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900" yWindow="260" windowWidth="44340" windowHeight="28100" tabRatio="500" firstSheet="1" activeTab="8"/>
  </bookViews>
  <sheets>
    <sheet name="Instructions" sheetId="12" r:id="rId1"/>
    <sheet name="One45_Master_List" sheetId="10" r:id="rId2"/>
    <sheet name="Main Template" sheetId="2" r:id="rId3"/>
    <sheet name="Dump Google Form Here" sheetId="3" r:id="rId4"/>
    <sheet name="Cleaned Google Form" sheetId="6" r:id="rId5"/>
    <sheet name="Vacay_Template" sheetId="4" r:id="rId6"/>
    <sheet name="Block_Key" sheetId="5" r:id="rId7"/>
    <sheet name="Dump Program Output Here" sheetId="7" r:id="rId8"/>
    <sheet name="The_Schedule" sheetId="8" r:id="rId9"/>
    <sheet name="Reports" sheetId="9" r:id="rId10"/>
    <sheet name="Who's Missing" sheetId="11" r:id="rId11"/>
  </sheets>
  <definedNames>
    <definedName name="_xlnm._FilterDatabase" localSheetId="2" hidden="1">'Main Template'!$B$21:$AN$178</definedName>
    <definedName name="_xlnm._FilterDatabase" localSheetId="9" hidden="1">Reports!$A$1:$J$500</definedName>
    <definedName name="_xlnm._FilterDatabase" localSheetId="10" hidden="1">'Who''s Missing'!$A$1:$B$157</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J151" i="11" l="1"/>
  <c r="C130" i="10"/>
  <c r="C35" i="10"/>
  <c r="K151" i="11"/>
  <c r="J152" i="11"/>
  <c r="K152" i="11"/>
  <c r="J153" i="11"/>
  <c r="K153" i="11"/>
  <c r="J154" i="11"/>
  <c r="K154" i="11"/>
  <c r="J155" i="11"/>
  <c r="K155" i="11"/>
  <c r="J156" i="11"/>
  <c r="K156" i="11"/>
  <c r="J157" i="11"/>
  <c r="K157" i="11"/>
  <c r="J158" i="11"/>
  <c r="K158" i="11"/>
  <c r="J159" i="11"/>
  <c r="K159" i="11"/>
  <c r="J160" i="11"/>
  <c r="K160" i="11"/>
  <c r="J161" i="11"/>
  <c r="K161" i="11"/>
  <c r="J162" i="11"/>
  <c r="K162" i="11"/>
  <c r="J163" i="11"/>
  <c r="K163" i="11"/>
  <c r="J164" i="11"/>
  <c r="K164" i="11"/>
  <c r="J165" i="11"/>
  <c r="K165" i="11"/>
  <c r="J166" i="11"/>
  <c r="K166" i="11"/>
  <c r="J167" i="11"/>
  <c r="K167" i="11"/>
  <c r="J168" i="11"/>
  <c r="K168" i="11"/>
  <c r="J169" i="11"/>
  <c r="K169" i="11"/>
  <c r="J170" i="11"/>
  <c r="K170" i="11"/>
  <c r="J171" i="11"/>
  <c r="K171" i="11"/>
  <c r="J172" i="11"/>
  <c r="K172" i="11"/>
  <c r="J173" i="11"/>
  <c r="K173" i="11"/>
  <c r="J174" i="11"/>
  <c r="K174" i="11"/>
  <c r="J175" i="11"/>
  <c r="K175" i="11"/>
  <c r="J176" i="11"/>
  <c r="K176" i="11"/>
  <c r="J177" i="11"/>
  <c r="K177" i="11"/>
  <c r="J178" i="11"/>
  <c r="K178" i="11"/>
  <c r="J179" i="11"/>
  <c r="K179" i="11"/>
  <c r="J180" i="11"/>
  <c r="K180" i="11"/>
  <c r="J181" i="11"/>
  <c r="K181" i="11"/>
  <c r="J182" i="11"/>
  <c r="K182" i="11"/>
  <c r="J183" i="11"/>
  <c r="K183" i="11"/>
  <c r="J184" i="11"/>
  <c r="K184" i="11"/>
  <c r="J185" i="11"/>
  <c r="K185" i="11"/>
  <c r="J186" i="11"/>
  <c r="K186" i="11"/>
  <c r="J187" i="11"/>
  <c r="K187" i="11"/>
  <c r="J188" i="11"/>
  <c r="K188" i="11"/>
  <c r="J189" i="11"/>
  <c r="K189" i="11"/>
  <c r="J190" i="11"/>
  <c r="K190" i="11"/>
  <c r="J191" i="11"/>
  <c r="K191" i="11"/>
  <c r="J192" i="11"/>
  <c r="K192" i="11"/>
  <c r="J193" i="11"/>
  <c r="K193" i="11"/>
  <c r="J194" i="11"/>
  <c r="K194" i="11"/>
  <c r="J195" i="11"/>
  <c r="K195" i="11"/>
  <c r="J196" i="11"/>
  <c r="K196" i="11"/>
  <c r="J197" i="11"/>
  <c r="K197" i="11"/>
  <c r="J198" i="11"/>
  <c r="K198" i="11"/>
  <c r="J199" i="11"/>
  <c r="K199" i="11"/>
  <c r="J200" i="11"/>
  <c r="K200" i="11"/>
  <c r="J201" i="11"/>
  <c r="K201" i="11"/>
  <c r="J202" i="11"/>
  <c r="K202" i="11"/>
  <c r="J203" i="11"/>
  <c r="K203" i="11"/>
  <c r="J204" i="11"/>
  <c r="K204" i="11"/>
  <c r="J205" i="11"/>
  <c r="K205" i="11"/>
  <c r="J206" i="11"/>
  <c r="K206" i="11"/>
  <c r="J207" i="11"/>
  <c r="K207" i="11"/>
  <c r="J208" i="11"/>
  <c r="K208" i="11"/>
  <c r="J209" i="11"/>
  <c r="K209" i="11"/>
  <c r="J210" i="11"/>
  <c r="K210" i="11"/>
  <c r="J211" i="11"/>
  <c r="K211" i="11"/>
  <c r="J212" i="11"/>
  <c r="K212" i="11"/>
  <c r="J213" i="11"/>
  <c r="K213" i="11"/>
  <c r="J214" i="11"/>
  <c r="K214" i="11"/>
  <c r="J215" i="11"/>
  <c r="K215" i="11"/>
  <c r="J216" i="11"/>
  <c r="K216" i="11"/>
  <c r="J217" i="11"/>
  <c r="K217" i="11"/>
  <c r="J218" i="11"/>
  <c r="K218" i="11"/>
  <c r="J219" i="11"/>
  <c r="K219" i="11"/>
  <c r="J220" i="11"/>
  <c r="K220" i="11"/>
  <c r="J221" i="11"/>
  <c r="K221" i="11"/>
  <c r="J222" i="11"/>
  <c r="K222" i="11"/>
  <c r="J223" i="11"/>
  <c r="K223" i="11"/>
  <c r="J224" i="11"/>
  <c r="K224" i="11"/>
  <c r="J225" i="11"/>
  <c r="K225" i="11"/>
  <c r="J226" i="11"/>
  <c r="K226" i="11"/>
  <c r="J227" i="11"/>
  <c r="K227" i="11"/>
  <c r="J228" i="11"/>
  <c r="K228" i="11"/>
  <c r="J229" i="11"/>
  <c r="K229" i="11"/>
  <c r="J230" i="11"/>
  <c r="K230" i="11"/>
  <c r="J231" i="11"/>
  <c r="K231" i="11"/>
  <c r="J232" i="11"/>
  <c r="K232" i="11"/>
  <c r="J233" i="11"/>
  <c r="K233" i="11"/>
  <c r="J234" i="11"/>
  <c r="K234" i="11"/>
  <c r="J235" i="11"/>
  <c r="K235" i="11"/>
  <c r="J236" i="11"/>
  <c r="K236" i="11"/>
  <c r="J237" i="11"/>
  <c r="K237" i="11"/>
  <c r="J238" i="11"/>
  <c r="K238" i="11"/>
  <c r="J239" i="11"/>
  <c r="K239" i="11"/>
  <c r="J240" i="11"/>
  <c r="K240" i="11"/>
  <c r="J241" i="11"/>
  <c r="K241" i="11"/>
  <c r="J242" i="11"/>
  <c r="K242" i="11"/>
  <c r="J243" i="11"/>
  <c r="K243" i="11"/>
  <c r="J244" i="11"/>
  <c r="K244" i="11"/>
  <c r="J245" i="11"/>
  <c r="K245" i="11"/>
  <c r="J246" i="11"/>
  <c r="K246" i="11"/>
  <c r="J247" i="11"/>
  <c r="K247" i="11"/>
  <c r="J248" i="11"/>
  <c r="K248" i="11"/>
  <c r="J249" i="11"/>
  <c r="K249" i="11"/>
  <c r="J250" i="11"/>
  <c r="K250" i="11"/>
  <c r="J251" i="11"/>
  <c r="K251" i="11"/>
  <c r="J252" i="11"/>
  <c r="K252" i="11"/>
  <c r="J253" i="11"/>
  <c r="K253" i="11"/>
  <c r="J254" i="11"/>
  <c r="K254" i="11"/>
  <c r="J255" i="11"/>
  <c r="K255" i="11"/>
  <c r="J256" i="11"/>
  <c r="K256" i="11"/>
  <c r="J257" i="11"/>
  <c r="K257" i="11"/>
  <c r="J258" i="11"/>
  <c r="K258" i="11"/>
  <c r="J259" i="11"/>
  <c r="K259" i="11"/>
  <c r="J260" i="11"/>
  <c r="K260" i="11"/>
  <c r="J261" i="11"/>
  <c r="K261" i="11"/>
  <c r="J262" i="11"/>
  <c r="K262" i="11"/>
  <c r="J263" i="11"/>
  <c r="K263" i="11"/>
  <c r="J264" i="11"/>
  <c r="K264" i="11"/>
  <c r="J265" i="11"/>
  <c r="K265" i="11"/>
  <c r="J266" i="11"/>
  <c r="K266" i="11"/>
  <c r="J267" i="11"/>
  <c r="K267" i="11"/>
  <c r="J268" i="11"/>
  <c r="K268" i="11"/>
  <c r="J269" i="11"/>
  <c r="K269" i="11"/>
  <c r="J270" i="11"/>
  <c r="K270" i="11"/>
  <c r="J271" i="11"/>
  <c r="K271" i="11"/>
  <c r="J272" i="11"/>
  <c r="K272" i="11"/>
  <c r="J273" i="11"/>
  <c r="K273" i="11"/>
  <c r="J274" i="11"/>
  <c r="K274" i="11"/>
  <c r="J275" i="11"/>
  <c r="K275" i="11"/>
  <c r="J276" i="11"/>
  <c r="K276" i="11"/>
  <c r="J277" i="11"/>
  <c r="K277" i="11"/>
  <c r="J278" i="11"/>
  <c r="K278" i="11"/>
  <c r="J279" i="11"/>
  <c r="K279" i="11"/>
  <c r="J280" i="11"/>
  <c r="K280" i="11"/>
  <c r="J281" i="11"/>
  <c r="K281" i="11"/>
  <c r="J282" i="11"/>
  <c r="K282" i="11"/>
  <c r="J283" i="11"/>
  <c r="K283" i="11"/>
  <c r="J284" i="11"/>
  <c r="K284" i="11"/>
  <c r="J285" i="11"/>
  <c r="K285" i="11"/>
  <c r="J286" i="11"/>
  <c r="K286" i="11"/>
  <c r="J287" i="11"/>
  <c r="K287" i="11"/>
  <c r="J288" i="11"/>
  <c r="K288" i="11"/>
  <c r="J289" i="11"/>
  <c r="K289" i="11"/>
  <c r="J290" i="11"/>
  <c r="K290" i="11"/>
  <c r="J291" i="11"/>
  <c r="K291" i="11"/>
  <c r="J292" i="11"/>
  <c r="K292" i="11"/>
  <c r="J293" i="11"/>
  <c r="K293" i="11"/>
  <c r="J294" i="11"/>
  <c r="K294" i="11"/>
  <c r="J295" i="11"/>
  <c r="K295" i="11"/>
  <c r="J296" i="11"/>
  <c r="K296" i="11"/>
  <c r="J297" i="11"/>
  <c r="K297" i="11"/>
  <c r="J298" i="11"/>
  <c r="K298" i="11"/>
  <c r="J299" i="11"/>
  <c r="K299" i="11"/>
  <c r="J300" i="11"/>
  <c r="K300" i="11"/>
  <c r="J301" i="11"/>
  <c r="K301" i="11"/>
  <c r="J302" i="11"/>
  <c r="K302" i="11"/>
  <c r="J303" i="11"/>
  <c r="K303" i="11"/>
  <c r="J304" i="11"/>
  <c r="K304" i="11"/>
  <c r="J305" i="11"/>
  <c r="K305" i="11"/>
  <c r="J306" i="11"/>
  <c r="K306" i="11"/>
  <c r="J307" i="11"/>
  <c r="K307" i="11"/>
  <c r="J308" i="11"/>
  <c r="K308" i="11"/>
  <c r="J309" i="11"/>
  <c r="K309" i="11"/>
  <c r="J310" i="11"/>
  <c r="K310" i="11"/>
  <c r="J311" i="11"/>
  <c r="K311" i="11"/>
  <c r="J312" i="11"/>
  <c r="K312" i="11"/>
  <c r="J313" i="11"/>
  <c r="K313" i="11"/>
  <c r="J314" i="11"/>
  <c r="K314" i="11"/>
  <c r="J315" i="11"/>
  <c r="K315" i="11"/>
  <c r="J316" i="11"/>
  <c r="K316" i="11"/>
  <c r="J317" i="11"/>
  <c r="K317" i="11"/>
  <c r="J318" i="11"/>
  <c r="K318" i="11"/>
  <c r="J319" i="11"/>
  <c r="K319" i="11"/>
  <c r="J320" i="11"/>
  <c r="K320" i="11"/>
  <c r="J321" i="11"/>
  <c r="K321" i="11"/>
  <c r="J322" i="11"/>
  <c r="K322" i="11"/>
  <c r="J323" i="11"/>
  <c r="K323" i="11"/>
  <c r="J324" i="11"/>
  <c r="K324" i="11"/>
  <c r="J325" i="11"/>
  <c r="K325" i="11"/>
  <c r="J326" i="11"/>
  <c r="K326" i="11"/>
  <c r="J327" i="11"/>
  <c r="K327" i="11"/>
  <c r="J328" i="11"/>
  <c r="K328" i="11"/>
  <c r="J329" i="11"/>
  <c r="K329" i="11"/>
  <c r="J330" i="11"/>
  <c r="K330" i="11"/>
  <c r="J331" i="11"/>
  <c r="K331" i="11"/>
  <c r="J332" i="11"/>
  <c r="K332" i="11"/>
  <c r="J333" i="11"/>
  <c r="K333" i="11"/>
  <c r="J334" i="11"/>
  <c r="K334" i="11"/>
  <c r="J335" i="11"/>
  <c r="K335" i="11"/>
  <c r="J336" i="11"/>
  <c r="K336" i="11"/>
  <c r="J337" i="11"/>
  <c r="K337" i="11"/>
  <c r="J338" i="11"/>
  <c r="K338" i="11"/>
  <c r="J339" i="11"/>
  <c r="K339" i="11"/>
  <c r="J340" i="11"/>
  <c r="K340" i="11"/>
  <c r="J341" i="11"/>
  <c r="K341" i="11"/>
  <c r="J342" i="11"/>
  <c r="K342" i="11"/>
  <c r="J343" i="11"/>
  <c r="K343" i="11"/>
  <c r="J344" i="11"/>
  <c r="K344" i="11"/>
  <c r="J345" i="11"/>
  <c r="K345" i="11"/>
  <c r="J346" i="11"/>
  <c r="K346" i="11"/>
  <c r="J347" i="11"/>
  <c r="K347" i="11"/>
  <c r="J348" i="11"/>
  <c r="K348" i="11"/>
  <c r="J349" i="11"/>
  <c r="K349" i="11"/>
  <c r="J350" i="11"/>
  <c r="K350" i="11"/>
  <c r="J351" i="11"/>
  <c r="K351" i="11"/>
  <c r="J352" i="11"/>
  <c r="K352" i="11"/>
  <c r="J353" i="11"/>
  <c r="K353" i="11"/>
  <c r="J354" i="11"/>
  <c r="K354" i="11"/>
  <c r="J355" i="11"/>
  <c r="K355" i="11"/>
  <c r="J356" i="11"/>
  <c r="K356" i="11"/>
  <c r="J357" i="11"/>
  <c r="K357" i="11"/>
  <c r="J358" i="11"/>
  <c r="K358" i="11"/>
  <c r="J359" i="11"/>
  <c r="K359" i="11"/>
  <c r="J360" i="11"/>
  <c r="K360" i="11"/>
  <c r="J361" i="11"/>
  <c r="K361" i="11"/>
  <c r="J362" i="11"/>
  <c r="K362" i="11"/>
  <c r="J363" i="11"/>
  <c r="K363" i="11"/>
  <c r="J364" i="11"/>
  <c r="K364" i="11"/>
  <c r="J365" i="11"/>
  <c r="K365" i="11"/>
  <c r="J366" i="11"/>
  <c r="K366" i="11"/>
  <c r="J367" i="11"/>
  <c r="K367" i="11"/>
  <c r="J368" i="11"/>
  <c r="K368" i="11"/>
  <c r="J369" i="11"/>
  <c r="K369" i="11"/>
  <c r="J370" i="11"/>
  <c r="K370" i="11"/>
  <c r="J371" i="11"/>
  <c r="K371" i="11"/>
  <c r="J372" i="11"/>
  <c r="K372" i="11"/>
  <c r="J373" i="11"/>
  <c r="K373" i="11"/>
  <c r="J374" i="11"/>
  <c r="K374" i="11"/>
  <c r="J375" i="11"/>
  <c r="K375" i="11"/>
  <c r="J376" i="11"/>
  <c r="K376" i="11"/>
  <c r="J377" i="11"/>
  <c r="K377" i="11"/>
  <c r="J378" i="11"/>
  <c r="K378" i="11"/>
  <c r="J379" i="11"/>
  <c r="K379" i="11"/>
  <c r="J380" i="11"/>
  <c r="K380" i="11"/>
  <c r="J381" i="11"/>
  <c r="K381" i="11"/>
  <c r="J382" i="11"/>
  <c r="K382" i="11"/>
  <c r="J383" i="11"/>
  <c r="K383" i="11"/>
  <c r="J384" i="11"/>
  <c r="K384" i="11"/>
  <c r="J385" i="11"/>
  <c r="K385" i="11"/>
  <c r="J386" i="11"/>
  <c r="K386" i="11"/>
  <c r="J387" i="11"/>
  <c r="K387" i="11"/>
  <c r="J388" i="11"/>
  <c r="K388" i="11"/>
  <c r="J389" i="11"/>
  <c r="K389" i="11"/>
  <c r="J390" i="11"/>
  <c r="K390" i="11"/>
  <c r="J391" i="11"/>
  <c r="K391" i="11"/>
  <c r="J392" i="11"/>
  <c r="K392" i="11"/>
  <c r="J393" i="11"/>
  <c r="K393" i="11"/>
  <c r="J394" i="11"/>
  <c r="K394" i="11"/>
  <c r="J395" i="11"/>
  <c r="K395" i="11"/>
  <c r="J396" i="11"/>
  <c r="K396" i="11"/>
  <c r="J397" i="11"/>
  <c r="K397" i="11"/>
  <c r="J398" i="11"/>
  <c r="K398" i="11"/>
  <c r="J399" i="11"/>
  <c r="K399" i="11"/>
  <c r="J400" i="11"/>
  <c r="K400" i="11"/>
  <c r="J401" i="11"/>
  <c r="K401" i="11"/>
  <c r="J402" i="11"/>
  <c r="K402" i="11"/>
  <c r="J403" i="11"/>
  <c r="K403" i="11"/>
  <c r="J404" i="11"/>
  <c r="K404" i="11"/>
  <c r="J405" i="11"/>
  <c r="K405" i="11"/>
  <c r="J406" i="11"/>
  <c r="K406" i="11"/>
  <c r="J407" i="11"/>
  <c r="K407" i="11"/>
  <c r="J408" i="11"/>
  <c r="K408" i="11"/>
  <c r="J409" i="11"/>
  <c r="K409" i="11"/>
  <c r="J410" i="11"/>
  <c r="K410" i="11"/>
  <c r="J411" i="11"/>
  <c r="K411" i="11"/>
  <c r="J412" i="11"/>
  <c r="K412" i="11"/>
  <c r="J413" i="11"/>
  <c r="K413" i="11"/>
  <c r="J414" i="11"/>
  <c r="K414" i="11"/>
  <c r="J415" i="11"/>
  <c r="K415" i="11"/>
  <c r="J416" i="11"/>
  <c r="K416" i="11"/>
  <c r="J417" i="11"/>
  <c r="K417" i="11"/>
  <c r="J418" i="11"/>
  <c r="K418" i="11"/>
  <c r="J419" i="11"/>
  <c r="K419" i="11"/>
  <c r="J420" i="11"/>
  <c r="K420" i="11"/>
  <c r="J421" i="11"/>
  <c r="K421" i="11"/>
  <c r="J422" i="11"/>
  <c r="K422" i="11"/>
  <c r="J423" i="11"/>
  <c r="K423" i="11"/>
  <c r="J424" i="11"/>
  <c r="K424" i="11"/>
  <c r="J425" i="11"/>
  <c r="K425" i="11"/>
  <c r="J426" i="11"/>
  <c r="K426" i="11"/>
  <c r="J427" i="11"/>
  <c r="K427" i="11"/>
  <c r="J428" i="11"/>
  <c r="K428" i="11"/>
  <c r="J429" i="11"/>
  <c r="K429" i="11"/>
  <c r="J430" i="11"/>
  <c r="K430" i="11"/>
  <c r="J431" i="11"/>
  <c r="K431" i="11"/>
  <c r="J432" i="11"/>
  <c r="K432" i="11"/>
  <c r="J433" i="11"/>
  <c r="K433" i="11"/>
  <c r="J434" i="11"/>
  <c r="K434" i="11"/>
  <c r="J435" i="11"/>
  <c r="K435" i="11"/>
  <c r="J436" i="11"/>
  <c r="K436" i="11"/>
  <c r="J437" i="11"/>
  <c r="K437" i="11"/>
  <c r="J438" i="11"/>
  <c r="K438" i="11"/>
  <c r="J439" i="11"/>
  <c r="K439" i="11"/>
  <c r="J440" i="11"/>
  <c r="K440" i="11"/>
  <c r="J441" i="11"/>
  <c r="K441" i="11"/>
  <c r="J442" i="11"/>
  <c r="K442" i="11"/>
  <c r="J443" i="11"/>
  <c r="K443" i="11"/>
  <c r="J444" i="11"/>
  <c r="K444" i="11"/>
  <c r="J445" i="11"/>
  <c r="K445" i="11"/>
  <c r="J446" i="11"/>
  <c r="K446" i="11"/>
  <c r="J447" i="11"/>
  <c r="K447" i="11"/>
  <c r="J448" i="11"/>
  <c r="K448" i="11"/>
  <c r="J449" i="11"/>
  <c r="K449" i="11"/>
  <c r="J450" i="11"/>
  <c r="K450" i="11"/>
  <c r="J451" i="11"/>
  <c r="K451" i="11"/>
  <c r="J452" i="11"/>
  <c r="K452" i="11"/>
  <c r="J453" i="11"/>
  <c r="K453" i="11"/>
  <c r="J454" i="11"/>
  <c r="K454" i="11"/>
  <c r="J455" i="11"/>
  <c r="K455" i="11"/>
  <c r="J456" i="11"/>
  <c r="K456" i="11"/>
  <c r="J457" i="11"/>
  <c r="K457" i="11"/>
  <c r="J458" i="11"/>
  <c r="K458" i="11"/>
  <c r="J459" i="11"/>
  <c r="K459" i="11"/>
  <c r="J460" i="11"/>
  <c r="K460" i="11"/>
  <c r="J461" i="11"/>
  <c r="K461" i="11"/>
  <c r="J462" i="11"/>
  <c r="K462" i="11"/>
  <c r="J463" i="11"/>
  <c r="K463" i="11"/>
  <c r="J464" i="11"/>
  <c r="K464" i="11"/>
  <c r="J465" i="11"/>
  <c r="K465" i="11"/>
  <c r="J466" i="11"/>
  <c r="K466" i="11"/>
  <c r="J467" i="11"/>
  <c r="K467" i="11"/>
  <c r="J468" i="11"/>
  <c r="K468" i="11"/>
  <c r="J469" i="11"/>
  <c r="K469" i="11"/>
  <c r="J470" i="11"/>
  <c r="K470" i="11"/>
  <c r="J471" i="11"/>
  <c r="K471" i="11"/>
  <c r="J472" i="11"/>
  <c r="K472" i="11"/>
  <c r="J473" i="11"/>
  <c r="K473" i="11"/>
  <c r="J474" i="11"/>
  <c r="K474" i="11"/>
  <c r="J475" i="11"/>
  <c r="K475" i="11"/>
  <c r="J476" i="11"/>
  <c r="K476" i="11"/>
  <c r="J477" i="11"/>
  <c r="K477" i="11"/>
  <c r="J478" i="11"/>
  <c r="K478" i="11"/>
  <c r="J479" i="11"/>
  <c r="K479" i="11"/>
  <c r="J480" i="11"/>
  <c r="K480" i="11"/>
  <c r="J481" i="11"/>
  <c r="K481" i="11"/>
  <c r="J482" i="11"/>
  <c r="K482" i="11"/>
  <c r="J483" i="11"/>
  <c r="K483" i="11"/>
  <c r="J484" i="11"/>
  <c r="K484" i="11"/>
  <c r="J485" i="11"/>
  <c r="K485" i="11"/>
  <c r="J486" i="11"/>
  <c r="K486" i="11"/>
  <c r="J487" i="11"/>
  <c r="K487" i="11"/>
  <c r="J488" i="11"/>
  <c r="K488" i="11"/>
  <c r="J489" i="11"/>
  <c r="K489" i="11"/>
  <c r="J490" i="11"/>
  <c r="K490" i="11"/>
  <c r="J491" i="11"/>
  <c r="K491" i="11"/>
  <c r="J492" i="11"/>
  <c r="K492" i="11"/>
  <c r="J493" i="11"/>
  <c r="K493" i="11"/>
  <c r="J494" i="11"/>
  <c r="K494" i="11"/>
  <c r="J495" i="11"/>
  <c r="K495" i="11"/>
  <c r="J496" i="11"/>
  <c r="K496" i="11"/>
  <c r="J497" i="11"/>
  <c r="K497" i="11"/>
  <c r="J498" i="11"/>
  <c r="K498" i="11"/>
  <c r="J499" i="11"/>
  <c r="K499" i="11"/>
  <c r="J500" i="11"/>
  <c r="K500" i="11"/>
  <c r="J501" i="11"/>
  <c r="K501" i="11"/>
  <c r="J502" i="11"/>
  <c r="K502" i="11"/>
  <c r="J503" i="11"/>
  <c r="K503" i="11"/>
  <c r="J504" i="11"/>
  <c r="K504" i="11"/>
  <c r="J505" i="11"/>
  <c r="K505" i="11"/>
  <c r="J506" i="11"/>
  <c r="K506" i="11"/>
  <c r="J507" i="11"/>
  <c r="K507" i="11"/>
  <c r="J508" i="11"/>
  <c r="K508" i="11"/>
  <c r="J509" i="11"/>
  <c r="K509" i="11"/>
  <c r="K3" i="11"/>
  <c r="K4" i="11"/>
  <c r="K5" i="11"/>
  <c r="K6" i="11"/>
  <c r="K7" i="11"/>
  <c r="K8" i="11"/>
  <c r="K9" i="11"/>
  <c r="K10" i="11"/>
  <c r="K11" i="11"/>
  <c r="K12" i="11"/>
  <c r="K13" i="11"/>
  <c r="K14" i="11"/>
  <c r="K15" i="11"/>
  <c r="K16" i="11"/>
  <c r="K17" i="11"/>
  <c r="K18" i="11"/>
  <c r="K19" i="11"/>
  <c r="K20" i="11"/>
  <c r="K21" i="11"/>
  <c r="K22" i="11"/>
  <c r="K23" i="11"/>
  <c r="K24" i="11"/>
  <c r="K25" i="11"/>
  <c r="K26" i="11"/>
  <c r="K27" i="11"/>
  <c r="K28" i="11"/>
  <c r="K29" i="11"/>
  <c r="K30" i="11"/>
  <c r="K31" i="11"/>
  <c r="K32" i="11"/>
  <c r="K33" i="11"/>
  <c r="K34" i="11"/>
  <c r="K35" i="11"/>
  <c r="K36" i="11"/>
  <c r="K37" i="11"/>
  <c r="K38" i="11"/>
  <c r="K39" i="11"/>
  <c r="K40" i="11"/>
  <c r="K41" i="11"/>
  <c r="K42" i="11"/>
  <c r="K43" i="11"/>
  <c r="K44" i="11"/>
  <c r="K45" i="11"/>
  <c r="K46" i="11"/>
  <c r="K47" i="11"/>
  <c r="K48" i="11"/>
  <c r="K49" i="11"/>
  <c r="K50" i="11"/>
  <c r="K51" i="11"/>
  <c r="K52" i="11"/>
  <c r="K53" i="11"/>
  <c r="K54" i="11"/>
  <c r="K55" i="11"/>
  <c r="K56" i="11"/>
  <c r="K57" i="11"/>
  <c r="K58" i="11"/>
  <c r="K59" i="11"/>
  <c r="K60" i="11"/>
  <c r="K61" i="11"/>
  <c r="K62" i="11"/>
  <c r="K63" i="11"/>
  <c r="K64" i="11"/>
  <c r="K65" i="11"/>
  <c r="K66" i="11"/>
  <c r="K67" i="11"/>
  <c r="K68" i="11"/>
  <c r="K69" i="11"/>
  <c r="K70" i="11"/>
  <c r="K71" i="11"/>
  <c r="K72" i="11"/>
  <c r="K73" i="11"/>
  <c r="K74" i="11"/>
  <c r="K75" i="11"/>
  <c r="K76" i="11"/>
  <c r="K77" i="11"/>
  <c r="K78" i="11"/>
  <c r="K79" i="11"/>
  <c r="K80" i="11"/>
  <c r="K81" i="11"/>
  <c r="K82" i="11"/>
  <c r="K83" i="11"/>
  <c r="K84" i="11"/>
  <c r="K85" i="11"/>
  <c r="K86" i="11"/>
  <c r="K87" i="11"/>
  <c r="K88" i="11"/>
  <c r="K89" i="11"/>
  <c r="K90" i="11"/>
  <c r="K91" i="11"/>
  <c r="K92" i="11"/>
  <c r="K93" i="11"/>
  <c r="K94" i="11"/>
  <c r="K95" i="11"/>
  <c r="K96" i="11"/>
  <c r="K97" i="11"/>
  <c r="K98" i="11"/>
  <c r="K99" i="11"/>
  <c r="K100" i="11"/>
  <c r="K101" i="11"/>
  <c r="K102" i="11"/>
  <c r="K103" i="11"/>
  <c r="K104" i="11"/>
  <c r="K105" i="11"/>
  <c r="K106" i="11"/>
  <c r="K107" i="11"/>
  <c r="K108" i="11"/>
  <c r="K109" i="11"/>
  <c r="K110" i="11"/>
  <c r="K111" i="11"/>
  <c r="K112" i="11"/>
  <c r="K113" i="11"/>
  <c r="K114" i="11"/>
  <c r="K115" i="11"/>
  <c r="K116" i="11"/>
  <c r="K117" i="11"/>
  <c r="K118" i="11"/>
  <c r="K119" i="11"/>
  <c r="K120" i="11"/>
  <c r="K121" i="11"/>
  <c r="K122" i="11"/>
  <c r="K123" i="11"/>
  <c r="K124" i="11"/>
  <c r="K125" i="11"/>
  <c r="K126" i="11"/>
  <c r="K127" i="11"/>
  <c r="K128" i="11"/>
  <c r="K129" i="11"/>
  <c r="K130" i="11"/>
  <c r="K131" i="11"/>
  <c r="K132" i="11"/>
  <c r="K133" i="11"/>
  <c r="K134" i="11"/>
  <c r="K135" i="11"/>
  <c r="K136" i="11"/>
  <c r="K137" i="11"/>
  <c r="K138" i="11"/>
  <c r="K139" i="11"/>
  <c r="K140" i="11"/>
  <c r="K141" i="11"/>
  <c r="K142" i="11"/>
  <c r="K143" i="11"/>
  <c r="K144" i="11"/>
  <c r="K145" i="11"/>
  <c r="K146" i="11"/>
  <c r="K147" i="11"/>
  <c r="K148" i="11"/>
  <c r="K149" i="11"/>
  <c r="K150" i="11"/>
  <c r="K2" i="11"/>
  <c r="AN19" i="2"/>
  <c r="AM19" i="2"/>
  <c r="AL19" i="2"/>
  <c r="AK19" i="2"/>
  <c r="AJ19" i="2"/>
  <c r="AI19" i="2"/>
  <c r="AH19" i="2"/>
  <c r="AG19" i="2"/>
  <c r="AF19" i="2"/>
  <c r="AE19" i="2"/>
  <c r="AD19" i="2"/>
  <c r="AC19" i="2"/>
  <c r="AB19" i="2"/>
  <c r="AA19" i="2"/>
  <c r="Z19" i="2"/>
  <c r="Y19" i="2"/>
  <c r="X19" i="2"/>
  <c r="W19" i="2"/>
  <c r="V19" i="2"/>
  <c r="U19" i="2"/>
  <c r="T19" i="2"/>
  <c r="S19" i="2"/>
  <c r="R19" i="2"/>
  <c r="Q19" i="2"/>
  <c r="P19" i="2"/>
  <c r="O19" i="2"/>
  <c r="N19" i="2"/>
  <c r="M19" i="2"/>
  <c r="L19" i="2"/>
  <c r="K19" i="2"/>
  <c r="J19" i="2"/>
  <c r="J2" i="11"/>
  <c r="J3" i="11"/>
  <c r="J4" i="11"/>
  <c r="J5" i="11"/>
  <c r="J6" i="11"/>
  <c r="J7" i="11"/>
  <c r="J8" i="11"/>
  <c r="J9" i="11"/>
  <c r="J10" i="11"/>
  <c r="J11" i="11"/>
  <c r="J12" i="11"/>
  <c r="J13" i="11"/>
  <c r="J14" i="11"/>
  <c r="J15" i="11"/>
  <c r="J16" i="11"/>
  <c r="J17" i="11"/>
  <c r="J18" i="11"/>
  <c r="J19" i="11"/>
  <c r="J20" i="11"/>
  <c r="J21" i="11"/>
  <c r="J22" i="11"/>
  <c r="J23" i="11"/>
  <c r="J24" i="11"/>
  <c r="J25" i="11"/>
  <c r="J26" i="11"/>
  <c r="J27" i="11"/>
  <c r="J28" i="11"/>
  <c r="J29" i="11"/>
  <c r="J30" i="11"/>
  <c r="J31" i="11"/>
  <c r="J32" i="11"/>
  <c r="J33" i="11"/>
  <c r="J34" i="11"/>
  <c r="J35" i="11"/>
  <c r="J36" i="11"/>
  <c r="J37" i="11"/>
  <c r="J38" i="11"/>
  <c r="J39" i="11"/>
  <c r="J40" i="11"/>
  <c r="J41" i="11"/>
  <c r="J42" i="11"/>
  <c r="J43" i="11"/>
  <c r="J44" i="11"/>
  <c r="J45" i="11"/>
  <c r="J46" i="11"/>
  <c r="J47" i="11"/>
  <c r="J48" i="11"/>
  <c r="J49" i="11"/>
  <c r="J50" i="11"/>
  <c r="J51" i="11"/>
  <c r="J52" i="11"/>
  <c r="J53" i="11"/>
  <c r="J54" i="11"/>
  <c r="J55" i="11"/>
  <c r="J56" i="11"/>
  <c r="J57" i="11"/>
  <c r="J58" i="11"/>
  <c r="J59" i="11"/>
  <c r="J60" i="11"/>
  <c r="J61" i="11"/>
  <c r="J62" i="11"/>
  <c r="J63" i="11"/>
  <c r="J64" i="11"/>
  <c r="J65" i="11"/>
  <c r="J66" i="11"/>
  <c r="J67" i="11"/>
  <c r="J68" i="11"/>
  <c r="J69" i="11"/>
  <c r="J70" i="11"/>
  <c r="J71" i="11"/>
  <c r="J72" i="11"/>
  <c r="J73" i="11"/>
  <c r="J74" i="11"/>
  <c r="J75" i="11"/>
  <c r="J76" i="11"/>
  <c r="J77" i="11"/>
  <c r="J78" i="11"/>
  <c r="J79" i="11"/>
  <c r="J80" i="11"/>
  <c r="J81" i="11"/>
  <c r="J82" i="11"/>
  <c r="J83" i="11"/>
  <c r="J84" i="11"/>
  <c r="J85" i="11"/>
  <c r="J86" i="11"/>
  <c r="J87" i="11"/>
  <c r="J88" i="11"/>
  <c r="J89" i="11"/>
  <c r="J90" i="11"/>
  <c r="J91" i="11"/>
  <c r="J92" i="11"/>
  <c r="J93" i="11"/>
  <c r="J94" i="11"/>
  <c r="J95" i="11"/>
  <c r="J96" i="11"/>
  <c r="J97" i="11"/>
  <c r="J98" i="11"/>
  <c r="J99" i="11"/>
  <c r="J100" i="11"/>
  <c r="J101" i="11"/>
  <c r="J102" i="11"/>
  <c r="J103" i="11"/>
  <c r="J104" i="11"/>
  <c r="J105" i="11"/>
  <c r="J106" i="11"/>
  <c r="J107" i="11"/>
  <c r="J108" i="11"/>
  <c r="J109" i="11"/>
  <c r="J110" i="11"/>
  <c r="J111" i="11"/>
  <c r="J112" i="11"/>
  <c r="J113" i="11"/>
  <c r="J114" i="11"/>
  <c r="J115" i="11"/>
  <c r="J116" i="11"/>
  <c r="J117" i="11"/>
  <c r="J118" i="11"/>
  <c r="J119" i="11"/>
  <c r="J120" i="11"/>
  <c r="J121" i="11"/>
  <c r="J122" i="11"/>
  <c r="J123" i="11"/>
  <c r="J124" i="11"/>
  <c r="J125" i="11"/>
  <c r="J126" i="11"/>
  <c r="J127" i="11"/>
  <c r="J128" i="11"/>
  <c r="J129" i="11"/>
  <c r="J130" i="11"/>
  <c r="J131" i="11"/>
  <c r="J132" i="11"/>
  <c r="J133" i="11"/>
  <c r="J134" i="11"/>
  <c r="J135" i="11"/>
  <c r="J136" i="11"/>
  <c r="J137" i="11"/>
  <c r="J138" i="11"/>
  <c r="J139" i="11"/>
  <c r="J140" i="11"/>
  <c r="J141" i="11"/>
  <c r="J142" i="11"/>
  <c r="J143" i="11"/>
  <c r="J144" i="11"/>
  <c r="J145" i="11"/>
  <c r="J146" i="11"/>
  <c r="J147" i="11"/>
  <c r="J148" i="11"/>
  <c r="J149" i="11"/>
  <c r="J150" i="11"/>
  <c r="B157" i="11"/>
  <c r="B156" i="11"/>
  <c r="B155" i="11"/>
  <c r="B154" i="11"/>
  <c r="B153" i="11"/>
  <c r="B152" i="11"/>
  <c r="B151" i="11"/>
  <c r="B150" i="11"/>
  <c r="B149" i="11"/>
  <c r="B148" i="11"/>
  <c r="B147" i="11"/>
  <c r="B146" i="11"/>
  <c r="B145" i="11"/>
  <c r="B144" i="11"/>
  <c r="B143" i="11"/>
  <c r="B142" i="11"/>
  <c r="B141" i="11"/>
  <c r="B140" i="11"/>
  <c r="B139" i="11"/>
  <c r="B138" i="11"/>
  <c r="B137" i="11"/>
  <c r="B136" i="11"/>
  <c r="B135" i="11"/>
  <c r="B134" i="11"/>
  <c r="B133" i="11"/>
  <c r="B132" i="11"/>
  <c r="B131" i="11"/>
  <c r="B130" i="11"/>
  <c r="B129" i="11"/>
  <c r="B128" i="11"/>
  <c r="B127" i="11"/>
  <c r="B126" i="11"/>
  <c r="B125" i="11"/>
  <c r="B124" i="11"/>
  <c r="B123" i="11"/>
  <c r="B122" i="11"/>
  <c r="B121" i="11"/>
  <c r="B120" i="11"/>
  <c r="B119" i="11"/>
  <c r="B118" i="11"/>
  <c r="B117" i="11"/>
  <c r="B116" i="11"/>
  <c r="B115" i="11"/>
  <c r="B114" i="11"/>
  <c r="B113" i="11"/>
  <c r="B112" i="11"/>
  <c r="B111" i="11"/>
  <c r="B110" i="11"/>
  <c r="B109" i="11"/>
  <c r="B108" i="11"/>
  <c r="B107" i="11"/>
  <c r="B106" i="11"/>
  <c r="B105" i="11"/>
  <c r="B104" i="11"/>
  <c r="B103" i="11"/>
  <c r="B102" i="11"/>
  <c r="B101" i="11"/>
  <c r="B100" i="11"/>
  <c r="B99" i="11"/>
  <c r="B98" i="11"/>
  <c r="B97" i="11"/>
  <c r="B96" i="11"/>
  <c r="B95" i="11"/>
  <c r="B94" i="11"/>
  <c r="B93" i="11"/>
  <c r="B92" i="11"/>
  <c r="B91" i="11"/>
  <c r="B90" i="11"/>
  <c r="B89" i="11"/>
  <c r="B88" i="11"/>
  <c r="B87" i="11"/>
  <c r="B86" i="11"/>
  <c r="B85" i="11"/>
  <c r="B84" i="11"/>
  <c r="B83" i="11"/>
  <c r="B82" i="11"/>
  <c r="B81" i="11"/>
  <c r="B80" i="11"/>
  <c r="B79" i="11"/>
  <c r="B78" i="11"/>
  <c r="B77" i="11"/>
  <c r="B76" i="11"/>
  <c r="B75" i="11"/>
  <c r="B74" i="11"/>
  <c r="B73" i="11"/>
  <c r="B72" i="11"/>
  <c r="B71" i="11"/>
  <c r="B70" i="11"/>
  <c r="B69" i="11"/>
  <c r="B68" i="11"/>
  <c r="B67" i="11"/>
  <c r="B66" i="11"/>
  <c r="B65" i="11"/>
  <c r="B64" i="11"/>
  <c r="B63" i="11"/>
  <c r="B62" i="11"/>
  <c r="B61" i="11"/>
  <c r="B60" i="11"/>
  <c r="B59" i="11"/>
  <c r="B58" i="11"/>
  <c r="B57" i="11"/>
  <c r="B56" i="11"/>
  <c r="B55" i="11"/>
  <c r="B54" i="11"/>
  <c r="B53" i="11"/>
  <c r="B52" i="11"/>
  <c r="B51" i="11"/>
  <c r="B50" i="11"/>
  <c r="B49" i="11"/>
  <c r="B48" i="11"/>
  <c r="B47" i="1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C16"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AK18" i="2"/>
  <c r="AL18" i="2"/>
  <c r="AM18" i="2"/>
  <c r="AN18" i="2"/>
  <c r="K21" i="2"/>
  <c r="L21" i="2"/>
  <c r="M21" i="2"/>
  <c r="N21" i="2"/>
  <c r="O21" i="2"/>
  <c r="P21" i="2"/>
  <c r="Q21" i="2"/>
  <c r="R21" i="2"/>
  <c r="S21" i="2"/>
  <c r="T21" i="2"/>
  <c r="U21" i="2"/>
  <c r="V21" i="2"/>
  <c r="W21" i="2"/>
  <c r="X21" i="2"/>
  <c r="Y21" i="2"/>
  <c r="Z21" i="2"/>
  <c r="AA21" i="2"/>
  <c r="AB21" i="2"/>
  <c r="AC21" i="2"/>
  <c r="AD21" i="2"/>
  <c r="AE21" i="2"/>
  <c r="AF21" i="2"/>
  <c r="AG21" i="2"/>
  <c r="AH21" i="2"/>
  <c r="AI21" i="2"/>
  <c r="AJ21" i="2"/>
  <c r="AK21" i="2"/>
  <c r="AL21" i="2"/>
  <c r="AM21" i="2"/>
  <c r="AN21" i="2"/>
  <c r="AN12" i="2"/>
  <c r="AN13" i="2"/>
  <c r="AN14" i="2"/>
  <c r="AN15" i="2"/>
  <c r="AN17" i="2"/>
  <c r="A1" i="6"/>
  <c r="A2" i="6"/>
  <c r="A3" i="6"/>
  <c r="A4" i="6"/>
  <c r="B1" i="6"/>
  <c r="C1" i="6"/>
  <c r="D1" i="6"/>
  <c r="E1" i="6"/>
  <c r="F1" i="6"/>
  <c r="G1" i="6"/>
  <c r="H1" i="6"/>
  <c r="I1" i="6"/>
  <c r="J1" i="6"/>
  <c r="B2" i="6"/>
  <c r="C2" i="6"/>
  <c r="D2" i="6"/>
  <c r="E2" i="6"/>
  <c r="F2" i="6"/>
  <c r="G2" i="6"/>
  <c r="H2" i="6"/>
  <c r="I2" i="6"/>
  <c r="J2" i="6"/>
  <c r="B3" i="6"/>
  <c r="C3" i="6"/>
  <c r="D3" i="6"/>
  <c r="E3" i="6"/>
  <c r="F3" i="6"/>
  <c r="G3" i="6"/>
  <c r="H3" i="6"/>
  <c r="I3" i="6"/>
  <c r="J3" i="6"/>
  <c r="B4" i="6"/>
  <c r="C4" i="6"/>
  <c r="D4" i="6"/>
  <c r="E4" i="6"/>
  <c r="F4" i="6"/>
  <c r="G4" i="6"/>
  <c r="H4" i="6"/>
  <c r="I4" i="6"/>
  <c r="J4" i="6"/>
  <c r="A5" i="6"/>
  <c r="B5" i="6"/>
  <c r="C5" i="6"/>
  <c r="D5" i="6"/>
  <c r="E5" i="6"/>
  <c r="F5" i="6"/>
  <c r="G5" i="6"/>
  <c r="H5" i="6"/>
  <c r="I5" i="6"/>
  <c r="J5" i="6"/>
  <c r="A6" i="6"/>
  <c r="B6" i="6"/>
  <c r="C6" i="6"/>
  <c r="D6" i="6"/>
  <c r="E6" i="6"/>
  <c r="F6" i="6"/>
  <c r="G6" i="6"/>
  <c r="H6" i="6"/>
  <c r="I6" i="6"/>
  <c r="J6" i="6"/>
  <c r="A7" i="6"/>
  <c r="B7" i="6"/>
  <c r="C7" i="6"/>
  <c r="D7" i="6"/>
  <c r="E7" i="6"/>
  <c r="F7" i="6"/>
  <c r="G7" i="6"/>
  <c r="H7" i="6"/>
  <c r="I7" i="6"/>
  <c r="J7" i="6"/>
  <c r="A8" i="6"/>
  <c r="B8" i="6"/>
  <c r="C8" i="6"/>
  <c r="D8" i="6"/>
  <c r="E8" i="6"/>
  <c r="F8" i="6"/>
  <c r="G8" i="6"/>
  <c r="H8" i="6"/>
  <c r="I8" i="6"/>
  <c r="J8" i="6"/>
  <c r="A9" i="6"/>
  <c r="B9" i="6"/>
  <c r="C9" i="6"/>
  <c r="D9" i="6"/>
  <c r="E9" i="6"/>
  <c r="F9" i="6"/>
  <c r="G9" i="6"/>
  <c r="H9" i="6"/>
  <c r="I9" i="6"/>
  <c r="J9" i="6"/>
  <c r="A10" i="6"/>
  <c r="B10" i="6"/>
  <c r="C10" i="6"/>
  <c r="D10" i="6"/>
  <c r="E10" i="6"/>
  <c r="F10" i="6"/>
  <c r="G10" i="6"/>
  <c r="H10" i="6"/>
  <c r="I10" i="6"/>
  <c r="J10" i="6"/>
  <c r="A11" i="6"/>
  <c r="B11" i="6"/>
  <c r="C11" i="6"/>
  <c r="D11" i="6"/>
  <c r="E11" i="6"/>
  <c r="F11" i="6"/>
  <c r="G11" i="6"/>
  <c r="H11" i="6"/>
  <c r="I11" i="6"/>
  <c r="J11" i="6"/>
  <c r="A12" i="6"/>
  <c r="B12" i="6"/>
  <c r="C12" i="6"/>
  <c r="D12" i="6"/>
  <c r="E12" i="6"/>
  <c r="F12" i="6"/>
  <c r="G12" i="6"/>
  <c r="H12" i="6"/>
  <c r="I12" i="6"/>
  <c r="J12" i="6"/>
  <c r="A13" i="6"/>
  <c r="B13" i="6"/>
  <c r="C13" i="6"/>
  <c r="D13" i="6"/>
  <c r="E13" i="6"/>
  <c r="F13" i="6"/>
  <c r="G13" i="6"/>
  <c r="H13" i="6"/>
  <c r="I13" i="6"/>
  <c r="J13" i="6"/>
  <c r="A14" i="6"/>
  <c r="B14" i="6"/>
  <c r="C14" i="6"/>
  <c r="D14" i="6"/>
  <c r="E14" i="6"/>
  <c r="F14" i="6"/>
  <c r="G14" i="6"/>
  <c r="H14" i="6"/>
  <c r="I14" i="6"/>
  <c r="J14" i="6"/>
  <c r="A15" i="6"/>
  <c r="B15" i="6"/>
  <c r="C15" i="6"/>
  <c r="D15" i="6"/>
  <c r="E15" i="6"/>
  <c r="F15" i="6"/>
  <c r="G15" i="6"/>
  <c r="H15" i="6"/>
  <c r="I15" i="6"/>
  <c r="J15" i="6"/>
  <c r="A16" i="6"/>
  <c r="B16" i="6"/>
  <c r="C16" i="6"/>
  <c r="D16" i="6"/>
  <c r="E16" i="6"/>
  <c r="F16" i="6"/>
  <c r="G16" i="6"/>
  <c r="H16" i="6"/>
  <c r="I16" i="6"/>
  <c r="J16" i="6"/>
  <c r="A17" i="6"/>
  <c r="B17" i="6"/>
  <c r="C17" i="6"/>
  <c r="D17" i="6"/>
  <c r="E17" i="6"/>
  <c r="F17" i="6"/>
  <c r="G17" i="6"/>
  <c r="H17" i="6"/>
  <c r="I17" i="6"/>
  <c r="J17" i="6"/>
  <c r="A18" i="6"/>
  <c r="B18" i="6"/>
  <c r="C18" i="6"/>
  <c r="D18" i="6"/>
  <c r="E18" i="6"/>
  <c r="F18" i="6"/>
  <c r="G18" i="6"/>
  <c r="H18" i="6"/>
  <c r="I18" i="6"/>
  <c r="J18" i="6"/>
  <c r="A19" i="6"/>
  <c r="B19" i="6"/>
  <c r="C19" i="6"/>
  <c r="D19" i="6"/>
  <c r="E19" i="6"/>
  <c r="F19" i="6"/>
  <c r="G19" i="6"/>
  <c r="H19" i="6"/>
  <c r="I19" i="6"/>
  <c r="J19" i="6"/>
  <c r="A20" i="6"/>
  <c r="B20" i="6"/>
  <c r="C20" i="6"/>
  <c r="D20" i="6"/>
  <c r="E20" i="6"/>
  <c r="F20" i="6"/>
  <c r="G20" i="6"/>
  <c r="H20" i="6"/>
  <c r="I20" i="6"/>
  <c r="J20" i="6"/>
  <c r="A21" i="6"/>
  <c r="B21" i="6"/>
  <c r="C21" i="6"/>
  <c r="D21" i="6"/>
  <c r="E21" i="6"/>
  <c r="F21" i="6"/>
  <c r="G21" i="6"/>
  <c r="H21" i="6"/>
  <c r="I21" i="6"/>
  <c r="J21" i="6"/>
  <c r="A22" i="6"/>
  <c r="B22" i="6"/>
  <c r="C22" i="6"/>
  <c r="D22" i="6"/>
  <c r="E22" i="6"/>
  <c r="F22" i="6"/>
  <c r="G22" i="6"/>
  <c r="H22" i="6"/>
  <c r="I22" i="6"/>
  <c r="J22" i="6"/>
  <c r="A23" i="6"/>
  <c r="B23" i="6"/>
  <c r="C23" i="6"/>
  <c r="D23" i="6"/>
  <c r="E23" i="6"/>
  <c r="F23" i="6"/>
  <c r="G23" i="6"/>
  <c r="H23" i="6"/>
  <c r="I23" i="6"/>
  <c r="J23" i="6"/>
  <c r="A24" i="6"/>
  <c r="B24" i="6"/>
  <c r="C24" i="6"/>
  <c r="D24" i="6"/>
  <c r="E24" i="6"/>
  <c r="F24" i="6"/>
  <c r="G24" i="6"/>
  <c r="H24" i="6"/>
  <c r="I24" i="6"/>
  <c r="J24" i="6"/>
  <c r="A25" i="6"/>
  <c r="B25" i="6"/>
  <c r="C25" i="6"/>
  <c r="D25" i="6"/>
  <c r="E25" i="6"/>
  <c r="F25" i="6"/>
  <c r="G25" i="6"/>
  <c r="H25" i="6"/>
  <c r="I25" i="6"/>
  <c r="J25" i="6"/>
  <c r="A26" i="6"/>
  <c r="B26" i="6"/>
  <c r="C26" i="6"/>
  <c r="D26" i="6"/>
  <c r="E26" i="6"/>
  <c r="F26" i="6"/>
  <c r="G26" i="6"/>
  <c r="H26" i="6"/>
  <c r="I26" i="6"/>
  <c r="J26" i="6"/>
  <c r="A27" i="6"/>
  <c r="B27" i="6"/>
  <c r="C27" i="6"/>
  <c r="D27" i="6"/>
  <c r="E27" i="6"/>
  <c r="F27" i="6"/>
  <c r="G27" i="6"/>
  <c r="H27" i="6"/>
  <c r="I27" i="6"/>
  <c r="J27" i="6"/>
  <c r="A28" i="6"/>
  <c r="B28" i="6"/>
  <c r="C28" i="6"/>
  <c r="D28" i="6"/>
  <c r="E28" i="6"/>
  <c r="F28" i="6"/>
  <c r="G28" i="6"/>
  <c r="H28" i="6"/>
  <c r="I28" i="6"/>
  <c r="J28" i="6"/>
  <c r="A29" i="6"/>
  <c r="B29" i="6"/>
  <c r="C29" i="6"/>
  <c r="D29" i="6"/>
  <c r="E29" i="6"/>
  <c r="F29" i="6"/>
  <c r="G29" i="6"/>
  <c r="H29" i="6"/>
  <c r="I29" i="6"/>
  <c r="J29" i="6"/>
  <c r="A30" i="6"/>
  <c r="B30" i="6"/>
  <c r="C30" i="6"/>
  <c r="D30" i="6"/>
  <c r="E30" i="6"/>
  <c r="F30" i="6"/>
  <c r="G30" i="6"/>
  <c r="H30" i="6"/>
  <c r="I30" i="6"/>
  <c r="J30" i="6"/>
  <c r="A31" i="6"/>
  <c r="B31" i="6"/>
  <c r="C31" i="6"/>
  <c r="D31" i="6"/>
  <c r="E31" i="6"/>
  <c r="F31" i="6"/>
  <c r="G31" i="6"/>
  <c r="H31" i="6"/>
  <c r="I31" i="6"/>
  <c r="J31" i="6"/>
  <c r="A32" i="6"/>
  <c r="B32" i="6"/>
  <c r="C32" i="6"/>
  <c r="D32" i="6"/>
  <c r="E32" i="6"/>
  <c r="F32" i="6"/>
  <c r="G32" i="6"/>
  <c r="H32" i="6"/>
  <c r="I32" i="6"/>
  <c r="J32" i="6"/>
  <c r="A33" i="6"/>
  <c r="B33" i="6"/>
  <c r="C33" i="6"/>
  <c r="D33" i="6"/>
  <c r="E33" i="6"/>
  <c r="F33" i="6"/>
  <c r="G33" i="6"/>
  <c r="H33" i="6"/>
  <c r="I33" i="6"/>
  <c r="J33" i="6"/>
  <c r="A34" i="6"/>
  <c r="B34" i="6"/>
  <c r="C34" i="6"/>
  <c r="D34" i="6"/>
  <c r="E34" i="6"/>
  <c r="F34" i="6"/>
  <c r="G34" i="6"/>
  <c r="H34" i="6"/>
  <c r="I34" i="6"/>
  <c r="J34" i="6"/>
  <c r="A35" i="6"/>
  <c r="B35" i="6"/>
  <c r="C35" i="6"/>
  <c r="D35" i="6"/>
  <c r="E35" i="6"/>
  <c r="F35" i="6"/>
  <c r="G35" i="6"/>
  <c r="H35" i="6"/>
  <c r="I35" i="6"/>
  <c r="J35" i="6"/>
  <c r="A36" i="6"/>
  <c r="B36" i="6"/>
  <c r="C36" i="6"/>
  <c r="D36" i="6"/>
  <c r="E36" i="6"/>
  <c r="F36" i="6"/>
  <c r="G36" i="6"/>
  <c r="H36" i="6"/>
  <c r="I36" i="6"/>
  <c r="J36" i="6"/>
  <c r="A37" i="6"/>
  <c r="B37" i="6"/>
  <c r="C37" i="6"/>
  <c r="D37" i="6"/>
  <c r="E37" i="6"/>
  <c r="F37" i="6"/>
  <c r="G37" i="6"/>
  <c r="H37" i="6"/>
  <c r="I37" i="6"/>
  <c r="J37" i="6"/>
  <c r="A38" i="6"/>
  <c r="B38" i="6"/>
  <c r="C38" i="6"/>
  <c r="D38" i="6"/>
  <c r="E38" i="6"/>
  <c r="F38" i="6"/>
  <c r="G38" i="6"/>
  <c r="H38" i="6"/>
  <c r="I38" i="6"/>
  <c r="J38" i="6"/>
  <c r="A39" i="6"/>
  <c r="B39" i="6"/>
  <c r="C39" i="6"/>
  <c r="D39" i="6"/>
  <c r="E39" i="6"/>
  <c r="F39" i="6"/>
  <c r="G39" i="6"/>
  <c r="H39" i="6"/>
  <c r="I39" i="6"/>
  <c r="J39" i="6"/>
  <c r="A40" i="6"/>
  <c r="B40" i="6"/>
  <c r="C40" i="6"/>
  <c r="D40" i="6"/>
  <c r="E40" i="6"/>
  <c r="F40" i="6"/>
  <c r="G40" i="6"/>
  <c r="H40" i="6"/>
  <c r="I40" i="6"/>
  <c r="J40" i="6"/>
  <c r="A41" i="6"/>
  <c r="B41" i="6"/>
  <c r="C41" i="6"/>
  <c r="D41" i="6"/>
  <c r="E41" i="6"/>
  <c r="F41" i="6"/>
  <c r="G41" i="6"/>
  <c r="H41" i="6"/>
  <c r="I41" i="6"/>
  <c r="J41" i="6"/>
  <c r="A42" i="6"/>
  <c r="B42" i="6"/>
  <c r="C42" i="6"/>
  <c r="D42" i="6"/>
  <c r="E42" i="6"/>
  <c r="F42" i="6"/>
  <c r="G42" i="6"/>
  <c r="H42" i="6"/>
  <c r="I42" i="6"/>
  <c r="J42" i="6"/>
  <c r="A43" i="6"/>
  <c r="B43" i="6"/>
  <c r="C43" i="6"/>
  <c r="D43" i="6"/>
  <c r="E43" i="6"/>
  <c r="F43" i="6"/>
  <c r="G43" i="6"/>
  <c r="H43" i="6"/>
  <c r="I43" i="6"/>
  <c r="J43" i="6"/>
  <c r="A44" i="6"/>
  <c r="B44" i="6"/>
  <c r="C44" i="6"/>
  <c r="D44" i="6"/>
  <c r="E44" i="6"/>
  <c r="F44" i="6"/>
  <c r="G44" i="6"/>
  <c r="H44" i="6"/>
  <c r="I44" i="6"/>
  <c r="J44" i="6"/>
  <c r="A45" i="6"/>
  <c r="B45" i="6"/>
  <c r="C45" i="6"/>
  <c r="D45" i="6"/>
  <c r="E45" i="6"/>
  <c r="F45" i="6"/>
  <c r="G45" i="6"/>
  <c r="H45" i="6"/>
  <c r="I45" i="6"/>
  <c r="J45" i="6"/>
  <c r="A46" i="6"/>
  <c r="B46" i="6"/>
  <c r="C46" i="6"/>
  <c r="D46" i="6"/>
  <c r="E46" i="6"/>
  <c r="F46" i="6"/>
  <c r="G46" i="6"/>
  <c r="H46" i="6"/>
  <c r="I46" i="6"/>
  <c r="J46" i="6"/>
  <c r="A47" i="6"/>
  <c r="B47" i="6"/>
  <c r="C47" i="6"/>
  <c r="D47" i="6"/>
  <c r="E47" i="6"/>
  <c r="F47" i="6"/>
  <c r="G47" i="6"/>
  <c r="H47" i="6"/>
  <c r="I47" i="6"/>
  <c r="J47" i="6"/>
  <c r="A48" i="6"/>
  <c r="B48" i="6"/>
  <c r="C48" i="6"/>
  <c r="D48" i="6"/>
  <c r="E48" i="6"/>
  <c r="F48" i="6"/>
  <c r="G48" i="6"/>
  <c r="H48" i="6"/>
  <c r="I48" i="6"/>
  <c r="J48" i="6"/>
  <c r="A49" i="6"/>
  <c r="B49" i="6"/>
  <c r="C49" i="6"/>
  <c r="D49" i="6"/>
  <c r="E49" i="6"/>
  <c r="F49" i="6"/>
  <c r="G49" i="6"/>
  <c r="H49" i="6"/>
  <c r="I49" i="6"/>
  <c r="J49" i="6"/>
  <c r="A50" i="6"/>
  <c r="B50" i="6"/>
  <c r="C50" i="6"/>
  <c r="D50" i="6"/>
  <c r="E50" i="6"/>
  <c r="F50" i="6"/>
  <c r="G50" i="6"/>
  <c r="H50" i="6"/>
  <c r="I50" i="6"/>
  <c r="J50" i="6"/>
  <c r="A51" i="6"/>
  <c r="B51" i="6"/>
  <c r="C51" i="6"/>
  <c r="D51" i="6"/>
  <c r="E51" i="6"/>
  <c r="F51" i="6"/>
  <c r="G51" i="6"/>
  <c r="H51" i="6"/>
  <c r="I51" i="6"/>
  <c r="J51" i="6"/>
  <c r="A52" i="6"/>
  <c r="B52" i="6"/>
  <c r="C52" i="6"/>
  <c r="D52" i="6"/>
  <c r="E52" i="6"/>
  <c r="F52" i="6"/>
  <c r="G52" i="6"/>
  <c r="H52" i="6"/>
  <c r="I52" i="6"/>
  <c r="J52" i="6"/>
  <c r="A53" i="6"/>
  <c r="B53" i="6"/>
  <c r="C53" i="6"/>
  <c r="D53" i="6"/>
  <c r="E53" i="6"/>
  <c r="F53" i="6"/>
  <c r="G53" i="6"/>
  <c r="H53" i="6"/>
  <c r="I53" i="6"/>
  <c r="J53" i="6"/>
  <c r="A54" i="6"/>
  <c r="B54" i="6"/>
  <c r="C54" i="6"/>
  <c r="D54" i="6"/>
  <c r="E54" i="6"/>
  <c r="F54" i="6"/>
  <c r="G54" i="6"/>
  <c r="H54" i="6"/>
  <c r="I54" i="6"/>
  <c r="J54" i="6"/>
  <c r="A55" i="6"/>
  <c r="B55" i="6"/>
  <c r="C55" i="6"/>
  <c r="D55" i="6"/>
  <c r="E55" i="6"/>
  <c r="F55" i="6"/>
  <c r="G55" i="6"/>
  <c r="H55" i="6"/>
  <c r="I55" i="6"/>
  <c r="J55" i="6"/>
  <c r="A56" i="6"/>
  <c r="B56" i="6"/>
  <c r="C56" i="6"/>
  <c r="D56" i="6"/>
  <c r="E56" i="6"/>
  <c r="F56" i="6"/>
  <c r="G56" i="6"/>
  <c r="H56" i="6"/>
  <c r="I56" i="6"/>
  <c r="J56" i="6"/>
  <c r="A57" i="6"/>
  <c r="B57" i="6"/>
  <c r="C57" i="6"/>
  <c r="D57" i="6"/>
  <c r="E57" i="6"/>
  <c r="F57" i="6"/>
  <c r="G57" i="6"/>
  <c r="H57" i="6"/>
  <c r="I57" i="6"/>
  <c r="J57" i="6"/>
  <c r="A58" i="6"/>
  <c r="B58" i="6"/>
  <c r="C58" i="6"/>
  <c r="D58" i="6"/>
  <c r="E58" i="6"/>
  <c r="F58" i="6"/>
  <c r="G58" i="6"/>
  <c r="H58" i="6"/>
  <c r="I58" i="6"/>
  <c r="J58" i="6"/>
  <c r="A59" i="6"/>
  <c r="A60" i="6"/>
  <c r="A61" i="6"/>
  <c r="A62" i="6"/>
  <c r="K1" i="6"/>
  <c r="L1" i="6"/>
  <c r="K2" i="6"/>
  <c r="L2" i="6"/>
  <c r="K3" i="6"/>
  <c r="L3" i="6"/>
  <c r="K4" i="6"/>
  <c r="L4" i="6"/>
  <c r="K5" i="6"/>
  <c r="L5" i="6"/>
  <c r="K6" i="6"/>
  <c r="L6" i="6"/>
  <c r="K7" i="6"/>
  <c r="L7" i="6"/>
  <c r="K8" i="6"/>
  <c r="L8" i="6"/>
  <c r="K9" i="6"/>
  <c r="L9" i="6"/>
  <c r="K10" i="6"/>
  <c r="L10" i="6"/>
  <c r="K11" i="6"/>
  <c r="L11" i="6"/>
  <c r="K12" i="6"/>
  <c r="L12" i="6"/>
  <c r="K13" i="6"/>
  <c r="L13" i="6"/>
  <c r="K14" i="6"/>
  <c r="L14" i="6"/>
  <c r="K15" i="6"/>
  <c r="L15" i="6"/>
  <c r="K16" i="6"/>
  <c r="L16" i="6"/>
  <c r="K17" i="6"/>
  <c r="L17" i="6"/>
  <c r="K18" i="6"/>
  <c r="L18" i="6"/>
  <c r="K19" i="6"/>
  <c r="L19" i="6"/>
  <c r="K20" i="6"/>
  <c r="L20" i="6"/>
  <c r="K21" i="6"/>
  <c r="L21" i="6"/>
  <c r="K22" i="6"/>
  <c r="L22" i="6"/>
  <c r="K23" i="6"/>
  <c r="L23" i="6"/>
  <c r="K24" i="6"/>
  <c r="L24" i="6"/>
  <c r="K25" i="6"/>
  <c r="L25" i="6"/>
  <c r="K26" i="6"/>
  <c r="L26" i="6"/>
  <c r="K27" i="6"/>
  <c r="L27" i="6"/>
  <c r="K28" i="6"/>
  <c r="L28" i="6"/>
  <c r="K29" i="6"/>
  <c r="L29" i="6"/>
  <c r="K30" i="6"/>
  <c r="L30" i="6"/>
  <c r="K31" i="6"/>
  <c r="L31" i="6"/>
  <c r="K32" i="6"/>
  <c r="L32" i="6"/>
  <c r="K33" i="6"/>
  <c r="L33" i="6"/>
  <c r="K34" i="6"/>
  <c r="L34" i="6"/>
  <c r="K35" i="6"/>
  <c r="L35" i="6"/>
  <c r="K36" i="6"/>
  <c r="L36" i="6"/>
  <c r="K37" i="6"/>
  <c r="L37" i="6"/>
  <c r="K38" i="6"/>
  <c r="L38" i="6"/>
  <c r="K39" i="6"/>
  <c r="L39" i="6"/>
  <c r="K40" i="6"/>
  <c r="L40" i="6"/>
  <c r="K41" i="6"/>
  <c r="L41" i="6"/>
  <c r="K42" i="6"/>
  <c r="L42" i="6"/>
  <c r="K43" i="6"/>
  <c r="L43" i="6"/>
  <c r="K44" i="6"/>
  <c r="L44" i="6"/>
  <c r="K45" i="6"/>
  <c r="L45" i="6"/>
  <c r="K46" i="6"/>
  <c r="L46" i="6"/>
  <c r="K47" i="6"/>
  <c r="L47" i="6"/>
  <c r="K48" i="6"/>
  <c r="L48" i="6"/>
  <c r="K49" i="6"/>
  <c r="L49" i="6"/>
  <c r="K50" i="6"/>
  <c r="L50" i="6"/>
  <c r="K51" i="6"/>
  <c r="L51" i="6"/>
  <c r="K52" i="6"/>
  <c r="L52" i="6"/>
  <c r="K53" i="6"/>
  <c r="L53" i="6"/>
  <c r="K54" i="6"/>
  <c r="L54" i="6"/>
  <c r="K55" i="6"/>
  <c r="L55" i="6"/>
  <c r="K56" i="6"/>
  <c r="L56" i="6"/>
  <c r="K57" i="6"/>
  <c r="L57" i="6"/>
  <c r="K58" i="6"/>
  <c r="L58" i="6"/>
  <c r="B59" i="6"/>
  <c r="C59" i="6"/>
  <c r="D59" i="6"/>
  <c r="E59" i="6"/>
  <c r="F59" i="6"/>
  <c r="G59" i="6"/>
  <c r="H59" i="6"/>
  <c r="I59" i="6"/>
  <c r="J59" i="6"/>
  <c r="K59" i="6"/>
  <c r="L59" i="6"/>
  <c r="B60" i="6"/>
  <c r="C60" i="6"/>
  <c r="D60" i="6"/>
  <c r="E60" i="6"/>
  <c r="F60" i="6"/>
  <c r="G60" i="6"/>
  <c r="H60" i="6"/>
  <c r="I60" i="6"/>
  <c r="J60" i="6"/>
  <c r="K60" i="6"/>
  <c r="L60" i="6"/>
  <c r="B61" i="6"/>
  <c r="C61" i="6"/>
  <c r="D61" i="6"/>
  <c r="E61" i="6"/>
  <c r="F61" i="6"/>
  <c r="G61" i="6"/>
  <c r="H61" i="6"/>
  <c r="I61" i="6"/>
  <c r="J61" i="6"/>
  <c r="K61" i="6"/>
  <c r="L61" i="6"/>
  <c r="B62" i="6"/>
  <c r="C62" i="6"/>
  <c r="D62" i="6"/>
  <c r="E62" i="6"/>
  <c r="F62" i="6"/>
  <c r="G62" i="6"/>
  <c r="H62" i="6"/>
  <c r="I62" i="6"/>
  <c r="J62" i="6"/>
  <c r="K62" i="6"/>
  <c r="L62" i="6"/>
  <c r="A63" i="6"/>
  <c r="B63" i="6"/>
  <c r="C63" i="6"/>
  <c r="D63" i="6"/>
  <c r="E63" i="6"/>
  <c r="F63" i="6"/>
  <c r="G63" i="6"/>
  <c r="H63" i="6"/>
  <c r="I63" i="6"/>
  <c r="J63" i="6"/>
  <c r="K63" i="6"/>
  <c r="L63" i="6"/>
  <c r="A64" i="6"/>
  <c r="B64" i="6"/>
  <c r="C64" i="6"/>
  <c r="D64" i="6"/>
  <c r="E64" i="6"/>
  <c r="F64" i="6"/>
  <c r="G64" i="6"/>
  <c r="H64" i="6"/>
  <c r="I64" i="6"/>
  <c r="J64" i="6"/>
  <c r="K64" i="6"/>
  <c r="L64" i="6"/>
  <c r="A65" i="6"/>
  <c r="B65" i="6"/>
  <c r="C65" i="6"/>
  <c r="D65" i="6"/>
  <c r="E65" i="6"/>
  <c r="F65" i="6"/>
  <c r="G65" i="6"/>
  <c r="H65" i="6"/>
  <c r="I65" i="6"/>
  <c r="J65" i="6"/>
  <c r="K65" i="6"/>
  <c r="L65" i="6"/>
  <c r="A66" i="6"/>
  <c r="B66" i="6"/>
  <c r="C66" i="6"/>
  <c r="D66" i="6"/>
  <c r="E66" i="6"/>
  <c r="F66" i="6"/>
  <c r="G66" i="6"/>
  <c r="H66" i="6"/>
  <c r="I66" i="6"/>
  <c r="J66" i="6"/>
  <c r="K66" i="6"/>
  <c r="L66" i="6"/>
  <c r="A67" i="6"/>
  <c r="B67" i="6"/>
  <c r="C67" i="6"/>
  <c r="D67" i="6"/>
  <c r="E67" i="6"/>
  <c r="F67" i="6"/>
  <c r="G67" i="6"/>
  <c r="H67" i="6"/>
  <c r="I67" i="6"/>
  <c r="J67" i="6"/>
  <c r="K67" i="6"/>
  <c r="L67" i="6"/>
  <c r="A68" i="6"/>
  <c r="B68" i="6"/>
  <c r="C68" i="6"/>
  <c r="D68" i="6"/>
  <c r="E68" i="6"/>
  <c r="F68" i="6"/>
  <c r="G68" i="6"/>
  <c r="H68" i="6"/>
  <c r="I68" i="6"/>
  <c r="J68" i="6"/>
  <c r="K68" i="6"/>
  <c r="L68" i="6"/>
  <c r="A69" i="6"/>
  <c r="B69" i="6"/>
  <c r="C69" i="6"/>
  <c r="D69" i="6"/>
  <c r="E69" i="6"/>
  <c r="F69" i="6"/>
  <c r="G69" i="6"/>
  <c r="H69" i="6"/>
  <c r="I69" i="6"/>
  <c r="J69" i="6"/>
  <c r="K69" i="6"/>
  <c r="L69" i="6"/>
  <c r="A70" i="6"/>
  <c r="B70" i="6"/>
  <c r="C70" i="6"/>
  <c r="D70" i="6"/>
  <c r="E70" i="6"/>
  <c r="F70" i="6"/>
  <c r="G70" i="6"/>
  <c r="H70" i="6"/>
  <c r="I70" i="6"/>
  <c r="J70" i="6"/>
  <c r="K70" i="6"/>
  <c r="L70" i="6"/>
  <c r="A71" i="6"/>
  <c r="B71" i="6"/>
  <c r="C71" i="6"/>
  <c r="D71" i="6"/>
  <c r="E71" i="6"/>
  <c r="F71" i="6"/>
  <c r="G71" i="6"/>
  <c r="H71" i="6"/>
  <c r="I71" i="6"/>
  <c r="J71" i="6"/>
  <c r="K71" i="6"/>
  <c r="L71" i="6"/>
  <c r="A72" i="6"/>
  <c r="B72" i="6"/>
  <c r="C72" i="6"/>
  <c r="D72" i="6"/>
  <c r="E72" i="6"/>
  <c r="F72" i="6"/>
  <c r="G72" i="6"/>
  <c r="H72" i="6"/>
  <c r="I72" i="6"/>
  <c r="J72" i="6"/>
  <c r="K72" i="6"/>
  <c r="L72" i="6"/>
  <c r="A73" i="6"/>
  <c r="B73" i="6"/>
  <c r="C73" i="6"/>
  <c r="D73" i="6"/>
  <c r="E73" i="6"/>
  <c r="F73" i="6"/>
  <c r="G73" i="6"/>
  <c r="H73" i="6"/>
  <c r="I73" i="6"/>
  <c r="J73" i="6"/>
  <c r="K73" i="6"/>
  <c r="L73" i="6"/>
  <c r="A74" i="6"/>
  <c r="B74" i="6"/>
  <c r="C74" i="6"/>
  <c r="D74" i="6"/>
  <c r="E74" i="6"/>
  <c r="F74" i="6"/>
  <c r="G74" i="6"/>
  <c r="H74" i="6"/>
  <c r="I74" i="6"/>
  <c r="J74" i="6"/>
  <c r="K74" i="6"/>
  <c r="L74" i="6"/>
  <c r="A75" i="6"/>
  <c r="B75" i="6"/>
  <c r="C75" i="6"/>
  <c r="D75" i="6"/>
  <c r="E75" i="6"/>
  <c r="F75" i="6"/>
  <c r="G75" i="6"/>
  <c r="H75" i="6"/>
  <c r="I75" i="6"/>
  <c r="J75" i="6"/>
  <c r="K75" i="6"/>
  <c r="L75" i="6"/>
  <c r="A76" i="6"/>
  <c r="B76" i="6"/>
  <c r="C76" i="6"/>
  <c r="D76" i="6"/>
  <c r="E76" i="6"/>
  <c r="F76" i="6"/>
  <c r="G76" i="6"/>
  <c r="H76" i="6"/>
  <c r="I76" i="6"/>
  <c r="J76" i="6"/>
  <c r="K76" i="6"/>
  <c r="L76" i="6"/>
  <c r="A77" i="6"/>
  <c r="B77" i="6"/>
  <c r="C77" i="6"/>
  <c r="D77" i="6"/>
  <c r="E77" i="6"/>
  <c r="F77" i="6"/>
  <c r="G77" i="6"/>
  <c r="H77" i="6"/>
  <c r="I77" i="6"/>
  <c r="J77" i="6"/>
  <c r="K77" i="6"/>
  <c r="L77" i="6"/>
  <c r="A78" i="6"/>
  <c r="B78" i="6"/>
  <c r="C78" i="6"/>
  <c r="D78" i="6"/>
  <c r="E78" i="6"/>
  <c r="F78" i="6"/>
  <c r="G78" i="6"/>
  <c r="H78" i="6"/>
  <c r="I78" i="6"/>
  <c r="J78" i="6"/>
  <c r="K78" i="6"/>
  <c r="L78" i="6"/>
  <c r="A79" i="6"/>
  <c r="B79" i="6"/>
  <c r="C79" i="6"/>
  <c r="D79" i="6"/>
  <c r="E79" i="6"/>
  <c r="F79" i="6"/>
  <c r="G79" i="6"/>
  <c r="H79" i="6"/>
  <c r="I79" i="6"/>
  <c r="J79" i="6"/>
  <c r="K79" i="6"/>
  <c r="L79" i="6"/>
  <c r="A80" i="6"/>
  <c r="B80" i="6"/>
  <c r="C80" i="6"/>
  <c r="D80" i="6"/>
  <c r="E80" i="6"/>
  <c r="F80" i="6"/>
  <c r="G80" i="6"/>
  <c r="H80" i="6"/>
  <c r="I80" i="6"/>
  <c r="J80" i="6"/>
  <c r="K80" i="6"/>
  <c r="L80" i="6"/>
  <c r="A81" i="6"/>
  <c r="B81" i="6"/>
  <c r="C81" i="6"/>
  <c r="D81" i="6"/>
  <c r="E81" i="6"/>
  <c r="F81" i="6"/>
  <c r="G81" i="6"/>
  <c r="H81" i="6"/>
  <c r="I81" i="6"/>
  <c r="J81" i="6"/>
  <c r="K81" i="6"/>
  <c r="L81" i="6"/>
  <c r="A82" i="6"/>
  <c r="B82" i="6"/>
  <c r="C82" i="6"/>
  <c r="D82" i="6"/>
  <c r="E82" i="6"/>
  <c r="F82" i="6"/>
  <c r="G82" i="6"/>
  <c r="H82" i="6"/>
  <c r="I82" i="6"/>
  <c r="J82" i="6"/>
  <c r="K82" i="6"/>
  <c r="L82" i="6"/>
  <c r="A83" i="6"/>
  <c r="B83" i="6"/>
  <c r="C83" i="6"/>
  <c r="D83" i="6"/>
  <c r="E83" i="6"/>
  <c r="F83" i="6"/>
  <c r="G83" i="6"/>
  <c r="H83" i="6"/>
  <c r="I83" i="6"/>
  <c r="J83" i="6"/>
  <c r="K83" i="6"/>
  <c r="L83" i="6"/>
  <c r="A84" i="6"/>
  <c r="B84" i="6"/>
  <c r="C84" i="6"/>
  <c r="D84" i="6"/>
  <c r="E84" i="6"/>
  <c r="F84" i="6"/>
  <c r="G84" i="6"/>
  <c r="H84" i="6"/>
  <c r="I84" i="6"/>
  <c r="J84" i="6"/>
  <c r="K84" i="6"/>
  <c r="L84" i="6"/>
  <c r="A85" i="6"/>
  <c r="B85" i="6"/>
  <c r="C85" i="6"/>
  <c r="D85" i="6"/>
  <c r="E85" i="6"/>
  <c r="F85" i="6"/>
  <c r="G85" i="6"/>
  <c r="H85" i="6"/>
  <c r="I85" i="6"/>
  <c r="J85" i="6"/>
  <c r="K85" i="6"/>
  <c r="L85" i="6"/>
  <c r="A86" i="6"/>
  <c r="B86" i="6"/>
  <c r="C86" i="6"/>
  <c r="D86" i="6"/>
  <c r="E86" i="6"/>
  <c r="F86" i="6"/>
  <c r="G86" i="6"/>
  <c r="H86" i="6"/>
  <c r="I86" i="6"/>
  <c r="J86" i="6"/>
  <c r="K86" i="6"/>
  <c r="L86" i="6"/>
  <c r="A87" i="6"/>
  <c r="B87" i="6"/>
  <c r="C87" i="6"/>
  <c r="D87" i="6"/>
  <c r="E87" i="6"/>
  <c r="F87" i="6"/>
  <c r="G87" i="6"/>
  <c r="H87" i="6"/>
  <c r="I87" i="6"/>
  <c r="J87" i="6"/>
  <c r="K87" i="6"/>
  <c r="L87" i="6"/>
  <c r="A88" i="6"/>
  <c r="B88" i="6"/>
  <c r="C88" i="6"/>
  <c r="D88" i="6"/>
  <c r="E88" i="6"/>
  <c r="F88" i="6"/>
  <c r="G88" i="6"/>
  <c r="H88" i="6"/>
  <c r="I88" i="6"/>
  <c r="J88" i="6"/>
  <c r="K88" i="6"/>
  <c r="L88" i="6"/>
  <c r="A89" i="6"/>
  <c r="B89" i="6"/>
  <c r="C89" i="6"/>
  <c r="D89" i="6"/>
  <c r="E89" i="6"/>
  <c r="F89" i="6"/>
  <c r="G89" i="6"/>
  <c r="H89" i="6"/>
  <c r="I89" i="6"/>
  <c r="J89" i="6"/>
  <c r="K89" i="6"/>
  <c r="L89" i="6"/>
  <c r="A90" i="6"/>
  <c r="B90" i="6"/>
  <c r="C90" i="6"/>
  <c r="D90" i="6"/>
  <c r="E90" i="6"/>
  <c r="F90" i="6"/>
  <c r="G90" i="6"/>
  <c r="H90" i="6"/>
  <c r="I90" i="6"/>
  <c r="J90" i="6"/>
  <c r="K90" i="6"/>
  <c r="L90" i="6"/>
  <c r="A91" i="6"/>
  <c r="B91" i="6"/>
  <c r="C91" i="6"/>
  <c r="D91" i="6"/>
  <c r="E91" i="6"/>
  <c r="F91" i="6"/>
  <c r="G91" i="6"/>
  <c r="H91" i="6"/>
  <c r="I91" i="6"/>
  <c r="J91" i="6"/>
  <c r="K91" i="6"/>
  <c r="L91" i="6"/>
  <c r="A92" i="6"/>
  <c r="B92" i="6"/>
  <c r="C92" i="6"/>
  <c r="D92" i="6"/>
  <c r="E92" i="6"/>
  <c r="F92" i="6"/>
  <c r="G92" i="6"/>
  <c r="H92" i="6"/>
  <c r="I92" i="6"/>
  <c r="J92" i="6"/>
  <c r="K92" i="6"/>
  <c r="L92" i="6"/>
  <c r="A93" i="6"/>
  <c r="B93" i="6"/>
  <c r="C93" i="6"/>
  <c r="D93" i="6"/>
  <c r="E93" i="6"/>
  <c r="F93" i="6"/>
  <c r="G93" i="6"/>
  <c r="H93" i="6"/>
  <c r="I93" i="6"/>
  <c r="J93" i="6"/>
  <c r="K93" i="6"/>
  <c r="L93" i="6"/>
  <c r="A94" i="6"/>
  <c r="B94" i="6"/>
  <c r="C94" i="6"/>
  <c r="D94" i="6"/>
  <c r="E94" i="6"/>
  <c r="F94" i="6"/>
  <c r="G94" i="6"/>
  <c r="H94" i="6"/>
  <c r="I94" i="6"/>
  <c r="J94" i="6"/>
  <c r="K94" i="6"/>
  <c r="L94" i="6"/>
  <c r="A95" i="6"/>
  <c r="B95" i="6"/>
  <c r="C95" i="6"/>
  <c r="D95" i="6"/>
  <c r="E95" i="6"/>
  <c r="F95" i="6"/>
  <c r="G95" i="6"/>
  <c r="H95" i="6"/>
  <c r="I95" i="6"/>
  <c r="J95" i="6"/>
  <c r="K95" i="6"/>
  <c r="L95" i="6"/>
  <c r="A96" i="6"/>
  <c r="B96" i="6"/>
  <c r="C96" i="6"/>
  <c r="D96" i="6"/>
  <c r="E96" i="6"/>
  <c r="F96" i="6"/>
  <c r="G96" i="6"/>
  <c r="H96" i="6"/>
  <c r="I96" i="6"/>
  <c r="J96" i="6"/>
  <c r="K96" i="6"/>
  <c r="L96" i="6"/>
  <c r="A97" i="6"/>
  <c r="B97" i="6"/>
  <c r="C97" i="6"/>
  <c r="D97" i="6"/>
  <c r="E97" i="6"/>
  <c r="F97" i="6"/>
  <c r="G97" i="6"/>
  <c r="H97" i="6"/>
  <c r="I97" i="6"/>
  <c r="J97" i="6"/>
  <c r="K97" i="6"/>
  <c r="L97" i="6"/>
  <c r="A98" i="6"/>
  <c r="B98" i="6"/>
  <c r="C98" i="6"/>
  <c r="D98" i="6"/>
  <c r="E98" i="6"/>
  <c r="F98" i="6"/>
  <c r="G98" i="6"/>
  <c r="H98" i="6"/>
  <c r="I98" i="6"/>
  <c r="J98" i="6"/>
  <c r="K98" i="6"/>
  <c r="L98" i="6"/>
  <c r="A99" i="6"/>
  <c r="B99" i="6"/>
  <c r="C99" i="6"/>
  <c r="D99" i="6"/>
  <c r="E99" i="6"/>
  <c r="F99" i="6"/>
  <c r="G99" i="6"/>
  <c r="H99" i="6"/>
  <c r="I99" i="6"/>
  <c r="J99" i="6"/>
  <c r="K99" i="6"/>
  <c r="L99" i="6"/>
  <c r="A100" i="6"/>
  <c r="B100" i="6"/>
  <c r="C100" i="6"/>
  <c r="D100" i="6"/>
  <c r="E100" i="6"/>
  <c r="F100" i="6"/>
  <c r="G100" i="6"/>
  <c r="H100" i="6"/>
  <c r="I100" i="6"/>
  <c r="J100" i="6"/>
  <c r="K100" i="6"/>
  <c r="L100" i="6"/>
  <c r="A101" i="6"/>
  <c r="B101" i="6"/>
  <c r="C101" i="6"/>
  <c r="D101" i="6"/>
  <c r="E101" i="6"/>
  <c r="F101" i="6"/>
  <c r="G101" i="6"/>
  <c r="H101" i="6"/>
  <c r="I101" i="6"/>
  <c r="J101" i="6"/>
  <c r="K101" i="6"/>
  <c r="L101" i="6"/>
  <c r="A102" i="6"/>
  <c r="B102" i="6"/>
  <c r="C102" i="6"/>
  <c r="D102" i="6"/>
  <c r="E102" i="6"/>
  <c r="F102" i="6"/>
  <c r="G102" i="6"/>
  <c r="H102" i="6"/>
  <c r="I102" i="6"/>
  <c r="J102" i="6"/>
  <c r="K102" i="6"/>
  <c r="L102" i="6"/>
  <c r="A103" i="6"/>
  <c r="B103" i="6"/>
  <c r="C103" i="6"/>
  <c r="D103" i="6"/>
  <c r="E103" i="6"/>
  <c r="F103" i="6"/>
  <c r="G103" i="6"/>
  <c r="H103" i="6"/>
  <c r="I103" i="6"/>
  <c r="J103" i="6"/>
  <c r="K103" i="6"/>
  <c r="L103" i="6"/>
  <c r="A104" i="6"/>
  <c r="B104" i="6"/>
  <c r="C104" i="6"/>
  <c r="D104" i="6"/>
  <c r="E104" i="6"/>
  <c r="F104" i="6"/>
  <c r="G104" i="6"/>
  <c r="H104" i="6"/>
  <c r="I104" i="6"/>
  <c r="J104" i="6"/>
  <c r="K104" i="6"/>
  <c r="L104" i="6"/>
  <c r="A105" i="6"/>
  <c r="B105" i="6"/>
  <c r="C105" i="6"/>
  <c r="D105" i="6"/>
  <c r="E105" i="6"/>
  <c r="F105" i="6"/>
  <c r="G105" i="6"/>
  <c r="H105" i="6"/>
  <c r="I105" i="6"/>
  <c r="J105" i="6"/>
  <c r="K105" i="6"/>
  <c r="L105" i="6"/>
  <c r="A106" i="6"/>
  <c r="B106" i="6"/>
  <c r="C106" i="6"/>
  <c r="D106" i="6"/>
  <c r="E106" i="6"/>
  <c r="F106" i="6"/>
  <c r="G106" i="6"/>
  <c r="H106" i="6"/>
  <c r="I106" i="6"/>
  <c r="J106" i="6"/>
  <c r="K106" i="6"/>
  <c r="L106" i="6"/>
  <c r="A107" i="6"/>
  <c r="B107" i="6"/>
  <c r="C107" i="6"/>
  <c r="D107" i="6"/>
  <c r="E107" i="6"/>
  <c r="F107" i="6"/>
  <c r="G107" i="6"/>
  <c r="H107" i="6"/>
  <c r="I107" i="6"/>
  <c r="J107" i="6"/>
  <c r="K107" i="6"/>
  <c r="L107" i="6"/>
  <c r="A108" i="6"/>
  <c r="B108" i="6"/>
  <c r="C108" i="6"/>
  <c r="D108" i="6"/>
  <c r="E108" i="6"/>
  <c r="F108" i="6"/>
  <c r="G108" i="6"/>
  <c r="H108" i="6"/>
  <c r="I108" i="6"/>
  <c r="J108" i="6"/>
  <c r="K108" i="6"/>
  <c r="L108" i="6"/>
  <c r="A109" i="6"/>
  <c r="B109" i="6"/>
  <c r="C109" i="6"/>
  <c r="D109" i="6"/>
  <c r="E109" i="6"/>
  <c r="F109" i="6"/>
  <c r="G109" i="6"/>
  <c r="H109" i="6"/>
  <c r="I109" i="6"/>
  <c r="J109" i="6"/>
  <c r="K109" i="6"/>
  <c r="L109" i="6"/>
  <c r="A110" i="6"/>
  <c r="B110" i="6"/>
  <c r="C110" i="6"/>
  <c r="D110" i="6"/>
  <c r="E110" i="6"/>
  <c r="F110" i="6"/>
  <c r="G110" i="6"/>
  <c r="H110" i="6"/>
  <c r="I110" i="6"/>
  <c r="J110" i="6"/>
  <c r="K110" i="6"/>
  <c r="L110" i="6"/>
  <c r="A111" i="6"/>
  <c r="B111" i="6"/>
  <c r="C111" i="6"/>
  <c r="D111" i="6"/>
  <c r="E111" i="6"/>
  <c r="F111" i="6"/>
  <c r="G111" i="6"/>
  <c r="H111" i="6"/>
  <c r="I111" i="6"/>
  <c r="J111" i="6"/>
  <c r="K111" i="6"/>
  <c r="L111" i="6"/>
  <c r="A112" i="6"/>
  <c r="B112" i="6"/>
  <c r="C112" i="6"/>
  <c r="D112" i="6"/>
  <c r="E112" i="6"/>
  <c r="F112" i="6"/>
  <c r="G112" i="6"/>
  <c r="H112" i="6"/>
  <c r="I112" i="6"/>
  <c r="J112" i="6"/>
  <c r="K112" i="6"/>
  <c r="L112" i="6"/>
  <c r="A113" i="6"/>
  <c r="B113" i="6"/>
  <c r="C113" i="6"/>
  <c r="D113" i="6"/>
  <c r="E113" i="6"/>
  <c r="F113" i="6"/>
  <c r="G113" i="6"/>
  <c r="H113" i="6"/>
  <c r="I113" i="6"/>
  <c r="J113" i="6"/>
  <c r="K113" i="6"/>
  <c r="L113" i="6"/>
  <c r="A114" i="6"/>
  <c r="B114" i="6"/>
  <c r="C114" i="6"/>
  <c r="D114" i="6"/>
  <c r="E114" i="6"/>
  <c r="F114" i="6"/>
  <c r="G114" i="6"/>
  <c r="H114" i="6"/>
  <c r="I114" i="6"/>
  <c r="J114" i="6"/>
  <c r="K114" i="6"/>
  <c r="L114" i="6"/>
  <c r="A115" i="6"/>
  <c r="B115" i="6"/>
  <c r="C115" i="6"/>
  <c r="D115" i="6"/>
  <c r="E115" i="6"/>
  <c r="F115" i="6"/>
  <c r="G115" i="6"/>
  <c r="H115" i="6"/>
  <c r="I115" i="6"/>
  <c r="J115" i="6"/>
  <c r="K115" i="6"/>
  <c r="L115" i="6"/>
  <c r="A116" i="6"/>
  <c r="B116" i="6"/>
  <c r="C116" i="6"/>
  <c r="D116" i="6"/>
  <c r="E116" i="6"/>
  <c r="F116" i="6"/>
  <c r="G116" i="6"/>
  <c r="H116" i="6"/>
  <c r="I116" i="6"/>
  <c r="J116" i="6"/>
  <c r="K116" i="6"/>
  <c r="L116" i="6"/>
  <c r="A117" i="6"/>
  <c r="B117" i="6"/>
  <c r="C117" i="6"/>
  <c r="D117" i="6"/>
  <c r="E117" i="6"/>
  <c r="F117" i="6"/>
  <c r="G117" i="6"/>
  <c r="H117" i="6"/>
  <c r="I117" i="6"/>
  <c r="J117" i="6"/>
  <c r="K117" i="6"/>
  <c r="L117" i="6"/>
  <c r="A118" i="6"/>
  <c r="B118" i="6"/>
  <c r="C118" i="6"/>
  <c r="D118" i="6"/>
  <c r="E118" i="6"/>
  <c r="F118" i="6"/>
  <c r="G118" i="6"/>
  <c r="H118" i="6"/>
  <c r="I118" i="6"/>
  <c r="J118" i="6"/>
  <c r="K118" i="6"/>
  <c r="L118" i="6"/>
  <c r="A119" i="6"/>
  <c r="B119" i="6"/>
  <c r="C119" i="6"/>
  <c r="D119" i="6"/>
  <c r="E119" i="6"/>
  <c r="F119" i="6"/>
  <c r="G119" i="6"/>
  <c r="H119" i="6"/>
  <c r="I119" i="6"/>
  <c r="J119" i="6"/>
  <c r="K119" i="6"/>
  <c r="L119" i="6"/>
  <c r="A120" i="6"/>
  <c r="B120" i="6"/>
  <c r="C120" i="6"/>
  <c r="D120" i="6"/>
  <c r="E120" i="6"/>
  <c r="F120" i="6"/>
  <c r="G120" i="6"/>
  <c r="H120" i="6"/>
  <c r="I120" i="6"/>
  <c r="J120" i="6"/>
  <c r="K120" i="6"/>
  <c r="L120" i="6"/>
  <c r="A121" i="6"/>
  <c r="B121" i="6"/>
  <c r="C121" i="6"/>
  <c r="D121" i="6"/>
  <c r="E121" i="6"/>
  <c r="F121" i="6"/>
  <c r="G121" i="6"/>
  <c r="H121" i="6"/>
  <c r="I121" i="6"/>
  <c r="J121" i="6"/>
  <c r="K121" i="6"/>
  <c r="L121" i="6"/>
  <c r="A122" i="6"/>
  <c r="B122" i="6"/>
  <c r="C122" i="6"/>
  <c r="D122" i="6"/>
  <c r="E122" i="6"/>
  <c r="F122" i="6"/>
  <c r="G122" i="6"/>
  <c r="H122" i="6"/>
  <c r="I122" i="6"/>
  <c r="J122" i="6"/>
  <c r="K122" i="6"/>
  <c r="L122" i="6"/>
  <c r="A123" i="6"/>
  <c r="B123" i="6"/>
  <c r="C123" i="6"/>
  <c r="D123" i="6"/>
  <c r="E123" i="6"/>
  <c r="F123" i="6"/>
  <c r="G123" i="6"/>
  <c r="H123" i="6"/>
  <c r="I123" i="6"/>
  <c r="J123" i="6"/>
  <c r="K123" i="6"/>
  <c r="L123" i="6"/>
  <c r="A124" i="6"/>
  <c r="B124" i="6"/>
  <c r="C124" i="6"/>
  <c r="D124" i="6"/>
  <c r="E124" i="6"/>
  <c r="F124" i="6"/>
  <c r="G124" i="6"/>
  <c r="H124" i="6"/>
  <c r="I124" i="6"/>
  <c r="J124" i="6"/>
  <c r="K124" i="6"/>
  <c r="L124" i="6"/>
  <c r="A125" i="6"/>
  <c r="B125" i="6"/>
  <c r="C125" i="6"/>
  <c r="D125" i="6"/>
  <c r="E125" i="6"/>
  <c r="F125" i="6"/>
  <c r="G125" i="6"/>
  <c r="H125" i="6"/>
  <c r="I125" i="6"/>
  <c r="J125" i="6"/>
  <c r="K125" i="6"/>
  <c r="L125" i="6"/>
  <c r="A126" i="6"/>
  <c r="B126" i="6"/>
  <c r="C126" i="6"/>
  <c r="D126" i="6"/>
  <c r="E126" i="6"/>
  <c r="F126" i="6"/>
  <c r="G126" i="6"/>
  <c r="H126" i="6"/>
  <c r="I126" i="6"/>
  <c r="J126" i="6"/>
  <c r="K126" i="6"/>
  <c r="L126" i="6"/>
  <c r="A127" i="6"/>
  <c r="B127" i="6"/>
  <c r="C127" i="6"/>
  <c r="D127" i="6"/>
  <c r="E127" i="6"/>
  <c r="F127" i="6"/>
  <c r="G127" i="6"/>
  <c r="H127" i="6"/>
  <c r="I127" i="6"/>
  <c r="J127" i="6"/>
  <c r="K127" i="6"/>
  <c r="L127" i="6"/>
  <c r="A128" i="6"/>
  <c r="B128" i="6"/>
  <c r="C128" i="6"/>
  <c r="D128" i="6"/>
  <c r="E128" i="6"/>
  <c r="F128" i="6"/>
  <c r="G128" i="6"/>
  <c r="H128" i="6"/>
  <c r="I128" i="6"/>
  <c r="J128" i="6"/>
  <c r="K128" i="6"/>
  <c r="L128" i="6"/>
  <c r="A129" i="6"/>
  <c r="B129" i="6"/>
  <c r="C129" i="6"/>
  <c r="D129" i="6"/>
  <c r="E129" i="6"/>
  <c r="F129" i="6"/>
  <c r="G129" i="6"/>
  <c r="H129" i="6"/>
  <c r="I129" i="6"/>
  <c r="J129" i="6"/>
  <c r="K129" i="6"/>
  <c r="L129" i="6"/>
  <c r="A130" i="6"/>
  <c r="B130" i="6"/>
  <c r="C130" i="6"/>
  <c r="D130" i="6"/>
  <c r="E130" i="6"/>
  <c r="F130" i="6"/>
  <c r="G130" i="6"/>
  <c r="H130" i="6"/>
  <c r="I130" i="6"/>
  <c r="J130" i="6"/>
  <c r="K130" i="6"/>
  <c r="L130" i="6"/>
  <c r="A131" i="6"/>
  <c r="B131" i="6"/>
  <c r="C131" i="6"/>
  <c r="D131" i="6"/>
  <c r="E131" i="6"/>
  <c r="F131" i="6"/>
  <c r="G131" i="6"/>
  <c r="H131" i="6"/>
  <c r="I131" i="6"/>
  <c r="J131" i="6"/>
  <c r="K131" i="6"/>
  <c r="L131" i="6"/>
  <c r="A132" i="6"/>
  <c r="B132" i="6"/>
  <c r="C132" i="6"/>
  <c r="D132" i="6"/>
  <c r="E132" i="6"/>
  <c r="F132" i="6"/>
  <c r="G132" i="6"/>
  <c r="H132" i="6"/>
  <c r="I132" i="6"/>
  <c r="J132" i="6"/>
  <c r="K132" i="6"/>
  <c r="L132" i="6"/>
  <c r="A133" i="6"/>
  <c r="B133" i="6"/>
  <c r="C133" i="6"/>
  <c r="D133" i="6"/>
  <c r="E133" i="6"/>
  <c r="F133" i="6"/>
  <c r="G133" i="6"/>
  <c r="H133" i="6"/>
  <c r="I133" i="6"/>
  <c r="J133" i="6"/>
  <c r="K133" i="6"/>
  <c r="L133" i="6"/>
  <c r="A134" i="6"/>
  <c r="B134" i="6"/>
  <c r="C134" i="6"/>
  <c r="D134" i="6"/>
  <c r="E134" i="6"/>
  <c r="F134" i="6"/>
  <c r="G134" i="6"/>
  <c r="H134" i="6"/>
  <c r="I134" i="6"/>
  <c r="J134" i="6"/>
  <c r="K134" i="6"/>
  <c r="L134" i="6"/>
  <c r="A135" i="6"/>
  <c r="B135" i="6"/>
  <c r="C135" i="6"/>
  <c r="D135" i="6"/>
  <c r="E135" i="6"/>
  <c r="F135" i="6"/>
  <c r="G135" i="6"/>
  <c r="H135" i="6"/>
  <c r="I135" i="6"/>
  <c r="J135" i="6"/>
  <c r="K135" i="6"/>
  <c r="L135" i="6"/>
  <c r="A136" i="6"/>
  <c r="B136" i="6"/>
  <c r="C136" i="6"/>
  <c r="D136" i="6"/>
  <c r="E136" i="6"/>
  <c r="F136" i="6"/>
  <c r="G136" i="6"/>
  <c r="H136" i="6"/>
  <c r="I136" i="6"/>
  <c r="J136" i="6"/>
  <c r="K136" i="6"/>
  <c r="L136" i="6"/>
  <c r="A137" i="6"/>
  <c r="B137" i="6"/>
  <c r="C137" i="6"/>
  <c r="D137" i="6"/>
  <c r="E137" i="6"/>
  <c r="F137" i="6"/>
  <c r="G137" i="6"/>
  <c r="H137" i="6"/>
  <c r="I137" i="6"/>
  <c r="J137" i="6"/>
  <c r="K137" i="6"/>
  <c r="L137" i="6"/>
  <c r="A138" i="6"/>
  <c r="B138" i="6"/>
  <c r="C138" i="6"/>
  <c r="D138" i="6"/>
  <c r="E138" i="6"/>
  <c r="F138" i="6"/>
  <c r="G138" i="6"/>
  <c r="H138" i="6"/>
  <c r="I138" i="6"/>
  <c r="J138" i="6"/>
  <c r="K138" i="6"/>
  <c r="L138" i="6"/>
  <c r="A139" i="6"/>
  <c r="B139" i="6"/>
  <c r="C139" i="6"/>
  <c r="D139" i="6"/>
  <c r="E139" i="6"/>
  <c r="F139" i="6"/>
  <c r="G139" i="6"/>
  <c r="H139" i="6"/>
  <c r="I139" i="6"/>
  <c r="J139" i="6"/>
  <c r="K139" i="6"/>
  <c r="L139" i="6"/>
  <c r="A140" i="6"/>
  <c r="B140" i="6"/>
  <c r="C140" i="6"/>
  <c r="D140" i="6"/>
  <c r="E140" i="6"/>
  <c r="F140" i="6"/>
  <c r="G140" i="6"/>
  <c r="H140" i="6"/>
  <c r="I140" i="6"/>
  <c r="J140" i="6"/>
  <c r="K140" i="6"/>
  <c r="L140" i="6"/>
  <c r="A141" i="6"/>
  <c r="B141" i="6"/>
  <c r="C141" i="6"/>
  <c r="D141" i="6"/>
  <c r="E141" i="6"/>
  <c r="F141" i="6"/>
  <c r="G141" i="6"/>
  <c r="H141" i="6"/>
  <c r="I141" i="6"/>
  <c r="J141" i="6"/>
  <c r="K141" i="6"/>
  <c r="L141" i="6"/>
  <c r="A142" i="6"/>
  <c r="B142" i="6"/>
  <c r="C142" i="6"/>
  <c r="D142" i="6"/>
  <c r="E142" i="6"/>
  <c r="F142" i="6"/>
  <c r="G142" i="6"/>
  <c r="H142" i="6"/>
  <c r="I142" i="6"/>
  <c r="J142" i="6"/>
  <c r="K142" i="6"/>
  <c r="L142" i="6"/>
  <c r="A143" i="6"/>
  <c r="B143" i="6"/>
  <c r="C143" i="6"/>
  <c r="D143" i="6"/>
  <c r="E143" i="6"/>
  <c r="F143" i="6"/>
  <c r="G143" i="6"/>
  <c r="H143" i="6"/>
  <c r="I143" i="6"/>
  <c r="J143" i="6"/>
  <c r="K143" i="6"/>
  <c r="L143" i="6"/>
  <c r="A144" i="6"/>
  <c r="B144" i="6"/>
  <c r="C144" i="6"/>
  <c r="D144" i="6"/>
  <c r="E144" i="6"/>
  <c r="F144" i="6"/>
  <c r="G144" i="6"/>
  <c r="H144" i="6"/>
  <c r="I144" i="6"/>
  <c r="J144" i="6"/>
  <c r="K144" i="6"/>
  <c r="L144" i="6"/>
  <c r="A145" i="6"/>
  <c r="B145" i="6"/>
  <c r="C145" i="6"/>
  <c r="D145" i="6"/>
  <c r="E145" i="6"/>
  <c r="F145" i="6"/>
  <c r="G145" i="6"/>
  <c r="H145" i="6"/>
  <c r="I145" i="6"/>
  <c r="J145" i="6"/>
  <c r="K145" i="6"/>
  <c r="L145" i="6"/>
  <c r="A146" i="6"/>
  <c r="B146" i="6"/>
  <c r="C146" i="6"/>
  <c r="D146" i="6"/>
  <c r="E146" i="6"/>
  <c r="F146" i="6"/>
  <c r="G146" i="6"/>
  <c r="H146" i="6"/>
  <c r="I146" i="6"/>
  <c r="J146" i="6"/>
  <c r="K146" i="6"/>
  <c r="L146" i="6"/>
  <c r="A147" i="6"/>
  <c r="B147" i="6"/>
  <c r="C147" i="6"/>
  <c r="D147" i="6"/>
  <c r="E147" i="6"/>
  <c r="F147" i="6"/>
  <c r="G147" i="6"/>
  <c r="H147" i="6"/>
  <c r="I147" i="6"/>
  <c r="J147" i="6"/>
  <c r="K147" i="6"/>
  <c r="L147" i="6"/>
  <c r="A148" i="6"/>
  <c r="B148" i="6"/>
  <c r="C148" i="6"/>
  <c r="D148" i="6"/>
  <c r="E148" i="6"/>
  <c r="F148" i="6"/>
  <c r="G148" i="6"/>
  <c r="H148" i="6"/>
  <c r="I148" i="6"/>
  <c r="J148" i="6"/>
  <c r="K148" i="6"/>
  <c r="L148" i="6"/>
  <c r="A149" i="6"/>
  <c r="B149" i="6"/>
  <c r="C149" i="6"/>
  <c r="D149" i="6"/>
  <c r="E149" i="6"/>
  <c r="F149" i="6"/>
  <c r="G149" i="6"/>
  <c r="H149" i="6"/>
  <c r="I149" i="6"/>
  <c r="J149" i="6"/>
  <c r="K149" i="6"/>
  <c r="L149" i="6"/>
  <c r="A150" i="6"/>
  <c r="B150" i="6"/>
  <c r="C150" i="6"/>
  <c r="D150" i="6"/>
  <c r="E150" i="6"/>
  <c r="F150" i="6"/>
  <c r="G150" i="6"/>
  <c r="H150" i="6"/>
  <c r="I150" i="6"/>
  <c r="J150" i="6"/>
  <c r="K150" i="6"/>
  <c r="L150" i="6"/>
  <c r="A151" i="6"/>
  <c r="B151" i="6"/>
  <c r="C151" i="6"/>
  <c r="D151" i="6"/>
  <c r="E151" i="6"/>
  <c r="F151" i="6"/>
  <c r="G151" i="6"/>
  <c r="H151" i="6"/>
  <c r="I151" i="6"/>
  <c r="J151" i="6"/>
  <c r="K151" i="6"/>
  <c r="L151" i="6"/>
  <c r="A152" i="6"/>
  <c r="B152" i="6"/>
  <c r="C152" i="6"/>
  <c r="D152" i="6"/>
  <c r="E152" i="6"/>
  <c r="F152" i="6"/>
  <c r="G152" i="6"/>
  <c r="H152" i="6"/>
  <c r="I152" i="6"/>
  <c r="J152" i="6"/>
  <c r="K152" i="6"/>
  <c r="L152" i="6"/>
  <c r="A153" i="6"/>
  <c r="B153" i="6"/>
  <c r="C153" i="6"/>
  <c r="D153" i="6"/>
  <c r="E153" i="6"/>
  <c r="F153" i="6"/>
  <c r="G153" i="6"/>
  <c r="H153" i="6"/>
  <c r="I153" i="6"/>
  <c r="J153" i="6"/>
  <c r="K153" i="6"/>
  <c r="L153" i="6"/>
  <c r="A154" i="6"/>
  <c r="B154" i="6"/>
  <c r="C154" i="6"/>
  <c r="D154" i="6"/>
  <c r="E154" i="6"/>
  <c r="F154" i="6"/>
  <c r="G154" i="6"/>
  <c r="H154" i="6"/>
  <c r="I154" i="6"/>
  <c r="J154" i="6"/>
  <c r="K154" i="6"/>
  <c r="L154" i="6"/>
  <c r="A155" i="6"/>
  <c r="B155" i="6"/>
  <c r="C155" i="6"/>
  <c r="D155" i="6"/>
  <c r="E155" i="6"/>
  <c r="F155" i="6"/>
  <c r="G155" i="6"/>
  <c r="H155" i="6"/>
  <c r="I155" i="6"/>
  <c r="J155" i="6"/>
  <c r="K155" i="6"/>
  <c r="L155" i="6"/>
  <c r="A156" i="6"/>
  <c r="B156" i="6"/>
  <c r="C156" i="6"/>
  <c r="D156" i="6"/>
  <c r="E156" i="6"/>
  <c r="F156" i="6"/>
  <c r="G156" i="6"/>
  <c r="H156" i="6"/>
  <c r="I156" i="6"/>
  <c r="J156" i="6"/>
  <c r="K156" i="6"/>
  <c r="L156" i="6"/>
  <c r="A157" i="6"/>
  <c r="B157" i="6"/>
  <c r="C157" i="6"/>
  <c r="D157" i="6"/>
  <c r="E157" i="6"/>
  <c r="F157" i="6"/>
  <c r="G157" i="6"/>
  <c r="H157" i="6"/>
  <c r="I157" i="6"/>
  <c r="J157" i="6"/>
  <c r="K157" i="6"/>
  <c r="L157" i="6"/>
  <c r="A158" i="6"/>
  <c r="B158" i="6"/>
  <c r="C158" i="6"/>
  <c r="D158" i="6"/>
  <c r="E158" i="6"/>
  <c r="F158" i="6"/>
  <c r="G158" i="6"/>
  <c r="H158" i="6"/>
  <c r="I158" i="6"/>
  <c r="J158" i="6"/>
  <c r="K158" i="6"/>
  <c r="L158" i="6"/>
  <c r="A159" i="6"/>
  <c r="B159" i="6"/>
  <c r="C159" i="6"/>
  <c r="D159" i="6"/>
  <c r="E159" i="6"/>
  <c r="F159" i="6"/>
  <c r="G159" i="6"/>
  <c r="H159" i="6"/>
  <c r="I159" i="6"/>
  <c r="J159" i="6"/>
  <c r="K159" i="6"/>
  <c r="L159" i="6"/>
  <c r="A160" i="6"/>
  <c r="B160" i="6"/>
  <c r="C160" i="6"/>
  <c r="D160" i="6"/>
  <c r="E160" i="6"/>
  <c r="F160" i="6"/>
  <c r="G160" i="6"/>
  <c r="H160" i="6"/>
  <c r="I160" i="6"/>
  <c r="J160" i="6"/>
  <c r="K160" i="6"/>
  <c r="L160" i="6"/>
  <c r="A161" i="6"/>
  <c r="B161" i="6"/>
  <c r="C161" i="6"/>
  <c r="D161" i="6"/>
  <c r="E161" i="6"/>
  <c r="F161" i="6"/>
  <c r="G161" i="6"/>
  <c r="H161" i="6"/>
  <c r="I161" i="6"/>
  <c r="J161" i="6"/>
  <c r="K161" i="6"/>
  <c r="L161" i="6"/>
  <c r="A162" i="6"/>
  <c r="B162" i="6"/>
  <c r="C162" i="6"/>
  <c r="D162" i="6"/>
  <c r="E162" i="6"/>
  <c r="F162" i="6"/>
  <c r="G162" i="6"/>
  <c r="H162" i="6"/>
  <c r="I162" i="6"/>
  <c r="J162" i="6"/>
  <c r="K162" i="6"/>
  <c r="L162" i="6"/>
  <c r="A163" i="6"/>
  <c r="B163" i="6"/>
  <c r="C163" i="6"/>
  <c r="D163" i="6"/>
  <c r="E163" i="6"/>
  <c r="F163" i="6"/>
  <c r="G163" i="6"/>
  <c r="H163" i="6"/>
  <c r="I163" i="6"/>
  <c r="J163" i="6"/>
  <c r="K163" i="6"/>
  <c r="L163" i="6"/>
  <c r="A164" i="6"/>
  <c r="B164" i="6"/>
  <c r="C164" i="6"/>
  <c r="D164" i="6"/>
  <c r="E164" i="6"/>
  <c r="F164" i="6"/>
  <c r="G164" i="6"/>
  <c r="H164" i="6"/>
  <c r="I164" i="6"/>
  <c r="J164" i="6"/>
  <c r="K164" i="6"/>
  <c r="L164" i="6"/>
  <c r="A165" i="6"/>
  <c r="B165" i="6"/>
  <c r="C165" i="6"/>
  <c r="D165" i="6"/>
  <c r="E165" i="6"/>
  <c r="F165" i="6"/>
  <c r="G165" i="6"/>
  <c r="H165" i="6"/>
  <c r="I165" i="6"/>
  <c r="J165" i="6"/>
  <c r="K165" i="6"/>
  <c r="L165" i="6"/>
  <c r="A166" i="6"/>
  <c r="B166" i="6"/>
  <c r="C166" i="6"/>
  <c r="D166" i="6"/>
  <c r="E166" i="6"/>
  <c r="F166" i="6"/>
  <c r="G166" i="6"/>
  <c r="H166" i="6"/>
  <c r="I166" i="6"/>
  <c r="J166" i="6"/>
  <c r="K166" i="6"/>
  <c r="L166" i="6"/>
  <c r="A167" i="6"/>
  <c r="B167" i="6"/>
  <c r="C167" i="6"/>
  <c r="D167" i="6"/>
  <c r="E167" i="6"/>
  <c r="F167" i="6"/>
  <c r="G167" i="6"/>
  <c r="H167" i="6"/>
  <c r="I167" i="6"/>
  <c r="J167" i="6"/>
  <c r="K167" i="6"/>
  <c r="L167" i="6"/>
  <c r="A168" i="6"/>
  <c r="B168" i="6"/>
  <c r="C168" i="6"/>
  <c r="D168" i="6"/>
  <c r="E168" i="6"/>
  <c r="F168" i="6"/>
  <c r="G168" i="6"/>
  <c r="H168" i="6"/>
  <c r="I168" i="6"/>
  <c r="J168" i="6"/>
  <c r="K168" i="6"/>
  <c r="L168" i="6"/>
  <c r="A169" i="6"/>
  <c r="B169" i="6"/>
  <c r="C169" i="6"/>
  <c r="D169" i="6"/>
  <c r="E169" i="6"/>
  <c r="F169" i="6"/>
  <c r="G169" i="6"/>
  <c r="H169" i="6"/>
  <c r="I169" i="6"/>
  <c r="J169" i="6"/>
  <c r="K169" i="6"/>
  <c r="L169" i="6"/>
  <c r="A170" i="6"/>
  <c r="B170" i="6"/>
  <c r="C170" i="6"/>
  <c r="D170" i="6"/>
  <c r="E170" i="6"/>
  <c r="F170" i="6"/>
  <c r="G170" i="6"/>
  <c r="H170" i="6"/>
  <c r="I170" i="6"/>
  <c r="J170" i="6"/>
  <c r="K170" i="6"/>
  <c r="L170" i="6"/>
  <c r="A171" i="6"/>
  <c r="B171" i="6"/>
  <c r="C171" i="6"/>
  <c r="D171" i="6"/>
  <c r="E171" i="6"/>
  <c r="F171" i="6"/>
  <c r="G171" i="6"/>
  <c r="H171" i="6"/>
  <c r="I171" i="6"/>
  <c r="J171" i="6"/>
  <c r="K171" i="6"/>
  <c r="L171" i="6"/>
  <c r="A172" i="6"/>
  <c r="B172" i="6"/>
  <c r="C172" i="6"/>
  <c r="D172" i="6"/>
  <c r="E172" i="6"/>
  <c r="F172" i="6"/>
  <c r="G172" i="6"/>
  <c r="H172" i="6"/>
  <c r="I172" i="6"/>
  <c r="J172" i="6"/>
  <c r="K172" i="6"/>
  <c r="L172" i="6"/>
  <c r="A173" i="6"/>
  <c r="B173" i="6"/>
  <c r="C173" i="6"/>
  <c r="D173" i="6"/>
  <c r="E173" i="6"/>
  <c r="F173" i="6"/>
  <c r="G173" i="6"/>
  <c r="H173" i="6"/>
  <c r="I173" i="6"/>
  <c r="J173" i="6"/>
  <c r="K173" i="6"/>
  <c r="L173" i="6"/>
  <c r="A174" i="6"/>
  <c r="B174" i="6"/>
  <c r="C174" i="6"/>
  <c r="D174" i="6"/>
  <c r="E174" i="6"/>
  <c r="F174" i="6"/>
  <c r="G174" i="6"/>
  <c r="H174" i="6"/>
  <c r="I174" i="6"/>
  <c r="J174" i="6"/>
  <c r="K174" i="6"/>
  <c r="L174" i="6"/>
  <c r="A175" i="6"/>
  <c r="B175" i="6"/>
  <c r="C175" i="6"/>
  <c r="D175" i="6"/>
  <c r="E175" i="6"/>
  <c r="F175" i="6"/>
  <c r="G175" i="6"/>
  <c r="H175" i="6"/>
  <c r="I175" i="6"/>
  <c r="J175" i="6"/>
  <c r="K175" i="6"/>
  <c r="L175" i="6"/>
  <c r="A176" i="6"/>
  <c r="B176" i="6"/>
  <c r="C176" i="6"/>
  <c r="D176" i="6"/>
  <c r="E176" i="6"/>
  <c r="F176" i="6"/>
  <c r="G176" i="6"/>
  <c r="H176" i="6"/>
  <c r="I176" i="6"/>
  <c r="J176" i="6"/>
  <c r="K176" i="6"/>
  <c r="L176" i="6"/>
  <c r="A177" i="6"/>
  <c r="B177" i="6"/>
  <c r="C177" i="6"/>
  <c r="D177" i="6"/>
  <c r="E177" i="6"/>
  <c r="F177" i="6"/>
  <c r="G177" i="6"/>
  <c r="H177" i="6"/>
  <c r="I177" i="6"/>
  <c r="J177" i="6"/>
  <c r="K177" i="6"/>
  <c r="L177" i="6"/>
  <c r="A178" i="6"/>
  <c r="B178" i="6"/>
  <c r="C178" i="6"/>
  <c r="D178" i="6"/>
  <c r="E178" i="6"/>
  <c r="F178" i="6"/>
  <c r="G178" i="6"/>
  <c r="H178" i="6"/>
  <c r="I178" i="6"/>
  <c r="J178" i="6"/>
  <c r="K178" i="6"/>
  <c r="L178" i="6"/>
  <c r="A179" i="6"/>
  <c r="B179" i="6"/>
  <c r="C179" i="6"/>
  <c r="D179" i="6"/>
  <c r="E179" i="6"/>
  <c r="F179" i="6"/>
  <c r="G179" i="6"/>
  <c r="H179" i="6"/>
  <c r="I179" i="6"/>
  <c r="J179" i="6"/>
  <c r="K179" i="6"/>
  <c r="L179" i="6"/>
  <c r="A180" i="6"/>
  <c r="B180" i="6"/>
  <c r="C180" i="6"/>
  <c r="D180" i="6"/>
  <c r="E180" i="6"/>
  <c r="F180" i="6"/>
  <c r="G180" i="6"/>
  <c r="H180" i="6"/>
  <c r="I180" i="6"/>
  <c r="J180" i="6"/>
  <c r="K180" i="6"/>
  <c r="L180" i="6"/>
  <c r="A181" i="6"/>
  <c r="B181" i="6"/>
  <c r="C181" i="6"/>
  <c r="D181" i="6"/>
  <c r="E181" i="6"/>
  <c r="F181" i="6"/>
  <c r="G181" i="6"/>
  <c r="H181" i="6"/>
  <c r="I181" i="6"/>
  <c r="J181" i="6"/>
  <c r="K181" i="6"/>
  <c r="L181" i="6"/>
  <c r="A182" i="6"/>
  <c r="B182" i="6"/>
  <c r="C182" i="6"/>
  <c r="D182" i="6"/>
  <c r="E182" i="6"/>
  <c r="F182" i="6"/>
  <c r="G182" i="6"/>
  <c r="H182" i="6"/>
  <c r="I182" i="6"/>
  <c r="J182" i="6"/>
  <c r="K182" i="6"/>
  <c r="L182" i="6"/>
  <c r="A183" i="6"/>
  <c r="B183" i="6"/>
  <c r="C183" i="6"/>
  <c r="D183" i="6"/>
  <c r="E183" i="6"/>
  <c r="F183" i="6"/>
  <c r="G183" i="6"/>
  <c r="H183" i="6"/>
  <c r="I183" i="6"/>
  <c r="J183" i="6"/>
  <c r="K183" i="6"/>
  <c r="L183" i="6"/>
  <c r="A184" i="6"/>
  <c r="B184" i="6"/>
  <c r="C184" i="6"/>
  <c r="D184" i="6"/>
  <c r="E184" i="6"/>
  <c r="F184" i="6"/>
  <c r="G184" i="6"/>
  <c r="H184" i="6"/>
  <c r="I184" i="6"/>
  <c r="J184" i="6"/>
  <c r="K184" i="6"/>
  <c r="L184" i="6"/>
  <c r="A185" i="6"/>
  <c r="B185" i="6"/>
  <c r="C185" i="6"/>
  <c r="D185" i="6"/>
  <c r="E185" i="6"/>
  <c r="F185" i="6"/>
  <c r="G185" i="6"/>
  <c r="H185" i="6"/>
  <c r="I185" i="6"/>
  <c r="J185" i="6"/>
  <c r="K185" i="6"/>
  <c r="L185" i="6"/>
  <c r="A186" i="6"/>
  <c r="B186" i="6"/>
  <c r="C186" i="6"/>
  <c r="D186" i="6"/>
  <c r="E186" i="6"/>
  <c r="F186" i="6"/>
  <c r="G186" i="6"/>
  <c r="H186" i="6"/>
  <c r="I186" i="6"/>
  <c r="J186" i="6"/>
  <c r="K186" i="6"/>
  <c r="L186" i="6"/>
  <c r="A187" i="6"/>
  <c r="B187" i="6"/>
  <c r="C187" i="6"/>
  <c r="D187" i="6"/>
  <c r="E187" i="6"/>
  <c r="F187" i="6"/>
  <c r="G187" i="6"/>
  <c r="H187" i="6"/>
  <c r="I187" i="6"/>
  <c r="J187" i="6"/>
  <c r="K187" i="6"/>
  <c r="L187" i="6"/>
  <c r="A188" i="6"/>
  <c r="B188" i="6"/>
  <c r="C188" i="6"/>
  <c r="D188" i="6"/>
  <c r="E188" i="6"/>
  <c r="F188" i="6"/>
  <c r="G188" i="6"/>
  <c r="H188" i="6"/>
  <c r="I188" i="6"/>
  <c r="J188" i="6"/>
  <c r="K188" i="6"/>
  <c r="L188" i="6"/>
  <c r="A189" i="6"/>
  <c r="B189" i="6"/>
  <c r="C189" i="6"/>
  <c r="D189" i="6"/>
  <c r="E189" i="6"/>
  <c r="F189" i="6"/>
  <c r="G189" i="6"/>
  <c r="H189" i="6"/>
  <c r="I189" i="6"/>
  <c r="J189" i="6"/>
  <c r="K189" i="6"/>
  <c r="L189" i="6"/>
  <c r="A190" i="6"/>
  <c r="B190" i="6"/>
  <c r="C190" i="6"/>
  <c r="D190" i="6"/>
  <c r="E190" i="6"/>
  <c r="F190" i="6"/>
  <c r="G190" i="6"/>
  <c r="H190" i="6"/>
  <c r="I190" i="6"/>
  <c r="J190" i="6"/>
  <c r="K190" i="6"/>
  <c r="L190" i="6"/>
  <c r="A191" i="6"/>
  <c r="B191" i="6"/>
  <c r="C191" i="6"/>
  <c r="D191" i="6"/>
  <c r="E191" i="6"/>
  <c r="F191" i="6"/>
  <c r="G191" i="6"/>
  <c r="H191" i="6"/>
  <c r="I191" i="6"/>
  <c r="J191" i="6"/>
  <c r="K191" i="6"/>
  <c r="L191" i="6"/>
  <c r="A192" i="6"/>
  <c r="B192" i="6"/>
  <c r="C192" i="6"/>
  <c r="D192" i="6"/>
  <c r="E192" i="6"/>
  <c r="F192" i="6"/>
  <c r="G192" i="6"/>
  <c r="H192" i="6"/>
  <c r="I192" i="6"/>
  <c r="J192" i="6"/>
  <c r="K192" i="6"/>
  <c r="L192" i="6"/>
  <c r="A193" i="6"/>
  <c r="B193" i="6"/>
  <c r="C193" i="6"/>
  <c r="D193" i="6"/>
  <c r="E193" i="6"/>
  <c r="F193" i="6"/>
  <c r="G193" i="6"/>
  <c r="H193" i="6"/>
  <c r="I193" i="6"/>
  <c r="J193" i="6"/>
  <c r="K193" i="6"/>
  <c r="L193" i="6"/>
  <c r="A194" i="6"/>
  <c r="B194" i="6"/>
  <c r="C194" i="6"/>
  <c r="D194" i="6"/>
  <c r="E194" i="6"/>
  <c r="F194" i="6"/>
  <c r="G194" i="6"/>
  <c r="H194" i="6"/>
  <c r="I194" i="6"/>
  <c r="J194" i="6"/>
  <c r="K194" i="6"/>
  <c r="L194" i="6"/>
  <c r="A195" i="6"/>
  <c r="B195" i="6"/>
  <c r="C195" i="6"/>
  <c r="D195" i="6"/>
  <c r="E195" i="6"/>
  <c r="F195" i="6"/>
  <c r="G195" i="6"/>
  <c r="H195" i="6"/>
  <c r="I195" i="6"/>
  <c r="J195" i="6"/>
  <c r="K195" i="6"/>
  <c r="L195" i="6"/>
  <c r="A196" i="6"/>
  <c r="B196" i="6"/>
  <c r="C196" i="6"/>
  <c r="D196" i="6"/>
  <c r="E196" i="6"/>
  <c r="F196" i="6"/>
  <c r="G196" i="6"/>
  <c r="H196" i="6"/>
  <c r="I196" i="6"/>
  <c r="J196" i="6"/>
  <c r="K196" i="6"/>
  <c r="L196" i="6"/>
  <c r="A197" i="6"/>
  <c r="B197" i="6"/>
  <c r="C197" i="6"/>
  <c r="D197" i="6"/>
  <c r="E197" i="6"/>
  <c r="F197" i="6"/>
  <c r="G197" i="6"/>
  <c r="H197" i="6"/>
  <c r="I197" i="6"/>
  <c r="J197" i="6"/>
  <c r="K197" i="6"/>
  <c r="L197" i="6"/>
  <c r="A198" i="6"/>
  <c r="B198" i="6"/>
  <c r="C198" i="6"/>
  <c r="D198" i="6"/>
  <c r="E198" i="6"/>
  <c r="F198" i="6"/>
  <c r="G198" i="6"/>
  <c r="H198" i="6"/>
  <c r="I198" i="6"/>
  <c r="J198" i="6"/>
  <c r="K198" i="6"/>
  <c r="L198" i="6"/>
  <c r="A199" i="6"/>
  <c r="B199" i="6"/>
  <c r="C199" i="6"/>
  <c r="D199" i="6"/>
  <c r="E199" i="6"/>
  <c r="F199" i="6"/>
  <c r="G199" i="6"/>
  <c r="H199" i="6"/>
  <c r="I199" i="6"/>
  <c r="J199" i="6"/>
  <c r="K199" i="6"/>
  <c r="L199" i="6"/>
  <c r="A200" i="6"/>
  <c r="B200" i="6"/>
  <c r="C200" i="6"/>
  <c r="D200" i="6"/>
  <c r="E200" i="6"/>
  <c r="F200" i="6"/>
  <c r="G200" i="6"/>
  <c r="H200" i="6"/>
  <c r="I200" i="6"/>
  <c r="J200" i="6"/>
  <c r="K200" i="6"/>
  <c r="L200" i="6"/>
  <c r="A201" i="6"/>
  <c r="B201" i="6"/>
  <c r="C201" i="6"/>
  <c r="D201" i="6"/>
  <c r="E201" i="6"/>
  <c r="F201" i="6"/>
  <c r="G201" i="6"/>
  <c r="H201" i="6"/>
  <c r="I201" i="6"/>
  <c r="J201" i="6"/>
  <c r="K201" i="6"/>
  <c r="L201" i="6"/>
  <c r="A202" i="6"/>
  <c r="B202" i="6"/>
  <c r="C202" i="6"/>
  <c r="D202" i="6"/>
  <c r="E202" i="6"/>
  <c r="F202" i="6"/>
  <c r="G202" i="6"/>
  <c r="H202" i="6"/>
  <c r="I202" i="6"/>
  <c r="J202" i="6"/>
  <c r="K202" i="6"/>
  <c r="L202" i="6"/>
  <c r="A203" i="6"/>
  <c r="B203" i="6"/>
  <c r="C203" i="6"/>
  <c r="D203" i="6"/>
  <c r="E203" i="6"/>
  <c r="F203" i="6"/>
  <c r="G203" i="6"/>
  <c r="H203" i="6"/>
  <c r="I203" i="6"/>
  <c r="J203" i="6"/>
  <c r="K203" i="6"/>
  <c r="L203" i="6"/>
  <c r="A204" i="6"/>
  <c r="B204" i="6"/>
  <c r="C204" i="6"/>
  <c r="D204" i="6"/>
  <c r="E204" i="6"/>
  <c r="F204" i="6"/>
  <c r="G204" i="6"/>
  <c r="H204" i="6"/>
  <c r="I204" i="6"/>
  <c r="J204" i="6"/>
  <c r="K204" i="6"/>
  <c r="L204" i="6"/>
  <c r="A205" i="6"/>
  <c r="B205" i="6"/>
  <c r="C205" i="6"/>
  <c r="D205" i="6"/>
  <c r="E205" i="6"/>
  <c r="F205" i="6"/>
  <c r="G205" i="6"/>
  <c r="H205" i="6"/>
  <c r="I205" i="6"/>
  <c r="J205" i="6"/>
  <c r="K205" i="6"/>
  <c r="L205" i="6"/>
  <c r="A206" i="6"/>
  <c r="B206" i="6"/>
  <c r="C206" i="6"/>
  <c r="D206" i="6"/>
  <c r="E206" i="6"/>
  <c r="F206" i="6"/>
  <c r="G206" i="6"/>
  <c r="H206" i="6"/>
  <c r="I206" i="6"/>
  <c r="J206" i="6"/>
  <c r="K206" i="6"/>
  <c r="L206" i="6"/>
  <c r="A207" i="6"/>
  <c r="B207" i="6"/>
  <c r="C207" i="6"/>
  <c r="D207" i="6"/>
  <c r="E207" i="6"/>
  <c r="F207" i="6"/>
  <c r="G207" i="6"/>
  <c r="H207" i="6"/>
  <c r="I207" i="6"/>
  <c r="J207" i="6"/>
  <c r="K207" i="6"/>
  <c r="L207" i="6"/>
  <c r="A208" i="6"/>
  <c r="B208" i="6"/>
  <c r="C208" i="6"/>
  <c r="D208" i="6"/>
  <c r="E208" i="6"/>
  <c r="F208" i="6"/>
  <c r="G208" i="6"/>
  <c r="H208" i="6"/>
  <c r="I208" i="6"/>
  <c r="J208" i="6"/>
  <c r="K208" i="6"/>
  <c r="L208" i="6"/>
  <c r="A209" i="6"/>
  <c r="B209" i="6"/>
  <c r="C209" i="6"/>
  <c r="D209" i="6"/>
  <c r="E209" i="6"/>
  <c r="F209" i="6"/>
  <c r="G209" i="6"/>
  <c r="H209" i="6"/>
  <c r="I209" i="6"/>
  <c r="J209" i="6"/>
  <c r="K209" i="6"/>
  <c r="L209" i="6"/>
  <c r="A210" i="6"/>
  <c r="B210" i="6"/>
  <c r="C210" i="6"/>
  <c r="D210" i="6"/>
  <c r="E210" i="6"/>
  <c r="F210" i="6"/>
  <c r="G210" i="6"/>
  <c r="H210" i="6"/>
  <c r="I210" i="6"/>
  <c r="J210" i="6"/>
  <c r="K210" i="6"/>
  <c r="L210" i="6"/>
  <c r="A211" i="6"/>
  <c r="B211" i="6"/>
  <c r="C211" i="6"/>
  <c r="D211" i="6"/>
  <c r="E211" i="6"/>
  <c r="F211" i="6"/>
  <c r="G211" i="6"/>
  <c r="H211" i="6"/>
  <c r="I211" i="6"/>
  <c r="J211" i="6"/>
  <c r="K211" i="6"/>
  <c r="L211" i="6"/>
  <c r="A212" i="6"/>
  <c r="B212" i="6"/>
  <c r="C212" i="6"/>
  <c r="D212" i="6"/>
  <c r="E212" i="6"/>
  <c r="F212" i="6"/>
  <c r="G212" i="6"/>
  <c r="H212" i="6"/>
  <c r="I212" i="6"/>
  <c r="J212" i="6"/>
  <c r="K212" i="6"/>
  <c r="L212" i="6"/>
  <c r="A213" i="6"/>
  <c r="B213" i="6"/>
  <c r="C213" i="6"/>
  <c r="D213" i="6"/>
  <c r="E213" i="6"/>
  <c r="F213" i="6"/>
  <c r="G213" i="6"/>
  <c r="H213" i="6"/>
  <c r="I213" i="6"/>
  <c r="J213" i="6"/>
  <c r="K213" i="6"/>
  <c r="L213" i="6"/>
  <c r="A214" i="6"/>
  <c r="B214" i="6"/>
  <c r="C214" i="6"/>
  <c r="D214" i="6"/>
  <c r="E214" i="6"/>
  <c r="F214" i="6"/>
  <c r="G214" i="6"/>
  <c r="H214" i="6"/>
  <c r="I214" i="6"/>
  <c r="J214" i="6"/>
  <c r="K214" i="6"/>
  <c r="L214" i="6"/>
  <c r="A215" i="6"/>
  <c r="B215" i="6"/>
  <c r="C215" i="6"/>
  <c r="D215" i="6"/>
  <c r="E215" i="6"/>
  <c r="F215" i="6"/>
  <c r="G215" i="6"/>
  <c r="H215" i="6"/>
  <c r="I215" i="6"/>
  <c r="J215" i="6"/>
  <c r="K215" i="6"/>
  <c r="L215" i="6"/>
  <c r="A216" i="6"/>
  <c r="B216" i="6"/>
  <c r="C216" i="6"/>
  <c r="D216" i="6"/>
  <c r="E216" i="6"/>
  <c r="F216" i="6"/>
  <c r="G216" i="6"/>
  <c r="H216" i="6"/>
  <c r="I216" i="6"/>
  <c r="J216" i="6"/>
  <c r="K216" i="6"/>
  <c r="L216" i="6"/>
  <c r="A217" i="6"/>
  <c r="B217" i="6"/>
  <c r="C217" i="6"/>
  <c r="D217" i="6"/>
  <c r="E217" i="6"/>
  <c r="F217" i="6"/>
  <c r="G217" i="6"/>
  <c r="H217" i="6"/>
  <c r="I217" i="6"/>
  <c r="J217" i="6"/>
  <c r="K217" i="6"/>
  <c r="L217" i="6"/>
  <c r="A218" i="6"/>
  <c r="B218" i="6"/>
  <c r="C218" i="6"/>
  <c r="D218" i="6"/>
  <c r="E218" i="6"/>
  <c r="F218" i="6"/>
  <c r="G218" i="6"/>
  <c r="H218" i="6"/>
  <c r="I218" i="6"/>
  <c r="J218" i="6"/>
  <c r="K218" i="6"/>
  <c r="L218" i="6"/>
  <c r="A219" i="6"/>
  <c r="B219" i="6"/>
  <c r="C219" i="6"/>
  <c r="D219" i="6"/>
  <c r="E219" i="6"/>
  <c r="F219" i="6"/>
  <c r="G219" i="6"/>
  <c r="H219" i="6"/>
  <c r="I219" i="6"/>
  <c r="J219" i="6"/>
  <c r="K219" i="6"/>
  <c r="L219" i="6"/>
  <c r="A220" i="6"/>
  <c r="B220" i="6"/>
  <c r="C220" i="6"/>
  <c r="D220" i="6"/>
  <c r="E220" i="6"/>
  <c r="F220" i="6"/>
  <c r="G220" i="6"/>
  <c r="H220" i="6"/>
  <c r="I220" i="6"/>
  <c r="J220" i="6"/>
  <c r="K220" i="6"/>
  <c r="L220" i="6"/>
  <c r="A221" i="6"/>
  <c r="B221" i="6"/>
  <c r="C221" i="6"/>
  <c r="D221" i="6"/>
  <c r="E221" i="6"/>
  <c r="F221" i="6"/>
  <c r="G221" i="6"/>
  <c r="H221" i="6"/>
  <c r="I221" i="6"/>
  <c r="J221" i="6"/>
  <c r="K221" i="6"/>
  <c r="L221" i="6"/>
  <c r="A222" i="6"/>
  <c r="B222" i="6"/>
  <c r="C222" i="6"/>
  <c r="D222" i="6"/>
  <c r="E222" i="6"/>
  <c r="F222" i="6"/>
  <c r="G222" i="6"/>
  <c r="H222" i="6"/>
  <c r="I222" i="6"/>
  <c r="J222" i="6"/>
  <c r="K222" i="6"/>
  <c r="L222" i="6"/>
  <c r="A223" i="6"/>
  <c r="B223" i="6"/>
  <c r="C223" i="6"/>
  <c r="D223" i="6"/>
  <c r="E223" i="6"/>
  <c r="F223" i="6"/>
  <c r="G223" i="6"/>
  <c r="H223" i="6"/>
  <c r="I223" i="6"/>
  <c r="J223" i="6"/>
  <c r="K223" i="6"/>
  <c r="L223" i="6"/>
  <c r="A224" i="6"/>
  <c r="B224" i="6"/>
  <c r="C224" i="6"/>
  <c r="D224" i="6"/>
  <c r="E224" i="6"/>
  <c r="F224" i="6"/>
  <c r="G224" i="6"/>
  <c r="H224" i="6"/>
  <c r="I224" i="6"/>
  <c r="J224" i="6"/>
  <c r="K224" i="6"/>
  <c r="L224" i="6"/>
  <c r="A225" i="6"/>
  <c r="B225" i="6"/>
  <c r="C225" i="6"/>
  <c r="D225" i="6"/>
  <c r="E225" i="6"/>
  <c r="F225" i="6"/>
  <c r="G225" i="6"/>
  <c r="H225" i="6"/>
  <c r="I225" i="6"/>
  <c r="J225" i="6"/>
  <c r="K225" i="6"/>
  <c r="L225" i="6"/>
  <c r="A226" i="6"/>
  <c r="B226" i="6"/>
  <c r="C226" i="6"/>
  <c r="D226" i="6"/>
  <c r="E226" i="6"/>
  <c r="F226" i="6"/>
  <c r="G226" i="6"/>
  <c r="H226" i="6"/>
  <c r="I226" i="6"/>
  <c r="J226" i="6"/>
  <c r="K226" i="6"/>
  <c r="L226" i="6"/>
  <c r="A227" i="6"/>
  <c r="B227" i="6"/>
  <c r="C227" i="6"/>
  <c r="D227" i="6"/>
  <c r="E227" i="6"/>
  <c r="F227" i="6"/>
  <c r="G227" i="6"/>
  <c r="H227" i="6"/>
  <c r="I227" i="6"/>
  <c r="J227" i="6"/>
  <c r="K227" i="6"/>
  <c r="L227" i="6"/>
  <c r="A228" i="6"/>
  <c r="B228" i="6"/>
  <c r="C228" i="6"/>
  <c r="D228" i="6"/>
  <c r="E228" i="6"/>
  <c r="F228" i="6"/>
  <c r="G228" i="6"/>
  <c r="H228" i="6"/>
  <c r="I228" i="6"/>
  <c r="J228" i="6"/>
  <c r="K228" i="6"/>
  <c r="L228" i="6"/>
  <c r="A229" i="6"/>
  <c r="B229" i="6"/>
  <c r="C229" i="6"/>
  <c r="D229" i="6"/>
  <c r="E229" i="6"/>
  <c r="F229" i="6"/>
  <c r="G229" i="6"/>
  <c r="H229" i="6"/>
  <c r="I229" i="6"/>
  <c r="J229" i="6"/>
  <c r="K229" i="6"/>
  <c r="L229" i="6"/>
  <c r="A230" i="6"/>
  <c r="B230" i="6"/>
  <c r="C230" i="6"/>
  <c r="D230" i="6"/>
  <c r="E230" i="6"/>
  <c r="F230" i="6"/>
  <c r="G230" i="6"/>
  <c r="H230" i="6"/>
  <c r="I230" i="6"/>
  <c r="J230" i="6"/>
  <c r="K230" i="6"/>
  <c r="L230" i="6"/>
  <c r="A231" i="6"/>
  <c r="B231" i="6"/>
  <c r="C231" i="6"/>
  <c r="D231" i="6"/>
  <c r="E231" i="6"/>
  <c r="F231" i="6"/>
  <c r="G231" i="6"/>
  <c r="H231" i="6"/>
  <c r="I231" i="6"/>
  <c r="J231" i="6"/>
  <c r="K231" i="6"/>
  <c r="L231" i="6"/>
  <c r="A232" i="6"/>
  <c r="B232" i="6"/>
  <c r="C232" i="6"/>
  <c r="D232" i="6"/>
  <c r="E232" i="6"/>
  <c r="F232" i="6"/>
  <c r="G232" i="6"/>
  <c r="H232" i="6"/>
  <c r="I232" i="6"/>
  <c r="J232" i="6"/>
  <c r="K232" i="6"/>
  <c r="L232" i="6"/>
  <c r="A233" i="6"/>
  <c r="B233" i="6"/>
  <c r="C233" i="6"/>
  <c r="D233" i="6"/>
  <c r="E233" i="6"/>
  <c r="F233" i="6"/>
  <c r="G233" i="6"/>
  <c r="H233" i="6"/>
  <c r="I233" i="6"/>
  <c r="J233" i="6"/>
  <c r="K233" i="6"/>
  <c r="L233" i="6"/>
  <c r="A234" i="6"/>
  <c r="B234" i="6"/>
  <c r="C234" i="6"/>
  <c r="D234" i="6"/>
  <c r="E234" i="6"/>
  <c r="F234" i="6"/>
  <c r="G234" i="6"/>
  <c r="H234" i="6"/>
  <c r="I234" i="6"/>
  <c r="J234" i="6"/>
  <c r="K234" i="6"/>
  <c r="L234" i="6"/>
  <c r="A235" i="6"/>
  <c r="B235" i="6"/>
  <c r="C235" i="6"/>
  <c r="D235" i="6"/>
  <c r="E235" i="6"/>
  <c r="F235" i="6"/>
  <c r="G235" i="6"/>
  <c r="H235" i="6"/>
  <c r="I235" i="6"/>
  <c r="J235" i="6"/>
  <c r="K235" i="6"/>
  <c r="L235" i="6"/>
  <c r="A236" i="6"/>
  <c r="B236" i="6"/>
  <c r="C236" i="6"/>
  <c r="D236" i="6"/>
  <c r="E236" i="6"/>
  <c r="F236" i="6"/>
  <c r="G236" i="6"/>
  <c r="H236" i="6"/>
  <c r="I236" i="6"/>
  <c r="J236" i="6"/>
  <c r="K236" i="6"/>
  <c r="L236" i="6"/>
  <c r="A237" i="6"/>
  <c r="B237" i="6"/>
  <c r="C237" i="6"/>
  <c r="D237" i="6"/>
  <c r="E237" i="6"/>
  <c r="F237" i="6"/>
  <c r="G237" i="6"/>
  <c r="H237" i="6"/>
  <c r="I237" i="6"/>
  <c r="J237" i="6"/>
  <c r="K237" i="6"/>
  <c r="L237" i="6"/>
  <c r="A238" i="6"/>
  <c r="B238" i="6"/>
  <c r="C238" i="6"/>
  <c r="D238" i="6"/>
  <c r="E238" i="6"/>
  <c r="F238" i="6"/>
  <c r="G238" i="6"/>
  <c r="H238" i="6"/>
  <c r="I238" i="6"/>
  <c r="J238" i="6"/>
  <c r="K238" i="6"/>
  <c r="L238" i="6"/>
  <c r="A239" i="6"/>
  <c r="B239" i="6"/>
  <c r="C239" i="6"/>
  <c r="D239" i="6"/>
  <c r="E239" i="6"/>
  <c r="F239" i="6"/>
  <c r="G239" i="6"/>
  <c r="H239" i="6"/>
  <c r="I239" i="6"/>
  <c r="J239" i="6"/>
  <c r="K239" i="6"/>
  <c r="L239" i="6"/>
  <c r="A240" i="6"/>
  <c r="B240" i="6"/>
  <c r="C240" i="6"/>
  <c r="D240" i="6"/>
  <c r="E240" i="6"/>
  <c r="F240" i="6"/>
  <c r="G240" i="6"/>
  <c r="H240" i="6"/>
  <c r="I240" i="6"/>
  <c r="J240" i="6"/>
  <c r="K240" i="6"/>
  <c r="L240" i="6"/>
  <c r="A241" i="6"/>
  <c r="B241" i="6"/>
  <c r="C241" i="6"/>
  <c r="D241" i="6"/>
  <c r="E241" i="6"/>
  <c r="F241" i="6"/>
  <c r="G241" i="6"/>
  <c r="H241" i="6"/>
  <c r="I241" i="6"/>
  <c r="J241" i="6"/>
  <c r="K241" i="6"/>
  <c r="L241" i="6"/>
  <c r="A242" i="6"/>
  <c r="B242" i="6"/>
  <c r="C242" i="6"/>
  <c r="D242" i="6"/>
  <c r="E242" i="6"/>
  <c r="F242" i="6"/>
  <c r="G242" i="6"/>
  <c r="H242" i="6"/>
  <c r="I242" i="6"/>
  <c r="J242" i="6"/>
  <c r="K242" i="6"/>
  <c r="L242" i="6"/>
  <c r="A243" i="6"/>
  <c r="B243" i="6"/>
  <c r="C243" i="6"/>
  <c r="D243" i="6"/>
  <c r="E243" i="6"/>
  <c r="F243" i="6"/>
  <c r="G243" i="6"/>
  <c r="H243" i="6"/>
  <c r="I243" i="6"/>
  <c r="J243" i="6"/>
  <c r="K243" i="6"/>
  <c r="L243" i="6"/>
  <c r="A244" i="6"/>
  <c r="B244" i="6"/>
  <c r="C244" i="6"/>
  <c r="D244" i="6"/>
  <c r="E244" i="6"/>
  <c r="F244" i="6"/>
  <c r="G244" i="6"/>
  <c r="H244" i="6"/>
  <c r="I244" i="6"/>
  <c r="J244" i="6"/>
  <c r="K244" i="6"/>
  <c r="L244" i="6"/>
  <c r="A245" i="6"/>
  <c r="B245" i="6"/>
  <c r="C245" i="6"/>
  <c r="D245" i="6"/>
  <c r="E245" i="6"/>
  <c r="F245" i="6"/>
  <c r="G245" i="6"/>
  <c r="H245" i="6"/>
  <c r="I245" i="6"/>
  <c r="J245" i="6"/>
  <c r="K245" i="6"/>
  <c r="L245" i="6"/>
  <c r="A246" i="6"/>
  <c r="B246" i="6"/>
  <c r="C246" i="6"/>
  <c r="D246" i="6"/>
  <c r="E246" i="6"/>
  <c r="F246" i="6"/>
  <c r="G246" i="6"/>
  <c r="H246" i="6"/>
  <c r="I246" i="6"/>
  <c r="J246" i="6"/>
  <c r="K246" i="6"/>
  <c r="L246" i="6"/>
  <c r="A247" i="6"/>
  <c r="B247" i="6"/>
  <c r="C247" i="6"/>
  <c r="D247" i="6"/>
  <c r="E247" i="6"/>
  <c r="F247" i="6"/>
  <c r="G247" i="6"/>
  <c r="H247" i="6"/>
  <c r="I247" i="6"/>
  <c r="J247" i="6"/>
  <c r="K247" i="6"/>
  <c r="L247" i="6"/>
  <c r="A248" i="6"/>
  <c r="B248" i="6"/>
  <c r="C248" i="6"/>
  <c r="D248" i="6"/>
  <c r="E248" i="6"/>
  <c r="F248" i="6"/>
  <c r="G248" i="6"/>
  <c r="H248" i="6"/>
  <c r="I248" i="6"/>
  <c r="J248" i="6"/>
  <c r="K248" i="6"/>
  <c r="L248" i="6"/>
  <c r="A249" i="6"/>
  <c r="B249" i="6"/>
  <c r="C249" i="6"/>
  <c r="D249" i="6"/>
  <c r="E249" i="6"/>
  <c r="F249" i="6"/>
  <c r="G249" i="6"/>
  <c r="H249" i="6"/>
  <c r="I249" i="6"/>
  <c r="J249" i="6"/>
  <c r="K249" i="6"/>
  <c r="L249" i="6"/>
  <c r="A250" i="6"/>
  <c r="B250" i="6"/>
  <c r="C250" i="6"/>
  <c r="D250" i="6"/>
  <c r="E250" i="6"/>
  <c r="F250" i="6"/>
  <c r="G250" i="6"/>
  <c r="H250" i="6"/>
  <c r="I250" i="6"/>
  <c r="J250" i="6"/>
  <c r="K250" i="6"/>
  <c r="L250" i="6"/>
  <c r="A251" i="6"/>
  <c r="B251" i="6"/>
  <c r="C251" i="6"/>
  <c r="D251" i="6"/>
  <c r="E251" i="6"/>
  <c r="F251" i="6"/>
  <c r="G251" i="6"/>
  <c r="H251" i="6"/>
  <c r="I251" i="6"/>
  <c r="J251" i="6"/>
  <c r="K251" i="6"/>
  <c r="L251" i="6"/>
  <c r="A252" i="6"/>
  <c r="B252" i="6"/>
  <c r="C252" i="6"/>
  <c r="D252" i="6"/>
  <c r="E252" i="6"/>
  <c r="F252" i="6"/>
  <c r="G252" i="6"/>
  <c r="H252" i="6"/>
  <c r="I252" i="6"/>
  <c r="J252" i="6"/>
  <c r="K252" i="6"/>
  <c r="L252" i="6"/>
  <c r="A253" i="6"/>
  <c r="B253" i="6"/>
  <c r="C253" i="6"/>
  <c r="D253" i="6"/>
  <c r="E253" i="6"/>
  <c r="F253" i="6"/>
  <c r="G253" i="6"/>
  <c r="H253" i="6"/>
  <c r="I253" i="6"/>
  <c r="J253" i="6"/>
  <c r="K253" i="6"/>
  <c r="L253" i="6"/>
  <c r="A254" i="6"/>
  <c r="B254" i="6"/>
  <c r="C254" i="6"/>
  <c r="D254" i="6"/>
  <c r="E254" i="6"/>
  <c r="F254" i="6"/>
  <c r="G254" i="6"/>
  <c r="H254" i="6"/>
  <c r="I254" i="6"/>
  <c r="J254" i="6"/>
  <c r="K254" i="6"/>
  <c r="L254" i="6"/>
  <c r="A255" i="6"/>
  <c r="B255" i="6"/>
  <c r="C255" i="6"/>
  <c r="D255" i="6"/>
  <c r="E255" i="6"/>
  <c r="F255" i="6"/>
  <c r="G255" i="6"/>
  <c r="H255" i="6"/>
  <c r="I255" i="6"/>
  <c r="J255" i="6"/>
  <c r="K255" i="6"/>
  <c r="L255" i="6"/>
  <c r="A256" i="6"/>
  <c r="B256" i="6"/>
  <c r="C256" i="6"/>
  <c r="D256" i="6"/>
  <c r="E256" i="6"/>
  <c r="F256" i="6"/>
  <c r="G256" i="6"/>
  <c r="H256" i="6"/>
  <c r="I256" i="6"/>
  <c r="J256" i="6"/>
  <c r="K256" i="6"/>
  <c r="L256" i="6"/>
  <c r="A257" i="6"/>
  <c r="B257" i="6"/>
  <c r="C257" i="6"/>
  <c r="D257" i="6"/>
  <c r="E257" i="6"/>
  <c r="F257" i="6"/>
  <c r="G257" i="6"/>
  <c r="H257" i="6"/>
  <c r="I257" i="6"/>
  <c r="J257" i="6"/>
  <c r="K257" i="6"/>
  <c r="L257" i="6"/>
  <c r="A258" i="6"/>
  <c r="B258" i="6"/>
  <c r="C258" i="6"/>
  <c r="D258" i="6"/>
  <c r="E258" i="6"/>
  <c r="F258" i="6"/>
  <c r="G258" i="6"/>
  <c r="H258" i="6"/>
  <c r="I258" i="6"/>
  <c r="J258" i="6"/>
  <c r="K258" i="6"/>
  <c r="L258" i="6"/>
  <c r="A259" i="6"/>
  <c r="B259" i="6"/>
  <c r="C259" i="6"/>
  <c r="D259" i="6"/>
  <c r="E259" i="6"/>
  <c r="F259" i="6"/>
  <c r="G259" i="6"/>
  <c r="H259" i="6"/>
  <c r="I259" i="6"/>
  <c r="J259" i="6"/>
  <c r="K259" i="6"/>
  <c r="L259" i="6"/>
  <c r="A260" i="6"/>
  <c r="B260" i="6"/>
  <c r="C260" i="6"/>
  <c r="D260" i="6"/>
  <c r="E260" i="6"/>
  <c r="F260" i="6"/>
  <c r="G260" i="6"/>
  <c r="H260" i="6"/>
  <c r="I260" i="6"/>
  <c r="J260" i="6"/>
  <c r="K260" i="6"/>
  <c r="L260" i="6"/>
  <c r="A261" i="6"/>
  <c r="B261" i="6"/>
  <c r="C261" i="6"/>
  <c r="D261" i="6"/>
  <c r="E261" i="6"/>
  <c r="F261" i="6"/>
  <c r="G261" i="6"/>
  <c r="H261" i="6"/>
  <c r="I261" i="6"/>
  <c r="J261" i="6"/>
  <c r="K261" i="6"/>
  <c r="L261" i="6"/>
  <c r="A262" i="6"/>
  <c r="B262" i="6"/>
  <c r="C262" i="6"/>
  <c r="D262" i="6"/>
  <c r="E262" i="6"/>
  <c r="F262" i="6"/>
  <c r="G262" i="6"/>
  <c r="H262" i="6"/>
  <c r="I262" i="6"/>
  <c r="J262" i="6"/>
  <c r="K262" i="6"/>
  <c r="L262" i="6"/>
  <c r="A263" i="6"/>
  <c r="B263" i="6"/>
  <c r="C263" i="6"/>
  <c r="D263" i="6"/>
  <c r="E263" i="6"/>
  <c r="F263" i="6"/>
  <c r="G263" i="6"/>
  <c r="H263" i="6"/>
  <c r="I263" i="6"/>
  <c r="J263" i="6"/>
  <c r="K263" i="6"/>
  <c r="L263" i="6"/>
  <c r="A264" i="6"/>
  <c r="B264" i="6"/>
  <c r="C264" i="6"/>
  <c r="D264" i="6"/>
  <c r="E264" i="6"/>
  <c r="F264" i="6"/>
  <c r="G264" i="6"/>
  <c r="H264" i="6"/>
  <c r="I264" i="6"/>
  <c r="J264" i="6"/>
  <c r="K264" i="6"/>
  <c r="L264" i="6"/>
  <c r="A265" i="6"/>
  <c r="B265" i="6"/>
  <c r="C265" i="6"/>
  <c r="D265" i="6"/>
  <c r="E265" i="6"/>
  <c r="F265" i="6"/>
  <c r="G265" i="6"/>
  <c r="H265" i="6"/>
  <c r="I265" i="6"/>
  <c r="J265" i="6"/>
  <c r="K265" i="6"/>
  <c r="L265" i="6"/>
  <c r="A266" i="6"/>
  <c r="B266" i="6"/>
  <c r="C266" i="6"/>
  <c r="D266" i="6"/>
  <c r="E266" i="6"/>
  <c r="F266" i="6"/>
  <c r="G266" i="6"/>
  <c r="H266" i="6"/>
  <c r="I266" i="6"/>
  <c r="J266" i="6"/>
  <c r="K266" i="6"/>
  <c r="L266" i="6"/>
  <c r="A267" i="6"/>
  <c r="B267" i="6"/>
  <c r="C267" i="6"/>
  <c r="D267" i="6"/>
  <c r="E267" i="6"/>
  <c r="F267" i="6"/>
  <c r="G267" i="6"/>
  <c r="H267" i="6"/>
  <c r="I267" i="6"/>
  <c r="J267" i="6"/>
  <c r="K267" i="6"/>
  <c r="L267" i="6"/>
  <c r="A268" i="6"/>
  <c r="B268" i="6"/>
  <c r="C268" i="6"/>
  <c r="D268" i="6"/>
  <c r="E268" i="6"/>
  <c r="F268" i="6"/>
  <c r="G268" i="6"/>
  <c r="H268" i="6"/>
  <c r="I268" i="6"/>
  <c r="J268" i="6"/>
  <c r="K268" i="6"/>
  <c r="L268" i="6"/>
  <c r="A269" i="6"/>
  <c r="B269" i="6"/>
  <c r="C269" i="6"/>
  <c r="D269" i="6"/>
  <c r="E269" i="6"/>
  <c r="F269" i="6"/>
  <c r="G269" i="6"/>
  <c r="H269" i="6"/>
  <c r="I269" i="6"/>
  <c r="J269" i="6"/>
  <c r="K269" i="6"/>
  <c r="L269" i="6"/>
  <c r="A270" i="6"/>
  <c r="B270" i="6"/>
  <c r="C270" i="6"/>
  <c r="D270" i="6"/>
  <c r="E270" i="6"/>
  <c r="F270" i="6"/>
  <c r="G270" i="6"/>
  <c r="H270" i="6"/>
  <c r="I270" i="6"/>
  <c r="J270" i="6"/>
  <c r="K270" i="6"/>
  <c r="L270" i="6"/>
  <c r="A271" i="6"/>
  <c r="B271" i="6"/>
  <c r="C271" i="6"/>
  <c r="D271" i="6"/>
  <c r="E271" i="6"/>
  <c r="F271" i="6"/>
  <c r="G271" i="6"/>
  <c r="H271" i="6"/>
  <c r="I271" i="6"/>
  <c r="J271" i="6"/>
  <c r="K271" i="6"/>
  <c r="L271" i="6"/>
  <c r="A272" i="6"/>
  <c r="B272" i="6"/>
  <c r="C272" i="6"/>
  <c r="D272" i="6"/>
  <c r="E272" i="6"/>
  <c r="F272" i="6"/>
  <c r="G272" i="6"/>
  <c r="H272" i="6"/>
  <c r="I272" i="6"/>
  <c r="J272" i="6"/>
  <c r="K272" i="6"/>
  <c r="L272" i="6"/>
  <c r="A273" i="6"/>
  <c r="B273" i="6"/>
  <c r="C273" i="6"/>
  <c r="D273" i="6"/>
  <c r="E273" i="6"/>
  <c r="F273" i="6"/>
  <c r="G273" i="6"/>
  <c r="H273" i="6"/>
  <c r="I273" i="6"/>
  <c r="J273" i="6"/>
  <c r="K273" i="6"/>
  <c r="L273" i="6"/>
  <c r="A274" i="6"/>
  <c r="B274" i="6"/>
  <c r="C274" i="6"/>
  <c r="D274" i="6"/>
  <c r="E274" i="6"/>
  <c r="F274" i="6"/>
  <c r="G274" i="6"/>
  <c r="H274" i="6"/>
  <c r="I274" i="6"/>
  <c r="J274" i="6"/>
  <c r="K274" i="6"/>
  <c r="L274" i="6"/>
  <c r="A275" i="6"/>
  <c r="B275" i="6"/>
  <c r="C275" i="6"/>
  <c r="D275" i="6"/>
  <c r="E275" i="6"/>
  <c r="F275" i="6"/>
  <c r="G275" i="6"/>
  <c r="H275" i="6"/>
  <c r="I275" i="6"/>
  <c r="J275" i="6"/>
  <c r="K275" i="6"/>
  <c r="L275" i="6"/>
  <c r="A276" i="6"/>
  <c r="B276" i="6"/>
  <c r="C276" i="6"/>
  <c r="D276" i="6"/>
  <c r="E276" i="6"/>
  <c r="F276" i="6"/>
  <c r="G276" i="6"/>
  <c r="H276" i="6"/>
  <c r="I276" i="6"/>
  <c r="J276" i="6"/>
  <c r="K276" i="6"/>
  <c r="L276" i="6"/>
  <c r="A277" i="6"/>
  <c r="B277" i="6"/>
  <c r="C277" i="6"/>
  <c r="D277" i="6"/>
  <c r="E277" i="6"/>
  <c r="F277" i="6"/>
  <c r="G277" i="6"/>
  <c r="H277" i="6"/>
  <c r="I277" i="6"/>
  <c r="J277" i="6"/>
  <c r="K277" i="6"/>
  <c r="L277" i="6"/>
  <c r="A278" i="6"/>
  <c r="B278" i="6"/>
  <c r="C278" i="6"/>
  <c r="D278" i="6"/>
  <c r="E278" i="6"/>
  <c r="F278" i="6"/>
  <c r="G278" i="6"/>
  <c r="H278" i="6"/>
  <c r="I278" i="6"/>
  <c r="J278" i="6"/>
  <c r="K278" i="6"/>
  <c r="L278" i="6"/>
  <c r="A279" i="6"/>
  <c r="B279" i="6"/>
  <c r="C279" i="6"/>
  <c r="D279" i="6"/>
  <c r="E279" i="6"/>
  <c r="F279" i="6"/>
  <c r="G279" i="6"/>
  <c r="H279" i="6"/>
  <c r="I279" i="6"/>
  <c r="J279" i="6"/>
  <c r="K279" i="6"/>
  <c r="L279" i="6"/>
  <c r="A280" i="6"/>
  <c r="B280" i="6"/>
  <c r="C280" i="6"/>
  <c r="D280" i="6"/>
  <c r="E280" i="6"/>
  <c r="F280" i="6"/>
  <c r="G280" i="6"/>
  <c r="H280" i="6"/>
  <c r="I280" i="6"/>
  <c r="J280" i="6"/>
  <c r="K280" i="6"/>
  <c r="L280" i="6"/>
  <c r="A281" i="6"/>
  <c r="B281" i="6"/>
  <c r="C281" i="6"/>
  <c r="D281" i="6"/>
  <c r="E281" i="6"/>
  <c r="F281" i="6"/>
  <c r="G281" i="6"/>
  <c r="H281" i="6"/>
  <c r="I281" i="6"/>
  <c r="J281" i="6"/>
  <c r="K281" i="6"/>
  <c r="L281" i="6"/>
  <c r="A282" i="6"/>
  <c r="B282" i="6"/>
  <c r="C282" i="6"/>
  <c r="D282" i="6"/>
  <c r="E282" i="6"/>
  <c r="F282" i="6"/>
  <c r="G282" i="6"/>
  <c r="H282" i="6"/>
  <c r="I282" i="6"/>
  <c r="J282" i="6"/>
  <c r="K282" i="6"/>
  <c r="L282" i="6"/>
  <c r="A283" i="6"/>
  <c r="B283" i="6"/>
  <c r="C283" i="6"/>
  <c r="D283" i="6"/>
  <c r="E283" i="6"/>
  <c r="F283" i="6"/>
  <c r="G283" i="6"/>
  <c r="H283" i="6"/>
  <c r="I283" i="6"/>
  <c r="J283" i="6"/>
  <c r="K283" i="6"/>
  <c r="L283" i="6"/>
  <c r="A284" i="6"/>
  <c r="B284" i="6"/>
  <c r="C284" i="6"/>
  <c r="D284" i="6"/>
  <c r="E284" i="6"/>
  <c r="F284" i="6"/>
  <c r="G284" i="6"/>
  <c r="H284" i="6"/>
  <c r="I284" i="6"/>
  <c r="J284" i="6"/>
  <c r="K284" i="6"/>
  <c r="L284" i="6"/>
  <c r="A285" i="6"/>
  <c r="B285" i="6"/>
  <c r="C285" i="6"/>
  <c r="D285" i="6"/>
  <c r="E285" i="6"/>
  <c r="F285" i="6"/>
  <c r="G285" i="6"/>
  <c r="H285" i="6"/>
  <c r="I285" i="6"/>
  <c r="J285" i="6"/>
  <c r="K285" i="6"/>
  <c r="L285" i="6"/>
  <c r="A286" i="6"/>
  <c r="B286" i="6"/>
  <c r="C286" i="6"/>
  <c r="D286" i="6"/>
  <c r="E286" i="6"/>
  <c r="F286" i="6"/>
  <c r="G286" i="6"/>
  <c r="H286" i="6"/>
  <c r="I286" i="6"/>
  <c r="J286" i="6"/>
  <c r="K286" i="6"/>
  <c r="L286" i="6"/>
  <c r="A287" i="6"/>
  <c r="B287" i="6"/>
  <c r="C287" i="6"/>
  <c r="D287" i="6"/>
  <c r="E287" i="6"/>
  <c r="F287" i="6"/>
  <c r="G287" i="6"/>
  <c r="H287" i="6"/>
  <c r="I287" i="6"/>
  <c r="J287" i="6"/>
  <c r="K287" i="6"/>
  <c r="L287" i="6"/>
  <c r="A288" i="6"/>
  <c r="B288" i="6"/>
  <c r="C288" i="6"/>
  <c r="D288" i="6"/>
  <c r="E288" i="6"/>
  <c r="F288" i="6"/>
  <c r="G288" i="6"/>
  <c r="H288" i="6"/>
  <c r="I288" i="6"/>
  <c r="J288" i="6"/>
  <c r="K288" i="6"/>
  <c r="L288" i="6"/>
  <c r="A289" i="6"/>
  <c r="B289" i="6"/>
  <c r="C289" i="6"/>
  <c r="D289" i="6"/>
  <c r="E289" i="6"/>
  <c r="F289" i="6"/>
  <c r="G289" i="6"/>
  <c r="H289" i="6"/>
  <c r="I289" i="6"/>
  <c r="J289" i="6"/>
  <c r="K289" i="6"/>
  <c r="L289" i="6"/>
  <c r="A290" i="6"/>
  <c r="B290" i="6"/>
  <c r="C290" i="6"/>
  <c r="D290" i="6"/>
  <c r="E290" i="6"/>
  <c r="F290" i="6"/>
  <c r="G290" i="6"/>
  <c r="H290" i="6"/>
  <c r="I290" i="6"/>
  <c r="J290" i="6"/>
  <c r="K290" i="6"/>
  <c r="L290" i="6"/>
  <c r="A291" i="6"/>
  <c r="B291" i="6"/>
  <c r="C291" i="6"/>
  <c r="D291" i="6"/>
  <c r="E291" i="6"/>
  <c r="F291" i="6"/>
  <c r="G291" i="6"/>
  <c r="H291" i="6"/>
  <c r="I291" i="6"/>
  <c r="J291" i="6"/>
  <c r="K291" i="6"/>
  <c r="L291" i="6"/>
  <c r="A292" i="6"/>
  <c r="B292" i="6"/>
  <c r="C292" i="6"/>
  <c r="D292" i="6"/>
  <c r="E292" i="6"/>
  <c r="F292" i="6"/>
  <c r="G292" i="6"/>
  <c r="H292" i="6"/>
  <c r="I292" i="6"/>
  <c r="J292" i="6"/>
  <c r="K292" i="6"/>
  <c r="L292" i="6"/>
  <c r="A293" i="6"/>
  <c r="B293" i="6"/>
  <c r="C293" i="6"/>
  <c r="D293" i="6"/>
  <c r="E293" i="6"/>
  <c r="F293" i="6"/>
  <c r="G293" i="6"/>
  <c r="H293" i="6"/>
  <c r="I293" i="6"/>
  <c r="J293" i="6"/>
  <c r="K293" i="6"/>
  <c r="L293" i="6"/>
  <c r="A294" i="6"/>
  <c r="B294" i="6"/>
  <c r="C294" i="6"/>
  <c r="D294" i="6"/>
  <c r="E294" i="6"/>
  <c r="F294" i="6"/>
  <c r="G294" i="6"/>
  <c r="H294" i="6"/>
  <c r="I294" i="6"/>
  <c r="J294" i="6"/>
  <c r="K294" i="6"/>
  <c r="L294" i="6"/>
  <c r="A295" i="6"/>
  <c r="B295" i="6"/>
  <c r="C295" i="6"/>
  <c r="D295" i="6"/>
  <c r="E295" i="6"/>
  <c r="F295" i="6"/>
  <c r="G295" i="6"/>
  <c r="H295" i="6"/>
  <c r="I295" i="6"/>
  <c r="J295" i="6"/>
  <c r="K295" i="6"/>
  <c r="L295" i="6"/>
  <c r="A296" i="6"/>
  <c r="B296" i="6"/>
  <c r="C296" i="6"/>
  <c r="D296" i="6"/>
  <c r="E296" i="6"/>
  <c r="F296" i="6"/>
  <c r="G296" i="6"/>
  <c r="H296" i="6"/>
  <c r="I296" i="6"/>
  <c r="J296" i="6"/>
  <c r="K296" i="6"/>
  <c r="L296" i="6"/>
  <c r="A297" i="6"/>
  <c r="B297" i="6"/>
  <c r="C297" i="6"/>
  <c r="D297" i="6"/>
  <c r="E297" i="6"/>
  <c r="F297" i="6"/>
  <c r="G297" i="6"/>
  <c r="H297" i="6"/>
  <c r="I297" i="6"/>
  <c r="J297" i="6"/>
  <c r="K297" i="6"/>
  <c r="L297" i="6"/>
  <c r="A298" i="6"/>
  <c r="B298" i="6"/>
  <c r="C298" i="6"/>
  <c r="D298" i="6"/>
  <c r="E298" i="6"/>
  <c r="F298" i="6"/>
  <c r="G298" i="6"/>
  <c r="H298" i="6"/>
  <c r="I298" i="6"/>
  <c r="J298" i="6"/>
  <c r="K298" i="6"/>
  <c r="L298" i="6"/>
  <c r="A299" i="6"/>
  <c r="B299" i="6"/>
  <c r="C299" i="6"/>
  <c r="D299" i="6"/>
  <c r="E299" i="6"/>
  <c r="F299" i="6"/>
  <c r="G299" i="6"/>
  <c r="H299" i="6"/>
  <c r="I299" i="6"/>
  <c r="J299" i="6"/>
  <c r="K299" i="6"/>
  <c r="L299" i="6"/>
  <c r="A300" i="6"/>
  <c r="B300" i="6"/>
  <c r="C300" i="6"/>
  <c r="D300" i="6"/>
  <c r="E300" i="6"/>
  <c r="F300" i="6"/>
  <c r="G300" i="6"/>
  <c r="H300" i="6"/>
  <c r="I300" i="6"/>
  <c r="J300" i="6"/>
  <c r="K300" i="6"/>
  <c r="L300" i="6"/>
  <c r="A301" i="6"/>
  <c r="B301" i="6"/>
  <c r="C301" i="6"/>
  <c r="D301" i="6"/>
  <c r="E301" i="6"/>
  <c r="F301" i="6"/>
  <c r="G301" i="6"/>
  <c r="H301" i="6"/>
  <c r="I301" i="6"/>
  <c r="J301" i="6"/>
  <c r="K301" i="6"/>
  <c r="L301" i="6"/>
  <c r="A302" i="6"/>
  <c r="B302" i="6"/>
  <c r="C302" i="6"/>
  <c r="D302" i="6"/>
  <c r="E302" i="6"/>
  <c r="F302" i="6"/>
  <c r="G302" i="6"/>
  <c r="H302" i="6"/>
  <c r="I302" i="6"/>
  <c r="J302" i="6"/>
  <c r="K302" i="6"/>
  <c r="L302" i="6"/>
  <c r="A303" i="6"/>
  <c r="B303" i="6"/>
  <c r="C303" i="6"/>
  <c r="D303" i="6"/>
  <c r="E303" i="6"/>
  <c r="F303" i="6"/>
  <c r="G303" i="6"/>
  <c r="H303" i="6"/>
  <c r="I303" i="6"/>
  <c r="J303" i="6"/>
  <c r="K303" i="6"/>
  <c r="L303" i="6"/>
  <c r="A304" i="6"/>
  <c r="B304" i="6"/>
  <c r="C304" i="6"/>
  <c r="D304" i="6"/>
  <c r="E304" i="6"/>
  <c r="F304" i="6"/>
  <c r="G304" i="6"/>
  <c r="H304" i="6"/>
  <c r="I304" i="6"/>
  <c r="J304" i="6"/>
  <c r="K304" i="6"/>
  <c r="L304" i="6"/>
  <c r="A305" i="6"/>
  <c r="B305" i="6"/>
  <c r="C305" i="6"/>
  <c r="D305" i="6"/>
  <c r="E305" i="6"/>
  <c r="F305" i="6"/>
  <c r="G305" i="6"/>
  <c r="H305" i="6"/>
  <c r="I305" i="6"/>
  <c r="J305" i="6"/>
  <c r="K305" i="6"/>
  <c r="L305" i="6"/>
  <c r="A306" i="6"/>
  <c r="B306" i="6"/>
  <c r="C306" i="6"/>
  <c r="D306" i="6"/>
  <c r="E306" i="6"/>
  <c r="F306" i="6"/>
  <c r="G306" i="6"/>
  <c r="H306" i="6"/>
  <c r="I306" i="6"/>
  <c r="J306" i="6"/>
  <c r="K306" i="6"/>
  <c r="L306" i="6"/>
  <c r="A307" i="6"/>
  <c r="B307" i="6"/>
  <c r="C307" i="6"/>
  <c r="D307" i="6"/>
  <c r="E307" i="6"/>
  <c r="F307" i="6"/>
  <c r="G307" i="6"/>
  <c r="H307" i="6"/>
  <c r="I307" i="6"/>
  <c r="J307" i="6"/>
  <c r="K307" i="6"/>
  <c r="L307" i="6"/>
  <c r="A308" i="6"/>
  <c r="B308" i="6"/>
  <c r="C308" i="6"/>
  <c r="D308" i="6"/>
  <c r="E308" i="6"/>
  <c r="F308" i="6"/>
  <c r="G308" i="6"/>
  <c r="H308" i="6"/>
  <c r="I308" i="6"/>
  <c r="J308" i="6"/>
  <c r="K308" i="6"/>
  <c r="L308" i="6"/>
  <c r="A309" i="6"/>
  <c r="B309" i="6"/>
  <c r="C309" i="6"/>
  <c r="D309" i="6"/>
  <c r="E309" i="6"/>
  <c r="F309" i="6"/>
  <c r="G309" i="6"/>
  <c r="H309" i="6"/>
  <c r="I309" i="6"/>
  <c r="J309" i="6"/>
  <c r="K309" i="6"/>
  <c r="L309" i="6"/>
  <c r="A310" i="6"/>
  <c r="B310" i="6"/>
  <c r="C310" i="6"/>
  <c r="D310" i="6"/>
  <c r="E310" i="6"/>
  <c r="F310" i="6"/>
  <c r="G310" i="6"/>
  <c r="H310" i="6"/>
  <c r="I310" i="6"/>
  <c r="J310" i="6"/>
  <c r="K310" i="6"/>
  <c r="L310" i="6"/>
  <c r="A311" i="6"/>
  <c r="B311" i="6"/>
  <c r="C311" i="6"/>
  <c r="D311" i="6"/>
  <c r="E311" i="6"/>
  <c r="F311" i="6"/>
  <c r="G311" i="6"/>
  <c r="H311" i="6"/>
  <c r="I311" i="6"/>
  <c r="J311" i="6"/>
  <c r="K311" i="6"/>
  <c r="L311" i="6"/>
  <c r="A312" i="6"/>
  <c r="B312" i="6"/>
  <c r="C312" i="6"/>
  <c r="D312" i="6"/>
  <c r="E312" i="6"/>
  <c r="F312" i="6"/>
  <c r="G312" i="6"/>
  <c r="H312" i="6"/>
  <c r="I312" i="6"/>
  <c r="J312" i="6"/>
  <c r="K312" i="6"/>
  <c r="L312" i="6"/>
  <c r="A313" i="6"/>
  <c r="B313" i="6"/>
  <c r="C313" i="6"/>
  <c r="D313" i="6"/>
  <c r="E313" i="6"/>
  <c r="F313" i="6"/>
  <c r="G313" i="6"/>
  <c r="H313" i="6"/>
  <c r="I313" i="6"/>
  <c r="J313" i="6"/>
  <c r="K313" i="6"/>
  <c r="L313" i="6"/>
  <c r="A314" i="6"/>
  <c r="B314" i="6"/>
  <c r="C314" i="6"/>
  <c r="D314" i="6"/>
  <c r="E314" i="6"/>
  <c r="F314" i="6"/>
  <c r="G314" i="6"/>
  <c r="H314" i="6"/>
  <c r="I314" i="6"/>
  <c r="J314" i="6"/>
  <c r="K314" i="6"/>
  <c r="L314" i="6"/>
  <c r="A315" i="6"/>
  <c r="B315" i="6"/>
  <c r="C315" i="6"/>
  <c r="D315" i="6"/>
  <c r="E315" i="6"/>
  <c r="F315" i="6"/>
  <c r="G315" i="6"/>
  <c r="H315" i="6"/>
  <c r="I315" i="6"/>
  <c r="J315" i="6"/>
  <c r="K315" i="6"/>
  <c r="L315" i="6"/>
  <c r="A316" i="6"/>
  <c r="B316" i="6"/>
  <c r="C316" i="6"/>
  <c r="D316" i="6"/>
  <c r="E316" i="6"/>
  <c r="F316" i="6"/>
  <c r="G316" i="6"/>
  <c r="H316" i="6"/>
  <c r="I316" i="6"/>
  <c r="J316" i="6"/>
  <c r="K316" i="6"/>
  <c r="L316" i="6"/>
  <c r="A317" i="6"/>
  <c r="B317" i="6"/>
  <c r="C317" i="6"/>
  <c r="D317" i="6"/>
  <c r="E317" i="6"/>
  <c r="F317" i="6"/>
  <c r="G317" i="6"/>
  <c r="H317" i="6"/>
  <c r="I317" i="6"/>
  <c r="J317" i="6"/>
  <c r="K317" i="6"/>
  <c r="L317" i="6"/>
  <c r="A318" i="6"/>
  <c r="B318" i="6"/>
  <c r="C318" i="6"/>
  <c r="D318" i="6"/>
  <c r="E318" i="6"/>
  <c r="F318" i="6"/>
  <c r="G318" i="6"/>
  <c r="H318" i="6"/>
  <c r="I318" i="6"/>
  <c r="J318" i="6"/>
  <c r="K318" i="6"/>
  <c r="L318" i="6"/>
  <c r="A319" i="6"/>
  <c r="B319" i="6"/>
  <c r="C319" i="6"/>
  <c r="D319" i="6"/>
  <c r="E319" i="6"/>
  <c r="F319" i="6"/>
  <c r="G319" i="6"/>
  <c r="H319" i="6"/>
  <c r="I319" i="6"/>
  <c r="J319" i="6"/>
  <c r="K319" i="6"/>
  <c r="L319" i="6"/>
  <c r="A320" i="6"/>
  <c r="B320" i="6"/>
  <c r="C320" i="6"/>
  <c r="D320" i="6"/>
  <c r="E320" i="6"/>
  <c r="F320" i="6"/>
  <c r="G320" i="6"/>
  <c r="H320" i="6"/>
  <c r="I320" i="6"/>
  <c r="J320" i="6"/>
  <c r="K320" i="6"/>
  <c r="L320" i="6"/>
  <c r="A321" i="6"/>
  <c r="B321" i="6"/>
  <c r="C321" i="6"/>
  <c r="D321" i="6"/>
  <c r="E321" i="6"/>
  <c r="F321" i="6"/>
  <c r="G321" i="6"/>
  <c r="H321" i="6"/>
  <c r="I321" i="6"/>
  <c r="J321" i="6"/>
  <c r="K321" i="6"/>
  <c r="L321" i="6"/>
  <c r="A322" i="6"/>
  <c r="B322" i="6"/>
  <c r="C322" i="6"/>
  <c r="D322" i="6"/>
  <c r="E322" i="6"/>
  <c r="F322" i="6"/>
  <c r="G322" i="6"/>
  <c r="H322" i="6"/>
  <c r="I322" i="6"/>
  <c r="J322" i="6"/>
  <c r="K322" i="6"/>
  <c r="L322" i="6"/>
  <c r="A323" i="6"/>
  <c r="B323" i="6"/>
  <c r="C323" i="6"/>
  <c r="D323" i="6"/>
  <c r="E323" i="6"/>
  <c r="F323" i="6"/>
  <c r="G323" i="6"/>
  <c r="H323" i="6"/>
  <c r="I323" i="6"/>
  <c r="J323" i="6"/>
  <c r="K323" i="6"/>
  <c r="L323" i="6"/>
  <c r="A324" i="6"/>
  <c r="B324" i="6"/>
  <c r="C324" i="6"/>
  <c r="D324" i="6"/>
  <c r="E324" i="6"/>
  <c r="F324" i="6"/>
  <c r="G324" i="6"/>
  <c r="H324" i="6"/>
  <c r="I324" i="6"/>
  <c r="J324" i="6"/>
  <c r="K324" i="6"/>
  <c r="L324" i="6"/>
  <c r="A325" i="6"/>
  <c r="B325" i="6"/>
  <c r="C325" i="6"/>
  <c r="D325" i="6"/>
  <c r="E325" i="6"/>
  <c r="F325" i="6"/>
  <c r="G325" i="6"/>
  <c r="H325" i="6"/>
  <c r="I325" i="6"/>
  <c r="J325" i="6"/>
  <c r="K325" i="6"/>
  <c r="L325" i="6"/>
  <c r="A326" i="6"/>
  <c r="B326" i="6"/>
  <c r="C326" i="6"/>
  <c r="D326" i="6"/>
  <c r="E326" i="6"/>
  <c r="F326" i="6"/>
  <c r="G326" i="6"/>
  <c r="H326" i="6"/>
  <c r="I326" i="6"/>
  <c r="J326" i="6"/>
  <c r="K326" i="6"/>
  <c r="L326" i="6"/>
  <c r="A327" i="6"/>
  <c r="B327" i="6"/>
  <c r="C327" i="6"/>
  <c r="D327" i="6"/>
  <c r="E327" i="6"/>
  <c r="F327" i="6"/>
  <c r="G327" i="6"/>
  <c r="H327" i="6"/>
  <c r="I327" i="6"/>
  <c r="J327" i="6"/>
  <c r="K327" i="6"/>
  <c r="L327" i="6"/>
  <c r="A328" i="6"/>
  <c r="B328" i="6"/>
  <c r="C328" i="6"/>
  <c r="D328" i="6"/>
  <c r="E328" i="6"/>
  <c r="F328" i="6"/>
  <c r="G328" i="6"/>
  <c r="H328" i="6"/>
  <c r="I328" i="6"/>
  <c r="J328" i="6"/>
  <c r="K328" i="6"/>
  <c r="L328" i="6"/>
  <c r="A329" i="6"/>
  <c r="B329" i="6"/>
  <c r="C329" i="6"/>
  <c r="D329" i="6"/>
  <c r="E329" i="6"/>
  <c r="F329" i="6"/>
  <c r="G329" i="6"/>
  <c r="H329" i="6"/>
  <c r="I329" i="6"/>
  <c r="J329" i="6"/>
  <c r="K329" i="6"/>
  <c r="L329" i="6"/>
  <c r="A330" i="6"/>
  <c r="B330" i="6"/>
  <c r="C330" i="6"/>
  <c r="D330" i="6"/>
  <c r="E330" i="6"/>
  <c r="F330" i="6"/>
  <c r="G330" i="6"/>
  <c r="H330" i="6"/>
  <c r="I330" i="6"/>
  <c r="J330" i="6"/>
  <c r="K330" i="6"/>
  <c r="L330" i="6"/>
  <c r="A331" i="6"/>
  <c r="B331" i="6"/>
  <c r="C331" i="6"/>
  <c r="D331" i="6"/>
  <c r="E331" i="6"/>
  <c r="F331" i="6"/>
  <c r="G331" i="6"/>
  <c r="H331" i="6"/>
  <c r="I331" i="6"/>
  <c r="J331" i="6"/>
  <c r="K331" i="6"/>
  <c r="L331" i="6"/>
  <c r="A332" i="6"/>
  <c r="B332" i="6"/>
  <c r="C332" i="6"/>
  <c r="D332" i="6"/>
  <c r="E332" i="6"/>
  <c r="F332" i="6"/>
  <c r="G332" i="6"/>
  <c r="H332" i="6"/>
  <c r="I332" i="6"/>
  <c r="J332" i="6"/>
  <c r="K332" i="6"/>
  <c r="L332" i="6"/>
  <c r="A333" i="6"/>
  <c r="B333" i="6"/>
  <c r="C333" i="6"/>
  <c r="D333" i="6"/>
  <c r="E333" i="6"/>
  <c r="F333" i="6"/>
  <c r="G333" i="6"/>
  <c r="H333" i="6"/>
  <c r="I333" i="6"/>
  <c r="J333" i="6"/>
  <c r="K333" i="6"/>
  <c r="L333" i="6"/>
  <c r="A334" i="6"/>
  <c r="B334" i="6"/>
  <c r="C334" i="6"/>
  <c r="D334" i="6"/>
  <c r="E334" i="6"/>
  <c r="F334" i="6"/>
  <c r="G334" i="6"/>
  <c r="H334" i="6"/>
  <c r="I334" i="6"/>
  <c r="J334" i="6"/>
  <c r="K334" i="6"/>
  <c r="L334" i="6"/>
  <c r="A335" i="6"/>
  <c r="B335" i="6"/>
  <c r="C335" i="6"/>
  <c r="D335" i="6"/>
  <c r="E335" i="6"/>
  <c r="F335" i="6"/>
  <c r="G335" i="6"/>
  <c r="H335" i="6"/>
  <c r="I335" i="6"/>
  <c r="J335" i="6"/>
  <c r="K335" i="6"/>
  <c r="L335" i="6"/>
  <c r="A336" i="6"/>
  <c r="B336" i="6"/>
  <c r="C336" i="6"/>
  <c r="D336" i="6"/>
  <c r="E336" i="6"/>
  <c r="F336" i="6"/>
  <c r="G336" i="6"/>
  <c r="H336" i="6"/>
  <c r="I336" i="6"/>
  <c r="J336" i="6"/>
  <c r="K336" i="6"/>
  <c r="L336" i="6"/>
  <c r="A337" i="6"/>
  <c r="B337" i="6"/>
  <c r="C337" i="6"/>
  <c r="D337" i="6"/>
  <c r="E337" i="6"/>
  <c r="F337" i="6"/>
  <c r="G337" i="6"/>
  <c r="H337" i="6"/>
  <c r="I337" i="6"/>
  <c r="J337" i="6"/>
  <c r="K337" i="6"/>
  <c r="L337" i="6"/>
  <c r="A338" i="6"/>
  <c r="B338" i="6"/>
  <c r="C338" i="6"/>
  <c r="D338" i="6"/>
  <c r="E338" i="6"/>
  <c r="F338" i="6"/>
  <c r="G338" i="6"/>
  <c r="H338" i="6"/>
  <c r="I338" i="6"/>
  <c r="J338" i="6"/>
  <c r="K338" i="6"/>
  <c r="L338" i="6"/>
  <c r="A339" i="6"/>
  <c r="B339" i="6"/>
  <c r="C339" i="6"/>
  <c r="D339" i="6"/>
  <c r="E339" i="6"/>
  <c r="F339" i="6"/>
  <c r="G339" i="6"/>
  <c r="H339" i="6"/>
  <c r="I339" i="6"/>
  <c r="J339" i="6"/>
  <c r="K339" i="6"/>
  <c r="L339" i="6"/>
  <c r="A340" i="6"/>
  <c r="B340" i="6"/>
  <c r="C340" i="6"/>
  <c r="D340" i="6"/>
  <c r="E340" i="6"/>
  <c r="F340" i="6"/>
  <c r="G340" i="6"/>
  <c r="H340" i="6"/>
  <c r="I340" i="6"/>
  <c r="J340" i="6"/>
  <c r="K340" i="6"/>
  <c r="L340" i="6"/>
  <c r="A341" i="6"/>
  <c r="B341" i="6"/>
  <c r="C341" i="6"/>
  <c r="D341" i="6"/>
  <c r="E341" i="6"/>
  <c r="F341" i="6"/>
  <c r="G341" i="6"/>
  <c r="H341" i="6"/>
  <c r="I341" i="6"/>
  <c r="J341" i="6"/>
  <c r="K341" i="6"/>
  <c r="L341" i="6"/>
  <c r="A342" i="6"/>
  <c r="B342" i="6"/>
  <c r="C342" i="6"/>
  <c r="D342" i="6"/>
  <c r="E342" i="6"/>
  <c r="F342" i="6"/>
  <c r="G342" i="6"/>
  <c r="H342" i="6"/>
  <c r="I342" i="6"/>
  <c r="J342" i="6"/>
  <c r="K342" i="6"/>
  <c r="L342" i="6"/>
  <c r="A343" i="6"/>
  <c r="B343" i="6"/>
  <c r="C343" i="6"/>
  <c r="D343" i="6"/>
  <c r="E343" i="6"/>
  <c r="F343" i="6"/>
  <c r="G343" i="6"/>
  <c r="H343" i="6"/>
  <c r="I343" i="6"/>
  <c r="J343" i="6"/>
  <c r="K343" i="6"/>
  <c r="L343" i="6"/>
  <c r="A344" i="6"/>
  <c r="B344" i="6"/>
  <c r="C344" i="6"/>
  <c r="D344" i="6"/>
  <c r="E344" i="6"/>
  <c r="F344" i="6"/>
  <c r="G344" i="6"/>
  <c r="H344" i="6"/>
  <c r="I344" i="6"/>
  <c r="J344" i="6"/>
  <c r="K344" i="6"/>
  <c r="L344" i="6"/>
  <c r="A345" i="6"/>
  <c r="B345" i="6"/>
  <c r="C345" i="6"/>
  <c r="D345" i="6"/>
  <c r="E345" i="6"/>
  <c r="F345" i="6"/>
  <c r="G345" i="6"/>
  <c r="H345" i="6"/>
  <c r="I345" i="6"/>
  <c r="J345" i="6"/>
  <c r="K345" i="6"/>
  <c r="L345" i="6"/>
  <c r="A346" i="6"/>
  <c r="B346" i="6"/>
  <c r="C346" i="6"/>
  <c r="D346" i="6"/>
  <c r="E346" i="6"/>
  <c r="F346" i="6"/>
  <c r="G346" i="6"/>
  <c r="H346" i="6"/>
  <c r="I346" i="6"/>
  <c r="J346" i="6"/>
  <c r="K346" i="6"/>
  <c r="L346" i="6"/>
  <c r="A347" i="6"/>
  <c r="B347" i="6"/>
  <c r="C347" i="6"/>
  <c r="D347" i="6"/>
  <c r="E347" i="6"/>
  <c r="F347" i="6"/>
  <c r="G347" i="6"/>
  <c r="H347" i="6"/>
  <c r="I347" i="6"/>
  <c r="J347" i="6"/>
  <c r="K347" i="6"/>
  <c r="L347" i="6"/>
  <c r="A348" i="6"/>
  <c r="B348" i="6"/>
  <c r="C348" i="6"/>
  <c r="D348" i="6"/>
  <c r="E348" i="6"/>
  <c r="F348" i="6"/>
  <c r="G348" i="6"/>
  <c r="H348" i="6"/>
  <c r="I348" i="6"/>
  <c r="J348" i="6"/>
  <c r="K348" i="6"/>
  <c r="L348" i="6"/>
  <c r="A349" i="6"/>
  <c r="B349" i="6"/>
  <c r="C349" i="6"/>
  <c r="D349" i="6"/>
  <c r="E349" i="6"/>
  <c r="F349" i="6"/>
  <c r="G349" i="6"/>
  <c r="H349" i="6"/>
  <c r="I349" i="6"/>
  <c r="J349" i="6"/>
  <c r="K349" i="6"/>
  <c r="L349" i="6"/>
  <c r="A350" i="6"/>
  <c r="B350" i="6"/>
  <c r="C350" i="6"/>
  <c r="D350" i="6"/>
  <c r="E350" i="6"/>
  <c r="F350" i="6"/>
  <c r="G350" i="6"/>
  <c r="H350" i="6"/>
  <c r="I350" i="6"/>
  <c r="J350" i="6"/>
  <c r="K350" i="6"/>
  <c r="L350" i="6"/>
  <c r="A351" i="6"/>
  <c r="B351" i="6"/>
  <c r="C351" i="6"/>
  <c r="D351" i="6"/>
  <c r="E351" i="6"/>
  <c r="F351" i="6"/>
  <c r="G351" i="6"/>
  <c r="H351" i="6"/>
  <c r="I351" i="6"/>
  <c r="J351" i="6"/>
  <c r="K351" i="6"/>
  <c r="L351" i="6"/>
  <c r="A352" i="6"/>
  <c r="B352" i="6"/>
  <c r="C352" i="6"/>
  <c r="D352" i="6"/>
  <c r="E352" i="6"/>
  <c r="F352" i="6"/>
  <c r="G352" i="6"/>
  <c r="H352" i="6"/>
  <c r="I352" i="6"/>
  <c r="J352" i="6"/>
  <c r="K352" i="6"/>
  <c r="L352" i="6"/>
  <c r="A353" i="6"/>
  <c r="B353" i="6"/>
  <c r="C353" i="6"/>
  <c r="D353" i="6"/>
  <c r="E353" i="6"/>
  <c r="F353" i="6"/>
  <c r="G353" i="6"/>
  <c r="H353" i="6"/>
  <c r="I353" i="6"/>
  <c r="J353" i="6"/>
  <c r="K353" i="6"/>
  <c r="L353" i="6"/>
  <c r="A354" i="6"/>
  <c r="B354" i="6"/>
  <c r="C354" i="6"/>
  <c r="D354" i="6"/>
  <c r="E354" i="6"/>
  <c r="F354" i="6"/>
  <c r="G354" i="6"/>
  <c r="H354" i="6"/>
  <c r="I354" i="6"/>
  <c r="J354" i="6"/>
  <c r="K354" i="6"/>
  <c r="L354" i="6"/>
  <c r="A355" i="6"/>
  <c r="B355" i="6"/>
  <c r="C355" i="6"/>
  <c r="D355" i="6"/>
  <c r="E355" i="6"/>
  <c r="F355" i="6"/>
  <c r="G355" i="6"/>
  <c r="H355" i="6"/>
  <c r="I355" i="6"/>
  <c r="J355" i="6"/>
  <c r="K355" i="6"/>
  <c r="L355" i="6"/>
  <c r="A356" i="6"/>
  <c r="B356" i="6"/>
  <c r="C356" i="6"/>
  <c r="D356" i="6"/>
  <c r="E356" i="6"/>
  <c r="F356" i="6"/>
  <c r="G356" i="6"/>
  <c r="H356" i="6"/>
  <c r="I356" i="6"/>
  <c r="J356" i="6"/>
  <c r="K356" i="6"/>
  <c r="L356" i="6"/>
  <c r="A357" i="6"/>
  <c r="B357" i="6"/>
  <c r="C357" i="6"/>
  <c r="D357" i="6"/>
  <c r="E357" i="6"/>
  <c r="F357" i="6"/>
  <c r="G357" i="6"/>
  <c r="H357" i="6"/>
  <c r="I357" i="6"/>
  <c r="J357" i="6"/>
  <c r="K357" i="6"/>
  <c r="L357" i="6"/>
  <c r="A358" i="6"/>
  <c r="B358" i="6"/>
  <c r="C358" i="6"/>
  <c r="D358" i="6"/>
  <c r="E358" i="6"/>
  <c r="F358" i="6"/>
  <c r="G358" i="6"/>
  <c r="H358" i="6"/>
  <c r="I358" i="6"/>
  <c r="J358" i="6"/>
  <c r="K358" i="6"/>
  <c r="L358" i="6"/>
  <c r="A359" i="6"/>
  <c r="B359" i="6"/>
  <c r="C359" i="6"/>
  <c r="D359" i="6"/>
  <c r="E359" i="6"/>
  <c r="F359" i="6"/>
  <c r="G359" i="6"/>
  <c r="H359" i="6"/>
  <c r="I359" i="6"/>
  <c r="J359" i="6"/>
  <c r="K359" i="6"/>
  <c r="L359" i="6"/>
  <c r="A360" i="6"/>
  <c r="B360" i="6"/>
  <c r="C360" i="6"/>
  <c r="D360" i="6"/>
  <c r="E360" i="6"/>
  <c r="F360" i="6"/>
  <c r="G360" i="6"/>
  <c r="H360" i="6"/>
  <c r="I360" i="6"/>
  <c r="J360" i="6"/>
  <c r="K360" i="6"/>
  <c r="L360" i="6"/>
  <c r="A361" i="6"/>
  <c r="B361" i="6"/>
  <c r="C361" i="6"/>
  <c r="D361" i="6"/>
  <c r="E361" i="6"/>
  <c r="F361" i="6"/>
  <c r="G361" i="6"/>
  <c r="H361" i="6"/>
  <c r="I361" i="6"/>
  <c r="J361" i="6"/>
  <c r="K361" i="6"/>
  <c r="L361" i="6"/>
  <c r="A362" i="6"/>
  <c r="B362" i="6"/>
  <c r="C362" i="6"/>
  <c r="D362" i="6"/>
  <c r="E362" i="6"/>
  <c r="F362" i="6"/>
  <c r="G362" i="6"/>
  <c r="H362" i="6"/>
  <c r="I362" i="6"/>
  <c r="J362" i="6"/>
  <c r="K362" i="6"/>
  <c r="L362" i="6"/>
  <c r="A363" i="6"/>
  <c r="B363" i="6"/>
  <c r="C363" i="6"/>
  <c r="D363" i="6"/>
  <c r="E363" i="6"/>
  <c r="F363" i="6"/>
  <c r="G363" i="6"/>
  <c r="H363" i="6"/>
  <c r="I363" i="6"/>
  <c r="J363" i="6"/>
  <c r="K363" i="6"/>
  <c r="L363" i="6"/>
  <c r="A364" i="6"/>
  <c r="B364" i="6"/>
  <c r="C364" i="6"/>
  <c r="D364" i="6"/>
  <c r="E364" i="6"/>
  <c r="F364" i="6"/>
  <c r="G364" i="6"/>
  <c r="H364" i="6"/>
  <c r="I364" i="6"/>
  <c r="J364" i="6"/>
  <c r="K364" i="6"/>
  <c r="L364" i="6"/>
  <c r="A365" i="6"/>
  <c r="B365" i="6"/>
  <c r="C365" i="6"/>
  <c r="D365" i="6"/>
  <c r="E365" i="6"/>
  <c r="F365" i="6"/>
  <c r="G365" i="6"/>
  <c r="H365" i="6"/>
  <c r="I365" i="6"/>
  <c r="J365" i="6"/>
  <c r="K365" i="6"/>
  <c r="L365" i="6"/>
  <c r="A366" i="6"/>
  <c r="B366" i="6"/>
  <c r="C366" i="6"/>
  <c r="D366" i="6"/>
  <c r="E366" i="6"/>
  <c r="F366" i="6"/>
  <c r="G366" i="6"/>
  <c r="H366" i="6"/>
  <c r="I366" i="6"/>
  <c r="J366" i="6"/>
  <c r="K366" i="6"/>
  <c r="L366" i="6"/>
  <c r="A367" i="6"/>
  <c r="B367" i="6"/>
  <c r="C367" i="6"/>
  <c r="D367" i="6"/>
  <c r="E367" i="6"/>
  <c r="F367" i="6"/>
  <c r="G367" i="6"/>
  <c r="H367" i="6"/>
  <c r="I367" i="6"/>
  <c r="J367" i="6"/>
  <c r="K367" i="6"/>
  <c r="L367" i="6"/>
  <c r="A368" i="6"/>
  <c r="B368" i="6"/>
  <c r="C368" i="6"/>
  <c r="D368" i="6"/>
  <c r="E368" i="6"/>
  <c r="F368" i="6"/>
  <c r="G368" i="6"/>
  <c r="H368" i="6"/>
  <c r="I368" i="6"/>
  <c r="J368" i="6"/>
  <c r="K368" i="6"/>
  <c r="L368" i="6"/>
  <c r="A369" i="6"/>
  <c r="B369" i="6"/>
  <c r="C369" i="6"/>
  <c r="D369" i="6"/>
  <c r="E369" i="6"/>
  <c r="F369" i="6"/>
  <c r="G369" i="6"/>
  <c r="H369" i="6"/>
  <c r="I369" i="6"/>
  <c r="J369" i="6"/>
  <c r="K369" i="6"/>
  <c r="L369" i="6"/>
  <c r="A370" i="6"/>
  <c r="B370" i="6"/>
  <c r="C370" i="6"/>
  <c r="D370" i="6"/>
  <c r="E370" i="6"/>
  <c r="F370" i="6"/>
  <c r="G370" i="6"/>
  <c r="H370" i="6"/>
  <c r="I370" i="6"/>
  <c r="J370" i="6"/>
  <c r="K370" i="6"/>
  <c r="L370" i="6"/>
  <c r="A371" i="6"/>
  <c r="B371" i="6"/>
  <c r="C371" i="6"/>
  <c r="D371" i="6"/>
  <c r="E371" i="6"/>
  <c r="F371" i="6"/>
  <c r="G371" i="6"/>
  <c r="H371" i="6"/>
  <c r="I371" i="6"/>
  <c r="J371" i="6"/>
  <c r="K371" i="6"/>
  <c r="L371" i="6"/>
  <c r="A372" i="6"/>
  <c r="B372" i="6"/>
  <c r="C372" i="6"/>
  <c r="D372" i="6"/>
  <c r="E372" i="6"/>
  <c r="F372" i="6"/>
  <c r="G372" i="6"/>
  <c r="H372" i="6"/>
  <c r="I372" i="6"/>
  <c r="J372" i="6"/>
  <c r="K372" i="6"/>
  <c r="L372" i="6"/>
  <c r="A373" i="6"/>
  <c r="B373" i="6"/>
  <c r="C373" i="6"/>
  <c r="D373" i="6"/>
  <c r="E373" i="6"/>
  <c r="F373" i="6"/>
  <c r="G373" i="6"/>
  <c r="H373" i="6"/>
  <c r="I373" i="6"/>
  <c r="J373" i="6"/>
  <c r="K373" i="6"/>
  <c r="L373" i="6"/>
  <c r="A374" i="6"/>
  <c r="B374" i="6"/>
  <c r="C374" i="6"/>
  <c r="D374" i="6"/>
  <c r="E374" i="6"/>
  <c r="F374" i="6"/>
  <c r="G374" i="6"/>
  <c r="H374" i="6"/>
  <c r="I374" i="6"/>
  <c r="J374" i="6"/>
  <c r="K374" i="6"/>
  <c r="L374" i="6"/>
  <c r="A375" i="6"/>
  <c r="B375" i="6"/>
  <c r="C375" i="6"/>
  <c r="D375" i="6"/>
  <c r="E375" i="6"/>
  <c r="F375" i="6"/>
  <c r="G375" i="6"/>
  <c r="H375" i="6"/>
  <c r="I375" i="6"/>
  <c r="J375" i="6"/>
  <c r="K375" i="6"/>
  <c r="L375" i="6"/>
  <c r="A376" i="6"/>
  <c r="B376" i="6"/>
  <c r="C376" i="6"/>
  <c r="D376" i="6"/>
  <c r="E376" i="6"/>
  <c r="F376" i="6"/>
  <c r="G376" i="6"/>
  <c r="H376" i="6"/>
  <c r="I376" i="6"/>
  <c r="J376" i="6"/>
  <c r="K376" i="6"/>
  <c r="L376" i="6"/>
  <c r="A377" i="6"/>
  <c r="B377" i="6"/>
  <c r="C377" i="6"/>
  <c r="D377" i="6"/>
  <c r="E377" i="6"/>
  <c r="F377" i="6"/>
  <c r="G377" i="6"/>
  <c r="H377" i="6"/>
  <c r="I377" i="6"/>
  <c r="J377" i="6"/>
  <c r="K377" i="6"/>
  <c r="L377" i="6"/>
  <c r="A378" i="6"/>
  <c r="B378" i="6"/>
  <c r="C378" i="6"/>
  <c r="D378" i="6"/>
  <c r="E378" i="6"/>
  <c r="F378" i="6"/>
  <c r="G378" i="6"/>
  <c r="H378" i="6"/>
  <c r="I378" i="6"/>
  <c r="J378" i="6"/>
  <c r="K378" i="6"/>
  <c r="L378" i="6"/>
  <c r="A379" i="6"/>
  <c r="B379" i="6"/>
  <c r="C379" i="6"/>
  <c r="D379" i="6"/>
  <c r="E379" i="6"/>
  <c r="F379" i="6"/>
  <c r="G379" i="6"/>
  <c r="H379" i="6"/>
  <c r="I379" i="6"/>
  <c r="J379" i="6"/>
  <c r="K379" i="6"/>
  <c r="L379" i="6"/>
  <c r="A380" i="6"/>
  <c r="B380" i="6"/>
  <c r="C380" i="6"/>
  <c r="D380" i="6"/>
  <c r="E380" i="6"/>
  <c r="F380" i="6"/>
  <c r="G380" i="6"/>
  <c r="H380" i="6"/>
  <c r="I380" i="6"/>
  <c r="J380" i="6"/>
  <c r="K380" i="6"/>
  <c r="L380" i="6"/>
  <c r="A381" i="6"/>
  <c r="B381" i="6"/>
  <c r="C381" i="6"/>
  <c r="D381" i="6"/>
  <c r="E381" i="6"/>
  <c r="F381" i="6"/>
  <c r="G381" i="6"/>
  <c r="H381" i="6"/>
  <c r="I381" i="6"/>
  <c r="J381" i="6"/>
  <c r="K381" i="6"/>
  <c r="L381" i="6"/>
  <c r="A382" i="6"/>
  <c r="B382" i="6"/>
  <c r="C382" i="6"/>
  <c r="D382" i="6"/>
  <c r="E382" i="6"/>
  <c r="F382" i="6"/>
  <c r="G382" i="6"/>
  <c r="H382" i="6"/>
  <c r="I382" i="6"/>
  <c r="J382" i="6"/>
  <c r="K382" i="6"/>
  <c r="L382" i="6"/>
  <c r="A383" i="6"/>
  <c r="B383" i="6"/>
  <c r="C383" i="6"/>
  <c r="D383" i="6"/>
  <c r="E383" i="6"/>
  <c r="F383" i="6"/>
  <c r="G383" i="6"/>
  <c r="H383" i="6"/>
  <c r="I383" i="6"/>
  <c r="J383" i="6"/>
  <c r="K383" i="6"/>
  <c r="L383" i="6"/>
  <c r="A384" i="6"/>
  <c r="B384" i="6"/>
  <c r="C384" i="6"/>
  <c r="D384" i="6"/>
  <c r="E384" i="6"/>
  <c r="F384" i="6"/>
  <c r="G384" i="6"/>
  <c r="H384" i="6"/>
  <c r="I384" i="6"/>
  <c r="J384" i="6"/>
  <c r="K384" i="6"/>
  <c r="L384" i="6"/>
  <c r="A385" i="6"/>
  <c r="B385" i="6"/>
  <c r="C385" i="6"/>
  <c r="D385" i="6"/>
  <c r="E385" i="6"/>
  <c r="F385" i="6"/>
  <c r="G385" i="6"/>
  <c r="H385" i="6"/>
  <c r="I385" i="6"/>
  <c r="J385" i="6"/>
  <c r="K385" i="6"/>
  <c r="L385" i="6"/>
  <c r="A386" i="6"/>
  <c r="B386" i="6"/>
  <c r="C386" i="6"/>
  <c r="D386" i="6"/>
  <c r="E386" i="6"/>
  <c r="F386" i="6"/>
  <c r="G386" i="6"/>
  <c r="H386" i="6"/>
  <c r="I386" i="6"/>
  <c r="J386" i="6"/>
  <c r="K386" i="6"/>
  <c r="L386" i="6"/>
  <c r="A387" i="6"/>
  <c r="B387" i="6"/>
  <c r="C387" i="6"/>
  <c r="D387" i="6"/>
  <c r="E387" i="6"/>
  <c r="F387" i="6"/>
  <c r="G387" i="6"/>
  <c r="H387" i="6"/>
  <c r="I387" i="6"/>
  <c r="J387" i="6"/>
  <c r="K387" i="6"/>
  <c r="L387" i="6"/>
  <c r="A388" i="6"/>
  <c r="B388" i="6"/>
  <c r="C388" i="6"/>
  <c r="D388" i="6"/>
  <c r="E388" i="6"/>
  <c r="F388" i="6"/>
  <c r="G388" i="6"/>
  <c r="H388" i="6"/>
  <c r="I388" i="6"/>
  <c r="J388" i="6"/>
  <c r="K388" i="6"/>
  <c r="L388" i="6"/>
  <c r="A389" i="6"/>
  <c r="B389" i="6"/>
  <c r="C389" i="6"/>
  <c r="D389" i="6"/>
  <c r="E389" i="6"/>
  <c r="F389" i="6"/>
  <c r="G389" i="6"/>
  <c r="H389" i="6"/>
  <c r="I389" i="6"/>
  <c r="J389" i="6"/>
  <c r="K389" i="6"/>
  <c r="L389" i="6"/>
  <c r="A390" i="6"/>
  <c r="B390" i="6"/>
  <c r="C390" i="6"/>
  <c r="D390" i="6"/>
  <c r="E390" i="6"/>
  <c r="F390" i="6"/>
  <c r="G390" i="6"/>
  <c r="H390" i="6"/>
  <c r="I390" i="6"/>
  <c r="J390" i="6"/>
  <c r="K390" i="6"/>
  <c r="L390" i="6"/>
  <c r="A391" i="6"/>
  <c r="B391" i="6"/>
  <c r="C391" i="6"/>
  <c r="D391" i="6"/>
  <c r="E391" i="6"/>
  <c r="F391" i="6"/>
  <c r="G391" i="6"/>
  <c r="H391" i="6"/>
  <c r="I391" i="6"/>
  <c r="J391" i="6"/>
  <c r="K391" i="6"/>
  <c r="L391" i="6"/>
  <c r="A392" i="6"/>
  <c r="B392" i="6"/>
  <c r="C392" i="6"/>
  <c r="D392" i="6"/>
  <c r="E392" i="6"/>
  <c r="F392" i="6"/>
  <c r="G392" i="6"/>
  <c r="H392" i="6"/>
  <c r="I392" i="6"/>
  <c r="J392" i="6"/>
  <c r="K392" i="6"/>
  <c r="L392" i="6"/>
  <c r="A393" i="6"/>
  <c r="B393" i="6"/>
  <c r="C393" i="6"/>
  <c r="D393" i="6"/>
  <c r="E393" i="6"/>
  <c r="F393" i="6"/>
  <c r="G393" i="6"/>
  <c r="H393" i="6"/>
  <c r="I393" i="6"/>
  <c r="J393" i="6"/>
  <c r="K393" i="6"/>
  <c r="L393" i="6"/>
  <c r="A394" i="6"/>
  <c r="B394" i="6"/>
  <c r="C394" i="6"/>
  <c r="D394" i="6"/>
  <c r="E394" i="6"/>
  <c r="F394" i="6"/>
  <c r="G394" i="6"/>
  <c r="H394" i="6"/>
  <c r="I394" i="6"/>
  <c r="J394" i="6"/>
  <c r="K394" i="6"/>
  <c r="L394" i="6"/>
  <c r="A395" i="6"/>
  <c r="B395" i="6"/>
  <c r="C395" i="6"/>
  <c r="D395" i="6"/>
  <c r="E395" i="6"/>
  <c r="F395" i="6"/>
  <c r="G395" i="6"/>
  <c r="H395" i="6"/>
  <c r="I395" i="6"/>
  <c r="J395" i="6"/>
  <c r="K395" i="6"/>
  <c r="L395" i="6"/>
  <c r="A396" i="6"/>
  <c r="B396" i="6"/>
  <c r="C396" i="6"/>
  <c r="D396" i="6"/>
  <c r="E396" i="6"/>
  <c r="F396" i="6"/>
  <c r="G396" i="6"/>
  <c r="H396" i="6"/>
  <c r="I396" i="6"/>
  <c r="J396" i="6"/>
  <c r="K396" i="6"/>
  <c r="L396" i="6"/>
  <c r="A397" i="6"/>
  <c r="B397" i="6"/>
  <c r="C397" i="6"/>
  <c r="D397" i="6"/>
  <c r="E397" i="6"/>
  <c r="F397" i="6"/>
  <c r="G397" i="6"/>
  <c r="H397" i="6"/>
  <c r="I397" i="6"/>
  <c r="J397" i="6"/>
  <c r="K397" i="6"/>
  <c r="L397" i="6"/>
  <c r="A398" i="6"/>
  <c r="B398" i="6"/>
  <c r="C398" i="6"/>
  <c r="D398" i="6"/>
  <c r="E398" i="6"/>
  <c r="F398" i="6"/>
  <c r="G398" i="6"/>
  <c r="H398" i="6"/>
  <c r="I398" i="6"/>
  <c r="J398" i="6"/>
  <c r="K398" i="6"/>
  <c r="L398" i="6"/>
  <c r="A399" i="6"/>
  <c r="B399" i="6"/>
  <c r="C399" i="6"/>
  <c r="D399" i="6"/>
  <c r="E399" i="6"/>
  <c r="F399" i="6"/>
  <c r="G399" i="6"/>
  <c r="H399" i="6"/>
  <c r="I399" i="6"/>
  <c r="J399" i="6"/>
  <c r="K399" i="6"/>
  <c r="L399" i="6"/>
  <c r="A400" i="6"/>
  <c r="B400" i="6"/>
  <c r="C400" i="6"/>
  <c r="D400" i="6"/>
  <c r="E400" i="6"/>
  <c r="F400" i="6"/>
  <c r="G400" i="6"/>
  <c r="H400" i="6"/>
  <c r="I400" i="6"/>
  <c r="J400" i="6"/>
  <c r="K400" i="6"/>
  <c r="L400" i="6"/>
  <c r="A401" i="6"/>
  <c r="B401" i="6"/>
  <c r="C401" i="6"/>
  <c r="D401" i="6"/>
  <c r="E401" i="6"/>
  <c r="F401" i="6"/>
  <c r="G401" i="6"/>
  <c r="H401" i="6"/>
  <c r="I401" i="6"/>
  <c r="J401" i="6"/>
  <c r="K401" i="6"/>
  <c r="L401" i="6"/>
  <c r="A402" i="6"/>
  <c r="B402" i="6"/>
  <c r="C402" i="6"/>
  <c r="D402" i="6"/>
  <c r="E402" i="6"/>
  <c r="F402" i="6"/>
  <c r="G402" i="6"/>
  <c r="H402" i="6"/>
  <c r="I402" i="6"/>
  <c r="J402" i="6"/>
  <c r="K402" i="6"/>
  <c r="L402" i="6"/>
  <c r="A403" i="6"/>
  <c r="B403" i="6"/>
  <c r="C403" i="6"/>
  <c r="D403" i="6"/>
  <c r="E403" i="6"/>
  <c r="F403" i="6"/>
  <c r="G403" i="6"/>
  <c r="H403" i="6"/>
  <c r="I403" i="6"/>
  <c r="J403" i="6"/>
  <c r="K403" i="6"/>
  <c r="L403" i="6"/>
  <c r="A404" i="6"/>
  <c r="B404" i="6"/>
  <c r="C404" i="6"/>
  <c r="D404" i="6"/>
  <c r="E404" i="6"/>
  <c r="F404" i="6"/>
  <c r="G404" i="6"/>
  <c r="H404" i="6"/>
  <c r="I404" i="6"/>
  <c r="J404" i="6"/>
  <c r="K404" i="6"/>
  <c r="L404" i="6"/>
  <c r="A405" i="6"/>
  <c r="B405" i="6"/>
  <c r="C405" i="6"/>
  <c r="D405" i="6"/>
  <c r="E405" i="6"/>
  <c r="F405" i="6"/>
  <c r="G405" i="6"/>
  <c r="H405" i="6"/>
  <c r="I405" i="6"/>
  <c r="J405" i="6"/>
  <c r="K405" i="6"/>
  <c r="L405" i="6"/>
  <c r="A406" i="6"/>
  <c r="B406" i="6"/>
  <c r="C406" i="6"/>
  <c r="D406" i="6"/>
  <c r="E406" i="6"/>
  <c r="F406" i="6"/>
  <c r="G406" i="6"/>
  <c r="H406" i="6"/>
  <c r="I406" i="6"/>
  <c r="J406" i="6"/>
  <c r="K406" i="6"/>
  <c r="L406" i="6"/>
  <c r="A407" i="6"/>
  <c r="B407" i="6"/>
  <c r="C407" i="6"/>
  <c r="D407" i="6"/>
  <c r="E407" i="6"/>
  <c r="F407" i="6"/>
  <c r="G407" i="6"/>
  <c r="H407" i="6"/>
  <c r="I407" i="6"/>
  <c r="J407" i="6"/>
  <c r="K407" i="6"/>
  <c r="L407" i="6"/>
  <c r="A408" i="6"/>
  <c r="B408" i="6"/>
  <c r="C408" i="6"/>
  <c r="D408" i="6"/>
  <c r="E408" i="6"/>
  <c r="F408" i="6"/>
  <c r="G408" i="6"/>
  <c r="H408" i="6"/>
  <c r="I408" i="6"/>
  <c r="J408" i="6"/>
  <c r="K408" i="6"/>
  <c r="L408" i="6"/>
  <c r="A409" i="6"/>
  <c r="B409" i="6"/>
  <c r="C409" i="6"/>
  <c r="D409" i="6"/>
  <c r="E409" i="6"/>
  <c r="F409" i="6"/>
  <c r="G409" i="6"/>
  <c r="H409" i="6"/>
  <c r="I409" i="6"/>
  <c r="J409" i="6"/>
  <c r="K409" i="6"/>
  <c r="L409" i="6"/>
  <c r="A410" i="6"/>
  <c r="B410" i="6"/>
  <c r="C410" i="6"/>
  <c r="D410" i="6"/>
  <c r="E410" i="6"/>
  <c r="F410" i="6"/>
  <c r="G410" i="6"/>
  <c r="H410" i="6"/>
  <c r="I410" i="6"/>
  <c r="J410" i="6"/>
  <c r="K410" i="6"/>
  <c r="L410" i="6"/>
  <c r="A411" i="6"/>
  <c r="B411" i="6"/>
  <c r="C411" i="6"/>
  <c r="D411" i="6"/>
  <c r="E411" i="6"/>
  <c r="F411" i="6"/>
  <c r="G411" i="6"/>
  <c r="H411" i="6"/>
  <c r="I411" i="6"/>
  <c r="J411" i="6"/>
  <c r="K411" i="6"/>
  <c r="L411" i="6"/>
  <c r="A412" i="6"/>
  <c r="B412" i="6"/>
  <c r="C412" i="6"/>
  <c r="D412" i="6"/>
  <c r="E412" i="6"/>
  <c r="F412" i="6"/>
  <c r="G412" i="6"/>
  <c r="H412" i="6"/>
  <c r="I412" i="6"/>
  <c r="J412" i="6"/>
  <c r="K412" i="6"/>
  <c r="L412" i="6"/>
  <c r="A413" i="6"/>
  <c r="B413" i="6"/>
  <c r="C413" i="6"/>
  <c r="D413" i="6"/>
  <c r="E413" i="6"/>
  <c r="F413" i="6"/>
  <c r="G413" i="6"/>
  <c r="H413" i="6"/>
  <c r="I413" i="6"/>
  <c r="J413" i="6"/>
  <c r="K413" i="6"/>
  <c r="L413" i="6"/>
  <c r="A414" i="6"/>
  <c r="B414" i="6"/>
  <c r="C414" i="6"/>
  <c r="D414" i="6"/>
  <c r="E414" i="6"/>
  <c r="F414" i="6"/>
  <c r="G414" i="6"/>
  <c r="H414" i="6"/>
  <c r="I414" i="6"/>
  <c r="J414" i="6"/>
  <c r="K414" i="6"/>
  <c r="L414" i="6"/>
  <c r="A415" i="6"/>
  <c r="B415" i="6"/>
  <c r="C415" i="6"/>
  <c r="D415" i="6"/>
  <c r="E415" i="6"/>
  <c r="F415" i="6"/>
  <c r="G415" i="6"/>
  <c r="H415" i="6"/>
  <c r="I415" i="6"/>
  <c r="J415" i="6"/>
  <c r="K415" i="6"/>
  <c r="L415" i="6"/>
  <c r="A416" i="6"/>
  <c r="B416" i="6"/>
  <c r="C416" i="6"/>
  <c r="D416" i="6"/>
  <c r="E416" i="6"/>
  <c r="F416" i="6"/>
  <c r="G416" i="6"/>
  <c r="H416" i="6"/>
  <c r="I416" i="6"/>
  <c r="J416" i="6"/>
  <c r="K416" i="6"/>
  <c r="L416" i="6"/>
  <c r="A417" i="6"/>
  <c r="B417" i="6"/>
  <c r="C417" i="6"/>
  <c r="D417" i="6"/>
  <c r="E417" i="6"/>
  <c r="F417" i="6"/>
  <c r="G417" i="6"/>
  <c r="H417" i="6"/>
  <c r="I417" i="6"/>
  <c r="J417" i="6"/>
  <c r="K417" i="6"/>
  <c r="L417" i="6"/>
  <c r="A418" i="6"/>
  <c r="B418" i="6"/>
  <c r="C418" i="6"/>
  <c r="D418" i="6"/>
  <c r="E418" i="6"/>
  <c r="F418" i="6"/>
  <c r="G418" i="6"/>
  <c r="H418" i="6"/>
  <c r="I418" i="6"/>
  <c r="J418" i="6"/>
  <c r="K418" i="6"/>
  <c r="L418" i="6"/>
  <c r="A419" i="6"/>
  <c r="B419" i="6"/>
  <c r="C419" i="6"/>
  <c r="D419" i="6"/>
  <c r="E419" i="6"/>
  <c r="F419" i="6"/>
  <c r="G419" i="6"/>
  <c r="H419" i="6"/>
  <c r="I419" i="6"/>
  <c r="J419" i="6"/>
  <c r="K419" i="6"/>
  <c r="L419" i="6"/>
  <c r="A420" i="6"/>
  <c r="B420" i="6"/>
  <c r="C420" i="6"/>
  <c r="D420" i="6"/>
  <c r="E420" i="6"/>
  <c r="F420" i="6"/>
  <c r="G420" i="6"/>
  <c r="H420" i="6"/>
  <c r="I420" i="6"/>
  <c r="J420" i="6"/>
  <c r="K420" i="6"/>
  <c r="L420" i="6"/>
  <c r="A421" i="6"/>
  <c r="B421" i="6"/>
  <c r="C421" i="6"/>
  <c r="D421" i="6"/>
  <c r="E421" i="6"/>
  <c r="F421" i="6"/>
  <c r="G421" i="6"/>
  <c r="H421" i="6"/>
  <c r="I421" i="6"/>
  <c r="J421" i="6"/>
  <c r="K421" i="6"/>
  <c r="L421" i="6"/>
  <c r="A422" i="6"/>
  <c r="B422" i="6"/>
  <c r="C422" i="6"/>
  <c r="D422" i="6"/>
  <c r="E422" i="6"/>
  <c r="F422" i="6"/>
  <c r="G422" i="6"/>
  <c r="H422" i="6"/>
  <c r="I422" i="6"/>
  <c r="J422" i="6"/>
  <c r="K422" i="6"/>
  <c r="L422" i="6"/>
  <c r="A423" i="6"/>
  <c r="B423" i="6"/>
  <c r="C423" i="6"/>
  <c r="D423" i="6"/>
  <c r="E423" i="6"/>
  <c r="F423" i="6"/>
  <c r="G423" i="6"/>
  <c r="H423" i="6"/>
  <c r="I423" i="6"/>
  <c r="J423" i="6"/>
  <c r="K423" i="6"/>
  <c r="L423" i="6"/>
  <c r="A424" i="6"/>
  <c r="B424" i="6"/>
  <c r="C424" i="6"/>
  <c r="D424" i="6"/>
  <c r="E424" i="6"/>
  <c r="F424" i="6"/>
  <c r="G424" i="6"/>
  <c r="H424" i="6"/>
  <c r="I424" i="6"/>
  <c r="J424" i="6"/>
  <c r="K424" i="6"/>
  <c r="L424" i="6"/>
  <c r="A425" i="6"/>
  <c r="B425" i="6"/>
  <c r="C425" i="6"/>
  <c r="D425" i="6"/>
  <c r="E425" i="6"/>
  <c r="F425" i="6"/>
  <c r="G425" i="6"/>
  <c r="H425" i="6"/>
  <c r="I425" i="6"/>
  <c r="J425" i="6"/>
  <c r="K425" i="6"/>
  <c r="L425" i="6"/>
  <c r="A426" i="6"/>
  <c r="B426" i="6"/>
  <c r="C426" i="6"/>
  <c r="D426" i="6"/>
  <c r="E426" i="6"/>
  <c r="F426" i="6"/>
  <c r="G426" i="6"/>
  <c r="H426" i="6"/>
  <c r="I426" i="6"/>
  <c r="J426" i="6"/>
  <c r="K426" i="6"/>
  <c r="L426" i="6"/>
  <c r="A427" i="6"/>
  <c r="B427" i="6"/>
  <c r="C427" i="6"/>
  <c r="D427" i="6"/>
  <c r="E427" i="6"/>
  <c r="F427" i="6"/>
  <c r="G427" i="6"/>
  <c r="H427" i="6"/>
  <c r="I427" i="6"/>
  <c r="J427" i="6"/>
  <c r="K427" i="6"/>
  <c r="L427" i="6"/>
  <c r="A428" i="6"/>
  <c r="B428" i="6"/>
  <c r="C428" i="6"/>
  <c r="D428" i="6"/>
  <c r="E428" i="6"/>
  <c r="F428" i="6"/>
  <c r="G428" i="6"/>
  <c r="H428" i="6"/>
  <c r="I428" i="6"/>
  <c r="J428" i="6"/>
  <c r="K428" i="6"/>
  <c r="L428" i="6"/>
  <c r="A429" i="6"/>
  <c r="B429" i="6"/>
  <c r="C429" i="6"/>
  <c r="D429" i="6"/>
  <c r="E429" i="6"/>
  <c r="F429" i="6"/>
  <c r="G429" i="6"/>
  <c r="H429" i="6"/>
  <c r="I429" i="6"/>
  <c r="J429" i="6"/>
  <c r="K429" i="6"/>
  <c r="L429" i="6"/>
  <c r="A430" i="6"/>
  <c r="B430" i="6"/>
  <c r="C430" i="6"/>
  <c r="D430" i="6"/>
  <c r="E430" i="6"/>
  <c r="F430" i="6"/>
  <c r="G430" i="6"/>
  <c r="H430" i="6"/>
  <c r="I430" i="6"/>
  <c r="J430" i="6"/>
  <c r="K430" i="6"/>
  <c r="L430" i="6"/>
  <c r="A431" i="6"/>
  <c r="B431" i="6"/>
  <c r="C431" i="6"/>
  <c r="D431" i="6"/>
  <c r="E431" i="6"/>
  <c r="F431" i="6"/>
  <c r="G431" i="6"/>
  <c r="H431" i="6"/>
  <c r="I431" i="6"/>
  <c r="J431" i="6"/>
  <c r="K431" i="6"/>
  <c r="L431" i="6"/>
  <c r="A432" i="6"/>
  <c r="B432" i="6"/>
  <c r="C432" i="6"/>
  <c r="D432" i="6"/>
  <c r="E432" i="6"/>
  <c r="F432" i="6"/>
  <c r="G432" i="6"/>
  <c r="H432" i="6"/>
  <c r="I432" i="6"/>
  <c r="J432" i="6"/>
  <c r="K432" i="6"/>
  <c r="L432" i="6"/>
  <c r="A433" i="6"/>
  <c r="B433" i="6"/>
  <c r="C433" i="6"/>
  <c r="D433" i="6"/>
  <c r="E433" i="6"/>
  <c r="F433" i="6"/>
  <c r="G433" i="6"/>
  <c r="H433" i="6"/>
  <c r="I433" i="6"/>
  <c r="J433" i="6"/>
  <c r="K433" i="6"/>
  <c r="L433" i="6"/>
  <c r="A434" i="6"/>
  <c r="B434" i="6"/>
  <c r="C434" i="6"/>
  <c r="D434" i="6"/>
  <c r="E434" i="6"/>
  <c r="F434" i="6"/>
  <c r="G434" i="6"/>
  <c r="H434" i="6"/>
  <c r="I434" i="6"/>
  <c r="J434" i="6"/>
  <c r="K434" i="6"/>
  <c r="L434" i="6"/>
  <c r="A435" i="6"/>
  <c r="B435" i="6"/>
  <c r="C435" i="6"/>
  <c r="D435" i="6"/>
  <c r="E435" i="6"/>
  <c r="F435" i="6"/>
  <c r="G435" i="6"/>
  <c r="H435" i="6"/>
  <c r="I435" i="6"/>
  <c r="J435" i="6"/>
  <c r="K435" i="6"/>
  <c r="L435" i="6"/>
  <c r="A436" i="6"/>
  <c r="B436" i="6"/>
  <c r="C436" i="6"/>
  <c r="D436" i="6"/>
  <c r="E436" i="6"/>
  <c r="F436" i="6"/>
  <c r="G436" i="6"/>
  <c r="H436" i="6"/>
  <c r="I436" i="6"/>
  <c r="J436" i="6"/>
  <c r="K436" i="6"/>
  <c r="L436" i="6"/>
  <c r="A437" i="6"/>
  <c r="B437" i="6"/>
  <c r="C437" i="6"/>
  <c r="D437" i="6"/>
  <c r="E437" i="6"/>
  <c r="F437" i="6"/>
  <c r="G437" i="6"/>
  <c r="H437" i="6"/>
  <c r="I437" i="6"/>
  <c r="J437" i="6"/>
  <c r="K437" i="6"/>
  <c r="L437" i="6"/>
  <c r="A438" i="6"/>
  <c r="B438" i="6"/>
  <c r="C438" i="6"/>
  <c r="D438" i="6"/>
  <c r="E438" i="6"/>
  <c r="F438" i="6"/>
  <c r="G438" i="6"/>
  <c r="H438" i="6"/>
  <c r="I438" i="6"/>
  <c r="J438" i="6"/>
  <c r="K438" i="6"/>
  <c r="L438" i="6"/>
  <c r="A439" i="6"/>
  <c r="B439" i="6"/>
  <c r="C439" i="6"/>
  <c r="D439" i="6"/>
  <c r="E439" i="6"/>
  <c r="F439" i="6"/>
  <c r="G439" i="6"/>
  <c r="H439" i="6"/>
  <c r="I439" i="6"/>
  <c r="J439" i="6"/>
  <c r="K439" i="6"/>
  <c r="L439" i="6"/>
  <c r="A440" i="6"/>
  <c r="B440" i="6"/>
  <c r="C440" i="6"/>
  <c r="D440" i="6"/>
  <c r="E440" i="6"/>
  <c r="F440" i="6"/>
  <c r="G440" i="6"/>
  <c r="H440" i="6"/>
  <c r="I440" i="6"/>
  <c r="J440" i="6"/>
  <c r="K440" i="6"/>
  <c r="L440" i="6"/>
  <c r="A441" i="6"/>
  <c r="B441" i="6"/>
  <c r="C441" i="6"/>
  <c r="D441" i="6"/>
  <c r="E441" i="6"/>
  <c r="F441" i="6"/>
  <c r="G441" i="6"/>
  <c r="H441" i="6"/>
  <c r="I441" i="6"/>
  <c r="J441" i="6"/>
  <c r="K441" i="6"/>
  <c r="L441" i="6"/>
  <c r="A442" i="6"/>
  <c r="B442" i="6"/>
  <c r="C442" i="6"/>
  <c r="D442" i="6"/>
  <c r="E442" i="6"/>
  <c r="F442" i="6"/>
  <c r="G442" i="6"/>
  <c r="H442" i="6"/>
  <c r="I442" i="6"/>
  <c r="J442" i="6"/>
  <c r="K442" i="6"/>
  <c r="L442" i="6"/>
  <c r="A443" i="6"/>
  <c r="B443" i="6"/>
  <c r="C443" i="6"/>
  <c r="D443" i="6"/>
  <c r="E443" i="6"/>
  <c r="F443" i="6"/>
  <c r="G443" i="6"/>
  <c r="H443" i="6"/>
  <c r="I443" i="6"/>
  <c r="J443" i="6"/>
  <c r="K443" i="6"/>
  <c r="L443" i="6"/>
  <c r="A444" i="6"/>
  <c r="B444" i="6"/>
  <c r="C444" i="6"/>
  <c r="D444" i="6"/>
  <c r="E444" i="6"/>
  <c r="F444" i="6"/>
  <c r="G444" i="6"/>
  <c r="H444" i="6"/>
  <c r="I444" i="6"/>
  <c r="J444" i="6"/>
  <c r="K444" i="6"/>
  <c r="L444" i="6"/>
  <c r="A445" i="6"/>
  <c r="B445" i="6"/>
  <c r="C445" i="6"/>
  <c r="D445" i="6"/>
  <c r="E445" i="6"/>
  <c r="F445" i="6"/>
  <c r="G445" i="6"/>
  <c r="H445" i="6"/>
  <c r="I445" i="6"/>
  <c r="J445" i="6"/>
  <c r="K445" i="6"/>
  <c r="L445" i="6"/>
  <c r="A446" i="6"/>
  <c r="B446" i="6"/>
  <c r="C446" i="6"/>
  <c r="D446" i="6"/>
  <c r="E446" i="6"/>
  <c r="F446" i="6"/>
  <c r="G446" i="6"/>
  <c r="H446" i="6"/>
  <c r="I446" i="6"/>
  <c r="J446" i="6"/>
  <c r="K446" i="6"/>
  <c r="L446" i="6"/>
  <c r="A447" i="6"/>
  <c r="B447" i="6"/>
  <c r="C447" i="6"/>
  <c r="D447" i="6"/>
  <c r="E447" i="6"/>
  <c r="F447" i="6"/>
  <c r="G447" i="6"/>
  <c r="H447" i="6"/>
  <c r="I447" i="6"/>
  <c r="J447" i="6"/>
  <c r="K447" i="6"/>
  <c r="L447" i="6"/>
  <c r="A448" i="6"/>
  <c r="B448" i="6"/>
  <c r="C448" i="6"/>
  <c r="D448" i="6"/>
  <c r="E448" i="6"/>
  <c r="F448" i="6"/>
  <c r="G448" i="6"/>
  <c r="H448" i="6"/>
  <c r="I448" i="6"/>
  <c r="J448" i="6"/>
  <c r="K448" i="6"/>
  <c r="L448" i="6"/>
  <c r="A449" i="6"/>
  <c r="B449" i="6"/>
  <c r="C449" i="6"/>
  <c r="D449" i="6"/>
  <c r="E449" i="6"/>
  <c r="F449" i="6"/>
  <c r="G449" i="6"/>
  <c r="H449" i="6"/>
  <c r="I449" i="6"/>
  <c r="J449" i="6"/>
  <c r="K449" i="6"/>
  <c r="L449" i="6"/>
  <c r="A450" i="6"/>
  <c r="B450" i="6"/>
  <c r="C450" i="6"/>
  <c r="D450" i="6"/>
  <c r="E450" i="6"/>
  <c r="F450" i="6"/>
  <c r="G450" i="6"/>
  <c r="H450" i="6"/>
  <c r="I450" i="6"/>
  <c r="J450" i="6"/>
  <c r="K450" i="6"/>
  <c r="L450" i="6"/>
  <c r="A451" i="6"/>
  <c r="B451" i="6"/>
  <c r="C451" i="6"/>
  <c r="D451" i="6"/>
  <c r="E451" i="6"/>
  <c r="F451" i="6"/>
  <c r="G451" i="6"/>
  <c r="H451" i="6"/>
  <c r="I451" i="6"/>
  <c r="J451" i="6"/>
  <c r="K451" i="6"/>
  <c r="L451" i="6"/>
  <c r="A452" i="6"/>
  <c r="B452" i="6"/>
  <c r="C452" i="6"/>
  <c r="D452" i="6"/>
  <c r="E452" i="6"/>
  <c r="F452" i="6"/>
  <c r="G452" i="6"/>
  <c r="H452" i="6"/>
  <c r="I452" i="6"/>
  <c r="J452" i="6"/>
  <c r="K452" i="6"/>
  <c r="L452" i="6"/>
  <c r="A453" i="6"/>
  <c r="B453" i="6"/>
  <c r="C453" i="6"/>
  <c r="D453" i="6"/>
  <c r="E453" i="6"/>
  <c r="F453" i="6"/>
  <c r="G453" i="6"/>
  <c r="H453" i="6"/>
  <c r="I453" i="6"/>
  <c r="J453" i="6"/>
  <c r="K453" i="6"/>
  <c r="L453" i="6"/>
  <c r="A454" i="6"/>
  <c r="B454" i="6"/>
  <c r="C454" i="6"/>
  <c r="D454" i="6"/>
  <c r="E454" i="6"/>
  <c r="F454" i="6"/>
  <c r="G454" i="6"/>
  <c r="H454" i="6"/>
  <c r="I454" i="6"/>
  <c r="J454" i="6"/>
  <c r="K454" i="6"/>
  <c r="L454" i="6"/>
  <c r="A455" i="6"/>
  <c r="B455" i="6"/>
  <c r="C455" i="6"/>
  <c r="D455" i="6"/>
  <c r="E455" i="6"/>
  <c r="F455" i="6"/>
  <c r="G455" i="6"/>
  <c r="H455" i="6"/>
  <c r="I455" i="6"/>
  <c r="J455" i="6"/>
  <c r="K455" i="6"/>
  <c r="L455" i="6"/>
  <c r="A456" i="6"/>
  <c r="B456" i="6"/>
  <c r="C456" i="6"/>
  <c r="D456" i="6"/>
  <c r="E456" i="6"/>
  <c r="F456" i="6"/>
  <c r="G456" i="6"/>
  <c r="H456" i="6"/>
  <c r="I456" i="6"/>
  <c r="J456" i="6"/>
  <c r="K456" i="6"/>
  <c r="L456" i="6"/>
  <c r="A457" i="6"/>
  <c r="B457" i="6"/>
  <c r="C457" i="6"/>
  <c r="D457" i="6"/>
  <c r="E457" i="6"/>
  <c r="F457" i="6"/>
  <c r="G457" i="6"/>
  <c r="H457" i="6"/>
  <c r="I457" i="6"/>
  <c r="J457" i="6"/>
  <c r="K457" i="6"/>
  <c r="L457" i="6"/>
  <c r="A458" i="6"/>
  <c r="B458" i="6"/>
  <c r="C458" i="6"/>
  <c r="D458" i="6"/>
  <c r="E458" i="6"/>
  <c r="F458" i="6"/>
  <c r="G458" i="6"/>
  <c r="H458" i="6"/>
  <c r="I458" i="6"/>
  <c r="J458" i="6"/>
  <c r="K458" i="6"/>
  <c r="L458" i="6"/>
  <c r="A459" i="6"/>
  <c r="B459" i="6"/>
  <c r="C459" i="6"/>
  <c r="D459" i="6"/>
  <c r="E459" i="6"/>
  <c r="F459" i="6"/>
  <c r="G459" i="6"/>
  <c r="H459" i="6"/>
  <c r="I459" i="6"/>
  <c r="J459" i="6"/>
  <c r="K459" i="6"/>
  <c r="L459" i="6"/>
  <c r="A460" i="6"/>
  <c r="B460" i="6"/>
  <c r="C460" i="6"/>
  <c r="D460" i="6"/>
  <c r="E460" i="6"/>
  <c r="F460" i="6"/>
  <c r="G460" i="6"/>
  <c r="H460" i="6"/>
  <c r="I460" i="6"/>
  <c r="J460" i="6"/>
  <c r="K460" i="6"/>
  <c r="L460" i="6"/>
  <c r="A461" i="6"/>
  <c r="B461" i="6"/>
  <c r="C461" i="6"/>
  <c r="D461" i="6"/>
  <c r="E461" i="6"/>
  <c r="F461" i="6"/>
  <c r="G461" i="6"/>
  <c r="H461" i="6"/>
  <c r="I461" i="6"/>
  <c r="J461" i="6"/>
  <c r="K461" i="6"/>
  <c r="L461" i="6"/>
  <c r="A462" i="6"/>
  <c r="B462" i="6"/>
  <c r="C462" i="6"/>
  <c r="D462" i="6"/>
  <c r="E462" i="6"/>
  <c r="F462" i="6"/>
  <c r="G462" i="6"/>
  <c r="H462" i="6"/>
  <c r="I462" i="6"/>
  <c r="J462" i="6"/>
  <c r="K462" i="6"/>
  <c r="L462" i="6"/>
  <c r="A463" i="6"/>
  <c r="B463" i="6"/>
  <c r="C463" i="6"/>
  <c r="D463" i="6"/>
  <c r="E463" i="6"/>
  <c r="F463" i="6"/>
  <c r="G463" i="6"/>
  <c r="H463" i="6"/>
  <c r="I463" i="6"/>
  <c r="J463" i="6"/>
  <c r="K463" i="6"/>
  <c r="L463" i="6"/>
  <c r="A464" i="6"/>
  <c r="B464" i="6"/>
  <c r="C464" i="6"/>
  <c r="D464" i="6"/>
  <c r="E464" i="6"/>
  <c r="F464" i="6"/>
  <c r="G464" i="6"/>
  <c r="H464" i="6"/>
  <c r="I464" i="6"/>
  <c r="J464" i="6"/>
  <c r="K464" i="6"/>
  <c r="L464" i="6"/>
  <c r="A465" i="6"/>
  <c r="B465" i="6"/>
  <c r="C465" i="6"/>
  <c r="D465" i="6"/>
  <c r="E465" i="6"/>
  <c r="F465" i="6"/>
  <c r="G465" i="6"/>
  <c r="H465" i="6"/>
  <c r="I465" i="6"/>
  <c r="J465" i="6"/>
  <c r="K465" i="6"/>
  <c r="L465" i="6"/>
  <c r="A466" i="6"/>
  <c r="B466" i="6"/>
  <c r="C466" i="6"/>
  <c r="D466" i="6"/>
  <c r="E466" i="6"/>
  <c r="F466" i="6"/>
  <c r="G466" i="6"/>
  <c r="H466" i="6"/>
  <c r="I466" i="6"/>
  <c r="J466" i="6"/>
  <c r="K466" i="6"/>
  <c r="L466" i="6"/>
  <c r="A467" i="6"/>
  <c r="B467" i="6"/>
  <c r="C467" i="6"/>
  <c r="D467" i="6"/>
  <c r="E467" i="6"/>
  <c r="F467" i="6"/>
  <c r="G467" i="6"/>
  <c r="H467" i="6"/>
  <c r="I467" i="6"/>
  <c r="J467" i="6"/>
  <c r="K467" i="6"/>
  <c r="L467" i="6"/>
  <c r="A468" i="6"/>
  <c r="B468" i="6"/>
  <c r="C468" i="6"/>
  <c r="D468" i="6"/>
  <c r="E468" i="6"/>
  <c r="F468" i="6"/>
  <c r="G468" i="6"/>
  <c r="H468" i="6"/>
  <c r="I468" i="6"/>
  <c r="J468" i="6"/>
  <c r="K468" i="6"/>
  <c r="L468" i="6"/>
  <c r="A469" i="6"/>
  <c r="B469" i="6"/>
  <c r="C469" i="6"/>
  <c r="D469" i="6"/>
  <c r="E469" i="6"/>
  <c r="F469" i="6"/>
  <c r="G469" i="6"/>
  <c r="H469" i="6"/>
  <c r="I469" i="6"/>
  <c r="J469" i="6"/>
  <c r="K469" i="6"/>
  <c r="L469" i="6"/>
  <c r="A470" i="6"/>
  <c r="B470" i="6"/>
  <c r="C470" i="6"/>
  <c r="D470" i="6"/>
  <c r="E470" i="6"/>
  <c r="F470" i="6"/>
  <c r="G470" i="6"/>
  <c r="H470" i="6"/>
  <c r="I470" i="6"/>
  <c r="J470" i="6"/>
  <c r="K470" i="6"/>
  <c r="L470" i="6"/>
  <c r="A471" i="6"/>
  <c r="B471" i="6"/>
  <c r="C471" i="6"/>
  <c r="D471" i="6"/>
  <c r="E471" i="6"/>
  <c r="F471" i="6"/>
  <c r="G471" i="6"/>
  <c r="H471" i="6"/>
  <c r="I471" i="6"/>
  <c r="J471" i="6"/>
  <c r="K471" i="6"/>
  <c r="L471" i="6"/>
  <c r="A472" i="6"/>
  <c r="B472" i="6"/>
  <c r="C472" i="6"/>
  <c r="D472" i="6"/>
  <c r="E472" i="6"/>
  <c r="F472" i="6"/>
  <c r="G472" i="6"/>
  <c r="H472" i="6"/>
  <c r="I472" i="6"/>
  <c r="J472" i="6"/>
  <c r="K472" i="6"/>
  <c r="L472" i="6"/>
  <c r="A473" i="6"/>
  <c r="B473" i="6"/>
  <c r="C473" i="6"/>
  <c r="D473" i="6"/>
  <c r="E473" i="6"/>
  <c r="F473" i="6"/>
  <c r="G473" i="6"/>
  <c r="H473" i="6"/>
  <c r="I473" i="6"/>
  <c r="J473" i="6"/>
  <c r="K473" i="6"/>
  <c r="L473" i="6"/>
  <c r="A474" i="6"/>
  <c r="B474" i="6"/>
  <c r="C474" i="6"/>
  <c r="D474" i="6"/>
  <c r="E474" i="6"/>
  <c r="F474" i="6"/>
  <c r="G474" i="6"/>
  <c r="H474" i="6"/>
  <c r="I474" i="6"/>
  <c r="J474" i="6"/>
  <c r="K474" i="6"/>
  <c r="L474" i="6"/>
  <c r="A475" i="6"/>
  <c r="B475" i="6"/>
  <c r="C475" i="6"/>
  <c r="D475" i="6"/>
  <c r="E475" i="6"/>
  <c r="F475" i="6"/>
  <c r="G475" i="6"/>
  <c r="H475" i="6"/>
  <c r="I475" i="6"/>
  <c r="J475" i="6"/>
  <c r="K475" i="6"/>
  <c r="L475" i="6"/>
  <c r="A476" i="6"/>
  <c r="B476" i="6"/>
  <c r="C476" i="6"/>
  <c r="D476" i="6"/>
  <c r="E476" i="6"/>
  <c r="F476" i="6"/>
  <c r="G476" i="6"/>
  <c r="H476" i="6"/>
  <c r="I476" i="6"/>
  <c r="J476" i="6"/>
  <c r="K476" i="6"/>
  <c r="L476" i="6"/>
  <c r="A477" i="6"/>
  <c r="B477" i="6"/>
  <c r="C477" i="6"/>
  <c r="D477" i="6"/>
  <c r="E477" i="6"/>
  <c r="F477" i="6"/>
  <c r="G477" i="6"/>
  <c r="H477" i="6"/>
  <c r="I477" i="6"/>
  <c r="J477" i="6"/>
  <c r="K477" i="6"/>
  <c r="L477" i="6"/>
  <c r="A478" i="6"/>
  <c r="B478" i="6"/>
  <c r="C478" i="6"/>
  <c r="D478" i="6"/>
  <c r="E478" i="6"/>
  <c r="F478" i="6"/>
  <c r="G478" i="6"/>
  <c r="H478" i="6"/>
  <c r="I478" i="6"/>
  <c r="J478" i="6"/>
  <c r="K478" i="6"/>
  <c r="L478" i="6"/>
  <c r="A479" i="6"/>
  <c r="B479" i="6"/>
  <c r="C479" i="6"/>
  <c r="D479" i="6"/>
  <c r="E479" i="6"/>
  <c r="F479" i="6"/>
  <c r="G479" i="6"/>
  <c r="H479" i="6"/>
  <c r="I479" i="6"/>
  <c r="J479" i="6"/>
  <c r="K479" i="6"/>
  <c r="L479" i="6"/>
  <c r="A480" i="6"/>
  <c r="B480" i="6"/>
  <c r="C480" i="6"/>
  <c r="D480" i="6"/>
  <c r="E480" i="6"/>
  <c r="F480" i="6"/>
  <c r="G480" i="6"/>
  <c r="H480" i="6"/>
  <c r="I480" i="6"/>
  <c r="J480" i="6"/>
  <c r="K480" i="6"/>
  <c r="L480" i="6"/>
  <c r="A481" i="6"/>
  <c r="B481" i="6"/>
  <c r="C481" i="6"/>
  <c r="D481" i="6"/>
  <c r="E481" i="6"/>
  <c r="F481" i="6"/>
  <c r="G481" i="6"/>
  <c r="H481" i="6"/>
  <c r="I481" i="6"/>
  <c r="J481" i="6"/>
  <c r="K481" i="6"/>
  <c r="L481" i="6"/>
  <c r="A482" i="6"/>
  <c r="B482" i="6"/>
  <c r="C482" i="6"/>
  <c r="D482" i="6"/>
  <c r="E482" i="6"/>
  <c r="F482" i="6"/>
  <c r="G482" i="6"/>
  <c r="H482" i="6"/>
  <c r="I482" i="6"/>
  <c r="J482" i="6"/>
  <c r="K482" i="6"/>
  <c r="L482" i="6"/>
  <c r="A483" i="6"/>
  <c r="B483" i="6"/>
  <c r="C483" i="6"/>
  <c r="D483" i="6"/>
  <c r="E483" i="6"/>
  <c r="F483" i="6"/>
  <c r="G483" i="6"/>
  <c r="H483" i="6"/>
  <c r="I483" i="6"/>
  <c r="J483" i="6"/>
  <c r="K483" i="6"/>
  <c r="L483" i="6"/>
  <c r="A484" i="6"/>
  <c r="B484" i="6"/>
  <c r="C484" i="6"/>
  <c r="D484" i="6"/>
  <c r="E484" i="6"/>
  <c r="F484" i="6"/>
  <c r="G484" i="6"/>
  <c r="H484" i="6"/>
  <c r="I484" i="6"/>
  <c r="J484" i="6"/>
  <c r="K484" i="6"/>
  <c r="L484" i="6"/>
  <c r="A485" i="6"/>
  <c r="B485" i="6"/>
  <c r="C485" i="6"/>
  <c r="D485" i="6"/>
  <c r="E485" i="6"/>
  <c r="F485" i="6"/>
  <c r="G485" i="6"/>
  <c r="H485" i="6"/>
  <c r="I485" i="6"/>
  <c r="J485" i="6"/>
  <c r="K485" i="6"/>
  <c r="L485" i="6"/>
  <c r="A486" i="6"/>
  <c r="B486" i="6"/>
  <c r="C486" i="6"/>
  <c r="D486" i="6"/>
  <c r="E486" i="6"/>
  <c r="F486" i="6"/>
  <c r="G486" i="6"/>
  <c r="H486" i="6"/>
  <c r="I486" i="6"/>
  <c r="J486" i="6"/>
  <c r="K486" i="6"/>
  <c r="L486" i="6"/>
  <c r="A487" i="6"/>
  <c r="B487" i="6"/>
  <c r="C487" i="6"/>
  <c r="D487" i="6"/>
  <c r="E487" i="6"/>
  <c r="F487" i="6"/>
  <c r="G487" i="6"/>
  <c r="H487" i="6"/>
  <c r="I487" i="6"/>
  <c r="J487" i="6"/>
  <c r="K487" i="6"/>
  <c r="L487" i="6"/>
  <c r="A488" i="6"/>
  <c r="B488" i="6"/>
  <c r="C488" i="6"/>
  <c r="D488" i="6"/>
  <c r="E488" i="6"/>
  <c r="F488" i="6"/>
  <c r="G488" i="6"/>
  <c r="H488" i="6"/>
  <c r="I488" i="6"/>
  <c r="J488" i="6"/>
  <c r="K488" i="6"/>
  <c r="L488" i="6"/>
  <c r="A489" i="6"/>
  <c r="B489" i="6"/>
  <c r="C489" i="6"/>
  <c r="D489" i="6"/>
  <c r="E489" i="6"/>
  <c r="F489" i="6"/>
  <c r="G489" i="6"/>
  <c r="H489" i="6"/>
  <c r="I489" i="6"/>
  <c r="J489" i="6"/>
  <c r="K489" i="6"/>
  <c r="L489" i="6"/>
  <c r="A490" i="6"/>
  <c r="B490" i="6"/>
  <c r="C490" i="6"/>
  <c r="D490" i="6"/>
  <c r="E490" i="6"/>
  <c r="F490" i="6"/>
  <c r="G490" i="6"/>
  <c r="H490" i="6"/>
  <c r="I490" i="6"/>
  <c r="J490" i="6"/>
  <c r="K490" i="6"/>
  <c r="L490" i="6"/>
  <c r="A491" i="6"/>
  <c r="B491" i="6"/>
  <c r="C491" i="6"/>
  <c r="D491" i="6"/>
  <c r="E491" i="6"/>
  <c r="F491" i="6"/>
  <c r="G491" i="6"/>
  <c r="H491" i="6"/>
  <c r="I491" i="6"/>
  <c r="J491" i="6"/>
  <c r="K491" i="6"/>
  <c r="L491" i="6"/>
  <c r="A492" i="6"/>
  <c r="B492" i="6"/>
  <c r="C492" i="6"/>
  <c r="D492" i="6"/>
  <c r="E492" i="6"/>
  <c r="F492" i="6"/>
  <c r="G492" i="6"/>
  <c r="H492" i="6"/>
  <c r="I492" i="6"/>
  <c r="J492" i="6"/>
  <c r="K492" i="6"/>
  <c r="L492" i="6"/>
  <c r="A493" i="6"/>
  <c r="B493" i="6"/>
  <c r="C493" i="6"/>
  <c r="D493" i="6"/>
  <c r="E493" i="6"/>
  <c r="F493" i="6"/>
  <c r="G493" i="6"/>
  <c r="H493" i="6"/>
  <c r="I493" i="6"/>
  <c r="J493" i="6"/>
  <c r="K493" i="6"/>
  <c r="L493" i="6"/>
  <c r="A494" i="6"/>
  <c r="B494" i="6"/>
  <c r="C494" i="6"/>
  <c r="D494" i="6"/>
  <c r="E494" i="6"/>
  <c r="F494" i="6"/>
  <c r="G494" i="6"/>
  <c r="H494" i="6"/>
  <c r="I494" i="6"/>
  <c r="J494" i="6"/>
  <c r="K494" i="6"/>
  <c r="L494" i="6"/>
  <c r="A495" i="6"/>
  <c r="B495" i="6"/>
  <c r="C495" i="6"/>
  <c r="D495" i="6"/>
  <c r="E495" i="6"/>
  <c r="F495" i="6"/>
  <c r="G495" i="6"/>
  <c r="H495" i="6"/>
  <c r="I495" i="6"/>
  <c r="J495" i="6"/>
  <c r="K495" i="6"/>
  <c r="L495" i="6"/>
  <c r="A496" i="6"/>
  <c r="B496" i="6"/>
  <c r="C496" i="6"/>
  <c r="D496" i="6"/>
  <c r="E496" i="6"/>
  <c r="F496" i="6"/>
  <c r="G496" i="6"/>
  <c r="H496" i="6"/>
  <c r="I496" i="6"/>
  <c r="J496" i="6"/>
  <c r="K496" i="6"/>
  <c r="L496" i="6"/>
  <c r="A497" i="6"/>
  <c r="B497" i="6"/>
  <c r="C497" i="6"/>
  <c r="D497" i="6"/>
  <c r="E497" i="6"/>
  <c r="F497" i="6"/>
  <c r="G497" i="6"/>
  <c r="H497" i="6"/>
  <c r="I497" i="6"/>
  <c r="J497" i="6"/>
  <c r="K497" i="6"/>
  <c r="L497" i="6"/>
  <c r="A498" i="6"/>
  <c r="B498" i="6"/>
  <c r="C498" i="6"/>
  <c r="D498" i="6"/>
  <c r="E498" i="6"/>
  <c r="F498" i="6"/>
  <c r="G498" i="6"/>
  <c r="H498" i="6"/>
  <c r="I498" i="6"/>
  <c r="J498" i="6"/>
  <c r="K498" i="6"/>
  <c r="L498" i="6"/>
  <c r="A499" i="6"/>
  <c r="B499" i="6"/>
  <c r="C499" i="6"/>
  <c r="D499" i="6"/>
  <c r="E499" i="6"/>
  <c r="F499" i="6"/>
  <c r="G499" i="6"/>
  <c r="H499" i="6"/>
  <c r="I499" i="6"/>
  <c r="J499" i="6"/>
  <c r="K499" i="6"/>
  <c r="L499" i="6"/>
  <c r="A500" i="6"/>
  <c r="B500" i="6"/>
  <c r="C500" i="6"/>
  <c r="D500" i="6"/>
  <c r="E500" i="6"/>
  <c r="F500" i="6"/>
  <c r="G500" i="6"/>
  <c r="H500" i="6"/>
  <c r="I500" i="6"/>
  <c r="J500" i="6"/>
  <c r="K500" i="6"/>
  <c r="L500" i="6"/>
  <c r="AN177" i="2"/>
  <c r="AM12" i="2"/>
  <c r="AM13" i="2"/>
  <c r="AM14" i="2"/>
  <c r="AM15" i="2"/>
  <c r="AM17" i="2"/>
  <c r="AM177" i="2"/>
  <c r="AL12" i="2"/>
  <c r="AL13" i="2"/>
  <c r="AL14" i="2"/>
  <c r="AL15" i="2"/>
  <c r="AL17" i="2"/>
  <c r="AL177" i="2"/>
  <c r="AK12" i="2"/>
  <c r="AK13" i="2"/>
  <c r="AK14" i="2"/>
  <c r="AK15" i="2"/>
  <c r="AK17" i="2"/>
  <c r="AK177" i="2"/>
  <c r="AJ12" i="2"/>
  <c r="AJ13" i="2"/>
  <c r="AJ14" i="2"/>
  <c r="AJ15" i="2"/>
  <c r="AJ17" i="2"/>
  <c r="AJ177" i="2"/>
  <c r="AI12" i="2"/>
  <c r="AI13" i="2"/>
  <c r="AI14" i="2"/>
  <c r="AI15" i="2"/>
  <c r="AI17" i="2"/>
  <c r="AI177" i="2"/>
  <c r="AH12" i="2"/>
  <c r="AH13" i="2"/>
  <c r="AH14" i="2"/>
  <c r="AH15" i="2"/>
  <c r="AH17" i="2"/>
  <c r="AH177" i="2"/>
  <c r="AG12" i="2"/>
  <c r="AG13" i="2"/>
  <c r="AG14" i="2"/>
  <c r="AG15" i="2"/>
  <c r="AG17" i="2"/>
  <c r="AG177" i="2"/>
  <c r="AF12" i="2"/>
  <c r="AF13" i="2"/>
  <c r="AF14" i="2"/>
  <c r="AF15" i="2"/>
  <c r="AF17" i="2"/>
  <c r="AF177" i="2"/>
  <c r="AE12" i="2"/>
  <c r="AE13" i="2"/>
  <c r="AE14" i="2"/>
  <c r="AE15" i="2"/>
  <c r="AE17" i="2"/>
  <c r="AE177" i="2"/>
  <c r="AD12" i="2"/>
  <c r="AD13" i="2"/>
  <c r="AD14" i="2"/>
  <c r="AD15" i="2"/>
  <c r="AD17" i="2"/>
  <c r="AD177" i="2"/>
  <c r="AC12" i="2"/>
  <c r="AC13" i="2"/>
  <c r="AC14" i="2"/>
  <c r="AC15" i="2"/>
  <c r="AC17" i="2"/>
  <c r="AC177" i="2"/>
  <c r="AB12" i="2"/>
  <c r="AB13" i="2"/>
  <c r="AB14" i="2"/>
  <c r="AB15" i="2"/>
  <c r="AB17" i="2"/>
  <c r="AB177" i="2"/>
  <c r="AA12" i="2"/>
  <c r="AA13" i="2"/>
  <c r="AA14" i="2"/>
  <c r="AA15" i="2"/>
  <c r="AA17" i="2"/>
  <c r="AA177" i="2"/>
  <c r="Z12" i="2"/>
  <c r="Z13" i="2"/>
  <c r="Z14" i="2"/>
  <c r="Z15" i="2"/>
  <c r="Z17" i="2"/>
  <c r="Z177" i="2"/>
  <c r="Y12" i="2"/>
  <c r="Y13" i="2"/>
  <c r="Y14" i="2"/>
  <c r="Y15" i="2"/>
  <c r="Y17" i="2"/>
  <c r="Y177" i="2"/>
  <c r="X12" i="2"/>
  <c r="X13" i="2"/>
  <c r="X14" i="2"/>
  <c r="X15" i="2"/>
  <c r="X17" i="2"/>
  <c r="X177" i="2"/>
  <c r="W12" i="2"/>
  <c r="W13" i="2"/>
  <c r="W14" i="2"/>
  <c r="W15" i="2"/>
  <c r="W17" i="2"/>
  <c r="W177" i="2"/>
  <c r="V12" i="2"/>
  <c r="V13" i="2"/>
  <c r="V14" i="2"/>
  <c r="V15" i="2"/>
  <c r="V17" i="2"/>
  <c r="V177" i="2"/>
  <c r="U12" i="2"/>
  <c r="U13" i="2"/>
  <c r="U14" i="2"/>
  <c r="U15" i="2"/>
  <c r="U17" i="2"/>
  <c r="U177" i="2"/>
  <c r="T12" i="2"/>
  <c r="T13" i="2"/>
  <c r="T14" i="2"/>
  <c r="T15" i="2"/>
  <c r="T17" i="2"/>
  <c r="T177" i="2"/>
  <c r="S12" i="2"/>
  <c r="S13" i="2"/>
  <c r="S14" i="2"/>
  <c r="S15" i="2"/>
  <c r="S17" i="2"/>
  <c r="S177" i="2"/>
  <c r="R12" i="2"/>
  <c r="R13" i="2"/>
  <c r="R14" i="2"/>
  <c r="R15" i="2"/>
  <c r="R17" i="2"/>
  <c r="R177" i="2"/>
  <c r="Q12" i="2"/>
  <c r="Q13" i="2"/>
  <c r="Q14" i="2"/>
  <c r="Q15" i="2"/>
  <c r="Q17" i="2"/>
  <c r="Q177" i="2"/>
  <c r="P12" i="2"/>
  <c r="P13" i="2"/>
  <c r="P14" i="2"/>
  <c r="P15" i="2"/>
  <c r="P17" i="2"/>
  <c r="P177" i="2"/>
  <c r="O12" i="2"/>
  <c r="O13" i="2"/>
  <c r="O14" i="2"/>
  <c r="O15" i="2"/>
  <c r="O17" i="2"/>
  <c r="O177" i="2"/>
  <c r="N12" i="2"/>
  <c r="N13" i="2"/>
  <c r="N14" i="2"/>
  <c r="N15" i="2"/>
  <c r="N17" i="2"/>
  <c r="N177" i="2"/>
  <c r="M12" i="2"/>
  <c r="M13" i="2"/>
  <c r="M14" i="2"/>
  <c r="M15" i="2"/>
  <c r="M17" i="2"/>
  <c r="M177" i="2"/>
  <c r="L12" i="2"/>
  <c r="L13" i="2"/>
  <c r="L14" i="2"/>
  <c r="L15" i="2"/>
  <c r="L17" i="2"/>
  <c r="L177" i="2"/>
  <c r="K12" i="2"/>
  <c r="K13" i="2"/>
  <c r="K14" i="2"/>
  <c r="K15" i="2"/>
  <c r="K17" i="2"/>
  <c r="K177" i="2"/>
  <c r="J177" i="2"/>
  <c r="AN176" i="2"/>
  <c r="AM176" i="2"/>
  <c r="AL176" i="2"/>
  <c r="AK176" i="2"/>
  <c r="AJ176" i="2"/>
  <c r="AI176" i="2"/>
  <c r="AH176" i="2"/>
  <c r="AG176" i="2"/>
  <c r="AF176" i="2"/>
  <c r="AE176" i="2"/>
  <c r="AD176" i="2"/>
  <c r="AC176" i="2"/>
  <c r="AB176" i="2"/>
  <c r="AA176" i="2"/>
  <c r="Z176" i="2"/>
  <c r="Y176" i="2"/>
  <c r="X176" i="2"/>
  <c r="W176" i="2"/>
  <c r="V176" i="2"/>
  <c r="U176" i="2"/>
  <c r="T176" i="2"/>
  <c r="S176" i="2"/>
  <c r="R176" i="2"/>
  <c r="Q176" i="2"/>
  <c r="P176" i="2"/>
  <c r="O176" i="2"/>
  <c r="N176" i="2"/>
  <c r="M176" i="2"/>
  <c r="L176" i="2"/>
  <c r="K176" i="2"/>
  <c r="J176" i="2"/>
  <c r="AN175" i="2"/>
  <c r="AM175" i="2"/>
  <c r="AL175" i="2"/>
  <c r="AK175" i="2"/>
  <c r="AJ175" i="2"/>
  <c r="AI175" i="2"/>
  <c r="AH175" i="2"/>
  <c r="AG175" i="2"/>
  <c r="AF175" i="2"/>
  <c r="AE175" i="2"/>
  <c r="AD175" i="2"/>
  <c r="AC175" i="2"/>
  <c r="AB175" i="2"/>
  <c r="AA175" i="2"/>
  <c r="Z175" i="2"/>
  <c r="Y175" i="2"/>
  <c r="X175" i="2"/>
  <c r="W175" i="2"/>
  <c r="V175" i="2"/>
  <c r="U175" i="2"/>
  <c r="T175" i="2"/>
  <c r="S175" i="2"/>
  <c r="R175" i="2"/>
  <c r="Q175" i="2"/>
  <c r="P175" i="2"/>
  <c r="O175" i="2"/>
  <c r="N175" i="2"/>
  <c r="M175" i="2"/>
  <c r="L175" i="2"/>
  <c r="K175" i="2"/>
  <c r="J175" i="2"/>
  <c r="AN174" i="2"/>
  <c r="AM174" i="2"/>
  <c r="AL174" i="2"/>
  <c r="AK174" i="2"/>
  <c r="AJ174" i="2"/>
  <c r="AI174" i="2"/>
  <c r="AH174" i="2"/>
  <c r="AG174" i="2"/>
  <c r="AF174" i="2"/>
  <c r="AE174" i="2"/>
  <c r="AD174" i="2"/>
  <c r="AC174" i="2"/>
  <c r="AB174" i="2"/>
  <c r="AA174" i="2"/>
  <c r="Z174" i="2"/>
  <c r="Y174" i="2"/>
  <c r="X174" i="2"/>
  <c r="W174" i="2"/>
  <c r="V174" i="2"/>
  <c r="U174" i="2"/>
  <c r="T174" i="2"/>
  <c r="S174" i="2"/>
  <c r="R174" i="2"/>
  <c r="Q174" i="2"/>
  <c r="P174" i="2"/>
  <c r="O174" i="2"/>
  <c r="N174" i="2"/>
  <c r="M174" i="2"/>
  <c r="L174" i="2"/>
  <c r="K174" i="2"/>
  <c r="J174" i="2"/>
  <c r="AN173" i="2"/>
  <c r="AM173" i="2"/>
  <c r="AL173" i="2"/>
  <c r="AK173" i="2"/>
  <c r="AJ173" i="2"/>
  <c r="AI173" i="2"/>
  <c r="AH173" i="2"/>
  <c r="AG173" i="2"/>
  <c r="AF173" i="2"/>
  <c r="AE173" i="2"/>
  <c r="AD173" i="2"/>
  <c r="AC173" i="2"/>
  <c r="AB173" i="2"/>
  <c r="AA173" i="2"/>
  <c r="Z173" i="2"/>
  <c r="Y173" i="2"/>
  <c r="X173" i="2"/>
  <c r="W173" i="2"/>
  <c r="V173" i="2"/>
  <c r="U173" i="2"/>
  <c r="T173" i="2"/>
  <c r="S173" i="2"/>
  <c r="R173" i="2"/>
  <c r="Q173" i="2"/>
  <c r="P173" i="2"/>
  <c r="O173" i="2"/>
  <c r="N173" i="2"/>
  <c r="M173" i="2"/>
  <c r="L173" i="2"/>
  <c r="K173" i="2"/>
  <c r="J173" i="2"/>
  <c r="AN172" i="2"/>
  <c r="AM172" i="2"/>
  <c r="AL172" i="2"/>
  <c r="AK172" i="2"/>
  <c r="AJ172" i="2"/>
  <c r="AI172" i="2"/>
  <c r="AH172" i="2"/>
  <c r="AG172" i="2"/>
  <c r="AF172" i="2"/>
  <c r="AE172" i="2"/>
  <c r="AD172" i="2"/>
  <c r="AC172" i="2"/>
  <c r="AB172" i="2"/>
  <c r="AA172" i="2"/>
  <c r="Z172" i="2"/>
  <c r="Y172" i="2"/>
  <c r="X172" i="2"/>
  <c r="W172" i="2"/>
  <c r="V172" i="2"/>
  <c r="U172" i="2"/>
  <c r="T172" i="2"/>
  <c r="S172" i="2"/>
  <c r="R172" i="2"/>
  <c r="Q172" i="2"/>
  <c r="P172" i="2"/>
  <c r="O172" i="2"/>
  <c r="N172" i="2"/>
  <c r="M172" i="2"/>
  <c r="L172" i="2"/>
  <c r="K172" i="2"/>
  <c r="J172" i="2"/>
  <c r="AN171" i="2"/>
  <c r="AM171" i="2"/>
  <c r="AL171" i="2"/>
  <c r="AK171" i="2"/>
  <c r="AJ171" i="2"/>
  <c r="AI171" i="2"/>
  <c r="AH171" i="2"/>
  <c r="AG171" i="2"/>
  <c r="AF171" i="2"/>
  <c r="AE171" i="2"/>
  <c r="AD171" i="2"/>
  <c r="AC171" i="2"/>
  <c r="AB171" i="2"/>
  <c r="AA171" i="2"/>
  <c r="Z171" i="2"/>
  <c r="Y171" i="2"/>
  <c r="X171" i="2"/>
  <c r="W171" i="2"/>
  <c r="V171" i="2"/>
  <c r="U171" i="2"/>
  <c r="T171" i="2"/>
  <c r="S171" i="2"/>
  <c r="R171" i="2"/>
  <c r="Q171" i="2"/>
  <c r="P171" i="2"/>
  <c r="O171" i="2"/>
  <c r="N171" i="2"/>
  <c r="M171" i="2"/>
  <c r="L171" i="2"/>
  <c r="K171" i="2"/>
  <c r="J171" i="2"/>
  <c r="AN170" i="2"/>
  <c r="AM170" i="2"/>
  <c r="AL170" i="2"/>
  <c r="AK170" i="2"/>
  <c r="AJ170" i="2"/>
  <c r="AI170" i="2"/>
  <c r="AH170" i="2"/>
  <c r="AG170" i="2"/>
  <c r="AF170" i="2"/>
  <c r="AE170" i="2"/>
  <c r="AD170" i="2"/>
  <c r="AC170" i="2"/>
  <c r="AB170" i="2"/>
  <c r="AA170" i="2"/>
  <c r="Z170" i="2"/>
  <c r="Y170" i="2"/>
  <c r="X170" i="2"/>
  <c r="W170" i="2"/>
  <c r="V170" i="2"/>
  <c r="U170" i="2"/>
  <c r="T170" i="2"/>
  <c r="S170" i="2"/>
  <c r="R170" i="2"/>
  <c r="Q170" i="2"/>
  <c r="P170" i="2"/>
  <c r="O170" i="2"/>
  <c r="N170" i="2"/>
  <c r="M170" i="2"/>
  <c r="L170" i="2"/>
  <c r="K170" i="2"/>
  <c r="J170" i="2"/>
  <c r="AN169" i="2"/>
  <c r="AM169" i="2"/>
  <c r="AL169" i="2"/>
  <c r="AK169" i="2"/>
  <c r="AJ169" i="2"/>
  <c r="AI169" i="2"/>
  <c r="AH169" i="2"/>
  <c r="AG169" i="2"/>
  <c r="AF169" i="2"/>
  <c r="AE169" i="2"/>
  <c r="AD169" i="2"/>
  <c r="AC169" i="2"/>
  <c r="AB169" i="2"/>
  <c r="AA169" i="2"/>
  <c r="Z169" i="2"/>
  <c r="Y169" i="2"/>
  <c r="X169" i="2"/>
  <c r="W169" i="2"/>
  <c r="V169" i="2"/>
  <c r="U169" i="2"/>
  <c r="T169" i="2"/>
  <c r="S169" i="2"/>
  <c r="R169" i="2"/>
  <c r="Q169" i="2"/>
  <c r="P169" i="2"/>
  <c r="O169" i="2"/>
  <c r="N169" i="2"/>
  <c r="M169" i="2"/>
  <c r="L169" i="2"/>
  <c r="K169" i="2"/>
  <c r="J169" i="2"/>
  <c r="AN168" i="2"/>
  <c r="AM168" i="2"/>
  <c r="AL168" i="2"/>
  <c r="AK168" i="2"/>
  <c r="AJ168" i="2"/>
  <c r="AI168" i="2"/>
  <c r="AH168" i="2"/>
  <c r="AG168" i="2"/>
  <c r="AF168" i="2"/>
  <c r="AE168" i="2"/>
  <c r="AD168" i="2"/>
  <c r="AC168" i="2"/>
  <c r="AB168" i="2"/>
  <c r="AA168" i="2"/>
  <c r="Z168" i="2"/>
  <c r="Y168" i="2"/>
  <c r="X168" i="2"/>
  <c r="W168" i="2"/>
  <c r="V168" i="2"/>
  <c r="U168" i="2"/>
  <c r="T168" i="2"/>
  <c r="S168" i="2"/>
  <c r="R168" i="2"/>
  <c r="Q168" i="2"/>
  <c r="P168" i="2"/>
  <c r="O168" i="2"/>
  <c r="N168" i="2"/>
  <c r="M168" i="2"/>
  <c r="L168" i="2"/>
  <c r="K168" i="2"/>
  <c r="J168" i="2"/>
  <c r="AN167" i="2"/>
  <c r="AM167" i="2"/>
  <c r="AL167" i="2"/>
  <c r="AK167" i="2"/>
  <c r="AJ167" i="2"/>
  <c r="AI167" i="2"/>
  <c r="AH167" i="2"/>
  <c r="AG167" i="2"/>
  <c r="AF167" i="2"/>
  <c r="AE167" i="2"/>
  <c r="AD167" i="2"/>
  <c r="AC167" i="2"/>
  <c r="AB167" i="2"/>
  <c r="AA167" i="2"/>
  <c r="Z167" i="2"/>
  <c r="Y167" i="2"/>
  <c r="X167" i="2"/>
  <c r="W167" i="2"/>
  <c r="V167" i="2"/>
  <c r="U167" i="2"/>
  <c r="T167" i="2"/>
  <c r="S167" i="2"/>
  <c r="R167" i="2"/>
  <c r="Q167" i="2"/>
  <c r="P167" i="2"/>
  <c r="O167" i="2"/>
  <c r="N167" i="2"/>
  <c r="M167" i="2"/>
  <c r="L167" i="2"/>
  <c r="K167" i="2"/>
  <c r="J167" i="2"/>
  <c r="AN166" i="2"/>
  <c r="AM166" i="2"/>
  <c r="AL166" i="2"/>
  <c r="AK166" i="2"/>
  <c r="AJ166" i="2"/>
  <c r="AI166" i="2"/>
  <c r="AH166" i="2"/>
  <c r="AG166" i="2"/>
  <c r="AF166" i="2"/>
  <c r="AE166" i="2"/>
  <c r="AD166" i="2"/>
  <c r="AC166" i="2"/>
  <c r="AB166" i="2"/>
  <c r="AA166" i="2"/>
  <c r="Z166" i="2"/>
  <c r="Y166" i="2"/>
  <c r="X166" i="2"/>
  <c r="W166" i="2"/>
  <c r="V166" i="2"/>
  <c r="U166" i="2"/>
  <c r="T166" i="2"/>
  <c r="S166" i="2"/>
  <c r="R166" i="2"/>
  <c r="Q166" i="2"/>
  <c r="P166" i="2"/>
  <c r="O166" i="2"/>
  <c r="N166" i="2"/>
  <c r="M166" i="2"/>
  <c r="L166" i="2"/>
  <c r="K166" i="2"/>
  <c r="J166" i="2"/>
  <c r="AN165" i="2"/>
  <c r="AM165" i="2"/>
  <c r="AL165" i="2"/>
  <c r="AK165" i="2"/>
  <c r="AJ165" i="2"/>
  <c r="AI165" i="2"/>
  <c r="AH165" i="2"/>
  <c r="AG165" i="2"/>
  <c r="AF165" i="2"/>
  <c r="AE165" i="2"/>
  <c r="AD165" i="2"/>
  <c r="AC165" i="2"/>
  <c r="AB165" i="2"/>
  <c r="AA165" i="2"/>
  <c r="Z165" i="2"/>
  <c r="Y165" i="2"/>
  <c r="X165" i="2"/>
  <c r="W165" i="2"/>
  <c r="V165" i="2"/>
  <c r="U165" i="2"/>
  <c r="T165" i="2"/>
  <c r="S165" i="2"/>
  <c r="R165" i="2"/>
  <c r="Q165" i="2"/>
  <c r="P165" i="2"/>
  <c r="O165" i="2"/>
  <c r="N165" i="2"/>
  <c r="M165" i="2"/>
  <c r="L165" i="2"/>
  <c r="K165" i="2"/>
  <c r="J165" i="2"/>
  <c r="AN164" i="2"/>
  <c r="AM164" i="2"/>
  <c r="AL164" i="2"/>
  <c r="AK164" i="2"/>
  <c r="AJ164" i="2"/>
  <c r="AI164" i="2"/>
  <c r="AH164" i="2"/>
  <c r="AG164" i="2"/>
  <c r="AF164" i="2"/>
  <c r="AE164" i="2"/>
  <c r="AD164" i="2"/>
  <c r="AC164" i="2"/>
  <c r="AB164" i="2"/>
  <c r="AA164" i="2"/>
  <c r="Z164" i="2"/>
  <c r="Y164" i="2"/>
  <c r="X164" i="2"/>
  <c r="W164" i="2"/>
  <c r="V164" i="2"/>
  <c r="U164" i="2"/>
  <c r="T164" i="2"/>
  <c r="S164" i="2"/>
  <c r="R164" i="2"/>
  <c r="Q164" i="2"/>
  <c r="P164" i="2"/>
  <c r="O164" i="2"/>
  <c r="N164" i="2"/>
  <c r="M164" i="2"/>
  <c r="L164" i="2"/>
  <c r="K164" i="2"/>
  <c r="J164" i="2"/>
  <c r="AN163" i="2"/>
  <c r="AM163" i="2"/>
  <c r="AL163" i="2"/>
  <c r="AK163" i="2"/>
  <c r="AJ163" i="2"/>
  <c r="AI163" i="2"/>
  <c r="AH163" i="2"/>
  <c r="AG163" i="2"/>
  <c r="AF163" i="2"/>
  <c r="AE163" i="2"/>
  <c r="AD163" i="2"/>
  <c r="AC163" i="2"/>
  <c r="AB163" i="2"/>
  <c r="AA163" i="2"/>
  <c r="Z163" i="2"/>
  <c r="Y163" i="2"/>
  <c r="X163" i="2"/>
  <c r="W163" i="2"/>
  <c r="V163" i="2"/>
  <c r="U163" i="2"/>
  <c r="T163" i="2"/>
  <c r="S163" i="2"/>
  <c r="R163" i="2"/>
  <c r="Q163" i="2"/>
  <c r="P163" i="2"/>
  <c r="O163" i="2"/>
  <c r="N163" i="2"/>
  <c r="M163" i="2"/>
  <c r="L163" i="2"/>
  <c r="K163" i="2"/>
  <c r="J163" i="2"/>
  <c r="AN162" i="2"/>
  <c r="AM162" i="2"/>
  <c r="AL162" i="2"/>
  <c r="AK162" i="2"/>
  <c r="AJ162" i="2"/>
  <c r="AI162" i="2"/>
  <c r="AH162" i="2"/>
  <c r="AG162" i="2"/>
  <c r="AF162" i="2"/>
  <c r="AE162" i="2"/>
  <c r="AD162" i="2"/>
  <c r="AC162" i="2"/>
  <c r="AB162" i="2"/>
  <c r="AA162" i="2"/>
  <c r="Z162" i="2"/>
  <c r="Y162" i="2"/>
  <c r="X162" i="2"/>
  <c r="W162" i="2"/>
  <c r="V162" i="2"/>
  <c r="U162" i="2"/>
  <c r="T162" i="2"/>
  <c r="S162" i="2"/>
  <c r="R162" i="2"/>
  <c r="Q162" i="2"/>
  <c r="P162" i="2"/>
  <c r="O162" i="2"/>
  <c r="N162" i="2"/>
  <c r="M162" i="2"/>
  <c r="L162" i="2"/>
  <c r="K162" i="2"/>
  <c r="J162" i="2"/>
  <c r="AN161" i="2"/>
  <c r="AM161" i="2"/>
  <c r="AL161" i="2"/>
  <c r="AK161" i="2"/>
  <c r="AJ161" i="2"/>
  <c r="AI161" i="2"/>
  <c r="AH161" i="2"/>
  <c r="AG161" i="2"/>
  <c r="AF161" i="2"/>
  <c r="AE161" i="2"/>
  <c r="AD161" i="2"/>
  <c r="AC161" i="2"/>
  <c r="AB161" i="2"/>
  <c r="AA161" i="2"/>
  <c r="Z161" i="2"/>
  <c r="Y161" i="2"/>
  <c r="X161" i="2"/>
  <c r="W161" i="2"/>
  <c r="V161" i="2"/>
  <c r="U161" i="2"/>
  <c r="T161" i="2"/>
  <c r="S161" i="2"/>
  <c r="R161" i="2"/>
  <c r="Q161" i="2"/>
  <c r="P161" i="2"/>
  <c r="O161" i="2"/>
  <c r="N161" i="2"/>
  <c r="M161" i="2"/>
  <c r="L161" i="2"/>
  <c r="K161" i="2"/>
  <c r="J161" i="2"/>
  <c r="AN160" i="2"/>
  <c r="AM160" i="2"/>
  <c r="AL160" i="2"/>
  <c r="AK160" i="2"/>
  <c r="AJ160" i="2"/>
  <c r="AI160" i="2"/>
  <c r="AH160" i="2"/>
  <c r="AG160" i="2"/>
  <c r="AF160" i="2"/>
  <c r="AE160" i="2"/>
  <c r="AD160" i="2"/>
  <c r="AC160" i="2"/>
  <c r="AB160" i="2"/>
  <c r="AA160" i="2"/>
  <c r="Z160" i="2"/>
  <c r="Y160" i="2"/>
  <c r="X160" i="2"/>
  <c r="W160" i="2"/>
  <c r="V160" i="2"/>
  <c r="U160" i="2"/>
  <c r="T160" i="2"/>
  <c r="S160" i="2"/>
  <c r="R160" i="2"/>
  <c r="Q160" i="2"/>
  <c r="P160" i="2"/>
  <c r="O160" i="2"/>
  <c r="N160" i="2"/>
  <c r="M160" i="2"/>
  <c r="L160" i="2"/>
  <c r="K160" i="2"/>
  <c r="J160" i="2"/>
  <c r="AN159" i="2"/>
  <c r="AM159" i="2"/>
  <c r="AL159" i="2"/>
  <c r="AK159" i="2"/>
  <c r="AJ159" i="2"/>
  <c r="AI159" i="2"/>
  <c r="AH159" i="2"/>
  <c r="AG159" i="2"/>
  <c r="AF159" i="2"/>
  <c r="AE159" i="2"/>
  <c r="AD159" i="2"/>
  <c r="AC159" i="2"/>
  <c r="AB159" i="2"/>
  <c r="AA159" i="2"/>
  <c r="Z159" i="2"/>
  <c r="Y159" i="2"/>
  <c r="X159" i="2"/>
  <c r="W159" i="2"/>
  <c r="V159" i="2"/>
  <c r="U159" i="2"/>
  <c r="T159" i="2"/>
  <c r="S159" i="2"/>
  <c r="R159" i="2"/>
  <c r="Q159" i="2"/>
  <c r="P159" i="2"/>
  <c r="O159" i="2"/>
  <c r="N159" i="2"/>
  <c r="M159" i="2"/>
  <c r="L159" i="2"/>
  <c r="K159" i="2"/>
  <c r="J159" i="2"/>
  <c r="AN158" i="2"/>
  <c r="AM158" i="2"/>
  <c r="AL158" i="2"/>
  <c r="AK158" i="2"/>
  <c r="AJ158" i="2"/>
  <c r="AI158" i="2"/>
  <c r="AH158" i="2"/>
  <c r="AG158" i="2"/>
  <c r="AF158" i="2"/>
  <c r="AE158" i="2"/>
  <c r="AD158" i="2"/>
  <c r="AC158" i="2"/>
  <c r="AB158" i="2"/>
  <c r="AA158" i="2"/>
  <c r="Z158" i="2"/>
  <c r="Y158" i="2"/>
  <c r="X158" i="2"/>
  <c r="W158" i="2"/>
  <c r="V158" i="2"/>
  <c r="U158" i="2"/>
  <c r="T158" i="2"/>
  <c r="S158" i="2"/>
  <c r="R158" i="2"/>
  <c r="Q158" i="2"/>
  <c r="P158" i="2"/>
  <c r="O158" i="2"/>
  <c r="N158" i="2"/>
  <c r="M158" i="2"/>
  <c r="L158" i="2"/>
  <c r="K158" i="2"/>
  <c r="J158" i="2"/>
  <c r="AN157" i="2"/>
  <c r="AM157" i="2"/>
  <c r="AL157" i="2"/>
  <c r="AK157" i="2"/>
  <c r="AJ157" i="2"/>
  <c r="AI157" i="2"/>
  <c r="AH157" i="2"/>
  <c r="AG157" i="2"/>
  <c r="AF157" i="2"/>
  <c r="AE157" i="2"/>
  <c r="AD157" i="2"/>
  <c r="AC157" i="2"/>
  <c r="AB157" i="2"/>
  <c r="AA157" i="2"/>
  <c r="Z157" i="2"/>
  <c r="Y157" i="2"/>
  <c r="X157" i="2"/>
  <c r="W157" i="2"/>
  <c r="V157" i="2"/>
  <c r="U157" i="2"/>
  <c r="T157" i="2"/>
  <c r="S157" i="2"/>
  <c r="R157" i="2"/>
  <c r="Q157" i="2"/>
  <c r="P157" i="2"/>
  <c r="O157" i="2"/>
  <c r="N157" i="2"/>
  <c r="M157" i="2"/>
  <c r="L157" i="2"/>
  <c r="K157" i="2"/>
  <c r="J157" i="2"/>
  <c r="AN156" i="2"/>
  <c r="AM156" i="2"/>
  <c r="AL156" i="2"/>
  <c r="AK156" i="2"/>
  <c r="AJ156" i="2"/>
  <c r="AI156" i="2"/>
  <c r="AH156" i="2"/>
  <c r="AG156" i="2"/>
  <c r="AF156" i="2"/>
  <c r="AE156" i="2"/>
  <c r="AD156" i="2"/>
  <c r="AC156" i="2"/>
  <c r="AB156" i="2"/>
  <c r="AA156" i="2"/>
  <c r="Z156" i="2"/>
  <c r="Y156" i="2"/>
  <c r="X156" i="2"/>
  <c r="W156" i="2"/>
  <c r="V156" i="2"/>
  <c r="U156" i="2"/>
  <c r="T156" i="2"/>
  <c r="S156" i="2"/>
  <c r="R156" i="2"/>
  <c r="Q156" i="2"/>
  <c r="P156" i="2"/>
  <c r="O156" i="2"/>
  <c r="N156" i="2"/>
  <c r="M156" i="2"/>
  <c r="L156" i="2"/>
  <c r="K156" i="2"/>
  <c r="J156" i="2"/>
  <c r="AN155" i="2"/>
  <c r="AM155" i="2"/>
  <c r="AL155" i="2"/>
  <c r="AK155" i="2"/>
  <c r="AJ155" i="2"/>
  <c r="AI155" i="2"/>
  <c r="AH155" i="2"/>
  <c r="AG155" i="2"/>
  <c r="AF155" i="2"/>
  <c r="AE155" i="2"/>
  <c r="AD155" i="2"/>
  <c r="AC155" i="2"/>
  <c r="AB155" i="2"/>
  <c r="AA155" i="2"/>
  <c r="Z155" i="2"/>
  <c r="Y155" i="2"/>
  <c r="X155" i="2"/>
  <c r="W155" i="2"/>
  <c r="V155" i="2"/>
  <c r="U155" i="2"/>
  <c r="T155" i="2"/>
  <c r="S155" i="2"/>
  <c r="R155" i="2"/>
  <c r="Q155" i="2"/>
  <c r="P155" i="2"/>
  <c r="O155" i="2"/>
  <c r="N155" i="2"/>
  <c r="M155" i="2"/>
  <c r="L155" i="2"/>
  <c r="K155" i="2"/>
  <c r="J155" i="2"/>
  <c r="AN154" i="2"/>
  <c r="AM154" i="2"/>
  <c r="AL154" i="2"/>
  <c r="AK154" i="2"/>
  <c r="AJ154" i="2"/>
  <c r="AI154" i="2"/>
  <c r="AH154" i="2"/>
  <c r="AG154" i="2"/>
  <c r="AF154" i="2"/>
  <c r="AE154" i="2"/>
  <c r="AD154" i="2"/>
  <c r="AC154" i="2"/>
  <c r="AB154" i="2"/>
  <c r="AA154" i="2"/>
  <c r="Z154" i="2"/>
  <c r="Y154" i="2"/>
  <c r="X154" i="2"/>
  <c r="W154" i="2"/>
  <c r="V154" i="2"/>
  <c r="U154" i="2"/>
  <c r="T154" i="2"/>
  <c r="S154" i="2"/>
  <c r="R154" i="2"/>
  <c r="Q154" i="2"/>
  <c r="P154" i="2"/>
  <c r="O154" i="2"/>
  <c r="N154" i="2"/>
  <c r="M154" i="2"/>
  <c r="L154" i="2"/>
  <c r="K154" i="2"/>
  <c r="J154" i="2"/>
  <c r="AN153" i="2"/>
  <c r="AM153" i="2"/>
  <c r="AL153" i="2"/>
  <c r="AK153" i="2"/>
  <c r="AJ153" i="2"/>
  <c r="AI153" i="2"/>
  <c r="AH153" i="2"/>
  <c r="AG153" i="2"/>
  <c r="AF153" i="2"/>
  <c r="AE153" i="2"/>
  <c r="AD153" i="2"/>
  <c r="AC153" i="2"/>
  <c r="AB153" i="2"/>
  <c r="AA153" i="2"/>
  <c r="Z153" i="2"/>
  <c r="Y153" i="2"/>
  <c r="X153" i="2"/>
  <c r="W153" i="2"/>
  <c r="V153" i="2"/>
  <c r="U153" i="2"/>
  <c r="T153" i="2"/>
  <c r="S153" i="2"/>
  <c r="R153" i="2"/>
  <c r="Q153" i="2"/>
  <c r="P153" i="2"/>
  <c r="O153" i="2"/>
  <c r="N153" i="2"/>
  <c r="M153" i="2"/>
  <c r="L153" i="2"/>
  <c r="K153" i="2"/>
  <c r="J153" i="2"/>
  <c r="AN152" i="2"/>
  <c r="AM152" i="2"/>
  <c r="AL152" i="2"/>
  <c r="AK152" i="2"/>
  <c r="AJ152" i="2"/>
  <c r="AI152" i="2"/>
  <c r="AH152" i="2"/>
  <c r="AG152" i="2"/>
  <c r="AF152" i="2"/>
  <c r="AE152" i="2"/>
  <c r="AD152" i="2"/>
  <c r="AC152" i="2"/>
  <c r="AB152" i="2"/>
  <c r="AA152" i="2"/>
  <c r="Z152" i="2"/>
  <c r="Y152" i="2"/>
  <c r="X152" i="2"/>
  <c r="W152" i="2"/>
  <c r="V152" i="2"/>
  <c r="U152" i="2"/>
  <c r="T152" i="2"/>
  <c r="S152" i="2"/>
  <c r="R152" i="2"/>
  <c r="Q152" i="2"/>
  <c r="P152" i="2"/>
  <c r="O152" i="2"/>
  <c r="N152" i="2"/>
  <c r="M152" i="2"/>
  <c r="L152" i="2"/>
  <c r="K152" i="2"/>
  <c r="J152" i="2"/>
  <c r="AN151" i="2"/>
  <c r="AM151" i="2"/>
  <c r="AL151" i="2"/>
  <c r="AK151" i="2"/>
  <c r="AJ151" i="2"/>
  <c r="AI151" i="2"/>
  <c r="AH151" i="2"/>
  <c r="AG151" i="2"/>
  <c r="AF151" i="2"/>
  <c r="AE151" i="2"/>
  <c r="AD151" i="2"/>
  <c r="AC151" i="2"/>
  <c r="AB151" i="2"/>
  <c r="AA151" i="2"/>
  <c r="Z151" i="2"/>
  <c r="Y151" i="2"/>
  <c r="X151" i="2"/>
  <c r="W151" i="2"/>
  <c r="V151" i="2"/>
  <c r="U151" i="2"/>
  <c r="T151" i="2"/>
  <c r="S151" i="2"/>
  <c r="R151" i="2"/>
  <c r="Q151" i="2"/>
  <c r="P151" i="2"/>
  <c r="O151" i="2"/>
  <c r="N151" i="2"/>
  <c r="M151" i="2"/>
  <c r="L151" i="2"/>
  <c r="K151" i="2"/>
  <c r="J151" i="2"/>
  <c r="AN150" i="2"/>
  <c r="AM150" i="2"/>
  <c r="AL150" i="2"/>
  <c r="AK150" i="2"/>
  <c r="AJ150" i="2"/>
  <c r="AI150" i="2"/>
  <c r="AH150" i="2"/>
  <c r="AG150" i="2"/>
  <c r="AF150" i="2"/>
  <c r="AE150" i="2"/>
  <c r="AD150" i="2"/>
  <c r="AC150" i="2"/>
  <c r="AB150" i="2"/>
  <c r="AA150" i="2"/>
  <c r="Z150" i="2"/>
  <c r="Y150" i="2"/>
  <c r="X150" i="2"/>
  <c r="W150" i="2"/>
  <c r="V150" i="2"/>
  <c r="U150" i="2"/>
  <c r="T150" i="2"/>
  <c r="S150" i="2"/>
  <c r="R150" i="2"/>
  <c r="Q150" i="2"/>
  <c r="P150" i="2"/>
  <c r="O150" i="2"/>
  <c r="N150" i="2"/>
  <c r="M150" i="2"/>
  <c r="L150" i="2"/>
  <c r="K150" i="2"/>
  <c r="J150" i="2"/>
  <c r="AN149" i="2"/>
  <c r="AM149" i="2"/>
  <c r="AL149" i="2"/>
  <c r="AK149" i="2"/>
  <c r="AJ149" i="2"/>
  <c r="AI149" i="2"/>
  <c r="AH149" i="2"/>
  <c r="AG149" i="2"/>
  <c r="AF149" i="2"/>
  <c r="AE149" i="2"/>
  <c r="AD149" i="2"/>
  <c r="AC149" i="2"/>
  <c r="AB149" i="2"/>
  <c r="AA149" i="2"/>
  <c r="Z149" i="2"/>
  <c r="Y149" i="2"/>
  <c r="X149" i="2"/>
  <c r="W149" i="2"/>
  <c r="V149" i="2"/>
  <c r="U149" i="2"/>
  <c r="T149" i="2"/>
  <c r="S149" i="2"/>
  <c r="R149" i="2"/>
  <c r="Q149" i="2"/>
  <c r="P149" i="2"/>
  <c r="O149" i="2"/>
  <c r="N149" i="2"/>
  <c r="M149" i="2"/>
  <c r="L149" i="2"/>
  <c r="K149" i="2"/>
  <c r="J149" i="2"/>
  <c r="AN148" i="2"/>
  <c r="AM148" i="2"/>
  <c r="AL148" i="2"/>
  <c r="AK148" i="2"/>
  <c r="AJ148" i="2"/>
  <c r="AI148" i="2"/>
  <c r="AH148" i="2"/>
  <c r="AG148" i="2"/>
  <c r="AF148" i="2"/>
  <c r="AE148" i="2"/>
  <c r="AD148" i="2"/>
  <c r="AC148" i="2"/>
  <c r="AB148" i="2"/>
  <c r="AA148" i="2"/>
  <c r="Z148" i="2"/>
  <c r="Y148" i="2"/>
  <c r="X148" i="2"/>
  <c r="W148" i="2"/>
  <c r="V148" i="2"/>
  <c r="U148" i="2"/>
  <c r="T148" i="2"/>
  <c r="S148" i="2"/>
  <c r="R148" i="2"/>
  <c r="Q148" i="2"/>
  <c r="P148" i="2"/>
  <c r="O148" i="2"/>
  <c r="N148" i="2"/>
  <c r="M148" i="2"/>
  <c r="L148" i="2"/>
  <c r="K148" i="2"/>
  <c r="J148" i="2"/>
  <c r="AN147" i="2"/>
  <c r="AM147" i="2"/>
  <c r="AL147" i="2"/>
  <c r="AK147" i="2"/>
  <c r="AJ147" i="2"/>
  <c r="AI147" i="2"/>
  <c r="AH147" i="2"/>
  <c r="AG147" i="2"/>
  <c r="AF147" i="2"/>
  <c r="AE147" i="2"/>
  <c r="AD147" i="2"/>
  <c r="AC147" i="2"/>
  <c r="AB147" i="2"/>
  <c r="AA147" i="2"/>
  <c r="Z147" i="2"/>
  <c r="Y147" i="2"/>
  <c r="X147" i="2"/>
  <c r="W147" i="2"/>
  <c r="V147" i="2"/>
  <c r="U147" i="2"/>
  <c r="T147" i="2"/>
  <c r="S147" i="2"/>
  <c r="R147" i="2"/>
  <c r="Q147" i="2"/>
  <c r="P147" i="2"/>
  <c r="O147" i="2"/>
  <c r="N147" i="2"/>
  <c r="M147" i="2"/>
  <c r="L147" i="2"/>
  <c r="K147" i="2"/>
  <c r="J147" i="2"/>
  <c r="AN146" i="2"/>
  <c r="AM146" i="2"/>
  <c r="AL146" i="2"/>
  <c r="AK146" i="2"/>
  <c r="AJ146" i="2"/>
  <c r="AI146" i="2"/>
  <c r="AH146" i="2"/>
  <c r="AG146" i="2"/>
  <c r="AF146" i="2"/>
  <c r="AE146" i="2"/>
  <c r="AD146" i="2"/>
  <c r="AC146" i="2"/>
  <c r="AB146" i="2"/>
  <c r="AA146" i="2"/>
  <c r="Z146" i="2"/>
  <c r="Y146" i="2"/>
  <c r="X146" i="2"/>
  <c r="W146" i="2"/>
  <c r="V146" i="2"/>
  <c r="U146" i="2"/>
  <c r="T146" i="2"/>
  <c r="S146" i="2"/>
  <c r="R146" i="2"/>
  <c r="Q146" i="2"/>
  <c r="P146" i="2"/>
  <c r="O146" i="2"/>
  <c r="N146" i="2"/>
  <c r="M146" i="2"/>
  <c r="L146" i="2"/>
  <c r="K146" i="2"/>
  <c r="J146" i="2"/>
  <c r="AN145" i="2"/>
  <c r="AM145" i="2"/>
  <c r="AL145" i="2"/>
  <c r="AK145" i="2"/>
  <c r="AJ145" i="2"/>
  <c r="AI145" i="2"/>
  <c r="AH145" i="2"/>
  <c r="AG145" i="2"/>
  <c r="AF145" i="2"/>
  <c r="AE145" i="2"/>
  <c r="AD145" i="2"/>
  <c r="AC145" i="2"/>
  <c r="AB145" i="2"/>
  <c r="AA145" i="2"/>
  <c r="Z145" i="2"/>
  <c r="Y145" i="2"/>
  <c r="X145" i="2"/>
  <c r="W145" i="2"/>
  <c r="V145" i="2"/>
  <c r="U145" i="2"/>
  <c r="T145" i="2"/>
  <c r="S145" i="2"/>
  <c r="R145" i="2"/>
  <c r="Q145" i="2"/>
  <c r="P145" i="2"/>
  <c r="O145" i="2"/>
  <c r="N145" i="2"/>
  <c r="M145" i="2"/>
  <c r="L145" i="2"/>
  <c r="K145" i="2"/>
  <c r="J145" i="2"/>
  <c r="AN144" i="2"/>
  <c r="AM144" i="2"/>
  <c r="AL144" i="2"/>
  <c r="AK144" i="2"/>
  <c r="AJ144" i="2"/>
  <c r="AI144" i="2"/>
  <c r="AH144" i="2"/>
  <c r="AG144" i="2"/>
  <c r="AF144" i="2"/>
  <c r="AE144" i="2"/>
  <c r="AD144" i="2"/>
  <c r="AC144" i="2"/>
  <c r="AB144" i="2"/>
  <c r="AA144" i="2"/>
  <c r="Z144" i="2"/>
  <c r="Y144" i="2"/>
  <c r="X144" i="2"/>
  <c r="W144" i="2"/>
  <c r="V144" i="2"/>
  <c r="U144" i="2"/>
  <c r="T144" i="2"/>
  <c r="S144" i="2"/>
  <c r="R144" i="2"/>
  <c r="Q144" i="2"/>
  <c r="P144" i="2"/>
  <c r="O144" i="2"/>
  <c r="N144" i="2"/>
  <c r="M144" i="2"/>
  <c r="L144" i="2"/>
  <c r="K144" i="2"/>
  <c r="J144" i="2"/>
  <c r="AN143" i="2"/>
  <c r="AM143" i="2"/>
  <c r="AL143" i="2"/>
  <c r="AK143" i="2"/>
  <c r="AJ143" i="2"/>
  <c r="AI143" i="2"/>
  <c r="AH143" i="2"/>
  <c r="AG143" i="2"/>
  <c r="AF143" i="2"/>
  <c r="AE143" i="2"/>
  <c r="AD143" i="2"/>
  <c r="AC143" i="2"/>
  <c r="AB143" i="2"/>
  <c r="AA143" i="2"/>
  <c r="Z143" i="2"/>
  <c r="Y143" i="2"/>
  <c r="X143" i="2"/>
  <c r="W143" i="2"/>
  <c r="V143" i="2"/>
  <c r="U143" i="2"/>
  <c r="T143" i="2"/>
  <c r="S143" i="2"/>
  <c r="R143" i="2"/>
  <c r="Q143" i="2"/>
  <c r="P143" i="2"/>
  <c r="O143" i="2"/>
  <c r="N143" i="2"/>
  <c r="M143" i="2"/>
  <c r="L143" i="2"/>
  <c r="K143" i="2"/>
  <c r="J143" i="2"/>
  <c r="AN142" i="2"/>
  <c r="AM142" i="2"/>
  <c r="AL142" i="2"/>
  <c r="AK142" i="2"/>
  <c r="AJ142" i="2"/>
  <c r="AI142" i="2"/>
  <c r="AH142" i="2"/>
  <c r="AG142" i="2"/>
  <c r="AF142" i="2"/>
  <c r="AE142" i="2"/>
  <c r="AD142" i="2"/>
  <c r="AC142" i="2"/>
  <c r="AB142" i="2"/>
  <c r="AA142" i="2"/>
  <c r="Z142" i="2"/>
  <c r="Y142" i="2"/>
  <c r="X142" i="2"/>
  <c r="W142" i="2"/>
  <c r="V142" i="2"/>
  <c r="U142" i="2"/>
  <c r="T142" i="2"/>
  <c r="S142" i="2"/>
  <c r="R142" i="2"/>
  <c r="Q142" i="2"/>
  <c r="P142" i="2"/>
  <c r="O142" i="2"/>
  <c r="N142" i="2"/>
  <c r="M142" i="2"/>
  <c r="L142" i="2"/>
  <c r="K142" i="2"/>
  <c r="J142" i="2"/>
  <c r="AN141" i="2"/>
  <c r="AM141" i="2"/>
  <c r="AL141" i="2"/>
  <c r="AK141" i="2"/>
  <c r="AJ141" i="2"/>
  <c r="AI141" i="2"/>
  <c r="AH141" i="2"/>
  <c r="AG141" i="2"/>
  <c r="AF141" i="2"/>
  <c r="AE141" i="2"/>
  <c r="AD141" i="2"/>
  <c r="AC141" i="2"/>
  <c r="AB141" i="2"/>
  <c r="AA141" i="2"/>
  <c r="Z141" i="2"/>
  <c r="Y141" i="2"/>
  <c r="X141" i="2"/>
  <c r="W141" i="2"/>
  <c r="V141" i="2"/>
  <c r="U141" i="2"/>
  <c r="T141" i="2"/>
  <c r="S141" i="2"/>
  <c r="R141" i="2"/>
  <c r="Q141" i="2"/>
  <c r="P141" i="2"/>
  <c r="O141" i="2"/>
  <c r="N141" i="2"/>
  <c r="M141" i="2"/>
  <c r="L141" i="2"/>
  <c r="K141" i="2"/>
  <c r="J141" i="2"/>
  <c r="AN140" i="2"/>
  <c r="AM140" i="2"/>
  <c r="AL140" i="2"/>
  <c r="AK140" i="2"/>
  <c r="AJ140" i="2"/>
  <c r="AI140" i="2"/>
  <c r="AH140" i="2"/>
  <c r="AG140" i="2"/>
  <c r="AF140" i="2"/>
  <c r="AE140" i="2"/>
  <c r="AD140" i="2"/>
  <c r="AC140" i="2"/>
  <c r="AB140" i="2"/>
  <c r="AA140" i="2"/>
  <c r="Z140" i="2"/>
  <c r="Y140" i="2"/>
  <c r="X140" i="2"/>
  <c r="W140" i="2"/>
  <c r="V140" i="2"/>
  <c r="U140" i="2"/>
  <c r="T140" i="2"/>
  <c r="S140" i="2"/>
  <c r="R140" i="2"/>
  <c r="Q140" i="2"/>
  <c r="P140" i="2"/>
  <c r="O140" i="2"/>
  <c r="N140" i="2"/>
  <c r="M140" i="2"/>
  <c r="L140" i="2"/>
  <c r="K140" i="2"/>
  <c r="J140" i="2"/>
  <c r="AN139" i="2"/>
  <c r="AM139" i="2"/>
  <c r="AL139" i="2"/>
  <c r="AK139" i="2"/>
  <c r="AJ139" i="2"/>
  <c r="AI139" i="2"/>
  <c r="AH139" i="2"/>
  <c r="AG139" i="2"/>
  <c r="AF139" i="2"/>
  <c r="AE139" i="2"/>
  <c r="AD139" i="2"/>
  <c r="AC139" i="2"/>
  <c r="AB139" i="2"/>
  <c r="AA139" i="2"/>
  <c r="Z139" i="2"/>
  <c r="Y139" i="2"/>
  <c r="X139" i="2"/>
  <c r="W139" i="2"/>
  <c r="V139" i="2"/>
  <c r="U139" i="2"/>
  <c r="T139" i="2"/>
  <c r="S139" i="2"/>
  <c r="R139" i="2"/>
  <c r="Q139" i="2"/>
  <c r="P139" i="2"/>
  <c r="O139" i="2"/>
  <c r="N139" i="2"/>
  <c r="M139" i="2"/>
  <c r="L139" i="2"/>
  <c r="K139" i="2"/>
  <c r="J139" i="2"/>
  <c r="AN138" i="2"/>
  <c r="AM138" i="2"/>
  <c r="AL138" i="2"/>
  <c r="AK138" i="2"/>
  <c r="AJ138" i="2"/>
  <c r="AI138" i="2"/>
  <c r="AH138" i="2"/>
  <c r="AG138" i="2"/>
  <c r="AF138" i="2"/>
  <c r="AE138" i="2"/>
  <c r="AD138" i="2"/>
  <c r="AC138" i="2"/>
  <c r="AB138" i="2"/>
  <c r="AA138" i="2"/>
  <c r="Z138" i="2"/>
  <c r="Y138" i="2"/>
  <c r="X138" i="2"/>
  <c r="W138" i="2"/>
  <c r="V138" i="2"/>
  <c r="U138" i="2"/>
  <c r="T138" i="2"/>
  <c r="S138" i="2"/>
  <c r="R138" i="2"/>
  <c r="Q138" i="2"/>
  <c r="P138" i="2"/>
  <c r="O138" i="2"/>
  <c r="N138" i="2"/>
  <c r="M138" i="2"/>
  <c r="L138" i="2"/>
  <c r="K138" i="2"/>
  <c r="J138" i="2"/>
  <c r="AN137" i="2"/>
  <c r="AM137" i="2"/>
  <c r="AL137" i="2"/>
  <c r="AK137" i="2"/>
  <c r="AJ137" i="2"/>
  <c r="AI137" i="2"/>
  <c r="AH137" i="2"/>
  <c r="AG137" i="2"/>
  <c r="AF137" i="2"/>
  <c r="AE137" i="2"/>
  <c r="AD137" i="2"/>
  <c r="AC137" i="2"/>
  <c r="AB137" i="2"/>
  <c r="AA137" i="2"/>
  <c r="Z137" i="2"/>
  <c r="Y137" i="2"/>
  <c r="X137" i="2"/>
  <c r="W137" i="2"/>
  <c r="V137" i="2"/>
  <c r="U137" i="2"/>
  <c r="T137" i="2"/>
  <c r="S137" i="2"/>
  <c r="R137" i="2"/>
  <c r="Q137" i="2"/>
  <c r="P137" i="2"/>
  <c r="O137" i="2"/>
  <c r="N137" i="2"/>
  <c r="M137" i="2"/>
  <c r="L137" i="2"/>
  <c r="K137" i="2"/>
  <c r="J137" i="2"/>
  <c r="AN136" i="2"/>
  <c r="AM136" i="2"/>
  <c r="AL136" i="2"/>
  <c r="AK136" i="2"/>
  <c r="AJ136" i="2"/>
  <c r="AI136" i="2"/>
  <c r="AH136" i="2"/>
  <c r="AG136" i="2"/>
  <c r="AF136" i="2"/>
  <c r="AE136" i="2"/>
  <c r="AD136" i="2"/>
  <c r="AC136" i="2"/>
  <c r="AB136" i="2"/>
  <c r="AA136" i="2"/>
  <c r="Z136" i="2"/>
  <c r="Y136" i="2"/>
  <c r="X136" i="2"/>
  <c r="W136" i="2"/>
  <c r="V136" i="2"/>
  <c r="U136" i="2"/>
  <c r="T136" i="2"/>
  <c r="S136" i="2"/>
  <c r="R136" i="2"/>
  <c r="Q136" i="2"/>
  <c r="P136" i="2"/>
  <c r="O136" i="2"/>
  <c r="N136" i="2"/>
  <c r="M136" i="2"/>
  <c r="L136" i="2"/>
  <c r="K136" i="2"/>
  <c r="J136" i="2"/>
  <c r="AN135" i="2"/>
  <c r="AM135" i="2"/>
  <c r="AL135" i="2"/>
  <c r="AK135" i="2"/>
  <c r="AJ135" i="2"/>
  <c r="AI135" i="2"/>
  <c r="AH135" i="2"/>
  <c r="AG135" i="2"/>
  <c r="AF135" i="2"/>
  <c r="AE135" i="2"/>
  <c r="AD135" i="2"/>
  <c r="AC135" i="2"/>
  <c r="AB135" i="2"/>
  <c r="AA135" i="2"/>
  <c r="Z135" i="2"/>
  <c r="Y135" i="2"/>
  <c r="X135" i="2"/>
  <c r="W135" i="2"/>
  <c r="V135" i="2"/>
  <c r="U135" i="2"/>
  <c r="T135" i="2"/>
  <c r="S135" i="2"/>
  <c r="R135" i="2"/>
  <c r="Q135" i="2"/>
  <c r="P135" i="2"/>
  <c r="O135" i="2"/>
  <c r="N135" i="2"/>
  <c r="M135" i="2"/>
  <c r="L135" i="2"/>
  <c r="K135" i="2"/>
  <c r="J135" i="2"/>
  <c r="AN134" i="2"/>
  <c r="AM134" i="2"/>
  <c r="AL134" i="2"/>
  <c r="AK134" i="2"/>
  <c r="AJ134" i="2"/>
  <c r="AI134" i="2"/>
  <c r="AH134" i="2"/>
  <c r="AG134" i="2"/>
  <c r="AF134" i="2"/>
  <c r="AE134" i="2"/>
  <c r="AD134" i="2"/>
  <c r="AC134" i="2"/>
  <c r="AB134" i="2"/>
  <c r="AA134" i="2"/>
  <c r="Z134" i="2"/>
  <c r="Y134" i="2"/>
  <c r="X134" i="2"/>
  <c r="W134" i="2"/>
  <c r="V134" i="2"/>
  <c r="U134" i="2"/>
  <c r="T134" i="2"/>
  <c r="S134" i="2"/>
  <c r="R134" i="2"/>
  <c r="Q134" i="2"/>
  <c r="P134" i="2"/>
  <c r="O134" i="2"/>
  <c r="N134" i="2"/>
  <c r="M134" i="2"/>
  <c r="L134" i="2"/>
  <c r="K134" i="2"/>
  <c r="J134" i="2"/>
  <c r="AN133" i="2"/>
  <c r="AM133" i="2"/>
  <c r="AL133" i="2"/>
  <c r="AK133" i="2"/>
  <c r="AJ133" i="2"/>
  <c r="AI133" i="2"/>
  <c r="AH133" i="2"/>
  <c r="AG133" i="2"/>
  <c r="AF133" i="2"/>
  <c r="AE133" i="2"/>
  <c r="AD133" i="2"/>
  <c r="AC133" i="2"/>
  <c r="AB133" i="2"/>
  <c r="AA133" i="2"/>
  <c r="Z133" i="2"/>
  <c r="Y133" i="2"/>
  <c r="X133" i="2"/>
  <c r="W133" i="2"/>
  <c r="V133" i="2"/>
  <c r="U133" i="2"/>
  <c r="T133" i="2"/>
  <c r="S133" i="2"/>
  <c r="R133" i="2"/>
  <c r="Q133" i="2"/>
  <c r="P133" i="2"/>
  <c r="O133" i="2"/>
  <c r="N133" i="2"/>
  <c r="M133" i="2"/>
  <c r="L133" i="2"/>
  <c r="K133" i="2"/>
  <c r="J133" i="2"/>
  <c r="AN132" i="2"/>
  <c r="AM132" i="2"/>
  <c r="AL132" i="2"/>
  <c r="AK132" i="2"/>
  <c r="AJ132" i="2"/>
  <c r="AI132" i="2"/>
  <c r="AH132" i="2"/>
  <c r="AG132" i="2"/>
  <c r="AF132" i="2"/>
  <c r="AE132" i="2"/>
  <c r="AD132" i="2"/>
  <c r="AC132" i="2"/>
  <c r="AB132" i="2"/>
  <c r="AA132" i="2"/>
  <c r="Z132" i="2"/>
  <c r="Y132" i="2"/>
  <c r="X132" i="2"/>
  <c r="W132" i="2"/>
  <c r="V132" i="2"/>
  <c r="U132" i="2"/>
  <c r="T132" i="2"/>
  <c r="S132" i="2"/>
  <c r="R132" i="2"/>
  <c r="Q132" i="2"/>
  <c r="P132" i="2"/>
  <c r="O132" i="2"/>
  <c r="N132" i="2"/>
  <c r="M132" i="2"/>
  <c r="L132" i="2"/>
  <c r="K132" i="2"/>
  <c r="J132" i="2"/>
  <c r="AN131" i="2"/>
  <c r="AM131" i="2"/>
  <c r="AL131" i="2"/>
  <c r="AK131" i="2"/>
  <c r="AJ131" i="2"/>
  <c r="AI131" i="2"/>
  <c r="AH131" i="2"/>
  <c r="AG131" i="2"/>
  <c r="AF131" i="2"/>
  <c r="AE131" i="2"/>
  <c r="AD131" i="2"/>
  <c r="AC131" i="2"/>
  <c r="AB131" i="2"/>
  <c r="AA131" i="2"/>
  <c r="Z131" i="2"/>
  <c r="Y131" i="2"/>
  <c r="X131" i="2"/>
  <c r="W131" i="2"/>
  <c r="V131" i="2"/>
  <c r="U131" i="2"/>
  <c r="T131" i="2"/>
  <c r="S131" i="2"/>
  <c r="R131" i="2"/>
  <c r="Q131" i="2"/>
  <c r="P131" i="2"/>
  <c r="O131" i="2"/>
  <c r="N131" i="2"/>
  <c r="M131" i="2"/>
  <c r="L131" i="2"/>
  <c r="K131" i="2"/>
  <c r="J131" i="2"/>
  <c r="AN130" i="2"/>
  <c r="AM130" i="2"/>
  <c r="AL130" i="2"/>
  <c r="AK130" i="2"/>
  <c r="AJ130" i="2"/>
  <c r="AI130" i="2"/>
  <c r="AH130" i="2"/>
  <c r="AG130" i="2"/>
  <c r="AF130" i="2"/>
  <c r="AE130" i="2"/>
  <c r="AD130" i="2"/>
  <c r="AC130" i="2"/>
  <c r="AB130" i="2"/>
  <c r="AA130" i="2"/>
  <c r="Z130" i="2"/>
  <c r="Y130" i="2"/>
  <c r="X130" i="2"/>
  <c r="W130" i="2"/>
  <c r="V130" i="2"/>
  <c r="U130" i="2"/>
  <c r="T130" i="2"/>
  <c r="S130" i="2"/>
  <c r="R130" i="2"/>
  <c r="Q130" i="2"/>
  <c r="P130" i="2"/>
  <c r="O130" i="2"/>
  <c r="N130" i="2"/>
  <c r="M130" i="2"/>
  <c r="L130" i="2"/>
  <c r="K130" i="2"/>
  <c r="J130" i="2"/>
  <c r="AN129" i="2"/>
  <c r="AM129" i="2"/>
  <c r="AL129" i="2"/>
  <c r="AK129" i="2"/>
  <c r="AJ129" i="2"/>
  <c r="AI129" i="2"/>
  <c r="AH129" i="2"/>
  <c r="AG129" i="2"/>
  <c r="AF129" i="2"/>
  <c r="AE129" i="2"/>
  <c r="AD129" i="2"/>
  <c r="AC129" i="2"/>
  <c r="AB129" i="2"/>
  <c r="AA129" i="2"/>
  <c r="Z129" i="2"/>
  <c r="Y129" i="2"/>
  <c r="X129" i="2"/>
  <c r="W129" i="2"/>
  <c r="V129" i="2"/>
  <c r="U129" i="2"/>
  <c r="T129" i="2"/>
  <c r="S129" i="2"/>
  <c r="R129" i="2"/>
  <c r="Q129" i="2"/>
  <c r="P129" i="2"/>
  <c r="O129" i="2"/>
  <c r="N129" i="2"/>
  <c r="M129" i="2"/>
  <c r="L129" i="2"/>
  <c r="K129" i="2"/>
  <c r="J129" i="2"/>
  <c r="AN128" i="2"/>
  <c r="AM128" i="2"/>
  <c r="AL128" i="2"/>
  <c r="AK128" i="2"/>
  <c r="AJ128" i="2"/>
  <c r="AI128" i="2"/>
  <c r="AH128" i="2"/>
  <c r="AG128" i="2"/>
  <c r="AF128" i="2"/>
  <c r="AE128" i="2"/>
  <c r="AD128" i="2"/>
  <c r="AC128" i="2"/>
  <c r="AB128" i="2"/>
  <c r="AA128" i="2"/>
  <c r="Z128" i="2"/>
  <c r="Y128" i="2"/>
  <c r="X128" i="2"/>
  <c r="W128" i="2"/>
  <c r="V128" i="2"/>
  <c r="U128" i="2"/>
  <c r="T128" i="2"/>
  <c r="S128" i="2"/>
  <c r="R128" i="2"/>
  <c r="Q128" i="2"/>
  <c r="P128" i="2"/>
  <c r="O128" i="2"/>
  <c r="N128" i="2"/>
  <c r="M128" i="2"/>
  <c r="L128" i="2"/>
  <c r="K128" i="2"/>
  <c r="J128" i="2"/>
  <c r="AN127" i="2"/>
  <c r="AM127" i="2"/>
  <c r="AL127" i="2"/>
  <c r="AK127" i="2"/>
  <c r="AJ127" i="2"/>
  <c r="AI127" i="2"/>
  <c r="AH127" i="2"/>
  <c r="AG127" i="2"/>
  <c r="AF127" i="2"/>
  <c r="AE127" i="2"/>
  <c r="AD127" i="2"/>
  <c r="AC127" i="2"/>
  <c r="AB127" i="2"/>
  <c r="AA127" i="2"/>
  <c r="Z127" i="2"/>
  <c r="Y127" i="2"/>
  <c r="X127" i="2"/>
  <c r="W127" i="2"/>
  <c r="V127" i="2"/>
  <c r="U127" i="2"/>
  <c r="T127" i="2"/>
  <c r="S127" i="2"/>
  <c r="R127" i="2"/>
  <c r="Q127" i="2"/>
  <c r="P127" i="2"/>
  <c r="O127" i="2"/>
  <c r="N127" i="2"/>
  <c r="M127" i="2"/>
  <c r="L127" i="2"/>
  <c r="K127" i="2"/>
  <c r="J127" i="2"/>
  <c r="AN126" i="2"/>
  <c r="AM126" i="2"/>
  <c r="AL126" i="2"/>
  <c r="AK126" i="2"/>
  <c r="AJ126" i="2"/>
  <c r="AI126" i="2"/>
  <c r="AH126" i="2"/>
  <c r="AG126" i="2"/>
  <c r="AF126" i="2"/>
  <c r="AE126" i="2"/>
  <c r="AD126" i="2"/>
  <c r="AC126" i="2"/>
  <c r="AB126" i="2"/>
  <c r="AA126" i="2"/>
  <c r="Z126" i="2"/>
  <c r="Y126" i="2"/>
  <c r="X126" i="2"/>
  <c r="W126" i="2"/>
  <c r="V126" i="2"/>
  <c r="U126" i="2"/>
  <c r="T126" i="2"/>
  <c r="S126" i="2"/>
  <c r="R126" i="2"/>
  <c r="Q126" i="2"/>
  <c r="P126" i="2"/>
  <c r="O126" i="2"/>
  <c r="N126" i="2"/>
  <c r="M126" i="2"/>
  <c r="L126" i="2"/>
  <c r="K126" i="2"/>
  <c r="J126" i="2"/>
  <c r="AN125" i="2"/>
  <c r="AM125" i="2"/>
  <c r="AL125" i="2"/>
  <c r="AK125" i="2"/>
  <c r="AJ125" i="2"/>
  <c r="AI125" i="2"/>
  <c r="AH125" i="2"/>
  <c r="AG125" i="2"/>
  <c r="AF125" i="2"/>
  <c r="AE125" i="2"/>
  <c r="AD125" i="2"/>
  <c r="AC125" i="2"/>
  <c r="AB125" i="2"/>
  <c r="AA125" i="2"/>
  <c r="Z125" i="2"/>
  <c r="Y125" i="2"/>
  <c r="X125" i="2"/>
  <c r="W125" i="2"/>
  <c r="V125" i="2"/>
  <c r="U125" i="2"/>
  <c r="T125" i="2"/>
  <c r="S125" i="2"/>
  <c r="R125" i="2"/>
  <c r="Q125" i="2"/>
  <c r="P125" i="2"/>
  <c r="O125" i="2"/>
  <c r="N125" i="2"/>
  <c r="M125" i="2"/>
  <c r="L125" i="2"/>
  <c r="K125" i="2"/>
  <c r="J125" i="2"/>
  <c r="AN124" i="2"/>
  <c r="AM124" i="2"/>
  <c r="AL124" i="2"/>
  <c r="AK124" i="2"/>
  <c r="AJ124" i="2"/>
  <c r="AI124" i="2"/>
  <c r="AH124" i="2"/>
  <c r="AG124" i="2"/>
  <c r="AF124" i="2"/>
  <c r="AE124" i="2"/>
  <c r="AD124" i="2"/>
  <c r="AC124" i="2"/>
  <c r="AB124" i="2"/>
  <c r="AA124" i="2"/>
  <c r="Z124" i="2"/>
  <c r="Y124" i="2"/>
  <c r="X124" i="2"/>
  <c r="W124" i="2"/>
  <c r="V124" i="2"/>
  <c r="U124" i="2"/>
  <c r="T124" i="2"/>
  <c r="S124" i="2"/>
  <c r="R124" i="2"/>
  <c r="Q124" i="2"/>
  <c r="P124" i="2"/>
  <c r="O124" i="2"/>
  <c r="N124" i="2"/>
  <c r="M124" i="2"/>
  <c r="L124" i="2"/>
  <c r="K124" i="2"/>
  <c r="J124" i="2"/>
  <c r="AN123" i="2"/>
  <c r="AM123" i="2"/>
  <c r="AL123" i="2"/>
  <c r="AK123" i="2"/>
  <c r="AJ123" i="2"/>
  <c r="AI123" i="2"/>
  <c r="AH123" i="2"/>
  <c r="AG123" i="2"/>
  <c r="AF123" i="2"/>
  <c r="AE123" i="2"/>
  <c r="AD123" i="2"/>
  <c r="AC123" i="2"/>
  <c r="AB123" i="2"/>
  <c r="AA123" i="2"/>
  <c r="Z123" i="2"/>
  <c r="Y123" i="2"/>
  <c r="X123" i="2"/>
  <c r="W123" i="2"/>
  <c r="V123" i="2"/>
  <c r="U123" i="2"/>
  <c r="T123" i="2"/>
  <c r="S123" i="2"/>
  <c r="R123" i="2"/>
  <c r="Q123" i="2"/>
  <c r="P123" i="2"/>
  <c r="O123" i="2"/>
  <c r="N123" i="2"/>
  <c r="M123" i="2"/>
  <c r="L123" i="2"/>
  <c r="K123" i="2"/>
  <c r="J123" i="2"/>
  <c r="AN122" i="2"/>
  <c r="AM122" i="2"/>
  <c r="AL122" i="2"/>
  <c r="AK122" i="2"/>
  <c r="AJ122" i="2"/>
  <c r="AI122" i="2"/>
  <c r="AH122" i="2"/>
  <c r="AG122" i="2"/>
  <c r="AF122" i="2"/>
  <c r="AE122" i="2"/>
  <c r="AD122" i="2"/>
  <c r="AC122" i="2"/>
  <c r="AB122" i="2"/>
  <c r="AA122" i="2"/>
  <c r="Z122" i="2"/>
  <c r="Y122" i="2"/>
  <c r="X122" i="2"/>
  <c r="W122" i="2"/>
  <c r="V122" i="2"/>
  <c r="U122" i="2"/>
  <c r="T122" i="2"/>
  <c r="S122" i="2"/>
  <c r="R122" i="2"/>
  <c r="Q122" i="2"/>
  <c r="P122" i="2"/>
  <c r="O122" i="2"/>
  <c r="N122" i="2"/>
  <c r="M122" i="2"/>
  <c r="L122" i="2"/>
  <c r="K122" i="2"/>
  <c r="J122" i="2"/>
  <c r="AN121" i="2"/>
  <c r="AM121" i="2"/>
  <c r="AL121" i="2"/>
  <c r="AK121" i="2"/>
  <c r="AJ121" i="2"/>
  <c r="AI121" i="2"/>
  <c r="AH121" i="2"/>
  <c r="AG121" i="2"/>
  <c r="AF121" i="2"/>
  <c r="AE121" i="2"/>
  <c r="AD121" i="2"/>
  <c r="AC121" i="2"/>
  <c r="AB121" i="2"/>
  <c r="AA121" i="2"/>
  <c r="Z121" i="2"/>
  <c r="Y121" i="2"/>
  <c r="X121" i="2"/>
  <c r="W121" i="2"/>
  <c r="V121" i="2"/>
  <c r="U121" i="2"/>
  <c r="T121" i="2"/>
  <c r="S121" i="2"/>
  <c r="R121" i="2"/>
  <c r="Q121" i="2"/>
  <c r="P121" i="2"/>
  <c r="O121" i="2"/>
  <c r="N121" i="2"/>
  <c r="M121" i="2"/>
  <c r="L121" i="2"/>
  <c r="K121" i="2"/>
  <c r="J121" i="2"/>
  <c r="AN120" i="2"/>
  <c r="AM120" i="2"/>
  <c r="AL120" i="2"/>
  <c r="AK120" i="2"/>
  <c r="AJ120" i="2"/>
  <c r="AI120" i="2"/>
  <c r="AH120" i="2"/>
  <c r="AG120" i="2"/>
  <c r="AF120" i="2"/>
  <c r="AE120" i="2"/>
  <c r="AD120" i="2"/>
  <c r="AC120" i="2"/>
  <c r="AB120" i="2"/>
  <c r="AA120" i="2"/>
  <c r="Z120" i="2"/>
  <c r="Y120" i="2"/>
  <c r="X120" i="2"/>
  <c r="W120" i="2"/>
  <c r="V120" i="2"/>
  <c r="U120" i="2"/>
  <c r="T120" i="2"/>
  <c r="S120" i="2"/>
  <c r="R120" i="2"/>
  <c r="Q120" i="2"/>
  <c r="P120" i="2"/>
  <c r="O120" i="2"/>
  <c r="N120" i="2"/>
  <c r="M120" i="2"/>
  <c r="L120" i="2"/>
  <c r="K120" i="2"/>
  <c r="J120" i="2"/>
  <c r="AN119" i="2"/>
  <c r="AM119" i="2"/>
  <c r="AL119" i="2"/>
  <c r="AK119" i="2"/>
  <c r="AJ119" i="2"/>
  <c r="AI119" i="2"/>
  <c r="AH119" i="2"/>
  <c r="AG119" i="2"/>
  <c r="AF119" i="2"/>
  <c r="AE119" i="2"/>
  <c r="AD119" i="2"/>
  <c r="AC119" i="2"/>
  <c r="AB119" i="2"/>
  <c r="AA119" i="2"/>
  <c r="Z119" i="2"/>
  <c r="Y119" i="2"/>
  <c r="X119" i="2"/>
  <c r="W119" i="2"/>
  <c r="V119" i="2"/>
  <c r="U119" i="2"/>
  <c r="T119" i="2"/>
  <c r="S119" i="2"/>
  <c r="R119" i="2"/>
  <c r="Q119" i="2"/>
  <c r="P119" i="2"/>
  <c r="O119" i="2"/>
  <c r="N119" i="2"/>
  <c r="M119" i="2"/>
  <c r="L119" i="2"/>
  <c r="K119" i="2"/>
  <c r="J119" i="2"/>
  <c r="AN118" i="2"/>
  <c r="AM118" i="2"/>
  <c r="AL118" i="2"/>
  <c r="AK118" i="2"/>
  <c r="AJ118" i="2"/>
  <c r="AI118" i="2"/>
  <c r="AH118" i="2"/>
  <c r="AG118" i="2"/>
  <c r="AF118" i="2"/>
  <c r="AE118" i="2"/>
  <c r="AD118" i="2"/>
  <c r="AC118" i="2"/>
  <c r="AB118" i="2"/>
  <c r="AA118" i="2"/>
  <c r="Z118" i="2"/>
  <c r="Y118" i="2"/>
  <c r="X118" i="2"/>
  <c r="W118" i="2"/>
  <c r="V118" i="2"/>
  <c r="U118" i="2"/>
  <c r="T118" i="2"/>
  <c r="S118" i="2"/>
  <c r="R118" i="2"/>
  <c r="Q118" i="2"/>
  <c r="P118" i="2"/>
  <c r="O118" i="2"/>
  <c r="N118" i="2"/>
  <c r="M118" i="2"/>
  <c r="L118" i="2"/>
  <c r="K118" i="2"/>
  <c r="J118" i="2"/>
  <c r="AN117" i="2"/>
  <c r="AM117" i="2"/>
  <c r="AL117" i="2"/>
  <c r="AK117" i="2"/>
  <c r="AJ117" i="2"/>
  <c r="AI117" i="2"/>
  <c r="AH117" i="2"/>
  <c r="AG117" i="2"/>
  <c r="AF117" i="2"/>
  <c r="AE117" i="2"/>
  <c r="AD117" i="2"/>
  <c r="AC117" i="2"/>
  <c r="AB117" i="2"/>
  <c r="AA117" i="2"/>
  <c r="Z117" i="2"/>
  <c r="Y117" i="2"/>
  <c r="X117" i="2"/>
  <c r="W117" i="2"/>
  <c r="V117" i="2"/>
  <c r="U117" i="2"/>
  <c r="T117" i="2"/>
  <c r="S117" i="2"/>
  <c r="R117" i="2"/>
  <c r="Q117" i="2"/>
  <c r="P117" i="2"/>
  <c r="O117" i="2"/>
  <c r="N117" i="2"/>
  <c r="M117" i="2"/>
  <c r="L117" i="2"/>
  <c r="K117" i="2"/>
  <c r="J117" i="2"/>
  <c r="AN116" i="2"/>
  <c r="AM116" i="2"/>
  <c r="AL116" i="2"/>
  <c r="AK116" i="2"/>
  <c r="AJ116" i="2"/>
  <c r="AI116" i="2"/>
  <c r="AH116" i="2"/>
  <c r="AG116" i="2"/>
  <c r="AF116" i="2"/>
  <c r="AE116" i="2"/>
  <c r="AD116" i="2"/>
  <c r="AC116" i="2"/>
  <c r="AB116" i="2"/>
  <c r="AA116" i="2"/>
  <c r="Z116" i="2"/>
  <c r="Y116" i="2"/>
  <c r="X116" i="2"/>
  <c r="W116" i="2"/>
  <c r="V116" i="2"/>
  <c r="U116" i="2"/>
  <c r="T116" i="2"/>
  <c r="S116" i="2"/>
  <c r="R116" i="2"/>
  <c r="Q116" i="2"/>
  <c r="P116" i="2"/>
  <c r="O116" i="2"/>
  <c r="N116" i="2"/>
  <c r="M116" i="2"/>
  <c r="L116" i="2"/>
  <c r="K116" i="2"/>
  <c r="J116" i="2"/>
  <c r="AN115" i="2"/>
  <c r="AM115" i="2"/>
  <c r="AL115" i="2"/>
  <c r="AK115" i="2"/>
  <c r="AJ115" i="2"/>
  <c r="AI115" i="2"/>
  <c r="AH115" i="2"/>
  <c r="AG115" i="2"/>
  <c r="AF115" i="2"/>
  <c r="AE115" i="2"/>
  <c r="AD115" i="2"/>
  <c r="AC115" i="2"/>
  <c r="AB115" i="2"/>
  <c r="AA115" i="2"/>
  <c r="Z115" i="2"/>
  <c r="Y115" i="2"/>
  <c r="X115" i="2"/>
  <c r="W115" i="2"/>
  <c r="V115" i="2"/>
  <c r="U115" i="2"/>
  <c r="T115" i="2"/>
  <c r="S115" i="2"/>
  <c r="R115" i="2"/>
  <c r="Q115" i="2"/>
  <c r="P115" i="2"/>
  <c r="O115" i="2"/>
  <c r="N115" i="2"/>
  <c r="M115" i="2"/>
  <c r="L115" i="2"/>
  <c r="K115" i="2"/>
  <c r="J115" i="2"/>
  <c r="AN114" i="2"/>
  <c r="AM114" i="2"/>
  <c r="AL114" i="2"/>
  <c r="AK114" i="2"/>
  <c r="AJ114" i="2"/>
  <c r="AI114" i="2"/>
  <c r="AH114" i="2"/>
  <c r="AG114" i="2"/>
  <c r="AF114" i="2"/>
  <c r="AE114" i="2"/>
  <c r="AD114" i="2"/>
  <c r="AC114" i="2"/>
  <c r="AB114" i="2"/>
  <c r="AA114" i="2"/>
  <c r="Z114" i="2"/>
  <c r="Y114" i="2"/>
  <c r="X114" i="2"/>
  <c r="W114" i="2"/>
  <c r="V114" i="2"/>
  <c r="U114" i="2"/>
  <c r="T114" i="2"/>
  <c r="S114" i="2"/>
  <c r="R114" i="2"/>
  <c r="Q114" i="2"/>
  <c r="P114" i="2"/>
  <c r="O114" i="2"/>
  <c r="N114" i="2"/>
  <c r="M114" i="2"/>
  <c r="L114" i="2"/>
  <c r="K114" i="2"/>
  <c r="J114" i="2"/>
  <c r="AN113" i="2"/>
  <c r="AM113" i="2"/>
  <c r="AL113" i="2"/>
  <c r="AK113" i="2"/>
  <c r="AJ113" i="2"/>
  <c r="AI113" i="2"/>
  <c r="AH113" i="2"/>
  <c r="AG113" i="2"/>
  <c r="AF113" i="2"/>
  <c r="AE113" i="2"/>
  <c r="AD113" i="2"/>
  <c r="AC113" i="2"/>
  <c r="AB113" i="2"/>
  <c r="AA113" i="2"/>
  <c r="Z113" i="2"/>
  <c r="Y113" i="2"/>
  <c r="X113" i="2"/>
  <c r="W113" i="2"/>
  <c r="V113" i="2"/>
  <c r="U113" i="2"/>
  <c r="T113" i="2"/>
  <c r="S113" i="2"/>
  <c r="R113" i="2"/>
  <c r="Q113" i="2"/>
  <c r="P113" i="2"/>
  <c r="O113" i="2"/>
  <c r="N113" i="2"/>
  <c r="M113" i="2"/>
  <c r="L113" i="2"/>
  <c r="K113" i="2"/>
  <c r="J113" i="2"/>
  <c r="AN112" i="2"/>
  <c r="AM112" i="2"/>
  <c r="AL112" i="2"/>
  <c r="AK112" i="2"/>
  <c r="AJ112" i="2"/>
  <c r="AI112" i="2"/>
  <c r="AH112" i="2"/>
  <c r="AG112" i="2"/>
  <c r="AF112" i="2"/>
  <c r="AE112" i="2"/>
  <c r="AD112" i="2"/>
  <c r="AC112" i="2"/>
  <c r="AB112" i="2"/>
  <c r="AA112" i="2"/>
  <c r="Z112" i="2"/>
  <c r="Y112" i="2"/>
  <c r="X112" i="2"/>
  <c r="W112" i="2"/>
  <c r="V112" i="2"/>
  <c r="U112" i="2"/>
  <c r="T112" i="2"/>
  <c r="S112" i="2"/>
  <c r="R112" i="2"/>
  <c r="Q112" i="2"/>
  <c r="P112" i="2"/>
  <c r="O112" i="2"/>
  <c r="N112" i="2"/>
  <c r="M112" i="2"/>
  <c r="L112" i="2"/>
  <c r="K112" i="2"/>
  <c r="J112" i="2"/>
  <c r="AN111" i="2"/>
  <c r="AM111" i="2"/>
  <c r="AL111" i="2"/>
  <c r="AK111" i="2"/>
  <c r="AJ111" i="2"/>
  <c r="AI111" i="2"/>
  <c r="AH111" i="2"/>
  <c r="AG111" i="2"/>
  <c r="AF111" i="2"/>
  <c r="AE111" i="2"/>
  <c r="AD111" i="2"/>
  <c r="AC111" i="2"/>
  <c r="AB111" i="2"/>
  <c r="AA111" i="2"/>
  <c r="Z111" i="2"/>
  <c r="Y111" i="2"/>
  <c r="X111" i="2"/>
  <c r="W111" i="2"/>
  <c r="V111" i="2"/>
  <c r="U111" i="2"/>
  <c r="T111" i="2"/>
  <c r="S111" i="2"/>
  <c r="R111" i="2"/>
  <c r="Q111" i="2"/>
  <c r="P111" i="2"/>
  <c r="O111" i="2"/>
  <c r="N111" i="2"/>
  <c r="M111" i="2"/>
  <c r="L111" i="2"/>
  <c r="K111" i="2"/>
  <c r="J111" i="2"/>
  <c r="AN110" i="2"/>
  <c r="AM110" i="2"/>
  <c r="AL110" i="2"/>
  <c r="AK110" i="2"/>
  <c r="AJ110" i="2"/>
  <c r="AI110" i="2"/>
  <c r="AH110" i="2"/>
  <c r="AG110" i="2"/>
  <c r="AF110" i="2"/>
  <c r="AE110" i="2"/>
  <c r="AD110" i="2"/>
  <c r="AC110" i="2"/>
  <c r="AB110" i="2"/>
  <c r="AA110" i="2"/>
  <c r="Z110" i="2"/>
  <c r="Y110" i="2"/>
  <c r="X110" i="2"/>
  <c r="W110" i="2"/>
  <c r="V110" i="2"/>
  <c r="U110" i="2"/>
  <c r="T110" i="2"/>
  <c r="S110" i="2"/>
  <c r="R110" i="2"/>
  <c r="Q110" i="2"/>
  <c r="P110" i="2"/>
  <c r="O110" i="2"/>
  <c r="N110" i="2"/>
  <c r="M110" i="2"/>
  <c r="L110" i="2"/>
  <c r="K110" i="2"/>
  <c r="J110" i="2"/>
  <c r="AN109" i="2"/>
  <c r="AM109" i="2"/>
  <c r="AL109" i="2"/>
  <c r="AK109" i="2"/>
  <c r="AJ109" i="2"/>
  <c r="AI109" i="2"/>
  <c r="AH109" i="2"/>
  <c r="AG109" i="2"/>
  <c r="AF109" i="2"/>
  <c r="AE109" i="2"/>
  <c r="AD109" i="2"/>
  <c r="AC109" i="2"/>
  <c r="AB109" i="2"/>
  <c r="AA109" i="2"/>
  <c r="Z109" i="2"/>
  <c r="Y109" i="2"/>
  <c r="X109" i="2"/>
  <c r="W109" i="2"/>
  <c r="V109" i="2"/>
  <c r="U109" i="2"/>
  <c r="T109" i="2"/>
  <c r="S109" i="2"/>
  <c r="R109" i="2"/>
  <c r="Q109" i="2"/>
  <c r="P109" i="2"/>
  <c r="O109" i="2"/>
  <c r="N109" i="2"/>
  <c r="M109" i="2"/>
  <c r="L109" i="2"/>
  <c r="K109" i="2"/>
  <c r="J109" i="2"/>
  <c r="AN108" i="2"/>
  <c r="AM108" i="2"/>
  <c r="AL108" i="2"/>
  <c r="AK108" i="2"/>
  <c r="AJ108" i="2"/>
  <c r="AI108" i="2"/>
  <c r="AH108" i="2"/>
  <c r="AG108" i="2"/>
  <c r="AF108" i="2"/>
  <c r="AE108" i="2"/>
  <c r="AD108" i="2"/>
  <c r="AC108" i="2"/>
  <c r="AB108" i="2"/>
  <c r="AA108" i="2"/>
  <c r="Z108" i="2"/>
  <c r="Y108" i="2"/>
  <c r="X108" i="2"/>
  <c r="W108" i="2"/>
  <c r="V108" i="2"/>
  <c r="U108" i="2"/>
  <c r="T108" i="2"/>
  <c r="S108" i="2"/>
  <c r="R108" i="2"/>
  <c r="Q108" i="2"/>
  <c r="P108" i="2"/>
  <c r="O108" i="2"/>
  <c r="N108" i="2"/>
  <c r="M108" i="2"/>
  <c r="L108" i="2"/>
  <c r="K108" i="2"/>
  <c r="J108" i="2"/>
  <c r="AN107" i="2"/>
  <c r="AM107" i="2"/>
  <c r="AL107" i="2"/>
  <c r="AK107" i="2"/>
  <c r="AJ107" i="2"/>
  <c r="AI107" i="2"/>
  <c r="AH107" i="2"/>
  <c r="AG107" i="2"/>
  <c r="AF107" i="2"/>
  <c r="AE107" i="2"/>
  <c r="AD107" i="2"/>
  <c r="AC107" i="2"/>
  <c r="AB107" i="2"/>
  <c r="AA107" i="2"/>
  <c r="Z107" i="2"/>
  <c r="Y107" i="2"/>
  <c r="X107" i="2"/>
  <c r="W107" i="2"/>
  <c r="V107" i="2"/>
  <c r="U107" i="2"/>
  <c r="T107" i="2"/>
  <c r="S107" i="2"/>
  <c r="R107" i="2"/>
  <c r="Q107" i="2"/>
  <c r="P107" i="2"/>
  <c r="O107" i="2"/>
  <c r="N107" i="2"/>
  <c r="M107" i="2"/>
  <c r="L107" i="2"/>
  <c r="K107" i="2"/>
  <c r="J107" i="2"/>
  <c r="AN106" i="2"/>
  <c r="AM106" i="2"/>
  <c r="AL106" i="2"/>
  <c r="AK106" i="2"/>
  <c r="AJ106" i="2"/>
  <c r="AI106" i="2"/>
  <c r="AH106" i="2"/>
  <c r="AG106" i="2"/>
  <c r="AF106" i="2"/>
  <c r="AE106" i="2"/>
  <c r="AD106" i="2"/>
  <c r="AC106" i="2"/>
  <c r="AB106" i="2"/>
  <c r="AA106" i="2"/>
  <c r="Z106" i="2"/>
  <c r="Y106" i="2"/>
  <c r="X106" i="2"/>
  <c r="W106" i="2"/>
  <c r="V106" i="2"/>
  <c r="U106" i="2"/>
  <c r="T106" i="2"/>
  <c r="S106" i="2"/>
  <c r="R106" i="2"/>
  <c r="Q106" i="2"/>
  <c r="P106" i="2"/>
  <c r="O106" i="2"/>
  <c r="N106" i="2"/>
  <c r="M106" i="2"/>
  <c r="L106" i="2"/>
  <c r="K106" i="2"/>
  <c r="J106" i="2"/>
  <c r="AN105" i="2"/>
  <c r="AM105" i="2"/>
  <c r="AL105" i="2"/>
  <c r="AK105" i="2"/>
  <c r="AJ105" i="2"/>
  <c r="AI105" i="2"/>
  <c r="AH105" i="2"/>
  <c r="AG105" i="2"/>
  <c r="AF105" i="2"/>
  <c r="AE105" i="2"/>
  <c r="AD105" i="2"/>
  <c r="AC105" i="2"/>
  <c r="AB105" i="2"/>
  <c r="AA105" i="2"/>
  <c r="Z105" i="2"/>
  <c r="Y105" i="2"/>
  <c r="X105" i="2"/>
  <c r="W105" i="2"/>
  <c r="V105" i="2"/>
  <c r="U105" i="2"/>
  <c r="T105" i="2"/>
  <c r="S105" i="2"/>
  <c r="R105" i="2"/>
  <c r="Q105" i="2"/>
  <c r="P105" i="2"/>
  <c r="O105" i="2"/>
  <c r="N105" i="2"/>
  <c r="M105" i="2"/>
  <c r="L105" i="2"/>
  <c r="K105" i="2"/>
  <c r="J105" i="2"/>
  <c r="AN104" i="2"/>
  <c r="AM104" i="2"/>
  <c r="AL104" i="2"/>
  <c r="AK104" i="2"/>
  <c r="AJ104" i="2"/>
  <c r="AI104" i="2"/>
  <c r="AH104" i="2"/>
  <c r="AG104" i="2"/>
  <c r="AF104" i="2"/>
  <c r="AE104" i="2"/>
  <c r="AD104" i="2"/>
  <c r="AC104" i="2"/>
  <c r="AB104" i="2"/>
  <c r="AA104" i="2"/>
  <c r="Z104" i="2"/>
  <c r="Y104" i="2"/>
  <c r="X104" i="2"/>
  <c r="W104" i="2"/>
  <c r="V104" i="2"/>
  <c r="U104" i="2"/>
  <c r="T104" i="2"/>
  <c r="S104" i="2"/>
  <c r="R104" i="2"/>
  <c r="Q104" i="2"/>
  <c r="P104" i="2"/>
  <c r="O104" i="2"/>
  <c r="N104" i="2"/>
  <c r="M104" i="2"/>
  <c r="L104" i="2"/>
  <c r="K104" i="2"/>
  <c r="J104" i="2"/>
  <c r="AN103" i="2"/>
  <c r="AM103" i="2"/>
  <c r="AL103" i="2"/>
  <c r="AK103" i="2"/>
  <c r="AJ103" i="2"/>
  <c r="AI103" i="2"/>
  <c r="AH103" i="2"/>
  <c r="AG103" i="2"/>
  <c r="AF103" i="2"/>
  <c r="AE103" i="2"/>
  <c r="AD103" i="2"/>
  <c r="AC103" i="2"/>
  <c r="AB103" i="2"/>
  <c r="AA103" i="2"/>
  <c r="Z103" i="2"/>
  <c r="Y103" i="2"/>
  <c r="X103" i="2"/>
  <c r="W103" i="2"/>
  <c r="V103" i="2"/>
  <c r="U103" i="2"/>
  <c r="T103" i="2"/>
  <c r="S103" i="2"/>
  <c r="R103" i="2"/>
  <c r="Q103" i="2"/>
  <c r="P103" i="2"/>
  <c r="O103" i="2"/>
  <c r="N103" i="2"/>
  <c r="M103" i="2"/>
  <c r="L103" i="2"/>
  <c r="K103" i="2"/>
  <c r="J103" i="2"/>
  <c r="AN102" i="2"/>
  <c r="AM102" i="2"/>
  <c r="AL102" i="2"/>
  <c r="AK102" i="2"/>
  <c r="AJ102" i="2"/>
  <c r="AI102" i="2"/>
  <c r="AH102" i="2"/>
  <c r="AG102" i="2"/>
  <c r="AF102" i="2"/>
  <c r="AE102" i="2"/>
  <c r="AD102" i="2"/>
  <c r="AC102" i="2"/>
  <c r="AB102" i="2"/>
  <c r="AA102" i="2"/>
  <c r="Z102" i="2"/>
  <c r="Y102" i="2"/>
  <c r="X102" i="2"/>
  <c r="W102" i="2"/>
  <c r="V102" i="2"/>
  <c r="U102" i="2"/>
  <c r="T102" i="2"/>
  <c r="S102" i="2"/>
  <c r="R102" i="2"/>
  <c r="Q102" i="2"/>
  <c r="P102" i="2"/>
  <c r="O102" i="2"/>
  <c r="N102" i="2"/>
  <c r="M102" i="2"/>
  <c r="L102" i="2"/>
  <c r="K102" i="2"/>
  <c r="J102" i="2"/>
  <c r="AN101" i="2"/>
  <c r="AM101" i="2"/>
  <c r="AL101" i="2"/>
  <c r="AK101" i="2"/>
  <c r="AJ101" i="2"/>
  <c r="AI101" i="2"/>
  <c r="AH101" i="2"/>
  <c r="AG101" i="2"/>
  <c r="AF101" i="2"/>
  <c r="AE101" i="2"/>
  <c r="AD101" i="2"/>
  <c r="AC101" i="2"/>
  <c r="AB101" i="2"/>
  <c r="AA101" i="2"/>
  <c r="Z101" i="2"/>
  <c r="Y101" i="2"/>
  <c r="X101" i="2"/>
  <c r="W101" i="2"/>
  <c r="V101" i="2"/>
  <c r="U101" i="2"/>
  <c r="T101" i="2"/>
  <c r="S101" i="2"/>
  <c r="R101" i="2"/>
  <c r="Q101" i="2"/>
  <c r="P101" i="2"/>
  <c r="O101" i="2"/>
  <c r="N101" i="2"/>
  <c r="M101" i="2"/>
  <c r="L101" i="2"/>
  <c r="K101" i="2"/>
  <c r="J101" i="2"/>
  <c r="AN100" i="2"/>
  <c r="AM100" i="2"/>
  <c r="AL100" i="2"/>
  <c r="AK100" i="2"/>
  <c r="AJ100" i="2"/>
  <c r="AI100" i="2"/>
  <c r="AH100" i="2"/>
  <c r="AG100" i="2"/>
  <c r="AF100" i="2"/>
  <c r="AE100" i="2"/>
  <c r="AD100" i="2"/>
  <c r="AC100" i="2"/>
  <c r="AB100" i="2"/>
  <c r="AA100" i="2"/>
  <c r="Z100" i="2"/>
  <c r="Y100" i="2"/>
  <c r="X100" i="2"/>
  <c r="W100" i="2"/>
  <c r="V100" i="2"/>
  <c r="U100" i="2"/>
  <c r="T100" i="2"/>
  <c r="S100" i="2"/>
  <c r="R100" i="2"/>
  <c r="Q100" i="2"/>
  <c r="P100" i="2"/>
  <c r="O100" i="2"/>
  <c r="N100" i="2"/>
  <c r="M100" i="2"/>
  <c r="L100" i="2"/>
  <c r="K100" i="2"/>
  <c r="J100" i="2"/>
  <c r="AN99" i="2"/>
  <c r="AM99" i="2"/>
  <c r="AL99" i="2"/>
  <c r="AK99" i="2"/>
  <c r="AJ99" i="2"/>
  <c r="AI99" i="2"/>
  <c r="AH99" i="2"/>
  <c r="AG99" i="2"/>
  <c r="AF99" i="2"/>
  <c r="AE99" i="2"/>
  <c r="AD99" i="2"/>
  <c r="AC99" i="2"/>
  <c r="AB99" i="2"/>
  <c r="AA99" i="2"/>
  <c r="Z99" i="2"/>
  <c r="Y99" i="2"/>
  <c r="X99" i="2"/>
  <c r="W99" i="2"/>
  <c r="V99" i="2"/>
  <c r="U99" i="2"/>
  <c r="T99" i="2"/>
  <c r="S99" i="2"/>
  <c r="R99" i="2"/>
  <c r="Q99" i="2"/>
  <c r="P99" i="2"/>
  <c r="O99" i="2"/>
  <c r="N99" i="2"/>
  <c r="M99" i="2"/>
  <c r="L99" i="2"/>
  <c r="K99" i="2"/>
  <c r="J99" i="2"/>
  <c r="AN98" i="2"/>
  <c r="AM98" i="2"/>
  <c r="AL98" i="2"/>
  <c r="AK98" i="2"/>
  <c r="AJ98" i="2"/>
  <c r="AI98" i="2"/>
  <c r="AH98" i="2"/>
  <c r="AG98" i="2"/>
  <c r="AF98" i="2"/>
  <c r="AE98" i="2"/>
  <c r="AD98" i="2"/>
  <c r="AC98" i="2"/>
  <c r="AB98" i="2"/>
  <c r="AA98" i="2"/>
  <c r="Z98" i="2"/>
  <c r="Y98" i="2"/>
  <c r="X98" i="2"/>
  <c r="W98" i="2"/>
  <c r="V98" i="2"/>
  <c r="U98" i="2"/>
  <c r="T98" i="2"/>
  <c r="S98" i="2"/>
  <c r="R98" i="2"/>
  <c r="Q98" i="2"/>
  <c r="P98" i="2"/>
  <c r="O98" i="2"/>
  <c r="N98" i="2"/>
  <c r="M98" i="2"/>
  <c r="L98" i="2"/>
  <c r="K98" i="2"/>
  <c r="J98" i="2"/>
  <c r="AN97" i="2"/>
  <c r="AM97" i="2"/>
  <c r="AL97" i="2"/>
  <c r="AK97" i="2"/>
  <c r="AJ97" i="2"/>
  <c r="AI97" i="2"/>
  <c r="AH97" i="2"/>
  <c r="AG97" i="2"/>
  <c r="AF97" i="2"/>
  <c r="AE97" i="2"/>
  <c r="AD97" i="2"/>
  <c r="AC97" i="2"/>
  <c r="AB97" i="2"/>
  <c r="AA97" i="2"/>
  <c r="Z97" i="2"/>
  <c r="Y97" i="2"/>
  <c r="X97" i="2"/>
  <c r="W97" i="2"/>
  <c r="V97" i="2"/>
  <c r="U97" i="2"/>
  <c r="T97" i="2"/>
  <c r="S97" i="2"/>
  <c r="R97" i="2"/>
  <c r="Q97" i="2"/>
  <c r="P97" i="2"/>
  <c r="O97" i="2"/>
  <c r="N97" i="2"/>
  <c r="M97" i="2"/>
  <c r="L97" i="2"/>
  <c r="K97" i="2"/>
  <c r="J97" i="2"/>
  <c r="AN96" i="2"/>
  <c r="AM96" i="2"/>
  <c r="AL96" i="2"/>
  <c r="AK96" i="2"/>
  <c r="AJ96" i="2"/>
  <c r="AI96" i="2"/>
  <c r="AH96" i="2"/>
  <c r="AG96" i="2"/>
  <c r="AF96" i="2"/>
  <c r="AE96" i="2"/>
  <c r="AD96" i="2"/>
  <c r="AC96" i="2"/>
  <c r="AB96" i="2"/>
  <c r="AA96" i="2"/>
  <c r="Z96" i="2"/>
  <c r="Y96" i="2"/>
  <c r="X96" i="2"/>
  <c r="W96" i="2"/>
  <c r="V96" i="2"/>
  <c r="U96" i="2"/>
  <c r="T96" i="2"/>
  <c r="S96" i="2"/>
  <c r="R96" i="2"/>
  <c r="Q96" i="2"/>
  <c r="P96" i="2"/>
  <c r="O96" i="2"/>
  <c r="N96" i="2"/>
  <c r="M96" i="2"/>
  <c r="L96" i="2"/>
  <c r="K96" i="2"/>
  <c r="J96" i="2"/>
  <c r="AN95" i="2"/>
  <c r="AM95" i="2"/>
  <c r="AL95" i="2"/>
  <c r="AK95" i="2"/>
  <c r="AJ95" i="2"/>
  <c r="AI95" i="2"/>
  <c r="AH95" i="2"/>
  <c r="AG95" i="2"/>
  <c r="AF95" i="2"/>
  <c r="AE95" i="2"/>
  <c r="AD95" i="2"/>
  <c r="AC95" i="2"/>
  <c r="AB95" i="2"/>
  <c r="AA95" i="2"/>
  <c r="Z95" i="2"/>
  <c r="Y95" i="2"/>
  <c r="X95" i="2"/>
  <c r="W95" i="2"/>
  <c r="V95" i="2"/>
  <c r="U95" i="2"/>
  <c r="T95" i="2"/>
  <c r="S95" i="2"/>
  <c r="R95" i="2"/>
  <c r="Q95" i="2"/>
  <c r="P95" i="2"/>
  <c r="O95" i="2"/>
  <c r="N95" i="2"/>
  <c r="M95" i="2"/>
  <c r="L95" i="2"/>
  <c r="K95" i="2"/>
  <c r="J95" i="2"/>
  <c r="AN94" i="2"/>
  <c r="AM94" i="2"/>
  <c r="AL94" i="2"/>
  <c r="AK94" i="2"/>
  <c r="AJ94" i="2"/>
  <c r="AI94" i="2"/>
  <c r="AH94" i="2"/>
  <c r="AG94" i="2"/>
  <c r="AF94" i="2"/>
  <c r="AE94" i="2"/>
  <c r="AD94" i="2"/>
  <c r="AC94" i="2"/>
  <c r="AB94" i="2"/>
  <c r="AA94" i="2"/>
  <c r="Z94" i="2"/>
  <c r="Y94" i="2"/>
  <c r="X94" i="2"/>
  <c r="W94" i="2"/>
  <c r="V94" i="2"/>
  <c r="U94" i="2"/>
  <c r="T94" i="2"/>
  <c r="S94" i="2"/>
  <c r="R94" i="2"/>
  <c r="Q94" i="2"/>
  <c r="P94" i="2"/>
  <c r="O94" i="2"/>
  <c r="N94" i="2"/>
  <c r="M94" i="2"/>
  <c r="L94" i="2"/>
  <c r="K94" i="2"/>
  <c r="J94" i="2"/>
  <c r="AN93" i="2"/>
  <c r="AM93" i="2"/>
  <c r="AL93" i="2"/>
  <c r="AK93" i="2"/>
  <c r="AJ93" i="2"/>
  <c r="AI93" i="2"/>
  <c r="AH93" i="2"/>
  <c r="AG93" i="2"/>
  <c r="AF93" i="2"/>
  <c r="AE93" i="2"/>
  <c r="AD93" i="2"/>
  <c r="AC93" i="2"/>
  <c r="AB93" i="2"/>
  <c r="AA93" i="2"/>
  <c r="Z93" i="2"/>
  <c r="Y93" i="2"/>
  <c r="X93" i="2"/>
  <c r="W93" i="2"/>
  <c r="V93" i="2"/>
  <c r="U93" i="2"/>
  <c r="T93" i="2"/>
  <c r="S93" i="2"/>
  <c r="R93" i="2"/>
  <c r="Q93" i="2"/>
  <c r="P93" i="2"/>
  <c r="O93" i="2"/>
  <c r="N93" i="2"/>
  <c r="M93" i="2"/>
  <c r="L93" i="2"/>
  <c r="K93" i="2"/>
  <c r="J93" i="2"/>
  <c r="AN92" i="2"/>
  <c r="AM92" i="2"/>
  <c r="AL92" i="2"/>
  <c r="AK92" i="2"/>
  <c r="AJ92" i="2"/>
  <c r="AI92" i="2"/>
  <c r="AH92" i="2"/>
  <c r="AG92" i="2"/>
  <c r="AF92" i="2"/>
  <c r="AE92" i="2"/>
  <c r="AD92" i="2"/>
  <c r="AC92" i="2"/>
  <c r="AB92" i="2"/>
  <c r="AA92" i="2"/>
  <c r="Z92" i="2"/>
  <c r="Y92" i="2"/>
  <c r="X92" i="2"/>
  <c r="W92" i="2"/>
  <c r="V92" i="2"/>
  <c r="U92" i="2"/>
  <c r="T92" i="2"/>
  <c r="S92" i="2"/>
  <c r="R92" i="2"/>
  <c r="Q92" i="2"/>
  <c r="P92" i="2"/>
  <c r="O92" i="2"/>
  <c r="N92" i="2"/>
  <c r="M92" i="2"/>
  <c r="L92" i="2"/>
  <c r="K92" i="2"/>
  <c r="J92" i="2"/>
  <c r="AN91" i="2"/>
  <c r="AM91" i="2"/>
  <c r="AL91" i="2"/>
  <c r="AK91" i="2"/>
  <c r="AJ91" i="2"/>
  <c r="AI91" i="2"/>
  <c r="AH91" i="2"/>
  <c r="AG91" i="2"/>
  <c r="AF91" i="2"/>
  <c r="AE91" i="2"/>
  <c r="AD91" i="2"/>
  <c r="AC91" i="2"/>
  <c r="AB91" i="2"/>
  <c r="AA91" i="2"/>
  <c r="Z91" i="2"/>
  <c r="Y91" i="2"/>
  <c r="X91" i="2"/>
  <c r="W91" i="2"/>
  <c r="V91" i="2"/>
  <c r="U91" i="2"/>
  <c r="T91" i="2"/>
  <c r="S91" i="2"/>
  <c r="R91" i="2"/>
  <c r="Q91" i="2"/>
  <c r="P91" i="2"/>
  <c r="O91" i="2"/>
  <c r="N91" i="2"/>
  <c r="M91" i="2"/>
  <c r="L91" i="2"/>
  <c r="K91" i="2"/>
  <c r="J91" i="2"/>
  <c r="AN90" i="2"/>
  <c r="AM90" i="2"/>
  <c r="AL90" i="2"/>
  <c r="AK90" i="2"/>
  <c r="AJ90" i="2"/>
  <c r="AI90" i="2"/>
  <c r="AH90" i="2"/>
  <c r="AG90" i="2"/>
  <c r="AF90" i="2"/>
  <c r="AE90" i="2"/>
  <c r="AD90" i="2"/>
  <c r="AC90" i="2"/>
  <c r="AB90" i="2"/>
  <c r="AA90" i="2"/>
  <c r="Z90" i="2"/>
  <c r="Y90" i="2"/>
  <c r="X90" i="2"/>
  <c r="W90" i="2"/>
  <c r="V90" i="2"/>
  <c r="U90" i="2"/>
  <c r="T90" i="2"/>
  <c r="S90" i="2"/>
  <c r="R90" i="2"/>
  <c r="Q90" i="2"/>
  <c r="P90" i="2"/>
  <c r="O90" i="2"/>
  <c r="N90" i="2"/>
  <c r="M90" i="2"/>
  <c r="L90" i="2"/>
  <c r="K90" i="2"/>
  <c r="J90" i="2"/>
  <c r="AN89" i="2"/>
  <c r="AM89" i="2"/>
  <c r="AL89" i="2"/>
  <c r="AK89" i="2"/>
  <c r="AJ89" i="2"/>
  <c r="AI89" i="2"/>
  <c r="AH89" i="2"/>
  <c r="AG89" i="2"/>
  <c r="AF89" i="2"/>
  <c r="AE89" i="2"/>
  <c r="AD89" i="2"/>
  <c r="AC89" i="2"/>
  <c r="AB89" i="2"/>
  <c r="AA89" i="2"/>
  <c r="Z89" i="2"/>
  <c r="Y89" i="2"/>
  <c r="X89" i="2"/>
  <c r="W89" i="2"/>
  <c r="V89" i="2"/>
  <c r="U89" i="2"/>
  <c r="T89" i="2"/>
  <c r="S89" i="2"/>
  <c r="R89" i="2"/>
  <c r="Q89" i="2"/>
  <c r="P89" i="2"/>
  <c r="O89" i="2"/>
  <c r="N89" i="2"/>
  <c r="M89" i="2"/>
  <c r="L89" i="2"/>
  <c r="K89" i="2"/>
  <c r="J89" i="2"/>
  <c r="AN88" i="2"/>
  <c r="AM88" i="2"/>
  <c r="AL88" i="2"/>
  <c r="AK88" i="2"/>
  <c r="AJ88" i="2"/>
  <c r="AI88" i="2"/>
  <c r="AH88" i="2"/>
  <c r="AG88" i="2"/>
  <c r="AF88" i="2"/>
  <c r="AE88" i="2"/>
  <c r="AD88" i="2"/>
  <c r="AC88" i="2"/>
  <c r="AB88" i="2"/>
  <c r="AA88" i="2"/>
  <c r="Z88" i="2"/>
  <c r="Y88" i="2"/>
  <c r="X88" i="2"/>
  <c r="W88" i="2"/>
  <c r="V88" i="2"/>
  <c r="U88" i="2"/>
  <c r="T88" i="2"/>
  <c r="S88" i="2"/>
  <c r="R88" i="2"/>
  <c r="Q88" i="2"/>
  <c r="P88" i="2"/>
  <c r="O88" i="2"/>
  <c r="N88" i="2"/>
  <c r="M88" i="2"/>
  <c r="L88" i="2"/>
  <c r="K88" i="2"/>
  <c r="J88" i="2"/>
  <c r="AN87" i="2"/>
  <c r="AM87" i="2"/>
  <c r="AL87" i="2"/>
  <c r="AK87" i="2"/>
  <c r="AJ87" i="2"/>
  <c r="AI87" i="2"/>
  <c r="AH87" i="2"/>
  <c r="AG87" i="2"/>
  <c r="AF87" i="2"/>
  <c r="AE87" i="2"/>
  <c r="AD87" i="2"/>
  <c r="AC87" i="2"/>
  <c r="AB87" i="2"/>
  <c r="AA87" i="2"/>
  <c r="Z87" i="2"/>
  <c r="Y87" i="2"/>
  <c r="X87" i="2"/>
  <c r="W87" i="2"/>
  <c r="V87" i="2"/>
  <c r="U87" i="2"/>
  <c r="T87" i="2"/>
  <c r="S87" i="2"/>
  <c r="R87" i="2"/>
  <c r="Q87" i="2"/>
  <c r="P87" i="2"/>
  <c r="O87" i="2"/>
  <c r="N87" i="2"/>
  <c r="M87" i="2"/>
  <c r="L87" i="2"/>
  <c r="K87" i="2"/>
  <c r="J87" i="2"/>
  <c r="AN86" i="2"/>
  <c r="AM86" i="2"/>
  <c r="AL86" i="2"/>
  <c r="AK86" i="2"/>
  <c r="AJ86" i="2"/>
  <c r="AI86" i="2"/>
  <c r="AH86" i="2"/>
  <c r="AG86" i="2"/>
  <c r="AF86" i="2"/>
  <c r="AE86" i="2"/>
  <c r="AD86" i="2"/>
  <c r="AC86" i="2"/>
  <c r="AB86" i="2"/>
  <c r="AA86" i="2"/>
  <c r="Z86" i="2"/>
  <c r="Y86" i="2"/>
  <c r="X86" i="2"/>
  <c r="W86" i="2"/>
  <c r="V86" i="2"/>
  <c r="U86" i="2"/>
  <c r="T86" i="2"/>
  <c r="S86" i="2"/>
  <c r="R86" i="2"/>
  <c r="Q86" i="2"/>
  <c r="P86" i="2"/>
  <c r="O86" i="2"/>
  <c r="N86" i="2"/>
  <c r="M86" i="2"/>
  <c r="L86" i="2"/>
  <c r="K86" i="2"/>
  <c r="J86" i="2"/>
  <c r="AN85" i="2"/>
  <c r="AM85" i="2"/>
  <c r="AL85" i="2"/>
  <c r="AK85" i="2"/>
  <c r="AJ85" i="2"/>
  <c r="AI85" i="2"/>
  <c r="AH85" i="2"/>
  <c r="AG85" i="2"/>
  <c r="AF85" i="2"/>
  <c r="AE85" i="2"/>
  <c r="AD85" i="2"/>
  <c r="AC85" i="2"/>
  <c r="AB85" i="2"/>
  <c r="AA85" i="2"/>
  <c r="Z85" i="2"/>
  <c r="Y85" i="2"/>
  <c r="X85" i="2"/>
  <c r="W85" i="2"/>
  <c r="V85" i="2"/>
  <c r="U85" i="2"/>
  <c r="T85" i="2"/>
  <c r="S85" i="2"/>
  <c r="R85" i="2"/>
  <c r="Q85" i="2"/>
  <c r="P85" i="2"/>
  <c r="O85" i="2"/>
  <c r="N85" i="2"/>
  <c r="M85" i="2"/>
  <c r="L85" i="2"/>
  <c r="K85" i="2"/>
  <c r="J85" i="2"/>
  <c r="AN84" i="2"/>
  <c r="AM84" i="2"/>
  <c r="AL84" i="2"/>
  <c r="AK84" i="2"/>
  <c r="AJ84" i="2"/>
  <c r="AI84" i="2"/>
  <c r="AH84" i="2"/>
  <c r="AG84" i="2"/>
  <c r="AF84" i="2"/>
  <c r="AE84" i="2"/>
  <c r="AD84" i="2"/>
  <c r="AC84" i="2"/>
  <c r="AB84" i="2"/>
  <c r="AA84" i="2"/>
  <c r="Z84" i="2"/>
  <c r="Y84" i="2"/>
  <c r="X84" i="2"/>
  <c r="W84" i="2"/>
  <c r="V84" i="2"/>
  <c r="U84" i="2"/>
  <c r="T84" i="2"/>
  <c r="S84" i="2"/>
  <c r="R84" i="2"/>
  <c r="Q84" i="2"/>
  <c r="P84" i="2"/>
  <c r="O84" i="2"/>
  <c r="N84" i="2"/>
  <c r="M84" i="2"/>
  <c r="L84" i="2"/>
  <c r="K84" i="2"/>
  <c r="J84" i="2"/>
  <c r="AN83" i="2"/>
  <c r="AM83" i="2"/>
  <c r="AL83" i="2"/>
  <c r="AK83" i="2"/>
  <c r="AJ83" i="2"/>
  <c r="AI83" i="2"/>
  <c r="AH83" i="2"/>
  <c r="AG83" i="2"/>
  <c r="AF83" i="2"/>
  <c r="AE83" i="2"/>
  <c r="AD83" i="2"/>
  <c r="AC83" i="2"/>
  <c r="AB83" i="2"/>
  <c r="AA83" i="2"/>
  <c r="Z83" i="2"/>
  <c r="Y83" i="2"/>
  <c r="X83" i="2"/>
  <c r="W83" i="2"/>
  <c r="V83" i="2"/>
  <c r="U83" i="2"/>
  <c r="T83" i="2"/>
  <c r="S83" i="2"/>
  <c r="R83" i="2"/>
  <c r="Q83" i="2"/>
  <c r="P83" i="2"/>
  <c r="O83" i="2"/>
  <c r="N83" i="2"/>
  <c r="M83" i="2"/>
  <c r="L83" i="2"/>
  <c r="K83" i="2"/>
  <c r="J83" i="2"/>
  <c r="AN82" i="2"/>
  <c r="AM82" i="2"/>
  <c r="AL82" i="2"/>
  <c r="AK82" i="2"/>
  <c r="AJ82" i="2"/>
  <c r="AI82" i="2"/>
  <c r="AH82" i="2"/>
  <c r="AG82" i="2"/>
  <c r="AF82" i="2"/>
  <c r="AE82" i="2"/>
  <c r="AD82" i="2"/>
  <c r="AC82" i="2"/>
  <c r="AB82" i="2"/>
  <c r="AA82" i="2"/>
  <c r="Z82" i="2"/>
  <c r="Y82" i="2"/>
  <c r="X82" i="2"/>
  <c r="W82" i="2"/>
  <c r="V82" i="2"/>
  <c r="U82" i="2"/>
  <c r="T82" i="2"/>
  <c r="S82" i="2"/>
  <c r="R82" i="2"/>
  <c r="Q82" i="2"/>
  <c r="P82" i="2"/>
  <c r="O82" i="2"/>
  <c r="N82" i="2"/>
  <c r="M82" i="2"/>
  <c r="L82" i="2"/>
  <c r="K82" i="2"/>
  <c r="J82" i="2"/>
  <c r="AN81" i="2"/>
  <c r="AM81" i="2"/>
  <c r="AL81" i="2"/>
  <c r="AK81" i="2"/>
  <c r="AJ81" i="2"/>
  <c r="AI81" i="2"/>
  <c r="AH81" i="2"/>
  <c r="AG81" i="2"/>
  <c r="AF81" i="2"/>
  <c r="AE81" i="2"/>
  <c r="AD81" i="2"/>
  <c r="AC81" i="2"/>
  <c r="AB81" i="2"/>
  <c r="AA81" i="2"/>
  <c r="Z81" i="2"/>
  <c r="Y81" i="2"/>
  <c r="X81" i="2"/>
  <c r="W81" i="2"/>
  <c r="V81" i="2"/>
  <c r="U81" i="2"/>
  <c r="T81" i="2"/>
  <c r="S81" i="2"/>
  <c r="R81" i="2"/>
  <c r="Q81" i="2"/>
  <c r="P81" i="2"/>
  <c r="O81" i="2"/>
  <c r="N81" i="2"/>
  <c r="M81" i="2"/>
  <c r="L81" i="2"/>
  <c r="K81" i="2"/>
  <c r="J81" i="2"/>
  <c r="AN80" i="2"/>
  <c r="AM80" i="2"/>
  <c r="AL80" i="2"/>
  <c r="AK80" i="2"/>
  <c r="AJ80" i="2"/>
  <c r="AI80" i="2"/>
  <c r="AH80" i="2"/>
  <c r="AG80" i="2"/>
  <c r="AF80" i="2"/>
  <c r="AE80" i="2"/>
  <c r="AD80" i="2"/>
  <c r="AC80" i="2"/>
  <c r="AB80" i="2"/>
  <c r="AA80" i="2"/>
  <c r="Z80" i="2"/>
  <c r="Y80" i="2"/>
  <c r="X80" i="2"/>
  <c r="W80" i="2"/>
  <c r="V80" i="2"/>
  <c r="U80" i="2"/>
  <c r="T80" i="2"/>
  <c r="S80" i="2"/>
  <c r="R80" i="2"/>
  <c r="Q80" i="2"/>
  <c r="P80" i="2"/>
  <c r="O80" i="2"/>
  <c r="N80" i="2"/>
  <c r="M80" i="2"/>
  <c r="L80" i="2"/>
  <c r="K80" i="2"/>
  <c r="J80" i="2"/>
  <c r="AN79" i="2"/>
  <c r="AM79" i="2"/>
  <c r="AL79" i="2"/>
  <c r="AK79" i="2"/>
  <c r="AJ79" i="2"/>
  <c r="AI79" i="2"/>
  <c r="AH79" i="2"/>
  <c r="AG79" i="2"/>
  <c r="AF79" i="2"/>
  <c r="AE79" i="2"/>
  <c r="AD79" i="2"/>
  <c r="AC79" i="2"/>
  <c r="AB79" i="2"/>
  <c r="AA79" i="2"/>
  <c r="Z79" i="2"/>
  <c r="Y79" i="2"/>
  <c r="X79" i="2"/>
  <c r="W79" i="2"/>
  <c r="V79" i="2"/>
  <c r="U79" i="2"/>
  <c r="T79" i="2"/>
  <c r="S79" i="2"/>
  <c r="R79" i="2"/>
  <c r="Q79" i="2"/>
  <c r="P79" i="2"/>
  <c r="O79" i="2"/>
  <c r="N79" i="2"/>
  <c r="M79" i="2"/>
  <c r="L79" i="2"/>
  <c r="K79" i="2"/>
  <c r="J79" i="2"/>
  <c r="AN78" i="2"/>
  <c r="AM78" i="2"/>
  <c r="AL78" i="2"/>
  <c r="AK78" i="2"/>
  <c r="AJ78" i="2"/>
  <c r="AI78" i="2"/>
  <c r="AH78" i="2"/>
  <c r="AG78" i="2"/>
  <c r="AF78" i="2"/>
  <c r="AE78" i="2"/>
  <c r="AD78" i="2"/>
  <c r="AC78" i="2"/>
  <c r="AB78" i="2"/>
  <c r="AA78" i="2"/>
  <c r="Z78" i="2"/>
  <c r="Y78" i="2"/>
  <c r="X78" i="2"/>
  <c r="W78" i="2"/>
  <c r="V78" i="2"/>
  <c r="U78" i="2"/>
  <c r="T78" i="2"/>
  <c r="S78" i="2"/>
  <c r="R78" i="2"/>
  <c r="Q78" i="2"/>
  <c r="P78" i="2"/>
  <c r="O78" i="2"/>
  <c r="N78" i="2"/>
  <c r="M78" i="2"/>
  <c r="L78" i="2"/>
  <c r="K78" i="2"/>
  <c r="J78" i="2"/>
  <c r="AN77" i="2"/>
  <c r="AM77" i="2"/>
  <c r="AL77" i="2"/>
  <c r="AK77" i="2"/>
  <c r="AJ77" i="2"/>
  <c r="AI77" i="2"/>
  <c r="AH77" i="2"/>
  <c r="AG77" i="2"/>
  <c r="AF77" i="2"/>
  <c r="AE77" i="2"/>
  <c r="AD77" i="2"/>
  <c r="AC77" i="2"/>
  <c r="AB77" i="2"/>
  <c r="AA77" i="2"/>
  <c r="Z77" i="2"/>
  <c r="Y77" i="2"/>
  <c r="X77" i="2"/>
  <c r="W77" i="2"/>
  <c r="V77" i="2"/>
  <c r="U77" i="2"/>
  <c r="T77" i="2"/>
  <c r="S77" i="2"/>
  <c r="R77" i="2"/>
  <c r="Q77" i="2"/>
  <c r="P77" i="2"/>
  <c r="O77" i="2"/>
  <c r="N77" i="2"/>
  <c r="M77" i="2"/>
  <c r="L77" i="2"/>
  <c r="K77" i="2"/>
  <c r="J77" i="2"/>
  <c r="AN76" i="2"/>
  <c r="AM76" i="2"/>
  <c r="AL76" i="2"/>
  <c r="AK76" i="2"/>
  <c r="AJ76" i="2"/>
  <c r="AI76" i="2"/>
  <c r="AH76" i="2"/>
  <c r="AG76" i="2"/>
  <c r="AF76" i="2"/>
  <c r="AE76" i="2"/>
  <c r="AD76" i="2"/>
  <c r="AC76" i="2"/>
  <c r="AB76" i="2"/>
  <c r="AA76" i="2"/>
  <c r="Z76" i="2"/>
  <c r="Y76" i="2"/>
  <c r="X76" i="2"/>
  <c r="W76" i="2"/>
  <c r="V76" i="2"/>
  <c r="U76" i="2"/>
  <c r="T76" i="2"/>
  <c r="S76" i="2"/>
  <c r="R76" i="2"/>
  <c r="Q76" i="2"/>
  <c r="P76" i="2"/>
  <c r="O76" i="2"/>
  <c r="N76" i="2"/>
  <c r="M76" i="2"/>
  <c r="L76" i="2"/>
  <c r="K76" i="2"/>
  <c r="J76" i="2"/>
  <c r="AN75" i="2"/>
  <c r="AM75" i="2"/>
  <c r="AL75" i="2"/>
  <c r="AK75" i="2"/>
  <c r="AJ75" i="2"/>
  <c r="AI75" i="2"/>
  <c r="AH75" i="2"/>
  <c r="AG75" i="2"/>
  <c r="AF75" i="2"/>
  <c r="AE75" i="2"/>
  <c r="AD75" i="2"/>
  <c r="AC75" i="2"/>
  <c r="AB75" i="2"/>
  <c r="AA75" i="2"/>
  <c r="Z75" i="2"/>
  <c r="Y75" i="2"/>
  <c r="X75" i="2"/>
  <c r="W75" i="2"/>
  <c r="V75" i="2"/>
  <c r="U75" i="2"/>
  <c r="T75" i="2"/>
  <c r="S75" i="2"/>
  <c r="R75" i="2"/>
  <c r="Q75" i="2"/>
  <c r="P75" i="2"/>
  <c r="O75" i="2"/>
  <c r="N75" i="2"/>
  <c r="M75" i="2"/>
  <c r="L75" i="2"/>
  <c r="K75" i="2"/>
  <c r="J75" i="2"/>
  <c r="AN74" i="2"/>
  <c r="AM74" i="2"/>
  <c r="AL74" i="2"/>
  <c r="AK74" i="2"/>
  <c r="AJ74" i="2"/>
  <c r="AI74" i="2"/>
  <c r="AH74" i="2"/>
  <c r="AG74" i="2"/>
  <c r="AF74" i="2"/>
  <c r="AE74" i="2"/>
  <c r="AD74" i="2"/>
  <c r="AC74" i="2"/>
  <c r="AB74" i="2"/>
  <c r="AA74" i="2"/>
  <c r="Z74" i="2"/>
  <c r="Y74" i="2"/>
  <c r="X74" i="2"/>
  <c r="W74" i="2"/>
  <c r="V74" i="2"/>
  <c r="U74" i="2"/>
  <c r="T74" i="2"/>
  <c r="S74" i="2"/>
  <c r="R74" i="2"/>
  <c r="Q74" i="2"/>
  <c r="P74" i="2"/>
  <c r="O74" i="2"/>
  <c r="N74" i="2"/>
  <c r="M74" i="2"/>
  <c r="L74" i="2"/>
  <c r="K74" i="2"/>
  <c r="J74" i="2"/>
  <c r="AN73" i="2"/>
  <c r="AM73" i="2"/>
  <c r="AL73" i="2"/>
  <c r="AK73" i="2"/>
  <c r="AJ73" i="2"/>
  <c r="AI73" i="2"/>
  <c r="AH73" i="2"/>
  <c r="AG73" i="2"/>
  <c r="AF73" i="2"/>
  <c r="AE73" i="2"/>
  <c r="AD73" i="2"/>
  <c r="AC73" i="2"/>
  <c r="AB73" i="2"/>
  <c r="AA73" i="2"/>
  <c r="Z73" i="2"/>
  <c r="Y73" i="2"/>
  <c r="X73" i="2"/>
  <c r="W73" i="2"/>
  <c r="V73" i="2"/>
  <c r="U73" i="2"/>
  <c r="T73" i="2"/>
  <c r="S73" i="2"/>
  <c r="R73" i="2"/>
  <c r="Q73" i="2"/>
  <c r="P73" i="2"/>
  <c r="O73" i="2"/>
  <c r="N73" i="2"/>
  <c r="M73" i="2"/>
  <c r="L73" i="2"/>
  <c r="K73" i="2"/>
  <c r="J73" i="2"/>
  <c r="AN72" i="2"/>
  <c r="AM72" i="2"/>
  <c r="AL72" i="2"/>
  <c r="AK72" i="2"/>
  <c r="AJ72" i="2"/>
  <c r="AI72" i="2"/>
  <c r="AH72" i="2"/>
  <c r="AG72" i="2"/>
  <c r="AF72" i="2"/>
  <c r="AE72" i="2"/>
  <c r="AD72" i="2"/>
  <c r="AC72" i="2"/>
  <c r="AB72" i="2"/>
  <c r="AA72" i="2"/>
  <c r="Z72" i="2"/>
  <c r="Y72" i="2"/>
  <c r="X72" i="2"/>
  <c r="W72" i="2"/>
  <c r="V72" i="2"/>
  <c r="U72" i="2"/>
  <c r="T72" i="2"/>
  <c r="S72" i="2"/>
  <c r="R72" i="2"/>
  <c r="Q72" i="2"/>
  <c r="P72" i="2"/>
  <c r="O72" i="2"/>
  <c r="N72" i="2"/>
  <c r="M72" i="2"/>
  <c r="L72" i="2"/>
  <c r="K72" i="2"/>
  <c r="J72" i="2"/>
  <c r="AN71" i="2"/>
  <c r="AM71" i="2"/>
  <c r="AL71" i="2"/>
  <c r="AK71" i="2"/>
  <c r="AJ71" i="2"/>
  <c r="AI71" i="2"/>
  <c r="AH71" i="2"/>
  <c r="AG71" i="2"/>
  <c r="AF71" i="2"/>
  <c r="AE71" i="2"/>
  <c r="AD71" i="2"/>
  <c r="AC71" i="2"/>
  <c r="AB71" i="2"/>
  <c r="AA71" i="2"/>
  <c r="Z71" i="2"/>
  <c r="Y71" i="2"/>
  <c r="X71" i="2"/>
  <c r="W71" i="2"/>
  <c r="V71" i="2"/>
  <c r="U71" i="2"/>
  <c r="T71" i="2"/>
  <c r="S71" i="2"/>
  <c r="R71" i="2"/>
  <c r="Q71" i="2"/>
  <c r="P71" i="2"/>
  <c r="O71" i="2"/>
  <c r="N71" i="2"/>
  <c r="M71" i="2"/>
  <c r="L71" i="2"/>
  <c r="K71" i="2"/>
  <c r="J71" i="2"/>
  <c r="AN70" i="2"/>
  <c r="AM70" i="2"/>
  <c r="AL70" i="2"/>
  <c r="AK70" i="2"/>
  <c r="AJ70" i="2"/>
  <c r="AI70" i="2"/>
  <c r="AH70" i="2"/>
  <c r="AG70" i="2"/>
  <c r="AF70" i="2"/>
  <c r="AE70" i="2"/>
  <c r="AD70" i="2"/>
  <c r="AC70" i="2"/>
  <c r="AB70" i="2"/>
  <c r="AA70" i="2"/>
  <c r="Z70" i="2"/>
  <c r="Y70" i="2"/>
  <c r="X70" i="2"/>
  <c r="W70" i="2"/>
  <c r="V70" i="2"/>
  <c r="U70" i="2"/>
  <c r="T70" i="2"/>
  <c r="S70" i="2"/>
  <c r="R70" i="2"/>
  <c r="Q70" i="2"/>
  <c r="P70" i="2"/>
  <c r="O70" i="2"/>
  <c r="N70" i="2"/>
  <c r="M70" i="2"/>
  <c r="L70" i="2"/>
  <c r="K70" i="2"/>
  <c r="J70" i="2"/>
  <c r="AN69" i="2"/>
  <c r="AM69" i="2"/>
  <c r="AL69" i="2"/>
  <c r="AK69" i="2"/>
  <c r="AJ69" i="2"/>
  <c r="AI69" i="2"/>
  <c r="AH69" i="2"/>
  <c r="AG69" i="2"/>
  <c r="AF69" i="2"/>
  <c r="AE69" i="2"/>
  <c r="AD69" i="2"/>
  <c r="AC69" i="2"/>
  <c r="AB69" i="2"/>
  <c r="AA69" i="2"/>
  <c r="Z69" i="2"/>
  <c r="Y69" i="2"/>
  <c r="X69" i="2"/>
  <c r="W69" i="2"/>
  <c r="V69" i="2"/>
  <c r="U69" i="2"/>
  <c r="T69" i="2"/>
  <c r="S69" i="2"/>
  <c r="R69" i="2"/>
  <c r="Q69" i="2"/>
  <c r="P69" i="2"/>
  <c r="O69" i="2"/>
  <c r="N69" i="2"/>
  <c r="M69" i="2"/>
  <c r="L69" i="2"/>
  <c r="K69" i="2"/>
  <c r="J69" i="2"/>
  <c r="AN68" i="2"/>
  <c r="AM68" i="2"/>
  <c r="AL68" i="2"/>
  <c r="AK68" i="2"/>
  <c r="AJ68" i="2"/>
  <c r="AI68" i="2"/>
  <c r="AH68" i="2"/>
  <c r="AG68" i="2"/>
  <c r="AF68" i="2"/>
  <c r="AE68" i="2"/>
  <c r="AD68" i="2"/>
  <c r="AC68" i="2"/>
  <c r="AB68" i="2"/>
  <c r="AA68" i="2"/>
  <c r="Z68" i="2"/>
  <c r="Y68" i="2"/>
  <c r="X68" i="2"/>
  <c r="W68" i="2"/>
  <c r="V68" i="2"/>
  <c r="U68" i="2"/>
  <c r="T68" i="2"/>
  <c r="S68" i="2"/>
  <c r="R68" i="2"/>
  <c r="Q68" i="2"/>
  <c r="P68" i="2"/>
  <c r="O68" i="2"/>
  <c r="N68" i="2"/>
  <c r="M68" i="2"/>
  <c r="L68" i="2"/>
  <c r="K68" i="2"/>
  <c r="J68" i="2"/>
  <c r="AN67" i="2"/>
  <c r="AM67" i="2"/>
  <c r="AL67" i="2"/>
  <c r="AK67" i="2"/>
  <c r="AJ67" i="2"/>
  <c r="AI67" i="2"/>
  <c r="AH67" i="2"/>
  <c r="AG67" i="2"/>
  <c r="AF67" i="2"/>
  <c r="AE67" i="2"/>
  <c r="AD67" i="2"/>
  <c r="AC67" i="2"/>
  <c r="AB67" i="2"/>
  <c r="AA67" i="2"/>
  <c r="Z67" i="2"/>
  <c r="Y67" i="2"/>
  <c r="X67" i="2"/>
  <c r="W67" i="2"/>
  <c r="V67" i="2"/>
  <c r="U67" i="2"/>
  <c r="T67" i="2"/>
  <c r="S67" i="2"/>
  <c r="R67" i="2"/>
  <c r="Q67" i="2"/>
  <c r="P67" i="2"/>
  <c r="O67" i="2"/>
  <c r="N67" i="2"/>
  <c r="M67" i="2"/>
  <c r="L67" i="2"/>
  <c r="K67" i="2"/>
  <c r="J67" i="2"/>
  <c r="AN66" i="2"/>
  <c r="AM66" i="2"/>
  <c r="AL66" i="2"/>
  <c r="AK66" i="2"/>
  <c r="AJ66" i="2"/>
  <c r="AI66" i="2"/>
  <c r="AH66" i="2"/>
  <c r="AG66" i="2"/>
  <c r="AF66" i="2"/>
  <c r="AE66" i="2"/>
  <c r="AD66" i="2"/>
  <c r="AC66" i="2"/>
  <c r="AB66" i="2"/>
  <c r="AA66" i="2"/>
  <c r="Z66" i="2"/>
  <c r="Y66" i="2"/>
  <c r="X66" i="2"/>
  <c r="W66" i="2"/>
  <c r="V66" i="2"/>
  <c r="U66" i="2"/>
  <c r="T66" i="2"/>
  <c r="S66" i="2"/>
  <c r="R66" i="2"/>
  <c r="Q66" i="2"/>
  <c r="P66" i="2"/>
  <c r="O66" i="2"/>
  <c r="N66" i="2"/>
  <c r="M66" i="2"/>
  <c r="L66" i="2"/>
  <c r="K66" i="2"/>
  <c r="J66" i="2"/>
  <c r="AN65" i="2"/>
  <c r="AM65" i="2"/>
  <c r="AL65" i="2"/>
  <c r="AK65" i="2"/>
  <c r="AJ65" i="2"/>
  <c r="AI65" i="2"/>
  <c r="AH65" i="2"/>
  <c r="AG65" i="2"/>
  <c r="AF65" i="2"/>
  <c r="AE65" i="2"/>
  <c r="AD65" i="2"/>
  <c r="AC65" i="2"/>
  <c r="AB65" i="2"/>
  <c r="AA65" i="2"/>
  <c r="Z65" i="2"/>
  <c r="Y65" i="2"/>
  <c r="X65" i="2"/>
  <c r="W65" i="2"/>
  <c r="V65" i="2"/>
  <c r="U65" i="2"/>
  <c r="T65" i="2"/>
  <c r="S65" i="2"/>
  <c r="R65" i="2"/>
  <c r="Q65" i="2"/>
  <c r="P65" i="2"/>
  <c r="O65" i="2"/>
  <c r="N65" i="2"/>
  <c r="M65" i="2"/>
  <c r="L65" i="2"/>
  <c r="K65" i="2"/>
  <c r="J65" i="2"/>
  <c r="AN64" i="2"/>
  <c r="AM64" i="2"/>
  <c r="AL64" i="2"/>
  <c r="AK64" i="2"/>
  <c r="AJ64" i="2"/>
  <c r="AI64" i="2"/>
  <c r="AH64" i="2"/>
  <c r="AG64" i="2"/>
  <c r="AF64" i="2"/>
  <c r="AE64" i="2"/>
  <c r="AD64" i="2"/>
  <c r="AC64" i="2"/>
  <c r="AB64" i="2"/>
  <c r="AA64" i="2"/>
  <c r="Z64" i="2"/>
  <c r="Y64" i="2"/>
  <c r="X64" i="2"/>
  <c r="W64" i="2"/>
  <c r="V64" i="2"/>
  <c r="U64" i="2"/>
  <c r="T64" i="2"/>
  <c r="S64" i="2"/>
  <c r="R64" i="2"/>
  <c r="Q64" i="2"/>
  <c r="P64" i="2"/>
  <c r="O64" i="2"/>
  <c r="N64" i="2"/>
  <c r="M64" i="2"/>
  <c r="L64" i="2"/>
  <c r="K64" i="2"/>
  <c r="J64" i="2"/>
  <c r="AN63" i="2"/>
  <c r="AM63" i="2"/>
  <c r="AL63" i="2"/>
  <c r="AK63" i="2"/>
  <c r="AJ63" i="2"/>
  <c r="AI63" i="2"/>
  <c r="AH63" i="2"/>
  <c r="AG63" i="2"/>
  <c r="AF63" i="2"/>
  <c r="AE63" i="2"/>
  <c r="AD63" i="2"/>
  <c r="AC63" i="2"/>
  <c r="AB63" i="2"/>
  <c r="AA63" i="2"/>
  <c r="Z63" i="2"/>
  <c r="Y63" i="2"/>
  <c r="X63" i="2"/>
  <c r="W63" i="2"/>
  <c r="V63" i="2"/>
  <c r="U63" i="2"/>
  <c r="T63" i="2"/>
  <c r="S63" i="2"/>
  <c r="R63" i="2"/>
  <c r="Q63" i="2"/>
  <c r="P63" i="2"/>
  <c r="O63" i="2"/>
  <c r="N63" i="2"/>
  <c r="M63" i="2"/>
  <c r="L63" i="2"/>
  <c r="K63" i="2"/>
  <c r="J63" i="2"/>
  <c r="AN62" i="2"/>
  <c r="AM62" i="2"/>
  <c r="AL62" i="2"/>
  <c r="AK62" i="2"/>
  <c r="AJ62" i="2"/>
  <c r="AI62" i="2"/>
  <c r="AH62" i="2"/>
  <c r="AG62" i="2"/>
  <c r="AF62" i="2"/>
  <c r="AE62" i="2"/>
  <c r="AD62" i="2"/>
  <c r="AC62" i="2"/>
  <c r="AB62" i="2"/>
  <c r="AA62" i="2"/>
  <c r="Z62" i="2"/>
  <c r="Y62" i="2"/>
  <c r="X62" i="2"/>
  <c r="W62" i="2"/>
  <c r="V62" i="2"/>
  <c r="U62" i="2"/>
  <c r="T62" i="2"/>
  <c r="S62" i="2"/>
  <c r="R62" i="2"/>
  <c r="Q62" i="2"/>
  <c r="P62" i="2"/>
  <c r="O62" i="2"/>
  <c r="N62" i="2"/>
  <c r="M62" i="2"/>
  <c r="L62" i="2"/>
  <c r="K62" i="2"/>
  <c r="J62" i="2"/>
  <c r="AN61" i="2"/>
  <c r="AM61" i="2"/>
  <c r="AL61" i="2"/>
  <c r="AK61" i="2"/>
  <c r="AJ61" i="2"/>
  <c r="AI61" i="2"/>
  <c r="AH61" i="2"/>
  <c r="AG61" i="2"/>
  <c r="AF61" i="2"/>
  <c r="AE61" i="2"/>
  <c r="AD61" i="2"/>
  <c r="AC61" i="2"/>
  <c r="AB61" i="2"/>
  <c r="AA61" i="2"/>
  <c r="Z61" i="2"/>
  <c r="Y61" i="2"/>
  <c r="X61" i="2"/>
  <c r="W61" i="2"/>
  <c r="V61" i="2"/>
  <c r="U61" i="2"/>
  <c r="T61" i="2"/>
  <c r="S61" i="2"/>
  <c r="R61" i="2"/>
  <c r="Q61" i="2"/>
  <c r="P61" i="2"/>
  <c r="O61" i="2"/>
  <c r="N61" i="2"/>
  <c r="M61" i="2"/>
  <c r="L61" i="2"/>
  <c r="K61" i="2"/>
  <c r="J61" i="2"/>
  <c r="AN60" i="2"/>
  <c r="AM60" i="2"/>
  <c r="AL60" i="2"/>
  <c r="AK60" i="2"/>
  <c r="AJ60" i="2"/>
  <c r="AI60" i="2"/>
  <c r="AH60" i="2"/>
  <c r="AG60" i="2"/>
  <c r="AF60" i="2"/>
  <c r="AE60" i="2"/>
  <c r="AD60" i="2"/>
  <c r="AC60" i="2"/>
  <c r="AB60" i="2"/>
  <c r="AA60" i="2"/>
  <c r="Z60" i="2"/>
  <c r="Y60" i="2"/>
  <c r="X60" i="2"/>
  <c r="W60" i="2"/>
  <c r="V60" i="2"/>
  <c r="U60" i="2"/>
  <c r="T60" i="2"/>
  <c r="S60" i="2"/>
  <c r="R60" i="2"/>
  <c r="Q60" i="2"/>
  <c r="P60" i="2"/>
  <c r="O60" i="2"/>
  <c r="N60" i="2"/>
  <c r="M60" i="2"/>
  <c r="L60" i="2"/>
  <c r="K60" i="2"/>
  <c r="J60" i="2"/>
  <c r="AN59" i="2"/>
  <c r="AM59" i="2"/>
  <c r="AL59" i="2"/>
  <c r="AK59" i="2"/>
  <c r="AJ59" i="2"/>
  <c r="AI59" i="2"/>
  <c r="AH59" i="2"/>
  <c r="AG59" i="2"/>
  <c r="AF59" i="2"/>
  <c r="AE59" i="2"/>
  <c r="AD59" i="2"/>
  <c r="AC59" i="2"/>
  <c r="AB59" i="2"/>
  <c r="AA59" i="2"/>
  <c r="Z59" i="2"/>
  <c r="Y59" i="2"/>
  <c r="X59" i="2"/>
  <c r="W59" i="2"/>
  <c r="V59" i="2"/>
  <c r="U59" i="2"/>
  <c r="T59" i="2"/>
  <c r="S59" i="2"/>
  <c r="R59" i="2"/>
  <c r="Q59" i="2"/>
  <c r="P59" i="2"/>
  <c r="O59" i="2"/>
  <c r="N59" i="2"/>
  <c r="M59" i="2"/>
  <c r="L59" i="2"/>
  <c r="K59" i="2"/>
  <c r="J59" i="2"/>
  <c r="AN58" i="2"/>
  <c r="AM58" i="2"/>
  <c r="AL58" i="2"/>
  <c r="AK58" i="2"/>
  <c r="AJ58" i="2"/>
  <c r="AI58" i="2"/>
  <c r="AH58" i="2"/>
  <c r="AG58" i="2"/>
  <c r="AF58" i="2"/>
  <c r="AE58" i="2"/>
  <c r="AD58" i="2"/>
  <c r="AC58" i="2"/>
  <c r="AB58" i="2"/>
  <c r="AA58" i="2"/>
  <c r="Z58" i="2"/>
  <c r="Y58" i="2"/>
  <c r="X58" i="2"/>
  <c r="W58" i="2"/>
  <c r="V58" i="2"/>
  <c r="U58" i="2"/>
  <c r="T58" i="2"/>
  <c r="S58" i="2"/>
  <c r="R58" i="2"/>
  <c r="Q58" i="2"/>
  <c r="P58" i="2"/>
  <c r="O58" i="2"/>
  <c r="N58" i="2"/>
  <c r="M58" i="2"/>
  <c r="L58" i="2"/>
  <c r="K58" i="2"/>
  <c r="J58" i="2"/>
  <c r="AN57" i="2"/>
  <c r="AM57" i="2"/>
  <c r="AL57" i="2"/>
  <c r="AK57" i="2"/>
  <c r="AJ57" i="2"/>
  <c r="AI57" i="2"/>
  <c r="AH57" i="2"/>
  <c r="AG57" i="2"/>
  <c r="AF57" i="2"/>
  <c r="AE57" i="2"/>
  <c r="AD57" i="2"/>
  <c r="AC57" i="2"/>
  <c r="AB57" i="2"/>
  <c r="AA57" i="2"/>
  <c r="Z57" i="2"/>
  <c r="Y57" i="2"/>
  <c r="X57" i="2"/>
  <c r="W57" i="2"/>
  <c r="V57" i="2"/>
  <c r="U57" i="2"/>
  <c r="T57" i="2"/>
  <c r="S57" i="2"/>
  <c r="R57" i="2"/>
  <c r="Q57" i="2"/>
  <c r="P57" i="2"/>
  <c r="O57" i="2"/>
  <c r="N57" i="2"/>
  <c r="M57" i="2"/>
  <c r="L57" i="2"/>
  <c r="K57" i="2"/>
  <c r="J57" i="2"/>
  <c r="AN56" i="2"/>
  <c r="AM56" i="2"/>
  <c r="AL56" i="2"/>
  <c r="AK56" i="2"/>
  <c r="AJ56" i="2"/>
  <c r="AI56" i="2"/>
  <c r="AH56" i="2"/>
  <c r="AG56" i="2"/>
  <c r="AF56" i="2"/>
  <c r="AE56" i="2"/>
  <c r="AD56" i="2"/>
  <c r="AC56" i="2"/>
  <c r="AB56" i="2"/>
  <c r="AA56" i="2"/>
  <c r="Z56" i="2"/>
  <c r="Y56" i="2"/>
  <c r="X56" i="2"/>
  <c r="W56" i="2"/>
  <c r="V56" i="2"/>
  <c r="U56" i="2"/>
  <c r="T56" i="2"/>
  <c r="S56" i="2"/>
  <c r="R56" i="2"/>
  <c r="Q56" i="2"/>
  <c r="P56" i="2"/>
  <c r="O56" i="2"/>
  <c r="N56" i="2"/>
  <c r="M56" i="2"/>
  <c r="L56" i="2"/>
  <c r="K56" i="2"/>
  <c r="J56" i="2"/>
  <c r="AN55" i="2"/>
  <c r="AM55" i="2"/>
  <c r="AL55" i="2"/>
  <c r="AK55" i="2"/>
  <c r="AJ55" i="2"/>
  <c r="AI55" i="2"/>
  <c r="AH55" i="2"/>
  <c r="AG55" i="2"/>
  <c r="AF55" i="2"/>
  <c r="AE55" i="2"/>
  <c r="AD55" i="2"/>
  <c r="AC55" i="2"/>
  <c r="AB55" i="2"/>
  <c r="AA55" i="2"/>
  <c r="Z55" i="2"/>
  <c r="Y55" i="2"/>
  <c r="X55" i="2"/>
  <c r="W55" i="2"/>
  <c r="V55" i="2"/>
  <c r="U55" i="2"/>
  <c r="T55" i="2"/>
  <c r="S55" i="2"/>
  <c r="R55" i="2"/>
  <c r="Q55" i="2"/>
  <c r="P55" i="2"/>
  <c r="O55" i="2"/>
  <c r="N55" i="2"/>
  <c r="M55" i="2"/>
  <c r="L55" i="2"/>
  <c r="K55" i="2"/>
  <c r="J55" i="2"/>
  <c r="AN54" i="2"/>
  <c r="AM54" i="2"/>
  <c r="AL54" i="2"/>
  <c r="AK54" i="2"/>
  <c r="AJ54" i="2"/>
  <c r="AI54" i="2"/>
  <c r="AH54" i="2"/>
  <c r="AG54" i="2"/>
  <c r="AF54" i="2"/>
  <c r="AE54" i="2"/>
  <c r="AD54" i="2"/>
  <c r="AC54" i="2"/>
  <c r="AB54" i="2"/>
  <c r="AA54" i="2"/>
  <c r="Z54" i="2"/>
  <c r="Y54" i="2"/>
  <c r="X54" i="2"/>
  <c r="W54" i="2"/>
  <c r="V54" i="2"/>
  <c r="U54" i="2"/>
  <c r="T54" i="2"/>
  <c r="S54" i="2"/>
  <c r="R54" i="2"/>
  <c r="Q54" i="2"/>
  <c r="P54" i="2"/>
  <c r="O54" i="2"/>
  <c r="N54" i="2"/>
  <c r="M54" i="2"/>
  <c r="L54" i="2"/>
  <c r="K54" i="2"/>
  <c r="J54" i="2"/>
  <c r="AN53" i="2"/>
  <c r="AM53" i="2"/>
  <c r="AL53" i="2"/>
  <c r="AK53" i="2"/>
  <c r="AJ53" i="2"/>
  <c r="AI53" i="2"/>
  <c r="AH53" i="2"/>
  <c r="AG53" i="2"/>
  <c r="AF53" i="2"/>
  <c r="AE53" i="2"/>
  <c r="AD53" i="2"/>
  <c r="AC53" i="2"/>
  <c r="AB53" i="2"/>
  <c r="AA53" i="2"/>
  <c r="Z53" i="2"/>
  <c r="Y53" i="2"/>
  <c r="X53" i="2"/>
  <c r="W53" i="2"/>
  <c r="V53" i="2"/>
  <c r="U53" i="2"/>
  <c r="T53" i="2"/>
  <c r="S53" i="2"/>
  <c r="R53" i="2"/>
  <c r="Q53" i="2"/>
  <c r="P53" i="2"/>
  <c r="O53" i="2"/>
  <c r="N53" i="2"/>
  <c r="M53" i="2"/>
  <c r="L53" i="2"/>
  <c r="K53" i="2"/>
  <c r="J53" i="2"/>
  <c r="AN52" i="2"/>
  <c r="AM52" i="2"/>
  <c r="AL52" i="2"/>
  <c r="AK52" i="2"/>
  <c r="AJ52" i="2"/>
  <c r="AI52" i="2"/>
  <c r="AH52" i="2"/>
  <c r="AG52" i="2"/>
  <c r="AF52" i="2"/>
  <c r="AE52" i="2"/>
  <c r="AD52" i="2"/>
  <c r="AC52" i="2"/>
  <c r="AB52" i="2"/>
  <c r="AA52" i="2"/>
  <c r="Z52" i="2"/>
  <c r="Y52" i="2"/>
  <c r="X52" i="2"/>
  <c r="W52" i="2"/>
  <c r="V52" i="2"/>
  <c r="U52" i="2"/>
  <c r="T52" i="2"/>
  <c r="S52" i="2"/>
  <c r="R52" i="2"/>
  <c r="Q52" i="2"/>
  <c r="P52" i="2"/>
  <c r="O52" i="2"/>
  <c r="N52" i="2"/>
  <c r="M52" i="2"/>
  <c r="L52" i="2"/>
  <c r="K52" i="2"/>
  <c r="J52" i="2"/>
  <c r="AN51" i="2"/>
  <c r="AM51" i="2"/>
  <c r="AL51" i="2"/>
  <c r="AK51" i="2"/>
  <c r="AJ51" i="2"/>
  <c r="AI51" i="2"/>
  <c r="AH51" i="2"/>
  <c r="AG51" i="2"/>
  <c r="AF51" i="2"/>
  <c r="AE51" i="2"/>
  <c r="AD51" i="2"/>
  <c r="AC51" i="2"/>
  <c r="AB51" i="2"/>
  <c r="AA51" i="2"/>
  <c r="Z51" i="2"/>
  <c r="Y51" i="2"/>
  <c r="X51" i="2"/>
  <c r="W51" i="2"/>
  <c r="V51" i="2"/>
  <c r="U51" i="2"/>
  <c r="T51" i="2"/>
  <c r="S51" i="2"/>
  <c r="R51" i="2"/>
  <c r="Q51" i="2"/>
  <c r="P51" i="2"/>
  <c r="O51" i="2"/>
  <c r="N51" i="2"/>
  <c r="M51" i="2"/>
  <c r="L51" i="2"/>
  <c r="K51" i="2"/>
  <c r="J51" i="2"/>
  <c r="AN50" i="2"/>
  <c r="AM50" i="2"/>
  <c r="AL50" i="2"/>
  <c r="AK50" i="2"/>
  <c r="AJ50" i="2"/>
  <c r="AI50" i="2"/>
  <c r="AH50" i="2"/>
  <c r="AG50" i="2"/>
  <c r="AF50" i="2"/>
  <c r="AE50" i="2"/>
  <c r="AD50" i="2"/>
  <c r="AC50" i="2"/>
  <c r="AB50" i="2"/>
  <c r="AA50" i="2"/>
  <c r="Z50" i="2"/>
  <c r="Y50" i="2"/>
  <c r="X50" i="2"/>
  <c r="W50" i="2"/>
  <c r="V50" i="2"/>
  <c r="U50" i="2"/>
  <c r="T50" i="2"/>
  <c r="S50" i="2"/>
  <c r="R50" i="2"/>
  <c r="Q50" i="2"/>
  <c r="P50" i="2"/>
  <c r="O50" i="2"/>
  <c r="N50" i="2"/>
  <c r="M50" i="2"/>
  <c r="L50" i="2"/>
  <c r="K50" i="2"/>
  <c r="J50" i="2"/>
  <c r="AN49" i="2"/>
  <c r="AM49" i="2"/>
  <c r="AL49" i="2"/>
  <c r="AK49" i="2"/>
  <c r="AJ49" i="2"/>
  <c r="AI49" i="2"/>
  <c r="AH49" i="2"/>
  <c r="AG49" i="2"/>
  <c r="AF49" i="2"/>
  <c r="AE49" i="2"/>
  <c r="AD49" i="2"/>
  <c r="AC49" i="2"/>
  <c r="AB49" i="2"/>
  <c r="AA49" i="2"/>
  <c r="Z49" i="2"/>
  <c r="Y49" i="2"/>
  <c r="X49" i="2"/>
  <c r="W49" i="2"/>
  <c r="V49" i="2"/>
  <c r="U49" i="2"/>
  <c r="T49" i="2"/>
  <c r="S49" i="2"/>
  <c r="R49" i="2"/>
  <c r="Q49" i="2"/>
  <c r="P49" i="2"/>
  <c r="O49" i="2"/>
  <c r="N49" i="2"/>
  <c r="M49" i="2"/>
  <c r="L49" i="2"/>
  <c r="K49" i="2"/>
  <c r="J49" i="2"/>
  <c r="AN48" i="2"/>
  <c r="AM48" i="2"/>
  <c r="AL48" i="2"/>
  <c r="AK48" i="2"/>
  <c r="AJ48" i="2"/>
  <c r="AI48" i="2"/>
  <c r="AH48" i="2"/>
  <c r="AG48" i="2"/>
  <c r="AF48" i="2"/>
  <c r="AE48" i="2"/>
  <c r="AD48" i="2"/>
  <c r="AC48" i="2"/>
  <c r="AB48" i="2"/>
  <c r="AA48" i="2"/>
  <c r="Z48" i="2"/>
  <c r="Y48" i="2"/>
  <c r="X48" i="2"/>
  <c r="W48" i="2"/>
  <c r="V48" i="2"/>
  <c r="U48" i="2"/>
  <c r="T48" i="2"/>
  <c r="S48" i="2"/>
  <c r="R48" i="2"/>
  <c r="Q48" i="2"/>
  <c r="P48" i="2"/>
  <c r="O48" i="2"/>
  <c r="N48" i="2"/>
  <c r="M48" i="2"/>
  <c r="L48" i="2"/>
  <c r="K48" i="2"/>
  <c r="J48" i="2"/>
  <c r="AN47" i="2"/>
  <c r="AM47" i="2"/>
  <c r="AL47" i="2"/>
  <c r="AK47" i="2"/>
  <c r="AJ47" i="2"/>
  <c r="AI47" i="2"/>
  <c r="AH47" i="2"/>
  <c r="AG47" i="2"/>
  <c r="AF47" i="2"/>
  <c r="AE47" i="2"/>
  <c r="AD47" i="2"/>
  <c r="AC47" i="2"/>
  <c r="AB47" i="2"/>
  <c r="AA47" i="2"/>
  <c r="Z47" i="2"/>
  <c r="Y47" i="2"/>
  <c r="X47" i="2"/>
  <c r="W47" i="2"/>
  <c r="V47" i="2"/>
  <c r="U47" i="2"/>
  <c r="T47" i="2"/>
  <c r="S47" i="2"/>
  <c r="R47" i="2"/>
  <c r="Q47" i="2"/>
  <c r="P47" i="2"/>
  <c r="O47" i="2"/>
  <c r="N47" i="2"/>
  <c r="M47" i="2"/>
  <c r="L47" i="2"/>
  <c r="K47" i="2"/>
  <c r="J47" i="2"/>
  <c r="AN46" i="2"/>
  <c r="AM46" i="2"/>
  <c r="AL46" i="2"/>
  <c r="AK46" i="2"/>
  <c r="AJ46" i="2"/>
  <c r="AI46" i="2"/>
  <c r="AH46" i="2"/>
  <c r="AG46" i="2"/>
  <c r="AF46" i="2"/>
  <c r="AE46" i="2"/>
  <c r="AD46" i="2"/>
  <c r="AC46" i="2"/>
  <c r="AB46" i="2"/>
  <c r="AA46" i="2"/>
  <c r="Z46" i="2"/>
  <c r="Y46" i="2"/>
  <c r="X46" i="2"/>
  <c r="W46" i="2"/>
  <c r="V46" i="2"/>
  <c r="U46" i="2"/>
  <c r="T46" i="2"/>
  <c r="S46" i="2"/>
  <c r="R46" i="2"/>
  <c r="Q46" i="2"/>
  <c r="P46" i="2"/>
  <c r="O46" i="2"/>
  <c r="N46" i="2"/>
  <c r="M46" i="2"/>
  <c r="L46" i="2"/>
  <c r="K46" i="2"/>
  <c r="J46" i="2"/>
  <c r="AN45" i="2"/>
  <c r="AM45" i="2"/>
  <c r="AL45" i="2"/>
  <c r="AK45" i="2"/>
  <c r="AJ45" i="2"/>
  <c r="AI45" i="2"/>
  <c r="AH45" i="2"/>
  <c r="AG45" i="2"/>
  <c r="AF45" i="2"/>
  <c r="AE45" i="2"/>
  <c r="AD45" i="2"/>
  <c r="AC45" i="2"/>
  <c r="AB45" i="2"/>
  <c r="AA45" i="2"/>
  <c r="Z45" i="2"/>
  <c r="Y45" i="2"/>
  <c r="X45" i="2"/>
  <c r="W45" i="2"/>
  <c r="V45" i="2"/>
  <c r="U45" i="2"/>
  <c r="T45" i="2"/>
  <c r="S45" i="2"/>
  <c r="R45" i="2"/>
  <c r="Q45" i="2"/>
  <c r="P45" i="2"/>
  <c r="O45" i="2"/>
  <c r="N45" i="2"/>
  <c r="M45" i="2"/>
  <c r="L45" i="2"/>
  <c r="K45" i="2"/>
  <c r="J45" i="2"/>
  <c r="AN44" i="2"/>
  <c r="AM44" i="2"/>
  <c r="AL44" i="2"/>
  <c r="AK44" i="2"/>
  <c r="AJ44" i="2"/>
  <c r="AI44" i="2"/>
  <c r="AH44" i="2"/>
  <c r="AG44" i="2"/>
  <c r="AF44" i="2"/>
  <c r="AE44" i="2"/>
  <c r="AD44" i="2"/>
  <c r="AC44" i="2"/>
  <c r="AB44" i="2"/>
  <c r="AA44" i="2"/>
  <c r="Z44" i="2"/>
  <c r="Y44" i="2"/>
  <c r="X44" i="2"/>
  <c r="W44" i="2"/>
  <c r="V44" i="2"/>
  <c r="U44" i="2"/>
  <c r="T44" i="2"/>
  <c r="S44" i="2"/>
  <c r="R44" i="2"/>
  <c r="Q44" i="2"/>
  <c r="P44" i="2"/>
  <c r="O44" i="2"/>
  <c r="N44" i="2"/>
  <c r="M44" i="2"/>
  <c r="L44" i="2"/>
  <c r="K44" i="2"/>
  <c r="J44" i="2"/>
  <c r="AN43" i="2"/>
  <c r="AM43" i="2"/>
  <c r="AL43" i="2"/>
  <c r="AK43" i="2"/>
  <c r="AJ43" i="2"/>
  <c r="AI43" i="2"/>
  <c r="AH43" i="2"/>
  <c r="AG43" i="2"/>
  <c r="AF43" i="2"/>
  <c r="AE43" i="2"/>
  <c r="AD43" i="2"/>
  <c r="AC43" i="2"/>
  <c r="AB43" i="2"/>
  <c r="AA43" i="2"/>
  <c r="Z43" i="2"/>
  <c r="Y43" i="2"/>
  <c r="X43" i="2"/>
  <c r="W43" i="2"/>
  <c r="V43" i="2"/>
  <c r="U43" i="2"/>
  <c r="T43" i="2"/>
  <c r="S43" i="2"/>
  <c r="R43" i="2"/>
  <c r="Q43" i="2"/>
  <c r="P43" i="2"/>
  <c r="O43" i="2"/>
  <c r="N43" i="2"/>
  <c r="M43" i="2"/>
  <c r="L43" i="2"/>
  <c r="K43" i="2"/>
  <c r="J43" i="2"/>
  <c r="AN42" i="2"/>
  <c r="AM42" i="2"/>
  <c r="AL42" i="2"/>
  <c r="AK42" i="2"/>
  <c r="AJ42" i="2"/>
  <c r="AI42" i="2"/>
  <c r="AH42" i="2"/>
  <c r="AG42" i="2"/>
  <c r="AF42" i="2"/>
  <c r="AE42" i="2"/>
  <c r="AD42" i="2"/>
  <c r="AC42" i="2"/>
  <c r="AB42" i="2"/>
  <c r="AA42" i="2"/>
  <c r="Z42" i="2"/>
  <c r="Y42" i="2"/>
  <c r="X42" i="2"/>
  <c r="W42" i="2"/>
  <c r="V42" i="2"/>
  <c r="U42" i="2"/>
  <c r="T42" i="2"/>
  <c r="S42" i="2"/>
  <c r="R42" i="2"/>
  <c r="Q42" i="2"/>
  <c r="P42" i="2"/>
  <c r="O42" i="2"/>
  <c r="N42" i="2"/>
  <c r="M42" i="2"/>
  <c r="L42" i="2"/>
  <c r="K42" i="2"/>
  <c r="J42" i="2"/>
  <c r="AN41" i="2"/>
  <c r="AM41" i="2"/>
  <c r="AL41" i="2"/>
  <c r="AK41" i="2"/>
  <c r="AJ41" i="2"/>
  <c r="AI41" i="2"/>
  <c r="AH41" i="2"/>
  <c r="AG41" i="2"/>
  <c r="AF41" i="2"/>
  <c r="AE41" i="2"/>
  <c r="AD41" i="2"/>
  <c r="AC41" i="2"/>
  <c r="AB41" i="2"/>
  <c r="AA41" i="2"/>
  <c r="Z41" i="2"/>
  <c r="Y41" i="2"/>
  <c r="X41" i="2"/>
  <c r="W41" i="2"/>
  <c r="V41" i="2"/>
  <c r="U41" i="2"/>
  <c r="T41" i="2"/>
  <c r="S41" i="2"/>
  <c r="R41" i="2"/>
  <c r="Q41" i="2"/>
  <c r="P41" i="2"/>
  <c r="O41" i="2"/>
  <c r="N41" i="2"/>
  <c r="M41" i="2"/>
  <c r="L41" i="2"/>
  <c r="K41" i="2"/>
  <c r="J41" i="2"/>
  <c r="AN40" i="2"/>
  <c r="AM40" i="2"/>
  <c r="AL40" i="2"/>
  <c r="AK40" i="2"/>
  <c r="AJ40" i="2"/>
  <c r="AI40" i="2"/>
  <c r="AH40" i="2"/>
  <c r="AG40" i="2"/>
  <c r="AF40" i="2"/>
  <c r="AE40" i="2"/>
  <c r="AD40" i="2"/>
  <c r="AC40" i="2"/>
  <c r="AB40" i="2"/>
  <c r="AA40" i="2"/>
  <c r="Z40" i="2"/>
  <c r="Y40" i="2"/>
  <c r="X40" i="2"/>
  <c r="W40" i="2"/>
  <c r="V40" i="2"/>
  <c r="U40" i="2"/>
  <c r="T40" i="2"/>
  <c r="S40" i="2"/>
  <c r="R40" i="2"/>
  <c r="Q40" i="2"/>
  <c r="P40" i="2"/>
  <c r="O40" i="2"/>
  <c r="N40" i="2"/>
  <c r="M40" i="2"/>
  <c r="L40" i="2"/>
  <c r="K40" i="2"/>
  <c r="J40" i="2"/>
  <c r="AN39" i="2"/>
  <c r="AM39" i="2"/>
  <c r="AL39" i="2"/>
  <c r="AK39" i="2"/>
  <c r="AJ39" i="2"/>
  <c r="AI39" i="2"/>
  <c r="AH39" i="2"/>
  <c r="AG39" i="2"/>
  <c r="AF39" i="2"/>
  <c r="AE39" i="2"/>
  <c r="AD39" i="2"/>
  <c r="AC39" i="2"/>
  <c r="AB39" i="2"/>
  <c r="AA39" i="2"/>
  <c r="Z39" i="2"/>
  <c r="Y39" i="2"/>
  <c r="X39" i="2"/>
  <c r="W39" i="2"/>
  <c r="V39" i="2"/>
  <c r="U39" i="2"/>
  <c r="T39" i="2"/>
  <c r="S39" i="2"/>
  <c r="R39" i="2"/>
  <c r="Q39" i="2"/>
  <c r="P39" i="2"/>
  <c r="O39" i="2"/>
  <c r="N39" i="2"/>
  <c r="M39" i="2"/>
  <c r="L39" i="2"/>
  <c r="K39" i="2"/>
  <c r="J39" i="2"/>
  <c r="AN38" i="2"/>
  <c r="AM38" i="2"/>
  <c r="AL38" i="2"/>
  <c r="AK38" i="2"/>
  <c r="AJ38" i="2"/>
  <c r="AI38" i="2"/>
  <c r="AH38" i="2"/>
  <c r="AG38" i="2"/>
  <c r="AF38" i="2"/>
  <c r="AE38" i="2"/>
  <c r="AD38" i="2"/>
  <c r="AC38" i="2"/>
  <c r="AB38" i="2"/>
  <c r="AA38" i="2"/>
  <c r="Z38" i="2"/>
  <c r="Y38" i="2"/>
  <c r="X38" i="2"/>
  <c r="W38" i="2"/>
  <c r="V38" i="2"/>
  <c r="U38" i="2"/>
  <c r="T38" i="2"/>
  <c r="S38" i="2"/>
  <c r="R38" i="2"/>
  <c r="Q38" i="2"/>
  <c r="P38" i="2"/>
  <c r="O38" i="2"/>
  <c r="N38" i="2"/>
  <c r="M38" i="2"/>
  <c r="L38" i="2"/>
  <c r="K38" i="2"/>
  <c r="J38" i="2"/>
  <c r="AN37" i="2"/>
  <c r="AM37" i="2"/>
  <c r="AL37" i="2"/>
  <c r="AK37" i="2"/>
  <c r="AJ37" i="2"/>
  <c r="AI37" i="2"/>
  <c r="AH37" i="2"/>
  <c r="AG37" i="2"/>
  <c r="AF37" i="2"/>
  <c r="AE37" i="2"/>
  <c r="AD37" i="2"/>
  <c r="AC37" i="2"/>
  <c r="AB37" i="2"/>
  <c r="AA37" i="2"/>
  <c r="Z37" i="2"/>
  <c r="Y37" i="2"/>
  <c r="X37" i="2"/>
  <c r="W37" i="2"/>
  <c r="V37" i="2"/>
  <c r="U37" i="2"/>
  <c r="T37" i="2"/>
  <c r="S37" i="2"/>
  <c r="R37" i="2"/>
  <c r="Q37" i="2"/>
  <c r="P37" i="2"/>
  <c r="O37" i="2"/>
  <c r="N37" i="2"/>
  <c r="M37" i="2"/>
  <c r="L37" i="2"/>
  <c r="K37" i="2"/>
  <c r="J37" i="2"/>
  <c r="AN36" i="2"/>
  <c r="AM36" i="2"/>
  <c r="AL36" i="2"/>
  <c r="AK36" i="2"/>
  <c r="AJ36" i="2"/>
  <c r="AI36" i="2"/>
  <c r="AH36" i="2"/>
  <c r="AG36" i="2"/>
  <c r="AF36" i="2"/>
  <c r="AE36" i="2"/>
  <c r="AD36" i="2"/>
  <c r="AC36" i="2"/>
  <c r="AB36" i="2"/>
  <c r="AA36" i="2"/>
  <c r="Z36" i="2"/>
  <c r="Y36" i="2"/>
  <c r="X36" i="2"/>
  <c r="W36" i="2"/>
  <c r="V36" i="2"/>
  <c r="U36" i="2"/>
  <c r="T36" i="2"/>
  <c r="S36" i="2"/>
  <c r="R36" i="2"/>
  <c r="Q36" i="2"/>
  <c r="P36" i="2"/>
  <c r="O36" i="2"/>
  <c r="N36" i="2"/>
  <c r="M36" i="2"/>
  <c r="L36" i="2"/>
  <c r="K36" i="2"/>
  <c r="J36" i="2"/>
  <c r="AN35" i="2"/>
  <c r="AM35" i="2"/>
  <c r="AL35" i="2"/>
  <c r="AK35" i="2"/>
  <c r="AJ35" i="2"/>
  <c r="AI35" i="2"/>
  <c r="AH35" i="2"/>
  <c r="AG35" i="2"/>
  <c r="AF35" i="2"/>
  <c r="AE35" i="2"/>
  <c r="AD35" i="2"/>
  <c r="AC35" i="2"/>
  <c r="AB35" i="2"/>
  <c r="AA35" i="2"/>
  <c r="Z35" i="2"/>
  <c r="Y35" i="2"/>
  <c r="X35" i="2"/>
  <c r="W35" i="2"/>
  <c r="V35" i="2"/>
  <c r="U35" i="2"/>
  <c r="T35" i="2"/>
  <c r="S35" i="2"/>
  <c r="R35" i="2"/>
  <c r="Q35" i="2"/>
  <c r="P35" i="2"/>
  <c r="O35" i="2"/>
  <c r="N35" i="2"/>
  <c r="M35" i="2"/>
  <c r="L35" i="2"/>
  <c r="K35" i="2"/>
  <c r="J35" i="2"/>
  <c r="AN34" i="2"/>
  <c r="AM34" i="2"/>
  <c r="AL34" i="2"/>
  <c r="AK34" i="2"/>
  <c r="AJ34" i="2"/>
  <c r="AI34" i="2"/>
  <c r="AH34" i="2"/>
  <c r="AG34" i="2"/>
  <c r="AF34" i="2"/>
  <c r="AE34" i="2"/>
  <c r="AD34" i="2"/>
  <c r="AC34" i="2"/>
  <c r="AB34" i="2"/>
  <c r="AA34" i="2"/>
  <c r="Z34" i="2"/>
  <c r="Y34" i="2"/>
  <c r="X34" i="2"/>
  <c r="W34" i="2"/>
  <c r="V34" i="2"/>
  <c r="U34" i="2"/>
  <c r="T34" i="2"/>
  <c r="S34" i="2"/>
  <c r="R34" i="2"/>
  <c r="Q34" i="2"/>
  <c r="P34" i="2"/>
  <c r="O34" i="2"/>
  <c r="N34" i="2"/>
  <c r="M34" i="2"/>
  <c r="L34" i="2"/>
  <c r="K34" i="2"/>
  <c r="J34" i="2"/>
  <c r="AN33" i="2"/>
  <c r="AM33" i="2"/>
  <c r="AL33" i="2"/>
  <c r="AK33" i="2"/>
  <c r="AJ33" i="2"/>
  <c r="AI33" i="2"/>
  <c r="AH33" i="2"/>
  <c r="AG33" i="2"/>
  <c r="AF33" i="2"/>
  <c r="AE33" i="2"/>
  <c r="AD33" i="2"/>
  <c r="AC33" i="2"/>
  <c r="AB33" i="2"/>
  <c r="AA33" i="2"/>
  <c r="Z33" i="2"/>
  <c r="Y33" i="2"/>
  <c r="X33" i="2"/>
  <c r="W33" i="2"/>
  <c r="V33" i="2"/>
  <c r="U33" i="2"/>
  <c r="T33" i="2"/>
  <c r="S33" i="2"/>
  <c r="R33" i="2"/>
  <c r="Q33" i="2"/>
  <c r="P33" i="2"/>
  <c r="O33" i="2"/>
  <c r="N33" i="2"/>
  <c r="M33" i="2"/>
  <c r="L33" i="2"/>
  <c r="K33" i="2"/>
  <c r="J33" i="2"/>
  <c r="AN32" i="2"/>
  <c r="AM32" i="2"/>
  <c r="AL32" i="2"/>
  <c r="AK32" i="2"/>
  <c r="AJ32" i="2"/>
  <c r="AI32" i="2"/>
  <c r="AH32" i="2"/>
  <c r="AG32" i="2"/>
  <c r="AF32" i="2"/>
  <c r="AE32" i="2"/>
  <c r="AD32" i="2"/>
  <c r="AC32" i="2"/>
  <c r="AB32" i="2"/>
  <c r="AA32" i="2"/>
  <c r="Z32" i="2"/>
  <c r="Y32" i="2"/>
  <c r="X32" i="2"/>
  <c r="W32" i="2"/>
  <c r="V32" i="2"/>
  <c r="U32" i="2"/>
  <c r="T32" i="2"/>
  <c r="S32" i="2"/>
  <c r="R32" i="2"/>
  <c r="Q32" i="2"/>
  <c r="P32" i="2"/>
  <c r="O32" i="2"/>
  <c r="N32" i="2"/>
  <c r="M32" i="2"/>
  <c r="L32" i="2"/>
  <c r="K32" i="2"/>
  <c r="J32" i="2"/>
  <c r="AN31" i="2"/>
  <c r="AM31" i="2"/>
  <c r="AL31" i="2"/>
  <c r="AK31" i="2"/>
  <c r="AJ31" i="2"/>
  <c r="AI31" i="2"/>
  <c r="AH31" i="2"/>
  <c r="AG31" i="2"/>
  <c r="AF31" i="2"/>
  <c r="AE31" i="2"/>
  <c r="AD31" i="2"/>
  <c r="AC31" i="2"/>
  <c r="AB31" i="2"/>
  <c r="AA31" i="2"/>
  <c r="Z31" i="2"/>
  <c r="Y31" i="2"/>
  <c r="X31" i="2"/>
  <c r="W31" i="2"/>
  <c r="V31" i="2"/>
  <c r="U31" i="2"/>
  <c r="T31" i="2"/>
  <c r="S31" i="2"/>
  <c r="R31" i="2"/>
  <c r="Q31" i="2"/>
  <c r="P31" i="2"/>
  <c r="O31" i="2"/>
  <c r="N31" i="2"/>
  <c r="M31" i="2"/>
  <c r="L31" i="2"/>
  <c r="K31" i="2"/>
  <c r="J12" i="2"/>
  <c r="J13" i="2"/>
  <c r="J14" i="2"/>
  <c r="J15" i="2"/>
  <c r="J17" i="2"/>
  <c r="J31" i="2"/>
  <c r="AN30" i="2"/>
  <c r="AM30" i="2"/>
  <c r="AL30" i="2"/>
  <c r="AK30" i="2"/>
  <c r="AJ30" i="2"/>
  <c r="AI30" i="2"/>
  <c r="AH30" i="2"/>
  <c r="AG30" i="2"/>
  <c r="AF30" i="2"/>
  <c r="AE30" i="2"/>
  <c r="AD30" i="2"/>
  <c r="AC30" i="2"/>
  <c r="AB30" i="2"/>
  <c r="AA30" i="2"/>
  <c r="Z30" i="2"/>
  <c r="Y30" i="2"/>
  <c r="X30" i="2"/>
  <c r="W30" i="2"/>
  <c r="V30" i="2"/>
  <c r="U30" i="2"/>
  <c r="T30" i="2"/>
  <c r="S30" i="2"/>
  <c r="R30" i="2"/>
  <c r="Q30" i="2"/>
  <c r="P30" i="2"/>
  <c r="O30" i="2"/>
  <c r="N30" i="2"/>
  <c r="M30" i="2"/>
  <c r="L30" i="2"/>
  <c r="K30" i="2"/>
  <c r="J30" i="2"/>
  <c r="AN29" i="2"/>
  <c r="AM29" i="2"/>
  <c r="AL29" i="2"/>
  <c r="AK29" i="2"/>
  <c r="AJ29" i="2"/>
  <c r="AI29" i="2"/>
  <c r="AH29" i="2"/>
  <c r="AG29" i="2"/>
  <c r="AF29" i="2"/>
  <c r="AE29" i="2"/>
  <c r="AD29" i="2"/>
  <c r="AC29" i="2"/>
  <c r="AB29" i="2"/>
  <c r="AA29" i="2"/>
  <c r="Z29" i="2"/>
  <c r="Y29" i="2"/>
  <c r="X29" i="2"/>
  <c r="W29" i="2"/>
  <c r="V29" i="2"/>
  <c r="U29" i="2"/>
  <c r="T29" i="2"/>
  <c r="S29" i="2"/>
  <c r="R29" i="2"/>
  <c r="Q29" i="2"/>
  <c r="P29" i="2"/>
  <c r="O29" i="2"/>
  <c r="N29" i="2"/>
  <c r="M29" i="2"/>
  <c r="L29" i="2"/>
  <c r="K29" i="2"/>
  <c r="J29" i="2"/>
  <c r="AN28" i="2"/>
  <c r="AM28" i="2"/>
  <c r="AL28" i="2"/>
  <c r="AK28" i="2"/>
  <c r="AJ28" i="2"/>
  <c r="AI28" i="2"/>
  <c r="AH28" i="2"/>
  <c r="AG28" i="2"/>
  <c r="AF28" i="2"/>
  <c r="AE28" i="2"/>
  <c r="AD28" i="2"/>
  <c r="AC28" i="2"/>
  <c r="AB28" i="2"/>
  <c r="AA28" i="2"/>
  <c r="Z28" i="2"/>
  <c r="Y28" i="2"/>
  <c r="X28" i="2"/>
  <c r="W28" i="2"/>
  <c r="V28" i="2"/>
  <c r="U28" i="2"/>
  <c r="T28" i="2"/>
  <c r="S28" i="2"/>
  <c r="R28" i="2"/>
  <c r="Q28" i="2"/>
  <c r="P28" i="2"/>
  <c r="O28" i="2"/>
  <c r="N28" i="2"/>
  <c r="M28" i="2"/>
  <c r="L28" i="2"/>
  <c r="K28" i="2"/>
  <c r="J28" i="2"/>
  <c r="AN27" i="2"/>
  <c r="AM27" i="2"/>
  <c r="AL27" i="2"/>
  <c r="AK27" i="2"/>
  <c r="AJ27" i="2"/>
  <c r="AI27" i="2"/>
  <c r="AH27" i="2"/>
  <c r="AG27" i="2"/>
  <c r="AF27" i="2"/>
  <c r="AE27" i="2"/>
  <c r="AD27" i="2"/>
  <c r="AC27" i="2"/>
  <c r="AB27" i="2"/>
  <c r="AA27" i="2"/>
  <c r="Z27" i="2"/>
  <c r="Y27" i="2"/>
  <c r="X27" i="2"/>
  <c r="W27" i="2"/>
  <c r="V27" i="2"/>
  <c r="U27" i="2"/>
  <c r="T27" i="2"/>
  <c r="S27" i="2"/>
  <c r="R27" i="2"/>
  <c r="Q27" i="2"/>
  <c r="P27" i="2"/>
  <c r="O27" i="2"/>
  <c r="N27" i="2"/>
  <c r="M27" i="2"/>
  <c r="L27" i="2"/>
  <c r="K27" i="2"/>
  <c r="J27" i="2"/>
  <c r="AN26" i="2"/>
  <c r="AM26" i="2"/>
  <c r="AL26" i="2"/>
  <c r="AK26" i="2"/>
  <c r="AJ26" i="2"/>
  <c r="AI26" i="2"/>
  <c r="AH26" i="2"/>
  <c r="AG26" i="2"/>
  <c r="AF26" i="2"/>
  <c r="AE26" i="2"/>
  <c r="AD26" i="2"/>
  <c r="AC26" i="2"/>
  <c r="AB26" i="2"/>
  <c r="AA26" i="2"/>
  <c r="Z26" i="2"/>
  <c r="Y26" i="2"/>
  <c r="X26" i="2"/>
  <c r="W26" i="2"/>
  <c r="V26" i="2"/>
  <c r="U26" i="2"/>
  <c r="T26" i="2"/>
  <c r="S26" i="2"/>
  <c r="R26" i="2"/>
  <c r="Q26" i="2"/>
  <c r="P26" i="2"/>
  <c r="O26" i="2"/>
  <c r="N26" i="2"/>
  <c r="M26" i="2"/>
  <c r="L26" i="2"/>
  <c r="K26" i="2"/>
  <c r="J26" i="2"/>
  <c r="AN25" i="2"/>
  <c r="AM25" i="2"/>
  <c r="AL25" i="2"/>
  <c r="AK25" i="2"/>
  <c r="AJ25" i="2"/>
  <c r="AI25" i="2"/>
  <c r="AH25" i="2"/>
  <c r="AG25" i="2"/>
  <c r="AF25" i="2"/>
  <c r="AE25" i="2"/>
  <c r="AD25" i="2"/>
  <c r="AC25" i="2"/>
  <c r="AB25" i="2"/>
  <c r="AA25" i="2"/>
  <c r="Z25" i="2"/>
  <c r="Y25" i="2"/>
  <c r="X25" i="2"/>
  <c r="W25" i="2"/>
  <c r="V25" i="2"/>
  <c r="U25" i="2"/>
  <c r="T25" i="2"/>
  <c r="S25" i="2"/>
  <c r="R25" i="2"/>
  <c r="Q25" i="2"/>
  <c r="P25" i="2"/>
  <c r="O25" i="2"/>
  <c r="N25" i="2"/>
  <c r="M25" i="2"/>
  <c r="L25" i="2"/>
  <c r="K25" i="2"/>
  <c r="J25"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G75" i="2"/>
  <c r="H75" i="2"/>
  <c r="G130" i="2"/>
  <c r="H130" i="2"/>
  <c r="G171" i="2"/>
  <c r="H171" i="2"/>
  <c r="G129" i="2"/>
  <c r="H129" i="2"/>
  <c r="G31" i="2"/>
  <c r="H31" i="2"/>
  <c r="G164" i="2"/>
  <c r="H164" i="2"/>
  <c r="G128" i="2"/>
  <c r="H128" i="2"/>
  <c r="G52" i="2"/>
  <c r="H52" i="2"/>
  <c r="G170" i="2"/>
  <c r="H170" i="2"/>
  <c r="G127" i="2"/>
  <c r="H127" i="2"/>
  <c r="G80" i="2"/>
  <c r="H80" i="2"/>
  <c r="G177" i="2"/>
  <c r="H177" i="2"/>
  <c r="G39" i="2"/>
  <c r="H39" i="2"/>
  <c r="G65" i="2"/>
  <c r="H65" i="2"/>
  <c r="G22" i="2"/>
  <c r="H22" i="2"/>
  <c r="G64" i="2"/>
  <c r="H64" i="2"/>
  <c r="G24" i="2"/>
  <c r="H24" i="2"/>
  <c r="G87" i="2"/>
  <c r="H87" i="2"/>
  <c r="G89" i="2"/>
  <c r="H89" i="2"/>
  <c r="G162" i="2"/>
  <c r="H162" i="2"/>
  <c r="G42" i="2"/>
  <c r="H42" i="2"/>
  <c r="G25" i="2"/>
  <c r="H25" i="2"/>
  <c r="G152" i="2"/>
  <c r="H152" i="2"/>
  <c r="G126" i="2"/>
  <c r="H126" i="2"/>
  <c r="G51" i="2"/>
  <c r="H51" i="2"/>
  <c r="G74" i="2"/>
  <c r="H74" i="2"/>
  <c r="G56" i="2"/>
  <c r="H56" i="2"/>
  <c r="G73" i="2"/>
  <c r="H73" i="2"/>
  <c r="G70" i="2"/>
  <c r="H70" i="2"/>
  <c r="G151" i="2"/>
  <c r="H151" i="2"/>
  <c r="G150" i="2"/>
  <c r="H150" i="2"/>
  <c r="G69" i="2"/>
  <c r="H69" i="2"/>
  <c r="G154" i="2"/>
  <c r="H154" i="2"/>
  <c r="G125" i="2"/>
  <c r="H125" i="2"/>
  <c r="G153" i="2"/>
  <c r="H153" i="2"/>
  <c r="G30" i="2"/>
  <c r="H30" i="2"/>
  <c r="G169" i="2"/>
  <c r="H169" i="2"/>
  <c r="G168" i="2"/>
  <c r="H168" i="2"/>
  <c r="G176" i="2"/>
  <c r="H176" i="2"/>
  <c r="G63" i="2"/>
  <c r="H63" i="2"/>
  <c r="G60" i="2"/>
  <c r="H60" i="2"/>
  <c r="G45" i="2"/>
  <c r="H45" i="2"/>
  <c r="G37" i="2"/>
  <c r="H37" i="2"/>
  <c r="G141" i="2"/>
  <c r="H141" i="2"/>
  <c r="G68" i="2"/>
  <c r="H68" i="2"/>
  <c r="G41" i="2"/>
  <c r="H41" i="2"/>
  <c r="G36" i="2"/>
  <c r="H36" i="2"/>
  <c r="G62" i="2"/>
  <c r="H62" i="2"/>
  <c r="G90" i="2"/>
  <c r="H90" i="2"/>
  <c r="G35" i="2"/>
  <c r="H35" i="2"/>
  <c r="G161" i="2"/>
  <c r="H161" i="2"/>
  <c r="G124" i="2"/>
  <c r="H124" i="2"/>
  <c r="G144" i="2"/>
  <c r="H144" i="2"/>
  <c r="G123" i="2"/>
  <c r="H123" i="2"/>
  <c r="G72" i="2"/>
  <c r="H72" i="2"/>
  <c r="G122" i="2"/>
  <c r="H122" i="2"/>
  <c r="G121" i="2"/>
  <c r="H121" i="2"/>
  <c r="G120" i="2"/>
  <c r="H120" i="2"/>
  <c r="G119" i="2"/>
  <c r="H119" i="2"/>
  <c r="G118" i="2"/>
  <c r="H118" i="2"/>
  <c r="G50" i="2"/>
  <c r="H50" i="2"/>
  <c r="G117" i="2"/>
  <c r="H117" i="2"/>
  <c r="G78" i="2"/>
  <c r="H78" i="2"/>
  <c r="G149" i="2"/>
  <c r="H149" i="2"/>
  <c r="G29" i="2"/>
  <c r="H29" i="2"/>
  <c r="G116" i="2"/>
  <c r="H116" i="2"/>
  <c r="G115" i="2"/>
  <c r="H115" i="2"/>
  <c r="G114" i="2"/>
  <c r="H114" i="2"/>
  <c r="G49" i="2"/>
  <c r="H49" i="2"/>
  <c r="G55" i="2"/>
  <c r="H55" i="2"/>
  <c r="G34" i="2"/>
  <c r="H34" i="2"/>
  <c r="G113" i="2"/>
  <c r="H113" i="2"/>
  <c r="G81" i="2"/>
  <c r="H81" i="2"/>
  <c r="G175" i="2"/>
  <c r="H175" i="2"/>
  <c r="G112" i="2"/>
  <c r="H112" i="2"/>
  <c r="G167" i="2"/>
  <c r="H167" i="2"/>
  <c r="G111" i="2"/>
  <c r="H111" i="2"/>
  <c r="G92" i="2"/>
  <c r="H92" i="2"/>
  <c r="G110" i="2"/>
  <c r="H110" i="2"/>
  <c r="G109" i="2"/>
  <c r="H109" i="2"/>
  <c r="G108" i="2"/>
  <c r="H108" i="2"/>
  <c r="G107" i="2"/>
  <c r="H107" i="2"/>
  <c r="G131" i="2"/>
  <c r="H131" i="2"/>
  <c r="G77" i="2"/>
  <c r="H77" i="2"/>
  <c r="G106" i="2"/>
  <c r="H106" i="2"/>
  <c r="G48" i="2"/>
  <c r="H48" i="2"/>
  <c r="G79" i="2"/>
  <c r="H79" i="2"/>
  <c r="G105" i="2"/>
  <c r="H105" i="2"/>
  <c r="G71" i="2"/>
  <c r="H71" i="2"/>
  <c r="G61" i="2"/>
  <c r="H61" i="2"/>
  <c r="G38" i="2"/>
  <c r="H38" i="2"/>
  <c r="G44" i="2"/>
  <c r="H44" i="2"/>
  <c r="G26" i="2"/>
  <c r="H26" i="2"/>
  <c r="G67" i="2"/>
  <c r="H67" i="2"/>
  <c r="G140" i="2"/>
  <c r="H140" i="2"/>
  <c r="G86" i="2"/>
  <c r="H86" i="2"/>
  <c r="G40" i="2"/>
  <c r="H40" i="2"/>
  <c r="G59" i="2"/>
  <c r="H59" i="2"/>
  <c r="G146" i="2"/>
  <c r="H146" i="2"/>
  <c r="G174" i="2"/>
  <c r="H174" i="2"/>
  <c r="G166" i="2"/>
  <c r="H166" i="2"/>
  <c r="G148" i="2"/>
  <c r="H148" i="2"/>
  <c r="G173" i="2"/>
  <c r="H173" i="2"/>
  <c r="G104" i="2"/>
  <c r="H104" i="2"/>
  <c r="G32" i="2"/>
  <c r="H32" i="2"/>
  <c r="G147" i="2"/>
  <c r="H147" i="2"/>
  <c r="G47" i="2"/>
  <c r="H47" i="2"/>
  <c r="G103" i="2"/>
  <c r="H103" i="2"/>
  <c r="G33" i="2"/>
  <c r="H33" i="2"/>
  <c r="G28" i="2"/>
  <c r="H28" i="2"/>
  <c r="G102" i="2"/>
  <c r="H102" i="2"/>
  <c r="G143" i="2"/>
  <c r="H143" i="2"/>
  <c r="G142" i="2"/>
  <c r="H142" i="2"/>
  <c r="G85" i="2"/>
  <c r="H85" i="2"/>
  <c r="G155" i="2"/>
  <c r="H155" i="2"/>
  <c r="G157" i="2"/>
  <c r="H157" i="2"/>
  <c r="G139" i="2"/>
  <c r="H139" i="2"/>
  <c r="G160" i="2"/>
  <c r="H160" i="2"/>
  <c r="G138" i="2"/>
  <c r="H138" i="2"/>
  <c r="G145" i="2"/>
  <c r="H145" i="2"/>
  <c r="G101" i="2"/>
  <c r="H101" i="2"/>
  <c r="G165" i="2"/>
  <c r="H165" i="2"/>
  <c r="G100" i="2"/>
  <c r="H100" i="2"/>
  <c r="G54" i="2"/>
  <c r="H54" i="2"/>
  <c r="G53" i="2"/>
  <c r="H53" i="2"/>
  <c r="G99" i="2"/>
  <c r="H99" i="2"/>
  <c r="G82" i="2"/>
  <c r="H82" i="2"/>
  <c r="G98" i="2"/>
  <c r="H98" i="2"/>
  <c r="G97" i="2"/>
  <c r="H97" i="2"/>
  <c r="G46" i="2"/>
  <c r="H46" i="2"/>
  <c r="G96" i="2"/>
  <c r="H96" i="2"/>
  <c r="G172" i="2"/>
  <c r="H172" i="2"/>
  <c r="G95" i="2"/>
  <c r="H95" i="2"/>
  <c r="G27" i="2"/>
  <c r="H27" i="2"/>
  <c r="G135" i="2"/>
  <c r="H135" i="2"/>
  <c r="G137" i="2"/>
  <c r="H137" i="2"/>
  <c r="G43" i="2"/>
  <c r="H43" i="2"/>
  <c r="G158" i="2"/>
  <c r="H158" i="2"/>
  <c r="G156" i="2"/>
  <c r="H156" i="2"/>
  <c r="G23" i="2"/>
  <c r="H23" i="2"/>
  <c r="G159" i="2"/>
  <c r="H159" i="2"/>
  <c r="G134" i="2"/>
  <c r="H134" i="2"/>
  <c r="G76" i="2"/>
  <c r="H76" i="2"/>
  <c r="G94" i="2"/>
  <c r="H94" i="2"/>
  <c r="G93" i="2"/>
  <c r="H93" i="2"/>
  <c r="G58" i="2"/>
  <c r="H58" i="2"/>
  <c r="G57" i="2"/>
  <c r="H57" i="2"/>
  <c r="G91" i="2"/>
  <c r="H91" i="2"/>
  <c r="G163" i="2"/>
  <c r="H163" i="2"/>
  <c r="G136" i="2"/>
  <c r="H136" i="2"/>
  <c r="G133" i="2"/>
  <c r="H133" i="2"/>
  <c r="G83" i="2"/>
  <c r="H83" i="2"/>
  <c r="G66" i="2"/>
  <c r="H66" i="2"/>
  <c r="G132" i="2"/>
  <c r="H132" i="2"/>
  <c r="G88" i="2"/>
  <c r="H88" i="2"/>
  <c r="G84" i="2"/>
  <c r="H84" i="2"/>
  <c r="F75" i="2"/>
  <c r="F130" i="2"/>
  <c r="F171" i="2"/>
  <c r="F129" i="2"/>
  <c r="F31" i="2"/>
  <c r="F164" i="2"/>
  <c r="F128" i="2"/>
  <c r="F52" i="2"/>
  <c r="F170" i="2"/>
  <c r="F127" i="2"/>
  <c r="F80" i="2"/>
  <c r="F177" i="2"/>
  <c r="F39" i="2"/>
  <c r="F65" i="2"/>
  <c r="F22" i="2"/>
  <c r="F64" i="2"/>
  <c r="F24" i="2"/>
  <c r="F87" i="2"/>
  <c r="F89" i="2"/>
  <c r="F162" i="2"/>
  <c r="F42" i="2"/>
  <c r="F25" i="2"/>
  <c r="F152" i="2"/>
  <c r="F126" i="2"/>
  <c r="F51" i="2"/>
  <c r="F74" i="2"/>
  <c r="F56" i="2"/>
  <c r="F73" i="2"/>
  <c r="F70" i="2"/>
  <c r="F151" i="2"/>
  <c r="F150" i="2"/>
  <c r="F69" i="2"/>
  <c r="F154" i="2"/>
  <c r="F125" i="2"/>
  <c r="F153" i="2"/>
  <c r="F30" i="2"/>
  <c r="F169" i="2"/>
  <c r="F168" i="2"/>
  <c r="F176" i="2"/>
  <c r="F63" i="2"/>
  <c r="F60" i="2"/>
  <c r="F45" i="2"/>
  <c r="F37" i="2"/>
  <c r="F141" i="2"/>
  <c r="F68" i="2"/>
  <c r="F41" i="2"/>
  <c r="F36" i="2"/>
  <c r="F62" i="2"/>
  <c r="F90" i="2"/>
  <c r="F35" i="2"/>
  <c r="F161" i="2"/>
  <c r="F124" i="2"/>
  <c r="F144" i="2"/>
  <c r="F123" i="2"/>
  <c r="F72" i="2"/>
  <c r="F122" i="2"/>
  <c r="F121" i="2"/>
  <c r="F120" i="2"/>
  <c r="F119" i="2"/>
  <c r="F118" i="2"/>
  <c r="F50" i="2"/>
  <c r="F117" i="2"/>
  <c r="F78" i="2"/>
  <c r="F149" i="2"/>
  <c r="F29" i="2"/>
  <c r="F116" i="2"/>
  <c r="F115" i="2"/>
  <c r="F114" i="2"/>
  <c r="F49" i="2"/>
  <c r="F55" i="2"/>
  <c r="F34" i="2"/>
  <c r="F113" i="2"/>
  <c r="F81" i="2"/>
  <c r="F175" i="2"/>
  <c r="F112" i="2"/>
  <c r="F167" i="2"/>
  <c r="F111" i="2"/>
  <c r="F92" i="2"/>
  <c r="F110" i="2"/>
  <c r="F109" i="2"/>
  <c r="F108" i="2"/>
  <c r="F107" i="2"/>
  <c r="F131" i="2"/>
  <c r="F77" i="2"/>
  <c r="F106" i="2"/>
  <c r="F48" i="2"/>
  <c r="F79" i="2"/>
  <c r="F105" i="2"/>
  <c r="F71" i="2"/>
  <c r="F61" i="2"/>
  <c r="F38" i="2"/>
  <c r="F44" i="2"/>
  <c r="F26" i="2"/>
  <c r="F67" i="2"/>
  <c r="F140" i="2"/>
  <c r="F86" i="2"/>
  <c r="F40" i="2"/>
  <c r="F59" i="2"/>
  <c r="F146" i="2"/>
  <c r="F174" i="2"/>
  <c r="F166" i="2"/>
  <c r="F148" i="2"/>
  <c r="F173" i="2"/>
  <c r="F104" i="2"/>
  <c r="F32" i="2"/>
  <c r="F147" i="2"/>
  <c r="F47" i="2"/>
  <c r="F103" i="2"/>
  <c r="F33" i="2"/>
  <c r="F28" i="2"/>
  <c r="F102" i="2"/>
  <c r="F143" i="2"/>
  <c r="F142" i="2"/>
  <c r="F85" i="2"/>
  <c r="F155" i="2"/>
  <c r="F157" i="2"/>
  <c r="F139" i="2"/>
  <c r="F160" i="2"/>
  <c r="F138" i="2"/>
  <c r="F145" i="2"/>
  <c r="F101" i="2"/>
  <c r="F165" i="2"/>
  <c r="F100" i="2"/>
  <c r="F54" i="2"/>
  <c r="F53" i="2"/>
  <c r="F99" i="2"/>
  <c r="F82" i="2"/>
  <c r="F98" i="2"/>
  <c r="F97" i="2"/>
  <c r="F46" i="2"/>
  <c r="F96" i="2"/>
  <c r="F172" i="2"/>
  <c r="F95" i="2"/>
  <c r="F27" i="2"/>
  <c r="F135" i="2"/>
  <c r="F137" i="2"/>
  <c r="F43" i="2"/>
  <c r="F158" i="2"/>
  <c r="F156" i="2"/>
  <c r="F23" i="2"/>
  <c r="F159" i="2"/>
  <c r="F134" i="2"/>
  <c r="F76" i="2"/>
  <c r="F94" i="2"/>
  <c r="F93" i="2"/>
  <c r="F58" i="2"/>
  <c r="F57" i="2"/>
  <c r="F91" i="2"/>
  <c r="F163" i="2"/>
  <c r="F136" i="2"/>
  <c r="F133" i="2"/>
  <c r="F83" i="2"/>
  <c r="F66" i="2"/>
  <c r="F132" i="2"/>
  <c r="F88" i="2"/>
  <c r="F84" i="2"/>
  <c r="E75" i="2"/>
  <c r="E130" i="2"/>
  <c r="E171" i="2"/>
  <c r="E129" i="2"/>
  <c r="E31" i="2"/>
  <c r="E164" i="2"/>
  <c r="E128" i="2"/>
  <c r="E52" i="2"/>
  <c r="E170" i="2"/>
  <c r="E127" i="2"/>
  <c r="E80" i="2"/>
  <c r="E177" i="2"/>
  <c r="E39" i="2"/>
  <c r="E65" i="2"/>
  <c r="E22" i="2"/>
  <c r="E64" i="2"/>
  <c r="E24" i="2"/>
  <c r="E87" i="2"/>
  <c r="E89" i="2"/>
  <c r="E162" i="2"/>
  <c r="E42" i="2"/>
  <c r="E25" i="2"/>
  <c r="E152" i="2"/>
  <c r="E126" i="2"/>
  <c r="E51" i="2"/>
  <c r="E74" i="2"/>
  <c r="E56" i="2"/>
  <c r="E73" i="2"/>
  <c r="E70" i="2"/>
  <c r="E151" i="2"/>
  <c r="E150" i="2"/>
  <c r="E69" i="2"/>
  <c r="E154" i="2"/>
  <c r="E125" i="2"/>
  <c r="E153" i="2"/>
  <c r="E30" i="2"/>
  <c r="E169" i="2"/>
  <c r="E168" i="2"/>
  <c r="E176" i="2"/>
  <c r="E63" i="2"/>
  <c r="E60" i="2"/>
  <c r="E45" i="2"/>
  <c r="E37" i="2"/>
  <c r="E141" i="2"/>
  <c r="E68" i="2"/>
  <c r="E41" i="2"/>
  <c r="E36" i="2"/>
  <c r="E62" i="2"/>
  <c r="E90" i="2"/>
  <c r="E35" i="2"/>
  <c r="E161" i="2"/>
  <c r="E124" i="2"/>
  <c r="E144" i="2"/>
  <c r="E123" i="2"/>
  <c r="E72" i="2"/>
  <c r="E122" i="2"/>
  <c r="E121" i="2"/>
  <c r="E120" i="2"/>
  <c r="E119" i="2"/>
  <c r="E118" i="2"/>
  <c r="E50" i="2"/>
  <c r="E117" i="2"/>
  <c r="E78" i="2"/>
  <c r="E149" i="2"/>
  <c r="E29" i="2"/>
  <c r="E116" i="2"/>
  <c r="E115" i="2"/>
  <c r="E114" i="2"/>
  <c r="E49" i="2"/>
  <c r="E55" i="2"/>
  <c r="E34" i="2"/>
  <c r="E113" i="2"/>
  <c r="E81" i="2"/>
  <c r="E175" i="2"/>
  <c r="E112" i="2"/>
  <c r="E167" i="2"/>
  <c r="E111" i="2"/>
  <c r="E92" i="2"/>
  <c r="E110" i="2"/>
  <c r="E109" i="2"/>
  <c r="E108" i="2"/>
  <c r="E107" i="2"/>
  <c r="E131" i="2"/>
  <c r="E77" i="2"/>
  <c r="E106" i="2"/>
  <c r="E48" i="2"/>
  <c r="E79" i="2"/>
  <c r="E105" i="2"/>
  <c r="E71" i="2"/>
  <c r="E61" i="2"/>
  <c r="E38" i="2"/>
  <c r="E44" i="2"/>
  <c r="E26" i="2"/>
  <c r="E67" i="2"/>
  <c r="E140" i="2"/>
  <c r="E86" i="2"/>
  <c r="E40" i="2"/>
  <c r="E59" i="2"/>
  <c r="E146" i="2"/>
  <c r="E174" i="2"/>
  <c r="E166" i="2"/>
  <c r="E148" i="2"/>
  <c r="E173" i="2"/>
  <c r="E104" i="2"/>
  <c r="E32" i="2"/>
  <c r="E147" i="2"/>
  <c r="E47" i="2"/>
  <c r="E103" i="2"/>
  <c r="E33" i="2"/>
  <c r="E28" i="2"/>
  <c r="E102" i="2"/>
  <c r="E143" i="2"/>
  <c r="E142" i="2"/>
  <c r="E85" i="2"/>
  <c r="E155" i="2"/>
  <c r="E157" i="2"/>
  <c r="E139" i="2"/>
  <c r="E160" i="2"/>
  <c r="E138" i="2"/>
  <c r="E145" i="2"/>
  <c r="E101" i="2"/>
  <c r="E165" i="2"/>
  <c r="E100" i="2"/>
  <c r="E54" i="2"/>
  <c r="E53" i="2"/>
  <c r="E99" i="2"/>
  <c r="E82" i="2"/>
  <c r="E98" i="2"/>
  <c r="E97" i="2"/>
  <c r="E46" i="2"/>
  <c r="E96" i="2"/>
  <c r="E172" i="2"/>
  <c r="E95" i="2"/>
  <c r="E27" i="2"/>
  <c r="E135" i="2"/>
  <c r="E137" i="2"/>
  <c r="E43" i="2"/>
  <c r="E158" i="2"/>
  <c r="E156" i="2"/>
  <c r="E23" i="2"/>
  <c r="E159" i="2"/>
  <c r="E134" i="2"/>
  <c r="E76" i="2"/>
  <c r="E94" i="2"/>
  <c r="E93" i="2"/>
  <c r="E58" i="2"/>
  <c r="E57" i="2"/>
  <c r="E91" i="2"/>
  <c r="E163" i="2"/>
  <c r="E136" i="2"/>
  <c r="E133" i="2"/>
  <c r="E83" i="2"/>
  <c r="E66" i="2"/>
  <c r="E132" i="2"/>
  <c r="E88" i="2"/>
  <c r="E84"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A2" i="5"/>
  <c r="A3" i="5"/>
  <c r="A4" i="5"/>
  <c r="I165" i="2"/>
  <c r="I166" i="2"/>
  <c r="I167" i="2"/>
  <c r="I168" i="2"/>
  <c r="I169" i="2"/>
  <c r="I170" i="2"/>
  <c r="I171" i="2"/>
  <c r="I172" i="2"/>
  <c r="I173" i="2"/>
  <c r="I174" i="2"/>
  <c r="I175" i="2"/>
  <c r="I176" i="2"/>
  <c r="I177" i="2"/>
  <c r="A5" i="5"/>
  <c r="C84" i="2"/>
  <c r="C88" i="2"/>
  <c r="C60" i="2"/>
  <c r="C22" i="2"/>
  <c r="B2" i="5"/>
  <c r="C2" i="5"/>
  <c r="D2" i="5"/>
  <c r="E2" i="5"/>
  <c r="F2" i="5"/>
  <c r="C132" i="2"/>
  <c r="C23" i="2"/>
  <c r="B3" i="5"/>
  <c r="C3" i="5"/>
  <c r="D3" i="5"/>
  <c r="E3" i="5"/>
  <c r="F3" i="5"/>
  <c r="C83" i="2"/>
  <c r="C27" i="2"/>
  <c r="C24" i="2"/>
  <c r="B4" i="5"/>
  <c r="C4" i="5"/>
  <c r="D4" i="5"/>
  <c r="E4" i="5"/>
  <c r="F4" i="5"/>
  <c r="C66" i="2"/>
  <c r="C136" i="2"/>
  <c r="C46" i="2"/>
  <c r="C25" i="2"/>
  <c r="B5" i="5"/>
  <c r="C5" i="5"/>
  <c r="D5" i="5"/>
  <c r="E5" i="5"/>
  <c r="F5" i="5"/>
  <c r="A6" i="5"/>
  <c r="C91" i="2"/>
  <c r="C35" i="2"/>
  <c r="C26" i="2"/>
  <c r="B6" i="5"/>
  <c r="C6" i="5"/>
  <c r="D6" i="5"/>
  <c r="E6" i="5"/>
  <c r="F6" i="5"/>
  <c r="A7" i="5"/>
  <c r="C133" i="2"/>
  <c r="C92" i="2"/>
  <c r="C36" i="2"/>
  <c r="B7" i="5"/>
  <c r="C7" i="5"/>
  <c r="D7" i="5"/>
  <c r="E7" i="5"/>
  <c r="F7" i="5"/>
  <c r="A8" i="5"/>
  <c r="C37" i="2"/>
  <c r="C58" i="2"/>
  <c r="C28" i="2"/>
  <c r="B8" i="5"/>
  <c r="C8" i="5"/>
  <c r="D8" i="5"/>
  <c r="E8" i="5"/>
  <c r="F8" i="5"/>
  <c r="A9" i="5"/>
  <c r="C163" i="2"/>
  <c r="C144" i="2"/>
  <c r="C29" i="2"/>
  <c r="B9" i="5"/>
  <c r="C9" i="5"/>
  <c r="D9" i="5"/>
  <c r="E9" i="5"/>
  <c r="F9" i="5"/>
  <c r="A10" i="5"/>
  <c r="C152" i="2"/>
  <c r="C48" i="2"/>
  <c r="C47" i="2"/>
  <c r="C30" i="2"/>
  <c r="B10" i="5"/>
  <c r="C10" i="5"/>
  <c r="D10" i="5"/>
  <c r="E10" i="5"/>
  <c r="F10" i="5"/>
  <c r="A11" i="5"/>
  <c r="C57" i="2"/>
  <c r="C49" i="2"/>
  <c r="C131" i="2"/>
  <c r="C31" i="2"/>
  <c r="B11" i="5"/>
  <c r="C11" i="5"/>
  <c r="D11" i="5"/>
  <c r="E11" i="5"/>
  <c r="F11" i="5"/>
  <c r="A12" i="5"/>
  <c r="C50" i="2"/>
  <c r="C32" i="2"/>
  <c r="B12" i="5"/>
  <c r="C12" i="5"/>
  <c r="D12" i="5"/>
  <c r="E12" i="5"/>
  <c r="F12" i="5"/>
  <c r="A13" i="5"/>
  <c r="C93" i="2"/>
  <c r="C51" i="2"/>
  <c r="C33" i="2"/>
  <c r="B13" i="5"/>
  <c r="C13" i="5"/>
  <c r="D13" i="5"/>
  <c r="E13" i="5"/>
  <c r="F13" i="5"/>
  <c r="A14" i="5"/>
  <c r="C94" i="2"/>
  <c r="C52" i="2"/>
  <c r="C69" i="2"/>
  <c r="C34" i="2"/>
  <c r="B14" i="5"/>
  <c r="C14" i="5"/>
  <c r="D14" i="5"/>
  <c r="E14" i="5"/>
  <c r="F14" i="5"/>
  <c r="A15" i="5"/>
  <c r="C76" i="2"/>
  <c r="C156" i="2"/>
  <c r="C70" i="2"/>
  <c r="B15" i="5"/>
  <c r="C15" i="5"/>
  <c r="D15" i="5"/>
  <c r="E15" i="5"/>
  <c r="F15" i="5"/>
  <c r="A16" i="5"/>
  <c r="C134" i="2"/>
  <c r="C61" i="2"/>
  <c r="C38" i="2"/>
  <c r="B16" i="5"/>
  <c r="C16" i="5"/>
  <c r="D16" i="5"/>
  <c r="E16" i="5"/>
  <c r="F16" i="5"/>
  <c r="A17" i="5"/>
  <c r="C159" i="2"/>
  <c r="C62" i="2"/>
  <c r="C39" i="2"/>
  <c r="B17" i="5"/>
  <c r="C17" i="5"/>
  <c r="D17" i="5"/>
  <c r="E17" i="5"/>
  <c r="F17" i="5"/>
  <c r="A18" i="5"/>
  <c r="C71" i="2"/>
  <c r="C40" i="2"/>
  <c r="B18" i="5"/>
  <c r="C18" i="5"/>
  <c r="D18" i="5"/>
  <c r="E18" i="5"/>
  <c r="F18" i="5"/>
  <c r="A19" i="5"/>
  <c r="C72" i="2"/>
  <c r="C59" i="2"/>
  <c r="C41" i="2"/>
  <c r="B19" i="5"/>
  <c r="C19" i="5"/>
  <c r="D19" i="5"/>
  <c r="E19" i="5"/>
  <c r="F19" i="5"/>
  <c r="A20" i="5"/>
  <c r="C158" i="2"/>
  <c r="C73" i="2"/>
  <c r="C42" i="2"/>
  <c r="B20" i="5"/>
  <c r="C20" i="5"/>
  <c r="D20" i="5"/>
  <c r="E20" i="5"/>
  <c r="F20" i="5"/>
  <c r="A21" i="5"/>
  <c r="C43" i="2"/>
  <c r="C74" i="2"/>
  <c r="C90" i="2"/>
  <c r="B21" i="5"/>
  <c r="C21" i="5"/>
  <c r="D21" i="5"/>
  <c r="E21" i="5"/>
  <c r="F21" i="5"/>
  <c r="A22" i="5"/>
  <c r="C137" i="2"/>
  <c r="C75" i="2"/>
  <c r="B22" i="5"/>
  <c r="C22" i="5"/>
  <c r="D22" i="5"/>
  <c r="E22" i="5"/>
  <c r="F22" i="5"/>
  <c r="A23" i="5"/>
  <c r="C135" i="2"/>
  <c r="C87" i="2"/>
  <c r="B23" i="5"/>
  <c r="C23" i="5"/>
  <c r="D23" i="5"/>
  <c r="E23" i="5"/>
  <c r="F23" i="5"/>
  <c r="A24" i="5"/>
  <c r="C44" i="2"/>
  <c r="B24" i="5"/>
  <c r="C24" i="5"/>
  <c r="D24" i="5"/>
  <c r="E24" i="5"/>
  <c r="F24" i="5"/>
  <c r="A25" i="5"/>
  <c r="C95" i="2"/>
  <c r="C45" i="2"/>
  <c r="B25" i="5"/>
  <c r="C25" i="5"/>
  <c r="D25" i="5"/>
  <c r="E25" i="5"/>
  <c r="F25" i="5"/>
  <c r="A26" i="5"/>
  <c r="C172" i="2"/>
  <c r="B26" i="5"/>
  <c r="C26" i="5"/>
  <c r="D26" i="5"/>
  <c r="E26" i="5"/>
  <c r="F26" i="5"/>
  <c r="A27" i="5"/>
  <c r="C96" i="2"/>
  <c r="B27" i="5"/>
  <c r="C27" i="5"/>
  <c r="D27" i="5"/>
  <c r="E27" i="5"/>
  <c r="F27" i="5"/>
  <c r="A28" i="5"/>
  <c r="B28" i="5"/>
  <c r="C28" i="5"/>
  <c r="D28" i="5"/>
  <c r="E28" i="5"/>
  <c r="F28" i="5"/>
  <c r="A29" i="5"/>
  <c r="C97" i="2"/>
  <c r="C53" i="2"/>
  <c r="B29" i="5"/>
  <c r="C29" i="5"/>
  <c r="D29" i="5"/>
  <c r="E29" i="5"/>
  <c r="F29" i="5"/>
  <c r="A30" i="5"/>
  <c r="C98" i="2"/>
  <c r="C54" i="2"/>
  <c r="B30" i="5"/>
  <c r="C30" i="5"/>
  <c r="D30" i="5"/>
  <c r="E30" i="5"/>
  <c r="F30" i="5"/>
  <c r="A31" i="5"/>
  <c r="C82" i="2"/>
  <c r="C55" i="2"/>
  <c r="B31" i="5"/>
  <c r="C31" i="5"/>
  <c r="D31" i="5"/>
  <c r="E31" i="5"/>
  <c r="F31" i="5"/>
  <c r="A32" i="5"/>
  <c r="C99" i="2"/>
  <c r="C56" i="2"/>
  <c r="B32" i="5"/>
  <c r="C32" i="5"/>
  <c r="D32" i="5"/>
  <c r="E32" i="5"/>
  <c r="F32" i="5"/>
  <c r="A33" i="5"/>
  <c r="B33" i="5"/>
  <c r="C33" i="5"/>
  <c r="D33" i="5"/>
  <c r="E33" i="5"/>
  <c r="F33" i="5"/>
  <c r="A34" i="5"/>
  <c r="B34" i="5"/>
  <c r="C34" i="5"/>
  <c r="D34" i="5"/>
  <c r="E34" i="5"/>
  <c r="F34" i="5"/>
  <c r="A35" i="5"/>
  <c r="C100" i="2"/>
  <c r="B35" i="5"/>
  <c r="C35" i="5"/>
  <c r="D35" i="5"/>
  <c r="E35" i="5"/>
  <c r="F35" i="5"/>
  <c r="A36" i="5"/>
  <c r="C165" i="2"/>
  <c r="C63" i="2"/>
  <c r="B36" i="5"/>
  <c r="C36" i="5"/>
  <c r="D36" i="5"/>
  <c r="E36" i="5"/>
  <c r="F36" i="5"/>
  <c r="A37" i="5"/>
  <c r="C101" i="2"/>
  <c r="C64" i="2"/>
  <c r="B37" i="5"/>
  <c r="C37" i="5"/>
  <c r="D37" i="5"/>
  <c r="E37" i="5"/>
  <c r="F37" i="5"/>
  <c r="A38" i="5"/>
  <c r="C145" i="2"/>
  <c r="C65" i="2"/>
  <c r="B38" i="5"/>
  <c r="C38" i="5"/>
  <c r="D38" i="5"/>
  <c r="E38" i="5"/>
  <c r="F38" i="5"/>
  <c r="A39" i="5"/>
  <c r="C138" i="2"/>
  <c r="B39" i="5"/>
  <c r="C39" i="5"/>
  <c r="D39" i="5"/>
  <c r="E39" i="5"/>
  <c r="F39" i="5"/>
  <c r="A40" i="5"/>
  <c r="C160" i="2"/>
  <c r="B40" i="5"/>
  <c r="C40" i="5"/>
  <c r="D40" i="5"/>
  <c r="E40" i="5"/>
  <c r="F40" i="5"/>
  <c r="A41" i="5"/>
  <c r="C139" i="2"/>
  <c r="C67" i="2"/>
  <c r="B41" i="5"/>
  <c r="C41" i="5"/>
  <c r="D41" i="5"/>
  <c r="E41" i="5"/>
  <c r="F41" i="5"/>
  <c r="A42" i="5"/>
  <c r="C157" i="2"/>
  <c r="C68" i="2"/>
  <c r="B42" i="5"/>
  <c r="C42" i="5"/>
  <c r="D42" i="5"/>
  <c r="E42" i="5"/>
  <c r="F42" i="5"/>
  <c r="A43" i="5"/>
  <c r="C155" i="2"/>
  <c r="B43" i="5"/>
  <c r="C43" i="5"/>
  <c r="D43" i="5"/>
  <c r="E43" i="5"/>
  <c r="F43" i="5"/>
  <c r="A44" i="5"/>
  <c r="C85" i="2"/>
  <c r="B44" i="5"/>
  <c r="C44" i="5"/>
  <c r="D44" i="5"/>
  <c r="E44" i="5"/>
  <c r="F44" i="5"/>
  <c r="A45" i="5"/>
  <c r="C142" i="2"/>
  <c r="B45" i="5"/>
  <c r="C45" i="5"/>
  <c r="D45" i="5"/>
  <c r="E45" i="5"/>
  <c r="F45" i="5"/>
  <c r="A46" i="5"/>
  <c r="C143" i="2"/>
  <c r="C77" i="2"/>
  <c r="B46" i="5"/>
  <c r="C46" i="5"/>
  <c r="D46" i="5"/>
  <c r="E46" i="5"/>
  <c r="F46" i="5"/>
  <c r="A47" i="5"/>
  <c r="C102" i="2"/>
  <c r="C78" i="2"/>
  <c r="B47" i="5"/>
  <c r="C47" i="5"/>
  <c r="D47" i="5"/>
  <c r="E47" i="5"/>
  <c r="F47" i="5"/>
  <c r="A48" i="5"/>
  <c r="B48" i="5"/>
  <c r="C48" i="5"/>
  <c r="D48" i="5"/>
  <c r="E48" i="5"/>
  <c r="F48" i="5"/>
  <c r="A49" i="5"/>
  <c r="B49" i="5"/>
  <c r="C49" i="5"/>
  <c r="D49" i="5"/>
  <c r="E49" i="5"/>
  <c r="F49" i="5"/>
  <c r="A50" i="5"/>
  <c r="C103" i="2"/>
  <c r="B50" i="5"/>
  <c r="C50" i="5"/>
  <c r="D50" i="5"/>
  <c r="E50" i="5"/>
  <c r="F50" i="5"/>
  <c r="A51" i="5"/>
  <c r="C86" i="2"/>
  <c r="B51" i="5"/>
  <c r="C51" i="5"/>
  <c r="D51" i="5"/>
  <c r="E51" i="5"/>
  <c r="F51" i="5"/>
  <c r="A52" i="5"/>
  <c r="C147" i="2"/>
  <c r="B52" i="5"/>
  <c r="C52" i="5"/>
  <c r="D52" i="5"/>
  <c r="E52" i="5"/>
  <c r="F52" i="5"/>
  <c r="A53" i="5"/>
  <c r="B53" i="5"/>
  <c r="C53" i="5"/>
  <c r="D53" i="5"/>
  <c r="E53" i="5"/>
  <c r="F53" i="5"/>
  <c r="A54" i="5"/>
  <c r="C104" i="2"/>
  <c r="B54" i="5"/>
  <c r="C54" i="5"/>
  <c r="D54" i="5"/>
  <c r="E54" i="5"/>
  <c r="F54" i="5"/>
  <c r="A55" i="5"/>
  <c r="C173" i="2"/>
  <c r="C79" i="2"/>
  <c r="B55" i="5"/>
  <c r="C55" i="5"/>
  <c r="D55" i="5"/>
  <c r="E55" i="5"/>
  <c r="F55" i="5"/>
  <c r="A56" i="5"/>
  <c r="C148" i="2"/>
  <c r="C80" i="2"/>
  <c r="B56" i="5"/>
  <c r="C56" i="5"/>
  <c r="D56" i="5"/>
  <c r="E56" i="5"/>
  <c r="F56" i="5"/>
  <c r="A57" i="5"/>
  <c r="C166" i="2"/>
  <c r="C81" i="2"/>
  <c r="B57" i="5"/>
  <c r="C57" i="5"/>
  <c r="D57" i="5"/>
  <c r="E57" i="5"/>
  <c r="F57" i="5"/>
  <c r="A58" i="5"/>
  <c r="C174" i="2"/>
  <c r="B58" i="5"/>
  <c r="C58" i="5"/>
  <c r="D58" i="5"/>
  <c r="E58" i="5"/>
  <c r="F58" i="5"/>
  <c r="A59" i="5"/>
  <c r="C146" i="2"/>
  <c r="B59" i="5"/>
  <c r="C59" i="5"/>
  <c r="D59" i="5"/>
  <c r="E59" i="5"/>
  <c r="F59" i="5"/>
  <c r="A60" i="5"/>
  <c r="B60" i="5"/>
  <c r="C60" i="5"/>
  <c r="D60" i="5"/>
  <c r="E60" i="5"/>
  <c r="F60" i="5"/>
  <c r="A61" i="5"/>
  <c r="B61" i="5"/>
  <c r="C61" i="5"/>
  <c r="D61" i="5"/>
  <c r="E61" i="5"/>
  <c r="F61" i="5"/>
  <c r="A62" i="5"/>
  <c r="B62" i="5"/>
  <c r="C62" i="5"/>
  <c r="D62" i="5"/>
  <c r="E62" i="5"/>
  <c r="F62" i="5"/>
  <c r="A63" i="5"/>
  <c r="C140" i="2"/>
  <c r="B63" i="5"/>
  <c r="C63" i="5"/>
  <c r="D63" i="5"/>
  <c r="E63" i="5"/>
  <c r="F63" i="5"/>
  <c r="A64" i="5"/>
  <c r="B64" i="5"/>
  <c r="C64" i="5"/>
  <c r="D64" i="5"/>
  <c r="E64" i="5"/>
  <c r="F64" i="5"/>
  <c r="A65" i="5"/>
  <c r="B65" i="5"/>
  <c r="C65" i="5"/>
  <c r="D65" i="5"/>
  <c r="E65" i="5"/>
  <c r="F65" i="5"/>
  <c r="A66" i="5"/>
  <c r="B66" i="5"/>
  <c r="C66" i="5"/>
  <c r="D66" i="5"/>
  <c r="E66" i="5"/>
  <c r="F66" i="5"/>
  <c r="A67" i="5"/>
  <c r="B67" i="5"/>
  <c r="C67" i="5"/>
  <c r="D67" i="5"/>
  <c r="E67" i="5"/>
  <c r="F67" i="5"/>
  <c r="A68" i="5"/>
  <c r="B68" i="5"/>
  <c r="C68" i="5"/>
  <c r="D68" i="5"/>
  <c r="E68" i="5"/>
  <c r="F68" i="5"/>
  <c r="A69" i="5"/>
  <c r="C89" i="2"/>
  <c r="B69" i="5"/>
  <c r="C69" i="5"/>
  <c r="D69" i="5"/>
  <c r="E69" i="5"/>
  <c r="F69" i="5"/>
  <c r="A70" i="5"/>
  <c r="C105" i="2"/>
  <c r="B70" i="5"/>
  <c r="C70" i="5"/>
  <c r="D70" i="5"/>
  <c r="E70" i="5"/>
  <c r="F70" i="5"/>
  <c r="A71" i="5"/>
  <c r="B71" i="5"/>
  <c r="C71" i="5"/>
  <c r="D71" i="5"/>
  <c r="E71" i="5"/>
  <c r="F71" i="5"/>
  <c r="A72" i="5"/>
  <c r="B72" i="5"/>
  <c r="C72" i="5"/>
  <c r="D72" i="5"/>
  <c r="E72" i="5"/>
  <c r="F72" i="5"/>
  <c r="A73" i="5"/>
  <c r="C106" i="2"/>
  <c r="B73" i="5"/>
  <c r="C73" i="5"/>
  <c r="D73" i="5"/>
  <c r="E73" i="5"/>
  <c r="F73" i="5"/>
  <c r="A74" i="5"/>
  <c r="B74" i="5"/>
  <c r="C74" i="5"/>
  <c r="D74" i="5"/>
  <c r="E74" i="5"/>
  <c r="F74" i="5"/>
  <c r="A75" i="5"/>
  <c r="B75" i="5"/>
  <c r="C75" i="5"/>
  <c r="D75" i="5"/>
  <c r="E75" i="5"/>
  <c r="F75" i="5"/>
  <c r="A76" i="5"/>
  <c r="C107" i="2"/>
  <c r="B76" i="5"/>
  <c r="C76" i="5"/>
  <c r="D76" i="5"/>
  <c r="E76" i="5"/>
  <c r="F76" i="5"/>
  <c r="A77" i="5"/>
  <c r="C108" i="2"/>
  <c r="B77" i="5"/>
  <c r="C77" i="5"/>
  <c r="D77" i="5"/>
  <c r="E77" i="5"/>
  <c r="F77" i="5"/>
  <c r="A78" i="5"/>
  <c r="C109" i="2"/>
  <c r="B78" i="5"/>
  <c r="C78" i="5"/>
  <c r="D78" i="5"/>
  <c r="E78" i="5"/>
  <c r="F78" i="5"/>
  <c r="A79" i="5"/>
  <c r="C110" i="2"/>
  <c r="B79" i="5"/>
  <c r="C79" i="5"/>
  <c r="D79" i="5"/>
  <c r="E79" i="5"/>
  <c r="F79" i="5"/>
  <c r="A80" i="5"/>
  <c r="B80" i="5"/>
  <c r="C80" i="5"/>
  <c r="D80" i="5"/>
  <c r="E80" i="5"/>
  <c r="F80" i="5"/>
  <c r="A81" i="5"/>
  <c r="C111" i="2"/>
  <c r="B81" i="5"/>
  <c r="C81" i="5"/>
  <c r="D81" i="5"/>
  <c r="E81" i="5"/>
  <c r="F81" i="5"/>
  <c r="A82" i="5"/>
  <c r="C167" i="2"/>
  <c r="B82" i="5"/>
  <c r="C82" i="5"/>
  <c r="D82" i="5"/>
  <c r="E82" i="5"/>
  <c r="F82" i="5"/>
  <c r="A83" i="5"/>
  <c r="C112" i="2"/>
  <c r="B83" i="5"/>
  <c r="C83" i="5"/>
  <c r="D83" i="5"/>
  <c r="E83" i="5"/>
  <c r="F83" i="5"/>
  <c r="A84" i="5"/>
  <c r="C175" i="2"/>
  <c r="B84" i="5"/>
  <c r="C84" i="5"/>
  <c r="D84" i="5"/>
  <c r="E84" i="5"/>
  <c r="F84" i="5"/>
  <c r="A85" i="5"/>
  <c r="B85" i="5"/>
  <c r="C85" i="5"/>
  <c r="D85" i="5"/>
  <c r="E85" i="5"/>
  <c r="F85" i="5"/>
  <c r="A86" i="5"/>
  <c r="C113" i="2"/>
  <c r="B86" i="5"/>
  <c r="C86" i="5"/>
  <c r="D86" i="5"/>
  <c r="E86" i="5"/>
  <c r="F86" i="5"/>
  <c r="A87" i="5"/>
  <c r="B87" i="5"/>
  <c r="C87" i="5"/>
  <c r="D87" i="5"/>
  <c r="E87" i="5"/>
  <c r="F87" i="5"/>
  <c r="A88" i="5"/>
  <c r="B88" i="5"/>
  <c r="C88" i="5"/>
  <c r="D88" i="5"/>
  <c r="E88" i="5"/>
  <c r="F88" i="5"/>
  <c r="A89" i="5"/>
  <c r="B89" i="5"/>
  <c r="C89" i="5"/>
  <c r="D89" i="5"/>
  <c r="E89" i="5"/>
  <c r="F89" i="5"/>
  <c r="A90" i="5"/>
  <c r="C114" i="2"/>
  <c r="B90" i="5"/>
  <c r="C90" i="5"/>
  <c r="D90" i="5"/>
  <c r="E90" i="5"/>
  <c r="F90" i="5"/>
  <c r="A91" i="5"/>
  <c r="C115" i="2"/>
  <c r="B91" i="5"/>
  <c r="C91" i="5"/>
  <c r="D91" i="5"/>
  <c r="E91" i="5"/>
  <c r="F91" i="5"/>
  <c r="A92" i="5"/>
  <c r="C116" i="2"/>
  <c r="B92" i="5"/>
  <c r="C92" i="5"/>
  <c r="D92" i="5"/>
  <c r="E92" i="5"/>
  <c r="F92" i="5"/>
  <c r="A93" i="5"/>
  <c r="B93" i="5"/>
  <c r="C93" i="5"/>
  <c r="D93" i="5"/>
  <c r="E93" i="5"/>
  <c r="F93" i="5"/>
  <c r="A94" i="5"/>
  <c r="C149" i="2"/>
  <c r="B94" i="5"/>
  <c r="C94" i="5"/>
  <c r="D94" i="5"/>
  <c r="E94" i="5"/>
  <c r="F94" i="5"/>
  <c r="A95" i="5"/>
  <c r="B95" i="5"/>
  <c r="C95" i="5"/>
  <c r="D95" i="5"/>
  <c r="E95" i="5"/>
  <c r="F95" i="5"/>
  <c r="A96" i="5"/>
  <c r="C117" i="2"/>
  <c r="B96" i="5"/>
  <c r="C96" i="5"/>
  <c r="D96" i="5"/>
  <c r="E96" i="5"/>
  <c r="F96" i="5"/>
  <c r="A97" i="5"/>
  <c r="B97" i="5"/>
  <c r="C97" i="5"/>
  <c r="D97" i="5"/>
  <c r="E97" i="5"/>
  <c r="F97" i="5"/>
  <c r="A98" i="5"/>
  <c r="C118" i="2"/>
  <c r="B98" i="5"/>
  <c r="C98" i="5"/>
  <c r="D98" i="5"/>
  <c r="E98" i="5"/>
  <c r="F98" i="5"/>
  <c r="A99" i="5"/>
  <c r="C119" i="2"/>
  <c r="B99" i="5"/>
  <c r="C99" i="5"/>
  <c r="D99" i="5"/>
  <c r="E99" i="5"/>
  <c r="F99" i="5"/>
  <c r="A100" i="5"/>
  <c r="C120" i="2"/>
  <c r="B100" i="5"/>
  <c r="C100" i="5"/>
  <c r="D100" i="5"/>
  <c r="E100" i="5"/>
  <c r="F100" i="5"/>
  <c r="A101" i="5"/>
  <c r="C121" i="2"/>
  <c r="B101" i="5"/>
  <c r="C101" i="5"/>
  <c r="D101" i="5"/>
  <c r="E101" i="5"/>
  <c r="F101" i="5"/>
  <c r="A102" i="5"/>
  <c r="C122" i="2"/>
  <c r="B102" i="5"/>
  <c r="C102" i="5"/>
  <c r="D102" i="5"/>
  <c r="E102" i="5"/>
  <c r="F102" i="5"/>
  <c r="A103" i="5"/>
  <c r="C123" i="2"/>
  <c r="B103" i="5"/>
  <c r="C103" i="5"/>
  <c r="D103" i="5"/>
  <c r="E103" i="5"/>
  <c r="F103" i="5"/>
  <c r="A104" i="5"/>
  <c r="C124" i="2"/>
  <c r="B104" i="5"/>
  <c r="C104" i="5"/>
  <c r="D104" i="5"/>
  <c r="E104" i="5"/>
  <c r="F104" i="5"/>
  <c r="A105" i="5"/>
  <c r="C125" i="2"/>
  <c r="B105" i="5"/>
  <c r="C105" i="5"/>
  <c r="D105" i="5"/>
  <c r="E105" i="5"/>
  <c r="F105" i="5"/>
  <c r="A106" i="5"/>
  <c r="C126" i="2"/>
  <c r="B106" i="5"/>
  <c r="C106" i="5"/>
  <c r="D106" i="5"/>
  <c r="E106" i="5"/>
  <c r="F106" i="5"/>
  <c r="A107" i="5"/>
  <c r="C161" i="2"/>
  <c r="C127" i="2"/>
  <c r="B107" i="5"/>
  <c r="C107" i="5"/>
  <c r="D107" i="5"/>
  <c r="E107" i="5"/>
  <c r="F107" i="5"/>
  <c r="A108" i="5"/>
  <c r="C128" i="2"/>
  <c r="B108" i="5"/>
  <c r="C108" i="5"/>
  <c r="D108" i="5"/>
  <c r="E108" i="5"/>
  <c r="F108" i="5"/>
  <c r="A109" i="5"/>
  <c r="C129" i="2"/>
  <c r="B109" i="5"/>
  <c r="C109" i="5"/>
  <c r="D109" i="5"/>
  <c r="E109" i="5"/>
  <c r="F109" i="5"/>
  <c r="A110" i="5"/>
  <c r="C130" i="2"/>
  <c r="B110" i="5"/>
  <c r="C110" i="5"/>
  <c r="D110" i="5"/>
  <c r="E110" i="5"/>
  <c r="F110" i="5"/>
  <c r="A111" i="5"/>
  <c r="B111" i="5"/>
  <c r="C111" i="5"/>
  <c r="D111" i="5"/>
  <c r="E111" i="5"/>
  <c r="F111" i="5"/>
  <c r="A112" i="5"/>
  <c r="B112" i="5"/>
  <c r="C112" i="5"/>
  <c r="D112" i="5"/>
  <c r="E112" i="5"/>
  <c r="F112" i="5"/>
  <c r="A113" i="5"/>
  <c r="B113" i="5"/>
  <c r="C113" i="5"/>
  <c r="D113" i="5"/>
  <c r="E113" i="5"/>
  <c r="F113" i="5"/>
  <c r="A114" i="5"/>
  <c r="C141" i="2"/>
  <c r="B114" i="5"/>
  <c r="C114" i="5"/>
  <c r="D114" i="5"/>
  <c r="E114" i="5"/>
  <c r="F114" i="5"/>
  <c r="A115" i="5"/>
  <c r="B115" i="5"/>
  <c r="C115" i="5"/>
  <c r="D115" i="5"/>
  <c r="E115" i="5"/>
  <c r="F115" i="5"/>
  <c r="A116" i="5"/>
  <c r="B116" i="5"/>
  <c r="C116" i="5"/>
  <c r="D116" i="5"/>
  <c r="E116" i="5"/>
  <c r="F116" i="5"/>
  <c r="A117" i="5"/>
  <c r="C168" i="2"/>
  <c r="B117" i="5"/>
  <c r="C117" i="5"/>
  <c r="D117" i="5"/>
  <c r="E117" i="5"/>
  <c r="F117" i="5"/>
  <c r="A118" i="5"/>
  <c r="C169" i="2"/>
  <c r="B118" i="5"/>
  <c r="C118" i="5"/>
  <c r="D118" i="5"/>
  <c r="E118" i="5"/>
  <c r="F118" i="5"/>
  <c r="A119" i="5"/>
  <c r="C176" i="2"/>
  <c r="B119" i="5"/>
  <c r="C119" i="5"/>
  <c r="D119" i="5"/>
  <c r="E119" i="5"/>
  <c r="F119" i="5"/>
  <c r="A120" i="5"/>
  <c r="B120" i="5"/>
  <c r="C120" i="5"/>
  <c r="D120" i="5"/>
  <c r="E120" i="5"/>
  <c r="F120" i="5"/>
  <c r="A121" i="5"/>
  <c r="B121" i="5"/>
  <c r="C121" i="5"/>
  <c r="D121" i="5"/>
  <c r="E121" i="5"/>
  <c r="F121" i="5"/>
  <c r="A122" i="5"/>
  <c r="C150" i="2"/>
  <c r="C164" i="2"/>
  <c r="B122" i="5"/>
  <c r="C122" i="5"/>
  <c r="D122" i="5"/>
  <c r="E122" i="5"/>
  <c r="F122" i="5"/>
  <c r="A123" i="5"/>
  <c r="C153" i="2"/>
  <c r="C151" i="2"/>
  <c r="B123" i="5"/>
  <c r="C123" i="5"/>
  <c r="D123" i="5"/>
  <c r="E123" i="5"/>
  <c r="F123" i="5"/>
  <c r="A124" i="5"/>
  <c r="B124" i="5"/>
  <c r="C124" i="5"/>
  <c r="D124" i="5"/>
  <c r="E124" i="5"/>
  <c r="F124" i="5"/>
  <c r="A125" i="5"/>
  <c r="C154" i="2"/>
  <c r="B125" i="5"/>
  <c r="C125" i="5"/>
  <c r="D125" i="5"/>
  <c r="E125" i="5"/>
  <c r="F125" i="5"/>
  <c r="A126" i="5"/>
  <c r="B126" i="5"/>
  <c r="C126" i="5"/>
  <c r="D126" i="5"/>
  <c r="E126" i="5"/>
  <c r="F126" i="5"/>
  <c r="A127" i="5"/>
  <c r="B127" i="5"/>
  <c r="C127" i="5"/>
  <c r="D127" i="5"/>
  <c r="E127" i="5"/>
  <c r="F127" i="5"/>
  <c r="A128" i="5"/>
  <c r="B128" i="5"/>
  <c r="C128" i="5"/>
  <c r="D128" i="5"/>
  <c r="E128" i="5"/>
  <c r="F128" i="5"/>
  <c r="A129" i="5"/>
  <c r="B129" i="5"/>
  <c r="C129" i="5"/>
  <c r="D129" i="5"/>
  <c r="E129" i="5"/>
  <c r="F129" i="5"/>
  <c r="A130" i="5"/>
  <c r="B130" i="5"/>
  <c r="C130" i="5"/>
  <c r="D130" i="5"/>
  <c r="E130" i="5"/>
  <c r="F130" i="5"/>
  <c r="A131" i="5"/>
  <c r="B131" i="5"/>
  <c r="C131" i="5"/>
  <c r="D131" i="5"/>
  <c r="E131" i="5"/>
  <c r="F131" i="5"/>
  <c r="A132" i="5"/>
  <c r="B132" i="5"/>
  <c r="C132" i="5"/>
  <c r="D132" i="5"/>
  <c r="E132" i="5"/>
  <c r="F132" i="5"/>
  <c r="A133" i="5"/>
  <c r="B133" i="5"/>
  <c r="C133" i="5"/>
  <c r="D133" i="5"/>
  <c r="E133" i="5"/>
  <c r="F133" i="5"/>
  <c r="A134" i="5"/>
  <c r="B134" i="5"/>
  <c r="C134" i="5"/>
  <c r="D134" i="5"/>
  <c r="E134" i="5"/>
  <c r="F134" i="5"/>
  <c r="A135" i="5"/>
  <c r="B135" i="5"/>
  <c r="C135" i="5"/>
  <c r="D135" i="5"/>
  <c r="E135" i="5"/>
  <c r="F135" i="5"/>
  <c r="A136" i="5"/>
  <c r="C170" i="2"/>
  <c r="B136" i="5"/>
  <c r="C136" i="5"/>
  <c r="D136" i="5"/>
  <c r="E136" i="5"/>
  <c r="F136" i="5"/>
  <c r="A137" i="5"/>
  <c r="C162" i="2"/>
  <c r="B137" i="5"/>
  <c r="C137" i="5"/>
  <c r="D137" i="5"/>
  <c r="E137" i="5"/>
  <c r="F137" i="5"/>
  <c r="A138" i="5"/>
  <c r="B138" i="5"/>
  <c r="C138" i="5"/>
  <c r="D138" i="5"/>
  <c r="E138" i="5"/>
  <c r="F138" i="5"/>
  <c r="A139" i="5"/>
  <c r="B139" i="5"/>
  <c r="C139" i="5"/>
  <c r="D139" i="5"/>
  <c r="E139" i="5"/>
  <c r="F139" i="5"/>
  <c r="A140" i="5"/>
  <c r="B140" i="5"/>
  <c r="C140" i="5"/>
  <c r="D140" i="5"/>
  <c r="E140" i="5"/>
  <c r="F140" i="5"/>
  <c r="A141" i="5"/>
  <c r="C171" i="2"/>
  <c r="B141" i="5"/>
  <c r="C141" i="5"/>
  <c r="D141" i="5"/>
  <c r="E141" i="5"/>
  <c r="F141" i="5"/>
  <c r="A142" i="5"/>
  <c r="B142" i="5"/>
  <c r="C142" i="5"/>
  <c r="D142" i="5"/>
  <c r="E142" i="5"/>
  <c r="F142" i="5"/>
  <c r="A143" i="5"/>
  <c r="B143" i="5"/>
  <c r="C143" i="5"/>
  <c r="D143" i="5"/>
  <c r="E143" i="5"/>
  <c r="F143" i="5"/>
  <c r="A144" i="5"/>
  <c r="B144" i="5"/>
  <c r="C144" i="5"/>
  <c r="D144" i="5"/>
  <c r="E144" i="5"/>
  <c r="F144" i="5"/>
  <c r="A145" i="5"/>
  <c r="C177" i="2"/>
  <c r="B145" i="5"/>
  <c r="C145" i="5"/>
  <c r="D145" i="5"/>
  <c r="E145" i="5"/>
  <c r="F145" i="5"/>
  <c r="A146" i="5"/>
  <c r="B146" i="5"/>
  <c r="C146" i="5"/>
  <c r="D146" i="5"/>
  <c r="E146" i="5"/>
  <c r="F146" i="5"/>
  <c r="A147" i="5"/>
  <c r="B147" i="5"/>
  <c r="C147" i="5"/>
  <c r="D147" i="5"/>
  <c r="E147" i="5"/>
  <c r="F147" i="5"/>
  <c r="A148" i="5"/>
  <c r="B148" i="5"/>
  <c r="C148" i="5"/>
  <c r="D148" i="5"/>
  <c r="E148" i="5"/>
  <c r="F148" i="5"/>
  <c r="A149" i="5"/>
  <c r="B149" i="5"/>
  <c r="C149" i="5"/>
  <c r="D149" i="5"/>
  <c r="E149" i="5"/>
  <c r="F149" i="5"/>
  <c r="A150" i="5"/>
  <c r="B150" i="5"/>
  <c r="C150" i="5"/>
  <c r="D150" i="5"/>
  <c r="E150" i="5"/>
  <c r="F150" i="5"/>
  <c r="A151" i="5"/>
  <c r="B151" i="5"/>
  <c r="C151" i="5"/>
  <c r="D151" i="5"/>
  <c r="E151" i="5"/>
  <c r="F151" i="5"/>
  <c r="A152" i="5"/>
  <c r="B152" i="5"/>
  <c r="C152" i="5"/>
  <c r="D152" i="5"/>
  <c r="E152" i="5"/>
  <c r="F152" i="5"/>
  <c r="A153" i="5"/>
  <c r="B153" i="5"/>
  <c r="C153" i="5"/>
  <c r="D153" i="5"/>
  <c r="E153" i="5"/>
  <c r="F153" i="5"/>
  <c r="A154" i="5"/>
  <c r="B154" i="5"/>
  <c r="C154" i="5"/>
  <c r="D154" i="5"/>
  <c r="E154" i="5"/>
  <c r="F154" i="5"/>
  <c r="A155" i="5"/>
  <c r="B155" i="5"/>
  <c r="C155" i="5"/>
  <c r="D155" i="5"/>
  <c r="E155" i="5"/>
  <c r="F155" i="5"/>
  <c r="A156" i="5"/>
  <c r="B156" i="5"/>
  <c r="C156" i="5"/>
  <c r="D156" i="5"/>
  <c r="E156" i="5"/>
  <c r="F156" i="5"/>
  <c r="A157" i="5"/>
  <c r="B157" i="5"/>
  <c r="C157" i="5"/>
  <c r="D157" i="5"/>
  <c r="E157" i="5"/>
  <c r="F157" i="5"/>
  <c r="A158" i="5"/>
  <c r="B158" i="5"/>
  <c r="A159" i="5"/>
  <c r="B159" i="5"/>
  <c r="A160" i="5"/>
  <c r="B160" i="5"/>
  <c r="A161" i="5"/>
  <c r="B161" i="5"/>
  <c r="A162" i="5"/>
  <c r="B162" i="5"/>
  <c r="A163" i="5"/>
  <c r="B163" i="5"/>
  <c r="A164" i="5"/>
  <c r="B164" i="5"/>
  <c r="A165" i="5"/>
  <c r="B165" i="5"/>
  <c r="A166" i="5"/>
  <c r="B166" i="5"/>
  <c r="A167" i="5"/>
  <c r="B167" i="5"/>
  <c r="A168" i="5"/>
  <c r="B168" i="5"/>
  <c r="A169" i="5"/>
  <c r="B169" i="5"/>
  <c r="A170" i="5"/>
  <c r="B170" i="5"/>
  <c r="A171" i="5"/>
  <c r="B171" i="5"/>
  <c r="A172" i="5"/>
  <c r="B172" i="5"/>
  <c r="A173" i="5"/>
  <c r="B173" i="5"/>
  <c r="A174" i="5"/>
  <c r="B174" i="5"/>
  <c r="A175" i="5"/>
  <c r="B175" i="5"/>
  <c r="A176" i="5"/>
  <c r="B176" i="5"/>
  <c r="A177" i="5"/>
  <c r="B177" i="5"/>
  <c r="A178" i="5"/>
  <c r="B178" i="5"/>
  <c r="A179" i="5"/>
  <c r="B179" i="5"/>
  <c r="A180" i="5"/>
  <c r="B180" i="5"/>
  <c r="A181" i="5"/>
  <c r="B181" i="5"/>
  <c r="A182" i="5"/>
  <c r="B182" i="5"/>
  <c r="A183" i="5"/>
  <c r="B183" i="5"/>
  <c r="A184" i="5"/>
  <c r="B184" i="5"/>
  <c r="A185" i="5"/>
  <c r="B185" i="5"/>
  <c r="A186" i="5"/>
  <c r="B186" i="5"/>
  <c r="A187" i="5"/>
  <c r="B187" i="5"/>
  <c r="A188" i="5"/>
  <c r="B188" i="5"/>
  <c r="A189" i="5"/>
  <c r="B189" i="5"/>
  <c r="A190" i="5"/>
  <c r="B190" i="5"/>
  <c r="A191" i="5"/>
  <c r="B191" i="5"/>
  <c r="A192" i="5"/>
  <c r="B192" i="5"/>
  <c r="A193" i="5"/>
  <c r="B193" i="5"/>
  <c r="A194" i="5"/>
  <c r="B194" i="5"/>
  <c r="A195" i="5"/>
  <c r="B195" i="5"/>
  <c r="A196" i="5"/>
  <c r="B196" i="5"/>
  <c r="A197" i="5"/>
  <c r="B197" i="5"/>
  <c r="A198" i="5"/>
  <c r="B198" i="5"/>
  <c r="A199" i="5"/>
  <c r="B199" i="5"/>
  <c r="A200" i="5"/>
  <c r="B200" i="5"/>
  <c r="A201" i="5"/>
  <c r="B201" i="5"/>
  <c r="A202" i="5"/>
  <c r="B202" i="5"/>
  <c r="A203" i="5"/>
  <c r="B203" i="5"/>
  <c r="A204" i="5"/>
  <c r="B204" i="5"/>
  <c r="A205" i="5"/>
  <c r="B205" i="5"/>
  <c r="A206" i="5"/>
  <c r="B206" i="5"/>
  <c r="A207" i="5"/>
  <c r="B207" i="5"/>
  <c r="A208" i="5"/>
  <c r="B208" i="5"/>
  <c r="A209" i="5"/>
  <c r="B209" i="5"/>
  <c r="A210" i="5"/>
  <c r="B210" i="5"/>
  <c r="A211" i="5"/>
  <c r="B211" i="5"/>
  <c r="A212" i="5"/>
  <c r="B212" i="5"/>
  <c r="A213" i="5"/>
  <c r="B213" i="5"/>
  <c r="A214" i="5"/>
  <c r="B214" i="5"/>
  <c r="A215" i="5"/>
  <c r="B215" i="5"/>
  <c r="A216" i="5"/>
  <c r="B216" i="5"/>
  <c r="A217" i="5"/>
  <c r="B217" i="5"/>
  <c r="A218" i="5"/>
  <c r="B218" i="5"/>
  <c r="A219" i="5"/>
  <c r="B219" i="5"/>
  <c r="A220" i="5"/>
  <c r="B220" i="5"/>
  <c r="A221" i="5"/>
  <c r="B221" i="5"/>
  <c r="A222" i="5"/>
  <c r="B222" i="5"/>
  <c r="A223" i="5"/>
  <c r="B223" i="5"/>
  <c r="A224" i="5"/>
  <c r="B224" i="5"/>
  <c r="A225" i="5"/>
  <c r="B225" i="5"/>
  <c r="A226" i="5"/>
  <c r="B226" i="5"/>
  <c r="A227" i="5"/>
  <c r="B227" i="5"/>
  <c r="A228" i="5"/>
  <c r="B228" i="5"/>
  <c r="A229" i="5"/>
  <c r="B229" i="5"/>
  <c r="A230" i="5"/>
  <c r="B230" i="5"/>
  <c r="A231" i="5"/>
  <c r="B231" i="5"/>
  <c r="A232" i="5"/>
  <c r="B232" i="5"/>
  <c r="A233" i="5"/>
  <c r="B233" i="5"/>
  <c r="A234" i="5"/>
  <c r="B234" i="5"/>
  <c r="A235" i="5"/>
  <c r="B235" i="5"/>
  <c r="A236" i="5"/>
  <c r="B236" i="5"/>
  <c r="A237" i="5"/>
  <c r="B237" i="5"/>
  <c r="A238" i="5"/>
  <c r="B238" i="5"/>
  <c r="A239" i="5"/>
  <c r="B239" i="5"/>
  <c r="A240" i="5"/>
  <c r="B240" i="5"/>
  <c r="A241" i="5"/>
  <c r="B241" i="5"/>
  <c r="A242" i="5"/>
  <c r="B242" i="5"/>
  <c r="A243" i="5"/>
  <c r="B243" i="5"/>
  <c r="A244" i="5"/>
  <c r="B244" i="5"/>
  <c r="A245" i="5"/>
  <c r="B245" i="5"/>
  <c r="A246" i="5"/>
  <c r="B246" i="5"/>
  <c r="A247" i="5"/>
  <c r="B247" i="5"/>
  <c r="A248" i="5"/>
  <c r="B248" i="5"/>
  <c r="A249" i="5"/>
  <c r="B249" i="5"/>
  <c r="A250" i="5"/>
  <c r="B250" i="5"/>
  <c r="A251" i="5"/>
  <c r="B251" i="5"/>
  <c r="A252" i="5"/>
  <c r="B252" i="5"/>
  <c r="A253" i="5"/>
  <c r="B253" i="5"/>
  <c r="A254" i="5"/>
  <c r="B254" i="5"/>
  <c r="A255" i="5"/>
  <c r="B255" i="5"/>
  <c r="A256" i="5"/>
  <c r="B256" i="5"/>
  <c r="A257" i="5"/>
  <c r="B257" i="5"/>
  <c r="A258" i="5"/>
  <c r="B258" i="5"/>
  <c r="A259" i="5"/>
  <c r="B259" i="5"/>
  <c r="A260" i="5"/>
  <c r="B260" i="5"/>
  <c r="A261" i="5"/>
  <c r="B261" i="5"/>
  <c r="A262" i="5"/>
  <c r="B262" i="5"/>
  <c r="A263" i="5"/>
  <c r="B263" i="5"/>
  <c r="A264" i="5"/>
  <c r="B264" i="5"/>
  <c r="A265" i="5"/>
  <c r="B265" i="5"/>
  <c r="A266" i="5"/>
  <c r="B266" i="5"/>
  <c r="A267" i="5"/>
  <c r="B267" i="5"/>
  <c r="A268" i="5"/>
  <c r="B268" i="5"/>
  <c r="A269" i="5"/>
  <c r="B269" i="5"/>
  <c r="A270" i="5"/>
  <c r="B270" i="5"/>
  <c r="A271" i="5"/>
  <c r="B271" i="5"/>
  <c r="A272" i="5"/>
  <c r="B272" i="5"/>
  <c r="A273" i="5"/>
  <c r="B273" i="5"/>
  <c r="A274" i="5"/>
  <c r="B274" i="5"/>
  <c r="A275" i="5"/>
  <c r="B275" i="5"/>
  <c r="A276" i="5"/>
  <c r="B276" i="5"/>
  <c r="A277" i="5"/>
  <c r="B277" i="5"/>
  <c r="A278" i="5"/>
  <c r="B278" i="5"/>
  <c r="A279" i="5"/>
  <c r="B279" i="5"/>
  <c r="A280" i="5"/>
  <c r="B280" i="5"/>
  <c r="A281" i="5"/>
  <c r="B281" i="5"/>
  <c r="A282" i="5"/>
  <c r="B282" i="5"/>
  <c r="A283" i="5"/>
  <c r="B283" i="5"/>
  <c r="A284" i="5"/>
  <c r="B284" i="5"/>
  <c r="A285" i="5"/>
  <c r="B285" i="5"/>
  <c r="A286" i="5"/>
  <c r="B286" i="5"/>
  <c r="A287" i="5"/>
  <c r="B287" i="5"/>
  <c r="A288" i="5"/>
  <c r="B288" i="5"/>
  <c r="A289" i="5"/>
  <c r="B289" i="5"/>
  <c r="A290" i="5"/>
  <c r="B290" i="5"/>
  <c r="A291" i="5"/>
  <c r="B291" i="5"/>
  <c r="A292" i="5"/>
  <c r="B292" i="5"/>
  <c r="A293" i="5"/>
  <c r="B293" i="5"/>
  <c r="A294" i="5"/>
  <c r="B294" i="5"/>
  <c r="A295" i="5"/>
  <c r="B295" i="5"/>
  <c r="A296" i="5"/>
  <c r="B296" i="5"/>
  <c r="A297" i="5"/>
  <c r="B297" i="5"/>
  <c r="A298" i="5"/>
  <c r="B298" i="5"/>
  <c r="A299" i="5"/>
  <c r="B299" i="5"/>
  <c r="A300" i="5"/>
  <c r="B300" i="5"/>
  <c r="A301" i="5"/>
  <c r="B301" i="5"/>
  <c r="A302" i="5"/>
  <c r="B302" i="5"/>
  <c r="A303" i="5"/>
  <c r="B303" i="5"/>
  <c r="A304" i="5"/>
  <c r="B304" i="5"/>
  <c r="A305" i="5"/>
  <c r="B305" i="5"/>
  <c r="A306" i="5"/>
  <c r="B306" i="5"/>
  <c r="A307" i="5"/>
  <c r="B307" i="5"/>
  <c r="A308" i="5"/>
  <c r="B308" i="5"/>
  <c r="A309" i="5"/>
  <c r="B309" i="5"/>
  <c r="A310" i="5"/>
  <c r="B310" i="5"/>
  <c r="A311" i="5"/>
  <c r="B311" i="5"/>
  <c r="A312" i="5"/>
  <c r="B312" i="5"/>
  <c r="A313" i="5"/>
  <c r="B313" i="5"/>
  <c r="A314" i="5"/>
  <c r="B314" i="5"/>
  <c r="A315" i="5"/>
  <c r="B315" i="5"/>
  <c r="A316" i="5"/>
  <c r="B316" i="5"/>
  <c r="A317" i="5"/>
  <c r="B317" i="5"/>
  <c r="A318" i="5"/>
  <c r="B318" i="5"/>
  <c r="A319" i="5"/>
  <c r="B319" i="5"/>
  <c r="A320" i="5"/>
  <c r="B320" i="5"/>
  <c r="A321" i="5"/>
  <c r="B321" i="5"/>
  <c r="A322" i="5"/>
  <c r="B322" i="5"/>
  <c r="A323" i="5"/>
  <c r="B323" i="5"/>
  <c r="A324" i="5"/>
  <c r="B324" i="5"/>
  <c r="A325" i="5"/>
  <c r="B325" i="5"/>
  <c r="A326" i="5"/>
  <c r="B326" i="5"/>
  <c r="A327" i="5"/>
  <c r="B327" i="5"/>
  <c r="A328" i="5"/>
  <c r="B328" i="5"/>
  <c r="A329" i="5"/>
  <c r="B329" i="5"/>
  <c r="A330" i="5"/>
  <c r="B330" i="5"/>
  <c r="A331" i="5"/>
  <c r="B331" i="5"/>
  <c r="A332" i="5"/>
  <c r="B332" i="5"/>
  <c r="A333" i="5"/>
  <c r="B333" i="5"/>
  <c r="A334" i="5"/>
  <c r="B334" i="5"/>
  <c r="A335" i="5"/>
  <c r="B335" i="5"/>
  <c r="A336" i="5"/>
  <c r="B336" i="5"/>
  <c r="A337" i="5"/>
  <c r="B337" i="5"/>
  <c r="A338" i="5"/>
  <c r="B338" i="5"/>
  <c r="A339" i="5"/>
  <c r="B339" i="5"/>
  <c r="A340" i="5"/>
  <c r="B340" i="5"/>
  <c r="A341" i="5"/>
  <c r="B341" i="5"/>
  <c r="A342" i="5"/>
  <c r="B342" i="5"/>
  <c r="A343" i="5"/>
  <c r="B343" i="5"/>
  <c r="A344" i="5"/>
  <c r="B344" i="5"/>
  <c r="A345" i="5"/>
  <c r="B345" i="5"/>
  <c r="A346" i="5"/>
  <c r="B346" i="5"/>
  <c r="A347" i="5"/>
  <c r="B347" i="5"/>
  <c r="A348" i="5"/>
  <c r="B348" i="5"/>
  <c r="A349" i="5"/>
  <c r="B349" i="5"/>
  <c r="A350" i="5"/>
  <c r="B350" i="5"/>
  <c r="A351" i="5"/>
  <c r="B351" i="5"/>
  <c r="A352" i="5"/>
  <c r="B352" i="5"/>
  <c r="A353" i="5"/>
  <c r="B353" i="5"/>
  <c r="A354" i="5"/>
  <c r="B354" i="5"/>
  <c r="A355" i="5"/>
  <c r="B355" i="5"/>
  <c r="A356" i="5"/>
  <c r="B356" i="5"/>
  <c r="A357" i="5"/>
  <c r="B357" i="5"/>
  <c r="A358" i="5"/>
  <c r="B358" i="5"/>
  <c r="A359" i="5"/>
  <c r="B359" i="5"/>
  <c r="A360" i="5"/>
  <c r="B360" i="5"/>
  <c r="A361" i="5"/>
  <c r="B361" i="5"/>
  <c r="A362" i="5"/>
  <c r="B362" i="5"/>
  <c r="A363" i="5"/>
  <c r="B363" i="5"/>
  <c r="A364" i="5"/>
  <c r="B364" i="5"/>
  <c r="A365" i="5"/>
  <c r="B365" i="5"/>
  <c r="A366" i="5"/>
  <c r="B366" i="5"/>
  <c r="A367" i="5"/>
  <c r="B367" i="5"/>
  <c r="A368" i="5"/>
  <c r="B368" i="5"/>
  <c r="A369" i="5"/>
  <c r="B369" i="5"/>
  <c r="A370" i="5"/>
  <c r="B370" i="5"/>
  <c r="A371" i="5"/>
  <c r="B371" i="5"/>
  <c r="A372" i="5"/>
  <c r="B372" i="5"/>
  <c r="A373" i="5"/>
  <c r="B373" i="5"/>
  <c r="A374" i="5"/>
  <c r="B374" i="5"/>
  <c r="A375" i="5"/>
  <c r="B375" i="5"/>
  <c r="A376" i="5"/>
  <c r="B376" i="5"/>
  <c r="A377" i="5"/>
  <c r="B377" i="5"/>
  <c r="A378" i="5"/>
  <c r="B378" i="5"/>
  <c r="A379" i="5"/>
  <c r="B379" i="5"/>
  <c r="A380" i="5"/>
  <c r="B380" i="5"/>
  <c r="A381" i="5"/>
  <c r="B381" i="5"/>
  <c r="A382" i="5"/>
  <c r="B382" i="5"/>
  <c r="A383" i="5"/>
  <c r="B383" i="5"/>
  <c r="A384" i="5"/>
  <c r="B384" i="5"/>
  <c r="A385" i="5"/>
  <c r="B385" i="5"/>
  <c r="A386" i="5"/>
  <c r="B386" i="5"/>
  <c r="A387" i="5"/>
  <c r="B387" i="5"/>
  <c r="A388" i="5"/>
  <c r="B388" i="5"/>
  <c r="A389" i="5"/>
  <c r="B389" i="5"/>
  <c r="A390" i="5"/>
  <c r="B390" i="5"/>
  <c r="A391" i="5"/>
  <c r="B391" i="5"/>
  <c r="A392" i="5"/>
  <c r="B392" i="5"/>
  <c r="A393" i="5"/>
  <c r="B393" i="5"/>
  <c r="A394" i="5"/>
  <c r="B394" i="5"/>
  <c r="A395" i="5"/>
  <c r="B395" i="5"/>
  <c r="A396" i="5"/>
  <c r="B396" i="5"/>
  <c r="A397" i="5"/>
  <c r="B397" i="5"/>
  <c r="A398" i="5"/>
  <c r="B398" i="5"/>
  <c r="A399" i="5"/>
  <c r="B399" i="5"/>
  <c r="A400" i="5"/>
  <c r="B400" i="5"/>
  <c r="A401" i="5"/>
  <c r="B401" i="5"/>
  <c r="A402" i="5"/>
  <c r="B402" i="5"/>
  <c r="A403" i="5"/>
  <c r="B403" i="5"/>
  <c r="A404" i="5"/>
  <c r="B404" i="5"/>
  <c r="A405" i="5"/>
  <c r="B405" i="5"/>
  <c r="A406" i="5"/>
  <c r="B406" i="5"/>
  <c r="A407" i="5"/>
  <c r="B407" i="5"/>
  <c r="A408" i="5"/>
  <c r="B408" i="5"/>
  <c r="A409" i="5"/>
  <c r="B409" i="5"/>
  <c r="A410" i="5"/>
  <c r="B410" i="5"/>
  <c r="A411" i="5"/>
  <c r="B411" i="5"/>
  <c r="A412" i="5"/>
  <c r="B412" i="5"/>
  <c r="A413" i="5"/>
  <c r="B413" i="5"/>
  <c r="A414" i="5"/>
  <c r="B414" i="5"/>
  <c r="A415" i="5"/>
  <c r="B415" i="5"/>
  <c r="A416" i="5"/>
  <c r="B416" i="5"/>
  <c r="A417" i="5"/>
  <c r="B417" i="5"/>
  <c r="A418" i="5"/>
  <c r="B418" i="5"/>
  <c r="A419" i="5"/>
  <c r="B419" i="5"/>
  <c r="A420" i="5"/>
  <c r="B420" i="5"/>
  <c r="A421" i="5"/>
  <c r="B421" i="5"/>
  <c r="A422" i="5"/>
  <c r="B422" i="5"/>
  <c r="A423" i="5"/>
  <c r="B423" i="5"/>
  <c r="A424" i="5"/>
  <c r="B424" i="5"/>
  <c r="A425" i="5"/>
  <c r="B425" i="5"/>
  <c r="A426" i="5"/>
  <c r="B426" i="5"/>
  <c r="A427" i="5"/>
  <c r="B427" i="5"/>
  <c r="A428" i="5"/>
  <c r="B428" i="5"/>
  <c r="A429" i="5"/>
  <c r="B429" i="5"/>
  <c r="A430" i="5"/>
  <c r="B430" i="5"/>
  <c r="A431" i="5"/>
  <c r="B431" i="5"/>
  <c r="A432" i="5"/>
  <c r="B432" i="5"/>
  <c r="A433" i="5"/>
  <c r="B433" i="5"/>
  <c r="A434" i="5"/>
  <c r="B434" i="5"/>
  <c r="A435" i="5"/>
  <c r="B435" i="5"/>
  <c r="A436" i="5"/>
  <c r="B436" i="5"/>
  <c r="A437" i="5"/>
  <c r="B437" i="5"/>
  <c r="A438" i="5"/>
  <c r="B438" i="5"/>
  <c r="A439" i="5"/>
  <c r="B439" i="5"/>
  <c r="A440" i="5"/>
  <c r="B440" i="5"/>
  <c r="A441" i="5"/>
  <c r="B441" i="5"/>
  <c r="A442" i="5"/>
  <c r="B442" i="5"/>
  <c r="A443" i="5"/>
  <c r="B443" i="5"/>
  <c r="A444" i="5"/>
  <c r="B444" i="5"/>
  <c r="A445" i="5"/>
  <c r="B445" i="5"/>
  <c r="A446" i="5"/>
  <c r="B446" i="5"/>
  <c r="A447" i="5"/>
  <c r="B447" i="5"/>
  <c r="A448" i="5"/>
  <c r="B448" i="5"/>
  <c r="A449" i="5"/>
  <c r="B449" i="5"/>
  <c r="A450" i="5"/>
  <c r="B450" i="5"/>
  <c r="A451" i="5"/>
  <c r="B451" i="5"/>
  <c r="A452" i="5"/>
  <c r="B452" i="5"/>
  <c r="A453" i="5"/>
  <c r="B453" i="5"/>
  <c r="A454" i="5"/>
  <c r="B454" i="5"/>
  <c r="A455" i="5"/>
  <c r="B455" i="5"/>
  <c r="A456" i="5"/>
  <c r="B456" i="5"/>
  <c r="A457" i="5"/>
  <c r="B457" i="5"/>
  <c r="A458" i="5"/>
  <c r="B458" i="5"/>
  <c r="A459" i="5"/>
  <c r="B459" i="5"/>
  <c r="A460" i="5"/>
  <c r="B460" i="5"/>
  <c r="A461" i="5"/>
  <c r="B461" i="5"/>
  <c r="A462" i="5"/>
  <c r="B462" i="5"/>
  <c r="A463" i="5"/>
  <c r="B463" i="5"/>
  <c r="A464" i="5"/>
  <c r="B464" i="5"/>
  <c r="A465" i="5"/>
  <c r="B465" i="5"/>
  <c r="A466" i="5"/>
  <c r="B466" i="5"/>
  <c r="A467" i="5"/>
  <c r="B467" i="5"/>
  <c r="A468" i="5"/>
  <c r="B468" i="5"/>
  <c r="A469" i="5"/>
  <c r="B469" i="5"/>
  <c r="A470" i="5"/>
  <c r="B470" i="5"/>
  <c r="A471" i="5"/>
  <c r="B471" i="5"/>
  <c r="A472" i="5"/>
  <c r="B472" i="5"/>
  <c r="A473" i="5"/>
  <c r="B473" i="5"/>
  <c r="A474" i="5"/>
  <c r="B474" i="5"/>
  <c r="A475" i="5"/>
  <c r="B475" i="5"/>
  <c r="A476" i="5"/>
  <c r="B476" i="5"/>
  <c r="A477" i="5"/>
  <c r="B477" i="5"/>
  <c r="A478" i="5"/>
  <c r="B478" i="5"/>
  <c r="A479" i="5"/>
  <c r="B479" i="5"/>
  <c r="A480" i="5"/>
  <c r="B480" i="5"/>
  <c r="A481" i="5"/>
  <c r="B481" i="5"/>
  <c r="A482" i="5"/>
  <c r="B482" i="5"/>
  <c r="A483" i="5"/>
  <c r="B483" i="5"/>
  <c r="A484" i="5"/>
  <c r="B484" i="5"/>
  <c r="A485" i="5"/>
  <c r="B485" i="5"/>
  <c r="A486" i="5"/>
  <c r="B486" i="5"/>
  <c r="A487" i="5"/>
  <c r="B487" i="5"/>
  <c r="A488" i="5"/>
  <c r="B488" i="5"/>
  <c r="A489" i="5"/>
  <c r="B489" i="5"/>
  <c r="A490" i="5"/>
  <c r="B490" i="5"/>
  <c r="A491" i="5"/>
  <c r="B491" i="5"/>
  <c r="A492" i="5"/>
  <c r="B492" i="5"/>
  <c r="A493" i="5"/>
  <c r="B493" i="5"/>
  <c r="A494" i="5"/>
  <c r="B494" i="5"/>
  <c r="A495" i="5"/>
  <c r="B495" i="5"/>
  <c r="A496" i="5"/>
  <c r="B496" i="5"/>
  <c r="A497" i="5"/>
  <c r="B497" i="5"/>
  <c r="A498" i="5"/>
  <c r="B498" i="5"/>
  <c r="A499" i="5"/>
  <c r="B499" i="5"/>
  <c r="A500" i="5"/>
  <c r="B500" i="5"/>
  <c r="A71" i="8"/>
  <c r="A70" i="8"/>
  <c r="B69" i="8"/>
  <c r="A69" i="8"/>
  <c r="B68" i="8"/>
  <c r="A41" i="8"/>
  <c r="A68" i="8"/>
  <c r="B67" i="8"/>
  <c r="A67" i="8"/>
  <c r="B66" i="8"/>
  <c r="A66" i="8"/>
  <c r="B65" i="8"/>
  <c r="A65" i="8"/>
  <c r="B64" i="8"/>
  <c r="A64" i="8"/>
  <c r="B63" i="8"/>
  <c r="A63" i="8"/>
  <c r="B62" i="8"/>
  <c r="A62" i="8"/>
  <c r="B61" i="8"/>
  <c r="A61" i="8"/>
  <c r="B60" i="8"/>
  <c r="A60" i="8"/>
  <c r="B59" i="8"/>
  <c r="A59" i="8"/>
  <c r="B58" i="8"/>
  <c r="A58" i="8"/>
  <c r="B57" i="8"/>
  <c r="A57" i="8"/>
  <c r="B56" i="8"/>
  <c r="A56" i="8"/>
  <c r="B55" i="8"/>
  <c r="A55" i="8"/>
  <c r="B54" i="8"/>
  <c r="A54" i="8"/>
  <c r="B53" i="8"/>
  <c r="A53" i="8"/>
  <c r="B52" i="8"/>
  <c r="A52" i="8"/>
  <c r="B51" i="8"/>
  <c r="A51" i="8"/>
  <c r="B50" i="8"/>
  <c r="A50" i="8"/>
  <c r="B49" i="8"/>
  <c r="A49" i="8"/>
  <c r="B48" i="8"/>
  <c r="A48" i="8"/>
  <c r="B47" i="8"/>
  <c r="A47" i="8"/>
  <c r="B46" i="8"/>
  <c r="A46" i="8"/>
  <c r="B45" i="8"/>
  <c r="A45" i="8"/>
  <c r="B44" i="8"/>
  <c r="A44" i="8"/>
  <c r="B43" i="8"/>
  <c r="A43" i="8"/>
  <c r="B42" i="8"/>
  <c r="A42" i="8"/>
  <c r="B34" i="8"/>
  <c r="A34" i="8"/>
  <c r="B33" i="8"/>
  <c r="A33" i="8"/>
  <c r="B32" i="8"/>
  <c r="A32" i="8"/>
  <c r="B31" i="8"/>
  <c r="A4" i="8"/>
  <c r="A31" i="8"/>
  <c r="B30" i="8"/>
  <c r="A30" i="8"/>
  <c r="B29" i="8"/>
  <c r="A29" i="8"/>
  <c r="B28" i="8"/>
  <c r="A28" i="8"/>
  <c r="B27" i="8"/>
  <c r="A27" i="8"/>
  <c r="B26" i="8"/>
  <c r="A26" i="8"/>
  <c r="B25" i="8"/>
  <c r="A25" i="8"/>
  <c r="B24" i="8"/>
  <c r="A24" i="8"/>
  <c r="B23" i="8"/>
  <c r="A23" i="8"/>
  <c r="B22" i="8"/>
  <c r="A22" i="8"/>
  <c r="B21" i="8"/>
  <c r="A21" i="8"/>
  <c r="B20" i="8"/>
  <c r="A20" i="8"/>
  <c r="B19" i="8"/>
  <c r="A19" i="8"/>
  <c r="B18" i="8"/>
  <c r="A18" i="8"/>
  <c r="B17" i="8"/>
  <c r="A17" i="8"/>
  <c r="B16" i="8"/>
  <c r="A16" i="8"/>
  <c r="B15" i="8"/>
  <c r="A15" i="8"/>
  <c r="B14" i="8"/>
  <c r="A14" i="8"/>
  <c r="B13" i="8"/>
  <c r="A13" i="8"/>
  <c r="B12" i="8"/>
  <c r="A12" i="8"/>
  <c r="B11" i="8"/>
  <c r="A11" i="8"/>
  <c r="B10" i="8"/>
  <c r="A10" i="8"/>
  <c r="B9" i="8"/>
  <c r="A9" i="8"/>
  <c r="B8" i="8"/>
  <c r="A8" i="8"/>
  <c r="B7" i="8"/>
  <c r="A7" i="8"/>
  <c r="B6" i="8"/>
  <c r="A6" i="8"/>
  <c r="B5" i="8"/>
  <c r="A5" i="8"/>
  <c r="D19" i="2"/>
  <c r="B1" i="4"/>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F4" i="2"/>
  <c r="F3" i="2"/>
  <c r="F2" i="2"/>
  <c r="C157"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2" i="10"/>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C158" i="5"/>
  <c r="D158" i="5"/>
  <c r="E158" i="5"/>
  <c r="F158" i="5"/>
  <c r="C159" i="5"/>
  <c r="G39" i="8"/>
  <c r="H39" i="8"/>
  <c r="G34" i="8"/>
  <c r="F34" i="8"/>
  <c r="D34" i="8"/>
  <c r="C34" i="8"/>
  <c r="G33" i="8"/>
  <c r="F33" i="8"/>
  <c r="D33" i="8"/>
  <c r="C33" i="8"/>
  <c r="C3" i="9"/>
  <c r="F3" i="9"/>
  <c r="E3" i="9"/>
  <c r="B3" i="9"/>
  <c r="B41" i="8"/>
  <c r="C41" i="8"/>
  <c r="D41" i="8"/>
  <c r="C42" i="8"/>
  <c r="D42" i="8"/>
  <c r="C43" i="8"/>
  <c r="D43" i="8"/>
  <c r="C44" i="8"/>
  <c r="D44" i="8"/>
  <c r="C45" i="8"/>
  <c r="D45" i="8"/>
  <c r="C46" i="8"/>
  <c r="D46" i="8"/>
  <c r="C47" i="8"/>
  <c r="D47" i="8"/>
  <c r="C48" i="8"/>
  <c r="D48" i="8"/>
  <c r="C49" i="8"/>
  <c r="D49" i="8"/>
  <c r="C50" i="8"/>
  <c r="D50" i="8"/>
  <c r="C51" i="8"/>
  <c r="D51" i="8"/>
  <c r="C52" i="8"/>
  <c r="D52" i="8"/>
  <c r="C53" i="8"/>
  <c r="D53" i="8"/>
  <c r="C54" i="8"/>
  <c r="D54" i="8"/>
  <c r="C55" i="8"/>
  <c r="D55" i="8"/>
  <c r="C56" i="8"/>
  <c r="D56" i="8"/>
  <c r="C57" i="8"/>
  <c r="D57" i="8"/>
  <c r="C58" i="8"/>
  <c r="D58" i="8"/>
  <c r="C59" i="8"/>
  <c r="D59" i="8"/>
  <c r="C60" i="8"/>
  <c r="D60" i="8"/>
  <c r="C61" i="8"/>
  <c r="D61" i="8"/>
  <c r="C62" i="8"/>
  <c r="D62" i="8"/>
  <c r="C63" i="8"/>
  <c r="D63" i="8"/>
  <c r="C64" i="8"/>
  <c r="D64" i="8"/>
  <c r="C65" i="8"/>
  <c r="D65" i="8"/>
  <c r="C66" i="8"/>
  <c r="D66" i="8"/>
  <c r="C67" i="8"/>
  <c r="D67" i="8"/>
  <c r="C68" i="8"/>
  <c r="D68" i="8"/>
  <c r="C69" i="8"/>
  <c r="D69" i="8"/>
  <c r="H3" i="9"/>
  <c r="B4" i="8"/>
  <c r="C4" i="8"/>
  <c r="D4" i="8"/>
  <c r="C5" i="8"/>
  <c r="D5" i="8"/>
  <c r="C6" i="8"/>
  <c r="D6" i="8"/>
  <c r="C7" i="8"/>
  <c r="D7" i="8"/>
  <c r="C8" i="8"/>
  <c r="D8" i="8"/>
  <c r="C9" i="8"/>
  <c r="D9" i="8"/>
  <c r="C10" i="8"/>
  <c r="D10" i="8"/>
  <c r="C11" i="8"/>
  <c r="D11" i="8"/>
  <c r="C12" i="8"/>
  <c r="D12" i="8"/>
  <c r="C13" i="8"/>
  <c r="D13" i="8"/>
  <c r="C14" i="8"/>
  <c r="D14" i="8"/>
  <c r="C15" i="8"/>
  <c r="D15" i="8"/>
  <c r="C16" i="8"/>
  <c r="D16" i="8"/>
  <c r="C17" i="8"/>
  <c r="D17" i="8"/>
  <c r="C18" i="8"/>
  <c r="D18" i="8"/>
  <c r="C19" i="8"/>
  <c r="D19" i="8"/>
  <c r="C20" i="8"/>
  <c r="D20" i="8"/>
  <c r="C21" i="8"/>
  <c r="D21" i="8"/>
  <c r="C22" i="8"/>
  <c r="D22" i="8"/>
  <c r="C23" i="8"/>
  <c r="D23" i="8"/>
  <c r="C24" i="8"/>
  <c r="D24" i="8"/>
  <c r="C25" i="8"/>
  <c r="D25" i="8"/>
  <c r="C26" i="8"/>
  <c r="D26" i="8"/>
  <c r="C27" i="8"/>
  <c r="D27" i="8"/>
  <c r="C28" i="8"/>
  <c r="D28" i="8"/>
  <c r="C29" i="8"/>
  <c r="D29" i="8"/>
  <c r="C30" i="8"/>
  <c r="D30" i="8"/>
  <c r="C31" i="8"/>
  <c r="D31" i="8"/>
  <c r="C32" i="8"/>
  <c r="D32" i="8"/>
  <c r="G3" i="9"/>
  <c r="I3" i="9"/>
  <c r="J3" i="9"/>
  <c r="C4" i="9"/>
  <c r="F4" i="9"/>
  <c r="B4" i="9"/>
  <c r="H4" i="9"/>
  <c r="G4" i="9"/>
  <c r="I4" i="9"/>
  <c r="E4" i="9"/>
  <c r="J4" i="9"/>
  <c r="C5" i="9"/>
  <c r="F5" i="9"/>
  <c r="B5" i="9"/>
  <c r="H5" i="9"/>
  <c r="G5" i="9"/>
  <c r="I5" i="9"/>
  <c r="E5" i="9"/>
  <c r="J5" i="9"/>
  <c r="C6" i="9"/>
  <c r="F6" i="9"/>
  <c r="B6" i="9"/>
  <c r="H6" i="9"/>
  <c r="G6" i="9"/>
  <c r="I6" i="9"/>
  <c r="E6" i="9"/>
  <c r="J6" i="9"/>
  <c r="C7" i="9"/>
  <c r="F7" i="9"/>
  <c r="B7" i="9"/>
  <c r="H7" i="9"/>
  <c r="G7" i="9"/>
  <c r="I7" i="9"/>
  <c r="E7" i="9"/>
  <c r="J7" i="9"/>
  <c r="C8" i="9"/>
  <c r="F8" i="9"/>
  <c r="B8" i="9"/>
  <c r="H8" i="9"/>
  <c r="G8" i="9"/>
  <c r="I8" i="9"/>
  <c r="E8" i="9"/>
  <c r="J8" i="9"/>
  <c r="C9" i="9"/>
  <c r="F9" i="9"/>
  <c r="B9" i="9"/>
  <c r="H9" i="9"/>
  <c r="G9" i="9"/>
  <c r="I9" i="9"/>
  <c r="E9" i="9"/>
  <c r="J9" i="9"/>
  <c r="C10" i="9"/>
  <c r="F10" i="9"/>
  <c r="B10" i="9"/>
  <c r="H10" i="9"/>
  <c r="G10" i="9"/>
  <c r="I10" i="9"/>
  <c r="E10" i="9"/>
  <c r="J10" i="9"/>
  <c r="C11" i="9"/>
  <c r="F11" i="9"/>
  <c r="E11" i="9"/>
  <c r="B11" i="9"/>
  <c r="H11" i="9"/>
  <c r="G11" i="9"/>
  <c r="I11" i="9"/>
  <c r="J11" i="9"/>
  <c r="C12" i="9"/>
  <c r="F12" i="9"/>
  <c r="E12" i="9"/>
  <c r="B12" i="9"/>
  <c r="H12" i="9"/>
  <c r="G12" i="9"/>
  <c r="I12" i="9"/>
  <c r="J12" i="9"/>
  <c r="C13" i="9"/>
  <c r="F13" i="9"/>
  <c r="E13" i="9"/>
  <c r="B13" i="9"/>
  <c r="H13" i="9"/>
  <c r="G13" i="9"/>
  <c r="I13" i="9"/>
  <c r="J13" i="9"/>
  <c r="C14" i="9"/>
  <c r="F14" i="9"/>
  <c r="B14" i="9"/>
  <c r="H14" i="9"/>
  <c r="G14" i="9"/>
  <c r="I14" i="9"/>
  <c r="E14" i="9"/>
  <c r="J14" i="9"/>
  <c r="C15" i="9"/>
  <c r="F15" i="9"/>
  <c r="B15" i="9"/>
  <c r="H15" i="9"/>
  <c r="G15" i="9"/>
  <c r="I15" i="9"/>
  <c r="E15" i="9"/>
  <c r="J15" i="9"/>
  <c r="C16" i="9"/>
  <c r="F16" i="9"/>
  <c r="B16" i="9"/>
  <c r="H16" i="9"/>
  <c r="G16" i="9"/>
  <c r="I16" i="9"/>
  <c r="E16" i="9"/>
  <c r="J16" i="9"/>
  <c r="C17" i="9"/>
  <c r="F17" i="9"/>
  <c r="B17" i="9"/>
  <c r="H17" i="9"/>
  <c r="G17" i="9"/>
  <c r="I17" i="9"/>
  <c r="E17" i="9"/>
  <c r="J17" i="9"/>
  <c r="C18" i="9"/>
  <c r="F18" i="9"/>
  <c r="B18" i="9"/>
  <c r="H18" i="9"/>
  <c r="G18" i="9"/>
  <c r="I18" i="9"/>
  <c r="E18" i="9"/>
  <c r="J18" i="9"/>
  <c r="C19" i="9"/>
  <c r="F19" i="9"/>
  <c r="B19" i="9"/>
  <c r="H19" i="9"/>
  <c r="G19" i="9"/>
  <c r="I19" i="9"/>
  <c r="E19" i="9"/>
  <c r="J19" i="9"/>
  <c r="C20" i="9"/>
  <c r="F20" i="9"/>
  <c r="B20" i="9"/>
  <c r="H20" i="9"/>
  <c r="G20" i="9"/>
  <c r="I20" i="9"/>
  <c r="E20" i="9"/>
  <c r="J20" i="9"/>
  <c r="C21" i="9"/>
  <c r="F21" i="9"/>
  <c r="B21" i="9"/>
  <c r="H21" i="9"/>
  <c r="G21" i="9"/>
  <c r="I21" i="9"/>
  <c r="E21" i="9"/>
  <c r="J21" i="9"/>
  <c r="C22" i="9"/>
  <c r="F22" i="9"/>
  <c r="B22" i="9"/>
  <c r="H22" i="9"/>
  <c r="G22" i="9"/>
  <c r="I22" i="9"/>
  <c r="E22" i="9"/>
  <c r="J22" i="9"/>
  <c r="C23" i="9"/>
  <c r="F23" i="9"/>
  <c r="B23" i="9"/>
  <c r="H23" i="9"/>
  <c r="G23" i="9"/>
  <c r="I23" i="9"/>
  <c r="E23" i="9"/>
  <c r="J23" i="9"/>
  <c r="C24" i="9"/>
  <c r="F24" i="9"/>
  <c r="B24" i="9"/>
  <c r="H24" i="9"/>
  <c r="G24" i="9"/>
  <c r="I24" i="9"/>
  <c r="E24" i="9"/>
  <c r="J24" i="9"/>
  <c r="C25" i="9"/>
  <c r="F25" i="9"/>
  <c r="B25" i="9"/>
  <c r="H25" i="9"/>
  <c r="G25" i="9"/>
  <c r="I25" i="9"/>
  <c r="E25" i="9"/>
  <c r="J25" i="9"/>
  <c r="C26" i="9"/>
  <c r="F26" i="9"/>
  <c r="B26" i="9"/>
  <c r="H26" i="9"/>
  <c r="G26" i="9"/>
  <c r="I26" i="9"/>
  <c r="E26" i="9"/>
  <c r="J26" i="9"/>
  <c r="C27" i="9"/>
  <c r="F27" i="9"/>
  <c r="B27" i="9"/>
  <c r="H27" i="9"/>
  <c r="G27" i="9"/>
  <c r="I27" i="9"/>
  <c r="E27" i="9"/>
  <c r="J27" i="9"/>
  <c r="C28" i="9"/>
  <c r="F28" i="9"/>
  <c r="B28" i="9"/>
  <c r="H28" i="9"/>
  <c r="G28" i="9"/>
  <c r="I28" i="9"/>
  <c r="E28" i="9"/>
  <c r="J28" i="9"/>
  <c r="C29" i="9"/>
  <c r="F29" i="9"/>
  <c r="B29" i="9"/>
  <c r="H29" i="9"/>
  <c r="G29" i="9"/>
  <c r="I29" i="9"/>
  <c r="E29" i="9"/>
  <c r="J29" i="9"/>
  <c r="C30" i="9"/>
  <c r="F30" i="9"/>
  <c r="B30" i="9"/>
  <c r="H30" i="9"/>
  <c r="G30" i="9"/>
  <c r="I30" i="9"/>
  <c r="E30" i="9"/>
  <c r="J30" i="9"/>
  <c r="C31" i="9"/>
  <c r="F31" i="9"/>
  <c r="B31" i="9"/>
  <c r="H31" i="9"/>
  <c r="G31" i="9"/>
  <c r="I31" i="9"/>
  <c r="E31" i="9"/>
  <c r="J31" i="9"/>
  <c r="C32" i="9"/>
  <c r="F32" i="9"/>
  <c r="B32" i="9"/>
  <c r="H32" i="9"/>
  <c r="G32" i="9"/>
  <c r="I32" i="9"/>
  <c r="E32" i="9"/>
  <c r="J32" i="9"/>
  <c r="C33" i="9"/>
  <c r="F33" i="9"/>
  <c r="B33" i="9"/>
  <c r="H33" i="9"/>
  <c r="G33" i="9"/>
  <c r="I33" i="9"/>
  <c r="E33" i="9"/>
  <c r="J33" i="9"/>
  <c r="C34" i="9"/>
  <c r="F34" i="9"/>
  <c r="B34" i="9"/>
  <c r="H34" i="9"/>
  <c r="G34" i="9"/>
  <c r="I34" i="9"/>
  <c r="E34" i="9"/>
  <c r="J34" i="9"/>
  <c r="C35" i="9"/>
  <c r="F35" i="9"/>
  <c r="B35" i="9"/>
  <c r="H35" i="9"/>
  <c r="G35" i="9"/>
  <c r="I35" i="9"/>
  <c r="E35" i="9"/>
  <c r="J35" i="9"/>
  <c r="C36" i="9"/>
  <c r="F36" i="9"/>
  <c r="B36" i="9"/>
  <c r="H36" i="9"/>
  <c r="G36" i="9"/>
  <c r="I36" i="9"/>
  <c r="E36" i="9"/>
  <c r="J36" i="9"/>
  <c r="C37" i="9"/>
  <c r="F37" i="9"/>
  <c r="B37" i="9"/>
  <c r="H37" i="9"/>
  <c r="G37" i="9"/>
  <c r="I37" i="9"/>
  <c r="E37" i="9"/>
  <c r="J37" i="9"/>
  <c r="C38" i="9"/>
  <c r="F38" i="9"/>
  <c r="B38" i="9"/>
  <c r="H38" i="9"/>
  <c r="G38" i="9"/>
  <c r="I38" i="9"/>
  <c r="E38" i="9"/>
  <c r="J38" i="9"/>
  <c r="C39" i="9"/>
  <c r="F39" i="9"/>
  <c r="B39" i="9"/>
  <c r="H39" i="9"/>
  <c r="G39" i="9"/>
  <c r="I39" i="9"/>
  <c r="E39" i="9"/>
  <c r="J39" i="9"/>
  <c r="C40" i="9"/>
  <c r="F40" i="9"/>
  <c r="B40" i="9"/>
  <c r="H40" i="9"/>
  <c r="G40" i="9"/>
  <c r="I40" i="9"/>
  <c r="E40" i="9"/>
  <c r="J40" i="9"/>
  <c r="C41" i="9"/>
  <c r="F41" i="9"/>
  <c r="B41" i="9"/>
  <c r="H41" i="9"/>
  <c r="G41" i="9"/>
  <c r="I41" i="9"/>
  <c r="E41" i="9"/>
  <c r="J41" i="9"/>
  <c r="C42" i="9"/>
  <c r="F42" i="9"/>
  <c r="B42" i="9"/>
  <c r="H42" i="9"/>
  <c r="G42" i="9"/>
  <c r="I42" i="9"/>
  <c r="E42" i="9"/>
  <c r="J42" i="9"/>
  <c r="C43" i="9"/>
  <c r="F43" i="9"/>
  <c r="B43" i="9"/>
  <c r="H43" i="9"/>
  <c r="G43" i="9"/>
  <c r="I43" i="9"/>
  <c r="E43" i="9"/>
  <c r="J43" i="9"/>
  <c r="C44" i="9"/>
  <c r="F44" i="9"/>
  <c r="B44" i="9"/>
  <c r="H44" i="9"/>
  <c r="G44" i="9"/>
  <c r="I44" i="9"/>
  <c r="E44" i="9"/>
  <c r="J44" i="9"/>
  <c r="C45" i="9"/>
  <c r="F45" i="9"/>
  <c r="E45" i="9"/>
  <c r="B45" i="9"/>
  <c r="H45" i="9"/>
  <c r="G45" i="9"/>
  <c r="I45" i="9"/>
  <c r="J45" i="9"/>
  <c r="C46" i="9"/>
  <c r="F46" i="9"/>
  <c r="B46" i="9"/>
  <c r="H46" i="9"/>
  <c r="G46" i="9"/>
  <c r="I46" i="9"/>
  <c r="E46" i="9"/>
  <c r="J46" i="9"/>
  <c r="C47" i="9"/>
  <c r="F47" i="9"/>
  <c r="B47" i="9"/>
  <c r="H47" i="9"/>
  <c r="G47" i="9"/>
  <c r="I47" i="9"/>
  <c r="E47" i="9"/>
  <c r="J47" i="9"/>
  <c r="C48" i="9"/>
  <c r="F48" i="9"/>
  <c r="B48" i="9"/>
  <c r="H48" i="9"/>
  <c r="G48" i="9"/>
  <c r="I48" i="9"/>
  <c r="E48" i="9"/>
  <c r="J48" i="9"/>
  <c r="C49" i="9"/>
  <c r="F49" i="9"/>
  <c r="B49" i="9"/>
  <c r="H49" i="9"/>
  <c r="G49" i="9"/>
  <c r="I49" i="9"/>
  <c r="E49" i="9"/>
  <c r="J49" i="9"/>
  <c r="C50" i="9"/>
  <c r="F50" i="9"/>
  <c r="B50" i="9"/>
  <c r="H50" i="9"/>
  <c r="G50" i="9"/>
  <c r="I50" i="9"/>
  <c r="E50" i="9"/>
  <c r="J50" i="9"/>
  <c r="C51" i="9"/>
  <c r="F51" i="9"/>
  <c r="B51" i="9"/>
  <c r="H51" i="9"/>
  <c r="G51" i="9"/>
  <c r="I51" i="9"/>
  <c r="E51" i="9"/>
  <c r="J51" i="9"/>
  <c r="C52" i="9"/>
  <c r="F52" i="9"/>
  <c r="B52" i="9"/>
  <c r="H52" i="9"/>
  <c r="G52" i="9"/>
  <c r="I52" i="9"/>
  <c r="E52" i="9"/>
  <c r="J52" i="9"/>
  <c r="C53" i="9"/>
  <c r="F53" i="9"/>
  <c r="B53" i="9"/>
  <c r="H53" i="9"/>
  <c r="G53" i="9"/>
  <c r="I53" i="9"/>
  <c r="E53" i="9"/>
  <c r="J53" i="9"/>
  <c r="C54" i="9"/>
  <c r="F54" i="9"/>
  <c r="B54" i="9"/>
  <c r="H54" i="9"/>
  <c r="G54" i="9"/>
  <c r="I54" i="9"/>
  <c r="E54" i="9"/>
  <c r="J54" i="9"/>
  <c r="C55" i="9"/>
  <c r="F55" i="9"/>
  <c r="B55" i="9"/>
  <c r="H55" i="9"/>
  <c r="G55" i="9"/>
  <c r="I55" i="9"/>
  <c r="E55" i="9"/>
  <c r="J55" i="9"/>
  <c r="C56" i="9"/>
  <c r="F56" i="9"/>
  <c r="B56" i="9"/>
  <c r="H56" i="9"/>
  <c r="G56" i="9"/>
  <c r="I56" i="9"/>
  <c r="E56" i="9"/>
  <c r="J56" i="9"/>
  <c r="C57" i="9"/>
  <c r="F57" i="9"/>
  <c r="B57" i="9"/>
  <c r="H57" i="9"/>
  <c r="G57" i="9"/>
  <c r="I57" i="9"/>
  <c r="E57" i="9"/>
  <c r="J57" i="9"/>
  <c r="C58" i="9"/>
  <c r="F58" i="9"/>
  <c r="B58" i="9"/>
  <c r="H58" i="9"/>
  <c r="G58" i="9"/>
  <c r="I58" i="9"/>
  <c r="E58" i="9"/>
  <c r="J58" i="9"/>
  <c r="C59" i="9"/>
  <c r="F59" i="9"/>
  <c r="B59" i="9"/>
  <c r="H59" i="9"/>
  <c r="G59" i="9"/>
  <c r="I59" i="9"/>
  <c r="E59" i="9"/>
  <c r="J59" i="9"/>
  <c r="C60" i="9"/>
  <c r="F60" i="9"/>
  <c r="B60" i="9"/>
  <c r="H60" i="9"/>
  <c r="G60" i="9"/>
  <c r="I60" i="9"/>
  <c r="E60" i="9"/>
  <c r="J60" i="9"/>
  <c r="C61" i="9"/>
  <c r="F61" i="9"/>
  <c r="B61" i="9"/>
  <c r="H61" i="9"/>
  <c r="G61" i="9"/>
  <c r="I61" i="9"/>
  <c r="E61" i="9"/>
  <c r="J61" i="9"/>
  <c r="C62" i="9"/>
  <c r="F62" i="9"/>
  <c r="B62" i="9"/>
  <c r="H62" i="9"/>
  <c r="G62" i="9"/>
  <c r="I62" i="9"/>
  <c r="E62" i="9"/>
  <c r="J62" i="9"/>
  <c r="C63" i="9"/>
  <c r="F63" i="9"/>
  <c r="B63" i="9"/>
  <c r="H63" i="9"/>
  <c r="G63" i="9"/>
  <c r="I63" i="9"/>
  <c r="E63" i="9"/>
  <c r="J63" i="9"/>
  <c r="C64" i="9"/>
  <c r="F64" i="9"/>
  <c r="B64" i="9"/>
  <c r="H64" i="9"/>
  <c r="G64" i="9"/>
  <c r="I64" i="9"/>
  <c r="E64" i="9"/>
  <c r="J64" i="9"/>
  <c r="C65" i="9"/>
  <c r="J65" i="9"/>
  <c r="C66" i="9"/>
  <c r="F66" i="9"/>
  <c r="B66" i="9"/>
  <c r="H66" i="9"/>
  <c r="G66" i="9"/>
  <c r="I66" i="9"/>
  <c r="E66" i="9"/>
  <c r="J66" i="9"/>
  <c r="C67" i="9"/>
  <c r="F67" i="9"/>
  <c r="B67" i="9"/>
  <c r="H67" i="9"/>
  <c r="G67" i="9"/>
  <c r="I67" i="9"/>
  <c r="E67" i="9"/>
  <c r="J67" i="9"/>
  <c r="C68" i="9"/>
  <c r="J68" i="9"/>
  <c r="C69" i="9"/>
  <c r="F69" i="9"/>
  <c r="E69" i="9"/>
  <c r="B69" i="9"/>
  <c r="H69" i="9"/>
  <c r="G69" i="9"/>
  <c r="I69" i="9"/>
  <c r="J69" i="9"/>
  <c r="C70" i="9"/>
  <c r="F70" i="9"/>
  <c r="E70" i="9"/>
  <c r="B70" i="9"/>
  <c r="H70" i="9"/>
  <c r="G70" i="9"/>
  <c r="I70" i="9"/>
  <c r="J70" i="9"/>
  <c r="C71" i="9"/>
  <c r="F71" i="9"/>
  <c r="B71" i="9"/>
  <c r="H71" i="9"/>
  <c r="G71" i="9"/>
  <c r="I71" i="9"/>
  <c r="E71" i="9"/>
  <c r="J71" i="9"/>
  <c r="C72" i="9"/>
  <c r="F72" i="9"/>
  <c r="E72" i="9"/>
  <c r="B72" i="9"/>
  <c r="H72" i="9"/>
  <c r="G72" i="9"/>
  <c r="I72" i="9"/>
  <c r="J72" i="9"/>
  <c r="C73" i="9"/>
  <c r="F73" i="9"/>
  <c r="B73" i="9"/>
  <c r="H73" i="9"/>
  <c r="G73" i="9"/>
  <c r="I73" i="9"/>
  <c r="E73" i="9"/>
  <c r="J73" i="9"/>
  <c r="C74" i="9"/>
  <c r="F74" i="9"/>
  <c r="B74" i="9"/>
  <c r="H74" i="9"/>
  <c r="G74" i="9"/>
  <c r="I74" i="9"/>
  <c r="E74" i="9"/>
  <c r="J74" i="9"/>
  <c r="C75" i="9"/>
  <c r="F75" i="9"/>
  <c r="E75" i="9"/>
  <c r="B75" i="9"/>
  <c r="H75" i="9"/>
  <c r="G75" i="9"/>
  <c r="I75" i="9"/>
  <c r="J75" i="9"/>
  <c r="C76" i="9"/>
  <c r="F76" i="9"/>
  <c r="B76" i="9"/>
  <c r="H76" i="9"/>
  <c r="G76" i="9"/>
  <c r="I76" i="9"/>
  <c r="E76" i="9"/>
  <c r="J76" i="9"/>
  <c r="C77" i="9"/>
  <c r="F77" i="9"/>
  <c r="B77" i="9"/>
  <c r="H77" i="9"/>
  <c r="G77" i="9"/>
  <c r="I77" i="9"/>
  <c r="E77" i="9"/>
  <c r="J77" i="9"/>
  <c r="C78" i="9"/>
  <c r="J78" i="9"/>
  <c r="C79" i="9"/>
  <c r="F79" i="9"/>
  <c r="E79" i="9"/>
  <c r="B79" i="9"/>
  <c r="H79" i="9"/>
  <c r="G79" i="9"/>
  <c r="I79" i="9"/>
  <c r="J79" i="9"/>
  <c r="C80" i="9"/>
  <c r="F80" i="9"/>
  <c r="E80" i="9"/>
  <c r="B80" i="9"/>
  <c r="H80" i="9"/>
  <c r="G80" i="9"/>
  <c r="I80" i="9"/>
  <c r="J80" i="9"/>
  <c r="C81" i="9"/>
  <c r="F81" i="9"/>
  <c r="B81" i="9"/>
  <c r="H81" i="9"/>
  <c r="G81" i="9"/>
  <c r="I81" i="9"/>
  <c r="E81" i="9"/>
  <c r="J81" i="9"/>
  <c r="C82" i="9"/>
  <c r="J82" i="9"/>
  <c r="C83" i="9"/>
  <c r="F83" i="9"/>
  <c r="E83" i="9"/>
  <c r="J83" i="9"/>
  <c r="C84" i="9"/>
  <c r="F84" i="9"/>
  <c r="E84" i="9"/>
  <c r="B84" i="9"/>
  <c r="H84" i="9"/>
  <c r="G84" i="9"/>
  <c r="I84" i="9"/>
  <c r="J84" i="9"/>
  <c r="C85" i="9"/>
  <c r="F85" i="9"/>
  <c r="E85" i="9"/>
  <c r="J85" i="9"/>
  <c r="C86" i="9"/>
  <c r="F86" i="9"/>
  <c r="E86" i="9"/>
  <c r="B86" i="9"/>
  <c r="H86" i="9"/>
  <c r="G86" i="9"/>
  <c r="I86" i="9"/>
  <c r="J86" i="9"/>
  <c r="C87" i="9"/>
  <c r="J87" i="9"/>
  <c r="C88" i="9"/>
  <c r="F88" i="9"/>
  <c r="B88" i="9"/>
  <c r="H88" i="9"/>
  <c r="G88" i="9"/>
  <c r="I88" i="9"/>
  <c r="E88" i="9"/>
  <c r="J88" i="9"/>
  <c r="C89" i="9"/>
  <c r="F89" i="9"/>
  <c r="E89" i="9"/>
  <c r="B89" i="9"/>
  <c r="H89" i="9"/>
  <c r="G89" i="9"/>
  <c r="I89" i="9"/>
  <c r="J89" i="9"/>
  <c r="C90" i="9"/>
  <c r="F90" i="9"/>
  <c r="B90" i="9"/>
  <c r="H90" i="9"/>
  <c r="G90" i="9"/>
  <c r="I90" i="9"/>
  <c r="E90" i="9"/>
  <c r="J90" i="9"/>
  <c r="C91" i="9"/>
  <c r="J91" i="9"/>
  <c r="C92" i="9"/>
  <c r="F92" i="9"/>
  <c r="B92" i="9"/>
  <c r="H92" i="9"/>
  <c r="G92" i="9"/>
  <c r="I92" i="9"/>
  <c r="E92" i="9"/>
  <c r="J92" i="9"/>
  <c r="C93" i="9"/>
  <c r="J93" i="9"/>
  <c r="C94" i="9"/>
  <c r="F94" i="9"/>
  <c r="B94" i="9"/>
  <c r="H94" i="9"/>
  <c r="G94" i="9"/>
  <c r="I94" i="9"/>
  <c r="E94" i="9"/>
  <c r="J94" i="9"/>
  <c r="C95" i="9"/>
  <c r="F95" i="9"/>
  <c r="E95" i="9"/>
  <c r="B95" i="9"/>
  <c r="H95" i="9"/>
  <c r="G95" i="9"/>
  <c r="I95" i="9"/>
  <c r="J95" i="9"/>
  <c r="C96" i="9"/>
  <c r="F96" i="9"/>
  <c r="B96" i="9"/>
  <c r="H96" i="9"/>
  <c r="G96" i="9"/>
  <c r="I96" i="9"/>
  <c r="E96" i="9"/>
  <c r="J96" i="9"/>
  <c r="C97" i="9"/>
  <c r="F97" i="9"/>
  <c r="B97" i="9"/>
  <c r="H97" i="9"/>
  <c r="G97" i="9"/>
  <c r="I97" i="9"/>
  <c r="E97" i="9"/>
  <c r="J97" i="9"/>
  <c r="C98" i="9"/>
  <c r="F98" i="9"/>
  <c r="E98" i="9"/>
  <c r="B98" i="9"/>
  <c r="H98" i="9"/>
  <c r="G98" i="9"/>
  <c r="I98" i="9"/>
  <c r="J98" i="9"/>
  <c r="C99" i="9"/>
  <c r="J99" i="9"/>
  <c r="C100" i="9"/>
  <c r="F100" i="9"/>
  <c r="E100" i="9"/>
  <c r="B100" i="9"/>
  <c r="H100" i="9"/>
  <c r="G100" i="9"/>
  <c r="I100" i="9"/>
  <c r="J100" i="9"/>
  <c r="C101" i="9"/>
  <c r="F101" i="9"/>
  <c r="B101" i="9"/>
  <c r="H101" i="9"/>
  <c r="G101" i="9"/>
  <c r="I101" i="9"/>
  <c r="E101" i="9"/>
  <c r="J101" i="9"/>
  <c r="C102" i="9"/>
  <c r="F102" i="9"/>
  <c r="B102" i="9"/>
  <c r="H102" i="9"/>
  <c r="G102" i="9"/>
  <c r="I102" i="9"/>
  <c r="E102" i="9"/>
  <c r="J102" i="9"/>
  <c r="C103" i="9"/>
  <c r="J103" i="9"/>
  <c r="C104" i="9"/>
  <c r="F104" i="9"/>
  <c r="B104" i="9"/>
  <c r="H104" i="9"/>
  <c r="G104" i="9"/>
  <c r="I104" i="9"/>
  <c r="E104" i="9"/>
  <c r="J104" i="9"/>
  <c r="C105" i="9"/>
  <c r="F105" i="9"/>
  <c r="E105" i="9"/>
  <c r="J105" i="9"/>
  <c r="C106" i="9"/>
  <c r="F106" i="9"/>
  <c r="B106" i="9"/>
  <c r="H106" i="9"/>
  <c r="G106" i="9"/>
  <c r="I106" i="9"/>
  <c r="E106" i="9"/>
  <c r="J106" i="9"/>
  <c r="C107" i="9"/>
  <c r="F107" i="9"/>
  <c r="E107" i="9"/>
  <c r="B107" i="9"/>
  <c r="H107" i="9"/>
  <c r="G107" i="9"/>
  <c r="I107" i="9"/>
  <c r="J107" i="9"/>
  <c r="C108" i="9"/>
  <c r="F108" i="9"/>
  <c r="E108" i="9"/>
  <c r="B108" i="9"/>
  <c r="H108" i="9"/>
  <c r="G108" i="9"/>
  <c r="I108" i="9"/>
  <c r="J108" i="9"/>
  <c r="C109" i="9"/>
  <c r="F109" i="9"/>
  <c r="B109" i="9"/>
  <c r="H109" i="9"/>
  <c r="G109" i="9"/>
  <c r="I109" i="9"/>
  <c r="E109" i="9"/>
  <c r="J109" i="9"/>
  <c r="C110" i="9"/>
  <c r="F110" i="9"/>
  <c r="E110" i="9"/>
  <c r="B110" i="9"/>
  <c r="H110" i="9"/>
  <c r="G110" i="9"/>
  <c r="I110" i="9"/>
  <c r="J110" i="9"/>
  <c r="C111" i="9"/>
  <c r="F111" i="9"/>
  <c r="B111" i="9"/>
  <c r="H111" i="9"/>
  <c r="G111" i="9"/>
  <c r="I111" i="9"/>
  <c r="E111" i="9"/>
  <c r="J111" i="9"/>
  <c r="C112" i="9"/>
  <c r="F112" i="9"/>
  <c r="E112" i="9"/>
  <c r="J112" i="9"/>
  <c r="C113" i="9"/>
  <c r="F113" i="9"/>
  <c r="E113" i="9"/>
  <c r="B113" i="9"/>
  <c r="H113" i="9"/>
  <c r="G113" i="9"/>
  <c r="I113" i="9"/>
  <c r="J113" i="9"/>
  <c r="C114" i="9"/>
  <c r="F114" i="9"/>
  <c r="E114" i="9"/>
  <c r="B114" i="9"/>
  <c r="H114" i="9"/>
  <c r="G114" i="9"/>
  <c r="I114" i="9"/>
  <c r="J114" i="9"/>
  <c r="C115" i="9"/>
  <c r="F115" i="9"/>
  <c r="E115" i="9"/>
  <c r="B115" i="9"/>
  <c r="H115" i="9"/>
  <c r="G115" i="9"/>
  <c r="I115" i="9"/>
  <c r="J115" i="9"/>
  <c r="C116" i="9"/>
  <c r="F116" i="9"/>
  <c r="E116" i="9"/>
  <c r="B116" i="9"/>
  <c r="H116" i="9"/>
  <c r="G116" i="9"/>
  <c r="I116" i="9"/>
  <c r="J116" i="9"/>
  <c r="C117" i="9"/>
  <c r="F117" i="9"/>
  <c r="E117" i="9"/>
  <c r="B117" i="9"/>
  <c r="H117" i="9"/>
  <c r="G117" i="9"/>
  <c r="I117" i="9"/>
  <c r="J117" i="9"/>
  <c r="C118" i="9"/>
  <c r="J118" i="9"/>
  <c r="C119" i="9"/>
  <c r="F119" i="9"/>
  <c r="B119" i="9"/>
  <c r="H119" i="9"/>
  <c r="G119" i="9"/>
  <c r="I119" i="9"/>
  <c r="E119" i="9"/>
  <c r="J119" i="9"/>
  <c r="C120" i="9"/>
  <c r="F120" i="9"/>
  <c r="B120" i="9"/>
  <c r="H120" i="9"/>
  <c r="G120" i="9"/>
  <c r="I120" i="9"/>
  <c r="E120" i="9"/>
  <c r="J120" i="9"/>
  <c r="C121" i="9"/>
  <c r="F121" i="9"/>
  <c r="E121" i="9"/>
  <c r="B121" i="9"/>
  <c r="H121" i="9"/>
  <c r="G121" i="9"/>
  <c r="I121" i="9"/>
  <c r="J121" i="9"/>
  <c r="C122" i="9"/>
  <c r="F122" i="9"/>
  <c r="E122" i="9"/>
  <c r="B122" i="9"/>
  <c r="H122" i="9"/>
  <c r="G122" i="9"/>
  <c r="I122" i="9"/>
  <c r="J122" i="9"/>
  <c r="C123" i="9"/>
  <c r="F123" i="9"/>
  <c r="B123" i="9"/>
  <c r="H123" i="9"/>
  <c r="G123" i="9"/>
  <c r="I123" i="9"/>
  <c r="E123" i="9"/>
  <c r="J123" i="9"/>
  <c r="C124" i="9"/>
  <c r="F124" i="9"/>
  <c r="E124" i="9"/>
  <c r="J124" i="9"/>
  <c r="C125" i="9"/>
  <c r="F125" i="9"/>
  <c r="E125" i="9"/>
  <c r="B125" i="9"/>
  <c r="H125" i="9"/>
  <c r="G125" i="9"/>
  <c r="I125" i="9"/>
  <c r="J125" i="9"/>
  <c r="C126" i="9"/>
  <c r="F126" i="9"/>
  <c r="E126" i="9"/>
  <c r="B126" i="9"/>
  <c r="H126" i="9"/>
  <c r="G126" i="9"/>
  <c r="I126" i="9"/>
  <c r="J126" i="9"/>
  <c r="C127" i="9"/>
  <c r="F127" i="9"/>
  <c r="B127" i="9"/>
  <c r="H127" i="9"/>
  <c r="G127" i="9"/>
  <c r="I127" i="9"/>
  <c r="E127" i="9"/>
  <c r="J127" i="9"/>
  <c r="C128" i="9"/>
  <c r="F128" i="9"/>
  <c r="E128" i="9"/>
  <c r="B128" i="9"/>
  <c r="H128" i="9"/>
  <c r="G128" i="9"/>
  <c r="I128" i="9"/>
  <c r="J128" i="9"/>
  <c r="C129" i="9"/>
  <c r="J129" i="9"/>
  <c r="C130" i="9"/>
  <c r="F130" i="9"/>
  <c r="E130" i="9"/>
  <c r="B130" i="9"/>
  <c r="H130" i="9"/>
  <c r="G130" i="9"/>
  <c r="I130" i="9"/>
  <c r="J130" i="9"/>
  <c r="C131" i="9"/>
  <c r="F131" i="9"/>
  <c r="E131" i="9"/>
  <c r="J131" i="9"/>
  <c r="C132" i="9"/>
  <c r="F132" i="9"/>
  <c r="E132" i="9"/>
  <c r="B132" i="9"/>
  <c r="H132" i="9"/>
  <c r="G132" i="9"/>
  <c r="I132" i="9"/>
  <c r="J132" i="9"/>
  <c r="C133" i="9"/>
  <c r="F133" i="9"/>
  <c r="E133" i="9"/>
  <c r="B133" i="9"/>
  <c r="H133" i="9"/>
  <c r="G133" i="9"/>
  <c r="I133" i="9"/>
  <c r="J133" i="9"/>
  <c r="C134" i="9"/>
  <c r="F134" i="9"/>
  <c r="B134" i="9"/>
  <c r="H134" i="9"/>
  <c r="G134" i="9"/>
  <c r="I134" i="9"/>
  <c r="E134" i="9"/>
  <c r="J134" i="9"/>
  <c r="C135" i="9"/>
  <c r="F135" i="9"/>
  <c r="B135" i="9"/>
  <c r="H135" i="9"/>
  <c r="G135" i="9"/>
  <c r="I135" i="9"/>
  <c r="E135" i="9"/>
  <c r="J135" i="9"/>
  <c r="C136" i="9"/>
  <c r="J136" i="9"/>
  <c r="C137" i="9"/>
  <c r="J137" i="9"/>
  <c r="C138" i="9"/>
  <c r="F138" i="9"/>
  <c r="B138" i="9"/>
  <c r="H138" i="9"/>
  <c r="G138" i="9"/>
  <c r="I138" i="9"/>
  <c r="E138" i="9"/>
  <c r="J138" i="9"/>
  <c r="C139" i="9"/>
  <c r="F139" i="9"/>
  <c r="B139" i="9"/>
  <c r="H139" i="9"/>
  <c r="G139" i="9"/>
  <c r="I139" i="9"/>
  <c r="E139" i="9"/>
  <c r="J139" i="9"/>
  <c r="C140" i="9"/>
  <c r="J140" i="9"/>
  <c r="C141" i="9"/>
  <c r="F141" i="9"/>
  <c r="E141" i="9"/>
  <c r="B141" i="9"/>
  <c r="H141" i="9"/>
  <c r="G141" i="9"/>
  <c r="I141" i="9"/>
  <c r="J141" i="9"/>
  <c r="C142" i="9"/>
  <c r="F142" i="9"/>
  <c r="E142" i="9"/>
  <c r="B142" i="9"/>
  <c r="H142" i="9"/>
  <c r="G142" i="9"/>
  <c r="I142" i="9"/>
  <c r="J142" i="9"/>
  <c r="C143" i="9"/>
  <c r="F143" i="9"/>
  <c r="E143" i="9"/>
  <c r="J143" i="9"/>
  <c r="C144" i="9"/>
  <c r="J144" i="9"/>
  <c r="C145" i="9"/>
  <c r="F145" i="9"/>
  <c r="B145" i="9"/>
  <c r="H145" i="9"/>
  <c r="G145" i="9"/>
  <c r="I145" i="9"/>
  <c r="E145" i="9"/>
  <c r="J145" i="9"/>
  <c r="C146" i="9"/>
  <c r="J146" i="9"/>
  <c r="C147" i="9"/>
  <c r="J147" i="9"/>
  <c r="C148" i="9"/>
  <c r="F148" i="9"/>
  <c r="E148" i="9"/>
  <c r="B148" i="9"/>
  <c r="H148" i="9"/>
  <c r="G148" i="9"/>
  <c r="I148" i="9"/>
  <c r="J148" i="9"/>
  <c r="C149" i="9"/>
  <c r="F149" i="9"/>
  <c r="E149" i="9"/>
  <c r="B149" i="9"/>
  <c r="H149" i="9"/>
  <c r="G149" i="9"/>
  <c r="I149" i="9"/>
  <c r="J149" i="9"/>
  <c r="C150" i="9"/>
  <c r="F150" i="9"/>
  <c r="E150" i="9"/>
  <c r="B150" i="9"/>
  <c r="H150" i="9"/>
  <c r="G150" i="9"/>
  <c r="I150" i="9"/>
  <c r="J150" i="9"/>
  <c r="C151" i="9"/>
  <c r="F151" i="9"/>
  <c r="B151" i="9"/>
  <c r="H151" i="9"/>
  <c r="G151" i="9"/>
  <c r="I151" i="9"/>
  <c r="E151" i="9"/>
  <c r="J151" i="9"/>
  <c r="C152" i="9"/>
  <c r="J152" i="9"/>
  <c r="C153" i="9"/>
  <c r="F153" i="9"/>
  <c r="B153" i="9"/>
  <c r="H153" i="9"/>
  <c r="G153" i="9"/>
  <c r="I153" i="9"/>
  <c r="E153" i="9"/>
  <c r="J153" i="9"/>
  <c r="C154" i="9"/>
  <c r="J154" i="9"/>
  <c r="C155" i="9"/>
  <c r="J155" i="9"/>
  <c r="C156" i="9"/>
  <c r="F156" i="9"/>
  <c r="B156" i="9"/>
  <c r="H156" i="9"/>
  <c r="G156" i="9"/>
  <c r="I156" i="9"/>
  <c r="E156" i="9"/>
  <c r="J156" i="9"/>
  <c r="C157" i="9"/>
  <c r="F157" i="9"/>
  <c r="B157" i="9"/>
  <c r="H157" i="9"/>
  <c r="G157" i="9"/>
  <c r="I157" i="9"/>
  <c r="E157" i="9"/>
  <c r="J157" i="9"/>
  <c r="C158" i="9"/>
  <c r="J158" i="9"/>
  <c r="C159" i="9"/>
  <c r="J159" i="9"/>
  <c r="C160" i="9"/>
  <c r="J160" i="9"/>
  <c r="C161" i="9"/>
  <c r="J161" i="9"/>
  <c r="C162" i="9"/>
  <c r="J162" i="9"/>
  <c r="C163" i="9"/>
  <c r="J163" i="9"/>
  <c r="C164" i="9"/>
  <c r="J164" i="9"/>
  <c r="C165" i="9"/>
  <c r="J165" i="9"/>
  <c r="C166" i="9"/>
  <c r="J166" i="9"/>
  <c r="C167" i="9"/>
  <c r="J167" i="9"/>
  <c r="C168" i="9"/>
  <c r="J168" i="9"/>
  <c r="C169" i="9"/>
  <c r="J169" i="9"/>
  <c r="C170" i="9"/>
  <c r="J170" i="9"/>
  <c r="C171" i="9"/>
  <c r="J171" i="9"/>
  <c r="C172" i="9"/>
  <c r="J172" i="9"/>
  <c r="C173" i="9"/>
  <c r="J173" i="9"/>
  <c r="C174" i="9"/>
  <c r="J174" i="9"/>
  <c r="C175" i="9"/>
  <c r="J175" i="9"/>
  <c r="C176" i="9"/>
  <c r="J176" i="9"/>
  <c r="C177" i="9"/>
  <c r="J177" i="9"/>
  <c r="C178" i="9"/>
  <c r="J178" i="9"/>
  <c r="C179" i="9"/>
  <c r="J179" i="9"/>
  <c r="C180" i="9"/>
  <c r="J180" i="9"/>
  <c r="C181" i="9"/>
  <c r="J181" i="9"/>
  <c r="C182" i="9"/>
  <c r="J182" i="9"/>
  <c r="C183" i="9"/>
  <c r="J183" i="9"/>
  <c r="C184" i="9"/>
  <c r="J184" i="9"/>
  <c r="C185" i="9"/>
  <c r="J185" i="9"/>
  <c r="C186" i="9"/>
  <c r="J186" i="9"/>
  <c r="C187" i="9"/>
  <c r="J187" i="9"/>
  <c r="C188" i="9"/>
  <c r="J188" i="9"/>
  <c r="C189" i="9"/>
  <c r="J189" i="9"/>
  <c r="C190" i="9"/>
  <c r="J190" i="9"/>
  <c r="C191" i="9"/>
  <c r="J191" i="9"/>
  <c r="C192" i="9"/>
  <c r="J192" i="9"/>
  <c r="C193" i="9"/>
  <c r="J193" i="9"/>
  <c r="C194" i="9"/>
  <c r="J194" i="9"/>
  <c r="C195" i="9"/>
  <c r="J195" i="9"/>
  <c r="C196" i="9"/>
  <c r="J196" i="9"/>
  <c r="C197" i="9"/>
  <c r="J197" i="9"/>
  <c r="C198" i="9"/>
  <c r="J198" i="9"/>
  <c r="C199" i="9"/>
  <c r="J199" i="9"/>
  <c r="C200" i="9"/>
  <c r="J200" i="9"/>
  <c r="C201" i="9"/>
  <c r="J201" i="9"/>
  <c r="C202" i="9"/>
  <c r="J202" i="9"/>
  <c r="C203" i="9"/>
  <c r="J203" i="9"/>
  <c r="C204" i="9"/>
  <c r="J204" i="9"/>
  <c r="C205" i="9"/>
  <c r="J205" i="9"/>
  <c r="C206" i="9"/>
  <c r="J206" i="9"/>
  <c r="C207" i="9"/>
  <c r="J207" i="9"/>
  <c r="C208" i="9"/>
  <c r="J208" i="9"/>
  <c r="C209" i="9"/>
  <c r="J209" i="9"/>
  <c r="C210" i="9"/>
  <c r="J210" i="9"/>
  <c r="C211" i="9"/>
  <c r="J211" i="9"/>
  <c r="C212" i="9"/>
  <c r="J212" i="9"/>
  <c r="C213" i="9"/>
  <c r="J213" i="9"/>
  <c r="C214" i="9"/>
  <c r="J214" i="9"/>
  <c r="C215" i="9"/>
  <c r="J215" i="9"/>
  <c r="C216" i="9"/>
  <c r="J216" i="9"/>
  <c r="C217" i="9"/>
  <c r="J217" i="9"/>
  <c r="C218" i="9"/>
  <c r="J218" i="9"/>
  <c r="C219" i="9"/>
  <c r="J219" i="9"/>
  <c r="C220" i="9"/>
  <c r="J220" i="9"/>
  <c r="C221" i="9"/>
  <c r="J221" i="9"/>
  <c r="C222" i="9"/>
  <c r="J222" i="9"/>
  <c r="C223" i="9"/>
  <c r="J223" i="9"/>
  <c r="C224" i="9"/>
  <c r="J224" i="9"/>
  <c r="C225" i="9"/>
  <c r="J225" i="9"/>
  <c r="C226" i="9"/>
  <c r="J226" i="9"/>
  <c r="C227" i="9"/>
  <c r="J227" i="9"/>
  <c r="C228" i="9"/>
  <c r="J228" i="9"/>
  <c r="C229" i="9"/>
  <c r="J229" i="9"/>
  <c r="C230" i="9"/>
  <c r="J230" i="9"/>
  <c r="C231" i="9"/>
  <c r="J231" i="9"/>
  <c r="C232" i="9"/>
  <c r="J232" i="9"/>
  <c r="C233" i="9"/>
  <c r="J233" i="9"/>
  <c r="C234" i="9"/>
  <c r="J234" i="9"/>
  <c r="C235" i="9"/>
  <c r="J235" i="9"/>
  <c r="C236" i="9"/>
  <c r="J236" i="9"/>
  <c r="C237" i="9"/>
  <c r="J237" i="9"/>
  <c r="C238" i="9"/>
  <c r="J238" i="9"/>
  <c r="C239" i="9"/>
  <c r="J239" i="9"/>
  <c r="C240" i="9"/>
  <c r="J240" i="9"/>
  <c r="C241" i="9"/>
  <c r="J241" i="9"/>
  <c r="C242" i="9"/>
  <c r="J242" i="9"/>
  <c r="C243" i="9"/>
  <c r="J243" i="9"/>
  <c r="C244" i="9"/>
  <c r="J244" i="9"/>
  <c r="C245" i="9"/>
  <c r="J245" i="9"/>
  <c r="C246" i="9"/>
  <c r="J246" i="9"/>
  <c r="C247" i="9"/>
  <c r="J247" i="9"/>
  <c r="C248" i="9"/>
  <c r="J248" i="9"/>
  <c r="C249" i="9"/>
  <c r="J249" i="9"/>
  <c r="C250" i="9"/>
  <c r="J250" i="9"/>
  <c r="C251" i="9"/>
  <c r="J251" i="9"/>
  <c r="C252" i="9"/>
  <c r="J252" i="9"/>
  <c r="C253" i="9"/>
  <c r="J253" i="9"/>
  <c r="C254" i="9"/>
  <c r="J254" i="9"/>
  <c r="C255" i="9"/>
  <c r="J255" i="9"/>
  <c r="C256" i="9"/>
  <c r="J256" i="9"/>
  <c r="C257" i="9"/>
  <c r="J257" i="9"/>
  <c r="C258" i="9"/>
  <c r="J258" i="9"/>
  <c r="C259" i="9"/>
  <c r="J259" i="9"/>
  <c r="C260" i="9"/>
  <c r="J260" i="9"/>
  <c r="C261" i="9"/>
  <c r="J261" i="9"/>
  <c r="C262" i="9"/>
  <c r="J262" i="9"/>
  <c r="C263" i="9"/>
  <c r="J263" i="9"/>
  <c r="C264" i="9"/>
  <c r="J264" i="9"/>
  <c r="C265" i="9"/>
  <c r="J265" i="9"/>
  <c r="C266" i="9"/>
  <c r="J266" i="9"/>
  <c r="C267" i="9"/>
  <c r="J267" i="9"/>
  <c r="C268" i="9"/>
  <c r="J268" i="9"/>
  <c r="C269" i="9"/>
  <c r="J269" i="9"/>
  <c r="C270" i="9"/>
  <c r="J270" i="9"/>
  <c r="C271" i="9"/>
  <c r="J271" i="9"/>
  <c r="C272" i="9"/>
  <c r="J272" i="9"/>
  <c r="C273" i="9"/>
  <c r="J273" i="9"/>
  <c r="C274" i="9"/>
  <c r="J274" i="9"/>
  <c r="C275" i="9"/>
  <c r="J275" i="9"/>
  <c r="C276" i="9"/>
  <c r="J276" i="9"/>
  <c r="C277" i="9"/>
  <c r="J277" i="9"/>
  <c r="C278" i="9"/>
  <c r="J278" i="9"/>
  <c r="C279" i="9"/>
  <c r="J279" i="9"/>
  <c r="C280" i="9"/>
  <c r="J280" i="9"/>
  <c r="C281" i="9"/>
  <c r="J281" i="9"/>
  <c r="C282" i="9"/>
  <c r="J282" i="9"/>
  <c r="C283" i="9"/>
  <c r="J283" i="9"/>
  <c r="C284" i="9"/>
  <c r="J284" i="9"/>
  <c r="C285" i="9"/>
  <c r="J285" i="9"/>
  <c r="C286" i="9"/>
  <c r="J286" i="9"/>
  <c r="C287" i="9"/>
  <c r="J287" i="9"/>
  <c r="C288" i="9"/>
  <c r="J288" i="9"/>
  <c r="C289" i="9"/>
  <c r="J289" i="9"/>
  <c r="C290" i="9"/>
  <c r="J290" i="9"/>
  <c r="C291" i="9"/>
  <c r="J291" i="9"/>
  <c r="C292" i="9"/>
  <c r="J292" i="9"/>
  <c r="C293" i="9"/>
  <c r="J293" i="9"/>
  <c r="C294" i="9"/>
  <c r="J294" i="9"/>
  <c r="C295" i="9"/>
  <c r="J295" i="9"/>
  <c r="C296" i="9"/>
  <c r="J296" i="9"/>
  <c r="C297" i="9"/>
  <c r="J297" i="9"/>
  <c r="C298" i="9"/>
  <c r="J298" i="9"/>
  <c r="C299" i="9"/>
  <c r="J299" i="9"/>
  <c r="C300" i="9"/>
  <c r="J300" i="9"/>
  <c r="C301" i="9"/>
  <c r="J301" i="9"/>
  <c r="C302" i="9"/>
  <c r="J302" i="9"/>
  <c r="C303" i="9"/>
  <c r="J303" i="9"/>
  <c r="C304" i="9"/>
  <c r="J304" i="9"/>
  <c r="C305" i="9"/>
  <c r="J305" i="9"/>
  <c r="C306" i="9"/>
  <c r="J306" i="9"/>
  <c r="C307" i="9"/>
  <c r="J307" i="9"/>
  <c r="C308" i="9"/>
  <c r="J308" i="9"/>
  <c r="C309" i="9"/>
  <c r="J309" i="9"/>
  <c r="C310" i="9"/>
  <c r="J310" i="9"/>
  <c r="C311" i="9"/>
  <c r="J311" i="9"/>
  <c r="C312" i="9"/>
  <c r="J312" i="9"/>
  <c r="C313" i="9"/>
  <c r="J313" i="9"/>
  <c r="C314" i="9"/>
  <c r="J314" i="9"/>
  <c r="C315" i="9"/>
  <c r="J315" i="9"/>
  <c r="C316" i="9"/>
  <c r="J316" i="9"/>
  <c r="C317" i="9"/>
  <c r="J317" i="9"/>
  <c r="C318" i="9"/>
  <c r="J318" i="9"/>
  <c r="C319" i="9"/>
  <c r="J319" i="9"/>
  <c r="C320" i="9"/>
  <c r="J320" i="9"/>
  <c r="C321" i="9"/>
  <c r="J321" i="9"/>
  <c r="C322" i="9"/>
  <c r="J322" i="9"/>
  <c r="C323" i="9"/>
  <c r="J323" i="9"/>
  <c r="C324" i="9"/>
  <c r="J324" i="9"/>
  <c r="C325" i="9"/>
  <c r="J325" i="9"/>
  <c r="C326" i="9"/>
  <c r="J326" i="9"/>
  <c r="C327" i="9"/>
  <c r="J327" i="9"/>
  <c r="C328" i="9"/>
  <c r="J328" i="9"/>
  <c r="C329" i="9"/>
  <c r="J329" i="9"/>
  <c r="C330" i="9"/>
  <c r="J330" i="9"/>
  <c r="C331" i="9"/>
  <c r="J331" i="9"/>
  <c r="C332" i="9"/>
  <c r="J332" i="9"/>
  <c r="C333" i="9"/>
  <c r="J333" i="9"/>
  <c r="C334" i="9"/>
  <c r="J334" i="9"/>
  <c r="C335" i="9"/>
  <c r="J335" i="9"/>
  <c r="C336" i="9"/>
  <c r="J336" i="9"/>
  <c r="C337" i="9"/>
  <c r="J337" i="9"/>
  <c r="C338" i="9"/>
  <c r="J338" i="9"/>
  <c r="C339" i="9"/>
  <c r="J339" i="9"/>
  <c r="C340" i="9"/>
  <c r="J340" i="9"/>
  <c r="C341" i="9"/>
  <c r="J341" i="9"/>
  <c r="C342" i="9"/>
  <c r="J342" i="9"/>
  <c r="C343" i="9"/>
  <c r="J343" i="9"/>
  <c r="C344" i="9"/>
  <c r="J344" i="9"/>
  <c r="C345" i="9"/>
  <c r="J345" i="9"/>
  <c r="C346" i="9"/>
  <c r="J346" i="9"/>
  <c r="C347" i="9"/>
  <c r="J347" i="9"/>
  <c r="C348" i="9"/>
  <c r="J348" i="9"/>
  <c r="C349" i="9"/>
  <c r="J349" i="9"/>
  <c r="C350" i="9"/>
  <c r="J350" i="9"/>
  <c r="C351" i="9"/>
  <c r="J351" i="9"/>
  <c r="C352" i="9"/>
  <c r="J352" i="9"/>
  <c r="C353" i="9"/>
  <c r="J353" i="9"/>
  <c r="C354" i="9"/>
  <c r="J354" i="9"/>
  <c r="C355" i="9"/>
  <c r="J355" i="9"/>
  <c r="C356" i="9"/>
  <c r="J356" i="9"/>
  <c r="C357" i="9"/>
  <c r="J357" i="9"/>
  <c r="C358" i="9"/>
  <c r="J358" i="9"/>
  <c r="C359" i="9"/>
  <c r="J359" i="9"/>
  <c r="C360" i="9"/>
  <c r="J360" i="9"/>
  <c r="C361" i="9"/>
  <c r="J361" i="9"/>
  <c r="C362" i="9"/>
  <c r="J362" i="9"/>
  <c r="C363" i="9"/>
  <c r="J363" i="9"/>
  <c r="C364" i="9"/>
  <c r="J364" i="9"/>
  <c r="C365" i="9"/>
  <c r="J365" i="9"/>
  <c r="C366" i="9"/>
  <c r="J366" i="9"/>
  <c r="C367" i="9"/>
  <c r="J367" i="9"/>
  <c r="C368" i="9"/>
  <c r="J368" i="9"/>
  <c r="C369" i="9"/>
  <c r="J369" i="9"/>
  <c r="C370" i="9"/>
  <c r="J370" i="9"/>
  <c r="C371" i="9"/>
  <c r="J371" i="9"/>
  <c r="C372" i="9"/>
  <c r="J372" i="9"/>
  <c r="C373" i="9"/>
  <c r="J373" i="9"/>
  <c r="C374" i="9"/>
  <c r="J374" i="9"/>
  <c r="C375" i="9"/>
  <c r="J375" i="9"/>
  <c r="C376" i="9"/>
  <c r="J376" i="9"/>
  <c r="C377" i="9"/>
  <c r="J377" i="9"/>
  <c r="C378" i="9"/>
  <c r="J378" i="9"/>
  <c r="C379" i="9"/>
  <c r="J379" i="9"/>
  <c r="C380" i="9"/>
  <c r="J380" i="9"/>
  <c r="C381" i="9"/>
  <c r="J381" i="9"/>
  <c r="C382" i="9"/>
  <c r="J382" i="9"/>
  <c r="C383" i="9"/>
  <c r="J383" i="9"/>
  <c r="C384" i="9"/>
  <c r="J384" i="9"/>
  <c r="C385" i="9"/>
  <c r="J385" i="9"/>
  <c r="C386" i="9"/>
  <c r="J386" i="9"/>
  <c r="C387" i="9"/>
  <c r="J387" i="9"/>
  <c r="C388" i="9"/>
  <c r="J388" i="9"/>
  <c r="C389" i="9"/>
  <c r="J389" i="9"/>
  <c r="C390" i="9"/>
  <c r="J390" i="9"/>
  <c r="C391" i="9"/>
  <c r="J391" i="9"/>
  <c r="C392" i="9"/>
  <c r="J392" i="9"/>
  <c r="C393" i="9"/>
  <c r="J393" i="9"/>
  <c r="C394" i="9"/>
  <c r="J394" i="9"/>
  <c r="C395" i="9"/>
  <c r="J395" i="9"/>
  <c r="C396" i="9"/>
  <c r="J396" i="9"/>
  <c r="C397" i="9"/>
  <c r="J397" i="9"/>
  <c r="C398" i="9"/>
  <c r="J398" i="9"/>
  <c r="C399" i="9"/>
  <c r="J399" i="9"/>
  <c r="C400" i="9"/>
  <c r="J400" i="9"/>
  <c r="C401" i="9"/>
  <c r="J401" i="9"/>
  <c r="C402" i="9"/>
  <c r="J402" i="9"/>
  <c r="C403" i="9"/>
  <c r="J403" i="9"/>
  <c r="C404" i="9"/>
  <c r="J404" i="9"/>
  <c r="C405" i="9"/>
  <c r="J405" i="9"/>
  <c r="C406" i="9"/>
  <c r="J406" i="9"/>
  <c r="C407" i="9"/>
  <c r="J407" i="9"/>
  <c r="C408" i="9"/>
  <c r="J408" i="9"/>
  <c r="C409" i="9"/>
  <c r="J409" i="9"/>
  <c r="C410" i="9"/>
  <c r="J410" i="9"/>
  <c r="C411" i="9"/>
  <c r="J411" i="9"/>
  <c r="C412" i="9"/>
  <c r="J412" i="9"/>
  <c r="C413" i="9"/>
  <c r="J413" i="9"/>
  <c r="C414" i="9"/>
  <c r="J414" i="9"/>
  <c r="C415" i="9"/>
  <c r="J415" i="9"/>
  <c r="C416" i="9"/>
  <c r="J416" i="9"/>
  <c r="C417" i="9"/>
  <c r="J417" i="9"/>
  <c r="C418" i="9"/>
  <c r="J418" i="9"/>
  <c r="C419" i="9"/>
  <c r="J419" i="9"/>
  <c r="C420" i="9"/>
  <c r="J420" i="9"/>
  <c r="C421" i="9"/>
  <c r="J421" i="9"/>
  <c r="C422" i="9"/>
  <c r="J422" i="9"/>
  <c r="C423" i="9"/>
  <c r="J423" i="9"/>
  <c r="C424" i="9"/>
  <c r="J424" i="9"/>
  <c r="C425" i="9"/>
  <c r="J425" i="9"/>
  <c r="C426" i="9"/>
  <c r="J426" i="9"/>
  <c r="C427" i="9"/>
  <c r="J427" i="9"/>
  <c r="C428" i="9"/>
  <c r="J428" i="9"/>
  <c r="C429" i="9"/>
  <c r="J429" i="9"/>
  <c r="C430" i="9"/>
  <c r="J430" i="9"/>
  <c r="C431" i="9"/>
  <c r="J431" i="9"/>
  <c r="C432" i="9"/>
  <c r="J432" i="9"/>
  <c r="C433" i="9"/>
  <c r="J433" i="9"/>
  <c r="C434" i="9"/>
  <c r="J434" i="9"/>
  <c r="C435" i="9"/>
  <c r="J435" i="9"/>
  <c r="C436" i="9"/>
  <c r="J436" i="9"/>
  <c r="C437" i="9"/>
  <c r="J437" i="9"/>
  <c r="C438" i="9"/>
  <c r="J438" i="9"/>
  <c r="C439" i="9"/>
  <c r="J439" i="9"/>
  <c r="C440" i="9"/>
  <c r="J440" i="9"/>
  <c r="C441" i="9"/>
  <c r="J441" i="9"/>
  <c r="C442" i="9"/>
  <c r="J442" i="9"/>
  <c r="C443" i="9"/>
  <c r="J443" i="9"/>
  <c r="C444" i="9"/>
  <c r="J444" i="9"/>
  <c r="C445" i="9"/>
  <c r="J445" i="9"/>
  <c r="C446" i="9"/>
  <c r="J446" i="9"/>
  <c r="C447" i="9"/>
  <c r="J447" i="9"/>
  <c r="C448" i="9"/>
  <c r="J448" i="9"/>
  <c r="C449" i="9"/>
  <c r="J449" i="9"/>
  <c r="C450" i="9"/>
  <c r="J450" i="9"/>
  <c r="C451" i="9"/>
  <c r="J451" i="9"/>
  <c r="C452" i="9"/>
  <c r="J452" i="9"/>
  <c r="C453" i="9"/>
  <c r="J453" i="9"/>
  <c r="C454" i="9"/>
  <c r="J454" i="9"/>
  <c r="C455" i="9"/>
  <c r="J455" i="9"/>
  <c r="C456" i="9"/>
  <c r="J456" i="9"/>
  <c r="C457" i="9"/>
  <c r="J457" i="9"/>
  <c r="C458" i="9"/>
  <c r="J458" i="9"/>
  <c r="C459" i="9"/>
  <c r="J459" i="9"/>
  <c r="C460" i="9"/>
  <c r="J460" i="9"/>
  <c r="C461" i="9"/>
  <c r="J461" i="9"/>
  <c r="C462" i="9"/>
  <c r="J462" i="9"/>
  <c r="C463" i="9"/>
  <c r="J463" i="9"/>
  <c r="C464" i="9"/>
  <c r="J464" i="9"/>
  <c r="C465" i="9"/>
  <c r="J465" i="9"/>
  <c r="C466" i="9"/>
  <c r="J466" i="9"/>
  <c r="C467" i="9"/>
  <c r="J467" i="9"/>
  <c r="C468" i="9"/>
  <c r="J468" i="9"/>
  <c r="C469" i="9"/>
  <c r="J469" i="9"/>
  <c r="C470" i="9"/>
  <c r="J470" i="9"/>
  <c r="C471" i="9"/>
  <c r="J471" i="9"/>
  <c r="C472" i="9"/>
  <c r="J472" i="9"/>
  <c r="C473" i="9"/>
  <c r="J473" i="9"/>
  <c r="C474" i="9"/>
  <c r="J474" i="9"/>
  <c r="C475" i="9"/>
  <c r="J475" i="9"/>
  <c r="C476" i="9"/>
  <c r="J476" i="9"/>
  <c r="C477" i="9"/>
  <c r="J477" i="9"/>
  <c r="C478" i="9"/>
  <c r="J478" i="9"/>
  <c r="C479" i="9"/>
  <c r="J479" i="9"/>
  <c r="C480" i="9"/>
  <c r="J480" i="9"/>
  <c r="C481" i="9"/>
  <c r="J481" i="9"/>
  <c r="C482" i="9"/>
  <c r="J482" i="9"/>
  <c r="C483" i="9"/>
  <c r="J483" i="9"/>
  <c r="C484" i="9"/>
  <c r="J484" i="9"/>
  <c r="C485" i="9"/>
  <c r="J485" i="9"/>
  <c r="C486" i="9"/>
  <c r="J486" i="9"/>
  <c r="C487" i="9"/>
  <c r="J487" i="9"/>
  <c r="C488" i="9"/>
  <c r="J488" i="9"/>
  <c r="C489" i="9"/>
  <c r="J489" i="9"/>
  <c r="C490" i="9"/>
  <c r="J490" i="9"/>
  <c r="C491" i="9"/>
  <c r="J491" i="9"/>
  <c r="C492" i="9"/>
  <c r="J492" i="9"/>
  <c r="C493" i="9"/>
  <c r="J493" i="9"/>
  <c r="C494" i="9"/>
  <c r="J494" i="9"/>
  <c r="C495" i="9"/>
  <c r="J495" i="9"/>
  <c r="C496" i="9"/>
  <c r="J496" i="9"/>
  <c r="C497" i="9"/>
  <c r="J497" i="9"/>
  <c r="C498" i="9"/>
  <c r="J498" i="9"/>
  <c r="C499" i="9"/>
  <c r="J499" i="9"/>
  <c r="C500" i="9"/>
  <c r="J500" i="9"/>
  <c r="C2" i="9"/>
  <c r="F2" i="9"/>
  <c r="B2" i="9"/>
  <c r="H2" i="9"/>
  <c r="G2" i="9"/>
  <c r="I2" i="9"/>
  <c r="E2" i="9"/>
  <c r="J2" i="9"/>
  <c r="B65" i="9"/>
  <c r="G65" i="9"/>
  <c r="H65" i="9"/>
  <c r="I65" i="9"/>
  <c r="B68" i="9"/>
  <c r="G68" i="9"/>
  <c r="H68" i="9"/>
  <c r="I68" i="9"/>
  <c r="B78" i="9"/>
  <c r="G78" i="9"/>
  <c r="H78" i="9"/>
  <c r="I78" i="9"/>
  <c r="B82" i="9"/>
  <c r="G82" i="9"/>
  <c r="H82" i="9"/>
  <c r="I82" i="9"/>
  <c r="B83" i="9"/>
  <c r="G83" i="9"/>
  <c r="H83" i="9"/>
  <c r="I83" i="9"/>
  <c r="B85" i="9"/>
  <c r="G85" i="9"/>
  <c r="H85" i="9"/>
  <c r="I85" i="9"/>
  <c r="B87" i="9"/>
  <c r="G87" i="9"/>
  <c r="H87" i="9"/>
  <c r="I87" i="9"/>
  <c r="B91" i="9"/>
  <c r="G91" i="9"/>
  <c r="H91" i="9"/>
  <c r="I91" i="9"/>
  <c r="B93" i="9"/>
  <c r="G93" i="9"/>
  <c r="H93" i="9"/>
  <c r="I93" i="9"/>
  <c r="B99" i="9"/>
  <c r="G99" i="9"/>
  <c r="H99" i="9"/>
  <c r="I99" i="9"/>
  <c r="B103" i="9"/>
  <c r="G103" i="9"/>
  <c r="H103" i="9"/>
  <c r="I103" i="9"/>
  <c r="B105" i="9"/>
  <c r="G105" i="9"/>
  <c r="H105" i="9"/>
  <c r="I105" i="9"/>
  <c r="B112" i="9"/>
  <c r="G112" i="9"/>
  <c r="H112" i="9"/>
  <c r="I112" i="9"/>
  <c r="B118" i="9"/>
  <c r="G118" i="9"/>
  <c r="H118" i="9"/>
  <c r="I118" i="9"/>
  <c r="B124" i="9"/>
  <c r="G124" i="9"/>
  <c r="H124" i="9"/>
  <c r="I124" i="9"/>
  <c r="B129" i="9"/>
  <c r="G129" i="9"/>
  <c r="H129" i="9"/>
  <c r="I129" i="9"/>
  <c r="B131" i="9"/>
  <c r="G131" i="9"/>
  <c r="H131" i="9"/>
  <c r="I131" i="9"/>
  <c r="B136" i="9"/>
  <c r="G136" i="9"/>
  <c r="H136" i="9"/>
  <c r="I136" i="9"/>
  <c r="B137" i="9"/>
  <c r="G137" i="9"/>
  <c r="H137" i="9"/>
  <c r="I137" i="9"/>
  <c r="B140" i="9"/>
  <c r="G140" i="9"/>
  <c r="H140" i="9"/>
  <c r="I140" i="9"/>
  <c r="B143" i="9"/>
  <c r="G143" i="9"/>
  <c r="H143" i="9"/>
  <c r="I143" i="9"/>
  <c r="B144" i="9"/>
  <c r="G144" i="9"/>
  <c r="H144" i="9"/>
  <c r="I144" i="9"/>
  <c r="B146" i="9"/>
  <c r="G146" i="9"/>
  <c r="H146" i="9"/>
  <c r="I146" i="9"/>
  <c r="B147" i="9"/>
  <c r="G147" i="9"/>
  <c r="H147" i="9"/>
  <c r="I147" i="9"/>
  <c r="B152" i="9"/>
  <c r="G152" i="9"/>
  <c r="H152" i="9"/>
  <c r="I152" i="9"/>
  <c r="B154" i="9"/>
  <c r="G154" i="9"/>
  <c r="H154" i="9"/>
  <c r="I154" i="9"/>
  <c r="B155" i="9"/>
  <c r="G155" i="9"/>
  <c r="H155" i="9"/>
  <c r="I155" i="9"/>
  <c r="B158" i="9"/>
  <c r="G158" i="9"/>
  <c r="H158" i="9"/>
  <c r="I158" i="9"/>
  <c r="B159" i="9"/>
  <c r="G159" i="9"/>
  <c r="H159" i="9"/>
  <c r="I159" i="9"/>
  <c r="B160" i="9"/>
  <c r="G160" i="9"/>
  <c r="H160" i="9"/>
  <c r="I160" i="9"/>
  <c r="B161" i="9"/>
  <c r="G161" i="9"/>
  <c r="H161" i="9"/>
  <c r="I161" i="9"/>
  <c r="B162" i="9"/>
  <c r="G162" i="9"/>
  <c r="H162" i="9"/>
  <c r="I162" i="9"/>
  <c r="B163" i="9"/>
  <c r="G163" i="9"/>
  <c r="H163" i="9"/>
  <c r="I163" i="9"/>
  <c r="B164" i="9"/>
  <c r="G164" i="9"/>
  <c r="H164" i="9"/>
  <c r="I164" i="9"/>
  <c r="B165" i="9"/>
  <c r="G165" i="9"/>
  <c r="H165" i="9"/>
  <c r="I165" i="9"/>
  <c r="B166" i="9"/>
  <c r="G166" i="9"/>
  <c r="H166" i="9"/>
  <c r="I166" i="9"/>
  <c r="B167" i="9"/>
  <c r="G167" i="9"/>
  <c r="H167" i="9"/>
  <c r="I167" i="9"/>
  <c r="B168" i="9"/>
  <c r="G168" i="9"/>
  <c r="H168" i="9"/>
  <c r="I168" i="9"/>
  <c r="B169" i="9"/>
  <c r="G169" i="9"/>
  <c r="H169" i="9"/>
  <c r="I169" i="9"/>
  <c r="B170" i="9"/>
  <c r="G170" i="9"/>
  <c r="H170" i="9"/>
  <c r="I170" i="9"/>
  <c r="B171" i="9"/>
  <c r="G171" i="9"/>
  <c r="H171" i="9"/>
  <c r="I171" i="9"/>
  <c r="B172" i="9"/>
  <c r="G172" i="9"/>
  <c r="H172" i="9"/>
  <c r="I172" i="9"/>
  <c r="B173" i="9"/>
  <c r="G173" i="9"/>
  <c r="H173" i="9"/>
  <c r="I173" i="9"/>
  <c r="B174" i="9"/>
  <c r="G174" i="9"/>
  <c r="H174" i="9"/>
  <c r="I174" i="9"/>
  <c r="B175" i="9"/>
  <c r="G175" i="9"/>
  <c r="H175" i="9"/>
  <c r="I175" i="9"/>
  <c r="B176" i="9"/>
  <c r="G176" i="9"/>
  <c r="H176" i="9"/>
  <c r="I176" i="9"/>
  <c r="B177" i="9"/>
  <c r="G177" i="9"/>
  <c r="H177" i="9"/>
  <c r="I177" i="9"/>
  <c r="B178" i="9"/>
  <c r="G178" i="9"/>
  <c r="H178" i="9"/>
  <c r="I178" i="9"/>
  <c r="B179" i="9"/>
  <c r="G179" i="9"/>
  <c r="H179" i="9"/>
  <c r="I179" i="9"/>
  <c r="B180" i="9"/>
  <c r="G180" i="9"/>
  <c r="H180" i="9"/>
  <c r="I180" i="9"/>
  <c r="B181" i="9"/>
  <c r="G181" i="9"/>
  <c r="H181" i="9"/>
  <c r="I181" i="9"/>
  <c r="B182" i="9"/>
  <c r="G182" i="9"/>
  <c r="H182" i="9"/>
  <c r="I182" i="9"/>
  <c r="B183" i="9"/>
  <c r="G183" i="9"/>
  <c r="H183" i="9"/>
  <c r="I183" i="9"/>
  <c r="B184" i="9"/>
  <c r="G184" i="9"/>
  <c r="H184" i="9"/>
  <c r="I184" i="9"/>
  <c r="B185" i="9"/>
  <c r="G185" i="9"/>
  <c r="H185" i="9"/>
  <c r="I185" i="9"/>
  <c r="B186" i="9"/>
  <c r="G186" i="9"/>
  <c r="H186" i="9"/>
  <c r="I186" i="9"/>
  <c r="B187" i="9"/>
  <c r="G187" i="9"/>
  <c r="H187" i="9"/>
  <c r="I187" i="9"/>
  <c r="B188" i="9"/>
  <c r="G188" i="9"/>
  <c r="H188" i="9"/>
  <c r="I188" i="9"/>
  <c r="B189" i="9"/>
  <c r="G189" i="9"/>
  <c r="H189" i="9"/>
  <c r="I189" i="9"/>
  <c r="B190" i="9"/>
  <c r="G190" i="9"/>
  <c r="H190" i="9"/>
  <c r="I190" i="9"/>
  <c r="B191" i="9"/>
  <c r="G191" i="9"/>
  <c r="H191" i="9"/>
  <c r="I191" i="9"/>
  <c r="B192" i="9"/>
  <c r="G192" i="9"/>
  <c r="H192" i="9"/>
  <c r="I192" i="9"/>
  <c r="B193" i="9"/>
  <c r="G193" i="9"/>
  <c r="H193" i="9"/>
  <c r="I193" i="9"/>
  <c r="B194" i="9"/>
  <c r="G194" i="9"/>
  <c r="H194" i="9"/>
  <c r="I194" i="9"/>
  <c r="B195" i="9"/>
  <c r="G195" i="9"/>
  <c r="H195" i="9"/>
  <c r="I195" i="9"/>
  <c r="B196" i="9"/>
  <c r="G196" i="9"/>
  <c r="H196" i="9"/>
  <c r="I196" i="9"/>
  <c r="B197" i="9"/>
  <c r="G197" i="9"/>
  <c r="H197" i="9"/>
  <c r="I197" i="9"/>
  <c r="B198" i="9"/>
  <c r="G198" i="9"/>
  <c r="H198" i="9"/>
  <c r="I198" i="9"/>
  <c r="B199" i="9"/>
  <c r="G199" i="9"/>
  <c r="H199" i="9"/>
  <c r="I199" i="9"/>
  <c r="B200" i="9"/>
  <c r="G200" i="9"/>
  <c r="H200" i="9"/>
  <c r="I200" i="9"/>
  <c r="B201" i="9"/>
  <c r="G201" i="9"/>
  <c r="H201" i="9"/>
  <c r="I201" i="9"/>
  <c r="B202" i="9"/>
  <c r="G202" i="9"/>
  <c r="H202" i="9"/>
  <c r="I202" i="9"/>
  <c r="B203" i="9"/>
  <c r="G203" i="9"/>
  <c r="H203" i="9"/>
  <c r="I203" i="9"/>
  <c r="B204" i="9"/>
  <c r="G204" i="9"/>
  <c r="H204" i="9"/>
  <c r="I204" i="9"/>
  <c r="B205" i="9"/>
  <c r="G205" i="9"/>
  <c r="H205" i="9"/>
  <c r="I205" i="9"/>
  <c r="B206" i="9"/>
  <c r="G206" i="9"/>
  <c r="H206" i="9"/>
  <c r="I206" i="9"/>
  <c r="B207" i="9"/>
  <c r="G207" i="9"/>
  <c r="H207" i="9"/>
  <c r="I207" i="9"/>
  <c r="B208" i="9"/>
  <c r="G208" i="9"/>
  <c r="H208" i="9"/>
  <c r="I208" i="9"/>
  <c r="B209" i="9"/>
  <c r="G209" i="9"/>
  <c r="H209" i="9"/>
  <c r="I209" i="9"/>
  <c r="B210" i="9"/>
  <c r="G210" i="9"/>
  <c r="H210" i="9"/>
  <c r="I210" i="9"/>
  <c r="B211" i="9"/>
  <c r="G211" i="9"/>
  <c r="H211" i="9"/>
  <c r="I211" i="9"/>
  <c r="B212" i="9"/>
  <c r="G212" i="9"/>
  <c r="H212" i="9"/>
  <c r="I212" i="9"/>
  <c r="B213" i="9"/>
  <c r="G213" i="9"/>
  <c r="H213" i="9"/>
  <c r="I213" i="9"/>
  <c r="B214" i="9"/>
  <c r="G214" i="9"/>
  <c r="H214" i="9"/>
  <c r="I214" i="9"/>
  <c r="B215" i="9"/>
  <c r="G215" i="9"/>
  <c r="H215" i="9"/>
  <c r="I215" i="9"/>
  <c r="B216" i="9"/>
  <c r="G216" i="9"/>
  <c r="H216" i="9"/>
  <c r="I216" i="9"/>
  <c r="B217" i="9"/>
  <c r="G217" i="9"/>
  <c r="H217" i="9"/>
  <c r="I217" i="9"/>
  <c r="B218" i="9"/>
  <c r="G218" i="9"/>
  <c r="H218" i="9"/>
  <c r="I218" i="9"/>
  <c r="B219" i="9"/>
  <c r="G219" i="9"/>
  <c r="H219" i="9"/>
  <c r="I219" i="9"/>
  <c r="B220" i="9"/>
  <c r="G220" i="9"/>
  <c r="H220" i="9"/>
  <c r="I220" i="9"/>
  <c r="B221" i="9"/>
  <c r="G221" i="9"/>
  <c r="H221" i="9"/>
  <c r="I221" i="9"/>
  <c r="B222" i="9"/>
  <c r="G222" i="9"/>
  <c r="H222" i="9"/>
  <c r="I222" i="9"/>
  <c r="B223" i="9"/>
  <c r="G223" i="9"/>
  <c r="H223" i="9"/>
  <c r="I223" i="9"/>
  <c r="B224" i="9"/>
  <c r="G224" i="9"/>
  <c r="H224" i="9"/>
  <c r="I224" i="9"/>
  <c r="B225" i="9"/>
  <c r="G225" i="9"/>
  <c r="H225" i="9"/>
  <c r="I225" i="9"/>
  <c r="B226" i="9"/>
  <c r="G226" i="9"/>
  <c r="H226" i="9"/>
  <c r="I226" i="9"/>
  <c r="B227" i="9"/>
  <c r="G227" i="9"/>
  <c r="H227" i="9"/>
  <c r="I227" i="9"/>
  <c r="B228" i="9"/>
  <c r="G228" i="9"/>
  <c r="H228" i="9"/>
  <c r="I228" i="9"/>
  <c r="B229" i="9"/>
  <c r="G229" i="9"/>
  <c r="H229" i="9"/>
  <c r="I229" i="9"/>
  <c r="B230" i="9"/>
  <c r="G230" i="9"/>
  <c r="H230" i="9"/>
  <c r="I230" i="9"/>
  <c r="B231" i="9"/>
  <c r="G231" i="9"/>
  <c r="H231" i="9"/>
  <c r="I231" i="9"/>
  <c r="B232" i="9"/>
  <c r="G232" i="9"/>
  <c r="H232" i="9"/>
  <c r="I232" i="9"/>
  <c r="B233" i="9"/>
  <c r="G233" i="9"/>
  <c r="H233" i="9"/>
  <c r="I233" i="9"/>
  <c r="B234" i="9"/>
  <c r="G234" i="9"/>
  <c r="H234" i="9"/>
  <c r="I234" i="9"/>
  <c r="B235" i="9"/>
  <c r="G235" i="9"/>
  <c r="H235" i="9"/>
  <c r="I235" i="9"/>
  <c r="B236" i="9"/>
  <c r="G236" i="9"/>
  <c r="H236" i="9"/>
  <c r="I236" i="9"/>
  <c r="B237" i="9"/>
  <c r="G237" i="9"/>
  <c r="H237" i="9"/>
  <c r="I237" i="9"/>
  <c r="B238" i="9"/>
  <c r="G238" i="9"/>
  <c r="H238" i="9"/>
  <c r="I238" i="9"/>
  <c r="B239" i="9"/>
  <c r="G239" i="9"/>
  <c r="H239" i="9"/>
  <c r="I239" i="9"/>
  <c r="B240" i="9"/>
  <c r="G240" i="9"/>
  <c r="H240" i="9"/>
  <c r="I240" i="9"/>
  <c r="B241" i="9"/>
  <c r="G241" i="9"/>
  <c r="H241" i="9"/>
  <c r="I241" i="9"/>
  <c r="B242" i="9"/>
  <c r="G242" i="9"/>
  <c r="H242" i="9"/>
  <c r="I242" i="9"/>
  <c r="B243" i="9"/>
  <c r="G243" i="9"/>
  <c r="H243" i="9"/>
  <c r="I243" i="9"/>
  <c r="B244" i="9"/>
  <c r="G244" i="9"/>
  <c r="H244" i="9"/>
  <c r="I244" i="9"/>
  <c r="B245" i="9"/>
  <c r="G245" i="9"/>
  <c r="H245" i="9"/>
  <c r="I245" i="9"/>
  <c r="B246" i="9"/>
  <c r="G246" i="9"/>
  <c r="H246" i="9"/>
  <c r="I246" i="9"/>
  <c r="B247" i="9"/>
  <c r="G247" i="9"/>
  <c r="H247" i="9"/>
  <c r="I247" i="9"/>
  <c r="B248" i="9"/>
  <c r="G248" i="9"/>
  <c r="H248" i="9"/>
  <c r="I248" i="9"/>
  <c r="B249" i="9"/>
  <c r="G249" i="9"/>
  <c r="H249" i="9"/>
  <c r="I249" i="9"/>
  <c r="B250" i="9"/>
  <c r="G250" i="9"/>
  <c r="H250" i="9"/>
  <c r="I250" i="9"/>
  <c r="B251" i="9"/>
  <c r="G251" i="9"/>
  <c r="H251" i="9"/>
  <c r="I251" i="9"/>
  <c r="B252" i="9"/>
  <c r="G252" i="9"/>
  <c r="H252" i="9"/>
  <c r="I252" i="9"/>
  <c r="B253" i="9"/>
  <c r="G253" i="9"/>
  <c r="H253" i="9"/>
  <c r="I253" i="9"/>
  <c r="B254" i="9"/>
  <c r="G254" i="9"/>
  <c r="H254" i="9"/>
  <c r="I254" i="9"/>
  <c r="B255" i="9"/>
  <c r="G255" i="9"/>
  <c r="H255" i="9"/>
  <c r="I255" i="9"/>
  <c r="B256" i="9"/>
  <c r="G256" i="9"/>
  <c r="H256" i="9"/>
  <c r="I256" i="9"/>
  <c r="B257" i="9"/>
  <c r="G257" i="9"/>
  <c r="H257" i="9"/>
  <c r="I257" i="9"/>
  <c r="B258" i="9"/>
  <c r="G258" i="9"/>
  <c r="H258" i="9"/>
  <c r="I258" i="9"/>
  <c r="B259" i="9"/>
  <c r="G259" i="9"/>
  <c r="H259" i="9"/>
  <c r="I259" i="9"/>
  <c r="B260" i="9"/>
  <c r="G260" i="9"/>
  <c r="H260" i="9"/>
  <c r="I260" i="9"/>
  <c r="B261" i="9"/>
  <c r="G261" i="9"/>
  <c r="H261" i="9"/>
  <c r="I261" i="9"/>
  <c r="B262" i="9"/>
  <c r="G262" i="9"/>
  <c r="H262" i="9"/>
  <c r="I262" i="9"/>
  <c r="B263" i="9"/>
  <c r="G263" i="9"/>
  <c r="H263" i="9"/>
  <c r="I263" i="9"/>
  <c r="B264" i="9"/>
  <c r="G264" i="9"/>
  <c r="H264" i="9"/>
  <c r="I264" i="9"/>
  <c r="B265" i="9"/>
  <c r="G265" i="9"/>
  <c r="H265" i="9"/>
  <c r="I265" i="9"/>
  <c r="B266" i="9"/>
  <c r="G266" i="9"/>
  <c r="H266" i="9"/>
  <c r="I266" i="9"/>
  <c r="B267" i="9"/>
  <c r="G267" i="9"/>
  <c r="H267" i="9"/>
  <c r="I267" i="9"/>
  <c r="B268" i="9"/>
  <c r="G268" i="9"/>
  <c r="H268" i="9"/>
  <c r="I268" i="9"/>
  <c r="B269" i="9"/>
  <c r="G269" i="9"/>
  <c r="H269" i="9"/>
  <c r="I269" i="9"/>
  <c r="B270" i="9"/>
  <c r="G270" i="9"/>
  <c r="H270" i="9"/>
  <c r="I270" i="9"/>
  <c r="B271" i="9"/>
  <c r="G271" i="9"/>
  <c r="H271" i="9"/>
  <c r="I271" i="9"/>
  <c r="B272" i="9"/>
  <c r="G272" i="9"/>
  <c r="H272" i="9"/>
  <c r="I272" i="9"/>
  <c r="B273" i="9"/>
  <c r="G273" i="9"/>
  <c r="H273" i="9"/>
  <c r="I273" i="9"/>
  <c r="B274" i="9"/>
  <c r="G274" i="9"/>
  <c r="H274" i="9"/>
  <c r="I274" i="9"/>
  <c r="B275" i="9"/>
  <c r="G275" i="9"/>
  <c r="H275" i="9"/>
  <c r="I275" i="9"/>
  <c r="B276" i="9"/>
  <c r="G276" i="9"/>
  <c r="H276" i="9"/>
  <c r="I276" i="9"/>
  <c r="B277" i="9"/>
  <c r="G277" i="9"/>
  <c r="H277" i="9"/>
  <c r="I277" i="9"/>
  <c r="B278" i="9"/>
  <c r="G278" i="9"/>
  <c r="H278" i="9"/>
  <c r="I278" i="9"/>
  <c r="B279" i="9"/>
  <c r="G279" i="9"/>
  <c r="H279" i="9"/>
  <c r="I279" i="9"/>
  <c r="B280" i="9"/>
  <c r="G280" i="9"/>
  <c r="H280" i="9"/>
  <c r="I280" i="9"/>
  <c r="B281" i="9"/>
  <c r="G281" i="9"/>
  <c r="H281" i="9"/>
  <c r="I281" i="9"/>
  <c r="B282" i="9"/>
  <c r="G282" i="9"/>
  <c r="H282" i="9"/>
  <c r="I282" i="9"/>
  <c r="B283" i="9"/>
  <c r="G283" i="9"/>
  <c r="H283" i="9"/>
  <c r="I283" i="9"/>
  <c r="B284" i="9"/>
  <c r="G284" i="9"/>
  <c r="H284" i="9"/>
  <c r="I284" i="9"/>
  <c r="B285" i="9"/>
  <c r="G285" i="9"/>
  <c r="H285" i="9"/>
  <c r="I285" i="9"/>
  <c r="B286" i="9"/>
  <c r="G286" i="9"/>
  <c r="H286" i="9"/>
  <c r="I286" i="9"/>
  <c r="B287" i="9"/>
  <c r="G287" i="9"/>
  <c r="H287" i="9"/>
  <c r="I287" i="9"/>
  <c r="B288" i="9"/>
  <c r="G288" i="9"/>
  <c r="H288" i="9"/>
  <c r="I288" i="9"/>
  <c r="B289" i="9"/>
  <c r="G289" i="9"/>
  <c r="H289" i="9"/>
  <c r="I289" i="9"/>
  <c r="B290" i="9"/>
  <c r="G290" i="9"/>
  <c r="H290" i="9"/>
  <c r="I290" i="9"/>
  <c r="B291" i="9"/>
  <c r="G291" i="9"/>
  <c r="H291" i="9"/>
  <c r="I291" i="9"/>
  <c r="B292" i="9"/>
  <c r="G292" i="9"/>
  <c r="H292" i="9"/>
  <c r="I292" i="9"/>
  <c r="B293" i="9"/>
  <c r="G293" i="9"/>
  <c r="H293" i="9"/>
  <c r="I293" i="9"/>
  <c r="B294" i="9"/>
  <c r="G294" i="9"/>
  <c r="H294" i="9"/>
  <c r="I294" i="9"/>
  <c r="B295" i="9"/>
  <c r="G295" i="9"/>
  <c r="H295" i="9"/>
  <c r="I295" i="9"/>
  <c r="B296" i="9"/>
  <c r="G296" i="9"/>
  <c r="H296" i="9"/>
  <c r="I296" i="9"/>
  <c r="B297" i="9"/>
  <c r="G297" i="9"/>
  <c r="H297" i="9"/>
  <c r="I297" i="9"/>
  <c r="B298" i="9"/>
  <c r="G298" i="9"/>
  <c r="H298" i="9"/>
  <c r="I298" i="9"/>
  <c r="B299" i="9"/>
  <c r="G299" i="9"/>
  <c r="H299" i="9"/>
  <c r="I299" i="9"/>
  <c r="B300" i="9"/>
  <c r="G300" i="9"/>
  <c r="H300" i="9"/>
  <c r="I300" i="9"/>
  <c r="B301" i="9"/>
  <c r="G301" i="9"/>
  <c r="H301" i="9"/>
  <c r="I301" i="9"/>
  <c r="B302" i="9"/>
  <c r="G302" i="9"/>
  <c r="H302" i="9"/>
  <c r="I302" i="9"/>
  <c r="B303" i="9"/>
  <c r="G303" i="9"/>
  <c r="H303" i="9"/>
  <c r="I303" i="9"/>
  <c r="B304" i="9"/>
  <c r="G304" i="9"/>
  <c r="H304" i="9"/>
  <c r="I304" i="9"/>
  <c r="B305" i="9"/>
  <c r="G305" i="9"/>
  <c r="H305" i="9"/>
  <c r="I305" i="9"/>
  <c r="B306" i="9"/>
  <c r="G306" i="9"/>
  <c r="H306" i="9"/>
  <c r="I306" i="9"/>
  <c r="B307" i="9"/>
  <c r="G307" i="9"/>
  <c r="H307" i="9"/>
  <c r="I307" i="9"/>
  <c r="B308" i="9"/>
  <c r="G308" i="9"/>
  <c r="H308" i="9"/>
  <c r="I308" i="9"/>
  <c r="B309" i="9"/>
  <c r="G309" i="9"/>
  <c r="H309" i="9"/>
  <c r="I309" i="9"/>
  <c r="B310" i="9"/>
  <c r="G310" i="9"/>
  <c r="H310" i="9"/>
  <c r="I310" i="9"/>
  <c r="B311" i="9"/>
  <c r="G311" i="9"/>
  <c r="H311" i="9"/>
  <c r="I311" i="9"/>
  <c r="B312" i="9"/>
  <c r="G312" i="9"/>
  <c r="H312" i="9"/>
  <c r="I312" i="9"/>
  <c r="B313" i="9"/>
  <c r="G313" i="9"/>
  <c r="H313" i="9"/>
  <c r="I313" i="9"/>
  <c r="B314" i="9"/>
  <c r="G314" i="9"/>
  <c r="H314" i="9"/>
  <c r="I314" i="9"/>
  <c r="B315" i="9"/>
  <c r="G315" i="9"/>
  <c r="H315" i="9"/>
  <c r="I315" i="9"/>
  <c r="B316" i="9"/>
  <c r="G316" i="9"/>
  <c r="H316" i="9"/>
  <c r="I316" i="9"/>
  <c r="B317" i="9"/>
  <c r="G317" i="9"/>
  <c r="H317" i="9"/>
  <c r="I317" i="9"/>
  <c r="B318" i="9"/>
  <c r="G318" i="9"/>
  <c r="H318" i="9"/>
  <c r="I318" i="9"/>
  <c r="B319" i="9"/>
  <c r="G319" i="9"/>
  <c r="H319" i="9"/>
  <c r="I319" i="9"/>
  <c r="B320" i="9"/>
  <c r="G320" i="9"/>
  <c r="H320" i="9"/>
  <c r="I320" i="9"/>
  <c r="B321" i="9"/>
  <c r="G321" i="9"/>
  <c r="H321" i="9"/>
  <c r="I321" i="9"/>
  <c r="B322" i="9"/>
  <c r="G322" i="9"/>
  <c r="H322" i="9"/>
  <c r="I322" i="9"/>
  <c r="B323" i="9"/>
  <c r="G323" i="9"/>
  <c r="H323" i="9"/>
  <c r="I323" i="9"/>
  <c r="B324" i="9"/>
  <c r="G324" i="9"/>
  <c r="H324" i="9"/>
  <c r="I324" i="9"/>
  <c r="B325" i="9"/>
  <c r="G325" i="9"/>
  <c r="H325" i="9"/>
  <c r="I325" i="9"/>
  <c r="B326" i="9"/>
  <c r="G326" i="9"/>
  <c r="H326" i="9"/>
  <c r="I326" i="9"/>
  <c r="B327" i="9"/>
  <c r="G327" i="9"/>
  <c r="H327" i="9"/>
  <c r="I327" i="9"/>
  <c r="B328" i="9"/>
  <c r="G328" i="9"/>
  <c r="H328" i="9"/>
  <c r="I328" i="9"/>
  <c r="B329" i="9"/>
  <c r="G329" i="9"/>
  <c r="H329" i="9"/>
  <c r="I329" i="9"/>
  <c r="B330" i="9"/>
  <c r="G330" i="9"/>
  <c r="H330" i="9"/>
  <c r="I330" i="9"/>
  <c r="B331" i="9"/>
  <c r="G331" i="9"/>
  <c r="H331" i="9"/>
  <c r="I331" i="9"/>
  <c r="B332" i="9"/>
  <c r="G332" i="9"/>
  <c r="H332" i="9"/>
  <c r="I332" i="9"/>
  <c r="B333" i="9"/>
  <c r="G333" i="9"/>
  <c r="H333" i="9"/>
  <c r="I333" i="9"/>
  <c r="B334" i="9"/>
  <c r="G334" i="9"/>
  <c r="H334" i="9"/>
  <c r="I334" i="9"/>
  <c r="B335" i="9"/>
  <c r="G335" i="9"/>
  <c r="H335" i="9"/>
  <c r="I335" i="9"/>
  <c r="B336" i="9"/>
  <c r="G336" i="9"/>
  <c r="H336" i="9"/>
  <c r="I336" i="9"/>
  <c r="B337" i="9"/>
  <c r="G337" i="9"/>
  <c r="H337" i="9"/>
  <c r="I337" i="9"/>
  <c r="B338" i="9"/>
  <c r="G338" i="9"/>
  <c r="H338" i="9"/>
  <c r="I338" i="9"/>
  <c r="B339" i="9"/>
  <c r="G339" i="9"/>
  <c r="H339" i="9"/>
  <c r="I339" i="9"/>
  <c r="B340" i="9"/>
  <c r="G340" i="9"/>
  <c r="H340" i="9"/>
  <c r="I340" i="9"/>
  <c r="B341" i="9"/>
  <c r="G341" i="9"/>
  <c r="H341" i="9"/>
  <c r="I341" i="9"/>
  <c r="B342" i="9"/>
  <c r="G342" i="9"/>
  <c r="H342" i="9"/>
  <c r="I342" i="9"/>
  <c r="B343" i="9"/>
  <c r="G343" i="9"/>
  <c r="H343" i="9"/>
  <c r="I343" i="9"/>
  <c r="B344" i="9"/>
  <c r="G344" i="9"/>
  <c r="H344" i="9"/>
  <c r="I344" i="9"/>
  <c r="B345" i="9"/>
  <c r="G345" i="9"/>
  <c r="H345" i="9"/>
  <c r="I345" i="9"/>
  <c r="B346" i="9"/>
  <c r="G346" i="9"/>
  <c r="H346" i="9"/>
  <c r="I346" i="9"/>
  <c r="B347" i="9"/>
  <c r="G347" i="9"/>
  <c r="H347" i="9"/>
  <c r="I347" i="9"/>
  <c r="B348" i="9"/>
  <c r="G348" i="9"/>
  <c r="H348" i="9"/>
  <c r="I348" i="9"/>
  <c r="B349" i="9"/>
  <c r="G349" i="9"/>
  <c r="H349" i="9"/>
  <c r="I349" i="9"/>
  <c r="B350" i="9"/>
  <c r="G350" i="9"/>
  <c r="H350" i="9"/>
  <c r="I350" i="9"/>
  <c r="B351" i="9"/>
  <c r="G351" i="9"/>
  <c r="H351" i="9"/>
  <c r="I351" i="9"/>
  <c r="B352" i="9"/>
  <c r="G352" i="9"/>
  <c r="H352" i="9"/>
  <c r="I352" i="9"/>
  <c r="B353" i="9"/>
  <c r="G353" i="9"/>
  <c r="H353" i="9"/>
  <c r="I353" i="9"/>
  <c r="B354" i="9"/>
  <c r="G354" i="9"/>
  <c r="H354" i="9"/>
  <c r="I354" i="9"/>
  <c r="B355" i="9"/>
  <c r="G355" i="9"/>
  <c r="H355" i="9"/>
  <c r="I355" i="9"/>
  <c r="B356" i="9"/>
  <c r="G356" i="9"/>
  <c r="H356" i="9"/>
  <c r="I356" i="9"/>
  <c r="B357" i="9"/>
  <c r="G357" i="9"/>
  <c r="H357" i="9"/>
  <c r="I357" i="9"/>
  <c r="B358" i="9"/>
  <c r="G358" i="9"/>
  <c r="H358" i="9"/>
  <c r="I358" i="9"/>
  <c r="B359" i="9"/>
  <c r="G359" i="9"/>
  <c r="H359" i="9"/>
  <c r="I359" i="9"/>
  <c r="B360" i="9"/>
  <c r="G360" i="9"/>
  <c r="H360" i="9"/>
  <c r="I360" i="9"/>
  <c r="B361" i="9"/>
  <c r="G361" i="9"/>
  <c r="H361" i="9"/>
  <c r="I361" i="9"/>
  <c r="B362" i="9"/>
  <c r="G362" i="9"/>
  <c r="H362" i="9"/>
  <c r="I362" i="9"/>
  <c r="B363" i="9"/>
  <c r="G363" i="9"/>
  <c r="H363" i="9"/>
  <c r="I363" i="9"/>
  <c r="B364" i="9"/>
  <c r="G364" i="9"/>
  <c r="H364" i="9"/>
  <c r="I364" i="9"/>
  <c r="B365" i="9"/>
  <c r="G365" i="9"/>
  <c r="H365" i="9"/>
  <c r="I365" i="9"/>
  <c r="B366" i="9"/>
  <c r="G366" i="9"/>
  <c r="H366" i="9"/>
  <c r="I366" i="9"/>
  <c r="B367" i="9"/>
  <c r="G367" i="9"/>
  <c r="H367" i="9"/>
  <c r="I367" i="9"/>
  <c r="B368" i="9"/>
  <c r="G368" i="9"/>
  <c r="H368" i="9"/>
  <c r="I368" i="9"/>
  <c r="B369" i="9"/>
  <c r="G369" i="9"/>
  <c r="H369" i="9"/>
  <c r="I369" i="9"/>
  <c r="B370" i="9"/>
  <c r="G370" i="9"/>
  <c r="H370" i="9"/>
  <c r="I370" i="9"/>
  <c r="B371" i="9"/>
  <c r="G371" i="9"/>
  <c r="H371" i="9"/>
  <c r="I371" i="9"/>
  <c r="B372" i="9"/>
  <c r="G372" i="9"/>
  <c r="H372" i="9"/>
  <c r="I372" i="9"/>
  <c r="B373" i="9"/>
  <c r="G373" i="9"/>
  <c r="H373" i="9"/>
  <c r="I373" i="9"/>
  <c r="B374" i="9"/>
  <c r="G374" i="9"/>
  <c r="H374" i="9"/>
  <c r="I374" i="9"/>
  <c r="B375" i="9"/>
  <c r="G375" i="9"/>
  <c r="H375" i="9"/>
  <c r="I375" i="9"/>
  <c r="B376" i="9"/>
  <c r="G376" i="9"/>
  <c r="H376" i="9"/>
  <c r="I376" i="9"/>
  <c r="B377" i="9"/>
  <c r="G377" i="9"/>
  <c r="H377" i="9"/>
  <c r="I377" i="9"/>
  <c r="B378" i="9"/>
  <c r="G378" i="9"/>
  <c r="H378" i="9"/>
  <c r="I378" i="9"/>
  <c r="B379" i="9"/>
  <c r="G379" i="9"/>
  <c r="H379" i="9"/>
  <c r="I379" i="9"/>
  <c r="B380" i="9"/>
  <c r="G380" i="9"/>
  <c r="H380" i="9"/>
  <c r="I380" i="9"/>
  <c r="B381" i="9"/>
  <c r="G381" i="9"/>
  <c r="H381" i="9"/>
  <c r="I381" i="9"/>
  <c r="B382" i="9"/>
  <c r="G382" i="9"/>
  <c r="H382" i="9"/>
  <c r="I382" i="9"/>
  <c r="B383" i="9"/>
  <c r="G383" i="9"/>
  <c r="H383" i="9"/>
  <c r="I383" i="9"/>
  <c r="B384" i="9"/>
  <c r="G384" i="9"/>
  <c r="H384" i="9"/>
  <c r="I384" i="9"/>
  <c r="B385" i="9"/>
  <c r="G385" i="9"/>
  <c r="H385" i="9"/>
  <c r="I385" i="9"/>
  <c r="B386" i="9"/>
  <c r="G386" i="9"/>
  <c r="H386" i="9"/>
  <c r="I386" i="9"/>
  <c r="B387" i="9"/>
  <c r="G387" i="9"/>
  <c r="H387" i="9"/>
  <c r="I387" i="9"/>
  <c r="B388" i="9"/>
  <c r="G388" i="9"/>
  <c r="H388" i="9"/>
  <c r="I388" i="9"/>
  <c r="B389" i="9"/>
  <c r="G389" i="9"/>
  <c r="H389" i="9"/>
  <c r="I389" i="9"/>
  <c r="B390" i="9"/>
  <c r="G390" i="9"/>
  <c r="H390" i="9"/>
  <c r="I390" i="9"/>
  <c r="B391" i="9"/>
  <c r="G391" i="9"/>
  <c r="H391" i="9"/>
  <c r="I391" i="9"/>
  <c r="B392" i="9"/>
  <c r="G392" i="9"/>
  <c r="H392" i="9"/>
  <c r="I392" i="9"/>
  <c r="B393" i="9"/>
  <c r="G393" i="9"/>
  <c r="H393" i="9"/>
  <c r="I393" i="9"/>
  <c r="B394" i="9"/>
  <c r="G394" i="9"/>
  <c r="H394" i="9"/>
  <c r="I394" i="9"/>
  <c r="B395" i="9"/>
  <c r="G395" i="9"/>
  <c r="H395" i="9"/>
  <c r="I395" i="9"/>
  <c r="B396" i="9"/>
  <c r="G396" i="9"/>
  <c r="H396" i="9"/>
  <c r="I396" i="9"/>
  <c r="B397" i="9"/>
  <c r="G397" i="9"/>
  <c r="H397" i="9"/>
  <c r="I397" i="9"/>
  <c r="B398" i="9"/>
  <c r="G398" i="9"/>
  <c r="H398" i="9"/>
  <c r="I398" i="9"/>
  <c r="B399" i="9"/>
  <c r="G399" i="9"/>
  <c r="H399" i="9"/>
  <c r="I399" i="9"/>
  <c r="B400" i="9"/>
  <c r="G400" i="9"/>
  <c r="H400" i="9"/>
  <c r="I400" i="9"/>
  <c r="B401" i="9"/>
  <c r="G401" i="9"/>
  <c r="H401" i="9"/>
  <c r="I401" i="9"/>
  <c r="B402" i="9"/>
  <c r="G402" i="9"/>
  <c r="H402" i="9"/>
  <c r="I402" i="9"/>
  <c r="B403" i="9"/>
  <c r="G403" i="9"/>
  <c r="H403" i="9"/>
  <c r="I403" i="9"/>
  <c r="B404" i="9"/>
  <c r="G404" i="9"/>
  <c r="H404" i="9"/>
  <c r="I404" i="9"/>
  <c r="B405" i="9"/>
  <c r="G405" i="9"/>
  <c r="H405" i="9"/>
  <c r="I405" i="9"/>
  <c r="B406" i="9"/>
  <c r="G406" i="9"/>
  <c r="H406" i="9"/>
  <c r="I406" i="9"/>
  <c r="B407" i="9"/>
  <c r="G407" i="9"/>
  <c r="H407" i="9"/>
  <c r="I407" i="9"/>
  <c r="B408" i="9"/>
  <c r="G408" i="9"/>
  <c r="H408" i="9"/>
  <c r="I408" i="9"/>
  <c r="B409" i="9"/>
  <c r="G409" i="9"/>
  <c r="H409" i="9"/>
  <c r="I409" i="9"/>
  <c r="B410" i="9"/>
  <c r="G410" i="9"/>
  <c r="H410" i="9"/>
  <c r="I410" i="9"/>
  <c r="B411" i="9"/>
  <c r="G411" i="9"/>
  <c r="H411" i="9"/>
  <c r="I411" i="9"/>
  <c r="B412" i="9"/>
  <c r="G412" i="9"/>
  <c r="H412" i="9"/>
  <c r="I412" i="9"/>
  <c r="B413" i="9"/>
  <c r="G413" i="9"/>
  <c r="H413" i="9"/>
  <c r="I413" i="9"/>
  <c r="B414" i="9"/>
  <c r="G414" i="9"/>
  <c r="H414" i="9"/>
  <c r="I414" i="9"/>
  <c r="B415" i="9"/>
  <c r="G415" i="9"/>
  <c r="H415" i="9"/>
  <c r="I415" i="9"/>
  <c r="B416" i="9"/>
  <c r="G416" i="9"/>
  <c r="H416" i="9"/>
  <c r="I416" i="9"/>
  <c r="B417" i="9"/>
  <c r="G417" i="9"/>
  <c r="H417" i="9"/>
  <c r="I417" i="9"/>
  <c r="B418" i="9"/>
  <c r="G418" i="9"/>
  <c r="H418" i="9"/>
  <c r="I418" i="9"/>
  <c r="B419" i="9"/>
  <c r="G419" i="9"/>
  <c r="H419" i="9"/>
  <c r="I419" i="9"/>
  <c r="B420" i="9"/>
  <c r="G420" i="9"/>
  <c r="H420" i="9"/>
  <c r="I420" i="9"/>
  <c r="B421" i="9"/>
  <c r="G421" i="9"/>
  <c r="H421" i="9"/>
  <c r="I421" i="9"/>
  <c r="B422" i="9"/>
  <c r="G422" i="9"/>
  <c r="H422" i="9"/>
  <c r="I422" i="9"/>
  <c r="B423" i="9"/>
  <c r="G423" i="9"/>
  <c r="H423" i="9"/>
  <c r="I423" i="9"/>
  <c r="B424" i="9"/>
  <c r="G424" i="9"/>
  <c r="H424" i="9"/>
  <c r="I424" i="9"/>
  <c r="B425" i="9"/>
  <c r="G425" i="9"/>
  <c r="H425" i="9"/>
  <c r="I425" i="9"/>
  <c r="B426" i="9"/>
  <c r="G426" i="9"/>
  <c r="H426" i="9"/>
  <c r="I426" i="9"/>
  <c r="B427" i="9"/>
  <c r="G427" i="9"/>
  <c r="H427" i="9"/>
  <c r="I427" i="9"/>
  <c r="B428" i="9"/>
  <c r="G428" i="9"/>
  <c r="H428" i="9"/>
  <c r="I428" i="9"/>
  <c r="B429" i="9"/>
  <c r="G429" i="9"/>
  <c r="H429" i="9"/>
  <c r="I429" i="9"/>
  <c r="B430" i="9"/>
  <c r="G430" i="9"/>
  <c r="H430" i="9"/>
  <c r="I430" i="9"/>
  <c r="B431" i="9"/>
  <c r="G431" i="9"/>
  <c r="H431" i="9"/>
  <c r="I431" i="9"/>
  <c r="B432" i="9"/>
  <c r="G432" i="9"/>
  <c r="H432" i="9"/>
  <c r="I432" i="9"/>
  <c r="B433" i="9"/>
  <c r="G433" i="9"/>
  <c r="H433" i="9"/>
  <c r="I433" i="9"/>
  <c r="B434" i="9"/>
  <c r="G434" i="9"/>
  <c r="H434" i="9"/>
  <c r="I434" i="9"/>
  <c r="B435" i="9"/>
  <c r="G435" i="9"/>
  <c r="H435" i="9"/>
  <c r="I435" i="9"/>
  <c r="B436" i="9"/>
  <c r="G436" i="9"/>
  <c r="H436" i="9"/>
  <c r="I436" i="9"/>
  <c r="B437" i="9"/>
  <c r="G437" i="9"/>
  <c r="H437" i="9"/>
  <c r="I437" i="9"/>
  <c r="B438" i="9"/>
  <c r="G438" i="9"/>
  <c r="H438" i="9"/>
  <c r="I438" i="9"/>
  <c r="B439" i="9"/>
  <c r="G439" i="9"/>
  <c r="H439" i="9"/>
  <c r="I439" i="9"/>
  <c r="B440" i="9"/>
  <c r="G440" i="9"/>
  <c r="H440" i="9"/>
  <c r="I440" i="9"/>
  <c r="B441" i="9"/>
  <c r="G441" i="9"/>
  <c r="H441" i="9"/>
  <c r="I441" i="9"/>
  <c r="B442" i="9"/>
  <c r="G442" i="9"/>
  <c r="H442" i="9"/>
  <c r="I442" i="9"/>
  <c r="B443" i="9"/>
  <c r="G443" i="9"/>
  <c r="H443" i="9"/>
  <c r="I443" i="9"/>
  <c r="B444" i="9"/>
  <c r="G444" i="9"/>
  <c r="H444" i="9"/>
  <c r="I444" i="9"/>
  <c r="B445" i="9"/>
  <c r="G445" i="9"/>
  <c r="H445" i="9"/>
  <c r="I445" i="9"/>
  <c r="B446" i="9"/>
  <c r="G446" i="9"/>
  <c r="H446" i="9"/>
  <c r="I446" i="9"/>
  <c r="B447" i="9"/>
  <c r="G447" i="9"/>
  <c r="H447" i="9"/>
  <c r="I447" i="9"/>
  <c r="B448" i="9"/>
  <c r="G448" i="9"/>
  <c r="H448" i="9"/>
  <c r="I448" i="9"/>
  <c r="B449" i="9"/>
  <c r="G449" i="9"/>
  <c r="H449" i="9"/>
  <c r="I449" i="9"/>
  <c r="B450" i="9"/>
  <c r="G450" i="9"/>
  <c r="H450" i="9"/>
  <c r="I450" i="9"/>
  <c r="B451" i="9"/>
  <c r="G451" i="9"/>
  <c r="H451" i="9"/>
  <c r="I451" i="9"/>
  <c r="B452" i="9"/>
  <c r="G452" i="9"/>
  <c r="H452" i="9"/>
  <c r="I452" i="9"/>
  <c r="B453" i="9"/>
  <c r="G453" i="9"/>
  <c r="H453" i="9"/>
  <c r="I453" i="9"/>
  <c r="B454" i="9"/>
  <c r="G454" i="9"/>
  <c r="H454" i="9"/>
  <c r="I454" i="9"/>
  <c r="B455" i="9"/>
  <c r="G455" i="9"/>
  <c r="H455" i="9"/>
  <c r="I455" i="9"/>
  <c r="B456" i="9"/>
  <c r="G456" i="9"/>
  <c r="H456" i="9"/>
  <c r="I456" i="9"/>
  <c r="B457" i="9"/>
  <c r="G457" i="9"/>
  <c r="H457" i="9"/>
  <c r="I457" i="9"/>
  <c r="B458" i="9"/>
  <c r="G458" i="9"/>
  <c r="H458" i="9"/>
  <c r="I458" i="9"/>
  <c r="B459" i="9"/>
  <c r="G459" i="9"/>
  <c r="H459" i="9"/>
  <c r="I459" i="9"/>
  <c r="B460" i="9"/>
  <c r="G460" i="9"/>
  <c r="H460" i="9"/>
  <c r="I460" i="9"/>
  <c r="B461" i="9"/>
  <c r="G461" i="9"/>
  <c r="H461" i="9"/>
  <c r="I461" i="9"/>
  <c r="B462" i="9"/>
  <c r="G462" i="9"/>
  <c r="H462" i="9"/>
  <c r="I462" i="9"/>
  <c r="B463" i="9"/>
  <c r="G463" i="9"/>
  <c r="H463" i="9"/>
  <c r="I463" i="9"/>
  <c r="B464" i="9"/>
  <c r="G464" i="9"/>
  <c r="H464" i="9"/>
  <c r="I464" i="9"/>
  <c r="B465" i="9"/>
  <c r="G465" i="9"/>
  <c r="H465" i="9"/>
  <c r="I465" i="9"/>
  <c r="B466" i="9"/>
  <c r="G466" i="9"/>
  <c r="H466" i="9"/>
  <c r="I466" i="9"/>
  <c r="B467" i="9"/>
  <c r="G467" i="9"/>
  <c r="H467" i="9"/>
  <c r="I467" i="9"/>
  <c r="B468" i="9"/>
  <c r="G468" i="9"/>
  <c r="H468" i="9"/>
  <c r="I468" i="9"/>
  <c r="B469" i="9"/>
  <c r="G469" i="9"/>
  <c r="H469" i="9"/>
  <c r="I469" i="9"/>
  <c r="B470" i="9"/>
  <c r="G470" i="9"/>
  <c r="H470" i="9"/>
  <c r="I470" i="9"/>
  <c r="B471" i="9"/>
  <c r="G471" i="9"/>
  <c r="H471" i="9"/>
  <c r="I471" i="9"/>
  <c r="B472" i="9"/>
  <c r="G472" i="9"/>
  <c r="H472" i="9"/>
  <c r="I472" i="9"/>
  <c r="B473" i="9"/>
  <c r="G473" i="9"/>
  <c r="H473" i="9"/>
  <c r="I473" i="9"/>
  <c r="B474" i="9"/>
  <c r="G474" i="9"/>
  <c r="H474" i="9"/>
  <c r="I474" i="9"/>
  <c r="B475" i="9"/>
  <c r="G475" i="9"/>
  <c r="H475" i="9"/>
  <c r="I475" i="9"/>
  <c r="B476" i="9"/>
  <c r="G476" i="9"/>
  <c r="H476" i="9"/>
  <c r="I476" i="9"/>
  <c r="B477" i="9"/>
  <c r="G477" i="9"/>
  <c r="H477" i="9"/>
  <c r="I477" i="9"/>
  <c r="B478" i="9"/>
  <c r="G478" i="9"/>
  <c r="H478" i="9"/>
  <c r="I478" i="9"/>
  <c r="B479" i="9"/>
  <c r="G479" i="9"/>
  <c r="H479" i="9"/>
  <c r="I479" i="9"/>
  <c r="B480" i="9"/>
  <c r="G480" i="9"/>
  <c r="H480" i="9"/>
  <c r="I480" i="9"/>
  <c r="B481" i="9"/>
  <c r="G481" i="9"/>
  <c r="H481" i="9"/>
  <c r="I481" i="9"/>
  <c r="B482" i="9"/>
  <c r="G482" i="9"/>
  <c r="H482" i="9"/>
  <c r="I482" i="9"/>
  <c r="B483" i="9"/>
  <c r="G483" i="9"/>
  <c r="H483" i="9"/>
  <c r="I483" i="9"/>
  <c r="B484" i="9"/>
  <c r="G484" i="9"/>
  <c r="H484" i="9"/>
  <c r="I484" i="9"/>
  <c r="B485" i="9"/>
  <c r="G485" i="9"/>
  <c r="H485" i="9"/>
  <c r="I485" i="9"/>
  <c r="B486" i="9"/>
  <c r="G486" i="9"/>
  <c r="H486" i="9"/>
  <c r="I486" i="9"/>
  <c r="B487" i="9"/>
  <c r="G487" i="9"/>
  <c r="H487" i="9"/>
  <c r="I487" i="9"/>
  <c r="B488" i="9"/>
  <c r="G488" i="9"/>
  <c r="H488" i="9"/>
  <c r="I488" i="9"/>
  <c r="B489" i="9"/>
  <c r="G489" i="9"/>
  <c r="H489" i="9"/>
  <c r="I489" i="9"/>
  <c r="B490" i="9"/>
  <c r="G490" i="9"/>
  <c r="H490" i="9"/>
  <c r="I490" i="9"/>
  <c r="B491" i="9"/>
  <c r="G491" i="9"/>
  <c r="H491" i="9"/>
  <c r="I491" i="9"/>
  <c r="B492" i="9"/>
  <c r="G492" i="9"/>
  <c r="H492" i="9"/>
  <c r="I492" i="9"/>
  <c r="B493" i="9"/>
  <c r="G493" i="9"/>
  <c r="H493" i="9"/>
  <c r="I493" i="9"/>
  <c r="B494" i="9"/>
  <c r="G494" i="9"/>
  <c r="H494" i="9"/>
  <c r="I494" i="9"/>
  <c r="B495" i="9"/>
  <c r="G495" i="9"/>
  <c r="H495" i="9"/>
  <c r="I495" i="9"/>
  <c r="B496" i="9"/>
  <c r="G496" i="9"/>
  <c r="H496" i="9"/>
  <c r="I496" i="9"/>
  <c r="B497" i="9"/>
  <c r="G497" i="9"/>
  <c r="H497" i="9"/>
  <c r="I497" i="9"/>
  <c r="B498" i="9"/>
  <c r="G498" i="9"/>
  <c r="H498" i="9"/>
  <c r="I498" i="9"/>
  <c r="B499" i="9"/>
  <c r="G499" i="9"/>
  <c r="H499" i="9"/>
  <c r="I499" i="9"/>
  <c r="B500" i="9"/>
  <c r="G500" i="9"/>
  <c r="H500" i="9"/>
  <c r="I500"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E65" i="9"/>
  <c r="F65" i="9"/>
  <c r="D66" i="9"/>
  <c r="D67" i="9"/>
  <c r="D68" i="9"/>
  <c r="E68" i="9"/>
  <c r="F68" i="9"/>
  <c r="D69" i="9"/>
  <c r="D70" i="9"/>
  <c r="D71" i="9"/>
  <c r="D72" i="9"/>
  <c r="D73" i="9"/>
  <c r="D74" i="9"/>
  <c r="D75" i="9"/>
  <c r="D76" i="9"/>
  <c r="D77" i="9"/>
  <c r="D78" i="9"/>
  <c r="E78" i="9"/>
  <c r="F78" i="9"/>
  <c r="D79" i="9"/>
  <c r="D80" i="9"/>
  <c r="D81" i="9"/>
  <c r="D82" i="9"/>
  <c r="E82" i="9"/>
  <c r="F82" i="9"/>
  <c r="D83" i="9"/>
  <c r="D84" i="9"/>
  <c r="D85" i="9"/>
  <c r="D86" i="9"/>
  <c r="D87" i="9"/>
  <c r="E87" i="9"/>
  <c r="F87" i="9"/>
  <c r="D88" i="9"/>
  <c r="D89" i="9"/>
  <c r="D90" i="9"/>
  <c r="D91" i="9"/>
  <c r="E91" i="9"/>
  <c r="F91" i="9"/>
  <c r="D92" i="9"/>
  <c r="D93" i="9"/>
  <c r="E93" i="9"/>
  <c r="F93" i="9"/>
  <c r="D94" i="9"/>
  <c r="D95" i="9"/>
  <c r="D96" i="9"/>
  <c r="D97" i="9"/>
  <c r="D98" i="9"/>
  <c r="D99" i="9"/>
  <c r="E99" i="9"/>
  <c r="F99" i="9"/>
  <c r="D100" i="9"/>
  <c r="D101" i="9"/>
  <c r="D102" i="9"/>
  <c r="D103" i="9"/>
  <c r="E103" i="9"/>
  <c r="F103" i="9"/>
  <c r="D104" i="9"/>
  <c r="D105" i="9"/>
  <c r="D106" i="9"/>
  <c r="D107" i="9"/>
  <c r="D108" i="9"/>
  <c r="D109" i="9"/>
  <c r="D110" i="9"/>
  <c r="D111" i="9"/>
  <c r="D112" i="9"/>
  <c r="D113" i="9"/>
  <c r="D114" i="9"/>
  <c r="D115" i="9"/>
  <c r="D116" i="9"/>
  <c r="D117" i="9"/>
  <c r="D118" i="9"/>
  <c r="E118" i="9"/>
  <c r="F118" i="9"/>
  <c r="D119" i="9"/>
  <c r="D120" i="9"/>
  <c r="D121" i="9"/>
  <c r="D122" i="9"/>
  <c r="D123" i="9"/>
  <c r="D124" i="9"/>
  <c r="D125" i="9"/>
  <c r="D126" i="9"/>
  <c r="D127" i="9"/>
  <c r="D128" i="9"/>
  <c r="D129" i="9"/>
  <c r="E129" i="9"/>
  <c r="F129" i="9"/>
  <c r="D130" i="9"/>
  <c r="D131" i="9"/>
  <c r="D132" i="9"/>
  <c r="D133" i="9"/>
  <c r="D134" i="9"/>
  <c r="D135" i="9"/>
  <c r="D136" i="9"/>
  <c r="E136" i="9"/>
  <c r="F136" i="9"/>
  <c r="D137" i="9"/>
  <c r="E137" i="9"/>
  <c r="F137" i="9"/>
  <c r="D138" i="9"/>
  <c r="D139" i="9"/>
  <c r="D140" i="9"/>
  <c r="E140" i="9"/>
  <c r="F140" i="9"/>
  <c r="D141" i="9"/>
  <c r="D142" i="9"/>
  <c r="D143" i="9"/>
  <c r="D144" i="9"/>
  <c r="E144" i="9"/>
  <c r="F144" i="9"/>
  <c r="D145" i="9"/>
  <c r="D146" i="9"/>
  <c r="E146" i="9"/>
  <c r="F146" i="9"/>
  <c r="D147" i="9"/>
  <c r="E147" i="9"/>
  <c r="F147" i="9"/>
  <c r="D148" i="9"/>
  <c r="D149" i="9"/>
  <c r="D150" i="9"/>
  <c r="D151" i="9"/>
  <c r="D152" i="9"/>
  <c r="E152" i="9"/>
  <c r="F152" i="9"/>
  <c r="D153" i="9"/>
  <c r="D154" i="9"/>
  <c r="E154" i="9"/>
  <c r="F154" i="9"/>
  <c r="D155" i="9"/>
  <c r="E155" i="9"/>
  <c r="F155" i="9"/>
  <c r="D156" i="9"/>
  <c r="D157" i="9"/>
  <c r="D158" i="9"/>
  <c r="E158" i="9"/>
  <c r="F158" i="9"/>
  <c r="D159" i="9"/>
  <c r="E159" i="9"/>
  <c r="F159" i="9"/>
  <c r="D160" i="9"/>
  <c r="E160" i="9"/>
  <c r="F160" i="9"/>
  <c r="D161" i="9"/>
  <c r="E161" i="9"/>
  <c r="F161" i="9"/>
  <c r="D162" i="9"/>
  <c r="E162" i="9"/>
  <c r="F162" i="9"/>
  <c r="D163" i="9"/>
  <c r="E163" i="9"/>
  <c r="F163" i="9"/>
  <c r="D164" i="9"/>
  <c r="E164" i="9"/>
  <c r="F164" i="9"/>
  <c r="D165" i="9"/>
  <c r="E165" i="9"/>
  <c r="F165" i="9"/>
  <c r="D166" i="9"/>
  <c r="E166" i="9"/>
  <c r="F166" i="9"/>
  <c r="D167" i="9"/>
  <c r="E167" i="9"/>
  <c r="F167" i="9"/>
  <c r="D168" i="9"/>
  <c r="E168" i="9"/>
  <c r="F168" i="9"/>
  <c r="D169" i="9"/>
  <c r="E169" i="9"/>
  <c r="F169" i="9"/>
  <c r="D170" i="9"/>
  <c r="E170" i="9"/>
  <c r="F170" i="9"/>
  <c r="D171" i="9"/>
  <c r="E171" i="9"/>
  <c r="F171" i="9"/>
  <c r="D172" i="9"/>
  <c r="E172" i="9"/>
  <c r="F172" i="9"/>
  <c r="D173" i="9"/>
  <c r="E173" i="9"/>
  <c r="F173" i="9"/>
  <c r="D174" i="9"/>
  <c r="E174" i="9"/>
  <c r="F174" i="9"/>
  <c r="D175" i="9"/>
  <c r="E175" i="9"/>
  <c r="F175" i="9"/>
  <c r="D176" i="9"/>
  <c r="E176" i="9"/>
  <c r="F176" i="9"/>
  <c r="D177" i="9"/>
  <c r="E177" i="9"/>
  <c r="F177" i="9"/>
  <c r="D178" i="9"/>
  <c r="E178" i="9"/>
  <c r="F178" i="9"/>
  <c r="D179" i="9"/>
  <c r="E179" i="9"/>
  <c r="F179" i="9"/>
  <c r="D180" i="9"/>
  <c r="E180" i="9"/>
  <c r="F180" i="9"/>
  <c r="D181" i="9"/>
  <c r="E181" i="9"/>
  <c r="F181" i="9"/>
  <c r="D182" i="9"/>
  <c r="E182" i="9"/>
  <c r="F182" i="9"/>
  <c r="D183" i="9"/>
  <c r="E183" i="9"/>
  <c r="F183" i="9"/>
  <c r="D184" i="9"/>
  <c r="E184" i="9"/>
  <c r="F184" i="9"/>
  <c r="D185" i="9"/>
  <c r="E185" i="9"/>
  <c r="F185" i="9"/>
  <c r="D186" i="9"/>
  <c r="E186" i="9"/>
  <c r="F186" i="9"/>
  <c r="D187" i="9"/>
  <c r="E187" i="9"/>
  <c r="F187" i="9"/>
  <c r="D188" i="9"/>
  <c r="E188" i="9"/>
  <c r="F188" i="9"/>
  <c r="D189" i="9"/>
  <c r="E189" i="9"/>
  <c r="F189" i="9"/>
  <c r="D190" i="9"/>
  <c r="E190" i="9"/>
  <c r="F190" i="9"/>
  <c r="D191" i="9"/>
  <c r="E191" i="9"/>
  <c r="F191" i="9"/>
  <c r="D192" i="9"/>
  <c r="E192" i="9"/>
  <c r="F192" i="9"/>
  <c r="D193" i="9"/>
  <c r="E193" i="9"/>
  <c r="F193" i="9"/>
  <c r="D194" i="9"/>
  <c r="E194" i="9"/>
  <c r="F194" i="9"/>
  <c r="D195" i="9"/>
  <c r="E195" i="9"/>
  <c r="F195" i="9"/>
  <c r="D196" i="9"/>
  <c r="E196" i="9"/>
  <c r="F196" i="9"/>
  <c r="D197" i="9"/>
  <c r="E197" i="9"/>
  <c r="F197" i="9"/>
  <c r="D198" i="9"/>
  <c r="E198" i="9"/>
  <c r="F198" i="9"/>
  <c r="D199" i="9"/>
  <c r="E199" i="9"/>
  <c r="F199" i="9"/>
  <c r="D200" i="9"/>
  <c r="E200" i="9"/>
  <c r="F200" i="9"/>
  <c r="D201" i="9"/>
  <c r="E201" i="9"/>
  <c r="F201" i="9"/>
  <c r="D202" i="9"/>
  <c r="E202" i="9"/>
  <c r="F202" i="9"/>
  <c r="D203" i="9"/>
  <c r="E203" i="9"/>
  <c r="F203" i="9"/>
  <c r="D204" i="9"/>
  <c r="E204" i="9"/>
  <c r="F204" i="9"/>
  <c r="D205" i="9"/>
  <c r="E205" i="9"/>
  <c r="F205" i="9"/>
  <c r="D206" i="9"/>
  <c r="E206" i="9"/>
  <c r="F206" i="9"/>
  <c r="D207" i="9"/>
  <c r="E207" i="9"/>
  <c r="F207" i="9"/>
  <c r="D208" i="9"/>
  <c r="E208" i="9"/>
  <c r="F208" i="9"/>
  <c r="D209" i="9"/>
  <c r="E209" i="9"/>
  <c r="F209" i="9"/>
  <c r="D210" i="9"/>
  <c r="E210" i="9"/>
  <c r="F210" i="9"/>
  <c r="D211" i="9"/>
  <c r="E211" i="9"/>
  <c r="F211" i="9"/>
  <c r="D212" i="9"/>
  <c r="E212" i="9"/>
  <c r="F212" i="9"/>
  <c r="D213" i="9"/>
  <c r="E213" i="9"/>
  <c r="F213" i="9"/>
  <c r="D214" i="9"/>
  <c r="E214" i="9"/>
  <c r="F214" i="9"/>
  <c r="D215" i="9"/>
  <c r="E215" i="9"/>
  <c r="F215" i="9"/>
  <c r="D216" i="9"/>
  <c r="E216" i="9"/>
  <c r="F216" i="9"/>
  <c r="D217" i="9"/>
  <c r="E217" i="9"/>
  <c r="F217" i="9"/>
  <c r="D218" i="9"/>
  <c r="E218" i="9"/>
  <c r="F218" i="9"/>
  <c r="D219" i="9"/>
  <c r="E219" i="9"/>
  <c r="F219" i="9"/>
  <c r="D220" i="9"/>
  <c r="E220" i="9"/>
  <c r="F220" i="9"/>
  <c r="D221" i="9"/>
  <c r="E221" i="9"/>
  <c r="F221" i="9"/>
  <c r="D222" i="9"/>
  <c r="E222" i="9"/>
  <c r="F222" i="9"/>
  <c r="D223" i="9"/>
  <c r="E223" i="9"/>
  <c r="F223" i="9"/>
  <c r="D224" i="9"/>
  <c r="E224" i="9"/>
  <c r="F224" i="9"/>
  <c r="D225" i="9"/>
  <c r="E225" i="9"/>
  <c r="F225" i="9"/>
  <c r="D226" i="9"/>
  <c r="E226" i="9"/>
  <c r="F226" i="9"/>
  <c r="D227" i="9"/>
  <c r="E227" i="9"/>
  <c r="F227" i="9"/>
  <c r="D228" i="9"/>
  <c r="E228" i="9"/>
  <c r="F228" i="9"/>
  <c r="D229" i="9"/>
  <c r="E229" i="9"/>
  <c r="F229" i="9"/>
  <c r="D230" i="9"/>
  <c r="E230" i="9"/>
  <c r="F230" i="9"/>
  <c r="D231" i="9"/>
  <c r="E231" i="9"/>
  <c r="F231" i="9"/>
  <c r="D232" i="9"/>
  <c r="E232" i="9"/>
  <c r="F232" i="9"/>
  <c r="D233" i="9"/>
  <c r="E233" i="9"/>
  <c r="F233" i="9"/>
  <c r="D234" i="9"/>
  <c r="E234" i="9"/>
  <c r="F234" i="9"/>
  <c r="D235" i="9"/>
  <c r="E235" i="9"/>
  <c r="F235" i="9"/>
  <c r="D236" i="9"/>
  <c r="E236" i="9"/>
  <c r="F236" i="9"/>
  <c r="D237" i="9"/>
  <c r="E237" i="9"/>
  <c r="F237" i="9"/>
  <c r="D238" i="9"/>
  <c r="E238" i="9"/>
  <c r="F238" i="9"/>
  <c r="D239" i="9"/>
  <c r="E239" i="9"/>
  <c r="F239" i="9"/>
  <c r="D240" i="9"/>
  <c r="E240" i="9"/>
  <c r="F240" i="9"/>
  <c r="D241" i="9"/>
  <c r="E241" i="9"/>
  <c r="F241" i="9"/>
  <c r="D242" i="9"/>
  <c r="E242" i="9"/>
  <c r="F242" i="9"/>
  <c r="D243" i="9"/>
  <c r="E243" i="9"/>
  <c r="F243" i="9"/>
  <c r="D244" i="9"/>
  <c r="E244" i="9"/>
  <c r="F244" i="9"/>
  <c r="D245" i="9"/>
  <c r="E245" i="9"/>
  <c r="F245" i="9"/>
  <c r="D246" i="9"/>
  <c r="E246" i="9"/>
  <c r="F246" i="9"/>
  <c r="D247" i="9"/>
  <c r="E247" i="9"/>
  <c r="F247" i="9"/>
  <c r="D248" i="9"/>
  <c r="E248" i="9"/>
  <c r="F248" i="9"/>
  <c r="D249" i="9"/>
  <c r="E249" i="9"/>
  <c r="F249" i="9"/>
  <c r="D250" i="9"/>
  <c r="E250" i="9"/>
  <c r="F250" i="9"/>
  <c r="D251" i="9"/>
  <c r="E251" i="9"/>
  <c r="F251" i="9"/>
  <c r="D252" i="9"/>
  <c r="E252" i="9"/>
  <c r="F252" i="9"/>
  <c r="D253" i="9"/>
  <c r="E253" i="9"/>
  <c r="F253" i="9"/>
  <c r="D254" i="9"/>
  <c r="E254" i="9"/>
  <c r="F254" i="9"/>
  <c r="D255" i="9"/>
  <c r="E255" i="9"/>
  <c r="F255" i="9"/>
  <c r="D256" i="9"/>
  <c r="E256" i="9"/>
  <c r="F256" i="9"/>
  <c r="D257" i="9"/>
  <c r="E257" i="9"/>
  <c r="F257" i="9"/>
  <c r="D258" i="9"/>
  <c r="E258" i="9"/>
  <c r="F258" i="9"/>
  <c r="D259" i="9"/>
  <c r="E259" i="9"/>
  <c r="F259" i="9"/>
  <c r="D260" i="9"/>
  <c r="E260" i="9"/>
  <c r="F260" i="9"/>
  <c r="D261" i="9"/>
  <c r="E261" i="9"/>
  <c r="F261" i="9"/>
  <c r="D262" i="9"/>
  <c r="E262" i="9"/>
  <c r="F262" i="9"/>
  <c r="D263" i="9"/>
  <c r="E263" i="9"/>
  <c r="F263" i="9"/>
  <c r="D264" i="9"/>
  <c r="E264" i="9"/>
  <c r="F264" i="9"/>
  <c r="D265" i="9"/>
  <c r="E265" i="9"/>
  <c r="F265" i="9"/>
  <c r="D266" i="9"/>
  <c r="E266" i="9"/>
  <c r="F266" i="9"/>
  <c r="D267" i="9"/>
  <c r="E267" i="9"/>
  <c r="F267" i="9"/>
  <c r="D268" i="9"/>
  <c r="E268" i="9"/>
  <c r="F268" i="9"/>
  <c r="D269" i="9"/>
  <c r="E269" i="9"/>
  <c r="F269" i="9"/>
  <c r="D270" i="9"/>
  <c r="E270" i="9"/>
  <c r="F270" i="9"/>
  <c r="D271" i="9"/>
  <c r="E271" i="9"/>
  <c r="F271" i="9"/>
  <c r="D272" i="9"/>
  <c r="E272" i="9"/>
  <c r="F272" i="9"/>
  <c r="D273" i="9"/>
  <c r="E273" i="9"/>
  <c r="F273" i="9"/>
  <c r="D274" i="9"/>
  <c r="E274" i="9"/>
  <c r="F274" i="9"/>
  <c r="D275" i="9"/>
  <c r="E275" i="9"/>
  <c r="F275" i="9"/>
  <c r="D276" i="9"/>
  <c r="E276" i="9"/>
  <c r="F276" i="9"/>
  <c r="D277" i="9"/>
  <c r="E277" i="9"/>
  <c r="F277" i="9"/>
  <c r="D278" i="9"/>
  <c r="E278" i="9"/>
  <c r="F278" i="9"/>
  <c r="D279" i="9"/>
  <c r="E279" i="9"/>
  <c r="F279" i="9"/>
  <c r="D280" i="9"/>
  <c r="E280" i="9"/>
  <c r="F280" i="9"/>
  <c r="D281" i="9"/>
  <c r="E281" i="9"/>
  <c r="F281" i="9"/>
  <c r="D282" i="9"/>
  <c r="E282" i="9"/>
  <c r="F282" i="9"/>
  <c r="D283" i="9"/>
  <c r="E283" i="9"/>
  <c r="F283" i="9"/>
  <c r="D284" i="9"/>
  <c r="E284" i="9"/>
  <c r="F284" i="9"/>
  <c r="D285" i="9"/>
  <c r="E285" i="9"/>
  <c r="F285" i="9"/>
  <c r="D286" i="9"/>
  <c r="E286" i="9"/>
  <c r="F286" i="9"/>
  <c r="D287" i="9"/>
  <c r="E287" i="9"/>
  <c r="F287" i="9"/>
  <c r="D288" i="9"/>
  <c r="E288" i="9"/>
  <c r="F288" i="9"/>
  <c r="D289" i="9"/>
  <c r="E289" i="9"/>
  <c r="F289" i="9"/>
  <c r="D290" i="9"/>
  <c r="E290" i="9"/>
  <c r="F290" i="9"/>
  <c r="D291" i="9"/>
  <c r="E291" i="9"/>
  <c r="F291" i="9"/>
  <c r="D292" i="9"/>
  <c r="E292" i="9"/>
  <c r="F292" i="9"/>
  <c r="D293" i="9"/>
  <c r="E293" i="9"/>
  <c r="F293" i="9"/>
  <c r="D294" i="9"/>
  <c r="E294" i="9"/>
  <c r="F294" i="9"/>
  <c r="D295" i="9"/>
  <c r="E295" i="9"/>
  <c r="F295" i="9"/>
  <c r="D296" i="9"/>
  <c r="E296" i="9"/>
  <c r="F296" i="9"/>
  <c r="D297" i="9"/>
  <c r="E297" i="9"/>
  <c r="F297" i="9"/>
  <c r="D298" i="9"/>
  <c r="E298" i="9"/>
  <c r="F298" i="9"/>
  <c r="D299" i="9"/>
  <c r="E299" i="9"/>
  <c r="F299" i="9"/>
  <c r="D300" i="9"/>
  <c r="E300" i="9"/>
  <c r="F300" i="9"/>
  <c r="D301" i="9"/>
  <c r="E301" i="9"/>
  <c r="F301" i="9"/>
  <c r="D302" i="9"/>
  <c r="E302" i="9"/>
  <c r="F302" i="9"/>
  <c r="D303" i="9"/>
  <c r="E303" i="9"/>
  <c r="F303" i="9"/>
  <c r="D304" i="9"/>
  <c r="E304" i="9"/>
  <c r="F304" i="9"/>
  <c r="D305" i="9"/>
  <c r="E305" i="9"/>
  <c r="F305" i="9"/>
  <c r="D306" i="9"/>
  <c r="E306" i="9"/>
  <c r="F306" i="9"/>
  <c r="D307" i="9"/>
  <c r="E307" i="9"/>
  <c r="F307" i="9"/>
  <c r="D308" i="9"/>
  <c r="E308" i="9"/>
  <c r="F308" i="9"/>
  <c r="D309" i="9"/>
  <c r="E309" i="9"/>
  <c r="F309" i="9"/>
  <c r="D310" i="9"/>
  <c r="E310" i="9"/>
  <c r="F310" i="9"/>
  <c r="D311" i="9"/>
  <c r="E311" i="9"/>
  <c r="F311" i="9"/>
  <c r="D312" i="9"/>
  <c r="E312" i="9"/>
  <c r="F312" i="9"/>
  <c r="D313" i="9"/>
  <c r="E313" i="9"/>
  <c r="F313" i="9"/>
  <c r="D314" i="9"/>
  <c r="E314" i="9"/>
  <c r="F314" i="9"/>
  <c r="D315" i="9"/>
  <c r="E315" i="9"/>
  <c r="F315" i="9"/>
  <c r="D316" i="9"/>
  <c r="E316" i="9"/>
  <c r="F316" i="9"/>
  <c r="D317" i="9"/>
  <c r="E317" i="9"/>
  <c r="F317" i="9"/>
  <c r="D318" i="9"/>
  <c r="E318" i="9"/>
  <c r="F318" i="9"/>
  <c r="D319" i="9"/>
  <c r="E319" i="9"/>
  <c r="F319" i="9"/>
  <c r="D320" i="9"/>
  <c r="E320" i="9"/>
  <c r="F320" i="9"/>
  <c r="D321" i="9"/>
  <c r="E321" i="9"/>
  <c r="F321" i="9"/>
  <c r="D322" i="9"/>
  <c r="E322" i="9"/>
  <c r="F322" i="9"/>
  <c r="D323" i="9"/>
  <c r="E323" i="9"/>
  <c r="F323" i="9"/>
  <c r="D324" i="9"/>
  <c r="E324" i="9"/>
  <c r="F324" i="9"/>
  <c r="D325" i="9"/>
  <c r="E325" i="9"/>
  <c r="F325" i="9"/>
  <c r="D326" i="9"/>
  <c r="E326" i="9"/>
  <c r="F326" i="9"/>
  <c r="D327" i="9"/>
  <c r="E327" i="9"/>
  <c r="F327" i="9"/>
  <c r="D328" i="9"/>
  <c r="E328" i="9"/>
  <c r="F328" i="9"/>
  <c r="D329" i="9"/>
  <c r="E329" i="9"/>
  <c r="F329" i="9"/>
  <c r="D330" i="9"/>
  <c r="E330" i="9"/>
  <c r="F330" i="9"/>
  <c r="D331" i="9"/>
  <c r="E331" i="9"/>
  <c r="F331" i="9"/>
  <c r="D332" i="9"/>
  <c r="E332" i="9"/>
  <c r="F332" i="9"/>
  <c r="D333" i="9"/>
  <c r="E333" i="9"/>
  <c r="F333" i="9"/>
  <c r="D334" i="9"/>
  <c r="E334" i="9"/>
  <c r="F334" i="9"/>
  <c r="D335" i="9"/>
  <c r="E335" i="9"/>
  <c r="F335" i="9"/>
  <c r="D336" i="9"/>
  <c r="E336" i="9"/>
  <c r="F336" i="9"/>
  <c r="D337" i="9"/>
  <c r="E337" i="9"/>
  <c r="F337" i="9"/>
  <c r="D338" i="9"/>
  <c r="E338" i="9"/>
  <c r="F338" i="9"/>
  <c r="D339" i="9"/>
  <c r="E339" i="9"/>
  <c r="F339" i="9"/>
  <c r="D340" i="9"/>
  <c r="E340" i="9"/>
  <c r="F340" i="9"/>
  <c r="D341" i="9"/>
  <c r="E341" i="9"/>
  <c r="F341" i="9"/>
  <c r="D342" i="9"/>
  <c r="E342" i="9"/>
  <c r="F342" i="9"/>
  <c r="D343" i="9"/>
  <c r="E343" i="9"/>
  <c r="F343" i="9"/>
  <c r="D344" i="9"/>
  <c r="E344" i="9"/>
  <c r="F344" i="9"/>
  <c r="D345" i="9"/>
  <c r="E345" i="9"/>
  <c r="F345" i="9"/>
  <c r="D346" i="9"/>
  <c r="E346" i="9"/>
  <c r="F346" i="9"/>
  <c r="D347" i="9"/>
  <c r="E347" i="9"/>
  <c r="F347" i="9"/>
  <c r="D348" i="9"/>
  <c r="E348" i="9"/>
  <c r="F348" i="9"/>
  <c r="D349" i="9"/>
  <c r="E349" i="9"/>
  <c r="F349" i="9"/>
  <c r="D350" i="9"/>
  <c r="E350" i="9"/>
  <c r="F350" i="9"/>
  <c r="D351" i="9"/>
  <c r="E351" i="9"/>
  <c r="F351" i="9"/>
  <c r="D352" i="9"/>
  <c r="E352" i="9"/>
  <c r="F352" i="9"/>
  <c r="D353" i="9"/>
  <c r="E353" i="9"/>
  <c r="F353" i="9"/>
  <c r="D354" i="9"/>
  <c r="E354" i="9"/>
  <c r="F354" i="9"/>
  <c r="D355" i="9"/>
  <c r="E355" i="9"/>
  <c r="F355" i="9"/>
  <c r="D356" i="9"/>
  <c r="E356" i="9"/>
  <c r="F356" i="9"/>
  <c r="D357" i="9"/>
  <c r="E357" i="9"/>
  <c r="F357" i="9"/>
  <c r="D358" i="9"/>
  <c r="E358" i="9"/>
  <c r="F358" i="9"/>
  <c r="D359" i="9"/>
  <c r="E359" i="9"/>
  <c r="F359" i="9"/>
  <c r="D360" i="9"/>
  <c r="E360" i="9"/>
  <c r="F360" i="9"/>
  <c r="D361" i="9"/>
  <c r="E361" i="9"/>
  <c r="F361" i="9"/>
  <c r="D362" i="9"/>
  <c r="E362" i="9"/>
  <c r="F362" i="9"/>
  <c r="D363" i="9"/>
  <c r="E363" i="9"/>
  <c r="F363" i="9"/>
  <c r="D364" i="9"/>
  <c r="E364" i="9"/>
  <c r="F364" i="9"/>
  <c r="D365" i="9"/>
  <c r="E365" i="9"/>
  <c r="F365" i="9"/>
  <c r="D366" i="9"/>
  <c r="E366" i="9"/>
  <c r="F366" i="9"/>
  <c r="D367" i="9"/>
  <c r="E367" i="9"/>
  <c r="F367" i="9"/>
  <c r="D368" i="9"/>
  <c r="E368" i="9"/>
  <c r="F368" i="9"/>
  <c r="D369" i="9"/>
  <c r="E369" i="9"/>
  <c r="F369" i="9"/>
  <c r="D370" i="9"/>
  <c r="E370" i="9"/>
  <c r="F370" i="9"/>
  <c r="D371" i="9"/>
  <c r="E371" i="9"/>
  <c r="F371" i="9"/>
  <c r="D372" i="9"/>
  <c r="E372" i="9"/>
  <c r="F372" i="9"/>
  <c r="D373" i="9"/>
  <c r="E373" i="9"/>
  <c r="F373" i="9"/>
  <c r="D374" i="9"/>
  <c r="E374" i="9"/>
  <c r="F374" i="9"/>
  <c r="D375" i="9"/>
  <c r="E375" i="9"/>
  <c r="F375" i="9"/>
  <c r="D376" i="9"/>
  <c r="E376" i="9"/>
  <c r="F376" i="9"/>
  <c r="D377" i="9"/>
  <c r="E377" i="9"/>
  <c r="F377" i="9"/>
  <c r="D378" i="9"/>
  <c r="E378" i="9"/>
  <c r="F378" i="9"/>
  <c r="D379" i="9"/>
  <c r="E379" i="9"/>
  <c r="F379" i="9"/>
  <c r="D380" i="9"/>
  <c r="E380" i="9"/>
  <c r="F380" i="9"/>
  <c r="D381" i="9"/>
  <c r="E381" i="9"/>
  <c r="F381" i="9"/>
  <c r="D382" i="9"/>
  <c r="E382" i="9"/>
  <c r="F382" i="9"/>
  <c r="D383" i="9"/>
  <c r="E383" i="9"/>
  <c r="F383" i="9"/>
  <c r="D384" i="9"/>
  <c r="E384" i="9"/>
  <c r="F384" i="9"/>
  <c r="D385" i="9"/>
  <c r="E385" i="9"/>
  <c r="F385" i="9"/>
  <c r="D386" i="9"/>
  <c r="E386" i="9"/>
  <c r="F386" i="9"/>
  <c r="D387" i="9"/>
  <c r="E387" i="9"/>
  <c r="F387" i="9"/>
  <c r="D388" i="9"/>
  <c r="E388" i="9"/>
  <c r="F388" i="9"/>
  <c r="D389" i="9"/>
  <c r="E389" i="9"/>
  <c r="F389" i="9"/>
  <c r="D390" i="9"/>
  <c r="E390" i="9"/>
  <c r="F390" i="9"/>
  <c r="D391" i="9"/>
  <c r="E391" i="9"/>
  <c r="F391" i="9"/>
  <c r="D392" i="9"/>
  <c r="E392" i="9"/>
  <c r="F392" i="9"/>
  <c r="D393" i="9"/>
  <c r="E393" i="9"/>
  <c r="F393" i="9"/>
  <c r="D394" i="9"/>
  <c r="E394" i="9"/>
  <c r="F394" i="9"/>
  <c r="D395" i="9"/>
  <c r="E395" i="9"/>
  <c r="F395" i="9"/>
  <c r="D396" i="9"/>
  <c r="E396" i="9"/>
  <c r="F396" i="9"/>
  <c r="D397" i="9"/>
  <c r="E397" i="9"/>
  <c r="F397" i="9"/>
  <c r="D398" i="9"/>
  <c r="E398" i="9"/>
  <c r="F398" i="9"/>
  <c r="D399" i="9"/>
  <c r="E399" i="9"/>
  <c r="F399" i="9"/>
  <c r="D400" i="9"/>
  <c r="E400" i="9"/>
  <c r="F400" i="9"/>
  <c r="D401" i="9"/>
  <c r="E401" i="9"/>
  <c r="F401" i="9"/>
  <c r="D402" i="9"/>
  <c r="E402" i="9"/>
  <c r="F402" i="9"/>
  <c r="D403" i="9"/>
  <c r="E403" i="9"/>
  <c r="F403" i="9"/>
  <c r="D404" i="9"/>
  <c r="E404" i="9"/>
  <c r="F404" i="9"/>
  <c r="D405" i="9"/>
  <c r="E405" i="9"/>
  <c r="F405" i="9"/>
  <c r="D406" i="9"/>
  <c r="E406" i="9"/>
  <c r="F406" i="9"/>
  <c r="D407" i="9"/>
  <c r="E407" i="9"/>
  <c r="F407" i="9"/>
  <c r="D408" i="9"/>
  <c r="E408" i="9"/>
  <c r="F408" i="9"/>
  <c r="D409" i="9"/>
  <c r="E409" i="9"/>
  <c r="F409" i="9"/>
  <c r="D410" i="9"/>
  <c r="E410" i="9"/>
  <c r="F410" i="9"/>
  <c r="D411" i="9"/>
  <c r="E411" i="9"/>
  <c r="F411" i="9"/>
  <c r="D412" i="9"/>
  <c r="E412" i="9"/>
  <c r="F412" i="9"/>
  <c r="D413" i="9"/>
  <c r="E413" i="9"/>
  <c r="F413" i="9"/>
  <c r="D414" i="9"/>
  <c r="E414" i="9"/>
  <c r="F414" i="9"/>
  <c r="D415" i="9"/>
  <c r="E415" i="9"/>
  <c r="F415" i="9"/>
  <c r="D416" i="9"/>
  <c r="E416" i="9"/>
  <c r="F416" i="9"/>
  <c r="D417" i="9"/>
  <c r="E417" i="9"/>
  <c r="F417" i="9"/>
  <c r="D418" i="9"/>
  <c r="E418" i="9"/>
  <c r="F418" i="9"/>
  <c r="D419" i="9"/>
  <c r="E419" i="9"/>
  <c r="F419" i="9"/>
  <c r="D420" i="9"/>
  <c r="E420" i="9"/>
  <c r="F420" i="9"/>
  <c r="D421" i="9"/>
  <c r="E421" i="9"/>
  <c r="F421" i="9"/>
  <c r="D422" i="9"/>
  <c r="E422" i="9"/>
  <c r="F422" i="9"/>
  <c r="D423" i="9"/>
  <c r="E423" i="9"/>
  <c r="F423" i="9"/>
  <c r="D424" i="9"/>
  <c r="E424" i="9"/>
  <c r="F424" i="9"/>
  <c r="D425" i="9"/>
  <c r="E425" i="9"/>
  <c r="F425" i="9"/>
  <c r="D426" i="9"/>
  <c r="E426" i="9"/>
  <c r="F426" i="9"/>
  <c r="D427" i="9"/>
  <c r="E427" i="9"/>
  <c r="F427" i="9"/>
  <c r="D428" i="9"/>
  <c r="E428" i="9"/>
  <c r="F428" i="9"/>
  <c r="D429" i="9"/>
  <c r="E429" i="9"/>
  <c r="F429" i="9"/>
  <c r="D430" i="9"/>
  <c r="E430" i="9"/>
  <c r="F430" i="9"/>
  <c r="D431" i="9"/>
  <c r="E431" i="9"/>
  <c r="F431" i="9"/>
  <c r="D432" i="9"/>
  <c r="E432" i="9"/>
  <c r="F432" i="9"/>
  <c r="D433" i="9"/>
  <c r="E433" i="9"/>
  <c r="F433" i="9"/>
  <c r="D434" i="9"/>
  <c r="E434" i="9"/>
  <c r="F434" i="9"/>
  <c r="D435" i="9"/>
  <c r="E435" i="9"/>
  <c r="F435" i="9"/>
  <c r="D436" i="9"/>
  <c r="E436" i="9"/>
  <c r="F436" i="9"/>
  <c r="D437" i="9"/>
  <c r="E437" i="9"/>
  <c r="F437" i="9"/>
  <c r="D438" i="9"/>
  <c r="E438" i="9"/>
  <c r="F438" i="9"/>
  <c r="D439" i="9"/>
  <c r="E439" i="9"/>
  <c r="F439" i="9"/>
  <c r="D440" i="9"/>
  <c r="E440" i="9"/>
  <c r="F440" i="9"/>
  <c r="D441" i="9"/>
  <c r="E441" i="9"/>
  <c r="F441" i="9"/>
  <c r="D442" i="9"/>
  <c r="E442" i="9"/>
  <c r="F442" i="9"/>
  <c r="D443" i="9"/>
  <c r="E443" i="9"/>
  <c r="F443" i="9"/>
  <c r="D444" i="9"/>
  <c r="E444" i="9"/>
  <c r="F444" i="9"/>
  <c r="D445" i="9"/>
  <c r="E445" i="9"/>
  <c r="F445" i="9"/>
  <c r="D446" i="9"/>
  <c r="E446" i="9"/>
  <c r="F446" i="9"/>
  <c r="D447" i="9"/>
  <c r="E447" i="9"/>
  <c r="F447" i="9"/>
  <c r="D448" i="9"/>
  <c r="E448" i="9"/>
  <c r="F448" i="9"/>
  <c r="D449" i="9"/>
  <c r="E449" i="9"/>
  <c r="F449" i="9"/>
  <c r="D450" i="9"/>
  <c r="E450" i="9"/>
  <c r="F450" i="9"/>
  <c r="D451" i="9"/>
  <c r="E451" i="9"/>
  <c r="F451" i="9"/>
  <c r="D452" i="9"/>
  <c r="E452" i="9"/>
  <c r="F452" i="9"/>
  <c r="D453" i="9"/>
  <c r="E453" i="9"/>
  <c r="F453" i="9"/>
  <c r="D454" i="9"/>
  <c r="E454" i="9"/>
  <c r="F454" i="9"/>
  <c r="D455" i="9"/>
  <c r="E455" i="9"/>
  <c r="F455" i="9"/>
  <c r="D456" i="9"/>
  <c r="E456" i="9"/>
  <c r="F456" i="9"/>
  <c r="D457" i="9"/>
  <c r="E457" i="9"/>
  <c r="F457" i="9"/>
  <c r="D458" i="9"/>
  <c r="E458" i="9"/>
  <c r="F458" i="9"/>
  <c r="D459" i="9"/>
  <c r="E459" i="9"/>
  <c r="F459" i="9"/>
  <c r="D460" i="9"/>
  <c r="E460" i="9"/>
  <c r="F460" i="9"/>
  <c r="D461" i="9"/>
  <c r="E461" i="9"/>
  <c r="F461" i="9"/>
  <c r="D462" i="9"/>
  <c r="E462" i="9"/>
  <c r="F462" i="9"/>
  <c r="D463" i="9"/>
  <c r="E463" i="9"/>
  <c r="F463" i="9"/>
  <c r="D464" i="9"/>
  <c r="E464" i="9"/>
  <c r="F464" i="9"/>
  <c r="D465" i="9"/>
  <c r="E465" i="9"/>
  <c r="F465" i="9"/>
  <c r="D466" i="9"/>
  <c r="E466" i="9"/>
  <c r="F466" i="9"/>
  <c r="D467" i="9"/>
  <c r="E467" i="9"/>
  <c r="F467" i="9"/>
  <c r="D468" i="9"/>
  <c r="E468" i="9"/>
  <c r="F468" i="9"/>
  <c r="D469" i="9"/>
  <c r="E469" i="9"/>
  <c r="F469" i="9"/>
  <c r="D470" i="9"/>
  <c r="E470" i="9"/>
  <c r="F470" i="9"/>
  <c r="D471" i="9"/>
  <c r="E471" i="9"/>
  <c r="F471" i="9"/>
  <c r="D472" i="9"/>
  <c r="E472" i="9"/>
  <c r="F472" i="9"/>
  <c r="D473" i="9"/>
  <c r="E473" i="9"/>
  <c r="F473" i="9"/>
  <c r="D474" i="9"/>
  <c r="E474" i="9"/>
  <c r="F474" i="9"/>
  <c r="D475" i="9"/>
  <c r="E475" i="9"/>
  <c r="F475" i="9"/>
  <c r="D476" i="9"/>
  <c r="E476" i="9"/>
  <c r="F476" i="9"/>
  <c r="D477" i="9"/>
  <c r="E477" i="9"/>
  <c r="F477" i="9"/>
  <c r="D478" i="9"/>
  <c r="E478" i="9"/>
  <c r="F478" i="9"/>
  <c r="D479" i="9"/>
  <c r="E479" i="9"/>
  <c r="F479" i="9"/>
  <c r="D480" i="9"/>
  <c r="E480" i="9"/>
  <c r="F480" i="9"/>
  <c r="D481" i="9"/>
  <c r="E481" i="9"/>
  <c r="F481" i="9"/>
  <c r="D482" i="9"/>
  <c r="E482" i="9"/>
  <c r="F482" i="9"/>
  <c r="D483" i="9"/>
  <c r="E483" i="9"/>
  <c r="F483" i="9"/>
  <c r="D484" i="9"/>
  <c r="E484" i="9"/>
  <c r="F484" i="9"/>
  <c r="D485" i="9"/>
  <c r="E485" i="9"/>
  <c r="F485" i="9"/>
  <c r="D486" i="9"/>
  <c r="E486" i="9"/>
  <c r="F486" i="9"/>
  <c r="D487" i="9"/>
  <c r="E487" i="9"/>
  <c r="F487" i="9"/>
  <c r="D488" i="9"/>
  <c r="E488" i="9"/>
  <c r="F488" i="9"/>
  <c r="D489" i="9"/>
  <c r="E489" i="9"/>
  <c r="F489" i="9"/>
  <c r="D490" i="9"/>
  <c r="E490" i="9"/>
  <c r="F490" i="9"/>
  <c r="D491" i="9"/>
  <c r="E491" i="9"/>
  <c r="F491" i="9"/>
  <c r="D492" i="9"/>
  <c r="E492" i="9"/>
  <c r="F492" i="9"/>
  <c r="D493" i="9"/>
  <c r="E493" i="9"/>
  <c r="F493" i="9"/>
  <c r="D494" i="9"/>
  <c r="E494" i="9"/>
  <c r="F494" i="9"/>
  <c r="D495" i="9"/>
  <c r="E495" i="9"/>
  <c r="F495" i="9"/>
  <c r="D496" i="9"/>
  <c r="E496" i="9"/>
  <c r="F496" i="9"/>
  <c r="D497" i="9"/>
  <c r="E497" i="9"/>
  <c r="F497" i="9"/>
  <c r="D498" i="9"/>
  <c r="E498" i="9"/>
  <c r="F498" i="9"/>
  <c r="D499" i="9"/>
  <c r="E499" i="9"/>
  <c r="F499" i="9"/>
  <c r="D500" i="9"/>
  <c r="E500" i="9"/>
  <c r="F500" i="9"/>
  <c r="D2"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H69" i="8"/>
  <c r="G69" i="8"/>
  <c r="F69" i="8"/>
  <c r="H68" i="8"/>
  <c r="G68" i="8"/>
  <c r="F68" i="8"/>
  <c r="H67" i="8"/>
  <c r="G67" i="8"/>
  <c r="F67" i="8"/>
  <c r="H66" i="8"/>
  <c r="G66" i="8"/>
  <c r="F66" i="8"/>
  <c r="H65" i="8"/>
  <c r="G65" i="8"/>
  <c r="F65" i="8"/>
  <c r="H64" i="8"/>
  <c r="G64" i="8"/>
  <c r="F64" i="8"/>
  <c r="H63" i="8"/>
  <c r="G63" i="8"/>
  <c r="F63" i="8"/>
  <c r="H62" i="8"/>
  <c r="G62" i="8"/>
  <c r="F62" i="8"/>
  <c r="H61" i="8"/>
  <c r="G61" i="8"/>
  <c r="F61" i="8"/>
  <c r="H60" i="8"/>
  <c r="G60" i="8"/>
  <c r="F60" i="8"/>
  <c r="H59" i="8"/>
  <c r="G59" i="8"/>
  <c r="F59" i="8"/>
  <c r="H58" i="8"/>
  <c r="G58" i="8"/>
  <c r="F58" i="8"/>
  <c r="H57" i="8"/>
  <c r="G57" i="8"/>
  <c r="F57" i="8"/>
  <c r="H56" i="8"/>
  <c r="G56" i="8"/>
  <c r="F56" i="8"/>
  <c r="H55" i="8"/>
  <c r="G55" i="8"/>
  <c r="F55" i="8"/>
  <c r="H54" i="8"/>
  <c r="G54" i="8"/>
  <c r="F54" i="8"/>
  <c r="H53" i="8"/>
  <c r="G53" i="8"/>
  <c r="F53" i="8"/>
  <c r="H52" i="8"/>
  <c r="G52" i="8"/>
  <c r="F52" i="8"/>
  <c r="H51" i="8"/>
  <c r="G51" i="8"/>
  <c r="F51" i="8"/>
  <c r="H50" i="8"/>
  <c r="G50" i="8"/>
  <c r="F50" i="8"/>
  <c r="H49" i="8"/>
  <c r="G49" i="8"/>
  <c r="F49" i="8"/>
  <c r="H48" i="8"/>
  <c r="G48" i="8"/>
  <c r="F48" i="8"/>
  <c r="H47" i="8"/>
  <c r="G47" i="8"/>
  <c r="F47" i="8"/>
  <c r="H46" i="8"/>
  <c r="G46" i="8"/>
  <c r="F46" i="8"/>
  <c r="H45" i="8"/>
  <c r="G45" i="8"/>
  <c r="F45" i="8"/>
  <c r="H44" i="8"/>
  <c r="G44" i="8"/>
  <c r="F44" i="8"/>
  <c r="H43" i="8"/>
  <c r="G43" i="8"/>
  <c r="F43" i="8"/>
  <c r="H42" i="8"/>
  <c r="G42" i="8"/>
  <c r="F42" i="8"/>
  <c r="H41" i="8"/>
  <c r="G41" i="8"/>
  <c r="F41" i="8"/>
  <c r="H32" i="8"/>
  <c r="G32" i="8"/>
  <c r="F32" i="8"/>
  <c r="H31" i="8"/>
  <c r="G31" i="8"/>
  <c r="F31" i="8"/>
  <c r="H30" i="8"/>
  <c r="G30" i="8"/>
  <c r="F30" i="8"/>
  <c r="H29" i="8"/>
  <c r="G29" i="8"/>
  <c r="F29" i="8"/>
  <c r="H28" i="8"/>
  <c r="G28" i="8"/>
  <c r="F28" i="8"/>
  <c r="H27" i="8"/>
  <c r="G27" i="8"/>
  <c r="F27" i="8"/>
  <c r="H26" i="8"/>
  <c r="G26" i="8"/>
  <c r="F26" i="8"/>
  <c r="H25" i="8"/>
  <c r="G25" i="8"/>
  <c r="F25" i="8"/>
  <c r="H24" i="8"/>
  <c r="G24" i="8"/>
  <c r="F24" i="8"/>
  <c r="H23" i="8"/>
  <c r="G23" i="8"/>
  <c r="F23" i="8"/>
  <c r="H22" i="8"/>
  <c r="G22" i="8"/>
  <c r="F22" i="8"/>
  <c r="H21" i="8"/>
  <c r="G21" i="8"/>
  <c r="F21" i="8"/>
  <c r="H20" i="8"/>
  <c r="G20" i="8"/>
  <c r="F20" i="8"/>
  <c r="H19" i="8"/>
  <c r="G19" i="8"/>
  <c r="F19" i="8"/>
  <c r="H18" i="8"/>
  <c r="G18" i="8"/>
  <c r="F18" i="8"/>
  <c r="H17" i="8"/>
  <c r="G17" i="8"/>
  <c r="F17" i="8"/>
  <c r="H16" i="8"/>
  <c r="G16" i="8"/>
  <c r="F16" i="8"/>
  <c r="H15" i="8"/>
  <c r="G15" i="8"/>
  <c r="F15" i="8"/>
  <c r="H14" i="8"/>
  <c r="G14" i="8"/>
  <c r="F14" i="8"/>
  <c r="H13" i="8"/>
  <c r="G13" i="8"/>
  <c r="F13" i="8"/>
  <c r="H12" i="8"/>
  <c r="G12" i="8"/>
  <c r="F12" i="8"/>
  <c r="H11" i="8"/>
  <c r="G11" i="8"/>
  <c r="F11" i="8"/>
  <c r="H10" i="8"/>
  <c r="G10" i="8"/>
  <c r="F10" i="8"/>
  <c r="H9" i="8"/>
  <c r="G9" i="8"/>
  <c r="F9" i="8"/>
  <c r="H8" i="8"/>
  <c r="G8" i="8"/>
  <c r="F8" i="8"/>
  <c r="H7" i="8"/>
  <c r="G7" i="8"/>
  <c r="F7" i="8"/>
  <c r="H6" i="8"/>
  <c r="G6" i="8"/>
  <c r="F6" i="8"/>
  <c r="H5" i="8"/>
  <c r="G5" i="8"/>
  <c r="F5" i="8"/>
  <c r="H4" i="8"/>
  <c r="G4" i="8"/>
  <c r="F4" i="8"/>
  <c r="F511" i="5"/>
  <c r="E511" i="5"/>
  <c r="D511" i="5"/>
  <c r="C511" i="5"/>
  <c r="F510" i="5"/>
  <c r="E510" i="5"/>
  <c r="D510" i="5"/>
  <c r="C510" i="5"/>
  <c r="F509" i="5"/>
  <c r="E509" i="5"/>
  <c r="D509" i="5"/>
  <c r="C509" i="5"/>
  <c r="F508" i="5"/>
  <c r="E508" i="5"/>
  <c r="D508" i="5"/>
  <c r="C508" i="5"/>
  <c r="F507" i="5"/>
  <c r="E507" i="5"/>
  <c r="D507" i="5"/>
  <c r="C507" i="5"/>
  <c r="F506" i="5"/>
  <c r="E506" i="5"/>
  <c r="D506" i="5"/>
  <c r="C506" i="5"/>
  <c r="F505" i="5"/>
  <c r="E505" i="5"/>
  <c r="D505" i="5"/>
  <c r="C505" i="5"/>
  <c r="F504" i="5"/>
  <c r="E504" i="5"/>
  <c r="D504" i="5"/>
  <c r="C504" i="5"/>
  <c r="F503" i="5"/>
  <c r="E503" i="5"/>
  <c r="D503" i="5"/>
  <c r="C503" i="5"/>
  <c r="F502" i="5"/>
  <c r="E502" i="5"/>
  <c r="D502" i="5"/>
  <c r="C502" i="5"/>
  <c r="F501" i="5"/>
  <c r="E501" i="5"/>
  <c r="D501" i="5"/>
  <c r="C501" i="5"/>
  <c r="F500" i="5"/>
  <c r="E500" i="5"/>
  <c r="D500" i="5"/>
  <c r="C500" i="5"/>
  <c r="F499" i="5"/>
  <c r="E499" i="5"/>
  <c r="D499" i="5"/>
  <c r="C499" i="5"/>
  <c r="F498" i="5"/>
  <c r="E498" i="5"/>
  <c r="D498" i="5"/>
  <c r="C498" i="5"/>
  <c r="F497" i="5"/>
  <c r="E497" i="5"/>
  <c r="D497" i="5"/>
  <c r="C497" i="5"/>
  <c r="F496" i="5"/>
  <c r="E496" i="5"/>
  <c r="D496" i="5"/>
  <c r="C496" i="5"/>
  <c r="F495" i="5"/>
  <c r="E495" i="5"/>
  <c r="D495" i="5"/>
  <c r="C495" i="5"/>
  <c r="F494" i="5"/>
  <c r="E494" i="5"/>
  <c r="D494" i="5"/>
  <c r="C494" i="5"/>
  <c r="F493" i="5"/>
  <c r="E493" i="5"/>
  <c r="D493" i="5"/>
  <c r="C493" i="5"/>
  <c r="F492" i="5"/>
  <c r="E492" i="5"/>
  <c r="D492" i="5"/>
  <c r="C492" i="5"/>
  <c r="F491" i="5"/>
  <c r="E491" i="5"/>
  <c r="D491" i="5"/>
  <c r="C491" i="5"/>
  <c r="F490" i="5"/>
  <c r="E490" i="5"/>
  <c r="D490" i="5"/>
  <c r="C490" i="5"/>
  <c r="F489" i="5"/>
  <c r="E489" i="5"/>
  <c r="D489" i="5"/>
  <c r="C489" i="5"/>
  <c r="F488" i="5"/>
  <c r="E488" i="5"/>
  <c r="D488" i="5"/>
  <c r="C488" i="5"/>
  <c r="F487" i="5"/>
  <c r="E487" i="5"/>
  <c r="D487" i="5"/>
  <c r="C487" i="5"/>
  <c r="F486" i="5"/>
  <c r="E486" i="5"/>
  <c r="D486" i="5"/>
  <c r="C486" i="5"/>
  <c r="F485" i="5"/>
  <c r="E485" i="5"/>
  <c r="D485" i="5"/>
  <c r="C485" i="5"/>
  <c r="F484" i="5"/>
  <c r="E484" i="5"/>
  <c r="D484" i="5"/>
  <c r="C484" i="5"/>
  <c r="F483" i="5"/>
  <c r="E483" i="5"/>
  <c r="D483" i="5"/>
  <c r="C483" i="5"/>
  <c r="F482" i="5"/>
  <c r="E482" i="5"/>
  <c r="D482" i="5"/>
  <c r="C482" i="5"/>
  <c r="F481" i="5"/>
  <c r="E481" i="5"/>
  <c r="D481" i="5"/>
  <c r="C481" i="5"/>
  <c r="F480" i="5"/>
  <c r="E480" i="5"/>
  <c r="D480" i="5"/>
  <c r="C480" i="5"/>
  <c r="F479" i="5"/>
  <c r="E479" i="5"/>
  <c r="D479" i="5"/>
  <c r="C479" i="5"/>
  <c r="F478" i="5"/>
  <c r="E478" i="5"/>
  <c r="D478" i="5"/>
  <c r="C478" i="5"/>
  <c r="F477" i="5"/>
  <c r="E477" i="5"/>
  <c r="D477" i="5"/>
  <c r="C477" i="5"/>
  <c r="F476" i="5"/>
  <c r="E476" i="5"/>
  <c r="D476" i="5"/>
  <c r="C476" i="5"/>
  <c r="F475" i="5"/>
  <c r="E475" i="5"/>
  <c r="D475" i="5"/>
  <c r="C475" i="5"/>
  <c r="F474" i="5"/>
  <c r="E474" i="5"/>
  <c r="D474" i="5"/>
  <c r="C474" i="5"/>
  <c r="F473" i="5"/>
  <c r="E473" i="5"/>
  <c r="D473" i="5"/>
  <c r="C473" i="5"/>
  <c r="F472" i="5"/>
  <c r="E472" i="5"/>
  <c r="D472" i="5"/>
  <c r="C472" i="5"/>
  <c r="F471" i="5"/>
  <c r="E471" i="5"/>
  <c r="D471" i="5"/>
  <c r="C471" i="5"/>
  <c r="F470" i="5"/>
  <c r="E470" i="5"/>
  <c r="D470" i="5"/>
  <c r="C470" i="5"/>
  <c r="F469" i="5"/>
  <c r="E469" i="5"/>
  <c r="D469" i="5"/>
  <c r="C469" i="5"/>
  <c r="F468" i="5"/>
  <c r="E468" i="5"/>
  <c r="D468" i="5"/>
  <c r="C468" i="5"/>
  <c r="F467" i="5"/>
  <c r="E467" i="5"/>
  <c r="D467" i="5"/>
  <c r="C467" i="5"/>
  <c r="F466" i="5"/>
  <c r="E466" i="5"/>
  <c r="D466" i="5"/>
  <c r="C466" i="5"/>
  <c r="F465" i="5"/>
  <c r="E465" i="5"/>
  <c r="D465" i="5"/>
  <c r="C465" i="5"/>
  <c r="F464" i="5"/>
  <c r="E464" i="5"/>
  <c r="D464" i="5"/>
  <c r="C464" i="5"/>
  <c r="F463" i="5"/>
  <c r="E463" i="5"/>
  <c r="D463" i="5"/>
  <c r="C463" i="5"/>
  <c r="F462" i="5"/>
  <c r="E462" i="5"/>
  <c r="D462" i="5"/>
  <c r="C462" i="5"/>
  <c r="F461" i="5"/>
  <c r="E461" i="5"/>
  <c r="D461" i="5"/>
  <c r="C461" i="5"/>
  <c r="F460" i="5"/>
  <c r="E460" i="5"/>
  <c r="D460" i="5"/>
  <c r="C460" i="5"/>
  <c r="F459" i="5"/>
  <c r="E459" i="5"/>
  <c r="D459" i="5"/>
  <c r="C459" i="5"/>
  <c r="F458" i="5"/>
  <c r="E458" i="5"/>
  <c r="D458" i="5"/>
  <c r="C458" i="5"/>
  <c r="F457" i="5"/>
  <c r="E457" i="5"/>
  <c r="D457" i="5"/>
  <c r="C457" i="5"/>
  <c r="F456" i="5"/>
  <c r="E456" i="5"/>
  <c r="D456" i="5"/>
  <c r="C456" i="5"/>
  <c r="F455" i="5"/>
  <c r="E455" i="5"/>
  <c r="D455" i="5"/>
  <c r="C455" i="5"/>
  <c r="F454" i="5"/>
  <c r="E454" i="5"/>
  <c r="D454" i="5"/>
  <c r="C454" i="5"/>
  <c r="F453" i="5"/>
  <c r="E453" i="5"/>
  <c r="D453" i="5"/>
  <c r="C453" i="5"/>
  <c r="F452" i="5"/>
  <c r="E452" i="5"/>
  <c r="D452" i="5"/>
  <c r="C452" i="5"/>
  <c r="F451" i="5"/>
  <c r="E451" i="5"/>
  <c r="D451" i="5"/>
  <c r="C451" i="5"/>
  <c r="F450" i="5"/>
  <c r="E450" i="5"/>
  <c r="D450" i="5"/>
  <c r="C450" i="5"/>
  <c r="F449" i="5"/>
  <c r="E449" i="5"/>
  <c r="D449" i="5"/>
  <c r="C449" i="5"/>
  <c r="F448" i="5"/>
  <c r="E448" i="5"/>
  <c r="D448" i="5"/>
  <c r="C448" i="5"/>
  <c r="F447" i="5"/>
  <c r="E447" i="5"/>
  <c r="D447" i="5"/>
  <c r="C447" i="5"/>
  <c r="F446" i="5"/>
  <c r="E446" i="5"/>
  <c r="D446" i="5"/>
  <c r="C446" i="5"/>
  <c r="F445" i="5"/>
  <c r="E445" i="5"/>
  <c r="D445" i="5"/>
  <c r="C445" i="5"/>
  <c r="F444" i="5"/>
  <c r="E444" i="5"/>
  <c r="D444" i="5"/>
  <c r="C444" i="5"/>
  <c r="F443" i="5"/>
  <c r="E443" i="5"/>
  <c r="D443" i="5"/>
  <c r="C443" i="5"/>
  <c r="F442" i="5"/>
  <c r="E442" i="5"/>
  <c r="D442" i="5"/>
  <c r="C442" i="5"/>
  <c r="F441" i="5"/>
  <c r="E441" i="5"/>
  <c r="D441" i="5"/>
  <c r="C441" i="5"/>
  <c r="F440" i="5"/>
  <c r="E440" i="5"/>
  <c r="D440" i="5"/>
  <c r="C440" i="5"/>
  <c r="F439" i="5"/>
  <c r="E439" i="5"/>
  <c r="D439" i="5"/>
  <c r="C439" i="5"/>
  <c r="F438" i="5"/>
  <c r="E438" i="5"/>
  <c r="D438" i="5"/>
  <c r="C438" i="5"/>
  <c r="F437" i="5"/>
  <c r="E437" i="5"/>
  <c r="D437" i="5"/>
  <c r="C437" i="5"/>
  <c r="F436" i="5"/>
  <c r="E436" i="5"/>
  <c r="D436" i="5"/>
  <c r="C436" i="5"/>
  <c r="F435" i="5"/>
  <c r="E435" i="5"/>
  <c r="D435" i="5"/>
  <c r="C435" i="5"/>
  <c r="F434" i="5"/>
  <c r="E434" i="5"/>
  <c r="D434" i="5"/>
  <c r="C434" i="5"/>
  <c r="F433" i="5"/>
  <c r="E433" i="5"/>
  <c r="D433" i="5"/>
  <c r="C433" i="5"/>
  <c r="F432" i="5"/>
  <c r="E432" i="5"/>
  <c r="D432" i="5"/>
  <c r="C432" i="5"/>
  <c r="F431" i="5"/>
  <c r="E431" i="5"/>
  <c r="D431" i="5"/>
  <c r="C431" i="5"/>
  <c r="F430" i="5"/>
  <c r="E430" i="5"/>
  <c r="D430" i="5"/>
  <c r="C430" i="5"/>
  <c r="F429" i="5"/>
  <c r="E429" i="5"/>
  <c r="D429" i="5"/>
  <c r="C429" i="5"/>
  <c r="F428" i="5"/>
  <c r="E428" i="5"/>
  <c r="D428" i="5"/>
  <c r="C428" i="5"/>
  <c r="F427" i="5"/>
  <c r="E427" i="5"/>
  <c r="D427" i="5"/>
  <c r="C427" i="5"/>
  <c r="F426" i="5"/>
  <c r="E426" i="5"/>
  <c r="D426" i="5"/>
  <c r="C426" i="5"/>
  <c r="F425" i="5"/>
  <c r="E425" i="5"/>
  <c r="D425" i="5"/>
  <c r="C425" i="5"/>
  <c r="F424" i="5"/>
  <c r="E424" i="5"/>
  <c r="D424" i="5"/>
  <c r="C424" i="5"/>
  <c r="F423" i="5"/>
  <c r="E423" i="5"/>
  <c r="D423" i="5"/>
  <c r="C423" i="5"/>
  <c r="F422" i="5"/>
  <c r="E422" i="5"/>
  <c r="D422" i="5"/>
  <c r="C422" i="5"/>
  <c r="F421" i="5"/>
  <c r="E421" i="5"/>
  <c r="D421" i="5"/>
  <c r="C421" i="5"/>
  <c r="F420" i="5"/>
  <c r="E420" i="5"/>
  <c r="D420" i="5"/>
  <c r="C420" i="5"/>
  <c r="F419" i="5"/>
  <c r="E419" i="5"/>
  <c r="D419" i="5"/>
  <c r="C419" i="5"/>
  <c r="F418" i="5"/>
  <c r="E418" i="5"/>
  <c r="D418" i="5"/>
  <c r="C418" i="5"/>
  <c r="F417" i="5"/>
  <c r="E417" i="5"/>
  <c r="D417" i="5"/>
  <c r="C417" i="5"/>
  <c r="F416" i="5"/>
  <c r="E416" i="5"/>
  <c r="D416" i="5"/>
  <c r="C416" i="5"/>
  <c r="F415" i="5"/>
  <c r="E415" i="5"/>
  <c r="D415" i="5"/>
  <c r="C415" i="5"/>
  <c r="F414" i="5"/>
  <c r="E414" i="5"/>
  <c r="D414" i="5"/>
  <c r="C414" i="5"/>
  <c r="F413" i="5"/>
  <c r="E413" i="5"/>
  <c r="D413" i="5"/>
  <c r="C413" i="5"/>
  <c r="F412" i="5"/>
  <c r="E412" i="5"/>
  <c r="D412" i="5"/>
  <c r="C412" i="5"/>
  <c r="F411" i="5"/>
  <c r="E411" i="5"/>
  <c r="D411" i="5"/>
  <c r="C411" i="5"/>
  <c r="F410" i="5"/>
  <c r="E410" i="5"/>
  <c r="D410" i="5"/>
  <c r="C410" i="5"/>
  <c r="F409" i="5"/>
  <c r="E409" i="5"/>
  <c r="D409" i="5"/>
  <c r="C409" i="5"/>
  <c r="F408" i="5"/>
  <c r="E408" i="5"/>
  <c r="D408" i="5"/>
  <c r="C408" i="5"/>
  <c r="F407" i="5"/>
  <c r="E407" i="5"/>
  <c r="D407" i="5"/>
  <c r="C407" i="5"/>
  <c r="F406" i="5"/>
  <c r="E406" i="5"/>
  <c r="D406" i="5"/>
  <c r="C406" i="5"/>
  <c r="F405" i="5"/>
  <c r="E405" i="5"/>
  <c r="D405" i="5"/>
  <c r="C405" i="5"/>
  <c r="F404" i="5"/>
  <c r="E404" i="5"/>
  <c r="D404" i="5"/>
  <c r="C404" i="5"/>
  <c r="F403" i="5"/>
  <c r="E403" i="5"/>
  <c r="D403" i="5"/>
  <c r="C403" i="5"/>
  <c r="F402" i="5"/>
  <c r="E402" i="5"/>
  <c r="D402" i="5"/>
  <c r="C402" i="5"/>
  <c r="F401" i="5"/>
  <c r="E401" i="5"/>
  <c r="D401" i="5"/>
  <c r="C401" i="5"/>
  <c r="F400" i="5"/>
  <c r="E400" i="5"/>
  <c r="D400" i="5"/>
  <c r="C400" i="5"/>
  <c r="F399" i="5"/>
  <c r="E399" i="5"/>
  <c r="D399" i="5"/>
  <c r="C399" i="5"/>
  <c r="F398" i="5"/>
  <c r="E398" i="5"/>
  <c r="D398" i="5"/>
  <c r="C398" i="5"/>
  <c r="F397" i="5"/>
  <c r="E397" i="5"/>
  <c r="D397" i="5"/>
  <c r="C397" i="5"/>
  <c r="F396" i="5"/>
  <c r="E396" i="5"/>
  <c r="D396" i="5"/>
  <c r="C396" i="5"/>
  <c r="F395" i="5"/>
  <c r="E395" i="5"/>
  <c r="D395" i="5"/>
  <c r="C395" i="5"/>
  <c r="F394" i="5"/>
  <c r="E394" i="5"/>
  <c r="D394" i="5"/>
  <c r="C394" i="5"/>
  <c r="F393" i="5"/>
  <c r="E393" i="5"/>
  <c r="D393" i="5"/>
  <c r="C393" i="5"/>
  <c r="F392" i="5"/>
  <c r="E392" i="5"/>
  <c r="D392" i="5"/>
  <c r="C392" i="5"/>
  <c r="F391" i="5"/>
  <c r="E391" i="5"/>
  <c r="D391" i="5"/>
  <c r="C391" i="5"/>
  <c r="F390" i="5"/>
  <c r="E390" i="5"/>
  <c r="D390" i="5"/>
  <c r="C390" i="5"/>
  <c r="F389" i="5"/>
  <c r="E389" i="5"/>
  <c r="D389" i="5"/>
  <c r="C389" i="5"/>
  <c r="F388" i="5"/>
  <c r="E388" i="5"/>
  <c r="D388" i="5"/>
  <c r="C388" i="5"/>
  <c r="F387" i="5"/>
  <c r="E387" i="5"/>
  <c r="D387" i="5"/>
  <c r="C387" i="5"/>
  <c r="F386" i="5"/>
  <c r="E386" i="5"/>
  <c r="D386" i="5"/>
  <c r="C386" i="5"/>
  <c r="F385" i="5"/>
  <c r="E385" i="5"/>
  <c r="D385" i="5"/>
  <c r="C385" i="5"/>
  <c r="F384" i="5"/>
  <c r="E384" i="5"/>
  <c r="D384" i="5"/>
  <c r="C384" i="5"/>
  <c r="F383" i="5"/>
  <c r="E383" i="5"/>
  <c r="D383" i="5"/>
  <c r="C383" i="5"/>
  <c r="F382" i="5"/>
  <c r="E382" i="5"/>
  <c r="D382" i="5"/>
  <c r="C382" i="5"/>
  <c r="F381" i="5"/>
  <c r="E381" i="5"/>
  <c r="D381" i="5"/>
  <c r="C381" i="5"/>
  <c r="F380" i="5"/>
  <c r="E380" i="5"/>
  <c r="D380" i="5"/>
  <c r="C380" i="5"/>
  <c r="F379" i="5"/>
  <c r="E379" i="5"/>
  <c r="D379" i="5"/>
  <c r="C379" i="5"/>
  <c r="F378" i="5"/>
  <c r="E378" i="5"/>
  <c r="D378" i="5"/>
  <c r="C378" i="5"/>
  <c r="F377" i="5"/>
  <c r="E377" i="5"/>
  <c r="D377" i="5"/>
  <c r="C377" i="5"/>
  <c r="F376" i="5"/>
  <c r="E376" i="5"/>
  <c r="D376" i="5"/>
  <c r="C376" i="5"/>
  <c r="F375" i="5"/>
  <c r="E375" i="5"/>
  <c r="D375" i="5"/>
  <c r="C375" i="5"/>
  <c r="F374" i="5"/>
  <c r="E374" i="5"/>
  <c r="D374" i="5"/>
  <c r="C374" i="5"/>
  <c r="F373" i="5"/>
  <c r="E373" i="5"/>
  <c r="D373" i="5"/>
  <c r="C373" i="5"/>
  <c r="F372" i="5"/>
  <c r="E372" i="5"/>
  <c r="D372" i="5"/>
  <c r="C372" i="5"/>
  <c r="F371" i="5"/>
  <c r="E371" i="5"/>
  <c r="D371" i="5"/>
  <c r="C371" i="5"/>
  <c r="F370" i="5"/>
  <c r="E370" i="5"/>
  <c r="D370" i="5"/>
  <c r="C370" i="5"/>
  <c r="F369" i="5"/>
  <c r="E369" i="5"/>
  <c r="D369" i="5"/>
  <c r="C369" i="5"/>
  <c r="F368" i="5"/>
  <c r="E368" i="5"/>
  <c r="D368" i="5"/>
  <c r="C368" i="5"/>
  <c r="F367" i="5"/>
  <c r="E367" i="5"/>
  <c r="D367" i="5"/>
  <c r="C367" i="5"/>
  <c r="F366" i="5"/>
  <c r="E366" i="5"/>
  <c r="D366" i="5"/>
  <c r="C366" i="5"/>
  <c r="F365" i="5"/>
  <c r="E365" i="5"/>
  <c r="D365" i="5"/>
  <c r="C365" i="5"/>
  <c r="F364" i="5"/>
  <c r="E364" i="5"/>
  <c r="D364" i="5"/>
  <c r="C364" i="5"/>
  <c r="F363" i="5"/>
  <c r="E363" i="5"/>
  <c r="D363" i="5"/>
  <c r="C363" i="5"/>
  <c r="F362" i="5"/>
  <c r="E362" i="5"/>
  <c r="D362" i="5"/>
  <c r="C362" i="5"/>
  <c r="F361" i="5"/>
  <c r="E361" i="5"/>
  <c r="D361" i="5"/>
  <c r="C361" i="5"/>
  <c r="F360" i="5"/>
  <c r="E360" i="5"/>
  <c r="D360" i="5"/>
  <c r="C360" i="5"/>
  <c r="F359" i="5"/>
  <c r="E359" i="5"/>
  <c r="D359" i="5"/>
  <c r="C359" i="5"/>
  <c r="F358" i="5"/>
  <c r="E358" i="5"/>
  <c r="D358" i="5"/>
  <c r="C358" i="5"/>
  <c r="F357" i="5"/>
  <c r="E357" i="5"/>
  <c r="D357" i="5"/>
  <c r="C357" i="5"/>
  <c r="F356" i="5"/>
  <c r="E356" i="5"/>
  <c r="D356" i="5"/>
  <c r="C356" i="5"/>
  <c r="F355" i="5"/>
  <c r="E355" i="5"/>
  <c r="D355" i="5"/>
  <c r="C355" i="5"/>
  <c r="F354" i="5"/>
  <c r="E354" i="5"/>
  <c r="D354" i="5"/>
  <c r="C354" i="5"/>
  <c r="F353" i="5"/>
  <c r="E353" i="5"/>
  <c r="D353" i="5"/>
  <c r="C353" i="5"/>
  <c r="F352" i="5"/>
  <c r="E352" i="5"/>
  <c r="D352" i="5"/>
  <c r="C352" i="5"/>
  <c r="F351" i="5"/>
  <c r="E351" i="5"/>
  <c r="D351" i="5"/>
  <c r="C351" i="5"/>
  <c r="F350" i="5"/>
  <c r="E350" i="5"/>
  <c r="D350" i="5"/>
  <c r="C350" i="5"/>
  <c r="F349" i="5"/>
  <c r="E349" i="5"/>
  <c r="D349" i="5"/>
  <c r="C349" i="5"/>
  <c r="F348" i="5"/>
  <c r="E348" i="5"/>
  <c r="D348" i="5"/>
  <c r="C348" i="5"/>
  <c r="F347" i="5"/>
  <c r="E347" i="5"/>
  <c r="D347" i="5"/>
  <c r="C347" i="5"/>
  <c r="F346" i="5"/>
  <c r="E346" i="5"/>
  <c r="D346" i="5"/>
  <c r="C346" i="5"/>
  <c r="F345" i="5"/>
  <c r="E345" i="5"/>
  <c r="D345" i="5"/>
  <c r="C345" i="5"/>
  <c r="F344" i="5"/>
  <c r="E344" i="5"/>
  <c r="D344" i="5"/>
  <c r="C344" i="5"/>
  <c r="F343" i="5"/>
  <c r="E343" i="5"/>
  <c r="D343" i="5"/>
  <c r="C343" i="5"/>
  <c r="F342" i="5"/>
  <c r="E342" i="5"/>
  <c r="D342" i="5"/>
  <c r="C342" i="5"/>
  <c r="F341" i="5"/>
  <c r="E341" i="5"/>
  <c r="D341" i="5"/>
  <c r="C341" i="5"/>
  <c r="F340" i="5"/>
  <c r="E340" i="5"/>
  <c r="D340" i="5"/>
  <c r="C340" i="5"/>
  <c r="F339" i="5"/>
  <c r="E339" i="5"/>
  <c r="D339" i="5"/>
  <c r="C339" i="5"/>
  <c r="F338" i="5"/>
  <c r="E338" i="5"/>
  <c r="D338" i="5"/>
  <c r="C338" i="5"/>
  <c r="F337" i="5"/>
  <c r="E337" i="5"/>
  <c r="D337" i="5"/>
  <c r="C337" i="5"/>
  <c r="F336" i="5"/>
  <c r="E336" i="5"/>
  <c r="D336" i="5"/>
  <c r="C336" i="5"/>
  <c r="F335" i="5"/>
  <c r="E335" i="5"/>
  <c r="D335" i="5"/>
  <c r="C335" i="5"/>
  <c r="F334" i="5"/>
  <c r="E334" i="5"/>
  <c r="D334" i="5"/>
  <c r="C334" i="5"/>
  <c r="F333" i="5"/>
  <c r="E333" i="5"/>
  <c r="D333" i="5"/>
  <c r="C333" i="5"/>
  <c r="F332" i="5"/>
  <c r="E332" i="5"/>
  <c r="D332" i="5"/>
  <c r="C332" i="5"/>
  <c r="F331" i="5"/>
  <c r="E331" i="5"/>
  <c r="D331" i="5"/>
  <c r="C331" i="5"/>
  <c r="F330" i="5"/>
  <c r="E330" i="5"/>
  <c r="D330" i="5"/>
  <c r="C330" i="5"/>
  <c r="F329" i="5"/>
  <c r="E329" i="5"/>
  <c r="D329" i="5"/>
  <c r="C329" i="5"/>
  <c r="F328" i="5"/>
  <c r="E328" i="5"/>
  <c r="D328" i="5"/>
  <c r="C328" i="5"/>
  <c r="F327" i="5"/>
  <c r="E327" i="5"/>
  <c r="D327" i="5"/>
  <c r="C327" i="5"/>
  <c r="F326" i="5"/>
  <c r="E326" i="5"/>
  <c r="D326" i="5"/>
  <c r="C326" i="5"/>
  <c r="F325" i="5"/>
  <c r="E325" i="5"/>
  <c r="D325" i="5"/>
  <c r="C325" i="5"/>
  <c r="F324" i="5"/>
  <c r="E324" i="5"/>
  <c r="D324" i="5"/>
  <c r="C324" i="5"/>
  <c r="F323" i="5"/>
  <c r="E323" i="5"/>
  <c r="D323" i="5"/>
  <c r="C323" i="5"/>
  <c r="F322" i="5"/>
  <c r="E322" i="5"/>
  <c r="D322" i="5"/>
  <c r="C322" i="5"/>
  <c r="F321" i="5"/>
  <c r="E321" i="5"/>
  <c r="D321" i="5"/>
  <c r="C321" i="5"/>
  <c r="F320" i="5"/>
  <c r="E320" i="5"/>
  <c r="D320" i="5"/>
  <c r="C320" i="5"/>
  <c r="F319" i="5"/>
  <c r="E319" i="5"/>
  <c r="D319" i="5"/>
  <c r="C319" i="5"/>
  <c r="F318" i="5"/>
  <c r="E318" i="5"/>
  <c r="D318" i="5"/>
  <c r="C318" i="5"/>
  <c r="F317" i="5"/>
  <c r="E317" i="5"/>
  <c r="D317" i="5"/>
  <c r="C317" i="5"/>
  <c r="F316" i="5"/>
  <c r="E316" i="5"/>
  <c r="D316" i="5"/>
  <c r="C316" i="5"/>
  <c r="F315" i="5"/>
  <c r="E315" i="5"/>
  <c r="D315" i="5"/>
  <c r="C315" i="5"/>
  <c r="F314" i="5"/>
  <c r="E314" i="5"/>
  <c r="D314" i="5"/>
  <c r="C314" i="5"/>
  <c r="F313" i="5"/>
  <c r="E313" i="5"/>
  <c r="D313" i="5"/>
  <c r="C313" i="5"/>
  <c r="F312" i="5"/>
  <c r="E312" i="5"/>
  <c r="D312" i="5"/>
  <c r="C312" i="5"/>
  <c r="F311" i="5"/>
  <c r="E311" i="5"/>
  <c r="D311" i="5"/>
  <c r="C311" i="5"/>
  <c r="F310" i="5"/>
  <c r="E310" i="5"/>
  <c r="D310" i="5"/>
  <c r="C310" i="5"/>
  <c r="F309" i="5"/>
  <c r="E309" i="5"/>
  <c r="D309" i="5"/>
  <c r="C309" i="5"/>
  <c r="F308" i="5"/>
  <c r="E308" i="5"/>
  <c r="D308" i="5"/>
  <c r="C308" i="5"/>
  <c r="F307" i="5"/>
  <c r="E307" i="5"/>
  <c r="D307" i="5"/>
  <c r="C307" i="5"/>
  <c r="F306" i="5"/>
  <c r="E306" i="5"/>
  <c r="D306" i="5"/>
  <c r="C306" i="5"/>
  <c r="F305" i="5"/>
  <c r="E305" i="5"/>
  <c r="D305" i="5"/>
  <c r="C305" i="5"/>
  <c r="F304" i="5"/>
  <c r="E304" i="5"/>
  <c r="D304" i="5"/>
  <c r="C304" i="5"/>
  <c r="F303" i="5"/>
  <c r="E303" i="5"/>
  <c r="D303" i="5"/>
  <c r="C303" i="5"/>
  <c r="F302" i="5"/>
  <c r="E302" i="5"/>
  <c r="D302" i="5"/>
  <c r="C302" i="5"/>
  <c r="F301" i="5"/>
  <c r="E301" i="5"/>
  <c r="D301" i="5"/>
  <c r="C301" i="5"/>
  <c r="F300" i="5"/>
  <c r="E300" i="5"/>
  <c r="D300" i="5"/>
  <c r="C300" i="5"/>
  <c r="F299" i="5"/>
  <c r="E299" i="5"/>
  <c r="D299" i="5"/>
  <c r="C299" i="5"/>
  <c r="F298" i="5"/>
  <c r="E298" i="5"/>
  <c r="D298" i="5"/>
  <c r="C298" i="5"/>
  <c r="F297" i="5"/>
  <c r="E297" i="5"/>
  <c r="D297" i="5"/>
  <c r="C297" i="5"/>
  <c r="F296" i="5"/>
  <c r="E296" i="5"/>
  <c r="D296" i="5"/>
  <c r="C296" i="5"/>
  <c r="F295" i="5"/>
  <c r="E295" i="5"/>
  <c r="D295" i="5"/>
  <c r="C295" i="5"/>
  <c r="F294" i="5"/>
  <c r="E294" i="5"/>
  <c r="D294" i="5"/>
  <c r="C294" i="5"/>
  <c r="F293" i="5"/>
  <c r="E293" i="5"/>
  <c r="D293" i="5"/>
  <c r="C293" i="5"/>
  <c r="F292" i="5"/>
  <c r="E292" i="5"/>
  <c r="D292" i="5"/>
  <c r="C292" i="5"/>
  <c r="F291" i="5"/>
  <c r="E291" i="5"/>
  <c r="D291" i="5"/>
  <c r="C291" i="5"/>
  <c r="F290" i="5"/>
  <c r="E290" i="5"/>
  <c r="D290" i="5"/>
  <c r="C290" i="5"/>
  <c r="F289" i="5"/>
  <c r="E289" i="5"/>
  <c r="D289" i="5"/>
  <c r="C289" i="5"/>
  <c r="F288" i="5"/>
  <c r="E288" i="5"/>
  <c r="D288" i="5"/>
  <c r="C288" i="5"/>
  <c r="F287" i="5"/>
  <c r="E287" i="5"/>
  <c r="D287" i="5"/>
  <c r="C287" i="5"/>
  <c r="F286" i="5"/>
  <c r="E286" i="5"/>
  <c r="D286" i="5"/>
  <c r="C286" i="5"/>
  <c r="F285" i="5"/>
  <c r="E285" i="5"/>
  <c r="D285" i="5"/>
  <c r="C285" i="5"/>
  <c r="F284" i="5"/>
  <c r="E284" i="5"/>
  <c r="D284" i="5"/>
  <c r="C284" i="5"/>
  <c r="F283" i="5"/>
  <c r="E283" i="5"/>
  <c r="D283" i="5"/>
  <c r="C283" i="5"/>
  <c r="F282" i="5"/>
  <c r="E282" i="5"/>
  <c r="D282" i="5"/>
  <c r="C282" i="5"/>
  <c r="F281" i="5"/>
  <c r="E281" i="5"/>
  <c r="D281" i="5"/>
  <c r="C281" i="5"/>
  <c r="F280" i="5"/>
  <c r="E280" i="5"/>
  <c r="D280" i="5"/>
  <c r="C280" i="5"/>
  <c r="F279" i="5"/>
  <c r="E279" i="5"/>
  <c r="D279" i="5"/>
  <c r="C279" i="5"/>
  <c r="F278" i="5"/>
  <c r="E278" i="5"/>
  <c r="D278" i="5"/>
  <c r="C278" i="5"/>
  <c r="F277" i="5"/>
  <c r="E277" i="5"/>
  <c r="D277" i="5"/>
  <c r="C277" i="5"/>
  <c r="F276" i="5"/>
  <c r="E276" i="5"/>
  <c r="D276" i="5"/>
  <c r="C276" i="5"/>
  <c r="F275" i="5"/>
  <c r="E275" i="5"/>
  <c r="D275" i="5"/>
  <c r="C275" i="5"/>
  <c r="F274" i="5"/>
  <c r="E274" i="5"/>
  <c r="D274" i="5"/>
  <c r="C274" i="5"/>
  <c r="F273" i="5"/>
  <c r="E273" i="5"/>
  <c r="D273" i="5"/>
  <c r="C273" i="5"/>
  <c r="F272" i="5"/>
  <c r="E272" i="5"/>
  <c r="D272" i="5"/>
  <c r="C272" i="5"/>
  <c r="F271" i="5"/>
  <c r="E271" i="5"/>
  <c r="D271" i="5"/>
  <c r="C271" i="5"/>
  <c r="F270" i="5"/>
  <c r="E270" i="5"/>
  <c r="D270" i="5"/>
  <c r="C270" i="5"/>
  <c r="F269" i="5"/>
  <c r="E269" i="5"/>
  <c r="D269" i="5"/>
  <c r="C269" i="5"/>
  <c r="F268" i="5"/>
  <c r="E268" i="5"/>
  <c r="D268" i="5"/>
  <c r="C268" i="5"/>
  <c r="F267" i="5"/>
  <c r="E267" i="5"/>
  <c r="D267" i="5"/>
  <c r="C267" i="5"/>
  <c r="F266" i="5"/>
  <c r="E266" i="5"/>
  <c r="D266" i="5"/>
  <c r="C266" i="5"/>
  <c r="F265" i="5"/>
  <c r="E265" i="5"/>
  <c r="D265" i="5"/>
  <c r="C265" i="5"/>
  <c r="F264" i="5"/>
  <c r="E264" i="5"/>
  <c r="D264" i="5"/>
  <c r="C264" i="5"/>
  <c r="F263" i="5"/>
  <c r="E263" i="5"/>
  <c r="D263" i="5"/>
  <c r="C263" i="5"/>
  <c r="F262" i="5"/>
  <c r="E262" i="5"/>
  <c r="D262" i="5"/>
  <c r="C262" i="5"/>
  <c r="F261" i="5"/>
  <c r="E261" i="5"/>
  <c r="D261" i="5"/>
  <c r="C261" i="5"/>
  <c r="F260" i="5"/>
  <c r="E260" i="5"/>
  <c r="D260" i="5"/>
  <c r="C260" i="5"/>
  <c r="F259" i="5"/>
  <c r="E259" i="5"/>
  <c r="D259" i="5"/>
  <c r="C259" i="5"/>
  <c r="F258" i="5"/>
  <c r="E258" i="5"/>
  <c r="D258" i="5"/>
  <c r="C258" i="5"/>
  <c r="F257" i="5"/>
  <c r="E257" i="5"/>
  <c r="D257" i="5"/>
  <c r="C257" i="5"/>
  <c r="F256" i="5"/>
  <c r="E256" i="5"/>
  <c r="D256" i="5"/>
  <c r="C256" i="5"/>
  <c r="F255" i="5"/>
  <c r="E255" i="5"/>
  <c r="D255" i="5"/>
  <c r="C255" i="5"/>
  <c r="F254" i="5"/>
  <c r="E254" i="5"/>
  <c r="D254" i="5"/>
  <c r="C254" i="5"/>
  <c r="F253" i="5"/>
  <c r="E253" i="5"/>
  <c r="D253" i="5"/>
  <c r="C253" i="5"/>
  <c r="F252" i="5"/>
  <c r="E252" i="5"/>
  <c r="D252" i="5"/>
  <c r="C252" i="5"/>
  <c r="F251" i="5"/>
  <c r="E251" i="5"/>
  <c r="D251" i="5"/>
  <c r="C251" i="5"/>
  <c r="F250" i="5"/>
  <c r="E250" i="5"/>
  <c r="D250" i="5"/>
  <c r="C250" i="5"/>
  <c r="F249" i="5"/>
  <c r="E249" i="5"/>
  <c r="D249" i="5"/>
  <c r="C249" i="5"/>
  <c r="F248" i="5"/>
  <c r="E248" i="5"/>
  <c r="D248" i="5"/>
  <c r="C248" i="5"/>
  <c r="F247" i="5"/>
  <c r="E247" i="5"/>
  <c r="D247" i="5"/>
  <c r="C247" i="5"/>
  <c r="F246" i="5"/>
  <c r="E246" i="5"/>
  <c r="D246" i="5"/>
  <c r="C246" i="5"/>
  <c r="F245" i="5"/>
  <c r="E245" i="5"/>
  <c r="D245" i="5"/>
  <c r="C245" i="5"/>
  <c r="F244" i="5"/>
  <c r="E244" i="5"/>
  <c r="D244" i="5"/>
  <c r="C244" i="5"/>
  <c r="F243" i="5"/>
  <c r="E243" i="5"/>
  <c r="D243" i="5"/>
  <c r="C243" i="5"/>
  <c r="F242" i="5"/>
  <c r="E242" i="5"/>
  <c r="D242" i="5"/>
  <c r="C242" i="5"/>
  <c r="F241" i="5"/>
  <c r="E241" i="5"/>
  <c r="D241" i="5"/>
  <c r="C241" i="5"/>
  <c r="F240" i="5"/>
  <c r="E240" i="5"/>
  <c r="D240" i="5"/>
  <c r="C240" i="5"/>
  <c r="F239" i="5"/>
  <c r="E239" i="5"/>
  <c r="D239" i="5"/>
  <c r="C239" i="5"/>
  <c r="F238" i="5"/>
  <c r="E238" i="5"/>
  <c r="D238" i="5"/>
  <c r="C238" i="5"/>
  <c r="F237" i="5"/>
  <c r="E237" i="5"/>
  <c r="D237" i="5"/>
  <c r="C237" i="5"/>
  <c r="F236" i="5"/>
  <c r="E236" i="5"/>
  <c r="D236" i="5"/>
  <c r="C236" i="5"/>
  <c r="F235" i="5"/>
  <c r="E235" i="5"/>
  <c r="D235" i="5"/>
  <c r="C235" i="5"/>
  <c r="F234" i="5"/>
  <c r="E234" i="5"/>
  <c r="D234" i="5"/>
  <c r="C234" i="5"/>
  <c r="F233" i="5"/>
  <c r="E233" i="5"/>
  <c r="D233" i="5"/>
  <c r="C233" i="5"/>
  <c r="F232" i="5"/>
  <c r="E232" i="5"/>
  <c r="D232" i="5"/>
  <c r="C232" i="5"/>
  <c r="F231" i="5"/>
  <c r="E231" i="5"/>
  <c r="D231" i="5"/>
  <c r="C231" i="5"/>
  <c r="F230" i="5"/>
  <c r="E230" i="5"/>
  <c r="D230" i="5"/>
  <c r="C230" i="5"/>
  <c r="F229" i="5"/>
  <c r="E229" i="5"/>
  <c r="D229" i="5"/>
  <c r="C229" i="5"/>
  <c r="F228" i="5"/>
  <c r="E228" i="5"/>
  <c r="D228" i="5"/>
  <c r="C228" i="5"/>
  <c r="F227" i="5"/>
  <c r="E227" i="5"/>
  <c r="D227" i="5"/>
  <c r="C227" i="5"/>
  <c r="F226" i="5"/>
  <c r="E226" i="5"/>
  <c r="D226" i="5"/>
  <c r="C226" i="5"/>
  <c r="F225" i="5"/>
  <c r="E225" i="5"/>
  <c r="D225" i="5"/>
  <c r="C225" i="5"/>
  <c r="F224" i="5"/>
  <c r="E224" i="5"/>
  <c r="D224" i="5"/>
  <c r="C224" i="5"/>
  <c r="F223" i="5"/>
  <c r="E223" i="5"/>
  <c r="D223" i="5"/>
  <c r="C223" i="5"/>
  <c r="F222" i="5"/>
  <c r="E222" i="5"/>
  <c r="D222" i="5"/>
  <c r="C222" i="5"/>
  <c r="F221" i="5"/>
  <c r="E221" i="5"/>
  <c r="D221" i="5"/>
  <c r="C221" i="5"/>
  <c r="F220" i="5"/>
  <c r="E220" i="5"/>
  <c r="D220" i="5"/>
  <c r="C220" i="5"/>
  <c r="F219" i="5"/>
  <c r="E219" i="5"/>
  <c r="D219" i="5"/>
  <c r="C219" i="5"/>
  <c r="F218" i="5"/>
  <c r="E218" i="5"/>
  <c r="D218" i="5"/>
  <c r="C218" i="5"/>
  <c r="F217" i="5"/>
  <c r="E217" i="5"/>
  <c r="D217" i="5"/>
  <c r="C217" i="5"/>
  <c r="F216" i="5"/>
  <c r="E216" i="5"/>
  <c r="D216" i="5"/>
  <c r="C216" i="5"/>
  <c r="F215" i="5"/>
  <c r="E215" i="5"/>
  <c r="D215" i="5"/>
  <c r="C215" i="5"/>
  <c r="F214" i="5"/>
  <c r="E214" i="5"/>
  <c r="D214" i="5"/>
  <c r="C214" i="5"/>
  <c r="F213" i="5"/>
  <c r="E213" i="5"/>
  <c r="D213" i="5"/>
  <c r="C213" i="5"/>
  <c r="F212" i="5"/>
  <c r="E212" i="5"/>
  <c r="D212" i="5"/>
  <c r="C212" i="5"/>
  <c r="F211" i="5"/>
  <c r="E211" i="5"/>
  <c r="D211" i="5"/>
  <c r="C211" i="5"/>
  <c r="F210" i="5"/>
  <c r="E210" i="5"/>
  <c r="D210" i="5"/>
  <c r="C210" i="5"/>
  <c r="F209" i="5"/>
  <c r="E209" i="5"/>
  <c r="D209" i="5"/>
  <c r="C209" i="5"/>
  <c r="F208" i="5"/>
  <c r="E208" i="5"/>
  <c r="D208" i="5"/>
  <c r="C208" i="5"/>
  <c r="F207" i="5"/>
  <c r="E207" i="5"/>
  <c r="D207" i="5"/>
  <c r="C207" i="5"/>
  <c r="F206" i="5"/>
  <c r="E206" i="5"/>
  <c r="D206" i="5"/>
  <c r="C206" i="5"/>
  <c r="F205" i="5"/>
  <c r="E205" i="5"/>
  <c r="D205" i="5"/>
  <c r="C205" i="5"/>
  <c r="F204" i="5"/>
  <c r="E204" i="5"/>
  <c r="D204" i="5"/>
  <c r="C204" i="5"/>
  <c r="F203" i="5"/>
  <c r="E203" i="5"/>
  <c r="D203" i="5"/>
  <c r="C203" i="5"/>
  <c r="F202" i="5"/>
  <c r="E202" i="5"/>
  <c r="D202" i="5"/>
  <c r="C202" i="5"/>
  <c r="F201" i="5"/>
  <c r="E201" i="5"/>
  <c r="D201" i="5"/>
  <c r="C201" i="5"/>
  <c r="F200" i="5"/>
  <c r="E200" i="5"/>
  <c r="D200" i="5"/>
  <c r="C200" i="5"/>
  <c r="F199" i="5"/>
  <c r="E199" i="5"/>
  <c r="D199" i="5"/>
  <c r="C199" i="5"/>
  <c r="F198" i="5"/>
  <c r="E198" i="5"/>
  <c r="D198" i="5"/>
  <c r="C198" i="5"/>
  <c r="F197" i="5"/>
  <c r="E197" i="5"/>
  <c r="D197" i="5"/>
  <c r="C197" i="5"/>
  <c r="F196" i="5"/>
  <c r="E196" i="5"/>
  <c r="D196" i="5"/>
  <c r="C196" i="5"/>
  <c r="F195" i="5"/>
  <c r="E195" i="5"/>
  <c r="D195" i="5"/>
  <c r="C195" i="5"/>
  <c r="F194" i="5"/>
  <c r="E194" i="5"/>
  <c r="D194" i="5"/>
  <c r="C194" i="5"/>
  <c r="F193" i="5"/>
  <c r="E193" i="5"/>
  <c r="D193" i="5"/>
  <c r="C193" i="5"/>
  <c r="F192" i="5"/>
  <c r="E192" i="5"/>
  <c r="D192" i="5"/>
  <c r="C192" i="5"/>
  <c r="F191" i="5"/>
  <c r="E191" i="5"/>
  <c r="D191" i="5"/>
  <c r="C191" i="5"/>
  <c r="F190" i="5"/>
  <c r="E190" i="5"/>
  <c r="D190" i="5"/>
  <c r="C190" i="5"/>
  <c r="F189" i="5"/>
  <c r="E189" i="5"/>
  <c r="D189" i="5"/>
  <c r="C189" i="5"/>
  <c r="F188" i="5"/>
  <c r="E188" i="5"/>
  <c r="D188" i="5"/>
  <c r="C188" i="5"/>
  <c r="F187" i="5"/>
  <c r="E187" i="5"/>
  <c r="D187" i="5"/>
  <c r="C187" i="5"/>
  <c r="F186" i="5"/>
  <c r="E186" i="5"/>
  <c r="D186" i="5"/>
  <c r="C186" i="5"/>
  <c r="F185" i="5"/>
  <c r="E185" i="5"/>
  <c r="D185" i="5"/>
  <c r="C185" i="5"/>
  <c r="F184" i="5"/>
  <c r="E184" i="5"/>
  <c r="D184" i="5"/>
  <c r="C184" i="5"/>
  <c r="F183" i="5"/>
  <c r="E183" i="5"/>
  <c r="D183" i="5"/>
  <c r="C183" i="5"/>
  <c r="F182" i="5"/>
  <c r="E182" i="5"/>
  <c r="D182" i="5"/>
  <c r="C182" i="5"/>
  <c r="F181" i="5"/>
  <c r="E181" i="5"/>
  <c r="D181" i="5"/>
  <c r="C181" i="5"/>
  <c r="F180" i="5"/>
  <c r="E180" i="5"/>
  <c r="D180" i="5"/>
  <c r="C180" i="5"/>
  <c r="F179" i="5"/>
  <c r="E179" i="5"/>
  <c r="D179" i="5"/>
  <c r="C179" i="5"/>
  <c r="F178" i="5"/>
  <c r="E178" i="5"/>
  <c r="D178" i="5"/>
  <c r="C178" i="5"/>
  <c r="F177" i="5"/>
  <c r="E177" i="5"/>
  <c r="D177" i="5"/>
  <c r="C177" i="5"/>
  <c r="F176" i="5"/>
  <c r="E176" i="5"/>
  <c r="D176" i="5"/>
  <c r="C176" i="5"/>
  <c r="F175" i="5"/>
  <c r="E175" i="5"/>
  <c r="D175" i="5"/>
  <c r="C175" i="5"/>
  <c r="F174" i="5"/>
  <c r="E174" i="5"/>
  <c r="D174" i="5"/>
  <c r="C174" i="5"/>
  <c r="F173" i="5"/>
  <c r="E173" i="5"/>
  <c r="D173" i="5"/>
  <c r="C173" i="5"/>
  <c r="F172" i="5"/>
  <c r="E172" i="5"/>
  <c r="D172" i="5"/>
  <c r="C172" i="5"/>
  <c r="F171" i="5"/>
  <c r="E171" i="5"/>
  <c r="D171" i="5"/>
  <c r="C171" i="5"/>
  <c r="F170" i="5"/>
  <c r="E170" i="5"/>
  <c r="D170" i="5"/>
  <c r="C170" i="5"/>
  <c r="F169" i="5"/>
  <c r="E169" i="5"/>
  <c r="D169" i="5"/>
  <c r="C169" i="5"/>
  <c r="F168" i="5"/>
  <c r="E168" i="5"/>
  <c r="D168" i="5"/>
  <c r="C168" i="5"/>
  <c r="F167" i="5"/>
  <c r="E167" i="5"/>
  <c r="D167" i="5"/>
  <c r="C167" i="5"/>
  <c r="F166" i="5"/>
  <c r="E166" i="5"/>
  <c r="D166" i="5"/>
  <c r="C166" i="5"/>
  <c r="F165" i="5"/>
  <c r="E165" i="5"/>
  <c r="D165" i="5"/>
  <c r="C165" i="5"/>
  <c r="F164" i="5"/>
  <c r="E164" i="5"/>
  <c r="D164" i="5"/>
  <c r="C164" i="5"/>
  <c r="F163" i="5"/>
  <c r="E163" i="5"/>
  <c r="D163" i="5"/>
  <c r="C163" i="5"/>
  <c r="F162" i="5"/>
  <c r="E162" i="5"/>
  <c r="D162" i="5"/>
  <c r="C162" i="5"/>
  <c r="F161" i="5"/>
  <c r="E161" i="5"/>
  <c r="D161" i="5"/>
  <c r="C161" i="5"/>
  <c r="F160" i="5"/>
  <c r="E160" i="5"/>
  <c r="D160" i="5"/>
  <c r="C160" i="5"/>
  <c r="F159" i="5"/>
  <c r="E159" i="5"/>
  <c r="D159" i="5"/>
  <c r="A501" i="5"/>
  <c r="B501" i="5"/>
  <c r="A502" i="5"/>
  <c r="B502" i="5"/>
  <c r="A503" i="5"/>
  <c r="B503" i="5"/>
  <c r="A504" i="5"/>
  <c r="B504" i="5"/>
  <c r="A505" i="5"/>
  <c r="B505" i="5"/>
  <c r="A506" i="5"/>
  <c r="B506" i="5"/>
  <c r="A507" i="5"/>
  <c r="B507" i="5"/>
  <c r="A508" i="5"/>
  <c r="B508" i="5"/>
  <c r="A509" i="5"/>
  <c r="B509" i="5"/>
  <c r="A510" i="5"/>
  <c r="B510" i="5"/>
  <c r="A511" i="5"/>
  <c r="B511" i="5"/>
  <c r="F9" i="2"/>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A55"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A56"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A57"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A58"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A59"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A60"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A61"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A62" i="4"/>
  <c r="B62" i="4"/>
  <c r="C62" i="4"/>
  <c r="D62" i="4"/>
  <c r="E62" i="4"/>
  <c r="F62" i="4"/>
  <c r="G62" i="4"/>
  <c r="H62" i="4"/>
  <c r="I62" i="4"/>
  <c r="J62" i="4"/>
  <c r="K62" i="4"/>
  <c r="L62" i="4"/>
  <c r="M62" i="4"/>
  <c r="N62" i="4"/>
  <c r="O62" i="4"/>
  <c r="P62" i="4"/>
  <c r="Q62" i="4"/>
  <c r="R62" i="4"/>
  <c r="S62" i="4"/>
  <c r="T62" i="4"/>
  <c r="U62" i="4"/>
  <c r="V62" i="4"/>
  <c r="W62" i="4"/>
  <c r="X62" i="4"/>
  <c r="Y62" i="4"/>
  <c r="Z62" i="4"/>
  <c r="AA62" i="4"/>
  <c r="AB62" i="4"/>
  <c r="AC62" i="4"/>
  <c r="AD62" i="4"/>
  <c r="AE62" i="4"/>
  <c r="AF62" i="4"/>
  <c r="A63" i="4"/>
  <c r="B63" i="4"/>
  <c r="C63" i="4"/>
  <c r="D63" i="4"/>
  <c r="E63" i="4"/>
  <c r="F63" i="4"/>
  <c r="G63" i="4"/>
  <c r="H63" i="4"/>
  <c r="I63" i="4"/>
  <c r="J63" i="4"/>
  <c r="K63" i="4"/>
  <c r="L63" i="4"/>
  <c r="M63" i="4"/>
  <c r="N63" i="4"/>
  <c r="O63" i="4"/>
  <c r="P63" i="4"/>
  <c r="Q63" i="4"/>
  <c r="R63" i="4"/>
  <c r="S63" i="4"/>
  <c r="T63" i="4"/>
  <c r="U63" i="4"/>
  <c r="V63" i="4"/>
  <c r="W63" i="4"/>
  <c r="X63" i="4"/>
  <c r="Y63" i="4"/>
  <c r="Z63" i="4"/>
  <c r="AA63" i="4"/>
  <c r="AB63" i="4"/>
  <c r="AC63" i="4"/>
  <c r="AD63" i="4"/>
  <c r="AE63" i="4"/>
  <c r="AF63" i="4"/>
  <c r="A64" i="4"/>
  <c r="B64" i="4"/>
  <c r="C64" i="4"/>
  <c r="D64" i="4"/>
  <c r="E64" i="4"/>
  <c r="F64" i="4"/>
  <c r="G64" i="4"/>
  <c r="H64" i="4"/>
  <c r="I64" i="4"/>
  <c r="J64" i="4"/>
  <c r="K64" i="4"/>
  <c r="L64" i="4"/>
  <c r="M64" i="4"/>
  <c r="N64" i="4"/>
  <c r="O64" i="4"/>
  <c r="P64" i="4"/>
  <c r="Q64" i="4"/>
  <c r="R64" i="4"/>
  <c r="S64" i="4"/>
  <c r="T64" i="4"/>
  <c r="U64" i="4"/>
  <c r="V64" i="4"/>
  <c r="W64" i="4"/>
  <c r="X64" i="4"/>
  <c r="Y64" i="4"/>
  <c r="Z64" i="4"/>
  <c r="AA64" i="4"/>
  <c r="AB64" i="4"/>
  <c r="AC64" i="4"/>
  <c r="AD64" i="4"/>
  <c r="AE64" i="4"/>
  <c r="AF64" i="4"/>
  <c r="A65" i="4"/>
  <c r="B65" i="4"/>
  <c r="C65" i="4"/>
  <c r="D65" i="4"/>
  <c r="E65" i="4"/>
  <c r="F65" i="4"/>
  <c r="G65" i="4"/>
  <c r="H65" i="4"/>
  <c r="I65" i="4"/>
  <c r="J65" i="4"/>
  <c r="K65" i="4"/>
  <c r="L65" i="4"/>
  <c r="M65" i="4"/>
  <c r="N65" i="4"/>
  <c r="O65" i="4"/>
  <c r="P65" i="4"/>
  <c r="Q65" i="4"/>
  <c r="R65" i="4"/>
  <c r="S65" i="4"/>
  <c r="T65" i="4"/>
  <c r="U65" i="4"/>
  <c r="V65" i="4"/>
  <c r="W65" i="4"/>
  <c r="X65" i="4"/>
  <c r="Y65" i="4"/>
  <c r="Z65" i="4"/>
  <c r="AA65" i="4"/>
  <c r="AB65" i="4"/>
  <c r="AC65" i="4"/>
  <c r="AD65" i="4"/>
  <c r="AE65" i="4"/>
  <c r="AF65" i="4"/>
  <c r="A66" i="4"/>
  <c r="B66" i="4"/>
  <c r="C66" i="4"/>
  <c r="D66" i="4"/>
  <c r="E66" i="4"/>
  <c r="F66" i="4"/>
  <c r="G66" i="4"/>
  <c r="H66" i="4"/>
  <c r="I66" i="4"/>
  <c r="J66" i="4"/>
  <c r="K66" i="4"/>
  <c r="L66" i="4"/>
  <c r="M66" i="4"/>
  <c r="N66" i="4"/>
  <c r="O66" i="4"/>
  <c r="P66" i="4"/>
  <c r="Q66" i="4"/>
  <c r="R66" i="4"/>
  <c r="S66" i="4"/>
  <c r="T66" i="4"/>
  <c r="U66" i="4"/>
  <c r="V66" i="4"/>
  <c r="W66" i="4"/>
  <c r="X66" i="4"/>
  <c r="Y66" i="4"/>
  <c r="Z66" i="4"/>
  <c r="AA66" i="4"/>
  <c r="AB66" i="4"/>
  <c r="AC66" i="4"/>
  <c r="AD66" i="4"/>
  <c r="AE66" i="4"/>
  <c r="AF66" i="4"/>
  <c r="A67" i="4"/>
  <c r="B67" i="4"/>
  <c r="C67" i="4"/>
  <c r="D67" i="4"/>
  <c r="E67" i="4"/>
  <c r="F67" i="4"/>
  <c r="G67" i="4"/>
  <c r="H67" i="4"/>
  <c r="I67" i="4"/>
  <c r="J67" i="4"/>
  <c r="K67" i="4"/>
  <c r="L67" i="4"/>
  <c r="M67" i="4"/>
  <c r="N67" i="4"/>
  <c r="O67" i="4"/>
  <c r="P67" i="4"/>
  <c r="Q67" i="4"/>
  <c r="R67" i="4"/>
  <c r="S67" i="4"/>
  <c r="T67" i="4"/>
  <c r="U67" i="4"/>
  <c r="V67" i="4"/>
  <c r="W67" i="4"/>
  <c r="X67" i="4"/>
  <c r="Y67" i="4"/>
  <c r="Z67" i="4"/>
  <c r="AA67" i="4"/>
  <c r="AB67" i="4"/>
  <c r="AC67" i="4"/>
  <c r="AD67" i="4"/>
  <c r="AE67" i="4"/>
  <c r="AF67" i="4"/>
  <c r="A68" i="4"/>
  <c r="B68" i="4"/>
  <c r="C68" i="4"/>
  <c r="D68" i="4"/>
  <c r="E68" i="4"/>
  <c r="F68" i="4"/>
  <c r="G68" i="4"/>
  <c r="H68" i="4"/>
  <c r="I68" i="4"/>
  <c r="J68" i="4"/>
  <c r="K68" i="4"/>
  <c r="L68" i="4"/>
  <c r="M68" i="4"/>
  <c r="N68" i="4"/>
  <c r="O68" i="4"/>
  <c r="P68" i="4"/>
  <c r="Q68" i="4"/>
  <c r="R68" i="4"/>
  <c r="S68" i="4"/>
  <c r="T68" i="4"/>
  <c r="U68" i="4"/>
  <c r="V68" i="4"/>
  <c r="W68" i="4"/>
  <c r="X68" i="4"/>
  <c r="Y68" i="4"/>
  <c r="Z68" i="4"/>
  <c r="AA68" i="4"/>
  <c r="AB68" i="4"/>
  <c r="AC68" i="4"/>
  <c r="AD68" i="4"/>
  <c r="AE68" i="4"/>
  <c r="AF68" i="4"/>
  <c r="A69" i="4"/>
  <c r="B69" i="4"/>
  <c r="C69" i="4"/>
  <c r="D69" i="4"/>
  <c r="E69" i="4"/>
  <c r="F69" i="4"/>
  <c r="G69" i="4"/>
  <c r="H69" i="4"/>
  <c r="I69" i="4"/>
  <c r="J69" i="4"/>
  <c r="K69" i="4"/>
  <c r="L69" i="4"/>
  <c r="M69" i="4"/>
  <c r="N69" i="4"/>
  <c r="O69" i="4"/>
  <c r="P69" i="4"/>
  <c r="Q69" i="4"/>
  <c r="R69" i="4"/>
  <c r="S69" i="4"/>
  <c r="T69" i="4"/>
  <c r="U69" i="4"/>
  <c r="V69" i="4"/>
  <c r="W69" i="4"/>
  <c r="X69" i="4"/>
  <c r="Y69" i="4"/>
  <c r="Z69" i="4"/>
  <c r="AA69" i="4"/>
  <c r="AB69" i="4"/>
  <c r="AC69" i="4"/>
  <c r="AD69" i="4"/>
  <c r="AE69" i="4"/>
  <c r="AF69" i="4"/>
  <c r="A70" i="4"/>
  <c r="B70" i="4"/>
  <c r="C70" i="4"/>
  <c r="D70" i="4"/>
  <c r="E70" i="4"/>
  <c r="F70" i="4"/>
  <c r="G70" i="4"/>
  <c r="H70" i="4"/>
  <c r="I70" i="4"/>
  <c r="J70" i="4"/>
  <c r="K70" i="4"/>
  <c r="L70" i="4"/>
  <c r="M70" i="4"/>
  <c r="N70" i="4"/>
  <c r="O70" i="4"/>
  <c r="P70" i="4"/>
  <c r="Q70" i="4"/>
  <c r="R70" i="4"/>
  <c r="S70" i="4"/>
  <c r="T70" i="4"/>
  <c r="U70" i="4"/>
  <c r="V70" i="4"/>
  <c r="W70" i="4"/>
  <c r="X70" i="4"/>
  <c r="Y70" i="4"/>
  <c r="Z70" i="4"/>
  <c r="AA70" i="4"/>
  <c r="AB70" i="4"/>
  <c r="AC70" i="4"/>
  <c r="AD70" i="4"/>
  <c r="AE70" i="4"/>
  <c r="AF70" i="4"/>
  <c r="A71" i="4"/>
  <c r="B71" i="4"/>
  <c r="C71" i="4"/>
  <c r="D71" i="4"/>
  <c r="E71" i="4"/>
  <c r="F71" i="4"/>
  <c r="G71" i="4"/>
  <c r="H71" i="4"/>
  <c r="I71" i="4"/>
  <c r="J71" i="4"/>
  <c r="K71" i="4"/>
  <c r="L71" i="4"/>
  <c r="M71" i="4"/>
  <c r="N71" i="4"/>
  <c r="O71" i="4"/>
  <c r="P71" i="4"/>
  <c r="Q71" i="4"/>
  <c r="R71" i="4"/>
  <c r="S71" i="4"/>
  <c r="T71" i="4"/>
  <c r="U71" i="4"/>
  <c r="V71" i="4"/>
  <c r="W71" i="4"/>
  <c r="X71" i="4"/>
  <c r="Y71" i="4"/>
  <c r="Z71" i="4"/>
  <c r="AA71" i="4"/>
  <c r="AB71" i="4"/>
  <c r="AC71" i="4"/>
  <c r="AD71" i="4"/>
  <c r="AE71" i="4"/>
  <c r="AF71" i="4"/>
  <c r="A72" i="4"/>
  <c r="B72" i="4"/>
  <c r="C72" i="4"/>
  <c r="D72" i="4"/>
  <c r="E72" i="4"/>
  <c r="F72" i="4"/>
  <c r="G72" i="4"/>
  <c r="H72" i="4"/>
  <c r="I72" i="4"/>
  <c r="J72" i="4"/>
  <c r="K72" i="4"/>
  <c r="L72" i="4"/>
  <c r="M72" i="4"/>
  <c r="N72" i="4"/>
  <c r="O72" i="4"/>
  <c r="P72" i="4"/>
  <c r="Q72" i="4"/>
  <c r="R72" i="4"/>
  <c r="S72" i="4"/>
  <c r="T72" i="4"/>
  <c r="U72" i="4"/>
  <c r="V72" i="4"/>
  <c r="W72" i="4"/>
  <c r="X72" i="4"/>
  <c r="Y72" i="4"/>
  <c r="Z72" i="4"/>
  <c r="AA72" i="4"/>
  <c r="AB72" i="4"/>
  <c r="AC72" i="4"/>
  <c r="AD72" i="4"/>
  <c r="AE72" i="4"/>
  <c r="AF72" i="4"/>
  <c r="A73" i="4"/>
  <c r="B73" i="4"/>
  <c r="C73" i="4"/>
  <c r="D73" i="4"/>
  <c r="E73" i="4"/>
  <c r="F73" i="4"/>
  <c r="G73" i="4"/>
  <c r="H73" i="4"/>
  <c r="I73" i="4"/>
  <c r="J73" i="4"/>
  <c r="K73" i="4"/>
  <c r="L73" i="4"/>
  <c r="M73" i="4"/>
  <c r="N73" i="4"/>
  <c r="O73" i="4"/>
  <c r="P73" i="4"/>
  <c r="Q73" i="4"/>
  <c r="R73" i="4"/>
  <c r="S73" i="4"/>
  <c r="T73" i="4"/>
  <c r="U73" i="4"/>
  <c r="V73" i="4"/>
  <c r="W73" i="4"/>
  <c r="X73" i="4"/>
  <c r="Y73" i="4"/>
  <c r="Z73" i="4"/>
  <c r="AA73" i="4"/>
  <c r="AB73" i="4"/>
  <c r="AC73" i="4"/>
  <c r="AD73" i="4"/>
  <c r="AE73" i="4"/>
  <c r="AF73" i="4"/>
  <c r="A74" i="4"/>
  <c r="B74" i="4"/>
  <c r="C74" i="4"/>
  <c r="D74" i="4"/>
  <c r="E74" i="4"/>
  <c r="F74" i="4"/>
  <c r="G74" i="4"/>
  <c r="H74" i="4"/>
  <c r="I74" i="4"/>
  <c r="J74" i="4"/>
  <c r="K74" i="4"/>
  <c r="L74" i="4"/>
  <c r="M74" i="4"/>
  <c r="N74" i="4"/>
  <c r="O74" i="4"/>
  <c r="P74" i="4"/>
  <c r="Q74" i="4"/>
  <c r="R74" i="4"/>
  <c r="S74" i="4"/>
  <c r="T74" i="4"/>
  <c r="U74" i="4"/>
  <c r="V74" i="4"/>
  <c r="W74" i="4"/>
  <c r="X74" i="4"/>
  <c r="Y74" i="4"/>
  <c r="Z74" i="4"/>
  <c r="AA74" i="4"/>
  <c r="AB74" i="4"/>
  <c r="AC74" i="4"/>
  <c r="AD74" i="4"/>
  <c r="AE74" i="4"/>
  <c r="AF74" i="4"/>
  <c r="A75" i="4"/>
  <c r="B75" i="4"/>
  <c r="C75" i="4"/>
  <c r="D75" i="4"/>
  <c r="E75" i="4"/>
  <c r="F75" i="4"/>
  <c r="G75" i="4"/>
  <c r="H75" i="4"/>
  <c r="I75" i="4"/>
  <c r="J75" i="4"/>
  <c r="K75" i="4"/>
  <c r="L75" i="4"/>
  <c r="M75" i="4"/>
  <c r="N75" i="4"/>
  <c r="O75" i="4"/>
  <c r="P75" i="4"/>
  <c r="Q75" i="4"/>
  <c r="R75" i="4"/>
  <c r="S75" i="4"/>
  <c r="T75" i="4"/>
  <c r="U75" i="4"/>
  <c r="V75" i="4"/>
  <c r="W75" i="4"/>
  <c r="X75" i="4"/>
  <c r="Y75" i="4"/>
  <c r="Z75" i="4"/>
  <c r="AA75" i="4"/>
  <c r="AB75" i="4"/>
  <c r="AC75" i="4"/>
  <c r="AD75" i="4"/>
  <c r="AE75" i="4"/>
  <c r="AF75" i="4"/>
  <c r="A76" i="4"/>
  <c r="B76" i="4"/>
  <c r="C76" i="4"/>
  <c r="D76" i="4"/>
  <c r="E76" i="4"/>
  <c r="F76" i="4"/>
  <c r="G76" i="4"/>
  <c r="H76" i="4"/>
  <c r="I76" i="4"/>
  <c r="J76" i="4"/>
  <c r="K76" i="4"/>
  <c r="L76" i="4"/>
  <c r="M76" i="4"/>
  <c r="N76" i="4"/>
  <c r="O76" i="4"/>
  <c r="P76" i="4"/>
  <c r="Q76" i="4"/>
  <c r="R76" i="4"/>
  <c r="S76" i="4"/>
  <c r="T76" i="4"/>
  <c r="U76" i="4"/>
  <c r="V76" i="4"/>
  <c r="W76" i="4"/>
  <c r="X76" i="4"/>
  <c r="Y76" i="4"/>
  <c r="Z76" i="4"/>
  <c r="AA76" i="4"/>
  <c r="AB76" i="4"/>
  <c r="AC76" i="4"/>
  <c r="AD76" i="4"/>
  <c r="AE76" i="4"/>
  <c r="AF76" i="4"/>
  <c r="A77" i="4"/>
  <c r="B77" i="4"/>
  <c r="C77" i="4"/>
  <c r="D77" i="4"/>
  <c r="E77" i="4"/>
  <c r="F77" i="4"/>
  <c r="G77" i="4"/>
  <c r="H77" i="4"/>
  <c r="I77" i="4"/>
  <c r="J77" i="4"/>
  <c r="K77" i="4"/>
  <c r="L77" i="4"/>
  <c r="M77" i="4"/>
  <c r="N77" i="4"/>
  <c r="O77" i="4"/>
  <c r="P77" i="4"/>
  <c r="Q77" i="4"/>
  <c r="R77" i="4"/>
  <c r="S77" i="4"/>
  <c r="T77" i="4"/>
  <c r="U77" i="4"/>
  <c r="V77" i="4"/>
  <c r="W77" i="4"/>
  <c r="X77" i="4"/>
  <c r="Y77" i="4"/>
  <c r="Z77" i="4"/>
  <c r="AA77" i="4"/>
  <c r="AB77" i="4"/>
  <c r="AC77" i="4"/>
  <c r="AD77" i="4"/>
  <c r="AE77" i="4"/>
  <c r="AF77" i="4"/>
  <c r="A78" i="4"/>
  <c r="B78" i="4"/>
  <c r="C78" i="4"/>
  <c r="D78" i="4"/>
  <c r="E78" i="4"/>
  <c r="F78" i="4"/>
  <c r="G78" i="4"/>
  <c r="H78" i="4"/>
  <c r="I78" i="4"/>
  <c r="J78" i="4"/>
  <c r="K78" i="4"/>
  <c r="L78" i="4"/>
  <c r="M78" i="4"/>
  <c r="N78" i="4"/>
  <c r="O78" i="4"/>
  <c r="P78" i="4"/>
  <c r="Q78" i="4"/>
  <c r="R78" i="4"/>
  <c r="S78" i="4"/>
  <c r="T78" i="4"/>
  <c r="U78" i="4"/>
  <c r="V78" i="4"/>
  <c r="W78" i="4"/>
  <c r="X78" i="4"/>
  <c r="Y78" i="4"/>
  <c r="Z78" i="4"/>
  <c r="AA78" i="4"/>
  <c r="AB78" i="4"/>
  <c r="AC78" i="4"/>
  <c r="AD78" i="4"/>
  <c r="AE78" i="4"/>
  <c r="AF78" i="4"/>
  <c r="A79" i="4"/>
  <c r="B79" i="4"/>
  <c r="C79" i="4"/>
  <c r="D79" i="4"/>
  <c r="E79" i="4"/>
  <c r="F79" i="4"/>
  <c r="G79" i="4"/>
  <c r="H79" i="4"/>
  <c r="I79" i="4"/>
  <c r="J79" i="4"/>
  <c r="K79" i="4"/>
  <c r="L79" i="4"/>
  <c r="M79" i="4"/>
  <c r="N79" i="4"/>
  <c r="O79" i="4"/>
  <c r="P79" i="4"/>
  <c r="Q79" i="4"/>
  <c r="R79" i="4"/>
  <c r="S79" i="4"/>
  <c r="T79" i="4"/>
  <c r="U79" i="4"/>
  <c r="V79" i="4"/>
  <c r="W79" i="4"/>
  <c r="X79" i="4"/>
  <c r="Y79" i="4"/>
  <c r="Z79" i="4"/>
  <c r="AA79" i="4"/>
  <c r="AB79" i="4"/>
  <c r="AC79" i="4"/>
  <c r="AD79" i="4"/>
  <c r="AE79" i="4"/>
  <c r="AF79" i="4"/>
  <c r="A80" i="4"/>
  <c r="B80" i="4"/>
  <c r="C80" i="4"/>
  <c r="D80" i="4"/>
  <c r="E80" i="4"/>
  <c r="F80" i="4"/>
  <c r="G80" i="4"/>
  <c r="H80" i="4"/>
  <c r="I80" i="4"/>
  <c r="J80" i="4"/>
  <c r="K80" i="4"/>
  <c r="L80" i="4"/>
  <c r="M80" i="4"/>
  <c r="N80" i="4"/>
  <c r="O80" i="4"/>
  <c r="P80" i="4"/>
  <c r="Q80" i="4"/>
  <c r="R80" i="4"/>
  <c r="S80" i="4"/>
  <c r="T80" i="4"/>
  <c r="U80" i="4"/>
  <c r="V80" i="4"/>
  <c r="W80" i="4"/>
  <c r="X80" i="4"/>
  <c r="Y80" i="4"/>
  <c r="Z80" i="4"/>
  <c r="AA80" i="4"/>
  <c r="AB80" i="4"/>
  <c r="AC80" i="4"/>
  <c r="AD80" i="4"/>
  <c r="AE80" i="4"/>
  <c r="AF80" i="4"/>
  <c r="A81" i="4"/>
  <c r="B81" i="4"/>
  <c r="C81" i="4"/>
  <c r="D81" i="4"/>
  <c r="E81" i="4"/>
  <c r="F81" i="4"/>
  <c r="G81" i="4"/>
  <c r="H81" i="4"/>
  <c r="I81" i="4"/>
  <c r="J81" i="4"/>
  <c r="K81" i="4"/>
  <c r="L81" i="4"/>
  <c r="M81" i="4"/>
  <c r="N81" i="4"/>
  <c r="O81" i="4"/>
  <c r="P81" i="4"/>
  <c r="Q81" i="4"/>
  <c r="R81" i="4"/>
  <c r="S81" i="4"/>
  <c r="T81" i="4"/>
  <c r="U81" i="4"/>
  <c r="V81" i="4"/>
  <c r="W81" i="4"/>
  <c r="X81" i="4"/>
  <c r="Y81" i="4"/>
  <c r="Z81" i="4"/>
  <c r="AA81" i="4"/>
  <c r="AB81" i="4"/>
  <c r="AC81" i="4"/>
  <c r="AD81" i="4"/>
  <c r="AE81" i="4"/>
  <c r="AF81" i="4"/>
  <c r="A82" i="4"/>
  <c r="B82" i="4"/>
  <c r="C82" i="4"/>
  <c r="D82" i="4"/>
  <c r="E82" i="4"/>
  <c r="F82" i="4"/>
  <c r="G82" i="4"/>
  <c r="H82" i="4"/>
  <c r="I82" i="4"/>
  <c r="J82" i="4"/>
  <c r="K82" i="4"/>
  <c r="L82" i="4"/>
  <c r="M82" i="4"/>
  <c r="N82" i="4"/>
  <c r="O82" i="4"/>
  <c r="P82" i="4"/>
  <c r="Q82" i="4"/>
  <c r="R82" i="4"/>
  <c r="S82" i="4"/>
  <c r="T82" i="4"/>
  <c r="U82" i="4"/>
  <c r="V82" i="4"/>
  <c r="W82" i="4"/>
  <c r="X82" i="4"/>
  <c r="Y82" i="4"/>
  <c r="Z82" i="4"/>
  <c r="AA82" i="4"/>
  <c r="AB82" i="4"/>
  <c r="AC82" i="4"/>
  <c r="AD82" i="4"/>
  <c r="AE82" i="4"/>
  <c r="AF82" i="4"/>
  <c r="A83" i="4"/>
  <c r="B83" i="4"/>
  <c r="C83" i="4"/>
  <c r="D83" i="4"/>
  <c r="E83" i="4"/>
  <c r="F83" i="4"/>
  <c r="G83" i="4"/>
  <c r="H83" i="4"/>
  <c r="I83" i="4"/>
  <c r="J83" i="4"/>
  <c r="K83" i="4"/>
  <c r="L83" i="4"/>
  <c r="M83" i="4"/>
  <c r="N83" i="4"/>
  <c r="O83" i="4"/>
  <c r="P83" i="4"/>
  <c r="Q83" i="4"/>
  <c r="R83" i="4"/>
  <c r="S83" i="4"/>
  <c r="T83" i="4"/>
  <c r="U83" i="4"/>
  <c r="V83" i="4"/>
  <c r="W83" i="4"/>
  <c r="X83" i="4"/>
  <c r="Y83" i="4"/>
  <c r="Z83" i="4"/>
  <c r="AA83" i="4"/>
  <c r="AB83" i="4"/>
  <c r="AC83" i="4"/>
  <c r="AD83" i="4"/>
  <c r="AE83" i="4"/>
  <c r="AF83" i="4"/>
  <c r="A84" i="4"/>
  <c r="B84" i="4"/>
  <c r="C84" i="4"/>
  <c r="D84" i="4"/>
  <c r="E84" i="4"/>
  <c r="F84" i="4"/>
  <c r="G84" i="4"/>
  <c r="H84" i="4"/>
  <c r="I84" i="4"/>
  <c r="J84" i="4"/>
  <c r="K84" i="4"/>
  <c r="L84" i="4"/>
  <c r="M84" i="4"/>
  <c r="N84" i="4"/>
  <c r="O84" i="4"/>
  <c r="P84" i="4"/>
  <c r="Q84" i="4"/>
  <c r="R84" i="4"/>
  <c r="S84" i="4"/>
  <c r="T84" i="4"/>
  <c r="U84" i="4"/>
  <c r="V84" i="4"/>
  <c r="W84" i="4"/>
  <c r="X84" i="4"/>
  <c r="Y84" i="4"/>
  <c r="Z84" i="4"/>
  <c r="AA84" i="4"/>
  <c r="AB84" i="4"/>
  <c r="AC84" i="4"/>
  <c r="AD84" i="4"/>
  <c r="AE84" i="4"/>
  <c r="AF84" i="4"/>
  <c r="A85" i="4"/>
  <c r="B85" i="4"/>
  <c r="C85" i="4"/>
  <c r="D85" i="4"/>
  <c r="E85" i="4"/>
  <c r="F85" i="4"/>
  <c r="G85" i="4"/>
  <c r="H85" i="4"/>
  <c r="I85" i="4"/>
  <c r="J85" i="4"/>
  <c r="K85" i="4"/>
  <c r="L85" i="4"/>
  <c r="M85" i="4"/>
  <c r="N85" i="4"/>
  <c r="O85" i="4"/>
  <c r="P85" i="4"/>
  <c r="Q85" i="4"/>
  <c r="R85" i="4"/>
  <c r="S85" i="4"/>
  <c r="T85" i="4"/>
  <c r="U85" i="4"/>
  <c r="V85" i="4"/>
  <c r="W85" i="4"/>
  <c r="X85" i="4"/>
  <c r="Y85" i="4"/>
  <c r="Z85" i="4"/>
  <c r="AA85" i="4"/>
  <c r="AB85" i="4"/>
  <c r="AC85" i="4"/>
  <c r="AD85" i="4"/>
  <c r="AE85" i="4"/>
  <c r="AF85" i="4"/>
  <c r="A86" i="4"/>
  <c r="B86" i="4"/>
  <c r="C86" i="4"/>
  <c r="D86" i="4"/>
  <c r="E86" i="4"/>
  <c r="F86" i="4"/>
  <c r="G86" i="4"/>
  <c r="H86" i="4"/>
  <c r="I86" i="4"/>
  <c r="J86" i="4"/>
  <c r="K86" i="4"/>
  <c r="L86" i="4"/>
  <c r="M86" i="4"/>
  <c r="N86" i="4"/>
  <c r="O86" i="4"/>
  <c r="P86" i="4"/>
  <c r="Q86" i="4"/>
  <c r="R86" i="4"/>
  <c r="S86" i="4"/>
  <c r="T86" i="4"/>
  <c r="U86" i="4"/>
  <c r="V86" i="4"/>
  <c r="W86" i="4"/>
  <c r="X86" i="4"/>
  <c r="Y86" i="4"/>
  <c r="Z86" i="4"/>
  <c r="AA86" i="4"/>
  <c r="AB86" i="4"/>
  <c r="AC86" i="4"/>
  <c r="AD86" i="4"/>
  <c r="AE86" i="4"/>
  <c r="AF86" i="4"/>
  <c r="A87" i="4"/>
  <c r="B87" i="4"/>
  <c r="C87" i="4"/>
  <c r="D87" i="4"/>
  <c r="E87" i="4"/>
  <c r="F87" i="4"/>
  <c r="G87" i="4"/>
  <c r="H87" i="4"/>
  <c r="I87" i="4"/>
  <c r="J87" i="4"/>
  <c r="K87" i="4"/>
  <c r="L87" i="4"/>
  <c r="M87" i="4"/>
  <c r="N87" i="4"/>
  <c r="O87" i="4"/>
  <c r="P87" i="4"/>
  <c r="Q87" i="4"/>
  <c r="R87" i="4"/>
  <c r="S87" i="4"/>
  <c r="T87" i="4"/>
  <c r="U87" i="4"/>
  <c r="V87" i="4"/>
  <c r="W87" i="4"/>
  <c r="X87" i="4"/>
  <c r="Y87" i="4"/>
  <c r="Z87" i="4"/>
  <c r="AA87" i="4"/>
  <c r="AB87" i="4"/>
  <c r="AC87" i="4"/>
  <c r="AD87" i="4"/>
  <c r="AE87" i="4"/>
  <c r="AF87" i="4"/>
  <c r="A88" i="4"/>
  <c r="B88" i="4"/>
  <c r="C88" i="4"/>
  <c r="D88" i="4"/>
  <c r="E88" i="4"/>
  <c r="F88" i="4"/>
  <c r="G88" i="4"/>
  <c r="H88" i="4"/>
  <c r="I88" i="4"/>
  <c r="J88" i="4"/>
  <c r="K88" i="4"/>
  <c r="L88" i="4"/>
  <c r="M88" i="4"/>
  <c r="N88" i="4"/>
  <c r="O88" i="4"/>
  <c r="P88" i="4"/>
  <c r="Q88" i="4"/>
  <c r="R88" i="4"/>
  <c r="S88" i="4"/>
  <c r="T88" i="4"/>
  <c r="U88" i="4"/>
  <c r="V88" i="4"/>
  <c r="W88" i="4"/>
  <c r="X88" i="4"/>
  <c r="Y88" i="4"/>
  <c r="Z88" i="4"/>
  <c r="AA88" i="4"/>
  <c r="AB88" i="4"/>
  <c r="AC88" i="4"/>
  <c r="AD88" i="4"/>
  <c r="AE88" i="4"/>
  <c r="AF88" i="4"/>
  <c r="A89" i="4"/>
  <c r="B89" i="4"/>
  <c r="C89" i="4"/>
  <c r="D89" i="4"/>
  <c r="E89" i="4"/>
  <c r="F89" i="4"/>
  <c r="G89" i="4"/>
  <c r="H89" i="4"/>
  <c r="I89" i="4"/>
  <c r="J89" i="4"/>
  <c r="K89" i="4"/>
  <c r="L89" i="4"/>
  <c r="M89" i="4"/>
  <c r="N89" i="4"/>
  <c r="O89" i="4"/>
  <c r="P89" i="4"/>
  <c r="Q89" i="4"/>
  <c r="R89" i="4"/>
  <c r="S89" i="4"/>
  <c r="T89" i="4"/>
  <c r="U89" i="4"/>
  <c r="V89" i="4"/>
  <c r="W89" i="4"/>
  <c r="X89" i="4"/>
  <c r="Y89" i="4"/>
  <c r="Z89" i="4"/>
  <c r="AA89" i="4"/>
  <c r="AB89" i="4"/>
  <c r="AC89" i="4"/>
  <c r="AD89" i="4"/>
  <c r="AE89" i="4"/>
  <c r="AF89" i="4"/>
  <c r="A90" i="4"/>
  <c r="B90" i="4"/>
  <c r="C90" i="4"/>
  <c r="D90" i="4"/>
  <c r="E90" i="4"/>
  <c r="F90" i="4"/>
  <c r="G90" i="4"/>
  <c r="H90" i="4"/>
  <c r="I90" i="4"/>
  <c r="J90" i="4"/>
  <c r="K90" i="4"/>
  <c r="L90" i="4"/>
  <c r="M90" i="4"/>
  <c r="N90" i="4"/>
  <c r="O90" i="4"/>
  <c r="P90" i="4"/>
  <c r="Q90" i="4"/>
  <c r="R90" i="4"/>
  <c r="S90" i="4"/>
  <c r="T90" i="4"/>
  <c r="U90" i="4"/>
  <c r="V90" i="4"/>
  <c r="W90" i="4"/>
  <c r="X90" i="4"/>
  <c r="Y90" i="4"/>
  <c r="Z90" i="4"/>
  <c r="AA90" i="4"/>
  <c r="AB90" i="4"/>
  <c r="AC90" i="4"/>
  <c r="AD90" i="4"/>
  <c r="AE90" i="4"/>
  <c r="AF90" i="4"/>
  <c r="A91" i="4"/>
  <c r="B91" i="4"/>
  <c r="C91" i="4"/>
  <c r="D91" i="4"/>
  <c r="E91" i="4"/>
  <c r="F91" i="4"/>
  <c r="G91" i="4"/>
  <c r="H91" i="4"/>
  <c r="I91" i="4"/>
  <c r="J91" i="4"/>
  <c r="K91" i="4"/>
  <c r="L91" i="4"/>
  <c r="M91" i="4"/>
  <c r="N91" i="4"/>
  <c r="O91" i="4"/>
  <c r="P91" i="4"/>
  <c r="Q91" i="4"/>
  <c r="R91" i="4"/>
  <c r="S91" i="4"/>
  <c r="T91" i="4"/>
  <c r="U91" i="4"/>
  <c r="V91" i="4"/>
  <c r="W91" i="4"/>
  <c r="X91" i="4"/>
  <c r="Y91" i="4"/>
  <c r="Z91" i="4"/>
  <c r="AA91" i="4"/>
  <c r="AB91" i="4"/>
  <c r="AC91" i="4"/>
  <c r="AD91" i="4"/>
  <c r="AE91" i="4"/>
  <c r="AF91" i="4"/>
  <c r="A92" i="4"/>
  <c r="B92" i="4"/>
  <c r="C92" i="4"/>
  <c r="D92" i="4"/>
  <c r="E92" i="4"/>
  <c r="F92" i="4"/>
  <c r="G92" i="4"/>
  <c r="H92" i="4"/>
  <c r="I92" i="4"/>
  <c r="J92" i="4"/>
  <c r="K92" i="4"/>
  <c r="L92" i="4"/>
  <c r="M92" i="4"/>
  <c r="N92" i="4"/>
  <c r="O92" i="4"/>
  <c r="P92" i="4"/>
  <c r="Q92" i="4"/>
  <c r="R92" i="4"/>
  <c r="S92" i="4"/>
  <c r="T92" i="4"/>
  <c r="U92" i="4"/>
  <c r="V92" i="4"/>
  <c r="W92" i="4"/>
  <c r="X92" i="4"/>
  <c r="Y92" i="4"/>
  <c r="Z92" i="4"/>
  <c r="AA92" i="4"/>
  <c r="AB92" i="4"/>
  <c r="AC92" i="4"/>
  <c r="AD92" i="4"/>
  <c r="AE92" i="4"/>
  <c r="AF92" i="4"/>
  <c r="A93" i="4"/>
  <c r="B93" i="4"/>
  <c r="C93" i="4"/>
  <c r="D93" i="4"/>
  <c r="E93" i="4"/>
  <c r="F93" i="4"/>
  <c r="G93" i="4"/>
  <c r="H93" i="4"/>
  <c r="I93" i="4"/>
  <c r="J93" i="4"/>
  <c r="K93" i="4"/>
  <c r="L93" i="4"/>
  <c r="M93" i="4"/>
  <c r="N93" i="4"/>
  <c r="O93" i="4"/>
  <c r="P93" i="4"/>
  <c r="Q93" i="4"/>
  <c r="R93" i="4"/>
  <c r="S93" i="4"/>
  <c r="T93" i="4"/>
  <c r="U93" i="4"/>
  <c r="V93" i="4"/>
  <c r="W93" i="4"/>
  <c r="X93" i="4"/>
  <c r="Y93" i="4"/>
  <c r="Z93" i="4"/>
  <c r="AA93" i="4"/>
  <c r="AB93" i="4"/>
  <c r="AC93" i="4"/>
  <c r="AD93" i="4"/>
  <c r="AE93" i="4"/>
  <c r="AF93" i="4"/>
  <c r="A94" i="4"/>
  <c r="B94" i="4"/>
  <c r="C94" i="4"/>
  <c r="D94" i="4"/>
  <c r="E94" i="4"/>
  <c r="F94" i="4"/>
  <c r="G94" i="4"/>
  <c r="H94" i="4"/>
  <c r="I94" i="4"/>
  <c r="J94" i="4"/>
  <c r="K94" i="4"/>
  <c r="L94" i="4"/>
  <c r="M94" i="4"/>
  <c r="N94" i="4"/>
  <c r="O94" i="4"/>
  <c r="P94" i="4"/>
  <c r="Q94" i="4"/>
  <c r="R94" i="4"/>
  <c r="S94" i="4"/>
  <c r="T94" i="4"/>
  <c r="U94" i="4"/>
  <c r="V94" i="4"/>
  <c r="W94" i="4"/>
  <c r="X94" i="4"/>
  <c r="Y94" i="4"/>
  <c r="Z94" i="4"/>
  <c r="AA94" i="4"/>
  <c r="AB94" i="4"/>
  <c r="AC94" i="4"/>
  <c r="AD94" i="4"/>
  <c r="AE94" i="4"/>
  <c r="AF94" i="4"/>
  <c r="A95" i="4"/>
  <c r="B95" i="4"/>
  <c r="C95" i="4"/>
  <c r="D95" i="4"/>
  <c r="E95" i="4"/>
  <c r="F95" i="4"/>
  <c r="G95" i="4"/>
  <c r="H95" i="4"/>
  <c r="I95" i="4"/>
  <c r="J95" i="4"/>
  <c r="K95" i="4"/>
  <c r="L95" i="4"/>
  <c r="M95" i="4"/>
  <c r="N95" i="4"/>
  <c r="O95" i="4"/>
  <c r="P95" i="4"/>
  <c r="Q95" i="4"/>
  <c r="R95" i="4"/>
  <c r="S95" i="4"/>
  <c r="T95" i="4"/>
  <c r="U95" i="4"/>
  <c r="V95" i="4"/>
  <c r="W95" i="4"/>
  <c r="X95" i="4"/>
  <c r="Y95" i="4"/>
  <c r="Z95" i="4"/>
  <c r="AA95" i="4"/>
  <c r="AB95" i="4"/>
  <c r="AC95" i="4"/>
  <c r="AD95" i="4"/>
  <c r="AE95" i="4"/>
  <c r="AF95" i="4"/>
  <c r="A96" i="4"/>
  <c r="B96" i="4"/>
  <c r="C96" i="4"/>
  <c r="D96" i="4"/>
  <c r="E96" i="4"/>
  <c r="F96" i="4"/>
  <c r="G96" i="4"/>
  <c r="H96" i="4"/>
  <c r="I96" i="4"/>
  <c r="J96" i="4"/>
  <c r="K96" i="4"/>
  <c r="L96" i="4"/>
  <c r="M96" i="4"/>
  <c r="N96" i="4"/>
  <c r="O96" i="4"/>
  <c r="P96" i="4"/>
  <c r="Q96" i="4"/>
  <c r="R96" i="4"/>
  <c r="S96" i="4"/>
  <c r="T96" i="4"/>
  <c r="U96" i="4"/>
  <c r="V96" i="4"/>
  <c r="W96" i="4"/>
  <c r="X96" i="4"/>
  <c r="Y96" i="4"/>
  <c r="Z96" i="4"/>
  <c r="AA96" i="4"/>
  <c r="AB96" i="4"/>
  <c r="AC96" i="4"/>
  <c r="AD96" i="4"/>
  <c r="AE96" i="4"/>
  <c r="AF96" i="4"/>
  <c r="A97" i="4"/>
  <c r="B97" i="4"/>
  <c r="C97" i="4"/>
  <c r="D97" i="4"/>
  <c r="E97" i="4"/>
  <c r="F97" i="4"/>
  <c r="G97" i="4"/>
  <c r="H97" i="4"/>
  <c r="I97" i="4"/>
  <c r="J97" i="4"/>
  <c r="K97" i="4"/>
  <c r="L97" i="4"/>
  <c r="M97" i="4"/>
  <c r="N97" i="4"/>
  <c r="O97" i="4"/>
  <c r="P97" i="4"/>
  <c r="Q97" i="4"/>
  <c r="R97" i="4"/>
  <c r="S97" i="4"/>
  <c r="T97" i="4"/>
  <c r="U97" i="4"/>
  <c r="V97" i="4"/>
  <c r="W97" i="4"/>
  <c r="X97" i="4"/>
  <c r="Y97" i="4"/>
  <c r="Z97" i="4"/>
  <c r="AA97" i="4"/>
  <c r="AB97" i="4"/>
  <c r="AC97" i="4"/>
  <c r="AD97" i="4"/>
  <c r="AE97" i="4"/>
  <c r="AF97" i="4"/>
  <c r="A98" i="4"/>
  <c r="B98" i="4"/>
  <c r="C98" i="4"/>
  <c r="D98" i="4"/>
  <c r="E98" i="4"/>
  <c r="F98" i="4"/>
  <c r="G98" i="4"/>
  <c r="H98" i="4"/>
  <c r="I98" i="4"/>
  <c r="J98" i="4"/>
  <c r="K98" i="4"/>
  <c r="L98" i="4"/>
  <c r="M98" i="4"/>
  <c r="N98" i="4"/>
  <c r="O98" i="4"/>
  <c r="P98" i="4"/>
  <c r="Q98" i="4"/>
  <c r="R98" i="4"/>
  <c r="S98" i="4"/>
  <c r="T98" i="4"/>
  <c r="U98" i="4"/>
  <c r="V98" i="4"/>
  <c r="W98" i="4"/>
  <c r="X98" i="4"/>
  <c r="Y98" i="4"/>
  <c r="Z98" i="4"/>
  <c r="AA98" i="4"/>
  <c r="AB98" i="4"/>
  <c r="AC98" i="4"/>
  <c r="AD98" i="4"/>
  <c r="AE98" i="4"/>
  <c r="AF98" i="4"/>
  <c r="A99" i="4"/>
  <c r="B99" i="4"/>
  <c r="C99" i="4"/>
  <c r="D99" i="4"/>
  <c r="E99" i="4"/>
  <c r="F99" i="4"/>
  <c r="G99" i="4"/>
  <c r="H99" i="4"/>
  <c r="I99" i="4"/>
  <c r="J99" i="4"/>
  <c r="K99" i="4"/>
  <c r="L99" i="4"/>
  <c r="M99" i="4"/>
  <c r="N99" i="4"/>
  <c r="O99" i="4"/>
  <c r="P99" i="4"/>
  <c r="Q99" i="4"/>
  <c r="R99" i="4"/>
  <c r="S99" i="4"/>
  <c r="T99" i="4"/>
  <c r="U99" i="4"/>
  <c r="V99" i="4"/>
  <c r="W99" i="4"/>
  <c r="X99" i="4"/>
  <c r="Y99" i="4"/>
  <c r="Z99" i="4"/>
  <c r="AA99" i="4"/>
  <c r="AB99" i="4"/>
  <c r="AC99" i="4"/>
  <c r="AD99" i="4"/>
  <c r="AE99" i="4"/>
  <c r="AF99" i="4"/>
  <c r="A100" i="4"/>
  <c r="B100" i="4"/>
  <c r="C100" i="4"/>
  <c r="D100" i="4"/>
  <c r="E100" i="4"/>
  <c r="F100" i="4"/>
  <c r="G100" i="4"/>
  <c r="H100" i="4"/>
  <c r="I100" i="4"/>
  <c r="J100" i="4"/>
  <c r="K100" i="4"/>
  <c r="L100" i="4"/>
  <c r="M100" i="4"/>
  <c r="N100" i="4"/>
  <c r="O100" i="4"/>
  <c r="P100" i="4"/>
  <c r="Q100" i="4"/>
  <c r="R100" i="4"/>
  <c r="S100" i="4"/>
  <c r="T100" i="4"/>
  <c r="U100" i="4"/>
  <c r="V100" i="4"/>
  <c r="W100" i="4"/>
  <c r="X100" i="4"/>
  <c r="Y100" i="4"/>
  <c r="Z100" i="4"/>
  <c r="AA100" i="4"/>
  <c r="AB100" i="4"/>
  <c r="AC100" i="4"/>
  <c r="AD100" i="4"/>
  <c r="AE100" i="4"/>
  <c r="AF100" i="4"/>
  <c r="A101" i="4"/>
  <c r="B101" i="4"/>
  <c r="C101" i="4"/>
  <c r="D101" i="4"/>
  <c r="E101" i="4"/>
  <c r="F101" i="4"/>
  <c r="G101" i="4"/>
  <c r="H101" i="4"/>
  <c r="I101" i="4"/>
  <c r="J101" i="4"/>
  <c r="K101" i="4"/>
  <c r="L101" i="4"/>
  <c r="M101" i="4"/>
  <c r="N101" i="4"/>
  <c r="O101" i="4"/>
  <c r="P101" i="4"/>
  <c r="Q101" i="4"/>
  <c r="R101" i="4"/>
  <c r="S101" i="4"/>
  <c r="T101" i="4"/>
  <c r="U101" i="4"/>
  <c r="V101" i="4"/>
  <c r="W101" i="4"/>
  <c r="X101" i="4"/>
  <c r="Y101" i="4"/>
  <c r="Z101" i="4"/>
  <c r="AA101" i="4"/>
  <c r="AB101" i="4"/>
  <c r="AC101" i="4"/>
  <c r="AD101" i="4"/>
  <c r="AE101" i="4"/>
  <c r="AF101" i="4"/>
  <c r="A102" i="4"/>
  <c r="B102" i="4"/>
  <c r="C102" i="4"/>
  <c r="D102" i="4"/>
  <c r="E102" i="4"/>
  <c r="F102" i="4"/>
  <c r="G102" i="4"/>
  <c r="H102" i="4"/>
  <c r="I102" i="4"/>
  <c r="J102" i="4"/>
  <c r="K102" i="4"/>
  <c r="L102" i="4"/>
  <c r="M102" i="4"/>
  <c r="N102" i="4"/>
  <c r="O102" i="4"/>
  <c r="P102" i="4"/>
  <c r="Q102" i="4"/>
  <c r="R102" i="4"/>
  <c r="S102" i="4"/>
  <c r="T102" i="4"/>
  <c r="U102" i="4"/>
  <c r="V102" i="4"/>
  <c r="W102" i="4"/>
  <c r="X102" i="4"/>
  <c r="Y102" i="4"/>
  <c r="Z102" i="4"/>
  <c r="AA102" i="4"/>
  <c r="AB102" i="4"/>
  <c r="AC102" i="4"/>
  <c r="AD102" i="4"/>
  <c r="AE102" i="4"/>
  <c r="AF102" i="4"/>
  <c r="A103" i="4"/>
  <c r="B103" i="4"/>
  <c r="C103" i="4"/>
  <c r="D103" i="4"/>
  <c r="E103" i="4"/>
  <c r="F103" i="4"/>
  <c r="G103" i="4"/>
  <c r="H103" i="4"/>
  <c r="I103" i="4"/>
  <c r="J103" i="4"/>
  <c r="K103" i="4"/>
  <c r="L103" i="4"/>
  <c r="M103" i="4"/>
  <c r="N103" i="4"/>
  <c r="O103" i="4"/>
  <c r="P103" i="4"/>
  <c r="Q103" i="4"/>
  <c r="R103" i="4"/>
  <c r="S103" i="4"/>
  <c r="T103" i="4"/>
  <c r="U103" i="4"/>
  <c r="V103" i="4"/>
  <c r="W103" i="4"/>
  <c r="X103" i="4"/>
  <c r="Y103" i="4"/>
  <c r="Z103" i="4"/>
  <c r="AA103" i="4"/>
  <c r="AB103" i="4"/>
  <c r="AC103" i="4"/>
  <c r="AD103" i="4"/>
  <c r="AE103" i="4"/>
  <c r="AF103" i="4"/>
  <c r="A104" i="4"/>
  <c r="B104" i="4"/>
  <c r="C104" i="4"/>
  <c r="D104" i="4"/>
  <c r="E104" i="4"/>
  <c r="F104" i="4"/>
  <c r="G104" i="4"/>
  <c r="H104" i="4"/>
  <c r="I104" i="4"/>
  <c r="J104" i="4"/>
  <c r="K104" i="4"/>
  <c r="L104" i="4"/>
  <c r="M104" i="4"/>
  <c r="N104" i="4"/>
  <c r="O104" i="4"/>
  <c r="P104" i="4"/>
  <c r="Q104" i="4"/>
  <c r="R104" i="4"/>
  <c r="S104" i="4"/>
  <c r="T104" i="4"/>
  <c r="U104" i="4"/>
  <c r="V104" i="4"/>
  <c r="W104" i="4"/>
  <c r="X104" i="4"/>
  <c r="Y104" i="4"/>
  <c r="Z104" i="4"/>
  <c r="AA104" i="4"/>
  <c r="AB104" i="4"/>
  <c r="AC104" i="4"/>
  <c r="AD104" i="4"/>
  <c r="AE104" i="4"/>
  <c r="AF104" i="4"/>
  <c r="A105" i="4"/>
  <c r="B105" i="4"/>
  <c r="C105" i="4"/>
  <c r="D105" i="4"/>
  <c r="E105" i="4"/>
  <c r="F105" i="4"/>
  <c r="G105" i="4"/>
  <c r="H105" i="4"/>
  <c r="I105" i="4"/>
  <c r="J105" i="4"/>
  <c r="K105" i="4"/>
  <c r="L105" i="4"/>
  <c r="M105" i="4"/>
  <c r="N105" i="4"/>
  <c r="O105" i="4"/>
  <c r="P105" i="4"/>
  <c r="Q105" i="4"/>
  <c r="R105" i="4"/>
  <c r="S105" i="4"/>
  <c r="T105" i="4"/>
  <c r="U105" i="4"/>
  <c r="V105" i="4"/>
  <c r="W105" i="4"/>
  <c r="X105" i="4"/>
  <c r="Y105" i="4"/>
  <c r="Z105" i="4"/>
  <c r="AA105" i="4"/>
  <c r="AB105" i="4"/>
  <c r="AC105" i="4"/>
  <c r="AD105" i="4"/>
  <c r="AE105" i="4"/>
  <c r="AF105" i="4"/>
  <c r="A106" i="4"/>
  <c r="B106" i="4"/>
  <c r="C106" i="4"/>
  <c r="D106" i="4"/>
  <c r="E106" i="4"/>
  <c r="F106" i="4"/>
  <c r="G106" i="4"/>
  <c r="H106" i="4"/>
  <c r="I106" i="4"/>
  <c r="J106" i="4"/>
  <c r="K106" i="4"/>
  <c r="L106" i="4"/>
  <c r="M106" i="4"/>
  <c r="N106" i="4"/>
  <c r="O106" i="4"/>
  <c r="P106" i="4"/>
  <c r="Q106" i="4"/>
  <c r="R106" i="4"/>
  <c r="S106" i="4"/>
  <c r="T106" i="4"/>
  <c r="U106" i="4"/>
  <c r="V106" i="4"/>
  <c r="W106" i="4"/>
  <c r="X106" i="4"/>
  <c r="Y106" i="4"/>
  <c r="Z106" i="4"/>
  <c r="AA106" i="4"/>
  <c r="AB106" i="4"/>
  <c r="AC106" i="4"/>
  <c r="AD106" i="4"/>
  <c r="AE106" i="4"/>
  <c r="AF106" i="4"/>
  <c r="A107" i="4"/>
  <c r="B107" i="4"/>
  <c r="C107" i="4"/>
  <c r="D107" i="4"/>
  <c r="E107" i="4"/>
  <c r="F107" i="4"/>
  <c r="G107" i="4"/>
  <c r="H107" i="4"/>
  <c r="I107" i="4"/>
  <c r="J107" i="4"/>
  <c r="K107" i="4"/>
  <c r="L107" i="4"/>
  <c r="M107" i="4"/>
  <c r="N107" i="4"/>
  <c r="O107" i="4"/>
  <c r="P107" i="4"/>
  <c r="Q107" i="4"/>
  <c r="R107" i="4"/>
  <c r="S107" i="4"/>
  <c r="T107" i="4"/>
  <c r="U107" i="4"/>
  <c r="V107" i="4"/>
  <c r="W107" i="4"/>
  <c r="X107" i="4"/>
  <c r="Y107" i="4"/>
  <c r="Z107" i="4"/>
  <c r="AA107" i="4"/>
  <c r="AB107" i="4"/>
  <c r="AC107" i="4"/>
  <c r="AD107" i="4"/>
  <c r="AE107" i="4"/>
  <c r="AF107" i="4"/>
  <c r="A108" i="4"/>
  <c r="B108" i="4"/>
  <c r="C108" i="4"/>
  <c r="D108" i="4"/>
  <c r="E108" i="4"/>
  <c r="F108" i="4"/>
  <c r="G108" i="4"/>
  <c r="H108" i="4"/>
  <c r="I108" i="4"/>
  <c r="J108" i="4"/>
  <c r="K108" i="4"/>
  <c r="L108" i="4"/>
  <c r="M108" i="4"/>
  <c r="N108" i="4"/>
  <c r="O108" i="4"/>
  <c r="P108" i="4"/>
  <c r="Q108" i="4"/>
  <c r="R108" i="4"/>
  <c r="S108" i="4"/>
  <c r="T108" i="4"/>
  <c r="U108" i="4"/>
  <c r="V108" i="4"/>
  <c r="W108" i="4"/>
  <c r="X108" i="4"/>
  <c r="Y108" i="4"/>
  <c r="Z108" i="4"/>
  <c r="AA108" i="4"/>
  <c r="AB108" i="4"/>
  <c r="AC108" i="4"/>
  <c r="AD108" i="4"/>
  <c r="AE108" i="4"/>
  <c r="AF108" i="4"/>
  <c r="A109" i="4"/>
  <c r="B109" i="4"/>
  <c r="C109" i="4"/>
  <c r="D109" i="4"/>
  <c r="E109" i="4"/>
  <c r="F109" i="4"/>
  <c r="G109" i="4"/>
  <c r="H109" i="4"/>
  <c r="I109" i="4"/>
  <c r="J109" i="4"/>
  <c r="K109" i="4"/>
  <c r="L109" i="4"/>
  <c r="M109" i="4"/>
  <c r="N109" i="4"/>
  <c r="O109" i="4"/>
  <c r="P109" i="4"/>
  <c r="Q109" i="4"/>
  <c r="R109" i="4"/>
  <c r="S109" i="4"/>
  <c r="T109" i="4"/>
  <c r="U109" i="4"/>
  <c r="V109" i="4"/>
  <c r="W109" i="4"/>
  <c r="X109" i="4"/>
  <c r="Y109" i="4"/>
  <c r="Z109" i="4"/>
  <c r="AA109" i="4"/>
  <c r="AB109" i="4"/>
  <c r="AC109" i="4"/>
  <c r="AD109" i="4"/>
  <c r="AE109" i="4"/>
  <c r="AF109" i="4"/>
  <c r="A110" i="4"/>
  <c r="B110" i="4"/>
  <c r="C110" i="4"/>
  <c r="D110" i="4"/>
  <c r="E110" i="4"/>
  <c r="F110" i="4"/>
  <c r="G110" i="4"/>
  <c r="H110" i="4"/>
  <c r="I110" i="4"/>
  <c r="J110" i="4"/>
  <c r="K110" i="4"/>
  <c r="L110" i="4"/>
  <c r="M110" i="4"/>
  <c r="N110" i="4"/>
  <c r="O110" i="4"/>
  <c r="P110" i="4"/>
  <c r="Q110" i="4"/>
  <c r="R110" i="4"/>
  <c r="S110" i="4"/>
  <c r="T110" i="4"/>
  <c r="U110" i="4"/>
  <c r="V110" i="4"/>
  <c r="W110" i="4"/>
  <c r="X110" i="4"/>
  <c r="Y110" i="4"/>
  <c r="Z110" i="4"/>
  <c r="AA110" i="4"/>
  <c r="AB110" i="4"/>
  <c r="AC110" i="4"/>
  <c r="AD110" i="4"/>
  <c r="AE110" i="4"/>
  <c r="AF110" i="4"/>
  <c r="A111" i="4"/>
  <c r="B111" i="4"/>
  <c r="C111" i="4"/>
  <c r="D111" i="4"/>
  <c r="E111" i="4"/>
  <c r="F111" i="4"/>
  <c r="G111" i="4"/>
  <c r="H111" i="4"/>
  <c r="I111" i="4"/>
  <c r="J111" i="4"/>
  <c r="K111" i="4"/>
  <c r="L111" i="4"/>
  <c r="M111" i="4"/>
  <c r="N111" i="4"/>
  <c r="O111" i="4"/>
  <c r="P111" i="4"/>
  <c r="Q111" i="4"/>
  <c r="R111" i="4"/>
  <c r="S111" i="4"/>
  <c r="T111" i="4"/>
  <c r="U111" i="4"/>
  <c r="V111" i="4"/>
  <c r="W111" i="4"/>
  <c r="X111" i="4"/>
  <c r="Y111" i="4"/>
  <c r="Z111" i="4"/>
  <c r="AA111" i="4"/>
  <c r="AB111" i="4"/>
  <c r="AC111" i="4"/>
  <c r="AD111" i="4"/>
  <c r="AE111" i="4"/>
  <c r="AF111" i="4"/>
  <c r="A112" i="4"/>
  <c r="B112" i="4"/>
  <c r="C112" i="4"/>
  <c r="D112" i="4"/>
  <c r="E112" i="4"/>
  <c r="F112" i="4"/>
  <c r="G112" i="4"/>
  <c r="H112" i="4"/>
  <c r="I112" i="4"/>
  <c r="J112" i="4"/>
  <c r="K112" i="4"/>
  <c r="L112" i="4"/>
  <c r="M112" i="4"/>
  <c r="N112" i="4"/>
  <c r="O112" i="4"/>
  <c r="P112" i="4"/>
  <c r="Q112" i="4"/>
  <c r="R112" i="4"/>
  <c r="S112" i="4"/>
  <c r="T112" i="4"/>
  <c r="U112" i="4"/>
  <c r="V112" i="4"/>
  <c r="W112" i="4"/>
  <c r="X112" i="4"/>
  <c r="Y112" i="4"/>
  <c r="Z112" i="4"/>
  <c r="AA112" i="4"/>
  <c r="AB112" i="4"/>
  <c r="AC112" i="4"/>
  <c r="AD112" i="4"/>
  <c r="AE112" i="4"/>
  <c r="AF112" i="4"/>
  <c r="A113" i="4"/>
  <c r="B113" i="4"/>
  <c r="C113" i="4"/>
  <c r="D113" i="4"/>
  <c r="E113" i="4"/>
  <c r="F113" i="4"/>
  <c r="G113" i="4"/>
  <c r="H113" i="4"/>
  <c r="I113" i="4"/>
  <c r="J113" i="4"/>
  <c r="K113" i="4"/>
  <c r="L113" i="4"/>
  <c r="M113" i="4"/>
  <c r="N113" i="4"/>
  <c r="O113" i="4"/>
  <c r="P113" i="4"/>
  <c r="Q113" i="4"/>
  <c r="R113" i="4"/>
  <c r="S113" i="4"/>
  <c r="T113" i="4"/>
  <c r="U113" i="4"/>
  <c r="V113" i="4"/>
  <c r="W113" i="4"/>
  <c r="X113" i="4"/>
  <c r="Y113" i="4"/>
  <c r="Z113" i="4"/>
  <c r="AA113" i="4"/>
  <c r="AB113" i="4"/>
  <c r="AC113" i="4"/>
  <c r="AD113" i="4"/>
  <c r="AE113" i="4"/>
  <c r="AF113" i="4"/>
  <c r="A114" i="4"/>
  <c r="B114" i="4"/>
  <c r="C114" i="4"/>
  <c r="D114" i="4"/>
  <c r="E114" i="4"/>
  <c r="F114" i="4"/>
  <c r="G114" i="4"/>
  <c r="H114" i="4"/>
  <c r="I114" i="4"/>
  <c r="J114" i="4"/>
  <c r="K114" i="4"/>
  <c r="L114" i="4"/>
  <c r="M114" i="4"/>
  <c r="N114" i="4"/>
  <c r="O114" i="4"/>
  <c r="P114" i="4"/>
  <c r="Q114" i="4"/>
  <c r="R114" i="4"/>
  <c r="S114" i="4"/>
  <c r="T114" i="4"/>
  <c r="U114" i="4"/>
  <c r="V114" i="4"/>
  <c r="W114" i="4"/>
  <c r="X114" i="4"/>
  <c r="Y114" i="4"/>
  <c r="Z114" i="4"/>
  <c r="AA114" i="4"/>
  <c r="AB114" i="4"/>
  <c r="AC114" i="4"/>
  <c r="AD114" i="4"/>
  <c r="AE114" i="4"/>
  <c r="AF114" i="4"/>
  <c r="A115" i="4"/>
  <c r="B115" i="4"/>
  <c r="C115" i="4"/>
  <c r="D115" i="4"/>
  <c r="E115" i="4"/>
  <c r="F115" i="4"/>
  <c r="G115" i="4"/>
  <c r="H115" i="4"/>
  <c r="I115" i="4"/>
  <c r="J115" i="4"/>
  <c r="K115" i="4"/>
  <c r="L115" i="4"/>
  <c r="M115" i="4"/>
  <c r="N115" i="4"/>
  <c r="O115" i="4"/>
  <c r="P115" i="4"/>
  <c r="Q115" i="4"/>
  <c r="R115" i="4"/>
  <c r="S115" i="4"/>
  <c r="T115" i="4"/>
  <c r="U115" i="4"/>
  <c r="V115" i="4"/>
  <c r="W115" i="4"/>
  <c r="X115" i="4"/>
  <c r="Y115" i="4"/>
  <c r="Z115" i="4"/>
  <c r="AA115" i="4"/>
  <c r="AB115" i="4"/>
  <c r="AC115" i="4"/>
  <c r="AD115" i="4"/>
  <c r="AE115" i="4"/>
  <c r="AF115" i="4"/>
  <c r="A116" i="4"/>
  <c r="B116" i="4"/>
  <c r="C116" i="4"/>
  <c r="D116" i="4"/>
  <c r="E116" i="4"/>
  <c r="F116" i="4"/>
  <c r="G116" i="4"/>
  <c r="H116" i="4"/>
  <c r="I116" i="4"/>
  <c r="J116" i="4"/>
  <c r="K116" i="4"/>
  <c r="L116" i="4"/>
  <c r="M116" i="4"/>
  <c r="N116" i="4"/>
  <c r="O116" i="4"/>
  <c r="P116" i="4"/>
  <c r="Q116" i="4"/>
  <c r="R116" i="4"/>
  <c r="S116" i="4"/>
  <c r="T116" i="4"/>
  <c r="U116" i="4"/>
  <c r="V116" i="4"/>
  <c r="W116" i="4"/>
  <c r="X116" i="4"/>
  <c r="Y116" i="4"/>
  <c r="Z116" i="4"/>
  <c r="AA116" i="4"/>
  <c r="AB116" i="4"/>
  <c r="AC116" i="4"/>
  <c r="AD116" i="4"/>
  <c r="AE116" i="4"/>
  <c r="AF116" i="4"/>
  <c r="A117" i="4"/>
  <c r="B117" i="4"/>
  <c r="C117" i="4"/>
  <c r="D117" i="4"/>
  <c r="E117" i="4"/>
  <c r="F117" i="4"/>
  <c r="G117" i="4"/>
  <c r="H117" i="4"/>
  <c r="I117" i="4"/>
  <c r="J117" i="4"/>
  <c r="K117" i="4"/>
  <c r="L117" i="4"/>
  <c r="M117" i="4"/>
  <c r="N117" i="4"/>
  <c r="O117" i="4"/>
  <c r="P117" i="4"/>
  <c r="Q117" i="4"/>
  <c r="R117" i="4"/>
  <c r="S117" i="4"/>
  <c r="T117" i="4"/>
  <c r="U117" i="4"/>
  <c r="V117" i="4"/>
  <c r="W117" i="4"/>
  <c r="X117" i="4"/>
  <c r="Y117" i="4"/>
  <c r="Z117" i="4"/>
  <c r="AA117" i="4"/>
  <c r="AB117" i="4"/>
  <c r="AC117" i="4"/>
  <c r="AD117" i="4"/>
  <c r="AE117" i="4"/>
  <c r="AF117" i="4"/>
  <c r="A118" i="4"/>
  <c r="B118" i="4"/>
  <c r="C118" i="4"/>
  <c r="D118" i="4"/>
  <c r="E118" i="4"/>
  <c r="F118" i="4"/>
  <c r="G118" i="4"/>
  <c r="H118" i="4"/>
  <c r="I118" i="4"/>
  <c r="J118" i="4"/>
  <c r="K118" i="4"/>
  <c r="L118" i="4"/>
  <c r="M118" i="4"/>
  <c r="N118" i="4"/>
  <c r="O118" i="4"/>
  <c r="P118" i="4"/>
  <c r="Q118" i="4"/>
  <c r="R118" i="4"/>
  <c r="S118" i="4"/>
  <c r="T118" i="4"/>
  <c r="U118" i="4"/>
  <c r="V118" i="4"/>
  <c r="W118" i="4"/>
  <c r="X118" i="4"/>
  <c r="Y118" i="4"/>
  <c r="Z118" i="4"/>
  <c r="AA118" i="4"/>
  <c r="AB118" i="4"/>
  <c r="AC118" i="4"/>
  <c r="AD118" i="4"/>
  <c r="AE118" i="4"/>
  <c r="AF118" i="4"/>
  <c r="A119" i="4"/>
  <c r="B119" i="4"/>
  <c r="C119" i="4"/>
  <c r="D119" i="4"/>
  <c r="E119" i="4"/>
  <c r="F119" i="4"/>
  <c r="G119" i="4"/>
  <c r="H119" i="4"/>
  <c r="I119" i="4"/>
  <c r="J119" i="4"/>
  <c r="K119" i="4"/>
  <c r="L119" i="4"/>
  <c r="M119" i="4"/>
  <c r="N119" i="4"/>
  <c r="O119" i="4"/>
  <c r="P119" i="4"/>
  <c r="Q119" i="4"/>
  <c r="R119" i="4"/>
  <c r="S119" i="4"/>
  <c r="T119" i="4"/>
  <c r="U119" i="4"/>
  <c r="V119" i="4"/>
  <c r="W119" i="4"/>
  <c r="X119" i="4"/>
  <c r="Y119" i="4"/>
  <c r="Z119" i="4"/>
  <c r="AA119" i="4"/>
  <c r="AB119" i="4"/>
  <c r="AC119" i="4"/>
  <c r="AD119" i="4"/>
  <c r="AE119" i="4"/>
  <c r="AF119" i="4"/>
  <c r="A120" i="4"/>
  <c r="B120" i="4"/>
  <c r="C120" i="4"/>
  <c r="D120" i="4"/>
  <c r="E120" i="4"/>
  <c r="F120" i="4"/>
  <c r="G120" i="4"/>
  <c r="H120" i="4"/>
  <c r="I120" i="4"/>
  <c r="J120" i="4"/>
  <c r="K120" i="4"/>
  <c r="L120" i="4"/>
  <c r="M120" i="4"/>
  <c r="N120" i="4"/>
  <c r="O120" i="4"/>
  <c r="P120" i="4"/>
  <c r="Q120" i="4"/>
  <c r="R120" i="4"/>
  <c r="S120" i="4"/>
  <c r="T120" i="4"/>
  <c r="U120" i="4"/>
  <c r="V120" i="4"/>
  <c r="W120" i="4"/>
  <c r="X120" i="4"/>
  <c r="Y120" i="4"/>
  <c r="Z120" i="4"/>
  <c r="AA120" i="4"/>
  <c r="AB120" i="4"/>
  <c r="AC120" i="4"/>
  <c r="AD120" i="4"/>
  <c r="AE120" i="4"/>
  <c r="AF120" i="4"/>
  <c r="A121" i="4"/>
  <c r="B121" i="4"/>
  <c r="C121" i="4"/>
  <c r="D121" i="4"/>
  <c r="E121" i="4"/>
  <c r="F121" i="4"/>
  <c r="G121" i="4"/>
  <c r="H121" i="4"/>
  <c r="I121" i="4"/>
  <c r="J121" i="4"/>
  <c r="K121" i="4"/>
  <c r="L121" i="4"/>
  <c r="M121" i="4"/>
  <c r="N121" i="4"/>
  <c r="O121" i="4"/>
  <c r="P121" i="4"/>
  <c r="Q121" i="4"/>
  <c r="R121" i="4"/>
  <c r="S121" i="4"/>
  <c r="T121" i="4"/>
  <c r="U121" i="4"/>
  <c r="V121" i="4"/>
  <c r="W121" i="4"/>
  <c r="X121" i="4"/>
  <c r="Y121" i="4"/>
  <c r="Z121" i="4"/>
  <c r="AA121" i="4"/>
  <c r="AB121" i="4"/>
  <c r="AC121" i="4"/>
  <c r="AD121" i="4"/>
  <c r="AE121" i="4"/>
  <c r="AF121" i="4"/>
  <c r="A122" i="4"/>
  <c r="B122" i="4"/>
  <c r="C122" i="4"/>
  <c r="D122" i="4"/>
  <c r="E122" i="4"/>
  <c r="F122" i="4"/>
  <c r="G122" i="4"/>
  <c r="H122" i="4"/>
  <c r="I122" i="4"/>
  <c r="J122" i="4"/>
  <c r="K122" i="4"/>
  <c r="L122" i="4"/>
  <c r="M122" i="4"/>
  <c r="N122" i="4"/>
  <c r="O122" i="4"/>
  <c r="P122" i="4"/>
  <c r="Q122" i="4"/>
  <c r="R122" i="4"/>
  <c r="S122" i="4"/>
  <c r="T122" i="4"/>
  <c r="U122" i="4"/>
  <c r="V122" i="4"/>
  <c r="W122" i="4"/>
  <c r="X122" i="4"/>
  <c r="Y122" i="4"/>
  <c r="Z122" i="4"/>
  <c r="AA122" i="4"/>
  <c r="AB122" i="4"/>
  <c r="AC122" i="4"/>
  <c r="AD122" i="4"/>
  <c r="AE122" i="4"/>
  <c r="AF122" i="4"/>
  <c r="A123" i="4"/>
  <c r="B123" i="4"/>
  <c r="C123" i="4"/>
  <c r="D123" i="4"/>
  <c r="E123" i="4"/>
  <c r="F123" i="4"/>
  <c r="G123" i="4"/>
  <c r="H123" i="4"/>
  <c r="I123" i="4"/>
  <c r="J123" i="4"/>
  <c r="K123" i="4"/>
  <c r="L123" i="4"/>
  <c r="M123" i="4"/>
  <c r="N123" i="4"/>
  <c r="O123" i="4"/>
  <c r="P123" i="4"/>
  <c r="Q123" i="4"/>
  <c r="R123" i="4"/>
  <c r="S123" i="4"/>
  <c r="T123" i="4"/>
  <c r="U123" i="4"/>
  <c r="V123" i="4"/>
  <c r="W123" i="4"/>
  <c r="X123" i="4"/>
  <c r="Y123" i="4"/>
  <c r="Z123" i="4"/>
  <c r="AA123" i="4"/>
  <c r="AB123" i="4"/>
  <c r="AC123" i="4"/>
  <c r="AD123" i="4"/>
  <c r="AE123" i="4"/>
  <c r="AF123" i="4"/>
  <c r="A124" i="4"/>
  <c r="B124" i="4"/>
  <c r="C124" i="4"/>
  <c r="D124" i="4"/>
  <c r="E124" i="4"/>
  <c r="F124" i="4"/>
  <c r="G124" i="4"/>
  <c r="H124" i="4"/>
  <c r="I124" i="4"/>
  <c r="J124" i="4"/>
  <c r="K124" i="4"/>
  <c r="L124" i="4"/>
  <c r="M124" i="4"/>
  <c r="N124" i="4"/>
  <c r="O124" i="4"/>
  <c r="P124" i="4"/>
  <c r="Q124" i="4"/>
  <c r="R124" i="4"/>
  <c r="S124" i="4"/>
  <c r="T124" i="4"/>
  <c r="U124" i="4"/>
  <c r="V124" i="4"/>
  <c r="W124" i="4"/>
  <c r="X124" i="4"/>
  <c r="Y124" i="4"/>
  <c r="Z124" i="4"/>
  <c r="AA124" i="4"/>
  <c r="AB124" i="4"/>
  <c r="AC124" i="4"/>
  <c r="AD124" i="4"/>
  <c r="AE124" i="4"/>
  <c r="AF124" i="4"/>
  <c r="A125" i="4"/>
  <c r="B125" i="4"/>
  <c r="C125" i="4"/>
  <c r="D125" i="4"/>
  <c r="E125" i="4"/>
  <c r="F125" i="4"/>
  <c r="G125" i="4"/>
  <c r="H125" i="4"/>
  <c r="I125" i="4"/>
  <c r="J125" i="4"/>
  <c r="K125" i="4"/>
  <c r="L125" i="4"/>
  <c r="M125" i="4"/>
  <c r="N125" i="4"/>
  <c r="O125" i="4"/>
  <c r="P125" i="4"/>
  <c r="Q125" i="4"/>
  <c r="R125" i="4"/>
  <c r="S125" i="4"/>
  <c r="T125" i="4"/>
  <c r="U125" i="4"/>
  <c r="V125" i="4"/>
  <c r="W125" i="4"/>
  <c r="X125" i="4"/>
  <c r="Y125" i="4"/>
  <c r="Z125" i="4"/>
  <c r="AA125" i="4"/>
  <c r="AB125" i="4"/>
  <c r="AC125" i="4"/>
  <c r="AD125" i="4"/>
  <c r="AE125" i="4"/>
  <c r="AF125" i="4"/>
  <c r="A126" i="4"/>
  <c r="B126" i="4"/>
  <c r="C126" i="4"/>
  <c r="D126" i="4"/>
  <c r="E126" i="4"/>
  <c r="F126" i="4"/>
  <c r="G126" i="4"/>
  <c r="H126" i="4"/>
  <c r="I126" i="4"/>
  <c r="J126" i="4"/>
  <c r="K126" i="4"/>
  <c r="L126" i="4"/>
  <c r="M126" i="4"/>
  <c r="N126" i="4"/>
  <c r="O126" i="4"/>
  <c r="P126" i="4"/>
  <c r="Q126" i="4"/>
  <c r="R126" i="4"/>
  <c r="S126" i="4"/>
  <c r="T126" i="4"/>
  <c r="U126" i="4"/>
  <c r="V126" i="4"/>
  <c r="W126" i="4"/>
  <c r="X126" i="4"/>
  <c r="Y126" i="4"/>
  <c r="Z126" i="4"/>
  <c r="AA126" i="4"/>
  <c r="AB126" i="4"/>
  <c r="AC126" i="4"/>
  <c r="AD126" i="4"/>
  <c r="AE126" i="4"/>
  <c r="AF126" i="4"/>
  <c r="A127" i="4"/>
  <c r="B127" i="4"/>
  <c r="C127" i="4"/>
  <c r="D127" i="4"/>
  <c r="E127" i="4"/>
  <c r="F127" i="4"/>
  <c r="G127" i="4"/>
  <c r="H127" i="4"/>
  <c r="I127" i="4"/>
  <c r="J127" i="4"/>
  <c r="K127" i="4"/>
  <c r="L127" i="4"/>
  <c r="M127" i="4"/>
  <c r="N127" i="4"/>
  <c r="O127" i="4"/>
  <c r="P127" i="4"/>
  <c r="Q127" i="4"/>
  <c r="R127" i="4"/>
  <c r="S127" i="4"/>
  <c r="T127" i="4"/>
  <c r="U127" i="4"/>
  <c r="V127" i="4"/>
  <c r="W127" i="4"/>
  <c r="X127" i="4"/>
  <c r="Y127" i="4"/>
  <c r="Z127" i="4"/>
  <c r="AA127" i="4"/>
  <c r="AB127" i="4"/>
  <c r="AC127" i="4"/>
  <c r="AD127" i="4"/>
  <c r="AE127" i="4"/>
  <c r="AF127" i="4"/>
  <c r="A128" i="4"/>
  <c r="B128" i="4"/>
  <c r="C128" i="4"/>
  <c r="D128" i="4"/>
  <c r="E128" i="4"/>
  <c r="F128" i="4"/>
  <c r="G128" i="4"/>
  <c r="H128" i="4"/>
  <c r="I128" i="4"/>
  <c r="J128" i="4"/>
  <c r="K128" i="4"/>
  <c r="L128" i="4"/>
  <c r="M128" i="4"/>
  <c r="N128" i="4"/>
  <c r="O128" i="4"/>
  <c r="P128" i="4"/>
  <c r="Q128" i="4"/>
  <c r="R128" i="4"/>
  <c r="S128" i="4"/>
  <c r="T128" i="4"/>
  <c r="U128" i="4"/>
  <c r="V128" i="4"/>
  <c r="W128" i="4"/>
  <c r="X128" i="4"/>
  <c r="Y128" i="4"/>
  <c r="Z128" i="4"/>
  <c r="AA128" i="4"/>
  <c r="AB128" i="4"/>
  <c r="AC128" i="4"/>
  <c r="AD128" i="4"/>
  <c r="AE128" i="4"/>
  <c r="AF128" i="4"/>
  <c r="A129" i="4"/>
  <c r="B129" i="4"/>
  <c r="C129" i="4"/>
  <c r="D129" i="4"/>
  <c r="E129" i="4"/>
  <c r="F129" i="4"/>
  <c r="G129" i="4"/>
  <c r="H129" i="4"/>
  <c r="I129" i="4"/>
  <c r="J129" i="4"/>
  <c r="K129" i="4"/>
  <c r="L129" i="4"/>
  <c r="M129" i="4"/>
  <c r="N129" i="4"/>
  <c r="O129" i="4"/>
  <c r="P129" i="4"/>
  <c r="Q129" i="4"/>
  <c r="R129" i="4"/>
  <c r="S129" i="4"/>
  <c r="T129" i="4"/>
  <c r="U129" i="4"/>
  <c r="V129" i="4"/>
  <c r="W129" i="4"/>
  <c r="X129" i="4"/>
  <c r="Y129" i="4"/>
  <c r="Z129" i="4"/>
  <c r="AA129" i="4"/>
  <c r="AB129" i="4"/>
  <c r="AC129" i="4"/>
  <c r="AD129" i="4"/>
  <c r="AE129" i="4"/>
  <c r="AF129" i="4"/>
  <c r="A130" i="4"/>
  <c r="B130" i="4"/>
  <c r="C130" i="4"/>
  <c r="D130" i="4"/>
  <c r="E130" i="4"/>
  <c r="F130" i="4"/>
  <c r="G130" i="4"/>
  <c r="H130" i="4"/>
  <c r="I130" i="4"/>
  <c r="J130" i="4"/>
  <c r="K130" i="4"/>
  <c r="L130" i="4"/>
  <c r="M130" i="4"/>
  <c r="N130" i="4"/>
  <c r="O130" i="4"/>
  <c r="P130" i="4"/>
  <c r="Q130" i="4"/>
  <c r="R130" i="4"/>
  <c r="S130" i="4"/>
  <c r="T130" i="4"/>
  <c r="U130" i="4"/>
  <c r="V130" i="4"/>
  <c r="W130" i="4"/>
  <c r="X130" i="4"/>
  <c r="Y130" i="4"/>
  <c r="Z130" i="4"/>
  <c r="AA130" i="4"/>
  <c r="AB130" i="4"/>
  <c r="AC130" i="4"/>
  <c r="AD130" i="4"/>
  <c r="AE130" i="4"/>
  <c r="AF130" i="4"/>
  <c r="A131" i="4"/>
  <c r="B131" i="4"/>
  <c r="C131" i="4"/>
  <c r="D131" i="4"/>
  <c r="E131" i="4"/>
  <c r="F131" i="4"/>
  <c r="G131" i="4"/>
  <c r="H131" i="4"/>
  <c r="I131" i="4"/>
  <c r="J131" i="4"/>
  <c r="K131" i="4"/>
  <c r="L131" i="4"/>
  <c r="M131" i="4"/>
  <c r="N131" i="4"/>
  <c r="O131" i="4"/>
  <c r="P131" i="4"/>
  <c r="Q131" i="4"/>
  <c r="R131" i="4"/>
  <c r="S131" i="4"/>
  <c r="T131" i="4"/>
  <c r="U131" i="4"/>
  <c r="V131" i="4"/>
  <c r="W131" i="4"/>
  <c r="X131" i="4"/>
  <c r="Y131" i="4"/>
  <c r="Z131" i="4"/>
  <c r="AA131" i="4"/>
  <c r="AB131" i="4"/>
  <c r="AC131" i="4"/>
  <c r="AD131" i="4"/>
  <c r="AE131" i="4"/>
  <c r="AF131" i="4"/>
  <c r="A132" i="4"/>
  <c r="B132" i="4"/>
  <c r="C132" i="4"/>
  <c r="D132" i="4"/>
  <c r="E132" i="4"/>
  <c r="F132" i="4"/>
  <c r="G132" i="4"/>
  <c r="H132" i="4"/>
  <c r="I132" i="4"/>
  <c r="J132" i="4"/>
  <c r="K132" i="4"/>
  <c r="L132" i="4"/>
  <c r="M132" i="4"/>
  <c r="N132" i="4"/>
  <c r="O132" i="4"/>
  <c r="P132" i="4"/>
  <c r="Q132" i="4"/>
  <c r="R132" i="4"/>
  <c r="S132" i="4"/>
  <c r="T132" i="4"/>
  <c r="U132" i="4"/>
  <c r="V132" i="4"/>
  <c r="W132" i="4"/>
  <c r="X132" i="4"/>
  <c r="Y132" i="4"/>
  <c r="Z132" i="4"/>
  <c r="AA132" i="4"/>
  <c r="AB132" i="4"/>
  <c r="AC132" i="4"/>
  <c r="AD132" i="4"/>
  <c r="AE132" i="4"/>
  <c r="AF132" i="4"/>
  <c r="A133" i="4"/>
  <c r="B133" i="4"/>
  <c r="C133" i="4"/>
  <c r="D133" i="4"/>
  <c r="E133" i="4"/>
  <c r="F133" i="4"/>
  <c r="G133" i="4"/>
  <c r="H133" i="4"/>
  <c r="I133" i="4"/>
  <c r="J133" i="4"/>
  <c r="K133" i="4"/>
  <c r="L133" i="4"/>
  <c r="M133" i="4"/>
  <c r="N133" i="4"/>
  <c r="O133" i="4"/>
  <c r="P133" i="4"/>
  <c r="Q133" i="4"/>
  <c r="R133" i="4"/>
  <c r="S133" i="4"/>
  <c r="T133" i="4"/>
  <c r="U133" i="4"/>
  <c r="V133" i="4"/>
  <c r="W133" i="4"/>
  <c r="X133" i="4"/>
  <c r="Y133" i="4"/>
  <c r="Z133" i="4"/>
  <c r="AA133" i="4"/>
  <c r="AB133" i="4"/>
  <c r="AC133" i="4"/>
  <c r="AD133" i="4"/>
  <c r="AE133" i="4"/>
  <c r="AF133" i="4"/>
  <c r="A134" i="4"/>
  <c r="B134" i="4"/>
  <c r="C134" i="4"/>
  <c r="D134" i="4"/>
  <c r="E134" i="4"/>
  <c r="F134" i="4"/>
  <c r="G134" i="4"/>
  <c r="H134" i="4"/>
  <c r="I134" i="4"/>
  <c r="J134" i="4"/>
  <c r="K134" i="4"/>
  <c r="L134" i="4"/>
  <c r="M134" i="4"/>
  <c r="N134" i="4"/>
  <c r="O134" i="4"/>
  <c r="P134" i="4"/>
  <c r="Q134" i="4"/>
  <c r="R134" i="4"/>
  <c r="S134" i="4"/>
  <c r="T134" i="4"/>
  <c r="U134" i="4"/>
  <c r="V134" i="4"/>
  <c r="W134" i="4"/>
  <c r="X134" i="4"/>
  <c r="Y134" i="4"/>
  <c r="Z134" i="4"/>
  <c r="AA134" i="4"/>
  <c r="AB134" i="4"/>
  <c r="AC134" i="4"/>
  <c r="AD134" i="4"/>
  <c r="AE134" i="4"/>
  <c r="AF134" i="4"/>
  <c r="A135" i="4"/>
  <c r="B135" i="4"/>
  <c r="C135" i="4"/>
  <c r="D135" i="4"/>
  <c r="E135" i="4"/>
  <c r="F135" i="4"/>
  <c r="G135" i="4"/>
  <c r="H135" i="4"/>
  <c r="I135" i="4"/>
  <c r="J135" i="4"/>
  <c r="K135" i="4"/>
  <c r="L135" i="4"/>
  <c r="M135" i="4"/>
  <c r="N135" i="4"/>
  <c r="O135" i="4"/>
  <c r="P135" i="4"/>
  <c r="Q135" i="4"/>
  <c r="R135" i="4"/>
  <c r="S135" i="4"/>
  <c r="T135" i="4"/>
  <c r="U135" i="4"/>
  <c r="V135" i="4"/>
  <c r="W135" i="4"/>
  <c r="X135" i="4"/>
  <c r="Y135" i="4"/>
  <c r="Z135" i="4"/>
  <c r="AA135" i="4"/>
  <c r="AB135" i="4"/>
  <c r="AC135" i="4"/>
  <c r="AD135" i="4"/>
  <c r="AE135" i="4"/>
  <c r="AF135" i="4"/>
  <c r="A136" i="4"/>
  <c r="B136" i="4"/>
  <c r="C136" i="4"/>
  <c r="D136" i="4"/>
  <c r="E136" i="4"/>
  <c r="F136" i="4"/>
  <c r="G136" i="4"/>
  <c r="H136" i="4"/>
  <c r="I136" i="4"/>
  <c r="J136" i="4"/>
  <c r="K136" i="4"/>
  <c r="L136" i="4"/>
  <c r="M136" i="4"/>
  <c r="N136" i="4"/>
  <c r="O136" i="4"/>
  <c r="P136" i="4"/>
  <c r="Q136" i="4"/>
  <c r="R136" i="4"/>
  <c r="S136" i="4"/>
  <c r="T136" i="4"/>
  <c r="U136" i="4"/>
  <c r="V136" i="4"/>
  <c r="W136" i="4"/>
  <c r="X136" i="4"/>
  <c r="Y136" i="4"/>
  <c r="Z136" i="4"/>
  <c r="AA136" i="4"/>
  <c r="AB136" i="4"/>
  <c r="AC136" i="4"/>
  <c r="AD136" i="4"/>
  <c r="AE136" i="4"/>
  <c r="AF136" i="4"/>
  <c r="A137" i="4"/>
  <c r="B137" i="4"/>
  <c r="C137" i="4"/>
  <c r="D137" i="4"/>
  <c r="E137" i="4"/>
  <c r="F137" i="4"/>
  <c r="G137" i="4"/>
  <c r="H137" i="4"/>
  <c r="I137" i="4"/>
  <c r="J137" i="4"/>
  <c r="K137" i="4"/>
  <c r="L137" i="4"/>
  <c r="M137" i="4"/>
  <c r="N137" i="4"/>
  <c r="O137" i="4"/>
  <c r="P137" i="4"/>
  <c r="Q137" i="4"/>
  <c r="R137" i="4"/>
  <c r="S137" i="4"/>
  <c r="T137" i="4"/>
  <c r="U137" i="4"/>
  <c r="V137" i="4"/>
  <c r="W137" i="4"/>
  <c r="X137" i="4"/>
  <c r="Y137" i="4"/>
  <c r="Z137" i="4"/>
  <c r="AA137" i="4"/>
  <c r="AB137" i="4"/>
  <c r="AC137" i="4"/>
  <c r="AD137" i="4"/>
  <c r="AE137" i="4"/>
  <c r="AF137" i="4"/>
  <c r="A138" i="4"/>
  <c r="B138" i="4"/>
  <c r="C138" i="4"/>
  <c r="D138" i="4"/>
  <c r="E138" i="4"/>
  <c r="F138" i="4"/>
  <c r="G138" i="4"/>
  <c r="H138" i="4"/>
  <c r="I138" i="4"/>
  <c r="J138" i="4"/>
  <c r="K138" i="4"/>
  <c r="L138" i="4"/>
  <c r="M138" i="4"/>
  <c r="N138" i="4"/>
  <c r="O138" i="4"/>
  <c r="P138" i="4"/>
  <c r="Q138" i="4"/>
  <c r="R138" i="4"/>
  <c r="S138" i="4"/>
  <c r="T138" i="4"/>
  <c r="U138" i="4"/>
  <c r="V138" i="4"/>
  <c r="W138" i="4"/>
  <c r="X138" i="4"/>
  <c r="Y138" i="4"/>
  <c r="Z138" i="4"/>
  <c r="AA138" i="4"/>
  <c r="AB138" i="4"/>
  <c r="AC138" i="4"/>
  <c r="AD138" i="4"/>
  <c r="AE138" i="4"/>
  <c r="AF138" i="4"/>
  <c r="A139" i="4"/>
  <c r="B139" i="4"/>
  <c r="C139" i="4"/>
  <c r="D139" i="4"/>
  <c r="E139" i="4"/>
  <c r="F139" i="4"/>
  <c r="G139" i="4"/>
  <c r="H139" i="4"/>
  <c r="I139" i="4"/>
  <c r="J139" i="4"/>
  <c r="K139" i="4"/>
  <c r="L139" i="4"/>
  <c r="M139" i="4"/>
  <c r="N139" i="4"/>
  <c r="O139" i="4"/>
  <c r="P139" i="4"/>
  <c r="Q139" i="4"/>
  <c r="R139" i="4"/>
  <c r="S139" i="4"/>
  <c r="T139" i="4"/>
  <c r="U139" i="4"/>
  <c r="V139" i="4"/>
  <c r="W139" i="4"/>
  <c r="X139" i="4"/>
  <c r="Y139" i="4"/>
  <c r="Z139" i="4"/>
  <c r="AA139" i="4"/>
  <c r="AB139" i="4"/>
  <c r="AC139" i="4"/>
  <c r="AD139" i="4"/>
  <c r="AE139" i="4"/>
  <c r="AF139" i="4"/>
  <c r="A140" i="4"/>
  <c r="B140" i="4"/>
  <c r="C140" i="4"/>
  <c r="D140" i="4"/>
  <c r="E140" i="4"/>
  <c r="F140" i="4"/>
  <c r="G140" i="4"/>
  <c r="H140" i="4"/>
  <c r="I140" i="4"/>
  <c r="J140" i="4"/>
  <c r="K140" i="4"/>
  <c r="L140" i="4"/>
  <c r="M140" i="4"/>
  <c r="N140" i="4"/>
  <c r="O140" i="4"/>
  <c r="P140" i="4"/>
  <c r="Q140" i="4"/>
  <c r="R140" i="4"/>
  <c r="S140" i="4"/>
  <c r="T140" i="4"/>
  <c r="U140" i="4"/>
  <c r="V140" i="4"/>
  <c r="W140" i="4"/>
  <c r="X140" i="4"/>
  <c r="Y140" i="4"/>
  <c r="Z140" i="4"/>
  <c r="AA140" i="4"/>
  <c r="AB140" i="4"/>
  <c r="AC140" i="4"/>
  <c r="AD140" i="4"/>
  <c r="AE140" i="4"/>
  <c r="AF140" i="4"/>
  <c r="A141" i="4"/>
  <c r="B141" i="4"/>
  <c r="C141" i="4"/>
  <c r="D141" i="4"/>
  <c r="E141" i="4"/>
  <c r="F141" i="4"/>
  <c r="G141" i="4"/>
  <c r="H141" i="4"/>
  <c r="I141" i="4"/>
  <c r="J141" i="4"/>
  <c r="K141" i="4"/>
  <c r="L141" i="4"/>
  <c r="M141" i="4"/>
  <c r="N141" i="4"/>
  <c r="O141" i="4"/>
  <c r="P141" i="4"/>
  <c r="Q141" i="4"/>
  <c r="R141" i="4"/>
  <c r="S141" i="4"/>
  <c r="T141" i="4"/>
  <c r="U141" i="4"/>
  <c r="V141" i="4"/>
  <c r="W141" i="4"/>
  <c r="X141" i="4"/>
  <c r="Y141" i="4"/>
  <c r="Z141" i="4"/>
  <c r="AA141" i="4"/>
  <c r="AB141" i="4"/>
  <c r="AC141" i="4"/>
  <c r="AD141" i="4"/>
  <c r="AE141" i="4"/>
  <c r="AF141" i="4"/>
  <c r="A142" i="4"/>
  <c r="B142" i="4"/>
  <c r="C142" i="4"/>
  <c r="D142" i="4"/>
  <c r="E142" i="4"/>
  <c r="F142" i="4"/>
  <c r="G142" i="4"/>
  <c r="H142" i="4"/>
  <c r="I142" i="4"/>
  <c r="J142" i="4"/>
  <c r="K142" i="4"/>
  <c r="L142" i="4"/>
  <c r="M142" i="4"/>
  <c r="N142" i="4"/>
  <c r="O142" i="4"/>
  <c r="P142" i="4"/>
  <c r="Q142" i="4"/>
  <c r="R142" i="4"/>
  <c r="S142" i="4"/>
  <c r="T142" i="4"/>
  <c r="U142" i="4"/>
  <c r="V142" i="4"/>
  <c r="W142" i="4"/>
  <c r="X142" i="4"/>
  <c r="Y142" i="4"/>
  <c r="Z142" i="4"/>
  <c r="AA142" i="4"/>
  <c r="AB142" i="4"/>
  <c r="AC142" i="4"/>
  <c r="AD142" i="4"/>
  <c r="AE142" i="4"/>
  <c r="AF142" i="4"/>
  <c r="A143" i="4"/>
  <c r="B143" i="4"/>
  <c r="C143" i="4"/>
  <c r="D143" i="4"/>
  <c r="E143" i="4"/>
  <c r="F143" i="4"/>
  <c r="G143" i="4"/>
  <c r="H143" i="4"/>
  <c r="I143" i="4"/>
  <c r="J143" i="4"/>
  <c r="K143" i="4"/>
  <c r="L143" i="4"/>
  <c r="M143" i="4"/>
  <c r="N143" i="4"/>
  <c r="O143" i="4"/>
  <c r="P143" i="4"/>
  <c r="Q143" i="4"/>
  <c r="R143" i="4"/>
  <c r="S143" i="4"/>
  <c r="T143" i="4"/>
  <c r="U143" i="4"/>
  <c r="V143" i="4"/>
  <c r="W143" i="4"/>
  <c r="X143" i="4"/>
  <c r="Y143" i="4"/>
  <c r="Z143" i="4"/>
  <c r="AA143" i="4"/>
  <c r="AB143" i="4"/>
  <c r="AC143" i="4"/>
  <c r="AD143" i="4"/>
  <c r="AE143" i="4"/>
  <c r="AF143" i="4"/>
  <c r="A144" i="4"/>
  <c r="B144" i="4"/>
  <c r="C144" i="4"/>
  <c r="D144" i="4"/>
  <c r="E144" i="4"/>
  <c r="F144" i="4"/>
  <c r="G144" i="4"/>
  <c r="H144" i="4"/>
  <c r="I144" i="4"/>
  <c r="J144" i="4"/>
  <c r="K144" i="4"/>
  <c r="L144" i="4"/>
  <c r="M144" i="4"/>
  <c r="N144" i="4"/>
  <c r="O144" i="4"/>
  <c r="P144" i="4"/>
  <c r="Q144" i="4"/>
  <c r="R144" i="4"/>
  <c r="S144" i="4"/>
  <c r="T144" i="4"/>
  <c r="U144" i="4"/>
  <c r="V144" i="4"/>
  <c r="W144" i="4"/>
  <c r="X144" i="4"/>
  <c r="Y144" i="4"/>
  <c r="Z144" i="4"/>
  <c r="AA144" i="4"/>
  <c r="AB144" i="4"/>
  <c r="AC144" i="4"/>
  <c r="AD144" i="4"/>
  <c r="AE144" i="4"/>
  <c r="AF144" i="4"/>
  <c r="A145" i="4"/>
  <c r="B145" i="4"/>
  <c r="C145" i="4"/>
  <c r="D145" i="4"/>
  <c r="E145" i="4"/>
  <c r="F145" i="4"/>
  <c r="G145" i="4"/>
  <c r="H145" i="4"/>
  <c r="I145" i="4"/>
  <c r="J145" i="4"/>
  <c r="K145" i="4"/>
  <c r="L145" i="4"/>
  <c r="M145" i="4"/>
  <c r="N145" i="4"/>
  <c r="O145" i="4"/>
  <c r="P145" i="4"/>
  <c r="Q145" i="4"/>
  <c r="R145" i="4"/>
  <c r="S145" i="4"/>
  <c r="T145" i="4"/>
  <c r="U145" i="4"/>
  <c r="V145" i="4"/>
  <c r="W145" i="4"/>
  <c r="X145" i="4"/>
  <c r="Y145" i="4"/>
  <c r="Z145" i="4"/>
  <c r="AA145" i="4"/>
  <c r="AB145" i="4"/>
  <c r="AC145" i="4"/>
  <c r="AD145" i="4"/>
  <c r="AE145" i="4"/>
  <c r="AF145" i="4"/>
  <c r="A146" i="4"/>
  <c r="B146" i="4"/>
  <c r="C146" i="4"/>
  <c r="D146" i="4"/>
  <c r="E146" i="4"/>
  <c r="F146" i="4"/>
  <c r="G146" i="4"/>
  <c r="H146" i="4"/>
  <c r="I146" i="4"/>
  <c r="J146" i="4"/>
  <c r="K146" i="4"/>
  <c r="L146" i="4"/>
  <c r="M146" i="4"/>
  <c r="N146" i="4"/>
  <c r="O146" i="4"/>
  <c r="P146" i="4"/>
  <c r="Q146" i="4"/>
  <c r="R146" i="4"/>
  <c r="S146" i="4"/>
  <c r="T146" i="4"/>
  <c r="U146" i="4"/>
  <c r="V146" i="4"/>
  <c r="W146" i="4"/>
  <c r="X146" i="4"/>
  <c r="Y146" i="4"/>
  <c r="Z146" i="4"/>
  <c r="AA146" i="4"/>
  <c r="AB146" i="4"/>
  <c r="AC146" i="4"/>
  <c r="AD146" i="4"/>
  <c r="AE146" i="4"/>
  <c r="AF146" i="4"/>
  <c r="A147" i="4"/>
  <c r="B147" i="4"/>
  <c r="C147" i="4"/>
  <c r="D147" i="4"/>
  <c r="E147" i="4"/>
  <c r="F147" i="4"/>
  <c r="G147" i="4"/>
  <c r="H147" i="4"/>
  <c r="I147" i="4"/>
  <c r="J147" i="4"/>
  <c r="K147" i="4"/>
  <c r="L147" i="4"/>
  <c r="M147" i="4"/>
  <c r="N147" i="4"/>
  <c r="O147" i="4"/>
  <c r="P147" i="4"/>
  <c r="Q147" i="4"/>
  <c r="R147" i="4"/>
  <c r="S147" i="4"/>
  <c r="T147" i="4"/>
  <c r="U147" i="4"/>
  <c r="V147" i="4"/>
  <c r="W147" i="4"/>
  <c r="X147" i="4"/>
  <c r="Y147" i="4"/>
  <c r="Z147" i="4"/>
  <c r="AA147" i="4"/>
  <c r="AB147" i="4"/>
  <c r="AC147" i="4"/>
  <c r="AD147" i="4"/>
  <c r="AE147" i="4"/>
  <c r="AF147" i="4"/>
  <c r="A148" i="4"/>
  <c r="B148" i="4"/>
  <c r="C148" i="4"/>
  <c r="D148" i="4"/>
  <c r="E148" i="4"/>
  <c r="F148" i="4"/>
  <c r="G148" i="4"/>
  <c r="H148" i="4"/>
  <c r="I148" i="4"/>
  <c r="J148" i="4"/>
  <c r="K148" i="4"/>
  <c r="L148" i="4"/>
  <c r="M148" i="4"/>
  <c r="N148" i="4"/>
  <c r="O148" i="4"/>
  <c r="P148" i="4"/>
  <c r="Q148" i="4"/>
  <c r="R148" i="4"/>
  <c r="S148" i="4"/>
  <c r="T148" i="4"/>
  <c r="U148" i="4"/>
  <c r="V148" i="4"/>
  <c r="W148" i="4"/>
  <c r="X148" i="4"/>
  <c r="Y148" i="4"/>
  <c r="Z148" i="4"/>
  <c r="AA148" i="4"/>
  <c r="AB148" i="4"/>
  <c r="AC148" i="4"/>
  <c r="AD148" i="4"/>
  <c r="AE148" i="4"/>
  <c r="AF148" i="4"/>
  <c r="A149" i="4"/>
  <c r="B149" i="4"/>
  <c r="C149" i="4"/>
  <c r="D149" i="4"/>
  <c r="E149" i="4"/>
  <c r="F149" i="4"/>
  <c r="G149" i="4"/>
  <c r="H149" i="4"/>
  <c r="I149" i="4"/>
  <c r="J149" i="4"/>
  <c r="K149" i="4"/>
  <c r="L149" i="4"/>
  <c r="M149" i="4"/>
  <c r="N149" i="4"/>
  <c r="O149" i="4"/>
  <c r="P149" i="4"/>
  <c r="Q149" i="4"/>
  <c r="R149" i="4"/>
  <c r="S149" i="4"/>
  <c r="T149" i="4"/>
  <c r="U149" i="4"/>
  <c r="V149" i="4"/>
  <c r="W149" i="4"/>
  <c r="X149" i="4"/>
  <c r="Y149" i="4"/>
  <c r="Z149" i="4"/>
  <c r="AA149" i="4"/>
  <c r="AB149" i="4"/>
  <c r="AC149" i="4"/>
  <c r="AD149" i="4"/>
  <c r="AE149" i="4"/>
  <c r="AF149" i="4"/>
  <c r="A150" i="4"/>
  <c r="B150" i="4"/>
  <c r="C150" i="4"/>
  <c r="D150" i="4"/>
  <c r="E150" i="4"/>
  <c r="F150" i="4"/>
  <c r="G150" i="4"/>
  <c r="H150" i="4"/>
  <c r="I150" i="4"/>
  <c r="J150" i="4"/>
  <c r="K150" i="4"/>
  <c r="L150" i="4"/>
  <c r="M150" i="4"/>
  <c r="N150" i="4"/>
  <c r="O150" i="4"/>
  <c r="P150" i="4"/>
  <c r="Q150" i="4"/>
  <c r="R150" i="4"/>
  <c r="S150" i="4"/>
  <c r="T150" i="4"/>
  <c r="U150" i="4"/>
  <c r="V150" i="4"/>
  <c r="W150" i="4"/>
  <c r="X150" i="4"/>
  <c r="Y150" i="4"/>
  <c r="Z150" i="4"/>
  <c r="AA150" i="4"/>
  <c r="AB150" i="4"/>
  <c r="AC150" i="4"/>
  <c r="AD150" i="4"/>
  <c r="AE150" i="4"/>
  <c r="AF150" i="4"/>
  <c r="A151" i="4"/>
  <c r="B151" i="4"/>
  <c r="C151" i="4"/>
  <c r="D151" i="4"/>
  <c r="E151" i="4"/>
  <c r="F151" i="4"/>
  <c r="G151" i="4"/>
  <c r="H151" i="4"/>
  <c r="I151" i="4"/>
  <c r="J151" i="4"/>
  <c r="K151" i="4"/>
  <c r="L151" i="4"/>
  <c r="M151" i="4"/>
  <c r="N151" i="4"/>
  <c r="O151" i="4"/>
  <c r="P151" i="4"/>
  <c r="Q151" i="4"/>
  <c r="R151" i="4"/>
  <c r="S151" i="4"/>
  <c r="T151" i="4"/>
  <c r="U151" i="4"/>
  <c r="V151" i="4"/>
  <c r="W151" i="4"/>
  <c r="X151" i="4"/>
  <c r="Y151" i="4"/>
  <c r="Z151" i="4"/>
  <c r="AA151" i="4"/>
  <c r="AB151" i="4"/>
  <c r="AC151" i="4"/>
  <c r="AD151" i="4"/>
  <c r="AE151" i="4"/>
  <c r="AF151" i="4"/>
  <c r="A152" i="4"/>
  <c r="B152" i="4"/>
  <c r="C152" i="4"/>
  <c r="D152" i="4"/>
  <c r="E152" i="4"/>
  <c r="F152" i="4"/>
  <c r="G152" i="4"/>
  <c r="H152" i="4"/>
  <c r="I152" i="4"/>
  <c r="J152" i="4"/>
  <c r="K152" i="4"/>
  <c r="L152" i="4"/>
  <c r="M152" i="4"/>
  <c r="N152" i="4"/>
  <c r="O152" i="4"/>
  <c r="P152" i="4"/>
  <c r="Q152" i="4"/>
  <c r="R152" i="4"/>
  <c r="S152" i="4"/>
  <c r="T152" i="4"/>
  <c r="U152" i="4"/>
  <c r="V152" i="4"/>
  <c r="W152" i="4"/>
  <c r="X152" i="4"/>
  <c r="Y152" i="4"/>
  <c r="Z152" i="4"/>
  <c r="AA152" i="4"/>
  <c r="AB152" i="4"/>
  <c r="AC152" i="4"/>
  <c r="AD152" i="4"/>
  <c r="AE152" i="4"/>
  <c r="AF152" i="4"/>
  <c r="A153" i="4"/>
  <c r="B153" i="4"/>
  <c r="C153" i="4"/>
  <c r="D153" i="4"/>
  <c r="E153" i="4"/>
  <c r="F153" i="4"/>
  <c r="G153" i="4"/>
  <c r="H153" i="4"/>
  <c r="I153" i="4"/>
  <c r="J153" i="4"/>
  <c r="K153" i="4"/>
  <c r="L153" i="4"/>
  <c r="M153" i="4"/>
  <c r="N153" i="4"/>
  <c r="O153" i="4"/>
  <c r="P153" i="4"/>
  <c r="Q153" i="4"/>
  <c r="R153" i="4"/>
  <c r="S153" i="4"/>
  <c r="T153" i="4"/>
  <c r="U153" i="4"/>
  <c r="V153" i="4"/>
  <c r="W153" i="4"/>
  <c r="X153" i="4"/>
  <c r="Y153" i="4"/>
  <c r="Z153" i="4"/>
  <c r="AA153" i="4"/>
  <c r="AB153" i="4"/>
  <c r="AC153" i="4"/>
  <c r="AD153" i="4"/>
  <c r="AE153" i="4"/>
  <c r="AF153" i="4"/>
  <c r="A154" i="4"/>
  <c r="B154" i="4"/>
  <c r="C154" i="4"/>
  <c r="D154" i="4"/>
  <c r="E154" i="4"/>
  <c r="F154" i="4"/>
  <c r="G154" i="4"/>
  <c r="H154" i="4"/>
  <c r="I154" i="4"/>
  <c r="J154" i="4"/>
  <c r="K154" i="4"/>
  <c r="L154" i="4"/>
  <c r="M154" i="4"/>
  <c r="N154" i="4"/>
  <c r="O154" i="4"/>
  <c r="P154" i="4"/>
  <c r="Q154" i="4"/>
  <c r="R154" i="4"/>
  <c r="S154" i="4"/>
  <c r="T154" i="4"/>
  <c r="U154" i="4"/>
  <c r="V154" i="4"/>
  <c r="W154" i="4"/>
  <c r="X154" i="4"/>
  <c r="Y154" i="4"/>
  <c r="Z154" i="4"/>
  <c r="AA154" i="4"/>
  <c r="AB154" i="4"/>
  <c r="AC154" i="4"/>
  <c r="AD154" i="4"/>
  <c r="AE154" i="4"/>
  <c r="AF154" i="4"/>
  <c r="A155" i="4"/>
  <c r="B155" i="4"/>
  <c r="C155" i="4"/>
  <c r="D155" i="4"/>
  <c r="E155" i="4"/>
  <c r="F155" i="4"/>
  <c r="G155" i="4"/>
  <c r="H155" i="4"/>
  <c r="I155" i="4"/>
  <c r="J155" i="4"/>
  <c r="K155" i="4"/>
  <c r="L155" i="4"/>
  <c r="M155" i="4"/>
  <c r="N155" i="4"/>
  <c r="O155" i="4"/>
  <c r="P155" i="4"/>
  <c r="Q155" i="4"/>
  <c r="R155" i="4"/>
  <c r="S155" i="4"/>
  <c r="T155" i="4"/>
  <c r="U155" i="4"/>
  <c r="V155" i="4"/>
  <c r="W155" i="4"/>
  <c r="X155" i="4"/>
  <c r="Y155" i="4"/>
  <c r="Z155" i="4"/>
  <c r="AA155" i="4"/>
  <c r="AB155" i="4"/>
  <c r="AC155" i="4"/>
  <c r="AD155" i="4"/>
  <c r="AE155" i="4"/>
  <c r="AF155" i="4"/>
  <c r="A156" i="4"/>
  <c r="B156" i="4"/>
  <c r="C156" i="4"/>
  <c r="D156" i="4"/>
  <c r="E156" i="4"/>
  <c r="F156" i="4"/>
  <c r="G156" i="4"/>
  <c r="H156" i="4"/>
  <c r="I156" i="4"/>
  <c r="J156" i="4"/>
  <c r="K156" i="4"/>
  <c r="L156" i="4"/>
  <c r="M156" i="4"/>
  <c r="N156" i="4"/>
  <c r="O156" i="4"/>
  <c r="P156" i="4"/>
  <c r="Q156" i="4"/>
  <c r="R156" i="4"/>
  <c r="S156" i="4"/>
  <c r="T156" i="4"/>
  <c r="U156" i="4"/>
  <c r="V156" i="4"/>
  <c r="W156" i="4"/>
  <c r="X156" i="4"/>
  <c r="Y156" i="4"/>
  <c r="Z156" i="4"/>
  <c r="AA156" i="4"/>
  <c r="AB156" i="4"/>
  <c r="AC156" i="4"/>
  <c r="AD156" i="4"/>
  <c r="AE156" i="4"/>
  <c r="AF156" i="4"/>
  <c r="A157" i="4"/>
  <c r="B157" i="4"/>
  <c r="C157" i="4"/>
  <c r="D157" i="4"/>
  <c r="E157" i="4"/>
  <c r="F157" i="4"/>
  <c r="G157" i="4"/>
  <c r="H157" i="4"/>
  <c r="I157" i="4"/>
  <c r="J157" i="4"/>
  <c r="K157" i="4"/>
  <c r="L157" i="4"/>
  <c r="M157" i="4"/>
  <c r="N157" i="4"/>
  <c r="O157" i="4"/>
  <c r="P157" i="4"/>
  <c r="Q157" i="4"/>
  <c r="R157" i="4"/>
  <c r="S157" i="4"/>
  <c r="T157" i="4"/>
  <c r="U157" i="4"/>
  <c r="V157" i="4"/>
  <c r="W157" i="4"/>
  <c r="X157" i="4"/>
  <c r="Y157" i="4"/>
  <c r="Z157" i="4"/>
  <c r="AA157" i="4"/>
  <c r="AB157" i="4"/>
  <c r="AC157" i="4"/>
  <c r="AD157" i="4"/>
  <c r="AE157" i="4"/>
  <c r="AF157" i="4"/>
  <c r="A158" i="4"/>
  <c r="B158" i="4"/>
  <c r="C158" i="4"/>
  <c r="D158" i="4"/>
  <c r="E158" i="4"/>
  <c r="F158" i="4"/>
  <c r="G158" i="4"/>
  <c r="H158" i="4"/>
  <c r="I158" i="4"/>
  <c r="J158" i="4"/>
  <c r="K158" i="4"/>
  <c r="L158" i="4"/>
  <c r="M158" i="4"/>
  <c r="N158" i="4"/>
  <c r="O158" i="4"/>
  <c r="P158" i="4"/>
  <c r="Q158" i="4"/>
  <c r="R158" i="4"/>
  <c r="S158" i="4"/>
  <c r="T158" i="4"/>
  <c r="U158" i="4"/>
  <c r="V158" i="4"/>
  <c r="W158" i="4"/>
  <c r="X158" i="4"/>
  <c r="Y158" i="4"/>
  <c r="Z158" i="4"/>
  <c r="AA158" i="4"/>
  <c r="AB158" i="4"/>
  <c r="AC158" i="4"/>
  <c r="AD158" i="4"/>
  <c r="AE158" i="4"/>
  <c r="AF158" i="4"/>
  <c r="A159" i="4"/>
  <c r="B159" i="4"/>
  <c r="C159" i="4"/>
  <c r="D159" i="4"/>
  <c r="E159" i="4"/>
  <c r="F159" i="4"/>
  <c r="G159" i="4"/>
  <c r="H159" i="4"/>
  <c r="I159" i="4"/>
  <c r="J159" i="4"/>
  <c r="K159" i="4"/>
  <c r="L159" i="4"/>
  <c r="M159" i="4"/>
  <c r="N159" i="4"/>
  <c r="O159" i="4"/>
  <c r="P159" i="4"/>
  <c r="Q159" i="4"/>
  <c r="R159" i="4"/>
  <c r="S159" i="4"/>
  <c r="T159" i="4"/>
  <c r="U159" i="4"/>
  <c r="V159" i="4"/>
  <c r="W159" i="4"/>
  <c r="X159" i="4"/>
  <c r="Y159" i="4"/>
  <c r="Z159" i="4"/>
  <c r="AA159" i="4"/>
  <c r="AB159" i="4"/>
  <c r="AC159" i="4"/>
  <c r="AD159" i="4"/>
  <c r="AE159" i="4"/>
  <c r="AF159" i="4"/>
  <c r="A160" i="4"/>
  <c r="B160" i="4"/>
  <c r="C160" i="4"/>
  <c r="D160" i="4"/>
  <c r="E160" i="4"/>
  <c r="F160" i="4"/>
  <c r="G160" i="4"/>
  <c r="H160" i="4"/>
  <c r="I160" i="4"/>
  <c r="J160" i="4"/>
  <c r="K160" i="4"/>
  <c r="L160" i="4"/>
  <c r="M160" i="4"/>
  <c r="N160" i="4"/>
  <c r="O160" i="4"/>
  <c r="P160" i="4"/>
  <c r="Q160" i="4"/>
  <c r="R160" i="4"/>
  <c r="S160" i="4"/>
  <c r="T160" i="4"/>
  <c r="U160" i="4"/>
  <c r="V160" i="4"/>
  <c r="W160" i="4"/>
  <c r="X160" i="4"/>
  <c r="Y160" i="4"/>
  <c r="Z160" i="4"/>
  <c r="AA160" i="4"/>
  <c r="AB160" i="4"/>
  <c r="AC160" i="4"/>
  <c r="AD160" i="4"/>
  <c r="AE160" i="4"/>
  <c r="AF160" i="4"/>
  <c r="A161" i="4"/>
  <c r="B161" i="4"/>
  <c r="C161" i="4"/>
  <c r="D161" i="4"/>
  <c r="E161" i="4"/>
  <c r="F161" i="4"/>
  <c r="G161" i="4"/>
  <c r="H161" i="4"/>
  <c r="I161" i="4"/>
  <c r="J161" i="4"/>
  <c r="K161" i="4"/>
  <c r="L161" i="4"/>
  <c r="M161" i="4"/>
  <c r="N161" i="4"/>
  <c r="O161" i="4"/>
  <c r="P161" i="4"/>
  <c r="Q161" i="4"/>
  <c r="R161" i="4"/>
  <c r="S161" i="4"/>
  <c r="T161" i="4"/>
  <c r="U161" i="4"/>
  <c r="V161" i="4"/>
  <c r="W161" i="4"/>
  <c r="X161" i="4"/>
  <c r="Y161" i="4"/>
  <c r="Z161" i="4"/>
  <c r="AA161" i="4"/>
  <c r="AB161" i="4"/>
  <c r="AC161" i="4"/>
  <c r="AD161" i="4"/>
  <c r="AE161" i="4"/>
  <c r="AF161" i="4"/>
  <c r="A162" i="4"/>
  <c r="B162" i="4"/>
  <c r="C162" i="4"/>
  <c r="D162" i="4"/>
  <c r="E162" i="4"/>
  <c r="F162" i="4"/>
  <c r="G162" i="4"/>
  <c r="H162" i="4"/>
  <c r="I162" i="4"/>
  <c r="J162" i="4"/>
  <c r="K162" i="4"/>
  <c r="L162" i="4"/>
  <c r="M162" i="4"/>
  <c r="N162" i="4"/>
  <c r="O162" i="4"/>
  <c r="P162" i="4"/>
  <c r="Q162" i="4"/>
  <c r="R162" i="4"/>
  <c r="S162" i="4"/>
  <c r="T162" i="4"/>
  <c r="U162" i="4"/>
  <c r="V162" i="4"/>
  <c r="W162" i="4"/>
  <c r="X162" i="4"/>
  <c r="Y162" i="4"/>
  <c r="Z162" i="4"/>
  <c r="AA162" i="4"/>
  <c r="AB162" i="4"/>
  <c r="AC162" i="4"/>
  <c r="AD162" i="4"/>
  <c r="AE162" i="4"/>
  <c r="AF162" i="4"/>
  <c r="A163" i="4"/>
  <c r="B163" i="4"/>
  <c r="C163" i="4"/>
  <c r="D163" i="4"/>
  <c r="E163" i="4"/>
  <c r="F163" i="4"/>
  <c r="G163" i="4"/>
  <c r="H163" i="4"/>
  <c r="I163" i="4"/>
  <c r="J163" i="4"/>
  <c r="K163" i="4"/>
  <c r="L163" i="4"/>
  <c r="M163" i="4"/>
  <c r="N163" i="4"/>
  <c r="O163" i="4"/>
  <c r="P163" i="4"/>
  <c r="Q163" i="4"/>
  <c r="R163" i="4"/>
  <c r="S163" i="4"/>
  <c r="T163" i="4"/>
  <c r="U163" i="4"/>
  <c r="V163" i="4"/>
  <c r="W163" i="4"/>
  <c r="X163" i="4"/>
  <c r="Y163" i="4"/>
  <c r="Z163" i="4"/>
  <c r="AA163" i="4"/>
  <c r="AB163" i="4"/>
  <c r="AC163" i="4"/>
  <c r="AD163" i="4"/>
  <c r="AE163" i="4"/>
  <c r="AF163" i="4"/>
  <c r="A164" i="4"/>
  <c r="B164" i="4"/>
  <c r="C164" i="4"/>
  <c r="D164" i="4"/>
  <c r="E164" i="4"/>
  <c r="F164" i="4"/>
  <c r="G164" i="4"/>
  <c r="H164" i="4"/>
  <c r="I164" i="4"/>
  <c r="J164" i="4"/>
  <c r="K164" i="4"/>
  <c r="L164" i="4"/>
  <c r="M164" i="4"/>
  <c r="N164" i="4"/>
  <c r="O164" i="4"/>
  <c r="P164" i="4"/>
  <c r="Q164" i="4"/>
  <c r="R164" i="4"/>
  <c r="S164" i="4"/>
  <c r="T164" i="4"/>
  <c r="U164" i="4"/>
  <c r="V164" i="4"/>
  <c r="W164" i="4"/>
  <c r="X164" i="4"/>
  <c r="Y164" i="4"/>
  <c r="Z164" i="4"/>
  <c r="AA164" i="4"/>
  <c r="AB164" i="4"/>
  <c r="AC164" i="4"/>
  <c r="AD164" i="4"/>
  <c r="AE164" i="4"/>
  <c r="AF164" i="4"/>
  <c r="A165" i="4"/>
  <c r="B165" i="4"/>
  <c r="C165" i="4"/>
  <c r="D165" i="4"/>
  <c r="E165" i="4"/>
  <c r="F165" i="4"/>
  <c r="G165" i="4"/>
  <c r="H165" i="4"/>
  <c r="I165" i="4"/>
  <c r="J165" i="4"/>
  <c r="K165" i="4"/>
  <c r="L165" i="4"/>
  <c r="M165" i="4"/>
  <c r="N165" i="4"/>
  <c r="O165" i="4"/>
  <c r="P165" i="4"/>
  <c r="Q165" i="4"/>
  <c r="R165" i="4"/>
  <c r="S165" i="4"/>
  <c r="T165" i="4"/>
  <c r="U165" i="4"/>
  <c r="V165" i="4"/>
  <c r="W165" i="4"/>
  <c r="X165" i="4"/>
  <c r="Y165" i="4"/>
  <c r="Z165" i="4"/>
  <c r="AA165" i="4"/>
  <c r="AB165" i="4"/>
  <c r="AC165" i="4"/>
  <c r="AD165" i="4"/>
  <c r="AE165" i="4"/>
  <c r="AF165" i="4"/>
  <c r="A166" i="4"/>
  <c r="B166" i="4"/>
  <c r="C166" i="4"/>
  <c r="D166" i="4"/>
  <c r="E166" i="4"/>
  <c r="F166" i="4"/>
  <c r="G166" i="4"/>
  <c r="H166" i="4"/>
  <c r="I166" i="4"/>
  <c r="J166" i="4"/>
  <c r="K166" i="4"/>
  <c r="L166" i="4"/>
  <c r="M166" i="4"/>
  <c r="N166" i="4"/>
  <c r="O166" i="4"/>
  <c r="P166" i="4"/>
  <c r="Q166" i="4"/>
  <c r="R166" i="4"/>
  <c r="S166" i="4"/>
  <c r="T166" i="4"/>
  <c r="U166" i="4"/>
  <c r="V166" i="4"/>
  <c r="W166" i="4"/>
  <c r="X166" i="4"/>
  <c r="Y166" i="4"/>
  <c r="Z166" i="4"/>
  <c r="AA166" i="4"/>
  <c r="AB166" i="4"/>
  <c r="AC166" i="4"/>
  <c r="AD166" i="4"/>
  <c r="AE166" i="4"/>
  <c r="AF166" i="4"/>
  <c r="A167" i="4"/>
  <c r="B167" i="4"/>
  <c r="C167" i="4"/>
  <c r="D167" i="4"/>
  <c r="E167" i="4"/>
  <c r="F167" i="4"/>
  <c r="G167" i="4"/>
  <c r="H167" i="4"/>
  <c r="I167" i="4"/>
  <c r="J167" i="4"/>
  <c r="K167" i="4"/>
  <c r="L167" i="4"/>
  <c r="M167" i="4"/>
  <c r="N167" i="4"/>
  <c r="O167" i="4"/>
  <c r="P167" i="4"/>
  <c r="Q167" i="4"/>
  <c r="R167" i="4"/>
  <c r="S167" i="4"/>
  <c r="T167" i="4"/>
  <c r="U167" i="4"/>
  <c r="V167" i="4"/>
  <c r="W167" i="4"/>
  <c r="X167" i="4"/>
  <c r="Y167" i="4"/>
  <c r="Z167" i="4"/>
  <c r="AA167" i="4"/>
  <c r="AB167" i="4"/>
  <c r="AC167" i="4"/>
  <c r="AD167" i="4"/>
  <c r="AE167" i="4"/>
  <c r="AF167" i="4"/>
  <c r="A168" i="4"/>
  <c r="B168" i="4"/>
  <c r="C168" i="4"/>
  <c r="D168" i="4"/>
  <c r="E168" i="4"/>
  <c r="F168" i="4"/>
  <c r="G168" i="4"/>
  <c r="H168" i="4"/>
  <c r="I168" i="4"/>
  <c r="J168" i="4"/>
  <c r="K168" i="4"/>
  <c r="L168" i="4"/>
  <c r="M168" i="4"/>
  <c r="N168" i="4"/>
  <c r="O168" i="4"/>
  <c r="P168" i="4"/>
  <c r="Q168" i="4"/>
  <c r="R168" i="4"/>
  <c r="S168" i="4"/>
  <c r="T168" i="4"/>
  <c r="U168" i="4"/>
  <c r="V168" i="4"/>
  <c r="W168" i="4"/>
  <c r="X168" i="4"/>
  <c r="Y168" i="4"/>
  <c r="Z168" i="4"/>
  <c r="AA168" i="4"/>
  <c r="AB168" i="4"/>
  <c r="AC168" i="4"/>
  <c r="AD168" i="4"/>
  <c r="AE168" i="4"/>
  <c r="AF168" i="4"/>
  <c r="A169" i="4"/>
  <c r="B169" i="4"/>
  <c r="C169" i="4"/>
  <c r="D169" i="4"/>
  <c r="E169" i="4"/>
  <c r="F169" i="4"/>
  <c r="G169" i="4"/>
  <c r="H169" i="4"/>
  <c r="I169" i="4"/>
  <c r="J169" i="4"/>
  <c r="K169" i="4"/>
  <c r="L169" i="4"/>
  <c r="M169" i="4"/>
  <c r="N169" i="4"/>
  <c r="O169" i="4"/>
  <c r="P169" i="4"/>
  <c r="Q169" i="4"/>
  <c r="R169" i="4"/>
  <c r="S169" i="4"/>
  <c r="T169" i="4"/>
  <c r="U169" i="4"/>
  <c r="V169" i="4"/>
  <c r="W169" i="4"/>
  <c r="X169" i="4"/>
  <c r="Y169" i="4"/>
  <c r="Z169" i="4"/>
  <c r="AA169" i="4"/>
  <c r="AB169" i="4"/>
  <c r="AC169" i="4"/>
  <c r="AD169" i="4"/>
  <c r="AE169" i="4"/>
  <c r="AF169" i="4"/>
  <c r="A170" i="4"/>
  <c r="B170" i="4"/>
  <c r="C170" i="4"/>
  <c r="D170" i="4"/>
  <c r="E170" i="4"/>
  <c r="F170" i="4"/>
  <c r="G170" i="4"/>
  <c r="H170" i="4"/>
  <c r="I170" i="4"/>
  <c r="J170" i="4"/>
  <c r="K170" i="4"/>
  <c r="L170" i="4"/>
  <c r="M170" i="4"/>
  <c r="N170" i="4"/>
  <c r="O170" i="4"/>
  <c r="P170" i="4"/>
  <c r="Q170" i="4"/>
  <c r="R170" i="4"/>
  <c r="S170" i="4"/>
  <c r="T170" i="4"/>
  <c r="U170" i="4"/>
  <c r="V170" i="4"/>
  <c r="W170" i="4"/>
  <c r="X170" i="4"/>
  <c r="Y170" i="4"/>
  <c r="Z170" i="4"/>
  <c r="AA170" i="4"/>
  <c r="AB170" i="4"/>
  <c r="AC170" i="4"/>
  <c r="AD170" i="4"/>
  <c r="AE170" i="4"/>
  <c r="AF170" i="4"/>
  <c r="A171" i="4"/>
  <c r="B171" i="4"/>
  <c r="C171" i="4"/>
  <c r="D171" i="4"/>
  <c r="E171" i="4"/>
  <c r="F171" i="4"/>
  <c r="G171" i="4"/>
  <c r="H171" i="4"/>
  <c r="I171" i="4"/>
  <c r="J171" i="4"/>
  <c r="K171" i="4"/>
  <c r="L171" i="4"/>
  <c r="M171" i="4"/>
  <c r="N171" i="4"/>
  <c r="O171" i="4"/>
  <c r="P171" i="4"/>
  <c r="Q171" i="4"/>
  <c r="R171" i="4"/>
  <c r="S171" i="4"/>
  <c r="T171" i="4"/>
  <c r="U171" i="4"/>
  <c r="V171" i="4"/>
  <c r="W171" i="4"/>
  <c r="X171" i="4"/>
  <c r="Y171" i="4"/>
  <c r="Z171" i="4"/>
  <c r="AA171" i="4"/>
  <c r="AB171" i="4"/>
  <c r="AC171" i="4"/>
  <c r="AD171" i="4"/>
  <c r="AE171" i="4"/>
  <c r="AF171" i="4"/>
  <c r="A172" i="4"/>
  <c r="B172" i="4"/>
  <c r="C172" i="4"/>
  <c r="D172" i="4"/>
  <c r="E172" i="4"/>
  <c r="F172" i="4"/>
  <c r="G172" i="4"/>
  <c r="H172" i="4"/>
  <c r="I172" i="4"/>
  <c r="J172" i="4"/>
  <c r="K172" i="4"/>
  <c r="L172" i="4"/>
  <c r="M172" i="4"/>
  <c r="N172" i="4"/>
  <c r="O172" i="4"/>
  <c r="P172" i="4"/>
  <c r="Q172" i="4"/>
  <c r="R172" i="4"/>
  <c r="S172" i="4"/>
  <c r="T172" i="4"/>
  <c r="U172" i="4"/>
  <c r="V172" i="4"/>
  <c r="W172" i="4"/>
  <c r="X172" i="4"/>
  <c r="Y172" i="4"/>
  <c r="Z172" i="4"/>
  <c r="AA172" i="4"/>
  <c r="AB172" i="4"/>
  <c r="AC172" i="4"/>
  <c r="AD172" i="4"/>
  <c r="AE172" i="4"/>
  <c r="AF172" i="4"/>
  <c r="A173" i="4"/>
  <c r="B173" i="4"/>
  <c r="C173" i="4"/>
  <c r="D173" i="4"/>
  <c r="E173" i="4"/>
  <c r="F173" i="4"/>
  <c r="G173" i="4"/>
  <c r="H173" i="4"/>
  <c r="I173" i="4"/>
  <c r="J173" i="4"/>
  <c r="K173" i="4"/>
  <c r="L173" i="4"/>
  <c r="M173" i="4"/>
  <c r="N173" i="4"/>
  <c r="O173" i="4"/>
  <c r="P173" i="4"/>
  <c r="Q173" i="4"/>
  <c r="R173" i="4"/>
  <c r="S173" i="4"/>
  <c r="T173" i="4"/>
  <c r="U173" i="4"/>
  <c r="V173" i="4"/>
  <c r="W173" i="4"/>
  <c r="X173" i="4"/>
  <c r="Y173" i="4"/>
  <c r="Z173" i="4"/>
  <c r="AA173" i="4"/>
  <c r="AB173" i="4"/>
  <c r="AC173" i="4"/>
  <c r="AD173" i="4"/>
  <c r="AE173" i="4"/>
  <c r="AF173" i="4"/>
  <c r="A174" i="4"/>
  <c r="B174" i="4"/>
  <c r="C174" i="4"/>
  <c r="D174" i="4"/>
  <c r="E174" i="4"/>
  <c r="F174" i="4"/>
  <c r="G174" i="4"/>
  <c r="H174" i="4"/>
  <c r="I174" i="4"/>
  <c r="J174" i="4"/>
  <c r="K174" i="4"/>
  <c r="L174" i="4"/>
  <c r="M174" i="4"/>
  <c r="N174" i="4"/>
  <c r="O174" i="4"/>
  <c r="P174" i="4"/>
  <c r="Q174" i="4"/>
  <c r="R174" i="4"/>
  <c r="S174" i="4"/>
  <c r="T174" i="4"/>
  <c r="U174" i="4"/>
  <c r="V174" i="4"/>
  <c r="W174" i="4"/>
  <c r="X174" i="4"/>
  <c r="Y174" i="4"/>
  <c r="Z174" i="4"/>
  <c r="AA174" i="4"/>
  <c r="AB174" i="4"/>
  <c r="AC174" i="4"/>
  <c r="AD174" i="4"/>
  <c r="AE174" i="4"/>
  <c r="AF174" i="4"/>
  <c r="A175" i="4"/>
  <c r="B175" i="4"/>
  <c r="C175" i="4"/>
  <c r="D175" i="4"/>
  <c r="E175" i="4"/>
  <c r="F175" i="4"/>
  <c r="G175" i="4"/>
  <c r="H175" i="4"/>
  <c r="I175" i="4"/>
  <c r="J175" i="4"/>
  <c r="K175" i="4"/>
  <c r="L175" i="4"/>
  <c r="M175" i="4"/>
  <c r="N175" i="4"/>
  <c r="O175" i="4"/>
  <c r="P175" i="4"/>
  <c r="Q175" i="4"/>
  <c r="R175" i="4"/>
  <c r="S175" i="4"/>
  <c r="T175" i="4"/>
  <c r="U175" i="4"/>
  <c r="V175" i="4"/>
  <c r="W175" i="4"/>
  <c r="X175" i="4"/>
  <c r="Y175" i="4"/>
  <c r="Z175" i="4"/>
  <c r="AA175" i="4"/>
  <c r="AB175" i="4"/>
  <c r="AC175" i="4"/>
  <c r="AD175" i="4"/>
  <c r="AE175" i="4"/>
  <c r="AF175" i="4"/>
  <c r="A176" i="4"/>
  <c r="B176" i="4"/>
  <c r="C176" i="4"/>
  <c r="D176" i="4"/>
  <c r="E176" i="4"/>
  <c r="F176" i="4"/>
  <c r="G176" i="4"/>
  <c r="H176" i="4"/>
  <c r="I176" i="4"/>
  <c r="J176" i="4"/>
  <c r="K176" i="4"/>
  <c r="L176" i="4"/>
  <c r="M176" i="4"/>
  <c r="N176" i="4"/>
  <c r="O176" i="4"/>
  <c r="P176" i="4"/>
  <c r="Q176" i="4"/>
  <c r="R176" i="4"/>
  <c r="S176" i="4"/>
  <c r="T176" i="4"/>
  <c r="U176" i="4"/>
  <c r="V176" i="4"/>
  <c r="W176" i="4"/>
  <c r="X176" i="4"/>
  <c r="Y176" i="4"/>
  <c r="Z176" i="4"/>
  <c r="AA176" i="4"/>
  <c r="AB176" i="4"/>
  <c r="AC176" i="4"/>
  <c r="AD176" i="4"/>
  <c r="AE176" i="4"/>
  <c r="AF176" i="4"/>
  <c r="A177" i="4"/>
  <c r="B177" i="4"/>
  <c r="C177" i="4"/>
  <c r="D177" i="4"/>
  <c r="E177" i="4"/>
  <c r="F177" i="4"/>
  <c r="G177" i="4"/>
  <c r="H177" i="4"/>
  <c r="I177" i="4"/>
  <c r="J177" i="4"/>
  <c r="K177" i="4"/>
  <c r="L177" i="4"/>
  <c r="M177" i="4"/>
  <c r="N177" i="4"/>
  <c r="O177" i="4"/>
  <c r="P177" i="4"/>
  <c r="Q177" i="4"/>
  <c r="R177" i="4"/>
  <c r="S177" i="4"/>
  <c r="T177" i="4"/>
  <c r="U177" i="4"/>
  <c r="V177" i="4"/>
  <c r="W177" i="4"/>
  <c r="X177" i="4"/>
  <c r="Y177" i="4"/>
  <c r="Z177" i="4"/>
  <c r="AA177" i="4"/>
  <c r="AB177" i="4"/>
  <c r="AC177" i="4"/>
  <c r="AD177" i="4"/>
  <c r="AE177" i="4"/>
  <c r="AF177" i="4"/>
  <c r="A178" i="4"/>
  <c r="B178" i="4"/>
  <c r="C178" i="4"/>
  <c r="D178" i="4"/>
  <c r="E178" i="4"/>
  <c r="F178" i="4"/>
  <c r="G178" i="4"/>
  <c r="H178" i="4"/>
  <c r="I178" i="4"/>
  <c r="J178" i="4"/>
  <c r="K178" i="4"/>
  <c r="L178" i="4"/>
  <c r="M178" i="4"/>
  <c r="N178" i="4"/>
  <c r="O178" i="4"/>
  <c r="P178" i="4"/>
  <c r="Q178" i="4"/>
  <c r="R178" i="4"/>
  <c r="S178" i="4"/>
  <c r="T178" i="4"/>
  <c r="U178" i="4"/>
  <c r="V178" i="4"/>
  <c r="W178" i="4"/>
  <c r="X178" i="4"/>
  <c r="Y178" i="4"/>
  <c r="Z178" i="4"/>
  <c r="AA178" i="4"/>
  <c r="AB178" i="4"/>
  <c r="AC178" i="4"/>
  <c r="AD178" i="4"/>
  <c r="AE178" i="4"/>
  <c r="AF178" i="4"/>
  <c r="A179" i="4"/>
  <c r="B179" i="4"/>
  <c r="C179" i="4"/>
  <c r="D179" i="4"/>
  <c r="E179" i="4"/>
  <c r="F179" i="4"/>
  <c r="G179" i="4"/>
  <c r="H179" i="4"/>
  <c r="I179" i="4"/>
  <c r="J179" i="4"/>
  <c r="K179" i="4"/>
  <c r="L179" i="4"/>
  <c r="M179" i="4"/>
  <c r="N179" i="4"/>
  <c r="O179" i="4"/>
  <c r="P179" i="4"/>
  <c r="Q179" i="4"/>
  <c r="R179" i="4"/>
  <c r="S179" i="4"/>
  <c r="T179" i="4"/>
  <c r="U179" i="4"/>
  <c r="V179" i="4"/>
  <c r="W179" i="4"/>
  <c r="X179" i="4"/>
  <c r="Y179" i="4"/>
  <c r="Z179" i="4"/>
  <c r="AA179" i="4"/>
  <c r="AB179" i="4"/>
  <c r="AC179" i="4"/>
  <c r="AD179" i="4"/>
  <c r="AE179" i="4"/>
  <c r="AF179" i="4"/>
  <c r="A180" i="4"/>
  <c r="B180" i="4"/>
  <c r="C180" i="4"/>
  <c r="D180" i="4"/>
  <c r="E180" i="4"/>
  <c r="F180" i="4"/>
  <c r="G180" i="4"/>
  <c r="H180" i="4"/>
  <c r="I180" i="4"/>
  <c r="J180" i="4"/>
  <c r="K180" i="4"/>
  <c r="L180" i="4"/>
  <c r="M180" i="4"/>
  <c r="N180" i="4"/>
  <c r="O180" i="4"/>
  <c r="P180" i="4"/>
  <c r="Q180" i="4"/>
  <c r="R180" i="4"/>
  <c r="S180" i="4"/>
  <c r="T180" i="4"/>
  <c r="U180" i="4"/>
  <c r="V180" i="4"/>
  <c r="W180" i="4"/>
  <c r="X180" i="4"/>
  <c r="Y180" i="4"/>
  <c r="Z180" i="4"/>
  <c r="AA180" i="4"/>
  <c r="AB180" i="4"/>
  <c r="AC180" i="4"/>
  <c r="AD180" i="4"/>
  <c r="AE180" i="4"/>
  <c r="AF180" i="4"/>
  <c r="A181" i="4"/>
  <c r="B181" i="4"/>
  <c r="C181" i="4"/>
  <c r="D181" i="4"/>
  <c r="E181" i="4"/>
  <c r="F181" i="4"/>
  <c r="G181" i="4"/>
  <c r="H181" i="4"/>
  <c r="I181" i="4"/>
  <c r="J181" i="4"/>
  <c r="K181" i="4"/>
  <c r="L181" i="4"/>
  <c r="M181" i="4"/>
  <c r="N181" i="4"/>
  <c r="O181" i="4"/>
  <c r="P181" i="4"/>
  <c r="Q181" i="4"/>
  <c r="R181" i="4"/>
  <c r="S181" i="4"/>
  <c r="T181" i="4"/>
  <c r="U181" i="4"/>
  <c r="V181" i="4"/>
  <c r="W181" i="4"/>
  <c r="X181" i="4"/>
  <c r="Y181" i="4"/>
  <c r="Z181" i="4"/>
  <c r="AA181" i="4"/>
  <c r="AB181" i="4"/>
  <c r="AC181" i="4"/>
  <c r="AD181" i="4"/>
  <c r="AE181" i="4"/>
  <c r="AF181" i="4"/>
  <c r="A182" i="4"/>
  <c r="B182" i="4"/>
  <c r="C182" i="4"/>
  <c r="D182" i="4"/>
  <c r="E182" i="4"/>
  <c r="F182" i="4"/>
  <c r="G182" i="4"/>
  <c r="H182" i="4"/>
  <c r="I182" i="4"/>
  <c r="J182" i="4"/>
  <c r="K182" i="4"/>
  <c r="L182" i="4"/>
  <c r="M182" i="4"/>
  <c r="N182" i="4"/>
  <c r="O182" i="4"/>
  <c r="P182" i="4"/>
  <c r="Q182" i="4"/>
  <c r="R182" i="4"/>
  <c r="S182" i="4"/>
  <c r="T182" i="4"/>
  <c r="U182" i="4"/>
  <c r="V182" i="4"/>
  <c r="W182" i="4"/>
  <c r="X182" i="4"/>
  <c r="Y182" i="4"/>
  <c r="Z182" i="4"/>
  <c r="AA182" i="4"/>
  <c r="AB182" i="4"/>
  <c r="AC182" i="4"/>
  <c r="AD182" i="4"/>
  <c r="AE182" i="4"/>
  <c r="AF182" i="4"/>
  <c r="A183" i="4"/>
  <c r="B183" i="4"/>
  <c r="C183" i="4"/>
  <c r="D183" i="4"/>
  <c r="E183" i="4"/>
  <c r="F183" i="4"/>
  <c r="G183" i="4"/>
  <c r="H183" i="4"/>
  <c r="I183" i="4"/>
  <c r="J183" i="4"/>
  <c r="K183" i="4"/>
  <c r="L183" i="4"/>
  <c r="M183" i="4"/>
  <c r="N183" i="4"/>
  <c r="O183" i="4"/>
  <c r="P183" i="4"/>
  <c r="Q183" i="4"/>
  <c r="R183" i="4"/>
  <c r="S183" i="4"/>
  <c r="T183" i="4"/>
  <c r="U183" i="4"/>
  <c r="V183" i="4"/>
  <c r="W183" i="4"/>
  <c r="X183" i="4"/>
  <c r="Y183" i="4"/>
  <c r="Z183" i="4"/>
  <c r="AA183" i="4"/>
  <c r="AB183" i="4"/>
  <c r="AC183" i="4"/>
  <c r="AD183" i="4"/>
  <c r="AE183" i="4"/>
  <c r="AF183" i="4"/>
  <c r="A184" i="4"/>
  <c r="B184" i="4"/>
  <c r="C184" i="4"/>
  <c r="D184" i="4"/>
  <c r="E184" i="4"/>
  <c r="F184" i="4"/>
  <c r="G184" i="4"/>
  <c r="H184" i="4"/>
  <c r="I184" i="4"/>
  <c r="J184" i="4"/>
  <c r="K184" i="4"/>
  <c r="L184" i="4"/>
  <c r="M184" i="4"/>
  <c r="N184" i="4"/>
  <c r="O184" i="4"/>
  <c r="P184" i="4"/>
  <c r="Q184" i="4"/>
  <c r="R184" i="4"/>
  <c r="S184" i="4"/>
  <c r="T184" i="4"/>
  <c r="U184" i="4"/>
  <c r="V184" i="4"/>
  <c r="W184" i="4"/>
  <c r="X184" i="4"/>
  <c r="Y184" i="4"/>
  <c r="Z184" i="4"/>
  <c r="AA184" i="4"/>
  <c r="AB184" i="4"/>
  <c r="AC184" i="4"/>
  <c r="AD184" i="4"/>
  <c r="AE184" i="4"/>
  <c r="AF184" i="4"/>
  <c r="A185" i="4"/>
  <c r="B185" i="4"/>
  <c r="C185" i="4"/>
  <c r="D185" i="4"/>
  <c r="E185" i="4"/>
  <c r="F185" i="4"/>
  <c r="G185" i="4"/>
  <c r="H185" i="4"/>
  <c r="I185" i="4"/>
  <c r="J185" i="4"/>
  <c r="K185" i="4"/>
  <c r="L185" i="4"/>
  <c r="M185" i="4"/>
  <c r="N185" i="4"/>
  <c r="O185" i="4"/>
  <c r="P185" i="4"/>
  <c r="Q185" i="4"/>
  <c r="R185" i="4"/>
  <c r="S185" i="4"/>
  <c r="T185" i="4"/>
  <c r="U185" i="4"/>
  <c r="V185" i="4"/>
  <c r="W185" i="4"/>
  <c r="X185" i="4"/>
  <c r="Y185" i="4"/>
  <c r="Z185" i="4"/>
  <c r="AA185" i="4"/>
  <c r="AB185" i="4"/>
  <c r="AC185" i="4"/>
  <c r="AD185" i="4"/>
  <c r="AE185" i="4"/>
  <c r="AF185" i="4"/>
  <c r="A186" i="4"/>
  <c r="B186" i="4"/>
  <c r="C186" i="4"/>
  <c r="D186" i="4"/>
  <c r="E186" i="4"/>
  <c r="F186" i="4"/>
  <c r="G186" i="4"/>
  <c r="H186" i="4"/>
  <c r="I186" i="4"/>
  <c r="J186" i="4"/>
  <c r="K186" i="4"/>
  <c r="L186" i="4"/>
  <c r="M186" i="4"/>
  <c r="N186" i="4"/>
  <c r="O186" i="4"/>
  <c r="P186" i="4"/>
  <c r="Q186" i="4"/>
  <c r="R186" i="4"/>
  <c r="S186" i="4"/>
  <c r="T186" i="4"/>
  <c r="U186" i="4"/>
  <c r="V186" i="4"/>
  <c r="W186" i="4"/>
  <c r="X186" i="4"/>
  <c r="Y186" i="4"/>
  <c r="Z186" i="4"/>
  <c r="AA186" i="4"/>
  <c r="AB186" i="4"/>
  <c r="AC186" i="4"/>
  <c r="AD186" i="4"/>
  <c r="AE186" i="4"/>
  <c r="AF186" i="4"/>
  <c r="A187" i="4"/>
  <c r="B187" i="4"/>
  <c r="C187" i="4"/>
  <c r="D187" i="4"/>
  <c r="E187" i="4"/>
  <c r="F187" i="4"/>
  <c r="G187" i="4"/>
  <c r="H187" i="4"/>
  <c r="I187" i="4"/>
  <c r="J187" i="4"/>
  <c r="K187" i="4"/>
  <c r="L187" i="4"/>
  <c r="M187" i="4"/>
  <c r="N187" i="4"/>
  <c r="O187" i="4"/>
  <c r="P187" i="4"/>
  <c r="Q187" i="4"/>
  <c r="R187" i="4"/>
  <c r="S187" i="4"/>
  <c r="T187" i="4"/>
  <c r="U187" i="4"/>
  <c r="V187" i="4"/>
  <c r="W187" i="4"/>
  <c r="X187" i="4"/>
  <c r="Y187" i="4"/>
  <c r="Z187" i="4"/>
  <c r="AA187" i="4"/>
  <c r="AB187" i="4"/>
  <c r="AC187" i="4"/>
  <c r="AD187" i="4"/>
  <c r="AE187" i="4"/>
  <c r="AF187" i="4"/>
  <c r="A188" i="4"/>
  <c r="B188" i="4"/>
  <c r="C188" i="4"/>
  <c r="D188" i="4"/>
  <c r="E188" i="4"/>
  <c r="F188" i="4"/>
  <c r="G188" i="4"/>
  <c r="H188" i="4"/>
  <c r="I188" i="4"/>
  <c r="J188" i="4"/>
  <c r="K188" i="4"/>
  <c r="L188" i="4"/>
  <c r="M188" i="4"/>
  <c r="N188" i="4"/>
  <c r="O188" i="4"/>
  <c r="P188" i="4"/>
  <c r="Q188" i="4"/>
  <c r="R188" i="4"/>
  <c r="S188" i="4"/>
  <c r="T188" i="4"/>
  <c r="U188" i="4"/>
  <c r="V188" i="4"/>
  <c r="W188" i="4"/>
  <c r="X188" i="4"/>
  <c r="Y188" i="4"/>
  <c r="Z188" i="4"/>
  <c r="AA188" i="4"/>
  <c r="AB188" i="4"/>
  <c r="AC188" i="4"/>
  <c r="AD188" i="4"/>
  <c r="AE188" i="4"/>
  <c r="AF188" i="4"/>
  <c r="A189" i="4"/>
  <c r="B189" i="4"/>
  <c r="C189" i="4"/>
  <c r="D189" i="4"/>
  <c r="E189" i="4"/>
  <c r="F189" i="4"/>
  <c r="G189" i="4"/>
  <c r="H189" i="4"/>
  <c r="I189" i="4"/>
  <c r="J189" i="4"/>
  <c r="K189" i="4"/>
  <c r="L189" i="4"/>
  <c r="M189" i="4"/>
  <c r="N189" i="4"/>
  <c r="O189" i="4"/>
  <c r="P189" i="4"/>
  <c r="Q189" i="4"/>
  <c r="R189" i="4"/>
  <c r="S189" i="4"/>
  <c r="T189" i="4"/>
  <c r="U189" i="4"/>
  <c r="V189" i="4"/>
  <c r="W189" i="4"/>
  <c r="X189" i="4"/>
  <c r="Y189" i="4"/>
  <c r="Z189" i="4"/>
  <c r="AA189" i="4"/>
  <c r="AB189" i="4"/>
  <c r="AC189" i="4"/>
  <c r="AD189" i="4"/>
  <c r="AE189" i="4"/>
  <c r="AF189" i="4"/>
  <c r="A190" i="4"/>
  <c r="B190" i="4"/>
  <c r="C190" i="4"/>
  <c r="D190" i="4"/>
  <c r="E190" i="4"/>
  <c r="F190" i="4"/>
  <c r="G190" i="4"/>
  <c r="H190" i="4"/>
  <c r="I190" i="4"/>
  <c r="J190" i="4"/>
  <c r="K190" i="4"/>
  <c r="L190" i="4"/>
  <c r="M190" i="4"/>
  <c r="N190" i="4"/>
  <c r="O190" i="4"/>
  <c r="P190" i="4"/>
  <c r="Q190" i="4"/>
  <c r="R190" i="4"/>
  <c r="S190" i="4"/>
  <c r="T190" i="4"/>
  <c r="U190" i="4"/>
  <c r="V190" i="4"/>
  <c r="W190" i="4"/>
  <c r="X190" i="4"/>
  <c r="Y190" i="4"/>
  <c r="Z190" i="4"/>
  <c r="AA190" i="4"/>
  <c r="AB190" i="4"/>
  <c r="AC190" i="4"/>
  <c r="AD190" i="4"/>
  <c r="AE190" i="4"/>
  <c r="AF190" i="4"/>
  <c r="A191" i="4"/>
  <c r="B191" i="4"/>
  <c r="C191" i="4"/>
  <c r="D191" i="4"/>
  <c r="E191" i="4"/>
  <c r="F191" i="4"/>
  <c r="G191" i="4"/>
  <c r="H191" i="4"/>
  <c r="I191" i="4"/>
  <c r="J191" i="4"/>
  <c r="K191" i="4"/>
  <c r="L191" i="4"/>
  <c r="M191" i="4"/>
  <c r="N191" i="4"/>
  <c r="O191" i="4"/>
  <c r="P191" i="4"/>
  <c r="Q191" i="4"/>
  <c r="R191" i="4"/>
  <c r="S191" i="4"/>
  <c r="T191" i="4"/>
  <c r="U191" i="4"/>
  <c r="V191" i="4"/>
  <c r="W191" i="4"/>
  <c r="X191" i="4"/>
  <c r="Y191" i="4"/>
  <c r="Z191" i="4"/>
  <c r="AA191" i="4"/>
  <c r="AB191" i="4"/>
  <c r="AC191" i="4"/>
  <c r="AD191" i="4"/>
  <c r="AE191" i="4"/>
  <c r="AF191" i="4"/>
  <c r="A192" i="4"/>
  <c r="B192" i="4"/>
  <c r="C192" i="4"/>
  <c r="D192" i="4"/>
  <c r="E192" i="4"/>
  <c r="F192" i="4"/>
  <c r="G192" i="4"/>
  <c r="H192" i="4"/>
  <c r="I192" i="4"/>
  <c r="J192" i="4"/>
  <c r="K192" i="4"/>
  <c r="L192" i="4"/>
  <c r="M192" i="4"/>
  <c r="N192" i="4"/>
  <c r="O192" i="4"/>
  <c r="P192" i="4"/>
  <c r="Q192" i="4"/>
  <c r="R192" i="4"/>
  <c r="S192" i="4"/>
  <c r="T192" i="4"/>
  <c r="U192" i="4"/>
  <c r="V192" i="4"/>
  <c r="W192" i="4"/>
  <c r="X192" i="4"/>
  <c r="Y192" i="4"/>
  <c r="Z192" i="4"/>
  <c r="AA192" i="4"/>
  <c r="AB192" i="4"/>
  <c r="AC192" i="4"/>
  <c r="AD192" i="4"/>
  <c r="AE192" i="4"/>
  <c r="AF192" i="4"/>
  <c r="A193" i="4"/>
  <c r="B193" i="4"/>
  <c r="C193" i="4"/>
  <c r="D193" i="4"/>
  <c r="E193" i="4"/>
  <c r="F193" i="4"/>
  <c r="G193" i="4"/>
  <c r="H193" i="4"/>
  <c r="I193" i="4"/>
  <c r="J193" i="4"/>
  <c r="K193" i="4"/>
  <c r="L193" i="4"/>
  <c r="M193" i="4"/>
  <c r="N193" i="4"/>
  <c r="O193" i="4"/>
  <c r="P193" i="4"/>
  <c r="Q193" i="4"/>
  <c r="R193" i="4"/>
  <c r="S193" i="4"/>
  <c r="T193" i="4"/>
  <c r="U193" i="4"/>
  <c r="V193" i="4"/>
  <c r="W193" i="4"/>
  <c r="X193" i="4"/>
  <c r="Y193" i="4"/>
  <c r="Z193" i="4"/>
  <c r="AA193" i="4"/>
  <c r="AB193" i="4"/>
  <c r="AC193" i="4"/>
  <c r="AD193" i="4"/>
  <c r="AE193" i="4"/>
  <c r="AF193" i="4"/>
  <c r="A194" i="4"/>
  <c r="B194" i="4"/>
  <c r="C194" i="4"/>
  <c r="D194" i="4"/>
  <c r="E194" i="4"/>
  <c r="F194" i="4"/>
  <c r="G194" i="4"/>
  <c r="H194" i="4"/>
  <c r="I194" i="4"/>
  <c r="J194" i="4"/>
  <c r="K194" i="4"/>
  <c r="L194" i="4"/>
  <c r="M194" i="4"/>
  <c r="N194" i="4"/>
  <c r="O194" i="4"/>
  <c r="P194" i="4"/>
  <c r="Q194" i="4"/>
  <c r="R194" i="4"/>
  <c r="S194" i="4"/>
  <c r="T194" i="4"/>
  <c r="U194" i="4"/>
  <c r="V194" i="4"/>
  <c r="W194" i="4"/>
  <c r="X194" i="4"/>
  <c r="Y194" i="4"/>
  <c r="Z194" i="4"/>
  <c r="AA194" i="4"/>
  <c r="AB194" i="4"/>
  <c r="AC194" i="4"/>
  <c r="AD194" i="4"/>
  <c r="AE194" i="4"/>
  <c r="AF194" i="4"/>
  <c r="A195" i="4"/>
  <c r="B195" i="4"/>
  <c r="C195" i="4"/>
  <c r="D195" i="4"/>
  <c r="E195" i="4"/>
  <c r="F195" i="4"/>
  <c r="G195" i="4"/>
  <c r="H195" i="4"/>
  <c r="I195" i="4"/>
  <c r="J195" i="4"/>
  <c r="K195" i="4"/>
  <c r="L195" i="4"/>
  <c r="M195" i="4"/>
  <c r="N195" i="4"/>
  <c r="O195" i="4"/>
  <c r="P195" i="4"/>
  <c r="Q195" i="4"/>
  <c r="R195" i="4"/>
  <c r="S195" i="4"/>
  <c r="T195" i="4"/>
  <c r="U195" i="4"/>
  <c r="V195" i="4"/>
  <c r="W195" i="4"/>
  <c r="X195" i="4"/>
  <c r="Y195" i="4"/>
  <c r="Z195" i="4"/>
  <c r="AA195" i="4"/>
  <c r="AB195" i="4"/>
  <c r="AC195" i="4"/>
  <c r="AD195" i="4"/>
  <c r="AE195" i="4"/>
  <c r="AF195" i="4"/>
  <c r="A196" i="4"/>
  <c r="B196" i="4"/>
  <c r="C196" i="4"/>
  <c r="D196" i="4"/>
  <c r="E196" i="4"/>
  <c r="F196" i="4"/>
  <c r="G196" i="4"/>
  <c r="H196" i="4"/>
  <c r="I196" i="4"/>
  <c r="J196" i="4"/>
  <c r="K196" i="4"/>
  <c r="L196" i="4"/>
  <c r="M196" i="4"/>
  <c r="N196" i="4"/>
  <c r="O196" i="4"/>
  <c r="P196" i="4"/>
  <c r="Q196" i="4"/>
  <c r="R196" i="4"/>
  <c r="S196" i="4"/>
  <c r="T196" i="4"/>
  <c r="U196" i="4"/>
  <c r="V196" i="4"/>
  <c r="W196" i="4"/>
  <c r="X196" i="4"/>
  <c r="Y196" i="4"/>
  <c r="Z196" i="4"/>
  <c r="AA196" i="4"/>
  <c r="AB196" i="4"/>
  <c r="AC196" i="4"/>
  <c r="AD196" i="4"/>
  <c r="AE196" i="4"/>
  <c r="AF196" i="4"/>
  <c r="A197" i="4"/>
  <c r="B197" i="4"/>
  <c r="C197" i="4"/>
  <c r="D197" i="4"/>
  <c r="E197" i="4"/>
  <c r="F197" i="4"/>
  <c r="G197" i="4"/>
  <c r="H197" i="4"/>
  <c r="I197" i="4"/>
  <c r="J197" i="4"/>
  <c r="K197" i="4"/>
  <c r="L197" i="4"/>
  <c r="M197" i="4"/>
  <c r="N197" i="4"/>
  <c r="O197" i="4"/>
  <c r="P197" i="4"/>
  <c r="Q197" i="4"/>
  <c r="R197" i="4"/>
  <c r="S197" i="4"/>
  <c r="T197" i="4"/>
  <c r="U197" i="4"/>
  <c r="V197" i="4"/>
  <c r="W197" i="4"/>
  <c r="X197" i="4"/>
  <c r="Y197" i="4"/>
  <c r="Z197" i="4"/>
  <c r="AA197" i="4"/>
  <c r="AB197" i="4"/>
  <c r="AC197" i="4"/>
  <c r="AD197" i="4"/>
  <c r="AE197" i="4"/>
  <c r="AF197" i="4"/>
  <c r="A198" i="4"/>
  <c r="B198" i="4"/>
  <c r="C198" i="4"/>
  <c r="D198" i="4"/>
  <c r="E198" i="4"/>
  <c r="F198" i="4"/>
  <c r="G198" i="4"/>
  <c r="H198" i="4"/>
  <c r="I198" i="4"/>
  <c r="J198" i="4"/>
  <c r="K198" i="4"/>
  <c r="L198" i="4"/>
  <c r="M198" i="4"/>
  <c r="N198" i="4"/>
  <c r="O198" i="4"/>
  <c r="P198" i="4"/>
  <c r="Q198" i="4"/>
  <c r="R198" i="4"/>
  <c r="S198" i="4"/>
  <c r="T198" i="4"/>
  <c r="U198" i="4"/>
  <c r="V198" i="4"/>
  <c r="W198" i="4"/>
  <c r="X198" i="4"/>
  <c r="Y198" i="4"/>
  <c r="Z198" i="4"/>
  <c r="AA198" i="4"/>
  <c r="AB198" i="4"/>
  <c r="AC198" i="4"/>
  <c r="AD198" i="4"/>
  <c r="AE198" i="4"/>
  <c r="AF198" i="4"/>
  <c r="A199" i="4"/>
  <c r="B199" i="4"/>
  <c r="C199" i="4"/>
  <c r="D199" i="4"/>
  <c r="E199" i="4"/>
  <c r="F199" i="4"/>
  <c r="G199" i="4"/>
  <c r="H199" i="4"/>
  <c r="I199" i="4"/>
  <c r="J199" i="4"/>
  <c r="K199" i="4"/>
  <c r="L199" i="4"/>
  <c r="M199" i="4"/>
  <c r="N199" i="4"/>
  <c r="O199" i="4"/>
  <c r="P199" i="4"/>
  <c r="Q199" i="4"/>
  <c r="R199" i="4"/>
  <c r="S199" i="4"/>
  <c r="T199" i="4"/>
  <c r="U199" i="4"/>
  <c r="V199" i="4"/>
  <c r="W199" i="4"/>
  <c r="X199" i="4"/>
  <c r="Y199" i="4"/>
  <c r="Z199" i="4"/>
  <c r="AA199" i="4"/>
  <c r="AB199" i="4"/>
  <c r="AC199" i="4"/>
  <c r="AD199" i="4"/>
  <c r="AE199" i="4"/>
  <c r="AF199" i="4"/>
  <c r="A200" i="4"/>
  <c r="B200" i="4"/>
  <c r="C200" i="4"/>
  <c r="D200" i="4"/>
  <c r="E200" i="4"/>
  <c r="F200" i="4"/>
  <c r="G200" i="4"/>
  <c r="H200" i="4"/>
  <c r="I200" i="4"/>
  <c r="J200" i="4"/>
  <c r="K200" i="4"/>
  <c r="L200" i="4"/>
  <c r="M200" i="4"/>
  <c r="N200" i="4"/>
  <c r="O200" i="4"/>
  <c r="P200" i="4"/>
  <c r="Q200" i="4"/>
  <c r="R200" i="4"/>
  <c r="S200" i="4"/>
  <c r="T200" i="4"/>
  <c r="U200" i="4"/>
  <c r="V200" i="4"/>
  <c r="W200" i="4"/>
  <c r="X200" i="4"/>
  <c r="Y200" i="4"/>
  <c r="Z200" i="4"/>
  <c r="AA200" i="4"/>
  <c r="AB200" i="4"/>
  <c r="AC200" i="4"/>
  <c r="AD200" i="4"/>
  <c r="AE200" i="4"/>
  <c r="AF200" i="4"/>
  <c r="A201" i="4"/>
  <c r="B201" i="4"/>
  <c r="C201" i="4"/>
  <c r="D201" i="4"/>
  <c r="E201" i="4"/>
  <c r="F201" i="4"/>
  <c r="G201" i="4"/>
  <c r="H201" i="4"/>
  <c r="I201" i="4"/>
  <c r="J201" i="4"/>
  <c r="K201" i="4"/>
  <c r="L201" i="4"/>
  <c r="M201" i="4"/>
  <c r="N201" i="4"/>
  <c r="O201" i="4"/>
  <c r="P201" i="4"/>
  <c r="Q201" i="4"/>
  <c r="R201" i="4"/>
  <c r="S201" i="4"/>
  <c r="T201" i="4"/>
  <c r="U201" i="4"/>
  <c r="V201" i="4"/>
  <c r="W201" i="4"/>
  <c r="X201" i="4"/>
  <c r="Y201" i="4"/>
  <c r="Z201" i="4"/>
  <c r="AA201" i="4"/>
  <c r="AB201" i="4"/>
  <c r="AC201" i="4"/>
  <c r="AD201" i="4"/>
  <c r="AE201" i="4"/>
  <c r="AF201" i="4"/>
  <c r="A202" i="4"/>
  <c r="B202" i="4"/>
  <c r="C202" i="4"/>
  <c r="D202" i="4"/>
  <c r="E202" i="4"/>
  <c r="F202" i="4"/>
  <c r="G202" i="4"/>
  <c r="H202" i="4"/>
  <c r="I202" i="4"/>
  <c r="J202" i="4"/>
  <c r="K202" i="4"/>
  <c r="L202" i="4"/>
  <c r="M202" i="4"/>
  <c r="N202" i="4"/>
  <c r="O202" i="4"/>
  <c r="P202" i="4"/>
  <c r="Q202" i="4"/>
  <c r="R202" i="4"/>
  <c r="S202" i="4"/>
  <c r="T202" i="4"/>
  <c r="U202" i="4"/>
  <c r="V202" i="4"/>
  <c r="W202" i="4"/>
  <c r="X202" i="4"/>
  <c r="Y202" i="4"/>
  <c r="Z202" i="4"/>
  <c r="AA202" i="4"/>
  <c r="AB202" i="4"/>
  <c r="AC202" i="4"/>
  <c r="AD202" i="4"/>
  <c r="AE202" i="4"/>
  <c r="AF202" i="4"/>
  <c r="A203" i="4"/>
  <c r="B203" i="4"/>
  <c r="C203" i="4"/>
  <c r="D203" i="4"/>
  <c r="E203" i="4"/>
  <c r="F203" i="4"/>
  <c r="G203" i="4"/>
  <c r="H203" i="4"/>
  <c r="I203" i="4"/>
  <c r="J203" i="4"/>
  <c r="K203" i="4"/>
  <c r="L203" i="4"/>
  <c r="M203" i="4"/>
  <c r="N203" i="4"/>
  <c r="O203" i="4"/>
  <c r="P203" i="4"/>
  <c r="Q203" i="4"/>
  <c r="R203" i="4"/>
  <c r="S203" i="4"/>
  <c r="T203" i="4"/>
  <c r="U203" i="4"/>
  <c r="V203" i="4"/>
  <c r="W203" i="4"/>
  <c r="X203" i="4"/>
  <c r="Y203" i="4"/>
  <c r="Z203" i="4"/>
  <c r="AA203" i="4"/>
  <c r="AB203" i="4"/>
  <c r="AC203" i="4"/>
  <c r="AD203" i="4"/>
  <c r="AE203" i="4"/>
  <c r="AF203" i="4"/>
  <c r="A204" i="4"/>
  <c r="B204" i="4"/>
  <c r="C204" i="4"/>
  <c r="D204" i="4"/>
  <c r="E204" i="4"/>
  <c r="F204" i="4"/>
  <c r="G204" i="4"/>
  <c r="H204" i="4"/>
  <c r="I204" i="4"/>
  <c r="J204" i="4"/>
  <c r="K204" i="4"/>
  <c r="L204" i="4"/>
  <c r="M204" i="4"/>
  <c r="N204" i="4"/>
  <c r="O204" i="4"/>
  <c r="P204" i="4"/>
  <c r="Q204" i="4"/>
  <c r="R204" i="4"/>
  <c r="S204" i="4"/>
  <c r="T204" i="4"/>
  <c r="U204" i="4"/>
  <c r="V204" i="4"/>
  <c r="W204" i="4"/>
  <c r="X204" i="4"/>
  <c r="Y204" i="4"/>
  <c r="Z204" i="4"/>
  <c r="AA204" i="4"/>
  <c r="AB204" i="4"/>
  <c r="AC204" i="4"/>
  <c r="AD204" i="4"/>
  <c r="AE204" i="4"/>
  <c r="AF204" i="4"/>
  <c r="A205" i="4"/>
  <c r="B205" i="4"/>
  <c r="C205" i="4"/>
  <c r="D205" i="4"/>
  <c r="E205" i="4"/>
  <c r="F205" i="4"/>
  <c r="G205" i="4"/>
  <c r="H205" i="4"/>
  <c r="I205" i="4"/>
  <c r="J205" i="4"/>
  <c r="K205" i="4"/>
  <c r="L205" i="4"/>
  <c r="M205" i="4"/>
  <c r="N205" i="4"/>
  <c r="O205" i="4"/>
  <c r="P205" i="4"/>
  <c r="Q205" i="4"/>
  <c r="R205" i="4"/>
  <c r="S205" i="4"/>
  <c r="T205" i="4"/>
  <c r="U205" i="4"/>
  <c r="V205" i="4"/>
  <c r="W205" i="4"/>
  <c r="X205" i="4"/>
  <c r="Y205" i="4"/>
  <c r="Z205" i="4"/>
  <c r="AA205" i="4"/>
  <c r="AB205" i="4"/>
  <c r="AC205" i="4"/>
  <c r="AD205" i="4"/>
  <c r="AE205" i="4"/>
  <c r="AF205" i="4"/>
  <c r="A206" i="4"/>
  <c r="B206" i="4"/>
  <c r="C206" i="4"/>
  <c r="D206" i="4"/>
  <c r="E206" i="4"/>
  <c r="F206" i="4"/>
  <c r="G206" i="4"/>
  <c r="H206" i="4"/>
  <c r="I206" i="4"/>
  <c r="J206" i="4"/>
  <c r="K206" i="4"/>
  <c r="L206" i="4"/>
  <c r="M206" i="4"/>
  <c r="N206" i="4"/>
  <c r="O206" i="4"/>
  <c r="P206" i="4"/>
  <c r="Q206" i="4"/>
  <c r="R206" i="4"/>
  <c r="S206" i="4"/>
  <c r="T206" i="4"/>
  <c r="U206" i="4"/>
  <c r="V206" i="4"/>
  <c r="W206" i="4"/>
  <c r="X206" i="4"/>
  <c r="Y206" i="4"/>
  <c r="Z206" i="4"/>
  <c r="AA206" i="4"/>
  <c r="AB206" i="4"/>
  <c r="AC206" i="4"/>
  <c r="AD206" i="4"/>
  <c r="AE206" i="4"/>
  <c r="AF206" i="4"/>
  <c r="A207" i="4"/>
  <c r="B207" i="4"/>
  <c r="C207" i="4"/>
  <c r="D207" i="4"/>
  <c r="E207" i="4"/>
  <c r="F207" i="4"/>
  <c r="G207" i="4"/>
  <c r="H207" i="4"/>
  <c r="I207" i="4"/>
  <c r="J207" i="4"/>
  <c r="K207" i="4"/>
  <c r="L207" i="4"/>
  <c r="M207" i="4"/>
  <c r="N207" i="4"/>
  <c r="O207" i="4"/>
  <c r="P207" i="4"/>
  <c r="Q207" i="4"/>
  <c r="R207" i="4"/>
  <c r="S207" i="4"/>
  <c r="T207" i="4"/>
  <c r="U207" i="4"/>
  <c r="V207" i="4"/>
  <c r="W207" i="4"/>
  <c r="X207" i="4"/>
  <c r="Y207" i="4"/>
  <c r="Z207" i="4"/>
  <c r="AA207" i="4"/>
  <c r="AB207" i="4"/>
  <c r="AC207" i="4"/>
  <c r="AD207" i="4"/>
  <c r="AE207" i="4"/>
  <c r="AF207" i="4"/>
  <c r="A208" i="4"/>
  <c r="B208" i="4"/>
  <c r="C208" i="4"/>
  <c r="D208" i="4"/>
  <c r="E208" i="4"/>
  <c r="F208" i="4"/>
  <c r="G208" i="4"/>
  <c r="H208" i="4"/>
  <c r="I208" i="4"/>
  <c r="J208" i="4"/>
  <c r="K208" i="4"/>
  <c r="L208" i="4"/>
  <c r="M208" i="4"/>
  <c r="N208" i="4"/>
  <c r="O208" i="4"/>
  <c r="P208" i="4"/>
  <c r="Q208" i="4"/>
  <c r="R208" i="4"/>
  <c r="S208" i="4"/>
  <c r="T208" i="4"/>
  <c r="U208" i="4"/>
  <c r="V208" i="4"/>
  <c r="W208" i="4"/>
  <c r="X208" i="4"/>
  <c r="Y208" i="4"/>
  <c r="Z208" i="4"/>
  <c r="AA208" i="4"/>
  <c r="AB208" i="4"/>
  <c r="AC208" i="4"/>
  <c r="AD208" i="4"/>
  <c r="AE208" i="4"/>
  <c r="AF208" i="4"/>
  <c r="A209" i="4"/>
  <c r="B209" i="4"/>
  <c r="C209" i="4"/>
  <c r="D209" i="4"/>
  <c r="E209" i="4"/>
  <c r="F209" i="4"/>
  <c r="G209" i="4"/>
  <c r="H209" i="4"/>
  <c r="I209" i="4"/>
  <c r="J209" i="4"/>
  <c r="K209" i="4"/>
  <c r="L209" i="4"/>
  <c r="M209" i="4"/>
  <c r="N209" i="4"/>
  <c r="O209" i="4"/>
  <c r="P209" i="4"/>
  <c r="Q209" i="4"/>
  <c r="R209" i="4"/>
  <c r="S209" i="4"/>
  <c r="T209" i="4"/>
  <c r="U209" i="4"/>
  <c r="V209" i="4"/>
  <c r="W209" i="4"/>
  <c r="X209" i="4"/>
  <c r="Y209" i="4"/>
  <c r="Z209" i="4"/>
  <c r="AA209" i="4"/>
  <c r="AB209" i="4"/>
  <c r="AC209" i="4"/>
  <c r="AD209" i="4"/>
  <c r="AE209" i="4"/>
  <c r="AF209" i="4"/>
  <c r="A210" i="4"/>
  <c r="B210" i="4"/>
  <c r="C210" i="4"/>
  <c r="D210" i="4"/>
  <c r="E210" i="4"/>
  <c r="F210" i="4"/>
  <c r="G210" i="4"/>
  <c r="H210" i="4"/>
  <c r="I210" i="4"/>
  <c r="J210" i="4"/>
  <c r="K210" i="4"/>
  <c r="L210" i="4"/>
  <c r="M210" i="4"/>
  <c r="N210" i="4"/>
  <c r="O210" i="4"/>
  <c r="P210" i="4"/>
  <c r="Q210" i="4"/>
  <c r="R210" i="4"/>
  <c r="S210" i="4"/>
  <c r="T210" i="4"/>
  <c r="U210" i="4"/>
  <c r="V210" i="4"/>
  <c r="W210" i="4"/>
  <c r="X210" i="4"/>
  <c r="Y210" i="4"/>
  <c r="Z210" i="4"/>
  <c r="AA210" i="4"/>
  <c r="AB210" i="4"/>
  <c r="AC210" i="4"/>
  <c r="AD210" i="4"/>
  <c r="AE210" i="4"/>
  <c r="AF210" i="4"/>
  <c r="A211" i="4"/>
  <c r="B211" i="4"/>
  <c r="C211" i="4"/>
  <c r="D211" i="4"/>
  <c r="E211" i="4"/>
  <c r="F211" i="4"/>
  <c r="G211" i="4"/>
  <c r="H211" i="4"/>
  <c r="I211" i="4"/>
  <c r="J211" i="4"/>
  <c r="K211" i="4"/>
  <c r="L211" i="4"/>
  <c r="M211" i="4"/>
  <c r="N211" i="4"/>
  <c r="O211" i="4"/>
  <c r="P211" i="4"/>
  <c r="Q211" i="4"/>
  <c r="R211" i="4"/>
  <c r="S211" i="4"/>
  <c r="T211" i="4"/>
  <c r="U211" i="4"/>
  <c r="V211" i="4"/>
  <c r="W211" i="4"/>
  <c r="X211" i="4"/>
  <c r="Y211" i="4"/>
  <c r="Z211" i="4"/>
  <c r="AA211" i="4"/>
  <c r="AB211" i="4"/>
  <c r="AC211" i="4"/>
  <c r="AD211" i="4"/>
  <c r="AE211" i="4"/>
  <c r="AF211" i="4"/>
  <c r="A212" i="4"/>
  <c r="B212" i="4"/>
  <c r="C212" i="4"/>
  <c r="D212" i="4"/>
  <c r="E212" i="4"/>
  <c r="F212" i="4"/>
  <c r="G212" i="4"/>
  <c r="H212" i="4"/>
  <c r="I212" i="4"/>
  <c r="J212" i="4"/>
  <c r="K212" i="4"/>
  <c r="L212" i="4"/>
  <c r="M212" i="4"/>
  <c r="N212" i="4"/>
  <c r="O212" i="4"/>
  <c r="P212" i="4"/>
  <c r="Q212" i="4"/>
  <c r="R212" i="4"/>
  <c r="S212" i="4"/>
  <c r="T212" i="4"/>
  <c r="U212" i="4"/>
  <c r="V212" i="4"/>
  <c r="W212" i="4"/>
  <c r="X212" i="4"/>
  <c r="Y212" i="4"/>
  <c r="Z212" i="4"/>
  <c r="AA212" i="4"/>
  <c r="AB212" i="4"/>
  <c r="AC212" i="4"/>
  <c r="AD212" i="4"/>
  <c r="AE212" i="4"/>
  <c r="AF212" i="4"/>
  <c r="A213" i="4"/>
  <c r="B213" i="4"/>
  <c r="C213" i="4"/>
  <c r="D213" i="4"/>
  <c r="E213" i="4"/>
  <c r="F213" i="4"/>
  <c r="G213" i="4"/>
  <c r="H213" i="4"/>
  <c r="I213" i="4"/>
  <c r="J213" i="4"/>
  <c r="K213" i="4"/>
  <c r="L213" i="4"/>
  <c r="M213" i="4"/>
  <c r="N213" i="4"/>
  <c r="O213" i="4"/>
  <c r="P213" i="4"/>
  <c r="Q213" i="4"/>
  <c r="R213" i="4"/>
  <c r="S213" i="4"/>
  <c r="T213" i="4"/>
  <c r="U213" i="4"/>
  <c r="V213" i="4"/>
  <c r="W213" i="4"/>
  <c r="X213" i="4"/>
  <c r="Y213" i="4"/>
  <c r="Z213" i="4"/>
  <c r="AA213" i="4"/>
  <c r="AB213" i="4"/>
  <c r="AC213" i="4"/>
  <c r="AD213" i="4"/>
  <c r="AE213" i="4"/>
  <c r="AF213" i="4"/>
  <c r="A214" i="4"/>
  <c r="B214" i="4"/>
  <c r="C214" i="4"/>
  <c r="D214" i="4"/>
  <c r="E214" i="4"/>
  <c r="F214" i="4"/>
  <c r="G214" i="4"/>
  <c r="H214" i="4"/>
  <c r="I214" i="4"/>
  <c r="J214" i="4"/>
  <c r="K214" i="4"/>
  <c r="L214" i="4"/>
  <c r="M214" i="4"/>
  <c r="N214" i="4"/>
  <c r="O214" i="4"/>
  <c r="P214" i="4"/>
  <c r="Q214" i="4"/>
  <c r="R214" i="4"/>
  <c r="S214" i="4"/>
  <c r="T214" i="4"/>
  <c r="U214" i="4"/>
  <c r="V214" i="4"/>
  <c r="W214" i="4"/>
  <c r="X214" i="4"/>
  <c r="Y214" i="4"/>
  <c r="Z214" i="4"/>
  <c r="AA214" i="4"/>
  <c r="AB214" i="4"/>
  <c r="AC214" i="4"/>
  <c r="AD214" i="4"/>
  <c r="AE214" i="4"/>
  <c r="AF214" i="4"/>
  <c r="A215" i="4"/>
  <c r="B215" i="4"/>
  <c r="C215" i="4"/>
  <c r="D215" i="4"/>
  <c r="E215" i="4"/>
  <c r="F215" i="4"/>
  <c r="G215" i="4"/>
  <c r="H215" i="4"/>
  <c r="I215" i="4"/>
  <c r="J215" i="4"/>
  <c r="K215" i="4"/>
  <c r="L215" i="4"/>
  <c r="M215" i="4"/>
  <c r="N215" i="4"/>
  <c r="O215" i="4"/>
  <c r="P215" i="4"/>
  <c r="Q215" i="4"/>
  <c r="R215" i="4"/>
  <c r="S215" i="4"/>
  <c r="T215" i="4"/>
  <c r="U215" i="4"/>
  <c r="V215" i="4"/>
  <c r="W215" i="4"/>
  <c r="X215" i="4"/>
  <c r="Y215" i="4"/>
  <c r="Z215" i="4"/>
  <c r="AA215" i="4"/>
  <c r="AB215" i="4"/>
  <c r="AC215" i="4"/>
  <c r="AD215" i="4"/>
  <c r="AE215" i="4"/>
  <c r="AF215" i="4"/>
  <c r="A216" i="4"/>
  <c r="B216" i="4"/>
  <c r="C216" i="4"/>
  <c r="D216" i="4"/>
  <c r="E216" i="4"/>
  <c r="F216" i="4"/>
  <c r="G216" i="4"/>
  <c r="H216" i="4"/>
  <c r="I216" i="4"/>
  <c r="J216" i="4"/>
  <c r="K216" i="4"/>
  <c r="L216" i="4"/>
  <c r="M216" i="4"/>
  <c r="N216" i="4"/>
  <c r="O216" i="4"/>
  <c r="P216" i="4"/>
  <c r="Q216" i="4"/>
  <c r="R216" i="4"/>
  <c r="S216" i="4"/>
  <c r="T216" i="4"/>
  <c r="U216" i="4"/>
  <c r="V216" i="4"/>
  <c r="W216" i="4"/>
  <c r="X216" i="4"/>
  <c r="Y216" i="4"/>
  <c r="Z216" i="4"/>
  <c r="AA216" i="4"/>
  <c r="AB216" i="4"/>
  <c r="AC216" i="4"/>
  <c r="AD216" i="4"/>
  <c r="AE216" i="4"/>
  <c r="AF216" i="4"/>
  <c r="A217" i="4"/>
  <c r="B217" i="4"/>
  <c r="C217" i="4"/>
  <c r="D217" i="4"/>
  <c r="E217" i="4"/>
  <c r="F217" i="4"/>
  <c r="G217" i="4"/>
  <c r="H217" i="4"/>
  <c r="I217" i="4"/>
  <c r="J217" i="4"/>
  <c r="K217" i="4"/>
  <c r="L217" i="4"/>
  <c r="M217" i="4"/>
  <c r="N217" i="4"/>
  <c r="O217" i="4"/>
  <c r="P217" i="4"/>
  <c r="Q217" i="4"/>
  <c r="R217" i="4"/>
  <c r="S217" i="4"/>
  <c r="T217" i="4"/>
  <c r="U217" i="4"/>
  <c r="V217" i="4"/>
  <c r="W217" i="4"/>
  <c r="X217" i="4"/>
  <c r="Y217" i="4"/>
  <c r="Z217" i="4"/>
  <c r="AA217" i="4"/>
  <c r="AB217" i="4"/>
  <c r="AC217" i="4"/>
  <c r="AD217" i="4"/>
  <c r="AE217" i="4"/>
  <c r="AF217" i="4"/>
  <c r="A218" i="4"/>
  <c r="B218" i="4"/>
  <c r="C218" i="4"/>
  <c r="D218" i="4"/>
  <c r="E218" i="4"/>
  <c r="F218" i="4"/>
  <c r="G218" i="4"/>
  <c r="H218" i="4"/>
  <c r="I218" i="4"/>
  <c r="J218" i="4"/>
  <c r="K218" i="4"/>
  <c r="L218" i="4"/>
  <c r="M218" i="4"/>
  <c r="N218" i="4"/>
  <c r="O218" i="4"/>
  <c r="P218" i="4"/>
  <c r="Q218" i="4"/>
  <c r="R218" i="4"/>
  <c r="S218" i="4"/>
  <c r="T218" i="4"/>
  <c r="U218" i="4"/>
  <c r="V218" i="4"/>
  <c r="W218" i="4"/>
  <c r="X218" i="4"/>
  <c r="Y218" i="4"/>
  <c r="Z218" i="4"/>
  <c r="AA218" i="4"/>
  <c r="AB218" i="4"/>
  <c r="AC218" i="4"/>
  <c r="AD218" i="4"/>
  <c r="AE218" i="4"/>
  <c r="AF218" i="4"/>
  <c r="A219" i="4"/>
  <c r="B219" i="4"/>
  <c r="C219" i="4"/>
  <c r="D219" i="4"/>
  <c r="E219" i="4"/>
  <c r="F219" i="4"/>
  <c r="G219" i="4"/>
  <c r="H219" i="4"/>
  <c r="I219" i="4"/>
  <c r="J219" i="4"/>
  <c r="K219" i="4"/>
  <c r="L219" i="4"/>
  <c r="M219" i="4"/>
  <c r="N219" i="4"/>
  <c r="O219" i="4"/>
  <c r="P219" i="4"/>
  <c r="Q219" i="4"/>
  <c r="R219" i="4"/>
  <c r="S219" i="4"/>
  <c r="T219" i="4"/>
  <c r="U219" i="4"/>
  <c r="V219" i="4"/>
  <c r="W219" i="4"/>
  <c r="X219" i="4"/>
  <c r="Y219" i="4"/>
  <c r="Z219" i="4"/>
  <c r="AA219" i="4"/>
  <c r="AB219" i="4"/>
  <c r="AC219" i="4"/>
  <c r="AD219" i="4"/>
  <c r="AE219" i="4"/>
  <c r="AF219" i="4"/>
  <c r="A220" i="4"/>
  <c r="B220" i="4"/>
  <c r="C220" i="4"/>
  <c r="D220" i="4"/>
  <c r="E220" i="4"/>
  <c r="F220" i="4"/>
  <c r="G220" i="4"/>
  <c r="H220" i="4"/>
  <c r="I220" i="4"/>
  <c r="J220" i="4"/>
  <c r="K220" i="4"/>
  <c r="L220" i="4"/>
  <c r="M220" i="4"/>
  <c r="N220" i="4"/>
  <c r="O220" i="4"/>
  <c r="P220" i="4"/>
  <c r="Q220" i="4"/>
  <c r="R220" i="4"/>
  <c r="S220" i="4"/>
  <c r="T220" i="4"/>
  <c r="U220" i="4"/>
  <c r="V220" i="4"/>
  <c r="W220" i="4"/>
  <c r="X220" i="4"/>
  <c r="Y220" i="4"/>
  <c r="Z220" i="4"/>
  <c r="AA220" i="4"/>
  <c r="AB220" i="4"/>
  <c r="AC220" i="4"/>
  <c r="AD220" i="4"/>
  <c r="AE220" i="4"/>
  <c r="AF220" i="4"/>
  <c r="A221" i="4"/>
  <c r="B221" i="4"/>
  <c r="C221" i="4"/>
  <c r="D221" i="4"/>
  <c r="E221" i="4"/>
  <c r="F221" i="4"/>
  <c r="G221" i="4"/>
  <c r="H221" i="4"/>
  <c r="I221" i="4"/>
  <c r="J221" i="4"/>
  <c r="K221" i="4"/>
  <c r="L221" i="4"/>
  <c r="M221" i="4"/>
  <c r="N221" i="4"/>
  <c r="O221" i="4"/>
  <c r="P221" i="4"/>
  <c r="Q221" i="4"/>
  <c r="R221" i="4"/>
  <c r="S221" i="4"/>
  <c r="T221" i="4"/>
  <c r="U221" i="4"/>
  <c r="V221" i="4"/>
  <c r="W221" i="4"/>
  <c r="X221" i="4"/>
  <c r="Y221" i="4"/>
  <c r="Z221" i="4"/>
  <c r="AA221" i="4"/>
  <c r="AB221" i="4"/>
  <c r="AC221" i="4"/>
  <c r="AD221" i="4"/>
  <c r="AE221" i="4"/>
  <c r="AF221" i="4"/>
  <c r="A222" i="4"/>
  <c r="B222" i="4"/>
  <c r="C222" i="4"/>
  <c r="D222" i="4"/>
  <c r="E222" i="4"/>
  <c r="F222" i="4"/>
  <c r="G222" i="4"/>
  <c r="H222" i="4"/>
  <c r="I222" i="4"/>
  <c r="J222" i="4"/>
  <c r="K222" i="4"/>
  <c r="L222" i="4"/>
  <c r="M222" i="4"/>
  <c r="N222" i="4"/>
  <c r="O222" i="4"/>
  <c r="P222" i="4"/>
  <c r="Q222" i="4"/>
  <c r="R222" i="4"/>
  <c r="S222" i="4"/>
  <c r="T222" i="4"/>
  <c r="U222" i="4"/>
  <c r="V222" i="4"/>
  <c r="W222" i="4"/>
  <c r="X222" i="4"/>
  <c r="Y222" i="4"/>
  <c r="Z222" i="4"/>
  <c r="AA222" i="4"/>
  <c r="AB222" i="4"/>
  <c r="AC222" i="4"/>
  <c r="AD222" i="4"/>
  <c r="AE222" i="4"/>
  <c r="AF222" i="4"/>
  <c r="A223" i="4"/>
  <c r="B223" i="4"/>
  <c r="C223" i="4"/>
  <c r="D223" i="4"/>
  <c r="E223" i="4"/>
  <c r="F223" i="4"/>
  <c r="G223" i="4"/>
  <c r="H223" i="4"/>
  <c r="I223" i="4"/>
  <c r="J223" i="4"/>
  <c r="K223" i="4"/>
  <c r="L223" i="4"/>
  <c r="M223" i="4"/>
  <c r="N223" i="4"/>
  <c r="O223" i="4"/>
  <c r="P223" i="4"/>
  <c r="Q223" i="4"/>
  <c r="R223" i="4"/>
  <c r="S223" i="4"/>
  <c r="T223" i="4"/>
  <c r="U223" i="4"/>
  <c r="V223" i="4"/>
  <c r="W223" i="4"/>
  <c r="X223" i="4"/>
  <c r="Y223" i="4"/>
  <c r="Z223" i="4"/>
  <c r="AA223" i="4"/>
  <c r="AB223" i="4"/>
  <c r="AC223" i="4"/>
  <c r="AD223" i="4"/>
  <c r="AE223" i="4"/>
  <c r="AF223" i="4"/>
  <c r="A224" i="4"/>
  <c r="B224" i="4"/>
  <c r="C224" i="4"/>
  <c r="D224" i="4"/>
  <c r="E224" i="4"/>
  <c r="F224" i="4"/>
  <c r="G224" i="4"/>
  <c r="H224" i="4"/>
  <c r="I224" i="4"/>
  <c r="J224" i="4"/>
  <c r="K224" i="4"/>
  <c r="L224" i="4"/>
  <c r="M224" i="4"/>
  <c r="N224" i="4"/>
  <c r="O224" i="4"/>
  <c r="P224" i="4"/>
  <c r="Q224" i="4"/>
  <c r="R224" i="4"/>
  <c r="S224" i="4"/>
  <c r="T224" i="4"/>
  <c r="U224" i="4"/>
  <c r="V224" i="4"/>
  <c r="W224" i="4"/>
  <c r="X224" i="4"/>
  <c r="Y224" i="4"/>
  <c r="Z224" i="4"/>
  <c r="AA224" i="4"/>
  <c r="AB224" i="4"/>
  <c r="AC224" i="4"/>
  <c r="AD224" i="4"/>
  <c r="AE224" i="4"/>
  <c r="AF224" i="4"/>
  <c r="A225" i="4"/>
  <c r="B225" i="4"/>
  <c r="C225" i="4"/>
  <c r="D225" i="4"/>
  <c r="E225" i="4"/>
  <c r="F225" i="4"/>
  <c r="G225" i="4"/>
  <c r="H225" i="4"/>
  <c r="I225" i="4"/>
  <c r="J225" i="4"/>
  <c r="K225" i="4"/>
  <c r="L225" i="4"/>
  <c r="M225" i="4"/>
  <c r="N225" i="4"/>
  <c r="O225" i="4"/>
  <c r="P225" i="4"/>
  <c r="Q225" i="4"/>
  <c r="R225" i="4"/>
  <c r="S225" i="4"/>
  <c r="T225" i="4"/>
  <c r="U225" i="4"/>
  <c r="V225" i="4"/>
  <c r="W225" i="4"/>
  <c r="X225" i="4"/>
  <c r="Y225" i="4"/>
  <c r="Z225" i="4"/>
  <c r="AA225" i="4"/>
  <c r="AB225" i="4"/>
  <c r="AC225" i="4"/>
  <c r="AD225" i="4"/>
  <c r="AE225" i="4"/>
  <c r="AF225" i="4"/>
  <c r="A226" i="4"/>
  <c r="B226" i="4"/>
  <c r="C226" i="4"/>
  <c r="D226" i="4"/>
  <c r="E226" i="4"/>
  <c r="F226" i="4"/>
  <c r="G226" i="4"/>
  <c r="H226" i="4"/>
  <c r="I226" i="4"/>
  <c r="J226" i="4"/>
  <c r="K226" i="4"/>
  <c r="L226" i="4"/>
  <c r="M226" i="4"/>
  <c r="N226" i="4"/>
  <c r="O226" i="4"/>
  <c r="P226" i="4"/>
  <c r="Q226" i="4"/>
  <c r="R226" i="4"/>
  <c r="S226" i="4"/>
  <c r="T226" i="4"/>
  <c r="U226" i="4"/>
  <c r="V226" i="4"/>
  <c r="W226" i="4"/>
  <c r="X226" i="4"/>
  <c r="Y226" i="4"/>
  <c r="Z226" i="4"/>
  <c r="AA226" i="4"/>
  <c r="AB226" i="4"/>
  <c r="AC226" i="4"/>
  <c r="AD226" i="4"/>
  <c r="AE226" i="4"/>
  <c r="AF226" i="4"/>
  <c r="A227" i="4"/>
  <c r="B227" i="4"/>
  <c r="C227" i="4"/>
  <c r="D227" i="4"/>
  <c r="E227" i="4"/>
  <c r="F227" i="4"/>
  <c r="G227" i="4"/>
  <c r="H227" i="4"/>
  <c r="I227" i="4"/>
  <c r="J227" i="4"/>
  <c r="K227" i="4"/>
  <c r="L227" i="4"/>
  <c r="M227" i="4"/>
  <c r="N227" i="4"/>
  <c r="O227" i="4"/>
  <c r="P227" i="4"/>
  <c r="Q227" i="4"/>
  <c r="R227" i="4"/>
  <c r="S227" i="4"/>
  <c r="T227" i="4"/>
  <c r="U227" i="4"/>
  <c r="V227" i="4"/>
  <c r="W227" i="4"/>
  <c r="X227" i="4"/>
  <c r="Y227" i="4"/>
  <c r="Z227" i="4"/>
  <c r="AA227" i="4"/>
  <c r="AB227" i="4"/>
  <c r="AC227" i="4"/>
  <c r="AD227" i="4"/>
  <c r="AE227" i="4"/>
  <c r="AF227" i="4"/>
  <c r="A228" i="4"/>
  <c r="B228" i="4"/>
  <c r="C228" i="4"/>
  <c r="D228" i="4"/>
  <c r="E228" i="4"/>
  <c r="F228" i="4"/>
  <c r="G228" i="4"/>
  <c r="H228" i="4"/>
  <c r="I228" i="4"/>
  <c r="J228" i="4"/>
  <c r="K228" i="4"/>
  <c r="L228" i="4"/>
  <c r="M228" i="4"/>
  <c r="N228" i="4"/>
  <c r="O228" i="4"/>
  <c r="P228" i="4"/>
  <c r="Q228" i="4"/>
  <c r="R228" i="4"/>
  <c r="S228" i="4"/>
  <c r="T228" i="4"/>
  <c r="U228" i="4"/>
  <c r="V228" i="4"/>
  <c r="W228" i="4"/>
  <c r="X228" i="4"/>
  <c r="Y228" i="4"/>
  <c r="Z228" i="4"/>
  <c r="AA228" i="4"/>
  <c r="AB228" i="4"/>
  <c r="AC228" i="4"/>
  <c r="AD228" i="4"/>
  <c r="AE228" i="4"/>
  <c r="AF228" i="4"/>
  <c r="A229" i="4"/>
  <c r="B229" i="4"/>
  <c r="C229" i="4"/>
  <c r="D229" i="4"/>
  <c r="E229" i="4"/>
  <c r="F229" i="4"/>
  <c r="G229" i="4"/>
  <c r="H229" i="4"/>
  <c r="I229" i="4"/>
  <c r="J229" i="4"/>
  <c r="K229" i="4"/>
  <c r="L229" i="4"/>
  <c r="M229" i="4"/>
  <c r="N229" i="4"/>
  <c r="O229" i="4"/>
  <c r="P229" i="4"/>
  <c r="Q229" i="4"/>
  <c r="R229" i="4"/>
  <c r="S229" i="4"/>
  <c r="T229" i="4"/>
  <c r="U229" i="4"/>
  <c r="V229" i="4"/>
  <c r="W229" i="4"/>
  <c r="X229" i="4"/>
  <c r="Y229" i="4"/>
  <c r="Z229" i="4"/>
  <c r="AA229" i="4"/>
  <c r="AB229" i="4"/>
  <c r="AC229" i="4"/>
  <c r="AD229" i="4"/>
  <c r="AE229" i="4"/>
  <c r="AF229" i="4"/>
  <c r="A230" i="4"/>
  <c r="B230" i="4"/>
  <c r="C230" i="4"/>
  <c r="D230" i="4"/>
  <c r="E230" i="4"/>
  <c r="F230" i="4"/>
  <c r="G230" i="4"/>
  <c r="H230" i="4"/>
  <c r="I230" i="4"/>
  <c r="J230" i="4"/>
  <c r="K230" i="4"/>
  <c r="L230" i="4"/>
  <c r="M230" i="4"/>
  <c r="N230" i="4"/>
  <c r="O230" i="4"/>
  <c r="P230" i="4"/>
  <c r="Q230" i="4"/>
  <c r="R230" i="4"/>
  <c r="S230" i="4"/>
  <c r="T230" i="4"/>
  <c r="U230" i="4"/>
  <c r="V230" i="4"/>
  <c r="W230" i="4"/>
  <c r="X230" i="4"/>
  <c r="Y230" i="4"/>
  <c r="Z230" i="4"/>
  <c r="AA230" i="4"/>
  <c r="AB230" i="4"/>
  <c r="AC230" i="4"/>
  <c r="AD230" i="4"/>
  <c r="AE230" i="4"/>
  <c r="AF230" i="4"/>
  <c r="A231" i="4"/>
  <c r="B231" i="4"/>
  <c r="C231" i="4"/>
  <c r="D231" i="4"/>
  <c r="E231" i="4"/>
  <c r="F231" i="4"/>
  <c r="G231" i="4"/>
  <c r="H231" i="4"/>
  <c r="I231" i="4"/>
  <c r="J231" i="4"/>
  <c r="K231" i="4"/>
  <c r="L231" i="4"/>
  <c r="M231" i="4"/>
  <c r="N231" i="4"/>
  <c r="O231" i="4"/>
  <c r="P231" i="4"/>
  <c r="Q231" i="4"/>
  <c r="R231" i="4"/>
  <c r="S231" i="4"/>
  <c r="T231" i="4"/>
  <c r="U231" i="4"/>
  <c r="V231" i="4"/>
  <c r="W231" i="4"/>
  <c r="X231" i="4"/>
  <c r="Y231" i="4"/>
  <c r="Z231" i="4"/>
  <c r="AA231" i="4"/>
  <c r="AB231" i="4"/>
  <c r="AC231" i="4"/>
  <c r="AD231" i="4"/>
  <c r="AE231" i="4"/>
  <c r="AF231" i="4"/>
  <c r="A232" i="4"/>
  <c r="B232" i="4"/>
  <c r="C232" i="4"/>
  <c r="D232" i="4"/>
  <c r="E232" i="4"/>
  <c r="F232" i="4"/>
  <c r="G232" i="4"/>
  <c r="H232" i="4"/>
  <c r="I232" i="4"/>
  <c r="J232" i="4"/>
  <c r="K232" i="4"/>
  <c r="L232" i="4"/>
  <c r="M232" i="4"/>
  <c r="N232" i="4"/>
  <c r="O232" i="4"/>
  <c r="P232" i="4"/>
  <c r="Q232" i="4"/>
  <c r="R232" i="4"/>
  <c r="S232" i="4"/>
  <c r="T232" i="4"/>
  <c r="U232" i="4"/>
  <c r="V232" i="4"/>
  <c r="W232" i="4"/>
  <c r="X232" i="4"/>
  <c r="Y232" i="4"/>
  <c r="Z232" i="4"/>
  <c r="AA232" i="4"/>
  <c r="AB232" i="4"/>
  <c r="AC232" i="4"/>
  <c r="AD232" i="4"/>
  <c r="AE232" i="4"/>
  <c r="AF232" i="4"/>
  <c r="A233" i="4"/>
  <c r="B233" i="4"/>
  <c r="C233" i="4"/>
  <c r="D233" i="4"/>
  <c r="E233" i="4"/>
  <c r="F233" i="4"/>
  <c r="G233" i="4"/>
  <c r="H233" i="4"/>
  <c r="I233" i="4"/>
  <c r="J233" i="4"/>
  <c r="K233" i="4"/>
  <c r="L233" i="4"/>
  <c r="M233" i="4"/>
  <c r="N233" i="4"/>
  <c r="O233" i="4"/>
  <c r="P233" i="4"/>
  <c r="Q233" i="4"/>
  <c r="R233" i="4"/>
  <c r="S233" i="4"/>
  <c r="T233" i="4"/>
  <c r="U233" i="4"/>
  <c r="V233" i="4"/>
  <c r="W233" i="4"/>
  <c r="X233" i="4"/>
  <c r="Y233" i="4"/>
  <c r="Z233" i="4"/>
  <c r="AA233" i="4"/>
  <c r="AB233" i="4"/>
  <c r="AC233" i="4"/>
  <c r="AD233" i="4"/>
  <c r="AE233" i="4"/>
  <c r="AF233" i="4"/>
  <c r="A234" i="4"/>
  <c r="B234" i="4"/>
  <c r="C234" i="4"/>
  <c r="D234" i="4"/>
  <c r="E234" i="4"/>
  <c r="F234" i="4"/>
  <c r="G234" i="4"/>
  <c r="H234" i="4"/>
  <c r="I234" i="4"/>
  <c r="J234" i="4"/>
  <c r="K234" i="4"/>
  <c r="L234" i="4"/>
  <c r="M234" i="4"/>
  <c r="N234" i="4"/>
  <c r="O234" i="4"/>
  <c r="P234" i="4"/>
  <c r="Q234" i="4"/>
  <c r="R234" i="4"/>
  <c r="S234" i="4"/>
  <c r="T234" i="4"/>
  <c r="U234" i="4"/>
  <c r="V234" i="4"/>
  <c r="W234" i="4"/>
  <c r="X234" i="4"/>
  <c r="Y234" i="4"/>
  <c r="Z234" i="4"/>
  <c r="AA234" i="4"/>
  <c r="AB234" i="4"/>
  <c r="AC234" i="4"/>
  <c r="AD234" i="4"/>
  <c r="AE234" i="4"/>
  <c r="AF234" i="4"/>
  <c r="A235" i="4"/>
  <c r="B235" i="4"/>
  <c r="C235" i="4"/>
  <c r="D235" i="4"/>
  <c r="E235" i="4"/>
  <c r="F235" i="4"/>
  <c r="G235" i="4"/>
  <c r="H235" i="4"/>
  <c r="I235" i="4"/>
  <c r="J235" i="4"/>
  <c r="K235" i="4"/>
  <c r="L235" i="4"/>
  <c r="M235" i="4"/>
  <c r="N235" i="4"/>
  <c r="O235" i="4"/>
  <c r="P235" i="4"/>
  <c r="Q235" i="4"/>
  <c r="R235" i="4"/>
  <c r="S235" i="4"/>
  <c r="T235" i="4"/>
  <c r="U235" i="4"/>
  <c r="V235" i="4"/>
  <c r="W235" i="4"/>
  <c r="X235" i="4"/>
  <c r="Y235" i="4"/>
  <c r="Z235" i="4"/>
  <c r="AA235" i="4"/>
  <c r="AB235" i="4"/>
  <c r="AC235" i="4"/>
  <c r="AD235" i="4"/>
  <c r="AE235" i="4"/>
  <c r="AF235" i="4"/>
  <c r="A236" i="4"/>
  <c r="B236" i="4"/>
  <c r="C236" i="4"/>
  <c r="D236" i="4"/>
  <c r="E236" i="4"/>
  <c r="F236" i="4"/>
  <c r="G236" i="4"/>
  <c r="H236" i="4"/>
  <c r="I236" i="4"/>
  <c r="J236" i="4"/>
  <c r="K236" i="4"/>
  <c r="L236" i="4"/>
  <c r="M236" i="4"/>
  <c r="N236" i="4"/>
  <c r="O236" i="4"/>
  <c r="P236" i="4"/>
  <c r="Q236" i="4"/>
  <c r="R236" i="4"/>
  <c r="S236" i="4"/>
  <c r="T236" i="4"/>
  <c r="U236" i="4"/>
  <c r="V236" i="4"/>
  <c r="W236" i="4"/>
  <c r="X236" i="4"/>
  <c r="Y236" i="4"/>
  <c r="Z236" i="4"/>
  <c r="AA236" i="4"/>
  <c r="AB236" i="4"/>
  <c r="AC236" i="4"/>
  <c r="AD236" i="4"/>
  <c r="AE236" i="4"/>
  <c r="AF236" i="4"/>
  <c r="A237" i="4"/>
  <c r="B237" i="4"/>
  <c r="C237" i="4"/>
  <c r="D237" i="4"/>
  <c r="E237" i="4"/>
  <c r="F237" i="4"/>
  <c r="G237" i="4"/>
  <c r="H237" i="4"/>
  <c r="I237" i="4"/>
  <c r="J237" i="4"/>
  <c r="K237" i="4"/>
  <c r="L237" i="4"/>
  <c r="M237" i="4"/>
  <c r="N237" i="4"/>
  <c r="O237" i="4"/>
  <c r="P237" i="4"/>
  <c r="Q237" i="4"/>
  <c r="R237" i="4"/>
  <c r="S237" i="4"/>
  <c r="T237" i="4"/>
  <c r="U237" i="4"/>
  <c r="V237" i="4"/>
  <c r="W237" i="4"/>
  <c r="X237" i="4"/>
  <c r="Y237" i="4"/>
  <c r="Z237" i="4"/>
  <c r="AA237" i="4"/>
  <c r="AB237" i="4"/>
  <c r="AC237" i="4"/>
  <c r="AD237" i="4"/>
  <c r="AE237" i="4"/>
  <c r="AF237" i="4"/>
  <c r="A238" i="4"/>
  <c r="B238" i="4"/>
  <c r="C238" i="4"/>
  <c r="D238" i="4"/>
  <c r="E238" i="4"/>
  <c r="F238" i="4"/>
  <c r="G238" i="4"/>
  <c r="H238" i="4"/>
  <c r="I238" i="4"/>
  <c r="J238" i="4"/>
  <c r="K238" i="4"/>
  <c r="L238" i="4"/>
  <c r="M238" i="4"/>
  <c r="N238" i="4"/>
  <c r="O238" i="4"/>
  <c r="P238" i="4"/>
  <c r="Q238" i="4"/>
  <c r="R238" i="4"/>
  <c r="S238" i="4"/>
  <c r="T238" i="4"/>
  <c r="U238" i="4"/>
  <c r="V238" i="4"/>
  <c r="W238" i="4"/>
  <c r="X238" i="4"/>
  <c r="Y238" i="4"/>
  <c r="Z238" i="4"/>
  <c r="AA238" i="4"/>
  <c r="AB238" i="4"/>
  <c r="AC238" i="4"/>
  <c r="AD238" i="4"/>
  <c r="AE238" i="4"/>
  <c r="AF238" i="4"/>
  <c r="A239" i="4"/>
  <c r="B239" i="4"/>
  <c r="C239" i="4"/>
  <c r="D239" i="4"/>
  <c r="E239" i="4"/>
  <c r="F239" i="4"/>
  <c r="G239" i="4"/>
  <c r="H239" i="4"/>
  <c r="I239" i="4"/>
  <c r="J239" i="4"/>
  <c r="K239" i="4"/>
  <c r="L239" i="4"/>
  <c r="M239" i="4"/>
  <c r="N239" i="4"/>
  <c r="O239" i="4"/>
  <c r="P239" i="4"/>
  <c r="Q239" i="4"/>
  <c r="R239" i="4"/>
  <c r="S239" i="4"/>
  <c r="T239" i="4"/>
  <c r="U239" i="4"/>
  <c r="V239" i="4"/>
  <c r="W239" i="4"/>
  <c r="X239" i="4"/>
  <c r="Y239" i="4"/>
  <c r="Z239" i="4"/>
  <c r="AA239" i="4"/>
  <c r="AB239" i="4"/>
  <c r="AC239" i="4"/>
  <c r="AD239" i="4"/>
  <c r="AE239" i="4"/>
  <c r="AF239" i="4"/>
  <c r="A240" i="4"/>
  <c r="B240" i="4"/>
  <c r="C240" i="4"/>
  <c r="D240" i="4"/>
  <c r="E240" i="4"/>
  <c r="F240" i="4"/>
  <c r="G240" i="4"/>
  <c r="H240" i="4"/>
  <c r="I240" i="4"/>
  <c r="J240" i="4"/>
  <c r="K240" i="4"/>
  <c r="L240" i="4"/>
  <c r="M240" i="4"/>
  <c r="N240" i="4"/>
  <c r="O240" i="4"/>
  <c r="P240" i="4"/>
  <c r="Q240" i="4"/>
  <c r="R240" i="4"/>
  <c r="S240" i="4"/>
  <c r="T240" i="4"/>
  <c r="U240" i="4"/>
  <c r="V240" i="4"/>
  <c r="W240" i="4"/>
  <c r="X240" i="4"/>
  <c r="Y240" i="4"/>
  <c r="Z240" i="4"/>
  <c r="AA240" i="4"/>
  <c r="AB240" i="4"/>
  <c r="AC240" i="4"/>
  <c r="AD240" i="4"/>
  <c r="AE240" i="4"/>
  <c r="AF240" i="4"/>
  <c r="A241" i="4"/>
  <c r="B241" i="4"/>
  <c r="C241" i="4"/>
  <c r="D241" i="4"/>
  <c r="E241" i="4"/>
  <c r="F241" i="4"/>
  <c r="G241" i="4"/>
  <c r="H241" i="4"/>
  <c r="I241" i="4"/>
  <c r="J241" i="4"/>
  <c r="K241" i="4"/>
  <c r="L241" i="4"/>
  <c r="M241" i="4"/>
  <c r="N241" i="4"/>
  <c r="O241" i="4"/>
  <c r="P241" i="4"/>
  <c r="Q241" i="4"/>
  <c r="R241" i="4"/>
  <c r="S241" i="4"/>
  <c r="T241" i="4"/>
  <c r="U241" i="4"/>
  <c r="V241" i="4"/>
  <c r="W241" i="4"/>
  <c r="X241" i="4"/>
  <c r="Y241" i="4"/>
  <c r="Z241" i="4"/>
  <c r="AA241" i="4"/>
  <c r="AB241" i="4"/>
  <c r="AC241" i="4"/>
  <c r="AD241" i="4"/>
  <c r="AE241" i="4"/>
  <c r="AF241" i="4"/>
  <c r="A242" i="4"/>
  <c r="B242" i="4"/>
  <c r="C242" i="4"/>
  <c r="D242" i="4"/>
  <c r="E242" i="4"/>
  <c r="F242" i="4"/>
  <c r="G242" i="4"/>
  <c r="H242" i="4"/>
  <c r="I242" i="4"/>
  <c r="J242" i="4"/>
  <c r="K242" i="4"/>
  <c r="L242" i="4"/>
  <c r="M242" i="4"/>
  <c r="N242" i="4"/>
  <c r="O242" i="4"/>
  <c r="P242" i="4"/>
  <c r="Q242" i="4"/>
  <c r="R242" i="4"/>
  <c r="S242" i="4"/>
  <c r="T242" i="4"/>
  <c r="U242" i="4"/>
  <c r="V242" i="4"/>
  <c r="W242" i="4"/>
  <c r="X242" i="4"/>
  <c r="Y242" i="4"/>
  <c r="Z242" i="4"/>
  <c r="AA242" i="4"/>
  <c r="AB242" i="4"/>
  <c r="AC242" i="4"/>
  <c r="AD242" i="4"/>
  <c r="AE242" i="4"/>
  <c r="AF242" i="4"/>
  <c r="A243" i="4"/>
  <c r="B243" i="4"/>
  <c r="C243" i="4"/>
  <c r="D243" i="4"/>
  <c r="E243" i="4"/>
  <c r="F243" i="4"/>
  <c r="G243" i="4"/>
  <c r="H243" i="4"/>
  <c r="I243" i="4"/>
  <c r="J243" i="4"/>
  <c r="K243" i="4"/>
  <c r="L243" i="4"/>
  <c r="M243" i="4"/>
  <c r="N243" i="4"/>
  <c r="O243" i="4"/>
  <c r="P243" i="4"/>
  <c r="Q243" i="4"/>
  <c r="R243" i="4"/>
  <c r="S243" i="4"/>
  <c r="T243" i="4"/>
  <c r="U243" i="4"/>
  <c r="V243" i="4"/>
  <c r="W243" i="4"/>
  <c r="X243" i="4"/>
  <c r="Y243" i="4"/>
  <c r="Z243" i="4"/>
  <c r="AA243" i="4"/>
  <c r="AB243" i="4"/>
  <c r="AC243" i="4"/>
  <c r="AD243" i="4"/>
  <c r="AE243" i="4"/>
  <c r="AF243" i="4"/>
  <c r="A244" i="4"/>
  <c r="B244" i="4"/>
  <c r="C244" i="4"/>
  <c r="D244" i="4"/>
  <c r="E244" i="4"/>
  <c r="F244" i="4"/>
  <c r="G244" i="4"/>
  <c r="H244" i="4"/>
  <c r="I244" i="4"/>
  <c r="J244" i="4"/>
  <c r="K244" i="4"/>
  <c r="L244" i="4"/>
  <c r="M244" i="4"/>
  <c r="N244" i="4"/>
  <c r="O244" i="4"/>
  <c r="P244" i="4"/>
  <c r="Q244" i="4"/>
  <c r="R244" i="4"/>
  <c r="S244" i="4"/>
  <c r="T244" i="4"/>
  <c r="U244" i="4"/>
  <c r="V244" i="4"/>
  <c r="W244" i="4"/>
  <c r="X244" i="4"/>
  <c r="Y244" i="4"/>
  <c r="Z244" i="4"/>
  <c r="AA244" i="4"/>
  <c r="AB244" i="4"/>
  <c r="AC244" i="4"/>
  <c r="AD244" i="4"/>
  <c r="AE244" i="4"/>
  <c r="AF244" i="4"/>
  <c r="A245" i="4"/>
  <c r="B245" i="4"/>
  <c r="C245" i="4"/>
  <c r="D245" i="4"/>
  <c r="E245" i="4"/>
  <c r="F245" i="4"/>
  <c r="G245" i="4"/>
  <c r="H245" i="4"/>
  <c r="I245" i="4"/>
  <c r="J245" i="4"/>
  <c r="K245" i="4"/>
  <c r="L245" i="4"/>
  <c r="M245" i="4"/>
  <c r="N245" i="4"/>
  <c r="O245" i="4"/>
  <c r="P245" i="4"/>
  <c r="Q245" i="4"/>
  <c r="R245" i="4"/>
  <c r="S245" i="4"/>
  <c r="T245" i="4"/>
  <c r="U245" i="4"/>
  <c r="V245" i="4"/>
  <c r="W245" i="4"/>
  <c r="X245" i="4"/>
  <c r="Y245" i="4"/>
  <c r="Z245" i="4"/>
  <c r="AA245" i="4"/>
  <c r="AB245" i="4"/>
  <c r="AC245" i="4"/>
  <c r="AD245" i="4"/>
  <c r="AE245" i="4"/>
  <c r="AF245" i="4"/>
  <c r="A246" i="4"/>
  <c r="B246" i="4"/>
  <c r="C246" i="4"/>
  <c r="D246" i="4"/>
  <c r="E246" i="4"/>
  <c r="F246" i="4"/>
  <c r="G246" i="4"/>
  <c r="H246" i="4"/>
  <c r="I246" i="4"/>
  <c r="J246" i="4"/>
  <c r="K246" i="4"/>
  <c r="L246" i="4"/>
  <c r="M246" i="4"/>
  <c r="N246" i="4"/>
  <c r="O246" i="4"/>
  <c r="P246" i="4"/>
  <c r="Q246" i="4"/>
  <c r="R246" i="4"/>
  <c r="S246" i="4"/>
  <c r="T246" i="4"/>
  <c r="U246" i="4"/>
  <c r="V246" i="4"/>
  <c r="W246" i="4"/>
  <c r="X246" i="4"/>
  <c r="Y246" i="4"/>
  <c r="Z246" i="4"/>
  <c r="AA246" i="4"/>
  <c r="AB246" i="4"/>
  <c r="AC246" i="4"/>
  <c r="AD246" i="4"/>
  <c r="AE246" i="4"/>
  <c r="AF246" i="4"/>
  <c r="A247" i="4"/>
  <c r="B247" i="4"/>
  <c r="C247" i="4"/>
  <c r="D247" i="4"/>
  <c r="E247" i="4"/>
  <c r="F247" i="4"/>
  <c r="G247" i="4"/>
  <c r="H247" i="4"/>
  <c r="I247" i="4"/>
  <c r="J247" i="4"/>
  <c r="K247" i="4"/>
  <c r="L247" i="4"/>
  <c r="M247" i="4"/>
  <c r="N247" i="4"/>
  <c r="O247" i="4"/>
  <c r="P247" i="4"/>
  <c r="Q247" i="4"/>
  <c r="R247" i="4"/>
  <c r="S247" i="4"/>
  <c r="T247" i="4"/>
  <c r="U247" i="4"/>
  <c r="V247" i="4"/>
  <c r="W247" i="4"/>
  <c r="X247" i="4"/>
  <c r="Y247" i="4"/>
  <c r="Z247" i="4"/>
  <c r="AA247" i="4"/>
  <c r="AB247" i="4"/>
  <c r="AC247" i="4"/>
  <c r="AD247" i="4"/>
  <c r="AE247" i="4"/>
  <c r="AF247" i="4"/>
  <c r="A248" i="4"/>
  <c r="B248" i="4"/>
  <c r="C248" i="4"/>
  <c r="D248" i="4"/>
  <c r="E248" i="4"/>
  <c r="F248" i="4"/>
  <c r="G248" i="4"/>
  <c r="H248" i="4"/>
  <c r="I248" i="4"/>
  <c r="J248" i="4"/>
  <c r="K248" i="4"/>
  <c r="L248" i="4"/>
  <c r="M248" i="4"/>
  <c r="N248" i="4"/>
  <c r="O248" i="4"/>
  <c r="P248" i="4"/>
  <c r="Q248" i="4"/>
  <c r="R248" i="4"/>
  <c r="S248" i="4"/>
  <c r="T248" i="4"/>
  <c r="U248" i="4"/>
  <c r="V248" i="4"/>
  <c r="W248" i="4"/>
  <c r="X248" i="4"/>
  <c r="Y248" i="4"/>
  <c r="Z248" i="4"/>
  <c r="AA248" i="4"/>
  <c r="AB248" i="4"/>
  <c r="AC248" i="4"/>
  <c r="AD248" i="4"/>
  <c r="AE248" i="4"/>
  <c r="AF248" i="4"/>
  <c r="A249" i="4"/>
  <c r="B249" i="4"/>
  <c r="C249" i="4"/>
  <c r="D249" i="4"/>
  <c r="E249" i="4"/>
  <c r="F249" i="4"/>
  <c r="G249" i="4"/>
  <c r="H249" i="4"/>
  <c r="I249" i="4"/>
  <c r="J249" i="4"/>
  <c r="K249" i="4"/>
  <c r="L249" i="4"/>
  <c r="M249" i="4"/>
  <c r="N249" i="4"/>
  <c r="O249" i="4"/>
  <c r="P249" i="4"/>
  <c r="Q249" i="4"/>
  <c r="R249" i="4"/>
  <c r="S249" i="4"/>
  <c r="T249" i="4"/>
  <c r="U249" i="4"/>
  <c r="V249" i="4"/>
  <c r="W249" i="4"/>
  <c r="X249" i="4"/>
  <c r="Y249" i="4"/>
  <c r="Z249" i="4"/>
  <c r="AA249" i="4"/>
  <c r="AB249" i="4"/>
  <c r="AC249" i="4"/>
  <c r="AD249" i="4"/>
  <c r="AE249" i="4"/>
  <c r="AF249" i="4"/>
  <c r="A250" i="4"/>
  <c r="B250" i="4"/>
  <c r="C250" i="4"/>
  <c r="D250" i="4"/>
  <c r="E250" i="4"/>
  <c r="F250" i="4"/>
  <c r="G250" i="4"/>
  <c r="H250" i="4"/>
  <c r="I250" i="4"/>
  <c r="J250" i="4"/>
  <c r="K250" i="4"/>
  <c r="L250" i="4"/>
  <c r="M250" i="4"/>
  <c r="N250" i="4"/>
  <c r="O250" i="4"/>
  <c r="P250" i="4"/>
  <c r="Q250" i="4"/>
  <c r="R250" i="4"/>
  <c r="S250" i="4"/>
  <c r="T250" i="4"/>
  <c r="U250" i="4"/>
  <c r="V250" i="4"/>
  <c r="W250" i="4"/>
  <c r="X250" i="4"/>
  <c r="Y250" i="4"/>
  <c r="Z250" i="4"/>
  <c r="AA250" i="4"/>
  <c r="AB250" i="4"/>
  <c r="AC250" i="4"/>
  <c r="AD250" i="4"/>
  <c r="AE250" i="4"/>
  <c r="AF250" i="4"/>
  <c r="A251" i="4"/>
  <c r="B251" i="4"/>
  <c r="C251" i="4"/>
  <c r="D251" i="4"/>
  <c r="E251" i="4"/>
  <c r="F251" i="4"/>
  <c r="G251" i="4"/>
  <c r="H251" i="4"/>
  <c r="I251" i="4"/>
  <c r="J251" i="4"/>
  <c r="K251" i="4"/>
  <c r="L251" i="4"/>
  <c r="M251" i="4"/>
  <c r="N251" i="4"/>
  <c r="O251" i="4"/>
  <c r="P251" i="4"/>
  <c r="Q251" i="4"/>
  <c r="R251" i="4"/>
  <c r="S251" i="4"/>
  <c r="T251" i="4"/>
  <c r="U251" i="4"/>
  <c r="V251" i="4"/>
  <c r="W251" i="4"/>
  <c r="X251" i="4"/>
  <c r="Y251" i="4"/>
  <c r="Z251" i="4"/>
  <c r="AA251" i="4"/>
  <c r="AB251" i="4"/>
  <c r="AC251" i="4"/>
  <c r="AD251" i="4"/>
  <c r="AE251" i="4"/>
  <c r="AF251" i="4"/>
  <c r="A252" i="4"/>
  <c r="B252" i="4"/>
  <c r="C252" i="4"/>
  <c r="D252" i="4"/>
  <c r="E252" i="4"/>
  <c r="F252" i="4"/>
  <c r="G252" i="4"/>
  <c r="H252" i="4"/>
  <c r="I252" i="4"/>
  <c r="J252" i="4"/>
  <c r="K252" i="4"/>
  <c r="L252" i="4"/>
  <c r="M252" i="4"/>
  <c r="N252" i="4"/>
  <c r="O252" i="4"/>
  <c r="P252" i="4"/>
  <c r="Q252" i="4"/>
  <c r="R252" i="4"/>
  <c r="S252" i="4"/>
  <c r="T252" i="4"/>
  <c r="U252" i="4"/>
  <c r="V252" i="4"/>
  <c r="W252" i="4"/>
  <c r="X252" i="4"/>
  <c r="Y252" i="4"/>
  <c r="Z252" i="4"/>
  <c r="AA252" i="4"/>
  <c r="AB252" i="4"/>
  <c r="AC252" i="4"/>
  <c r="AD252" i="4"/>
  <c r="AE252" i="4"/>
  <c r="AF252" i="4"/>
  <c r="A253" i="4"/>
  <c r="B253" i="4"/>
  <c r="C253" i="4"/>
  <c r="D253" i="4"/>
  <c r="E253" i="4"/>
  <c r="F253" i="4"/>
  <c r="G253" i="4"/>
  <c r="H253" i="4"/>
  <c r="I253" i="4"/>
  <c r="J253" i="4"/>
  <c r="K253" i="4"/>
  <c r="L253" i="4"/>
  <c r="M253" i="4"/>
  <c r="N253" i="4"/>
  <c r="O253" i="4"/>
  <c r="P253" i="4"/>
  <c r="Q253" i="4"/>
  <c r="R253" i="4"/>
  <c r="S253" i="4"/>
  <c r="T253" i="4"/>
  <c r="U253" i="4"/>
  <c r="V253" i="4"/>
  <c r="W253" i="4"/>
  <c r="X253" i="4"/>
  <c r="Y253" i="4"/>
  <c r="Z253" i="4"/>
  <c r="AA253" i="4"/>
  <c r="AB253" i="4"/>
  <c r="AC253" i="4"/>
  <c r="AD253" i="4"/>
  <c r="AE253" i="4"/>
  <c r="AF253" i="4"/>
  <c r="A254" i="4"/>
  <c r="B254" i="4"/>
  <c r="C254" i="4"/>
  <c r="D254" i="4"/>
  <c r="E254" i="4"/>
  <c r="F254" i="4"/>
  <c r="G254" i="4"/>
  <c r="H254" i="4"/>
  <c r="I254" i="4"/>
  <c r="J254" i="4"/>
  <c r="K254" i="4"/>
  <c r="L254" i="4"/>
  <c r="M254" i="4"/>
  <c r="N254" i="4"/>
  <c r="O254" i="4"/>
  <c r="P254" i="4"/>
  <c r="Q254" i="4"/>
  <c r="R254" i="4"/>
  <c r="S254" i="4"/>
  <c r="T254" i="4"/>
  <c r="U254" i="4"/>
  <c r="V254" i="4"/>
  <c r="W254" i="4"/>
  <c r="X254" i="4"/>
  <c r="Y254" i="4"/>
  <c r="Z254" i="4"/>
  <c r="AA254" i="4"/>
  <c r="AB254" i="4"/>
  <c r="AC254" i="4"/>
  <c r="AD254" i="4"/>
  <c r="AE254" i="4"/>
  <c r="AF254" i="4"/>
  <c r="A255" i="4"/>
  <c r="B255" i="4"/>
  <c r="C255" i="4"/>
  <c r="D255" i="4"/>
  <c r="E255" i="4"/>
  <c r="F255" i="4"/>
  <c r="G255" i="4"/>
  <c r="H255" i="4"/>
  <c r="I255" i="4"/>
  <c r="J255" i="4"/>
  <c r="K255" i="4"/>
  <c r="L255" i="4"/>
  <c r="M255" i="4"/>
  <c r="N255" i="4"/>
  <c r="O255" i="4"/>
  <c r="P255" i="4"/>
  <c r="Q255" i="4"/>
  <c r="R255" i="4"/>
  <c r="S255" i="4"/>
  <c r="T255" i="4"/>
  <c r="U255" i="4"/>
  <c r="V255" i="4"/>
  <c r="W255" i="4"/>
  <c r="X255" i="4"/>
  <c r="Y255" i="4"/>
  <c r="Z255" i="4"/>
  <c r="AA255" i="4"/>
  <c r="AB255" i="4"/>
  <c r="AC255" i="4"/>
  <c r="AD255" i="4"/>
  <c r="AE255" i="4"/>
  <c r="AF255" i="4"/>
  <c r="A256" i="4"/>
  <c r="B256" i="4"/>
  <c r="C256" i="4"/>
  <c r="D256" i="4"/>
  <c r="E256" i="4"/>
  <c r="F256" i="4"/>
  <c r="G256" i="4"/>
  <c r="H256" i="4"/>
  <c r="I256" i="4"/>
  <c r="J256" i="4"/>
  <c r="K256" i="4"/>
  <c r="L256" i="4"/>
  <c r="M256" i="4"/>
  <c r="N256" i="4"/>
  <c r="O256" i="4"/>
  <c r="P256" i="4"/>
  <c r="Q256" i="4"/>
  <c r="R256" i="4"/>
  <c r="S256" i="4"/>
  <c r="T256" i="4"/>
  <c r="U256" i="4"/>
  <c r="V256" i="4"/>
  <c r="W256" i="4"/>
  <c r="X256" i="4"/>
  <c r="Y256" i="4"/>
  <c r="Z256" i="4"/>
  <c r="AA256" i="4"/>
  <c r="AB256" i="4"/>
  <c r="AC256" i="4"/>
  <c r="AD256" i="4"/>
  <c r="AE256" i="4"/>
  <c r="AF256" i="4"/>
  <c r="A257" i="4"/>
  <c r="B257" i="4"/>
  <c r="C257" i="4"/>
  <c r="D257" i="4"/>
  <c r="E257" i="4"/>
  <c r="F257" i="4"/>
  <c r="G257" i="4"/>
  <c r="H257" i="4"/>
  <c r="I257" i="4"/>
  <c r="J257" i="4"/>
  <c r="K257" i="4"/>
  <c r="L257" i="4"/>
  <c r="M257" i="4"/>
  <c r="N257" i="4"/>
  <c r="O257" i="4"/>
  <c r="P257" i="4"/>
  <c r="Q257" i="4"/>
  <c r="R257" i="4"/>
  <c r="S257" i="4"/>
  <c r="T257" i="4"/>
  <c r="U257" i="4"/>
  <c r="V257" i="4"/>
  <c r="W257" i="4"/>
  <c r="X257" i="4"/>
  <c r="Y257" i="4"/>
  <c r="Z257" i="4"/>
  <c r="AA257" i="4"/>
  <c r="AB257" i="4"/>
  <c r="AC257" i="4"/>
  <c r="AD257" i="4"/>
  <c r="AE257" i="4"/>
  <c r="AF257" i="4"/>
  <c r="A258" i="4"/>
  <c r="B258" i="4"/>
  <c r="C258" i="4"/>
  <c r="D258" i="4"/>
  <c r="E258" i="4"/>
  <c r="F258" i="4"/>
  <c r="G258" i="4"/>
  <c r="H258" i="4"/>
  <c r="I258" i="4"/>
  <c r="J258" i="4"/>
  <c r="K258" i="4"/>
  <c r="L258" i="4"/>
  <c r="M258" i="4"/>
  <c r="N258" i="4"/>
  <c r="O258" i="4"/>
  <c r="P258" i="4"/>
  <c r="Q258" i="4"/>
  <c r="R258" i="4"/>
  <c r="S258" i="4"/>
  <c r="T258" i="4"/>
  <c r="U258" i="4"/>
  <c r="V258" i="4"/>
  <c r="W258" i="4"/>
  <c r="X258" i="4"/>
  <c r="Y258" i="4"/>
  <c r="Z258" i="4"/>
  <c r="AA258" i="4"/>
  <c r="AB258" i="4"/>
  <c r="AC258" i="4"/>
  <c r="AD258" i="4"/>
  <c r="AE258" i="4"/>
  <c r="AF258" i="4"/>
  <c r="A259" i="4"/>
  <c r="B259" i="4"/>
  <c r="C259" i="4"/>
  <c r="D259" i="4"/>
  <c r="E259" i="4"/>
  <c r="F259" i="4"/>
  <c r="G259" i="4"/>
  <c r="H259" i="4"/>
  <c r="I259" i="4"/>
  <c r="J259" i="4"/>
  <c r="K259" i="4"/>
  <c r="L259" i="4"/>
  <c r="M259" i="4"/>
  <c r="N259" i="4"/>
  <c r="O259" i="4"/>
  <c r="P259" i="4"/>
  <c r="Q259" i="4"/>
  <c r="R259" i="4"/>
  <c r="S259" i="4"/>
  <c r="T259" i="4"/>
  <c r="U259" i="4"/>
  <c r="V259" i="4"/>
  <c r="W259" i="4"/>
  <c r="X259" i="4"/>
  <c r="Y259" i="4"/>
  <c r="Z259" i="4"/>
  <c r="AA259" i="4"/>
  <c r="AB259" i="4"/>
  <c r="AC259" i="4"/>
  <c r="AD259" i="4"/>
  <c r="AE259" i="4"/>
  <c r="AF259" i="4"/>
  <c r="A260" i="4"/>
  <c r="B260" i="4"/>
  <c r="C260" i="4"/>
  <c r="D260" i="4"/>
  <c r="E260" i="4"/>
  <c r="F260" i="4"/>
  <c r="G260" i="4"/>
  <c r="H260" i="4"/>
  <c r="I260" i="4"/>
  <c r="J260" i="4"/>
  <c r="K260" i="4"/>
  <c r="L260" i="4"/>
  <c r="M260" i="4"/>
  <c r="N260" i="4"/>
  <c r="O260" i="4"/>
  <c r="P260" i="4"/>
  <c r="Q260" i="4"/>
  <c r="R260" i="4"/>
  <c r="S260" i="4"/>
  <c r="T260" i="4"/>
  <c r="U260" i="4"/>
  <c r="V260" i="4"/>
  <c r="W260" i="4"/>
  <c r="X260" i="4"/>
  <c r="Y260" i="4"/>
  <c r="Z260" i="4"/>
  <c r="AA260" i="4"/>
  <c r="AB260" i="4"/>
  <c r="AC260" i="4"/>
  <c r="AD260" i="4"/>
  <c r="AE260" i="4"/>
  <c r="AF260" i="4"/>
  <c r="A261" i="4"/>
  <c r="B261" i="4"/>
  <c r="C261" i="4"/>
  <c r="D261" i="4"/>
  <c r="E261" i="4"/>
  <c r="F261" i="4"/>
  <c r="G261" i="4"/>
  <c r="H261" i="4"/>
  <c r="I261" i="4"/>
  <c r="J261" i="4"/>
  <c r="K261" i="4"/>
  <c r="L261" i="4"/>
  <c r="M261" i="4"/>
  <c r="N261" i="4"/>
  <c r="O261" i="4"/>
  <c r="P261" i="4"/>
  <c r="Q261" i="4"/>
  <c r="R261" i="4"/>
  <c r="S261" i="4"/>
  <c r="T261" i="4"/>
  <c r="U261" i="4"/>
  <c r="V261" i="4"/>
  <c r="W261" i="4"/>
  <c r="X261" i="4"/>
  <c r="Y261" i="4"/>
  <c r="Z261" i="4"/>
  <c r="AA261" i="4"/>
  <c r="AB261" i="4"/>
  <c r="AC261" i="4"/>
  <c r="AD261" i="4"/>
  <c r="AE261" i="4"/>
  <c r="AF261" i="4"/>
  <c r="A262" i="4"/>
  <c r="B262" i="4"/>
  <c r="C262" i="4"/>
  <c r="D262" i="4"/>
  <c r="E262" i="4"/>
  <c r="F262" i="4"/>
  <c r="G262" i="4"/>
  <c r="H262" i="4"/>
  <c r="I262" i="4"/>
  <c r="J262" i="4"/>
  <c r="K262" i="4"/>
  <c r="L262" i="4"/>
  <c r="M262" i="4"/>
  <c r="N262" i="4"/>
  <c r="O262" i="4"/>
  <c r="P262" i="4"/>
  <c r="Q262" i="4"/>
  <c r="R262" i="4"/>
  <c r="S262" i="4"/>
  <c r="T262" i="4"/>
  <c r="U262" i="4"/>
  <c r="V262" i="4"/>
  <c r="W262" i="4"/>
  <c r="X262" i="4"/>
  <c r="Y262" i="4"/>
  <c r="Z262" i="4"/>
  <c r="AA262" i="4"/>
  <c r="AB262" i="4"/>
  <c r="AC262" i="4"/>
  <c r="AD262" i="4"/>
  <c r="AE262" i="4"/>
  <c r="AF262" i="4"/>
  <c r="A263" i="4"/>
  <c r="B263" i="4"/>
  <c r="C263" i="4"/>
  <c r="D263" i="4"/>
  <c r="E263" i="4"/>
  <c r="F263" i="4"/>
  <c r="G263" i="4"/>
  <c r="H263" i="4"/>
  <c r="I263" i="4"/>
  <c r="J263" i="4"/>
  <c r="K263" i="4"/>
  <c r="L263" i="4"/>
  <c r="M263" i="4"/>
  <c r="N263" i="4"/>
  <c r="O263" i="4"/>
  <c r="P263" i="4"/>
  <c r="Q263" i="4"/>
  <c r="R263" i="4"/>
  <c r="S263" i="4"/>
  <c r="T263" i="4"/>
  <c r="U263" i="4"/>
  <c r="V263" i="4"/>
  <c r="W263" i="4"/>
  <c r="X263" i="4"/>
  <c r="Y263" i="4"/>
  <c r="Z263" i="4"/>
  <c r="AA263" i="4"/>
  <c r="AB263" i="4"/>
  <c r="AC263" i="4"/>
  <c r="AD263" i="4"/>
  <c r="AE263" i="4"/>
  <c r="AF263" i="4"/>
  <c r="A264" i="4"/>
  <c r="B264" i="4"/>
  <c r="C264" i="4"/>
  <c r="D264" i="4"/>
  <c r="E264" i="4"/>
  <c r="F264" i="4"/>
  <c r="G264" i="4"/>
  <c r="H264" i="4"/>
  <c r="I264" i="4"/>
  <c r="J264" i="4"/>
  <c r="K264" i="4"/>
  <c r="L264" i="4"/>
  <c r="M264" i="4"/>
  <c r="N264" i="4"/>
  <c r="O264" i="4"/>
  <c r="P264" i="4"/>
  <c r="Q264" i="4"/>
  <c r="R264" i="4"/>
  <c r="S264" i="4"/>
  <c r="T264" i="4"/>
  <c r="U264" i="4"/>
  <c r="V264" i="4"/>
  <c r="W264" i="4"/>
  <c r="X264" i="4"/>
  <c r="Y264" i="4"/>
  <c r="Z264" i="4"/>
  <c r="AA264" i="4"/>
  <c r="AB264" i="4"/>
  <c r="AC264" i="4"/>
  <c r="AD264" i="4"/>
  <c r="AE264" i="4"/>
  <c r="AF264" i="4"/>
  <c r="A265" i="4"/>
  <c r="B265" i="4"/>
  <c r="C265" i="4"/>
  <c r="D265" i="4"/>
  <c r="E265" i="4"/>
  <c r="F265" i="4"/>
  <c r="G265" i="4"/>
  <c r="H265" i="4"/>
  <c r="I265" i="4"/>
  <c r="J265" i="4"/>
  <c r="K265" i="4"/>
  <c r="L265" i="4"/>
  <c r="M265" i="4"/>
  <c r="N265" i="4"/>
  <c r="O265" i="4"/>
  <c r="P265" i="4"/>
  <c r="Q265" i="4"/>
  <c r="R265" i="4"/>
  <c r="S265" i="4"/>
  <c r="T265" i="4"/>
  <c r="U265" i="4"/>
  <c r="V265" i="4"/>
  <c r="W265" i="4"/>
  <c r="X265" i="4"/>
  <c r="Y265" i="4"/>
  <c r="Z265" i="4"/>
  <c r="AA265" i="4"/>
  <c r="AB265" i="4"/>
  <c r="AC265" i="4"/>
  <c r="AD265" i="4"/>
  <c r="AE265" i="4"/>
  <c r="AF265" i="4"/>
  <c r="A266" i="4"/>
  <c r="B266" i="4"/>
  <c r="C266" i="4"/>
  <c r="D266" i="4"/>
  <c r="E266" i="4"/>
  <c r="F266" i="4"/>
  <c r="G266" i="4"/>
  <c r="H266" i="4"/>
  <c r="I266" i="4"/>
  <c r="J266" i="4"/>
  <c r="K266" i="4"/>
  <c r="L266" i="4"/>
  <c r="M266" i="4"/>
  <c r="N266" i="4"/>
  <c r="O266" i="4"/>
  <c r="P266" i="4"/>
  <c r="Q266" i="4"/>
  <c r="R266" i="4"/>
  <c r="S266" i="4"/>
  <c r="T266" i="4"/>
  <c r="U266" i="4"/>
  <c r="V266" i="4"/>
  <c r="W266" i="4"/>
  <c r="X266" i="4"/>
  <c r="Y266" i="4"/>
  <c r="Z266" i="4"/>
  <c r="AA266" i="4"/>
  <c r="AB266" i="4"/>
  <c r="AC266" i="4"/>
  <c r="AD266" i="4"/>
  <c r="AE266" i="4"/>
  <c r="AF266" i="4"/>
  <c r="A267" i="4"/>
  <c r="B267" i="4"/>
  <c r="C267" i="4"/>
  <c r="D267" i="4"/>
  <c r="E267" i="4"/>
  <c r="F267" i="4"/>
  <c r="G267" i="4"/>
  <c r="H267" i="4"/>
  <c r="I267" i="4"/>
  <c r="J267" i="4"/>
  <c r="K267" i="4"/>
  <c r="L267" i="4"/>
  <c r="M267" i="4"/>
  <c r="N267" i="4"/>
  <c r="O267" i="4"/>
  <c r="P267" i="4"/>
  <c r="Q267" i="4"/>
  <c r="R267" i="4"/>
  <c r="S267" i="4"/>
  <c r="T267" i="4"/>
  <c r="U267" i="4"/>
  <c r="V267" i="4"/>
  <c r="W267" i="4"/>
  <c r="X267" i="4"/>
  <c r="Y267" i="4"/>
  <c r="Z267" i="4"/>
  <c r="AA267" i="4"/>
  <c r="AB267" i="4"/>
  <c r="AC267" i="4"/>
  <c r="AD267" i="4"/>
  <c r="AE267" i="4"/>
  <c r="AF267" i="4"/>
  <c r="A268" i="4"/>
  <c r="B268" i="4"/>
  <c r="C268" i="4"/>
  <c r="D268" i="4"/>
  <c r="E268" i="4"/>
  <c r="F268" i="4"/>
  <c r="G268" i="4"/>
  <c r="H268" i="4"/>
  <c r="I268" i="4"/>
  <c r="J268" i="4"/>
  <c r="K268" i="4"/>
  <c r="L268" i="4"/>
  <c r="M268" i="4"/>
  <c r="N268" i="4"/>
  <c r="O268" i="4"/>
  <c r="P268" i="4"/>
  <c r="Q268" i="4"/>
  <c r="R268" i="4"/>
  <c r="S268" i="4"/>
  <c r="T268" i="4"/>
  <c r="U268" i="4"/>
  <c r="V268" i="4"/>
  <c r="W268" i="4"/>
  <c r="X268" i="4"/>
  <c r="Y268" i="4"/>
  <c r="Z268" i="4"/>
  <c r="AA268" i="4"/>
  <c r="AB268" i="4"/>
  <c r="AC268" i="4"/>
  <c r="AD268" i="4"/>
  <c r="AE268" i="4"/>
  <c r="AF268" i="4"/>
  <c r="A269" i="4"/>
  <c r="B269" i="4"/>
  <c r="C269" i="4"/>
  <c r="D269" i="4"/>
  <c r="E269" i="4"/>
  <c r="F269" i="4"/>
  <c r="G269" i="4"/>
  <c r="H269" i="4"/>
  <c r="I269" i="4"/>
  <c r="J269" i="4"/>
  <c r="K269" i="4"/>
  <c r="L269" i="4"/>
  <c r="M269" i="4"/>
  <c r="N269" i="4"/>
  <c r="O269" i="4"/>
  <c r="P269" i="4"/>
  <c r="Q269" i="4"/>
  <c r="R269" i="4"/>
  <c r="S269" i="4"/>
  <c r="T269" i="4"/>
  <c r="U269" i="4"/>
  <c r="V269" i="4"/>
  <c r="W269" i="4"/>
  <c r="X269" i="4"/>
  <c r="Y269" i="4"/>
  <c r="Z269" i="4"/>
  <c r="AA269" i="4"/>
  <c r="AB269" i="4"/>
  <c r="AC269" i="4"/>
  <c r="AD269" i="4"/>
  <c r="AE269" i="4"/>
  <c r="AF269" i="4"/>
  <c r="A270" i="4"/>
  <c r="B270" i="4"/>
  <c r="C270" i="4"/>
  <c r="D270" i="4"/>
  <c r="E270" i="4"/>
  <c r="F270" i="4"/>
  <c r="G270" i="4"/>
  <c r="H270" i="4"/>
  <c r="I270" i="4"/>
  <c r="J270" i="4"/>
  <c r="K270" i="4"/>
  <c r="L270" i="4"/>
  <c r="M270" i="4"/>
  <c r="N270" i="4"/>
  <c r="O270" i="4"/>
  <c r="P270" i="4"/>
  <c r="Q270" i="4"/>
  <c r="R270" i="4"/>
  <c r="S270" i="4"/>
  <c r="T270" i="4"/>
  <c r="U270" i="4"/>
  <c r="V270" i="4"/>
  <c r="W270" i="4"/>
  <c r="X270" i="4"/>
  <c r="Y270" i="4"/>
  <c r="Z270" i="4"/>
  <c r="AA270" i="4"/>
  <c r="AB270" i="4"/>
  <c r="AC270" i="4"/>
  <c r="AD270" i="4"/>
  <c r="AE270" i="4"/>
  <c r="AF270" i="4"/>
  <c r="A271" i="4"/>
  <c r="B271" i="4"/>
  <c r="C271" i="4"/>
  <c r="D271" i="4"/>
  <c r="E271" i="4"/>
  <c r="F271" i="4"/>
  <c r="G271" i="4"/>
  <c r="H271" i="4"/>
  <c r="I271" i="4"/>
  <c r="J271" i="4"/>
  <c r="K271" i="4"/>
  <c r="L271" i="4"/>
  <c r="M271" i="4"/>
  <c r="N271" i="4"/>
  <c r="O271" i="4"/>
  <c r="P271" i="4"/>
  <c r="Q271" i="4"/>
  <c r="R271" i="4"/>
  <c r="S271" i="4"/>
  <c r="T271" i="4"/>
  <c r="U271" i="4"/>
  <c r="V271" i="4"/>
  <c r="W271" i="4"/>
  <c r="X271" i="4"/>
  <c r="Y271" i="4"/>
  <c r="Z271" i="4"/>
  <c r="AA271" i="4"/>
  <c r="AB271" i="4"/>
  <c r="AC271" i="4"/>
  <c r="AD271" i="4"/>
  <c r="AE271" i="4"/>
  <c r="AF271" i="4"/>
  <c r="A272" i="4"/>
  <c r="B272" i="4"/>
  <c r="C272" i="4"/>
  <c r="D272" i="4"/>
  <c r="E272" i="4"/>
  <c r="F272" i="4"/>
  <c r="G272" i="4"/>
  <c r="H272" i="4"/>
  <c r="I272" i="4"/>
  <c r="J272" i="4"/>
  <c r="K272" i="4"/>
  <c r="L272" i="4"/>
  <c r="M272" i="4"/>
  <c r="N272" i="4"/>
  <c r="O272" i="4"/>
  <c r="P272" i="4"/>
  <c r="Q272" i="4"/>
  <c r="R272" i="4"/>
  <c r="S272" i="4"/>
  <c r="T272" i="4"/>
  <c r="U272" i="4"/>
  <c r="V272" i="4"/>
  <c r="W272" i="4"/>
  <c r="X272" i="4"/>
  <c r="Y272" i="4"/>
  <c r="Z272" i="4"/>
  <c r="AA272" i="4"/>
  <c r="AB272" i="4"/>
  <c r="AC272" i="4"/>
  <c r="AD272" i="4"/>
  <c r="AE272" i="4"/>
  <c r="AF272" i="4"/>
  <c r="A273" i="4"/>
  <c r="B273" i="4"/>
  <c r="C273" i="4"/>
  <c r="D273" i="4"/>
  <c r="E273" i="4"/>
  <c r="F273" i="4"/>
  <c r="G273" i="4"/>
  <c r="H273" i="4"/>
  <c r="I273" i="4"/>
  <c r="J273" i="4"/>
  <c r="K273" i="4"/>
  <c r="L273" i="4"/>
  <c r="M273" i="4"/>
  <c r="N273" i="4"/>
  <c r="O273" i="4"/>
  <c r="P273" i="4"/>
  <c r="Q273" i="4"/>
  <c r="R273" i="4"/>
  <c r="S273" i="4"/>
  <c r="T273" i="4"/>
  <c r="U273" i="4"/>
  <c r="V273" i="4"/>
  <c r="W273" i="4"/>
  <c r="X273" i="4"/>
  <c r="Y273" i="4"/>
  <c r="Z273" i="4"/>
  <c r="AA273" i="4"/>
  <c r="AB273" i="4"/>
  <c r="AC273" i="4"/>
  <c r="AD273" i="4"/>
  <c r="AE273" i="4"/>
  <c r="AF273" i="4"/>
  <c r="A274" i="4"/>
  <c r="B274" i="4"/>
  <c r="C274" i="4"/>
  <c r="D274" i="4"/>
  <c r="E274" i="4"/>
  <c r="F274" i="4"/>
  <c r="G274" i="4"/>
  <c r="H274" i="4"/>
  <c r="I274" i="4"/>
  <c r="J274" i="4"/>
  <c r="K274" i="4"/>
  <c r="L274" i="4"/>
  <c r="M274" i="4"/>
  <c r="N274" i="4"/>
  <c r="O274" i="4"/>
  <c r="P274" i="4"/>
  <c r="Q274" i="4"/>
  <c r="R274" i="4"/>
  <c r="S274" i="4"/>
  <c r="T274" i="4"/>
  <c r="U274" i="4"/>
  <c r="V274" i="4"/>
  <c r="W274" i="4"/>
  <c r="X274" i="4"/>
  <c r="Y274" i="4"/>
  <c r="Z274" i="4"/>
  <c r="AA274" i="4"/>
  <c r="AB274" i="4"/>
  <c r="AC274" i="4"/>
  <c r="AD274" i="4"/>
  <c r="AE274" i="4"/>
  <c r="AF274" i="4"/>
  <c r="A275" i="4"/>
  <c r="B275" i="4"/>
  <c r="C275" i="4"/>
  <c r="D275" i="4"/>
  <c r="E275" i="4"/>
  <c r="F275" i="4"/>
  <c r="G275" i="4"/>
  <c r="H275" i="4"/>
  <c r="I275" i="4"/>
  <c r="J275" i="4"/>
  <c r="K275" i="4"/>
  <c r="L275" i="4"/>
  <c r="M275" i="4"/>
  <c r="N275" i="4"/>
  <c r="O275" i="4"/>
  <c r="P275" i="4"/>
  <c r="Q275" i="4"/>
  <c r="R275" i="4"/>
  <c r="S275" i="4"/>
  <c r="T275" i="4"/>
  <c r="U275" i="4"/>
  <c r="V275" i="4"/>
  <c r="W275" i="4"/>
  <c r="X275" i="4"/>
  <c r="Y275" i="4"/>
  <c r="Z275" i="4"/>
  <c r="AA275" i="4"/>
  <c r="AB275" i="4"/>
  <c r="AC275" i="4"/>
  <c r="AD275" i="4"/>
  <c r="AE275" i="4"/>
  <c r="AF275" i="4"/>
  <c r="A276" i="4"/>
  <c r="B276" i="4"/>
  <c r="C276" i="4"/>
  <c r="D276" i="4"/>
  <c r="E276" i="4"/>
  <c r="F276" i="4"/>
  <c r="G276" i="4"/>
  <c r="H276" i="4"/>
  <c r="I276" i="4"/>
  <c r="J276" i="4"/>
  <c r="K276" i="4"/>
  <c r="L276" i="4"/>
  <c r="M276" i="4"/>
  <c r="N276" i="4"/>
  <c r="O276" i="4"/>
  <c r="P276" i="4"/>
  <c r="Q276" i="4"/>
  <c r="R276" i="4"/>
  <c r="S276" i="4"/>
  <c r="T276" i="4"/>
  <c r="U276" i="4"/>
  <c r="V276" i="4"/>
  <c r="W276" i="4"/>
  <c r="X276" i="4"/>
  <c r="Y276" i="4"/>
  <c r="Z276" i="4"/>
  <c r="AA276" i="4"/>
  <c r="AB276" i="4"/>
  <c r="AC276" i="4"/>
  <c r="AD276" i="4"/>
  <c r="AE276" i="4"/>
  <c r="AF276" i="4"/>
  <c r="A277" i="4"/>
  <c r="B277" i="4"/>
  <c r="C277" i="4"/>
  <c r="D277" i="4"/>
  <c r="E277" i="4"/>
  <c r="F277" i="4"/>
  <c r="G277" i="4"/>
  <c r="H277" i="4"/>
  <c r="I277" i="4"/>
  <c r="J277" i="4"/>
  <c r="K277" i="4"/>
  <c r="L277" i="4"/>
  <c r="M277" i="4"/>
  <c r="N277" i="4"/>
  <c r="O277" i="4"/>
  <c r="P277" i="4"/>
  <c r="Q277" i="4"/>
  <c r="R277" i="4"/>
  <c r="S277" i="4"/>
  <c r="T277" i="4"/>
  <c r="U277" i="4"/>
  <c r="V277" i="4"/>
  <c r="W277" i="4"/>
  <c r="X277" i="4"/>
  <c r="Y277" i="4"/>
  <c r="Z277" i="4"/>
  <c r="AA277" i="4"/>
  <c r="AB277" i="4"/>
  <c r="AC277" i="4"/>
  <c r="AD277" i="4"/>
  <c r="AE277" i="4"/>
  <c r="AF277" i="4"/>
  <c r="A278" i="4"/>
  <c r="B278" i="4"/>
  <c r="C278" i="4"/>
  <c r="D278" i="4"/>
  <c r="E278" i="4"/>
  <c r="F278" i="4"/>
  <c r="G278" i="4"/>
  <c r="H278" i="4"/>
  <c r="I278" i="4"/>
  <c r="J278" i="4"/>
  <c r="K278" i="4"/>
  <c r="L278" i="4"/>
  <c r="M278" i="4"/>
  <c r="N278" i="4"/>
  <c r="O278" i="4"/>
  <c r="P278" i="4"/>
  <c r="Q278" i="4"/>
  <c r="R278" i="4"/>
  <c r="S278" i="4"/>
  <c r="T278" i="4"/>
  <c r="U278" i="4"/>
  <c r="V278" i="4"/>
  <c r="W278" i="4"/>
  <c r="X278" i="4"/>
  <c r="Y278" i="4"/>
  <c r="Z278" i="4"/>
  <c r="AA278" i="4"/>
  <c r="AB278" i="4"/>
  <c r="AC278" i="4"/>
  <c r="AD278" i="4"/>
  <c r="AE278" i="4"/>
  <c r="AF278" i="4"/>
  <c r="A279" i="4"/>
  <c r="B279" i="4"/>
  <c r="C279" i="4"/>
  <c r="D279" i="4"/>
  <c r="E279" i="4"/>
  <c r="F279" i="4"/>
  <c r="G279" i="4"/>
  <c r="H279" i="4"/>
  <c r="I279" i="4"/>
  <c r="J279" i="4"/>
  <c r="K279" i="4"/>
  <c r="L279" i="4"/>
  <c r="M279" i="4"/>
  <c r="N279" i="4"/>
  <c r="O279" i="4"/>
  <c r="P279" i="4"/>
  <c r="Q279" i="4"/>
  <c r="R279" i="4"/>
  <c r="S279" i="4"/>
  <c r="T279" i="4"/>
  <c r="U279" i="4"/>
  <c r="V279" i="4"/>
  <c r="W279" i="4"/>
  <c r="X279" i="4"/>
  <c r="Y279" i="4"/>
  <c r="Z279" i="4"/>
  <c r="AA279" i="4"/>
  <c r="AB279" i="4"/>
  <c r="AC279" i="4"/>
  <c r="AD279" i="4"/>
  <c r="AE279" i="4"/>
  <c r="AF279" i="4"/>
  <c r="A280" i="4"/>
  <c r="B280" i="4"/>
  <c r="C280" i="4"/>
  <c r="D280" i="4"/>
  <c r="E280" i="4"/>
  <c r="F280" i="4"/>
  <c r="G280" i="4"/>
  <c r="H280" i="4"/>
  <c r="I280" i="4"/>
  <c r="J280" i="4"/>
  <c r="K280" i="4"/>
  <c r="L280" i="4"/>
  <c r="M280" i="4"/>
  <c r="N280" i="4"/>
  <c r="O280" i="4"/>
  <c r="P280" i="4"/>
  <c r="Q280" i="4"/>
  <c r="R280" i="4"/>
  <c r="S280" i="4"/>
  <c r="T280" i="4"/>
  <c r="U280" i="4"/>
  <c r="V280" i="4"/>
  <c r="W280" i="4"/>
  <c r="X280" i="4"/>
  <c r="Y280" i="4"/>
  <c r="Z280" i="4"/>
  <c r="AA280" i="4"/>
  <c r="AB280" i="4"/>
  <c r="AC280" i="4"/>
  <c r="AD280" i="4"/>
  <c r="AE280" i="4"/>
  <c r="AF280" i="4"/>
  <c r="A281" i="4"/>
  <c r="B281" i="4"/>
  <c r="C281" i="4"/>
  <c r="D281" i="4"/>
  <c r="E281" i="4"/>
  <c r="F281" i="4"/>
  <c r="G281" i="4"/>
  <c r="H281" i="4"/>
  <c r="I281" i="4"/>
  <c r="J281" i="4"/>
  <c r="K281" i="4"/>
  <c r="L281" i="4"/>
  <c r="M281" i="4"/>
  <c r="N281" i="4"/>
  <c r="O281" i="4"/>
  <c r="P281" i="4"/>
  <c r="Q281" i="4"/>
  <c r="R281" i="4"/>
  <c r="S281" i="4"/>
  <c r="T281" i="4"/>
  <c r="U281" i="4"/>
  <c r="V281" i="4"/>
  <c r="W281" i="4"/>
  <c r="X281" i="4"/>
  <c r="Y281" i="4"/>
  <c r="Z281" i="4"/>
  <c r="AA281" i="4"/>
  <c r="AB281" i="4"/>
  <c r="AC281" i="4"/>
  <c r="AD281" i="4"/>
  <c r="AE281" i="4"/>
  <c r="AF281" i="4"/>
  <c r="A282" i="4"/>
  <c r="B282" i="4"/>
  <c r="C282" i="4"/>
  <c r="D282" i="4"/>
  <c r="E282" i="4"/>
  <c r="F282" i="4"/>
  <c r="G282" i="4"/>
  <c r="H282" i="4"/>
  <c r="I282" i="4"/>
  <c r="J282" i="4"/>
  <c r="K282" i="4"/>
  <c r="L282" i="4"/>
  <c r="M282" i="4"/>
  <c r="N282" i="4"/>
  <c r="O282" i="4"/>
  <c r="P282" i="4"/>
  <c r="Q282" i="4"/>
  <c r="R282" i="4"/>
  <c r="S282" i="4"/>
  <c r="T282" i="4"/>
  <c r="U282" i="4"/>
  <c r="V282" i="4"/>
  <c r="W282" i="4"/>
  <c r="X282" i="4"/>
  <c r="Y282" i="4"/>
  <c r="Z282" i="4"/>
  <c r="AA282" i="4"/>
  <c r="AB282" i="4"/>
  <c r="AC282" i="4"/>
  <c r="AD282" i="4"/>
  <c r="AE282" i="4"/>
  <c r="AF282" i="4"/>
  <c r="A283" i="4"/>
  <c r="B283" i="4"/>
  <c r="C283" i="4"/>
  <c r="D283" i="4"/>
  <c r="E283" i="4"/>
  <c r="F283" i="4"/>
  <c r="G283" i="4"/>
  <c r="H283" i="4"/>
  <c r="I283" i="4"/>
  <c r="J283" i="4"/>
  <c r="K283" i="4"/>
  <c r="L283" i="4"/>
  <c r="M283" i="4"/>
  <c r="N283" i="4"/>
  <c r="O283" i="4"/>
  <c r="P283" i="4"/>
  <c r="Q283" i="4"/>
  <c r="R283" i="4"/>
  <c r="S283" i="4"/>
  <c r="T283" i="4"/>
  <c r="U283" i="4"/>
  <c r="V283" i="4"/>
  <c r="W283" i="4"/>
  <c r="X283" i="4"/>
  <c r="Y283" i="4"/>
  <c r="Z283" i="4"/>
  <c r="AA283" i="4"/>
  <c r="AB283" i="4"/>
  <c r="AC283" i="4"/>
  <c r="AD283" i="4"/>
  <c r="AE283" i="4"/>
  <c r="AF283" i="4"/>
  <c r="A284" i="4"/>
  <c r="B284" i="4"/>
  <c r="C284" i="4"/>
  <c r="D284" i="4"/>
  <c r="E284" i="4"/>
  <c r="F284" i="4"/>
  <c r="G284" i="4"/>
  <c r="H284" i="4"/>
  <c r="I284" i="4"/>
  <c r="J284" i="4"/>
  <c r="K284" i="4"/>
  <c r="L284" i="4"/>
  <c r="M284" i="4"/>
  <c r="N284" i="4"/>
  <c r="O284" i="4"/>
  <c r="P284" i="4"/>
  <c r="Q284" i="4"/>
  <c r="R284" i="4"/>
  <c r="S284" i="4"/>
  <c r="T284" i="4"/>
  <c r="U284" i="4"/>
  <c r="V284" i="4"/>
  <c r="W284" i="4"/>
  <c r="X284" i="4"/>
  <c r="Y284" i="4"/>
  <c r="Z284" i="4"/>
  <c r="AA284" i="4"/>
  <c r="AB284" i="4"/>
  <c r="AC284" i="4"/>
  <c r="AD284" i="4"/>
  <c r="AE284" i="4"/>
  <c r="AF284" i="4"/>
  <c r="A285" i="4"/>
  <c r="B285" i="4"/>
  <c r="C285" i="4"/>
  <c r="D285" i="4"/>
  <c r="E285" i="4"/>
  <c r="F285" i="4"/>
  <c r="G285" i="4"/>
  <c r="H285" i="4"/>
  <c r="I285" i="4"/>
  <c r="J285" i="4"/>
  <c r="K285" i="4"/>
  <c r="L285" i="4"/>
  <c r="M285" i="4"/>
  <c r="N285" i="4"/>
  <c r="O285" i="4"/>
  <c r="P285" i="4"/>
  <c r="Q285" i="4"/>
  <c r="R285" i="4"/>
  <c r="S285" i="4"/>
  <c r="T285" i="4"/>
  <c r="U285" i="4"/>
  <c r="V285" i="4"/>
  <c r="W285" i="4"/>
  <c r="X285" i="4"/>
  <c r="Y285" i="4"/>
  <c r="Z285" i="4"/>
  <c r="AA285" i="4"/>
  <c r="AB285" i="4"/>
  <c r="AC285" i="4"/>
  <c r="AD285" i="4"/>
  <c r="AE285" i="4"/>
  <c r="AF285" i="4"/>
  <c r="A286" i="4"/>
  <c r="B286" i="4"/>
  <c r="C286" i="4"/>
  <c r="D286" i="4"/>
  <c r="E286" i="4"/>
  <c r="F286" i="4"/>
  <c r="G286" i="4"/>
  <c r="H286" i="4"/>
  <c r="I286" i="4"/>
  <c r="J286" i="4"/>
  <c r="K286" i="4"/>
  <c r="L286" i="4"/>
  <c r="M286" i="4"/>
  <c r="N286" i="4"/>
  <c r="O286" i="4"/>
  <c r="P286" i="4"/>
  <c r="Q286" i="4"/>
  <c r="R286" i="4"/>
  <c r="S286" i="4"/>
  <c r="T286" i="4"/>
  <c r="U286" i="4"/>
  <c r="V286" i="4"/>
  <c r="W286" i="4"/>
  <c r="X286" i="4"/>
  <c r="Y286" i="4"/>
  <c r="Z286" i="4"/>
  <c r="AA286" i="4"/>
  <c r="AB286" i="4"/>
  <c r="AC286" i="4"/>
  <c r="AD286" i="4"/>
  <c r="AE286" i="4"/>
  <c r="AF286" i="4"/>
  <c r="A287" i="4"/>
  <c r="B287" i="4"/>
  <c r="C287" i="4"/>
  <c r="D287" i="4"/>
  <c r="E287" i="4"/>
  <c r="F287" i="4"/>
  <c r="G287" i="4"/>
  <c r="H287" i="4"/>
  <c r="I287" i="4"/>
  <c r="J287" i="4"/>
  <c r="K287" i="4"/>
  <c r="L287" i="4"/>
  <c r="M287" i="4"/>
  <c r="N287" i="4"/>
  <c r="O287" i="4"/>
  <c r="P287" i="4"/>
  <c r="Q287" i="4"/>
  <c r="R287" i="4"/>
  <c r="S287" i="4"/>
  <c r="T287" i="4"/>
  <c r="U287" i="4"/>
  <c r="V287" i="4"/>
  <c r="W287" i="4"/>
  <c r="X287" i="4"/>
  <c r="Y287" i="4"/>
  <c r="Z287" i="4"/>
  <c r="AA287" i="4"/>
  <c r="AB287" i="4"/>
  <c r="AC287" i="4"/>
  <c r="AD287" i="4"/>
  <c r="AE287" i="4"/>
  <c r="AF287" i="4"/>
  <c r="A288" i="4"/>
  <c r="B288" i="4"/>
  <c r="C288" i="4"/>
  <c r="D288" i="4"/>
  <c r="E288" i="4"/>
  <c r="F288" i="4"/>
  <c r="G288" i="4"/>
  <c r="H288" i="4"/>
  <c r="I288" i="4"/>
  <c r="J288" i="4"/>
  <c r="K288" i="4"/>
  <c r="L288" i="4"/>
  <c r="M288" i="4"/>
  <c r="N288" i="4"/>
  <c r="O288" i="4"/>
  <c r="P288" i="4"/>
  <c r="Q288" i="4"/>
  <c r="R288" i="4"/>
  <c r="S288" i="4"/>
  <c r="T288" i="4"/>
  <c r="U288" i="4"/>
  <c r="V288" i="4"/>
  <c r="W288" i="4"/>
  <c r="X288" i="4"/>
  <c r="Y288" i="4"/>
  <c r="Z288" i="4"/>
  <c r="AA288" i="4"/>
  <c r="AB288" i="4"/>
  <c r="AC288" i="4"/>
  <c r="AD288" i="4"/>
  <c r="AE288" i="4"/>
  <c r="AF288" i="4"/>
  <c r="A289" i="4"/>
  <c r="B289" i="4"/>
  <c r="C289" i="4"/>
  <c r="D289" i="4"/>
  <c r="E289" i="4"/>
  <c r="F289" i="4"/>
  <c r="G289" i="4"/>
  <c r="H289" i="4"/>
  <c r="I289" i="4"/>
  <c r="J289" i="4"/>
  <c r="K289" i="4"/>
  <c r="L289" i="4"/>
  <c r="M289" i="4"/>
  <c r="N289" i="4"/>
  <c r="O289" i="4"/>
  <c r="P289" i="4"/>
  <c r="Q289" i="4"/>
  <c r="R289" i="4"/>
  <c r="S289" i="4"/>
  <c r="T289" i="4"/>
  <c r="U289" i="4"/>
  <c r="V289" i="4"/>
  <c r="W289" i="4"/>
  <c r="X289" i="4"/>
  <c r="Y289" i="4"/>
  <c r="Z289" i="4"/>
  <c r="AA289" i="4"/>
  <c r="AB289" i="4"/>
  <c r="AC289" i="4"/>
  <c r="AD289" i="4"/>
  <c r="AE289" i="4"/>
  <c r="AF289" i="4"/>
  <c r="A290" i="4"/>
  <c r="B290" i="4"/>
  <c r="C290" i="4"/>
  <c r="D290" i="4"/>
  <c r="E290" i="4"/>
  <c r="F290" i="4"/>
  <c r="G290" i="4"/>
  <c r="H290" i="4"/>
  <c r="I290" i="4"/>
  <c r="J290" i="4"/>
  <c r="K290" i="4"/>
  <c r="L290" i="4"/>
  <c r="M290" i="4"/>
  <c r="N290" i="4"/>
  <c r="O290" i="4"/>
  <c r="P290" i="4"/>
  <c r="Q290" i="4"/>
  <c r="R290" i="4"/>
  <c r="S290" i="4"/>
  <c r="T290" i="4"/>
  <c r="U290" i="4"/>
  <c r="V290" i="4"/>
  <c r="W290" i="4"/>
  <c r="X290" i="4"/>
  <c r="Y290" i="4"/>
  <c r="Z290" i="4"/>
  <c r="AA290" i="4"/>
  <c r="AB290" i="4"/>
  <c r="AC290" i="4"/>
  <c r="AD290" i="4"/>
  <c r="AE290" i="4"/>
  <c r="AF290" i="4"/>
  <c r="A291" i="4"/>
  <c r="B291" i="4"/>
  <c r="C291" i="4"/>
  <c r="D291" i="4"/>
  <c r="E291" i="4"/>
  <c r="F291" i="4"/>
  <c r="G291" i="4"/>
  <c r="H291" i="4"/>
  <c r="I291" i="4"/>
  <c r="J291" i="4"/>
  <c r="K291" i="4"/>
  <c r="L291" i="4"/>
  <c r="M291" i="4"/>
  <c r="N291" i="4"/>
  <c r="O291" i="4"/>
  <c r="P291" i="4"/>
  <c r="Q291" i="4"/>
  <c r="R291" i="4"/>
  <c r="S291" i="4"/>
  <c r="T291" i="4"/>
  <c r="U291" i="4"/>
  <c r="V291" i="4"/>
  <c r="W291" i="4"/>
  <c r="X291" i="4"/>
  <c r="Y291" i="4"/>
  <c r="Z291" i="4"/>
  <c r="AA291" i="4"/>
  <c r="AB291" i="4"/>
  <c r="AC291" i="4"/>
  <c r="AD291" i="4"/>
  <c r="AE291" i="4"/>
  <c r="AF291" i="4"/>
  <c r="A292" i="4"/>
  <c r="B292" i="4"/>
  <c r="C292" i="4"/>
  <c r="D292" i="4"/>
  <c r="E292" i="4"/>
  <c r="F292" i="4"/>
  <c r="G292" i="4"/>
  <c r="H292" i="4"/>
  <c r="I292" i="4"/>
  <c r="J292" i="4"/>
  <c r="K292" i="4"/>
  <c r="L292" i="4"/>
  <c r="M292" i="4"/>
  <c r="N292" i="4"/>
  <c r="O292" i="4"/>
  <c r="P292" i="4"/>
  <c r="Q292" i="4"/>
  <c r="R292" i="4"/>
  <c r="S292" i="4"/>
  <c r="T292" i="4"/>
  <c r="U292" i="4"/>
  <c r="V292" i="4"/>
  <c r="W292" i="4"/>
  <c r="X292" i="4"/>
  <c r="Y292" i="4"/>
  <c r="Z292" i="4"/>
  <c r="AA292" i="4"/>
  <c r="AB292" i="4"/>
  <c r="AC292" i="4"/>
  <c r="AD292" i="4"/>
  <c r="AE292" i="4"/>
  <c r="AF292" i="4"/>
  <c r="A293" i="4"/>
  <c r="B293" i="4"/>
  <c r="C293" i="4"/>
  <c r="D293" i="4"/>
  <c r="E293" i="4"/>
  <c r="F293" i="4"/>
  <c r="G293" i="4"/>
  <c r="H293" i="4"/>
  <c r="I293" i="4"/>
  <c r="J293" i="4"/>
  <c r="K293" i="4"/>
  <c r="L293" i="4"/>
  <c r="M293" i="4"/>
  <c r="N293" i="4"/>
  <c r="O293" i="4"/>
  <c r="P293" i="4"/>
  <c r="Q293" i="4"/>
  <c r="R293" i="4"/>
  <c r="S293" i="4"/>
  <c r="T293" i="4"/>
  <c r="U293" i="4"/>
  <c r="V293" i="4"/>
  <c r="W293" i="4"/>
  <c r="X293" i="4"/>
  <c r="Y293" i="4"/>
  <c r="Z293" i="4"/>
  <c r="AA293" i="4"/>
  <c r="AB293" i="4"/>
  <c r="AC293" i="4"/>
  <c r="AD293" i="4"/>
  <c r="AE293" i="4"/>
  <c r="AF293" i="4"/>
  <c r="A294" i="4"/>
  <c r="B294" i="4"/>
  <c r="C294" i="4"/>
  <c r="D294" i="4"/>
  <c r="E294" i="4"/>
  <c r="F294" i="4"/>
  <c r="G294" i="4"/>
  <c r="H294" i="4"/>
  <c r="I294" i="4"/>
  <c r="J294" i="4"/>
  <c r="K294" i="4"/>
  <c r="L294" i="4"/>
  <c r="M294" i="4"/>
  <c r="N294" i="4"/>
  <c r="O294" i="4"/>
  <c r="P294" i="4"/>
  <c r="Q294" i="4"/>
  <c r="R294" i="4"/>
  <c r="S294" i="4"/>
  <c r="T294" i="4"/>
  <c r="U294" i="4"/>
  <c r="V294" i="4"/>
  <c r="W294" i="4"/>
  <c r="X294" i="4"/>
  <c r="Y294" i="4"/>
  <c r="Z294" i="4"/>
  <c r="AA294" i="4"/>
  <c r="AB294" i="4"/>
  <c r="AC294" i="4"/>
  <c r="AD294" i="4"/>
  <c r="AE294" i="4"/>
  <c r="AF294" i="4"/>
  <c r="A295" i="4"/>
  <c r="B295" i="4"/>
  <c r="C295" i="4"/>
  <c r="D295" i="4"/>
  <c r="E295" i="4"/>
  <c r="F295" i="4"/>
  <c r="G295" i="4"/>
  <c r="H295" i="4"/>
  <c r="I295" i="4"/>
  <c r="J295" i="4"/>
  <c r="K295" i="4"/>
  <c r="L295" i="4"/>
  <c r="M295" i="4"/>
  <c r="N295" i="4"/>
  <c r="O295" i="4"/>
  <c r="P295" i="4"/>
  <c r="Q295" i="4"/>
  <c r="R295" i="4"/>
  <c r="S295" i="4"/>
  <c r="T295" i="4"/>
  <c r="U295" i="4"/>
  <c r="V295" i="4"/>
  <c r="W295" i="4"/>
  <c r="X295" i="4"/>
  <c r="Y295" i="4"/>
  <c r="Z295" i="4"/>
  <c r="AA295" i="4"/>
  <c r="AB295" i="4"/>
  <c r="AC295" i="4"/>
  <c r="AD295" i="4"/>
  <c r="AE295" i="4"/>
  <c r="AF295" i="4"/>
  <c r="A296" i="4"/>
  <c r="B296" i="4"/>
  <c r="C296" i="4"/>
  <c r="D296" i="4"/>
  <c r="E296" i="4"/>
  <c r="F296" i="4"/>
  <c r="G296" i="4"/>
  <c r="H296" i="4"/>
  <c r="I296" i="4"/>
  <c r="J296" i="4"/>
  <c r="K296" i="4"/>
  <c r="L296" i="4"/>
  <c r="M296" i="4"/>
  <c r="N296" i="4"/>
  <c r="O296" i="4"/>
  <c r="P296" i="4"/>
  <c r="Q296" i="4"/>
  <c r="R296" i="4"/>
  <c r="S296" i="4"/>
  <c r="T296" i="4"/>
  <c r="U296" i="4"/>
  <c r="V296" i="4"/>
  <c r="W296" i="4"/>
  <c r="X296" i="4"/>
  <c r="Y296" i="4"/>
  <c r="Z296" i="4"/>
  <c r="AA296" i="4"/>
  <c r="AB296" i="4"/>
  <c r="AC296" i="4"/>
  <c r="AD296" i="4"/>
  <c r="AE296" i="4"/>
  <c r="AF296" i="4"/>
  <c r="A297" i="4"/>
  <c r="B297" i="4"/>
  <c r="C297" i="4"/>
  <c r="D297" i="4"/>
  <c r="E297" i="4"/>
  <c r="F297" i="4"/>
  <c r="G297" i="4"/>
  <c r="H297" i="4"/>
  <c r="I297" i="4"/>
  <c r="J297" i="4"/>
  <c r="K297" i="4"/>
  <c r="L297" i="4"/>
  <c r="M297" i="4"/>
  <c r="N297" i="4"/>
  <c r="O297" i="4"/>
  <c r="P297" i="4"/>
  <c r="Q297" i="4"/>
  <c r="R297" i="4"/>
  <c r="S297" i="4"/>
  <c r="T297" i="4"/>
  <c r="U297" i="4"/>
  <c r="V297" i="4"/>
  <c r="W297" i="4"/>
  <c r="X297" i="4"/>
  <c r="Y297" i="4"/>
  <c r="Z297" i="4"/>
  <c r="AA297" i="4"/>
  <c r="AB297" i="4"/>
  <c r="AC297" i="4"/>
  <c r="AD297" i="4"/>
  <c r="AE297" i="4"/>
  <c r="AF297" i="4"/>
  <c r="A298" i="4"/>
  <c r="B298" i="4"/>
  <c r="C298" i="4"/>
  <c r="D298" i="4"/>
  <c r="E298" i="4"/>
  <c r="F298" i="4"/>
  <c r="G298" i="4"/>
  <c r="H298" i="4"/>
  <c r="I298" i="4"/>
  <c r="J298" i="4"/>
  <c r="K298" i="4"/>
  <c r="L298" i="4"/>
  <c r="M298" i="4"/>
  <c r="N298" i="4"/>
  <c r="O298" i="4"/>
  <c r="P298" i="4"/>
  <c r="Q298" i="4"/>
  <c r="R298" i="4"/>
  <c r="S298" i="4"/>
  <c r="T298" i="4"/>
  <c r="U298" i="4"/>
  <c r="V298" i="4"/>
  <c r="W298" i="4"/>
  <c r="X298" i="4"/>
  <c r="Y298" i="4"/>
  <c r="Z298" i="4"/>
  <c r="AA298" i="4"/>
  <c r="AB298" i="4"/>
  <c r="AC298" i="4"/>
  <c r="AD298" i="4"/>
  <c r="AE298" i="4"/>
  <c r="AF298" i="4"/>
  <c r="A299" i="4"/>
  <c r="B299" i="4"/>
  <c r="C299" i="4"/>
  <c r="D299" i="4"/>
  <c r="E299" i="4"/>
  <c r="F299" i="4"/>
  <c r="G299" i="4"/>
  <c r="H299" i="4"/>
  <c r="I299" i="4"/>
  <c r="J299" i="4"/>
  <c r="K299" i="4"/>
  <c r="L299" i="4"/>
  <c r="M299" i="4"/>
  <c r="N299" i="4"/>
  <c r="O299" i="4"/>
  <c r="P299" i="4"/>
  <c r="Q299" i="4"/>
  <c r="R299" i="4"/>
  <c r="S299" i="4"/>
  <c r="T299" i="4"/>
  <c r="U299" i="4"/>
  <c r="V299" i="4"/>
  <c r="W299" i="4"/>
  <c r="X299" i="4"/>
  <c r="Y299" i="4"/>
  <c r="Z299" i="4"/>
  <c r="AA299" i="4"/>
  <c r="AB299" i="4"/>
  <c r="AC299" i="4"/>
  <c r="AD299" i="4"/>
  <c r="AE299" i="4"/>
  <c r="AF299" i="4"/>
  <c r="A300" i="4"/>
  <c r="B300" i="4"/>
  <c r="C300" i="4"/>
  <c r="D300" i="4"/>
  <c r="E300" i="4"/>
  <c r="F300" i="4"/>
  <c r="G300" i="4"/>
  <c r="H300" i="4"/>
  <c r="I300" i="4"/>
  <c r="J300" i="4"/>
  <c r="K300" i="4"/>
  <c r="L300" i="4"/>
  <c r="M300" i="4"/>
  <c r="N300" i="4"/>
  <c r="O300" i="4"/>
  <c r="P300" i="4"/>
  <c r="Q300" i="4"/>
  <c r="R300" i="4"/>
  <c r="S300" i="4"/>
  <c r="T300" i="4"/>
  <c r="U300" i="4"/>
  <c r="V300" i="4"/>
  <c r="W300" i="4"/>
  <c r="X300" i="4"/>
  <c r="Y300" i="4"/>
  <c r="Z300" i="4"/>
  <c r="AA300" i="4"/>
  <c r="AB300" i="4"/>
  <c r="AC300" i="4"/>
  <c r="AD300" i="4"/>
  <c r="AE300" i="4"/>
  <c r="AF300" i="4"/>
  <c r="A301" i="4"/>
  <c r="B301" i="4"/>
  <c r="C301" i="4"/>
  <c r="D301" i="4"/>
  <c r="E301" i="4"/>
  <c r="F301" i="4"/>
  <c r="G301" i="4"/>
  <c r="H301" i="4"/>
  <c r="I301" i="4"/>
  <c r="J301" i="4"/>
  <c r="K301" i="4"/>
  <c r="L301" i="4"/>
  <c r="M301" i="4"/>
  <c r="N301" i="4"/>
  <c r="O301" i="4"/>
  <c r="P301" i="4"/>
  <c r="Q301" i="4"/>
  <c r="R301" i="4"/>
  <c r="S301" i="4"/>
  <c r="T301" i="4"/>
  <c r="U301" i="4"/>
  <c r="V301" i="4"/>
  <c r="W301" i="4"/>
  <c r="X301" i="4"/>
  <c r="Y301" i="4"/>
  <c r="Z301" i="4"/>
  <c r="AA301" i="4"/>
  <c r="AB301" i="4"/>
  <c r="AC301" i="4"/>
  <c r="AD301" i="4"/>
  <c r="AE301" i="4"/>
  <c r="AF301" i="4"/>
  <c r="A302" i="4"/>
  <c r="B302" i="4"/>
  <c r="C302" i="4"/>
  <c r="D302" i="4"/>
  <c r="E302" i="4"/>
  <c r="F302" i="4"/>
  <c r="G302" i="4"/>
  <c r="H302" i="4"/>
  <c r="I302" i="4"/>
  <c r="J302" i="4"/>
  <c r="K302" i="4"/>
  <c r="L302" i="4"/>
  <c r="M302" i="4"/>
  <c r="N302" i="4"/>
  <c r="O302" i="4"/>
  <c r="P302" i="4"/>
  <c r="Q302" i="4"/>
  <c r="R302" i="4"/>
  <c r="S302" i="4"/>
  <c r="T302" i="4"/>
  <c r="U302" i="4"/>
  <c r="V302" i="4"/>
  <c r="W302" i="4"/>
  <c r="X302" i="4"/>
  <c r="Y302" i="4"/>
  <c r="Z302" i="4"/>
  <c r="AA302" i="4"/>
  <c r="AB302" i="4"/>
  <c r="AC302" i="4"/>
  <c r="AD302" i="4"/>
  <c r="AE302" i="4"/>
  <c r="AF302" i="4"/>
  <c r="A303" i="4"/>
  <c r="B303" i="4"/>
  <c r="C303" i="4"/>
  <c r="D303" i="4"/>
  <c r="E303" i="4"/>
  <c r="F303" i="4"/>
  <c r="G303" i="4"/>
  <c r="H303" i="4"/>
  <c r="I303" i="4"/>
  <c r="J303" i="4"/>
  <c r="K303" i="4"/>
  <c r="L303" i="4"/>
  <c r="M303" i="4"/>
  <c r="N303" i="4"/>
  <c r="O303" i="4"/>
  <c r="P303" i="4"/>
  <c r="Q303" i="4"/>
  <c r="R303" i="4"/>
  <c r="S303" i="4"/>
  <c r="T303" i="4"/>
  <c r="U303" i="4"/>
  <c r="V303" i="4"/>
  <c r="W303" i="4"/>
  <c r="X303" i="4"/>
  <c r="Y303" i="4"/>
  <c r="Z303" i="4"/>
  <c r="AA303" i="4"/>
  <c r="AB303" i="4"/>
  <c r="AC303" i="4"/>
  <c r="AD303" i="4"/>
  <c r="AE303" i="4"/>
  <c r="AF303" i="4"/>
  <c r="A304" i="4"/>
  <c r="B304" i="4"/>
  <c r="C304" i="4"/>
  <c r="D304" i="4"/>
  <c r="E304" i="4"/>
  <c r="F304" i="4"/>
  <c r="G304" i="4"/>
  <c r="H304" i="4"/>
  <c r="I304" i="4"/>
  <c r="J304" i="4"/>
  <c r="K304" i="4"/>
  <c r="L304" i="4"/>
  <c r="M304" i="4"/>
  <c r="N304" i="4"/>
  <c r="O304" i="4"/>
  <c r="P304" i="4"/>
  <c r="Q304" i="4"/>
  <c r="R304" i="4"/>
  <c r="S304" i="4"/>
  <c r="T304" i="4"/>
  <c r="U304" i="4"/>
  <c r="V304" i="4"/>
  <c r="W304" i="4"/>
  <c r="X304" i="4"/>
  <c r="Y304" i="4"/>
  <c r="Z304" i="4"/>
  <c r="AA304" i="4"/>
  <c r="AB304" i="4"/>
  <c r="AC304" i="4"/>
  <c r="AD304" i="4"/>
  <c r="AE304" i="4"/>
  <c r="AF304" i="4"/>
  <c r="A305" i="4"/>
  <c r="B305" i="4"/>
  <c r="C305" i="4"/>
  <c r="D305" i="4"/>
  <c r="E305" i="4"/>
  <c r="F305" i="4"/>
  <c r="G305" i="4"/>
  <c r="H305" i="4"/>
  <c r="I305" i="4"/>
  <c r="J305" i="4"/>
  <c r="K305" i="4"/>
  <c r="L305" i="4"/>
  <c r="M305" i="4"/>
  <c r="N305" i="4"/>
  <c r="O305" i="4"/>
  <c r="P305" i="4"/>
  <c r="Q305" i="4"/>
  <c r="R305" i="4"/>
  <c r="S305" i="4"/>
  <c r="T305" i="4"/>
  <c r="U305" i="4"/>
  <c r="V305" i="4"/>
  <c r="W305" i="4"/>
  <c r="X305" i="4"/>
  <c r="Y305" i="4"/>
  <c r="Z305" i="4"/>
  <c r="AA305" i="4"/>
  <c r="AB305" i="4"/>
  <c r="AC305" i="4"/>
  <c r="AD305" i="4"/>
  <c r="AE305" i="4"/>
  <c r="AF305" i="4"/>
  <c r="A306" i="4"/>
  <c r="B306" i="4"/>
  <c r="C306" i="4"/>
  <c r="D306" i="4"/>
  <c r="E306" i="4"/>
  <c r="F306" i="4"/>
  <c r="G306" i="4"/>
  <c r="H306" i="4"/>
  <c r="I306" i="4"/>
  <c r="J306" i="4"/>
  <c r="K306" i="4"/>
  <c r="L306" i="4"/>
  <c r="M306" i="4"/>
  <c r="N306" i="4"/>
  <c r="O306" i="4"/>
  <c r="P306" i="4"/>
  <c r="Q306" i="4"/>
  <c r="R306" i="4"/>
  <c r="S306" i="4"/>
  <c r="T306" i="4"/>
  <c r="U306" i="4"/>
  <c r="V306" i="4"/>
  <c r="W306" i="4"/>
  <c r="X306" i="4"/>
  <c r="Y306" i="4"/>
  <c r="Z306" i="4"/>
  <c r="AA306" i="4"/>
  <c r="AB306" i="4"/>
  <c r="AC306" i="4"/>
  <c r="AD306" i="4"/>
  <c r="AE306" i="4"/>
  <c r="AF306" i="4"/>
  <c r="A307" i="4"/>
  <c r="B307" i="4"/>
  <c r="C307" i="4"/>
  <c r="D307" i="4"/>
  <c r="E307" i="4"/>
  <c r="F307" i="4"/>
  <c r="G307" i="4"/>
  <c r="H307" i="4"/>
  <c r="I307" i="4"/>
  <c r="J307" i="4"/>
  <c r="K307" i="4"/>
  <c r="L307" i="4"/>
  <c r="M307" i="4"/>
  <c r="N307" i="4"/>
  <c r="O307" i="4"/>
  <c r="P307" i="4"/>
  <c r="Q307" i="4"/>
  <c r="R307" i="4"/>
  <c r="S307" i="4"/>
  <c r="T307" i="4"/>
  <c r="U307" i="4"/>
  <c r="V307" i="4"/>
  <c r="W307" i="4"/>
  <c r="X307" i="4"/>
  <c r="Y307" i="4"/>
  <c r="Z307" i="4"/>
  <c r="AA307" i="4"/>
  <c r="AB307" i="4"/>
  <c r="AC307" i="4"/>
  <c r="AD307" i="4"/>
  <c r="AE307" i="4"/>
  <c r="AF307" i="4"/>
  <c r="A308" i="4"/>
  <c r="B308" i="4"/>
  <c r="C308" i="4"/>
  <c r="D308" i="4"/>
  <c r="E308" i="4"/>
  <c r="F308" i="4"/>
  <c r="G308" i="4"/>
  <c r="H308" i="4"/>
  <c r="I308" i="4"/>
  <c r="J308" i="4"/>
  <c r="K308" i="4"/>
  <c r="L308" i="4"/>
  <c r="M308" i="4"/>
  <c r="N308" i="4"/>
  <c r="O308" i="4"/>
  <c r="P308" i="4"/>
  <c r="Q308" i="4"/>
  <c r="R308" i="4"/>
  <c r="S308" i="4"/>
  <c r="T308" i="4"/>
  <c r="U308" i="4"/>
  <c r="V308" i="4"/>
  <c r="W308" i="4"/>
  <c r="X308" i="4"/>
  <c r="Y308" i="4"/>
  <c r="Z308" i="4"/>
  <c r="AA308" i="4"/>
  <c r="AB308" i="4"/>
  <c r="AC308" i="4"/>
  <c r="AD308" i="4"/>
  <c r="AE308" i="4"/>
  <c r="AF308" i="4"/>
  <c r="A309" i="4"/>
  <c r="B309" i="4"/>
  <c r="C309" i="4"/>
  <c r="D309" i="4"/>
  <c r="E309" i="4"/>
  <c r="F309" i="4"/>
  <c r="G309" i="4"/>
  <c r="H309" i="4"/>
  <c r="I309" i="4"/>
  <c r="J309" i="4"/>
  <c r="K309" i="4"/>
  <c r="L309" i="4"/>
  <c r="M309" i="4"/>
  <c r="N309" i="4"/>
  <c r="O309" i="4"/>
  <c r="P309" i="4"/>
  <c r="Q309" i="4"/>
  <c r="R309" i="4"/>
  <c r="S309" i="4"/>
  <c r="T309" i="4"/>
  <c r="U309" i="4"/>
  <c r="V309" i="4"/>
  <c r="W309" i="4"/>
  <c r="X309" i="4"/>
  <c r="Y309" i="4"/>
  <c r="Z309" i="4"/>
  <c r="AA309" i="4"/>
  <c r="AB309" i="4"/>
  <c r="AC309" i="4"/>
  <c r="AD309" i="4"/>
  <c r="AE309" i="4"/>
  <c r="AF309" i="4"/>
  <c r="A310" i="4"/>
  <c r="B310" i="4"/>
  <c r="C310" i="4"/>
  <c r="D310" i="4"/>
  <c r="E310" i="4"/>
  <c r="F310" i="4"/>
  <c r="G310" i="4"/>
  <c r="H310" i="4"/>
  <c r="I310" i="4"/>
  <c r="J310" i="4"/>
  <c r="K310" i="4"/>
  <c r="L310" i="4"/>
  <c r="M310" i="4"/>
  <c r="N310" i="4"/>
  <c r="O310" i="4"/>
  <c r="P310" i="4"/>
  <c r="Q310" i="4"/>
  <c r="R310" i="4"/>
  <c r="S310" i="4"/>
  <c r="T310" i="4"/>
  <c r="U310" i="4"/>
  <c r="V310" i="4"/>
  <c r="W310" i="4"/>
  <c r="X310" i="4"/>
  <c r="Y310" i="4"/>
  <c r="Z310" i="4"/>
  <c r="AA310" i="4"/>
  <c r="AB310" i="4"/>
  <c r="AC310" i="4"/>
  <c r="AD310" i="4"/>
  <c r="AE310" i="4"/>
  <c r="AF310" i="4"/>
  <c r="A311" i="4"/>
  <c r="B311" i="4"/>
  <c r="C311" i="4"/>
  <c r="D311" i="4"/>
  <c r="E311" i="4"/>
  <c r="F311" i="4"/>
  <c r="G311" i="4"/>
  <c r="H311" i="4"/>
  <c r="I311" i="4"/>
  <c r="J311" i="4"/>
  <c r="K311" i="4"/>
  <c r="L311" i="4"/>
  <c r="M311" i="4"/>
  <c r="N311" i="4"/>
  <c r="O311" i="4"/>
  <c r="P311" i="4"/>
  <c r="Q311" i="4"/>
  <c r="R311" i="4"/>
  <c r="S311" i="4"/>
  <c r="T311" i="4"/>
  <c r="U311" i="4"/>
  <c r="V311" i="4"/>
  <c r="W311" i="4"/>
  <c r="X311" i="4"/>
  <c r="Y311" i="4"/>
  <c r="Z311" i="4"/>
  <c r="AA311" i="4"/>
  <c r="AB311" i="4"/>
  <c r="AC311" i="4"/>
  <c r="AD311" i="4"/>
  <c r="AE311" i="4"/>
  <c r="AF311" i="4"/>
  <c r="A312" i="4"/>
  <c r="B312" i="4"/>
  <c r="C312" i="4"/>
  <c r="D312" i="4"/>
  <c r="E312" i="4"/>
  <c r="F312" i="4"/>
  <c r="G312" i="4"/>
  <c r="H312" i="4"/>
  <c r="I312" i="4"/>
  <c r="J312" i="4"/>
  <c r="K312" i="4"/>
  <c r="L312" i="4"/>
  <c r="M312" i="4"/>
  <c r="N312" i="4"/>
  <c r="O312" i="4"/>
  <c r="P312" i="4"/>
  <c r="Q312" i="4"/>
  <c r="R312" i="4"/>
  <c r="S312" i="4"/>
  <c r="T312" i="4"/>
  <c r="U312" i="4"/>
  <c r="V312" i="4"/>
  <c r="W312" i="4"/>
  <c r="X312" i="4"/>
  <c r="Y312" i="4"/>
  <c r="Z312" i="4"/>
  <c r="AA312" i="4"/>
  <c r="AB312" i="4"/>
  <c r="AC312" i="4"/>
  <c r="AD312" i="4"/>
  <c r="AE312" i="4"/>
  <c r="AF312" i="4"/>
  <c r="A313" i="4"/>
  <c r="B313" i="4"/>
  <c r="C313" i="4"/>
  <c r="D313" i="4"/>
  <c r="E313" i="4"/>
  <c r="F313" i="4"/>
  <c r="G313" i="4"/>
  <c r="H313" i="4"/>
  <c r="I313" i="4"/>
  <c r="J313" i="4"/>
  <c r="K313" i="4"/>
  <c r="L313" i="4"/>
  <c r="M313" i="4"/>
  <c r="N313" i="4"/>
  <c r="O313" i="4"/>
  <c r="P313" i="4"/>
  <c r="Q313" i="4"/>
  <c r="R313" i="4"/>
  <c r="S313" i="4"/>
  <c r="T313" i="4"/>
  <c r="U313" i="4"/>
  <c r="V313" i="4"/>
  <c r="W313" i="4"/>
  <c r="X313" i="4"/>
  <c r="Y313" i="4"/>
  <c r="Z313" i="4"/>
  <c r="AA313" i="4"/>
  <c r="AB313" i="4"/>
  <c r="AC313" i="4"/>
  <c r="AD313" i="4"/>
  <c r="AE313" i="4"/>
  <c r="AF313" i="4"/>
  <c r="A314" i="4"/>
  <c r="B314" i="4"/>
  <c r="C314" i="4"/>
  <c r="D314" i="4"/>
  <c r="E314" i="4"/>
  <c r="F314" i="4"/>
  <c r="G314" i="4"/>
  <c r="H314" i="4"/>
  <c r="I314" i="4"/>
  <c r="J314" i="4"/>
  <c r="K314" i="4"/>
  <c r="L314" i="4"/>
  <c r="M314" i="4"/>
  <c r="N314" i="4"/>
  <c r="O314" i="4"/>
  <c r="P314" i="4"/>
  <c r="Q314" i="4"/>
  <c r="R314" i="4"/>
  <c r="S314" i="4"/>
  <c r="T314" i="4"/>
  <c r="U314" i="4"/>
  <c r="V314" i="4"/>
  <c r="W314" i="4"/>
  <c r="X314" i="4"/>
  <c r="Y314" i="4"/>
  <c r="Z314" i="4"/>
  <c r="AA314" i="4"/>
  <c r="AB314" i="4"/>
  <c r="AC314" i="4"/>
  <c r="AD314" i="4"/>
  <c r="AE314" i="4"/>
  <c r="AF314" i="4"/>
  <c r="A315" i="4"/>
  <c r="B315" i="4"/>
  <c r="C315" i="4"/>
  <c r="D315" i="4"/>
  <c r="E315" i="4"/>
  <c r="F315" i="4"/>
  <c r="G315" i="4"/>
  <c r="H315" i="4"/>
  <c r="I315" i="4"/>
  <c r="J315" i="4"/>
  <c r="K315" i="4"/>
  <c r="L315" i="4"/>
  <c r="M315" i="4"/>
  <c r="N315" i="4"/>
  <c r="O315" i="4"/>
  <c r="P315" i="4"/>
  <c r="Q315" i="4"/>
  <c r="R315" i="4"/>
  <c r="S315" i="4"/>
  <c r="T315" i="4"/>
  <c r="U315" i="4"/>
  <c r="V315" i="4"/>
  <c r="W315" i="4"/>
  <c r="X315" i="4"/>
  <c r="Y315" i="4"/>
  <c r="Z315" i="4"/>
  <c r="AA315" i="4"/>
  <c r="AB315" i="4"/>
  <c r="AC315" i="4"/>
  <c r="AD315" i="4"/>
  <c r="AE315" i="4"/>
  <c r="AF315" i="4"/>
  <c r="A316" i="4"/>
  <c r="B316" i="4"/>
  <c r="C316" i="4"/>
  <c r="D316" i="4"/>
  <c r="E316" i="4"/>
  <c r="F316" i="4"/>
  <c r="G316" i="4"/>
  <c r="H316" i="4"/>
  <c r="I316" i="4"/>
  <c r="J316" i="4"/>
  <c r="K316" i="4"/>
  <c r="L316" i="4"/>
  <c r="M316" i="4"/>
  <c r="N316" i="4"/>
  <c r="O316" i="4"/>
  <c r="P316" i="4"/>
  <c r="Q316" i="4"/>
  <c r="R316" i="4"/>
  <c r="S316" i="4"/>
  <c r="T316" i="4"/>
  <c r="U316" i="4"/>
  <c r="V316" i="4"/>
  <c r="W316" i="4"/>
  <c r="X316" i="4"/>
  <c r="Y316" i="4"/>
  <c r="Z316" i="4"/>
  <c r="AA316" i="4"/>
  <c r="AB316" i="4"/>
  <c r="AC316" i="4"/>
  <c r="AD316" i="4"/>
  <c r="AE316" i="4"/>
  <c r="AF316" i="4"/>
  <c r="A317" i="4"/>
  <c r="B317" i="4"/>
  <c r="C317" i="4"/>
  <c r="D317" i="4"/>
  <c r="E317" i="4"/>
  <c r="F317" i="4"/>
  <c r="G317" i="4"/>
  <c r="H317" i="4"/>
  <c r="I317" i="4"/>
  <c r="J317" i="4"/>
  <c r="K317" i="4"/>
  <c r="L317" i="4"/>
  <c r="M317" i="4"/>
  <c r="N317" i="4"/>
  <c r="O317" i="4"/>
  <c r="P317" i="4"/>
  <c r="Q317" i="4"/>
  <c r="R317" i="4"/>
  <c r="S317" i="4"/>
  <c r="T317" i="4"/>
  <c r="U317" i="4"/>
  <c r="V317" i="4"/>
  <c r="W317" i="4"/>
  <c r="X317" i="4"/>
  <c r="Y317" i="4"/>
  <c r="Z317" i="4"/>
  <c r="AA317" i="4"/>
  <c r="AB317" i="4"/>
  <c r="AC317" i="4"/>
  <c r="AD317" i="4"/>
  <c r="AE317" i="4"/>
  <c r="AF317" i="4"/>
  <c r="A318" i="4"/>
  <c r="B318" i="4"/>
  <c r="C318" i="4"/>
  <c r="D318" i="4"/>
  <c r="E318" i="4"/>
  <c r="F318" i="4"/>
  <c r="G318" i="4"/>
  <c r="H318" i="4"/>
  <c r="I318" i="4"/>
  <c r="J318" i="4"/>
  <c r="K318" i="4"/>
  <c r="L318" i="4"/>
  <c r="M318" i="4"/>
  <c r="N318" i="4"/>
  <c r="O318" i="4"/>
  <c r="P318" i="4"/>
  <c r="Q318" i="4"/>
  <c r="R318" i="4"/>
  <c r="S318" i="4"/>
  <c r="T318" i="4"/>
  <c r="U318" i="4"/>
  <c r="V318" i="4"/>
  <c r="W318" i="4"/>
  <c r="X318" i="4"/>
  <c r="Y318" i="4"/>
  <c r="Z318" i="4"/>
  <c r="AA318" i="4"/>
  <c r="AB318" i="4"/>
  <c r="AC318" i="4"/>
  <c r="AD318" i="4"/>
  <c r="AE318" i="4"/>
  <c r="AF318" i="4"/>
  <c r="A319" i="4"/>
  <c r="B319" i="4"/>
  <c r="C319" i="4"/>
  <c r="D319" i="4"/>
  <c r="E319" i="4"/>
  <c r="F319" i="4"/>
  <c r="G319" i="4"/>
  <c r="H319" i="4"/>
  <c r="I319" i="4"/>
  <c r="J319" i="4"/>
  <c r="K319" i="4"/>
  <c r="L319" i="4"/>
  <c r="M319" i="4"/>
  <c r="N319" i="4"/>
  <c r="O319" i="4"/>
  <c r="P319" i="4"/>
  <c r="Q319" i="4"/>
  <c r="R319" i="4"/>
  <c r="S319" i="4"/>
  <c r="T319" i="4"/>
  <c r="U319" i="4"/>
  <c r="V319" i="4"/>
  <c r="W319" i="4"/>
  <c r="X319" i="4"/>
  <c r="Y319" i="4"/>
  <c r="Z319" i="4"/>
  <c r="AA319" i="4"/>
  <c r="AB319" i="4"/>
  <c r="AC319" i="4"/>
  <c r="AD319" i="4"/>
  <c r="AE319" i="4"/>
  <c r="AF319" i="4"/>
  <c r="A320" i="4"/>
  <c r="B320" i="4"/>
  <c r="C320" i="4"/>
  <c r="D320" i="4"/>
  <c r="E320" i="4"/>
  <c r="F320" i="4"/>
  <c r="G320" i="4"/>
  <c r="H320" i="4"/>
  <c r="I320" i="4"/>
  <c r="J320" i="4"/>
  <c r="K320" i="4"/>
  <c r="L320" i="4"/>
  <c r="M320" i="4"/>
  <c r="N320" i="4"/>
  <c r="O320" i="4"/>
  <c r="P320" i="4"/>
  <c r="Q320" i="4"/>
  <c r="R320" i="4"/>
  <c r="S320" i="4"/>
  <c r="T320" i="4"/>
  <c r="U320" i="4"/>
  <c r="V320" i="4"/>
  <c r="W320" i="4"/>
  <c r="X320" i="4"/>
  <c r="Y320" i="4"/>
  <c r="Z320" i="4"/>
  <c r="AA320" i="4"/>
  <c r="AB320" i="4"/>
  <c r="AC320" i="4"/>
  <c r="AD320" i="4"/>
  <c r="AE320" i="4"/>
  <c r="AF320" i="4"/>
  <c r="A321" i="4"/>
  <c r="B321" i="4"/>
  <c r="C321" i="4"/>
  <c r="D321" i="4"/>
  <c r="E321" i="4"/>
  <c r="F321" i="4"/>
  <c r="G321" i="4"/>
  <c r="H321" i="4"/>
  <c r="I321" i="4"/>
  <c r="J321" i="4"/>
  <c r="K321" i="4"/>
  <c r="L321" i="4"/>
  <c r="M321" i="4"/>
  <c r="N321" i="4"/>
  <c r="O321" i="4"/>
  <c r="P321" i="4"/>
  <c r="Q321" i="4"/>
  <c r="R321" i="4"/>
  <c r="S321" i="4"/>
  <c r="T321" i="4"/>
  <c r="U321" i="4"/>
  <c r="V321" i="4"/>
  <c r="W321" i="4"/>
  <c r="X321" i="4"/>
  <c r="Y321" i="4"/>
  <c r="Z321" i="4"/>
  <c r="AA321" i="4"/>
  <c r="AB321" i="4"/>
  <c r="AC321" i="4"/>
  <c r="AD321" i="4"/>
  <c r="AE321" i="4"/>
  <c r="AF321" i="4"/>
  <c r="A322" i="4"/>
  <c r="B322" i="4"/>
  <c r="C322" i="4"/>
  <c r="D322" i="4"/>
  <c r="E322" i="4"/>
  <c r="F322" i="4"/>
  <c r="G322" i="4"/>
  <c r="H322" i="4"/>
  <c r="I322" i="4"/>
  <c r="J322" i="4"/>
  <c r="K322" i="4"/>
  <c r="L322" i="4"/>
  <c r="M322" i="4"/>
  <c r="N322" i="4"/>
  <c r="O322" i="4"/>
  <c r="P322" i="4"/>
  <c r="Q322" i="4"/>
  <c r="R322" i="4"/>
  <c r="S322" i="4"/>
  <c r="T322" i="4"/>
  <c r="U322" i="4"/>
  <c r="V322" i="4"/>
  <c r="W322" i="4"/>
  <c r="X322" i="4"/>
  <c r="Y322" i="4"/>
  <c r="Z322" i="4"/>
  <c r="AA322" i="4"/>
  <c r="AB322" i="4"/>
  <c r="AC322" i="4"/>
  <c r="AD322" i="4"/>
  <c r="AE322" i="4"/>
  <c r="AF322" i="4"/>
  <c r="A323" i="4"/>
  <c r="B323" i="4"/>
  <c r="C323" i="4"/>
  <c r="D323" i="4"/>
  <c r="E323" i="4"/>
  <c r="F323" i="4"/>
  <c r="G323" i="4"/>
  <c r="H323" i="4"/>
  <c r="I323" i="4"/>
  <c r="J323" i="4"/>
  <c r="K323" i="4"/>
  <c r="L323" i="4"/>
  <c r="M323" i="4"/>
  <c r="N323" i="4"/>
  <c r="O323" i="4"/>
  <c r="P323" i="4"/>
  <c r="Q323" i="4"/>
  <c r="R323" i="4"/>
  <c r="S323" i="4"/>
  <c r="T323" i="4"/>
  <c r="U323" i="4"/>
  <c r="V323" i="4"/>
  <c r="W323" i="4"/>
  <c r="X323" i="4"/>
  <c r="Y323" i="4"/>
  <c r="Z323" i="4"/>
  <c r="AA323" i="4"/>
  <c r="AB323" i="4"/>
  <c r="AC323" i="4"/>
  <c r="AD323" i="4"/>
  <c r="AE323" i="4"/>
  <c r="AF323" i="4"/>
  <c r="A324" i="4"/>
  <c r="B324" i="4"/>
  <c r="C324" i="4"/>
  <c r="D324" i="4"/>
  <c r="E324" i="4"/>
  <c r="F324" i="4"/>
  <c r="G324" i="4"/>
  <c r="H324" i="4"/>
  <c r="I324" i="4"/>
  <c r="J324" i="4"/>
  <c r="K324" i="4"/>
  <c r="L324" i="4"/>
  <c r="M324" i="4"/>
  <c r="N324" i="4"/>
  <c r="O324" i="4"/>
  <c r="P324" i="4"/>
  <c r="Q324" i="4"/>
  <c r="R324" i="4"/>
  <c r="S324" i="4"/>
  <c r="T324" i="4"/>
  <c r="U324" i="4"/>
  <c r="V324" i="4"/>
  <c r="W324" i="4"/>
  <c r="X324" i="4"/>
  <c r="Y324" i="4"/>
  <c r="Z324" i="4"/>
  <c r="AA324" i="4"/>
  <c r="AB324" i="4"/>
  <c r="AC324" i="4"/>
  <c r="AD324" i="4"/>
  <c r="AE324" i="4"/>
  <c r="AF324" i="4"/>
  <c r="A325" i="4"/>
  <c r="B325" i="4"/>
  <c r="C325" i="4"/>
  <c r="D325" i="4"/>
  <c r="E325" i="4"/>
  <c r="F325" i="4"/>
  <c r="G325" i="4"/>
  <c r="H325" i="4"/>
  <c r="I325" i="4"/>
  <c r="J325" i="4"/>
  <c r="K325" i="4"/>
  <c r="L325" i="4"/>
  <c r="M325" i="4"/>
  <c r="N325" i="4"/>
  <c r="O325" i="4"/>
  <c r="P325" i="4"/>
  <c r="Q325" i="4"/>
  <c r="R325" i="4"/>
  <c r="S325" i="4"/>
  <c r="T325" i="4"/>
  <c r="U325" i="4"/>
  <c r="V325" i="4"/>
  <c r="W325" i="4"/>
  <c r="X325" i="4"/>
  <c r="Y325" i="4"/>
  <c r="Z325" i="4"/>
  <c r="AA325" i="4"/>
  <c r="AB325" i="4"/>
  <c r="AC325" i="4"/>
  <c r="AD325" i="4"/>
  <c r="AE325" i="4"/>
  <c r="AF325" i="4"/>
  <c r="A326" i="4"/>
  <c r="B326" i="4"/>
  <c r="C326" i="4"/>
  <c r="D326" i="4"/>
  <c r="E326" i="4"/>
  <c r="F326" i="4"/>
  <c r="G326" i="4"/>
  <c r="H326" i="4"/>
  <c r="I326" i="4"/>
  <c r="J326" i="4"/>
  <c r="K326" i="4"/>
  <c r="L326" i="4"/>
  <c r="M326" i="4"/>
  <c r="N326" i="4"/>
  <c r="O326" i="4"/>
  <c r="P326" i="4"/>
  <c r="Q326" i="4"/>
  <c r="R326" i="4"/>
  <c r="S326" i="4"/>
  <c r="T326" i="4"/>
  <c r="U326" i="4"/>
  <c r="V326" i="4"/>
  <c r="W326" i="4"/>
  <c r="X326" i="4"/>
  <c r="Y326" i="4"/>
  <c r="Z326" i="4"/>
  <c r="AA326" i="4"/>
  <c r="AB326" i="4"/>
  <c r="AC326" i="4"/>
  <c r="AD326" i="4"/>
  <c r="AE326" i="4"/>
  <c r="AF326" i="4"/>
  <c r="A327" i="4"/>
  <c r="B327" i="4"/>
  <c r="C327" i="4"/>
  <c r="D327" i="4"/>
  <c r="E327" i="4"/>
  <c r="F327" i="4"/>
  <c r="G327" i="4"/>
  <c r="H327" i="4"/>
  <c r="I327" i="4"/>
  <c r="J327" i="4"/>
  <c r="K327" i="4"/>
  <c r="L327" i="4"/>
  <c r="M327" i="4"/>
  <c r="N327" i="4"/>
  <c r="O327" i="4"/>
  <c r="P327" i="4"/>
  <c r="Q327" i="4"/>
  <c r="R327" i="4"/>
  <c r="S327" i="4"/>
  <c r="T327" i="4"/>
  <c r="U327" i="4"/>
  <c r="V327" i="4"/>
  <c r="W327" i="4"/>
  <c r="X327" i="4"/>
  <c r="Y327" i="4"/>
  <c r="Z327" i="4"/>
  <c r="AA327" i="4"/>
  <c r="AB327" i="4"/>
  <c r="AC327" i="4"/>
  <c r="AD327" i="4"/>
  <c r="AE327" i="4"/>
  <c r="AF327" i="4"/>
  <c r="A328" i="4"/>
  <c r="B328" i="4"/>
  <c r="C328" i="4"/>
  <c r="D328" i="4"/>
  <c r="E328" i="4"/>
  <c r="F328" i="4"/>
  <c r="G328" i="4"/>
  <c r="H328" i="4"/>
  <c r="I328" i="4"/>
  <c r="J328" i="4"/>
  <c r="K328" i="4"/>
  <c r="L328" i="4"/>
  <c r="M328" i="4"/>
  <c r="N328" i="4"/>
  <c r="O328" i="4"/>
  <c r="P328" i="4"/>
  <c r="Q328" i="4"/>
  <c r="R328" i="4"/>
  <c r="S328" i="4"/>
  <c r="T328" i="4"/>
  <c r="U328" i="4"/>
  <c r="V328" i="4"/>
  <c r="W328" i="4"/>
  <c r="X328" i="4"/>
  <c r="Y328" i="4"/>
  <c r="Z328" i="4"/>
  <c r="AA328" i="4"/>
  <c r="AB328" i="4"/>
  <c r="AC328" i="4"/>
  <c r="AD328" i="4"/>
  <c r="AE328" i="4"/>
  <c r="AF328" i="4"/>
  <c r="A329" i="4"/>
  <c r="B329" i="4"/>
  <c r="C329" i="4"/>
  <c r="D329" i="4"/>
  <c r="E329" i="4"/>
  <c r="F329" i="4"/>
  <c r="G329" i="4"/>
  <c r="H329" i="4"/>
  <c r="I329" i="4"/>
  <c r="J329" i="4"/>
  <c r="K329" i="4"/>
  <c r="L329" i="4"/>
  <c r="M329" i="4"/>
  <c r="N329" i="4"/>
  <c r="O329" i="4"/>
  <c r="P329" i="4"/>
  <c r="Q329" i="4"/>
  <c r="R329" i="4"/>
  <c r="S329" i="4"/>
  <c r="T329" i="4"/>
  <c r="U329" i="4"/>
  <c r="V329" i="4"/>
  <c r="W329" i="4"/>
  <c r="X329" i="4"/>
  <c r="Y329" i="4"/>
  <c r="Z329" i="4"/>
  <c r="AA329" i="4"/>
  <c r="AB329" i="4"/>
  <c r="AC329" i="4"/>
  <c r="AD329" i="4"/>
  <c r="AE329" i="4"/>
  <c r="AF329" i="4"/>
  <c r="A330" i="4"/>
  <c r="B330" i="4"/>
  <c r="C330" i="4"/>
  <c r="D330" i="4"/>
  <c r="E330" i="4"/>
  <c r="F330" i="4"/>
  <c r="G330" i="4"/>
  <c r="H330" i="4"/>
  <c r="I330" i="4"/>
  <c r="J330" i="4"/>
  <c r="K330" i="4"/>
  <c r="L330" i="4"/>
  <c r="M330" i="4"/>
  <c r="N330" i="4"/>
  <c r="O330" i="4"/>
  <c r="P330" i="4"/>
  <c r="Q330" i="4"/>
  <c r="R330" i="4"/>
  <c r="S330" i="4"/>
  <c r="T330" i="4"/>
  <c r="U330" i="4"/>
  <c r="V330" i="4"/>
  <c r="W330" i="4"/>
  <c r="X330" i="4"/>
  <c r="Y330" i="4"/>
  <c r="Z330" i="4"/>
  <c r="AA330" i="4"/>
  <c r="AB330" i="4"/>
  <c r="AC330" i="4"/>
  <c r="AD330" i="4"/>
  <c r="AE330" i="4"/>
  <c r="AF330" i="4"/>
  <c r="A331" i="4"/>
  <c r="B331" i="4"/>
  <c r="C331" i="4"/>
  <c r="D331" i="4"/>
  <c r="E331" i="4"/>
  <c r="F331" i="4"/>
  <c r="G331" i="4"/>
  <c r="H331" i="4"/>
  <c r="I331" i="4"/>
  <c r="J331" i="4"/>
  <c r="K331" i="4"/>
  <c r="L331" i="4"/>
  <c r="M331" i="4"/>
  <c r="N331" i="4"/>
  <c r="O331" i="4"/>
  <c r="P331" i="4"/>
  <c r="Q331" i="4"/>
  <c r="R331" i="4"/>
  <c r="S331" i="4"/>
  <c r="T331" i="4"/>
  <c r="U331" i="4"/>
  <c r="V331" i="4"/>
  <c r="W331" i="4"/>
  <c r="X331" i="4"/>
  <c r="Y331" i="4"/>
  <c r="Z331" i="4"/>
  <c r="AA331" i="4"/>
  <c r="AB331" i="4"/>
  <c r="AC331" i="4"/>
  <c r="AD331" i="4"/>
  <c r="AE331" i="4"/>
  <c r="AF331" i="4"/>
  <c r="A332" i="4"/>
  <c r="B332" i="4"/>
  <c r="C332" i="4"/>
  <c r="D332" i="4"/>
  <c r="E332" i="4"/>
  <c r="F332" i="4"/>
  <c r="G332" i="4"/>
  <c r="H332" i="4"/>
  <c r="I332" i="4"/>
  <c r="J332" i="4"/>
  <c r="K332" i="4"/>
  <c r="L332" i="4"/>
  <c r="M332" i="4"/>
  <c r="N332" i="4"/>
  <c r="O332" i="4"/>
  <c r="P332" i="4"/>
  <c r="Q332" i="4"/>
  <c r="R332" i="4"/>
  <c r="S332" i="4"/>
  <c r="T332" i="4"/>
  <c r="U332" i="4"/>
  <c r="V332" i="4"/>
  <c r="W332" i="4"/>
  <c r="X332" i="4"/>
  <c r="Y332" i="4"/>
  <c r="Z332" i="4"/>
  <c r="AA332" i="4"/>
  <c r="AB332" i="4"/>
  <c r="AC332" i="4"/>
  <c r="AD332" i="4"/>
  <c r="AE332" i="4"/>
  <c r="AF332" i="4"/>
  <c r="A333" i="4"/>
  <c r="B333" i="4"/>
  <c r="C333" i="4"/>
  <c r="D333" i="4"/>
  <c r="E333" i="4"/>
  <c r="F333" i="4"/>
  <c r="G333" i="4"/>
  <c r="H333" i="4"/>
  <c r="I333" i="4"/>
  <c r="J333" i="4"/>
  <c r="K333" i="4"/>
  <c r="L333" i="4"/>
  <c r="M333" i="4"/>
  <c r="N333" i="4"/>
  <c r="O333" i="4"/>
  <c r="P333" i="4"/>
  <c r="Q333" i="4"/>
  <c r="R333" i="4"/>
  <c r="S333" i="4"/>
  <c r="T333" i="4"/>
  <c r="U333" i="4"/>
  <c r="V333" i="4"/>
  <c r="W333" i="4"/>
  <c r="X333" i="4"/>
  <c r="Y333" i="4"/>
  <c r="Z333" i="4"/>
  <c r="AA333" i="4"/>
  <c r="AB333" i="4"/>
  <c r="AC333" i="4"/>
  <c r="AD333" i="4"/>
  <c r="AE333" i="4"/>
  <c r="AF333" i="4"/>
  <c r="A334" i="4"/>
  <c r="B334" i="4"/>
  <c r="C334" i="4"/>
  <c r="D334" i="4"/>
  <c r="E334" i="4"/>
  <c r="F334" i="4"/>
  <c r="G334" i="4"/>
  <c r="H334" i="4"/>
  <c r="I334" i="4"/>
  <c r="J334" i="4"/>
  <c r="K334" i="4"/>
  <c r="L334" i="4"/>
  <c r="M334" i="4"/>
  <c r="N334" i="4"/>
  <c r="O334" i="4"/>
  <c r="P334" i="4"/>
  <c r="Q334" i="4"/>
  <c r="R334" i="4"/>
  <c r="S334" i="4"/>
  <c r="T334" i="4"/>
  <c r="U334" i="4"/>
  <c r="V334" i="4"/>
  <c r="W334" i="4"/>
  <c r="X334" i="4"/>
  <c r="Y334" i="4"/>
  <c r="Z334" i="4"/>
  <c r="AA334" i="4"/>
  <c r="AB334" i="4"/>
  <c r="AC334" i="4"/>
  <c r="AD334" i="4"/>
  <c r="AE334" i="4"/>
  <c r="AF334" i="4"/>
  <c r="A335" i="4"/>
  <c r="B335" i="4"/>
  <c r="C335" i="4"/>
  <c r="D335" i="4"/>
  <c r="E335" i="4"/>
  <c r="F335" i="4"/>
  <c r="G335" i="4"/>
  <c r="H335" i="4"/>
  <c r="I335" i="4"/>
  <c r="J335" i="4"/>
  <c r="K335" i="4"/>
  <c r="L335" i="4"/>
  <c r="M335" i="4"/>
  <c r="N335" i="4"/>
  <c r="O335" i="4"/>
  <c r="P335" i="4"/>
  <c r="Q335" i="4"/>
  <c r="R335" i="4"/>
  <c r="S335" i="4"/>
  <c r="T335" i="4"/>
  <c r="U335" i="4"/>
  <c r="V335" i="4"/>
  <c r="W335" i="4"/>
  <c r="X335" i="4"/>
  <c r="Y335" i="4"/>
  <c r="Z335" i="4"/>
  <c r="AA335" i="4"/>
  <c r="AB335" i="4"/>
  <c r="AC335" i="4"/>
  <c r="AD335" i="4"/>
  <c r="AE335" i="4"/>
  <c r="AF335" i="4"/>
  <c r="A336" i="4"/>
  <c r="B336" i="4"/>
  <c r="C336" i="4"/>
  <c r="D336" i="4"/>
  <c r="E336" i="4"/>
  <c r="F336" i="4"/>
  <c r="G336" i="4"/>
  <c r="H336" i="4"/>
  <c r="I336" i="4"/>
  <c r="J336" i="4"/>
  <c r="K336" i="4"/>
  <c r="L336" i="4"/>
  <c r="M336" i="4"/>
  <c r="N336" i="4"/>
  <c r="O336" i="4"/>
  <c r="P336" i="4"/>
  <c r="Q336" i="4"/>
  <c r="R336" i="4"/>
  <c r="S336" i="4"/>
  <c r="T336" i="4"/>
  <c r="U336" i="4"/>
  <c r="V336" i="4"/>
  <c r="W336" i="4"/>
  <c r="X336" i="4"/>
  <c r="Y336" i="4"/>
  <c r="Z336" i="4"/>
  <c r="AA336" i="4"/>
  <c r="AB336" i="4"/>
  <c r="AC336" i="4"/>
  <c r="AD336" i="4"/>
  <c r="AE336" i="4"/>
  <c r="AF336" i="4"/>
  <c r="A337" i="4"/>
  <c r="B337" i="4"/>
  <c r="C337" i="4"/>
  <c r="D337" i="4"/>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338" i="4"/>
  <c r="B338" i="4"/>
  <c r="C338" i="4"/>
  <c r="D338" i="4"/>
  <c r="E338" i="4"/>
  <c r="F338" i="4"/>
  <c r="G338" i="4"/>
  <c r="H338" i="4"/>
  <c r="I338" i="4"/>
  <c r="J338" i="4"/>
  <c r="K338" i="4"/>
  <c r="L338" i="4"/>
  <c r="M338" i="4"/>
  <c r="N338" i="4"/>
  <c r="O338" i="4"/>
  <c r="P338" i="4"/>
  <c r="Q338" i="4"/>
  <c r="R338" i="4"/>
  <c r="S338" i="4"/>
  <c r="T338" i="4"/>
  <c r="U338" i="4"/>
  <c r="V338" i="4"/>
  <c r="W338" i="4"/>
  <c r="X338" i="4"/>
  <c r="Y338" i="4"/>
  <c r="Z338" i="4"/>
  <c r="AA338" i="4"/>
  <c r="AB338" i="4"/>
  <c r="AC338" i="4"/>
  <c r="AD338" i="4"/>
  <c r="AE338" i="4"/>
  <c r="AF338" i="4"/>
  <c r="A339" i="4"/>
  <c r="B339" i="4"/>
  <c r="C339" i="4"/>
  <c r="D339" i="4"/>
  <c r="E339" i="4"/>
  <c r="F339" i="4"/>
  <c r="G339" i="4"/>
  <c r="H339" i="4"/>
  <c r="I339" i="4"/>
  <c r="J339" i="4"/>
  <c r="K339" i="4"/>
  <c r="L339" i="4"/>
  <c r="M339" i="4"/>
  <c r="N339" i="4"/>
  <c r="O339" i="4"/>
  <c r="P339" i="4"/>
  <c r="Q339" i="4"/>
  <c r="R339" i="4"/>
  <c r="S339" i="4"/>
  <c r="T339" i="4"/>
  <c r="U339" i="4"/>
  <c r="V339" i="4"/>
  <c r="W339" i="4"/>
  <c r="X339" i="4"/>
  <c r="Y339" i="4"/>
  <c r="Z339" i="4"/>
  <c r="AA339" i="4"/>
  <c r="AB339" i="4"/>
  <c r="AC339" i="4"/>
  <c r="AD339" i="4"/>
  <c r="AE339" i="4"/>
  <c r="AF339" i="4"/>
  <c r="A340" i="4"/>
  <c r="B340" i="4"/>
  <c r="C340" i="4"/>
  <c r="D340" i="4"/>
  <c r="E340" i="4"/>
  <c r="F340" i="4"/>
  <c r="G340" i="4"/>
  <c r="H340" i="4"/>
  <c r="I340" i="4"/>
  <c r="J340" i="4"/>
  <c r="K340" i="4"/>
  <c r="L340" i="4"/>
  <c r="M340" i="4"/>
  <c r="N340" i="4"/>
  <c r="O340" i="4"/>
  <c r="P340" i="4"/>
  <c r="Q340" i="4"/>
  <c r="R340" i="4"/>
  <c r="S340" i="4"/>
  <c r="T340" i="4"/>
  <c r="U340" i="4"/>
  <c r="V340" i="4"/>
  <c r="W340" i="4"/>
  <c r="X340" i="4"/>
  <c r="Y340" i="4"/>
  <c r="Z340" i="4"/>
  <c r="AA340" i="4"/>
  <c r="AB340" i="4"/>
  <c r="AC340" i="4"/>
  <c r="AD340" i="4"/>
  <c r="AE340" i="4"/>
  <c r="AF340" i="4"/>
  <c r="A341" i="4"/>
  <c r="B341" i="4"/>
  <c r="C341" i="4"/>
  <c r="D341" i="4"/>
  <c r="E341" i="4"/>
  <c r="F341" i="4"/>
  <c r="G341" i="4"/>
  <c r="H341" i="4"/>
  <c r="I341" i="4"/>
  <c r="J341" i="4"/>
  <c r="K341" i="4"/>
  <c r="L341" i="4"/>
  <c r="M341" i="4"/>
  <c r="N341" i="4"/>
  <c r="O341" i="4"/>
  <c r="P341" i="4"/>
  <c r="Q341" i="4"/>
  <c r="R341" i="4"/>
  <c r="S341" i="4"/>
  <c r="T341" i="4"/>
  <c r="U341" i="4"/>
  <c r="V341" i="4"/>
  <c r="W341" i="4"/>
  <c r="X341" i="4"/>
  <c r="Y341" i="4"/>
  <c r="Z341" i="4"/>
  <c r="AA341" i="4"/>
  <c r="AB341" i="4"/>
  <c r="AC341" i="4"/>
  <c r="AD341" i="4"/>
  <c r="AE341" i="4"/>
  <c r="AF341" i="4"/>
  <c r="A342" i="4"/>
  <c r="B342" i="4"/>
  <c r="C342" i="4"/>
  <c r="D342" i="4"/>
  <c r="E342" i="4"/>
  <c r="F342" i="4"/>
  <c r="G342" i="4"/>
  <c r="H342" i="4"/>
  <c r="I342" i="4"/>
  <c r="J342" i="4"/>
  <c r="K342" i="4"/>
  <c r="L342" i="4"/>
  <c r="M342" i="4"/>
  <c r="N342" i="4"/>
  <c r="O342" i="4"/>
  <c r="P342" i="4"/>
  <c r="Q342" i="4"/>
  <c r="R342" i="4"/>
  <c r="S342" i="4"/>
  <c r="T342" i="4"/>
  <c r="U342" i="4"/>
  <c r="V342" i="4"/>
  <c r="W342" i="4"/>
  <c r="X342" i="4"/>
  <c r="Y342" i="4"/>
  <c r="Z342" i="4"/>
  <c r="AA342" i="4"/>
  <c r="AB342" i="4"/>
  <c r="AC342" i="4"/>
  <c r="AD342" i="4"/>
  <c r="AE342" i="4"/>
  <c r="AF342" i="4"/>
  <c r="A343" i="4"/>
  <c r="B343" i="4"/>
  <c r="C343" i="4"/>
  <c r="D343" i="4"/>
  <c r="E343" i="4"/>
  <c r="F343" i="4"/>
  <c r="G343" i="4"/>
  <c r="H343" i="4"/>
  <c r="I343" i="4"/>
  <c r="J343" i="4"/>
  <c r="K343" i="4"/>
  <c r="L343" i="4"/>
  <c r="M343" i="4"/>
  <c r="N343" i="4"/>
  <c r="O343" i="4"/>
  <c r="P343" i="4"/>
  <c r="Q343" i="4"/>
  <c r="R343" i="4"/>
  <c r="S343" i="4"/>
  <c r="T343" i="4"/>
  <c r="U343" i="4"/>
  <c r="V343" i="4"/>
  <c r="W343" i="4"/>
  <c r="X343" i="4"/>
  <c r="Y343" i="4"/>
  <c r="Z343" i="4"/>
  <c r="AA343" i="4"/>
  <c r="AB343" i="4"/>
  <c r="AC343" i="4"/>
  <c r="AD343" i="4"/>
  <c r="AE343" i="4"/>
  <c r="AF343" i="4"/>
  <c r="A344" i="4"/>
  <c r="B344" i="4"/>
  <c r="C344" i="4"/>
  <c r="D344" i="4"/>
  <c r="E344" i="4"/>
  <c r="F344" i="4"/>
  <c r="G344" i="4"/>
  <c r="H344" i="4"/>
  <c r="I344" i="4"/>
  <c r="J344" i="4"/>
  <c r="K344" i="4"/>
  <c r="L344" i="4"/>
  <c r="M344" i="4"/>
  <c r="N344" i="4"/>
  <c r="O344" i="4"/>
  <c r="P344" i="4"/>
  <c r="Q344" i="4"/>
  <c r="R344" i="4"/>
  <c r="S344" i="4"/>
  <c r="T344" i="4"/>
  <c r="U344" i="4"/>
  <c r="V344" i="4"/>
  <c r="W344" i="4"/>
  <c r="X344" i="4"/>
  <c r="Y344" i="4"/>
  <c r="Z344" i="4"/>
  <c r="AA344" i="4"/>
  <c r="AB344" i="4"/>
  <c r="AC344" i="4"/>
  <c r="AD344" i="4"/>
  <c r="AE344" i="4"/>
  <c r="AF344" i="4"/>
  <c r="A345" i="4"/>
  <c r="B345" i="4"/>
  <c r="C345" i="4"/>
  <c r="D345" i="4"/>
  <c r="E345" i="4"/>
  <c r="F345" i="4"/>
  <c r="G345" i="4"/>
  <c r="H345" i="4"/>
  <c r="I345" i="4"/>
  <c r="J345" i="4"/>
  <c r="K345" i="4"/>
  <c r="L345" i="4"/>
  <c r="M345" i="4"/>
  <c r="N345" i="4"/>
  <c r="O345" i="4"/>
  <c r="P345" i="4"/>
  <c r="Q345" i="4"/>
  <c r="R345" i="4"/>
  <c r="S345" i="4"/>
  <c r="T345" i="4"/>
  <c r="U345" i="4"/>
  <c r="V345" i="4"/>
  <c r="W345" i="4"/>
  <c r="X345" i="4"/>
  <c r="Y345" i="4"/>
  <c r="Z345" i="4"/>
  <c r="AA345" i="4"/>
  <c r="AB345" i="4"/>
  <c r="AC345" i="4"/>
  <c r="AD345" i="4"/>
  <c r="AE345" i="4"/>
  <c r="AF345" i="4"/>
  <c r="A346" i="4"/>
  <c r="B346" i="4"/>
  <c r="C346" i="4"/>
  <c r="D346" i="4"/>
  <c r="E346" i="4"/>
  <c r="F346" i="4"/>
  <c r="G346" i="4"/>
  <c r="H346" i="4"/>
  <c r="I346" i="4"/>
  <c r="J346" i="4"/>
  <c r="K346" i="4"/>
  <c r="L346" i="4"/>
  <c r="M346" i="4"/>
  <c r="N346" i="4"/>
  <c r="O346" i="4"/>
  <c r="P346" i="4"/>
  <c r="Q346" i="4"/>
  <c r="R346" i="4"/>
  <c r="S346" i="4"/>
  <c r="T346" i="4"/>
  <c r="U346" i="4"/>
  <c r="V346" i="4"/>
  <c r="W346" i="4"/>
  <c r="X346" i="4"/>
  <c r="Y346" i="4"/>
  <c r="Z346" i="4"/>
  <c r="AA346" i="4"/>
  <c r="AB346" i="4"/>
  <c r="AC346" i="4"/>
  <c r="AD346" i="4"/>
  <c r="AE346" i="4"/>
  <c r="AF346" i="4"/>
  <c r="A347" i="4"/>
  <c r="B347" i="4"/>
  <c r="C347" i="4"/>
  <c r="D347" i="4"/>
  <c r="E347" i="4"/>
  <c r="F347" i="4"/>
  <c r="G347" i="4"/>
  <c r="H347" i="4"/>
  <c r="I347" i="4"/>
  <c r="J347" i="4"/>
  <c r="K347" i="4"/>
  <c r="L347" i="4"/>
  <c r="M347" i="4"/>
  <c r="N347" i="4"/>
  <c r="O347" i="4"/>
  <c r="P347" i="4"/>
  <c r="Q347" i="4"/>
  <c r="R347" i="4"/>
  <c r="S347" i="4"/>
  <c r="T347" i="4"/>
  <c r="U347" i="4"/>
  <c r="V347" i="4"/>
  <c r="W347" i="4"/>
  <c r="X347" i="4"/>
  <c r="Y347" i="4"/>
  <c r="Z347" i="4"/>
  <c r="AA347" i="4"/>
  <c r="AB347" i="4"/>
  <c r="AC347" i="4"/>
  <c r="AD347" i="4"/>
  <c r="AE347" i="4"/>
  <c r="AF347" i="4"/>
  <c r="A348" i="4"/>
  <c r="B348" i="4"/>
  <c r="C348" i="4"/>
  <c r="D348" i="4"/>
  <c r="E348" i="4"/>
  <c r="F348" i="4"/>
  <c r="G348" i="4"/>
  <c r="H348" i="4"/>
  <c r="I348" i="4"/>
  <c r="J348" i="4"/>
  <c r="K348" i="4"/>
  <c r="L348" i="4"/>
  <c r="M348" i="4"/>
  <c r="N348" i="4"/>
  <c r="O348" i="4"/>
  <c r="P348" i="4"/>
  <c r="Q348" i="4"/>
  <c r="R348" i="4"/>
  <c r="S348" i="4"/>
  <c r="T348" i="4"/>
  <c r="U348" i="4"/>
  <c r="V348" i="4"/>
  <c r="W348" i="4"/>
  <c r="X348" i="4"/>
  <c r="Y348" i="4"/>
  <c r="Z348" i="4"/>
  <c r="AA348" i="4"/>
  <c r="AB348" i="4"/>
  <c r="AC348" i="4"/>
  <c r="AD348" i="4"/>
  <c r="AE348" i="4"/>
  <c r="AF348" i="4"/>
  <c r="A349" i="4"/>
  <c r="B349" i="4"/>
  <c r="C349" i="4"/>
  <c r="D349" i="4"/>
  <c r="E349" i="4"/>
  <c r="F349" i="4"/>
  <c r="G349" i="4"/>
  <c r="H349" i="4"/>
  <c r="I349" i="4"/>
  <c r="J349" i="4"/>
  <c r="K349" i="4"/>
  <c r="L349" i="4"/>
  <c r="M349" i="4"/>
  <c r="N349" i="4"/>
  <c r="O349" i="4"/>
  <c r="P349" i="4"/>
  <c r="Q349" i="4"/>
  <c r="R349" i="4"/>
  <c r="S349" i="4"/>
  <c r="T349" i="4"/>
  <c r="U349" i="4"/>
  <c r="V349" i="4"/>
  <c r="W349" i="4"/>
  <c r="X349" i="4"/>
  <c r="Y349" i="4"/>
  <c r="Z349" i="4"/>
  <c r="AA349" i="4"/>
  <c r="AB349" i="4"/>
  <c r="AC349" i="4"/>
  <c r="AD349" i="4"/>
  <c r="AE349" i="4"/>
  <c r="AF349" i="4"/>
  <c r="A350" i="4"/>
  <c r="B350" i="4"/>
  <c r="C350" i="4"/>
  <c r="D350" i="4"/>
  <c r="E350" i="4"/>
  <c r="F350" i="4"/>
  <c r="G350" i="4"/>
  <c r="H350" i="4"/>
  <c r="I350" i="4"/>
  <c r="J350" i="4"/>
  <c r="K350" i="4"/>
  <c r="L350" i="4"/>
  <c r="M350" i="4"/>
  <c r="N350" i="4"/>
  <c r="O350" i="4"/>
  <c r="P350" i="4"/>
  <c r="Q350" i="4"/>
  <c r="R350" i="4"/>
  <c r="S350" i="4"/>
  <c r="T350" i="4"/>
  <c r="U350" i="4"/>
  <c r="V350" i="4"/>
  <c r="W350" i="4"/>
  <c r="X350" i="4"/>
  <c r="Y350" i="4"/>
  <c r="Z350" i="4"/>
  <c r="AA350" i="4"/>
  <c r="AB350" i="4"/>
  <c r="AC350" i="4"/>
  <c r="AD350" i="4"/>
  <c r="AE350" i="4"/>
  <c r="AF350" i="4"/>
  <c r="A351" i="4"/>
  <c r="B351" i="4"/>
  <c r="C351" i="4"/>
  <c r="D351" i="4"/>
  <c r="E351" i="4"/>
  <c r="F351" i="4"/>
  <c r="G351" i="4"/>
  <c r="H351" i="4"/>
  <c r="I351" i="4"/>
  <c r="J351" i="4"/>
  <c r="K351" i="4"/>
  <c r="L351" i="4"/>
  <c r="M351" i="4"/>
  <c r="N351" i="4"/>
  <c r="O351" i="4"/>
  <c r="P351" i="4"/>
  <c r="Q351" i="4"/>
  <c r="R351" i="4"/>
  <c r="S351" i="4"/>
  <c r="T351" i="4"/>
  <c r="U351" i="4"/>
  <c r="V351" i="4"/>
  <c r="W351" i="4"/>
  <c r="X351" i="4"/>
  <c r="Y351" i="4"/>
  <c r="Z351" i="4"/>
  <c r="AA351" i="4"/>
  <c r="AB351" i="4"/>
  <c r="AC351" i="4"/>
  <c r="AD351" i="4"/>
  <c r="AE351" i="4"/>
  <c r="AF351" i="4"/>
  <c r="A352" i="4"/>
  <c r="B352" i="4"/>
  <c r="C352" i="4"/>
  <c r="D352" i="4"/>
  <c r="E352" i="4"/>
  <c r="F352" i="4"/>
  <c r="G352" i="4"/>
  <c r="H352" i="4"/>
  <c r="I352" i="4"/>
  <c r="J352" i="4"/>
  <c r="K352" i="4"/>
  <c r="L352" i="4"/>
  <c r="M352" i="4"/>
  <c r="N352" i="4"/>
  <c r="O352" i="4"/>
  <c r="P352" i="4"/>
  <c r="Q352" i="4"/>
  <c r="R352" i="4"/>
  <c r="S352" i="4"/>
  <c r="T352" i="4"/>
  <c r="U352" i="4"/>
  <c r="V352" i="4"/>
  <c r="W352" i="4"/>
  <c r="X352" i="4"/>
  <c r="Y352" i="4"/>
  <c r="Z352" i="4"/>
  <c r="AA352" i="4"/>
  <c r="AB352" i="4"/>
  <c r="AC352" i="4"/>
  <c r="AD352" i="4"/>
  <c r="AE352" i="4"/>
  <c r="AF352" i="4"/>
  <c r="A353" i="4"/>
  <c r="B353" i="4"/>
  <c r="C353" i="4"/>
  <c r="D353" i="4"/>
  <c r="E353" i="4"/>
  <c r="F353" i="4"/>
  <c r="G353" i="4"/>
  <c r="H353" i="4"/>
  <c r="I353" i="4"/>
  <c r="J353" i="4"/>
  <c r="K353" i="4"/>
  <c r="L353" i="4"/>
  <c r="M353" i="4"/>
  <c r="N353" i="4"/>
  <c r="O353" i="4"/>
  <c r="P353" i="4"/>
  <c r="Q353" i="4"/>
  <c r="R353" i="4"/>
  <c r="S353" i="4"/>
  <c r="T353" i="4"/>
  <c r="U353" i="4"/>
  <c r="V353" i="4"/>
  <c r="W353" i="4"/>
  <c r="X353" i="4"/>
  <c r="Y353" i="4"/>
  <c r="Z353" i="4"/>
  <c r="AA353" i="4"/>
  <c r="AB353" i="4"/>
  <c r="AC353" i="4"/>
  <c r="AD353" i="4"/>
  <c r="AE353" i="4"/>
  <c r="AF353" i="4"/>
  <c r="A354" i="4"/>
  <c r="B354" i="4"/>
  <c r="C354" i="4"/>
  <c r="D354" i="4"/>
  <c r="E354" i="4"/>
  <c r="F354" i="4"/>
  <c r="G354" i="4"/>
  <c r="H354" i="4"/>
  <c r="I354" i="4"/>
  <c r="J354" i="4"/>
  <c r="K354" i="4"/>
  <c r="L354" i="4"/>
  <c r="M354" i="4"/>
  <c r="N354" i="4"/>
  <c r="O354" i="4"/>
  <c r="P354" i="4"/>
  <c r="Q354" i="4"/>
  <c r="R354" i="4"/>
  <c r="S354" i="4"/>
  <c r="T354" i="4"/>
  <c r="U354" i="4"/>
  <c r="V354" i="4"/>
  <c r="W354" i="4"/>
  <c r="X354" i="4"/>
  <c r="Y354" i="4"/>
  <c r="Z354" i="4"/>
  <c r="AA354" i="4"/>
  <c r="AB354" i="4"/>
  <c r="AC354" i="4"/>
  <c r="AD354" i="4"/>
  <c r="AE354" i="4"/>
  <c r="AF354" i="4"/>
  <c r="A355" i="4"/>
  <c r="B355" i="4"/>
  <c r="C355" i="4"/>
  <c r="D355" i="4"/>
  <c r="E355" i="4"/>
  <c r="F355" i="4"/>
  <c r="G355" i="4"/>
  <c r="H355" i="4"/>
  <c r="I355" i="4"/>
  <c r="J355" i="4"/>
  <c r="K355" i="4"/>
  <c r="L355" i="4"/>
  <c r="M355" i="4"/>
  <c r="N355" i="4"/>
  <c r="O355" i="4"/>
  <c r="P355" i="4"/>
  <c r="Q355" i="4"/>
  <c r="R355" i="4"/>
  <c r="S355" i="4"/>
  <c r="T355" i="4"/>
  <c r="U355" i="4"/>
  <c r="V355" i="4"/>
  <c r="W355" i="4"/>
  <c r="X355" i="4"/>
  <c r="Y355" i="4"/>
  <c r="Z355" i="4"/>
  <c r="AA355" i="4"/>
  <c r="AB355" i="4"/>
  <c r="AC355" i="4"/>
  <c r="AD355" i="4"/>
  <c r="AE355" i="4"/>
  <c r="AF355" i="4"/>
  <c r="A356" i="4"/>
  <c r="B356" i="4"/>
  <c r="C356" i="4"/>
  <c r="D356" i="4"/>
  <c r="E356" i="4"/>
  <c r="F356" i="4"/>
  <c r="G356" i="4"/>
  <c r="H356" i="4"/>
  <c r="I356" i="4"/>
  <c r="J356" i="4"/>
  <c r="K356" i="4"/>
  <c r="L356" i="4"/>
  <c r="M356" i="4"/>
  <c r="N356" i="4"/>
  <c r="O356" i="4"/>
  <c r="P356" i="4"/>
  <c r="Q356" i="4"/>
  <c r="R356" i="4"/>
  <c r="S356" i="4"/>
  <c r="T356" i="4"/>
  <c r="U356" i="4"/>
  <c r="V356" i="4"/>
  <c r="W356" i="4"/>
  <c r="X356" i="4"/>
  <c r="Y356" i="4"/>
  <c r="Z356" i="4"/>
  <c r="AA356" i="4"/>
  <c r="AB356" i="4"/>
  <c r="AC356" i="4"/>
  <c r="AD356" i="4"/>
  <c r="AE356" i="4"/>
  <c r="AF356" i="4"/>
  <c r="A357" i="4"/>
  <c r="B357" i="4"/>
  <c r="C357" i="4"/>
  <c r="D357" i="4"/>
  <c r="E357" i="4"/>
  <c r="F357" i="4"/>
  <c r="G357" i="4"/>
  <c r="H357" i="4"/>
  <c r="I357" i="4"/>
  <c r="J357" i="4"/>
  <c r="K357" i="4"/>
  <c r="L357" i="4"/>
  <c r="M357" i="4"/>
  <c r="N357" i="4"/>
  <c r="O357" i="4"/>
  <c r="P357" i="4"/>
  <c r="Q357" i="4"/>
  <c r="R357" i="4"/>
  <c r="S357" i="4"/>
  <c r="T357" i="4"/>
  <c r="U357" i="4"/>
  <c r="V357" i="4"/>
  <c r="W357" i="4"/>
  <c r="X357" i="4"/>
  <c r="Y357" i="4"/>
  <c r="Z357" i="4"/>
  <c r="AA357" i="4"/>
  <c r="AB357" i="4"/>
  <c r="AC357" i="4"/>
  <c r="AD357" i="4"/>
  <c r="AE357" i="4"/>
  <c r="AF357" i="4"/>
  <c r="A358" i="4"/>
  <c r="B358" i="4"/>
  <c r="C358" i="4"/>
  <c r="D358" i="4"/>
  <c r="E358" i="4"/>
  <c r="F358" i="4"/>
  <c r="G358" i="4"/>
  <c r="H358" i="4"/>
  <c r="I358" i="4"/>
  <c r="J358" i="4"/>
  <c r="K358" i="4"/>
  <c r="L358" i="4"/>
  <c r="M358" i="4"/>
  <c r="N358" i="4"/>
  <c r="O358" i="4"/>
  <c r="P358" i="4"/>
  <c r="Q358" i="4"/>
  <c r="R358" i="4"/>
  <c r="S358" i="4"/>
  <c r="T358" i="4"/>
  <c r="U358" i="4"/>
  <c r="V358" i="4"/>
  <c r="W358" i="4"/>
  <c r="X358" i="4"/>
  <c r="Y358" i="4"/>
  <c r="Z358" i="4"/>
  <c r="AA358" i="4"/>
  <c r="AB358" i="4"/>
  <c r="AC358" i="4"/>
  <c r="AD358" i="4"/>
  <c r="AE358" i="4"/>
  <c r="AF358" i="4"/>
  <c r="A359" i="4"/>
  <c r="B359" i="4"/>
  <c r="C359" i="4"/>
  <c r="D359" i="4"/>
  <c r="E359" i="4"/>
  <c r="F359" i="4"/>
  <c r="G359" i="4"/>
  <c r="H359" i="4"/>
  <c r="I359" i="4"/>
  <c r="J359" i="4"/>
  <c r="K359" i="4"/>
  <c r="L359" i="4"/>
  <c r="M359" i="4"/>
  <c r="N359" i="4"/>
  <c r="O359" i="4"/>
  <c r="P359" i="4"/>
  <c r="Q359" i="4"/>
  <c r="R359" i="4"/>
  <c r="S359" i="4"/>
  <c r="T359" i="4"/>
  <c r="U359" i="4"/>
  <c r="V359" i="4"/>
  <c r="W359" i="4"/>
  <c r="X359" i="4"/>
  <c r="Y359" i="4"/>
  <c r="Z359" i="4"/>
  <c r="AA359" i="4"/>
  <c r="AB359" i="4"/>
  <c r="AC359" i="4"/>
  <c r="AD359" i="4"/>
  <c r="AE359" i="4"/>
  <c r="AF359" i="4"/>
  <c r="A360" i="4"/>
  <c r="B360" i="4"/>
  <c r="C360" i="4"/>
  <c r="D360" i="4"/>
  <c r="E360" i="4"/>
  <c r="F360" i="4"/>
  <c r="G360" i="4"/>
  <c r="H360" i="4"/>
  <c r="I360" i="4"/>
  <c r="J360" i="4"/>
  <c r="K360" i="4"/>
  <c r="L360" i="4"/>
  <c r="M360" i="4"/>
  <c r="N360" i="4"/>
  <c r="O360" i="4"/>
  <c r="P360" i="4"/>
  <c r="Q360" i="4"/>
  <c r="R360" i="4"/>
  <c r="S360" i="4"/>
  <c r="T360" i="4"/>
  <c r="U360" i="4"/>
  <c r="V360" i="4"/>
  <c r="W360" i="4"/>
  <c r="X360" i="4"/>
  <c r="Y360" i="4"/>
  <c r="Z360" i="4"/>
  <c r="AA360" i="4"/>
  <c r="AB360" i="4"/>
  <c r="AC360" i="4"/>
  <c r="AD360" i="4"/>
  <c r="AE360" i="4"/>
  <c r="AF360" i="4"/>
  <c r="A361" i="4"/>
  <c r="B361" i="4"/>
  <c r="C361" i="4"/>
  <c r="D361" i="4"/>
  <c r="E361" i="4"/>
  <c r="F361" i="4"/>
  <c r="G361" i="4"/>
  <c r="H361" i="4"/>
  <c r="I361" i="4"/>
  <c r="J361" i="4"/>
  <c r="K361" i="4"/>
  <c r="L361" i="4"/>
  <c r="M361" i="4"/>
  <c r="N361" i="4"/>
  <c r="O361" i="4"/>
  <c r="P361" i="4"/>
  <c r="Q361" i="4"/>
  <c r="R361" i="4"/>
  <c r="S361" i="4"/>
  <c r="T361" i="4"/>
  <c r="U361" i="4"/>
  <c r="V361" i="4"/>
  <c r="W361" i="4"/>
  <c r="X361" i="4"/>
  <c r="Y361" i="4"/>
  <c r="Z361" i="4"/>
  <c r="AA361" i="4"/>
  <c r="AB361" i="4"/>
  <c r="AC361" i="4"/>
  <c r="AD361" i="4"/>
  <c r="AE361" i="4"/>
  <c r="AF361" i="4"/>
  <c r="A362" i="4"/>
  <c r="B362" i="4"/>
  <c r="C362" i="4"/>
  <c r="D362" i="4"/>
  <c r="E362" i="4"/>
  <c r="F362" i="4"/>
  <c r="G362" i="4"/>
  <c r="H362" i="4"/>
  <c r="I362" i="4"/>
  <c r="J362" i="4"/>
  <c r="K362" i="4"/>
  <c r="L362" i="4"/>
  <c r="M362" i="4"/>
  <c r="N362" i="4"/>
  <c r="O362" i="4"/>
  <c r="P362" i="4"/>
  <c r="Q362" i="4"/>
  <c r="R362" i="4"/>
  <c r="S362" i="4"/>
  <c r="T362" i="4"/>
  <c r="U362" i="4"/>
  <c r="V362" i="4"/>
  <c r="W362" i="4"/>
  <c r="X362" i="4"/>
  <c r="Y362" i="4"/>
  <c r="Z362" i="4"/>
  <c r="AA362" i="4"/>
  <c r="AB362" i="4"/>
  <c r="AC362" i="4"/>
  <c r="AD362" i="4"/>
  <c r="AE362" i="4"/>
  <c r="AF362" i="4"/>
  <c r="A363" i="4"/>
  <c r="B363" i="4"/>
  <c r="C363" i="4"/>
  <c r="D363" i="4"/>
  <c r="E363" i="4"/>
  <c r="F363" i="4"/>
  <c r="G363" i="4"/>
  <c r="H363" i="4"/>
  <c r="I363" i="4"/>
  <c r="J363" i="4"/>
  <c r="K363" i="4"/>
  <c r="L363" i="4"/>
  <c r="M363" i="4"/>
  <c r="N363" i="4"/>
  <c r="O363" i="4"/>
  <c r="P363" i="4"/>
  <c r="Q363" i="4"/>
  <c r="R363" i="4"/>
  <c r="S363" i="4"/>
  <c r="T363" i="4"/>
  <c r="U363" i="4"/>
  <c r="V363" i="4"/>
  <c r="W363" i="4"/>
  <c r="X363" i="4"/>
  <c r="Y363" i="4"/>
  <c r="Z363" i="4"/>
  <c r="AA363" i="4"/>
  <c r="AB363" i="4"/>
  <c r="AC363" i="4"/>
  <c r="AD363" i="4"/>
  <c r="AE363" i="4"/>
  <c r="AF363" i="4"/>
  <c r="A364" i="4"/>
  <c r="B364" i="4"/>
  <c r="C364" i="4"/>
  <c r="D364" i="4"/>
  <c r="E364" i="4"/>
  <c r="F364" i="4"/>
  <c r="G364" i="4"/>
  <c r="H364" i="4"/>
  <c r="I364" i="4"/>
  <c r="J364" i="4"/>
  <c r="K364" i="4"/>
  <c r="L364" i="4"/>
  <c r="M364" i="4"/>
  <c r="N364" i="4"/>
  <c r="O364" i="4"/>
  <c r="P364" i="4"/>
  <c r="Q364" i="4"/>
  <c r="R364" i="4"/>
  <c r="S364" i="4"/>
  <c r="T364" i="4"/>
  <c r="U364" i="4"/>
  <c r="V364" i="4"/>
  <c r="W364" i="4"/>
  <c r="X364" i="4"/>
  <c r="Y364" i="4"/>
  <c r="Z364" i="4"/>
  <c r="AA364" i="4"/>
  <c r="AB364" i="4"/>
  <c r="AC364" i="4"/>
  <c r="AD364" i="4"/>
  <c r="AE364" i="4"/>
  <c r="AF364" i="4"/>
  <c r="A365" i="4"/>
  <c r="B365" i="4"/>
  <c r="C365" i="4"/>
  <c r="D365" i="4"/>
  <c r="E365" i="4"/>
  <c r="F365" i="4"/>
  <c r="G365" i="4"/>
  <c r="H365" i="4"/>
  <c r="I365" i="4"/>
  <c r="J365" i="4"/>
  <c r="K365" i="4"/>
  <c r="L365" i="4"/>
  <c r="M365" i="4"/>
  <c r="N365" i="4"/>
  <c r="O365" i="4"/>
  <c r="P365" i="4"/>
  <c r="Q365" i="4"/>
  <c r="R365" i="4"/>
  <c r="S365" i="4"/>
  <c r="T365" i="4"/>
  <c r="U365" i="4"/>
  <c r="V365" i="4"/>
  <c r="W365" i="4"/>
  <c r="X365" i="4"/>
  <c r="Y365" i="4"/>
  <c r="Z365" i="4"/>
  <c r="AA365" i="4"/>
  <c r="AB365" i="4"/>
  <c r="AC365" i="4"/>
  <c r="AD365" i="4"/>
  <c r="AE365" i="4"/>
  <c r="AF365" i="4"/>
  <c r="A366" i="4"/>
  <c r="B366" i="4"/>
  <c r="C366" i="4"/>
  <c r="D366" i="4"/>
  <c r="E366" i="4"/>
  <c r="F366" i="4"/>
  <c r="G366" i="4"/>
  <c r="H366" i="4"/>
  <c r="I366" i="4"/>
  <c r="J366" i="4"/>
  <c r="K366" i="4"/>
  <c r="L366" i="4"/>
  <c r="M366" i="4"/>
  <c r="N366" i="4"/>
  <c r="O366" i="4"/>
  <c r="P366" i="4"/>
  <c r="Q366" i="4"/>
  <c r="R366" i="4"/>
  <c r="S366" i="4"/>
  <c r="T366" i="4"/>
  <c r="U366" i="4"/>
  <c r="V366" i="4"/>
  <c r="W366" i="4"/>
  <c r="X366" i="4"/>
  <c r="Y366" i="4"/>
  <c r="Z366" i="4"/>
  <c r="AA366" i="4"/>
  <c r="AB366" i="4"/>
  <c r="AC366" i="4"/>
  <c r="AD366" i="4"/>
  <c r="AE366" i="4"/>
  <c r="AF366" i="4"/>
  <c r="A367" i="4"/>
  <c r="B367" i="4"/>
  <c r="C367" i="4"/>
  <c r="D367" i="4"/>
  <c r="E367" i="4"/>
  <c r="F367" i="4"/>
  <c r="G367" i="4"/>
  <c r="H367" i="4"/>
  <c r="I367" i="4"/>
  <c r="J367" i="4"/>
  <c r="K367" i="4"/>
  <c r="L367" i="4"/>
  <c r="M367" i="4"/>
  <c r="N367" i="4"/>
  <c r="O367" i="4"/>
  <c r="P367" i="4"/>
  <c r="Q367" i="4"/>
  <c r="R367" i="4"/>
  <c r="S367" i="4"/>
  <c r="T367" i="4"/>
  <c r="U367" i="4"/>
  <c r="V367" i="4"/>
  <c r="W367" i="4"/>
  <c r="X367" i="4"/>
  <c r="Y367" i="4"/>
  <c r="Z367" i="4"/>
  <c r="AA367" i="4"/>
  <c r="AB367" i="4"/>
  <c r="AC367" i="4"/>
  <c r="AD367" i="4"/>
  <c r="AE367" i="4"/>
  <c r="AF367" i="4"/>
  <c r="A368" i="4"/>
  <c r="B368" i="4"/>
  <c r="C368" i="4"/>
  <c r="D368" i="4"/>
  <c r="E368" i="4"/>
  <c r="F368" i="4"/>
  <c r="G368" i="4"/>
  <c r="H368" i="4"/>
  <c r="I368" i="4"/>
  <c r="J368" i="4"/>
  <c r="K368" i="4"/>
  <c r="L368" i="4"/>
  <c r="M368" i="4"/>
  <c r="N368" i="4"/>
  <c r="O368" i="4"/>
  <c r="P368" i="4"/>
  <c r="Q368" i="4"/>
  <c r="R368" i="4"/>
  <c r="S368" i="4"/>
  <c r="T368" i="4"/>
  <c r="U368" i="4"/>
  <c r="V368" i="4"/>
  <c r="W368" i="4"/>
  <c r="X368" i="4"/>
  <c r="Y368" i="4"/>
  <c r="Z368" i="4"/>
  <c r="AA368" i="4"/>
  <c r="AB368" i="4"/>
  <c r="AC368" i="4"/>
  <c r="AD368" i="4"/>
  <c r="AE368" i="4"/>
  <c r="AF368" i="4"/>
  <c r="A369" i="4"/>
  <c r="B369" i="4"/>
  <c r="C369" i="4"/>
  <c r="D369" i="4"/>
  <c r="E369" i="4"/>
  <c r="F369" i="4"/>
  <c r="G369" i="4"/>
  <c r="H369" i="4"/>
  <c r="I369" i="4"/>
  <c r="J369" i="4"/>
  <c r="K369" i="4"/>
  <c r="L369" i="4"/>
  <c r="M369" i="4"/>
  <c r="N369" i="4"/>
  <c r="O369" i="4"/>
  <c r="P369" i="4"/>
  <c r="Q369" i="4"/>
  <c r="R369" i="4"/>
  <c r="S369" i="4"/>
  <c r="T369" i="4"/>
  <c r="U369" i="4"/>
  <c r="V369" i="4"/>
  <c r="W369" i="4"/>
  <c r="X369" i="4"/>
  <c r="Y369" i="4"/>
  <c r="Z369" i="4"/>
  <c r="AA369" i="4"/>
  <c r="AB369" i="4"/>
  <c r="AC369" i="4"/>
  <c r="AD369" i="4"/>
  <c r="AE369" i="4"/>
  <c r="AF369" i="4"/>
  <c r="A370" i="4"/>
  <c r="B370" i="4"/>
  <c r="C370" i="4"/>
  <c r="D370" i="4"/>
  <c r="E370" i="4"/>
  <c r="F370" i="4"/>
  <c r="G370" i="4"/>
  <c r="H370" i="4"/>
  <c r="I370" i="4"/>
  <c r="J370" i="4"/>
  <c r="K370" i="4"/>
  <c r="L370" i="4"/>
  <c r="M370" i="4"/>
  <c r="N370" i="4"/>
  <c r="O370" i="4"/>
  <c r="P370" i="4"/>
  <c r="Q370" i="4"/>
  <c r="R370" i="4"/>
  <c r="S370" i="4"/>
  <c r="T370" i="4"/>
  <c r="U370" i="4"/>
  <c r="V370" i="4"/>
  <c r="W370" i="4"/>
  <c r="X370" i="4"/>
  <c r="Y370" i="4"/>
  <c r="Z370" i="4"/>
  <c r="AA370" i="4"/>
  <c r="AB370" i="4"/>
  <c r="AC370" i="4"/>
  <c r="AD370" i="4"/>
  <c r="AE370" i="4"/>
  <c r="AF370" i="4"/>
  <c r="A371" i="4"/>
  <c r="B371" i="4"/>
  <c r="C371" i="4"/>
  <c r="D371" i="4"/>
  <c r="E371" i="4"/>
  <c r="F371" i="4"/>
  <c r="G371" i="4"/>
  <c r="H371" i="4"/>
  <c r="I371" i="4"/>
  <c r="J371" i="4"/>
  <c r="K371" i="4"/>
  <c r="L371" i="4"/>
  <c r="M371" i="4"/>
  <c r="N371" i="4"/>
  <c r="O371" i="4"/>
  <c r="P371" i="4"/>
  <c r="Q371" i="4"/>
  <c r="R371" i="4"/>
  <c r="S371" i="4"/>
  <c r="T371" i="4"/>
  <c r="U371" i="4"/>
  <c r="V371" i="4"/>
  <c r="W371" i="4"/>
  <c r="X371" i="4"/>
  <c r="Y371" i="4"/>
  <c r="Z371" i="4"/>
  <c r="AA371" i="4"/>
  <c r="AB371" i="4"/>
  <c r="AC371" i="4"/>
  <c r="AD371" i="4"/>
  <c r="AE371" i="4"/>
  <c r="AF371" i="4"/>
  <c r="A372" i="4"/>
  <c r="B372" i="4"/>
  <c r="C372" i="4"/>
  <c r="D372" i="4"/>
  <c r="E372" i="4"/>
  <c r="F372" i="4"/>
  <c r="G372" i="4"/>
  <c r="H372" i="4"/>
  <c r="I372" i="4"/>
  <c r="J372" i="4"/>
  <c r="K372" i="4"/>
  <c r="L372" i="4"/>
  <c r="M372" i="4"/>
  <c r="N372" i="4"/>
  <c r="O372" i="4"/>
  <c r="P372" i="4"/>
  <c r="Q372" i="4"/>
  <c r="R372" i="4"/>
  <c r="S372" i="4"/>
  <c r="T372" i="4"/>
  <c r="U372" i="4"/>
  <c r="V372" i="4"/>
  <c r="W372" i="4"/>
  <c r="X372" i="4"/>
  <c r="Y372" i="4"/>
  <c r="Z372" i="4"/>
  <c r="AA372" i="4"/>
  <c r="AB372" i="4"/>
  <c r="AC372" i="4"/>
  <c r="AD372" i="4"/>
  <c r="AE372" i="4"/>
  <c r="AF372" i="4"/>
  <c r="A373" i="4"/>
  <c r="B373" i="4"/>
  <c r="C373" i="4"/>
  <c r="D373" i="4"/>
  <c r="E373" i="4"/>
  <c r="F373" i="4"/>
  <c r="G373" i="4"/>
  <c r="H373" i="4"/>
  <c r="I373" i="4"/>
  <c r="J373" i="4"/>
  <c r="K373" i="4"/>
  <c r="L373" i="4"/>
  <c r="M373" i="4"/>
  <c r="N373" i="4"/>
  <c r="O373" i="4"/>
  <c r="P373" i="4"/>
  <c r="Q373" i="4"/>
  <c r="R373" i="4"/>
  <c r="S373" i="4"/>
  <c r="T373" i="4"/>
  <c r="U373" i="4"/>
  <c r="V373" i="4"/>
  <c r="W373" i="4"/>
  <c r="X373" i="4"/>
  <c r="Y373" i="4"/>
  <c r="Z373" i="4"/>
  <c r="AA373" i="4"/>
  <c r="AB373" i="4"/>
  <c r="AC373" i="4"/>
  <c r="AD373" i="4"/>
  <c r="AE373" i="4"/>
  <c r="AF373" i="4"/>
  <c r="A374" i="4"/>
  <c r="B374" i="4"/>
  <c r="C374" i="4"/>
  <c r="D374" i="4"/>
  <c r="E374" i="4"/>
  <c r="F374" i="4"/>
  <c r="G374" i="4"/>
  <c r="H374" i="4"/>
  <c r="I374" i="4"/>
  <c r="J374" i="4"/>
  <c r="K374" i="4"/>
  <c r="L374" i="4"/>
  <c r="M374" i="4"/>
  <c r="N374" i="4"/>
  <c r="O374" i="4"/>
  <c r="P374" i="4"/>
  <c r="Q374" i="4"/>
  <c r="R374" i="4"/>
  <c r="S374" i="4"/>
  <c r="T374" i="4"/>
  <c r="U374" i="4"/>
  <c r="V374" i="4"/>
  <c r="W374" i="4"/>
  <c r="X374" i="4"/>
  <c r="Y374" i="4"/>
  <c r="Z374" i="4"/>
  <c r="AA374" i="4"/>
  <c r="AB374" i="4"/>
  <c r="AC374" i="4"/>
  <c r="AD374" i="4"/>
  <c r="AE374" i="4"/>
  <c r="AF374" i="4"/>
  <c r="A375" i="4"/>
  <c r="B375" i="4"/>
  <c r="C375" i="4"/>
  <c r="D375" i="4"/>
  <c r="E375" i="4"/>
  <c r="F375" i="4"/>
  <c r="G375" i="4"/>
  <c r="H375" i="4"/>
  <c r="I375" i="4"/>
  <c r="J375" i="4"/>
  <c r="K375" i="4"/>
  <c r="L375" i="4"/>
  <c r="M375" i="4"/>
  <c r="N375" i="4"/>
  <c r="O375" i="4"/>
  <c r="P375" i="4"/>
  <c r="Q375" i="4"/>
  <c r="R375" i="4"/>
  <c r="S375" i="4"/>
  <c r="T375" i="4"/>
  <c r="U375" i="4"/>
  <c r="V375" i="4"/>
  <c r="W375" i="4"/>
  <c r="X375" i="4"/>
  <c r="Y375" i="4"/>
  <c r="Z375" i="4"/>
  <c r="AA375" i="4"/>
  <c r="AB375" i="4"/>
  <c r="AC375" i="4"/>
  <c r="AD375" i="4"/>
  <c r="AE375" i="4"/>
  <c r="AF375" i="4"/>
  <c r="A376" i="4"/>
  <c r="B376" i="4"/>
  <c r="C376" i="4"/>
  <c r="D376" i="4"/>
  <c r="E376" i="4"/>
  <c r="F376" i="4"/>
  <c r="G376" i="4"/>
  <c r="H376" i="4"/>
  <c r="I376" i="4"/>
  <c r="J376" i="4"/>
  <c r="K376" i="4"/>
  <c r="L376" i="4"/>
  <c r="M376" i="4"/>
  <c r="N376" i="4"/>
  <c r="O376" i="4"/>
  <c r="P376" i="4"/>
  <c r="Q376" i="4"/>
  <c r="R376" i="4"/>
  <c r="S376" i="4"/>
  <c r="T376" i="4"/>
  <c r="U376" i="4"/>
  <c r="V376" i="4"/>
  <c r="W376" i="4"/>
  <c r="X376" i="4"/>
  <c r="Y376" i="4"/>
  <c r="Z376" i="4"/>
  <c r="AA376" i="4"/>
  <c r="AB376" i="4"/>
  <c r="AC376" i="4"/>
  <c r="AD376" i="4"/>
  <c r="AE376" i="4"/>
  <c r="AF376" i="4"/>
  <c r="A377" i="4"/>
  <c r="B377" i="4"/>
  <c r="C377" i="4"/>
  <c r="D377" i="4"/>
  <c r="E377" i="4"/>
  <c r="F377" i="4"/>
  <c r="G377" i="4"/>
  <c r="H377" i="4"/>
  <c r="I377" i="4"/>
  <c r="J377" i="4"/>
  <c r="K377" i="4"/>
  <c r="L377" i="4"/>
  <c r="M377" i="4"/>
  <c r="N377" i="4"/>
  <c r="O377" i="4"/>
  <c r="P377" i="4"/>
  <c r="Q377" i="4"/>
  <c r="R377" i="4"/>
  <c r="S377" i="4"/>
  <c r="T377" i="4"/>
  <c r="U377" i="4"/>
  <c r="V377" i="4"/>
  <c r="W377" i="4"/>
  <c r="X377" i="4"/>
  <c r="Y377" i="4"/>
  <c r="Z377" i="4"/>
  <c r="AA377" i="4"/>
  <c r="AB377" i="4"/>
  <c r="AC377" i="4"/>
  <c r="AD377" i="4"/>
  <c r="AE377" i="4"/>
  <c r="AF377" i="4"/>
  <c r="A378" i="4"/>
  <c r="B378" i="4"/>
  <c r="C378" i="4"/>
  <c r="D378" i="4"/>
  <c r="E378" i="4"/>
  <c r="F378" i="4"/>
  <c r="G378" i="4"/>
  <c r="H378" i="4"/>
  <c r="I378" i="4"/>
  <c r="J378" i="4"/>
  <c r="K378" i="4"/>
  <c r="L378" i="4"/>
  <c r="M378" i="4"/>
  <c r="N378" i="4"/>
  <c r="O378" i="4"/>
  <c r="P378" i="4"/>
  <c r="Q378" i="4"/>
  <c r="R378" i="4"/>
  <c r="S378" i="4"/>
  <c r="T378" i="4"/>
  <c r="U378" i="4"/>
  <c r="V378" i="4"/>
  <c r="W378" i="4"/>
  <c r="X378" i="4"/>
  <c r="Y378" i="4"/>
  <c r="Z378" i="4"/>
  <c r="AA378" i="4"/>
  <c r="AB378" i="4"/>
  <c r="AC378" i="4"/>
  <c r="AD378" i="4"/>
  <c r="AE378" i="4"/>
  <c r="AF378" i="4"/>
  <c r="A379" i="4"/>
  <c r="B379" i="4"/>
  <c r="C379" i="4"/>
  <c r="D379" i="4"/>
  <c r="E379" i="4"/>
  <c r="F379" i="4"/>
  <c r="G379" i="4"/>
  <c r="H379" i="4"/>
  <c r="I379" i="4"/>
  <c r="J379" i="4"/>
  <c r="K379" i="4"/>
  <c r="L379" i="4"/>
  <c r="M379" i="4"/>
  <c r="N379" i="4"/>
  <c r="O379" i="4"/>
  <c r="P379" i="4"/>
  <c r="Q379" i="4"/>
  <c r="R379" i="4"/>
  <c r="S379" i="4"/>
  <c r="T379" i="4"/>
  <c r="U379" i="4"/>
  <c r="V379" i="4"/>
  <c r="W379" i="4"/>
  <c r="X379" i="4"/>
  <c r="Y379" i="4"/>
  <c r="Z379" i="4"/>
  <c r="AA379" i="4"/>
  <c r="AB379" i="4"/>
  <c r="AC379" i="4"/>
  <c r="AD379" i="4"/>
  <c r="AE379" i="4"/>
  <c r="AF379" i="4"/>
  <c r="A380" i="4"/>
  <c r="B380" i="4"/>
  <c r="C380" i="4"/>
  <c r="D380" i="4"/>
  <c r="E380" i="4"/>
  <c r="F380" i="4"/>
  <c r="G380" i="4"/>
  <c r="H380" i="4"/>
  <c r="I380" i="4"/>
  <c r="J380" i="4"/>
  <c r="K380" i="4"/>
  <c r="L380" i="4"/>
  <c r="M380" i="4"/>
  <c r="N380" i="4"/>
  <c r="O380" i="4"/>
  <c r="P380" i="4"/>
  <c r="Q380" i="4"/>
  <c r="R380" i="4"/>
  <c r="S380" i="4"/>
  <c r="T380" i="4"/>
  <c r="U380" i="4"/>
  <c r="V380" i="4"/>
  <c r="W380" i="4"/>
  <c r="X380" i="4"/>
  <c r="Y380" i="4"/>
  <c r="Z380" i="4"/>
  <c r="AA380" i="4"/>
  <c r="AB380" i="4"/>
  <c r="AC380" i="4"/>
  <c r="AD380" i="4"/>
  <c r="AE380" i="4"/>
  <c r="AF380" i="4"/>
  <c r="A381" i="4"/>
  <c r="B381" i="4"/>
  <c r="C381" i="4"/>
  <c r="D381" i="4"/>
  <c r="E381" i="4"/>
  <c r="F381" i="4"/>
  <c r="G381" i="4"/>
  <c r="H381" i="4"/>
  <c r="I381" i="4"/>
  <c r="J381" i="4"/>
  <c r="K381" i="4"/>
  <c r="L381" i="4"/>
  <c r="M381" i="4"/>
  <c r="N381" i="4"/>
  <c r="O381" i="4"/>
  <c r="P381" i="4"/>
  <c r="Q381" i="4"/>
  <c r="R381" i="4"/>
  <c r="S381" i="4"/>
  <c r="T381" i="4"/>
  <c r="U381" i="4"/>
  <c r="V381" i="4"/>
  <c r="W381" i="4"/>
  <c r="X381" i="4"/>
  <c r="Y381" i="4"/>
  <c r="Z381" i="4"/>
  <c r="AA381" i="4"/>
  <c r="AB381" i="4"/>
  <c r="AC381" i="4"/>
  <c r="AD381" i="4"/>
  <c r="AE381" i="4"/>
  <c r="AF381" i="4"/>
  <c r="A382" i="4"/>
  <c r="B382" i="4"/>
  <c r="C382" i="4"/>
  <c r="D382" i="4"/>
  <c r="E382" i="4"/>
  <c r="F382" i="4"/>
  <c r="G382" i="4"/>
  <c r="H382" i="4"/>
  <c r="I382" i="4"/>
  <c r="J382" i="4"/>
  <c r="K382" i="4"/>
  <c r="L382" i="4"/>
  <c r="M382" i="4"/>
  <c r="N382" i="4"/>
  <c r="O382" i="4"/>
  <c r="P382" i="4"/>
  <c r="Q382" i="4"/>
  <c r="R382" i="4"/>
  <c r="S382" i="4"/>
  <c r="T382" i="4"/>
  <c r="U382" i="4"/>
  <c r="V382" i="4"/>
  <c r="W382" i="4"/>
  <c r="X382" i="4"/>
  <c r="Y382" i="4"/>
  <c r="Z382" i="4"/>
  <c r="AA382" i="4"/>
  <c r="AB382" i="4"/>
  <c r="AC382" i="4"/>
  <c r="AD382" i="4"/>
  <c r="AE382" i="4"/>
  <c r="AF382" i="4"/>
  <c r="A383" i="4"/>
  <c r="B383" i="4"/>
  <c r="C383" i="4"/>
  <c r="D383" i="4"/>
  <c r="E383" i="4"/>
  <c r="F383" i="4"/>
  <c r="G383" i="4"/>
  <c r="H383" i="4"/>
  <c r="I383" i="4"/>
  <c r="J383" i="4"/>
  <c r="K383" i="4"/>
  <c r="L383" i="4"/>
  <c r="M383" i="4"/>
  <c r="N383" i="4"/>
  <c r="O383" i="4"/>
  <c r="P383" i="4"/>
  <c r="Q383" i="4"/>
  <c r="R383" i="4"/>
  <c r="S383" i="4"/>
  <c r="T383" i="4"/>
  <c r="U383" i="4"/>
  <c r="V383" i="4"/>
  <c r="W383" i="4"/>
  <c r="X383" i="4"/>
  <c r="Y383" i="4"/>
  <c r="Z383" i="4"/>
  <c r="AA383" i="4"/>
  <c r="AB383" i="4"/>
  <c r="AC383" i="4"/>
  <c r="AD383" i="4"/>
  <c r="AE383" i="4"/>
  <c r="AF383" i="4"/>
  <c r="A384" i="4"/>
  <c r="B384" i="4"/>
  <c r="C384" i="4"/>
  <c r="D384" i="4"/>
  <c r="E384" i="4"/>
  <c r="F384" i="4"/>
  <c r="G384" i="4"/>
  <c r="H384" i="4"/>
  <c r="I384" i="4"/>
  <c r="J384" i="4"/>
  <c r="K384" i="4"/>
  <c r="L384" i="4"/>
  <c r="M384" i="4"/>
  <c r="N384" i="4"/>
  <c r="O384" i="4"/>
  <c r="P384" i="4"/>
  <c r="Q384" i="4"/>
  <c r="R384" i="4"/>
  <c r="S384" i="4"/>
  <c r="T384" i="4"/>
  <c r="U384" i="4"/>
  <c r="V384" i="4"/>
  <c r="W384" i="4"/>
  <c r="X384" i="4"/>
  <c r="Y384" i="4"/>
  <c r="Z384" i="4"/>
  <c r="AA384" i="4"/>
  <c r="AB384" i="4"/>
  <c r="AC384" i="4"/>
  <c r="AD384" i="4"/>
  <c r="AE384" i="4"/>
  <c r="AF384" i="4"/>
  <c r="A385" i="4"/>
  <c r="B385" i="4"/>
  <c r="C385" i="4"/>
  <c r="D385" i="4"/>
  <c r="E385" i="4"/>
  <c r="F385" i="4"/>
  <c r="G385" i="4"/>
  <c r="H385" i="4"/>
  <c r="I385" i="4"/>
  <c r="J385" i="4"/>
  <c r="K385" i="4"/>
  <c r="L385" i="4"/>
  <c r="M385" i="4"/>
  <c r="N385" i="4"/>
  <c r="O385" i="4"/>
  <c r="P385" i="4"/>
  <c r="Q385" i="4"/>
  <c r="R385" i="4"/>
  <c r="S385" i="4"/>
  <c r="T385" i="4"/>
  <c r="U385" i="4"/>
  <c r="V385" i="4"/>
  <c r="W385" i="4"/>
  <c r="X385" i="4"/>
  <c r="Y385" i="4"/>
  <c r="Z385" i="4"/>
  <c r="AA385" i="4"/>
  <c r="AB385" i="4"/>
  <c r="AC385" i="4"/>
  <c r="AD385" i="4"/>
  <c r="AE385" i="4"/>
  <c r="AF385" i="4"/>
  <c r="A386" i="4"/>
  <c r="B386" i="4"/>
  <c r="C386" i="4"/>
  <c r="D386" i="4"/>
  <c r="E386" i="4"/>
  <c r="F386" i="4"/>
  <c r="G386" i="4"/>
  <c r="H386" i="4"/>
  <c r="I386" i="4"/>
  <c r="J386" i="4"/>
  <c r="K386" i="4"/>
  <c r="L386" i="4"/>
  <c r="M386" i="4"/>
  <c r="N386" i="4"/>
  <c r="O386" i="4"/>
  <c r="P386" i="4"/>
  <c r="Q386" i="4"/>
  <c r="R386" i="4"/>
  <c r="S386" i="4"/>
  <c r="T386" i="4"/>
  <c r="U386" i="4"/>
  <c r="V386" i="4"/>
  <c r="W386" i="4"/>
  <c r="X386" i="4"/>
  <c r="Y386" i="4"/>
  <c r="Z386" i="4"/>
  <c r="AA386" i="4"/>
  <c r="AB386" i="4"/>
  <c r="AC386" i="4"/>
  <c r="AD386" i="4"/>
  <c r="AE386" i="4"/>
  <c r="AF386" i="4"/>
  <c r="A387" i="4"/>
  <c r="B387" i="4"/>
  <c r="C387" i="4"/>
  <c r="D387" i="4"/>
  <c r="E387" i="4"/>
  <c r="F387" i="4"/>
  <c r="G387" i="4"/>
  <c r="H387" i="4"/>
  <c r="I387" i="4"/>
  <c r="J387" i="4"/>
  <c r="K387" i="4"/>
  <c r="L387" i="4"/>
  <c r="M387" i="4"/>
  <c r="N387" i="4"/>
  <c r="O387" i="4"/>
  <c r="P387" i="4"/>
  <c r="Q387" i="4"/>
  <c r="R387" i="4"/>
  <c r="S387" i="4"/>
  <c r="T387" i="4"/>
  <c r="U387" i="4"/>
  <c r="V387" i="4"/>
  <c r="W387" i="4"/>
  <c r="X387" i="4"/>
  <c r="Y387" i="4"/>
  <c r="Z387" i="4"/>
  <c r="AA387" i="4"/>
  <c r="AB387" i="4"/>
  <c r="AC387" i="4"/>
  <c r="AD387" i="4"/>
  <c r="AE387" i="4"/>
  <c r="AF387" i="4"/>
  <c r="A388" i="4"/>
  <c r="B388" i="4"/>
  <c r="C388" i="4"/>
  <c r="D388" i="4"/>
  <c r="E388" i="4"/>
  <c r="F388" i="4"/>
  <c r="G388" i="4"/>
  <c r="H388" i="4"/>
  <c r="I388" i="4"/>
  <c r="J388" i="4"/>
  <c r="K388" i="4"/>
  <c r="L388" i="4"/>
  <c r="M388" i="4"/>
  <c r="N388" i="4"/>
  <c r="O388" i="4"/>
  <c r="P388" i="4"/>
  <c r="Q388" i="4"/>
  <c r="R388" i="4"/>
  <c r="S388" i="4"/>
  <c r="T388" i="4"/>
  <c r="U388" i="4"/>
  <c r="V388" i="4"/>
  <c r="W388" i="4"/>
  <c r="X388" i="4"/>
  <c r="Y388" i="4"/>
  <c r="Z388" i="4"/>
  <c r="AA388" i="4"/>
  <c r="AB388" i="4"/>
  <c r="AC388" i="4"/>
  <c r="AD388" i="4"/>
  <c r="AE388" i="4"/>
  <c r="AF388" i="4"/>
  <c r="A389" i="4"/>
  <c r="B389" i="4"/>
  <c r="C389" i="4"/>
  <c r="D389" i="4"/>
  <c r="E389" i="4"/>
  <c r="F389" i="4"/>
  <c r="G389" i="4"/>
  <c r="H389" i="4"/>
  <c r="I389" i="4"/>
  <c r="J389" i="4"/>
  <c r="K389" i="4"/>
  <c r="L389" i="4"/>
  <c r="M389" i="4"/>
  <c r="N389" i="4"/>
  <c r="O389" i="4"/>
  <c r="P389" i="4"/>
  <c r="Q389" i="4"/>
  <c r="R389" i="4"/>
  <c r="S389" i="4"/>
  <c r="T389" i="4"/>
  <c r="U389" i="4"/>
  <c r="V389" i="4"/>
  <c r="W389" i="4"/>
  <c r="X389" i="4"/>
  <c r="Y389" i="4"/>
  <c r="Z389" i="4"/>
  <c r="AA389" i="4"/>
  <c r="AB389" i="4"/>
  <c r="AC389" i="4"/>
  <c r="AD389" i="4"/>
  <c r="AE389" i="4"/>
  <c r="AF389" i="4"/>
  <c r="A390" i="4"/>
  <c r="B390" i="4"/>
  <c r="C390" i="4"/>
  <c r="D390" i="4"/>
  <c r="E390" i="4"/>
  <c r="F390" i="4"/>
  <c r="G390" i="4"/>
  <c r="H390" i="4"/>
  <c r="I390" i="4"/>
  <c r="J390" i="4"/>
  <c r="K390" i="4"/>
  <c r="L390" i="4"/>
  <c r="M390" i="4"/>
  <c r="N390" i="4"/>
  <c r="O390" i="4"/>
  <c r="P390" i="4"/>
  <c r="Q390" i="4"/>
  <c r="R390" i="4"/>
  <c r="S390" i="4"/>
  <c r="T390" i="4"/>
  <c r="U390" i="4"/>
  <c r="V390" i="4"/>
  <c r="W390" i="4"/>
  <c r="X390" i="4"/>
  <c r="Y390" i="4"/>
  <c r="Z390" i="4"/>
  <c r="AA390" i="4"/>
  <c r="AB390" i="4"/>
  <c r="AC390" i="4"/>
  <c r="AD390" i="4"/>
  <c r="AE390" i="4"/>
  <c r="AF390" i="4"/>
  <c r="A391" i="4"/>
  <c r="B391" i="4"/>
  <c r="C391" i="4"/>
  <c r="D391" i="4"/>
  <c r="E391" i="4"/>
  <c r="F391" i="4"/>
  <c r="G391" i="4"/>
  <c r="H391" i="4"/>
  <c r="I391" i="4"/>
  <c r="J391" i="4"/>
  <c r="K391" i="4"/>
  <c r="L391" i="4"/>
  <c r="M391" i="4"/>
  <c r="N391" i="4"/>
  <c r="O391" i="4"/>
  <c r="P391" i="4"/>
  <c r="Q391" i="4"/>
  <c r="R391" i="4"/>
  <c r="S391" i="4"/>
  <c r="T391" i="4"/>
  <c r="U391" i="4"/>
  <c r="V391" i="4"/>
  <c r="W391" i="4"/>
  <c r="X391" i="4"/>
  <c r="Y391" i="4"/>
  <c r="Z391" i="4"/>
  <c r="AA391" i="4"/>
  <c r="AB391" i="4"/>
  <c r="AC391" i="4"/>
  <c r="AD391" i="4"/>
  <c r="AE391" i="4"/>
  <c r="AF391" i="4"/>
  <c r="A392" i="4"/>
  <c r="B392" i="4"/>
  <c r="C392" i="4"/>
  <c r="D392" i="4"/>
  <c r="E392" i="4"/>
  <c r="F392" i="4"/>
  <c r="G392" i="4"/>
  <c r="H392" i="4"/>
  <c r="I392" i="4"/>
  <c r="J392" i="4"/>
  <c r="K392" i="4"/>
  <c r="L392" i="4"/>
  <c r="M392" i="4"/>
  <c r="N392" i="4"/>
  <c r="O392" i="4"/>
  <c r="P392" i="4"/>
  <c r="Q392" i="4"/>
  <c r="R392" i="4"/>
  <c r="S392" i="4"/>
  <c r="T392" i="4"/>
  <c r="U392" i="4"/>
  <c r="V392" i="4"/>
  <c r="W392" i="4"/>
  <c r="X392" i="4"/>
  <c r="Y392" i="4"/>
  <c r="Z392" i="4"/>
  <c r="AA392" i="4"/>
  <c r="AB392" i="4"/>
  <c r="AC392" i="4"/>
  <c r="AD392" i="4"/>
  <c r="AE392" i="4"/>
  <c r="AF392" i="4"/>
  <c r="A393" i="4"/>
  <c r="B393" i="4"/>
  <c r="C393" i="4"/>
  <c r="D393" i="4"/>
  <c r="E393" i="4"/>
  <c r="F393" i="4"/>
  <c r="G393" i="4"/>
  <c r="H393" i="4"/>
  <c r="I393" i="4"/>
  <c r="J393" i="4"/>
  <c r="K393" i="4"/>
  <c r="L393" i="4"/>
  <c r="M393" i="4"/>
  <c r="N393" i="4"/>
  <c r="O393" i="4"/>
  <c r="P393" i="4"/>
  <c r="Q393" i="4"/>
  <c r="R393" i="4"/>
  <c r="S393" i="4"/>
  <c r="T393" i="4"/>
  <c r="U393" i="4"/>
  <c r="V393" i="4"/>
  <c r="W393" i="4"/>
  <c r="X393" i="4"/>
  <c r="Y393" i="4"/>
  <c r="Z393" i="4"/>
  <c r="AA393" i="4"/>
  <c r="AB393" i="4"/>
  <c r="AC393" i="4"/>
  <c r="AD393" i="4"/>
  <c r="AE393" i="4"/>
  <c r="AF393" i="4"/>
  <c r="A394" i="4"/>
  <c r="B394" i="4"/>
  <c r="C394" i="4"/>
  <c r="D394" i="4"/>
  <c r="E394" i="4"/>
  <c r="F394" i="4"/>
  <c r="G394" i="4"/>
  <c r="H394" i="4"/>
  <c r="I394" i="4"/>
  <c r="J394" i="4"/>
  <c r="K394" i="4"/>
  <c r="L394" i="4"/>
  <c r="M394" i="4"/>
  <c r="N394" i="4"/>
  <c r="O394" i="4"/>
  <c r="P394" i="4"/>
  <c r="Q394" i="4"/>
  <c r="R394" i="4"/>
  <c r="S394" i="4"/>
  <c r="T394" i="4"/>
  <c r="U394" i="4"/>
  <c r="V394" i="4"/>
  <c r="W394" i="4"/>
  <c r="X394" i="4"/>
  <c r="Y394" i="4"/>
  <c r="Z394" i="4"/>
  <c r="AA394" i="4"/>
  <c r="AB394" i="4"/>
  <c r="AC394" i="4"/>
  <c r="AD394" i="4"/>
  <c r="AE394" i="4"/>
  <c r="AF394" i="4"/>
  <c r="A395" i="4"/>
  <c r="B395" i="4"/>
  <c r="C395" i="4"/>
  <c r="D395" i="4"/>
  <c r="E395" i="4"/>
  <c r="F395" i="4"/>
  <c r="G395" i="4"/>
  <c r="H395" i="4"/>
  <c r="I395" i="4"/>
  <c r="J395" i="4"/>
  <c r="K395" i="4"/>
  <c r="L395" i="4"/>
  <c r="M395" i="4"/>
  <c r="N395" i="4"/>
  <c r="O395" i="4"/>
  <c r="P395" i="4"/>
  <c r="Q395" i="4"/>
  <c r="R395" i="4"/>
  <c r="S395" i="4"/>
  <c r="T395" i="4"/>
  <c r="U395" i="4"/>
  <c r="V395" i="4"/>
  <c r="W395" i="4"/>
  <c r="X395" i="4"/>
  <c r="Y395" i="4"/>
  <c r="Z395" i="4"/>
  <c r="AA395" i="4"/>
  <c r="AB395" i="4"/>
  <c r="AC395" i="4"/>
  <c r="AD395" i="4"/>
  <c r="AE395" i="4"/>
  <c r="AF395" i="4"/>
  <c r="A396" i="4"/>
  <c r="B396" i="4"/>
  <c r="C396" i="4"/>
  <c r="D396" i="4"/>
  <c r="E396" i="4"/>
  <c r="F396" i="4"/>
  <c r="G396" i="4"/>
  <c r="H396" i="4"/>
  <c r="I396" i="4"/>
  <c r="J396" i="4"/>
  <c r="K396" i="4"/>
  <c r="L396" i="4"/>
  <c r="M396" i="4"/>
  <c r="N396" i="4"/>
  <c r="O396" i="4"/>
  <c r="P396" i="4"/>
  <c r="Q396" i="4"/>
  <c r="R396" i="4"/>
  <c r="S396" i="4"/>
  <c r="T396" i="4"/>
  <c r="U396" i="4"/>
  <c r="V396" i="4"/>
  <c r="W396" i="4"/>
  <c r="X396" i="4"/>
  <c r="Y396" i="4"/>
  <c r="Z396" i="4"/>
  <c r="AA396" i="4"/>
  <c r="AB396" i="4"/>
  <c r="AC396" i="4"/>
  <c r="AD396" i="4"/>
  <c r="AE396" i="4"/>
  <c r="AF396" i="4"/>
  <c r="A397" i="4"/>
  <c r="B397" i="4"/>
  <c r="C397" i="4"/>
  <c r="D397" i="4"/>
  <c r="E397" i="4"/>
  <c r="F397" i="4"/>
  <c r="G397" i="4"/>
  <c r="H397" i="4"/>
  <c r="I397" i="4"/>
  <c r="J397" i="4"/>
  <c r="K397" i="4"/>
  <c r="L397" i="4"/>
  <c r="M397" i="4"/>
  <c r="N397" i="4"/>
  <c r="O397" i="4"/>
  <c r="P397" i="4"/>
  <c r="Q397" i="4"/>
  <c r="R397" i="4"/>
  <c r="S397" i="4"/>
  <c r="T397" i="4"/>
  <c r="U397" i="4"/>
  <c r="V397" i="4"/>
  <c r="W397" i="4"/>
  <c r="X397" i="4"/>
  <c r="Y397" i="4"/>
  <c r="Z397" i="4"/>
  <c r="AA397" i="4"/>
  <c r="AB397" i="4"/>
  <c r="AC397" i="4"/>
  <c r="AD397" i="4"/>
  <c r="AE397" i="4"/>
  <c r="AF397" i="4"/>
  <c r="A398" i="4"/>
  <c r="B398" i="4"/>
  <c r="C398" i="4"/>
  <c r="D398" i="4"/>
  <c r="E398" i="4"/>
  <c r="F398" i="4"/>
  <c r="G398" i="4"/>
  <c r="H398" i="4"/>
  <c r="I398" i="4"/>
  <c r="J398" i="4"/>
  <c r="K398" i="4"/>
  <c r="L398" i="4"/>
  <c r="M398" i="4"/>
  <c r="N398" i="4"/>
  <c r="O398" i="4"/>
  <c r="P398" i="4"/>
  <c r="Q398" i="4"/>
  <c r="R398" i="4"/>
  <c r="S398" i="4"/>
  <c r="T398" i="4"/>
  <c r="U398" i="4"/>
  <c r="V398" i="4"/>
  <c r="W398" i="4"/>
  <c r="X398" i="4"/>
  <c r="Y398" i="4"/>
  <c r="Z398" i="4"/>
  <c r="AA398" i="4"/>
  <c r="AB398" i="4"/>
  <c r="AC398" i="4"/>
  <c r="AD398" i="4"/>
  <c r="AE398" i="4"/>
  <c r="AF398" i="4"/>
  <c r="A399" i="4"/>
  <c r="B399" i="4"/>
  <c r="C399" i="4"/>
  <c r="D399" i="4"/>
  <c r="E399" i="4"/>
  <c r="F399" i="4"/>
  <c r="G399" i="4"/>
  <c r="H399" i="4"/>
  <c r="I399" i="4"/>
  <c r="J399" i="4"/>
  <c r="K399" i="4"/>
  <c r="L399" i="4"/>
  <c r="M399" i="4"/>
  <c r="N399" i="4"/>
  <c r="O399" i="4"/>
  <c r="P399" i="4"/>
  <c r="Q399" i="4"/>
  <c r="R399" i="4"/>
  <c r="S399" i="4"/>
  <c r="T399" i="4"/>
  <c r="U399" i="4"/>
  <c r="V399" i="4"/>
  <c r="W399" i="4"/>
  <c r="X399" i="4"/>
  <c r="Y399" i="4"/>
  <c r="Z399" i="4"/>
  <c r="AA399" i="4"/>
  <c r="AB399" i="4"/>
  <c r="AC399" i="4"/>
  <c r="AD399" i="4"/>
  <c r="AE399" i="4"/>
  <c r="AF399" i="4"/>
  <c r="A400" i="4"/>
  <c r="B400" i="4"/>
  <c r="C400" i="4"/>
  <c r="D400" i="4"/>
  <c r="E400" i="4"/>
  <c r="F400" i="4"/>
  <c r="G400" i="4"/>
  <c r="H400" i="4"/>
  <c r="I400" i="4"/>
  <c r="J400" i="4"/>
  <c r="K400" i="4"/>
  <c r="L400" i="4"/>
  <c r="M400" i="4"/>
  <c r="N400" i="4"/>
  <c r="O400" i="4"/>
  <c r="P400" i="4"/>
  <c r="Q400" i="4"/>
  <c r="R400" i="4"/>
  <c r="S400" i="4"/>
  <c r="T400" i="4"/>
  <c r="U400" i="4"/>
  <c r="V400" i="4"/>
  <c r="W400" i="4"/>
  <c r="X400" i="4"/>
  <c r="Y400" i="4"/>
  <c r="Z400" i="4"/>
  <c r="AA400" i="4"/>
  <c r="AB400" i="4"/>
  <c r="AC400" i="4"/>
  <c r="AD400" i="4"/>
  <c r="AE400" i="4"/>
  <c r="AF400" i="4"/>
  <c r="A401" i="4"/>
  <c r="B401" i="4"/>
  <c r="C401" i="4"/>
  <c r="D401" i="4"/>
  <c r="E401" i="4"/>
  <c r="F401" i="4"/>
  <c r="G401" i="4"/>
  <c r="H401" i="4"/>
  <c r="I401" i="4"/>
  <c r="J401" i="4"/>
  <c r="K401" i="4"/>
  <c r="L401" i="4"/>
  <c r="M401" i="4"/>
  <c r="N401" i="4"/>
  <c r="O401" i="4"/>
  <c r="P401" i="4"/>
  <c r="Q401" i="4"/>
  <c r="R401" i="4"/>
  <c r="S401" i="4"/>
  <c r="T401" i="4"/>
  <c r="U401" i="4"/>
  <c r="V401" i="4"/>
  <c r="W401" i="4"/>
  <c r="X401" i="4"/>
  <c r="Y401" i="4"/>
  <c r="Z401" i="4"/>
  <c r="AA401" i="4"/>
  <c r="AB401" i="4"/>
  <c r="AC401" i="4"/>
  <c r="AD401" i="4"/>
  <c r="AE401" i="4"/>
  <c r="AF401" i="4"/>
  <c r="A402" i="4"/>
  <c r="B402" i="4"/>
  <c r="C402" i="4"/>
  <c r="D402" i="4"/>
  <c r="E402" i="4"/>
  <c r="F402" i="4"/>
  <c r="G402" i="4"/>
  <c r="H402" i="4"/>
  <c r="I402" i="4"/>
  <c r="J402" i="4"/>
  <c r="K402" i="4"/>
  <c r="L402" i="4"/>
  <c r="M402" i="4"/>
  <c r="N402" i="4"/>
  <c r="O402" i="4"/>
  <c r="P402" i="4"/>
  <c r="Q402" i="4"/>
  <c r="R402" i="4"/>
  <c r="S402" i="4"/>
  <c r="T402" i="4"/>
  <c r="U402" i="4"/>
  <c r="V402" i="4"/>
  <c r="W402" i="4"/>
  <c r="X402" i="4"/>
  <c r="Y402" i="4"/>
  <c r="Z402" i="4"/>
  <c r="AA402" i="4"/>
  <c r="AB402" i="4"/>
  <c r="AC402" i="4"/>
  <c r="AD402" i="4"/>
  <c r="AE402" i="4"/>
  <c r="AF402" i="4"/>
  <c r="A403" i="4"/>
  <c r="B403" i="4"/>
  <c r="C403" i="4"/>
  <c r="D403" i="4"/>
  <c r="E403" i="4"/>
  <c r="F403" i="4"/>
  <c r="G403" i="4"/>
  <c r="H403" i="4"/>
  <c r="I403" i="4"/>
  <c r="J403" i="4"/>
  <c r="K403" i="4"/>
  <c r="L403" i="4"/>
  <c r="M403" i="4"/>
  <c r="N403" i="4"/>
  <c r="O403" i="4"/>
  <c r="P403" i="4"/>
  <c r="Q403" i="4"/>
  <c r="R403" i="4"/>
  <c r="S403" i="4"/>
  <c r="T403" i="4"/>
  <c r="U403" i="4"/>
  <c r="V403" i="4"/>
  <c r="W403" i="4"/>
  <c r="X403" i="4"/>
  <c r="Y403" i="4"/>
  <c r="Z403" i="4"/>
  <c r="AA403" i="4"/>
  <c r="AB403" i="4"/>
  <c r="AC403" i="4"/>
  <c r="AD403" i="4"/>
  <c r="AE403" i="4"/>
  <c r="AF403" i="4"/>
  <c r="A404" i="4"/>
  <c r="B404" i="4"/>
  <c r="C404" i="4"/>
  <c r="D404" i="4"/>
  <c r="E404" i="4"/>
  <c r="F404" i="4"/>
  <c r="G404" i="4"/>
  <c r="H404" i="4"/>
  <c r="I404" i="4"/>
  <c r="J404" i="4"/>
  <c r="K404" i="4"/>
  <c r="L404" i="4"/>
  <c r="M404" i="4"/>
  <c r="N404" i="4"/>
  <c r="O404" i="4"/>
  <c r="P404" i="4"/>
  <c r="Q404" i="4"/>
  <c r="R404" i="4"/>
  <c r="S404" i="4"/>
  <c r="T404" i="4"/>
  <c r="U404" i="4"/>
  <c r="V404" i="4"/>
  <c r="W404" i="4"/>
  <c r="X404" i="4"/>
  <c r="Y404" i="4"/>
  <c r="Z404" i="4"/>
  <c r="AA404" i="4"/>
  <c r="AB404" i="4"/>
  <c r="AC404" i="4"/>
  <c r="AD404" i="4"/>
  <c r="AE404" i="4"/>
  <c r="AF404" i="4"/>
  <c r="A405" i="4"/>
  <c r="B405" i="4"/>
  <c r="C405" i="4"/>
  <c r="D405" i="4"/>
  <c r="E405" i="4"/>
  <c r="F405" i="4"/>
  <c r="G405" i="4"/>
  <c r="H405" i="4"/>
  <c r="I405" i="4"/>
  <c r="J405" i="4"/>
  <c r="K405" i="4"/>
  <c r="L405" i="4"/>
  <c r="M405" i="4"/>
  <c r="N405" i="4"/>
  <c r="O405" i="4"/>
  <c r="P405" i="4"/>
  <c r="Q405" i="4"/>
  <c r="R405" i="4"/>
  <c r="S405" i="4"/>
  <c r="T405" i="4"/>
  <c r="U405" i="4"/>
  <c r="V405" i="4"/>
  <c r="W405" i="4"/>
  <c r="X405" i="4"/>
  <c r="Y405" i="4"/>
  <c r="Z405" i="4"/>
  <c r="AA405" i="4"/>
  <c r="AB405" i="4"/>
  <c r="AC405" i="4"/>
  <c r="AD405" i="4"/>
  <c r="AE405" i="4"/>
  <c r="AF405" i="4"/>
  <c r="A406" i="4"/>
  <c r="B406" i="4"/>
  <c r="C406" i="4"/>
  <c r="D406" i="4"/>
  <c r="E406" i="4"/>
  <c r="F406" i="4"/>
  <c r="G406" i="4"/>
  <c r="H406" i="4"/>
  <c r="I406" i="4"/>
  <c r="J406" i="4"/>
  <c r="K406" i="4"/>
  <c r="L406" i="4"/>
  <c r="M406" i="4"/>
  <c r="N406" i="4"/>
  <c r="O406" i="4"/>
  <c r="P406" i="4"/>
  <c r="Q406" i="4"/>
  <c r="R406" i="4"/>
  <c r="S406" i="4"/>
  <c r="T406" i="4"/>
  <c r="U406" i="4"/>
  <c r="V406" i="4"/>
  <c r="W406" i="4"/>
  <c r="X406" i="4"/>
  <c r="Y406" i="4"/>
  <c r="Z406" i="4"/>
  <c r="AA406" i="4"/>
  <c r="AB406" i="4"/>
  <c r="AC406" i="4"/>
  <c r="AD406" i="4"/>
  <c r="AE406" i="4"/>
  <c r="AF406" i="4"/>
  <c r="A407" i="4"/>
  <c r="B407" i="4"/>
  <c r="C407" i="4"/>
  <c r="D407" i="4"/>
  <c r="E407" i="4"/>
  <c r="F407" i="4"/>
  <c r="G407" i="4"/>
  <c r="H407" i="4"/>
  <c r="I407" i="4"/>
  <c r="J407" i="4"/>
  <c r="K407" i="4"/>
  <c r="L407" i="4"/>
  <c r="M407" i="4"/>
  <c r="N407" i="4"/>
  <c r="O407" i="4"/>
  <c r="P407" i="4"/>
  <c r="Q407" i="4"/>
  <c r="R407" i="4"/>
  <c r="S407" i="4"/>
  <c r="T407" i="4"/>
  <c r="U407" i="4"/>
  <c r="V407" i="4"/>
  <c r="W407" i="4"/>
  <c r="X407" i="4"/>
  <c r="Y407" i="4"/>
  <c r="Z407" i="4"/>
  <c r="AA407" i="4"/>
  <c r="AB407" i="4"/>
  <c r="AC407" i="4"/>
  <c r="AD407" i="4"/>
  <c r="AE407" i="4"/>
  <c r="AF407" i="4"/>
  <c r="A408" i="4"/>
  <c r="B408" i="4"/>
  <c r="C408" i="4"/>
  <c r="D408" i="4"/>
  <c r="E408" i="4"/>
  <c r="F408" i="4"/>
  <c r="G408" i="4"/>
  <c r="H408" i="4"/>
  <c r="I408" i="4"/>
  <c r="J408" i="4"/>
  <c r="K408" i="4"/>
  <c r="L408" i="4"/>
  <c r="M408" i="4"/>
  <c r="N408" i="4"/>
  <c r="O408" i="4"/>
  <c r="P408" i="4"/>
  <c r="Q408" i="4"/>
  <c r="R408" i="4"/>
  <c r="S408" i="4"/>
  <c r="T408" i="4"/>
  <c r="U408" i="4"/>
  <c r="V408" i="4"/>
  <c r="W408" i="4"/>
  <c r="X408" i="4"/>
  <c r="Y408" i="4"/>
  <c r="Z408" i="4"/>
  <c r="AA408" i="4"/>
  <c r="AB408" i="4"/>
  <c r="AC408" i="4"/>
  <c r="AD408" i="4"/>
  <c r="AE408" i="4"/>
  <c r="AF408" i="4"/>
  <c r="A409" i="4"/>
  <c r="B409" i="4"/>
  <c r="C409" i="4"/>
  <c r="D409" i="4"/>
  <c r="E409" i="4"/>
  <c r="F409" i="4"/>
  <c r="G409" i="4"/>
  <c r="H409" i="4"/>
  <c r="I409" i="4"/>
  <c r="J409" i="4"/>
  <c r="K409" i="4"/>
  <c r="L409" i="4"/>
  <c r="M409" i="4"/>
  <c r="N409" i="4"/>
  <c r="O409" i="4"/>
  <c r="P409" i="4"/>
  <c r="Q409" i="4"/>
  <c r="R409" i="4"/>
  <c r="S409" i="4"/>
  <c r="T409" i="4"/>
  <c r="U409" i="4"/>
  <c r="V409" i="4"/>
  <c r="W409" i="4"/>
  <c r="X409" i="4"/>
  <c r="Y409" i="4"/>
  <c r="Z409" i="4"/>
  <c r="AA409" i="4"/>
  <c r="AB409" i="4"/>
  <c r="AC409" i="4"/>
  <c r="AD409" i="4"/>
  <c r="AE409" i="4"/>
  <c r="AF409" i="4"/>
  <c r="A410" i="4"/>
  <c r="B410" i="4"/>
  <c r="C410" i="4"/>
  <c r="D410" i="4"/>
  <c r="E410" i="4"/>
  <c r="F410" i="4"/>
  <c r="G410" i="4"/>
  <c r="H410" i="4"/>
  <c r="I410" i="4"/>
  <c r="J410" i="4"/>
  <c r="K410" i="4"/>
  <c r="L410" i="4"/>
  <c r="M410" i="4"/>
  <c r="N410" i="4"/>
  <c r="O410" i="4"/>
  <c r="P410" i="4"/>
  <c r="Q410" i="4"/>
  <c r="R410" i="4"/>
  <c r="S410" i="4"/>
  <c r="T410" i="4"/>
  <c r="U410" i="4"/>
  <c r="V410" i="4"/>
  <c r="W410" i="4"/>
  <c r="X410" i="4"/>
  <c r="Y410" i="4"/>
  <c r="Z410" i="4"/>
  <c r="AA410" i="4"/>
  <c r="AB410" i="4"/>
  <c r="AC410" i="4"/>
  <c r="AD410" i="4"/>
  <c r="AE410" i="4"/>
  <c r="AF410" i="4"/>
  <c r="A411" i="4"/>
  <c r="B411" i="4"/>
  <c r="C411" i="4"/>
  <c r="D411" i="4"/>
  <c r="E411" i="4"/>
  <c r="F411" i="4"/>
  <c r="G411" i="4"/>
  <c r="H411" i="4"/>
  <c r="I411" i="4"/>
  <c r="J411" i="4"/>
  <c r="K411" i="4"/>
  <c r="L411" i="4"/>
  <c r="M411" i="4"/>
  <c r="N411" i="4"/>
  <c r="O411" i="4"/>
  <c r="P411" i="4"/>
  <c r="Q411" i="4"/>
  <c r="R411" i="4"/>
  <c r="S411" i="4"/>
  <c r="T411" i="4"/>
  <c r="U411" i="4"/>
  <c r="V411" i="4"/>
  <c r="W411" i="4"/>
  <c r="X411" i="4"/>
  <c r="Y411" i="4"/>
  <c r="Z411" i="4"/>
  <c r="AA411" i="4"/>
  <c r="AB411" i="4"/>
  <c r="AC411" i="4"/>
  <c r="AD411" i="4"/>
  <c r="AE411" i="4"/>
  <c r="AF411" i="4"/>
  <c r="A412" i="4"/>
  <c r="B412" i="4"/>
  <c r="C412" i="4"/>
  <c r="D412" i="4"/>
  <c r="E412" i="4"/>
  <c r="F412" i="4"/>
  <c r="G412" i="4"/>
  <c r="H412" i="4"/>
  <c r="I412" i="4"/>
  <c r="J412" i="4"/>
  <c r="K412" i="4"/>
  <c r="L412" i="4"/>
  <c r="M412" i="4"/>
  <c r="N412" i="4"/>
  <c r="O412" i="4"/>
  <c r="P412" i="4"/>
  <c r="Q412" i="4"/>
  <c r="R412" i="4"/>
  <c r="S412" i="4"/>
  <c r="T412" i="4"/>
  <c r="U412" i="4"/>
  <c r="V412" i="4"/>
  <c r="W412" i="4"/>
  <c r="X412" i="4"/>
  <c r="Y412" i="4"/>
  <c r="Z412" i="4"/>
  <c r="AA412" i="4"/>
  <c r="AB412" i="4"/>
  <c r="AC412" i="4"/>
  <c r="AD412" i="4"/>
  <c r="AE412" i="4"/>
  <c r="AF412" i="4"/>
  <c r="A413" i="4"/>
  <c r="B413" i="4"/>
  <c r="C413" i="4"/>
  <c r="D413" i="4"/>
  <c r="E413" i="4"/>
  <c r="F413" i="4"/>
  <c r="G413" i="4"/>
  <c r="H413" i="4"/>
  <c r="I413" i="4"/>
  <c r="J413" i="4"/>
  <c r="K413" i="4"/>
  <c r="L413" i="4"/>
  <c r="M413" i="4"/>
  <c r="N413" i="4"/>
  <c r="O413" i="4"/>
  <c r="P413" i="4"/>
  <c r="Q413" i="4"/>
  <c r="R413" i="4"/>
  <c r="S413" i="4"/>
  <c r="T413" i="4"/>
  <c r="U413" i="4"/>
  <c r="V413" i="4"/>
  <c r="W413" i="4"/>
  <c r="X413" i="4"/>
  <c r="Y413" i="4"/>
  <c r="Z413" i="4"/>
  <c r="AA413" i="4"/>
  <c r="AB413" i="4"/>
  <c r="AC413" i="4"/>
  <c r="AD413" i="4"/>
  <c r="AE413" i="4"/>
  <c r="AF413" i="4"/>
  <c r="A414" i="4"/>
  <c r="B414" i="4"/>
  <c r="C414" i="4"/>
  <c r="D414" i="4"/>
  <c r="E414" i="4"/>
  <c r="F414" i="4"/>
  <c r="G414" i="4"/>
  <c r="H414" i="4"/>
  <c r="I414" i="4"/>
  <c r="J414" i="4"/>
  <c r="K414" i="4"/>
  <c r="L414" i="4"/>
  <c r="M414" i="4"/>
  <c r="N414" i="4"/>
  <c r="O414" i="4"/>
  <c r="P414" i="4"/>
  <c r="Q414" i="4"/>
  <c r="R414" i="4"/>
  <c r="S414" i="4"/>
  <c r="T414" i="4"/>
  <c r="U414" i="4"/>
  <c r="V414" i="4"/>
  <c r="W414" i="4"/>
  <c r="X414" i="4"/>
  <c r="Y414" i="4"/>
  <c r="Z414" i="4"/>
  <c r="AA414" i="4"/>
  <c r="AB414" i="4"/>
  <c r="AC414" i="4"/>
  <c r="AD414" i="4"/>
  <c r="AE414" i="4"/>
  <c r="AF414" i="4"/>
  <c r="A415" i="4"/>
  <c r="B415" i="4"/>
  <c r="C415" i="4"/>
  <c r="D415" i="4"/>
  <c r="E415" i="4"/>
  <c r="F415" i="4"/>
  <c r="G415" i="4"/>
  <c r="H415" i="4"/>
  <c r="I415" i="4"/>
  <c r="J415" i="4"/>
  <c r="K415" i="4"/>
  <c r="L415" i="4"/>
  <c r="M415" i="4"/>
  <c r="N415" i="4"/>
  <c r="O415" i="4"/>
  <c r="P415" i="4"/>
  <c r="Q415" i="4"/>
  <c r="R415" i="4"/>
  <c r="S415" i="4"/>
  <c r="T415" i="4"/>
  <c r="U415" i="4"/>
  <c r="V415" i="4"/>
  <c r="W415" i="4"/>
  <c r="X415" i="4"/>
  <c r="Y415" i="4"/>
  <c r="Z415" i="4"/>
  <c r="AA415" i="4"/>
  <c r="AB415" i="4"/>
  <c r="AC415" i="4"/>
  <c r="AD415" i="4"/>
  <c r="AE415" i="4"/>
  <c r="AF415" i="4"/>
  <c r="A416" i="4"/>
  <c r="B416" i="4"/>
  <c r="C416" i="4"/>
  <c r="D416" i="4"/>
  <c r="E416" i="4"/>
  <c r="F416" i="4"/>
  <c r="G416" i="4"/>
  <c r="H416" i="4"/>
  <c r="I416" i="4"/>
  <c r="J416" i="4"/>
  <c r="K416" i="4"/>
  <c r="L416" i="4"/>
  <c r="M416" i="4"/>
  <c r="N416" i="4"/>
  <c r="O416" i="4"/>
  <c r="P416" i="4"/>
  <c r="Q416" i="4"/>
  <c r="R416" i="4"/>
  <c r="S416" i="4"/>
  <c r="T416" i="4"/>
  <c r="U416" i="4"/>
  <c r="V416" i="4"/>
  <c r="W416" i="4"/>
  <c r="X416" i="4"/>
  <c r="Y416" i="4"/>
  <c r="Z416" i="4"/>
  <c r="AA416" i="4"/>
  <c r="AB416" i="4"/>
  <c r="AC416" i="4"/>
  <c r="AD416" i="4"/>
  <c r="AE416" i="4"/>
  <c r="AF416" i="4"/>
  <c r="A417" i="4"/>
  <c r="B417" i="4"/>
  <c r="C417" i="4"/>
  <c r="D417" i="4"/>
  <c r="E417" i="4"/>
  <c r="F417" i="4"/>
  <c r="G417" i="4"/>
  <c r="H417" i="4"/>
  <c r="I417" i="4"/>
  <c r="J417" i="4"/>
  <c r="K417" i="4"/>
  <c r="L417" i="4"/>
  <c r="M417" i="4"/>
  <c r="N417" i="4"/>
  <c r="O417" i="4"/>
  <c r="P417" i="4"/>
  <c r="Q417" i="4"/>
  <c r="R417" i="4"/>
  <c r="S417" i="4"/>
  <c r="T417" i="4"/>
  <c r="U417" i="4"/>
  <c r="V417" i="4"/>
  <c r="W417" i="4"/>
  <c r="X417" i="4"/>
  <c r="Y417" i="4"/>
  <c r="Z417" i="4"/>
  <c r="AA417" i="4"/>
  <c r="AB417" i="4"/>
  <c r="AC417" i="4"/>
  <c r="AD417" i="4"/>
  <c r="AE417" i="4"/>
  <c r="AF417" i="4"/>
  <c r="A418" i="4"/>
  <c r="B418" i="4"/>
  <c r="C418" i="4"/>
  <c r="D418" i="4"/>
  <c r="E418" i="4"/>
  <c r="F418" i="4"/>
  <c r="G418" i="4"/>
  <c r="H418" i="4"/>
  <c r="I418" i="4"/>
  <c r="J418" i="4"/>
  <c r="K418" i="4"/>
  <c r="L418" i="4"/>
  <c r="M418" i="4"/>
  <c r="N418" i="4"/>
  <c r="O418" i="4"/>
  <c r="P418" i="4"/>
  <c r="Q418" i="4"/>
  <c r="R418" i="4"/>
  <c r="S418" i="4"/>
  <c r="T418" i="4"/>
  <c r="U418" i="4"/>
  <c r="V418" i="4"/>
  <c r="W418" i="4"/>
  <c r="X418" i="4"/>
  <c r="Y418" i="4"/>
  <c r="Z418" i="4"/>
  <c r="AA418" i="4"/>
  <c r="AB418" i="4"/>
  <c r="AC418" i="4"/>
  <c r="AD418" i="4"/>
  <c r="AE418" i="4"/>
  <c r="AF418" i="4"/>
  <c r="A419" i="4"/>
  <c r="B419" i="4"/>
  <c r="C419" i="4"/>
  <c r="D419" i="4"/>
  <c r="E419" i="4"/>
  <c r="F419" i="4"/>
  <c r="G419" i="4"/>
  <c r="H419" i="4"/>
  <c r="I419" i="4"/>
  <c r="J419" i="4"/>
  <c r="K419" i="4"/>
  <c r="L419" i="4"/>
  <c r="M419" i="4"/>
  <c r="N419" i="4"/>
  <c r="O419" i="4"/>
  <c r="P419" i="4"/>
  <c r="Q419" i="4"/>
  <c r="R419" i="4"/>
  <c r="S419" i="4"/>
  <c r="T419" i="4"/>
  <c r="U419" i="4"/>
  <c r="V419" i="4"/>
  <c r="W419" i="4"/>
  <c r="X419" i="4"/>
  <c r="Y419" i="4"/>
  <c r="Z419" i="4"/>
  <c r="AA419" i="4"/>
  <c r="AB419" i="4"/>
  <c r="AC419" i="4"/>
  <c r="AD419" i="4"/>
  <c r="AE419" i="4"/>
  <c r="AF419" i="4"/>
  <c r="A420" i="4"/>
  <c r="B420" i="4"/>
  <c r="C420" i="4"/>
  <c r="D420" i="4"/>
  <c r="E420" i="4"/>
  <c r="F420" i="4"/>
  <c r="G420" i="4"/>
  <c r="H420" i="4"/>
  <c r="I420" i="4"/>
  <c r="J420" i="4"/>
  <c r="K420" i="4"/>
  <c r="L420" i="4"/>
  <c r="M420" i="4"/>
  <c r="N420" i="4"/>
  <c r="O420" i="4"/>
  <c r="P420" i="4"/>
  <c r="Q420" i="4"/>
  <c r="R420" i="4"/>
  <c r="S420" i="4"/>
  <c r="T420" i="4"/>
  <c r="U420" i="4"/>
  <c r="V420" i="4"/>
  <c r="W420" i="4"/>
  <c r="X420" i="4"/>
  <c r="Y420" i="4"/>
  <c r="Z420" i="4"/>
  <c r="AA420" i="4"/>
  <c r="AB420" i="4"/>
  <c r="AC420" i="4"/>
  <c r="AD420" i="4"/>
  <c r="AE420" i="4"/>
  <c r="AF420" i="4"/>
  <c r="A421" i="4"/>
  <c r="B421" i="4"/>
  <c r="C421" i="4"/>
  <c r="D421" i="4"/>
  <c r="E421" i="4"/>
  <c r="F421" i="4"/>
  <c r="G421" i="4"/>
  <c r="H421" i="4"/>
  <c r="I421" i="4"/>
  <c r="J421" i="4"/>
  <c r="K421" i="4"/>
  <c r="L421" i="4"/>
  <c r="M421" i="4"/>
  <c r="N421" i="4"/>
  <c r="O421" i="4"/>
  <c r="P421" i="4"/>
  <c r="Q421" i="4"/>
  <c r="R421" i="4"/>
  <c r="S421" i="4"/>
  <c r="T421" i="4"/>
  <c r="U421" i="4"/>
  <c r="V421" i="4"/>
  <c r="W421" i="4"/>
  <c r="X421" i="4"/>
  <c r="Y421" i="4"/>
  <c r="Z421" i="4"/>
  <c r="AA421" i="4"/>
  <c r="AB421" i="4"/>
  <c r="AC421" i="4"/>
  <c r="AD421" i="4"/>
  <c r="AE421" i="4"/>
  <c r="AF421" i="4"/>
  <c r="A422" i="4"/>
  <c r="B422" i="4"/>
  <c r="C422" i="4"/>
  <c r="D422" i="4"/>
  <c r="E422" i="4"/>
  <c r="F422" i="4"/>
  <c r="G422" i="4"/>
  <c r="H422" i="4"/>
  <c r="I422" i="4"/>
  <c r="J422" i="4"/>
  <c r="K422" i="4"/>
  <c r="L422" i="4"/>
  <c r="M422" i="4"/>
  <c r="N422" i="4"/>
  <c r="O422" i="4"/>
  <c r="P422" i="4"/>
  <c r="Q422" i="4"/>
  <c r="R422" i="4"/>
  <c r="S422" i="4"/>
  <c r="T422" i="4"/>
  <c r="U422" i="4"/>
  <c r="V422" i="4"/>
  <c r="W422" i="4"/>
  <c r="X422" i="4"/>
  <c r="Y422" i="4"/>
  <c r="Z422" i="4"/>
  <c r="AA422" i="4"/>
  <c r="AB422" i="4"/>
  <c r="AC422" i="4"/>
  <c r="AD422" i="4"/>
  <c r="AE422" i="4"/>
  <c r="AF422" i="4"/>
  <c r="A423" i="4"/>
  <c r="B423" i="4"/>
  <c r="C423" i="4"/>
  <c r="D423" i="4"/>
  <c r="E423" i="4"/>
  <c r="F423" i="4"/>
  <c r="G423" i="4"/>
  <c r="H423" i="4"/>
  <c r="I423" i="4"/>
  <c r="J423" i="4"/>
  <c r="K423" i="4"/>
  <c r="L423" i="4"/>
  <c r="M423" i="4"/>
  <c r="N423" i="4"/>
  <c r="O423" i="4"/>
  <c r="P423" i="4"/>
  <c r="Q423" i="4"/>
  <c r="R423" i="4"/>
  <c r="S423" i="4"/>
  <c r="T423" i="4"/>
  <c r="U423" i="4"/>
  <c r="V423" i="4"/>
  <c r="W423" i="4"/>
  <c r="X423" i="4"/>
  <c r="Y423" i="4"/>
  <c r="Z423" i="4"/>
  <c r="AA423" i="4"/>
  <c r="AB423" i="4"/>
  <c r="AC423" i="4"/>
  <c r="AD423" i="4"/>
  <c r="AE423" i="4"/>
  <c r="AF423" i="4"/>
  <c r="A424" i="4"/>
  <c r="B424" i="4"/>
  <c r="C424" i="4"/>
  <c r="D424" i="4"/>
  <c r="E424" i="4"/>
  <c r="F424" i="4"/>
  <c r="G424" i="4"/>
  <c r="H424" i="4"/>
  <c r="I424" i="4"/>
  <c r="J424" i="4"/>
  <c r="K424" i="4"/>
  <c r="L424" i="4"/>
  <c r="M424" i="4"/>
  <c r="N424" i="4"/>
  <c r="O424" i="4"/>
  <c r="P424" i="4"/>
  <c r="Q424" i="4"/>
  <c r="R424" i="4"/>
  <c r="S424" i="4"/>
  <c r="T424" i="4"/>
  <c r="U424" i="4"/>
  <c r="V424" i="4"/>
  <c r="W424" i="4"/>
  <c r="X424" i="4"/>
  <c r="Y424" i="4"/>
  <c r="Z424" i="4"/>
  <c r="AA424" i="4"/>
  <c r="AB424" i="4"/>
  <c r="AC424" i="4"/>
  <c r="AD424" i="4"/>
  <c r="AE424" i="4"/>
  <c r="AF424" i="4"/>
  <c r="A425" i="4"/>
  <c r="B425" i="4"/>
  <c r="C425" i="4"/>
  <c r="D425" i="4"/>
  <c r="E425" i="4"/>
  <c r="F425" i="4"/>
  <c r="G425" i="4"/>
  <c r="H425" i="4"/>
  <c r="I425" i="4"/>
  <c r="J425" i="4"/>
  <c r="K425" i="4"/>
  <c r="L425" i="4"/>
  <c r="M425" i="4"/>
  <c r="N425" i="4"/>
  <c r="O425" i="4"/>
  <c r="P425" i="4"/>
  <c r="Q425" i="4"/>
  <c r="R425" i="4"/>
  <c r="S425" i="4"/>
  <c r="T425" i="4"/>
  <c r="U425" i="4"/>
  <c r="V425" i="4"/>
  <c r="W425" i="4"/>
  <c r="X425" i="4"/>
  <c r="Y425" i="4"/>
  <c r="Z425" i="4"/>
  <c r="AA425" i="4"/>
  <c r="AB425" i="4"/>
  <c r="AC425" i="4"/>
  <c r="AD425" i="4"/>
  <c r="AE425" i="4"/>
  <c r="AF425" i="4"/>
  <c r="A426" i="4"/>
  <c r="B426" i="4"/>
  <c r="C426" i="4"/>
  <c r="D426" i="4"/>
  <c r="E426" i="4"/>
  <c r="F426" i="4"/>
  <c r="G426" i="4"/>
  <c r="H426" i="4"/>
  <c r="I426" i="4"/>
  <c r="J426" i="4"/>
  <c r="K426" i="4"/>
  <c r="L426" i="4"/>
  <c r="M426" i="4"/>
  <c r="N426" i="4"/>
  <c r="O426" i="4"/>
  <c r="P426" i="4"/>
  <c r="Q426" i="4"/>
  <c r="R426" i="4"/>
  <c r="S426" i="4"/>
  <c r="T426" i="4"/>
  <c r="U426" i="4"/>
  <c r="V426" i="4"/>
  <c r="W426" i="4"/>
  <c r="X426" i="4"/>
  <c r="Y426" i="4"/>
  <c r="Z426" i="4"/>
  <c r="AA426" i="4"/>
  <c r="AB426" i="4"/>
  <c r="AC426" i="4"/>
  <c r="AD426" i="4"/>
  <c r="AE426" i="4"/>
  <c r="AF426" i="4"/>
  <c r="A427" i="4"/>
  <c r="B427" i="4"/>
  <c r="C427" i="4"/>
  <c r="D427" i="4"/>
  <c r="E427" i="4"/>
  <c r="F427" i="4"/>
  <c r="G427" i="4"/>
  <c r="H427" i="4"/>
  <c r="I427" i="4"/>
  <c r="J427" i="4"/>
  <c r="K427" i="4"/>
  <c r="L427" i="4"/>
  <c r="M427" i="4"/>
  <c r="N427" i="4"/>
  <c r="O427" i="4"/>
  <c r="P427" i="4"/>
  <c r="Q427" i="4"/>
  <c r="R427" i="4"/>
  <c r="S427" i="4"/>
  <c r="T427" i="4"/>
  <c r="U427" i="4"/>
  <c r="V427" i="4"/>
  <c r="W427" i="4"/>
  <c r="X427" i="4"/>
  <c r="Y427" i="4"/>
  <c r="Z427" i="4"/>
  <c r="AA427" i="4"/>
  <c r="AB427" i="4"/>
  <c r="AC427" i="4"/>
  <c r="AD427" i="4"/>
  <c r="AE427" i="4"/>
  <c r="AF427" i="4"/>
  <c r="A428" i="4"/>
  <c r="B428" i="4"/>
  <c r="C428" i="4"/>
  <c r="D428" i="4"/>
  <c r="E428" i="4"/>
  <c r="F428" i="4"/>
  <c r="G428" i="4"/>
  <c r="H428" i="4"/>
  <c r="I428" i="4"/>
  <c r="J428" i="4"/>
  <c r="K428" i="4"/>
  <c r="L428" i="4"/>
  <c r="M428" i="4"/>
  <c r="N428" i="4"/>
  <c r="O428" i="4"/>
  <c r="P428" i="4"/>
  <c r="Q428" i="4"/>
  <c r="R428" i="4"/>
  <c r="S428" i="4"/>
  <c r="T428" i="4"/>
  <c r="U428" i="4"/>
  <c r="V428" i="4"/>
  <c r="W428" i="4"/>
  <c r="X428" i="4"/>
  <c r="Y428" i="4"/>
  <c r="Z428" i="4"/>
  <c r="AA428" i="4"/>
  <c r="AB428" i="4"/>
  <c r="AC428" i="4"/>
  <c r="AD428" i="4"/>
  <c r="AE428" i="4"/>
  <c r="AF428" i="4"/>
  <c r="A429" i="4"/>
  <c r="B429" i="4"/>
  <c r="C429" i="4"/>
  <c r="D429" i="4"/>
  <c r="E429" i="4"/>
  <c r="F429" i="4"/>
  <c r="G429" i="4"/>
  <c r="H429" i="4"/>
  <c r="I429" i="4"/>
  <c r="J429" i="4"/>
  <c r="K429" i="4"/>
  <c r="L429" i="4"/>
  <c r="M429" i="4"/>
  <c r="N429" i="4"/>
  <c r="O429" i="4"/>
  <c r="P429" i="4"/>
  <c r="Q429" i="4"/>
  <c r="R429" i="4"/>
  <c r="S429" i="4"/>
  <c r="T429" i="4"/>
  <c r="U429" i="4"/>
  <c r="V429" i="4"/>
  <c r="W429" i="4"/>
  <c r="X429" i="4"/>
  <c r="Y429" i="4"/>
  <c r="Z429" i="4"/>
  <c r="AA429" i="4"/>
  <c r="AB429" i="4"/>
  <c r="AC429" i="4"/>
  <c r="AD429" i="4"/>
  <c r="AE429" i="4"/>
  <c r="AF429" i="4"/>
  <c r="A430" i="4"/>
  <c r="B430" i="4"/>
  <c r="C430" i="4"/>
  <c r="D430" i="4"/>
  <c r="E430" i="4"/>
  <c r="F430" i="4"/>
  <c r="G430" i="4"/>
  <c r="H430" i="4"/>
  <c r="I430" i="4"/>
  <c r="J430" i="4"/>
  <c r="K430" i="4"/>
  <c r="L430" i="4"/>
  <c r="M430" i="4"/>
  <c r="N430" i="4"/>
  <c r="O430" i="4"/>
  <c r="P430" i="4"/>
  <c r="Q430" i="4"/>
  <c r="R430" i="4"/>
  <c r="S430" i="4"/>
  <c r="T430" i="4"/>
  <c r="U430" i="4"/>
  <c r="V430" i="4"/>
  <c r="W430" i="4"/>
  <c r="X430" i="4"/>
  <c r="Y430" i="4"/>
  <c r="Z430" i="4"/>
  <c r="AA430" i="4"/>
  <c r="AB430" i="4"/>
  <c r="AC430" i="4"/>
  <c r="AD430" i="4"/>
  <c r="AE430" i="4"/>
  <c r="AF430" i="4"/>
  <c r="A431" i="4"/>
  <c r="B431" i="4"/>
  <c r="C431" i="4"/>
  <c r="D431" i="4"/>
  <c r="E431" i="4"/>
  <c r="F431" i="4"/>
  <c r="G431" i="4"/>
  <c r="H431" i="4"/>
  <c r="I431" i="4"/>
  <c r="J431" i="4"/>
  <c r="K431" i="4"/>
  <c r="L431" i="4"/>
  <c r="M431" i="4"/>
  <c r="N431" i="4"/>
  <c r="O431" i="4"/>
  <c r="P431" i="4"/>
  <c r="Q431" i="4"/>
  <c r="R431" i="4"/>
  <c r="S431" i="4"/>
  <c r="T431" i="4"/>
  <c r="U431" i="4"/>
  <c r="V431" i="4"/>
  <c r="W431" i="4"/>
  <c r="X431" i="4"/>
  <c r="Y431" i="4"/>
  <c r="Z431" i="4"/>
  <c r="AA431" i="4"/>
  <c r="AB431" i="4"/>
  <c r="AC431" i="4"/>
  <c r="AD431" i="4"/>
  <c r="AE431" i="4"/>
  <c r="AF431" i="4"/>
  <c r="A432" i="4"/>
  <c r="B432" i="4"/>
  <c r="C432" i="4"/>
  <c r="D432" i="4"/>
  <c r="E432" i="4"/>
  <c r="F432" i="4"/>
  <c r="G432" i="4"/>
  <c r="H432" i="4"/>
  <c r="I432" i="4"/>
  <c r="J432" i="4"/>
  <c r="K432" i="4"/>
  <c r="L432" i="4"/>
  <c r="M432" i="4"/>
  <c r="N432" i="4"/>
  <c r="O432" i="4"/>
  <c r="P432" i="4"/>
  <c r="Q432" i="4"/>
  <c r="R432" i="4"/>
  <c r="S432" i="4"/>
  <c r="T432" i="4"/>
  <c r="U432" i="4"/>
  <c r="V432" i="4"/>
  <c r="W432" i="4"/>
  <c r="X432" i="4"/>
  <c r="Y432" i="4"/>
  <c r="Z432" i="4"/>
  <c r="AA432" i="4"/>
  <c r="AB432" i="4"/>
  <c r="AC432" i="4"/>
  <c r="AD432" i="4"/>
  <c r="AE432" i="4"/>
  <c r="AF432" i="4"/>
  <c r="A433" i="4"/>
  <c r="B433" i="4"/>
  <c r="C433" i="4"/>
  <c r="D433" i="4"/>
  <c r="E433" i="4"/>
  <c r="F433" i="4"/>
  <c r="G433" i="4"/>
  <c r="H433" i="4"/>
  <c r="I433" i="4"/>
  <c r="J433" i="4"/>
  <c r="K433" i="4"/>
  <c r="L433" i="4"/>
  <c r="M433" i="4"/>
  <c r="N433" i="4"/>
  <c r="O433" i="4"/>
  <c r="P433" i="4"/>
  <c r="Q433" i="4"/>
  <c r="R433" i="4"/>
  <c r="S433" i="4"/>
  <c r="T433" i="4"/>
  <c r="U433" i="4"/>
  <c r="V433" i="4"/>
  <c r="W433" i="4"/>
  <c r="X433" i="4"/>
  <c r="Y433" i="4"/>
  <c r="Z433" i="4"/>
  <c r="AA433" i="4"/>
  <c r="AB433" i="4"/>
  <c r="AC433" i="4"/>
  <c r="AD433" i="4"/>
  <c r="AE433" i="4"/>
  <c r="AF433" i="4"/>
  <c r="A434" i="4"/>
  <c r="B434" i="4"/>
  <c r="C434" i="4"/>
  <c r="D434" i="4"/>
  <c r="E434" i="4"/>
  <c r="F434" i="4"/>
  <c r="G434" i="4"/>
  <c r="H434" i="4"/>
  <c r="I434" i="4"/>
  <c r="J434" i="4"/>
  <c r="K434" i="4"/>
  <c r="L434" i="4"/>
  <c r="M434" i="4"/>
  <c r="N434" i="4"/>
  <c r="O434" i="4"/>
  <c r="P434" i="4"/>
  <c r="Q434" i="4"/>
  <c r="R434" i="4"/>
  <c r="S434" i="4"/>
  <c r="T434" i="4"/>
  <c r="U434" i="4"/>
  <c r="V434" i="4"/>
  <c r="W434" i="4"/>
  <c r="X434" i="4"/>
  <c r="Y434" i="4"/>
  <c r="Z434" i="4"/>
  <c r="AA434" i="4"/>
  <c r="AB434" i="4"/>
  <c r="AC434" i="4"/>
  <c r="AD434" i="4"/>
  <c r="AE434" i="4"/>
  <c r="AF434" i="4"/>
  <c r="A435" i="4"/>
  <c r="B435" i="4"/>
  <c r="C435" i="4"/>
  <c r="D435" i="4"/>
  <c r="E435" i="4"/>
  <c r="F435" i="4"/>
  <c r="G435" i="4"/>
  <c r="H435" i="4"/>
  <c r="I435" i="4"/>
  <c r="J435" i="4"/>
  <c r="K435" i="4"/>
  <c r="L435" i="4"/>
  <c r="M435" i="4"/>
  <c r="N435" i="4"/>
  <c r="O435" i="4"/>
  <c r="P435" i="4"/>
  <c r="Q435" i="4"/>
  <c r="R435" i="4"/>
  <c r="S435" i="4"/>
  <c r="T435" i="4"/>
  <c r="U435" i="4"/>
  <c r="V435" i="4"/>
  <c r="W435" i="4"/>
  <c r="X435" i="4"/>
  <c r="Y435" i="4"/>
  <c r="Z435" i="4"/>
  <c r="AA435" i="4"/>
  <c r="AB435" i="4"/>
  <c r="AC435" i="4"/>
  <c r="AD435" i="4"/>
  <c r="AE435" i="4"/>
  <c r="AF435" i="4"/>
  <c r="A436" i="4"/>
  <c r="B436" i="4"/>
  <c r="C436" i="4"/>
  <c r="D436" i="4"/>
  <c r="E436" i="4"/>
  <c r="F436" i="4"/>
  <c r="G436" i="4"/>
  <c r="H436" i="4"/>
  <c r="I436" i="4"/>
  <c r="J436" i="4"/>
  <c r="K436" i="4"/>
  <c r="L436" i="4"/>
  <c r="M436" i="4"/>
  <c r="N436" i="4"/>
  <c r="O436" i="4"/>
  <c r="P436" i="4"/>
  <c r="Q436" i="4"/>
  <c r="R436" i="4"/>
  <c r="S436" i="4"/>
  <c r="T436" i="4"/>
  <c r="U436" i="4"/>
  <c r="V436" i="4"/>
  <c r="W436" i="4"/>
  <c r="X436" i="4"/>
  <c r="Y436" i="4"/>
  <c r="Z436" i="4"/>
  <c r="AA436" i="4"/>
  <c r="AB436" i="4"/>
  <c r="AC436" i="4"/>
  <c r="AD436" i="4"/>
  <c r="AE436" i="4"/>
  <c r="AF436" i="4"/>
  <c r="A437" i="4"/>
  <c r="B437" i="4"/>
  <c r="C437" i="4"/>
  <c r="D437" i="4"/>
  <c r="E437" i="4"/>
  <c r="F437" i="4"/>
  <c r="G437" i="4"/>
  <c r="H437" i="4"/>
  <c r="I437" i="4"/>
  <c r="J437" i="4"/>
  <c r="K437" i="4"/>
  <c r="L437" i="4"/>
  <c r="M437" i="4"/>
  <c r="N437" i="4"/>
  <c r="O437" i="4"/>
  <c r="P437" i="4"/>
  <c r="Q437" i="4"/>
  <c r="R437" i="4"/>
  <c r="S437" i="4"/>
  <c r="T437" i="4"/>
  <c r="U437" i="4"/>
  <c r="V437" i="4"/>
  <c r="W437" i="4"/>
  <c r="X437" i="4"/>
  <c r="Y437" i="4"/>
  <c r="Z437" i="4"/>
  <c r="AA437" i="4"/>
  <c r="AB437" i="4"/>
  <c r="AC437" i="4"/>
  <c r="AD437" i="4"/>
  <c r="AE437" i="4"/>
  <c r="AF437" i="4"/>
  <c r="A438" i="4"/>
  <c r="B438" i="4"/>
  <c r="C438" i="4"/>
  <c r="D438" i="4"/>
  <c r="E438" i="4"/>
  <c r="F438" i="4"/>
  <c r="G438" i="4"/>
  <c r="H438" i="4"/>
  <c r="I438" i="4"/>
  <c r="J438" i="4"/>
  <c r="K438" i="4"/>
  <c r="L438" i="4"/>
  <c r="M438" i="4"/>
  <c r="N438" i="4"/>
  <c r="O438" i="4"/>
  <c r="P438" i="4"/>
  <c r="Q438" i="4"/>
  <c r="R438" i="4"/>
  <c r="S438" i="4"/>
  <c r="T438" i="4"/>
  <c r="U438" i="4"/>
  <c r="V438" i="4"/>
  <c r="W438" i="4"/>
  <c r="X438" i="4"/>
  <c r="Y438" i="4"/>
  <c r="Z438" i="4"/>
  <c r="AA438" i="4"/>
  <c r="AB438" i="4"/>
  <c r="AC438" i="4"/>
  <c r="AD438" i="4"/>
  <c r="AE438" i="4"/>
  <c r="AF438" i="4"/>
  <c r="A439" i="4"/>
  <c r="B439" i="4"/>
  <c r="C439" i="4"/>
  <c r="D439" i="4"/>
  <c r="E439" i="4"/>
  <c r="F439" i="4"/>
  <c r="G439" i="4"/>
  <c r="H439" i="4"/>
  <c r="I439" i="4"/>
  <c r="J439" i="4"/>
  <c r="K439" i="4"/>
  <c r="L439" i="4"/>
  <c r="M439" i="4"/>
  <c r="N439" i="4"/>
  <c r="O439" i="4"/>
  <c r="P439" i="4"/>
  <c r="Q439" i="4"/>
  <c r="R439" i="4"/>
  <c r="S439" i="4"/>
  <c r="T439" i="4"/>
  <c r="U439" i="4"/>
  <c r="V439" i="4"/>
  <c r="W439" i="4"/>
  <c r="X439" i="4"/>
  <c r="Y439" i="4"/>
  <c r="Z439" i="4"/>
  <c r="AA439" i="4"/>
  <c r="AB439" i="4"/>
  <c r="AC439" i="4"/>
  <c r="AD439" i="4"/>
  <c r="AE439" i="4"/>
  <c r="AF439" i="4"/>
  <c r="A440" i="4"/>
  <c r="B440" i="4"/>
  <c r="C440" i="4"/>
  <c r="D440" i="4"/>
  <c r="E440" i="4"/>
  <c r="F440" i="4"/>
  <c r="G440" i="4"/>
  <c r="H440" i="4"/>
  <c r="I440" i="4"/>
  <c r="J440" i="4"/>
  <c r="K440" i="4"/>
  <c r="L440" i="4"/>
  <c r="M440" i="4"/>
  <c r="N440" i="4"/>
  <c r="O440" i="4"/>
  <c r="P440" i="4"/>
  <c r="Q440" i="4"/>
  <c r="R440" i="4"/>
  <c r="S440" i="4"/>
  <c r="T440" i="4"/>
  <c r="U440" i="4"/>
  <c r="V440" i="4"/>
  <c r="W440" i="4"/>
  <c r="X440" i="4"/>
  <c r="Y440" i="4"/>
  <c r="Z440" i="4"/>
  <c r="AA440" i="4"/>
  <c r="AB440" i="4"/>
  <c r="AC440" i="4"/>
  <c r="AD440" i="4"/>
  <c r="AE440" i="4"/>
  <c r="AF440" i="4"/>
  <c r="A441" i="4"/>
  <c r="B441" i="4"/>
  <c r="C441" i="4"/>
  <c r="D441" i="4"/>
  <c r="E441" i="4"/>
  <c r="F441" i="4"/>
  <c r="G441" i="4"/>
  <c r="H441" i="4"/>
  <c r="I441" i="4"/>
  <c r="J441" i="4"/>
  <c r="K441" i="4"/>
  <c r="L441" i="4"/>
  <c r="M441" i="4"/>
  <c r="N441" i="4"/>
  <c r="O441" i="4"/>
  <c r="P441" i="4"/>
  <c r="Q441" i="4"/>
  <c r="R441" i="4"/>
  <c r="S441" i="4"/>
  <c r="T441" i="4"/>
  <c r="U441" i="4"/>
  <c r="V441" i="4"/>
  <c r="W441" i="4"/>
  <c r="X441" i="4"/>
  <c r="Y441" i="4"/>
  <c r="Z441" i="4"/>
  <c r="AA441" i="4"/>
  <c r="AB441" i="4"/>
  <c r="AC441" i="4"/>
  <c r="AD441" i="4"/>
  <c r="AE441" i="4"/>
  <c r="AF441" i="4"/>
  <c r="A442" i="4"/>
  <c r="B442" i="4"/>
  <c r="C442" i="4"/>
  <c r="D442" i="4"/>
  <c r="E442" i="4"/>
  <c r="F442" i="4"/>
  <c r="G442" i="4"/>
  <c r="H442" i="4"/>
  <c r="I442" i="4"/>
  <c r="J442" i="4"/>
  <c r="K442" i="4"/>
  <c r="L442" i="4"/>
  <c r="M442" i="4"/>
  <c r="N442" i="4"/>
  <c r="O442" i="4"/>
  <c r="P442" i="4"/>
  <c r="Q442" i="4"/>
  <c r="R442" i="4"/>
  <c r="S442" i="4"/>
  <c r="T442" i="4"/>
  <c r="U442" i="4"/>
  <c r="V442" i="4"/>
  <c r="W442" i="4"/>
  <c r="X442" i="4"/>
  <c r="Y442" i="4"/>
  <c r="Z442" i="4"/>
  <c r="AA442" i="4"/>
  <c r="AB442" i="4"/>
  <c r="AC442" i="4"/>
  <c r="AD442" i="4"/>
  <c r="AE442" i="4"/>
  <c r="AF442" i="4"/>
  <c r="A443" i="4"/>
  <c r="B443" i="4"/>
  <c r="C443" i="4"/>
  <c r="D443" i="4"/>
  <c r="E443" i="4"/>
  <c r="F443" i="4"/>
  <c r="G443" i="4"/>
  <c r="H443" i="4"/>
  <c r="I443" i="4"/>
  <c r="J443" i="4"/>
  <c r="K443" i="4"/>
  <c r="L443" i="4"/>
  <c r="M443" i="4"/>
  <c r="N443" i="4"/>
  <c r="O443" i="4"/>
  <c r="P443" i="4"/>
  <c r="Q443" i="4"/>
  <c r="R443" i="4"/>
  <c r="S443" i="4"/>
  <c r="T443" i="4"/>
  <c r="U443" i="4"/>
  <c r="V443" i="4"/>
  <c r="W443" i="4"/>
  <c r="X443" i="4"/>
  <c r="Y443" i="4"/>
  <c r="Z443" i="4"/>
  <c r="AA443" i="4"/>
  <c r="AB443" i="4"/>
  <c r="AC443" i="4"/>
  <c r="AD443" i="4"/>
  <c r="AE443" i="4"/>
  <c r="AF443" i="4"/>
  <c r="A444" i="4"/>
  <c r="B444" i="4"/>
  <c r="C444" i="4"/>
  <c r="D444" i="4"/>
  <c r="E444" i="4"/>
  <c r="F444" i="4"/>
  <c r="G444" i="4"/>
  <c r="H444" i="4"/>
  <c r="I444" i="4"/>
  <c r="J444" i="4"/>
  <c r="K444" i="4"/>
  <c r="L444" i="4"/>
  <c r="M444" i="4"/>
  <c r="N444" i="4"/>
  <c r="O444" i="4"/>
  <c r="P444" i="4"/>
  <c r="Q444" i="4"/>
  <c r="R444" i="4"/>
  <c r="S444" i="4"/>
  <c r="T444" i="4"/>
  <c r="U444" i="4"/>
  <c r="V444" i="4"/>
  <c r="W444" i="4"/>
  <c r="X444" i="4"/>
  <c r="Y444" i="4"/>
  <c r="Z444" i="4"/>
  <c r="AA444" i="4"/>
  <c r="AB444" i="4"/>
  <c r="AC444" i="4"/>
  <c r="AD444" i="4"/>
  <c r="AE444" i="4"/>
  <c r="AF444" i="4"/>
  <c r="A445" i="4"/>
  <c r="B445" i="4"/>
  <c r="C445" i="4"/>
  <c r="D445" i="4"/>
  <c r="E445" i="4"/>
  <c r="F445" i="4"/>
  <c r="G445" i="4"/>
  <c r="H445" i="4"/>
  <c r="I445" i="4"/>
  <c r="J445" i="4"/>
  <c r="K445" i="4"/>
  <c r="L445" i="4"/>
  <c r="M445" i="4"/>
  <c r="N445" i="4"/>
  <c r="O445" i="4"/>
  <c r="P445" i="4"/>
  <c r="Q445" i="4"/>
  <c r="R445" i="4"/>
  <c r="S445" i="4"/>
  <c r="T445" i="4"/>
  <c r="U445" i="4"/>
  <c r="V445" i="4"/>
  <c r="W445" i="4"/>
  <c r="X445" i="4"/>
  <c r="Y445" i="4"/>
  <c r="Z445" i="4"/>
  <c r="AA445" i="4"/>
  <c r="AB445" i="4"/>
  <c r="AC445" i="4"/>
  <c r="AD445" i="4"/>
  <c r="AE445" i="4"/>
  <c r="AF445" i="4"/>
  <c r="A446" i="4"/>
  <c r="B446" i="4"/>
  <c r="C446" i="4"/>
  <c r="D446" i="4"/>
  <c r="E446" i="4"/>
  <c r="F446" i="4"/>
  <c r="G446" i="4"/>
  <c r="H446" i="4"/>
  <c r="I446" i="4"/>
  <c r="J446" i="4"/>
  <c r="K446" i="4"/>
  <c r="L446" i="4"/>
  <c r="M446" i="4"/>
  <c r="N446" i="4"/>
  <c r="O446" i="4"/>
  <c r="P446" i="4"/>
  <c r="Q446" i="4"/>
  <c r="R446" i="4"/>
  <c r="S446" i="4"/>
  <c r="T446" i="4"/>
  <c r="U446" i="4"/>
  <c r="V446" i="4"/>
  <c r="W446" i="4"/>
  <c r="X446" i="4"/>
  <c r="Y446" i="4"/>
  <c r="Z446" i="4"/>
  <c r="AA446" i="4"/>
  <c r="AB446" i="4"/>
  <c r="AC446" i="4"/>
  <c r="AD446" i="4"/>
  <c r="AE446" i="4"/>
  <c r="AF446" i="4"/>
  <c r="A447" i="4"/>
  <c r="B447" i="4"/>
  <c r="C447" i="4"/>
  <c r="D447" i="4"/>
  <c r="E447" i="4"/>
  <c r="F447" i="4"/>
  <c r="G447" i="4"/>
  <c r="H447" i="4"/>
  <c r="I447" i="4"/>
  <c r="J447" i="4"/>
  <c r="K447" i="4"/>
  <c r="L447" i="4"/>
  <c r="M447" i="4"/>
  <c r="N447" i="4"/>
  <c r="O447" i="4"/>
  <c r="P447" i="4"/>
  <c r="Q447" i="4"/>
  <c r="R447" i="4"/>
  <c r="S447" i="4"/>
  <c r="T447" i="4"/>
  <c r="U447" i="4"/>
  <c r="V447" i="4"/>
  <c r="W447" i="4"/>
  <c r="X447" i="4"/>
  <c r="Y447" i="4"/>
  <c r="Z447" i="4"/>
  <c r="AA447" i="4"/>
  <c r="AB447" i="4"/>
  <c r="AC447" i="4"/>
  <c r="AD447" i="4"/>
  <c r="AE447" i="4"/>
  <c r="AF447" i="4"/>
  <c r="A448" i="4"/>
  <c r="B448" i="4"/>
  <c r="C448" i="4"/>
  <c r="D448" i="4"/>
  <c r="E448" i="4"/>
  <c r="F448" i="4"/>
  <c r="G448" i="4"/>
  <c r="H448" i="4"/>
  <c r="I448" i="4"/>
  <c r="J448" i="4"/>
  <c r="K448" i="4"/>
  <c r="L448" i="4"/>
  <c r="M448" i="4"/>
  <c r="N448" i="4"/>
  <c r="O448" i="4"/>
  <c r="P448" i="4"/>
  <c r="Q448" i="4"/>
  <c r="R448" i="4"/>
  <c r="S448" i="4"/>
  <c r="T448" i="4"/>
  <c r="U448" i="4"/>
  <c r="V448" i="4"/>
  <c r="W448" i="4"/>
  <c r="X448" i="4"/>
  <c r="Y448" i="4"/>
  <c r="Z448" i="4"/>
  <c r="AA448" i="4"/>
  <c r="AB448" i="4"/>
  <c r="AC448" i="4"/>
  <c r="AD448" i="4"/>
  <c r="AE448" i="4"/>
  <c r="AF448" i="4"/>
  <c r="A449" i="4"/>
  <c r="B449" i="4"/>
  <c r="C449" i="4"/>
  <c r="D449" i="4"/>
  <c r="E449" i="4"/>
  <c r="F449" i="4"/>
  <c r="G449" i="4"/>
  <c r="H449" i="4"/>
  <c r="I449" i="4"/>
  <c r="J449" i="4"/>
  <c r="K449" i="4"/>
  <c r="L449" i="4"/>
  <c r="M449" i="4"/>
  <c r="N449" i="4"/>
  <c r="O449" i="4"/>
  <c r="P449" i="4"/>
  <c r="Q449" i="4"/>
  <c r="R449" i="4"/>
  <c r="S449" i="4"/>
  <c r="T449" i="4"/>
  <c r="U449" i="4"/>
  <c r="V449" i="4"/>
  <c r="W449" i="4"/>
  <c r="X449" i="4"/>
  <c r="Y449" i="4"/>
  <c r="Z449" i="4"/>
  <c r="AA449" i="4"/>
  <c r="AB449" i="4"/>
  <c r="AC449" i="4"/>
  <c r="AD449" i="4"/>
  <c r="AE449" i="4"/>
  <c r="AF449" i="4"/>
  <c r="A450" i="4"/>
  <c r="B450" i="4"/>
  <c r="C450" i="4"/>
  <c r="D450" i="4"/>
  <c r="E450" i="4"/>
  <c r="F450" i="4"/>
  <c r="G450" i="4"/>
  <c r="H450" i="4"/>
  <c r="I450" i="4"/>
  <c r="J450" i="4"/>
  <c r="K450" i="4"/>
  <c r="L450" i="4"/>
  <c r="M450" i="4"/>
  <c r="N450" i="4"/>
  <c r="O450" i="4"/>
  <c r="P450" i="4"/>
  <c r="Q450" i="4"/>
  <c r="R450" i="4"/>
  <c r="S450" i="4"/>
  <c r="T450" i="4"/>
  <c r="U450" i="4"/>
  <c r="V450" i="4"/>
  <c r="W450" i="4"/>
  <c r="X450" i="4"/>
  <c r="Y450" i="4"/>
  <c r="Z450" i="4"/>
  <c r="AA450" i="4"/>
  <c r="AB450" i="4"/>
  <c r="AC450" i="4"/>
  <c r="AD450" i="4"/>
  <c r="AE450" i="4"/>
  <c r="AF450" i="4"/>
  <c r="A451" i="4"/>
  <c r="B451" i="4"/>
  <c r="C451" i="4"/>
  <c r="D451" i="4"/>
  <c r="E451" i="4"/>
  <c r="F451" i="4"/>
  <c r="G451" i="4"/>
  <c r="H451" i="4"/>
  <c r="I451" i="4"/>
  <c r="J451" i="4"/>
  <c r="K451" i="4"/>
  <c r="L451" i="4"/>
  <c r="M451" i="4"/>
  <c r="N451" i="4"/>
  <c r="O451" i="4"/>
  <c r="P451" i="4"/>
  <c r="Q451" i="4"/>
  <c r="R451" i="4"/>
  <c r="S451" i="4"/>
  <c r="T451" i="4"/>
  <c r="U451" i="4"/>
  <c r="V451" i="4"/>
  <c r="W451" i="4"/>
  <c r="X451" i="4"/>
  <c r="Y451" i="4"/>
  <c r="Z451" i="4"/>
  <c r="AA451" i="4"/>
  <c r="AB451" i="4"/>
  <c r="AC451" i="4"/>
  <c r="AD451" i="4"/>
  <c r="AE451" i="4"/>
  <c r="AF451" i="4"/>
  <c r="A452" i="4"/>
  <c r="B452" i="4"/>
  <c r="C452" i="4"/>
  <c r="D452" i="4"/>
  <c r="E452" i="4"/>
  <c r="F452" i="4"/>
  <c r="G452" i="4"/>
  <c r="H452" i="4"/>
  <c r="I452" i="4"/>
  <c r="J452" i="4"/>
  <c r="K452" i="4"/>
  <c r="L452" i="4"/>
  <c r="M452" i="4"/>
  <c r="N452" i="4"/>
  <c r="O452" i="4"/>
  <c r="P452" i="4"/>
  <c r="Q452" i="4"/>
  <c r="R452" i="4"/>
  <c r="S452" i="4"/>
  <c r="T452" i="4"/>
  <c r="U452" i="4"/>
  <c r="V452" i="4"/>
  <c r="W452" i="4"/>
  <c r="X452" i="4"/>
  <c r="Y452" i="4"/>
  <c r="Z452" i="4"/>
  <c r="AA452" i="4"/>
  <c r="AB452" i="4"/>
  <c r="AC452" i="4"/>
  <c r="AD452" i="4"/>
  <c r="AE452" i="4"/>
  <c r="AF452" i="4"/>
  <c r="A453" i="4"/>
  <c r="B453" i="4"/>
  <c r="C453" i="4"/>
  <c r="D453" i="4"/>
  <c r="E453" i="4"/>
  <c r="F453" i="4"/>
  <c r="G453" i="4"/>
  <c r="H453" i="4"/>
  <c r="I453" i="4"/>
  <c r="J453" i="4"/>
  <c r="K453" i="4"/>
  <c r="L453" i="4"/>
  <c r="M453" i="4"/>
  <c r="N453" i="4"/>
  <c r="O453" i="4"/>
  <c r="P453" i="4"/>
  <c r="Q453" i="4"/>
  <c r="R453" i="4"/>
  <c r="S453" i="4"/>
  <c r="T453" i="4"/>
  <c r="U453" i="4"/>
  <c r="V453" i="4"/>
  <c r="W453" i="4"/>
  <c r="X453" i="4"/>
  <c r="Y453" i="4"/>
  <c r="Z453" i="4"/>
  <c r="AA453" i="4"/>
  <c r="AB453" i="4"/>
  <c r="AC453" i="4"/>
  <c r="AD453" i="4"/>
  <c r="AE453" i="4"/>
  <c r="AF453" i="4"/>
  <c r="A454" i="4"/>
  <c r="B454" i="4"/>
  <c r="C454" i="4"/>
  <c r="D454" i="4"/>
  <c r="E454" i="4"/>
  <c r="F454" i="4"/>
  <c r="G454" i="4"/>
  <c r="H454" i="4"/>
  <c r="I454" i="4"/>
  <c r="J454" i="4"/>
  <c r="K454" i="4"/>
  <c r="L454" i="4"/>
  <c r="M454" i="4"/>
  <c r="N454" i="4"/>
  <c r="O454" i="4"/>
  <c r="P454" i="4"/>
  <c r="Q454" i="4"/>
  <c r="R454" i="4"/>
  <c r="S454" i="4"/>
  <c r="T454" i="4"/>
  <c r="U454" i="4"/>
  <c r="V454" i="4"/>
  <c r="W454" i="4"/>
  <c r="X454" i="4"/>
  <c r="Y454" i="4"/>
  <c r="Z454" i="4"/>
  <c r="AA454" i="4"/>
  <c r="AB454" i="4"/>
  <c r="AC454" i="4"/>
  <c r="AD454" i="4"/>
  <c r="AE454" i="4"/>
  <c r="AF454" i="4"/>
  <c r="A455" i="4"/>
  <c r="B455" i="4"/>
  <c r="C455" i="4"/>
  <c r="D455" i="4"/>
  <c r="E455" i="4"/>
  <c r="F455" i="4"/>
  <c r="G455" i="4"/>
  <c r="H455" i="4"/>
  <c r="I455" i="4"/>
  <c r="J455" i="4"/>
  <c r="K455" i="4"/>
  <c r="L455" i="4"/>
  <c r="M455" i="4"/>
  <c r="N455" i="4"/>
  <c r="O455" i="4"/>
  <c r="P455" i="4"/>
  <c r="Q455" i="4"/>
  <c r="R455" i="4"/>
  <c r="S455" i="4"/>
  <c r="T455" i="4"/>
  <c r="U455" i="4"/>
  <c r="V455" i="4"/>
  <c r="W455" i="4"/>
  <c r="X455" i="4"/>
  <c r="Y455" i="4"/>
  <c r="Z455" i="4"/>
  <c r="AA455" i="4"/>
  <c r="AB455" i="4"/>
  <c r="AC455" i="4"/>
  <c r="AD455" i="4"/>
  <c r="AE455" i="4"/>
  <c r="AF455" i="4"/>
  <c r="A456" i="4"/>
  <c r="B456" i="4"/>
  <c r="C456" i="4"/>
  <c r="D456" i="4"/>
  <c r="E456" i="4"/>
  <c r="F456" i="4"/>
  <c r="G456" i="4"/>
  <c r="H456" i="4"/>
  <c r="I456" i="4"/>
  <c r="J456" i="4"/>
  <c r="K456" i="4"/>
  <c r="L456" i="4"/>
  <c r="M456" i="4"/>
  <c r="N456" i="4"/>
  <c r="O456" i="4"/>
  <c r="P456" i="4"/>
  <c r="Q456" i="4"/>
  <c r="R456" i="4"/>
  <c r="S456" i="4"/>
  <c r="T456" i="4"/>
  <c r="U456" i="4"/>
  <c r="V456" i="4"/>
  <c r="W456" i="4"/>
  <c r="X456" i="4"/>
  <c r="Y456" i="4"/>
  <c r="Z456" i="4"/>
  <c r="AA456" i="4"/>
  <c r="AB456" i="4"/>
  <c r="AC456" i="4"/>
  <c r="AD456" i="4"/>
  <c r="AE456" i="4"/>
  <c r="AF456" i="4"/>
  <c r="A457" i="4"/>
  <c r="B457" i="4"/>
  <c r="C457" i="4"/>
  <c r="D457" i="4"/>
  <c r="E457" i="4"/>
  <c r="F457" i="4"/>
  <c r="G457" i="4"/>
  <c r="H457" i="4"/>
  <c r="I457" i="4"/>
  <c r="J457" i="4"/>
  <c r="K457" i="4"/>
  <c r="L457" i="4"/>
  <c r="M457" i="4"/>
  <c r="N457" i="4"/>
  <c r="O457" i="4"/>
  <c r="P457" i="4"/>
  <c r="Q457" i="4"/>
  <c r="R457" i="4"/>
  <c r="S457" i="4"/>
  <c r="T457" i="4"/>
  <c r="U457" i="4"/>
  <c r="V457" i="4"/>
  <c r="W457" i="4"/>
  <c r="X457" i="4"/>
  <c r="Y457" i="4"/>
  <c r="Z457" i="4"/>
  <c r="AA457" i="4"/>
  <c r="AB457" i="4"/>
  <c r="AC457" i="4"/>
  <c r="AD457" i="4"/>
  <c r="AE457" i="4"/>
  <c r="AF457" i="4"/>
  <c r="A458" i="4"/>
  <c r="B458" i="4"/>
  <c r="C458" i="4"/>
  <c r="D458" i="4"/>
  <c r="E458" i="4"/>
  <c r="F458" i="4"/>
  <c r="G458" i="4"/>
  <c r="H458" i="4"/>
  <c r="I458" i="4"/>
  <c r="J458" i="4"/>
  <c r="K458" i="4"/>
  <c r="L458" i="4"/>
  <c r="M458" i="4"/>
  <c r="N458" i="4"/>
  <c r="O458" i="4"/>
  <c r="P458" i="4"/>
  <c r="Q458" i="4"/>
  <c r="R458" i="4"/>
  <c r="S458" i="4"/>
  <c r="T458" i="4"/>
  <c r="U458" i="4"/>
  <c r="V458" i="4"/>
  <c r="W458" i="4"/>
  <c r="X458" i="4"/>
  <c r="Y458" i="4"/>
  <c r="Z458" i="4"/>
  <c r="AA458" i="4"/>
  <c r="AB458" i="4"/>
  <c r="AC458" i="4"/>
  <c r="AD458" i="4"/>
  <c r="AE458" i="4"/>
  <c r="AF458" i="4"/>
  <c r="A459" i="4"/>
  <c r="B459" i="4"/>
  <c r="C459" i="4"/>
  <c r="D459" i="4"/>
  <c r="E459" i="4"/>
  <c r="F459" i="4"/>
  <c r="G459" i="4"/>
  <c r="H459" i="4"/>
  <c r="I459" i="4"/>
  <c r="J459" i="4"/>
  <c r="K459" i="4"/>
  <c r="L459" i="4"/>
  <c r="M459" i="4"/>
  <c r="N459" i="4"/>
  <c r="O459" i="4"/>
  <c r="P459" i="4"/>
  <c r="Q459" i="4"/>
  <c r="R459" i="4"/>
  <c r="S459" i="4"/>
  <c r="T459" i="4"/>
  <c r="U459" i="4"/>
  <c r="V459" i="4"/>
  <c r="W459" i="4"/>
  <c r="X459" i="4"/>
  <c r="Y459" i="4"/>
  <c r="Z459" i="4"/>
  <c r="AA459" i="4"/>
  <c r="AB459" i="4"/>
  <c r="AC459" i="4"/>
  <c r="AD459" i="4"/>
  <c r="AE459" i="4"/>
  <c r="AF459" i="4"/>
  <c r="A460" i="4"/>
  <c r="B460" i="4"/>
  <c r="C460" i="4"/>
  <c r="D460" i="4"/>
  <c r="E460" i="4"/>
  <c r="F460" i="4"/>
  <c r="G460" i="4"/>
  <c r="H460" i="4"/>
  <c r="I460" i="4"/>
  <c r="J460" i="4"/>
  <c r="K460" i="4"/>
  <c r="L460" i="4"/>
  <c r="M460" i="4"/>
  <c r="N460" i="4"/>
  <c r="O460" i="4"/>
  <c r="P460" i="4"/>
  <c r="Q460" i="4"/>
  <c r="R460" i="4"/>
  <c r="S460" i="4"/>
  <c r="T460" i="4"/>
  <c r="U460" i="4"/>
  <c r="V460" i="4"/>
  <c r="W460" i="4"/>
  <c r="X460" i="4"/>
  <c r="Y460" i="4"/>
  <c r="Z460" i="4"/>
  <c r="AA460" i="4"/>
  <c r="AB460" i="4"/>
  <c r="AC460" i="4"/>
  <c r="AD460" i="4"/>
  <c r="AE460" i="4"/>
  <c r="AF460" i="4"/>
  <c r="A461" i="4"/>
  <c r="B461" i="4"/>
  <c r="C461" i="4"/>
  <c r="D461" i="4"/>
  <c r="E461" i="4"/>
  <c r="F461" i="4"/>
  <c r="G461" i="4"/>
  <c r="H461" i="4"/>
  <c r="I461" i="4"/>
  <c r="J461" i="4"/>
  <c r="K461" i="4"/>
  <c r="L461" i="4"/>
  <c r="M461" i="4"/>
  <c r="N461" i="4"/>
  <c r="O461" i="4"/>
  <c r="P461" i="4"/>
  <c r="Q461" i="4"/>
  <c r="R461" i="4"/>
  <c r="S461" i="4"/>
  <c r="T461" i="4"/>
  <c r="U461" i="4"/>
  <c r="V461" i="4"/>
  <c r="W461" i="4"/>
  <c r="X461" i="4"/>
  <c r="Y461" i="4"/>
  <c r="Z461" i="4"/>
  <c r="AA461" i="4"/>
  <c r="AB461" i="4"/>
  <c r="AC461" i="4"/>
  <c r="AD461" i="4"/>
  <c r="AE461" i="4"/>
  <c r="AF461" i="4"/>
  <c r="A462" i="4"/>
  <c r="B462" i="4"/>
  <c r="C462" i="4"/>
  <c r="D462" i="4"/>
  <c r="E462" i="4"/>
  <c r="F462" i="4"/>
  <c r="G462" i="4"/>
  <c r="H462" i="4"/>
  <c r="I462" i="4"/>
  <c r="J462" i="4"/>
  <c r="K462" i="4"/>
  <c r="L462" i="4"/>
  <c r="M462" i="4"/>
  <c r="N462" i="4"/>
  <c r="O462" i="4"/>
  <c r="P462" i="4"/>
  <c r="Q462" i="4"/>
  <c r="R462" i="4"/>
  <c r="S462" i="4"/>
  <c r="T462" i="4"/>
  <c r="U462" i="4"/>
  <c r="V462" i="4"/>
  <c r="W462" i="4"/>
  <c r="X462" i="4"/>
  <c r="Y462" i="4"/>
  <c r="Z462" i="4"/>
  <c r="AA462" i="4"/>
  <c r="AB462" i="4"/>
  <c r="AC462" i="4"/>
  <c r="AD462" i="4"/>
  <c r="AE462" i="4"/>
  <c r="AF462" i="4"/>
  <c r="A463" i="4"/>
  <c r="B463" i="4"/>
  <c r="C463" i="4"/>
  <c r="D463" i="4"/>
  <c r="E463" i="4"/>
  <c r="F463" i="4"/>
  <c r="G463" i="4"/>
  <c r="H463" i="4"/>
  <c r="I463" i="4"/>
  <c r="J463" i="4"/>
  <c r="K463" i="4"/>
  <c r="L463" i="4"/>
  <c r="M463" i="4"/>
  <c r="N463" i="4"/>
  <c r="O463" i="4"/>
  <c r="P463" i="4"/>
  <c r="Q463" i="4"/>
  <c r="R463" i="4"/>
  <c r="S463" i="4"/>
  <c r="T463" i="4"/>
  <c r="U463" i="4"/>
  <c r="V463" i="4"/>
  <c r="W463" i="4"/>
  <c r="X463" i="4"/>
  <c r="Y463" i="4"/>
  <c r="Z463" i="4"/>
  <c r="AA463" i="4"/>
  <c r="AB463" i="4"/>
  <c r="AC463" i="4"/>
  <c r="AD463" i="4"/>
  <c r="AE463" i="4"/>
  <c r="AF463" i="4"/>
  <c r="A464" i="4"/>
  <c r="B464" i="4"/>
  <c r="C464" i="4"/>
  <c r="D464" i="4"/>
  <c r="E464" i="4"/>
  <c r="F464" i="4"/>
  <c r="G464" i="4"/>
  <c r="H464" i="4"/>
  <c r="I464" i="4"/>
  <c r="J464" i="4"/>
  <c r="K464" i="4"/>
  <c r="L464" i="4"/>
  <c r="M464" i="4"/>
  <c r="N464" i="4"/>
  <c r="O464" i="4"/>
  <c r="P464" i="4"/>
  <c r="Q464" i="4"/>
  <c r="R464" i="4"/>
  <c r="S464" i="4"/>
  <c r="T464" i="4"/>
  <c r="U464" i="4"/>
  <c r="V464" i="4"/>
  <c r="W464" i="4"/>
  <c r="X464" i="4"/>
  <c r="Y464" i="4"/>
  <c r="Z464" i="4"/>
  <c r="AA464" i="4"/>
  <c r="AB464" i="4"/>
  <c r="AC464" i="4"/>
  <c r="AD464" i="4"/>
  <c r="AE464" i="4"/>
  <c r="AF464" i="4"/>
  <c r="A465" i="4"/>
  <c r="B465" i="4"/>
  <c r="C465" i="4"/>
  <c r="D465" i="4"/>
  <c r="E465" i="4"/>
  <c r="F465" i="4"/>
  <c r="G465" i="4"/>
  <c r="H465" i="4"/>
  <c r="I465" i="4"/>
  <c r="J465" i="4"/>
  <c r="K465" i="4"/>
  <c r="L465" i="4"/>
  <c r="M465" i="4"/>
  <c r="N465" i="4"/>
  <c r="O465" i="4"/>
  <c r="P465" i="4"/>
  <c r="Q465" i="4"/>
  <c r="R465" i="4"/>
  <c r="S465" i="4"/>
  <c r="T465" i="4"/>
  <c r="U465" i="4"/>
  <c r="V465" i="4"/>
  <c r="W465" i="4"/>
  <c r="X465" i="4"/>
  <c r="Y465" i="4"/>
  <c r="Z465" i="4"/>
  <c r="AA465" i="4"/>
  <c r="AB465" i="4"/>
  <c r="AC465" i="4"/>
  <c r="AD465" i="4"/>
  <c r="AE465" i="4"/>
  <c r="AF465" i="4"/>
  <c r="A466" i="4"/>
  <c r="B466" i="4"/>
  <c r="C466" i="4"/>
  <c r="D466" i="4"/>
  <c r="E466" i="4"/>
  <c r="F466" i="4"/>
  <c r="G466" i="4"/>
  <c r="H466" i="4"/>
  <c r="I466" i="4"/>
  <c r="J466" i="4"/>
  <c r="K466" i="4"/>
  <c r="L466" i="4"/>
  <c r="M466" i="4"/>
  <c r="N466" i="4"/>
  <c r="O466" i="4"/>
  <c r="P466" i="4"/>
  <c r="Q466" i="4"/>
  <c r="R466" i="4"/>
  <c r="S466" i="4"/>
  <c r="T466" i="4"/>
  <c r="U466" i="4"/>
  <c r="V466" i="4"/>
  <c r="W466" i="4"/>
  <c r="X466" i="4"/>
  <c r="Y466" i="4"/>
  <c r="Z466" i="4"/>
  <c r="AA466" i="4"/>
  <c r="AB466" i="4"/>
  <c r="AC466" i="4"/>
  <c r="AD466" i="4"/>
  <c r="AE466" i="4"/>
  <c r="AF466" i="4"/>
  <c r="A467" i="4"/>
  <c r="B467" i="4"/>
  <c r="C467" i="4"/>
  <c r="D467" i="4"/>
  <c r="E467" i="4"/>
  <c r="F467" i="4"/>
  <c r="G467" i="4"/>
  <c r="H467" i="4"/>
  <c r="I467" i="4"/>
  <c r="J467" i="4"/>
  <c r="K467" i="4"/>
  <c r="L467" i="4"/>
  <c r="M467" i="4"/>
  <c r="N467" i="4"/>
  <c r="O467" i="4"/>
  <c r="P467" i="4"/>
  <c r="Q467" i="4"/>
  <c r="R467" i="4"/>
  <c r="S467" i="4"/>
  <c r="T467" i="4"/>
  <c r="U467" i="4"/>
  <c r="V467" i="4"/>
  <c r="W467" i="4"/>
  <c r="X467" i="4"/>
  <c r="Y467" i="4"/>
  <c r="Z467" i="4"/>
  <c r="AA467" i="4"/>
  <c r="AB467" i="4"/>
  <c r="AC467" i="4"/>
  <c r="AD467" i="4"/>
  <c r="AE467" i="4"/>
  <c r="AF467" i="4"/>
  <c r="A468" i="4"/>
  <c r="B468" i="4"/>
  <c r="C468" i="4"/>
  <c r="D468" i="4"/>
  <c r="E468" i="4"/>
  <c r="F468" i="4"/>
  <c r="G468" i="4"/>
  <c r="H468" i="4"/>
  <c r="I468" i="4"/>
  <c r="J468" i="4"/>
  <c r="K468" i="4"/>
  <c r="L468" i="4"/>
  <c r="M468" i="4"/>
  <c r="N468" i="4"/>
  <c r="O468" i="4"/>
  <c r="P468" i="4"/>
  <c r="Q468" i="4"/>
  <c r="R468" i="4"/>
  <c r="S468" i="4"/>
  <c r="T468" i="4"/>
  <c r="U468" i="4"/>
  <c r="V468" i="4"/>
  <c r="W468" i="4"/>
  <c r="X468" i="4"/>
  <c r="Y468" i="4"/>
  <c r="Z468" i="4"/>
  <c r="AA468" i="4"/>
  <c r="AB468" i="4"/>
  <c r="AC468" i="4"/>
  <c r="AD468" i="4"/>
  <c r="AE468" i="4"/>
  <c r="AF468" i="4"/>
  <c r="A469" i="4"/>
  <c r="B469" i="4"/>
  <c r="C469" i="4"/>
  <c r="D469" i="4"/>
  <c r="E469" i="4"/>
  <c r="F469" i="4"/>
  <c r="G469" i="4"/>
  <c r="H469" i="4"/>
  <c r="I469" i="4"/>
  <c r="J469" i="4"/>
  <c r="K469" i="4"/>
  <c r="L469" i="4"/>
  <c r="M469" i="4"/>
  <c r="N469" i="4"/>
  <c r="O469" i="4"/>
  <c r="P469" i="4"/>
  <c r="Q469" i="4"/>
  <c r="R469" i="4"/>
  <c r="S469" i="4"/>
  <c r="T469" i="4"/>
  <c r="U469" i="4"/>
  <c r="V469" i="4"/>
  <c r="W469" i="4"/>
  <c r="X469" i="4"/>
  <c r="Y469" i="4"/>
  <c r="Z469" i="4"/>
  <c r="AA469" i="4"/>
  <c r="AB469" i="4"/>
  <c r="AC469" i="4"/>
  <c r="AD469" i="4"/>
  <c r="AE469" i="4"/>
  <c r="AF469" i="4"/>
  <c r="A470" i="4"/>
  <c r="B470" i="4"/>
  <c r="C470" i="4"/>
  <c r="D470" i="4"/>
  <c r="E470" i="4"/>
  <c r="F470" i="4"/>
  <c r="G470" i="4"/>
  <c r="H470" i="4"/>
  <c r="I470" i="4"/>
  <c r="J470" i="4"/>
  <c r="K470" i="4"/>
  <c r="L470" i="4"/>
  <c r="M470" i="4"/>
  <c r="N470" i="4"/>
  <c r="O470" i="4"/>
  <c r="P470" i="4"/>
  <c r="Q470" i="4"/>
  <c r="R470" i="4"/>
  <c r="S470" i="4"/>
  <c r="T470" i="4"/>
  <c r="U470" i="4"/>
  <c r="V470" i="4"/>
  <c r="W470" i="4"/>
  <c r="X470" i="4"/>
  <c r="Y470" i="4"/>
  <c r="Z470" i="4"/>
  <c r="AA470" i="4"/>
  <c r="AB470" i="4"/>
  <c r="AC470" i="4"/>
  <c r="AD470" i="4"/>
  <c r="AE470" i="4"/>
  <c r="AF470" i="4"/>
  <c r="A471" i="4"/>
  <c r="B471" i="4"/>
  <c r="C471" i="4"/>
  <c r="D471" i="4"/>
  <c r="E471" i="4"/>
  <c r="F471" i="4"/>
  <c r="G471" i="4"/>
  <c r="H471" i="4"/>
  <c r="I471" i="4"/>
  <c r="J471" i="4"/>
  <c r="K471" i="4"/>
  <c r="L471" i="4"/>
  <c r="M471" i="4"/>
  <c r="N471" i="4"/>
  <c r="O471" i="4"/>
  <c r="P471" i="4"/>
  <c r="Q471" i="4"/>
  <c r="R471" i="4"/>
  <c r="S471" i="4"/>
  <c r="T471" i="4"/>
  <c r="U471" i="4"/>
  <c r="V471" i="4"/>
  <c r="W471" i="4"/>
  <c r="X471" i="4"/>
  <c r="Y471" i="4"/>
  <c r="Z471" i="4"/>
  <c r="AA471" i="4"/>
  <c r="AB471" i="4"/>
  <c r="AC471" i="4"/>
  <c r="AD471" i="4"/>
  <c r="AE471" i="4"/>
  <c r="AF471" i="4"/>
  <c r="A472" i="4"/>
  <c r="B472" i="4"/>
  <c r="C472" i="4"/>
  <c r="D472" i="4"/>
  <c r="E472" i="4"/>
  <c r="F472" i="4"/>
  <c r="G472" i="4"/>
  <c r="H472" i="4"/>
  <c r="I472" i="4"/>
  <c r="J472" i="4"/>
  <c r="K472" i="4"/>
  <c r="L472" i="4"/>
  <c r="M472" i="4"/>
  <c r="N472" i="4"/>
  <c r="O472" i="4"/>
  <c r="P472" i="4"/>
  <c r="Q472" i="4"/>
  <c r="R472" i="4"/>
  <c r="S472" i="4"/>
  <c r="T472" i="4"/>
  <c r="U472" i="4"/>
  <c r="V472" i="4"/>
  <c r="W472" i="4"/>
  <c r="X472" i="4"/>
  <c r="Y472" i="4"/>
  <c r="Z472" i="4"/>
  <c r="AA472" i="4"/>
  <c r="AB472" i="4"/>
  <c r="AC472" i="4"/>
  <c r="AD472" i="4"/>
  <c r="AE472" i="4"/>
  <c r="AF472" i="4"/>
  <c r="A473" i="4"/>
  <c r="B473" i="4"/>
  <c r="C473" i="4"/>
  <c r="D473" i="4"/>
  <c r="E473" i="4"/>
  <c r="F473" i="4"/>
  <c r="G473" i="4"/>
  <c r="H473" i="4"/>
  <c r="I473" i="4"/>
  <c r="J473" i="4"/>
  <c r="K473" i="4"/>
  <c r="L473" i="4"/>
  <c r="M473" i="4"/>
  <c r="N473" i="4"/>
  <c r="O473" i="4"/>
  <c r="P473" i="4"/>
  <c r="Q473" i="4"/>
  <c r="R473" i="4"/>
  <c r="S473" i="4"/>
  <c r="T473" i="4"/>
  <c r="U473" i="4"/>
  <c r="V473" i="4"/>
  <c r="W473" i="4"/>
  <c r="X473" i="4"/>
  <c r="Y473" i="4"/>
  <c r="Z473" i="4"/>
  <c r="AA473" i="4"/>
  <c r="AB473" i="4"/>
  <c r="AC473" i="4"/>
  <c r="AD473" i="4"/>
  <c r="AE473" i="4"/>
  <c r="AF473" i="4"/>
  <c r="A474" i="4"/>
  <c r="B474" i="4"/>
  <c r="C474" i="4"/>
  <c r="D474" i="4"/>
  <c r="E474" i="4"/>
  <c r="F474" i="4"/>
  <c r="G474" i="4"/>
  <c r="H474" i="4"/>
  <c r="I474" i="4"/>
  <c r="J474" i="4"/>
  <c r="K474" i="4"/>
  <c r="L474" i="4"/>
  <c r="M474" i="4"/>
  <c r="N474" i="4"/>
  <c r="O474" i="4"/>
  <c r="P474" i="4"/>
  <c r="Q474" i="4"/>
  <c r="R474" i="4"/>
  <c r="S474" i="4"/>
  <c r="T474" i="4"/>
  <c r="U474" i="4"/>
  <c r="V474" i="4"/>
  <c r="W474" i="4"/>
  <c r="X474" i="4"/>
  <c r="Y474" i="4"/>
  <c r="Z474" i="4"/>
  <c r="AA474" i="4"/>
  <c r="AB474" i="4"/>
  <c r="AC474" i="4"/>
  <c r="AD474" i="4"/>
  <c r="AE474" i="4"/>
  <c r="AF474" i="4"/>
  <c r="A475" i="4"/>
  <c r="B475" i="4"/>
  <c r="C475" i="4"/>
  <c r="D475" i="4"/>
  <c r="E475" i="4"/>
  <c r="F475" i="4"/>
  <c r="G475" i="4"/>
  <c r="H475" i="4"/>
  <c r="I475" i="4"/>
  <c r="J475" i="4"/>
  <c r="K475" i="4"/>
  <c r="L475" i="4"/>
  <c r="M475" i="4"/>
  <c r="N475" i="4"/>
  <c r="O475" i="4"/>
  <c r="P475" i="4"/>
  <c r="Q475" i="4"/>
  <c r="R475" i="4"/>
  <c r="S475" i="4"/>
  <c r="T475" i="4"/>
  <c r="U475" i="4"/>
  <c r="V475" i="4"/>
  <c r="W475" i="4"/>
  <c r="X475" i="4"/>
  <c r="Y475" i="4"/>
  <c r="Z475" i="4"/>
  <c r="AA475" i="4"/>
  <c r="AB475" i="4"/>
  <c r="AC475" i="4"/>
  <c r="AD475" i="4"/>
  <c r="AE475" i="4"/>
  <c r="AF475" i="4"/>
  <c r="A476" i="4"/>
  <c r="B476" i="4"/>
  <c r="C476" i="4"/>
  <c r="D476" i="4"/>
  <c r="E476" i="4"/>
  <c r="F476" i="4"/>
  <c r="G476" i="4"/>
  <c r="H476" i="4"/>
  <c r="I476" i="4"/>
  <c r="J476" i="4"/>
  <c r="K476" i="4"/>
  <c r="L476" i="4"/>
  <c r="M476" i="4"/>
  <c r="N476" i="4"/>
  <c r="O476" i="4"/>
  <c r="P476" i="4"/>
  <c r="Q476" i="4"/>
  <c r="R476" i="4"/>
  <c r="S476" i="4"/>
  <c r="T476" i="4"/>
  <c r="U476" i="4"/>
  <c r="V476" i="4"/>
  <c r="W476" i="4"/>
  <c r="X476" i="4"/>
  <c r="Y476" i="4"/>
  <c r="Z476" i="4"/>
  <c r="AA476" i="4"/>
  <c r="AB476" i="4"/>
  <c r="AC476" i="4"/>
  <c r="AD476" i="4"/>
  <c r="AE476" i="4"/>
  <c r="AF476" i="4"/>
  <c r="A477" i="4"/>
  <c r="B477" i="4"/>
  <c r="C477" i="4"/>
  <c r="D477" i="4"/>
  <c r="E477" i="4"/>
  <c r="F477" i="4"/>
  <c r="G477" i="4"/>
  <c r="H477" i="4"/>
  <c r="I477" i="4"/>
  <c r="J477" i="4"/>
  <c r="K477" i="4"/>
  <c r="L477" i="4"/>
  <c r="M477" i="4"/>
  <c r="N477" i="4"/>
  <c r="O477" i="4"/>
  <c r="P477" i="4"/>
  <c r="Q477" i="4"/>
  <c r="R477" i="4"/>
  <c r="S477" i="4"/>
  <c r="T477" i="4"/>
  <c r="U477" i="4"/>
  <c r="V477" i="4"/>
  <c r="W477" i="4"/>
  <c r="X477" i="4"/>
  <c r="Y477" i="4"/>
  <c r="Z477" i="4"/>
  <c r="AA477" i="4"/>
  <c r="AB477" i="4"/>
  <c r="AC477" i="4"/>
  <c r="AD477" i="4"/>
  <c r="AE477" i="4"/>
  <c r="AF477" i="4"/>
  <c r="A478" i="4"/>
  <c r="B478" i="4"/>
  <c r="C478" i="4"/>
  <c r="D478" i="4"/>
  <c r="E478" i="4"/>
  <c r="F478" i="4"/>
  <c r="G478" i="4"/>
  <c r="H478" i="4"/>
  <c r="I478" i="4"/>
  <c r="J478" i="4"/>
  <c r="K478" i="4"/>
  <c r="L478" i="4"/>
  <c r="M478" i="4"/>
  <c r="N478" i="4"/>
  <c r="O478" i="4"/>
  <c r="P478" i="4"/>
  <c r="Q478" i="4"/>
  <c r="R478" i="4"/>
  <c r="S478" i="4"/>
  <c r="T478" i="4"/>
  <c r="U478" i="4"/>
  <c r="V478" i="4"/>
  <c r="W478" i="4"/>
  <c r="X478" i="4"/>
  <c r="Y478" i="4"/>
  <c r="Z478" i="4"/>
  <c r="AA478" i="4"/>
  <c r="AB478" i="4"/>
  <c r="AC478" i="4"/>
  <c r="AD478" i="4"/>
  <c r="AE478" i="4"/>
  <c r="AF478" i="4"/>
  <c r="A479" i="4"/>
  <c r="B479" i="4"/>
  <c r="C479" i="4"/>
  <c r="D479" i="4"/>
  <c r="E479" i="4"/>
  <c r="F479" i="4"/>
  <c r="G479" i="4"/>
  <c r="H479" i="4"/>
  <c r="I479" i="4"/>
  <c r="J479" i="4"/>
  <c r="K479" i="4"/>
  <c r="L479" i="4"/>
  <c r="M479" i="4"/>
  <c r="N479" i="4"/>
  <c r="O479" i="4"/>
  <c r="P479" i="4"/>
  <c r="Q479" i="4"/>
  <c r="R479" i="4"/>
  <c r="S479" i="4"/>
  <c r="T479" i="4"/>
  <c r="U479" i="4"/>
  <c r="V479" i="4"/>
  <c r="W479" i="4"/>
  <c r="X479" i="4"/>
  <c r="Y479" i="4"/>
  <c r="Z479" i="4"/>
  <c r="AA479" i="4"/>
  <c r="AB479" i="4"/>
  <c r="AC479" i="4"/>
  <c r="AD479" i="4"/>
  <c r="AE479" i="4"/>
  <c r="AF479" i="4"/>
  <c r="A480" i="4"/>
  <c r="B480" i="4"/>
  <c r="C480" i="4"/>
  <c r="D480" i="4"/>
  <c r="E480" i="4"/>
  <c r="F480" i="4"/>
  <c r="G480" i="4"/>
  <c r="H480" i="4"/>
  <c r="I480" i="4"/>
  <c r="J480" i="4"/>
  <c r="K480" i="4"/>
  <c r="L480" i="4"/>
  <c r="M480" i="4"/>
  <c r="N480" i="4"/>
  <c r="O480" i="4"/>
  <c r="P480" i="4"/>
  <c r="Q480" i="4"/>
  <c r="R480" i="4"/>
  <c r="S480" i="4"/>
  <c r="T480" i="4"/>
  <c r="U480" i="4"/>
  <c r="V480" i="4"/>
  <c r="W480" i="4"/>
  <c r="X480" i="4"/>
  <c r="Y480" i="4"/>
  <c r="Z480" i="4"/>
  <c r="AA480" i="4"/>
  <c r="AB480" i="4"/>
  <c r="AC480" i="4"/>
  <c r="AD480" i="4"/>
  <c r="AE480" i="4"/>
  <c r="AF480" i="4"/>
  <c r="A481" i="4"/>
  <c r="B481" i="4"/>
  <c r="C481" i="4"/>
  <c r="D481" i="4"/>
  <c r="E481" i="4"/>
  <c r="F481" i="4"/>
  <c r="G481" i="4"/>
  <c r="H481" i="4"/>
  <c r="I481" i="4"/>
  <c r="J481" i="4"/>
  <c r="K481" i="4"/>
  <c r="L481" i="4"/>
  <c r="M481" i="4"/>
  <c r="N481" i="4"/>
  <c r="O481" i="4"/>
  <c r="P481" i="4"/>
  <c r="Q481" i="4"/>
  <c r="R481" i="4"/>
  <c r="S481" i="4"/>
  <c r="T481" i="4"/>
  <c r="U481" i="4"/>
  <c r="V481" i="4"/>
  <c r="W481" i="4"/>
  <c r="X481" i="4"/>
  <c r="Y481" i="4"/>
  <c r="Z481" i="4"/>
  <c r="AA481" i="4"/>
  <c r="AB481" i="4"/>
  <c r="AC481" i="4"/>
  <c r="AD481" i="4"/>
  <c r="AE481" i="4"/>
  <c r="AF481" i="4"/>
  <c r="A482" i="4"/>
  <c r="B482" i="4"/>
  <c r="C482" i="4"/>
  <c r="D482" i="4"/>
  <c r="E482" i="4"/>
  <c r="F482" i="4"/>
  <c r="G482" i="4"/>
  <c r="H482" i="4"/>
  <c r="I482" i="4"/>
  <c r="J482" i="4"/>
  <c r="K482" i="4"/>
  <c r="L482" i="4"/>
  <c r="M482" i="4"/>
  <c r="N482" i="4"/>
  <c r="O482" i="4"/>
  <c r="P482" i="4"/>
  <c r="Q482" i="4"/>
  <c r="R482" i="4"/>
  <c r="S482" i="4"/>
  <c r="T482" i="4"/>
  <c r="U482" i="4"/>
  <c r="V482" i="4"/>
  <c r="W482" i="4"/>
  <c r="X482" i="4"/>
  <c r="Y482" i="4"/>
  <c r="Z482" i="4"/>
  <c r="AA482" i="4"/>
  <c r="AB482" i="4"/>
  <c r="AC482" i="4"/>
  <c r="AD482" i="4"/>
  <c r="AE482" i="4"/>
  <c r="AF482" i="4"/>
  <c r="A483" i="4"/>
  <c r="B483" i="4"/>
  <c r="C483" i="4"/>
  <c r="D483" i="4"/>
  <c r="E483" i="4"/>
  <c r="F483" i="4"/>
  <c r="G483" i="4"/>
  <c r="H483" i="4"/>
  <c r="I483" i="4"/>
  <c r="J483" i="4"/>
  <c r="K483" i="4"/>
  <c r="L483" i="4"/>
  <c r="M483" i="4"/>
  <c r="N483" i="4"/>
  <c r="O483" i="4"/>
  <c r="P483" i="4"/>
  <c r="Q483" i="4"/>
  <c r="R483" i="4"/>
  <c r="S483" i="4"/>
  <c r="T483" i="4"/>
  <c r="U483" i="4"/>
  <c r="V483" i="4"/>
  <c r="W483" i="4"/>
  <c r="X483" i="4"/>
  <c r="Y483" i="4"/>
  <c r="Z483" i="4"/>
  <c r="AA483" i="4"/>
  <c r="AB483" i="4"/>
  <c r="AC483" i="4"/>
  <c r="AD483" i="4"/>
  <c r="AE483" i="4"/>
  <c r="AF483" i="4"/>
  <c r="A484" i="4"/>
  <c r="B484" i="4"/>
  <c r="C484" i="4"/>
  <c r="D484" i="4"/>
  <c r="E484" i="4"/>
  <c r="F484" i="4"/>
  <c r="G484" i="4"/>
  <c r="H484" i="4"/>
  <c r="I484" i="4"/>
  <c r="J484" i="4"/>
  <c r="K484" i="4"/>
  <c r="L484" i="4"/>
  <c r="M484" i="4"/>
  <c r="N484" i="4"/>
  <c r="O484" i="4"/>
  <c r="P484" i="4"/>
  <c r="Q484" i="4"/>
  <c r="R484" i="4"/>
  <c r="S484" i="4"/>
  <c r="T484" i="4"/>
  <c r="U484" i="4"/>
  <c r="V484" i="4"/>
  <c r="W484" i="4"/>
  <c r="X484" i="4"/>
  <c r="Y484" i="4"/>
  <c r="Z484" i="4"/>
  <c r="AA484" i="4"/>
  <c r="AB484" i="4"/>
  <c r="AC484" i="4"/>
  <c r="AD484" i="4"/>
  <c r="AE484" i="4"/>
  <c r="AF484" i="4"/>
  <c r="A485" i="4"/>
  <c r="B485" i="4"/>
  <c r="C485" i="4"/>
  <c r="D485" i="4"/>
  <c r="E485" i="4"/>
  <c r="F485" i="4"/>
  <c r="G485" i="4"/>
  <c r="H485" i="4"/>
  <c r="I485" i="4"/>
  <c r="J485" i="4"/>
  <c r="K485" i="4"/>
  <c r="L485" i="4"/>
  <c r="M485" i="4"/>
  <c r="N485" i="4"/>
  <c r="O485" i="4"/>
  <c r="P485" i="4"/>
  <c r="Q485" i="4"/>
  <c r="R485" i="4"/>
  <c r="S485" i="4"/>
  <c r="T485" i="4"/>
  <c r="U485" i="4"/>
  <c r="V485" i="4"/>
  <c r="W485" i="4"/>
  <c r="X485" i="4"/>
  <c r="Y485" i="4"/>
  <c r="Z485" i="4"/>
  <c r="AA485" i="4"/>
  <c r="AB485" i="4"/>
  <c r="AC485" i="4"/>
  <c r="AD485" i="4"/>
  <c r="AE485" i="4"/>
  <c r="AF485" i="4"/>
  <c r="A486" i="4"/>
  <c r="B486" i="4"/>
  <c r="C486" i="4"/>
  <c r="D486" i="4"/>
  <c r="E486" i="4"/>
  <c r="F486" i="4"/>
  <c r="G486" i="4"/>
  <c r="H486" i="4"/>
  <c r="I486" i="4"/>
  <c r="J486" i="4"/>
  <c r="K486" i="4"/>
  <c r="L486" i="4"/>
  <c r="M486" i="4"/>
  <c r="N486" i="4"/>
  <c r="O486" i="4"/>
  <c r="P486" i="4"/>
  <c r="Q486" i="4"/>
  <c r="R486" i="4"/>
  <c r="S486" i="4"/>
  <c r="T486" i="4"/>
  <c r="U486" i="4"/>
  <c r="V486" i="4"/>
  <c r="W486" i="4"/>
  <c r="X486" i="4"/>
  <c r="Y486" i="4"/>
  <c r="Z486" i="4"/>
  <c r="AA486" i="4"/>
  <c r="AB486" i="4"/>
  <c r="AC486" i="4"/>
  <c r="AD486" i="4"/>
  <c r="AE486" i="4"/>
  <c r="AF486" i="4"/>
  <c r="A487" i="4"/>
  <c r="B487" i="4"/>
  <c r="C487" i="4"/>
  <c r="D487" i="4"/>
  <c r="E487" i="4"/>
  <c r="F487" i="4"/>
  <c r="G487" i="4"/>
  <c r="H487" i="4"/>
  <c r="I487" i="4"/>
  <c r="J487" i="4"/>
  <c r="K487" i="4"/>
  <c r="L487" i="4"/>
  <c r="M487" i="4"/>
  <c r="N487" i="4"/>
  <c r="O487" i="4"/>
  <c r="P487" i="4"/>
  <c r="Q487" i="4"/>
  <c r="R487" i="4"/>
  <c r="S487" i="4"/>
  <c r="T487" i="4"/>
  <c r="U487" i="4"/>
  <c r="V487" i="4"/>
  <c r="W487" i="4"/>
  <c r="X487" i="4"/>
  <c r="Y487" i="4"/>
  <c r="Z487" i="4"/>
  <c r="AA487" i="4"/>
  <c r="AB487" i="4"/>
  <c r="AC487" i="4"/>
  <c r="AD487" i="4"/>
  <c r="AE487" i="4"/>
  <c r="AF487" i="4"/>
  <c r="A488" i="4"/>
  <c r="B488" i="4"/>
  <c r="C488" i="4"/>
  <c r="D488" i="4"/>
  <c r="E488" i="4"/>
  <c r="F488" i="4"/>
  <c r="G488" i="4"/>
  <c r="H488" i="4"/>
  <c r="I488" i="4"/>
  <c r="J488" i="4"/>
  <c r="K488" i="4"/>
  <c r="L488" i="4"/>
  <c r="M488" i="4"/>
  <c r="N488" i="4"/>
  <c r="O488" i="4"/>
  <c r="P488" i="4"/>
  <c r="Q488" i="4"/>
  <c r="R488" i="4"/>
  <c r="S488" i="4"/>
  <c r="T488" i="4"/>
  <c r="U488" i="4"/>
  <c r="V488" i="4"/>
  <c r="W488" i="4"/>
  <c r="X488" i="4"/>
  <c r="Y488" i="4"/>
  <c r="Z488" i="4"/>
  <c r="AA488" i="4"/>
  <c r="AB488" i="4"/>
  <c r="AC488" i="4"/>
  <c r="AD488" i="4"/>
  <c r="AE488" i="4"/>
  <c r="AF488" i="4"/>
  <c r="A489" i="4"/>
  <c r="B489" i="4"/>
  <c r="C489" i="4"/>
  <c r="D489" i="4"/>
  <c r="E489" i="4"/>
  <c r="F489" i="4"/>
  <c r="G489" i="4"/>
  <c r="H489" i="4"/>
  <c r="I489" i="4"/>
  <c r="J489" i="4"/>
  <c r="K489" i="4"/>
  <c r="L489" i="4"/>
  <c r="M489" i="4"/>
  <c r="N489" i="4"/>
  <c r="O489" i="4"/>
  <c r="P489" i="4"/>
  <c r="Q489" i="4"/>
  <c r="R489" i="4"/>
  <c r="S489" i="4"/>
  <c r="T489" i="4"/>
  <c r="U489" i="4"/>
  <c r="V489" i="4"/>
  <c r="W489" i="4"/>
  <c r="X489" i="4"/>
  <c r="Y489" i="4"/>
  <c r="Z489" i="4"/>
  <c r="AA489" i="4"/>
  <c r="AB489" i="4"/>
  <c r="AC489" i="4"/>
  <c r="AD489" i="4"/>
  <c r="AE489" i="4"/>
  <c r="AF489" i="4"/>
  <c r="A490" i="4"/>
  <c r="B490" i="4"/>
  <c r="C490" i="4"/>
  <c r="D490" i="4"/>
  <c r="E490" i="4"/>
  <c r="F490" i="4"/>
  <c r="G490" i="4"/>
  <c r="H490" i="4"/>
  <c r="I490" i="4"/>
  <c r="J490" i="4"/>
  <c r="K490" i="4"/>
  <c r="L490" i="4"/>
  <c r="M490" i="4"/>
  <c r="N490" i="4"/>
  <c r="O490" i="4"/>
  <c r="P490" i="4"/>
  <c r="Q490" i="4"/>
  <c r="R490" i="4"/>
  <c r="S490" i="4"/>
  <c r="T490" i="4"/>
  <c r="U490" i="4"/>
  <c r="V490" i="4"/>
  <c r="W490" i="4"/>
  <c r="X490" i="4"/>
  <c r="Y490" i="4"/>
  <c r="Z490" i="4"/>
  <c r="AA490" i="4"/>
  <c r="AB490" i="4"/>
  <c r="AC490" i="4"/>
  <c r="AD490" i="4"/>
  <c r="AE490" i="4"/>
  <c r="AF490" i="4"/>
  <c r="A491" i="4"/>
  <c r="B491" i="4"/>
  <c r="C491" i="4"/>
  <c r="D491" i="4"/>
  <c r="E491" i="4"/>
  <c r="F491" i="4"/>
  <c r="G491" i="4"/>
  <c r="H491" i="4"/>
  <c r="I491" i="4"/>
  <c r="J491" i="4"/>
  <c r="K491" i="4"/>
  <c r="L491" i="4"/>
  <c r="M491" i="4"/>
  <c r="N491" i="4"/>
  <c r="O491" i="4"/>
  <c r="P491" i="4"/>
  <c r="Q491" i="4"/>
  <c r="R491" i="4"/>
  <c r="S491" i="4"/>
  <c r="T491" i="4"/>
  <c r="U491" i="4"/>
  <c r="V491" i="4"/>
  <c r="W491" i="4"/>
  <c r="X491" i="4"/>
  <c r="Y491" i="4"/>
  <c r="Z491" i="4"/>
  <c r="AA491" i="4"/>
  <c r="AB491" i="4"/>
  <c r="AC491" i="4"/>
  <c r="AD491" i="4"/>
  <c r="AE491" i="4"/>
  <c r="AF491" i="4"/>
  <c r="A492" i="4"/>
  <c r="B492" i="4"/>
  <c r="C492" i="4"/>
  <c r="D492" i="4"/>
  <c r="E492" i="4"/>
  <c r="F492" i="4"/>
  <c r="G492" i="4"/>
  <c r="H492" i="4"/>
  <c r="I492" i="4"/>
  <c r="J492" i="4"/>
  <c r="K492" i="4"/>
  <c r="L492" i="4"/>
  <c r="M492" i="4"/>
  <c r="N492" i="4"/>
  <c r="O492" i="4"/>
  <c r="P492" i="4"/>
  <c r="Q492" i="4"/>
  <c r="R492" i="4"/>
  <c r="S492" i="4"/>
  <c r="T492" i="4"/>
  <c r="U492" i="4"/>
  <c r="V492" i="4"/>
  <c r="W492" i="4"/>
  <c r="X492" i="4"/>
  <c r="Y492" i="4"/>
  <c r="Z492" i="4"/>
  <c r="AA492" i="4"/>
  <c r="AB492" i="4"/>
  <c r="AC492" i="4"/>
  <c r="AD492" i="4"/>
  <c r="AE492" i="4"/>
  <c r="AF492" i="4"/>
  <c r="A493" i="4"/>
  <c r="B493" i="4"/>
  <c r="C493" i="4"/>
  <c r="D493" i="4"/>
  <c r="E493" i="4"/>
  <c r="F493" i="4"/>
  <c r="G493" i="4"/>
  <c r="H493" i="4"/>
  <c r="I493" i="4"/>
  <c r="J493" i="4"/>
  <c r="K493" i="4"/>
  <c r="L493" i="4"/>
  <c r="M493" i="4"/>
  <c r="N493" i="4"/>
  <c r="O493" i="4"/>
  <c r="P493" i="4"/>
  <c r="Q493" i="4"/>
  <c r="R493" i="4"/>
  <c r="S493" i="4"/>
  <c r="T493" i="4"/>
  <c r="U493" i="4"/>
  <c r="V493" i="4"/>
  <c r="W493" i="4"/>
  <c r="X493" i="4"/>
  <c r="Y493" i="4"/>
  <c r="Z493" i="4"/>
  <c r="AA493" i="4"/>
  <c r="AB493" i="4"/>
  <c r="AC493" i="4"/>
  <c r="AD493" i="4"/>
  <c r="AE493" i="4"/>
  <c r="AF493" i="4"/>
  <c r="A494" i="4"/>
  <c r="B494" i="4"/>
  <c r="C494" i="4"/>
  <c r="D494" i="4"/>
  <c r="E494" i="4"/>
  <c r="F494" i="4"/>
  <c r="G494" i="4"/>
  <c r="H494" i="4"/>
  <c r="I494" i="4"/>
  <c r="J494" i="4"/>
  <c r="K494" i="4"/>
  <c r="L494" i="4"/>
  <c r="M494" i="4"/>
  <c r="N494" i="4"/>
  <c r="O494" i="4"/>
  <c r="P494" i="4"/>
  <c r="Q494" i="4"/>
  <c r="R494" i="4"/>
  <c r="S494" i="4"/>
  <c r="T494" i="4"/>
  <c r="U494" i="4"/>
  <c r="V494" i="4"/>
  <c r="W494" i="4"/>
  <c r="X494" i="4"/>
  <c r="Y494" i="4"/>
  <c r="Z494" i="4"/>
  <c r="AA494" i="4"/>
  <c r="AB494" i="4"/>
  <c r="AC494" i="4"/>
  <c r="AD494" i="4"/>
  <c r="AE494" i="4"/>
  <c r="AF494" i="4"/>
  <c r="A495" i="4"/>
  <c r="B495" i="4"/>
  <c r="C495" i="4"/>
  <c r="D495" i="4"/>
  <c r="E495" i="4"/>
  <c r="F495" i="4"/>
  <c r="G495" i="4"/>
  <c r="H495" i="4"/>
  <c r="I495" i="4"/>
  <c r="J495" i="4"/>
  <c r="K495" i="4"/>
  <c r="L495" i="4"/>
  <c r="M495" i="4"/>
  <c r="N495" i="4"/>
  <c r="O495" i="4"/>
  <c r="P495" i="4"/>
  <c r="Q495" i="4"/>
  <c r="R495" i="4"/>
  <c r="S495" i="4"/>
  <c r="T495" i="4"/>
  <c r="U495" i="4"/>
  <c r="V495" i="4"/>
  <c r="W495" i="4"/>
  <c r="X495" i="4"/>
  <c r="Y495" i="4"/>
  <c r="Z495" i="4"/>
  <c r="AA495" i="4"/>
  <c r="AB495" i="4"/>
  <c r="AC495" i="4"/>
  <c r="AD495" i="4"/>
  <c r="AE495" i="4"/>
  <c r="AF495" i="4"/>
  <c r="A496" i="4"/>
  <c r="B496" i="4"/>
  <c r="C496" i="4"/>
  <c r="D496" i="4"/>
  <c r="E496" i="4"/>
  <c r="F496" i="4"/>
  <c r="G496" i="4"/>
  <c r="H496" i="4"/>
  <c r="I496" i="4"/>
  <c r="J496" i="4"/>
  <c r="K496" i="4"/>
  <c r="L496" i="4"/>
  <c r="M496" i="4"/>
  <c r="N496" i="4"/>
  <c r="O496" i="4"/>
  <c r="P496" i="4"/>
  <c r="Q496" i="4"/>
  <c r="R496" i="4"/>
  <c r="S496" i="4"/>
  <c r="T496" i="4"/>
  <c r="U496" i="4"/>
  <c r="V496" i="4"/>
  <c r="W496" i="4"/>
  <c r="X496" i="4"/>
  <c r="Y496" i="4"/>
  <c r="Z496" i="4"/>
  <c r="AA496" i="4"/>
  <c r="AB496" i="4"/>
  <c r="AC496" i="4"/>
  <c r="AD496" i="4"/>
  <c r="AE496" i="4"/>
  <c r="AF496" i="4"/>
  <c r="A497" i="4"/>
  <c r="B497" i="4"/>
  <c r="C497" i="4"/>
  <c r="D497" i="4"/>
  <c r="E497" i="4"/>
  <c r="F497" i="4"/>
  <c r="G497" i="4"/>
  <c r="H497" i="4"/>
  <c r="I497" i="4"/>
  <c r="J497" i="4"/>
  <c r="K497" i="4"/>
  <c r="L497" i="4"/>
  <c r="M497" i="4"/>
  <c r="N497" i="4"/>
  <c r="O497" i="4"/>
  <c r="P497" i="4"/>
  <c r="Q497" i="4"/>
  <c r="R497" i="4"/>
  <c r="S497" i="4"/>
  <c r="T497" i="4"/>
  <c r="U497" i="4"/>
  <c r="V497" i="4"/>
  <c r="W497" i="4"/>
  <c r="X497" i="4"/>
  <c r="Y497" i="4"/>
  <c r="Z497" i="4"/>
  <c r="AA497" i="4"/>
  <c r="AB497" i="4"/>
  <c r="AC497" i="4"/>
  <c r="AD497" i="4"/>
  <c r="AE497" i="4"/>
  <c r="AF497" i="4"/>
  <c r="A498" i="4"/>
  <c r="B498" i="4"/>
  <c r="C498" i="4"/>
  <c r="D498" i="4"/>
  <c r="E498" i="4"/>
  <c r="F498" i="4"/>
  <c r="G498" i="4"/>
  <c r="H498" i="4"/>
  <c r="I498" i="4"/>
  <c r="J498" i="4"/>
  <c r="K498" i="4"/>
  <c r="L498" i="4"/>
  <c r="M498" i="4"/>
  <c r="N498" i="4"/>
  <c r="O498" i="4"/>
  <c r="P498" i="4"/>
  <c r="Q498" i="4"/>
  <c r="R498" i="4"/>
  <c r="S498" i="4"/>
  <c r="T498" i="4"/>
  <c r="U498" i="4"/>
  <c r="V498" i="4"/>
  <c r="W498" i="4"/>
  <c r="X498" i="4"/>
  <c r="Y498" i="4"/>
  <c r="Z498" i="4"/>
  <c r="AA498" i="4"/>
  <c r="AB498" i="4"/>
  <c r="AC498" i="4"/>
  <c r="AD498" i="4"/>
  <c r="AE498" i="4"/>
  <c r="AF498" i="4"/>
  <c r="A499" i="4"/>
  <c r="B499" i="4"/>
  <c r="C499" i="4"/>
  <c r="D499" i="4"/>
  <c r="E499" i="4"/>
  <c r="F499" i="4"/>
  <c r="G499" i="4"/>
  <c r="H499" i="4"/>
  <c r="I499" i="4"/>
  <c r="J499" i="4"/>
  <c r="K499" i="4"/>
  <c r="L499" i="4"/>
  <c r="M499" i="4"/>
  <c r="N499" i="4"/>
  <c r="O499" i="4"/>
  <c r="P499" i="4"/>
  <c r="Q499" i="4"/>
  <c r="R499" i="4"/>
  <c r="S499" i="4"/>
  <c r="T499" i="4"/>
  <c r="U499" i="4"/>
  <c r="V499" i="4"/>
  <c r="W499" i="4"/>
  <c r="X499" i="4"/>
  <c r="Y499" i="4"/>
  <c r="Z499" i="4"/>
  <c r="AA499" i="4"/>
  <c r="AB499" i="4"/>
  <c r="AC499" i="4"/>
  <c r="AD499" i="4"/>
  <c r="AE499" i="4"/>
  <c r="AF499" i="4"/>
  <c r="A500" i="4"/>
  <c r="B500" i="4"/>
  <c r="C500" i="4"/>
  <c r="D500" i="4"/>
  <c r="E500" i="4"/>
  <c r="F500" i="4"/>
  <c r="G500" i="4"/>
  <c r="H500" i="4"/>
  <c r="I500" i="4"/>
  <c r="J500" i="4"/>
  <c r="K500" i="4"/>
  <c r="L500" i="4"/>
  <c r="M500" i="4"/>
  <c r="N500" i="4"/>
  <c r="O500" i="4"/>
  <c r="P500" i="4"/>
  <c r="Q500" i="4"/>
  <c r="R500" i="4"/>
  <c r="S500" i="4"/>
  <c r="T500" i="4"/>
  <c r="U500" i="4"/>
  <c r="V500" i="4"/>
  <c r="W500" i="4"/>
  <c r="X500" i="4"/>
  <c r="Y500" i="4"/>
  <c r="Z500" i="4"/>
  <c r="AA500" i="4"/>
  <c r="AB500" i="4"/>
  <c r="AC500" i="4"/>
  <c r="AD500" i="4"/>
  <c r="AE500" i="4"/>
  <c r="AF500" i="4"/>
  <c r="B501" i="4"/>
  <c r="C501" i="4"/>
  <c r="D501" i="4"/>
  <c r="E501" i="4"/>
  <c r="F501" i="4"/>
  <c r="G501" i="4"/>
  <c r="H501" i="4"/>
  <c r="I501" i="4"/>
  <c r="J501" i="4"/>
  <c r="K501" i="4"/>
  <c r="L501" i="4"/>
  <c r="M501" i="4"/>
  <c r="N501" i="4"/>
  <c r="O501" i="4"/>
  <c r="P501" i="4"/>
  <c r="Q501" i="4"/>
  <c r="R501" i="4"/>
  <c r="S501" i="4"/>
  <c r="T501" i="4"/>
  <c r="U501" i="4"/>
  <c r="V501" i="4"/>
  <c r="W501" i="4"/>
  <c r="X501" i="4"/>
  <c r="Y501" i="4"/>
  <c r="Z501" i="4"/>
  <c r="AA501" i="4"/>
  <c r="AB501" i="4"/>
  <c r="AC501" i="4"/>
  <c r="AD501" i="4"/>
  <c r="AE501" i="4"/>
  <c r="AF501" i="4"/>
  <c r="B502" i="4"/>
  <c r="C502" i="4"/>
  <c r="D502" i="4"/>
  <c r="E502" i="4"/>
  <c r="F502" i="4"/>
  <c r="G502" i="4"/>
  <c r="H502" i="4"/>
  <c r="I502" i="4"/>
  <c r="J502" i="4"/>
  <c r="K502" i="4"/>
  <c r="L502" i="4"/>
  <c r="M502" i="4"/>
  <c r="N502" i="4"/>
  <c r="O502" i="4"/>
  <c r="P502" i="4"/>
  <c r="Q502" i="4"/>
  <c r="R502" i="4"/>
  <c r="S502" i="4"/>
  <c r="T502" i="4"/>
  <c r="U502" i="4"/>
  <c r="V502" i="4"/>
  <c r="W502" i="4"/>
  <c r="X502" i="4"/>
  <c r="Y502" i="4"/>
  <c r="Z502" i="4"/>
  <c r="AA502" i="4"/>
  <c r="AB502" i="4"/>
  <c r="AC502" i="4"/>
  <c r="AD502" i="4"/>
  <c r="AE502" i="4"/>
  <c r="AF502" i="4"/>
  <c r="B503" i="4"/>
  <c r="C503" i="4"/>
  <c r="D503" i="4"/>
  <c r="E503" i="4"/>
  <c r="F503" i="4"/>
  <c r="G503" i="4"/>
  <c r="H503" i="4"/>
  <c r="I503" i="4"/>
  <c r="J503" i="4"/>
  <c r="K503" i="4"/>
  <c r="L503" i="4"/>
  <c r="M503" i="4"/>
  <c r="N503" i="4"/>
  <c r="O503" i="4"/>
  <c r="P503" i="4"/>
  <c r="Q503" i="4"/>
  <c r="R503" i="4"/>
  <c r="S503" i="4"/>
  <c r="T503" i="4"/>
  <c r="U503" i="4"/>
  <c r="V503" i="4"/>
  <c r="W503" i="4"/>
  <c r="X503" i="4"/>
  <c r="Y503" i="4"/>
  <c r="Z503" i="4"/>
  <c r="AA503" i="4"/>
  <c r="AB503" i="4"/>
  <c r="AC503" i="4"/>
  <c r="AD503" i="4"/>
  <c r="AE503" i="4"/>
  <c r="AF503" i="4"/>
  <c r="B504" i="4"/>
  <c r="C504" i="4"/>
  <c r="D504" i="4"/>
  <c r="E504" i="4"/>
  <c r="F504" i="4"/>
  <c r="G504" i="4"/>
  <c r="H504" i="4"/>
  <c r="I504" i="4"/>
  <c r="J504" i="4"/>
  <c r="K504" i="4"/>
  <c r="L504" i="4"/>
  <c r="M504" i="4"/>
  <c r="N504" i="4"/>
  <c r="O504" i="4"/>
  <c r="P504" i="4"/>
  <c r="Q504" i="4"/>
  <c r="R504" i="4"/>
  <c r="S504" i="4"/>
  <c r="T504" i="4"/>
  <c r="U504" i="4"/>
  <c r="V504" i="4"/>
  <c r="W504" i="4"/>
  <c r="X504" i="4"/>
  <c r="Y504" i="4"/>
  <c r="Z504" i="4"/>
  <c r="AA504" i="4"/>
  <c r="AB504" i="4"/>
  <c r="AC504" i="4"/>
  <c r="AD504" i="4"/>
  <c r="AE504" i="4"/>
  <c r="AF504" i="4"/>
  <c r="B505" i="4"/>
  <c r="C505" i="4"/>
  <c r="D505" i="4"/>
  <c r="E505" i="4"/>
  <c r="F505" i="4"/>
  <c r="G505" i="4"/>
  <c r="H505" i="4"/>
  <c r="I505" i="4"/>
  <c r="J505" i="4"/>
  <c r="K505" i="4"/>
  <c r="L505" i="4"/>
  <c r="M505" i="4"/>
  <c r="N505" i="4"/>
  <c r="O505" i="4"/>
  <c r="P505" i="4"/>
  <c r="Q505" i="4"/>
  <c r="R505" i="4"/>
  <c r="S505" i="4"/>
  <c r="T505" i="4"/>
  <c r="U505" i="4"/>
  <c r="V505" i="4"/>
  <c r="W505" i="4"/>
  <c r="X505" i="4"/>
  <c r="Y505" i="4"/>
  <c r="Z505" i="4"/>
  <c r="AA505" i="4"/>
  <c r="AB505" i="4"/>
  <c r="AC505" i="4"/>
  <c r="AD505" i="4"/>
  <c r="AE505" i="4"/>
  <c r="AF505" i="4"/>
  <c r="B506" i="4"/>
  <c r="C506" i="4"/>
  <c r="D506" i="4"/>
  <c r="E506" i="4"/>
  <c r="F506" i="4"/>
  <c r="G506" i="4"/>
  <c r="H506" i="4"/>
  <c r="I506" i="4"/>
  <c r="J506" i="4"/>
  <c r="K506" i="4"/>
  <c r="L506" i="4"/>
  <c r="M506" i="4"/>
  <c r="N506" i="4"/>
  <c r="O506" i="4"/>
  <c r="P506" i="4"/>
  <c r="Q506" i="4"/>
  <c r="R506" i="4"/>
  <c r="S506" i="4"/>
  <c r="T506" i="4"/>
  <c r="U506" i="4"/>
  <c r="V506" i="4"/>
  <c r="W506" i="4"/>
  <c r="X506" i="4"/>
  <c r="Y506" i="4"/>
  <c r="Z506" i="4"/>
  <c r="AA506" i="4"/>
  <c r="AB506" i="4"/>
  <c r="AC506" i="4"/>
  <c r="AD506" i="4"/>
  <c r="AE506" i="4"/>
  <c r="AF506" i="4"/>
  <c r="B507" i="4"/>
  <c r="C507" i="4"/>
  <c r="D507" i="4"/>
  <c r="E507" i="4"/>
  <c r="F507" i="4"/>
  <c r="G507" i="4"/>
  <c r="H507" i="4"/>
  <c r="I507" i="4"/>
  <c r="J507" i="4"/>
  <c r="K507" i="4"/>
  <c r="L507" i="4"/>
  <c r="M507" i="4"/>
  <c r="N507" i="4"/>
  <c r="O507" i="4"/>
  <c r="P507" i="4"/>
  <c r="Q507" i="4"/>
  <c r="R507" i="4"/>
  <c r="S507" i="4"/>
  <c r="T507" i="4"/>
  <c r="U507" i="4"/>
  <c r="V507" i="4"/>
  <c r="W507" i="4"/>
  <c r="X507" i="4"/>
  <c r="Y507" i="4"/>
  <c r="Z507" i="4"/>
  <c r="AA507" i="4"/>
  <c r="AB507" i="4"/>
  <c r="AC507" i="4"/>
  <c r="AD507" i="4"/>
  <c r="AE507" i="4"/>
  <c r="AF507" i="4"/>
  <c r="B508" i="4"/>
  <c r="C508" i="4"/>
  <c r="D508" i="4"/>
  <c r="E508" i="4"/>
  <c r="F508" i="4"/>
  <c r="G508" i="4"/>
  <c r="H508" i="4"/>
  <c r="I508" i="4"/>
  <c r="J508" i="4"/>
  <c r="K508" i="4"/>
  <c r="L508" i="4"/>
  <c r="M508" i="4"/>
  <c r="N508" i="4"/>
  <c r="O508" i="4"/>
  <c r="P508" i="4"/>
  <c r="Q508" i="4"/>
  <c r="R508" i="4"/>
  <c r="S508" i="4"/>
  <c r="T508" i="4"/>
  <c r="U508" i="4"/>
  <c r="V508" i="4"/>
  <c r="W508" i="4"/>
  <c r="X508" i="4"/>
  <c r="Y508" i="4"/>
  <c r="Z508" i="4"/>
  <c r="AA508" i="4"/>
  <c r="AB508" i="4"/>
  <c r="AC508" i="4"/>
  <c r="AD508" i="4"/>
  <c r="AE508" i="4"/>
  <c r="AF508" i="4"/>
  <c r="B509" i="4"/>
  <c r="C509" i="4"/>
  <c r="D509" i="4"/>
  <c r="E509" i="4"/>
  <c r="F509" i="4"/>
  <c r="G509" i="4"/>
  <c r="H509" i="4"/>
  <c r="I509" i="4"/>
  <c r="J509" i="4"/>
  <c r="K509" i="4"/>
  <c r="L509" i="4"/>
  <c r="M509" i="4"/>
  <c r="N509" i="4"/>
  <c r="O509" i="4"/>
  <c r="P509" i="4"/>
  <c r="Q509" i="4"/>
  <c r="R509" i="4"/>
  <c r="S509" i="4"/>
  <c r="T509" i="4"/>
  <c r="U509" i="4"/>
  <c r="V509" i="4"/>
  <c r="W509" i="4"/>
  <c r="X509" i="4"/>
  <c r="Y509" i="4"/>
  <c r="Z509" i="4"/>
  <c r="AA509" i="4"/>
  <c r="AB509" i="4"/>
  <c r="AC509" i="4"/>
  <c r="AD509" i="4"/>
  <c r="AE509" i="4"/>
  <c r="AF509" i="4"/>
  <c r="B510" i="4"/>
  <c r="C510" i="4"/>
  <c r="D510" i="4"/>
  <c r="E510" i="4"/>
  <c r="F510" i="4"/>
  <c r="G510" i="4"/>
  <c r="H510" i="4"/>
  <c r="I510" i="4"/>
  <c r="J510" i="4"/>
  <c r="K510" i="4"/>
  <c r="L510" i="4"/>
  <c r="M510" i="4"/>
  <c r="N510" i="4"/>
  <c r="O510" i="4"/>
  <c r="P510" i="4"/>
  <c r="Q510" i="4"/>
  <c r="R510" i="4"/>
  <c r="S510" i="4"/>
  <c r="T510" i="4"/>
  <c r="U510" i="4"/>
  <c r="V510" i="4"/>
  <c r="W510" i="4"/>
  <c r="X510" i="4"/>
  <c r="Y510" i="4"/>
  <c r="Z510" i="4"/>
  <c r="AA510" i="4"/>
  <c r="AB510" i="4"/>
  <c r="AC510" i="4"/>
  <c r="AD510" i="4"/>
  <c r="AE510" i="4"/>
  <c r="AF510" i="4"/>
  <c r="B511" i="4"/>
  <c r="C511" i="4"/>
  <c r="D511" i="4"/>
  <c r="E511" i="4"/>
  <c r="F511" i="4"/>
  <c r="G511" i="4"/>
  <c r="H511" i="4"/>
  <c r="I511" i="4"/>
  <c r="J511" i="4"/>
  <c r="K511" i="4"/>
  <c r="L511" i="4"/>
  <c r="M511" i="4"/>
  <c r="N511" i="4"/>
  <c r="O511" i="4"/>
  <c r="P511" i="4"/>
  <c r="Q511" i="4"/>
  <c r="R511" i="4"/>
  <c r="S511" i="4"/>
  <c r="T511" i="4"/>
  <c r="U511" i="4"/>
  <c r="V511" i="4"/>
  <c r="W511" i="4"/>
  <c r="X511" i="4"/>
  <c r="Y511" i="4"/>
  <c r="Z511" i="4"/>
  <c r="AA511" i="4"/>
  <c r="AB511" i="4"/>
  <c r="AC511" i="4"/>
  <c r="AD511" i="4"/>
  <c r="AE511" i="4"/>
  <c r="AF511" i="4"/>
  <c r="B512" i="4"/>
  <c r="C512" i="4"/>
  <c r="D512" i="4"/>
  <c r="E512" i="4"/>
  <c r="F512" i="4"/>
  <c r="G512" i="4"/>
  <c r="H512" i="4"/>
  <c r="I512" i="4"/>
  <c r="J512" i="4"/>
  <c r="K512" i="4"/>
  <c r="L512" i="4"/>
  <c r="M512" i="4"/>
  <c r="N512" i="4"/>
  <c r="O512" i="4"/>
  <c r="P512" i="4"/>
  <c r="Q512" i="4"/>
  <c r="R512" i="4"/>
  <c r="S512" i="4"/>
  <c r="T512" i="4"/>
  <c r="U512" i="4"/>
  <c r="V512" i="4"/>
  <c r="W512" i="4"/>
  <c r="X512" i="4"/>
  <c r="Y512" i="4"/>
  <c r="Z512" i="4"/>
  <c r="AA512" i="4"/>
  <c r="AB512" i="4"/>
  <c r="AC512" i="4"/>
  <c r="AD512" i="4"/>
  <c r="AE512" i="4"/>
  <c r="AF512" i="4"/>
  <c r="B513" i="4"/>
  <c r="C513" i="4"/>
  <c r="D513" i="4"/>
  <c r="E513" i="4"/>
  <c r="F513" i="4"/>
  <c r="G513" i="4"/>
  <c r="H513" i="4"/>
  <c r="I513" i="4"/>
  <c r="J513" i="4"/>
  <c r="K513" i="4"/>
  <c r="L513" i="4"/>
  <c r="M513" i="4"/>
  <c r="N513" i="4"/>
  <c r="O513" i="4"/>
  <c r="P513" i="4"/>
  <c r="Q513" i="4"/>
  <c r="R513" i="4"/>
  <c r="S513" i="4"/>
  <c r="T513" i="4"/>
  <c r="U513" i="4"/>
  <c r="V513" i="4"/>
  <c r="W513" i="4"/>
  <c r="X513" i="4"/>
  <c r="Y513" i="4"/>
  <c r="Z513" i="4"/>
  <c r="AA513" i="4"/>
  <c r="AB513" i="4"/>
  <c r="AC513" i="4"/>
  <c r="AD513" i="4"/>
  <c r="AE513" i="4"/>
  <c r="AF513" i="4"/>
  <c r="B514" i="4"/>
  <c r="C514" i="4"/>
  <c r="D514" i="4"/>
  <c r="E514" i="4"/>
  <c r="F514" i="4"/>
  <c r="G514" i="4"/>
  <c r="H514" i="4"/>
  <c r="I514" i="4"/>
  <c r="J514" i="4"/>
  <c r="K514" i="4"/>
  <c r="L514" i="4"/>
  <c r="M514" i="4"/>
  <c r="N514" i="4"/>
  <c r="O514" i="4"/>
  <c r="P514" i="4"/>
  <c r="Q514" i="4"/>
  <c r="R514" i="4"/>
  <c r="S514" i="4"/>
  <c r="T514" i="4"/>
  <c r="U514" i="4"/>
  <c r="V514" i="4"/>
  <c r="W514" i="4"/>
  <c r="X514" i="4"/>
  <c r="Y514" i="4"/>
  <c r="Z514" i="4"/>
  <c r="AA514" i="4"/>
  <c r="AB514" i="4"/>
  <c r="AC514" i="4"/>
  <c r="AD514" i="4"/>
  <c r="AE514" i="4"/>
  <c r="AF514" i="4"/>
  <c r="B515" i="4"/>
  <c r="C515" i="4"/>
  <c r="D515" i="4"/>
  <c r="E515" i="4"/>
  <c r="F515" i="4"/>
  <c r="G515" i="4"/>
  <c r="H515" i="4"/>
  <c r="I515" i="4"/>
  <c r="J515" i="4"/>
  <c r="K515" i="4"/>
  <c r="L515" i="4"/>
  <c r="M515" i="4"/>
  <c r="N515" i="4"/>
  <c r="O515" i="4"/>
  <c r="P515" i="4"/>
  <c r="Q515" i="4"/>
  <c r="R515" i="4"/>
  <c r="S515" i="4"/>
  <c r="T515" i="4"/>
  <c r="U515" i="4"/>
  <c r="V515" i="4"/>
  <c r="W515" i="4"/>
  <c r="X515" i="4"/>
  <c r="Y515" i="4"/>
  <c r="Z515" i="4"/>
  <c r="AA515" i="4"/>
  <c r="AB515" i="4"/>
  <c r="AC515" i="4"/>
  <c r="AD515" i="4"/>
  <c r="AE515" i="4"/>
  <c r="AF515" i="4"/>
  <c r="B516" i="4"/>
  <c r="C516" i="4"/>
  <c r="D516" i="4"/>
  <c r="E516" i="4"/>
  <c r="F516" i="4"/>
  <c r="G516" i="4"/>
  <c r="H516" i="4"/>
  <c r="I516" i="4"/>
  <c r="J516" i="4"/>
  <c r="K516" i="4"/>
  <c r="L516" i="4"/>
  <c r="M516" i="4"/>
  <c r="N516" i="4"/>
  <c r="O516" i="4"/>
  <c r="P516" i="4"/>
  <c r="Q516" i="4"/>
  <c r="R516" i="4"/>
  <c r="S516" i="4"/>
  <c r="T516" i="4"/>
  <c r="U516" i="4"/>
  <c r="V516" i="4"/>
  <c r="W516" i="4"/>
  <c r="X516" i="4"/>
  <c r="Y516" i="4"/>
  <c r="Z516" i="4"/>
  <c r="AA516" i="4"/>
  <c r="AB516" i="4"/>
  <c r="AC516" i="4"/>
  <c r="AD516" i="4"/>
  <c r="AE516" i="4"/>
  <c r="AF516" i="4"/>
  <c r="B517" i="4"/>
  <c r="C517" i="4"/>
  <c r="D517" i="4"/>
  <c r="E517" i="4"/>
  <c r="F517" i="4"/>
  <c r="G517" i="4"/>
  <c r="H517" i="4"/>
  <c r="I517" i="4"/>
  <c r="J517" i="4"/>
  <c r="K517" i="4"/>
  <c r="L517" i="4"/>
  <c r="M517" i="4"/>
  <c r="N517" i="4"/>
  <c r="O517" i="4"/>
  <c r="P517" i="4"/>
  <c r="Q517" i="4"/>
  <c r="R517" i="4"/>
  <c r="S517" i="4"/>
  <c r="T517" i="4"/>
  <c r="U517" i="4"/>
  <c r="V517" i="4"/>
  <c r="W517" i="4"/>
  <c r="X517" i="4"/>
  <c r="Y517" i="4"/>
  <c r="Z517" i="4"/>
  <c r="AA517" i="4"/>
  <c r="AB517" i="4"/>
  <c r="AC517" i="4"/>
  <c r="AD517" i="4"/>
  <c r="AE517" i="4"/>
  <c r="AF517" i="4"/>
  <c r="B518" i="4"/>
  <c r="C518" i="4"/>
  <c r="D518" i="4"/>
  <c r="E518" i="4"/>
  <c r="F518" i="4"/>
  <c r="G518" i="4"/>
  <c r="H518" i="4"/>
  <c r="I518" i="4"/>
  <c r="J518" i="4"/>
  <c r="K518" i="4"/>
  <c r="L518" i="4"/>
  <c r="M518" i="4"/>
  <c r="N518" i="4"/>
  <c r="O518" i="4"/>
  <c r="P518" i="4"/>
  <c r="Q518" i="4"/>
  <c r="R518" i="4"/>
  <c r="S518" i="4"/>
  <c r="T518" i="4"/>
  <c r="U518" i="4"/>
  <c r="V518" i="4"/>
  <c r="W518" i="4"/>
  <c r="X518" i="4"/>
  <c r="Y518" i="4"/>
  <c r="Z518" i="4"/>
  <c r="AA518" i="4"/>
  <c r="AB518" i="4"/>
  <c r="AC518" i="4"/>
  <c r="AD518" i="4"/>
  <c r="AE518" i="4"/>
  <c r="AF518" i="4"/>
  <c r="B519" i="4"/>
  <c r="C519" i="4"/>
  <c r="D519" i="4"/>
  <c r="E519" i="4"/>
  <c r="F519" i="4"/>
  <c r="G519" i="4"/>
  <c r="H519" i="4"/>
  <c r="I519" i="4"/>
  <c r="J519" i="4"/>
  <c r="K519" i="4"/>
  <c r="L519" i="4"/>
  <c r="M519" i="4"/>
  <c r="N519" i="4"/>
  <c r="O519" i="4"/>
  <c r="P519" i="4"/>
  <c r="Q519" i="4"/>
  <c r="R519" i="4"/>
  <c r="S519" i="4"/>
  <c r="T519" i="4"/>
  <c r="U519" i="4"/>
  <c r="V519" i="4"/>
  <c r="W519" i="4"/>
  <c r="X519" i="4"/>
  <c r="Y519" i="4"/>
  <c r="Z519" i="4"/>
  <c r="AA519" i="4"/>
  <c r="AB519" i="4"/>
  <c r="AC519" i="4"/>
  <c r="AD519" i="4"/>
  <c r="AE519" i="4"/>
  <c r="AF519" i="4"/>
  <c r="B520" i="4"/>
  <c r="C520" i="4"/>
  <c r="D520" i="4"/>
  <c r="E520" i="4"/>
  <c r="F520" i="4"/>
  <c r="G520" i="4"/>
  <c r="H520" i="4"/>
  <c r="I520" i="4"/>
  <c r="J520" i="4"/>
  <c r="K520" i="4"/>
  <c r="L520" i="4"/>
  <c r="M520" i="4"/>
  <c r="N520" i="4"/>
  <c r="O520" i="4"/>
  <c r="P520" i="4"/>
  <c r="Q520" i="4"/>
  <c r="R520" i="4"/>
  <c r="S520" i="4"/>
  <c r="T520" i="4"/>
  <c r="U520" i="4"/>
  <c r="V520" i="4"/>
  <c r="W520" i="4"/>
  <c r="X520" i="4"/>
  <c r="Y520" i="4"/>
  <c r="Z520" i="4"/>
  <c r="AA520" i="4"/>
  <c r="AB520" i="4"/>
  <c r="AC520" i="4"/>
  <c r="AD520" i="4"/>
  <c r="AE520" i="4"/>
  <c r="AF520" i="4"/>
  <c r="B521" i="4"/>
  <c r="C521" i="4"/>
  <c r="D521" i="4"/>
  <c r="E521" i="4"/>
  <c r="F521" i="4"/>
  <c r="G521" i="4"/>
  <c r="H521" i="4"/>
  <c r="I521" i="4"/>
  <c r="J521" i="4"/>
  <c r="K521" i="4"/>
  <c r="L521" i="4"/>
  <c r="M521" i="4"/>
  <c r="N521" i="4"/>
  <c r="O521" i="4"/>
  <c r="P521" i="4"/>
  <c r="Q521" i="4"/>
  <c r="R521" i="4"/>
  <c r="S521" i="4"/>
  <c r="T521" i="4"/>
  <c r="U521" i="4"/>
  <c r="V521" i="4"/>
  <c r="W521" i="4"/>
  <c r="X521" i="4"/>
  <c r="Y521" i="4"/>
  <c r="Z521" i="4"/>
  <c r="AA521" i="4"/>
  <c r="AB521" i="4"/>
  <c r="AC521" i="4"/>
  <c r="AD521" i="4"/>
  <c r="AE521" i="4"/>
  <c r="AF521" i="4"/>
  <c r="B522" i="4"/>
  <c r="C522" i="4"/>
  <c r="D522" i="4"/>
  <c r="E522" i="4"/>
  <c r="F522" i="4"/>
  <c r="G522" i="4"/>
  <c r="H522" i="4"/>
  <c r="I522" i="4"/>
  <c r="J522" i="4"/>
  <c r="K522" i="4"/>
  <c r="L522" i="4"/>
  <c r="M522" i="4"/>
  <c r="N522" i="4"/>
  <c r="O522" i="4"/>
  <c r="P522" i="4"/>
  <c r="Q522" i="4"/>
  <c r="R522" i="4"/>
  <c r="S522" i="4"/>
  <c r="T522" i="4"/>
  <c r="U522" i="4"/>
  <c r="V522" i="4"/>
  <c r="W522" i="4"/>
  <c r="X522" i="4"/>
  <c r="Y522" i="4"/>
  <c r="Z522" i="4"/>
  <c r="AA522" i="4"/>
  <c r="AB522" i="4"/>
  <c r="AC522" i="4"/>
  <c r="AD522" i="4"/>
  <c r="AE522" i="4"/>
  <c r="AF522" i="4"/>
  <c r="B523" i="4"/>
  <c r="C523" i="4"/>
  <c r="D523" i="4"/>
  <c r="E523" i="4"/>
  <c r="F523" i="4"/>
  <c r="G523" i="4"/>
  <c r="H523" i="4"/>
  <c r="I523" i="4"/>
  <c r="J523" i="4"/>
  <c r="K523" i="4"/>
  <c r="L523" i="4"/>
  <c r="M523" i="4"/>
  <c r="N523" i="4"/>
  <c r="O523" i="4"/>
  <c r="P523" i="4"/>
  <c r="Q523" i="4"/>
  <c r="R523" i="4"/>
  <c r="S523" i="4"/>
  <c r="T523" i="4"/>
  <c r="U523" i="4"/>
  <c r="V523" i="4"/>
  <c r="W523" i="4"/>
  <c r="X523" i="4"/>
  <c r="Y523" i="4"/>
  <c r="Z523" i="4"/>
  <c r="AA523" i="4"/>
  <c r="AB523" i="4"/>
  <c r="AC523" i="4"/>
  <c r="AD523" i="4"/>
  <c r="AE523" i="4"/>
  <c r="AF523" i="4"/>
  <c r="B524" i="4"/>
  <c r="C524" i="4"/>
  <c r="D524" i="4"/>
  <c r="E524" i="4"/>
  <c r="F524" i="4"/>
  <c r="G524" i="4"/>
  <c r="H524" i="4"/>
  <c r="I524" i="4"/>
  <c r="J524" i="4"/>
  <c r="K524" i="4"/>
  <c r="L524" i="4"/>
  <c r="M524" i="4"/>
  <c r="N524" i="4"/>
  <c r="O524" i="4"/>
  <c r="P524" i="4"/>
  <c r="Q524" i="4"/>
  <c r="R524" i="4"/>
  <c r="S524" i="4"/>
  <c r="T524" i="4"/>
  <c r="U524" i="4"/>
  <c r="V524" i="4"/>
  <c r="W524" i="4"/>
  <c r="X524" i="4"/>
  <c r="Y524" i="4"/>
  <c r="Z524" i="4"/>
  <c r="AA524" i="4"/>
  <c r="AB524" i="4"/>
  <c r="AC524" i="4"/>
  <c r="AD524" i="4"/>
  <c r="AE524" i="4"/>
  <c r="AF524" i="4"/>
  <c r="B525" i="4"/>
  <c r="C525" i="4"/>
  <c r="D525" i="4"/>
  <c r="E525" i="4"/>
  <c r="F525" i="4"/>
  <c r="G525" i="4"/>
  <c r="H525" i="4"/>
  <c r="I525" i="4"/>
  <c r="J525" i="4"/>
  <c r="K525" i="4"/>
  <c r="L525" i="4"/>
  <c r="M525" i="4"/>
  <c r="N525" i="4"/>
  <c r="O525" i="4"/>
  <c r="P525" i="4"/>
  <c r="Q525" i="4"/>
  <c r="R525" i="4"/>
  <c r="S525" i="4"/>
  <c r="T525" i="4"/>
  <c r="U525" i="4"/>
  <c r="V525" i="4"/>
  <c r="W525" i="4"/>
  <c r="X525" i="4"/>
  <c r="Y525" i="4"/>
  <c r="Z525" i="4"/>
  <c r="AA525" i="4"/>
  <c r="AB525" i="4"/>
  <c r="AC525" i="4"/>
  <c r="AD525" i="4"/>
  <c r="AE525" i="4"/>
  <c r="AF525" i="4"/>
  <c r="B526" i="4"/>
  <c r="C526" i="4"/>
  <c r="D526" i="4"/>
  <c r="E526" i="4"/>
  <c r="F526" i="4"/>
  <c r="G526" i="4"/>
  <c r="H526" i="4"/>
  <c r="I526" i="4"/>
  <c r="J526" i="4"/>
  <c r="K526" i="4"/>
  <c r="L526" i="4"/>
  <c r="M526" i="4"/>
  <c r="N526" i="4"/>
  <c r="O526" i="4"/>
  <c r="P526" i="4"/>
  <c r="Q526" i="4"/>
  <c r="R526" i="4"/>
  <c r="S526" i="4"/>
  <c r="T526" i="4"/>
  <c r="U526" i="4"/>
  <c r="V526" i="4"/>
  <c r="W526" i="4"/>
  <c r="X526" i="4"/>
  <c r="Y526" i="4"/>
  <c r="Z526" i="4"/>
  <c r="AA526" i="4"/>
  <c r="AB526" i="4"/>
  <c r="AC526" i="4"/>
  <c r="AD526" i="4"/>
  <c r="AE526" i="4"/>
  <c r="AF526" i="4"/>
  <c r="B527" i="4"/>
  <c r="C527" i="4"/>
  <c r="D527" i="4"/>
  <c r="E527" i="4"/>
  <c r="F527" i="4"/>
  <c r="G527" i="4"/>
  <c r="H527" i="4"/>
  <c r="I527" i="4"/>
  <c r="J527" i="4"/>
  <c r="K527" i="4"/>
  <c r="L527" i="4"/>
  <c r="M527" i="4"/>
  <c r="N527" i="4"/>
  <c r="O527" i="4"/>
  <c r="P527" i="4"/>
  <c r="Q527" i="4"/>
  <c r="R527" i="4"/>
  <c r="S527" i="4"/>
  <c r="T527" i="4"/>
  <c r="U527" i="4"/>
  <c r="V527" i="4"/>
  <c r="W527" i="4"/>
  <c r="X527" i="4"/>
  <c r="Y527" i="4"/>
  <c r="Z527" i="4"/>
  <c r="AA527" i="4"/>
  <c r="AB527" i="4"/>
  <c r="AC527" i="4"/>
  <c r="AD527" i="4"/>
  <c r="AE527" i="4"/>
  <c r="AF527" i="4"/>
  <c r="B528" i="4"/>
  <c r="C528" i="4"/>
  <c r="D528" i="4"/>
  <c r="E528" i="4"/>
  <c r="F528" i="4"/>
  <c r="G528" i="4"/>
  <c r="H528" i="4"/>
  <c r="I528" i="4"/>
  <c r="J528" i="4"/>
  <c r="K528" i="4"/>
  <c r="L528" i="4"/>
  <c r="M528" i="4"/>
  <c r="N528" i="4"/>
  <c r="O528" i="4"/>
  <c r="P528" i="4"/>
  <c r="Q528" i="4"/>
  <c r="R528" i="4"/>
  <c r="S528" i="4"/>
  <c r="T528" i="4"/>
  <c r="U528" i="4"/>
  <c r="V528" i="4"/>
  <c r="W528" i="4"/>
  <c r="X528" i="4"/>
  <c r="Y528" i="4"/>
  <c r="Z528" i="4"/>
  <c r="AA528" i="4"/>
  <c r="AB528" i="4"/>
  <c r="AC528" i="4"/>
  <c r="AD528" i="4"/>
  <c r="AE528" i="4"/>
  <c r="AF528" i="4"/>
  <c r="B529" i="4"/>
  <c r="C529" i="4"/>
  <c r="D529" i="4"/>
  <c r="E529" i="4"/>
  <c r="F529" i="4"/>
  <c r="G529" i="4"/>
  <c r="H529" i="4"/>
  <c r="I529" i="4"/>
  <c r="J529" i="4"/>
  <c r="K529" i="4"/>
  <c r="L529" i="4"/>
  <c r="M529" i="4"/>
  <c r="N529" i="4"/>
  <c r="O529" i="4"/>
  <c r="P529" i="4"/>
  <c r="Q529" i="4"/>
  <c r="R529" i="4"/>
  <c r="S529" i="4"/>
  <c r="T529" i="4"/>
  <c r="U529" i="4"/>
  <c r="V529" i="4"/>
  <c r="W529" i="4"/>
  <c r="X529" i="4"/>
  <c r="Y529" i="4"/>
  <c r="Z529" i="4"/>
  <c r="AA529" i="4"/>
  <c r="AB529" i="4"/>
  <c r="AC529" i="4"/>
  <c r="AD529" i="4"/>
  <c r="AE529" i="4"/>
  <c r="AF529" i="4"/>
  <c r="B530" i="4"/>
  <c r="C530" i="4"/>
  <c r="D530" i="4"/>
  <c r="E530" i="4"/>
  <c r="F530" i="4"/>
  <c r="G530" i="4"/>
  <c r="H530" i="4"/>
  <c r="I530" i="4"/>
  <c r="J530" i="4"/>
  <c r="K530" i="4"/>
  <c r="L530" i="4"/>
  <c r="M530" i="4"/>
  <c r="N530" i="4"/>
  <c r="O530" i="4"/>
  <c r="P530" i="4"/>
  <c r="Q530" i="4"/>
  <c r="R530" i="4"/>
  <c r="S530" i="4"/>
  <c r="T530" i="4"/>
  <c r="U530" i="4"/>
  <c r="V530" i="4"/>
  <c r="W530" i="4"/>
  <c r="X530" i="4"/>
  <c r="Y530" i="4"/>
  <c r="Z530" i="4"/>
  <c r="AA530" i="4"/>
  <c r="AB530" i="4"/>
  <c r="AC530" i="4"/>
  <c r="AD530" i="4"/>
  <c r="AE530" i="4"/>
  <c r="AF530" i="4"/>
  <c r="B531" i="4"/>
  <c r="C531" i="4"/>
  <c r="D531" i="4"/>
  <c r="E531" i="4"/>
  <c r="F531" i="4"/>
  <c r="G531" i="4"/>
  <c r="H531" i="4"/>
  <c r="I531" i="4"/>
  <c r="J531" i="4"/>
  <c r="K531" i="4"/>
  <c r="L531" i="4"/>
  <c r="M531" i="4"/>
  <c r="N531" i="4"/>
  <c r="O531" i="4"/>
  <c r="P531" i="4"/>
  <c r="Q531" i="4"/>
  <c r="R531" i="4"/>
  <c r="S531" i="4"/>
  <c r="T531" i="4"/>
  <c r="U531" i="4"/>
  <c r="V531" i="4"/>
  <c r="W531" i="4"/>
  <c r="X531" i="4"/>
  <c r="Y531" i="4"/>
  <c r="Z531" i="4"/>
  <c r="AA531" i="4"/>
  <c r="AB531" i="4"/>
  <c r="AC531" i="4"/>
  <c r="AD531" i="4"/>
  <c r="AE531" i="4"/>
  <c r="AF531" i="4"/>
  <c r="B532" i="4"/>
  <c r="C532" i="4"/>
  <c r="D532" i="4"/>
  <c r="E532" i="4"/>
  <c r="F532" i="4"/>
  <c r="G532" i="4"/>
  <c r="H532" i="4"/>
  <c r="I532" i="4"/>
  <c r="J532" i="4"/>
  <c r="K532" i="4"/>
  <c r="L532" i="4"/>
  <c r="M532" i="4"/>
  <c r="N532" i="4"/>
  <c r="O532" i="4"/>
  <c r="P532" i="4"/>
  <c r="Q532" i="4"/>
  <c r="R532" i="4"/>
  <c r="S532" i="4"/>
  <c r="T532" i="4"/>
  <c r="U532" i="4"/>
  <c r="V532" i="4"/>
  <c r="W532" i="4"/>
  <c r="X532" i="4"/>
  <c r="Y532" i="4"/>
  <c r="Z532" i="4"/>
  <c r="AA532" i="4"/>
  <c r="AB532" i="4"/>
  <c r="AC532" i="4"/>
  <c r="AD532" i="4"/>
  <c r="AE532" i="4"/>
  <c r="AF532" i="4"/>
  <c r="B533" i="4"/>
  <c r="C533" i="4"/>
  <c r="D533" i="4"/>
  <c r="E533" i="4"/>
  <c r="F533" i="4"/>
  <c r="G533" i="4"/>
  <c r="H533" i="4"/>
  <c r="I533" i="4"/>
  <c r="J533" i="4"/>
  <c r="K533" i="4"/>
  <c r="L533" i="4"/>
  <c r="M533" i="4"/>
  <c r="N533" i="4"/>
  <c r="O533" i="4"/>
  <c r="P533" i="4"/>
  <c r="Q533" i="4"/>
  <c r="R533" i="4"/>
  <c r="S533" i="4"/>
  <c r="T533" i="4"/>
  <c r="U533" i="4"/>
  <c r="V533" i="4"/>
  <c r="W533" i="4"/>
  <c r="X533" i="4"/>
  <c r="Y533" i="4"/>
  <c r="Z533" i="4"/>
  <c r="AA533" i="4"/>
  <c r="AB533" i="4"/>
  <c r="AC533" i="4"/>
  <c r="AD533" i="4"/>
  <c r="AE533" i="4"/>
  <c r="AF533" i="4"/>
  <c r="B534" i="4"/>
  <c r="C534" i="4"/>
  <c r="D534" i="4"/>
  <c r="E534" i="4"/>
  <c r="F534" i="4"/>
  <c r="G534" i="4"/>
  <c r="H534" i="4"/>
  <c r="I534" i="4"/>
  <c r="J534" i="4"/>
  <c r="K534" i="4"/>
  <c r="L534" i="4"/>
  <c r="M534" i="4"/>
  <c r="N534" i="4"/>
  <c r="O534" i="4"/>
  <c r="P534" i="4"/>
  <c r="Q534" i="4"/>
  <c r="R534" i="4"/>
  <c r="S534" i="4"/>
  <c r="T534" i="4"/>
  <c r="U534" i="4"/>
  <c r="V534" i="4"/>
  <c r="W534" i="4"/>
  <c r="X534" i="4"/>
  <c r="Y534" i="4"/>
  <c r="Z534" i="4"/>
  <c r="AA534" i="4"/>
  <c r="AB534" i="4"/>
  <c r="AC534" i="4"/>
  <c r="AD534" i="4"/>
  <c r="AE534" i="4"/>
  <c r="AF534" i="4"/>
  <c r="B535" i="4"/>
  <c r="C535" i="4"/>
  <c r="D535" i="4"/>
  <c r="E535" i="4"/>
  <c r="F535" i="4"/>
  <c r="G535" i="4"/>
  <c r="H535" i="4"/>
  <c r="I535" i="4"/>
  <c r="J535" i="4"/>
  <c r="K535" i="4"/>
  <c r="L535" i="4"/>
  <c r="M535" i="4"/>
  <c r="N535" i="4"/>
  <c r="O535" i="4"/>
  <c r="P535" i="4"/>
  <c r="Q535" i="4"/>
  <c r="R535" i="4"/>
  <c r="S535" i="4"/>
  <c r="T535" i="4"/>
  <c r="U535" i="4"/>
  <c r="V535" i="4"/>
  <c r="W535" i="4"/>
  <c r="X535" i="4"/>
  <c r="Y535" i="4"/>
  <c r="Z535" i="4"/>
  <c r="AA535" i="4"/>
  <c r="AB535" i="4"/>
  <c r="AC535" i="4"/>
  <c r="AD535" i="4"/>
  <c r="AE535" i="4"/>
  <c r="AF535" i="4"/>
  <c r="B536" i="4"/>
  <c r="C536" i="4"/>
  <c r="D536" i="4"/>
  <c r="E536" i="4"/>
  <c r="F536" i="4"/>
  <c r="G536" i="4"/>
  <c r="H536" i="4"/>
  <c r="I536" i="4"/>
  <c r="J536" i="4"/>
  <c r="K536" i="4"/>
  <c r="L536" i="4"/>
  <c r="M536" i="4"/>
  <c r="N536" i="4"/>
  <c r="O536" i="4"/>
  <c r="P536" i="4"/>
  <c r="Q536" i="4"/>
  <c r="R536" i="4"/>
  <c r="S536" i="4"/>
  <c r="T536" i="4"/>
  <c r="U536" i="4"/>
  <c r="V536" i="4"/>
  <c r="W536" i="4"/>
  <c r="X536" i="4"/>
  <c r="Y536" i="4"/>
  <c r="Z536" i="4"/>
  <c r="AA536" i="4"/>
  <c r="AB536" i="4"/>
  <c r="AC536" i="4"/>
  <c r="AD536" i="4"/>
  <c r="AE536" i="4"/>
  <c r="AF536" i="4"/>
  <c r="B537" i="4"/>
  <c r="C537" i="4"/>
  <c r="D537" i="4"/>
  <c r="E537" i="4"/>
  <c r="F537" i="4"/>
  <c r="G537" i="4"/>
  <c r="H537" i="4"/>
  <c r="I537" i="4"/>
  <c r="J537" i="4"/>
  <c r="K537" i="4"/>
  <c r="L537" i="4"/>
  <c r="M537" i="4"/>
  <c r="N537" i="4"/>
  <c r="O537" i="4"/>
  <c r="P537" i="4"/>
  <c r="Q537" i="4"/>
  <c r="R537" i="4"/>
  <c r="S537" i="4"/>
  <c r="T537" i="4"/>
  <c r="U537" i="4"/>
  <c r="V537" i="4"/>
  <c r="W537" i="4"/>
  <c r="X537" i="4"/>
  <c r="Y537" i="4"/>
  <c r="Z537" i="4"/>
  <c r="AA537" i="4"/>
  <c r="AB537" i="4"/>
  <c r="AC537" i="4"/>
  <c r="AD537" i="4"/>
  <c r="AE537" i="4"/>
  <c r="AF537" i="4"/>
  <c r="B538" i="4"/>
  <c r="C538" i="4"/>
  <c r="D538" i="4"/>
  <c r="E538" i="4"/>
  <c r="F538" i="4"/>
  <c r="G538" i="4"/>
  <c r="H538" i="4"/>
  <c r="I538" i="4"/>
  <c r="J538" i="4"/>
  <c r="K538" i="4"/>
  <c r="L538" i="4"/>
  <c r="M538" i="4"/>
  <c r="N538" i="4"/>
  <c r="O538" i="4"/>
  <c r="P538" i="4"/>
  <c r="Q538" i="4"/>
  <c r="R538" i="4"/>
  <c r="S538" i="4"/>
  <c r="T538" i="4"/>
  <c r="U538" i="4"/>
  <c r="V538" i="4"/>
  <c r="W538" i="4"/>
  <c r="X538" i="4"/>
  <c r="Y538" i="4"/>
  <c r="Z538" i="4"/>
  <c r="AA538" i="4"/>
  <c r="AB538" i="4"/>
  <c r="AC538" i="4"/>
  <c r="AD538" i="4"/>
  <c r="AE538" i="4"/>
  <c r="AF538" i="4"/>
  <c r="B539" i="4"/>
  <c r="C539" i="4"/>
  <c r="D539" i="4"/>
  <c r="E539" i="4"/>
  <c r="F539" i="4"/>
  <c r="G539" i="4"/>
  <c r="H539" i="4"/>
  <c r="I539" i="4"/>
  <c r="J539" i="4"/>
  <c r="K539" i="4"/>
  <c r="L539" i="4"/>
  <c r="M539" i="4"/>
  <c r="N539" i="4"/>
  <c r="O539" i="4"/>
  <c r="P539" i="4"/>
  <c r="Q539" i="4"/>
  <c r="R539" i="4"/>
  <c r="S539" i="4"/>
  <c r="T539" i="4"/>
  <c r="U539" i="4"/>
  <c r="V539" i="4"/>
  <c r="W539" i="4"/>
  <c r="X539" i="4"/>
  <c r="Y539" i="4"/>
  <c r="Z539" i="4"/>
  <c r="AA539" i="4"/>
  <c r="AB539" i="4"/>
  <c r="AC539" i="4"/>
  <c r="AD539" i="4"/>
  <c r="AE539" i="4"/>
  <c r="AF539" i="4"/>
  <c r="B540" i="4"/>
  <c r="C540" i="4"/>
  <c r="D540" i="4"/>
  <c r="E540" i="4"/>
  <c r="F540" i="4"/>
  <c r="G540" i="4"/>
  <c r="H540" i="4"/>
  <c r="I540" i="4"/>
  <c r="J540" i="4"/>
  <c r="K540" i="4"/>
  <c r="L540" i="4"/>
  <c r="M540" i="4"/>
  <c r="N540" i="4"/>
  <c r="O540" i="4"/>
  <c r="P540" i="4"/>
  <c r="Q540" i="4"/>
  <c r="R540" i="4"/>
  <c r="S540" i="4"/>
  <c r="T540" i="4"/>
  <c r="U540" i="4"/>
  <c r="V540" i="4"/>
  <c r="W540" i="4"/>
  <c r="X540" i="4"/>
  <c r="Y540" i="4"/>
  <c r="Z540" i="4"/>
  <c r="AA540" i="4"/>
  <c r="AB540" i="4"/>
  <c r="AC540" i="4"/>
  <c r="AD540" i="4"/>
  <c r="AE540" i="4"/>
  <c r="AF540" i="4"/>
  <c r="B541" i="4"/>
  <c r="C541" i="4"/>
  <c r="D541" i="4"/>
  <c r="E541" i="4"/>
  <c r="F541" i="4"/>
  <c r="G541" i="4"/>
  <c r="H541" i="4"/>
  <c r="I541" i="4"/>
  <c r="J541" i="4"/>
  <c r="K541" i="4"/>
  <c r="L541" i="4"/>
  <c r="M541" i="4"/>
  <c r="N541" i="4"/>
  <c r="O541" i="4"/>
  <c r="P541" i="4"/>
  <c r="Q541" i="4"/>
  <c r="R541" i="4"/>
  <c r="S541" i="4"/>
  <c r="T541" i="4"/>
  <c r="U541" i="4"/>
  <c r="V541" i="4"/>
  <c r="W541" i="4"/>
  <c r="X541" i="4"/>
  <c r="Y541" i="4"/>
  <c r="Z541" i="4"/>
  <c r="AA541" i="4"/>
  <c r="AB541" i="4"/>
  <c r="AC541" i="4"/>
  <c r="AD541" i="4"/>
  <c r="AE541" i="4"/>
  <c r="AF541" i="4"/>
  <c r="B542" i="4"/>
  <c r="C542" i="4"/>
  <c r="D542" i="4"/>
  <c r="E542" i="4"/>
  <c r="F542" i="4"/>
  <c r="G542" i="4"/>
  <c r="H542" i="4"/>
  <c r="I542" i="4"/>
  <c r="J542" i="4"/>
  <c r="K542" i="4"/>
  <c r="L542" i="4"/>
  <c r="M542" i="4"/>
  <c r="N542" i="4"/>
  <c r="O542" i="4"/>
  <c r="P542" i="4"/>
  <c r="Q542" i="4"/>
  <c r="R542" i="4"/>
  <c r="S542" i="4"/>
  <c r="T542" i="4"/>
  <c r="U542" i="4"/>
  <c r="V542" i="4"/>
  <c r="W542" i="4"/>
  <c r="X542" i="4"/>
  <c r="Y542" i="4"/>
  <c r="Z542" i="4"/>
  <c r="AA542" i="4"/>
  <c r="AB542" i="4"/>
  <c r="AC542" i="4"/>
  <c r="AD542" i="4"/>
  <c r="AE542" i="4"/>
  <c r="AF542" i="4"/>
  <c r="B543" i="4"/>
  <c r="C543" i="4"/>
  <c r="D543" i="4"/>
  <c r="E543" i="4"/>
  <c r="F543" i="4"/>
  <c r="G543" i="4"/>
  <c r="H543" i="4"/>
  <c r="I543" i="4"/>
  <c r="J543" i="4"/>
  <c r="K543" i="4"/>
  <c r="L543" i="4"/>
  <c r="M543" i="4"/>
  <c r="N543" i="4"/>
  <c r="O543" i="4"/>
  <c r="P543" i="4"/>
  <c r="Q543" i="4"/>
  <c r="R543" i="4"/>
  <c r="S543" i="4"/>
  <c r="T543" i="4"/>
  <c r="U543" i="4"/>
  <c r="V543" i="4"/>
  <c r="W543" i="4"/>
  <c r="X543" i="4"/>
  <c r="Y543" i="4"/>
  <c r="Z543" i="4"/>
  <c r="AA543" i="4"/>
  <c r="AB543" i="4"/>
  <c r="AC543" i="4"/>
  <c r="AD543" i="4"/>
  <c r="AE543" i="4"/>
  <c r="AF543" i="4"/>
  <c r="B544" i="4"/>
  <c r="C544" i="4"/>
  <c r="D544" i="4"/>
  <c r="E544" i="4"/>
  <c r="F544" i="4"/>
  <c r="G544" i="4"/>
  <c r="H544" i="4"/>
  <c r="I544" i="4"/>
  <c r="J544" i="4"/>
  <c r="K544" i="4"/>
  <c r="L544" i="4"/>
  <c r="M544" i="4"/>
  <c r="N544" i="4"/>
  <c r="O544" i="4"/>
  <c r="P544" i="4"/>
  <c r="Q544" i="4"/>
  <c r="R544" i="4"/>
  <c r="S544" i="4"/>
  <c r="T544" i="4"/>
  <c r="U544" i="4"/>
  <c r="V544" i="4"/>
  <c r="W544" i="4"/>
  <c r="X544" i="4"/>
  <c r="Y544" i="4"/>
  <c r="Z544" i="4"/>
  <c r="AA544" i="4"/>
  <c r="AB544" i="4"/>
  <c r="AC544" i="4"/>
  <c r="AD544" i="4"/>
  <c r="AE544" i="4"/>
  <c r="AF544" i="4"/>
  <c r="B545" i="4"/>
  <c r="C545" i="4"/>
  <c r="D545" i="4"/>
  <c r="E545" i="4"/>
  <c r="F545" i="4"/>
  <c r="G545" i="4"/>
  <c r="H545" i="4"/>
  <c r="I545" i="4"/>
  <c r="J545" i="4"/>
  <c r="K545" i="4"/>
  <c r="L545" i="4"/>
  <c r="M545" i="4"/>
  <c r="N545" i="4"/>
  <c r="O545" i="4"/>
  <c r="P545" i="4"/>
  <c r="Q545" i="4"/>
  <c r="R545" i="4"/>
  <c r="S545" i="4"/>
  <c r="T545" i="4"/>
  <c r="U545" i="4"/>
  <c r="V545" i="4"/>
  <c r="W545" i="4"/>
  <c r="X545" i="4"/>
  <c r="Y545" i="4"/>
  <c r="Z545" i="4"/>
  <c r="AA545" i="4"/>
  <c r="AB545" i="4"/>
  <c r="AC545" i="4"/>
  <c r="AD545" i="4"/>
  <c r="AE545" i="4"/>
  <c r="AF545" i="4"/>
  <c r="B546" i="4"/>
  <c r="C546" i="4"/>
  <c r="D546" i="4"/>
  <c r="E546" i="4"/>
  <c r="F546" i="4"/>
  <c r="G546" i="4"/>
  <c r="H546" i="4"/>
  <c r="I546" i="4"/>
  <c r="J546" i="4"/>
  <c r="K546" i="4"/>
  <c r="L546" i="4"/>
  <c r="M546" i="4"/>
  <c r="N546" i="4"/>
  <c r="O546" i="4"/>
  <c r="P546" i="4"/>
  <c r="Q546" i="4"/>
  <c r="R546" i="4"/>
  <c r="S546" i="4"/>
  <c r="T546" i="4"/>
  <c r="U546" i="4"/>
  <c r="V546" i="4"/>
  <c r="W546" i="4"/>
  <c r="X546" i="4"/>
  <c r="Y546" i="4"/>
  <c r="Z546" i="4"/>
  <c r="AA546" i="4"/>
  <c r="AB546" i="4"/>
  <c r="AC546" i="4"/>
  <c r="AD546" i="4"/>
  <c r="AE546" i="4"/>
  <c r="AF546" i="4"/>
  <c r="B547" i="4"/>
  <c r="C547" i="4"/>
  <c r="D547" i="4"/>
  <c r="E547" i="4"/>
  <c r="F547" i="4"/>
  <c r="G547" i="4"/>
  <c r="H547" i="4"/>
  <c r="I547" i="4"/>
  <c r="J547" i="4"/>
  <c r="K547" i="4"/>
  <c r="L547" i="4"/>
  <c r="M547" i="4"/>
  <c r="N547" i="4"/>
  <c r="O547" i="4"/>
  <c r="P547" i="4"/>
  <c r="Q547" i="4"/>
  <c r="R547" i="4"/>
  <c r="S547" i="4"/>
  <c r="T547" i="4"/>
  <c r="U547" i="4"/>
  <c r="V547" i="4"/>
  <c r="W547" i="4"/>
  <c r="X547" i="4"/>
  <c r="Y547" i="4"/>
  <c r="Z547" i="4"/>
  <c r="AA547" i="4"/>
  <c r="AB547" i="4"/>
  <c r="AC547" i="4"/>
  <c r="AD547" i="4"/>
  <c r="AE547" i="4"/>
  <c r="AF547" i="4"/>
  <c r="B548" i="4"/>
  <c r="C548" i="4"/>
  <c r="D548" i="4"/>
  <c r="E548" i="4"/>
  <c r="F548" i="4"/>
  <c r="G548" i="4"/>
  <c r="H548" i="4"/>
  <c r="I548" i="4"/>
  <c r="J548" i="4"/>
  <c r="K548" i="4"/>
  <c r="L548" i="4"/>
  <c r="M548" i="4"/>
  <c r="N548" i="4"/>
  <c r="O548" i="4"/>
  <c r="P548" i="4"/>
  <c r="Q548" i="4"/>
  <c r="R548" i="4"/>
  <c r="S548" i="4"/>
  <c r="T548" i="4"/>
  <c r="U548" i="4"/>
  <c r="V548" i="4"/>
  <c r="W548" i="4"/>
  <c r="X548" i="4"/>
  <c r="Y548" i="4"/>
  <c r="Z548" i="4"/>
  <c r="AA548" i="4"/>
  <c r="AB548" i="4"/>
  <c r="AC548" i="4"/>
  <c r="AD548" i="4"/>
  <c r="AE548" i="4"/>
  <c r="AF548" i="4"/>
  <c r="B549" i="4"/>
  <c r="C549" i="4"/>
  <c r="D549" i="4"/>
  <c r="E549" i="4"/>
  <c r="F549" i="4"/>
  <c r="G549" i="4"/>
  <c r="H549" i="4"/>
  <c r="I549" i="4"/>
  <c r="J549" i="4"/>
  <c r="K549" i="4"/>
  <c r="L549" i="4"/>
  <c r="M549" i="4"/>
  <c r="N549" i="4"/>
  <c r="O549" i="4"/>
  <c r="P549" i="4"/>
  <c r="Q549" i="4"/>
  <c r="R549" i="4"/>
  <c r="S549" i="4"/>
  <c r="T549" i="4"/>
  <c r="U549" i="4"/>
  <c r="V549" i="4"/>
  <c r="W549" i="4"/>
  <c r="X549" i="4"/>
  <c r="Y549" i="4"/>
  <c r="Z549" i="4"/>
  <c r="AA549" i="4"/>
  <c r="AB549" i="4"/>
  <c r="AC549" i="4"/>
  <c r="AD549" i="4"/>
  <c r="AE549" i="4"/>
  <c r="AF549" i="4"/>
  <c r="B550" i="4"/>
  <c r="C550" i="4"/>
  <c r="D550" i="4"/>
  <c r="E550" i="4"/>
  <c r="F550" i="4"/>
  <c r="G550" i="4"/>
  <c r="H550" i="4"/>
  <c r="I550" i="4"/>
  <c r="J550" i="4"/>
  <c r="K550" i="4"/>
  <c r="L550" i="4"/>
  <c r="M550" i="4"/>
  <c r="N550" i="4"/>
  <c r="O550" i="4"/>
  <c r="P550" i="4"/>
  <c r="Q550" i="4"/>
  <c r="R550" i="4"/>
  <c r="S550" i="4"/>
  <c r="T550" i="4"/>
  <c r="U550" i="4"/>
  <c r="V550" i="4"/>
  <c r="W550" i="4"/>
  <c r="X550" i="4"/>
  <c r="Y550" i="4"/>
  <c r="Z550" i="4"/>
  <c r="AA550" i="4"/>
  <c r="AB550" i="4"/>
  <c r="AC550" i="4"/>
  <c r="AD550" i="4"/>
  <c r="AE550" i="4"/>
  <c r="AF550" i="4"/>
  <c r="B551" i="4"/>
  <c r="C551" i="4"/>
  <c r="D551" i="4"/>
  <c r="E551" i="4"/>
  <c r="F551" i="4"/>
  <c r="G551" i="4"/>
  <c r="H551" i="4"/>
  <c r="I551" i="4"/>
  <c r="J551" i="4"/>
  <c r="K551" i="4"/>
  <c r="L551" i="4"/>
  <c r="M551" i="4"/>
  <c r="N551" i="4"/>
  <c r="O551" i="4"/>
  <c r="P551" i="4"/>
  <c r="Q551" i="4"/>
  <c r="R551" i="4"/>
  <c r="S551" i="4"/>
  <c r="T551" i="4"/>
  <c r="U551" i="4"/>
  <c r="V551" i="4"/>
  <c r="W551" i="4"/>
  <c r="X551" i="4"/>
  <c r="Y551" i="4"/>
  <c r="Z551" i="4"/>
  <c r="AA551" i="4"/>
  <c r="AB551" i="4"/>
  <c r="AC551" i="4"/>
  <c r="AD551" i="4"/>
  <c r="AE551" i="4"/>
  <c r="AF551" i="4"/>
  <c r="B552" i="4"/>
  <c r="C552" i="4"/>
  <c r="D552" i="4"/>
  <c r="E552" i="4"/>
  <c r="F552" i="4"/>
  <c r="G552" i="4"/>
  <c r="H552" i="4"/>
  <c r="I552" i="4"/>
  <c r="J552" i="4"/>
  <c r="K552" i="4"/>
  <c r="L552" i="4"/>
  <c r="M552" i="4"/>
  <c r="N552" i="4"/>
  <c r="O552" i="4"/>
  <c r="P552" i="4"/>
  <c r="Q552" i="4"/>
  <c r="R552" i="4"/>
  <c r="S552" i="4"/>
  <c r="T552" i="4"/>
  <c r="U552" i="4"/>
  <c r="V552" i="4"/>
  <c r="W552" i="4"/>
  <c r="X552" i="4"/>
  <c r="Y552" i="4"/>
  <c r="Z552" i="4"/>
  <c r="AA552" i="4"/>
  <c r="AB552" i="4"/>
  <c r="AC552" i="4"/>
  <c r="AD552" i="4"/>
  <c r="AE552" i="4"/>
  <c r="AF552" i="4"/>
  <c r="B553" i="4"/>
  <c r="C553" i="4"/>
  <c r="D553" i="4"/>
  <c r="E553" i="4"/>
  <c r="F553" i="4"/>
  <c r="G553" i="4"/>
  <c r="H553" i="4"/>
  <c r="I553" i="4"/>
  <c r="J553" i="4"/>
  <c r="K553" i="4"/>
  <c r="L553" i="4"/>
  <c r="M553" i="4"/>
  <c r="N553" i="4"/>
  <c r="O553" i="4"/>
  <c r="P553" i="4"/>
  <c r="Q553" i="4"/>
  <c r="R553" i="4"/>
  <c r="S553" i="4"/>
  <c r="T553" i="4"/>
  <c r="U553" i="4"/>
  <c r="V553" i="4"/>
  <c r="W553" i="4"/>
  <c r="X553" i="4"/>
  <c r="Y553" i="4"/>
  <c r="Z553" i="4"/>
  <c r="AA553" i="4"/>
  <c r="AB553" i="4"/>
  <c r="AC553" i="4"/>
  <c r="AD553" i="4"/>
  <c r="AE553" i="4"/>
  <c r="AF553" i="4"/>
  <c r="B554" i="4"/>
  <c r="C554" i="4"/>
  <c r="D554" i="4"/>
  <c r="E554" i="4"/>
  <c r="F554" i="4"/>
  <c r="G554" i="4"/>
  <c r="H554" i="4"/>
  <c r="I554" i="4"/>
  <c r="J554" i="4"/>
  <c r="K554" i="4"/>
  <c r="L554" i="4"/>
  <c r="M554" i="4"/>
  <c r="N554" i="4"/>
  <c r="O554" i="4"/>
  <c r="P554" i="4"/>
  <c r="Q554" i="4"/>
  <c r="R554" i="4"/>
  <c r="S554" i="4"/>
  <c r="T554" i="4"/>
  <c r="U554" i="4"/>
  <c r="V554" i="4"/>
  <c r="W554" i="4"/>
  <c r="X554" i="4"/>
  <c r="Y554" i="4"/>
  <c r="Z554" i="4"/>
  <c r="AA554" i="4"/>
  <c r="AB554" i="4"/>
  <c r="AC554" i="4"/>
  <c r="AD554" i="4"/>
  <c r="AE554" i="4"/>
  <c r="AF554" i="4"/>
  <c r="B555" i="4"/>
  <c r="C555" i="4"/>
  <c r="D555" i="4"/>
  <c r="E555" i="4"/>
  <c r="F555" i="4"/>
  <c r="G555" i="4"/>
  <c r="H555" i="4"/>
  <c r="I555" i="4"/>
  <c r="J555" i="4"/>
  <c r="K555" i="4"/>
  <c r="L555" i="4"/>
  <c r="M555" i="4"/>
  <c r="N555" i="4"/>
  <c r="O555" i="4"/>
  <c r="P555" i="4"/>
  <c r="Q555" i="4"/>
  <c r="R555" i="4"/>
  <c r="S555" i="4"/>
  <c r="T555" i="4"/>
  <c r="U555" i="4"/>
  <c r="V555" i="4"/>
  <c r="W555" i="4"/>
  <c r="X555" i="4"/>
  <c r="Y555" i="4"/>
  <c r="Z555" i="4"/>
  <c r="AA555" i="4"/>
  <c r="AB555" i="4"/>
  <c r="AC555" i="4"/>
  <c r="AD555" i="4"/>
  <c r="AE555" i="4"/>
  <c r="AF555" i="4"/>
  <c r="B556" i="4"/>
  <c r="C556" i="4"/>
  <c r="D556" i="4"/>
  <c r="E556" i="4"/>
  <c r="F556" i="4"/>
  <c r="G556" i="4"/>
  <c r="H556" i="4"/>
  <c r="I556" i="4"/>
  <c r="J556" i="4"/>
  <c r="K556" i="4"/>
  <c r="L556" i="4"/>
  <c r="M556" i="4"/>
  <c r="N556" i="4"/>
  <c r="O556" i="4"/>
  <c r="P556" i="4"/>
  <c r="Q556" i="4"/>
  <c r="R556" i="4"/>
  <c r="S556" i="4"/>
  <c r="T556" i="4"/>
  <c r="U556" i="4"/>
  <c r="V556" i="4"/>
  <c r="W556" i="4"/>
  <c r="X556" i="4"/>
  <c r="Y556" i="4"/>
  <c r="Z556" i="4"/>
  <c r="AA556" i="4"/>
  <c r="AB556" i="4"/>
  <c r="AC556" i="4"/>
  <c r="AD556" i="4"/>
  <c r="AE556" i="4"/>
  <c r="AF556" i="4"/>
  <c r="B557" i="4"/>
  <c r="C557" i="4"/>
  <c r="D557" i="4"/>
  <c r="E557" i="4"/>
  <c r="F557" i="4"/>
  <c r="G557" i="4"/>
  <c r="H557" i="4"/>
  <c r="I557" i="4"/>
  <c r="J557" i="4"/>
  <c r="K557" i="4"/>
  <c r="L557" i="4"/>
  <c r="M557" i="4"/>
  <c r="N557" i="4"/>
  <c r="O557" i="4"/>
  <c r="P557" i="4"/>
  <c r="Q557" i="4"/>
  <c r="R557" i="4"/>
  <c r="S557" i="4"/>
  <c r="T557" i="4"/>
  <c r="U557" i="4"/>
  <c r="V557" i="4"/>
  <c r="W557" i="4"/>
  <c r="X557" i="4"/>
  <c r="Y557" i="4"/>
  <c r="Z557" i="4"/>
  <c r="AA557" i="4"/>
  <c r="AB557" i="4"/>
  <c r="AC557" i="4"/>
  <c r="AD557" i="4"/>
  <c r="AE557" i="4"/>
  <c r="AF557" i="4"/>
  <c r="B558" i="4"/>
  <c r="C558" i="4"/>
  <c r="D558" i="4"/>
  <c r="E558" i="4"/>
  <c r="F558" i="4"/>
  <c r="G558" i="4"/>
  <c r="H558" i="4"/>
  <c r="I558" i="4"/>
  <c r="J558" i="4"/>
  <c r="K558" i="4"/>
  <c r="L558" i="4"/>
  <c r="M558" i="4"/>
  <c r="N558" i="4"/>
  <c r="O558" i="4"/>
  <c r="P558" i="4"/>
  <c r="Q558" i="4"/>
  <c r="R558" i="4"/>
  <c r="S558" i="4"/>
  <c r="T558" i="4"/>
  <c r="U558" i="4"/>
  <c r="V558" i="4"/>
  <c r="W558" i="4"/>
  <c r="X558" i="4"/>
  <c r="Y558" i="4"/>
  <c r="Z558" i="4"/>
  <c r="AA558" i="4"/>
  <c r="AB558" i="4"/>
  <c r="AC558" i="4"/>
  <c r="AD558" i="4"/>
  <c r="AE558" i="4"/>
  <c r="AF558" i="4"/>
  <c r="B559" i="4"/>
  <c r="C559" i="4"/>
  <c r="D559" i="4"/>
  <c r="E559" i="4"/>
  <c r="F559" i="4"/>
  <c r="G559" i="4"/>
  <c r="H559" i="4"/>
  <c r="I559" i="4"/>
  <c r="J559" i="4"/>
  <c r="K559" i="4"/>
  <c r="L559" i="4"/>
  <c r="M559" i="4"/>
  <c r="N559" i="4"/>
  <c r="O559" i="4"/>
  <c r="P559" i="4"/>
  <c r="Q559" i="4"/>
  <c r="R559" i="4"/>
  <c r="S559" i="4"/>
  <c r="T559" i="4"/>
  <c r="U559" i="4"/>
  <c r="V559" i="4"/>
  <c r="W559" i="4"/>
  <c r="X559" i="4"/>
  <c r="Y559" i="4"/>
  <c r="Z559" i="4"/>
  <c r="AA559" i="4"/>
  <c r="AB559" i="4"/>
  <c r="AC559" i="4"/>
  <c r="AD559" i="4"/>
  <c r="AE559" i="4"/>
  <c r="AF559" i="4"/>
  <c r="B560" i="4"/>
  <c r="C560" i="4"/>
  <c r="D560" i="4"/>
  <c r="E560" i="4"/>
  <c r="F560" i="4"/>
  <c r="G560" i="4"/>
  <c r="H560" i="4"/>
  <c r="I560" i="4"/>
  <c r="J560" i="4"/>
  <c r="K560" i="4"/>
  <c r="L560" i="4"/>
  <c r="M560" i="4"/>
  <c r="N560" i="4"/>
  <c r="O560" i="4"/>
  <c r="P560" i="4"/>
  <c r="Q560" i="4"/>
  <c r="R560" i="4"/>
  <c r="S560" i="4"/>
  <c r="T560" i="4"/>
  <c r="U560" i="4"/>
  <c r="V560" i="4"/>
  <c r="W560" i="4"/>
  <c r="X560" i="4"/>
  <c r="Y560" i="4"/>
  <c r="Z560" i="4"/>
  <c r="AA560" i="4"/>
  <c r="AB560" i="4"/>
  <c r="AC560" i="4"/>
  <c r="AD560" i="4"/>
  <c r="AE560" i="4"/>
  <c r="AF560" i="4"/>
  <c r="B561" i="4"/>
  <c r="C561" i="4"/>
  <c r="D561" i="4"/>
  <c r="E561" i="4"/>
  <c r="F561" i="4"/>
  <c r="G561" i="4"/>
  <c r="H561" i="4"/>
  <c r="I561" i="4"/>
  <c r="J561" i="4"/>
  <c r="K561" i="4"/>
  <c r="L561" i="4"/>
  <c r="M561" i="4"/>
  <c r="N561" i="4"/>
  <c r="O561" i="4"/>
  <c r="P561" i="4"/>
  <c r="Q561" i="4"/>
  <c r="R561" i="4"/>
  <c r="S561" i="4"/>
  <c r="T561" i="4"/>
  <c r="U561" i="4"/>
  <c r="V561" i="4"/>
  <c r="W561" i="4"/>
  <c r="X561" i="4"/>
  <c r="Y561" i="4"/>
  <c r="Z561" i="4"/>
  <c r="AA561" i="4"/>
  <c r="AB561" i="4"/>
  <c r="AC561" i="4"/>
  <c r="AD561" i="4"/>
  <c r="AE561" i="4"/>
  <c r="AF561" i="4"/>
  <c r="B562" i="4"/>
  <c r="C562" i="4"/>
  <c r="D562" i="4"/>
  <c r="E562" i="4"/>
  <c r="F562" i="4"/>
  <c r="G562" i="4"/>
  <c r="H562" i="4"/>
  <c r="I562" i="4"/>
  <c r="J562" i="4"/>
  <c r="K562" i="4"/>
  <c r="L562" i="4"/>
  <c r="M562" i="4"/>
  <c r="N562" i="4"/>
  <c r="O562" i="4"/>
  <c r="P562" i="4"/>
  <c r="Q562" i="4"/>
  <c r="R562" i="4"/>
  <c r="S562" i="4"/>
  <c r="T562" i="4"/>
  <c r="U562" i="4"/>
  <c r="V562" i="4"/>
  <c r="W562" i="4"/>
  <c r="X562" i="4"/>
  <c r="Y562" i="4"/>
  <c r="Z562" i="4"/>
  <c r="AA562" i="4"/>
  <c r="AB562" i="4"/>
  <c r="AC562" i="4"/>
  <c r="AD562" i="4"/>
  <c r="AE562" i="4"/>
  <c r="AF562" i="4"/>
  <c r="B563" i="4"/>
  <c r="C563" i="4"/>
  <c r="D563" i="4"/>
  <c r="E563" i="4"/>
  <c r="F563" i="4"/>
  <c r="G563" i="4"/>
  <c r="H563" i="4"/>
  <c r="I563" i="4"/>
  <c r="J563" i="4"/>
  <c r="K563" i="4"/>
  <c r="L563" i="4"/>
  <c r="M563" i="4"/>
  <c r="N563" i="4"/>
  <c r="O563" i="4"/>
  <c r="P563" i="4"/>
  <c r="Q563" i="4"/>
  <c r="R563" i="4"/>
  <c r="S563" i="4"/>
  <c r="T563" i="4"/>
  <c r="U563" i="4"/>
  <c r="V563" i="4"/>
  <c r="W563" i="4"/>
  <c r="X563" i="4"/>
  <c r="Y563" i="4"/>
  <c r="Z563" i="4"/>
  <c r="AA563" i="4"/>
  <c r="AB563" i="4"/>
  <c r="AC563" i="4"/>
  <c r="AD563" i="4"/>
  <c r="AE563" i="4"/>
  <c r="AF563" i="4"/>
  <c r="B564" i="4"/>
  <c r="C564" i="4"/>
  <c r="D564" i="4"/>
  <c r="E564" i="4"/>
  <c r="F564" i="4"/>
  <c r="G564" i="4"/>
  <c r="H564" i="4"/>
  <c r="I564" i="4"/>
  <c r="J564" i="4"/>
  <c r="K564" i="4"/>
  <c r="L564" i="4"/>
  <c r="M564" i="4"/>
  <c r="N564" i="4"/>
  <c r="O564" i="4"/>
  <c r="P564" i="4"/>
  <c r="Q564" i="4"/>
  <c r="R564" i="4"/>
  <c r="S564" i="4"/>
  <c r="T564" i="4"/>
  <c r="U564" i="4"/>
  <c r="V564" i="4"/>
  <c r="W564" i="4"/>
  <c r="X564" i="4"/>
  <c r="Y564" i="4"/>
  <c r="Z564" i="4"/>
  <c r="AA564" i="4"/>
  <c r="AB564" i="4"/>
  <c r="AC564" i="4"/>
  <c r="AD564" i="4"/>
  <c r="AE564" i="4"/>
  <c r="AF564" i="4"/>
  <c r="B565" i="4"/>
  <c r="C565" i="4"/>
  <c r="D565" i="4"/>
  <c r="E565" i="4"/>
  <c r="F565" i="4"/>
  <c r="G565" i="4"/>
  <c r="H565" i="4"/>
  <c r="I565" i="4"/>
  <c r="J565" i="4"/>
  <c r="K565" i="4"/>
  <c r="L565" i="4"/>
  <c r="M565" i="4"/>
  <c r="N565" i="4"/>
  <c r="O565" i="4"/>
  <c r="P565" i="4"/>
  <c r="Q565" i="4"/>
  <c r="R565" i="4"/>
  <c r="S565" i="4"/>
  <c r="T565" i="4"/>
  <c r="U565" i="4"/>
  <c r="V565" i="4"/>
  <c r="W565" i="4"/>
  <c r="X565" i="4"/>
  <c r="Y565" i="4"/>
  <c r="Z565" i="4"/>
  <c r="AA565" i="4"/>
  <c r="AB565" i="4"/>
  <c r="AC565" i="4"/>
  <c r="AD565" i="4"/>
  <c r="AE565" i="4"/>
  <c r="AF565" i="4"/>
  <c r="B566" i="4"/>
  <c r="C566" i="4"/>
  <c r="D566" i="4"/>
  <c r="E566" i="4"/>
  <c r="F566" i="4"/>
  <c r="G566" i="4"/>
  <c r="H566" i="4"/>
  <c r="I566" i="4"/>
  <c r="J566" i="4"/>
  <c r="K566" i="4"/>
  <c r="L566" i="4"/>
  <c r="M566" i="4"/>
  <c r="N566" i="4"/>
  <c r="O566" i="4"/>
  <c r="P566" i="4"/>
  <c r="Q566" i="4"/>
  <c r="R566" i="4"/>
  <c r="S566" i="4"/>
  <c r="T566" i="4"/>
  <c r="U566" i="4"/>
  <c r="V566" i="4"/>
  <c r="W566" i="4"/>
  <c r="X566" i="4"/>
  <c r="Y566" i="4"/>
  <c r="Z566" i="4"/>
  <c r="AA566" i="4"/>
  <c r="AB566" i="4"/>
  <c r="AC566" i="4"/>
  <c r="AD566" i="4"/>
  <c r="AE566" i="4"/>
  <c r="AF566" i="4"/>
  <c r="B567" i="4"/>
  <c r="C567" i="4"/>
  <c r="D567" i="4"/>
  <c r="E567" i="4"/>
  <c r="F567" i="4"/>
  <c r="G567" i="4"/>
  <c r="H567" i="4"/>
  <c r="I567" i="4"/>
  <c r="J567" i="4"/>
  <c r="K567" i="4"/>
  <c r="L567" i="4"/>
  <c r="M567" i="4"/>
  <c r="N567" i="4"/>
  <c r="O567" i="4"/>
  <c r="P567" i="4"/>
  <c r="Q567" i="4"/>
  <c r="R567" i="4"/>
  <c r="S567" i="4"/>
  <c r="T567" i="4"/>
  <c r="U567" i="4"/>
  <c r="V567" i="4"/>
  <c r="W567" i="4"/>
  <c r="X567" i="4"/>
  <c r="Y567" i="4"/>
  <c r="Z567" i="4"/>
  <c r="AA567" i="4"/>
  <c r="AB567" i="4"/>
  <c r="AC567" i="4"/>
  <c r="AD567" i="4"/>
  <c r="AE567" i="4"/>
  <c r="AF567" i="4"/>
  <c r="B568" i="4"/>
  <c r="C568" i="4"/>
  <c r="D568" i="4"/>
  <c r="E568" i="4"/>
  <c r="F568" i="4"/>
  <c r="G568" i="4"/>
  <c r="H568" i="4"/>
  <c r="I568" i="4"/>
  <c r="J568" i="4"/>
  <c r="K568" i="4"/>
  <c r="L568" i="4"/>
  <c r="M568" i="4"/>
  <c r="N568" i="4"/>
  <c r="O568" i="4"/>
  <c r="P568" i="4"/>
  <c r="Q568" i="4"/>
  <c r="R568" i="4"/>
  <c r="S568" i="4"/>
  <c r="T568" i="4"/>
  <c r="U568" i="4"/>
  <c r="V568" i="4"/>
  <c r="W568" i="4"/>
  <c r="X568" i="4"/>
  <c r="Y568" i="4"/>
  <c r="Z568" i="4"/>
  <c r="AA568" i="4"/>
  <c r="AB568" i="4"/>
  <c r="AC568" i="4"/>
  <c r="AD568" i="4"/>
  <c r="AE568" i="4"/>
  <c r="AF568" i="4"/>
  <c r="B569" i="4"/>
  <c r="C569" i="4"/>
  <c r="D569" i="4"/>
  <c r="E569" i="4"/>
  <c r="F569" i="4"/>
  <c r="G569" i="4"/>
  <c r="H569" i="4"/>
  <c r="I569" i="4"/>
  <c r="J569" i="4"/>
  <c r="K569" i="4"/>
  <c r="L569" i="4"/>
  <c r="M569" i="4"/>
  <c r="N569" i="4"/>
  <c r="O569" i="4"/>
  <c r="P569" i="4"/>
  <c r="Q569" i="4"/>
  <c r="R569" i="4"/>
  <c r="S569" i="4"/>
  <c r="T569" i="4"/>
  <c r="U569" i="4"/>
  <c r="V569" i="4"/>
  <c r="W569" i="4"/>
  <c r="X569" i="4"/>
  <c r="Y569" i="4"/>
  <c r="Z569" i="4"/>
  <c r="AA569" i="4"/>
  <c r="AB569" i="4"/>
  <c r="AC569" i="4"/>
  <c r="AD569" i="4"/>
  <c r="AE569" i="4"/>
  <c r="AF569" i="4"/>
  <c r="B570" i="4"/>
  <c r="C570" i="4"/>
  <c r="D570" i="4"/>
  <c r="E570" i="4"/>
  <c r="F570" i="4"/>
  <c r="G570" i="4"/>
  <c r="H570" i="4"/>
  <c r="I570" i="4"/>
  <c r="J570" i="4"/>
  <c r="K570" i="4"/>
  <c r="L570" i="4"/>
  <c r="M570" i="4"/>
  <c r="N570" i="4"/>
  <c r="O570" i="4"/>
  <c r="P570" i="4"/>
  <c r="Q570" i="4"/>
  <c r="R570" i="4"/>
  <c r="S570" i="4"/>
  <c r="T570" i="4"/>
  <c r="U570" i="4"/>
  <c r="V570" i="4"/>
  <c r="W570" i="4"/>
  <c r="X570" i="4"/>
  <c r="Y570" i="4"/>
  <c r="Z570" i="4"/>
  <c r="AA570" i="4"/>
  <c r="AB570" i="4"/>
  <c r="AC570" i="4"/>
  <c r="AD570" i="4"/>
  <c r="AE570" i="4"/>
  <c r="AF570" i="4"/>
  <c r="B571" i="4"/>
  <c r="C571" i="4"/>
  <c r="D571" i="4"/>
  <c r="E571" i="4"/>
  <c r="F571" i="4"/>
  <c r="G571" i="4"/>
  <c r="H571" i="4"/>
  <c r="I571" i="4"/>
  <c r="J571" i="4"/>
  <c r="K571" i="4"/>
  <c r="L571" i="4"/>
  <c r="M571" i="4"/>
  <c r="N571" i="4"/>
  <c r="O571" i="4"/>
  <c r="P571" i="4"/>
  <c r="Q571" i="4"/>
  <c r="R571" i="4"/>
  <c r="S571" i="4"/>
  <c r="T571" i="4"/>
  <c r="U571" i="4"/>
  <c r="V571" i="4"/>
  <c r="W571" i="4"/>
  <c r="X571" i="4"/>
  <c r="Y571" i="4"/>
  <c r="Z571" i="4"/>
  <c r="AA571" i="4"/>
  <c r="AB571" i="4"/>
  <c r="AC571" i="4"/>
  <c r="AD571" i="4"/>
  <c r="AE571" i="4"/>
  <c r="AF571" i="4"/>
  <c r="B572" i="4"/>
  <c r="C572" i="4"/>
  <c r="D572" i="4"/>
  <c r="E572" i="4"/>
  <c r="F572" i="4"/>
  <c r="G572" i="4"/>
  <c r="H572" i="4"/>
  <c r="I572" i="4"/>
  <c r="J572" i="4"/>
  <c r="K572" i="4"/>
  <c r="L572" i="4"/>
  <c r="M572" i="4"/>
  <c r="N572" i="4"/>
  <c r="O572" i="4"/>
  <c r="P572" i="4"/>
  <c r="Q572" i="4"/>
  <c r="R572" i="4"/>
  <c r="S572" i="4"/>
  <c r="T572" i="4"/>
  <c r="U572" i="4"/>
  <c r="V572" i="4"/>
  <c r="W572" i="4"/>
  <c r="X572" i="4"/>
  <c r="Y572" i="4"/>
  <c r="Z572" i="4"/>
  <c r="AA572" i="4"/>
  <c r="AB572" i="4"/>
  <c r="AC572" i="4"/>
  <c r="AD572" i="4"/>
  <c r="AE572" i="4"/>
  <c r="AF572" i="4"/>
  <c r="B573" i="4"/>
  <c r="C573" i="4"/>
  <c r="D573" i="4"/>
  <c r="E573" i="4"/>
  <c r="F573" i="4"/>
  <c r="G573" i="4"/>
  <c r="H573" i="4"/>
  <c r="I573" i="4"/>
  <c r="J573" i="4"/>
  <c r="K573" i="4"/>
  <c r="L573" i="4"/>
  <c r="M573" i="4"/>
  <c r="N573" i="4"/>
  <c r="O573" i="4"/>
  <c r="P573" i="4"/>
  <c r="Q573" i="4"/>
  <c r="R573" i="4"/>
  <c r="S573" i="4"/>
  <c r="T573" i="4"/>
  <c r="U573" i="4"/>
  <c r="V573" i="4"/>
  <c r="W573" i="4"/>
  <c r="X573" i="4"/>
  <c r="Y573" i="4"/>
  <c r="Z573" i="4"/>
  <c r="AA573" i="4"/>
  <c r="AB573" i="4"/>
  <c r="AC573" i="4"/>
  <c r="AD573" i="4"/>
  <c r="AE573" i="4"/>
  <c r="AF573" i="4"/>
  <c r="B574" i="4"/>
  <c r="C574" i="4"/>
  <c r="D574" i="4"/>
  <c r="E574" i="4"/>
  <c r="F574" i="4"/>
  <c r="G574" i="4"/>
  <c r="H574" i="4"/>
  <c r="I574" i="4"/>
  <c r="J574" i="4"/>
  <c r="K574" i="4"/>
  <c r="L574" i="4"/>
  <c r="M574" i="4"/>
  <c r="N574" i="4"/>
  <c r="O574" i="4"/>
  <c r="P574" i="4"/>
  <c r="Q574" i="4"/>
  <c r="R574" i="4"/>
  <c r="S574" i="4"/>
  <c r="T574" i="4"/>
  <c r="U574" i="4"/>
  <c r="V574" i="4"/>
  <c r="W574" i="4"/>
  <c r="X574" i="4"/>
  <c r="Y574" i="4"/>
  <c r="Z574" i="4"/>
  <c r="AA574" i="4"/>
  <c r="AB574" i="4"/>
  <c r="AC574" i="4"/>
  <c r="AD574" i="4"/>
  <c r="AE574" i="4"/>
  <c r="AF574" i="4"/>
  <c r="B575" i="4"/>
  <c r="C575" i="4"/>
  <c r="D575" i="4"/>
  <c r="E575" i="4"/>
  <c r="F575" i="4"/>
  <c r="G575" i="4"/>
  <c r="H575" i="4"/>
  <c r="I575" i="4"/>
  <c r="J575" i="4"/>
  <c r="K575" i="4"/>
  <c r="L575" i="4"/>
  <c r="M575" i="4"/>
  <c r="N575" i="4"/>
  <c r="O575" i="4"/>
  <c r="P575" i="4"/>
  <c r="Q575" i="4"/>
  <c r="R575" i="4"/>
  <c r="S575" i="4"/>
  <c r="T575" i="4"/>
  <c r="U575" i="4"/>
  <c r="V575" i="4"/>
  <c r="W575" i="4"/>
  <c r="X575" i="4"/>
  <c r="Y575" i="4"/>
  <c r="Z575" i="4"/>
  <c r="AA575" i="4"/>
  <c r="AB575" i="4"/>
  <c r="AC575" i="4"/>
  <c r="AD575" i="4"/>
  <c r="AE575" i="4"/>
  <c r="AF575" i="4"/>
  <c r="B576" i="4"/>
  <c r="C576" i="4"/>
  <c r="D576" i="4"/>
  <c r="E576" i="4"/>
  <c r="F576" i="4"/>
  <c r="G576" i="4"/>
  <c r="H576" i="4"/>
  <c r="I576" i="4"/>
  <c r="J576" i="4"/>
  <c r="K576" i="4"/>
  <c r="L576" i="4"/>
  <c r="M576" i="4"/>
  <c r="N576" i="4"/>
  <c r="O576" i="4"/>
  <c r="P576" i="4"/>
  <c r="Q576" i="4"/>
  <c r="R576" i="4"/>
  <c r="S576" i="4"/>
  <c r="T576" i="4"/>
  <c r="U576" i="4"/>
  <c r="V576" i="4"/>
  <c r="W576" i="4"/>
  <c r="X576" i="4"/>
  <c r="Y576" i="4"/>
  <c r="Z576" i="4"/>
  <c r="AA576" i="4"/>
  <c r="AB576" i="4"/>
  <c r="AC576" i="4"/>
  <c r="AD576" i="4"/>
  <c r="AE576" i="4"/>
  <c r="AF576" i="4"/>
  <c r="B577" i="4"/>
  <c r="C577" i="4"/>
  <c r="D577" i="4"/>
  <c r="E577" i="4"/>
  <c r="F577" i="4"/>
  <c r="G577" i="4"/>
  <c r="H577" i="4"/>
  <c r="I577" i="4"/>
  <c r="J577" i="4"/>
  <c r="K577" i="4"/>
  <c r="L577" i="4"/>
  <c r="M577" i="4"/>
  <c r="N577" i="4"/>
  <c r="O577" i="4"/>
  <c r="P577" i="4"/>
  <c r="Q577" i="4"/>
  <c r="R577" i="4"/>
  <c r="S577" i="4"/>
  <c r="T577" i="4"/>
  <c r="U577" i="4"/>
  <c r="V577" i="4"/>
  <c r="W577" i="4"/>
  <c r="X577" i="4"/>
  <c r="Y577" i="4"/>
  <c r="Z577" i="4"/>
  <c r="AA577" i="4"/>
  <c r="AB577" i="4"/>
  <c r="AC577" i="4"/>
  <c r="AD577" i="4"/>
  <c r="AE577" i="4"/>
  <c r="AF577" i="4"/>
  <c r="B578" i="4"/>
  <c r="C578" i="4"/>
  <c r="D578" i="4"/>
  <c r="E578" i="4"/>
  <c r="F578" i="4"/>
  <c r="G578" i="4"/>
  <c r="H578" i="4"/>
  <c r="I578" i="4"/>
  <c r="J578" i="4"/>
  <c r="K578" i="4"/>
  <c r="L578" i="4"/>
  <c r="M578" i="4"/>
  <c r="N578" i="4"/>
  <c r="O578" i="4"/>
  <c r="P578" i="4"/>
  <c r="Q578" i="4"/>
  <c r="R578" i="4"/>
  <c r="S578" i="4"/>
  <c r="T578" i="4"/>
  <c r="U578" i="4"/>
  <c r="V578" i="4"/>
  <c r="W578" i="4"/>
  <c r="X578" i="4"/>
  <c r="Y578" i="4"/>
  <c r="Z578" i="4"/>
  <c r="AA578" i="4"/>
  <c r="AB578" i="4"/>
  <c r="AC578" i="4"/>
  <c r="AD578" i="4"/>
  <c r="AE578" i="4"/>
  <c r="AF578" i="4"/>
  <c r="B579" i="4"/>
  <c r="C579" i="4"/>
  <c r="D579" i="4"/>
  <c r="E579" i="4"/>
  <c r="F579" i="4"/>
  <c r="G579" i="4"/>
  <c r="H579" i="4"/>
  <c r="I579" i="4"/>
  <c r="J579" i="4"/>
  <c r="K579" i="4"/>
  <c r="L579" i="4"/>
  <c r="M579" i="4"/>
  <c r="N579" i="4"/>
  <c r="O579" i="4"/>
  <c r="P579" i="4"/>
  <c r="Q579" i="4"/>
  <c r="R579" i="4"/>
  <c r="S579" i="4"/>
  <c r="T579" i="4"/>
  <c r="U579" i="4"/>
  <c r="V579" i="4"/>
  <c r="W579" i="4"/>
  <c r="X579" i="4"/>
  <c r="Y579" i="4"/>
  <c r="Z579" i="4"/>
  <c r="AA579" i="4"/>
  <c r="AB579" i="4"/>
  <c r="AC579" i="4"/>
  <c r="AD579" i="4"/>
  <c r="AE579" i="4"/>
  <c r="AF579" i="4"/>
  <c r="B580" i="4"/>
  <c r="C580" i="4"/>
  <c r="D580" i="4"/>
  <c r="E580" i="4"/>
  <c r="F580" i="4"/>
  <c r="G580" i="4"/>
  <c r="H580" i="4"/>
  <c r="I580" i="4"/>
  <c r="J580" i="4"/>
  <c r="K580" i="4"/>
  <c r="L580" i="4"/>
  <c r="M580" i="4"/>
  <c r="N580" i="4"/>
  <c r="O580" i="4"/>
  <c r="P580" i="4"/>
  <c r="Q580" i="4"/>
  <c r="R580" i="4"/>
  <c r="S580" i="4"/>
  <c r="T580" i="4"/>
  <c r="U580" i="4"/>
  <c r="V580" i="4"/>
  <c r="W580" i="4"/>
  <c r="X580" i="4"/>
  <c r="Y580" i="4"/>
  <c r="Z580" i="4"/>
  <c r="AA580" i="4"/>
  <c r="AB580" i="4"/>
  <c r="AC580" i="4"/>
  <c r="AD580" i="4"/>
  <c r="AE580" i="4"/>
  <c r="AF580" i="4"/>
  <c r="B581" i="4"/>
  <c r="C581" i="4"/>
  <c r="D581" i="4"/>
  <c r="E581" i="4"/>
  <c r="F581" i="4"/>
  <c r="G581" i="4"/>
  <c r="H581" i="4"/>
  <c r="I581" i="4"/>
  <c r="J581" i="4"/>
  <c r="K581" i="4"/>
  <c r="L581" i="4"/>
  <c r="M581" i="4"/>
  <c r="N581" i="4"/>
  <c r="O581" i="4"/>
  <c r="P581" i="4"/>
  <c r="Q581" i="4"/>
  <c r="R581" i="4"/>
  <c r="S581" i="4"/>
  <c r="T581" i="4"/>
  <c r="U581" i="4"/>
  <c r="V581" i="4"/>
  <c r="W581" i="4"/>
  <c r="X581" i="4"/>
  <c r="Y581" i="4"/>
  <c r="Z581" i="4"/>
  <c r="AA581" i="4"/>
  <c r="AB581" i="4"/>
  <c r="AC581" i="4"/>
  <c r="AD581" i="4"/>
  <c r="AE581" i="4"/>
  <c r="AF581" i="4"/>
  <c r="B582" i="4"/>
  <c r="C582" i="4"/>
  <c r="D582" i="4"/>
  <c r="E582" i="4"/>
  <c r="F582" i="4"/>
  <c r="G582" i="4"/>
  <c r="H582" i="4"/>
  <c r="I582" i="4"/>
  <c r="J582" i="4"/>
  <c r="K582" i="4"/>
  <c r="L582" i="4"/>
  <c r="M582" i="4"/>
  <c r="N582" i="4"/>
  <c r="O582" i="4"/>
  <c r="P582" i="4"/>
  <c r="Q582" i="4"/>
  <c r="R582" i="4"/>
  <c r="S582" i="4"/>
  <c r="T582" i="4"/>
  <c r="U582" i="4"/>
  <c r="V582" i="4"/>
  <c r="W582" i="4"/>
  <c r="X582" i="4"/>
  <c r="Y582" i="4"/>
  <c r="Z582" i="4"/>
  <c r="AA582" i="4"/>
  <c r="AB582" i="4"/>
  <c r="AC582" i="4"/>
  <c r="AD582" i="4"/>
  <c r="AE582" i="4"/>
  <c r="AF582" i="4"/>
  <c r="B583" i="4"/>
  <c r="C583" i="4"/>
  <c r="D583" i="4"/>
  <c r="E583" i="4"/>
  <c r="F583" i="4"/>
  <c r="G583" i="4"/>
  <c r="H583" i="4"/>
  <c r="I583" i="4"/>
  <c r="J583" i="4"/>
  <c r="K583" i="4"/>
  <c r="L583" i="4"/>
  <c r="M583" i="4"/>
  <c r="N583" i="4"/>
  <c r="O583" i="4"/>
  <c r="P583" i="4"/>
  <c r="Q583" i="4"/>
  <c r="R583" i="4"/>
  <c r="S583" i="4"/>
  <c r="T583" i="4"/>
  <c r="U583" i="4"/>
  <c r="V583" i="4"/>
  <c r="W583" i="4"/>
  <c r="X583" i="4"/>
  <c r="Y583" i="4"/>
  <c r="Z583" i="4"/>
  <c r="AA583" i="4"/>
  <c r="AB583" i="4"/>
  <c r="AC583" i="4"/>
  <c r="AD583" i="4"/>
  <c r="AE583" i="4"/>
  <c r="AF583" i="4"/>
  <c r="B584" i="4"/>
  <c r="C584" i="4"/>
  <c r="D584" i="4"/>
  <c r="E584" i="4"/>
  <c r="F584" i="4"/>
  <c r="G584" i="4"/>
  <c r="H584" i="4"/>
  <c r="I584" i="4"/>
  <c r="J584" i="4"/>
  <c r="K584" i="4"/>
  <c r="L584" i="4"/>
  <c r="M584" i="4"/>
  <c r="N584" i="4"/>
  <c r="O584" i="4"/>
  <c r="P584" i="4"/>
  <c r="Q584" i="4"/>
  <c r="R584" i="4"/>
  <c r="S584" i="4"/>
  <c r="T584" i="4"/>
  <c r="U584" i="4"/>
  <c r="V584" i="4"/>
  <c r="W584" i="4"/>
  <c r="X584" i="4"/>
  <c r="Y584" i="4"/>
  <c r="Z584" i="4"/>
  <c r="AA584" i="4"/>
  <c r="AB584" i="4"/>
  <c r="AC584" i="4"/>
  <c r="AD584" i="4"/>
  <c r="AE584" i="4"/>
  <c r="AF584" i="4"/>
  <c r="B585" i="4"/>
  <c r="C585" i="4"/>
  <c r="D585" i="4"/>
  <c r="E585" i="4"/>
  <c r="F585" i="4"/>
  <c r="G585" i="4"/>
  <c r="H585" i="4"/>
  <c r="I585" i="4"/>
  <c r="J585" i="4"/>
  <c r="K585" i="4"/>
  <c r="L585" i="4"/>
  <c r="M585" i="4"/>
  <c r="N585" i="4"/>
  <c r="O585" i="4"/>
  <c r="P585" i="4"/>
  <c r="Q585" i="4"/>
  <c r="R585" i="4"/>
  <c r="S585" i="4"/>
  <c r="T585" i="4"/>
  <c r="U585" i="4"/>
  <c r="V585" i="4"/>
  <c r="W585" i="4"/>
  <c r="X585" i="4"/>
  <c r="Y585" i="4"/>
  <c r="Z585" i="4"/>
  <c r="AA585" i="4"/>
  <c r="AB585" i="4"/>
  <c r="AC585" i="4"/>
  <c r="AD585" i="4"/>
  <c r="AE585" i="4"/>
  <c r="AF585" i="4"/>
  <c r="B586" i="4"/>
  <c r="C586" i="4"/>
  <c r="D586" i="4"/>
  <c r="E586" i="4"/>
  <c r="F586" i="4"/>
  <c r="G586" i="4"/>
  <c r="H586" i="4"/>
  <c r="I586" i="4"/>
  <c r="J586" i="4"/>
  <c r="K586" i="4"/>
  <c r="L586" i="4"/>
  <c r="M586" i="4"/>
  <c r="N586" i="4"/>
  <c r="O586" i="4"/>
  <c r="P586" i="4"/>
  <c r="Q586" i="4"/>
  <c r="R586" i="4"/>
  <c r="S586" i="4"/>
  <c r="T586" i="4"/>
  <c r="U586" i="4"/>
  <c r="V586" i="4"/>
  <c r="W586" i="4"/>
  <c r="X586" i="4"/>
  <c r="Y586" i="4"/>
  <c r="Z586" i="4"/>
  <c r="AA586" i="4"/>
  <c r="AB586" i="4"/>
  <c r="AC586" i="4"/>
  <c r="AD586" i="4"/>
  <c r="AE586" i="4"/>
  <c r="AF586" i="4"/>
  <c r="B587" i="4"/>
  <c r="C587" i="4"/>
  <c r="D587" i="4"/>
  <c r="E587" i="4"/>
  <c r="F587" i="4"/>
  <c r="G587" i="4"/>
  <c r="H587" i="4"/>
  <c r="I587" i="4"/>
  <c r="J587" i="4"/>
  <c r="K587" i="4"/>
  <c r="L587" i="4"/>
  <c r="M587" i="4"/>
  <c r="N587" i="4"/>
  <c r="O587" i="4"/>
  <c r="P587" i="4"/>
  <c r="Q587" i="4"/>
  <c r="R587" i="4"/>
  <c r="S587" i="4"/>
  <c r="T587" i="4"/>
  <c r="U587" i="4"/>
  <c r="V587" i="4"/>
  <c r="W587" i="4"/>
  <c r="X587" i="4"/>
  <c r="Y587" i="4"/>
  <c r="Z587" i="4"/>
  <c r="AA587" i="4"/>
  <c r="AB587" i="4"/>
  <c r="AC587" i="4"/>
  <c r="AD587" i="4"/>
  <c r="AE587" i="4"/>
  <c r="AF587" i="4"/>
  <c r="B588" i="4"/>
  <c r="C588" i="4"/>
  <c r="D588" i="4"/>
  <c r="E588" i="4"/>
  <c r="F588" i="4"/>
  <c r="G588" i="4"/>
  <c r="H588" i="4"/>
  <c r="I588" i="4"/>
  <c r="J588" i="4"/>
  <c r="K588" i="4"/>
  <c r="L588" i="4"/>
  <c r="M588" i="4"/>
  <c r="N588" i="4"/>
  <c r="O588" i="4"/>
  <c r="P588" i="4"/>
  <c r="Q588" i="4"/>
  <c r="R588" i="4"/>
  <c r="S588" i="4"/>
  <c r="T588" i="4"/>
  <c r="U588" i="4"/>
  <c r="V588" i="4"/>
  <c r="W588" i="4"/>
  <c r="X588" i="4"/>
  <c r="Y588" i="4"/>
  <c r="Z588" i="4"/>
  <c r="AA588" i="4"/>
  <c r="AB588" i="4"/>
  <c r="AC588" i="4"/>
  <c r="AD588" i="4"/>
  <c r="AE588" i="4"/>
  <c r="AF588" i="4"/>
  <c r="B589" i="4"/>
  <c r="C589" i="4"/>
  <c r="D589" i="4"/>
  <c r="E589" i="4"/>
  <c r="F589" i="4"/>
  <c r="G589" i="4"/>
  <c r="H589" i="4"/>
  <c r="I589" i="4"/>
  <c r="J589" i="4"/>
  <c r="K589" i="4"/>
  <c r="L589" i="4"/>
  <c r="M589" i="4"/>
  <c r="N589" i="4"/>
  <c r="O589" i="4"/>
  <c r="P589" i="4"/>
  <c r="Q589" i="4"/>
  <c r="R589" i="4"/>
  <c r="S589" i="4"/>
  <c r="T589" i="4"/>
  <c r="U589" i="4"/>
  <c r="V589" i="4"/>
  <c r="W589" i="4"/>
  <c r="X589" i="4"/>
  <c r="Y589" i="4"/>
  <c r="Z589" i="4"/>
  <c r="AA589" i="4"/>
  <c r="AB589" i="4"/>
  <c r="AC589" i="4"/>
  <c r="AD589" i="4"/>
  <c r="AE589" i="4"/>
  <c r="AF589" i="4"/>
  <c r="B590" i="4"/>
  <c r="C590" i="4"/>
  <c r="D590" i="4"/>
  <c r="E590" i="4"/>
  <c r="F590" i="4"/>
  <c r="G590" i="4"/>
  <c r="H590" i="4"/>
  <c r="I590" i="4"/>
  <c r="J590" i="4"/>
  <c r="K590" i="4"/>
  <c r="L590" i="4"/>
  <c r="M590" i="4"/>
  <c r="N590" i="4"/>
  <c r="O590" i="4"/>
  <c r="P590" i="4"/>
  <c r="Q590" i="4"/>
  <c r="R590" i="4"/>
  <c r="S590" i="4"/>
  <c r="T590" i="4"/>
  <c r="U590" i="4"/>
  <c r="V590" i="4"/>
  <c r="W590" i="4"/>
  <c r="X590" i="4"/>
  <c r="Y590" i="4"/>
  <c r="Z590" i="4"/>
  <c r="AA590" i="4"/>
  <c r="AB590" i="4"/>
  <c r="AC590" i="4"/>
  <c r="AD590" i="4"/>
  <c r="AE590" i="4"/>
  <c r="AF590" i="4"/>
  <c r="B591" i="4"/>
  <c r="C591" i="4"/>
  <c r="D591" i="4"/>
  <c r="E591" i="4"/>
  <c r="F591" i="4"/>
  <c r="G591" i="4"/>
  <c r="H591" i="4"/>
  <c r="I591" i="4"/>
  <c r="J591" i="4"/>
  <c r="K591" i="4"/>
  <c r="L591" i="4"/>
  <c r="M591" i="4"/>
  <c r="N591" i="4"/>
  <c r="O591" i="4"/>
  <c r="P591" i="4"/>
  <c r="Q591" i="4"/>
  <c r="R591" i="4"/>
  <c r="S591" i="4"/>
  <c r="T591" i="4"/>
  <c r="U591" i="4"/>
  <c r="V591" i="4"/>
  <c r="W591" i="4"/>
  <c r="X591" i="4"/>
  <c r="Y591" i="4"/>
  <c r="Z591" i="4"/>
  <c r="AA591" i="4"/>
  <c r="AB591" i="4"/>
  <c r="AC591" i="4"/>
  <c r="AD591" i="4"/>
  <c r="AE591" i="4"/>
  <c r="AF591" i="4"/>
  <c r="B592" i="4"/>
  <c r="C592" i="4"/>
  <c r="D592" i="4"/>
  <c r="E592" i="4"/>
  <c r="F592" i="4"/>
  <c r="G592" i="4"/>
  <c r="H592" i="4"/>
  <c r="I592" i="4"/>
  <c r="J592" i="4"/>
  <c r="K592" i="4"/>
  <c r="L592" i="4"/>
  <c r="M592" i="4"/>
  <c r="N592" i="4"/>
  <c r="O592" i="4"/>
  <c r="P592" i="4"/>
  <c r="Q592" i="4"/>
  <c r="R592" i="4"/>
  <c r="S592" i="4"/>
  <c r="T592" i="4"/>
  <c r="U592" i="4"/>
  <c r="V592" i="4"/>
  <c r="W592" i="4"/>
  <c r="X592" i="4"/>
  <c r="Y592" i="4"/>
  <c r="Z592" i="4"/>
  <c r="AA592" i="4"/>
  <c r="AB592" i="4"/>
  <c r="AC592" i="4"/>
  <c r="AD592" i="4"/>
  <c r="AE592" i="4"/>
  <c r="AF592" i="4"/>
  <c r="B593" i="4"/>
  <c r="C593" i="4"/>
  <c r="D593" i="4"/>
  <c r="E593" i="4"/>
  <c r="F593" i="4"/>
  <c r="G593" i="4"/>
  <c r="H593" i="4"/>
  <c r="I593" i="4"/>
  <c r="J593" i="4"/>
  <c r="K593" i="4"/>
  <c r="L593" i="4"/>
  <c r="M593" i="4"/>
  <c r="N593" i="4"/>
  <c r="O593" i="4"/>
  <c r="P593" i="4"/>
  <c r="Q593" i="4"/>
  <c r="R593" i="4"/>
  <c r="S593" i="4"/>
  <c r="T593" i="4"/>
  <c r="U593" i="4"/>
  <c r="V593" i="4"/>
  <c r="W593" i="4"/>
  <c r="X593" i="4"/>
  <c r="Y593" i="4"/>
  <c r="Z593" i="4"/>
  <c r="AA593" i="4"/>
  <c r="AB593" i="4"/>
  <c r="AC593" i="4"/>
  <c r="AD593" i="4"/>
  <c r="AE593" i="4"/>
  <c r="AF593" i="4"/>
  <c r="B594" i="4"/>
  <c r="C594" i="4"/>
  <c r="D594" i="4"/>
  <c r="E594" i="4"/>
  <c r="F594" i="4"/>
  <c r="G594" i="4"/>
  <c r="H594" i="4"/>
  <c r="I594" i="4"/>
  <c r="J594" i="4"/>
  <c r="K594" i="4"/>
  <c r="L594" i="4"/>
  <c r="M594" i="4"/>
  <c r="N594" i="4"/>
  <c r="O594" i="4"/>
  <c r="P594" i="4"/>
  <c r="Q594" i="4"/>
  <c r="R594" i="4"/>
  <c r="S594" i="4"/>
  <c r="T594" i="4"/>
  <c r="U594" i="4"/>
  <c r="V594" i="4"/>
  <c r="W594" i="4"/>
  <c r="X594" i="4"/>
  <c r="Y594" i="4"/>
  <c r="Z594" i="4"/>
  <c r="AA594" i="4"/>
  <c r="AB594" i="4"/>
  <c r="AC594" i="4"/>
  <c r="AD594" i="4"/>
  <c r="AE594" i="4"/>
  <c r="AF594" i="4"/>
  <c r="B595" i="4"/>
  <c r="C595" i="4"/>
  <c r="D595" i="4"/>
  <c r="E595" i="4"/>
  <c r="F595" i="4"/>
  <c r="G595" i="4"/>
  <c r="H595" i="4"/>
  <c r="I595" i="4"/>
  <c r="J595" i="4"/>
  <c r="K595" i="4"/>
  <c r="L595" i="4"/>
  <c r="M595" i="4"/>
  <c r="N595" i="4"/>
  <c r="O595" i="4"/>
  <c r="P595" i="4"/>
  <c r="Q595" i="4"/>
  <c r="R595" i="4"/>
  <c r="S595" i="4"/>
  <c r="T595" i="4"/>
  <c r="U595" i="4"/>
  <c r="V595" i="4"/>
  <c r="W595" i="4"/>
  <c r="X595" i="4"/>
  <c r="Y595" i="4"/>
  <c r="Z595" i="4"/>
  <c r="AA595" i="4"/>
  <c r="AB595" i="4"/>
  <c r="AC595" i="4"/>
  <c r="AD595" i="4"/>
  <c r="AE595" i="4"/>
  <c r="AF595" i="4"/>
  <c r="B596" i="4"/>
  <c r="C596" i="4"/>
  <c r="D596" i="4"/>
  <c r="E596" i="4"/>
  <c r="F596" i="4"/>
  <c r="G596" i="4"/>
  <c r="H596" i="4"/>
  <c r="I596" i="4"/>
  <c r="J596" i="4"/>
  <c r="K596" i="4"/>
  <c r="L596" i="4"/>
  <c r="M596" i="4"/>
  <c r="N596" i="4"/>
  <c r="O596" i="4"/>
  <c r="P596" i="4"/>
  <c r="Q596" i="4"/>
  <c r="R596" i="4"/>
  <c r="S596" i="4"/>
  <c r="T596" i="4"/>
  <c r="U596" i="4"/>
  <c r="V596" i="4"/>
  <c r="W596" i="4"/>
  <c r="X596" i="4"/>
  <c r="Y596" i="4"/>
  <c r="Z596" i="4"/>
  <c r="AA596" i="4"/>
  <c r="AB596" i="4"/>
  <c r="AC596" i="4"/>
  <c r="AD596" i="4"/>
  <c r="AE596" i="4"/>
  <c r="AF596" i="4"/>
  <c r="B597" i="4"/>
  <c r="C597" i="4"/>
  <c r="D597" i="4"/>
  <c r="E597" i="4"/>
  <c r="F597" i="4"/>
  <c r="G597" i="4"/>
  <c r="H597" i="4"/>
  <c r="I597" i="4"/>
  <c r="J597" i="4"/>
  <c r="K597" i="4"/>
  <c r="L597" i="4"/>
  <c r="M597" i="4"/>
  <c r="N597" i="4"/>
  <c r="O597" i="4"/>
  <c r="P597" i="4"/>
  <c r="Q597" i="4"/>
  <c r="R597" i="4"/>
  <c r="S597" i="4"/>
  <c r="T597" i="4"/>
  <c r="U597" i="4"/>
  <c r="V597" i="4"/>
  <c r="W597" i="4"/>
  <c r="X597" i="4"/>
  <c r="Y597" i="4"/>
  <c r="Z597" i="4"/>
  <c r="AA597" i="4"/>
  <c r="AB597" i="4"/>
  <c r="AC597" i="4"/>
  <c r="AD597" i="4"/>
  <c r="AE597" i="4"/>
  <c r="AF597" i="4"/>
  <c r="B598" i="4"/>
  <c r="C598" i="4"/>
  <c r="D598" i="4"/>
  <c r="E598" i="4"/>
  <c r="F598" i="4"/>
  <c r="G598" i="4"/>
  <c r="H598" i="4"/>
  <c r="I598" i="4"/>
  <c r="J598" i="4"/>
  <c r="K598" i="4"/>
  <c r="L598" i="4"/>
  <c r="M598" i="4"/>
  <c r="N598" i="4"/>
  <c r="O598" i="4"/>
  <c r="P598" i="4"/>
  <c r="Q598" i="4"/>
  <c r="R598" i="4"/>
  <c r="S598" i="4"/>
  <c r="T598" i="4"/>
  <c r="U598" i="4"/>
  <c r="V598" i="4"/>
  <c r="W598" i="4"/>
  <c r="X598" i="4"/>
  <c r="Y598" i="4"/>
  <c r="Z598" i="4"/>
  <c r="AA598" i="4"/>
  <c r="AB598" i="4"/>
  <c r="AC598" i="4"/>
  <c r="AD598" i="4"/>
  <c r="AE598" i="4"/>
  <c r="AF598" i="4"/>
  <c r="B599" i="4"/>
  <c r="C599" i="4"/>
  <c r="D599" i="4"/>
  <c r="E599" i="4"/>
  <c r="F599" i="4"/>
  <c r="G599" i="4"/>
  <c r="H599" i="4"/>
  <c r="I599" i="4"/>
  <c r="J599" i="4"/>
  <c r="K599" i="4"/>
  <c r="L599" i="4"/>
  <c r="M599" i="4"/>
  <c r="N599" i="4"/>
  <c r="O599" i="4"/>
  <c r="P599" i="4"/>
  <c r="Q599" i="4"/>
  <c r="R599" i="4"/>
  <c r="S599" i="4"/>
  <c r="T599" i="4"/>
  <c r="U599" i="4"/>
  <c r="V599" i="4"/>
  <c r="W599" i="4"/>
  <c r="X599" i="4"/>
  <c r="Y599" i="4"/>
  <c r="Z599" i="4"/>
  <c r="AA599" i="4"/>
  <c r="AB599" i="4"/>
  <c r="AC599" i="4"/>
  <c r="AD599" i="4"/>
  <c r="AE599" i="4"/>
  <c r="AF599" i="4"/>
  <c r="B600" i="4"/>
  <c r="C600" i="4"/>
  <c r="D600" i="4"/>
  <c r="E600" i="4"/>
  <c r="F600" i="4"/>
  <c r="G600" i="4"/>
  <c r="H600" i="4"/>
  <c r="I600" i="4"/>
  <c r="J600" i="4"/>
  <c r="K600" i="4"/>
  <c r="L600" i="4"/>
  <c r="M600" i="4"/>
  <c r="N600" i="4"/>
  <c r="O600" i="4"/>
  <c r="P600" i="4"/>
  <c r="Q600" i="4"/>
  <c r="R600" i="4"/>
  <c r="S600" i="4"/>
  <c r="T600" i="4"/>
  <c r="U600" i="4"/>
  <c r="V600" i="4"/>
  <c r="W600" i="4"/>
  <c r="X600" i="4"/>
  <c r="Y600" i="4"/>
  <c r="Z600" i="4"/>
  <c r="AA600" i="4"/>
  <c r="AB600" i="4"/>
  <c r="AC600" i="4"/>
  <c r="AD600" i="4"/>
  <c r="AE600" i="4"/>
  <c r="AF600" i="4"/>
  <c r="B601" i="4"/>
  <c r="C601" i="4"/>
  <c r="D601" i="4"/>
  <c r="E601" i="4"/>
  <c r="F601" i="4"/>
  <c r="G601" i="4"/>
  <c r="H601" i="4"/>
  <c r="I601" i="4"/>
  <c r="J601" i="4"/>
  <c r="K601" i="4"/>
  <c r="L601" i="4"/>
  <c r="M601" i="4"/>
  <c r="N601" i="4"/>
  <c r="O601" i="4"/>
  <c r="P601" i="4"/>
  <c r="Q601" i="4"/>
  <c r="R601" i="4"/>
  <c r="S601" i="4"/>
  <c r="T601" i="4"/>
  <c r="U601" i="4"/>
  <c r="V601" i="4"/>
  <c r="W601" i="4"/>
  <c r="X601" i="4"/>
  <c r="Y601" i="4"/>
  <c r="Z601" i="4"/>
  <c r="AA601" i="4"/>
  <c r="AB601" i="4"/>
  <c r="AC601" i="4"/>
  <c r="AD601" i="4"/>
  <c r="AE601" i="4"/>
  <c r="AF601" i="4"/>
  <c r="B602" i="4"/>
  <c r="C602" i="4"/>
  <c r="D602" i="4"/>
  <c r="E602" i="4"/>
  <c r="F602" i="4"/>
  <c r="G602" i="4"/>
  <c r="H602" i="4"/>
  <c r="I602" i="4"/>
  <c r="J602" i="4"/>
  <c r="K602" i="4"/>
  <c r="L602" i="4"/>
  <c r="M602" i="4"/>
  <c r="N602" i="4"/>
  <c r="O602" i="4"/>
  <c r="P602" i="4"/>
  <c r="Q602" i="4"/>
  <c r="R602" i="4"/>
  <c r="S602" i="4"/>
  <c r="T602" i="4"/>
  <c r="U602" i="4"/>
  <c r="V602" i="4"/>
  <c r="W602" i="4"/>
  <c r="X602" i="4"/>
  <c r="Y602" i="4"/>
  <c r="Z602" i="4"/>
  <c r="AA602" i="4"/>
  <c r="AB602" i="4"/>
  <c r="AC602" i="4"/>
  <c r="AD602" i="4"/>
  <c r="AE602" i="4"/>
  <c r="AF602" i="4"/>
  <c r="B603" i="4"/>
  <c r="C603" i="4"/>
  <c r="D603" i="4"/>
  <c r="E603" i="4"/>
  <c r="F603" i="4"/>
  <c r="G603" i="4"/>
  <c r="H603" i="4"/>
  <c r="I603" i="4"/>
  <c r="J603" i="4"/>
  <c r="K603" i="4"/>
  <c r="L603" i="4"/>
  <c r="M603" i="4"/>
  <c r="N603" i="4"/>
  <c r="O603" i="4"/>
  <c r="P603" i="4"/>
  <c r="Q603" i="4"/>
  <c r="R603" i="4"/>
  <c r="S603" i="4"/>
  <c r="T603" i="4"/>
  <c r="U603" i="4"/>
  <c r="V603" i="4"/>
  <c r="W603" i="4"/>
  <c r="X603" i="4"/>
  <c r="Y603" i="4"/>
  <c r="Z603" i="4"/>
  <c r="AA603" i="4"/>
  <c r="AB603" i="4"/>
  <c r="AC603" i="4"/>
  <c r="AD603" i="4"/>
  <c r="AE603" i="4"/>
  <c r="AF603" i="4"/>
  <c r="B604" i="4"/>
  <c r="C604" i="4"/>
  <c r="D604" i="4"/>
  <c r="E604" i="4"/>
  <c r="F604" i="4"/>
  <c r="G604" i="4"/>
  <c r="H604" i="4"/>
  <c r="I604" i="4"/>
  <c r="J604" i="4"/>
  <c r="K604" i="4"/>
  <c r="L604" i="4"/>
  <c r="M604" i="4"/>
  <c r="N604" i="4"/>
  <c r="O604" i="4"/>
  <c r="P604" i="4"/>
  <c r="Q604" i="4"/>
  <c r="R604" i="4"/>
  <c r="S604" i="4"/>
  <c r="T604" i="4"/>
  <c r="U604" i="4"/>
  <c r="V604" i="4"/>
  <c r="W604" i="4"/>
  <c r="X604" i="4"/>
  <c r="Y604" i="4"/>
  <c r="Z604" i="4"/>
  <c r="AA604" i="4"/>
  <c r="AB604" i="4"/>
  <c r="AC604" i="4"/>
  <c r="AD604" i="4"/>
  <c r="AE604" i="4"/>
  <c r="AF604" i="4"/>
  <c r="B605" i="4"/>
  <c r="C605" i="4"/>
  <c r="D605" i="4"/>
  <c r="E605" i="4"/>
  <c r="F605" i="4"/>
  <c r="G605" i="4"/>
  <c r="H605" i="4"/>
  <c r="I605" i="4"/>
  <c r="J605" i="4"/>
  <c r="K605" i="4"/>
  <c r="L605" i="4"/>
  <c r="M605" i="4"/>
  <c r="N605" i="4"/>
  <c r="O605" i="4"/>
  <c r="P605" i="4"/>
  <c r="Q605" i="4"/>
  <c r="R605" i="4"/>
  <c r="S605" i="4"/>
  <c r="T605" i="4"/>
  <c r="U605" i="4"/>
  <c r="V605" i="4"/>
  <c r="W605" i="4"/>
  <c r="X605" i="4"/>
  <c r="Y605" i="4"/>
  <c r="Z605" i="4"/>
  <c r="AA605" i="4"/>
  <c r="AB605" i="4"/>
  <c r="AC605" i="4"/>
  <c r="AD605" i="4"/>
  <c r="AE605" i="4"/>
  <c r="AF605" i="4"/>
  <c r="B606" i="4"/>
  <c r="C606" i="4"/>
  <c r="D606" i="4"/>
  <c r="E606" i="4"/>
  <c r="F606" i="4"/>
  <c r="G606" i="4"/>
  <c r="H606" i="4"/>
  <c r="I606" i="4"/>
  <c r="J606" i="4"/>
  <c r="K606" i="4"/>
  <c r="L606" i="4"/>
  <c r="M606" i="4"/>
  <c r="N606" i="4"/>
  <c r="O606" i="4"/>
  <c r="P606" i="4"/>
  <c r="Q606" i="4"/>
  <c r="R606" i="4"/>
  <c r="S606" i="4"/>
  <c r="T606" i="4"/>
  <c r="U606" i="4"/>
  <c r="V606" i="4"/>
  <c r="W606" i="4"/>
  <c r="X606" i="4"/>
  <c r="Y606" i="4"/>
  <c r="Z606" i="4"/>
  <c r="AA606" i="4"/>
  <c r="AB606" i="4"/>
  <c r="AC606" i="4"/>
  <c r="AD606" i="4"/>
  <c r="AE606" i="4"/>
  <c r="AF606" i="4"/>
  <c r="B607" i="4"/>
  <c r="C607" i="4"/>
  <c r="D607" i="4"/>
  <c r="E607" i="4"/>
  <c r="F607" i="4"/>
  <c r="G607" i="4"/>
  <c r="H607" i="4"/>
  <c r="I607" i="4"/>
  <c r="J607" i="4"/>
  <c r="K607" i="4"/>
  <c r="L607" i="4"/>
  <c r="M607" i="4"/>
  <c r="N607" i="4"/>
  <c r="O607" i="4"/>
  <c r="P607" i="4"/>
  <c r="Q607" i="4"/>
  <c r="R607" i="4"/>
  <c r="S607" i="4"/>
  <c r="T607" i="4"/>
  <c r="U607" i="4"/>
  <c r="V607" i="4"/>
  <c r="W607" i="4"/>
  <c r="X607" i="4"/>
  <c r="Y607" i="4"/>
  <c r="Z607" i="4"/>
  <c r="AA607" i="4"/>
  <c r="AB607" i="4"/>
  <c r="AC607" i="4"/>
  <c r="AD607" i="4"/>
  <c r="AE607" i="4"/>
  <c r="AF607" i="4"/>
  <c r="B608" i="4"/>
  <c r="C608" i="4"/>
  <c r="D608" i="4"/>
  <c r="E608" i="4"/>
  <c r="F608" i="4"/>
  <c r="G608" i="4"/>
  <c r="H608" i="4"/>
  <c r="I608" i="4"/>
  <c r="J608" i="4"/>
  <c r="K608" i="4"/>
  <c r="L608" i="4"/>
  <c r="M608" i="4"/>
  <c r="N608" i="4"/>
  <c r="O608" i="4"/>
  <c r="P608" i="4"/>
  <c r="Q608" i="4"/>
  <c r="R608" i="4"/>
  <c r="S608" i="4"/>
  <c r="T608" i="4"/>
  <c r="U608" i="4"/>
  <c r="V608" i="4"/>
  <c r="W608" i="4"/>
  <c r="X608" i="4"/>
  <c r="Y608" i="4"/>
  <c r="Z608" i="4"/>
  <c r="AA608" i="4"/>
  <c r="AB608" i="4"/>
  <c r="AC608" i="4"/>
  <c r="AD608" i="4"/>
  <c r="AE608" i="4"/>
  <c r="AF608" i="4"/>
  <c r="B609" i="4"/>
  <c r="C609" i="4"/>
  <c r="D609" i="4"/>
  <c r="E609" i="4"/>
  <c r="F609" i="4"/>
  <c r="G609" i="4"/>
  <c r="H609" i="4"/>
  <c r="I609" i="4"/>
  <c r="J609" i="4"/>
  <c r="K609" i="4"/>
  <c r="L609" i="4"/>
  <c r="M609" i="4"/>
  <c r="N609" i="4"/>
  <c r="O609" i="4"/>
  <c r="P609" i="4"/>
  <c r="Q609" i="4"/>
  <c r="R609" i="4"/>
  <c r="S609" i="4"/>
  <c r="T609" i="4"/>
  <c r="U609" i="4"/>
  <c r="V609" i="4"/>
  <c r="W609" i="4"/>
  <c r="X609" i="4"/>
  <c r="Y609" i="4"/>
  <c r="Z609" i="4"/>
  <c r="AA609" i="4"/>
  <c r="AB609" i="4"/>
  <c r="AC609" i="4"/>
  <c r="AD609" i="4"/>
  <c r="AE609" i="4"/>
  <c r="AF609" i="4"/>
  <c r="B610" i="4"/>
  <c r="C610" i="4"/>
  <c r="D610" i="4"/>
  <c r="E610" i="4"/>
  <c r="F610" i="4"/>
  <c r="G610" i="4"/>
  <c r="H610" i="4"/>
  <c r="I610" i="4"/>
  <c r="J610" i="4"/>
  <c r="K610" i="4"/>
  <c r="L610" i="4"/>
  <c r="M610" i="4"/>
  <c r="N610" i="4"/>
  <c r="O610" i="4"/>
  <c r="P610" i="4"/>
  <c r="Q610" i="4"/>
  <c r="R610" i="4"/>
  <c r="S610" i="4"/>
  <c r="T610" i="4"/>
  <c r="U610" i="4"/>
  <c r="V610" i="4"/>
  <c r="W610" i="4"/>
  <c r="X610" i="4"/>
  <c r="Y610" i="4"/>
  <c r="Z610" i="4"/>
  <c r="AA610" i="4"/>
  <c r="AB610" i="4"/>
  <c r="AC610" i="4"/>
  <c r="AD610" i="4"/>
  <c r="AE610" i="4"/>
  <c r="AF610" i="4"/>
  <c r="B611" i="4"/>
  <c r="C611" i="4"/>
  <c r="D611" i="4"/>
  <c r="E611" i="4"/>
  <c r="F611" i="4"/>
  <c r="G611" i="4"/>
  <c r="H611" i="4"/>
  <c r="I611" i="4"/>
  <c r="J611" i="4"/>
  <c r="K611" i="4"/>
  <c r="L611" i="4"/>
  <c r="M611" i="4"/>
  <c r="N611" i="4"/>
  <c r="O611" i="4"/>
  <c r="P611" i="4"/>
  <c r="Q611" i="4"/>
  <c r="R611" i="4"/>
  <c r="S611" i="4"/>
  <c r="T611" i="4"/>
  <c r="U611" i="4"/>
  <c r="V611" i="4"/>
  <c r="W611" i="4"/>
  <c r="X611" i="4"/>
  <c r="Y611" i="4"/>
  <c r="Z611" i="4"/>
  <c r="AA611" i="4"/>
  <c r="AB611" i="4"/>
  <c r="AC611" i="4"/>
  <c r="AD611" i="4"/>
  <c r="AE611" i="4"/>
  <c r="AF611" i="4"/>
  <c r="B612" i="4"/>
  <c r="C612" i="4"/>
  <c r="D612" i="4"/>
  <c r="E612" i="4"/>
  <c r="F612" i="4"/>
  <c r="G612" i="4"/>
  <c r="H612" i="4"/>
  <c r="I612" i="4"/>
  <c r="J612" i="4"/>
  <c r="K612" i="4"/>
  <c r="L612" i="4"/>
  <c r="M612" i="4"/>
  <c r="N612" i="4"/>
  <c r="O612" i="4"/>
  <c r="P612" i="4"/>
  <c r="Q612" i="4"/>
  <c r="R612" i="4"/>
  <c r="S612" i="4"/>
  <c r="T612" i="4"/>
  <c r="U612" i="4"/>
  <c r="V612" i="4"/>
  <c r="W612" i="4"/>
  <c r="X612" i="4"/>
  <c r="Y612" i="4"/>
  <c r="Z612" i="4"/>
  <c r="AA612" i="4"/>
  <c r="AB612" i="4"/>
  <c r="AC612" i="4"/>
  <c r="AD612" i="4"/>
  <c r="AE612" i="4"/>
  <c r="AF612" i="4"/>
  <c r="B613" i="4"/>
  <c r="C613" i="4"/>
  <c r="D613" i="4"/>
  <c r="E613" i="4"/>
  <c r="F613" i="4"/>
  <c r="G613" i="4"/>
  <c r="H613" i="4"/>
  <c r="I613" i="4"/>
  <c r="J613" i="4"/>
  <c r="K613" i="4"/>
  <c r="L613" i="4"/>
  <c r="M613" i="4"/>
  <c r="N613" i="4"/>
  <c r="O613" i="4"/>
  <c r="P613" i="4"/>
  <c r="Q613" i="4"/>
  <c r="R613" i="4"/>
  <c r="S613" i="4"/>
  <c r="T613" i="4"/>
  <c r="U613" i="4"/>
  <c r="V613" i="4"/>
  <c r="W613" i="4"/>
  <c r="X613" i="4"/>
  <c r="Y613" i="4"/>
  <c r="Z613" i="4"/>
  <c r="AA613" i="4"/>
  <c r="AB613" i="4"/>
  <c r="AC613" i="4"/>
  <c r="AD613" i="4"/>
  <c r="AE613" i="4"/>
  <c r="AF613" i="4"/>
  <c r="B614" i="4"/>
  <c r="C614" i="4"/>
  <c r="D614" i="4"/>
  <c r="E614" i="4"/>
  <c r="F614" i="4"/>
  <c r="G614" i="4"/>
  <c r="H614" i="4"/>
  <c r="I614" i="4"/>
  <c r="J614" i="4"/>
  <c r="K614" i="4"/>
  <c r="L614" i="4"/>
  <c r="M614" i="4"/>
  <c r="N614" i="4"/>
  <c r="O614" i="4"/>
  <c r="P614" i="4"/>
  <c r="Q614" i="4"/>
  <c r="R614" i="4"/>
  <c r="S614" i="4"/>
  <c r="T614" i="4"/>
  <c r="U614" i="4"/>
  <c r="V614" i="4"/>
  <c r="W614" i="4"/>
  <c r="X614" i="4"/>
  <c r="Y614" i="4"/>
  <c r="Z614" i="4"/>
  <c r="AA614" i="4"/>
  <c r="AB614" i="4"/>
  <c r="AC614" i="4"/>
  <c r="AD614" i="4"/>
  <c r="AE614" i="4"/>
  <c r="AF614" i="4"/>
  <c r="B615" i="4"/>
  <c r="C615" i="4"/>
  <c r="D615" i="4"/>
  <c r="E615" i="4"/>
  <c r="F615" i="4"/>
  <c r="G615" i="4"/>
  <c r="H615" i="4"/>
  <c r="I615" i="4"/>
  <c r="J615" i="4"/>
  <c r="K615" i="4"/>
  <c r="L615" i="4"/>
  <c r="M615" i="4"/>
  <c r="N615" i="4"/>
  <c r="O615" i="4"/>
  <c r="P615" i="4"/>
  <c r="Q615" i="4"/>
  <c r="R615" i="4"/>
  <c r="S615" i="4"/>
  <c r="T615" i="4"/>
  <c r="U615" i="4"/>
  <c r="V615" i="4"/>
  <c r="W615" i="4"/>
  <c r="X615" i="4"/>
  <c r="Y615" i="4"/>
  <c r="Z615" i="4"/>
  <c r="AA615" i="4"/>
  <c r="AB615" i="4"/>
  <c r="AC615" i="4"/>
  <c r="AD615" i="4"/>
  <c r="AE615" i="4"/>
  <c r="AF615" i="4"/>
  <c r="B616" i="4"/>
  <c r="C616" i="4"/>
  <c r="D616" i="4"/>
  <c r="E616" i="4"/>
  <c r="F616" i="4"/>
  <c r="G616" i="4"/>
  <c r="H616" i="4"/>
  <c r="I616" i="4"/>
  <c r="J616" i="4"/>
  <c r="K616" i="4"/>
  <c r="L616" i="4"/>
  <c r="M616" i="4"/>
  <c r="N616" i="4"/>
  <c r="O616" i="4"/>
  <c r="P616" i="4"/>
  <c r="Q616" i="4"/>
  <c r="R616" i="4"/>
  <c r="S616" i="4"/>
  <c r="T616" i="4"/>
  <c r="U616" i="4"/>
  <c r="V616" i="4"/>
  <c r="W616" i="4"/>
  <c r="X616" i="4"/>
  <c r="Y616" i="4"/>
  <c r="Z616" i="4"/>
  <c r="AA616" i="4"/>
  <c r="AB616" i="4"/>
  <c r="AC616" i="4"/>
  <c r="AD616" i="4"/>
  <c r="AE616" i="4"/>
  <c r="AF616" i="4"/>
  <c r="B617" i="4"/>
  <c r="C617" i="4"/>
  <c r="D617" i="4"/>
  <c r="E617" i="4"/>
  <c r="F617" i="4"/>
  <c r="G617" i="4"/>
  <c r="H617" i="4"/>
  <c r="I617" i="4"/>
  <c r="J617" i="4"/>
  <c r="K617" i="4"/>
  <c r="L617" i="4"/>
  <c r="M617" i="4"/>
  <c r="N617" i="4"/>
  <c r="O617" i="4"/>
  <c r="P617" i="4"/>
  <c r="Q617" i="4"/>
  <c r="R617" i="4"/>
  <c r="S617" i="4"/>
  <c r="T617" i="4"/>
  <c r="U617" i="4"/>
  <c r="V617" i="4"/>
  <c r="W617" i="4"/>
  <c r="X617" i="4"/>
  <c r="Y617" i="4"/>
  <c r="Z617" i="4"/>
  <c r="AA617" i="4"/>
  <c r="AB617" i="4"/>
  <c r="AC617" i="4"/>
  <c r="AD617" i="4"/>
  <c r="AE617" i="4"/>
  <c r="AF617" i="4"/>
  <c r="B618" i="4"/>
  <c r="C618" i="4"/>
  <c r="D618" i="4"/>
  <c r="E618" i="4"/>
  <c r="F618" i="4"/>
  <c r="G618" i="4"/>
  <c r="H618" i="4"/>
  <c r="I618" i="4"/>
  <c r="J618" i="4"/>
  <c r="K618" i="4"/>
  <c r="L618" i="4"/>
  <c r="M618" i="4"/>
  <c r="N618" i="4"/>
  <c r="O618" i="4"/>
  <c r="P618" i="4"/>
  <c r="Q618" i="4"/>
  <c r="R618" i="4"/>
  <c r="S618" i="4"/>
  <c r="T618" i="4"/>
  <c r="U618" i="4"/>
  <c r="V618" i="4"/>
  <c r="W618" i="4"/>
  <c r="X618" i="4"/>
  <c r="Y618" i="4"/>
  <c r="Z618" i="4"/>
  <c r="AA618" i="4"/>
  <c r="AB618" i="4"/>
  <c r="AC618" i="4"/>
  <c r="AD618" i="4"/>
  <c r="AE618" i="4"/>
  <c r="AF618" i="4"/>
  <c r="B619" i="4"/>
  <c r="C619" i="4"/>
  <c r="D619" i="4"/>
  <c r="E619" i="4"/>
  <c r="F619" i="4"/>
  <c r="G619" i="4"/>
  <c r="H619" i="4"/>
  <c r="I619" i="4"/>
  <c r="J619" i="4"/>
  <c r="K619" i="4"/>
  <c r="L619" i="4"/>
  <c r="M619" i="4"/>
  <c r="N619" i="4"/>
  <c r="O619" i="4"/>
  <c r="P619" i="4"/>
  <c r="Q619" i="4"/>
  <c r="R619" i="4"/>
  <c r="S619" i="4"/>
  <c r="T619" i="4"/>
  <c r="U619" i="4"/>
  <c r="V619" i="4"/>
  <c r="W619" i="4"/>
  <c r="X619" i="4"/>
  <c r="Y619" i="4"/>
  <c r="Z619" i="4"/>
  <c r="AA619" i="4"/>
  <c r="AB619" i="4"/>
  <c r="AC619" i="4"/>
  <c r="AD619" i="4"/>
  <c r="AE619" i="4"/>
  <c r="AF619" i="4"/>
  <c r="B620" i="4"/>
  <c r="C620" i="4"/>
  <c r="D620" i="4"/>
  <c r="E620" i="4"/>
  <c r="F620" i="4"/>
  <c r="G620" i="4"/>
  <c r="H620" i="4"/>
  <c r="I620" i="4"/>
  <c r="J620" i="4"/>
  <c r="K620" i="4"/>
  <c r="L620" i="4"/>
  <c r="M620" i="4"/>
  <c r="N620" i="4"/>
  <c r="O620" i="4"/>
  <c r="P620" i="4"/>
  <c r="Q620" i="4"/>
  <c r="R620" i="4"/>
  <c r="S620" i="4"/>
  <c r="T620" i="4"/>
  <c r="U620" i="4"/>
  <c r="V620" i="4"/>
  <c r="W620" i="4"/>
  <c r="X620" i="4"/>
  <c r="Y620" i="4"/>
  <c r="Z620" i="4"/>
  <c r="AA620" i="4"/>
  <c r="AB620" i="4"/>
  <c r="AC620" i="4"/>
  <c r="AD620" i="4"/>
  <c r="AE620" i="4"/>
  <c r="AF620" i="4"/>
  <c r="B621" i="4"/>
  <c r="C621" i="4"/>
  <c r="D621" i="4"/>
  <c r="E621" i="4"/>
  <c r="F621" i="4"/>
  <c r="G621" i="4"/>
  <c r="H621" i="4"/>
  <c r="I621" i="4"/>
  <c r="J621" i="4"/>
  <c r="K621" i="4"/>
  <c r="L621" i="4"/>
  <c r="M621" i="4"/>
  <c r="N621" i="4"/>
  <c r="O621" i="4"/>
  <c r="P621" i="4"/>
  <c r="Q621" i="4"/>
  <c r="R621" i="4"/>
  <c r="S621" i="4"/>
  <c r="T621" i="4"/>
  <c r="U621" i="4"/>
  <c r="V621" i="4"/>
  <c r="W621" i="4"/>
  <c r="X621" i="4"/>
  <c r="Y621" i="4"/>
  <c r="Z621" i="4"/>
  <c r="AA621" i="4"/>
  <c r="AB621" i="4"/>
  <c r="AC621" i="4"/>
  <c r="AD621" i="4"/>
  <c r="AE621" i="4"/>
  <c r="AF621" i="4"/>
  <c r="B622" i="4"/>
  <c r="C622" i="4"/>
  <c r="D622" i="4"/>
  <c r="E622" i="4"/>
  <c r="F622" i="4"/>
  <c r="G622" i="4"/>
  <c r="H622" i="4"/>
  <c r="I622" i="4"/>
  <c r="J622" i="4"/>
  <c r="K622" i="4"/>
  <c r="L622" i="4"/>
  <c r="M622" i="4"/>
  <c r="N622" i="4"/>
  <c r="O622" i="4"/>
  <c r="P622" i="4"/>
  <c r="Q622" i="4"/>
  <c r="R622" i="4"/>
  <c r="S622" i="4"/>
  <c r="T622" i="4"/>
  <c r="U622" i="4"/>
  <c r="V622" i="4"/>
  <c r="W622" i="4"/>
  <c r="X622" i="4"/>
  <c r="Y622" i="4"/>
  <c r="Z622" i="4"/>
  <c r="AA622" i="4"/>
  <c r="AB622" i="4"/>
  <c r="AC622" i="4"/>
  <c r="AD622" i="4"/>
  <c r="AE622" i="4"/>
  <c r="AF622" i="4"/>
  <c r="B623" i="4"/>
  <c r="C623" i="4"/>
  <c r="D623" i="4"/>
  <c r="E623" i="4"/>
  <c r="F623" i="4"/>
  <c r="G623" i="4"/>
  <c r="H623" i="4"/>
  <c r="I623" i="4"/>
  <c r="J623" i="4"/>
  <c r="K623" i="4"/>
  <c r="L623" i="4"/>
  <c r="M623" i="4"/>
  <c r="N623" i="4"/>
  <c r="O623" i="4"/>
  <c r="P623" i="4"/>
  <c r="Q623" i="4"/>
  <c r="R623" i="4"/>
  <c r="S623" i="4"/>
  <c r="T623" i="4"/>
  <c r="U623" i="4"/>
  <c r="V623" i="4"/>
  <c r="W623" i="4"/>
  <c r="X623" i="4"/>
  <c r="Y623" i="4"/>
  <c r="Z623" i="4"/>
  <c r="AA623" i="4"/>
  <c r="AB623" i="4"/>
  <c r="AC623" i="4"/>
  <c r="AD623" i="4"/>
  <c r="AE623" i="4"/>
  <c r="AF623" i="4"/>
  <c r="B624" i="4"/>
  <c r="C624" i="4"/>
  <c r="D624" i="4"/>
  <c r="E624" i="4"/>
  <c r="F624" i="4"/>
  <c r="G624" i="4"/>
  <c r="H624" i="4"/>
  <c r="I624" i="4"/>
  <c r="J624" i="4"/>
  <c r="K624" i="4"/>
  <c r="L624" i="4"/>
  <c r="M624" i="4"/>
  <c r="N624" i="4"/>
  <c r="O624" i="4"/>
  <c r="P624" i="4"/>
  <c r="Q624" i="4"/>
  <c r="R624" i="4"/>
  <c r="S624" i="4"/>
  <c r="T624" i="4"/>
  <c r="U624" i="4"/>
  <c r="V624" i="4"/>
  <c r="W624" i="4"/>
  <c r="X624" i="4"/>
  <c r="Y624" i="4"/>
  <c r="Z624" i="4"/>
  <c r="AA624" i="4"/>
  <c r="AB624" i="4"/>
  <c r="AC624" i="4"/>
  <c r="AD624" i="4"/>
  <c r="AE624" i="4"/>
  <c r="AF624" i="4"/>
  <c r="B625" i="4"/>
  <c r="C625" i="4"/>
  <c r="D625" i="4"/>
  <c r="E625" i="4"/>
  <c r="F625" i="4"/>
  <c r="G625" i="4"/>
  <c r="H625" i="4"/>
  <c r="I625" i="4"/>
  <c r="J625" i="4"/>
  <c r="K625" i="4"/>
  <c r="L625" i="4"/>
  <c r="M625" i="4"/>
  <c r="N625" i="4"/>
  <c r="O625" i="4"/>
  <c r="P625" i="4"/>
  <c r="Q625" i="4"/>
  <c r="R625" i="4"/>
  <c r="S625" i="4"/>
  <c r="T625" i="4"/>
  <c r="U625" i="4"/>
  <c r="V625" i="4"/>
  <c r="W625" i="4"/>
  <c r="X625" i="4"/>
  <c r="Y625" i="4"/>
  <c r="Z625" i="4"/>
  <c r="AA625" i="4"/>
  <c r="AB625" i="4"/>
  <c r="AC625" i="4"/>
  <c r="AD625" i="4"/>
  <c r="AE625" i="4"/>
  <c r="AF625" i="4"/>
  <c r="B626" i="4"/>
  <c r="C626" i="4"/>
  <c r="D626" i="4"/>
  <c r="E626" i="4"/>
  <c r="F626" i="4"/>
  <c r="G626" i="4"/>
  <c r="H626" i="4"/>
  <c r="I626" i="4"/>
  <c r="J626" i="4"/>
  <c r="K626" i="4"/>
  <c r="L626" i="4"/>
  <c r="M626" i="4"/>
  <c r="N626" i="4"/>
  <c r="O626" i="4"/>
  <c r="P626" i="4"/>
  <c r="Q626" i="4"/>
  <c r="R626" i="4"/>
  <c r="S626" i="4"/>
  <c r="T626" i="4"/>
  <c r="U626" i="4"/>
  <c r="V626" i="4"/>
  <c r="W626" i="4"/>
  <c r="X626" i="4"/>
  <c r="Y626" i="4"/>
  <c r="Z626" i="4"/>
  <c r="AA626" i="4"/>
  <c r="AB626" i="4"/>
  <c r="AC626" i="4"/>
  <c r="AD626" i="4"/>
  <c r="AE626" i="4"/>
  <c r="AF626" i="4"/>
  <c r="B627" i="4"/>
  <c r="C627" i="4"/>
  <c r="D627" i="4"/>
  <c r="E627" i="4"/>
  <c r="F627" i="4"/>
  <c r="G627" i="4"/>
  <c r="H627" i="4"/>
  <c r="I627" i="4"/>
  <c r="J627" i="4"/>
  <c r="K627" i="4"/>
  <c r="L627" i="4"/>
  <c r="M627" i="4"/>
  <c r="N627" i="4"/>
  <c r="O627" i="4"/>
  <c r="P627" i="4"/>
  <c r="Q627" i="4"/>
  <c r="R627" i="4"/>
  <c r="S627" i="4"/>
  <c r="T627" i="4"/>
  <c r="U627" i="4"/>
  <c r="V627" i="4"/>
  <c r="W627" i="4"/>
  <c r="X627" i="4"/>
  <c r="Y627" i="4"/>
  <c r="Z627" i="4"/>
  <c r="AA627" i="4"/>
  <c r="AB627" i="4"/>
  <c r="AC627" i="4"/>
  <c r="AD627" i="4"/>
  <c r="AE627" i="4"/>
  <c r="AF627" i="4"/>
  <c r="B628" i="4"/>
  <c r="C628" i="4"/>
  <c r="D628" i="4"/>
  <c r="E628" i="4"/>
  <c r="F628" i="4"/>
  <c r="G628" i="4"/>
  <c r="H628" i="4"/>
  <c r="I628" i="4"/>
  <c r="J628" i="4"/>
  <c r="K628" i="4"/>
  <c r="L628" i="4"/>
  <c r="M628" i="4"/>
  <c r="N628" i="4"/>
  <c r="O628" i="4"/>
  <c r="P628" i="4"/>
  <c r="Q628" i="4"/>
  <c r="R628" i="4"/>
  <c r="S628" i="4"/>
  <c r="T628" i="4"/>
  <c r="U628" i="4"/>
  <c r="V628" i="4"/>
  <c r="W628" i="4"/>
  <c r="X628" i="4"/>
  <c r="Y628" i="4"/>
  <c r="Z628" i="4"/>
  <c r="AA628" i="4"/>
  <c r="AB628" i="4"/>
  <c r="AC628" i="4"/>
  <c r="AD628" i="4"/>
  <c r="AE628" i="4"/>
  <c r="AF628" i="4"/>
  <c r="B629" i="4"/>
  <c r="C629" i="4"/>
  <c r="D629" i="4"/>
  <c r="E629" i="4"/>
  <c r="F629" i="4"/>
  <c r="G629" i="4"/>
  <c r="H629" i="4"/>
  <c r="I629" i="4"/>
  <c r="J629" i="4"/>
  <c r="K629" i="4"/>
  <c r="L629" i="4"/>
  <c r="M629" i="4"/>
  <c r="N629" i="4"/>
  <c r="O629" i="4"/>
  <c r="P629" i="4"/>
  <c r="Q629" i="4"/>
  <c r="R629" i="4"/>
  <c r="S629" i="4"/>
  <c r="T629" i="4"/>
  <c r="U629" i="4"/>
  <c r="V629" i="4"/>
  <c r="W629" i="4"/>
  <c r="X629" i="4"/>
  <c r="Y629" i="4"/>
  <c r="Z629" i="4"/>
  <c r="AA629" i="4"/>
  <c r="AB629" i="4"/>
  <c r="AC629" i="4"/>
  <c r="AD629" i="4"/>
  <c r="AE629" i="4"/>
  <c r="AF629" i="4"/>
  <c r="B630" i="4"/>
  <c r="C630" i="4"/>
  <c r="D630" i="4"/>
  <c r="E630" i="4"/>
  <c r="F630" i="4"/>
  <c r="G630" i="4"/>
  <c r="H630" i="4"/>
  <c r="I630" i="4"/>
  <c r="J630" i="4"/>
  <c r="K630" i="4"/>
  <c r="L630" i="4"/>
  <c r="M630" i="4"/>
  <c r="N630" i="4"/>
  <c r="O630" i="4"/>
  <c r="P630" i="4"/>
  <c r="Q630" i="4"/>
  <c r="R630" i="4"/>
  <c r="S630" i="4"/>
  <c r="T630" i="4"/>
  <c r="U630" i="4"/>
  <c r="V630" i="4"/>
  <c r="W630" i="4"/>
  <c r="X630" i="4"/>
  <c r="Y630" i="4"/>
  <c r="Z630" i="4"/>
  <c r="AA630" i="4"/>
  <c r="AB630" i="4"/>
  <c r="AC630" i="4"/>
  <c r="AD630" i="4"/>
  <c r="AE630" i="4"/>
  <c r="AF630" i="4"/>
  <c r="B631" i="4"/>
  <c r="C631" i="4"/>
  <c r="D631" i="4"/>
  <c r="E631" i="4"/>
  <c r="F631" i="4"/>
  <c r="G631" i="4"/>
  <c r="H631" i="4"/>
  <c r="I631" i="4"/>
  <c r="J631" i="4"/>
  <c r="K631" i="4"/>
  <c r="L631" i="4"/>
  <c r="M631" i="4"/>
  <c r="N631" i="4"/>
  <c r="O631" i="4"/>
  <c r="P631" i="4"/>
  <c r="Q631" i="4"/>
  <c r="R631" i="4"/>
  <c r="S631" i="4"/>
  <c r="T631" i="4"/>
  <c r="U631" i="4"/>
  <c r="V631" i="4"/>
  <c r="W631" i="4"/>
  <c r="X631" i="4"/>
  <c r="Y631" i="4"/>
  <c r="Z631" i="4"/>
  <c r="AA631" i="4"/>
  <c r="AB631" i="4"/>
  <c r="AC631" i="4"/>
  <c r="AD631" i="4"/>
  <c r="AE631" i="4"/>
  <c r="AF631" i="4"/>
  <c r="B632" i="4"/>
  <c r="C632" i="4"/>
  <c r="D632" i="4"/>
  <c r="E632" i="4"/>
  <c r="F632" i="4"/>
  <c r="G632" i="4"/>
  <c r="H632" i="4"/>
  <c r="I632" i="4"/>
  <c r="J632" i="4"/>
  <c r="K632" i="4"/>
  <c r="L632" i="4"/>
  <c r="M632" i="4"/>
  <c r="N632" i="4"/>
  <c r="O632" i="4"/>
  <c r="P632" i="4"/>
  <c r="Q632" i="4"/>
  <c r="R632" i="4"/>
  <c r="S632" i="4"/>
  <c r="T632" i="4"/>
  <c r="U632" i="4"/>
  <c r="V632" i="4"/>
  <c r="W632" i="4"/>
  <c r="X632" i="4"/>
  <c r="Y632" i="4"/>
  <c r="Z632" i="4"/>
  <c r="AA632" i="4"/>
  <c r="AB632" i="4"/>
  <c r="AC632" i="4"/>
  <c r="AD632" i="4"/>
  <c r="AE632" i="4"/>
  <c r="AF632" i="4"/>
  <c r="B633" i="4"/>
  <c r="C633" i="4"/>
  <c r="D633" i="4"/>
  <c r="E633" i="4"/>
  <c r="F633" i="4"/>
  <c r="G633" i="4"/>
  <c r="H633" i="4"/>
  <c r="I633" i="4"/>
  <c r="J633" i="4"/>
  <c r="K633" i="4"/>
  <c r="L633" i="4"/>
  <c r="M633" i="4"/>
  <c r="N633" i="4"/>
  <c r="O633" i="4"/>
  <c r="P633" i="4"/>
  <c r="Q633" i="4"/>
  <c r="R633" i="4"/>
  <c r="S633" i="4"/>
  <c r="T633" i="4"/>
  <c r="U633" i="4"/>
  <c r="V633" i="4"/>
  <c r="W633" i="4"/>
  <c r="X633" i="4"/>
  <c r="Y633" i="4"/>
  <c r="Z633" i="4"/>
  <c r="AA633" i="4"/>
  <c r="AB633" i="4"/>
  <c r="AC633" i="4"/>
  <c r="AD633" i="4"/>
  <c r="AE633" i="4"/>
  <c r="AF633" i="4"/>
  <c r="B634" i="4"/>
  <c r="C634" i="4"/>
  <c r="D634" i="4"/>
  <c r="E634" i="4"/>
  <c r="F634" i="4"/>
  <c r="G634" i="4"/>
  <c r="H634" i="4"/>
  <c r="I634" i="4"/>
  <c r="J634" i="4"/>
  <c r="K634" i="4"/>
  <c r="L634" i="4"/>
  <c r="M634" i="4"/>
  <c r="N634" i="4"/>
  <c r="O634" i="4"/>
  <c r="P634" i="4"/>
  <c r="Q634" i="4"/>
  <c r="R634" i="4"/>
  <c r="S634" i="4"/>
  <c r="T634" i="4"/>
  <c r="U634" i="4"/>
  <c r="V634" i="4"/>
  <c r="W634" i="4"/>
  <c r="X634" i="4"/>
  <c r="Y634" i="4"/>
  <c r="Z634" i="4"/>
  <c r="AA634" i="4"/>
  <c r="AB634" i="4"/>
  <c r="AC634" i="4"/>
  <c r="AD634" i="4"/>
  <c r="AE634" i="4"/>
  <c r="AF634" i="4"/>
  <c r="B635" i="4"/>
  <c r="C635" i="4"/>
  <c r="D635" i="4"/>
  <c r="E635" i="4"/>
  <c r="F635" i="4"/>
  <c r="G635" i="4"/>
  <c r="H635" i="4"/>
  <c r="I635" i="4"/>
  <c r="J635" i="4"/>
  <c r="K635" i="4"/>
  <c r="L635" i="4"/>
  <c r="M635" i="4"/>
  <c r="N635" i="4"/>
  <c r="O635" i="4"/>
  <c r="P635" i="4"/>
  <c r="Q635" i="4"/>
  <c r="R635" i="4"/>
  <c r="S635" i="4"/>
  <c r="T635" i="4"/>
  <c r="U635" i="4"/>
  <c r="V635" i="4"/>
  <c r="W635" i="4"/>
  <c r="X635" i="4"/>
  <c r="Y635" i="4"/>
  <c r="Z635" i="4"/>
  <c r="AA635" i="4"/>
  <c r="AB635" i="4"/>
  <c r="AC635" i="4"/>
  <c r="AD635" i="4"/>
  <c r="AE635" i="4"/>
  <c r="AF635" i="4"/>
  <c r="B636" i="4"/>
  <c r="C636" i="4"/>
  <c r="D636" i="4"/>
  <c r="E636" i="4"/>
  <c r="F636" i="4"/>
  <c r="G636" i="4"/>
  <c r="H636" i="4"/>
  <c r="I636" i="4"/>
  <c r="J636" i="4"/>
  <c r="K636" i="4"/>
  <c r="L636" i="4"/>
  <c r="M636" i="4"/>
  <c r="N636" i="4"/>
  <c r="O636" i="4"/>
  <c r="P636" i="4"/>
  <c r="Q636" i="4"/>
  <c r="R636" i="4"/>
  <c r="S636" i="4"/>
  <c r="T636" i="4"/>
  <c r="U636" i="4"/>
  <c r="V636" i="4"/>
  <c r="W636" i="4"/>
  <c r="X636" i="4"/>
  <c r="Y636" i="4"/>
  <c r="Z636" i="4"/>
  <c r="AA636" i="4"/>
  <c r="AB636" i="4"/>
  <c r="AC636" i="4"/>
  <c r="AD636" i="4"/>
  <c r="AE636" i="4"/>
  <c r="AF636" i="4"/>
  <c r="B637" i="4"/>
  <c r="C637" i="4"/>
  <c r="D637" i="4"/>
  <c r="E637" i="4"/>
  <c r="F637" i="4"/>
  <c r="G637" i="4"/>
  <c r="H637" i="4"/>
  <c r="I637" i="4"/>
  <c r="J637" i="4"/>
  <c r="K637" i="4"/>
  <c r="L637" i="4"/>
  <c r="M637" i="4"/>
  <c r="N637" i="4"/>
  <c r="O637" i="4"/>
  <c r="P637" i="4"/>
  <c r="Q637" i="4"/>
  <c r="R637" i="4"/>
  <c r="S637" i="4"/>
  <c r="T637" i="4"/>
  <c r="U637" i="4"/>
  <c r="V637" i="4"/>
  <c r="W637" i="4"/>
  <c r="X637" i="4"/>
  <c r="Y637" i="4"/>
  <c r="Z637" i="4"/>
  <c r="AA637" i="4"/>
  <c r="AB637" i="4"/>
  <c r="AC637" i="4"/>
  <c r="AD637" i="4"/>
  <c r="AE637" i="4"/>
  <c r="AF637" i="4"/>
  <c r="B638" i="4"/>
  <c r="C638" i="4"/>
  <c r="D638" i="4"/>
  <c r="E638" i="4"/>
  <c r="F638" i="4"/>
  <c r="G638" i="4"/>
  <c r="H638" i="4"/>
  <c r="I638" i="4"/>
  <c r="J638" i="4"/>
  <c r="K638" i="4"/>
  <c r="L638" i="4"/>
  <c r="M638" i="4"/>
  <c r="N638" i="4"/>
  <c r="O638" i="4"/>
  <c r="P638" i="4"/>
  <c r="Q638" i="4"/>
  <c r="R638" i="4"/>
  <c r="S638" i="4"/>
  <c r="T638" i="4"/>
  <c r="U638" i="4"/>
  <c r="V638" i="4"/>
  <c r="W638" i="4"/>
  <c r="X638" i="4"/>
  <c r="Y638" i="4"/>
  <c r="Z638" i="4"/>
  <c r="AA638" i="4"/>
  <c r="AB638" i="4"/>
  <c r="AC638" i="4"/>
  <c r="AD638" i="4"/>
  <c r="AE638" i="4"/>
  <c r="AF638" i="4"/>
  <c r="B639" i="4"/>
  <c r="C639" i="4"/>
  <c r="D639" i="4"/>
  <c r="E639" i="4"/>
  <c r="F639" i="4"/>
  <c r="G639" i="4"/>
  <c r="H639" i="4"/>
  <c r="I639" i="4"/>
  <c r="J639" i="4"/>
  <c r="K639" i="4"/>
  <c r="L639" i="4"/>
  <c r="M639" i="4"/>
  <c r="N639" i="4"/>
  <c r="O639" i="4"/>
  <c r="P639" i="4"/>
  <c r="Q639" i="4"/>
  <c r="R639" i="4"/>
  <c r="S639" i="4"/>
  <c r="T639" i="4"/>
  <c r="U639" i="4"/>
  <c r="V639" i="4"/>
  <c r="W639" i="4"/>
  <c r="X639" i="4"/>
  <c r="Y639" i="4"/>
  <c r="Z639" i="4"/>
  <c r="AA639" i="4"/>
  <c r="AB639" i="4"/>
  <c r="AC639" i="4"/>
  <c r="AD639" i="4"/>
  <c r="AE639" i="4"/>
  <c r="AF639" i="4"/>
  <c r="B640" i="4"/>
  <c r="C640" i="4"/>
  <c r="D640" i="4"/>
  <c r="E640" i="4"/>
  <c r="F640" i="4"/>
  <c r="G640" i="4"/>
  <c r="H640" i="4"/>
  <c r="I640" i="4"/>
  <c r="J640" i="4"/>
  <c r="K640" i="4"/>
  <c r="L640" i="4"/>
  <c r="M640" i="4"/>
  <c r="N640" i="4"/>
  <c r="O640" i="4"/>
  <c r="P640" i="4"/>
  <c r="Q640" i="4"/>
  <c r="R640" i="4"/>
  <c r="S640" i="4"/>
  <c r="T640" i="4"/>
  <c r="U640" i="4"/>
  <c r="V640" i="4"/>
  <c r="W640" i="4"/>
  <c r="X640" i="4"/>
  <c r="Y640" i="4"/>
  <c r="Z640" i="4"/>
  <c r="AA640" i="4"/>
  <c r="AB640" i="4"/>
  <c r="AC640" i="4"/>
  <c r="AD640" i="4"/>
  <c r="AE640" i="4"/>
  <c r="AF640" i="4"/>
  <c r="B641" i="4"/>
  <c r="C641" i="4"/>
  <c r="D641" i="4"/>
  <c r="E641" i="4"/>
  <c r="F641" i="4"/>
  <c r="G641" i="4"/>
  <c r="H641" i="4"/>
  <c r="I641" i="4"/>
  <c r="J641" i="4"/>
  <c r="K641" i="4"/>
  <c r="L641" i="4"/>
  <c r="M641" i="4"/>
  <c r="N641" i="4"/>
  <c r="O641" i="4"/>
  <c r="P641" i="4"/>
  <c r="Q641" i="4"/>
  <c r="R641" i="4"/>
  <c r="S641" i="4"/>
  <c r="T641" i="4"/>
  <c r="U641" i="4"/>
  <c r="V641" i="4"/>
  <c r="W641" i="4"/>
  <c r="X641" i="4"/>
  <c r="Y641" i="4"/>
  <c r="Z641" i="4"/>
  <c r="AA641" i="4"/>
  <c r="AB641" i="4"/>
  <c r="AC641" i="4"/>
  <c r="AD641" i="4"/>
  <c r="AE641" i="4"/>
  <c r="AF641" i="4"/>
  <c r="B642" i="4"/>
  <c r="C642" i="4"/>
  <c r="D642" i="4"/>
  <c r="E642" i="4"/>
  <c r="F642" i="4"/>
  <c r="G642" i="4"/>
  <c r="H642" i="4"/>
  <c r="I642" i="4"/>
  <c r="J642" i="4"/>
  <c r="K642" i="4"/>
  <c r="L642" i="4"/>
  <c r="M642" i="4"/>
  <c r="N642" i="4"/>
  <c r="O642" i="4"/>
  <c r="P642" i="4"/>
  <c r="Q642" i="4"/>
  <c r="R642" i="4"/>
  <c r="S642" i="4"/>
  <c r="T642" i="4"/>
  <c r="U642" i="4"/>
  <c r="V642" i="4"/>
  <c r="W642" i="4"/>
  <c r="X642" i="4"/>
  <c r="Y642" i="4"/>
  <c r="Z642" i="4"/>
  <c r="AA642" i="4"/>
  <c r="AB642" i="4"/>
  <c r="AC642" i="4"/>
  <c r="AD642" i="4"/>
  <c r="AE642" i="4"/>
  <c r="AF642" i="4"/>
  <c r="B643" i="4"/>
  <c r="C643" i="4"/>
  <c r="D643" i="4"/>
  <c r="E643" i="4"/>
  <c r="F643" i="4"/>
  <c r="G643" i="4"/>
  <c r="H643" i="4"/>
  <c r="I643" i="4"/>
  <c r="J643" i="4"/>
  <c r="K643" i="4"/>
  <c r="L643" i="4"/>
  <c r="M643" i="4"/>
  <c r="N643" i="4"/>
  <c r="O643" i="4"/>
  <c r="P643" i="4"/>
  <c r="Q643" i="4"/>
  <c r="R643" i="4"/>
  <c r="S643" i="4"/>
  <c r="T643" i="4"/>
  <c r="U643" i="4"/>
  <c r="V643" i="4"/>
  <c r="W643" i="4"/>
  <c r="X643" i="4"/>
  <c r="Y643" i="4"/>
  <c r="Z643" i="4"/>
  <c r="AA643" i="4"/>
  <c r="AB643" i="4"/>
  <c r="AC643" i="4"/>
  <c r="AD643" i="4"/>
  <c r="AE643" i="4"/>
  <c r="AF643" i="4"/>
  <c r="B644" i="4"/>
  <c r="C644" i="4"/>
  <c r="D644" i="4"/>
  <c r="E644" i="4"/>
  <c r="F644" i="4"/>
  <c r="G644" i="4"/>
  <c r="H644" i="4"/>
  <c r="I644" i="4"/>
  <c r="J644" i="4"/>
  <c r="K644" i="4"/>
  <c r="L644" i="4"/>
  <c r="M644" i="4"/>
  <c r="N644" i="4"/>
  <c r="O644" i="4"/>
  <c r="P644" i="4"/>
  <c r="Q644" i="4"/>
  <c r="R644" i="4"/>
  <c r="S644" i="4"/>
  <c r="T644" i="4"/>
  <c r="U644" i="4"/>
  <c r="V644" i="4"/>
  <c r="W644" i="4"/>
  <c r="X644" i="4"/>
  <c r="Y644" i="4"/>
  <c r="Z644" i="4"/>
  <c r="AA644" i="4"/>
  <c r="AB644" i="4"/>
  <c r="AC644" i="4"/>
  <c r="AD644" i="4"/>
  <c r="AE644" i="4"/>
  <c r="AF644" i="4"/>
  <c r="B645" i="4"/>
  <c r="C645" i="4"/>
  <c r="D645" i="4"/>
  <c r="E645" i="4"/>
  <c r="F645" i="4"/>
  <c r="G645" i="4"/>
  <c r="H645" i="4"/>
  <c r="I645" i="4"/>
  <c r="J645" i="4"/>
  <c r="K645" i="4"/>
  <c r="L645" i="4"/>
  <c r="M645" i="4"/>
  <c r="N645" i="4"/>
  <c r="O645" i="4"/>
  <c r="P645" i="4"/>
  <c r="Q645" i="4"/>
  <c r="R645" i="4"/>
  <c r="S645" i="4"/>
  <c r="T645" i="4"/>
  <c r="U645" i="4"/>
  <c r="V645" i="4"/>
  <c r="W645" i="4"/>
  <c r="X645" i="4"/>
  <c r="Y645" i="4"/>
  <c r="Z645" i="4"/>
  <c r="AA645" i="4"/>
  <c r="AB645" i="4"/>
  <c r="AC645" i="4"/>
  <c r="AD645" i="4"/>
  <c r="AE645" i="4"/>
  <c r="AF645" i="4"/>
  <c r="B646" i="4"/>
  <c r="C646" i="4"/>
  <c r="D646" i="4"/>
  <c r="E646" i="4"/>
  <c r="F646" i="4"/>
  <c r="G646" i="4"/>
  <c r="H646" i="4"/>
  <c r="I646" i="4"/>
  <c r="J646" i="4"/>
  <c r="K646" i="4"/>
  <c r="L646" i="4"/>
  <c r="M646" i="4"/>
  <c r="N646" i="4"/>
  <c r="O646" i="4"/>
  <c r="P646" i="4"/>
  <c r="Q646" i="4"/>
  <c r="R646" i="4"/>
  <c r="S646" i="4"/>
  <c r="T646" i="4"/>
  <c r="U646" i="4"/>
  <c r="V646" i="4"/>
  <c r="W646" i="4"/>
  <c r="X646" i="4"/>
  <c r="Y646" i="4"/>
  <c r="Z646" i="4"/>
  <c r="AA646" i="4"/>
  <c r="AB646" i="4"/>
  <c r="AC646" i="4"/>
  <c r="AD646" i="4"/>
  <c r="AE646" i="4"/>
  <c r="AF646" i="4"/>
  <c r="B647" i="4"/>
  <c r="C647" i="4"/>
  <c r="D647" i="4"/>
  <c r="E647" i="4"/>
  <c r="F647" i="4"/>
  <c r="G647" i="4"/>
  <c r="H647" i="4"/>
  <c r="I647" i="4"/>
  <c r="J647" i="4"/>
  <c r="K647" i="4"/>
  <c r="L647" i="4"/>
  <c r="M647" i="4"/>
  <c r="N647" i="4"/>
  <c r="O647" i="4"/>
  <c r="P647" i="4"/>
  <c r="Q647" i="4"/>
  <c r="R647" i="4"/>
  <c r="S647" i="4"/>
  <c r="T647" i="4"/>
  <c r="U647" i="4"/>
  <c r="V647" i="4"/>
  <c r="W647" i="4"/>
  <c r="X647" i="4"/>
  <c r="Y647" i="4"/>
  <c r="Z647" i="4"/>
  <c r="AA647" i="4"/>
  <c r="AB647" i="4"/>
  <c r="AC647" i="4"/>
  <c r="AD647" i="4"/>
  <c r="AE647" i="4"/>
  <c r="AF647" i="4"/>
  <c r="B648" i="4"/>
  <c r="C648" i="4"/>
  <c r="D648" i="4"/>
  <c r="E648" i="4"/>
  <c r="F648" i="4"/>
  <c r="G648" i="4"/>
  <c r="H648" i="4"/>
  <c r="I648" i="4"/>
  <c r="J648" i="4"/>
  <c r="K648" i="4"/>
  <c r="L648" i="4"/>
  <c r="M648" i="4"/>
  <c r="N648" i="4"/>
  <c r="O648" i="4"/>
  <c r="P648" i="4"/>
  <c r="Q648" i="4"/>
  <c r="R648" i="4"/>
  <c r="S648" i="4"/>
  <c r="T648" i="4"/>
  <c r="U648" i="4"/>
  <c r="V648" i="4"/>
  <c r="W648" i="4"/>
  <c r="X648" i="4"/>
  <c r="Y648" i="4"/>
  <c r="Z648" i="4"/>
  <c r="AA648" i="4"/>
  <c r="AB648" i="4"/>
  <c r="AC648" i="4"/>
  <c r="AD648" i="4"/>
  <c r="AE648" i="4"/>
  <c r="AF648" i="4"/>
  <c r="B649" i="4"/>
  <c r="C649" i="4"/>
  <c r="D649" i="4"/>
  <c r="E649" i="4"/>
  <c r="F649" i="4"/>
  <c r="G649" i="4"/>
  <c r="H649" i="4"/>
  <c r="I649" i="4"/>
  <c r="J649" i="4"/>
  <c r="K649" i="4"/>
  <c r="L649" i="4"/>
  <c r="M649" i="4"/>
  <c r="N649" i="4"/>
  <c r="O649" i="4"/>
  <c r="P649" i="4"/>
  <c r="Q649" i="4"/>
  <c r="R649" i="4"/>
  <c r="S649" i="4"/>
  <c r="T649" i="4"/>
  <c r="U649" i="4"/>
  <c r="V649" i="4"/>
  <c r="W649" i="4"/>
  <c r="X649" i="4"/>
  <c r="Y649" i="4"/>
  <c r="Z649" i="4"/>
  <c r="AA649" i="4"/>
  <c r="AB649" i="4"/>
  <c r="AC649" i="4"/>
  <c r="AD649" i="4"/>
  <c r="AE649" i="4"/>
  <c r="AF649" i="4"/>
  <c r="B650" i="4"/>
  <c r="C650" i="4"/>
  <c r="D650" i="4"/>
  <c r="E650" i="4"/>
  <c r="F650" i="4"/>
  <c r="G650" i="4"/>
  <c r="H650" i="4"/>
  <c r="I650" i="4"/>
  <c r="J650" i="4"/>
  <c r="K650" i="4"/>
  <c r="L650" i="4"/>
  <c r="M650" i="4"/>
  <c r="N650" i="4"/>
  <c r="O650" i="4"/>
  <c r="P650" i="4"/>
  <c r="Q650" i="4"/>
  <c r="R650" i="4"/>
  <c r="S650" i="4"/>
  <c r="T650" i="4"/>
  <c r="U650" i="4"/>
  <c r="V650" i="4"/>
  <c r="W650" i="4"/>
  <c r="X650" i="4"/>
  <c r="Y650" i="4"/>
  <c r="Z650" i="4"/>
  <c r="AA650" i="4"/>
  <c r="AB650" i="4"/>
  <c r="AC650" i="4"/>
  <c r="AD650" i="4"/>
  <c r="AE650" i="4"/>
  <c r="AF650" i="4"/>
  <c r="B651" i="4"/>
  <c r="C651" i="4"/>
  <c r="D651" i="4"/>
  <c r="E651" i="4"/>
  <c r="F651" i="4"/>
  <c r="G651" i="4"/>
  <c r="H651" i="4"/>
  <c r="I651" i="4"/>
  <c r="J651" i="4"/>
  <c r="K651" i="4"/>
  <c r="L651" i="4"/>
  <c r="M651" i="4"/>
  <c r="N651" i="4"/>
  <c r="O651" i="4"/>
  <c r="P651" i="4"/>
  <c r="Q651" i="4"/>
  <c r="R651" i="4"/>
  <c r="S651" i="4"/>
  <c r="T651" i="4"/>
  <c r="U651" i="4"/>
  <c r="V651" i="4"/>
  <c r="W651" i="4"/>
  <c r="X651" i="4"/>
  <c r="Y651" i="4"/>
  <c r="Z651" i="4"/>
  <c r="AA651" i="4"/>
  <c r="AB651" i="4"/>
  <c r="AC651" i="4"/>
  <c r="AD651" i="4"/>
  <c r="AE651" i="4"/>
  <c r="AF651" i="4"/>
  <c r="B652" i="4"/>
  <c r="C652" i="4"/>
  <c r="D652" i="4"/>
  <c r="E652" i="4"/>
  <c r="F652" i="4"/>
  <c r="G652" i="4"/>
  <c r="H652" i="4"/>
  <c r="I652" i="4"/>
  <c r="J652" i="4"/>
  <c r="K652" i="4"/>
  <c r="L652" i="4"/>
  <c r="M652" i="4"/>
  <c r="N652" i="4"/>
  <c r="O652" i="4"/>
  <c r="P652" i="4"/>
  <c r="Q652" i="4"/>
  <c r="R652" i="4"/>
  <c r="S652" i="4"/>
  <c r="T652" i="4"/>
  <c r="U652" i="4"/>
  <c r="V652" i="4"/>
  <c r="W652" i="4"/>
  <c r="X652" i="4"/>
  <c r="Y652" i="4"/>
  <c r="Z652" i="4"/>
  <c r="AA652" i="4"/>
  <c r="AB652" i="4"/>
  <c r="AC652" i="4"/>
  <c r="AD652" i="4"/>
  <c r="AE652" i="4"/>
  <c r="AF652" i="4"/>
  <c r="B653" i="4"/>
  <c r="C653" i="4"/>
  <c r="D653" i="4"/>
  <c r="E653" i="4"/>
  <c r="F653" i="4"/>
  <c r="G653" i="4"/>
  <c r="H653" i="4"/>
  <c r="I653" i="4"/>
  <c r="J653" i="4"/>
  <c r="K653" i="4"/>
  <c r="L653" i="4"/>
  <c r="M653" i="4"/>
  <c r="N653" i="4"/>
  <c r="O653" i="4"/>
  <c r="P653" i="4"/>
  <c r="Q653" i="4"/>
  <c r="R653" i="4"/>
  <c r="S653" i="4"/>
  <c r="T653" i="4"/>
  <c r="U653" i="4"/>
  <c r="V653" i="4"/>
  <c r="W653" i="4"/>
  <c r="X653" i="4"/>
  <c r="Y653" i="4"/>
  <c r="Z653" i="4"/>
  <c r="AA653" i="4"/>
  <c r="AB653" i="4"/>
  <c r="AC653" i="4"/>
  <c r="AD653" i="4"/>
  <c r="AE653" i="4"/>
  <c r="AF653" i="4"/>
  <c r="B654" i="4"/>
  <c r="C654" i="4"/>
  <c r="D654" i="4"/>
  <c r="E654" i="4"/>
  <c r="F654" i="4"/>
  <c r="G654" i="4"/>
  <c r="H654" i="4"/>
  <c r="I654" i="4"/>
  <c r="J654" i="4"/>
  <c r="K654" i="4"/>
  <c r="L654" i="4"/>
  <c r="M654" i="4"/>
  <c r="N654" i="4"/>
  <c r="O654" i="4"/>
  <c r="P654" i="4"/>
  <c r="Q654" i="4"/>
  <c r="R654" i="4"/>
  <c r="S654" i="4"/>
  <c r="T654" i="4"/>
  <c r="U654" i="4"/>
  <c r="V654" i="4"/>
  <c r="W654" i="4"/>
  <c r="X654" i="4"/>
  <c r="Y654" i="4"/>
  <c r="Z654" i="4"/>
  <c r="AA654" i="4"/>
  <c r="AB654" i="4"/>
  <c r="AC654" i="4"/>
  <c r="AD654" i="4"/>
  <c r="AE654" i="4"/>
  <c r="AF654" i="4"/>
  <c r="B655" i="4"/>
  <c r="C655" i="4"/>
  <c r="D655" i="4"/>
  <c r="E655" i="4"/>
  <c r="F655" i="4"/>
  <c r="G655" i="4"/>
  <c r="H655" i="4"/>
  <c r="I655" i="4"/>
  <c r="J655" i="4"/>
  <c r="K655" i="4"/>
  <c r="L655" i="4"/>
  <c r="M655" i="4"/>
  <c r="N655" i="4"/>
  <c r="O655" i="4"/>
  <c r="P655" i="4"/>
  <c r="Q655" i="4"/>
  <c r="R655" i="4"/>
  <c r="S655" i="4"/>
  <c r="T655" i="4"/>
  <c r="U655" i="4"/>
  <c r="V655" i="4"/>
  <c r="W655" i="4"/>
  <c r="X655" i="4"/>
  <c r="Y655" i="4"/>
  <c r="Z655" i="4"/>
  <c r="AA655" i="4"/>
  <c r="AB655" i="4"/>
  <c r="AC655" i="4"/>
  <c r="AD655" i="4"/>
  <c r="AE655" i="4"/>
  <c r="AF655" i="4"/>
  <c r="B656" i="4"/>
  <c r="C656" i="4"/>
  <c r="D656" i="4"/>
  <c r="E656" i="4"/>
  <c r="F656" i="4"/>
  <c r="G656" i="4"/>
  <c r="H656" i="4"/>
  <c r="I656" i="4"/>
  <c r="J656" i="4"/>
  <c r="K656" i="4"/>
  <c r="L656" i="4"/>
  <c r="M656" i="4"/>
  <c r="N656" i="4"/>
  <c r="O656" i="4"/>
  <c r="P656" i="4"/>
  <c r="Q656" i="4"/>
  <c r="R656" i="4"/>
  <c r="S656" i="4"/>
  <c r="T656" i="4"/>
  <c r="U656" i="4"/>
  <c r="V656" i="4"/>
  <c r="W656" i="4"/>
  <c r="X656" i="4"/>
  <c r="Y656" i="4"/>
  <c r="Z656" i="4"/>
  <c r="AA656" i="4"/>
  <c r="AB656" i="4"/>
  <c r="AC656" i="4"/>
  <c r="AD656" i="4"/>
  <c r="AE656" i="4"/>
  <c r="AF656" i="4"/>
  <c r="B657" i="4"/>
  <c r="C657" i="4"/>
  <c r="D657" i="4"/>
  <c r="E657" i="4"/>
  <c r="F657" i="4"/>
  <c r="G657" i="4"/>
  <c r="H657" i="4"/>
  <c r="I657" i="4"/>
  <c r="J657" i="4"/>
  <c r="K657" i="4"/>
  <c r="L657" i="4"/>
  <c r="M657" i="4"/>
  <c r="N657" i="4"/>
  <c r="O657" i="4"/>
  <c r="P657" i="4"/>
  <c r="Q657" i="4"/>
  <c r="R657" i="4"/>
  <c r="S657" i="4"/>
  <c r="T657" i="4"/>
  <c r="U657" i="4"/>
  <c r="V657" i="4"/>
  <c r="W657" i="4"/>
  <c r="X657" i="4"/>
  <c r="Y657" i="4"/>
  <c r="Z657" i="4"/>
  <c r="AA657" i="4"/>
  <c r="AB657" i="4"/>
  <c r="AC657" i="4"/>
  <c r="AD657" i="4"/>
  <c r="AE657" i="4"/>
  <c r="AF657" i="4"/>
  <c r="B658" i="4"/>
  <c r="C658" i="4"/>
  <c r="D658" i="4"/>
  <c r="E658" i="4"/>
  <c r="F658" i="4"/>
  <c r="G658" i="4"/>
  <c r="H658" i="4"/>
  <c r="I658" i="4"/>
  <c r="J658" i="4"/>
  <c r="K658" i="4"/>
  <c r="L658" i="4"/>
  <c r="M658" i="4"/>
  <c r="N658" i="4"/>
  <c r="O658" i="4"/>
  <c r="P658" i="4"/>
  <c r="Q658" i="4"/>
  <c r="R658" i="4"/>
  <c r="S658" i="4"/>
  <c r="T658" i="4"/>
  <c r="U658" i="4"/>
  <c r="V658" i="4"/>
  <c r="W658" i="4"/>
  <c r="X658" i="4"/>
  <c r="Y658" i="4"/>
  <c r="Z658" i="4"/>
  <c r="AA658" i="4"/>
  <c r="AB658" i="4"/>
  <c r="AC658" i="4"/>
  <c r="AD658" i="4"/>
  <c r="AE658" i="4"/>
  <c r="AF658" i="4"/>
  <c r="B659" i="4"/>
  <c r="C659" i="4"/>
  <c r="D659" i="4"/>
  <c r="E659" i="4"/>
  <c r="F659" i="4"/>
  <c r="G659" i="4"/>
  <c r="H659" i="4"/>
  <c r="I659" i="4"/>
  <c r="J659" i="4"/>
  <c r="K659" i="4"/>
  <c r="L659" i="4"/>
  <c r="M659" i="4"/>
  <c r="N659" i="4"/>
  <c r="O659" i="4"/>
  <c r="P659" i="4"/>
  <c r="Q659" i="4"/>
  <c r="R659" i="4"/>
  <c r="S659" i="4"/>
  <c r="T659" i="4"/>
  <c r="U659" i="4"/>
  <c r="V659" i="4"/>
  <c r="W659" i="4"/>
  <c r="X659" i="4"/>
  <c r="Y659" i="4"/>
  <c r="Z659" i="4"/>
  <c r="AA659" i="4"/>
  <c r="AB659" i="4"/>
  <c r="AC659" i="4"/>
  <c r="AD659" i="4"/>
  <c r="AE659" i="4"/>
  <c r="AF659" i="4"/>
  <c r="B660" i="4"/>
  <c r="C660" i="4"/>
  <c r="D660" i="4"/>
  <c r="E660" i="4"/>
  <c r="F660" i="4"/>
  <c r="G660" i="4"/>
  <c r="H660" i="4"/>
  <c r="I660" i="4"/>
  <c r="J660" i="4"/>
  <c r="K660" i="4"/>
  <c r="L660" i="4"/>
  <c r="M660" i="4"/>
  <c r="N660" i="4"/>
  <c r="O660" i="4"/>
  <c r="P660" i="4"/>
  <c r="Q660" i="4"/>
  <c r="R660" i="4"/>
  <c r="S660" i="4"/>
  <c r="T660" i="4"/>
  <c r="U660" i="4"/>
  <c r="V660" i="4"/>
  <c r="W660" i="4"/>
  <c r="X660" i="4"/>
  <c r="Y660" i="4"/>
  <c r="Z660" i="4"/>
  <c r="AA660" i="4"/>
  <c r="AB660" i="4"/>
  <c r="AC660" i="4"/>
  <c r="AD660" i="4"/>
  <c r="AE660" i="4"/>
  <c r="AF660" i="4"/>
  <c r="B661" i="4"/>
  <c r="C661" i="4"/>
  <c r="D661" i="4"/>
  <c r="E661" i="4"/>
  <c r="F661" i="4"/>
  <c r="G661" i="4"/>
  <c r="H661" i="4"/>
  <c r="I661" i="4"/>
  <c r="J661" i="4"/>
  <c r="K661" i="4"/>
  <c r="L661" i="4"/>
  <c r="M661" i="4"/>
  <c r="N661" i="4"/>
  <c r="O661" i="4"/>
  <c r="P661" i="4"/>
  <c r="Q661" i="4"/>
  <c r="R661" i="4"/>
  <c r="S661" i="4"/>
  <c r="T661" i="4"/>
  <c r="U661" i="4"/>
  <c r="V661" i="4"/>
  <c r="W661" i="4"/>
  <c r="X661" i="4"/>
  <c r="Y661" i="4"/>
  <c r="Z661" i="4"/>
  <c r="AA661" i="4"/>
  <c r="AB661" i="4"/>
  <c r="AC661" i="4"/>
  <c r="AD661" i="4"/>
  <c r="AE661" i="4"/>
  <c r="AF661" i="4"/>
  <c r="B662" i="4"/>
  <c r="C662" i="4"/>
  <c r="D662" i="4"/>
  <c r="E662" i="4"/>
  <c r="F662" i="4"/>
  <c r="G662" i="4"/>
  <c r="H662" i="4"/>
  <c r="I662" i="4"/>
  <c r="J662" i="4"/>
  <c r="K662" i="4"/>
  <c r="L662" i="4"/>
  <c r="M662" i="4"/>
  <c r="N662" i="4"/>
  <c r="O662" i="4"/>
  <c r="P662" i="4"/>
  <c r="Q662" i="4"/>
  <c r="R662" i="4"/>
  <c r="S662" i="4"/>
  <c r="T662" i="4"/>
  <c r="U662" i="4"/>
  <c r="V662" i="4"/>
  <c r="W662" i="4"/>
  <c r="X662" i="4"/>
  <c r="Y662" i="4"/>
  <c r="Z662" i="4"/>
  <c r="AA662" i="4"/>
  <c r="AB662" i="4"/>
  <c r="AC662" i="4"/>
  <c r="AD662" i="4"/>
  <c r="AE662" i="4"/>
  <c r="AF662" i="4"/>
  <c r="B663" i="4"/>
  <c r="C663" i="4"/>
  <c r="D663" i="4"/>
  <c r="E663" i="4"/>
  <c r="F663" i="4"/>
  <c r="G663" i="4"/>
  <c r="H663" i="4"/>
  <c r="I663" i="4"/>
  <c r="J663" i="4"/>
  <c r="K663" i="4"/>
  <c r="L663" i="4"/>
  <c r="M663" i="4"/>
  <c r="N663" i="4"/>
  <c r="O663" i="4"/>
  <c r="P663" i="4"/>
  <c r="Q663" i="4"/>
  <c r="R663" i="4"/>
  <c r="S663" i="4"/>
  <c r="T663" i="4"/>
  <c r="U663" i="4"/>
  <c r="V663" i="4"/>
  <c r="W663" i="4"/>
  <c r="X663" i="4"/>
  <c r="Y663" i="4"/>
  <c r="Z663" i="4"/>
  <c r="AA663" i="4"/>
  <c r="AB663" i="4"/>
  <c r="AC663" i="4"/>
  <c r="AD663" i="4"/>
  <c r="AE663" i="4"/>
  <c r="AF663" i="4"/>
  <c r="B664" i="4"/>
  <c r="C664" i="4"/>
  <c r="D664" i="4"/>
  <c r="E664" i="4"/>
  <c r="F664" i="4"/>
  <c r="G664" i="4"/>
  <c r="H664" i="4"/>
  <c r="I664" i="4"/>
  <c r="J664" i="4"/>
  <c r="K664" i="4"/>
  <c r="L664" i="4"/>
  <c r="M664" i="4"/>
  <c r="N664" i="4"/>
  <c r="O664" i="4"/>
  <c r="P664" i="4"/>
  <c r="Q664" i="4"/>
  <c r="R664" i="4"/>
  <c r="S664" i="4"/>
  <c r="T664" i="4"/>
  <c r="U664" i="4"/>
  <c r="V664" i="4"/>
  <c r="W664" i="4"/>
  <c r="X664" i="4"/>
  <c r="Y664" i="4"/>
  <c r="Z664" i="4"/>
  <c r="AA664" i="4"/>
  <c r="AB664" i="4"/>
  <c r="AC664" i="4"/>
  <c r="AD664" i="4"/>
  <c r="AE664" i="4"/>
  <c r="AF664" i="4"/>
  <c r="B665" i="4"/>
  <c r="C665" i="4"/>
  <c r="D665" i="4"/>
  <c r="E665" i="4"/>
  <c r="F665" i="4"/>
  <c r="G665" i="4"/>
  <c r="H665" i="4"/>
  <c r="I665" i="4"/>
  <c r="J665" i="4"/>
  <c r="K665" i="4"/>
  <c r="L665" i="4"/>
  <c r="M665" i="4"/>
  <c r="N665" i="4"/>
  <c r="O665" i="4"/>
  <c r="P665" i="4"/>
  <c r="Q665" i="4"/>
  <c r="R665" i="4"/>
  <c r="S665" i="4"/>
  <c r="T665" i="4"/>
  <c r="U665" i="4"/>
  <c r="V665" i="4"/>
  <c r="W665" i="4"/>
  <c r="X665" i="4"/>
  <c r="Y665" i="4"/>
  <c r="Z665" i="4"/>
  <c r="AA665" i="4"/>
  <c r="AB665" i="4"/>
  <c r="AC665" i="4"/>
  <c r="AD665" i="4"/>
  <c r="AE665" i="4"/>
  <c r="AF665" i="4"/>
  <c r="B666" i="4"/>
  <c r="C666" i="4"/>
  <c r="D666" i="4"/>
  <c r="E666" i="4"/>
  <c r="F666" i="4"/>
  <c r="G666" i="4"/>
  <c r="H666" i="4"/>
  <c r="I666" i="4"/>
  <c r="J666" i="4"/>
  <c r="K666" i="4"/>
  <c r="L666" i="4"/>
  <c r="M666" i="4"/>
  <c r="N666" i="4"/>
  <c r="O666" i="4"/>
  <c r="P666" i="4"/>
  <c r="Q666" i="4"/>
  <c r="R666" i="4"/>
  <c r="S666" i="4"/>
  <c r="T666" i="4"/>
  <c r="U666" i="4"/>
  <c r="V666" i="4"/>
  <c r="W666" i="4"/>
  <c r="X666" i="4"/>
  <c r="Y666" i="4"/>
  <c r="Z666" i="4"/>
  <c r="AA666" i="4"/>
  <c r="AB666" i="4"/>
  <c r="AC666" i="4"/>
  <c r="AD666" i="4"/>
  <c r="AE666" i="4"/>
  <c r="AF666" i="4"/>
  <c r="B667" i="4"/>
  <c r="C667" i="4"/>
  <c r="D667" i="4"/>
  <c r="E667" i="4"/>
  <c r="F667" i="4"/>
  <c r="G667" i="4"/>
  <c r="H667" i="4"/>
  <c r="I667" i="4"/>
  <c r="J667" i="4"/>
  <c r="K667" i="4"/>
  <c r="L667" i="4"/>
  <c r="M667" i="4"/>
  <c r="N667" i="4"/>
  <c r="O667" i="4"/>
  <c r="P667" i="4"/>
  <c r="Q667" i="4"/>
  <c r="R667" i="4"/>
  <c r="S667" i="4"/>
  <c r="T667" i="4"/>
  <c r="U667" i="4"/>
  <c r="V667" i="4"/>
  <c r="W667" i="4"/>
  <c r="X667" i="4"/>
  <c r="Y667" i="4"/>
  <c r="Z667" i="4"/>
  <c r="AA667" i="4"/>
  <c r="AB667" i="4"/>
  <c r="AC667" i="4"/>
  <c r="AD667" i="4"/>
  <c r="AE667" i="4"/>
  <c r="AF667" i="4"/>
  <c r="B668" i="4"/>
  <c r="C668" i="4"/>
  <c r="D668" i="4"/>
  <c r="E668" i="4"/>
  <c r="F668" i="4"/>
  <c r="G668" i="4"/>
  <c r="H668" i="4"/>
  <c r="I668" i="4"/>
  <c r="J668" i="4"/>
  <c r="K668" i="4"/>
  <c r="L668" i="4"/>
  <c r="M668" i="4"/>
  <c r="N668" i="4"/>
  <c r="O668" i="4"/>
  <c r="P668" i="4"/>
  <c r="Q668" i="4"/>
  <c r="R668" i="4"/>
  <c r="S668" i="4"/>
  <c r="T668" i="4"/>
  <c r="U668" i="4"/>
  <c r="V668" i="4"/>
  <c r="W668" i="4"/>
  <c r="X668" i="4"/>
  <c r="Y668" i="4"/>
  <c r="Z668" i="4"/>
  <c r="AA668" i="4"/>
  <c r="AB668" i="4"/>
  <c r="AC668" i="4"/>
  <c r="AD668" i="4"/>
  <c r="AE668" i="4"/>
  <c r="AF668" i="4"/>
  <c r="B669" i="4"/>
  <c r="C669" i="4"/>
  <c r="D669" i="4"/>
  <c r="E669" i="4"/>
  <c r="F669" i="4"/>
  <c r="G669" i="4"/>
  <c r="H669" i="4"/>
  <c r="I669" i="4"/>
  <c r="J669" i="4"/>
  <c r="K669" i="4"/>
  <c r="L669" i="4"/>
  <c r="M669" i="4"/>
  <c r="N669" i="4"/>
  <c r="O669" i="4"/>
  <c r="P669" i="4"/>
  <c r="Q669" i="4"/>
  <c r="R669" i="4"/>
  <c r="S669" i="4"/>
  <c r="T669" i="4"/>
  <c r="U669" i="4"/>
  <c r="V669" i="4"/>
  <c r="W669" i="4"/>
  <c r="X669" i="4"/>
  <c r="Y669" i="4"/>
  <c r="Z669" i="4"/>
  <c r="AA669" i="4"/>
  <c r="AB669" i="4"/>
  <c r="AC669" i="4"/>
  <c r="AD669" i="4"/>
  <c r="AE669" i="4"/>
  <c r="AF669" i="4"/>
  <c r="B670" i="4"/>
  <c r="C670" i="4"/>
  <c r="D670" i="4"/>
  <c r="E670" i="4"/>
  <c r="F670" i="4"/>
  <c r="G670" i="4"/>
  <c r="H670" i="4"/>
  <c r="I670" i="4"/>
  <c r="J670" i="4"/>
  <c r="K670" i="4"/>
  <c r="L670" i="4"/>
  <c r="M670" i="4"/>
  <c r="N670" i="4"/>
  <c r="O670" i="4"/>
  <c r="P670" i="4"/>
  <c r="Q670" i="4"/>
  <c r="R670" i="4"/>
  <c r="S670" i="4"/>
  <c r="T670" i="4"/>
  <c r="U670" i="4"/>
  <c r="V670" i="4"/>
  <c r="W670" i="4"/>
  <c r="X670" i="4"/>
  <c r="Y670" i="4"/>
  <c r="Z670" i="4"/>
  <c r="AA670" i="4"/>
  <c r="AB670" i="4"/>
  <c r="AC670" i="4"/>
  <c r="AD670" i="4"/>
  <c r="AE670" i="4"/>
  <c r="AF670" i="4"/>
  <c r="B671" i="4"/>
  <c r="C671" i="4"/>
  <c r="D671" i="4"/>
  <c r="E671" i="4"/>
  <c r="F671" i="4"/>
  <c r="G671" i="4"/>
  <c r="H671" i="4"/>
  <c r="I671" i="4"/>
  <c r="J671" i="4"/>
  <c r="K671" i="4"/>
  <c r="L671" i="4"/>
  <c r="M671" i="4"/>
  <c r="N671" i="4"/>
  <c r="O671" i="4"/>
  <c r="P671" i="4"/>
  <c r="Q671" i="4"/>
  <c r="R671" i="4"/>
  <c r="S671" i="4"/>
  <c r="T671" i="4"/>
  <c r="U671" i="4"/>
  <c r="V671" i="4"/>
  <c r="W671" i="4"/>
  <c r="X671" i="4"/>
  <c r="Y671" i="4"/>
  <c r="Z671" i="4"/>
  <c r="AA671" i="4"/>
  <c r="AB671" i="4"/>
  <c r="AC671" i="4"/>
  <c r="AD671" i="4"/>
  <c r="AE671" i="4"/>
  <c r="AF671" i="4"/>
  <c r="B672" i="4"/>
  <c r="C672" i="4"/>
  <c r="D672" i="4"/>
  <c r="E672" i="4"/>
  <c r="F672" i="4"/>
  <c r="G672" i="4"/>
  <c r="H672" i="4"/>
  <c r="I672" i="4"/>
  <c r="J672" i="4"/>
  <c r="K672" i="4"/>
  <c r="L672" i="4"/>
  <c r="M672" i="4"/>
  <c r="N672" i="4"/>
  <c r="O672" i="4"/>
  <c r="P672" i="4"/>
  <c r="Q672" i="4"/>
  <c r="R672" i="4"/>
  <c r="S672" i="4"/>
  <c r="T672" i="4"/>
  <c r="U672" i="4"/>
  <c r="V672" i="4"/>
  <c r="W672" i="4"/>
  <c r="X672" i="4"/>
  <c r="Y672" i="4"/>
  <c r="Z672" i="4"/>
  <c r="AA672" i="4"/>
  <c r="AB672" i="4"/>
  <c r="AC672" i="4"/>
  <c r="AD672" i="4"/>
  <c r="AE672" i="4"/>
  <c r="AF672" i="4"/>
  <c r="B673" i="4"/>
  <c r="C673" i="4"/>
  <c r="D673" i="4"/>
  <c r="E673" i="4"/>
  <c r="F673" i="4"/>
  <c r="G673" i="4"/>
  <c r="H673" i="4"/>
  <c r="I673" i="4"/>
  <c r="J673" i="4"/>
  <c r="K673" i="4"/>
  <c r="L673" i="4"/>
  <c r="M673" i="4"/>
  <c r="N673" i="4"/>
  <c r="O673" i="4"/>
  <c r="P673" i="4"/>
  <c r="Q673" i="4"/>
  <c r="R673" i="4"/>
  <c r="S673" i="4"/>
  <c r="T673" i="4"/>
  <c r="U673" i="4"/>
  <c r="V673" i="4"/>
  <c r="W673" i="4"/>
  <c r="X673" i="4"/>
  <c r="Y673" i="4"/>
  <c r="Z673" i="4"/>
  <c r="AA673" i="4"/>
  <c r="AB673" i="4"/>
  <c r="AC673" i="4"/>
  <c r="AD673" i="4"/>
  <c r="AE673" i="4"/>
  <c r="AF673" i="4"/>
  <c r="B674" i="4"/>
  <c r="C674" i="4"/>
  <c r="D674" i="4"/>
  <c r="E674" i="4"/>
  <c r="F674" i="4"/>
  <c r="G674" i="4"/>
  <c r="H674" i="4"/>
  <c r="I674" i="4"/>
  <c r="J674" i="4"/>
  <c r="K674" i="4"/>
  <c r="L674" i="4"/>
  <c r="M674" i="4"/>
  <c r="N674" i="4"/>
  <c r="O674" i="4"/>
  <c r="P674" i="4"/>
  <c r="Q674" i="4"/>
  <c r="R674" i="4"/>
  <c r="S674" i="4"/>
  <c r="T674" i="4"/>
  <c r="U674" i="4"/>
  <c r="V674" i="4"/>
  <c r="W674" i="4"/>
  <c r="X674" i="4"/>
  <c r="Y674" i="4"/>
  <c r="Z674" i="4"/>
  <c r="AA674" i="4"/>
  <c r="AB674" i="4"/>
  <c r="AC674" i="4"/>
  <c r="AD674" i="4"/>
  <c r="AE674" i="4"/>
  <c r="AF674" i="4"/>
  <c r="B675" i="4"/>
  <c r="C675" i="4"/>
  <c r="D675" i="4"/>
  <c r="E675" i="4"/>
  <c r="F675" i="4"/>
  <c r="G675" i="4"/>
  <c r="H675" i="4"/>
  <c r="I675" i="4"/>
  <c r="J675" i="4"/>
  <c r="K675" i="4"/>
  <c r="L675" i="4"/>
  <c r="M675" i="4"/>
  <c r="N675" i="4"/>
  <c r="O675" i="4"/>
  <c r="P675" i="4"/>
  <c r="Q675" i="4"/>
  <c r="R675" i="4"/>
  <c r="S675" i="4"/>
  <c r="T675" i="4"/>
  <c r="U675" i="4"/>
  <c r="V675" i="4"/>
  <c r="W675" i="4"/>
  <c r="X675" i="4"/>
  <c r="Y675" i="4"/>
  <c r="Z675" i="4"/>
  <c r="AA675" i="4"/>
  <c r="AB675" i="4"/>
  <c r="AC675" i="4"/>
  <c r="AD675" i="4"/>
  <c r="AE675" i="4"/>
  <c r="AF675" i="4"/>
  <c r="B676" i="4"/>
  <c r="C676" i="4"/>
  <c r="D676" i="4"/>
  <c r="E676" i="4"/>
  <c r="F676" i="4"/>
  <c r="G676" i="4"/>
  <c r="H676" i="4"/>
  <c r="I676" i="4"/>
  <c r="J676" i="4"/>
  <c r="K676" i="4"/>
  <c r="L676" i="4"/>
  <c r="M676" i="4"/>
  <c r="N676" i="4"/>
  <c r="O676" i="4"/>
  <c r="P676" i="4"/>
  <c r="Q676" i="4"/>
  <c r="R676" i="4"/>
  <c r="S676" i="4"/>
  <c r="T676" i="4"/>
  <c r="U676" i="4"/>
  <c r="V676" i="4"/>
  <c r="W676" i="4"/>
  <c r="X676" i="4"/>
  <c r="Y676" i="4"/>
  <c r="Z676" i="4"/>
  <c r="AA676" i="4"/>
  <c r="AB676" i="4"/>
  <c r="AC676" i="4"/>
  <c r="AD676" i="4"/>
  <c r="AE676" i="4"/>
  <c r="AF676" i="4"/>
  <c r="B677" i="4"/>
  <c r="C677" i="4"/>
  <c r="D677" i="4"/>
  <c r="E677" i="4"/>
  <c r="F677" i="4"/>
  <c r="G677" i="4"/>
  <c r="H677" i="4"/>
  <c r="I677" i="4"/>
  <c r="J677" i="4"/>
  <c r="K677" i="4"/>
  <c r="L677" i="4"/>
  <c r="M677" i="4"/>
  <c r="N677" i="4"/>
  <c r="O677" i="4"/>
  <c r="P677" i="4"/>
  <c r="Q677" i="4"/>
  <c r="R677" i="4"/>
  <c r="S677" i="4"/>
  <c r="T677" i="4"/>
  <c r="U677" i="4"/>
  <c r="V677" i="4"/>
  <c r="W677" i="4"/>
  <c r="X677" i="4"/>
  <c r="Y677" i="4"/>
  <c r="Z677" i="4"/>
  <c r="AA677" i="4"/>
  <c r="AB677" i="4"/>
  <c r="AC677" i="4"/>
  <c r="AD677" i="4"/>
  <c r="AE677" i="4"/>
  <c r="AF677" i="4"/>
  <c r="B678" i="4"/>
  <c r="C678" i="4"/>
  <c r="D678" i="4"/>
  <c r="E678" i="4"/>
  <c r="F678" i="4"/>
  <c r="G678" i="4"/>
  <c r="H678" i="4"/>
  <c r="I678" i="4"/>
  <c r="J678" i="4"/>
  <c r="K678" i="4"/>
  <c r="L678" i="4"/>
  <c r="M678" i="4"/>
  <c r="N678" i="4"/>
  <c r="O678" i="4"/>
  <c r="P678" i="4"/>
  <c r="Q678" i="4"/>
  <c r="R678" i="4"/>
  <c r="S678" i="4"/>
  <c r="T678" i="4"/>
  <c r="U678" i="4"/>
  <c r="V678" i="4"/>
  <c r="W678" i="4"/>
  <c r="X678" i="4"/>
  <c r="Y678" i="4"/>
  <c r="Z678" i="4"/>
  <c r="AA678" i="4"/>
  <c r="AB678" i="4"/>
  <c r="AC678" i="4"/>
  <c r="AD678" i="4"/>
  <c r="AE678" i="4"/>
  <c r="AF678" i="4"/>
  <c r="B679" i="4"/>
  <c r="C679" i="4"/>
  <c r="D679" i="4"/>
  <c r="E679" i="4"/>
  <c r="F679" i="4"/>
  <c r="G679" i="4"/>
  <c r="H679" i="4"/>
  <c r="I679" i="4"/>
  <c r="J679" i="4"/>
  <c r="K679" i="4"/>
  <c r="L679" i="4"/>
  <c r="M679" i="4"/>
  <c r="N679" i="4"/>
  <c r="O679" i="4"/>
  <c r="P679" i="4"/>
  <c r="Q679" i="4"/>
  <c r="R679" i="4"/>
  <c r="S679" i="4"/>
  <c r="T679" i="4"/>
  <c r="U679" i="4"/>
  <c r="V679" i="4"/>
  <c r="W679" i="4"/>
  <c r="X679" i="4"/>
  <c r="Y679" i="4"/>
  <c r="Z679" i="4"/>
  <c r="AA679" i="4"/>
  <c r="AB679" i="4"/>
  <c r="AC679" i="4"/>
  <c r="AD679" i="4"/>
  <c r="AE679" i="4"/>
  <c r="AF679" i="4"/>
  <c r="B680" i="4"/>
  <c r="C680" i="4"/>
  <c r="D680" i="4"/>
  <c r="E680" i="4"/>
  <c r="F680" i="4"/>
  <c r="G680" i="4"/>
  <c r="H680" i="4"/>
  <c r="I680" i="4"/>
  <c r="J680" i="4"/>
  <c r="K680" i="4"/>
  <c r="L680" i="4"/>
  <c r="M680" i="4"/>
  <c r="N680" i="4"/>
  <c r="O680" i="4"/>
  <c r="P680" i="4"/>
  <c r="Q680" i="4"/>
  <c r="R680" i="4"/>
  <c r="S680" i="4"/>
  <c r="T680" i="4"/>
  <c r="U680" i="4"/>
  <c r="V680" i="4"/>
  <c r="W680" i="4"/>
  <c r="X680" i="4"/>
  <c r="Y680" i="4"/>
  <c r="Z680" i="4"/>
  <c r="AA680" i="4"/>
  <c r="AB680" i="4"/>
  <c r="AC680" i="4"/>
  <c r="AD680" i="4"/>
  <c r="AE680" i="4"/>
  <c r="AF680" i="4"/>
  <c r="B681" i="4"/>
  <c r="C681" i="4"/>
  <c r="D681" i="4"/>
  <c r="E681" i="4"/>
  <c r="F681" i="4"/>
  <c r="G681" i="4"/>
  <c r="H681" i="4"/>
  <c r="I681" i="4"/>
  <c r="J681" i="4"/>
  <c r="K681" i="4"/>
  <c r="L681" i="4"/>
  <c r="M681" i="4"/>
  <c r="N681" i="4"/>
  <c r="O681" i="4"/>
  <c r="P681" i="4"/>
  <c r="Q681" i="4"/>
  <c r="R681" i="4"/>
  <c r="S681" i="4"/>
  <c r="T681" i="4"/>
  <c r="U681" i="4"/>
  <c r="V681" i="4"/>
  <c r="W681" i="4"/>
  <c r="X681" i="4"/>
  <c r="Y681" i="4"/>
  <c r="Z681" i="4"/>
  <c r="AA681" i="4"/>
  <c r="AB681" i="4"/>
  <c r="AC681" i="4"/>
  <c r="AD681" i="4"/>
  <c r="AE681" i="4"/>
  <c r="AF681" i="4"/>
  <c r="B682" i="4"/>
  <c r="C682" i="4"/>
  <c r="D682" i="4"/>
  <c r="E682" i="4"/>
  <c r="F682" i="4"/>
  <c r="G682" i="4"/>
  <c r="H682" i="4"/>
  <c r="I682" i="4"/>
  <c r="J682" i="4"/>
  <c r="K682" i="4"/>
  <c r="L682" i="4"/>
  <c r="M682" i="4"/>
  <c r="N682" i="4"/>
  <c r="O682" i="4"/>
  <c r="P682" i="4"/>
  <c r="Q682" i="4"/>
  <c r="R682" i="4"/>
  <c r="S682" i="4"/>
  <c r="T682" i="4"/>
  <c r="U682" i="4"/>
  <c r="V682" i="4"/>
  <c r="W682" i="4"/>
  <c r="X682" i="4"/>
  <c r="Y682" i="4"/>
  <c r="Z682" i="4"/>
  <c r="AA682" i="4"/>
  <c r="AB682" i="4"/>
  <c r="AC682" i="4"/>
  <c r="AD682" i="4"/>
  <c r="AE682" i="4"/>
  <c r="AF682" i="4"/>
  <c r="B683" i="4"/>
  <c r="C683" i="4"/>
  <c r="D683" i="4"/>
  <c r="E683" i="4"/>
  <c r="F683" i="4"/>
  <c r="G683" i="4"/>
  <c r="H683" i="4"/>
  <c r="I683" i="4"/>
  <c r="J683" i="4"/>
  <c r="K683" i="4"/>
  <c r="L683" i="4"/>
  <c r="M683" i="4"/>
  <c r="N683" i="4"/>
  <c r="O683" i="4"/>
  <c r="P683" i="4"/>
  <c r="Q683" i="4"/>
  <c r="R683" i="4"/>
  <c r="S683" i="4"/>
  <c r="T683" i="4"/>
  <c r="U683" i="4"/>
  <c r="V683" i="4"/>
  <c r="W683" i="4"/>
  <c r="X683" i="4"/>
  <c r="Y683" i="4"/>
  <c r="Z683" i="4"/>
  <c r="AA683" i="4"/>
  <c r="AB683" i="4"/>
  <c r="AC683" i="4"/>
  <c r="AD683" i="4"/>
  <c r="AE683" i="4"/>
  <c r="AF683" i="4"/>
  <c r="B684" i="4"/>
  <c r="C684" i="4"/>
  <c r="D684" i="4"/>
  <c r="E684" i="4"/>
  <c r="F684" i="4"/>
  <c r="G684" i="4"/>
  <c r="H684" i="4"/>
  <c r="I684" i="4"/>
  <c r="J684" i="4"/>
  <c r="K684" i="4"/>
  <c r="L684" i="4"/>
  <c r="M684" i="4"/>
  <c r="N684" i="4"/>
  <c r="O684" i="4"/>
  <c r="P684" i="4"/>
  <c r="Q684" i="4"/>
  <c r="R684" i="4"/>
  <c r="S684" i="4"/>
  <c r="T684" i="4"/>
  <c r="U684" i="4"/>
  <c r="V684" i="4"/>
  <c r="W684" i="4"/>
  <c r="X684" i="4"/>
  <c r="Y684" i="4"/>
  <c r="Z684" i="4"/>
  <c r="AA684" i="4"/>
  <c r="AB684" i="4"/>
  <c r="AC684" i="4"/>
  <c r="AD684" i="4"/>
  <c r="AE684" i="4"/>
  <c r="AF684" i="4"/>
  <c r="B685" i="4"/>
  <c r="C685" i="4"/>
  <c r="D685" i="4"/>
  <c r="E685" i="4"/>
  <c r="F685" i="4"/>
  <c r="G685" i="4"/>
  <c r="H685" i="4"/>
  <c r="I685" i="4"/>
  <c r="J685" i="4"/>
  <c r="K685" i="4"/>
  <c r="L685" i="4"/>
  <c r="M685" i="4"/>
  <c r="N685" i="4"/>
  <c r="O685" i="4"/>
  <c r="P685" i="4"/>
  <c r="Q685" i="4"/>
  <c r="R685" i="4"/>
  <c r="S685" i="4"/>
  <c r="T685" i="4"/>
  <c r="U685" i="4"/>
  <c r="V685" i="4"/>
  <c r="W685" i="4"/>
  <c r="X685" i="4"/>
  <c r="Y685" i="4"/>
  <c r="Z685" i="4"/>
  <c r="AA685" i="4"/>
  <c r="AB685" i="4"/>
  <c r="AC685" i="4"/>
  <c r="AD685" i="4"/>
  <c r="AE685" i="4"/>
  <c r="AF685" i="4"/>
  <c r="B686" i="4"/>
  <c r="C686" i="4"/>
  <c r="D686" i="4"/>
  <c r="E686" i="4"/>
  <c r="F686" i="4"/>
  <c r="G686" i="4"/>
  <c r="H686" i="4"/>
  <c r="I686" i="4"/>
  <c r="J686" i="4"/>
  <c r="K686" i="4"/>
  <c r="L686" i="4"/>
  <c r="M686" i="4"/>
  <c r="N686" i="4"/>
  <c r="O686" i="4"/>
  <c r="P686" i="4"/>
  <c r="Q686" i="4"/>
  <c r="R686" i="4"/>
  <c r="S686" i="4"/>
  <c r="T686" i="4"/>
  <c r="U686" i="4"/>
  <c r="V686" i="4"/>
  <c r="W686" i="4"/>
  <c r="X686" i="4"/>
  <c r="Y686" i="4"/>
  <c r="Z686" i="4"/>
  <c r="AA686" i="4"/>
  <c r="AB686" i="4"/>
  <c r="AC686" i="4"/>
  <c r="AD686" i="4"/>
  <c r="AE686" i="4"/>
  <c r="AF686" i="4"/>
  <c r="B687" i="4"/>
  <c r="C687" i="4"/>
  <c r="D687" i="4"/>
  <c r="E687" i="4"/>
  <c r="F687" i="4"/>
  <c r="G687" i="4"/>
  <c r="H687" i="4"/>
  <c r="I687" i="4"/>
  <c r="J687" i="4"/>
  <c r="K687" i="4"/>
  <c r="L687" i="4"/>
  <c r="M687" i="4"/>
  <c r="N687" i="4"/>
  <c r="O687" i="4"/>
  <c r="P687" i="4"/>
  <c r="Q687" i="4"/>
  <c r="R687" i="4"/>
  <c r="S687" i="4"/>
  <c r="T687" i="4"/>
  <c r="U687" i="4"/>
  <c r="V687" i="4"/>
  <c r="W687" i="4"/>
  <c r="X687" i="4"/>
  <c r="Y687" i="4"/>
  <c r="Z687" i="4"/>
  <c r="AA687" i="4"/>
  <c r="AB687" i="4"/>
  <c r="AC687" i="4"/>
  <c r="AD687" i="4"/>
  <c r="AE687" i="4"/>
  <c r="AF687" i="4"/>
  <c r="B688" i="4"/>
  <c r="C688" i="4"/>
  <c r="D688" i="4"/>
  <c r="E688" i="4"/>
  <c r="F688" i="4"/>
  <c r="G688" i="4"/>
  <c r="H688" i="4"/>
  <c r="I688" i="4"/>
  <c r="J688" i="4"/>
  <c r="K688" i="4"/>
  <c r="L688" i="4"/>
  <c r="M688" i="4"/>
  <c r="N688" i="4"/>
  <c r="O688" i="4"/>
  <c r="P688" i="4"/>
  <c r="Q688" i="4"/>
  <c r="R688" i="4"/>
  <c r="S688" i="4"/>
  <c r="T688" i="4"/>
  <c r="U688" i="4"/>
  <c r="V688" i="4"/>
  <c r="W688" i="4"/>
  <c r="X688" i="4"/>
  <c r="Y688" i="4"/>
  <c r="Z688" i="4"/>
  <c r="AA688" i="4"/>
  <c r="AB688" i="4"/>
  <c r="AC688" i="4"/>
  <c r="AD688" i="4"/>
  <c r="AE688" i="4"/>
  <c r="AF688" i="4"/>
  <c r="B689" i="4"/>
  <c r="C689" i="4"/>
  <c r="D689" i="4"/>
  <c r="E689" i="4"/>
  <c r="F689" i="4"/>
  <c r="G689" i="4"/>
  <c r="H689" i="4"/>
  <c r="I689" i="4"/>
  <c r="J689" i="4"/>
  <c r="K689" i="4"/>
  <c r="L689" i="4"/>
  <c r="M689" i="4"/>
  <c r="N689" i="4"/>
  <c r="O689" i="4"/>
  <c r="P689" i="4"/>
  <c r="Q689" i="4"/>
  <c r="R689" i="4"/>
  <c r="S689" i="4"/>
  <c r="T689" i="4"/>
  <c r="U689" i="4"/>
  <c r="V689" i="4"/>
  <c r="W689" i="4"/>
  <c r="X689" i="4"/>
  <c r="Y689" i="4"/>
  <c r="Z689" i="4"/>
  <c r="AA689" i="4"/>
  <c r="AB689" i="4"/>
  <c r="AC689" i="4"/>
  <c r="AD689" i="4"/>
  <c r="AE689" i="4"/>
  <c r="AF689" i="4"/>
  <c r="B690" i="4"/>
  <c r="C690" i="4"/>
  <c r="D690" i="4"/>
  <c r="E690" i="4"/>
  <c r="F690" i="4"/>
  <c r="G690" i="4"/>
  <c r="H690" i="4"/>
  <c r="I690" i="4"/>
  <c r="J690" i="4"/>
  <c r="K690" i="4"/>
  <c r="L690" i="4"/>
  <c r="M690" i="4"/>
  <c r="N690" i="4"/>
  <c r="O690" i="4"/>
  <c r="P690" i="4"/>
  <c r="Q690" i="4"/>
  <c r="R690" i="4"/>
  <c r="S690" i="4"/>
  <c r="T690" i="4"/>
  <c r="U690" i="4"/>
  <c r="V690" i="4"/>
  <c r="W690" i="4"/>
  <c r="X690" i="4"/>
  <c r="Y690" i="4"/>
  <c r="Z690" i="4"/>
  <c r="AA690" i="4"/>
  <c r="AB690" i="4"/>
  <c r="AC690" i="4"/>
  <c r="AD690" i="4"/>
  <c r="AE690" i="4"/>
  <c r="AF690" i="4"/>
  <c r="B691" i="4"/>
  <c r="C691" i="4"/>
  <c r="D691" i="4"/>
  <c r="E691" i="4"/>
  <c r="F691" i="4"/>
  <c r="G691" i="4"/>
  <c r="H691" i="4"/>
  <c r="I691" i="4"/>
  <c r="J691" i="4"/>
  <c r="K691" i="4"/>
  <c r="L691" i="4"/>
  <c r="M691" i="4"/>
  <c r="N691" i="4"/>
  <c r="O691" i="4"/>
  <c r="P691" i="4"/>
  <c r="Q691" i="4"/>
  <c r="R691" i="4"/>
  <c r="S691" i="4"/>
  <c r="T691" i="4"/>
  <c r="U691" i="4"/>
  <c r="V691" i="4"/>
  <c r="W691" i="4"/>
  <c r="X691" i="4"/>
  <c r="Y691" i="4"/>
  <c r="Z691" i="4"/>
  <c r="AA691" i="4"/>
  <c r="AB691" i="4"/>
  <c r="AC691" i="4"/>
  <c r="AD691" i="4"/>
  <c r="AE691" i="4"/>
  <c r="AF691" i="4"/>
  <c r="B692" i="4"/>
  <c r="C692" i="4"/>
  <c r="D692" i="4"/>
  <c r="E692" i="4"/>
  <c r="F692" i="4"/>
  <c r="G692" i="4"/>
  <c r="H692" i="4"/>
  <c r="I692" i="4"/>
  <c r="J692" i="4"/>
  <c r="K692" i="4"/>
  <c r="L692" i="4"/>
  <c r="M692" i="4"/>
  <c r="N692" i="4"/>
  <c r="O692" i="4"/>
  <c r="P692" i="4"/>
  <c r="Q692" i="4"/>
  <c r="R692" i="4"/>
  <c r="S692" i="4"/>
  <c r="T692" i="4"/>
  <c r="U692" i="4"/>
  <c r="V692" i="4"/>
  <c r="W692" i="4"/>
  <c r="X692" i="4"/>
  <c r="Y692" i="4"/>
  <c r="Z692" i="4"/>
  <c r="AA692" i="4"/>
  <c r="AB692" i="4"/>
  <c r="AC692" i="4"/>
  <c r="AD692" i="4"/>
  <c r="AE692" i="4"/>
  <c r="AF692" i="4"/>
  <c r="B693" i="4"/>
  <c r="C693" i="4"/>
  <c r="D693" i="4"/>
  <c r="E693" i="4"/>
  <c r="F693" i="4"/>
  <c r="G693" i="4"/>
  <c r="H693" i="4"/>
  <c r="I693" i="4"/>
  <c r="J693" i="4"/>
  <c r="K693" i="4"/>
  <c r="L693" i="4"/>
  <c r="M693" i="4"/>
  <c r="N693" i="4"/>
  <c r="O693" i="4"/>
  <c r="P693" i="4"/>
  <c r="Q693" i="4"/>
  <c r="R693" i="4"/>
  <c r="S693" i="4"/>
  <c r="T693" i="4"/>
  <c r="U693" i="4"/>
  <c r="V693" i="4"/>
  <c r="W693" i="4"/>
  <c r="X693" i="4"/>
  <c r="Y693" i="4"/>
  <c r="Z693" i="4"/>
  <c r="AA693" i="4"/>
  <c r="AB693" i="4"/>
  <c r="AC693" i="4"/>
  <c r="AD693" i="4"/>
  <c r="AE693" i="4"/>
  <c r="AF693" i="4"/>
  <c r="B694" i="4"/>
  <c r="C694" i="4"/>
  <c r="D694" i="4"/>
  <c r="E694" i="4"/>
  <c r="F694" i="4"/>
  <c r="G694" i="4"/>
  <c r="H694" i="4"/>
  <c r="I694" i="4"/>
  <c r="J694" i="4"/>
  <c r="K694" i="4"/>
  <c r="L694" i="4"/>
  <c r="M694" i="4"/>
  <c r="N694" i="4"/>
  <c r="O694" i="4"/>
  <c r="P694" i="4"/>
  <c r="Q694" i="4"/>
  <c r="R694" i="4"/>
  <c r="S694" i="4"/>
  <c r="T694" i="4"/>
  <c r="U694" i="4"/>
  <c r="V694" i="4"/>
  <c r="W694" i="4"/>
  <c r="X694" i="4"/>
  <c r="Y694" i="4"/>
  <c r="Z694" i="4"/>
  <c r="AA694" i="4"/>
  <c r="AB694" i="4"/>
  <c r="AC694" i="4"/>
  <c r="AD694" i="4"/>
  <c r="AE694" i="4"/>
  <c r="AF694" i="4"/>
  <c r="B695" i="4"/>
  <c r="C695" i="4"/>
  <c r="D695" i="4"/>
  <c r="E695" i="4"/>
  <c r="F695" i="4"/>
  <c r="G695" i="4"/>
  <c r="H695" i="4"/>
  <c r="I695" i="4"/>
  <c r="J695" i="4"/>
  <c r="K695" i="4"/>
  <c r="L695" i="4"/>
  <c r="M695" i="4"/>
  <c r="N695" i="4"/>
  <c r="O695" i="4"/>
  <c r="P695" i="4"/>
  <c r="Q695" i="4"/>
  <c r="R695" i="4"/>
  <c r="S695" i="4"/>
  <c r="T695" i="4"/>
  <c r="U695" i="4"/>
  <c r="V695" i="4"/>
  <c r="W695" i="4"/>
  <c r="X695" i="4"/>
  <c r="Y695" i="4"/>
  <c r="Z695" i="4"/>
  <c r="AA695" i="4"/>
  <c r="AB695" i="4"/>
  <c r="AC695" i="4"/>
  <c r="AD695" i="4"/>
  <c r="AE695" i="4"/>
  <c r="AF695" i="4"/>
  <c r="B696" i="4"/>
  <c r="C696" i="4"/>
  <c r="D696" i="4"/>
  <c r="E696" i="4"/>
  <c r="F696" i="4"/>
  <c r="G696" i="4"/>
  <c r="H696" i="4"/>
  <c r="I696" i="4"/>
  <c r="J696" i="4"/>
  <c r="K696" i="4"/>
  <c r="L696" i="4"/>
  <c r="M696" i="4"/>
  <c r="N696" i="4"/>
  <c r="O696" i="4"/>
  <c r="P696" i="4"/>
  <c r="Q696" i="4"/>
  <c r="R696" i="4"/>
  <c r="S696" i="4"/>
  <c r="T696" i="4"/>
  <c r="U696" i="4"/>
  <c r="V696" i="4"/>
  <c r="W696" i="4"/>
  <c r="X696" i="4"/>
  <c r="Y696" i="4"/>
  <c r="Z696" i="4"/>
  <c r="AA696" i="4"/>
  <c r="AB696" i="4"/>
  <c r="AC696" i="4"/>
  <c r="AD696" i="4"/>
  <c r="AE696" i="4"/>
  <c r="AF696" i="4"/>
  <c r="B697" i="4"/>
  <c r="C697" i="4"/>
  <c r="D697" i="4"/>
  <c r="E697" i="4"/>
  <c r="F697" i="4"/>
  <c r="G697" i="4"/>
  <c r="H697" i="4"/>
  <c r="I697" i="4"/>
  <c r="J697" i="4"/>
  <c r="K697" i="4"/>
  <c r="L697" i="4"/>
  <c r="M697" i="4"/>
  <c r="N697" i="4"/>
  <c r="O697" i="4"/>
  <c r="P697" i="4"/>
  <c r="Q697" i="4"/>
  <c r="R697" i="4"/>
  <c r="S697" i="4"/>
  <c r="T697" i="4"/>
  <c r="U697" i="4"/>
  <c r="V697" i="4"/>
  <c r="W697" i="4"/>
  <c r="X697" i="4"/>
  <c r="Y697" i="4"/>
  <c r="Z697" i="4"/>
  <c r="AA697" i="4"/>
  <c r="AB697" i="4"/>
  <c r="AC697" i="4"/>
  <c r="AD697" i="4"/>
  <c r="AE697" i="4"/>
  <c r="AF697" i="4"/>
  <c r="B698" i="4"/>
  <c r="C698" i="4"/>
  <c r="D698" i="4"/>
  <c r="E698" i="4"/>
  <c r="F698" i="4"/>
  <c r="G698" i="4"/>
  <c r="H698" i="4"/>
  <c r="I698" i="4"/>
  <c r="J698" i="4"/>
  <c r="K698" i="4"/>
  <c r="L698" i="4"/>
  <c r="M698" i="4"/>
  <c r="N698" i="4"/>
  <c r="O698" i="4"/>
  <c r="P698" i="4"/>
  <c r="Q698" i="4"/>
  <c r="R698" i="4"/>
  <c r="S698" i="4"/>
  <c r="T698" i="4"/>
  <c r="U698" i="4"/>
  <c r="V698" i="4"/>
  <c r="W698" i="4"/>
  <c r="X698" i="4"/>
  <c r="Y698" i="4"/>
  <c r="Z698" i="4"/>
  <c r="AA698" i="4"/>
  <c r="AB698" i="4"/>
  <c r="AC698" i="4"/>
  <c r="AD698" i="4"/>
  <c r="AE698" i="4"/>
  <c r="AF698" i="4"/>
  <c r="B699" i="4"/>
  <c r="C699" i="4"/>
  <c r="D699" i="4"/>
  <c r="E699" i="4"/>
  <c r="F699" i="4"/>
  <c r="G699" i="4"/>
  <c r="H699" i="4"/>
  <c r="I699" i="4"/>
  <c r="J699" i="4"/>
  <c r="K699" i="4"/>
  <c r="L699" i="4"/>
  <c r="M699" i="4"/>
  <c r="N699" i="4"/>
  <c r="O699" i="4"/>
  <c r="P699" i="4"/>
  <c r="Q699" i="4"/>
  <c r="R699" i="4"/>
  <c r="S699" i="4"/>
  <c r="T699" i="4"/>
  <c r="U699" i="4"/>
  <c r="V699" i="4"/>
  <c r="W699" i="4"/>
  <c r="X699" i="4"/>
  <c r="Y699" i="4"/>
  <c r="Z699" i="4"/>
  <c r="AA699" i="4"/>
  <c r="AB699" i="4"/>
  <c r="AC699" i="4"/>
  <c r="AD699" i="4"/>
  <c r="AE699" i="4"/>
  <c r="AF699" i="4"/>
  <c r="B700" i="4"/>
  <c r="C700" i="4"/>
  <c r="D700" i="4"/>
  <c r="E700" i="4"/>
  <c r="F700" i="4"/>
  <c r="G700" i="4"/>
  <c r="H700" i="4"/>
  <c r="I700" i="4"/>
  <c r="J700" i="4"/>
  <c r="K700" i="4"/>
  <c r="L700" i="4"/>
  <c r="M700" i="4"/>
  <c r="N700" i="4"/>
  <c r="O700" i="4"/>
  <c r="P700" i="4"/>
  <c r="Q700" i="4"/>
  <c r="R700" i="4"/>
  <c r="S700" i="4"/>
  <c r="T700" i="4"/>
  <c r="U700" i="4"/>
  <c r="V700" i="4"/>
  <c r="W700" i="4"/>
  <c r="X700" i="4"/>
  <c r="Y700" i="4"/>
  <c r="Z700" i="4"/>
  <c r="AA700" i="4"/>
  <c r="AB700" i="4"/>
  <c r="AC700" i="4"/>
  <c r="AD700" i="4"/>
  <c r="AE700" i="4"/>
  <c r="AF700" i="4"/>
  <c r="B701" i="4"/>
  <c r="C701" i="4"/>
  <c r="D701" i="4"/>
  <c r="E701" i="4"/>
  <c r="F701" i="4"/>
  <c r="G701" i="4"/>
  <c r="H701" i="4"/>
  <c r="I701" i="4"/>
  <c r="J701" i="4"/>
  <c r="K701" i="4"/>
  <c r="L701" i="4"/>
  <c r="M701" i="4"/>
  <c r="N701" i="4"/>
  <c r="O701" i="4"/>
  <c r="P701" i="4"/>
  <c r="Q701" i="4"/>
  <c r="R701" i="4"/>
  <c r="S701" i="4"/>
  <c r="T701" i="4"/>
  <c r="U701" i="4"/>
  <c r="V701" i="4"/>
  <c r="W701" i="4"/>
  <c r="X701" i="4"/>
  <c r="Y701" i="4"/>
  <c r="Z701" i="4"/>
  <c r="AA701" i="4"/>
  <c r="AB701" i="4"/>
  <c r="AC701" i="4"/>
  <c r="AD701" i="4"/>
  <c r="AE701" i="4"/>
  <c r="AF701" i="4"/>
  <c r="B702" i="4"/>
  <c r="C702" i="4"/>
  <c r="D702" i="4"/>
  <c r="E702" i="4"/>
  <c r="F702" i="4"/>
  <c r="G702" i="4"/>
  <c r="H702" i="4"/>
  <c r="I702" i="4"/>
  <c r="J702" i="4"/>
  <c r="K702" i="4"/>
  <c r="L702" i="4"/>
  <c r="M702" i="4"/>
  <c r="N702" i="4"/>
  <c r="O702" i="4"/>
  <c r="P702" i="4"/>
  <c r="Q702" i="4"/>
  <c r="R702" i="4"/>
  <c r="S702" i="4"/>
  <c r="T702" i="4"/>
  <c r="U702" i="4"/>
  <c r="V702" i="4"/>
  <c r="W702" i="4"/>
  <c r="X702" i="4"/>
  <c r="Y702" i="4"/>
  <c r="Z702" i="4"/>
  <c r="AA702" i="4"/>
  <c r="AB702" i="4"/>
  <c r="AC702" i="4"/>
  <c r="AD702" i="4"/>
  <c r="AE702" i="4"/>
  <c r="AF702" i="4"/>
  <c r="B703" i="4"/>
  <c r="C703" i="4"/>
  <c r="D703" i="4"/>
  <c r="E703" i="4"/>
  <c r="F703" i="4"/>
  <c r="G703" i="4"/>
  <c r="H703" i="4"/>
  <c r="I703" i="4"/>
  <c r="J703" i="4"/>
  <c r="K703" i="4"/>
  <c r="L703" i="4"/>
  <c r="M703" i="4"/>
  <c r="N703" i="4"/>
  <c r="O703" i="4"/>
  <c r="P703" i="4"/>
  <c r="Q703" i="4"/>
  <c r="R703" i="4"/>
  <c r="S703" i="4"/>
  <c r="T703" i="4"/>
  <c r="U703" i="4"/>
  <c r="V703" i="4"/>
  <c r="W703" i="4"/>
  <c r="X703" i="4"/>
  <c r="Y703" i="4"/>
  <c r="Z703" i="4"/>
  <c r="AA703" i="4"/>
  <c r="AB703" i="4"/>
  <c r="AC703" i="4"/>
  <c r="AD703" i="4"/>
  <c r="AE703" i="4"/>
  <c r="AF703" i="4"/>
  <c r="B704" i="4"/>
  <c r="C704" i="4"/>
  <c r="D704" i="4"/>
  <c r="E704" i="4"/>
  <c r="F704" i="4"/>
  <c r="G704" i="4"/>
  <c r="H704" i="4"/>
  <c r="I704" i="4"/>
  <c r="J704" i="4"/>
  <c r="K704" i="4"/>
  <c r="L704" i="4"/>
  <c r="M704" i="4"/>
  <c r="N704" i="4"/>
  <c r="O704" i="4"/>
  <c r="P704" i="4"/>
  <c r="Q704" i="4"/>
  <c r="R704" i="4"/>
  <c r="S704" i="4"/>
  <c r="T704" i="4"/>
  <c r="U704" i="4"/>
  <c r="V704" i="4"/>
  <c r="W704" i="4"/>
  <c r="X704" i="4"/>
  <c r="Y704" i="4"/>
  <c r="Z704" i="4"/>
  <c r="AA704" i="4"/>
  <c r="AB704" i="4"/>
  <c r="AC704" i="4"/>
  <c r="AD704" i="4"/>
  <c r="AE704" i="4"/>
  <c r="AF704" i="4"/>
  <c r="B705" i="4"/>
  <c r="C705" i="4"/>
  <c r="D705" i="4"/>
  <c r="E705" i="4"/>
  <c r="F705" i="4"/>
  <c r="G705" i="4"/>
  <c r="H705" i="4"/>
  <c r="I705" i="4"/>
  <c r="J705" i="4"/>
  <c r="K705" i="4"/>
  <c r="L705" i="4"/>
  <c r="M705" i="4"/>
  <c r="N705" i="4"/>
  <c r="O705" i="4"/>
  <c r="P705" i="4"/>
  <c r="Q705" i="4"/>
  <c r="R705" i="4"/>
  <c r="S705" i="4"/>
  <c r="T705" i="4"/>
  <c r="U705" i="4"/>
  <c r="V705" i="4"/>
  <c r="W705" i="4"/>
  <c r="X705" i="4"/>
  <c r="Y705" i="4"/>
  <c r="Z705" i="4"/>
  <c r="AA705" i="4"/>
  <c r="AB705" i="4"/>
  <c r="AC705" i="4"/>
  <c r="AD705" i="4"/>
  <c r="AE705" i="4"/>
  <c r="AF705" i="4"/>
  <c r="B706" i="4"/>
  <c r="C706" i="4"/>
  <c r="D706" i="4"/>
  <c r="E706" i="4"/>
  <c r="F706" i="4"/>
  <c r="G706" i="4"/>
  <c r="H706" i="4"/>
  <c r="I706" i="4"/>
  <c r="J706" i="4"/>
  <c r="K706" i="4"/>
  <c r="L706" i="4"/>
  <c r="M706" i="4"/>
  <c r="N706" i="4"/>
  <c r="O706" i="4"/>
  <c r="P706" i="4"/>
  <c r="Q706" i="4"/>
  <c r="R706" i="4"/>
  <c r="S706" i="4"/>
  <c r="T706" i="4"/>
  <c r="U706" i="4"/>
  <c r="V706" i="4"/>
  <c r="W706" i="4"/>
  <c r="X706" i="4"/>
  <c r="Y706" i="4"/>
  <c r="Z706" i="4"/>
  <c r="AA706" i="4"/>
  <c r="AB706" i="4"/>
  <c r="AC706" i="4"/>
  <c r="AD706" i="4"/>
  <c r="AE706" i="4"/>
  <c r="AF706" i="4"/>
  <c r="B707" i="4"/>
  <c r="C707" i="4"/>
  <c r="D707" i="4"/>
  <c r="E707" i="4"/>
  <c r="F707" i="4"/>
  <c r="G707" i="4"/>
  <c r="H707" i="4"/>
  <c r="I707" i="4"/>
  <c r="J707" i="4"/>
  <c r="K707" i="4"/>
  <c r="L707" i="4"/>
  <c r="M707" i="4"/>
  <c r="N707" i="4"/>
  <c r="O707" i="4"/>
  <c r="P707" i="4"/>
  <c r="Q707" i="4"/>
  <c r="R707" i="4"/>
  <c r="S707" i="4"/>
  <c r="T707" i="4"/>
  <c r="U707" i="4"/>
  <c r="V707" i="4"/>
  <c r="W707" i="4"/>
  <c r="X707" i="4"/>
  <c r="Y707" i="4"/>
  <c r="Z707" i="4"/>
  <c r="AA707" i="4"/>
  <c r="AB707" i="4"/>
  <c r="AC707" i="4"/>
  <c r="AD707" i="4"/>
  <c r="AE707" i="4"/>
  <c r="AF707" i="4"/>
  <c r="B708" i="4"/>
  <c r="C708" i="4"/>
  <c r="D708" i="4"/>
  <c r="E708" i="4"/>
  <c r="F708" i="4"/>
  <c r="G708" i="4"/>
  <c r="H708" i="4"/>
  <c r="I708" i="4"/>
  <c r="J708" i="4"/>
  <c r="K708" i="4"/>
  <c r="L708" i="4"/>
  <c r="M708" i="4"/>
  <c r="N708" i="4"/>
  <c r="O708" i="4"/>
  <c r="P708" i="4"/>
  <c r="Q708" i="4"/>
  <c r="R708" i="4"/>
  <c r="S708" i="4"/>
  <c r="T708" i="4"/>
  <c r="U708" i="4"/>
  <c r="V708" i="4"/>
  <c r="W708" i="4"/>
  <c r="X708" i="4"/>
  <c r="Y708" i="4"/>
  <c r="Z708" i="4"/>
  <c r="AA708" i="4"/>
  <c r="AB708" i="4"/>
  <c r="AC708" i="4"/>
  <c r="AD708" i="4"/>
  <c r="AE708" i="4"/>
  <c r="AF708" i="4"/>
  <c r="B709" i="4"/>
  <c r="C709" i="4"/>
  <c r="D709" i="4"/>
  <c r="E709" i="4"/>
  <c r="F709" i="4"/>
  <c r="G709" i="4"/>
  <c r="H709" i="4"/>
  <c r="I709" i="4"/>
  <c r="J709" i="4"/>
  <c r="K709" i="4"/>
  <c r="L709" i="4"/>
  <c r="M709" i="4"/>
  <c r="N709" i="4"/>
  <c r="O709" i="4"/>
  <c r="P709" i="4"/>
  <c r="Q709" i="4"/>
  <c r="R709" i="4"/>
  <c r="S709" i="4"/>
  <c r="T709" i="4"/>
  <c r="U709" i="4"/>
  <c r="V709" i="4"/>
  <c r="W709" i="4"/>
  <c r="X709" i="4"/>
  <c r="Y709" i="4"/>
  <c r="Z709" i="4"/>
  <c r="AA709" i="4"/>
  <c r="AB709" i="4"/>
  <c r="AC709" i="4"/>
  <c r="AD709" i="4"/>
  <c r="AE709" i="4"/>
  <c r="AF709" i="4"/>
  <c r="B710" i="4"/>
  <c r="C710" i="4"/>
  <c r="D710" i="4"/>
  <c r="E710" i="4"/>
  <c r="F710" i="4"/>
  <c r="G710" i="4"/>
  <c r="H710" i="4"/>
  <c r="I710" i="4"/>
  <c r="J710" i="4"/>
  <c r="K710" i="4"/>
  <c r="L710" i="4"/>
  <c r="M710" i="4"/>
  <c r="N710" i="4"/>
  <c r="O710" i="4"/>
  <c r="P710" i="4"/>
  <c r="Q710" i="4"/>
  <c r="R710" i="4"/>
  <c r="S710" i="4"/>
  <c r="T710" i="4"/>
  <c r="U710" i="4"/>
  <c r="V710" i="4"/>
  <c r="W710" i="4"/>
  <c r="X710" i="4"/>
  <c r="Y710" i="4"/>
  <c r="Z710" i="4"/>
  <c r="AA710" i="4"/>
  <c r="AB710" i="4"/>
  <c r="AC710" i="4"/>
  <c r="AD710" i="4"/>
  <c r="AE710" i="4"/>
  <c r="AF710" i="4"/>
  <c r="B711" i="4"/>
  <c r="C711" i="4"/>
  <c r="D711" i="4"/>
  <c r="E711" i="4"/>
  <c r="F711" i="4"/>
  <c r="G711" i="4"/>
  <c r="H711" i="4"/>
  <c r="I711" i="4"/>
  <c r="J711" i="4"/>
  <c r="K711" i="4"/>
  <c r="L711" i="4"/>
  <c r="M711" i="4"/>
  <c r="N711" i="4"/>
  <c r="O711" i="4"/>
  <c r="P711" i="4"/>
  <c r="Q711" i="4"/>
  <c r="R711" i="4"/>
  <c r="S711" i="4"/>
  <c r="T711" i="4"/>
  <c r="U711" i="4"/>
  <c r="V711" i="4"/>
  <c r="W711" i="4"/>
  <c r="X711" i="4"/>
  <c r="Y711" i="4"/>
  <c r="Z711" i="4"/>
  <c r="AA711" i="4"/>
  <c r="AB711" i="4"/>
  <c r="AC711" i="4"/>
  <c r="AD711" i="4"/>
  <c r="AE711" i="4"/>
  <c r="AF711" i="4"/>
  <c r="B712" i="4"/>
  <c r="C712" i="4"/>
  <c r="D712" i="4"/>
  <c r="E712" i="4"/>
  <c r="F712" i="4"/>
  <c r="G712" i="4"/>
  <c r="H712" i="4"/>
  <c r="I712" i="4"/>
  <c r="J712" i="4"/>
  <c r="K712" i="4"/>
  <c r="L712" i="4"/>
  <c r="M712" i="4"/>
  <c r="N712" i="4"/>
  <c r="O712" i="4"/>
  <c r="P712" i="4"/>
  <c r="Q712" i="4"/>
  <c r="R712" i="4"/>
  <c r="S712" i="4"/>
  <c r="T712" i="4"/>
  <c r="U712" i="4"/>
  <c r="V712" i="4"/>
  <c r="W712" i="4"/>
  <c r="X712" i="4"/>
  <c r="Y712" i="4"/>
  <c r="Z712" i="4"/>
  <c r="AA712" i="4"/>
  <c r="AB712" i="4"/>
  <c r="AC712" i="4"/>
  <c r="AD712" i="4"/>
  <c r="AE712" i="4"/>
  <c r="AF712" i="4"/>
  <c r="B713" i="4"/>
  <c r="C713" i="4"/>
  <c r="D713" i="4"/>
  <c r="E713" i="4"/>
  <c r="F713" i="4"/>
  <c r="G713" i="4"/>
  <c r="H713" i="4"/>
  <c r="I713" i="4"/>
  <c r="J713" i="4"/>
  <c r="K713" i="4"/>
  <c r="L713" i="4"/>
  <c r="M713" i="4"/>
  <c r="N713" i="4"/>
  <c r="O713" i="4"/>
  <c r="P713" i="4"/>
  <c r="Q713" i="4"/>
  <c r="R713" i="4"/>
  <c r="S713" i="4"/>
  <c r="T713" i="4"/>
  <c r="U713" i="4"/>
  <c r="V713" i="4"/>
  <c r="W713" i="4"/>
  <c r="X713" i="4"/>
  <c r="Y713" i="4"/>
  <c r="Z713" i="4"/>
  <c r="AA713" i="4"/>
  <c r="AB713" i="4"/>
  <c r="AC713" i="4"/>
  <c r="AD713" i="4"/>
  <c r="AE713" i="4"/>
  <c r="AF713" i="4"/>
  <c r="B714" i="4"/>
  <c r="C714" i="4"/>
  <c r="D714" i="4"/>
  <c r="E714" i="4"/>
  <c r="F714" i="4"/>
  <c r="G714" i="4"/>
  <c r="H714" i="4"/>
  <c r="I714" i="4"/>
  <c r="J714" i="4"/>
  <c r="K714" i="4"/>
  <c r="L714" i="4"/>
  <c r="M714" i="4"/>
  <c r="N714" i="4"/>
  <c r="O714" i="4"/>
  <c r="P714" i="4"/>
  <c r="Q714" i="4"/>
  <c r="R714" i="4"/>
  <c r="S714" i="4"/>
  <c r="T714" i="4"/>
  <c r="U714" i="4"/>
  <c r="V714" i="4"/>
  <c r="W714" i="4"/>
  <c r="X714" i="4"/>
  <c r="Y714" i="4"/>
  <c r="Z714" i="4"/>
  <c r="AA714" i="4"/>
  <c r="AB714" i="4"/>
  <c r="AC714" i="4"/>
  <c r="AD714" i="4"/>
  <c r="AE714" i="4"/>
  <c r="AF714" i="4"/>
  <c r="B715" i="4"/>
  <c r="C715" i="4"/>
  <c r="D715" i="4"/>
  <c r="E715" i="4"/>
  <c r="F715" i="4"/>
  <c r="G715" i="4"/>
  <c r="H715" i="4"/>
  <c r="I715" i="4"/>
  <c r="J715" i="4"/>
  <c r="K715" i="4"/>
  <c r="L715" i="4"/>
  <c r="M715" i="4"/>
  <c r="N715" i="4"/>
  <c r="O715" i="4"/>
  <c r="P715" i="4"/>
  <c r="Q715" i="4"/>
  <c r="R715" i="4"/>
  <c r="S715" i="4"/>
  <c r="T715" i="4"/>
  <c r="U715" i="4"/>
  <c r="V715" i="4"/>
  <c r="W715" i="4"/>
  <c r="X715" i="4"/>
  <c r="Y715" i="4"/>
  <c r="Z715" i="4"/>
  <c r="AA715" i="4"/>
  <c r="AB715" i="4"/>
  <c r="AC715" i="4"/>
  <c r="AD715" i="4"/>
  <c r="AE715" i="4"/>
  <c r="AF715" i="4"/>
  <c r="B716" i="4"/>
  <c r="C716" i="4"/>
  <c r="D716" i="4"/>
  <c r="E716" i="4"/>
  <c r="F716" i="4"/>
  <c r="G716" i="4"/>
  <c r="H716" i="4"/>
  <c r="I716" i="4"/>
  <c r="J716" i="4"/>
  <c r="K716" i="4"/>
  <c r="L716" i="4"/>
  <c r="M716" i="4"/>
  <c r="N716" i="4"/>
  <c r="O716" i="4"/>
  <c r="P716" i="4"/>
  <c r="Q716" i="4"/>
  <c r="R716" i="4"/>
  <c r="S716" i="4"/>
  <c r="T716" i="4"/>
  <c r="U716" i="4"/>
  <c r="V716" i="4"/>
  <c r="W716" i="4"/>
  <c r="X716" i="4"/>
  <c r="Y716" i="4"/>
  <c r="Z716" i="4"/>
  <c r="AA716" i="4"/>
  <c r="AB716" i="4"/>
  <c r="AC716" i="4"/>
  <c r="AD716" i="4"/>
  <c r="AE716" i="4"/>
  <c r="AF716" i="4"/>
  <c r="B717" i="4"/>
  <c r="C717" i="4"/>
  <c r="D717" i="4"/>
  <c r="E717" i="4"/>
  <c r="F717" i="4"/>
  <c r="G717" i="4"/>
  <c r="H717" i="4"/>
  <c r="I717" i="4"/>
  <c r="J717" i="4"/>
  <c r="K717" i="4"/>
  <c r="L717" i="4"/>
  <c r="M717" i="4"/>
  <c r="N717" i="4"/>
  <c r="O717" i="4"/>
  <c r="P717" i="4"/>
  <c r="Q717" i="4"/>
  <c r="R717" i="4"/>
  <c r="S717" i="4"/>
  <c r="T717" i="4"/>
  <c r="U717" i="4"/>
  <c r="V717" i="4"/>
  <c r="W717" i="4"/>
  <c r="X717" i="4"/>
  <c r="Y717" i="4"/>
  <c r="Z717" i="4"/>
  <c r="AA717" i="4"/>
  <c r="AB717" i="4"/>
  <c r="AC717" i="4"/>
  <c r="AD717" i="4"/>
  <c r="AE717" i="4"/>
  <c r="AF717" i="4"/>
  <c r="B718" i="4"/>
  <c r="C718" i="4"/>
  <c r="D718" i="4"/>
  <c r="E718" i="4"/>
  <c r="F718" i="4"/>
  <c r="G718" i="4"/>
  <c r="H718" i="4"/>
  <c r="I718" i="4"/>
  <c r="J718" i="4"/>
  <c r="K718" i="4"/>
  <c r="L718" i="4"/>
  <c r="M718" i="4"/>
  <c r="N718" i="4"/>
  <c r="O718" i="4"/>
  <c r="P718" i="4"/>
  <c r="Q718" i="4"/>
  <c r="R718" i="4"/>
  <c r="S718" i="4"/>
  <c r="T718" i="4"/>
  <c r="U718" i="4"/>
  <c r="V718" i="4"/>
  <c r="W718" i="4"/>
  <c r="X718" i="4"/>
  <c r="Y718" i="4"/>
  <c r="Z718" i="4"/>
  <c r="AA718" i="4"/>
  <c r="AB718" i="4"/>
  <c r="AC718" i="4"/>
  <c r="AD718" i="4"/>
  <c r="AE718" i="4"/>
  <c r="AF718" i="4"/>
  <c r="B719" i="4"/>
  <c r="C719" i="4"/>
  <c r="D719" i="4"/>
  <c r="E719" i="4"/>
  <c r="F719" i="4"/>
  <c r="G719" i="4"/>
  <c r="H719" i="4"/>
  <c r="I719" i="4"/>
  <c r="J719" i="4"/>
  <c r="K719" i="4"/>
  <c r="L719" i="4"/>
  <c r="M719" i="4"/>
  <c r="N719" i="4"/>
  <c r="O719" i="4"/>
  <c r="P719" i="4"/>
  <c r="Q719" i="4"/>
  <c r="R719" i="4"/>
  <c r="S719" i="4"/>
  <c r="T719" i="4"/>
  <c r="U719" i="4"/>
  <c r="V719" i="4"/>
  <c r="W719" i="4"/>
  <c r="X719" i="4"/>
  <c r="Y719" i="4"/>
  <c r="Z719" i="4"/>
  <c r="AA719" i="4"/>
  <c r="AB719" i="4"/>
  <c r="AC719" i="4"/>
  <c r="AD719" i="4"/>
  <c r="AE719" i="4"/>
  <c r="AF719" i="4"/>
  <c r="B720" i="4"/>
  <c r="C720" i="4"/>
  <c r="D720" i="4"/>
  <c r="E720" i="4"/>
  <c r="F720" i="4"/>
  <c r="G720" i="4"/>
  <c r="H720" i="4"/>
  <c r="I720" i="4"/>
  <c r="J720" i="4"/>
  <c r="K720" i="4"/>
  <c r="L720" i="4"/>
  <c r="M720" i="4"/>
  <c r="N720" i="4"/>
  <c r="O720" i="4"/>
  <c r="P720" i="4"/>
  <c r="Q720" i="4"/>
  <c r="R720" i="4"/>
  <c r="S720" i="4"/>
  <c r="T720" i="4"/>
  <c r="U720" i="4"/>
  <c r="V720" i="4"/>
  <c r="W720" i="4"/>
  <c r="X720" i="4"/>
  <c r="Y720" i="4"/>
  <c r="Z720" i="4"/>
  <c r="AA720" i="4"/>
  <c r="AB720" i="4"/>
  <c r="AC720" i="4"/>
  <c r="AD720" i="4"/>
  <c r="AE720" i="4"/>
  <c r="AF720" i="4"/>
  <c r="B721" i="4"/>
  <c r="C721" i="4"/>
  <c r="D721" i="4"/>
  <c r="E721" i="4"/>
  <c r="F721" i="4"/>
  <c r="G721" i="4"/>
  <c r="H721" i="4"/>
  <c r="I721" i="4"/>
  <c r="J721" i="4"/>
  <c r="K721" i="4"/>
  <c r="L721" i="4"/>
  <c r="M721" i="4"/>
  <c r="N721" i="4"/>
  <c r="O721" i="4"/>
  <c r="P721" i="4"/>
  <c r="Q721" i="4"/>
  <c r="R721" i="4"/>
  <c r="S721" i="4"/>
  <c r="T721" i="4"/>
  <c r="U721" i="4"/>
  <c r="V721" i="4"/>
  <c r="W721" i="4"/>
  <c r="X721" i="4"/>
  <c r="Y721" i="4"/>
  <c r="Z721" i="4"/>
  <c r="AA721" i="4"/>
  <c r="AB721" i="4"/>
  <c r="AC721" i="4"/>
  <c r="AD721" i="4"/>
  <c r="AE721" i="4"/>
  <c r="AF721" i="4"/>
  <c r="B722" i="4"/>
  <c r="C722" i="4"/>
  <c r="D722" i="4"/>
  <c r="E722" i="4"/>
  <c r="F722" i="4"/>
  <c r="G722" i="4"/>
  <c r="H722" i="4"/>
  <c r="I722" i="4"/>
  <c r="J722" i="4"/>
  <c r="K722" i="4"/>
  <c r="L722" i="4"/>
  <c r="M722" i="4"/>
  <c r="N722" i="4"/>
  <c r="O722" i="4"/>
  <c r="P722" i="4"/>
  <c r="Q722" i="4"/>
  <c r="R722" i="4"/>
  <c r="S722" i="4"/>
  <c r="T722" i="4"/>
  <c r="U722" i="4"/>
  <c r="V722" i="4"/>
  <c r="W722" i="4"/>
  <c r="X722" i="4"/>
  <c r="Y722" i="4"/>
  <c r="Z722" i="4"/>
  <c r="AA722" i="4"/>
  <c r="AB722" i="4"/>
  <c r="AC722" i="4"/>
  <c r="AD722" i="4"/>
  <c r="AE722" i="4"/>
  <c r="AF722" i="4"/>
  <c r="B723" i="4"/>
  <c r="C723" i="4"/>
  <c r="D723" i="4"/>
  <c r="E723" i="4"/>
  <c r="F723" i="4"/>
  <c r="G723" i="4"/>
  <c r="H723" i="4"/>
  <c r="I723" i="4"/>
  <c r="J723" i="4"/>
  <c r="K723" i="4"/>
  <c r="L723" i="4"/>
  <c r="M723" i="4"/>
  <c r="N723" i="4"/>
  <c r="O723" i="4"/>
  <c r="P723" i="4"/>
  <c r="Q723" i="4"/>
  <c r="R723" i="4"/>
  <c r="S723" i="4"/>
  <c r="T723" i="4"/>
  <c r="U723" i="4"/>
  <c r="V723" i="4"/>
  <c r="W723" i="4"/>
  <c r="X723" i="4"/>
  <c r="Y723" i="4"/>
  <c r="Z723" i="4"/>
  <c r="AA723" i="4"/>
  <c r="AB723" i="4"/>
  <c r="AC723" i="4"/>
  <c r="AD723" i="4"/>
  <c r="AE723" i="4"/>
  <c r="AF723" i="4"/>
  <c r="B724" i="4"/>
  <c r="C724" i="4"/>
  <c r="D724" i="4"/>
  <c r="E724" i="4"/>
  <c r="F724" i="4"/>
  <c r="G724" i="4"/>
  <c r="H724" i="4"/>
  <c r="I724" i="4"/>
  <c r="J724" i="4"/>
  <c r="K724" i="4"/>
  <c r="L724" i="4"/>
  <c r="M724" i="4"/>
  <c r="N724" i="4"/>
  <c r="O724" i="4"/>
  <c r="P724" i="4"/>
  <c r="Q724" i="4"/>
  <c r="R724" i="4"/>
  <c r="S724" i="4"/>
  <c r="T724" i="4"/>
  <c r="U724" i="4"/>
  <c r="V724" i="4"/>
  <c r="W724" i="4"/>
  <c r="X724" i="4"/>
  <c r="Y724" i="4"/>
  <c r="Z724" i="4"/>
  <c r="AA724" i="4"/>
  <c r="AB724" i="4"/>
  <c r="AC724" i="4"/>
  <c r="AD724" i="4"/>
  <c r="AE724" i="4"/>
  <c r="AF724" i="4"/>
  <c r="B725" i="4"/>
  <c r="C725" i="4"/>
  <c r="D725" i="4"/>
  <c r="E725" i="4"/>
  <c r="F725" i="4"/>
  <c r="G725" i="4"/>
  <c r="H725" i="4"/>
  <c r="I725" i="4"/>
  <c r="J725" i="4"/>
  <c r="K725" i="4"/>
  <c r="L725" i="4"/>
  <c r="M725" i="4"/>
  <c r="N725" i="4"/>
  <c r="O725" i="4"/>
  <c r="P725" i="4"/>
  <c r="Q725" i="4"/>
  <c r="R725" i="4"/>
  <c r="S725" i="4"/>
  <c r="T725" i="4"/>
  <c r="U725" i="4"/>
  <c r="V725" i="4"/>
  <c r="W725" i="4"/>
  <c r="X725" i="4"/>
  <c r="Y725" i="4"/>
  <c r="Z725" i="4"/>
  <c r="AA725" i="4"/>
  <c r="AB725" i="4"/>
  <c r="AC725" i="4"/>
  <c r="AD725" i="4"/>
  <c r="AE725" i="4"/>
  <c r="AF725" i="4"/>
  <c r="B726" i="4"/>
  <c r="C726" i="4"/>
  <c r="D726" i="4"/>
  <c r="E726" i="4"/>
  <c r="F726" i="4"/>
  <c r="G726" i="4"/>
  <c r="H726" i="4"/>
  <c r="I726" i="4"/>
  <c r="J726" i="4"/>
  <c r="K726" i="4"/>
  <c r="L726" i="4"/>
  <c r="M726" i="4"/>
  <c r="N726" i="4"/>
  <c r="O726" i="4"/>
  <c r="P726" i="4"/>
  <c r="Q726" i="4"/>
  <c r="R726" i="4"/>
  <c r="S726" i="4"/>
  <c r="T726" i="4"/>
  <c r="U726" i="4"/>
  <c r="V726" i="4"/>
  <c r="W726" i="4"/>
  <c r="X726" i="4"/>
  <c r="Y726" i="4"/>
  <c r="Z726" i="4"/>
  <c r="AA726" i="4"/>
  <c r="AB726" i="4"/>
  <c r="AC726" i="4"/>
  <c r="AD726" i="4"/>
  <c r="AE726" i="4"/>
  <c r="AF726" i="4"/>
  <c r="B727" i="4"/>
  <c r="C727" i="4"/>
  <c r="D727" i="4"/>
  <c r="E727" i="4"/>
  <c r="F727" i="4"/>
  <c r="G727" i="4"/>
  <c r="H727" i="4"/>
  <c r="I727" i="4"/>
  <c r="J727" i="4"/>
  <c r="K727" i="4"/>
  <c r="L727" i="4"/>
  <c r="M727" i="4"/>
  <c r="N727" i="4"/>
  <c r="O727" i="4"/>
  <c r="P727" i="4"/>
  <c r="Q727" i="4"/>
  <c r="R727" i="4"/>
  <c r="S727" i="4"/>
  <c r="T727" i="4"/>
  <c r="U727" i="4"/>
  <c r="V727" i="4"/>
  <c r="W727" i="4"/>
  <c r="X727" i="4"/>
  <c r="Y727" i="4"/>
  <c r="Z727" i="4"/>
  <c r="AA727" i="4"/>
  <c r="AB727" i="4"/>
  <c r="AC727" i="4"/>
  <c r="AD727" i="4"/>
  <c r="AE727" i="4"/>
  <c r="AF727" i="4"/>
  <c r="B728" i="4"/>
  <c r="C728" i="4"/>
  <c r="D728" i="4"/>
  <c r="E728" i="4"/>
  <c r="F728" i="4"/>
  <c r="G728" i="4"/>
  <c r="H728" i="4"/>
  <c r="I728" i="4"/>
  <c r="J728" i="4"/>
  <c r="K728" i="4"/>
  <c r="L728" i="4"/>
  <c r="M728" i="4"/>
  <c r="N728" i="4"/>
  <c r="O728" i="4"/>
  <c r="P728" i="4"/>
  <c r="Q728" i="4"/>
  <c r="R728" i="4"/>
  <c r="S728" i="4"/>
  <c r="T728" i="4"/>
  <c r="U728" i="4"/>
  <c r="V728" i="4"/>
  <c r="W728" i="4"/>
  <c r="X728" i="4"/>
  <c r="Y728" i="4"/>
  <c r="Z728" i="4"/>
  <c r="AA728" i="4"/>
  <c r="AB728" i="4"/>
  <c r="AC728" i="4"/>
  <c r="AD728" i="4"/>
  <c r="AE728" i="4"/>
  <c r="AF728" i="4"/>
  <c r="B729" i="4"/>
  <c r="C729" i="4"/>
  <c r="D729" i="4"/>
  <c r="E729" i="4"/>
  <c r="F729" i="4"/>
  <c r="G729" i="4"/>
  <c r="H729" i="4"/>
  <c r="I729" i="4"/>
  <c r="J729" i="4"/>
  <c r="K729" i="4"/>
  <c r="L729" i="4"/>
  <c r="M729" i="4"/>
  <c r="N729" i="4"/>
  <c r="O729" i="4"/>
  <c r="P729" i="4"/>
  <c r="Q729" i="4"/>
  <c r="R729" i="4"/>
  <c r="S729" i="4"/>
  <c r="T729" i="4"/>
  <c r="U729" i="4"/>
  <c r="V729" i="4"/>
  <c r="W729" i="4"/>
  <c r="X729" i="4"/>
  <c r="Y729" i="4"/>
  <c r="Z729" i="4"/>
  <c r="AA729" i="4"/>
  <c r="AB729" i="4"/>
  <c r="AC729" i="4"/>
  <c r="AD729" i="4"/>
  <c r="AE729" i="4"/>
  <c r="AF729" i="4"/>
  <c r="B730" i="4"/>
  <c r="C730" i="4"/>
  <c r="D730" i="4"/>
  <c r="E730" i="4"/>
  <c r="F730" i="4"/>
  <c r="G730" i="4"/>
  <c r="H730" i="4"/>
  <c r="I730" i="4"/>
  <c r="J730" i="4"/>
  <c r="K730" i="4"/>
  <c r="L730" i="4"/>
  <c r="M730" i="4"/>
  <c r="N730" i="4"/>
  <c r="O730" i="4"/>
  <c r="P730" i="4"/>
  <c r="Q730" i="4"/>
  <c r="R730" i="4"/>
  <c r="S730" i="4"/>
  <c r="T730" i="4"/>
  <c r="U730" i="4"/>
  <c r="V730" i="4"/>
  <c r="W730" i="4"/>
  <c r="X730" i="4"/>
  <c r="Y730" i="4"/>
  <c r="Z730" i="4"/>
  <c r="AA730" i="4"/>
  <c r="AB730" i="4"/>
  <c r="AC730" i="4"/>
  <c r="AD730" i="4"/>
  <c r="AE730" i="4"/>
  <c r="AF730" i="4"/>
  <c r="B731" i="4"/>
  <c r="C731" i="4"/>
  <c r="D731" i="4"/>
  <c r="E731" i="4"/>
  <c r="F731" i="4"/>
  <c r="G731" i="4"/>
  <c r="H731" i="4"/>
  <c r="I731" i="4"/>
  <c r="J731" i="4"/>
  <c r="K731" i="4"/>
  <c r="L731" i="4"/>
  <c r="M731" i="4"/>
  <c r="N731" i="4"/>
  <c r="O731" i="4"/>
  <c r="P731" i="4"/>
  <c r="Q731" i="4"/>
  <c r="R731" i="4"/>
  <c r="S731" i="4"/>
  <c r="T731" i="4"/>
  <c r="U731" i="4"/>
  <c r="V731" i="4"/>
  <c r="W731" i="4"/>
  <c r="X731" i="4"/>
  <c r="Y731" i="4"/>
  <c r="Z731" i="4"/>
  <c r="AA731" i="4"/>
  <c r="AB731" i="4"/>
  <c r="AC731" i="4"/>
  <c r="AD731" i="4"/>
  <c r="AE731" i="4"/>
  <c r="AF731" i="4"/>
  <c r="B732" i="4"/>
  <c r="C732" i="4"/>
  <c r="D732" i="4"/>
  <c r="E732" i="4"/>
  <c r="F732" i="4"/>
  <c r="G732" i="4"/>
  <c r="H732" i="4"/>
  <c r="I732" i="4"/>
  <c r="J732" i="4"/>
  <c r="K732" i="4"/>
  <c r="L732" i="4"/>
  <c r="M732" i="4"/>
  <c r="N732" i="4"/>
  <c r="O732" i="4"/>
  <c r="P732" i="4"/>
  <c r="Q732" i="4"/>
  <c r="R732" i="4"/>
  <c r="S732" i="4"/>
  <c r="T732" i="4"/>
  <c r="U732" i="4"/>
  <c r="V732" i="4"/>
  <c r="W732" i="4"/>
  <c r="X732" i="4"/>
  <c r="Y732" i="4"/>
  <c r="Z732" i="4"/>
  <c r="AA732" i="4"/>
  <c r="AB732" i="4"/>
  <c r="AC732" i="4"/>
  <c r="AD732" i="4"/>
  <c r="AE732" i="4"/>
  <c r="AF732" i="4"/>
  <c r="B733" i="4"/>
  <c r="C733" i="4"/>
  <c r="D733" i="4"/>
  <c r="E733" i="4"/>
  <c r="F733" i="4"/>
  <c r="G733" i="4"/>
  <c r="H733" i="4"/>
  <c r="I733" i="4"/>
  <c r="J733" i="4"/>
  <c r="K733" i="4"/>
  <c r="L733" i="4"/>
  <c r="M733" i="4"/>
  <c r="N733" i="4"/>
  <c r="O733" i="4"/>
  <c r="P733" i="4"/>
  <c r="Q733" i="4"/>
  <c r="R733" i="4"/>
  <c r="S733" i="4"/>
  <c r="T733" i="4"/>
  <c r="U733" i="4"/>
  <c r="V733" i="4"/>
  <c r="W733" i="4"/>
  <c r="X733" i="4"/>
  <c r="Y733" i="4"/>
  <c r="Z733" i="4"/>
  <c r="AA733" i="4"/>
  <c r="AB733" i="4"/>
  <c r="AC733" i="4"/>
  <c r="AD733" i="4"/>
  <c r="AE733" i="4"/>
  <c r="AF733" i="4"/>
  <c r="B734" i="4"/>
  <c r="C734" i="4"/>
  <c r="D734" i="4"/>
  <c r="E734" i="4"/>
  <c r="F734" i="4"/>
  <c r="G734" i="4"/>
  <c r="H734" i="4"/>
  <c r="I734" i="4"/>
  <c r="J734" i="4"/>
  <c r="K734" i="4"/>
  <c r="L734" i="4"/>
  <c r="M734" i="4"/>
  <c r="N734" i="4"/>
  <c r="O734" i="4"/>
  <c r="P734" i="4"/>
  <c r="Q734" i="4"/>
  <c r="R734" i="4"/>
  <c r="S734" i="4"/>
  <c r="T734" i="4"/>
  <c r="U734" i="4"/>
  <c r="V734" i="4"/>
  <c r="W734" i="4"/>
  <c r="X734" i="4"/>
  <c r="Y734" i="4"/>
  <c r="Z734" i="4"/>
  <c r="AA734" i="4"/>
  <c r="AB734" i="4"/>
  <c r="AC734" i="4"/>
  <c r="AD734" i="4"/>
  <c r="AE734" i="4"/>
  <c r="AF734" i="4"/>
  <c r="B735" i="4"/>
  <c r="C735" i="4"/>
  <c r="D735" i="4"/>
  <c r="E735" i="4"/>
  <c r="F735" i="4"/>
  <c r="G735" i="4"/>
  <c r="H735" i="4"/>
  <c r="I735" i="4"/>
  <c r="J735" i="4"/>
  <c r="K735" i="4"/>
  <c r="L735" i="4"/>
  <c r="M735" i="4"/>
  <c r="N735" i="4"/>
  <c r="O735" i="4"/>
  <c r="P735" i="4"/>
  <c r="Q735" i="4"/>
  <c r="R735" i="4"/>
  <c r="S735" i="4"/>
  <c r="T735" i="4"/>
  <c r="U735" i="4"/>
  <c r="V735" i="4"/>
  <c r="W735" i="4"/>
  <c r="X735" i="4"/>
  <c r="Y735" i="4"/>
  <c r="Z735" i="4"/>
  <c r="AA735" i="4"/>
  <c r="AB735" i="4"/>
  <c r="AC735" i="4"/>
  <c r="AD735" i="4"/>
  <c r="AE735" i="4"/>
  <c r="AF735" i="4"/>
  <c r="B736" i="4"/>
  <c r="C736" i="4"/>
  <c r="D736" i="4"/>
  <c r="E736" i="4"/>
  <c r="F736" i="4"/>
  <c r="G736" i="4"/>
  <c r="H736" i="4"/>
  <c r="I736" i="4"/>
  <c r="J736" i="4"/>
  <c r="K736" i="4"/>
  <c r="L736" i="4"/>
  <c r="M736" i="4"/>
  <c r="N736" i="4"/>
  <c r="O736" i="4"/>
  <c r="P736" i="4"/>
  <c r="Q736" i="4"/>
  <c r="R736" i="4"/>
  <c r="S736" i="4"/>
  <c r="T736" i="4"/>
  <c r="U736" i="4"/>
  <c r="V736" i="4"/>
  <c r="W736" i="4"/>
  <c r="X736" i="4"/>
  <c r="Y736" i="4"/>
  <c r="Z736" i="4"/>
  <c r="AA736" i="4"/>
  <c r="AB736" i="4"/>
  <c r="AC736" i="4"/>
  <c r="AD736" i="4"/>
  <c r="AE736" i="4"/>
  <c r="AF736" i="4"/>
  <c r="B737" i="4"/>
  <c r="C737" i="4"/>
  <c r="D737" i="4"/>
  <c r="E737" i="4"/>
  <c r="F737" i="4"/>
  <c r="G737" i="4"/>
  <c r="H737" i="4"/>
  <c r="I737" i="4"/>
  <c r="J737" i="4"/>
  <c r="K737" i="4"/>
  <c r="L737" i="4"/>
  <c r="M737" i="4"/>
  <c r="N737" i="4"/>
  <c r="O737" i="4"/>
  <c r="P737" i="4"/>
  <c r="Q737" i="4"/>
  <c r="R737" i="4"/>
  <c r="S737" i="4"/>
  <c r="T737" i="4"/>
  <c r="U737" i="4"/>
  <c r="V737" i="4"/>
  <c r="W737" i="4"/>
  <c r="X737" i="4"/>
  <c r="Y737" i="4"/>
  <c r="Z737" i="4"/>
  <c r="AA737" i="4"/>
  <c r="AB737" i="4"/>
  <c r="AC737" i="4"/>
  <c r="AD737" i="4"/>
  <c r="AE737" i="4"/>
  <c r="AF737" i="4"/>
  <c r="B738" i="4"/>
  <c r="C738" i="4"/>
  <c r="D738" i="4"/>
  <c r="E738" i="4"/>
  <c r="F738" i="4"/>
  <c r="G738" i="4"/>
  <c r="H738" i="4"/>
  <c r="I738" i="4"/>
  <c r="J738" i="4"/>
  <c r="K738" i="4"/>
  <c r="L738" i="4"/>
  <c r="M738" i="4"/>
  <c r="N738" i="4"/>
  <c r="O738" i="4"/>
  <c r="P738" i="4"/>
  <c r="Q738" i="4"/>
  <c r="R738" i="4"/>
  <c r="S738" i="4"/>
  <c r="T738" i="4"/>
  <c r="U738" i="4"/>
  <c r="V738" i="4"/>
  <c r="W738" i="4"/>
  <c r="X738" i="4"/>
  <c r="Y738" i="4"/>
  <c r="Z738" i="4"/>
  <c r="AA738" i="4"/>
  <c r="AB738" i="4"/>
  <c r="AC738" i="4"/>
  <c r="AD738" i="4"/>
  <c r="AE738" i="4"/>
  <c r="AF738" i="4"/>
  <c r="B739" i="4"/>
  <c r="C739" i="4"/>
  <c r="D739" i="4"/>
  <c r="E739" i="4"/>
  <c r="F739" i="4"/>
  <c r="G739" i="4"/>
  <c r="H739" i="4"/>
  <c r="I739" i="4"/>
  <c r="J739" i="4"/>
  <c r="K739" i="4"/>
  <c r="L739" i="4"/>
  <c r="M739" i="4"/>
  <c r="N739" i="4"/>
  <c r="O739" i="4"/>
  <c r="P739" i="4"/>
  <c r="Q739" i="4"/>
  <c r="R739" i="4"/>
  <c r="S739" i="4"/>
  <c r="T739" i="4"/>
  <c r="U739" i="4"/>
  <c r="V739" i="4"/>
  <c r="W739" i="4"/>
  <c r="X739" i="4"/>
  <c r="Y739" i="4"/>
  <c r="Z739" i="4"/>
  <c r="AA739" i="4"/>
  <c r="AB739" i="4"/>
  <c r="AC739" i="4"/>
  <c r="AD739" i="4"/>
  <c r="AE739" i="4"/>
  <c r="AF739" i="4"/>
  <c r="B740" i="4"/>
  <c r="C740" i="4"/>
  <c r="D740" i="4"/>
  <c r="E740" i="4"/>
  <c r="F740" i="4"/>
  <c r="G740" i="4"/>
  <c r="H740" i="4"/>
  <c r="I740" i="4"/>
  <c r="J740" i="4"/>
  <c r="K740" i="4"/>
  <c r="L740" i="4"/>
  <c r="M740" i="4"/>
  <c r="N740" i="4"/>
  <c r="O740" i="4"/>
  <c r="P740" i="4"/>
  <c r="Q740" i="4"/>
  <c r="R740" i="4"/>
  <c r="S740" i="4"/>
  <c r="T740" i="4"/>
  <c r="U740" i="4"/>
  <c r="V740" i="4"/>
  <c r="W740" i="4"/>
  <c r="X740" i="4"/>
  <c r="Y740" i="4"/>
  <c r="Z740" i="4"/>
  <c r="AA740" i="4"/>
  <c r="AB740" i="4"/>
  <c r="AC740" i="4"/>
  <c r="AD740" i="4"/>
  <c r="AE740" i="4"/>
  <c r="AF740" i="4"/>
  <c r="B741" i="4"/>
  <c r="C741" i="4"/>
  <c r="D741" i="4"/>
  <c r="E741" i="4"/>
  <c r="F741" i="4"/>
  <c r="G741" i="4"/>
  <c r="H741" i="4"/>
  <c r="I741" i="4"/>
  <c r="J741" i="4"/>
  <c r="K741" i="4"/>
  <c r="L741" i="4"/>
  <c r="M741" i="4"/>
  <c r="N741" i="4"/>
  <c r="O741" i="4"/>
  <c r="P741" i="4"/>
  <c r="Q741" i="4"/>
  <c r="R741" i="4"/>
  <c r="S741" i="4"/>
  <c r="T741" i="4"/>
  <c r="U741" i="4"/>
  <c r="V741" i="4"/>
  <c r="W741" i="4"/>
  <c r="X741" i="4"/>
  <c r="Y741" i="4"/>
  <c r="Z741" i="4"/>
  <c r="AA741" i="4"/>
  <c r="AB741" i="4"/>
  <c r="AC741" i="4"/>
  <c r="AD741" i="4"/>
  <c r="AE741" i="4"/>
  <c r="AF741" i="4"/>
  <c r="B742" i="4"/>
  <c r="C742" i="4"/>
  <c r="D742" i="4"/>
  <c r="E742" i="4"/>
  <c r="F742" i="4"/>
  <c r="G742" i="4"/>
  <c r="H742" i="4"/>
  <c r="I742" i="4"/>
  <c r="J742" i="4"/>
  <c r="K742" i="4"/>
  <c r="L742" i="4"/>
  <c r="M742" i="4"/>
  <c r="N742" i="4"/>
  <c r="O742" i="4"/>
  <c r="P742" i="4"/>
  <c r="Q742" i="4"/>
  <c r="R742" i="4"/>
  <c r="S742" i="4"/>
  <c r="T742" i="4"/>
  <c r="U742" i="4"/>
  <c r="V742" i="4"/>
  <c r="W742" i="4"/>
  <c r="X742" i="4"/>
  <c r="Y742" i="4"/>
  <c r="Z742" i="4"/>
  <c r="AA742" i="4"/>
  <c r="AB742" i="4"/>
  <c r="AC742" i="4"/>
  <c r="AD742" i="4"/>
  <c r="AE742" i="4"/>
  <c r="AF742" i="4"/>
  <c r="B743" i="4"/>
  <c r="C743" i="4"/>
  <c r="D743" i="4"/>
  <c r="E743" i="4"/>
  <c r="F743" i="4"/>
  <c r="G743" i="4"/>
  <c r="H743" i="4"/>
  <c r="I743" i="4"/>
  <c r="J743" i="4"/>
  <c r="K743" i="4"/>
  <c r="L743" i="4"/>
  <c r="M743" i="4"/>
  <c r="N743" i="4"/>
  <c r="O743" i="4"/>
  <c r="P743" i="4"/>
  <c r="Q743" i="4"/>
  <c r="R743" i="4"/>
  <c r="S743" i="4"/>
  <c r="T743" i="4"/>
  <c r="U743" i="4"/>
  <c r="V743" i="4"/>
  <c r="W743" i="4"/>
  <c r="X743" i="4"/>
  <c r="Y743" i="4"/>
  <c r="Z743" i="4"/>
  <c r="AA743" i="4"/>
  <c r="AB743" i="4"/>
  <c r="AC743" i="4"/>
  <c r="AD743" i="4"/>
  <c r="AE743" i="4"/>
  <c r="AF743" i="4"/>
  <c r="B744" i="4"/>
  <c r="C744" i="4"/>
  <c r="D744" i="4"/>
  <c r="E744" i="4"/>
  <c r="F744" i="4"/>
  <c r="G744" i="4"/>
  <c r="H744" i="4"/>
  <c r="I744" i="4"/>
  <c r="J744" i="4"/>
  <c r="K744" i="4"/>
  <c r="L744" i="4"/>
  <c r="M744" i="4"/>
  <c r="N744" i="4"/>
  <c r="O744" i="4"/>
  <c r="P744" i="4"/>
  <c r="Q744" i="4"/>
  <c r="R744" i="4"/>
  <c r="S744" i="4"/>
  <c r="T744" i="4"/>
  <c r="U744" i="4"/>
  <c r="V744" i="4"/>
  <c r="W744" i="4"/>
  <c r="X744" i="4"/>
  <c r="Y744" i="4"/>
  <c r="Z744" i="4"/>
  <c r="AA744" i="4"/>
  <c r="AB744" i="4"/>
  <c r="AC744" i="4"/>
  <c r="AD744" i="4"/>
  <c r="AE744" i="4"/>
  <c r="AF744" i="4"/>
  <c r="B745" i="4"/>
  <c r="C745" i="4"/>
  <c r="D745" i="4"/>
  <c r="E745" i="4"/>
  <c r="F745" i="4"/>
  <c r="G745" i="4"/>
  <c r="H745" i="4"/>
  <c r="I745" i="4"/>
  <c r="J745" i="4"/>
  <c r="K745" i="4"/>
  <c r="L745" i="4"/>
  <c r="M745" i="4"/>
  <c r="N745" i="4"/>
  <c r="O745" i="4"/>
  <c r="P745" i="4"/>
  <c r="Q745" i="4"/>
  <c r="R745" i="4"/>
  <c r="S745" i="4"/>
  <c r="T745" i="4"/>
  <c r="U745" i="4"/>
  <c r="V745" i="4"/>
  <c r="W745" i="4"/>
  <c r="X745" i="4"/>
  <c r="Y745" i="4"/>
  <c r="Z745" i="4"/>
  <c r="AA745" i="4"/>
  <c r="AB745" i="4"/>
  <c r="AC745" i="4"/>
  <c r="AD745" i="4"/>
  <c r="AE745" i="4"/>
  <c r="AF745" i="4"/>
  <c r="B746" i="4"/>
  <c r="C746" i="4"/>
  <c r="D746" i="4"/>
  <c r="E746" i="4"/>
  <c r="F746" i="4"/>
  <c r="G746" i="4"/>
  <c r="H746" i="4"/>
  <c r="I746" i="4"/>
  <c r="J746" i="4"/>
  <c r="K746" i="4"/>
  <c r="L746" i="4"/>
  <c r="M746" i="4"/>
  <c r="N746" i="4"/>
  <c r="O746" i="4"/>
  <c r="P746" i="4"/>
  <c r="Q746" i="4"/>
  <c r="R746" i="4"/>
  <c r="S746" i="4"/>
  <c r="T746" i="4"/>
  <c r="U746" i="4"/>
  <c r="V746" i="4"/>
  <c r="W746" i="4"/>
  <c r="X746" i="4"/>
  <c r="Y746" i="4"/>
  <c r="Z746" i="4"/>
  <c r="AA746" i="4"/>
  <c r="AB746" i="4"/>
  <c r="AC746" i="4"/>
  <c r="AD746" i="4"/>
  <c r="AE746" i="4"/>
  <c r="AF746" i="4"/>
  <c r="B747" i="4"/>
  <c r="C747" i="4"/>
  <c r="D747" i="4"/>
  <c r="E747" i="4"/>
  <c r="F747" i="4"/>
  <c r="G747" i="4"/>
  <c r="H747" i="4"/>
  <c r="I747" i="4"/>
  <c r="J747" i="4"/>
  <c r="K747" i="4"/>
  <c r="L747" i="4"/>
  <c r="M747" i="4"/>
  <c r="N747" i="4"/>
  <c r="O747" i="4"/>
  <c r="P747" i="4"/>
  <c r="Q747" i="4"/>
  <c r="R747" i="4"/>
  <c r="S747" i="4"/>
  <c r="T747" i="4"/>
  <c r="U747" i="4"/>
  <c r="V747" i="4"/>
  <c r="W747" i="4"/>
  <c r="X747" i="4"/>
  <c r="Y747" i="4"/>
  <c r="Z747" i="4"/>
  <c r="AA747" i="4"/>
  <c r="AB747" i="4"/>
  <c r="AC747" i="4"/>
  <c r="AD747" i="4"/>
  <c r="AE747" i="4"/>
  <c r="AF747" i="4"/>
  <c r="B748" i="4"/>
  <c r="C748" i="4"/>
  <c r="D748" i="4"/>
  <c r="E748" i="4"/>
  <c r="F748" i="4"/>
  <c r="G748" i="4"/>
  <c r="H748" i="4"/>
  <c r="I748" i="4"/>
  <c r="J748" i="4"/>
  <c r="K748" i="4"/>
  <c r="L748" i="4"/>
  <c r="M748" i="4"/>
  <c r="N748" i="4"/>
  <c r="O748" i="4"/>
  <c r="P748" i="4"/>
  <c r="Q748" i="4"/>
  <c r="R748" i="4"/>
  <c r="S748" i="4"/>
  <c r="T748" i="4"/>
  <c r="U748" i="4"/>
  <c r="V748" i="4"/>
  <c r="W748" i="4"/>
  <c r="X748" i="4"/>
  <c r="Y748" i="4"/>
  <c r="Z748" i="4"/>
  <c r="AA748" i="4"/>
  <c r="AB748" i="4"/>
  <c r="AC748" i="4"/>
  <c r="AD748" i="4"/>
  <c r="AE748" i="4"/>
  <c r="AF748" i="4"/>
  <c r="B749" i="4"/>
  <c r="C749" i="4"/>
  <c r="D749" i="4"/>
  <c r="E749" i="4"/>
  <c r="F749" i="4"/>
  <c r="G749" i="4"/>
  <c r="H749" i="4"/>
  <c r="I749" i="4"/>
  <c r="J749" i="4"/>
  <c r="K749" i="4"/>
  <c r="L749" i="4"/>
  <c r="M749" i="4"/>
  <c r="N749" i="4"/>
  <c r="O749" i="4"/>
  <c r="P749" i="4"/>
  <c r="Q749" i="4"/>
  <c r="R749" i="4"/>
  <c r="S749" i="4"/>
  <c r="T749" i="4"/>
  <c r="U749" i="4"/>
  <c r="V749" i="4"/>
  <c r="W749" i="4"/>
  <c r="X749" i="4"/>
  <c r="Y749" i="4"/>
  <c r="Z749" i="4"/>
  <c r="AA749" i="4"/>
  <c r="AB749" i="4"/>
  <c r="AC749" i="4"/>
  <c r="AD749" i="4"/>
  <c r="AE749" i="4"/>
  <c r="AF749" i="4"/>
  <c r="B750" i="4"/>
  <c r="C750" i="4"/>
  <c r="D750" i="4"/>
  <c r="E750" i="4"/>
  <c r="F750" i="4"/>
  <c r="G750" i="4"/>
  <c r="H750" i="4"/>
  <c r="I750" i="4"/>
  <c r="J750" i="4"/>
  <c r="K750" i="4"/>
  <c r="L750" i="4"/>
  <c r="M750" i="4"/>
  <c r="N750" i="4"/>
  <c r="O750" i="4"/>
  <c r="P750" i="4"/>
  <c r="Q750" i="4"/>
  <c r="R750" i="4"/>
  <c r="S750" i="4"/>
  <c r="T750" i="4"/>
  <c r="U750" i="4"/>
  <c r="V750" i="4"/>
  <c r="W750" i="4"/>
  <c r="X750" i="4"/>
  <c r="Y750" i="4"/>
  <c r="Z750" i="4"/>
  <c r="AA750" i="4"/>
  <c r="AB750" i="4"/>
  <c r="AC750" i="4"/>
  <c r="AD750" i="4"/>
  <c r="AE750" i="4"/>
  <c r="AF750" i="4"/>
  <c r="B751" i="4"/>
  <c r="C751" i="4"/>
  <c r="D751" i="4"/>
  <c r="E751" i="4"/>
  <c r="F751" i="4"/>
  <c r="G751" i="4"/>
  <c r="H751" i="4"/>
  <c r="I751" i="4"/>
  <c r="J751" i="4"/>
  <c r="K751" i="4"/>
  <c r="L751" i="4"/>
  <c r="M751" i="4"/>
  <c r="N751" i="4"/>
  <c r="O751" i="4"/>
  <c r="P751" i="4"/>
  <c r="Q751" i="4"/>
  <c r="R751" i="4"/>
  <c r="S751" i="4"/>
  <c r="T751" i="4"/>
  <c r="U751" i="4"/>
  <c r="V751" i="4"/>
  <c r="W751" i="4"/>
  <c r="X751" i="4"/>
  <c r="Y751" i="4"/>
  <c r="Z751" i="4"/>
  <c r="AA751" i="4"/>
  <c r="AB751" i="4"/>
  <c r="AC751" i="4"/>
  <c r="AD751" i="4"/>
  <c r="AE751" i="4"/>
  <c r="AF751" i="4"/>
  <c r="B752" i="4"/>
  <c r="C752" i="4"/>
  <c r="D752" i="4"/>
  <c r="E752" i="4"/>
  <c r="F752" i="4"/>
  <c r="G752" i="4"/>
  <c r="H752" i="4"/>
  <c r="I752" i="4"/>
  <c r="J752" i="4"/>
  <c r="K752" i="4"/>
  <c r="L752" i="4"/>
  <c r="M752" i="4"/>
  <c r="N752" i="4"/>
  <c r="O752" i="4"/>
  <c r="P752" i="4"/>
  <c r="Q752" i="4"/>
  <c r="R752" i="4"/>
  <c r="S752" i="4"/>
  <c r="T752" i="4"/>
  <c r="U752" i="4"/>
  <c r="V752" i="4"/>
  <c r="W752" i="4"/>
  <c r="X752" i="4"/>
  <c r="Y752" i="4"/>
  <c r="Z752" i="4"/>
  <c r="AA752" i="4"/>
  <c r="AB752" i="4"/>
  <c r="AC752" i="4"/>
  <c r="AD752" i="4"/>
  <c r="AE752" i="4"/>
  <c r="AF752" i="4"/>
  <c r="B753" i="4"/>
  <c r="C753" i="4"/>
  <c r="D753" i="4"/>
  <c r="E753" i="4"/>
  <c r="F753" i="4"/>
  <c r="G753" i="4"/>
  <c r="H753" i="4"/>
  <c r="I753" i="4"/>
  <c r="J753" i="4"/>
  <c r="K753" i="4"/>
  <c r="L753" i="4"/>
  <c r="M753" i="4"/>
  <c r="N753" i="4"/>
  <c r="O753" i="4"/>
  <c r="P753" i="4"/>
  <c r="Q753" i="4"/>
  <c r="R753" i="4"/>
  <c r="S753" i="4"/>
  <c r="T753" i="4"/>
  <c r="U753" i="4"/>
  <c r="V753" i="4"/>
  <c r="W753" i="4"/>
  <c r="X753" i="4"/>
  <c r="Y753" i="4"/>
  <c r="Z753" i="4"/>
  <c r="AA753" i="4"/>
  <c r="AB753" i="4"/>
  <c r="AC753" i="4"/>
  <c r="AD753" i="4"/>
  <c r="AE753" i="4"/>
  <c r="AF753" i="4"/>
  <c r="B754" i="4"/>
  <c r="C754" i="4"/>
  <c r="D754" i="4"/>
  <c r="E754" i="4"/>
  <c r="F754" i="4"/>
  <c r="G754" i="4"/>
  <c r="H754" i="4"/>
  <c r="I754" i="4"/>
  <c r="J754" i="4"/>
  <c r="K754" i="4"/>
  <c r="L754" i="4"/>
  <c r="M754" i="4"/>
  <c r="N754" i="4"/>
  <c r="O754" i="4"/>
  <c r="P754" i="4"/>
  <c r="Q754" i="4"/>
  <c r="R754" i="4"/>
  <c r="S754" i="4"/>
  <c r="T754" i="4"/>
  <c r="U754" i="4"/>
  <c r="V754" i="4"/>
  <c r="W754" i="4"/>
  <c r="X754" i="4"/>
  <c r="Y754" i="4"/>
  <c r="Z754" i="4"/>
  <c r="AA754" i="4"/>
  <c r="AB754" i="4"/>
  <c r="AC754" i="4"/>
  <c r="AD754" i="4"/>
  <c r="AE754" i="4"/>
  <c r="AF754" i="4"/>
  <c r="B755" i="4"/>
  <c r="C755" i="4"/>
  <c r="D755" i="4"/>
  <c r="E755" i="4"/>
  <c r="F755" i="4"/>
  <c r="G755" i="4"/>
  <c r="H755" i="4"/>
  <c r="I755" i="4"/>
  <c r="J755" i="4"/>
  <c r="K755" i="4"/>
  <c r="L755" i="4"/>
  <c r="M755" i="4"/>
  <c r="N755" i="4"/>
  <c r="O755" i="4"/>
  <c r="P755" i="4"/>
  <c r="Q755" i="4"/>
  <c r="R755" i="4"/>
  <c r="S755" i="4"/>
  <c r="T755" i="4"/>
  <c r="U755" i="4"/>
  <c r="V755" i="4"/>
  <c r="W755" i="4"/>
  <c r="X755" i="4"/>
  <c r="Y755" i="4"/>
  <c r="Z755" i="4"/>
  <c r="AA755" i="4"/>
  <c r="AB755" i="4"/>
  <c r="AC755" i="4"/>
  <c r="AD755" i="4"/>
  <c r="AE755" i="4"/>
  <c r="AF755" i="4"/>
  <c r="B756" i="4"/>
  <c r="C756" i="4"/>
  <c r="D756" i="4"/>
  <c r="E756" i="4"/>
  <c r="F756" i="4"/>
  <c r="G756" i="4"/>
  <c r="H756" i="4"/>
  <c r="I756" i="4"/>
  <c r="J756" i="4"/>
  <c r="K756" i="4"/>
  <c r="L756" i="4"/>
  <c r="M756" i="4"/>
  <c r="N756" i="4"/>
  <c r="O756" i="4"/>
  <c r="P756" i="4"/>
  <c r="Q756" i="4"/>
  <c r="R756" i="4"/>
  <c r="S756" i="4"/>
  <c r="T756" i="4"/>
  <c r="U756" i="4"/>
  <c r="V756" i="4"/>
  <c r="W756" i="4"/>
  <c r="X756" i="4"/>
  <c r="Y756" i="4"/>
  <c r="Z756" i="4"/>
  <c r="AA756" i="4"/>
  <c r="AB756" i="4"/>
  <c r="AC756" i="4"/>
  <c r="AD756" i="4"/>
  <c r="AE756" i="4"/>
  <c r="AF756" i="4"/>
  <c r="B757" i="4"/>
  <c r="C757" i="4"/>
  <c r="D757" i="4"/>
  <c r="E757" i="4"/>
  <c r="F757" i="4"/>
  <c r="G757" i="4"/>
  <c r="H757" i="4"/>
  <c r="I757" i="4"/>
  <c r="J757" i="4"/>
  <c r="K757" i="4"/>
  <c r="L757" i="4"/>
  <c r="M757" i="4"/>
  <c r="N757" i="4"/>
  <c r="O757" i="4"/>
  <c r="P757" i="4"/>
  <c r="Q757" i="4"/>
  <c r="R757" i="4"/>
  <c r="S757" i="4"/>
  <c r="T757" i="4"/>
  <c r="U757" i="4"/>
  <c r="V757" i="4"/>
  <c r="W757" i="4"/>
  <c r="X757" i="4"/>
  <c r="Y757" i="4"/>
  <c r="Z757" i="4"/>
  <c r="AA757" i="4"/>
  <c r="AB757" i="4"/>
  <c r="AC757" i="4"/>
  <c r="AD757" i="4"/>
  <c r="AE757" i="4"/>
  <c r="AF757" i="4"/>
  <c r="B758" i="4"/>
  <c r="C758" i="4"/>
  <c r="D758" i="4"/>
  <c r="E758" i="4"/>
  <c r="F758" i="4"/>
  <c r="G758" i="4"/>
  <c r="H758" i="4"/>
  <c r="I758" i="4"/>
  <c r="J758" i="4"/>
  <c r="K758" i="4"/>
  <c r="L758" i="4"/>
  <c r="M758" i="4"/>
  <c r="N758" i="4"/>
  <c r="O758" i="4"/>
  <c r="P758" i="4"/>
  <c r="Q758" i="4"/>
  <c r="R758" i="4"/>
  <c r="S758" i="4"/>
  <c r="T758" i="4"/>
  <c r="U758" i="4"/>
  <c r="V758" i="4"/>
  <c r="W758" i="4"/>
  <c r="X758" i="4"/>
  <c r="Y758" i="4"/>
  <c r="Z758" i="4"/>
  <c r="AA758" i="4"/>
  <c r="AB758" i="4"/>
  <c r="AC758" i="4"/>
  <c r="AD758" i="4"/>
  <c r="AE758" i="4"/>
  <c r="AF758" i="4"/>
  <c r="B759" i="4"/>
  <c r="C759" i="4"/>
  <c r="D759" i="4"/>
  <c r="E759" i="4"/>
  <c r="F759" i="4"/>
  <c r="G759" i="4"/>
  <c r="H759" i="4"/>
  <c r="I759" i="4"/>
  <c r="J759" i="4"/>
  <c r="K759" i="4"/>
  <c r="L759" i="4"/>
  <c r="M759" i="4"/>
  <c r="N759" i="4"/>
  <c r="O759" i="4"/>
  <c r="P759" i="4"/>
  <c r="Q759" i="4"/>
  <c r="R759" i="4"/>
  <c r="S759" i="4"/>
  <c r="T759" i="4"/>
  <c r="U759" i="4"/>
  <c r="V759" i="4"/>
  <c r="W759" i="4"/>
  <c r="X759" i="4"/>
  <c r="Y759" i="4"/>
  <c r="Z759" i="4"/>
  <c r="AA759" i="4"/>
  <c r="AB759" i="4"/>
  <c r="AC759" i="4"/>
  <c r="AD759" i="4"/>
  <c r="AE759" i="4"/>
  <c r="AF759" i="4"/>
  <c r="B760" i="4"/>
  <c r="C760" i="4"/>
  <c r="D760" i="4"/>
  <c r="E760" i="4"/>
  <c r="F760" i="4"/>
  <c r="G760" i="4"/>
  <c r="H760" i="4"/>
  <c r="I760" i="4"/>
  <c r="J760" i="4"/>
  <c r="K760" i="4"/>
  <c r="L760" i="4"/>
  <c r="M760" i="4"/>
  <c r="N760" i="4"/>
  <c r="O760" i="4"/>
  <c r="P760" i="4"/>
  <c r="Q760" i="4"/>
  <c r="R760" i="4"/>
  <c r="S760" i="4"/>
  <c r="T760" i="4"/>
  <c r="U760" i="4"/>
  <c r="V760" i="4"/>
  <c r="W760" i="4"/>
  <c r="X760" i="4"/>
  <c r="Y760" i="4"/>
  <c r="Z760" i="4"/>
  <c r="AA760" i="4"/>
  <c r="AB760" i="4"/>
  <c r="AC760" i="4"/>
  <c r="AD760" i="4"/>
  <c r="AE760" i="4"/>
  <c r="AF760" i="4"/>
  <c r="B761" i="4"/>
  <c r="C761" i="4"/>
  <c r="D761" i="4"/>
  <c r="E761" i="4"/>
  <c r="F761" i="4"/>
  <c r="G761" i="4"/>
  <c r="H761" i="4"/>
  <c r="I761" i="4"/>
  <c r="J761" i="4"/>
  <c r="K761" i="4"/>
  <c r="L761" i="4"/>
  <c r="M761" i="4"/>
  <c r="N761" i="4"/>
  <c r="O761" i="4"/>
  <c r="P761" i="4"/>
  <c r="Q761" i="4"/>
  <c r="R761" i="4"/>
  <c r="S761" i="4"/>
  <c r="T761" i="4"/>
  <c r="U761" i="4"/>
  <c r="V761" i="4"/>
  <c r="W761" i="4"/>
  <c r="X761" i="4"/>
  <c r="Y761" i="4"/>
  <c r="Z761" i="4"/>
  <c r="AA761" i="4"/>
  <c r="AB761" i="4"/>
  <c r="AC761" i="4"/>
  <c r="AD761" i="4"/>
  <c r="AE761" i="4"/>
  <c r="AF761" i="4"/>
  <c r="B762" i="4"/>
  <c r="C762" i="4"/>
  <c r="D762" i="4"/>
  <c r="E762" i="4"/>
  <c r="F762" i="4"/>
  <c r="G762" i="4"/>
  <c r="H762" i="4"/>
  <c r="I762" i="4"/>
  <c r="J762" i="4"/>
  <c r="K762" i="4"/>
  <c r="L762" i="4"/>
  <c r="M762" i="4"/>
  <c r="N762" i="4"/>
  <c r="O762" i="4"/>
  <c r="P762" i="4"/>
  <c r="Q762" i="4"/>
  <c r="R762" i="4"/>
  <c r="S762" i="4"/>
  <c r="T762" i="4"/>
  <c r="U762" i="4"/>
  <c r="V762" i="4"/>
  <c r="W762" i="4"/>
  <c r="X762" i="4"/>
  <c r="Y762" i="4"/>
  <c r="Z762" i="4"/>
  <c r="AA762" i="4"/>
  <c r="AB762" i="4"/>
  <c r="AC762" i="4"/>
  <c r="AD762" i="4"/>
  <c r="AE762" i="4"/>
  <c r="AF762" i="4"/>
  <c r="B763" i="4"/>
  <c r="C763" i="4"/>
  <c r="D763" i="4"/>
  <c r="E763" i="4"/>
  <c r="F763" i="4"/>
  <c r="G763" i="4"/>
  <c r="H763" i="4"/>
  <c r="I763" i="4"/>
  <c r="J763" i="4"/>
  <c r="K763" i="4"/>
  <c r="L763" i="4"/>
  <c r="M763" i="4"/>
  <c r="N763" i="4"/>
  <c r="O763" i="4"/>
  <c r="P763" i="4"/>
  <c r="Q763" i="4"/>
  <c r="R763" i="4"/>
  <c r="S763" i="4"/>
  <c r="T763" i="4"/>
  <c r="U763" i="4"/>
  <c r="V763" i="4"/>
  <c r="W763" i="4"/>
  <c r="X763" i="4"/>
  <c r="Y763" i="4"/>
  <c r="Z763" i="4"/>
  <c r="AA763" i="4"/>
  <c r="AB763" i="4"/>
  <c r="AC763" i="4"/>
  <c r="AD763" i="4"/>
  <c r="AE763" i="4"/>
  <c r="AF763" i="4"/>
  <c r="B764" i="4"/>
  <c r="C764" i="4"/>
  <c r="D764" i="4"/>
  <c r="E764" i="4"/>
  <c r="F764" i="4"/>
  <c r="G764" i="4"/>
  <c r="H764" i="4"/>
  <c r="I764" i="4"/>
  <c r="J764" i="4"/>
  <c r="K764" i="4"/>
  <c r="L764" i="4"/>
  <c r="M764" i="4"/>
  <c r="N764" i="4"/>
  <c r="O764" i="4"/>
  <c r="P764" i="4"/>
  <c r="Q764" i="4"/>
  <c r="R764" i="4"/>
  <c r="S764" i="4"/>
  <c r="T764" i="4"/>
  <c r="U764" i="4"/>
  <c r="V764" i="4"/>
  <c r="W764" i="4"/>
  <c r="X764" i="4"/>
  <c r="Y764" i="4"/>
  <c r="Z764" i="4"/>
  <c r="AA764" i="4"/>
  <c r="AB764" i="4"/>
  <c r="AC764" i="4"/>
  <c r="AD764" i="4"/>
  <c r="AE764" i="4"/>
  <c r="AF764" i="4"/>
  <c r="B765" i="4"/>
  <c r="C765" i="4"/>
  <c r="D765" i="4"/>
  <c r="E765" i="4"/>
  <c r="F765" i="4"/>
  <c r="G765" i="4"/>
  <c r="H765" i="4"/>
  <c r="I765" i="4"/>
  <c r="J765" i="4"/>
  <c r="K765" i="4"/>
  <c r="L765" i="4"/>
  <c r="M765" i="4"/>
  <c r="N765" i="4"/>
  <c r="O765" i="4"/>
  <c r="P765" i="4"/>
  <c r="Q765" i="4"/>
  <c r="R765" i="4"/>
  <c r="S765" i="4"/>
  <c r="T765" i="4"/>
  <c r="U765" i="4"/>
  <c r="V765" i="4"/>
  <c r="W765" i="4"/>
  <c r="X765" i="4"/>
  <c r="Y765" i="4"/>
  <c r="Z765" i="4"/>
  <c r="AA765" i="4"/>
  <c r="AB765" i="4"/>
  <c r="AC765" i="4"/>
  <c r="AD765" i="4"/>
  <c r="AE765" i="4"/>
  <c r="AF765"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C53" i="4"/>
  <c r="B53"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C52" i="4"/>
  <c r="B52"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C51" i="4"/>
  <c r="B51"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C50" i="4"/>
  <c r="B50"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C49" i="4"/>
  <c r="B49"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B48"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C47" i="4"/>
  <c r="B47" i="4"/>
  <c r="AF46" i="4"/>
  <c r="AE46" i="4"/>
  <c r="AD46" i="4"/>
  <c r="AC46" i="4"/>
  <c r="AB46" i="4"/>
  <c r="AA46" i="4"/>
  <c r="Z46" i="4"/>
  <c r="Y46" i="4"/>
  <c r="X46" i="4"/>
  <c r="W46" i="4"/>
  <c r="V46" i="4"/>
  <c r="U46" i="4"/>
  <c r="T46" i="4"/>
  <c r="S46" i="4"/>
  <c r="R46" i="4"/>
  <c r="Q46" i="4"/>
  <c r="P46" i="4"/>
  <c r="O46" i="4"/>
  <c r="N46" i="4"/>
  <c r="M46" i="4"/>
  <c r="L46" i="4"/>
  <c r="K46" i="4"/>
  <c r="J46" i="4"/>
  <c r="I46" i="4"/>
  <c r="H46" i="4"/>
  <c r="G46" i="4"/>
  <c r="F46" i="4"/>
  <c r="E46" i="4"/>
  <c r="D46" i="4"/>
  <c r="C46" i="4"/>
  <c r="B46" i="4"/>
  <c r="AF45" i="4"/>
  <c r="AE45" i="4"/>
  <c r="AD45" i="4"/>
  <c r="AC45" i="4"/>
  <c r="AB45" i="4"/>
  <c r="AA45" i="4"/>
  <c r="Z45" i="4"/>
  <c r="Y45" i="4"/>
  <c r="X45" i="4"/>
  <c r="W45" i="4"/>
  <c r="V45" i="4"/>
  <c r="U45" i="4"/>
  <c r="T45" i="4"/>
  <c r="S45" i="4"/>
  <c r="R45" i="4"/>
  <c r="Q45" i="4"/>
  <c r="P45" i="4"/>
  <c r="O45" i="4"/>
  <c r="N45" i="4"/>
  <c r="M45" i="4"/>
  <c r="L45" i="4"/>
  <c r="K45" i="4"/>
  <c r="J45" i="4"/>
  <c r="I45" i="4"/>
  <c r="H45" i="4"/>
  <c r="G45" i="4"/>
  <c r="F45" i="4"/>
  <c r="E45" i="4"/>
  <c r="D45" i="4"/>
  <c r="C45" i="4"/>
  <c r="B45"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C44" i="4"/>
  <c r="B44" i="4"/>
  <c r="AF43" i="4"/>
  <c r="AE43" i="4"/>
  <c r="AD43" i="4"/>
  <c r="AC43" i="4"/>
  <c r="AB43" i="4"/>
  <c r="AA43" i="4"/>
  <c r="Z43" i="4"/>
  <c r="Y43" i="4"/>
  <c r="X43" i="4"/>
  <c r="W43" i="4"/>
  <c r="V43" i="4"/>
  <c r="U43" i="4"/>
  <c r="T43" i="4"/>
  <c r="S43" i="4"/>
  <c r="R43" i="4"/>
  <c r="Q43" i="4"/>
  <c r="P43" i="4"/>
  <c r="O43" i="4"/>
  <c r="N43" i="4"/>
  <c r="M43" i="4"/>
  <c r="L43" i="4"/>
  <c r="K43" i="4"/>
  <c r="J43" i="4"/>
  <c r="I43" i="4"/>
  <c r="H43" i="4"/>
  <c r="G43" i="4"/>
  <c r="F43" i="4"/>
  <c r="E43" i="4"/>
  <c r="D43" i="4"/>
  <c r="C43" i="4"/>
  <c r="B43" i="4"/>
  <c r="AF42" i="4"/>
  <c r="AE42" i="4"/>
  <c r="AD42" i="4"/>
  <c r="AC42" i="4"/>
  <c r="AB42" i="4"/>
  <c r="AA42" i="4"/>
  <c r="Z42" i="4"/>
  <c r="Y42" i="4"/>
  <c r="X42" i="4"/>
  <c r="W42" i="4"/>
  <c r="V42" i="4"/>
  <c r="U42" i="4"/>
  <c r="T42" i="4"/>
  <c r="S42" i="4"/>
  <c r="R42" i="4"/>
  <c r="Q42" i="4"/>
  <c r="P42" i="4"/>
  <c r="O42" i="4"/>
  <c r="N42" i="4"/>
  <c r="M42" i="4"/>
  <c r="L42" i="4"/>
  <c r="K42" i="4"/>
  <c r="J42" i="4"/>
  <c r="I42" i="4"/>
  <c r="H42" i="4"/>
  <c r="G42" i="4"/>
  <c r="F42" i="4"/>
  <c r="E42" i="4"/>
  <c r="D42" i="4"/>
  <c r="C42" i="4"/>
  <c r="B42" i="4"/>
  <c r="AF41" i="4"/>
  <c r="AE41" i="4"/>
  <c r="AD41" i="4"/>
  <c r="AC41" i="4"/>
  <c r="AB41" i="4"/>
  <c r="AA41" i="4"/>
  <c r="Z41" i="4"/>
  <c r="Y41" i="4"/>
  <c r="X41" i="4"/>
  <c r="W41" i="4"/>
  <c r="V41" i="4"/>
  <c r="U41" i="4"/>
  <c r="T41" i="4"/>
  <c r="S41" i="4"/>
  <c r="R41" i="4"/>
  <c r="Q41" i="4"/>
  <c r="P41" i="4"/>
  <c r="O41" i="4"/>
  <c r="N41" i="4"/>
  <c r="M41" i="4"/>
  <c r="L41" i="4"/>
  <c r="K41" i="4"/>
  <c r="J41" i="4"/>
  <c r="I41" i="4"/>
  <c r="H41" i="4"/>
  <c r="G41" i="4"/>
  <c r="F41" i="4"/>
  <c r="E41" i="4"/>
  <c r="D41" i="4"/>
  <c r="C41" i="4"/>
  <c r="B41"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c r="C40" i="4"/>
  <c r="B40"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C39" i="4"/>
  <c r="B39" i="4"/>
  <c r="AF38" i="4"/>
  <c r="AE38" i="4"/>
  <c r="AD38" i="4"/>
  <c r="AC38" i="4"/>
  <c r="AB38" i="4"/>
  <c r="AA38" i="4"/>
  <c r="Z38" i="4"/>
  <c r="Y38" i="4"/>
  <c r="X38" i="4"/>
  <c r="W38" i="4"/>
  <c r="V38" i="4"/>
  <c r="U38" i="4"/>
  <c r="T38" i="4"/>
  <c r="S38" i="4"/>
  <c r="R38" i="4"/>
  <c r="Q38" i="4"/>
  <c r="P38" i="4"/>
  <c r="O38" i="4"/>
  <c r="N38" i="4"/>
  <c r="M38" i="4"/>
  <c r="L38" i="4"/>
  <c r="K38" i="4"/>
  <c r="J38" i="4"/>
  <c r="I38" i="4"/>
  <c r="H38" i="4"/>
  <c r="G38" i="4"/>
  <c r="F38" i="4"/>
  <c r="E38" i="4"/>
  <c r="D38" i="4"/>
  <c r="C38" i="4"/>
  <c r="B38" i="4"/>
  <c r="AF37" i="4"/>
  <c r="AE37" i="4"/>
  <c r="AD37" i="4"/>
  <c r="AC37" i="4"/>
  <c r="AB37" i="4"/>
  <c r="AA37" i="4"/>
  <c r="Z37" i="4"/>
  <c r="Y37" i="4"/>
  <c r="X37" i="4"/>
  <c r="W37" i="4"/>
  <c r="V37" i="4"/>
  <c r="U37" i="4"/>
  <c r="T37" i="4"/>
  <c r="S37" i="4"/>
  <c r="R37" i="4"/>
  <c r="Q37" i="4"/>
  <c r="P37" i="4"/>
  <c r="O37" i="4"/>
  <c r="N37" i="4"/>
  <c r="M37" i="4"/>
  <c r="L37" i="4"/>
  <c r="K37" i="4"/>
  <c r="J37" i="4"/>
  <c r="I37" i="4"/>
  <c r="H37" i="4"/>
  <c r="G37" i="4"/>
  <c r="F37" i="4"/>
  <c r="E37" i="4"/>
  <c r="D37" i="4"/>
  <c r="C37" i="4"/>
  <c r="B37" i="4"/>
  <c r="AF36" i="4"/>
  <c r="AE36" i="4"/>
  <c r="AD36" i="4"/>
  <c r="AC36" i="4"/>
  <c r="AB36" i="4"/>
  <c r="AA36" i="4"/>
  <c r="Z36" i="4"/>
  <c r="Y36" i="4"/>
  <c r="X36" i="4"/>
  <c r="W36" i="4"/>
  <c r="V36" i="4"/>
  <c r="U36" i="4"/>
  <c r="T36" i="4"/>
  <c r="S36" i="4"/>
  <c r="R36" i="4"/>
  <c r="Q36" i="4"/>
  <c r="P36" i="4"/>
  <c r="O36" i="4"/>
  <c r="N36" i="4"/>
  <c r="M36" i="4"/>
  <c r="L36" i="4"/>
  <c r="K36" i="4"/>
  <c r="J36" i="4"/>
  <c r="I36" i="4"/>
  <c r="H36" i="4"/>
  <c r="G36" i="4"/>
  <c r="F36" i="4"/>
  <c r="E36" i="4"/>
  <c r="D36" i="4"/>
  <c r="C36" i="4"/>
  <c r="B36"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C35" i="4"/>
  <c r="B35" i="4"/>
  <c r="AF34" i="4"/>
  <c r="AE34" i="4"/>
  <c r="AD34" i="4"/>
  <c r="AC34" i="4"/>
  <c r="AB34" i="4"/>
  <c r="AA34" i="4"/>
  <c r="Z34" i="4"/>
  <c r="Y34" i="4"/>
  <c r="X34" i="4"/>
  <c r="W34" i="4"/>
  <c r="V34" i="4"/>
  <c r="U34" i="4"/>
  <c r="T34" i="4"/>
  <c r="S34" i="4"/>
  <c r="R34" i="4"/>
  <c r="Q34" i="4"/>
  <c r="P34" i="4"/>
  <c r="O34" i="4"/>
  <c r="N34" i="4"/>
  <c r="M34" i="4"/>
  <c r="L34" i="4"/>
  <c r="K34" i="4"/>
  <c r="J34" i="4"/>
  <c r="I34" i="4"/>
  <c r="H34" i="4"/>
  <c r="G34" i="4"/>
  <c r="F34" i="4"/>
  <c r="E34" i="4"/>
  <c r="D34" i="4"/>
  <c r="C34" i="4"/>
  <c r="B34"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C33" i="4"/>
  <c r="B33" i="4"/>
  <c r="AF32" i="4"/>
  <c r="AE32" i="4"/>
  <c r="AD32" i="4"/>
  <c r="AC32" i="4"/>
  <c r="AB32" i="4"/>
  <c r="AA32" i="4"/>
  <c r="Z32" i="4"/>
  <c r="Y32" i="4"/>
  <c r="X32" i="4"/>
  <c r="W32" i="4"/>
  <c r="V32" i="4"/>
  <c r="U32" i="4"/>
  <c r="T32" i="4"/>
  <c r="S32" i="4"/>
  <c r="R32" i="4"/>
  <c r="Q32" i="4"/>
  <c r="P32" i="4"/>
  <c r="O32" i="4"/>
  <c r="N32" i="4"/>
  <c r="M32" i="4"/>
  <c r="L32" i="4"/>
  <c r="K32" i="4"/>
  <c r="J32" i="4"/>
  <c r="I32" i="4"/>
  <c r="H32" i="4"/>
  <c r="G32" i="4"/>
  <c r="F32" i="4"/>
  <c r="E32" i="4"/>
  <c r="D32" i="4"/>
  <c r="C32" i="4"/>
  <c r="B32"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C31" i="4"/>
  <c r="B31"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C30" i="4"/>
  <c r="B30" i="4"/>
  <c r="AF29" i="4"/>
  <c r="AE29" i="4"/>
  <c r="AD29" i="4"/>
  <c r="AC29" i="4"/>
  <c r="AB29" i="4"/>
  <c r="AA29" i="4"/>
  <c r="Z29" i="4"/>
  <c r="Y29" i="4"/>
  <c r="X29" i="4"/>
  <c r="W29" i="4"/>
  <c r="V29" i="4"/>
  <c r="U29" i="4"/>
  <c r="T29" i="4"/>
  <c r="S29" i="4"/>
  <c r="R29" i="4"/>
  <c r="Q29" i="4"/>
  <c r="P29" i="4"/>
  <c r="O29" i="4"/>
  <c r="N29" i="4"/>
  <c r="M29" i="4"/>
  <c r="L29" i="4"/>
  <c r="K29" i="4"/>
  <c r="J29" i="4"/>
  <c r="I29" i="4"/>
  <c r="H29" i="4"/>
  <c r="G29" i="4"/>
  <c r="F29" i="4"/>
  <c r="E29" i="4"/>
  <c r="D29" i="4"/>
  <c r="C29" i="4"/>
  <c r="B29" i="4"/>
  <c r="AF28" i="4"/>
  <c r="AE28" i="4"/>
  <c r="AD28" i="4"/>
  <c r="AC28" i="4"/>
  <c r="AB28" i="4"/>
  <c r="AA28" i="4"/>
  <c r="Z28" i="4"/>
  <c r="Y28" i="4"/>
  <c r="X28" i="4"/>
  <c r="W28" i="4"/>
  <c r="V28" i="4"/>
  <c r="U28" i="4"/>
  <c r="T28" i="4"/>
  <c r="S28" i="4"/>
  <c r="R28" i="4"/>
  <c r="Q28" i="4"/>
  <c r="P28" i="4"/>
  <c r="O28" i="4"/>
  <c r="N28" i="4"/>
  <c r="M28" i="4"/>
  <c r="L28" i="4"/>
  <c r="K28" i="4"/>
  <c r="J28" i="4"/>
  <c r="I28" i="4"/>
  <c r="H28" i="4"/>
  <c r="G28" i="4"/>
  <c r="F28" i="4"/>
  <c r="E28" i="4"/>
  <c r="D28" i="4"/>
  <c r="C28" i="4"/>
  <c r="B28"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C27" i="4"/>
  <c r="B27"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C26" i="4"/>
  <c r="B26" i="4"/>
  <c r="AF25" i="4"/>
  <c r="AE25" i="4"/>
  <c r="AD25" i="4"/>
  <c r="AC25" i="4"/>
  <c r="AB25" i="4"/>
  <c r="AA25" i="4"/>
  <c r="Z25" i="4"/>
  <c r="Y25" i="4"/>
  <c r="X25" i="4"/>
  <c r="W25" i="4"/>
  <c r="V25" i="4"/>
  <c r="U25" i="4"/>
  <c r="T25" i="4"/>
  <c r="S25" i="4"/>
  <c r="R25" i="4"/>
  <c r="Q25" i="4"/>
  <c r="P25" i="4"/>
  <c r="O25" i="4"/>
  <c r="N25" i="4"/>
  <c r="M25" i="4"/>
  <c r="L25" i="4"/>
  <c r="K25" i="4"/>
  <c r="J25" i="4"/>
  <c r="I25" i="4"/>
  <c r="H25" i="4"/>
  <c r="G25" i="4"/>
  <c r="F25" i="4"/>
  <c r="E25" i="4"/>
  <c r="D25" i="4"/>
  <c r="C25" i="4"/>
  <c r="B25"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C24" i="4"/>
  <c r="B24"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D23" i="4"/>
  <c r="C23" i="4"/>
  <c r="B23"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C22" i="4"/>
  <c r="B22"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C21" i="4"/>
  <c r="B21"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D20" i="4"/>
  <c r="C20" i="4"/>
  <c r="B20"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D19" i="4"/>
  <c r="C19" i="4"/>
  <c r="B19" i="4"/>
  <c r="AF18" i="4"/>
  <c r="AE18" i="4"/>
  <c r="AD18" i="4"/>
  <c r="AC18" i="4"/>
  <c r="AB18" i="4"/>
  <c r="AA18" i="4"/>
  <c r="Z18" i="4"/>
  <c r="Y18" i="4"/>
  <c r="X18" i="4"/>
  <c r="W18" i="4"/>
  <c r="V18" i="4"/>
  <c r="U18" i="4"/>
  <c r="T18" i="4"/>
  <c r="S18" i="4"/>
  <c r="R18" i="4"/>
  <c r="Q18" i="4"/>
  <c r="P18" i="4"/>
  <c r="O18" i="4"/>
  <c r="N18" i="4"/>
  <c r="M18" i="4"/>
  <c r="L18" i="4"/>
  <c r="K18" i="4"/>
  <c r="J18" i="4"/>
  <c r="I18" i="4"/>
  <c r="H18" i="4"/>
  <c r="G18" i="4"/>
  <c r="F18" i="4"/>
  <c r="E18" i="4"/>
  <c r="D18" i="4"/>
  <c r="C18" i="4"/>
  <c r="B18" i="4"/>
  <c r="AF17" i="4"/>
  <c r="AE17" i="4"/>
  <c r="AD17" i="4"/>
  <c r="AC17" i="4"/>
  <c r="AB17" i="4"/>
  <c r="AA17" i="4"/>
  <c r="Z17" i="4"/>
  <c r="Y17" i="4"/>
  <c r="X17" i="4"/>
  <c r="W17" i="4"/>
  <c r="V17" i="4"/>
  <c r="U17" i="4"/>
  <c r="T17" i="4"/>
  <c r="S17" i="4"/>
  <c r="R17" i="4"/>
  <c r="Q17" i="4"/>
  <c r="P17" i="4"/>
  <c r="O17" i="4"/>
  <c r="N17" i="4"/>
  <c r="M17" i="4"/>
  <c r="L17" i="4"/>
  <c r="K17" i="4"/>
  <c r="J17" i="4"/>
  <c r="I17" i="4"/>
  <c r="H17" i="4"/>
  <c r="G17" i="4"/>
  <c r="F17" i="4"/>
  <c r="E17" i="4"/>
  <c r="D17" i="4"/>
  <c r="C17" i="4"/>
  <c r="B17"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C16" i="4"/>
  <c r="B16"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C15" i="4"/>
  <c r="B15"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C14" i="4"/>
  <c r="B14"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c r="C13" i="4"/>
  <c r="B13" i="4"/>
  <c r="AF12" i="4"/>
  <c r="AE12" i="4"/>
  <c r="AD12" i="4"/>
  <c r="AC12" i="4"/>
  <c r="AB12" i="4"/>
  <c r="AA12" i="4"/>
  <c r="Z12" i="4"/>
  <c r="Y12" i="4"/>
  <c r="X12" i="4"/>
  <c r="W12" i="4"/>
  <c r="V12" i="4"/>
  <c r="U12" i="4"/>
  <c r="T12" i="4"/>
  <c r="S12" i="4"/>
  <c r="R12" i="4"/>
  <c r="Q12" i="4"/>
  <c r="P12" i="4"/>
  <c r="O12" i="4"/>
  <c r="N12" i="4"/>
  <c r="M12" i="4"/>
  <c r="L12" i="4"/>
  <c r="K12" i="4"/>
  <c r="J12" i="4"/>
  <c r="I12" i="4"/>
  <c r="H12" i="4"/>
  <c r="G12" i="4"/>
  <c r="F12" i="4"/>
  <c r="E12" i="4"/>
  <c r="D12" i="4"/>
  <c r="C12" i="4"/>
  <c r="B12"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C11" i="4"/>
  <c r="B11"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C10" i="4"/>
  <c r="B10" i="4"/>
  <c r="AF9" i="4"/>
  <c r="AE9" i="4"/>
  <c r="AD9" i="4"/>
  <c r="AC9" i="4"/>
  <c r="AB9" i="4"/>
  <c r="AA9" i="4"/>
  <c r="Z9" i="4"/>
  <c r="Y9" i="4"/>
  <c r="X9" i="4"/>
  <c r="W9" i="4"/>
  <c r="V9" i="4"/>
  <c r="U9" i="4"/>
  <c r="T9" i="4"/>
  <c r="S9" i="4"/>
  <c r="R9" i="4"/>
  <c r="Q9" i="4"/>
  <c r="P9" i="4"/>
  <c r="O9" i="4"/>
  <c r="N9" i="4"/>
  <c r="M9" i="4"/>
  <c r="L9" i="4"/>
  <c r="K9" i="4"/>
  <c r="J9" i="4"/>
  <c r="I9" i="4"/>
  <c r="H9" i="4"/>
  <c r="G9" i="4"/>
  <c r="F9" i="4"/>
  <c r="E9" i="4"/>
  <c r="D9" i="4"/>
  <c r="C9" i="4"/>
  <c r="B9" i="4"/>
  <c r="AF8" i="4"/>
  <c r="AE8" i="4"/>
  <c r="AD8" i="4"/>
  <c r="AC8" i="4"/>
  <c r="AB8" i="4"/>
  <c r="AA8" i="4"/>
  <c r="Z8" i="4"/>
  <c r="Y8" i="4"/>
  <c r="X8" i="4"/>
  <c r="W8" i="4"/>
  <c r="V8" i="4"/>
  <c r="U8" i="4"/>
  <c r="T8" i="4"/>
  <c r="S8" i="4"/>
  <c r="R8" i="4"/>
  <c r="Q8" i="4"/>
  <c r="P8" i="4"/>
  <c r="O8" i="4"/>
  <c r="N8" i="4"/>
  <c r="M8" i="4"/>
  <c r="L8" i="4"/>
  <c r="K8" i="4"/>
  <c r="J8" i="4"/>
  <c r="I8" i="4"/>
  <c r="H8" i="4"/>
  <c r="G8" i="4"/>
  <c r="F8" i="4"/>
  <c r="E8" i="4"/>
  <c r="D8" i="4"/>
  <c r="C8" i="4"/>
  <c r="B8" i="4"/>
  <c r="AF7" i="4"/>
  <c r="AE7" i="4"/>
  <c r="AD7" i="4"/>
  <c r="AC7" i="4"/>
  <c r="AB7" i="4"/>
  <c r="AA7" i="4"/>
  <c r="Z7" i="4"/>
  <c r="Y7" i="4"/>
  <c r="X7" i="4"/>
  <c r="W7" i="4"/>
  <c r="V7" i="4"/>
  <c r="U7" i="4"/>
  <c r="T7" i="4"/>
  <c r="S7" i="4"/>
  <c r="R7" i="4"/>
  <c r="Q7" i="4"/>
  <c r="P7" i="4"/>
  <c r="O7" i="4"/>
  <c r="N7" i="4"/>
  <c r="M7" i="4"/>
  <c r="L7" i="4"/>
  <c r="K7" i="4"/>
  <c r="J7" i="4"/>
  <c r="I7" i="4"/>
  <c r="H7" i="4"/>
  <c r="G7" i="4"/>
  <c r="F7" i="4"/>
  <c r="E7" i="4"/>
  <c r="D7" i="4"/>
  <c r="C7" i="4"/>
  <c r="B7" i="4"/>
  <c r="AF6" i="4"/>
  <c r="AE6" i="4"/>
  <c r="AD6" i="4"/>
  <c r="AC6" i="4"/>
  <c r="AB6" i="4"/>
  <c r="AA6" i="4"/>
  <c r="Z6" i="4"/>
  <c r="Y6" i="4"/>
  <c r="X6" i="4"/>
  <c r="W6" i="4"/>
  <c r="V6" i="4"/>
  <c r="U6" i="4"/>
  <c r="T6" i="4"/>
  <c r="S6" i="4"/>
  <c r="R6" i="4"/>
  <c r="Q6" i="4"/>
  <c r="P6" i="4"/>
  <c r="O6" i="4"/>
  <c r="N6" i="4"/>
  <c r="M6" i="4"/>
  <c r="L6" i="4"/>
  <c r="K6" i="4"/>
  <c r="J6" i="4"/>
  <c r="I6" i="4"/>
  <c r="H6" i="4"/>
  <c r="G6" i="4"/>
  <c r="F6" i="4"/>
  <c r="E6" i="4"/>
  <c r="D6" i="4"/>
  <c r="C6" i="4"/>
  <c r="B6" i="4"/>
  <c r="AF5" i="4"/>
  <c r="AE5" i="4"/>
  <c r="AD5" i="4"/>
  <c r="AC5" i="4"/>
  <c r="AB5" i="4"/>
  <c r="AA5" i="4"/>
  <c r="Z5" i="4"/>
  <c r="Y5" i="4"/>
  <c r="X5" i="4"/>
  <c r="W5" i="4"/>
  <c r="V5" i="4"/>
  <c r="U5" i="4"/>
  <c r="T5" i="4"/>
  <c r="S5" i="4"/>
  <c r="R5" i="4"/>
  <c r="Q5" i="4"/>
  <c r="P5" i="4"/>
  <c r="O5" i="4"/>
  <c r="N5" i="4"/>
  <c r="M5" i="4"/>
  <c r="L5" i="4"/>
  <c r="K5" i="4"/>
  <c r="J5" i="4"/>
  <c r="I5" i="4"/>
  <c r="H5" i="4"/>
  <c r="G5" i="4"/>
  <c r="F5" i="4"/>
  <c r="E5" i="4"/>
  <c r="D5" i="4"/>
  <c r="C5" i="4"/>
  <c r="B5" i="4"/>
  <c r="AF4" i="4"/>
  <c r="AE4" i="4"/>
  <c r="AD4" i="4"/>
  <c r="AC4" i="4"/>
  <c r="AB4" i="4"/>
  <c r="AA4" i="4"/>
  <c r="Z4" i="4"/>
  <c r="Y4" i="4"/>
  <c r="X4" i="4"/>
  <c r="W4" i="4"/>
  <c r="V4" i="4"/>
  <c r="U4" i="4"/>
  <c r="T4" i="4"/>
  <c r="S4" i="4"/>
  <c r="R4" i="4"/>
  <c r="Q4" i="4"/>
  <c r="P4" i="4"/>
  <c r="O4" i="4"/>
  <c r="N4" i="4"/>
  <c r="M4" i="4"/>
  <c r="L4" i="4"/>
  <c r="K4" i="4"/>
  <c r="J4" i="4"/>
  <c r="I4" i="4"/>
  <c r="H4" i="4"/>
  <c r="G4" i="4"/>
  <c r="F4" i="4"/>
  <c r="E4" i="4"/>
  <c r="D4" i="4"/>
  <c r="C4" i="4"/>
  <c r="B4" i="4"/>
  <c r="AF3" i="4"/>
  <c r="AE3" i="4"/>
  <c r="AD3" i="4"/>
  <c r="AC3" i="4"/>
  <c r="AB3" i="4"/>
  <c r="AA3" i="4"/>
  <c r="Z3" i="4"/>
  <c r="Y3" i="4"/>
  <c r="X3" i="4"/>
  <c r="W3" i="4"/>
  <c r="V3" i="4"/>
  <c r="U3" i="4"/>
  <c r="T3" i="4"/>
  <c r="S3" i="4"/>
  <c r="R3" i="4"/>
  <c r="Q3" i="4"/>
  <c r="P3" i="4"/>
  <c r="O3" i="4"/>
  <c r="N3" i="4"/>
  <c r="M3" i="4"/>
  <c r="L3" i="4"/>
  <c r="K3" i="4"/>
  <c r="J3" i="4"/>
  <c r="I3" i="4"/>
  <c r="H3" i="4"/>
  <c r="G3" i="4"/>
  <c r="F3" i="4"/>
  <c r="E3" i="4"/>
  <c r="D3" i="4"/>
  <c r="C3" i="4"/>
  <c r="AF2" i="4"/>
  <c r="AE2" i="4"/>
  <c r="AD2" i="4"/>
  <c r="AC2" i="4"/>
  <c r="AB2" i="4"/>
  <c r="AA2" i="4"/>
  <c r="Z2" i="4"/>
  <c r="Y2" i="4"/>
  <c r="X2" i="4"/>
  <c r="W2" i="4"/>
  <c r="V2" i="4"/>
  <c r="U2" i="4"/>
  <c r="T2" i="4"/>
  <c r="S2" i="4"/>
  <c r="R2" i="4"/>
  <c r="Q2" i="4"/>
  <c r="P2" i="4"/>
  <c r="O2" i="4"/>
  <c r="N2" i="4"/>
  <c r="M2" i="4"/>
  <c r="L2" i="4"/>
  <c r="K2" i="4"/>
  <c r="J2" i="4"/>
  <c r="I2" i="4"/>
  <c r="H2" i="4"/>
  <c r="G2" i="4"/>
  <c r="F2" i="4"/>
  <c r="E2" i="4"/>
  <c r="D2" i="4"/>
  <c r="C2" i="4"/>
  <c r="AN10" i="2" a="1"/>
  <c r="AN10" i="2"/>
  <c r="AM10" i="2" a="1"/>
  <c r="AM10" i="2"/>
  <c r="AL10" i="2" a="1"/>
  <c r="AL10" i="2"/>
  <c r="AK10" i="2" a="1"/>
  <c r="AK10" i="2"/>
  <c r="AJ10" i="2" a="1"/>
  <c r="AJ10" i="2"/>
  <c r="AI10" i="2" a="1"/>
  <c r="AI10" i="2"/>
  <c r="AH10" i="2" a="1"/>
  <c r="AH10" i="2"/>
  <c r="AG10" i="2" a="1"/>
  <c r="AG10" i="2"/>
  <c r="AF10" i="2" a="1"/>
  <c r="AF10" i="2"/>
  <c r="AE10" i="2" a="1"/>
  <c r="AE10" i="2"/>
  <c r="AD10" i="2" a="1"/>
  <c r="AD10" i="2"/>
  <c r="AC10" i="2" a="1"/>
  <c r="AC10" i="2"/>
  <c r="AB10" i="2" a="1"/>
  <c r="AB10" i="2"/>
  <c r="AA10" i="2" a="1"/>
  <c r="AA10" i="2"/>
  <c r="Z10" i="2" a="1"/>
  <c r="Z10" i="2"/>
  <c r="Y10" i="2" a="1"/>
  <c r="Y10" i="2"/>
  <c r="X10" i="2" a="1"/>
  <c r="X10" i="2"/>
  <c r="W10" i="2" a="1"/>
  <c r="W10" i="2"/>
  <c r="V10" i="2" a="1"/>
  <c r="V10" i="2"/>
  <c r="U10" i="2" a="1"/>
  <c r="U10" i="2"/>
  <c r="T10" i="2" a="1"/>
  <c r="T10" i="2"/>
  <c r="S10" i="2" a="1"/>
  <c r="S10" i="2"/>
  <c r="R10" i="2" a="1"/>
  <c r="R10" i="2"/>
  <c r="Q10" i="2" a="1"/>
  <c r="Q10" i="2"/>
  <c r="P10" i="2" a="1"/>
  <c r="P10" i="2"/>
  <c r="O10" i="2" a="1"/>
  <c r="O10" i="2"/>
  <c r="N10" i="2" a="1"/>
  <c r="N10" i="2"/>
  <c r="M10" i="2" a="1"/>
  <c r="M10" i="2"/>
  <c r="L10" i="2" a="1"/>
  <c r="L10" i="2"/>
  <c r="K10" i="2" a="1"/>
  <c r="K10" i="2"/>
  <c r="AN8" i="2" a="1"/>
  <c r="AN8" i="2"/>
  <c r="AM8" i="2" a="1"/>
  <c r="AM8" i="2"/>
  <c r="AL8" i="2" a="1"/>
  <c r="AL8" i="2"/>
  <c r="AK8" i="2" a="1"/>
  <c r="AK8" i="2"/>
  <c r="AJ8" i="2" a="1"/>
  <c r="AJ8" i="2"/>
  <c r="AI8" i="2" a="1"/>
  <c r="AI8" i="2"/>
  <c r="AH8" i="2" a="1"/>
  <c r="AH8" i="2"/>
  <c r="AG8" i="2" a="1"/>
  <c r="AG8" i="2"/>
  <c r="AF8" i="2" a="1"/>
  <c r="AF8" i="2"/>
  <c r="AE8" i="2" a="1"/>
  <c r="AE8" i="2"/>
  <c r="AD8" i="2" a="1"/>
  <c r="AD8" i="2"/>
  <c r="AC8" i="2" a="1"/>
  <c r="AC8" i="2"/>
  <c r="AB8" i="2" a="1"/>
  <c r="AB8" i="2"/>
  <c r="AA8" i="2" a="1"/>
  <c r="AA8" i="2"/>
  <c r="Z8" i="2" a="1"/>
  <c r="Z8" i="2"/>
  <c r="Y8" i="2" a="1"/>
  <c r="Y8" i="2"/>
  <c r="X8" i="2" a="1"/>
  <c r="X8" i="2"/>
  <c r="W8" i="2" a="1"/>
  <c r="W8" i="2"/>
  <c r="V8" i="2" a="1"/>
  <c r="V8" i="2"/>
  <c r="U8" i="2" a="1"/>
  <c r="U8" i="2"/>
  <c r="T8" i="2" a="1"/>
  <c r="T8" i="2"/>
  <c r="S8" i="2" a="1"/>
  <c r="S8" i="2"/>
  <c r="R8" i="2" a="1"/>
  <c r="R8" i="2"/>
  <c r="Q8" i="2" a="1"/>
  <c r="Q8" i="2"/>
  <c r="P8" i="2" a="1"/>
  <c r="P8" i="2"/>
  <c r="O8" i="2" a="1"/>
  <c r="O8" i="2"/>
  <c r="N8" i="2" a="1"/>
  <c r="N8" i="2"/>
  <c r="M8" i="2" a="1"/>
  <c r="M8" i="2"/>
  <c r="L8" i="2" a="1"/>
  <c r="L8" i="2"/>
  <c r="K8" i="2" a="1"/>
  <c r="K8" i="2"/>
  <c r="F5" i="2"/>
  <c r="F6" i="2"/>
  <c r="F7" i="2"/>
  <c r="K9" i="2" a="1"/>
  <c r="K9" i="2"/>
  <c r="K11" i="2" a="1"/>
  <c r="K11" i="2"/>
  <c r="F8" i="2"/>
  <c r="G9" i="2"/>
  <c r="L11" i="2" a="1"/>
  <c r="L11" i="2"/>
  <c r="L9" i="2" a="1"/>
  <c r="L9" i="2"/>
  <c r="M11" i="2" a="1"/>
  <c r="M11" i="2"/>
  <c r="M9" i="2" a="1"/>
  <c r="M9" i="2"/>
  <c r="N11" i="2" a="1"/>
  <c r="N11" i="2"/>
  <c r="N9" i="2" a="1"/>
  <c r="N9" i="2"/>
  <c r="O9" i="2" a="1"/>
  <c r="O9" i="2"/>
  <c r="O11" i="2" a="1"/>
  <c r="O11" i="2"/>
  <c r="P9" i="2" a="1"/>
  <c r="P9" i="2"/>
  <c r="P11" i="2" a="1"/>
  <c r="P11" i="2"/>
  <c r="Q11" i="2" a="1"/>
  <c r="Q11" i="2"/>
  <c r="Q9" i="2" a="1"/>
  <c r="Q9" i="2"/>
  <c r="R9" i="2" a="1"/>
  <c r="R9" i="2"/>
  <c r="R11" i="2" a="1"/>
  <c r="R11" i="2"/>
  <c r="S9" i="2" a="1"/>
  <c r="S9" i="2"/>
  <c r="S11" i="2" a="1"/>
  <c r="S11" i="2"/>
  <c r="T9" i="2" a="1"/>
  <c r="T9" i="2"/>
  <c r="T11" i="2" a="1"/>
  <c r="T11" i="2"/>
  <c r="U11" i="2" a="1"/>
  <c r="U11" i="2"/>
  <c r="U9" i="2" a="1"/>
  <c r="U9" i="2"/>
  <c r="V11" i="2" a="1"/>
  <c r="V11" i="2"/>
  <c r="V9" i="2" a="1"/>
  <c r="V9" i="2"/>
  <c r="W11" i="2" a="1"/>
  <c r="W11" i="2"/>
  <c r="W9" i="2" a="1"/>
  <c r="W9" i="2"/>
  <c r="X9" i="2" a="1"/>
  <c r="X9" i="2"/>
  <c r="X11" i="2" a="1"/>
  <c r="X11" i="2"/>
  <c r="Y11" i="2" a="1"/>
  <c r="Y11" i="2"/>
  <c r="Y9" i="2" a="1"/>
  <c r="Y9" i="2"/>
  <c r="Z11" i="2" a="1"/>
  <c r="Z11" i="2"/>
  <c r="Z9" i="2" a="1"/>
  <c r="Z9" i="2"/>
  <c r="AA11" i="2" a="1"/>
  <c r="AA11" i="2"/>
  <c r="AA9" i="2" a="1"/>
  <c r="AA9" i="2"/>
  <c r="AB11" i="2" a="1"/>
  <c r="AB11" i="2"/>
  <c r="AB9" i="2" a="1"/>
  <c r="AB9" i="2"/>
  <c r="AC11" i="2" a="1"/>
  <c r="AC11" i="2"/>
  <c r="AC9" i="2" a="1"/>
  <c r="AC9" i="2"/>
  <c r="AD11" i="2" a="1"/>
  <c r="AD11" i="2"/>
  <c r="AD9" i="2" a="1"/>
  <c r="AD9" i="2"/>
  <c r="AE9" i="2" a="1"/>
  <c r="AE9" i="2"/>
  <c r="AE11" i="2" a="1"/>
  <c r="AE11" i="2"/>
  <c r="AF11" i="2" a="1"/>
  <c r="AF11" i="2"/>
  <c r="AF9" i="2" a="1"/>
  <c r="AF9" i="2"/>
  <c r="AG11" i="2" a="1"/>
  <c r="AG11" i="2"/>
  <c r="AG9" i="2" a="1"/>
  <c r="AG9" i="2"/>
  <c r="AH9" i="2" a="1"/>
  <c r="AH9" i="2"/>
  <c r="AH11" i="2" a="1"/>
  <c r="AH11" i="2"/>
  <c r="AI11" i="2" a="1"/>
  <c r="AI11" i="2"/>
  <c r="AI9" i="2" a="1"/>
  <c r="AI9" i="2"/>
  <c r="AJ11" i="2" a="1"/>
  <c r="AJ11" i="2"/>
  <c r="AJ9" i="2" a="1"/>
  <c r="AJ9" i="2"/>
  <c r="AK11" i="2" a="1"/>
  <c r="AK11" i="2"/>
  <c r="AK9" i="2" a="1"/>
  <c r="AK9" i="2"/>
  <c r="AL11" i="2" a="1"/>
  <c r="AL11" i="2"/>
  <c r="AL9" i="2" a="1"/>
  <c r="AL9" i="2"/>
  <c r="AN11" i="2" a="1"/>
  <c r="AN11" i="2"/>
  <c r="AN9" i="2" a="1"/>
  <c r="AN9" i="2"/>
  <c r="AM9" i="2" a="1"/>
  <c r="AM9" i="2"/>
  <c r="AM11" i="2" a="1"/>
  <c r="AM11" i="2"/>
  <c r="J11" i="2" a="1"/>
  <c r="J11" i="2"/>
  <c r="J9" i="2" a="1"/>
  <c r="J9" i="2"/>
  <c r="J8" i="2" a="1"/>
  <c r="J8" i="2"/>
  <c r="J10" i="2" a="1"/>
  <c r="J10" i="2"/>
  <c r="B2" i="4"/>
  <c r="B3" i="4"/>
</calcChain>
</file>

<file path=xl/comments1.xml><?xml version="1.0" encoding="utf-8"?>
<comments xmlns="http://schemas.openxmlformats.org/spreadsheetml/2006/main">
  <authors>
    <author>Kelly Galway</author>
  </authors>
  <commentList>
    <comment ref="B1" authorId="0">
      <text>
        <r>
          <rPr>
            <b/>
            <sz val="18"/>
            <color indexed="81"/>
            <rFont val="Calibri"/>
          </rPr>
          <t>Kelly Galway:</t>
        </r>
        <r>
          <rPr>
            <sz val="18"/>
            <color indexed="81"/>
            <rFont val="Calibri"/>
          </rPr>
          <t xml:space="preserve">
Requires manual cleaning by using formula =left(a2, len(a2) - 5), and then cleaning up any names that have two sets of brackets manually</t>
        </r>
      </text>
    </comment>
  </commentList>
</comments>
</file>

<file path=xl/comments2.xml><?xml version="1.0" encoding="utf-8"?>
<comments xmlns="http://schemas.openxmlformats.org/spreadsheetml/2006/main">
  <authors>
    <author>Kelly Galway</author>
  </authors>
  <commentList>
    <comment ref="D21" authorId="0">
      <text>
        <r>
          <rPr>
            <b/>
            <sz val="14"/>
            <color indexed="81"/>
            <rFont val="Calibri"/>
          </rPr>
          <t>Kelly Galway:</t>
        </r>
        <r>
          <rPr>
            <sz val="14"/>
            <color indexed="81"/>
            <rFont val="Calibri"/>
          </rPr>
          <t xml:space="preserve">
Copy and pasete manually from One45_Master_List tab the column where you have removed whitespaes</t>
        </r>
      </text>
    </comment>
  </commentList>
</comments>
</file>

<file path=xl/sharedStrings.xml><?xml version="1.0" encoding="utf-8"?>
<sst xmlns="http://schemas.openxmlformats.org/spreadsheetml/2006/main" count="1951" uniqueCount="716">
  <si>
    <t>Is Junior?</t>
  </si>
  <si>
    <t>VGH?</t>
  </si>
  <si>
    <t>Offsite?</t>
  </si>
  <si>
    <t>Resident Name</t>
  </si>
  <si>
    <t>Is Weekend Day?</t>
  </si>
  <si>
    <t>Study Start:</t>
  </si>
  <si>
    <t>Study End</t>
  </si>
  <si>
    <t xml:space="preserve">Days in study = </t>
  </si>
  <si>
    <t>Date --&gt;</t>
  </si>
  <si>
    <t>Resident Index</t>
  </si>
  <si>
    <t>Eligible?</t>
  </si>
  <si>
    <t>SPH Juniors</t>
  </si>
  <si>
    <t>SPH Seniors</t>
  </si>
  <si>
    <t>VGH Juniors</t>
  </si>
  <si>
    <t>VGH Seniors</t>
  </si>
  <si>
    <t>Offsite Seniors</t>
  </si>
  <si>
    <t>Offsite Juniors</t>
  </si>
  <si>
    <t>Total</t>
  </si>
  <si>
    <t>Sum Eligible</t>
  </si>
  <si>
    <t>SPH Junior Check</t>
  </si>
  <si>
    <t>SPH Senior Check</t>
  </si>
  <si>
    <t>VGH Junior Check</t>
  </si>
  <si>
    <t>VGH Senior Check</t>
  </si>
  <si>
    <t>People Checks (1 = Ok)</t>
  </si>
  <si>
    <t>*ignores offsites</t>
  </si>
  <si>
    <t>No</t>
  </si>
  <si>
    <t>RCH</t>
  </si>
  <si>
    <t>NO REQUESTS</t>
  </si>
  <si>
    <t>SPH</t>
  </si>
  <si>
    <t>Yes</t>
  </si>
  <si>
    <t>Yes, Week 3</t>
  </si>
  <si>
    <t>ICU</t>
  </si>
  <si>
    <t>Yes, Week 1</t>
  </si>
  <si>
    <t>VGH</t>
  </si>
  <si>
    <t>Yes, Week 2</t>
  </si>
  <si>
    <t>Yes, Week 4</t>
  </si>
  <si>
    <t>Day</t>
  </si>
  <si>
    <t>:</t>
  </si>
  <si>
    <t>SPH Schedule Follows</t>
  </si>
  <si>
    <t>Resident1</t>
  </si>
  <si>
    <t>Resident2</t>
  </si>
  <si>
    <t>Resident3</t>
  </si>
  <si>
    <t>VGH schedule follows</t>
  </si>
  <si>
    <t xml:space="preserve"> Resident1</t>
  </si>
  <si>
    <t xml:space="preserve"> Resident2</t>
  </si>
  <si>
    <t xml:space="preserve"> Resident3</t>
  </si>
  <si>
    <t>Overall Shifts</t>
  </si>
  <si>
    <t>Checks</t>
  </si>
  <si>
    <t>VGH Shifts</t>
  </si>
  <si>
    <t>SPH Shifts</t>
  </si>
  <si>
    <t>Resident Types</t>
  </si>
  <si>
    <t>Resident 1</t>
  </si>
  <si>
    <t>Resident 3</t>
  </si>
  <si>
    <t>Nephro</t>
  </si>
  <si>
    <t>BCCA</t>
  </si>
  <si>
    <t>Present in Google Form?</t>
  </si>
  <si>
    <t>Al Ahwal, Hatem (IM2)</t>
  </si>
  <si>
    <t>Al Babtain, Mohamed (IM1)</t>
  </si>
  <si>
    <t>Al Dahneem, Laila (IM3)</t>
  </si>
  <si>
    <t>Al Ibrahim, Bashaar (IM2)</t>
  </si>
  <si>
    <t>Al Ramezi, Yousef (IM2)</t>
  </si>
  <si>
    <t>Al Zaki, Alaa (IM3)</t>
  </si>
  <si>
    <t>Alamer, Abdullah (IM3)</t>
  </si>
  <si>
    <t>Apperley, Scott (IM3)</t>
  </si>
  <si>
    <t>Araujo, Ana Laura (IM3)</t>
  </si>
  <si>
    <t>Aziz, Mina (IM1)</t>
  </si>
  <si>
    <t>Babuk, Angela (IM2)</t>
  </si>
  <si>
    <t>Bach, Paxton (IM2)</t>
  </si>
  <si>
    <t>Bar, Simona (IM2)</t>
  </si>
  <si>
    <t>Bardi, Mohammad (NMP) (IM1)</t>
  </si>
  <si>
    <t>Besharatian, Behrad (IM3)</t>
  </si>
  <si>
    <t>Biagioni, Bradly (IM3)</t>
  </si>
  <si>
    <t>Birks, Peter (IM2)</t>
  </si>
  <si>
    <t>Bittman, Jesse (IM2)</t>
  </si>
  <si>
    <t>Budlovsky, Joshua (IM3)</t>
  </si>
  <si>
    <t>Camateros, Pierre (IM3)</t>
  </si>
  <si>
    <t>Cannon, Tracy (IM3)</t>
  </si>
  <si>
    <t>Chami, Goldis (IM2)</t>
  </si>
  <si>
    <t>Chatur, Safia (IM1)</t>
  </si>
  <si>
    <t>Chaworth-Musters, Tessa (IM3)</t>
  </si>
  <si>
    <t>Chen, Rui (IM2)</t>
  </si>
  <si>
    <t>Chen, Yu Chiao Peter (IM1)</t>
  </si>
  <si>
    <t>CHENG, Catherine Valerie (IM1)</t>
  </si>
  <si>
    <t>Cheung, Alvin (IM2)</t>
  </si>
  <si>
    <t>Cheung, Christopher (IM2)</t>
  </si>
  <si>
    <t>Chin, Carson (IM3)</t>
  </si>
  <si>
    <t>Chin, Leslie (IM1)</t>
  </si>
  <si>
    <t>Chow, Lawrance (IM1)</t>
  </si>
  <si>
    <t>Cindrich, Kiley (IM2)</t>
  </si>
  <si>
    <t>Cloutier, Laurie (IM1)</t>
  </si>
  <si>
    <t>Cooper, Matthew (IM3)</t>
  </si>
  <si>
    <t>Dairi, Mohammad (IM3)</t>
  </si>
  <si>
    <t>Darras, Pol (IM1)</t>
  </si>
  <si>
    <t>Ennis, Daniel (IM2)</t>
  </si>
  <si>
    <t>Fraser, Laura (IM1)</t>
  </si>
  <si>
    <t>Fulton, Blair (IM2)</t>
  </si>
  <si>
    <t>Galindo, Sylvie (IM2)</t>
  </si>
  <si>
    <t>Galway, Shannon (IM3)</t>
  </si>
  <si>
    <t>Gilchrist, Tristen (IM2)</t>
  </si>
  <si>
    <t>Gill, Justin (IM1)</t>
  </si>
  <si>
    <t>Gilmour, Suzana (IM3)</t>
  </si>
  <si>
    <t>Greiner, Jesse (IM1)</t>
  </si>
  <si>
    <t>Habibi, Mona (IM1)</t>
  </si>
  <si>
    <t>Ham, Hyungjoo (IM2)</t>
  </si>
  <si>
    <t>Harper, Lea (IM2)</t>
  </si>
  <si>
    <t>Harris, Claire (IM3)</t>
  </si>
  <si>
    <t>Harris, Miriam (IM2)</t>
  </si>
  <si>
    <t>Hayden, Anna (IM2)</t>
  </si>
  <si>
    <t>Heidary, Behrouz (IM2)</t>
  </si>
  <si>
    <t>Himaras, Yiannis (IM1)</t>
  </si>
  <si>
    <t>Ho, Meghan (IM3)</t>
  </si>
  <si>
    <t>Hsieh, Jane (IM2)</t>
  </si>
  <si>
    <t>Huang, Kun (IM2)</t>
  </si>
  <si>
    <t>Huang, Selena (IM1)</t>
  </si>
  <si>
    <t>Huget-Penner, Sawyer (IM2)</t>
  </si>
  <si>
    <t>Hurlburt, Andrew (IM1)</t>
  </si>
  <si>
    <t>Ickowicz, Sarah (IM2)</t>
  </si>
  <si>
    <t>Janssen King, Renee (IM2)</t>
  </si>
  <si>
    <t>Jansz, Michael (IM1)</t>
  </si>
  <si>
    <t>Jiang, Shi Yuan (Steven) (IM3)</t>
  </si>
  <si>
    <t>Jongewaard, Karmen (IM1)</t>
  </si>
  <si>
    <t>Kalikias, Sina (IM2)</t>
  </si>
  <si>
    <t>Kayal, Ahmed (IM3)</t>
  </si>
  <si>
    <t>Ke, Calvin (IM3)</t>
  </si>
  <si>
    <t>Kecskes, Agoston (IM3)</t>
  </si>
  <si>
    <t>Kerkerian, Geneviève (IM1)</t>
  </si>
  <si>
    <t>Kiamanesh, Omid (IM2)</t>
  </si>
  <si>
    <t>Kirkpatrick, Gordon (IM2)</t>
  </si>
  <si>
    <t>Kular, Hasan (IM1)</t>
  </si>
  <si>
    <t>Kumar, Ritu (IM3)</t>
  </si>
  <si>
    <t>Lai, Leo (IM3)</t>
  </si>
  <si>
    <t>Lakhi, Sunjay (IM3)</t>
  </si>
  <si>
    <t>Lam, Morgan (IM3)</t>
  </si>
  <si>
    <t>Lari, Hamzah (IM1)</t>
  </si>
  <si>
    <t>Lau, Sally Chui Mei (IM2)</t>
  </si>
  <si>
    <t>Lavoie, Jean-Michel (IM3)</t>
  </si>
  <si>
    <t>Le, Dan (IM2)</t>
  </si>
  <si>
    <t>Lee, Helena (IM1)</t>
  </si>
  <si>
    <t>Lee, Lauren (IM3)</t>
  </si>
  <si>
    <t>Leung, Eric (IM1)</t>
  </si>
  <si>
    <t>Leung, Joseph (IM2)</t>
  </si>
  <si>
    <t>Lin, Wendy (IM3)</t>
  </si>
  <si>
    <t>Liu, Angela (IM1)</t>
  </si>
  <si>
    <t>MacKay-Dunn, Marion (IM2)</t>
  </si>
  <si>
    <t>MacKenzie-Feder, Julian (IM3)</t>
  </si>
  <si>
    <t>Mahal, Hardeep (IM3)</t>
  </si>
  <si>
    <t>Mai, Alice (IM1)</t>
  </si>
  <si>
    <t>Majere, Raistlin (IMP) (IM1)</t>
  </si>
  <si>
    <t>Mak, Raymond (IM2)</t>
  </si>
  <si>
    <t>Marcotte, Greg (IM3)</t>
  </si>
  <si>
    <t>McDonald, Braedon (IM2)</t>
  </si>
  <si>
    <t>McKenzie, Kari-Jean (IM3)</t>
  </si>
  <si>
    <t>Milne, Kathryn (IM2)</t>
  </si>
  <si>
    <t>Mitchell, Robert (IM1)</t>
  </si>
  <si>
    <t>Mitra, Anish (IM3)</t>
  </si>
  <si>
    <t>Moore, Sara (IM1)</t>
  </si>
  <si>
    <t>Moosavi, Mandana (IM3)</t>
  </si>
  <si>
    <t>Mousa, Nadia (IM1)</t>
  </si>
  <si>
    <t>Mukhtar, Ayman (IM2)</t>
  </si>
  <si>
    <t>Nakanishi, Allison (IM1)</t>
  </si>
  <si>
    <t>Nassiri Afshar, Farhad (IM2)</t>
  </si>
  <si>
    <t>Nazzari, Hamed (IM1)</t>
  </si>
  <si>
    <t>Nouthé, Brice (IM1)</t>
  </si>
  <si>
    <t>Ou, George (IM3)</t>
  </si>
  <si>
    <t>Parkin, Stephen (IM3)</t>
  </si>
  <si>
    <t>Parsa, Ashkan (IM3)</t>
  </si>
  <si>
    <t>Pourshahnazari, Persia (IM3)</t>
  </si>
  <si>
    <t>Rayner-Hartley, Erin (IM3)</t>
  </si>
  <si>
    <t>Rizzardo, Aaron (IM1)</t>
  </si>
  <si>
    <t>Rodis, Belinda (IM2)</t>
  </si>
  <si>
    <t>Roos, Adrienne (IM1)</t>
  </si>
  <si>
    <t>Roston, Thomas (IM1)</t>
  </si>
  <si>
    <t>Rubensohn, Hayden (IM1)</t>
  </si>
  <si>
    <t>Sait Mohammed, Afrah (IM2)</t>
  </si>
  <si>
    <t>Sajjadi, Sharareh (IM3)</t>
  </si>
  <si>
    <t>Sall, Karanvir (IM2)</t>
  </si>
  <si>
    <t>Sekhon, Indy (IM1)</t>
  </si>
  <si>
    <t>Shahidi, Neal (IM2)</t>
  </si>
  <si>
    <t>Shoults, Katherine (IM1)</t>
  </si>
  <si>
    <t>Shuster, Coste (IM1)</t>
  </si>
  <si>
    <t>Smith, Nicole (IM2)</t>
  </si>
  <si>
    <t>Stanger, Dylan (IM1)</t>
  </si>
  <si>
    <t>Stevens, Emilie (IM3)</t>
  </si>
  <si>
    <t>Stoynova, Valeria (IM3)</t>
  </si>
  <si>
    <t>Sy, Sarah (IM1)</t>
  </si>
  <si>
    <t>Tarabzuni, Ola (IM1)</t>
  </si>
  <si>
    <t>Tashakkor, Yashar (IM2)</t>
  </si>
  <si>
    <t>Taylor, Stephen (IM1)</t>
  </si>
  <si>
    <t>Teale, Alastair (IMP) (IM2)</t>
  </si>
  <si>
    <t>Thiara, Sonny (IM1)</t>
  </si>
  <si>
    <t>Thompson, Xavier (IM2)</t>
  </si>
  <si>
    <t>To, Fergus (IM2)</t>
  </si>
  <si>
    <t>Tong, Calvin Ka Wing (IM1)</t>
  </si>
  <si>
    <t>Torchinsky, Miriam (IM3)</t>
  </si>
  <si>
    <t>Trpkov, Cvetan (IM1)</t>
  </si>
  <si>
    <t>Veitch, Zachary (IM3)</t>
  </si>
  <si>
    <t>Vostretsova, Kateryna (IM2)</t>
  </si>
  <si>
    <t>Waheed, Aiza (IM1)</t>
  </si>
  <si>
    <t>Walton, Geoffrey (IM2)</t>
  </si>
  <si>
    <t>Wan, Tony (IM3)</t>
  </si>
  <si>
    <t>Wang, Ying (IM3)</t>
  </si>
  <si>
    <t>Wilson, Andrew (IM1)</t>
  </si>
  <si>
    <t>Wiskar, Katie (IM1)</t>
  </si>
  <si>
    <t>Wong, Alyson (IM2)</t>
  </si>
  <si>
    <t>Yau, Alan (IM3)</t>
  </si>
  <si>
    <t>Yeung, Darwin (IM3)</t>
  </si>
  <si>
    <t>Young, Courtney (IM3)</t>
  </si>
  <si>
    <t>Young, Samantha (IM1)</t>
  </si>
  <si>
    <t>Yung, Terence (IM3)</t>
  </si>
  <si>
    <t>Yusuf, Dimas (IM2)</t>
  </si>
  <si>
    <t xml:space="preserve">Al Ahwal, Hatem </t>
  </si>
  <si>
    <t xml:space="preserve">Al Babtain, Mohamed </t>
  </si>
  <si>
    <t xml:space="preserve">Al Dahneem, Laila </t>
  </si>
  <si>
    <t xml:space="preserve">Al Ibrahim, Bashaar </t>
  </si>
  <si>
    <t xml:space="preserve">Al Ramezi, Yousef </t>
  </si>
  <si>
    <t xml:space="preserve">Al Zaki, Alaa </t>
  </si>
  <si>
    <t xml:space="preserve">Alamer, Abdullah </t>
  </si>
  <si>
    <t xml:space="preserve">Apperley, Scott </t>
  </si>
  <si>
    <t xml:space="preserve">Araujo, Ana Laura </t>
  </si>
  <si>
    <t xml:space="preserve">Aziz, Mina </t>
  </si>
  <si>
    <t xml:space="preserve">Babuk, Angela </t>
  </si>
  <si>
    <t xml:space="preserve">Bach, Paxton </t>
  </si>
  <si>
    <t xml:space="preserve">Bar, Simona </t>
  </si>
  <si>
    <t xml:space="preserve">Besharatian, Behrad </t>
  </si>
  <si>
    <t xml:space="preserve">Biagioni, Bradly </t>
  </si>
  <si>
    <t xml:space="preserve">Birks, Peter </t>
  </si>
  <si>
    <t xml:space="preserve">Bittman, Jesse </t>
  </si>
  <si>
    <t xml:space="preserve">Budlovsky, Joshua </t>
  </si>
  <si>
    <t xml:space="preserve">Camateros, Pierre </t>
  </si>
  <si>
    <t xml:space="preserve">Cannon, Tracy </t>
  </si>
  <si>
    <t xml:space="preserve">Chami, Goldis </t>
  </si>
  <si>
    <t xml:space="preserve">Chatur, Safia </t>
  </si>
  <si>
    <t xml:space="preserve">Chaworth-Musters, Tessa </t>
  </si>
  <si>
    <t xml:space="preserve">Chen, Rui </t>
  </si>
  <si>
    <t xml:space="preserve">Chen, Yu Chiao Peter </t>
  </si>
  <si>
    <t xml:space="preserve">CHENG, Catherine Valerie </t>
  </si>
  <si>
    <t xml:space="preserve">Cheung, Alvin </t>
  </si>
  <si>
    <t xml:space="preserve">Cheung, Christopher </t>
  </si>
  <si>
    <t xml:space="preserve">Chin, Carson </t>
  </si>
  <si>
    <t xml:space="preserve">Chin, Leslie </t>
  </si>
  <si>
    <t xml:space="preserve">Chow, Lawrance </t>
  </si>
  <si>
    <t xml:space="preserve">Cindrich, Kiley </t>
  </si>
  <si>
    <t xml:space="preserve">Cooper, Matthew </t>
  </si>
  <si>
    <t xml:space="preserve">Dairi, Mohammad </t>
  </si>
  <si>
    <t xml:space="preserve">Darras, Pol </t>
  </si>
  <si>
    <t xml:space="preserve">Ennis, Daniel </t>
  </si>
  <si>
    <t xml:space="preserve">Fraser, Laura </t>
  </si>
  <si>
    <t xml:space="preserve">Fulton, Blair </t>
  </si>
  <si>
    <t xml:space="preserve">Galindo, Sylvie </t>
  </si>
  <si>
    <t xml:space="preserve">Galway, Shannon </t>
  </si>
  <si>
    <t xml:space="preserve">Gilchrist, Tristen </t>
  </si>
  <si>
    <t xml:space="preserve">Gill, Justin </t>
  </si>
  <si>
    <t xml:space="preserve">Gilmour, Suzana </t>
  </si>
  <si>
    <t xml:space="preserve">Greiner, Jesse </t>
  </si>
  <si>
    <t xml:space="preserve">Habibi, Mona </t>
  </si>
  <si>
    <t xml:space="preserve">Ham, Hyungjoo </t>
  </si>
  <si>
    <t xml:space="preserve">Harper, Lea </t>
  </si>
  <si>
    <t xml:space="preserve">Harris, Claire </t>
  </si>
  <si>
    <t xml:space="preserve">Harris, Miriam </t>
  </si>
  <si>
    <t xml:space="preserve">Hayden, Anna </t>
  </si>
  <si>
    <t xml:space="preserve">Heidary, Behrouz </t>
  </si>
  <si>
    <t xml:space="preserve">Himaras, Yiannis </t>
  </si>
  <si>
    <t xml:space="preserve">Ho, Meghan </t>
  </si>
  <si>
    <t xml:space="preserve">Hsieh, Jane </t>
  </si>
  <si>
    <t xml:space="preserve">Huang, Kun </t>
  </si>
  <si>
    <t xml:space="preserve">Huang, Selena </t>
  </si>
  <si>
    <t xml:space="preserve">Huget-Penner, Sawyer </t>
  </si>
  <si>
    <t xml:space="preserve">Hurlburt, Andrew </t>
  </si>
  <si>
    <t xml:space="preserve">Ickowicz, Sarah </t>
  </si>
  <si>
    <t xml:space="preserve">Janssen King, Renee </t>
  </si>
  <si>
    <t xml:space="preserve">Jansz, Michael </t>
  </si>
  <si>
    <t xml:space="preserve">Jiang, Shi Yuan (Steven) </t>
  </si>
  <si>
    <t xml:space="preserve">Jongewaard, Karmen </t>
  </si>
  <si>
    <t xml:space="preserve">Kalikias, Sina </t>
  </si>
  <si>
    <t xml:space="preserve">Kayal, Ahmed </t>
  </si>
  <si>
    <t xml:space="preserve">Ke, Calvin </t>
  </si>
  <si>
    <t xml:space="preserve">Kecskes, Agoston </t>
  </si>
  <si>
    <t xml:space="preserve">Kerkerian, Geneviève </t>
  </si>
  <si>
    <t xml:space="preserve">Kiamanesh, Omid </t>
  </si>
  <si>
    <t xml:space="preserve">Kirkpatrick, Gordon </t>
  </si>
  <si>
    <t xml:space="preserve">Kular, Hasan </t>
  </si>
  <si>
    <t xml:space="preserve">Kumar, Ritu </t>
  </si>
  <si>
    <t xml:space="preserve">Lai, Leo </t>
  </si>
  <si>
    <t xml:space="preserve">Lakhi, Sunjay </t>
  </si>
  <si>
    <t xml:space="preserve">Lam, Morgan </t>
  </si>
  <si>
    <t xml:space="preserve">Lari, Hamzah </t>
  </si>
  <si>
    <t xml:space="preserve">Lau, Sally Chui Mei </t>
  </si>
  <si>
    <t xml:space="preserve">Lavoie, Jean-Michel </t>
  </si>
  <si>
    <t xml:space="preserve">Le, Dan </t>
  </si>
  <si>
    <t xml:space="preserve">Lee, Helena </t>
  </si>
  <si>
    <t xml:space="preserve">Lee, Lauren </t>
  </si>
  <si>
    <t xml:space="preserve">Leung, Eric </t>
  </si>
  <si>
    <t xml:space="preserve">Leung, Joseph </t>
  </si>
  <si>
    <t xml:space="preserve">Lin, Wendy </t>
  </si>
  <si>
    <t xml:space="preserve">Liu, Angela </t>
  </si>
  <si>
    <t xml:space="preserve">MacKay-Dunn, Marion </t>
  </si>
  <si>
    <t xml:space="preserve">MacKenzie-Feder, Julian </t>
  </si>
  <si>
    <t xml:space="preserve">Mahal, Hardeep </t>
  </si>
  <si>
    <t xml:space="preserve">Mai, Alice </t>
  </si>
  <si>
    <t xml:space="preserve">Mak, Raymond </t>
  </si>
  <si>
    <t xml:space="preserve">Marcotte, Greg </t>
  </si>
  <si>
    <t xml:space="preserve">McDonald, Braedon </t>
  </si>
  <si>
    <t xml:space="preserve">McKenzie, Kari-Jean </t>
  </si>
  <si>
    <t xml:space="preserve">Milne, Kathryn </t>
  </si>
  <si>
    <t xml:space="preserve">Mitchell, Robert </t>
  </si>
  <si>
    <t xml:space="preserve">Mitra, Anish </t>
  </si>
  <si>
    <t xml:space="preserve">Moore, Sara </t>
  </si>
  <si>
    <t xml:space="preserve">Moosavi, Mandana </t>
  </si>
  <si>
    <t xml:space="preserve">Mousa, Nadia </t>
  </si>
  <si>
    <t xml:space="preserve">Mukhtar, Ayman </t>
  </si>
  <si>
    <t xml:space="preserve">Nakanishi, Allison </t>
  </si>
  <si>
    <t xml:space="preserve">Nassiri Afshar, Farhad </t>
  </si>
  <si>
    <t xml:space="preserve">Nazzari, Hamed </t>
  </si>
  <si>
    <t xml:space="preserve">Nouthé, Brice </t>
  </si>
  <si>
    <t xml:space="preserve">Ou, George </t>
  </si>
  <si>
    <t xml:space="preserve">Parkin, Stephen </t>
  </si>
  <si>
    <t xml:space="preserve">Parsa, Ashkan </t>
  </si>
  <si>
    <t xml:space="preserve">Pourshahnazari, Persia </t>
  </si>
  <si>
    <t xml:space="preserve">Rayner-Hartley, Erin </t>
  </si>
  <si>
    <t xml:space="preserve">Rizzardo, Aaron </t>
  </si>
  <si>
    <t xml:space="preserve">Rodis, Belinda </t>
  </si>
  <si>
    <t xml:space="preserve">Roos, Adrienne </t>
  </si>
  <si>
    <t xml:space="preserve">Roston, Thomas </t>
  </si>
  <si>
    <t xml:space="preserve">Rubensohn, Hayden </t>
  </si>
  <si>
    <t xml:space="preserve">Sait Mohammed, Afrah </t>
  </si>
  <si>
    <t xml:space="preserve">Sajjadi, Sharareh </t>
  </si>
  <si>
    <t xml:space="preserve">Sall, Karanvir </t>
  </si>
  <si>
    <t xml:space="preserve">Sekhon, Indy </t>
  </si>
  <si>
    <t xml:space="preserve">Shahidi, Neal </t>
  </si>
  <si>
    <t xml:space="preserve">Shoults, Katherine </t>
  </si>
  <si>
    <t xml:space="preserve">Shuster, Coste </t>
  </si>
  <si>
    <t xml:space="preserve">Smith, Nicole </t>
  </si>
  <si>
    <t xml:space="preserve">Stanger, Dylan </t>
  </si>
  <si>
    <t xml:space="preserve">Stevens, Emilie </t>
  </si>
  <si>
    <t xml:space="preserve">Stoynova, Valeria </t>
  </si>
  <si>
    <t xml:space="preserve">Sy, Sarah </t>
  </si>
  <si>
    <t xml:space="preserve">Tarabzuni, Ola </t>
  </si>
  <si>
    <t xml:space="preserve">Tashakkor, Yashar </t>
  </si>
  <si>
    <t xml:space="preserve">Taylor, Stephen </t>
  </si>
  <si>
    <t xml:space="preserve">Thiara, Sonny </t>
  </si>
  <si>
    <t xml:space="preserve">Thompson, Xavier </t>
  </si>
  <si>
    <t xml:space="preserve">To, Fergus </t>
  </si>
  <si>
    <t xml:space="preserve">Tong, Calvin Ka Wing </t>
  </si>
  <si>
    <t xml:space="preserve">Torchinsky, Miriam </t>
  </si>
  <si>
    <t xml:space="preserve">Trpkov, Cvetan </t>
  </si>
  <si>
    <t xml:space="preserve">Veitch, Zachary </t>
  </si>
  <si>
    <t xml:space="preserve">Vostretsova, Kateryna </t>
  </si>
  <si>
    <t xml:space="preserve">Waheed, Aiza </t>
  </si>
  <si>
    <t xml:space="preserve">Walton, Geoffrey </t>
  </si>
  <si>
    <t xml:space="preserve">Wan, Tony </t>
  </si>
  <si>
    <t xml:space="preserve">Wang, Ying </t>
  </si>
  <si>
    <t xml:space="preserve">Wilson, Andrew </t>
  </si>
  <si>
    <t xml:space="preserve">Wiskar, Katie </t>
  </si>
  <si>
    <t xml:space="preserve">Wong, Alyson </t>
  </si>
  <si>
    <t xml:space="preserve">Yau, Alan </t>
  </si>
  <si>
    <t xml:space="preserve">Yeung, Darwin </t>
  </si>
  <si>
    <t xml:space="preserve">Young, Courtney </t>
  </si>
  <si>
    <t xml:space="preserve">Young, Samantha </t>
  </si>
  <si>
    <t xml:space="preserve">Yung, Terence </t>
  </si>
  <si>
    <t xml:space="preserve">Yusuf, Dimas </t>
  </si>
  <si>
    <t>Majere, Raistlin</t>
  </si>
  <si>
    <t>Bardi, Mohammad</t>
  </si>
  <si>
    <t>Teale, Alastair</t>
  </si>
  <si>
    <t>One45_Name</t>
  </si>
  <si>
    <t>No_Brackets</t>
  </si>
  <si>
    <t>No_Whitespace</t>
  </si>
  <si>
    <t>Wan, Tony</t>
  </si>
  <si>
    <t>Galway, Shannon</t>
  </si>
  <si>
    <t>Al-Hashami, Zamzam</t>
  </si>
  <si>
    <t>Veitch, Zachary</t>
  </si>
  <si>
    <t>Vacation Weeks</t>
  </si>
  <si>
    <t xml:space="preserve">Get survey data from Google form. Dump in "Dump Google Form Here" </t>
  </si>
  <si>
    <t xml:space="preserve">Look over requests from the Google form. Are they reasonable? If not, edit them in "Dump Google Form Here" (the raw data) </t>
  </si>
  <si>
    <t xml:space="preserve">Look in Main Template to see how many seniors and juniors you have at each site. </t>
  </si>
  <si>
    <t>Start over-writing anyone on "Research" or "UBC" locations into "SPH" or "VGH" according to your numbers</t>
  </si>
  <si>
    <t xml:space="preserve">That is, you are going to manually place Research and UBC people into SPH or VGH buckets. The program will keep them </t>
  </si>
  <si>
    <t>at those single sites for the block. If you do not allocate these people away from "Research" or "UBC" they will be considered off-sites</t>
  </si>
  <si>
    <t>Check that the number of responses you got matches the number of people in your MasterList. If not, check who is missing.</t>
  </si>
  <si>
    <t xml:space="preserve">You could have not enough people filling out the form, or too many (perhaps duplicates or people you've missed from your MasterList). Check both </t>
  </si>
  <si>
    <t xml:space="preserve">If starting a new year, get a new Master List from "One45" and put it in the One_45_Master_List tab </t>
  </si>
  <si>
    <t>PGY1</t>
  </si>
  <si>
    <t>PGY2</t>
  </si>
  <si>
    <t>PGY3</t>
  </si>
  <si>
    <t>Weekend 1 Start</t>
  </si>
  <si>
    <t>Wekeend 1 End</t>
  </si>
  <si>
    <t>Wekeend 2 Start</t>
  </si>
  <si>
    <t>Weekend 2 End</t>
  </si>
  <si>
    <t>Weekend 3 Start</t>
  </si>
  <si>
    <t>Weekend 3 End</t>
  </si>
  <si>
    <t>Weekend 4 Start</t>
  </si>
  <si>
    <t>Weekend 4 End</t>
  </si>
  <si>
    <t xml:space="preserve">* These dates must also be reflected in the modeldata.dat file! </t>
  </si>
  <si>
    <t>What is your name?</t>
  </si>
  <si>
    <t>What PGY level are you?</t>
  </si>
  <si>
    <t>What site are you on for Block 10?</t>
  </si>
  <si>
    <t>What rotation are you on for Block 10?</t>
  </si>
  <si>
    <t>Will you be post-call on Day 1 of Block 10?</t>
  </si>
  <si>
    <t>Are you going out of town for Block 11?</t>
  </si>
  <si>
    <t>Do you have any vacation scheduled during Block 10?</t>
  </si>
  <si>
    <t>Which days are you UNABLE to work cross coverage?</t>
  </si>
  <si>
    <t>Please provide explanations for ALL requests listed above.</t>
  </si>
  <si>
    <t>CTU</t>
  </si>
  <si>
    <t>Don't know</t>
  </si>
  <si>
    <t>Tashakkor, Yashar</t>
  </si>
  <si>
    <t>Ambulatory</t>
  </si>
  <si>
    <t>Sat Mar 21, Sun Mar 22, Sat Mar 28, Sun Mar 29</t>
  </si>
  <si>
    <t>Pre and post vacation, also Persian new year. Thanks</t>
  </si>
  <si>
    <t>Rodis, Belinda</t>
  </si>
  <si>
    <t>RJH</t>
  </si>
  <si>
    <t>cardio ward</t>
  </si>
  <si>
    <t>Jongewaard, Karmen</t>
  </si>
  <si>
    <t>Chen, Rui</t>
  </si>
  <si>
    <t>Endocrinology</t>
  </si>
  <si>
    <t>Gilchrist, Tristen</t>
  </si>
  <si>
    <t>Out of province</t>
  </si>
  <si>
    <t>Al Ibrahim, Bashaar</t>
  </si>
  <si>
    <t>ccu</t>
  </si>
  <si>
    <t>Cheung, Christopher</t>
  </si>
  <si>
    <t>CCU</t>
  </si>
  <si>
    <t>Habibi, Mona</t>
  </si>
  <si>
    <t>Mon Mar 16, Tue Mar 17, Wed Mar 18, Thu Mar 19, Fri Mar 27, Sat Mar 28, Sun Mar 29</t>
  </si>
  <si>
    <t>I would appreciate Mar 16-Mar 19 off cross coverage call as will be doing USMLE on Mar 18. I would also appreciate the Mar 27-Mar 29 off call prior to start of vacation. Thank you so much!</t>
  </si>
  <si>
    <t>Budlovsky, Joshua</t>
  </si>
  <si>
    <t>CTU - TBA</t>
  </si>
  <si>
    <t>Walton, Geoffrey</t>
  </si>
  <si>
    <t>Rayner-Hartley, Erin</t>
  </si>
  <si>
    <t>Lee, Lauren</t>
  </si>
  <si>
    <t>LGH</t>
  </si>
  <si>
    <t>Mukhtar, Ayman</t>
  </si>
  <si>
    <t>Wed Mar 25, Thu Mar 26, Fri Mar 27, Sat Mar 28, Sun Mar 29, Mon Mar 30, Tue Mar 31</t>
  </si>
  <si>
    <t>Ke, Calvin</t>
  </si>
  <si>
    <t>Uganda</t>
  </si>
  <si>
    <t>Community Medicine</t>
  </si>
  <si>
    <t>Gastro</t>
  </si>
  <si>
    <t>Wiskar, Katie</t>
  </si>
  <si>
    <t>Nephrology</t>
  </si>
  <si>
    <t>Camateros, Pierre</t>
  </si>
  <si>
    <t>Wilson, Andrew</t>
  </si>
  <si>
    <t>Janssen King, Renee</t>
  </si>
  <si>
    <t>Stanger, Dylan</t>
  </si>
  <si>
    <t>Stoynova, Valeria</t>
  </si>
  <si>
    <t>KGH CTU</t>
  </si>
  <si>
    <t>Shoults, Katherine</t>
  </si>
  <si>
    <t>Hsieh, Jane</t>
  </si>
  <si>
    <t>Lai, Leo</t>
  </si>
  <si>
    <t>Med Onc</t>
  </si>
  <si>
    <t>Will be on vacation the last week, going to Europe.</t>
  </si>
  <si>
    <t>Neurology</t>
  </si>
  <si>
    <t>Two weekends flanking my vacation block. I am in the process of switching this vacation.</t>
  </si>
  <si>
    <t>Mitchell, Robert</t>
  </si>
  <si>
    <t>Ctu</t>
  </si>
  <si>
    <t>Mitra, Anish</t>
  </si>
  <si>
    <t>ID</t>
  </si>
  <si>
    <t>Please put me on call on the same days as Goldis!</t>
  </si>
  <si>
    <t>Tong, Calvin Ka Wing</t>
  </si>
  <si>
    <t>Research</t>
  </si>
  <si>
    <t>Fri Mar 27, Sat Mar 28, Sun Mar 29, Mon Mar 30, Tue Mar 31, Wed Apr 01, Thu Apr 02, Fri Apr 03, Sat Apr 04, Sun Apr 05</t>
  </si>
  <si>
    <t>Vacation</t>
  </si>
  <si>
    <t>Jansz, Michael</t>
  </si>
  <si>
    <t>Ineligible for CC Call</t>
  </si>
  <si>
    <t>Babuk, Angela</t>
  </si>
  <si>
    <t>Parkin, Stephen</t>
  </si>
  <si>
    <t>RCH CTU</t>
  </si>
  <si>
    <t>To, Fergus</t>
  </si>
  <si>
    <t>Huang, Kun</t>
  </si>
  <si>
    <t>Yung, Terence</t>
  </si>
  <si>
    <t>Rheumatology</t>
  </si>
  <si>
    <t>Wed Mar 25, Thu Mar 26, Fri Mar 27, Sat Mar 28, Sun Mar 29</t>
  </si>
  <si>
    <t>1) approved conference leave Mar 25 to Mar 28</t>
  </si>
  <si>
    <t>Torchinsky, Miriam</t>
  </si>
  <si>
    <t>community N. Van</t>
  </si>
  <si>
    <t>Al Ramezi, Yousef</t>
  </si>
  <si>
    <t>respirology</t>
  </si>
  <si>
    <t>Mon Mar 09, Tue Mar 10, Wed Mar 11, Thu Mar 12, Fri Mar 13, Sat Mar 14, Sun Mar 15</t>
  </si>
  <si>
    <t>Fraser, Laura</t>
  </si>
  <si>
    <t>Bach, Paxton</t>
  </si>
  <si>
    <t>Sun Mar 22, Mon Mar 23</t>
  </si>
  <si>
    <t>Trip out of town.</t>
  </si>
  <si>
    <t>Parsa, Ashkan</t>
  </si>
  <si>
    <t>Lam, Morgan</t>
  </si>
  <si>
    <t>Victoria General Hospital</t>
  </si>
  <si>
    <t>Sall, Karanvir</t>
  </si>
  <si>
    <t>Victoria</t>
  </si>
  <si>
    <t>Hematology</t>
  </si>
  <si>
    <t>MacKay-Dunn, Marion</t>
  </si>
  <si>
    <t>Geriatrics</t>
  </si>
  <si>
    <t>I have family visiting at the beginning of the rotation and i am going away at the end. Thanks for organizing all of us!</t>
  </si>
  <si>
    <t>Dairi, Mohammad</t>
  </si>
  <si>
    <t>KGH</t>
  </si>
  <si>
    <t>Kelowna Ambulatory</t>
  </si>
  <si>
    <t>Sy, Sarah</t>
  </si>
  <si>
    <t>Cardiology</t>
  </si>
  <si>
    <t>Mann, Shawna</t>
  </si>
  <si>
    <t>Al Ahwal, Hatem</t>
  </si>
  <si>
    <t>RJH-Victoria</t>
  </si>
  <si>
    <t>Ou, George</t>
  </si>
  <si>
    <t>Wang, Ying</t>
  </si>
  <si>
    <t>prince George</t>
  </si>
  <si>
    <t>ambulatory</t>
  </si>
  <si>
    <t>Kecskes, Agoston</t>
  </si>
  <si>
    <t>I will be off for week 1 because of my vacation and because I will be returning from Toronto from a rotation. I will be off the last weekend of the block because I will be going back to Toronto for another rotation so I need travel time.</t>
  </si>
  <si>
    <t>Chow, Lawrance</t>
  </si>
  <si>
    <t>Yau, Alan</t>
  </si>
  <si>
    <t>Mak, Raymond</t>
  </si>
  <si>
    <t xml:space="preserve">Please provide explanations for all requests listed above. </t>
  </si>
  <si>
    <t>Rubensohn, Hayden</t>
  </si>
  <si>
    <t>Nakanishi, Allison</t>
  </si>
  <si>
    <t>Gilmour, Suzana</t>
  </si>
  <si>
    <t>Thompson, Xavier</t>
  </si>
  <si>
    <t>Milne, Kathryn</t>
  </si>
  <si>
    <t>I am trying to move a vacation from Block 11 to Block 10 and am waiting for it to be approved so I don't know what week I have vacation yet.
I have a PAR-BC meeting April 1 and will be going out a town the evening of April 3 for the weekend.</t>
  </si>
  <si>
    <t>Hurlburt, Andrew</t>
  </si>
  <si>
    <t>Infectious Disease</t>
  </si>
  <si>
    <t>Sat Mar 21, Sun Mar 22</t>
  </si>
  <si>
    <t>I will be going away for my vacation, and would really appreciate having the weekend off prior to my vacation to allow for travel if at all possible</t>
  </si>
  <si>
    <t>Shahidi, Neal</t>
  </si>
  <si>
    <t>Bittman, Jesse</t>
  </si>
  <si>
    <t>Waheed, Aiza</t>
  </si>
  <si>
    <t>Sat Mar 14, Sun Mar 15</t>
  </si>
  <si>
    <t>I am in the process of switching rotations and vacations for this block. I have completed my paperwork and submitted it and my new vacation should be the first week of the block (previously last week)</t>
  </si>
  <si>
    <t>Lin, Wendy</t>
  </si>
  <si>
    <t>McDonald, Braedon</t>
  </si>
  <si>
    <t>Community (Salmon Arm)</t>
  </si>
  <si>
    <t>Community</t>
  </si>
  <si>
    <t>Chaworth-Musters, Tessa</t>
  </si>
  <si>
    <t>research</t>
  </si>
  <si>
    <t>Sat Mar 14, Sun Mar 15, Mon Mar 16, Tue Mar 17, Wed Mar 18, Thu Mar 19, Fri Mar 20, Sat Mar 21, Sun Mar 22, Mon Mar 23, Tue Mar 24, Wed Mar 25, Thu Mar 26, Fri Mar 27, Sat Mar 28, Sun Mar 29, Mon Mar 30, Tue Mar 31, Wed Apr 01, Thu Apr 02, Fri Apr 03, Sat Apr 04, Sun Apr 05</t>
  </si>
  <si>
    <t>lol, did you like my requests? can you schedule me early in the block / i will make up lots of extra calls in block 13! pretty please :)</t>
  </si>
  <si>
    <t>Birks, Peter</t>
  </si>
  <si>
    <t>SMH</t>
  </si>
  <si>
    <t>Respirology</t>
  </si>
  <si>
    <t>Sun Mar 15, Mon Mar 16</t>
  </si>
  <si>
    <t>Australia for vacation first week</t>
  </si>
  <si>
    <t>Rizzardo, Aaron</t>
  </si>
  <si>
    <t>Sait Mohammed, Afrah</t>
  </si>
  <si>
    <t>Endocrine</t>
  </si>
  <si>
    <t>13-22nd family visiting From outside Canada
28th-5th Apr flying to the US As my elective there starts a week early 
If needed, feel free to put me on-call every 3rd day as I understand that my personal circumstances are a little crazy this block 
If it is still difficult to accommodate please call me at 778-929-2217 as by then I may have exact flight date and timings and can plan around it</t>
  </si>
  <si>
    <t>Aziz, Mina</t>
  </si>
  <si>
    <t>Sajjadi, Sharareh</t>
  </si>
  <si>
    <t>ID RCH</t>
  </si>
  <si>
    <t>Ho, Meghan</t>
  </si>
  <si>
    <t>Outpatient clinics</t>
  </si>
  <si>
    <t>Mon Mar 09, Tue Mar 10, Wed Mar 11, Thu Mar 12, Sun Mar 22, Wed Mar 25, Sun Mar 29, Tue Mar 31, Wed Apr 01</t>
  </si>
  <si>
    <t>I made a special request to do extra outpatient heme clinics with Dr. Ramadan and he is especially booking in patients for me/scheduling a clinic for me. Ran this by Scott/Shannon earlier.</t>
  </si>
  <si>
    <t>Ennis, Daniel</t>
  </si>
  <si>
    <t>Himaras, Yiannis</t>
  </si>
  <si>
    <t>Kayal, Ahmed</t>
  </si>
  <si>
    <t>Prefer to do all calls early</t>
  </si>
  <si>
    <t>Al Babtain, Mohamed</t>
  </si>
  <si>
    <t>Al Zaki, Alaa</t>
  </si>
  <si>
    <t>Leung, Eric</t>
  </si>
  <si>
    <t>SPH GI</t>
  </si>
  <si>
    <t>Cannon, Tracy</t>
  </si>
  <si>
    <t>Mon Mar 16, Tue Mar 17</t>
  </si>
  <si>
    <t>Young, Samantha</t>
  </si>
  <si>
    <t>Geri</t>
  </si>
  <si>
    <t>Fri Mar 27, Sat Mar 28, Sun Mar 29</t>
  </si>
  <si>
    <t>Young, Courtney</t>
  </si>
  <si>
    <t>Liu, Angela</t>
  </si>
  <si>
    <t>Leung, Joseph</t>
  </si>
  <si>
    <t>VGH Endo</t>
  </si>
  <si>
    <t>Tue Mar 10, Mon Mar 16, Sat Mar 21</t>
  </si>
  <si>
    <t>Mar 10 - Board meeting with community group
Mar 16 - Advocacy group presentation
Mar 21 - Dentist appt (although it is at 12 noon, so I would be able to make it for cross-coverage)</t>
  </si>
  <si>
    <t>Lakhi, Sunjay</t>
  </si>
  <si>
    <t>Prince George</t>
  </si>
  <si>
    <t>Kumar, Ritu</t>
  </si>
  <si>
    <t>Friday Mar 20th - Sun Mar 22nd - Sunjay plans to fly back from PG so hoping to spend time with him :)
Friday Mar 27th - Sunday Mar 29th is weekend flanking my vacation week (Week 4) for which we plan to fly out that weekend
Monday Mar 30th - Sun April 5th - Vacation</t>
  </si>
  <si>
    <t>Heidary, Behrouz</t>
  </si>
  <si>
    <t>Huang, Selena</t>
  </si>
  <si>
    <t>Chin, Leslie</t>
  </si>
  <si>
    <t>Resp</t>
  </si>
  <si>
    <t>On vacation.</t>
  </si>
  <si>
    <t>Ham, Hyungjoo</t>
  </si>
  <si>
    <t>prince george..</t>
  </si>
  <si>
    <t>ctu..</t>
  </si>
  <si>
    <t>Kiamanesh, Omid</t>
  </si>
  <si>
    <t>Mon Mar 09, Tue Mar 10, Wed Mar 11, Thu Mar 12, Fri Mar 13, Sat Mar 14, Sun Mar 15, Mon Mar 16, Tue Mar 17, Wed Mar 18, Thu Mar 19, Fri Mar 20, Sat Mar 21, Sun Mar 22</t>
  </si>
  <si>
    <t>Smith, Nicole</t>
  </si>
  <si>
    <t>On maternity leave</t>
  </si>
  <si>
    <t>Mahal, Hardeep</t>
  </si>
  <si>
    <t>Darras, Pol</t>
  </si>
  <si>
    <t>VGH CTU</t>
  </si>
  <si>
    <t>Bar, Simona</t>
  </si>
  <si>
    <t>Campbell River</t>
  </si>
  <si>
    <t>MacKenzie-Feder, Julian</t>
  </si>
  <si>
    <t>Anesthesia</t>
  </si>
  <si>
    <t>Mon Mar 09, Tue Mar 10, Wed Mar 11, Thu Mar 12, Fri Mar 13, Sat Mar 14, Sun Mar 15, Mon Mar 16, Fri Apr 03, Sat Apr 04</t>
  </si>
  <si>
    <t>1st week: Vacation
Fri and Sat (Apr 3-4) are the seders of passover</t>
  </si>
  <si>
    <t>Chami, Goldis</t>
  </si>
  <si>
    <t>Ambulatory Cardiology</t>
  </si>
  <si>
    <t>Thiara, Sonny</t>
  </si>
  <si>
    <t>Please
For the sundays, I'm now trying to save them for my kids and wife in order to have some balance between work and family
The week end before block 11 will be my last one before a succession of my last CTU then CCU: if I could be off to prepare for that, I'll the opportunity to spend some times with the family and to rest.</t>
  </si>
  <si>
    <t>Cousins wedding</t>
  </si>
  <si>
    <t>Harper, Lea</t>
  </si>
  <si>
    <t>Vostretsova, Kateryna</t>
  </si>
  <si>
    <t>I will be on vacation during the last week of the block and would like to request not to be put on called the weekend before as well. thank you in advance</t>
  </si>
  <si>
    <t>Greiner, Jesse</t>
  </si>
  <si>
    <t>Lau, Sally Chui Mei</t>
  </si>
  <si>
    <t>Toronto</t>
  </si>
  <si>
    <t>OOP</t>
  </si>
  <si>
    <t>ctu</t>
  </si>
  <si>
    <t>Moore, Sara</t>
  </si>
  <si>
    <t>Galindo, Sylvie</t>
  </si>
  <si>
    <t>McKenzie, Kari-Jean</t>
  </si>
  <si>
    <t>CTU tba</t>
  </si>
  <si>
    <t>Lee, Helena</t>
  </si>
  <si>
    <t>Roos, Adrienne</t>
  </si>
  <si>
    <t>Marcotte, Greg</t>
  </si>
  <si>
    <t>Addictions</t>
  </si>
  <si>
    <t>Besharatian, Behrad</t>
  </si>
  <si>
    <t>Cooper, Matthew</t>
  </si>
  <si>
    <t>Are you eligible for cross coverage call?</t>
  </si>
  <si>
    <t>Araujo, Ana Laura</t>
  </si>
  <si>
    <t>HIV ward</t>
  </si>
  <si>
    <t>I'm planning a trip with family and friends during Easter holiday</t>
  </si>
  <si>
    <t>Amb Cardio</t>
  </si>
  <si>
    <t>Biagioni, Bradly</t>
  </si>
  <si>
    <t>Chatur, Safia</t>
  </si>
  <si>
    <t>Visiting family out of town for Easter Weekend.</t>
  </si>
  <si>
    <t>Chen, Yu Chiao Peter</t>
  </si>
  <si>
    <t>Cardiology- Huckell</t>
  </si>
  <si>
    <t>I would be really grateful if I wasn't on call on the weekends around my 1 week vacation, thanks!</t>
  </si>
  <si>
    <t>CHENG, Catherine Valerie</t>
  </si>
  <si>
    <t>Fulton, Blair</t>
  </si>
  <si>
    <t>Gill, Justin</t>
  </si>
  <si>
    <t>If at all possible, I'd prefer not to be on call for the weekend preceding my vacation week (Mar 21-22). I'm likely going out of the country and hope to leave on the weekend. Thank you!</t>
  </si>
  <si>
    <t>VGH Respirology</t>
  </si>
  <si>
    <t>Would greatly appreciate it if I could group my calls into the last 2 weeks of the rotation. I'm on research and am hoping to work remotely from Victoria for the first two weeks.</t>
  </si>
  <si>
    <t>Harris, Claire</t>
  </si>
  <si>
    <t>Hayden, Anna</t>
  </si>
  <si>
    <t>Huget-Penner, Sawyer</t>
  </si>
  <si>
    <t>Sat Mar 28, Sun Mar 29</t>
  </si>
  <si>
    <t>Please no call weekend before vacation if at all possible.</t>
  </si>
  <si>
    <t>Kalikias, Sina</t>
  </si>
  <si>
    <t>Ambulatory Clinic</t>
  </si>
  <si>
    <t>My family is visiting the weekend of the good Friday and Easter Monday. I appreciate it if I won't be on call that weekend if possible.</t>
  </si>
  <si>
    <t>Kerkerian, Geneviève</t>
  </si>
  <si>
    <t>We kindly request that -- if possible -- our call shift be backloaded for this block as Lea and I will be in Victoria for a portion of our research block.</t>
  </si>
  <si>
    <t>Lavoie, Jean-Michel</t>
  </si>
  <si>
    <t>Med onc</t>
  </si>
  <si>
    <t>I have a vacation week April 6-12, and it would be great to not be on call the weekend prior.</t>
  </si>
  <si>
    <t>Mai, Alice</t>
  </si>
  <si>
    <t>A personal request: With my vacation on week 4 it would be very handy to have call on the previous Thursday March 26 if possible.</t>
  </si>
  <si>
    <t>Lead in to vacay!</t>
  </si>
  <si>
    <t>Mousa, Nadia</t>
  </si>
  <si>
    <t>Hi
kindly try to spare the weekend before my vacation, I will be going to Toronto.
thanks</t>
  </si>
  <si>
    <t>CTU TBA</t>
  </si>
  <si>
    <t>Nassiri Afshar, Farhad</t>
  </si>
  <si>
    <t>Nouthé, Brice</t>
  </si>
  <si>
    <t>Roston, Thomas</t>
  </si>
  <si>
    <t>Renal</t>
  </si>
  <si>
    <t>Shuster, Coste</t>
  </si>
  <si>
    <t>Stevens, Emilie</t>
  </si>
  <si>
    <t>International Elective</t>
  </si>
  <si>
    <t>Trpkov, Cvetan</t>
  </si>
  <si>
    <t>March 13-22 = vacation
April 5 = would love to not be post-call for the first day of CTU next block</t>
  </si>
  <si>
    <t>Weekend before vacation please! Planning to fly out that weekend if possible.</t>
  </si>
  <si>
    <t>Yusuf, Dimas</t>
  </si>
  <si>
    <t>GIM</t>
  </si>
  <si>
    <t>Form</t>
  </si>
  <si>
    <t>Master</t>
  </si>
  <si>
    <t>Present?</t>
  </si>
  <si>
    <t>Wong, Alyson</t>
  </si>
  <si>
    <t>Nazzari, Hamed</t>
  </si>
  <si>
    <t>Cardiology - Dr. Isserow</t>
  </si>
  <si>
    <t>Mon Mar 09, Sat Mar 14, Sun Mar 15, Sat Mar 21</t>
  </si>
  <si>
    <t>I may be attending a conference during the weekend of the 14th and I would like to be off on the 21st for Persian New Year. Monday the 9th I will be away on my vacation.My rotation will have clinics Mon, Tues and Thursday so it would be best if I'm not post call those days to maximize my time in clinic. 
Thanks so much!</t>
  </si>
  <si>
    <t>Alamer, Abdullah</t>
  </si>
  <si>
    <t>allergy,immunology</t>
  </si>
  <si>
    <t>Formatted</t>
  </si>
  <si>
    <t>In Form, Not in Master</t>
  </si>
  <si>
    <t>Will you be post-call day 1 of Block 10?</t>
  </si>
  <si>
    <t>Will you be going out of town for Block 11?</t>
  </si>
  <si>
    <t>Do you have any vacation scheduled for Block 10?</t>
  </si>
  <si>
    <t>Please provide explanations for all requests listed above.</t>
  </si>
  <si>
    <t>Palliative</t>
  </si>
  <si>
    <t>Fri Apr 03, Sat Apr 04, Sun Apr 05, Apr 6</t>
  </si>
  <si>
    <t>Mon Mar 09, Mar 10, Sat Mar 14, Sun Mar 15, Mon Mar 16, Tue Mar 17, Wed Mar 18, Thu Mar 19, Fri Mar 20, Sat Mar 21, Sun Mar 22</t>
  </si>
  <si>
    <t>Monday March 9 - I will be on call Saturday March 7th - If I could please not be on call the first day of the rotation it would be great. 
March 14 to 22 would be ideal as March 16-20 is my vacation time. 
Thanks
Mo</t>
  </si>
  <si>
    <t>Fri Mar 13, Sat Mar 14, Sun Mar 15, Mon Mar 16, Fri Mar 20, Sat Mar 21, Fri Mar 27, Sat Mar 28, Sun Mar 29, Mar 30, Mar 31</t>
  </si>
  <si>
    <t>Weekend of 13th - planned and booked weekend away. RC exam March 30-31
Mar 20/21 - have tickets for a show and plans for dinner on Saturday
Mar 27 weekend - wedding - Calgary flights booked</t>
  </si>
  <si>
    <t>I will be returning very late from International elective Sunday night cause KLM can't get their act together and have changed my flight twice!  Past history has shown that I get horrible jet-lag and I don't want to be an unsafe zombie on call.  
I understand if due to schedule constraints, you are not able to accommodation. Thank you in advance.</t>
  </si>
  <si>
    <t>Cloutier-Gill, Laurie</t>
  </si>
  <si>
    <t>Ickowicz, Sarah</t>
  </si>
  <si>
    <t>Kirkpatrick, Gordon</t>
  </si>
  <si>
    <t>Kular, Hasan</t>
  </si>
  <si>
    <t>Lari, Hamzah</t>
  </si>
  <si>
    <t>Le, Dan</t>
  </si>
  <si>
    <t>Prefer stacked calls week 1 or 4. Going to PG for research</t>
  </si>
  <si>
    <t>I already submitted a request form but this one is slightly amended to also request April 3rd off call please!
1.  It's my grandma's 94th birthday celebration on the weekend of March 28th so I would appreciate no call that weekend to attend.
2.  I am on vacation April 6-12 so would really appreciate the weekend before off call. 
Thank you!</t>
  </si>
  <si>
    <t>I don't know if I'll be post-call on day one because my ICU call schedule for block 9 has not yet been made.
I have a plane booked  to fly out to Taiwan on the evening of March 27th, and then I'm on vacation starting the week of March 30th for two weeks.</t>
  </si>
  <si>
    <t>Moosavi, Mandana</t>
  </si>
  <si>
    <t>Going to attend McMaster's review course (25-27 Mar) 
Would like to take that weekend off. 
May take 30-31 Mar as flex days. 
Thanks</t>
  </si>
  <si>
    <t>Sekhon, Indy</t>
  </si>
  <si>
    <t>Fri Mar 13, Sat Mar 14, Sun Mar 15, Mon Mar 16, Tue Mar 17, Wed Mar 18, Thu Mar 19, Fri Mar 20, Sat Mar 21, Sun Mar 22, Apr 06</t>
  </si>
  <si>
    <t>Yeung, Darwin</t>
  </si>
  <si>
    <t>Sun Mar 15, Sun Mar 22, Sun Mar 29, Fri Apr 03, Sat Apr 04, Sun Apr 05, Apr 06</t>
  </si>
  <si>
    <t>Fri Apr 03, Sat Apr 04, Sun Apr 05, Apr 06</t>
  </si>
  <si>
    <t>Thu Apr 02, Fri Apr 03, Sat Apr 04, Sun Apr 05, Apr 06</t>
  </si>
  <si>
    <t>Fri Mar 27, Sat Mar 28, Sun Mar 29, Mon Mar 30, Tue Mar 31, Wed Apr 01, Thu Apr 02, Fri Apr 03, Sat Apr 04, Sun Apr 05, Apr 06</t>
  </si>
  <si>
    <t>Mon Mar 09, Tue Mar 10, Wed Mar 11, Thu Mar 12, Fri Mar 13, Sat Mar 14, Sun Mar 15, Fri Apr 03, Sat Apr 04, Sun Apr 05 Apr 06</t>
  </si>
  <si>
    <t>Fri Mar 20, Sat Mar 21, Sun Mar 22, Fri Mar 27, Sat Mar 28, Sun Mar 29, Mon Mar 30, Tue Mar 31, Wed Apr 01, Thu Apr 02, Fri Apr 03, Sat Apr 04, Sun Apr 05, Apr 06</t>
  </si>
  <si>
    <t>Sat Mar 28, Sun Mar 29, Mon Mar 30, Tue Mar 31, Wed Apr 01, Thu Apr 02, Fri Apr 03, Sat Apr 04, Sun Apr 05 Apr 06</t>
  </si>
  <si>
    <t>Sat Mar 28, Sun Mar 29, Fri Apr 03, Sat Apr 04, Sun Apr 05 Apr 06</t>
  </si>
  <si>
    <t>Mon Mar 09, Tue Mar 10, Fri Apr 03, Sat Apr 04, Sun Apr 05, Apr 06</t>
  </si>
  <si>
    <t>Wed Apr 01, Fri Apr 03, Sat Apr 04, Sun Apr 05, Apr 06</t>
  </si>
  <si>
    <t>Fri Mar 13, Sat Mar 14, Sun Mar 15, Mon Mar 16, Tue Mar 17, Wed Mar 18, Thu Mar 19, Fri Mar 20, Sat Mar 21, Sun Mar 22, Sat Mar 28, Sun Mar 29, Mon Mar 30, Tue Mar 31, Wed Apr 01, Thu Apr 02, Fri Apr 03, Sat Apr 04, Sun Apr 05, Apr 06</t>
  </si>
  <si>
    <t>Sat Mar 28, Sun Mar 29, Mon Mar 30, Tue Mar 31, Wed Apr 01, Thu Apr 02, Fri Apr 03, Sat Apr 04, Sun Apr 05, Apr 06</t>
  </si>
  <si>
    <t>Fri Mar 27, Sat Mar 28, Sun Mar 29, Apr 06</t>
  </si>
  <si>
    <t>Al Dahneem, Laila</t>
  </si>
  <si>
    <t>Mann, Shawna (IM2)</t>
  </si>
  <si>
    <t xml:space="preserve">Mann, Shawna </t>
  </si>
  <si>
    <t xml:space="preserve">Cloutier-Gill, Laurie </t>
  </si>
  <si>
    <t>Taylor, Stephen</t>
  </si>
  <si>
    <t>Cheung, Alvin</t>
  </si>
  <si>
    <t>Harris, Miriam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</si>
</sst>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sz val="12"/>
      <color rgb="FF3F3F76"/>
      <name val="Calibri"/>
      <family val="2"/>
      <scheme val="minor"/>
    </font>
    <font>
      <b/>
      <sz val="12"/>
      <color rgb="FF3F3F3F"/>
      <name val="Calibri"/>
      <family val="2"/>
      <scheme val="minor"/>
    </font>
    <font>
      <u/>
      <sz val="12"/>
      <color theme="10"/>
      <name val="Calibri"/>
      <family val="2"/>
      <scheme val="minor"/>
    </font>
    <font>
      <u/>
      <sz val="12"/>
      <color theme="11"/>
      <name val="Calibri"/>
      <family val="2"/>
      <scheme val="minor"/>
    </font>
    <font>
      <sz val="14"/>
      <color theme="1"/>
      <name val="Calibri"/>
      <family val="2"/>
      <scheme val="minor"/>
    </font>
    <font>
      <sz val="12"/>
      <name val="Calibri"/>
      <family val="2"/>
      <scheme val="minor"/>
    </font>
    <font>
      <b/>
      <sz val="14"/>
      <name val="Calibri"/>
      <family val="2"/>
      <scheme val="minor"/>
    </font>
    <font>
      <b/>
      <sz val="14"/>
      <color theme="1"/>
      <name val="Calibri"/>
      <family val="2"/>
      <scheme val="minor"/>
    </font>
    <font>
      <sz val="14"/>
      <color rgb="FF3F3F76"/>
      <name val="Calibri"/>
      <family val="2"/>
      <scheme val="minor"/>
    </font>
    <font>
      <b/>
      <sz val="14"/>
      <color rgb="FF3F3F3F"/>
      <name val="Calibri"/>
      <family val="2"/>
      <scheme val="minor"/>
    </font>
    <font>
      <b/>
      <sz val="10"/>
      <name val="Arial"/>
      <family val="2"/>
    </font>
    <font>
      <sz val="13"/>
      <color theme="1"/>
      <name val="Arial"/>
      <family val="2"/>
    </font>
    <font>
      <b/>
      <sz val="18"/>
      <color indexed="81"/>
      <name val="Calibri"/>
    </font>
    <font>
      <sz val="18"/>
      <color indexed="81"/>
      <name val="Calibri"/>
    </font>
    <font>
      <b/>
      <sz val="14"/>
      <color indexed="81"/>
      <name val="Calibri"/>
    </font>
    <font>
      <sz val="14"/>
      <color indexed="81"/>
      <name val="Calibri"/>
    </font>
    <font>
      <sz val="16"/>
      <color theme="1"/>
      <name val="Calibri"/>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4"/>
      </patternFill>
    </fill>
    <fill>
      <patternFill patternType="solid">
        <fgColor rgb="FFFFFF00"/>
        <bgColor indexed="64"/>
      </patternFill>
    </fill>
    <fill>
      <patternFill patternType="solid">
        <fgColor rgb="FFFFFFCC"/>
      </patternFill>
    </fill>
    <fill>
      <patternFill patternType="solid">
        <fgColor theme="0"/>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s>
  <cellStyleXfs count="822">
    <xf numFmtId="0" fontId="0" fillId="0" borderId="0"/>
    <xf numFmtId="0" fontId="2" fillId="2" borderId="1" applyNumberFormat="0" applyAlignment="0" applyProtection="0"/>
    <xf numFmtId="0" fontId="3" fillId="3" borderId="2"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6" borderId="8" applyNumberFormat="0" applyFon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1">
    <xf numFmtId="0" fontId="0" fillId="0" borderId="0" xfId="0"/>
    <xf numFmtId="16" fontId="0" fillId="0" borderId="0" xfId="0" applyNumberFormat="1"/>
    <xf numFmtId="0" fontId="6" fillId="0" borderId="0" xfId="0" applyFont="1"/>
    <xf numFmtId="16" fontId="6" fillId="0" borderId="0" xfId="0" applyNumberFormat="1" applyFont="1"/>
    <xf numFmtId="0" fontId="7" fillId="4" borderId="0" xfId="0" applyFont="1" applyFill="1"/>
    <xf numFmtId="0" fontId="8" fillId="4" borderId="0" xfId="0" applyFont="1" applyFill="1"/>
    <xf numFmtId="0" fontId="9" fillId="4" borderId="0" xfId="0" applyFont="1" applyFill="1"/>
    <xf numFmtId="0" fontId="10" fillId="2" borderId="1" xfId="1" applyFont="1"/>
    <xf numFmtId="16" fontId="10" fillId="2" borderId="1" xfId="1" applyNumberFormat="1" applyFont="1"/>
    <xf numFmtId="0" fontId="11" fillId="3" borderId="2" xfId="2" applyFont="1"/>
    <xf numFmtId="0" fontId="0" fillId="0" borderId="0" xfId="0" quotePrefix="1"/>
    <xf numFmtId="0" fontId="0" fillId="5" borderId="0" xfId="0" applyFill="1"/>
    <xf numFmtId="0" fontId="0" fillId="0" borderId="0" xfId="0" applyFill="1"/>
    <xf numFmtId="0" fontId="12" fillId="0" borderId="0" xfId="0" applyFont="1" applyAlignment="1" applyProtection="1">
      <alignment vertical="center"/>
      <protection locked="0"/>
    </xf>
    <xf numFmtId="0" fontId="13" fillId="0" borderId="0" xfId="0" applyFont="1"/>
    <xf numFmtId="0" fontId="0" fillId="0" borderId="4" xfId="0" applyBorder="1"/>
    <xf numFmtId="0" fontId="0" fillId="0" borderId="0" xfId="0" applyBorder="1"/>
    <xf numFmtId="0" fontId="0" fillId="0" borderId="7" xfId="0" applyBorder="1"/>
    <xf numFmtId="0" fontId="13" fillId="0" borderId="0" xfId="0" applyFont="1" applyFill="1"/>
    <xf numFmtId="16" fontId="13" fillId="0" borderId="0" xfId="0" quotePrefix="1" applyNumberFormat="1" applyFont="1"/>
    <xf numFmtId="0" fontId="2" fillId="2" borderId="1" xfId="1"/>
    <xf numFmtId="0" fontId="18" fillId="0" borderId="0" xfId="0" applyFont="1"/>
    <xf numFmtId="0" fontId="2" fillId="6" borderId="8" xfId="695" applyFont="1"/>
    <xf numFmtId="0" fontId="0" fillId="6" borderId="8" xfId="695" applyFont="1"/>
    <xf numFmtId="0" fontId="13" fillId="0" borderId="0" xfId="0" applyFont="1" applyAlignment="1">
      <alignment wrapText="1"/>
    </xf>
    <xf numFmtId="0" fontId="13" fillId="5" borderId="0" xfId="0" applyFont="1" applyFill="1"/>
    <xf numFmtId="0" fontId="0" fillId="0" borderId="0" xfId="0" applyAlignment="1">
      <alignment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3" fillId="7" borderId="0" xfId="0" applyFont="1" applyFill="1"/>
  </cellXfs>
  <cellStyles count="822">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Input" xfId="1" builtinId="20"/>
    <cellStyle name="Normal" xfId="0" builtinId="0"/>
    <cellStyle name="Note" xfId="695" builtinId="10"/>
    <cellStyle name="Output" xfId="2" builtinId="21"/>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10</xdr:col>
      <xdr:colOff>393700</xdr:colOff>
      <xdr:row>24</xdr:row>
      <xdr:rowOff>152400</xdr:rowOff>
    </xdr:from>
    <xdr:to>
      <xdr:col>28</xdr:col>
      <xdr:colOff>254000</xdr:colOff>
      <xdr:row>42</xdr:row>
      <xdr:rowOff>190500</xdr:rowOff>
    </xdr:to>
    <xdr:sp macro="" textlink="">
      <xdr:nvSpPr>
        <xdr:cNvPr id="2" name="TextBox 1"/>
        <xdr:cNvSpPr txBox="1"/>
      </xdr:nvSpPr>
      <xdr:spPr>
        <a:xfrm>
          <a:off x="16929100" y="6451600"/>
          <a:ext cx="20574000" cy="373380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t>Make</a:t>
          </a:r>
          <a:r>
            <a:rPr lang="en-US" sz="3600" baseline="0"/>
            <a:t> sure to over-write any "Research" or "UBC" entries to either SPH or VGH in order to smooth out numbers.</a:t>
          </a:r>
        </a:p>
        <a:p>
          <a:endParaRPr lang="en-US" sz="3600" baseline="0"/>
        </a:p>
        <a:p>
          <a:r>
            <a:rPr lang="en-US" sz="3600" baseline="0"/>
            <a:t>If you don't over-write, these people will remain as "off-site" and only be scheduled for one shift </a:t>
          </a:r>
          <a:endParaRPr lang="en-US" sz="3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23</xdr:row>
      <xdr:rowOff>25400</xdr:rowOff>
    </xdr:from>
    <xdr:to>
      <xdr:col>11</xdr:col>
      <xdr:colOff>457200</xdr:colOff>
      <xdr:row>33</xdr:row>
      <xdr:rowOff>177800</xdr:rowOff>
    </xdr:to>
    <xdr:sp macro="" textlink="">
      <xdr:nvSpPr>
        <xdr:cNvPr id="2" name="TextBox 1"/>
        <xdr:cNvSpPr txBox="1"/>
      </xdr:nvSpPr>
      <xdr:spPr>
        <a:xfrm>
          <a:off x="2362200" y="4406900"/>
          <a:ext cx="10223500" cy="20574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t>DO NOT TOU</a:t>
          </a:r>
          <a:r>
            <a:rPr lang="en-US" sz="4800" baseline="0"/>
            <a:t>CH THIS SHEET UNLESS YOU HAVE A VERY GOOD REASON</a:t>
          </a:r>
          <a:endParaRPr lang="en-US" sz="4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76200</xdr:colOff>
      <xdr:row>4</xdr:row>
      <xdr:rowOff>12700</xdr:rowOff>
    </xdr:from>
    <xdr:to>
      <xdr:col>15</xdr:col>
      <xdr:colOff>546100</xdr:colOff>
      <xdr:row>28</xdr:row>
      <xdr:rowOff>25400</xdr:rowOff>
    </xdr:to>
    <xdr:sp macro="" textlink="">
      <xdr:nvSpPr>
        <xdr:cNvPr id="2" name="TextBox 1"/>
        <xdr:cNvSpPr txBox="1"/>
      </xdr:nvSpPr>
      <xdr:spPr>
        <a:xfrm>
          <a:off x="3378200" y="774700"/>
          <a:ext cx="9550400" cy="4584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a:t>Copy from A1 until you see the first semi-colon in column A and copy columns</a:t>
          </a:r>
          <a:r>
            <a:rPr lang="en-US" sz="4800" baseline="0"/>
            <a:t> A through when you first see the symbol :=</a:t>
          </a:r>
          <a:r>
            <a:rPr lang="en-US" sz="4800"/>
            <a:t> </a:t>
          </a:r>
        </a:p>
        <a:p>
          <a:pPr algn="ctr"/>
          <a:r>
            <a:rPr lang="en-US" sz="4800"/>
            <a:t>Put this into the data file</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6</xdr:col>
      <xdr:colOff>479778</xdr:colOff>
      <xdr:row>6</xdr:row>
      <xdr:rowOff>84667</xdr:rowOff>
    </xdr:from>
    <xdr:ext cx="3981278" cy="3654778"/>
    <xdr:sp macro="" textlink="">
      <xdr:nvSpPr>
        <xdr:cNvPr id="2" name="TextBox 1"/>
        <xdr:cNvSpPr txBox="1"/>
      </xdr:nvSpPr>
      <xdr:spPr>
        <a:xfrm>
          <a:off x="5475111" y="1270000"/>
          <a:ext cx="3981278" cy="3654778"/>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2400"/>
            <a:t>After dumping</a:t>
          </a:r>
          <a:r>
            <a:rPr lang="en-US" sz="2400" baseline="0"/>
            <a:t> program </a:t>
          </a:r>
        </a:p>
        <a:p>
          <a:pPr algn="ctr"/>
          <a:r>
            <a:rPr lang="en-US" sz="2400" baseline="0"/>
            <a:t>output here, sort both </a:t>
          </a:r>
        </a:p>
        <a:p>
          <a:pPr algn="ctr"/>
          <a:r>
            <a:rPr lang="en-US" sz="2400" baseline="0"/>
            <a:t>schedules by "Day" </a:t>
          </a:r>
        </a:p>
        <a:p>
          <a:pPr algn="ctr"/>
          <a:r>
            <a:rPr lang="en-US" sz="2400" baseline="0"/>
            <a:t>(one at a time)</a:t>
          </a:r>
          <a:endParaRPr lang="en-US" sz="24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E11"/>
  <sheetViews>
    <sheetView workbookViewId="0">
      <selection activeCell="D4" sqref="D4"/>
    </sheetView>
  </sheetViews>
  <sheetFormatPr baseColWidth="10" defaultRowHeight="15" x14ac:dyDescent="0"/>
  <sheetData>
    <row r="3" spans="4:5">
      <c r="D3">
        <v>0</v>
      </c>
      <c r="E3" t="s">
        <v>379</v>
      </c>
    </row>
    <row r="4" spans="4:5">
      <c r="D4">
        <v>1</v>
      </c>
      <c r="E4" t="s">
        <v>371</v>
      </c>
    </row>
    <row r="5" spans="4:5">
      <c r="D5">
        <v>2</v>
      </c>
      <c r="E5" t="s">
        <v>372</v>
      </c>
    </row>
    <row r="6" spans="4:5">
      <c r="D6">
        <v>3</v>
      </c>
      <c r="E6" t="s">
        <v>373</v>
      </c>
    </row>
    <row r="7" spans="4:5">
      <c r="D7">
        <v>4</v>
      </c>
      <c r="E7" t="s">
        <v>374</v>
      </c>
    </row>
    <row r="8" spans="4:5">
      <c r="E8" t="s">
        <v>375</v>
      </c>
    </row>
    <row r="9" spans="4:5">
      <c r="E9" t="s">
        <v>376</v>
      </c>
    </row>
    <row r="10" spans="4:5">
      <c r="D10">
        <v>5</v>
      </c>
      <c r="E10" t="s">
        <v>377</v>
      </c>
    </row>
    <row r="11" spans="4:5">
      <c r="E11" t="s">
        <v>378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7"/>
  <sheetViews>
    <sheetView zoomScale="150" zoomScaleNormal="150" zoomScalePageLayoutView="150" workbookViewId="0">
      <pane ySplit="1" topLeftCell="A110" activePane="bottomLeft" state="frozen"/>
      <selection pane="bottomLeft" activeCell="A134" sqref="A134"/>
    </sheetView>
  </sheetViews>
  <sheetFormatPr baseColWidth="10" defaultColWidth="11" defaultRowHeight="15" x14ac:dyDescent="0"/>
  <cols>
    <col min="1" max="1" width="26.33203125" bestFit="1" customWidth="1"/>
    <col min="2" max="2" width="22.5" bestFit="1" customWidth="1"/>
    <col min="3" max="3" width="21.5" bestFit="1" customWidth="1"/>
  </cols>
  <sheetData>
    <row r="1" spans="1:4">
      <c r="A1" s="11" t="s">
        <v>363</v>
      </c>
      <c r="B1" s="11" t="s">
        <v>364</v>
      </c>
      <c r="C1" s="11" t="s">
        <v>365</v>
      </c>
      <c r="D1" s="11"/>
    </row>
    <row r="2" spans="1:4">
      <c r="A2" s="13" t="s">
        <v>56</v>
      </c>
      <c r="B2" t="s">
        <v>210</v>
      </c>
      <c r="C2" t="str">
        <f t="shared" ref="C2:C33" si="0">TRIM(SUBSTITUTE(B2," ",""))</f>
        <v>AlAhwal,Hatem</v>
      </c>
    </row>
    <row r="3" spans="1:4">
      <c r="A3" s="13" t="s">
        <v>57</v>
      </c>
      <c r="B3" t="s">
        <v>211</v>
      </c>
      <c r="C3" t="str">
        <f t="shared" si="0"/>
        <v>AlBabtain,Mohamed</v>
      </c>
    </row>
    <row r="4" spans="1:4">
      <c r="A4" s="13" t="s">
        <v>58</v>
      </c>
      <c r="B4" t="s">
        <v>212</v>
      </c>
      <c r="C4" t="str">
        <f t="shared" si="0"/>
        <v>AlDahneem,Laila</v>
      </c>
    </row>
    <row r="5" spans="1:4">
      <c r="A5" s="13" t="s">
        <v>59</v>
      </c>
      <c r="B5" t="s">
        <v>213</v>
      </c>
      <c r="C5" t="str">
        <f t="shared" si="0"/>
        <v>AlIbrahim,Bashaar</v>
      </c>
    </row>
    <row r="6" spans="1:4">
      <c r="A6" s="13" t="s">
        <v>60</v>
      </c>
      <c r="B6" t="s">
        <v>214</v>
      </c>
      <c r="C6" t="str">
        <f t="shared" si="0"/>
        <v>AlRamezi,Yousef</v>
      </c>
    </row>
    <row r="7" spans="1:4">
      <c r="A7" s="13" t="s">
        <v>61</v>
      </c>
      <c r="B7" t="s">
        <v>215</v>
      </c>
      <c r="C7" t="str">
        <f t="shared" si="0"/>
        <v>AlZaki,Alaa</v>
      </c>
    </row>
    <row r="8" spans="1:4">
      <c r="A8" s="13" t="s">
        <v>62</v>
      </c>
      <c r="B8" t="s">
        <v>216</v>
      </c>
      <c r="C8" t="str">
        <f t="shared" si="0"/>
        <v>Alamer,Abdullah</v>
      </c>
    </row>
    <row r="9" spans="1:4">
      <c r="A9" s="13" t="s">
        <v>63</v>
      </c>
      <c r="B9" t="s">
        <v>217</v>
      </c>
      <c r="C9" t="str">
        <f t="shared" si="0"/>
        <v>Apperley,Scott</v>
      </c>
    </row>
    <row r="10" spans="1:4">
      <c r="A10" s="13" t="s">
        <v>64</v>
      </c>
      <c r="B10" t="s">
        <v>218</v>
      </c>
      <c r="C10" t="str">
        <f t="shared" si="0"/>
        <v>Araujo,AnaLaura</v>
      </c>
    </row>
    <row r="11" spans="1:4">
      <c r="A11" s="13" t="s">
        <v>65</v>
      </c>
      <c r="B11" t="s">
        <v>219</v>
      </c>
      <c r="C11" t="str">
        <f t="shared" si="0"/>
        <v>Aziz,Mina</v>
      </c>
    </row>
    <row r="12" spans="1:4">
      <c r="A12" s="13" t="s">
        <v>66</v>
      </c>
      <c r="B12" t="s">
        <v>220</v>
      </c>
      <c r="C12" t="str">
        <f t="shared" si="0"/>
        <v>Babuk,Angela</v>
      </c>
    </row>
    <row r="13" spans="1:4">
      <c r="A13" s="13" t="s">
        <v>67</v>
      </c>
      <c r="B13" t="s">
        <v>221</v>
      </c>
      <c r="C13" t="str">
        <f t="shared" si="0"/>
        <v>Bach,Paxton</v>
      </c>
    </row>
    <row r="14" spans="1:4">
      <c r="A14" s="13" t="s">
        <v>68</v>
      </c>
      <c r="B14" t="s">
        <v>222</v>
      </c>
      <c r="C14" t="str">
        <f t="shared" si="0"/>
        <v>Bar,Simona</v>
      </c>
    </row>
    <row r="15" spans="1:4">
      <c r="A15" s="13" t="s">
        <v>69</v>
      </c>
      <c r="B15" t="s">
        <v>361</v>
      </c>
      <c r="C15" t="str">
        <f t="shared" si="0"/>
        <v>Bardi,Mohammad</v>
      </c>
    </row>
    <row r="16" spans="1:4">
      <c r="A16" s="13" t="s">
        <v>70</v>
      </c>
      <c r="B16" t="s">
        <v>223</v>
      </c>
      <c r="C16" t="str">
        <f t="shared" si="0"/>
        <v>Besharatian,Behrad</v>
      </c>
    </row>
    <row r="17" spans="1:3">
      <c r="A17" s="13" t="s">
        <v>71</v>
      </c>
      <c r="B17" t="s">
        <v>224</v>
      </c>
      <c r="C17" t="str">
        <f t="shared" si="0"/>
        <v>Biagioni,Bradly</v>
      </c>
    </row>
    <row r="18" spans="1:3">
      <c r="A18" s="13" t="s">
        <v>72</v>
      </c>
      <c r="B18" t="s">
        <v>225</v>
      </c>
      <c r="C18" t="str">
        <f t="shared" si="0"/>
        <v>Birks,Peter</v>
      </c>
    </row>
    <row r="19" spans="1:3">
      <c r="A19" s="13" t="s">
        <v>73</v>
      </c>
      <c r="B19" t="s">
        <v>226</v>
      </c>
      <c r="C19" t="str">
        <f t="shared" si="0"/>
        <v>Bittman,Jesse</v>
      </c>
    </row>
    <row r="20" spans="1:3">
      <c r="A20" s="13" t="s">
        <v>74</v>
      </c>
      <c r="B20" t="s">
        <v>227</v>
      </c>
      <c r="C20" t="str">
        <f t="shared" si="0"/>
        <v>Budlovsky,Joshua</v>
      </c>
    </row>
    <row r="21" spans="1:3">
      <c r="A21" s="13" t="s">
        <v>75</v>
      </c>
      <c r="B21" t="s">
        <v>228</v>
      </c>
      <c r="C21" t="str">
        <f t="shared" si="0"/>
        <v>Camateros,Pierre</v>
      </c>
    </row>
    <row r="22" spans="1:3">
      <c r="A22" s="13" t="s">
        <v>76</v>
      </c>
      <c r="B22" t="s">
        <v>229</v>
      </c>
      <c r="C22" t="str">
        <f t="shared" si="0"/>
        <v>Cannon,Tracy</v>
      </c>
    </row>
    <row r="23" spans="1:3">
      <c r="A23" s="13" t="s">
        <v>77</v>
      </c>
      <c r="B23" t="s">
        <v>230</v>
      </c>
      <c r="C23" t="str">
        <f t="shared" si="0"/>
        <v>Chami,Goldis</v>
      </c>
    </row>
    <row r="24" spans="1:3">
      <c r="A24" s="13" t="s">
        <v>78</v>
      </c>
      <c r="B24" t="s">
        <v>231</v>
      </c>
      <c r="C24" t="str">
        <f t="shared" si="0"/>
        <v>Chatur,Safia</v>
      </c>
    </row>
    <row r="25" spans="1:3">
      <c r="A25" s="13" t="s">
        <v>79</v>
      </c>
      <c r="B25" t="s">
        <v>232</v>
      </c>
      <c r="C25" t="str">
        <f t="shared" si="0"/>
        <v>Chaworth-Musters,Tessa</v>
      </c>
    </row>
    <row r="26" spans="1:3">
      <c r="A26" s="13" t="s">
        <v>80</v>
      </c>
      <c r="B26" t="s">
        <v>233</v>
      </c>
      <c r="C26" t="str">
        <f t="shared" si="0"/>
        <v>Chen,Rui</v>
      </c>
    </row>
    <row r="27" spans="1:3">
      <c r="A27" s="13" t="s">
        <v>81</v>
      </c>
      <c r="B27" t="s">
        <v>234</v>
      </c>
      <c r="C27" t="str">
        <f t="shared" si="0"/>
        <v>Chen,YuChiaoPeter</v>
      </c>
    </row>
    <row r="28" spans="1:3">
      <c r="A28" s="13" t="s">
        <v>82</v>
      </c>
      <c r="B28" t="s">
        <v>235</v>
      </c>
      <c r="C28" t="str">
        <f t="shared" si="0"/>
        <v>CHENG,CatherineValerie</v>
      </c>
    </row>
    <row r="29" spans="1:3">
      <c r="A29" s="13" t="s">
        <v>83</v>
      </c>
      <c r="B29" t="s">
        <v>236</v>
      </c>
      <c r="C29" t="str">
        <f t="shared" si="0"/>
        <v>Cheung,Alvin</v>
      </c>
    </row>
    <row r="30" spans="1:3">
      <c r="A30" s="13" t="s">
        <v>84</v>
      </c>
      <c r="B30" t="s">
        <v>237</v>
      </c>
      <c r="C30" t="str">
        <f t="shared" si="0"/>
        <v>Cheung,Christopher</v>
      </c>
    </row>
    <row r="31" spans="1:3">
      <c r="A31" s="13" t="s">
        <v>85</v>
      </c>
      <c r="B31" t="s">
        <v>238</v>
      </c>
      <c r="C31" t="str">
        <f t="shared" si="0"/>
        <v>Chin,Carson</v>
      </c>
    </row>
    <row r="32" spans="1:3">
      <c r="A32" s="13" t="s">
        <v>86</v>
      </c>
      <c r="B32" t="s">
        <v>239</v>
      </c>
      <c r="C32" t="str">
        <f t="shared" si="0"/>
        <v>Chin,Leslie</v>
      </c>
    </row>
    <row r="33" spans="1:3">
      <c r="A33" s="13" t="s">
        <v>87</v>
      </c>
      <c r="B33" t="s">
        <v>240</v>
      </c>
      <c r="C33" t="str">
        <f t="shared" si="0"/>
        <v>Chow,Lawrance</v>
      </c>
    </row>
    <row r="34" spans="1:3">
      <c r="A34" s="13" t="s">
        <v>88</v>
      </c>
      <c r="B34" t="s">
        <v>241</v>
      </c>
      <c r="C34" t="str">
        <f t="shared" ref="C34:C65" si="1">TRIM(SUBSTITUTE(B34," ",""))</f>
        <v>Cindrich,Kiley</v>
      </c>
    </row>
    <row r="35" spans="1:3">
      <c r="A35" s="13" t="s">
        <v>89</v>
      </c>
      <c r="B35" t="s">
        <v>712</v>
      </c>
      <c r="C35" t="str">
        <f t="shared" si="1"/>
        <v>Cloutier-Gill,Laurie</v>
      </c>
    </row>
    <row r="36" spans="1:3">
      <c r="A36" s="13" t="s">
        <v>90</v>
      </c>
      <c r="B36" t="s">
        <v>242</v>
      </c>
      <c r="C36" t="str">
        <f t="shared" si="1"/>
        <v>Cooper,Matthew</v>
      </c>
    </row>
    <row r="37" spans="1:3">
      <c r="A37" s="13" t="s">
        <v>91</v>
      </c>
      <c r="B37" t="s">
        <v>243</v>
      </c>
      <c r="C37" t="str">
        <f t="shared" si="1"/>
        <v>Dairi,Mohammad</v>
      </c>
    </row>
    <row r="38" spans="1:3">
      <c r="A38" s="13" t="s">
        <v>92</v>
      </c>
      <c r="B38" t="s">
        <v>244</v>
      </c>
      <c r="C38" t="str">
        <f t="shared" si="1"/>
        <v>Darras,Pol</v>
      </c>
    </row>
    <row r="39" spans="1:3">
      <c r="A39" s="13" t="s">
        <v>93</v>
      </c>
      <c r="B39" t="s">
        <v>245</v>
      </c>
      <c r="C39" t="str">
        <f t="shared" si="1"/>
        <v>Ennis,Daniel</v>
      </c>
    </row>
    <row r="40" spans="1:3">
      <c r="A40" s="13" t="s">
        <v>94</v>
      </c>
      <c r="B40" t="s">
        <v>246</v>
      </c>
      <c r="C40" t="str">
        <f t="shared" si="1"/>
        <v>Fraser,Laura</v>
      </c>
    </row>
    <row r="41" spans="1:3">
      <c r="A41" s="13" t="s">
        <v>95</v>
      </c>
      <c r="B41" t="s">
        <v>247</v>
      </c>
      <c r="C41" t="str">
        <f t="shared" si="1"/>
        <v>Fulton,Blair</v>
      </c>
    </row>
    <row r="42" spans="1:3">
      <c r="A42" s="13" t="s">
        <v>96</v>
      </c>
      <c r="B42" t="s">
        <v>248</v>
      </c>
      <c r="C42" t="str">
        <f t="shared" si="1"/>
        <v>Galindo,Sylvie</v>
      </c>
    </row>
    <row r="43" spans="1:3">
      <c r="A43" s="13" t="s">
        <v>97</v>
      </c>
      <c r="B43" t="s">
        <v>249</v>
      </c>
      <c r="C43" t="str">
        <f t="shared" si="1"/>
        <v>Galway,Shannon</v>
      </c>
    </row>
    <row r="44" spans="1:3">
      <c r="A44" s="13" t="s">
        <v>98</v>
      </c>
      <c r="B44" t="s">
        <v>250</v>
      </c>
      <c r="C44" t="str">
        <f t="shared" si="1"/>
        <v>Gilchrist,Tristen</v>
      </c>
    </row>
    <row r="45" spans="1:3">
      <c r="A45" s="13" t="s">
        <v>99</v>
      </c>
      <c r="B45" t="s">
        <v>251</v>
      </c>
      <c r="C45" t="str">
        <f t="shared" si="1"/>
        <v>Gill,Justin</v>
      </c>
    </row>
    <row r="46" spans="1:3">
      <c r="A46" s="13" t="s">
        <v>100</v>
      </c>
      <c r="B46" t="s">
        <v>252</v>
      </c>
      <c r="C46" t="str">
        <f t="shared" si="1"/>
        <v>Gilmour,Suzana</v>
      </c>
    </row>
    <row r="47" spans="1:3">
      <c r="A47" s="13" t="s">
        <v>101</v>
      </c>
      <c r="B47" t="s">
        <v>253</v>
      </c>
      <c r="C47" t="str">
        <f t="shared" si="1"/>
        <v>Greiner,Jesse</v>
      </c>
    </row>
    <row r="48" spans="1:3">
      <c r="A48" s="13" t="s">
        <v>102</v>
      </c>
      <c r="B48" t="s">
        <v>254</v>
      </c>
      <c r="C48" t="str">
        <f t="shared" si="1"/>
        <v>Habibi,Mona</v>
      </c>
    </row>
    <row r="49" spans="1:3">
      <c r="A49" s="13" t="s">
        <v>103</v>
      </c>
      <c r="B49" t="s">
        <v>255</v>
      </c>
      <c r="C49" t="str">
        <f t="shared" si="1"/>
        <v>Ham,Hyungjoo</v>
      </c>
    </row>
    <row r="50" spans="1:3">
      <c r="A50" s="13" t="s">
        <v>104</v>
      </c>
      <c r="B50" t="s">
        <v>256</v>
      </c>
      <c r="C50" t="str">
        <f t="shared" si="1"/>
        <v>Harper,Lea</v>
      </c>
    </row>
    <row r="51" spans="1:3">
      <c r="A51" s="13" t="s">
        <v>105</v>
      </c>
      <c r="B51" t="s">
        <v>257</v>
      </c>
      <c r="C51" t="str">
        <f t="shared" si="1"/>
        <v>Harris,Claire</v>
      </c>
    </row>
    <row r="52" spans="1:3">
      <c r="A52" s="13" t="s">
        <v>106</v>
      </c>
      <c r="B52" t="s">
        <v>258</v>
      </c>
      <c r="C52" t="str">
        <f t="shared" si="1"/>
        <v>Harris,Miriam</v>
      </c>
    </row>
    <row r="53" spans="1:3">
      <c r="A53" s="13" t="s">
        <v>107</v>
      </c>
      <c r="B53" t="s">
        <v>259</v>
      </c>
      <c r="C53" t="str">
        <f t="shared" si="1"/>
        <v>Hayden,Anna</v>
      </c>
    </row>
    <row r="54" spans="1:3">
      <c r="A54" s="13" t="s">
        <v>108</v>
      </c>
      <c r="B54" t="s">
        <v>260</v>
      </c>
      <c r="C54" t="str">
        <f t="shared" si="1"/>
        <v>Heidary,Behrouz</v>
      </c>
    </row>
    <row r="55" spans="1:3">
      <c r="A55" s="13" t="s">
        <v>109</v>
      </c>
      <c r="B55" t="s">
        <v>261</v>
      </c>
      <c r="C55" t="str">
        <f t="shared" si="1"/>
        <v>Himaras,Yiannis</v>
      </c>
    </row>
    <row r="56" spans="1:3">
      <c r="A56" s="13" t="s">
        <v>110</v>
      </c>
      <c r="B56" t="s">
        <v>262</v>
      </c>
      <c r="C56" t="str">
        <f t="shared" si="1"/>
        <v>Ho,Meghan</v>
      </c>
    </row>
    <row r="57" spans="1:3">
      <c r="A57" s="13" t="s">
        <v>111</v>
      </c>
      <c r="B57" t="s">
        <v>263</v>
      </c>
      <c r="C57" t="str">
        <f t="shared" si="1"/>
        <v>Hsieh,Jane</v>
      </c>
    </row>
    <row r="58" spans="1:3">
      <c r="A58" s="13" t="s">
        <v>112</v>
      </c>
      <c r="B58" t="s">
        <v>264</v>
      </c>
      <c r="C58" t="str">
        <f t="shared" si="1"/>
        <v>Huang,Kun</v>
      </c>
    </row>
    <row r="59" spans="1:3">
      <c r="A59" s="13" t="s">
        <v>113</v>
      </c>
      <c r="B59" t="s">
        <v>265</v>
      </c>
      <c r="C59" t="str">
        <f t="shared" si="1"/>
        <v>Huang,Selena</v>
      </c>
    </row>
    <row r="60" spans="1:3">
      <c r="A60" s="13" t="s">
        <v>114</v>
      </c>
      <c r="B60" t="s">
        <v>266</v>
      </c>
      <c r="C60" t="str">
        <f t="shared" si="1"/>
        <v>Huget-Penner,Sawyer</v>
      </c>
    </row>
    <row r="61" spans="1:3">
      <c r="A61" s="13" t="s">
        <v>115</v>
      </c>
      <c r="B61" t="s">
        <v>267</v>
      </c>
      <c r="C61" t="str">
        <f t="shared" si="1"/>
        <v>Hurlburt,Andrew</v>
      </c>
    </row>
    <row r="62" spans="1:3">
      <c r="A62" s="13" t="s">
        <v>116</v>
      </c>
      <c r="B62" t="s">
        <v>268</v>
      </c>
      <c r="C62" t="str">
        <f t="shared" si="1"/>
        <v>Ickowicz,Sarah</v>
      </c>
    </row>
    <row r="63" spans="1:3">
      <c r="A63" s="13" t="s">
        <v>117</v>
      </c>
      <c r="B63" t="s">
        <v>269</v>
      </c>
      <c r="C63" t="str">
        <f t="shared" si="1"/>
        <v>JanssenKing,Renee</v>
      </c>
    </row>
    <row r="64" spans="1:3">
      <c r="A64" s="13" t="s">
        <v>118</v>
      </c>
      <c r="B64" t="s">
        <v>270</v>
      </c>
      <c r="C64" t="str">
        <f t="shared" si="1"/>
        <v>Jansz,Michael</v>
      </c>
    </row>
    <row r="65" spans="1:3">
      <c r="A65" s="13" t="s">
        <v>119</v>
      </c>
      <c r="B65" t="s">
        <v>271</v>
      </c>
      <c r="C65" t="str">
        <f t="shared" si="1"/>
        <v>Jiang,ShiYuan(Steven)</v>
      </c>
    </row>
    <row r="66" spans="1:3">
      <c r="A66" s="13" t="s">
        <v>120</v>
      </c>
      <c r="B66" t="s">
        <v>272</v>
      </c>
      <c r="C66" t="str">
        <f t="shared" ref="C66:C97" si="2">TRIM(SUBSTITUTE(B66," ",""))</f>
        <v>Jongewaard,Karmen</v>
      </c>
    </row>
    <row r="67" spans="1:3">
      <c r="A67" s="13" t="s">
        <v>121</v>
      </c>
      <c r="B67" t="s">
        <v>273</v>
      </c>
      <c r="C67" t="str">
        <f t="shared" si="2"/>
        <v>Kalikias,Sina</v>
      </c>
    </row>
    <row r="68" spans="1:3">
      <c r="A68" s="13" t="s">
        <v>122</v>
      </c>
      <c r="B68" t="s">
        <v>274</v>
      </c>
      <c r="C68" t="str">
        <f t="shared" si="2"/>
        <v>Kayal,Ahmed</v>
      </c>
    </row>
    <row r="69" spans="1:3">
      <c r="A69" s="13" t="s">
        <v>123</v>
      </c>
      <c r="B69" t="s">
        <v>275</v>
      </c>
      <c r="C69" t="str">
        <f t="shared" si="2"/>
        <v>Ke,Calvin</v>
      </c>
    </row>
    <row r="70" spans="1:3">
      <c r="A70" s="13" t="s">
        <v>124</v>
      </c>
      <c r="B70" t="s">
        <v>276</v>
      </c>
      <c r="C70" t="str">
        <f t="shared" si="2"/>
        <v>Kecskes,Agoston</v>
      </c>
    </row>
    <row r="71" spans="1:3">
      <c r="A71" s="13" t="s">
        <v>125</v>
      </c>
      <c r="B71" t="s">
        <v>277</v>
      </c>
      <c r="C71" t="str">
        <f t="shared" si="2"/>
        <v>Kerkerian,Geneviève</v>
      </c>
    </row>
    <row r="72" spans="1:3">
      <c r="A72" s="13" t="s">
        <v>126</v>
      </c>
      <c r="B72" t="s">
        <v>278</v>
      </c>
      <c r="C72" t="str">
        <f t="shared" si="2"/>
        <v>Kiamanesh,Omid</v>
      </c>
    </row>
    <row r="73" spans="1:3">
      <c r="A73" s="13" t="s">
        <v>127</v>
      </c>
      <c r="B73" t="s">
        <v>279</v>
      </c>
      <c r="C73" t="str">
        <f t="shared" si="2"/>
        <v>Kirkpatrick,Gordon</v>
      </c>
    </row>
    <row r="74" spans="1:3">
      <c r="A74" s="13" t="s">
        <v>128</v>
      </c>
      <c r="B74" t="s">
        <v>280</v>
      </c>
      <c r="C74" t="str">
        <f t="shared" si="2"/>
        <v>Kular,Hasan</v>
      </c>
    </row>
    <row r="75" spans="1:3">
      <c r="A75" s="13" t="s">
        <v>129</v>
      </c>
      <c r="B75" t="s">
        <v>281</v>
      </c>
      <c r="C75" t="str">
        <f t="shared" si="2"/>
        <v>Kumar,Ritu</v>
      </c>
    </row>
    <row r="76" spans="1:3">
      <c r="A76" s="13" t="s">
        <v>130</v>
      </c>
      <c r="B76" t="s">
        <v>282</v>
      </c>
      <c r="C76" t="str">
        <f t="shared" si="2"/>
        <v>Lai,Leo</v>
      </c>
    </row>
    <row r="77" spans="1:3">
      <c r="A77" s="13" t="s">
        <v>131</v>
      </c>
      <c r="B77" t="s">
        <v>283</v>
      </c>
      <c r="C77" t="str">
        <f t="shared" si="2"/>
        <v>Lakhi,Sunjay</v>
      </c>
    </row>
    <row r="78" spans="1:3">
      <c r="A78" s="13" t="s">
        <v>132</v>
      </c>
      <c r="B78" t="s">
        <v>284</v>
      </c>
      <c r="C78" t="str">
        <f t="shared" si="2"/>
        <v>Lam,Morgan</v>
      </c>
    </row>
    <row r="79" spans="1:3">
      <c r="A79" s="13" t="s">
        <v>133</v>
      </c>
      <c r="B79" t="s">
        <v>285</v>
      </c>
      <c r="C79" t="str">
        <f t="shared" si="2"/>
        <v>Lari,Hamzah</v>
      </c>
    </row>
    <row r="80" spans="1:3">
      <c r="A80" s="13" t="s">
        <v>134</v>
      </c>
      <c r="B80" t="s">
        <v>286</v>
      </c>
      <c r="C80" t="str">
        <f t="shared" si="2"/>
        <v>Lau,SallyChuiMei</v>
      </c>
    </row>
    <row r="81" spans="1:3">
      <c r="A81" s="13" t="s">
        <v>135</v>
      </c>
      <c r="B81" t="s">
        <v>287</v>
      </c>
      <c r="C81" t="str">
        <f t="shared" si="2"/>
        <v>Lavoie,Jean-Michel</v>
      </c>
    </row>
    <row r="82" spans="1:3">
      <c r="A82" s="13" t="s">
        <v>136</v>
      </c>
      <c r="B82" t="s">
        <v>288</v>
      </c>
      <c r="C82" t="str">
        <f t="shared" si="2"/>
        <v>Le,Dan</v>
      </c>
    </row>
    <row r="83" spans="1:3">
      <c r="A83" s="13" t="s">
        <v>137</v>
      </c>
      <c r="B83" t="s">
        <v>289</v>
      </c>
      <c r="C83" t="str">
        <f t="shared" si="2"/>
        <v>Lee,Helena</v>
      </c>
    </row>
    <row r="84" spans="1:3">
      <c r="A84" s="13" t="s">
        <v>138</v>
      </c>
      <c r="B84" t="s">
        <v>290</v>
      </c>
      <c r="C84" t="str">
        <f t="shared" si="2"/>
        <v>Lee,Lauren</v>
      </c>
    </row>
    <row r="85" spans="1:3">
      <c r="A85" s="13" t="s">
        <v>139</v>
      </c>
      <c r="B85" t="s">
        <v>291</v>
      </c>
      <c r="C85" t="str">
        <f t="shared" si="2"/>
        <v>Leung,Eric</v>
      </c>
    </row>
    <row r="86" spans="1:3">
      <c r="A86" s="13" t="s">
        <v>140</v>
      </c>
      <c r="B86" t="s">
        <v>292</v>
      </c>
      <c r="C86" t="str">
        <f t="shared" si="2"/>
        <v>Leung,Joseph</v>
      </c>
    </row>
    <row r="87" spans="1:3">
      <c r="A87" s="13" t="s">
        <v>141</v>
      </c>
      <c r="B87" t="s">
        <v>293</v>
      </c>
      <c r="C87" t="str">
        <f t="shared" si="2"/>
        <v>Lin,Wendy</v>
      </c>
    </row>
    <row r="88" spans="1:3">
      <c r="A88" s="13" t="s">
        <v>142</v>
      </c>
      <c r="B88" t="s">
        <v>294</v>
      </c>
      <c r="C88" t="str">
        <f t="shared" si="2"/>
        <v>Liu,Angela</v>
      </c>
    </row>
    <row r="89" spans="1:3">
      <c r="A89" s="13" t="s">
        <v>143</v>
      </c>
      <c r="B89" t="s">
        <v>295</v>
      </c>
      <c r="C89" t="str">
        <f t="shared" si="2"/>
        <v>MacKay-Dunn,Marion</v>
      </c>
    </row>
    <row r="90" spans="1:3">
      <c r="A90" s="13" t="s">
        <v>144</v>
      </c>
      <c r="B90" t="s">
        <v>296</v>
      </c>
      <c r="C90" t="str">
        <f t="shared" si="2"/>
        <v>MacKenzie-Feder,Julian</v>
      </c>
    </row>
    <row r="91" spans="1:3">
      <c r="A91" s="13" t="s">
        <v>145</v>
      </c>
      <c r="B91" t="s">
        <v>297</v>
      </c>
      <c r="C91" t="str">
        <f t="shared" si="2"/>
        <v>Mahal,Hardeep</v>
      </c>
    </row>
    <row r="92" spans="1:3">
      <c r="A92" s="13" t="s">
        <v>146</v>
      </c>
      <c r="B92" t="s">
        <v>298</v>
      </c>
      <c r="C92" t="str">
        <f t="shared" si="2"/>
        <v>Mai,Alice</v>
      </c>
    </row>
    <row r="93" spans="1:3">
      <c r="A93" s="13" t="s">
        <v>147</v>
      </c>
      <c r="B93" t="s">
        <v>360</v>
      </c>
      <c r="C93" t="str">
        <f t="shared" si="2"/>
        <v>Majere,Raistlin</v>
      </c>
    </row>
    <row r="94" spans="1:3">
      <c r="A94" s="13" t="s">
        <v>148</v>
      </c>
      <c r="B94" t="s">
        <v>299</v>
      </c>
      <c r="C94" t="str">
        <f t="shared" si="2"/>
        <v>Mak,Raymond</v>
      </c>
    </row>
    <row r="95" spans="1:3">
      <c r="A95" s="13" t="s">
        <v>149</v>
      </c>
      <c r="B95" t="s">
        <v>300</v>
      </c>
      <c r="C95" t="str">
        <f t="shared" si="2"/>
        <v>Marcotte,Greg</v>
      </c>
    </row>
    <row r="96" spans="1:3">
      <c r="A96" s="13" t="s">
        <v>150</v>
      </c>
      <c r="B96" t="s">
        <v>301</v>
      </c>
      <c r="C96" t="str">
        <f t="shared" si="2"/>
        <v>McDonald,Braedon</v>
      </c>
    </row>
    <row r="97" spans="1:3">
      <c r="A97" s="13" t="s">
        <v>151</v>
      </c>
      <c r="B97" t="s">
        <v>302</v>
      </c>
      <c r="C97" t="str">
        <f t="shared" si="2"/>
        <v>McKenzie,Kari-Jean</v>
      </c>
    </row>
    <row r="98" spans="1:3">
      <c r="A98" s="13" t="s">
        <v>152</v>
      </c>
      <c r="B98" t="s">
        <v>303</v>
      </c>
      <c r="C98" t="str">
        <f t="shared" ref="C98:C129" si="3">TRIM(SUBSTITUTE(B98," ",""))</f>
        <v>Milne,Kathryn</v>
      </c>
    </row>
    <row r="99" spans="1:3">
      <c r="A99" s="13" t="s">
        <v>153</v>
      </c>
      <c r="B99" t="s">
        <v>304</v>
      </c>
      <c r="C99" t="str">
        <f t="shared" si="3"/>
        <v>Mitchell,Robert</v>
      </c>
    </row>
    <row r="100" spans="1:3">
      <c r="A100" s="13" t="s">
        <v>154</v>
      </c>
      <c r="B100" t="s">
        <v>305</v>
      </c>
      <c r="C100" t="str">
        <f t="shared" si="3"/>
        <v>Mitra,Anish</v>
      </c>
    </row>
    <row r="101" spans="1:3">
      <c r="A101" s="13" t="s">
        <v>155</v>
      </c>
      <c r="B101" t="s">
        <v>306</v>
      </c>
      <c r="C101" t="str">
        <f t="shared" si="3"/>
        <v>Moore,Sara</v>
      </c>
    </row>
    <row r="102" spans="1:3">
      <c r="A102" s="13" t="s">
        <v>156</v>
      </c>
      <c r="B102" t="s">
        <v>307</v>
      </c>
      <c r="C102" t="str">
        <f t="shared" si="3"/>
        <v>Moosavi,Mandana</v>
      </c>
    </row>
    <row r="103" spans="1:3">
      <c r="A103" s="13" t="s">
        <v>157</v>
      </c>
      <c r="B103" t="s">
        <v>308</v>
      </c>
      <c r="C103" t="str">
        <f t="shared" si="3"/>
        <v>Mousa,Nadia</v>
      </c>
    </row>
    <row r="104" spans="1:3">
      <c r="A104" s="13" t="s">
        <v>158</v>
      </c>
      <c r="B104" t="s">
        <v>309</v>
      </c>
      <c r="C104" t="str">
        <f t="shared" si="3"/>
        <v>Mukhtar,Ayman</v>
      </c>
    </row>
    <row r="105" spans="1:3">
      <c r="A105" s="13" t="s">
        <v>159</v>
      </c>
      <c r="B105" t="s">
        <v>310</v>
      </c>
      <c r="C105" t="str">
        <f t="shared" si="3"/>
        <v>Nakanishi,Allison</v>
      </c>
    </row>
    <row r="106" spans="1:3">
      <c r="A106" s="13" t="s">
        <v>160</v>
      </c>
      <c r="B106" t="s">
        <v>311</v>
      </c>
      <c r="C106" t="str">
        <f t="shared" si="3"/>
        <v>NassiriAfshar,Farhad</v>
      </c>
    </row>
    <row r="107" spans="1:3">
      <c r="A107" s="13" t="s">
        <v>161</v>
      </c>
      <c r="B107" t="s">
        <v>312</v>
      </c>
      <c r="C107" t="str">
        <f t="shared" si="3"/>
        <v>Nazzari,Hamed</v>
      </c>
    </row>
    <row r="108" spans="1:3">
      <c r="A108" s="13" t="s">
        <v>162</v>
      </c>
      <c r="B108" t="s">
        <v>313</v>
      </c>
      <c r="C108" t="str">
        <f t="shared" si="3"/>
        <v>Nouthé,Brice</v>
      </c>
    </row>
    <row r="109" spans="1:3">
      <c r="A109" s="13" t="s">
        <v>163</v>
      </c>
      <c r="B109" t="s">
        <v>314</v>
      </c>
      <c r="C109" t="str">
        <f t="shared" si="3"/>
        <v>Ou,George</v>
      </c>
    </row>
    <row r="110" spans="1:3">
      <c r="A110" s="13" t="s">
        <v>164</v>
      </c>
      <c r="B110" t="s">
        <v>315</v>
      </c>
      <c r="C110" t="str">
        <f t="shared" si="3"/>
        <v>Parkin,Stephen</v>
      </c>
    </row>
    <row r="111" spans="1:3">
      <c r="A111" s="13" t="s">
        <v>165</v>
      </c>
      <c r="B111" t="s">
        <v>316</v>
      </c>
      <c r="C111" t="str">
        <f t="shared" si="3"/>
        <v>Parsa,Ashkan</v>
      </c>
    </row>
    <row r="112" spans="1:3">
      <c r="A112" s="13" t="s">
        <v>166</v>
      </c>
      <c r="B112" t="s">
        <v>317</v>
      </c>
      <c r="C112" t="str">
        <f t="shared" si="3"/>
        <v>Pourshahnazari,Persia</v>
      </c>
    </row>
    <row r="113" spans="1:3">
      <c r="A113" s="13" t="s">
        <v>167</v>
      </c>
      <c r="B113" t="s">
        <v>318</v>
      </c>
      <c r="C113" t="str">
        <f t="shared" si="3"/>
        <v>Rayner-Hartley,Erin</v>
      </c>
    </row>
    <row r="114" spans="1:3">
      <c r="A114" s="13" t="s">
        <v>168</v>
      </c>
      <c r="B114" t="s">
        <v>319</v>
      </c>
      <c r="C114" t="str">
        <f t="shared" si="3"/>
        <v>Rizzardo,Aaron</v>
      </c>
    </row>
    <row r="115" spans="1:3">
      <c r="A115" s="13" t="s">
        <v>169</v>
      </c>
      <c r="B115" t="s">
        <v>320</v>
      </c>
      <c r="C115" t="str">
        <f t="shared" si="3"/>
        <v>Rodis,Belinda</v>
      </c>
    </row>
    <row r="116" spans="1:3">
      <c r="A116" s="13" t="s">
        <v>170</v>
      </c>
      <c r="B116" t="s">
        <v>321</v>
      </c>
      <c r="C116" t="str">
        <f t="shared" si="3"/>
        <v>Roos,Adrienne</v>
      </c>
    </row>
    <row r="117" spans="1:3">
      <c r="A117" s="13" t="s">
        <v>171</v>
      </c>
      <c r="B117" t="s">
        <v>322</v>
      </c>
      <c r="C117" t="str">
        <f t="shared" si="3"/>
        <v>Roston,Thomas</v>
      </c>
    </row>
    <row r="118" spans="1:3">
      <c r="A118" s="13" t="s">
        <v>172</v>
      </c>
      <c r="B118" t="s">
        <v>323</v>
      </c>
      <c r="C118" t="str">
        <f t="shared" si="3"/>
        <v>Rubensohn,Hayden</v>
      </c>
    </row>
    <row r="119" spans="1:3">
      <c r="A119" s="13" t="s">
        <v>173</v>
      </c>
      <c r="B119" t="s">
        <v>324</v>
      </c>
      <c r="C119" t="str">
        <f t="shared" si="3"/>
        <v>SaitMohammed,Afrah</v>
      </c>
    </row>
    <row r="120" spans="1:3">
      <c r="A120" s="13" t="s">
        <v>174</v>
      </c>
      <c r="B120" t="s">
        <v>325</v>
      </c>
      <c r="C120" t="str">
        <f t="shared" si="3"/>
        <v>Sajjadi,Sharareh</v>
      </c>
    </row>
    <row r="121" spans="1:3">
      <c r="A121" s="13" t="s">
        <v>175</v>
      </c>
      <c r="B121" t="s">
        <v>326</v>
      </c>
      <c r="C121" t="str">
        <f t="shared" si="3"/>
        <v>Sall,Karanvir</v>
      </c>
    </row>
    <row r="122" spans="1:3">
      <c r="A122" s="13" t="s">
        <v>176</v>
      </c>
      <c r="B122" t="s">
        <v>327</v>
      </c>
      <c r="C122" t="str">
        <f t="shared" si="3"/>
        <v>Sekhon,Indy</v>
      </c>
    </row>
    <row r="123" spans="1:3">
      <c r="A123" s="13" t="s">
        <v>177</v>
      </c>
      <c r="B123" t="s">
        <v>328</v>
      </c>
      <c r="C123" t="str">
        <f t="shared" si="3"/>
        <v>Shahidi,Neal</v>
      </c>
    </row>
    <row r="124" spans="1:3">
      <c r="A124" s="13" t="s">
        <v>178</v>
      </c>
      <c r="B124" t="s">
        <v>329</v>
      </c>
      <c r="C124" t="str">
        <f t="shared" si="3"/>
        <v>Shoults,Katherine</v>
      </c>
    </row>
    <row r="125" spans="1:3">
      <c r="A125" s="13" t="s">
        <v>179</v>
      </c>
      <c r="B125" t="s">
        <v>330</v>
      </c>
      <c r="C125" t="str">
        <f t="shared" si="3"/>
        <v>Shuster,Coste</v>
      </c>
    </row>
    <row r="126" spans="1:3">
      <c r="A126" s="13" t="s">
        <v>180</v>
      </c>
      <c r="B126" t="s">
        <v>331</v>
      </c>
      <c r="C126" t="str">
        <f t="shared" si="3"/>
        <v>Smith,Nicole</v>
      </c>
    </row>
    <row r="127" spans="1:3">
      <c r="A127" s="13" t="s">
        <v>181</v>
      </c>
      <c r="B127" t="s">
        <v>332</v>
      </c>
      <c r="C127" t="str">
        <f t="shared" si="3"/>
        <v>Stanger,Dylan</v>
      </c>
    </row>
    <row r="128" spans="1:3">
      <c r="A128" s="13" t="s">
        <v>182</v>
      </c>
      <c r="B128" t="s">
        <v>333</v>
      </c>
      <c r="C128" t="str">
        <f t="shared" si="3"/>
        <v>Stevens,Emilie</v>
      </c>
    </row>
    <row r="129" spans="1:3">
      <c r="A129" s="13" t="s">
        <v>183</v>
      </c>
      <c r="B129" t="s">
        <v>334</v>
      </c>
      <c r="C129" t="str">
        <f t="shared" si="3"/>
        <v>Stoynova,Valeria</v>
      </c>
    </row>
    <row r="130" spans="1:3">
      <c r="A130" s="13" t="s">
        <v>710</v>
      </c>
      <c r="B130" t="s">
        <v>711</v>
      </c>
      <c r="C130" t="str">
        <f t="shared" ref="C130:C157" si="4">TRIM(SUBSTITUTE(B130," ",""))</f>
        <v>Mann,Shawna</v>
      </c>
    </row>
    <row r="131" spans="1:3">
      <c r="A131" s="13" t="s">
        <v>184</v>
      </c>
      <c r="B131" t="s">
        <v>335</v>
      </c>
      <c r="C131" t="str">
        <f t="shared" si="4"/>
        <v>Sy,Sarah</v>
      </c>
    </row>
    <row r="132" spans="1:3">
      <c r="A132" s="13" t="s">
        <v>185</v>
      </c>
      <c r="B132" t="s">
        <v>336</v>
      </c>
      <c r="C132" t="str">
        <f t="shared" si="4"/>
        <v>Tarabzuni,Ola</v>
      </c>
    </row>
    <row r="133" spans="1:3">
      <c r="A133" s="13" t="s">
        <v>186</v>
      </c>
      <c r="B133" t="s">
        <v>337</v>
      </c>
      <c r="C133" t="str">
        <f t="shared" si="4"/>
        <v>Tashakkor,Yashar</v>
      </c>
    </row>
    <row r="134" spans="1:3">
      <c r="A134" s="13" t="s">
        <v>187</v>
      </c>
      <c r="B134" t="s">
        <v>338</v>
      </c>
      <c r="C134" t="str">
        <f t="shared" si="4"/>
        <v>Taylor,Stephen</v>
      </c>
    </row>
    <row r="135" spans="1:3">
      <c r="A135" s="13" t="s">
        <v>188</v>
      </c>
      <c r="B135" t="s">
        <v>362</v>
      </c>
      <c r="C135" t="str">
        <f t="shared" si="4"/>
        <v>Teale,Alastair</v>
      </c>
    </row>
    <row r="136" spans="1:3">
      <c r="A136" s="13" t="s">
        <v>189</v>
      </c>
      <c r="B136" t="s">
        <v>339</v>
      </c>
      <c r="C136" t="str">
        <f t="shared" si="4"/>
        <v>Thiara,Sonny</v>
      </c>
    </row>
    <row r="137" spans="1:3">
      <c r="A137" s="13" t="s">
        <v>190</v>
      </c>
      <c r="B137" t="s">
        <v>340</v>
      </c>
      <c r="C137" t="str">
        <f t="shared" si="4"/>
        <v>Thompson,Xavier</v>
      </c>
    </row>
    <row r="138" spans="1:3">
      <c r="A138" s="13" t="s">
        <v>191</v>
      </c>
      <c r="B138" t="s">
        <v>341</v>
      </c>
      <c r="C138" t="str">
        <f t="shared" si="4"/>
        <v>To,Fergus</v>
      </c>
    </row>
    <row r="139" spans="1:3">
      <c r="A139" s="13" t="s">
        <v>192</v>
      </c>
      <c r="B139" t="s">
        <v>342</v>
      </c>
      <c r="C139" t="str">
        <f t="shared" si="4"/>
        <v>Tong,CalvinKaWing</v>
      </c>
    </row>
    <row r="140" spans="1:3">
      <c r="A140" s="13" t="s">
        <v>193</v>
      </c>
      <c r="B140" t="s">
        <v>343</v>
      </c>
      <c r="C140" t="str">
        <f t="shared" si="4"/>
        <v>Torchinsky,Miriam</v>
      </c>
    </row>
    <row r="141" spans="1:3">
      <c r="A141" s="13" t="s">
        <v>194</v>
      </c>
      <c r="B141" t="s">
        <v>344</v>
      </c>
      <c r="C141" t="str">
        <f t="shared" si="4"/>
        <v>Trpkov,Cvetan</v>
      </c>
    </row>
    <row r="142" spans="1:3">
      <c r="A142" s="13" t="s">
        <v>195</v>
      </c>
      <c r="B142" t="s">
        <v>345</v>
      </c>
      <c r="C142" t="str">
        <f t="shared" si="4"/>
        <v>Veitch,Zachary</v>
      </c>
    </row>
    <row r="143" spans="1:3">
      <c r="A143" s="13" t="s">
        <v>196</v>
      </c>
      <c r="B143" t="s">
        <v>346</v>
      </c>
      <c r="C143" t="str">
        <f t="shared" si="4"/>
        <v>Vostretsova,Kateryna</v>
      </c>
    </row>
    <row r="144" spans="1:3">
      <c r="A144" s="13" t="s">
        <v>197</v>
      </c>
      <c r="B144" t="s">
        <v>347</v>
      </c>
      <c r="C144" t="str">
        <f t="shared" si="4"/>
        <v>Waheed,Aiza</v>
      </c>
    </row>
    <row r="145" spans="1:3">
      <c r="A145" s="13" t="s">
        <v>198</v>
      </c>
      <c r="B145" t="s">
        <v>348</v>
      </c>
      <c r="C145" t="str">
        <f t="shared" si="4"/>
        <v>Walton,Geoffrey</v>
      </c>
    </row>
    <row r="146" spans="1:3">
      <c r="A146" s="13" t="s">
        <v>199</v>
      </c>
      <c r="B146" t="s">
        <v>349</v>
      </c>
      <c r="C146" t="str">
        <f t="shared" si="4"/>
        <v>Wan,Tony</v>
      </c>
    </row>
    <row r="147" spans="1:3">
      <c r="A147" s="13" t="s">
        <v>200</v>
      </c>
      <c r="B147" t="s">
        <v>350</v>
      </c>
      <c r="C147" t="str">
        <f t="shared" si="4"/>
        <v>Wang,Ying</v>
      </c>
    </row>
    <row r="148" spans="1:3">
      <c r="A148" s="13" t="s">
        <v>201</v>
      </c>
      <c r="B148" t="s">
        <v>351</v>
      </c>
      <c r="C148" t="str">
        <f t="shared" si="4"/>
        <v>Wilson,Andrew</v>
      </c>
    </row>
    <row r="149" spans="1:3">
      <c r="A149" s="13" t="s">
        <v>202</v>
      </c>
      <c r="B149" t="s">
        <v>352</v>
      </c>
      <c r="C149" t="str">
        <f t="shared" si="4"/>
        <v>Wiskar,Katie</v>
      </c>
    </row>
    <row r="150" spans="1:3">
      <c r="A150" s="13" t="s">
        <v>203</v>
      </c>
      <c r="B150" t="s">
        <v>353</v>
      </c>
      <c r="C150" t="str">
        <f t="shared" si="4"/>
        <v>Wong,Alyson</v>
      </c>
    </row>
    <row r="151" spans="1:3">
      <c r="A151" s="13" t="s">
        <v>204</v>
      </c>
      <c r="B151" t="s">
        <v>354</v>
      </c>
      <c r="C151" t="str">
        <f t="shared" si="4"/>
        <v>Yau,Alan</v>
      </c>
    </row>
    <row r="152" spans="1:3">
      <c r="A152" s="13" t="s">
        <v>205</v>
      </c>
      <c r="B152" t="s">
        <v>355</v>
      </c>
      <c r="C152" t="str">
        <f t="shared" si="4"/>
        <v>Yeung,Darwin</v>
      </c>
    </row>
    <row r="153" spans="1:3">
      <c r="A153" s="13" t="s">
        <v>206</v>
      </c>
      <c r="B153" t="s">
        <v>356</v>
      </c>
      <c r="C153" t="str">
        <f t="shared" si="4"/>
        <v>Young,Courtney</v>
      </c>
    </row>
    <row r="154" spans="1:3">
      <c r="A154" s="13" t="s">
        <v>207</v>
      </c>
      <c r="B154" t="s">
        <v>357</v>
      </c>
      <c r="C154" t="str">
        <f t="shared" si="4"/>
        <v>Young,Samantha</v>
      </c>
    </row>
    <row r="155" spans="1:3">
      <c r="A155" s="13" t="s">
        <v>208</v>
      </c>
      <c r="B155" t="s">
        <v>358</v>
      </c>
      <c r="C155" t="str">
        <f t="shared" si="4"/>
        <v>Yung,Terence</v>
      </c>
    </row>
    <row r="156" spans="1:3">
      <c r="A156" s="13" t="s">
        <v>209</v>
      </c>
      <c r="B156" t="s">
        <v>359</v>
      </c>
      <c r="C156" t="str">
        <f t="shared" si="4"/>
        <v>Yusuf,Dimas</v>
      </c>
    </row>
    <row r="157" spans="1:3">
      <c r="A157" t="s">
        <v>368</v>
      </c>
      <c r="B157" t="s">
        <v>368</v>
      </c>
      <c r="C157" t="str">
        <f t="shared" si="4"/>
        <v>Al-Hashami,Zamzam</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FF00"/>
  </sheetPr>
  <dimension ref="A1:AN179"/>
  <sheetViews>
    <sheetView zoomScale="95" zoomScaleNormal="95" zoomScalePageLayoutView="95" workbookViewId="0">
      <pane xSplit="4" ySplit="21" topLeftCell="F38" activePane="bottomRight" state="frozen"/>
      <selection pane="topRight" activeCell="C1" sqref="C1"/>
      <selection pane="bottomLeft" activeCell="A2" sqref="A2"/>
      <selection pane="bottomRight" activeCell="F58" sqref="F58"/>
    </sheetView>
  </sheetViews>
  <sheetFormatPr baseColWidth="10" defaultColWidth="11" defaultRowHeight="15" x14ac:dyDescent="0"/>
  <cols>
    <col min="2" max="2" width="21.5" bestFit="1" customWidth="1"/>
    <col min="3" max="3" width="15.1640625" bestFit="1" customWidth="1"/>
    <col min="4" max="4" width="22.6640625" bestFit="1" customWidth="1"/>
    <col min="5" max="5" width="16" customWidth="1"/>
    <col min="6" max="7" width="13.6640625" customWidth="1"/>
    <col min="8" max="8" width="17.5" bestFit="1" customWidth="1"/>
    <col min="9" max="9" width="17.5" customWidth="1"/>
    <col min="10" max="10" width="7.6640625" bestFit="1" customWidth="1"/>
    <col min="11" max="37" width="8.33203125" customWidth="1"/>
    <col min="38" max="38" width="7" bestFit="1" customWidth="1"/>
    <col min="39" max="39" width="7.6640625" bestFit="1" customWidth="1"/>
    <col min="40" max="40" width="8.33203125" customWidth="1"/>
  </cols>
  <sheetData>
    <row r="1" spans="1:40">
      <c r="A1" s="10"/>
    </row>
    <row r="2" spans="1:40">
      <c r="E2" t="s">
        <v>15</v>
      </c>
      <c r="F2">
        <f>SUMIFS($E$22:$E$500,$E$22:$E$500,1,$F$22:$F$500,0,$H$22:$H$500,1)</f>
        <v>8</v>
      </c>
    </row>
    <row r="3" spans="1:40">
      <c r="B3" s="20" t="s">
        <v>383</v>
      </c>
      <c r="C3" s="20">
        <v>5</v>
      </c>
      <c r="E3" t="s">
        <v>16</v>
      </c>
      <c r="F3">
        <f>SUMIFS($E$22:$E$500,$E$22:$E$500,1,$F$22:$F$500,1,$H$22:$H$500,1)</f>
        <v>5</v>
      </c>
    </row>
    <row r="4" spans="1:40">
      <c r="B4" s="20" t="s">
        <v>384</v>
      </c>
      <c r="C4" s="20">
        <v>7</v>
      </c>
      <c r="E4" t="s">
        <v>11</v>
      </c>
      <c r="F4">
        <f>SUMIFS($E$22:$E$500,$E$22:$E$500,1,$F$22:$F$500,1,$G$22:$G$500,0,$H$22:$H$500,0)</f>
        <v>9</v>
      </c>
      <c r="H4" t="s">
        <v>23</v>
      </c>
    </row>
    <row r="5" spans="1:40">
      <c r="B5" s="20" t="s">
        <v>385</v>
      </c>
      <c r="C5" s="20">
        <v>12</v>
      </c>
      <c r="E5" t="s">
        <v>12</v>
      </c>
      <c r="F5">
        <f>SUMIFS($E$22:$E$178,$E$22:$E$178,1,$F$22:$F$178,0,$G$22:$G$178,0,$H$22:$H$178,0)</f>
        <v>14</v>
      </c>
      <c r="H5" t="s">
        <v>24</v>
      </c>
    </row>
    <row r="6" spans="1:40">
      <c r="B6" s="20" t="s">
        <v>386</v>
      </c>
      <c r="C6" s="20">
        <v>14</v>
      </c>
      <c r="E6" t="s">
        <v>13</v>
      </c>
      <c r="F6">
        <f>SUMIFS($E$22:$E$178,$E$22:$E$178,1,$F$22:$F$178,1,$G$22:$G$178,1,$H$22:$H$178,0)</f>
        <v>11</v>
      </c>
    </row>
    <row r="7" spans="1:40">
      <c r="B7" s="20" t="s">
        <v>387</v>
      </c>
      <c r="C7" s="20">
        <v>19</v>
      </c>
      <c r="E7" t="s">
        <v>14</v>
      </c>
      <c r="F7">
        <f>SUMIFS($E$22:$E$178,$E$22:$E$178,1,$F$22:$F$178,0,$G$22:$G$178,1,$H$22:$H$178,0)</f>
        <v>14</v>
      </c>
    </row>
    <row r="8" spans="1:40">
      <c r="B8" s="20" t="s">
        <v>388</v>
      </c>
      <c r="C8" s="20">
        <v>21</v>
      </c>
      <c r="E8" t="s">
        <v>17</v>
      </c>
      <c r="F8">
        <f>SUM(F2:F7)</f>
        <v>61</v>
      </c>
      <c r="H8" t="s">
        <v>19</v>
      </c>
      <c r="J8">
        <f t="array" ref="J8">IF(SUM(IF($E$22:$E$178=1,1,0)*IF($F$22:$F$178=1,1,0)*IF($G$22:$G$178=0,1,0)*IF($H$22:$H$178=0,1,0)*IF(J$22:J$178=1,1,0))&gt;=1,1,0)</f>
        <v>1</v>
      </c>
      <c r="K8">
        <f t="array" ref="K8">IF(SUM(IF($E$22:$E$178=1,1,0)*IF($F$22:$F$178=1,1,0)*IF($G$22:$G$178=0,1,0)*IF($H$22:$H$178=0,1,0)*IF(K$22:K$178=1,1,0))&gt;=1,1,0)</f>
        <v>1</v>
      </c>
      <c r="L8">
        <f t="array" ref="L8">IF(SUM(IF($E$22:$E$178=1,1,0)*IF($F$22:$F$178=1,1,0)*IF($G$22:$G$178=0,1,0)*IF($H$22:$H$178=0,1,0)*IF(L$22:L$178=1,1,0))&gt;=1,1,0)</f>
        <v>1</v>
      </c>
      <c r="M8">
        <f t="array" ref="M8">IF(SUM(IF($E$22:$E$178=1,1,0)*IF($F$22:$F$178=1,1,0)*IF($G$22:$G$178=0,1,0)*IF($H$22:$H$178=0,1,0)*IF(M$22:M$178=1,1,0))&gt;=1,1,0)</f>
        <v>1</v>
      </c>
      <c r="N8">
        <f t="array" ref="N8">IF(SUM(IF($E$22:$E$178=1,1,0)*IF($F$22:$F$178=1,1,0)*IF($G$22:$G$178=0,1,0)*IF($H$22:$H$178=0,1,0)*IF(N$22:N$178=1,1,0))&gt;=1,1,0)</f>
        <v>1</v>
      </c>
      <c r="O8">
        <f t="array" ref="O8">IF(SUM(IF($E$22:$E$178=1,1,0)*IF($F$22:$F$178=1,1,0)*IF($G$22:$G$178=0,1,0)*IF($H$22:$H$178=0,1,0)*IF(O$22:O$178=1,1,0))&gt;=1,1,0)</f>
        <v>1</v>
      </c>
      <c r="P8">
        <f t="array" ref="P8">IF(SUM(IF($E$22:$E$178=1,1,0)*IF($F$22:$F$178=1,1,0)*IF($G$22:$G$178=0,1,0)*IF($H$22:$H$178=0,1,0)*IF(P$22:P$178=1,1,0))&gt;=1,1,0)</f>
        <v>1</v>
      </c>
      <c r="Q8">
        <f t="array" ref="Q8">IF(SUM(IF($E$22:$E$178=1,1,0)*IF($F$22:$F$178=1,1,0)*IF($G$22:$G$178=0,1,0)*IF($H$22:$H$178=0,1,0)*IF(Q$22:Q$178=1,1,0))&gt;=1,1,0)</f>
        <v>1</v>
      </c>
      <c r="R8">
        <f t="array" ref="R8">IF(SUM(IF($E$22:$E$178=1,1,0)*IF($F$22:$F$178=1,1,0)*IF($G$22:$G$178=0,1,0)*IF($H$22:$H$178=0,1,0)*IF(R$22:R$178=1,1,0))&gt;=1,1,0)</f>
        <v>1</v>
      </c>
      <c r="S8">
        <f t="array" ref="S8">IF(SUM(IF($E$22:$E$178=1,1,0)*IF($F$22:$F$178=1,1,0)*IF($G$22:$G$178=0,1,0)*IF($H$22:$H$178=0,1,0)*IF(S$22:S$178=1,1,0))&gt;=1,1,0)</f>
        <v>1</v>
      </c>
      <c r="T8">
        <f t="array" ref="T8">IF(SUM(IF($E$22:$E$178=1,1,0)*IF($F$22:$F$178=1,1,0)*IF($G$22:$G$178=0,1,0)*IF($H$22:$H$178=0,1,0)*IF(T$22:T$178=1,1,0))&gt;=1,1,0)</f>
        <v>1</v>
      </c>
      <c r="U8">
        <f t="array" ref="U8">IF(SUM(IF($E$22:$E$178=1,1,0)*IF($F$22:$F$178=1,1,0)*IF($G$22:$G$178=0,1,0)*IF($H$22:$H$178=0,1,0)*IF(U$22:U$178=1,1,0))&gt;=1,1,0)</f>
        <v>1</v>
      </c>
      <c r="V8">
        <f t="array" ref="V8">IF(SUM(IF($E$22:$E$178=1,1,0)*IF($F$22:$F$178=1,1,0)*IF($G$22:$G$178=0,1,0)*IF($H$22:$H$178=0,1,0)*IF(V$22:V$178=1,1,0))&gt;=1,1,0)</f>
        <v>1</v>
      </c>
      <c r="W8">
        <f t="array" ref="W8">IF(SUM(IF($E$22:$E$178=1,1,0)*IF($F$22:$F$178=1,1,0)*IF($G$22:$G$178=0,1,0)*IF($H$22:$H$178=0,1,0)*IF(W$22:W$178=1,1,0))&gt;=1,1,0)</f>
        <v>1</v>
      </c>
      <c r="X8">
        <f t="array" ref="X8">IF(SUM(IF($E$22:$E$178=1,1,0)*IF($F$22:$F$178=1,1,0)*IF($G$22:$G$178=0,1,0)*IF($H$22:$H$178=0,1,0)*IF(X$22:X$178=1,1,0))&gt;=1,1,0)</f>
        <v>1</v>
      </c>
      <c r="Y8">
        <f t="array" ref="Y8">IF(SUM(IF($E$22:$E$178=1,1,0)*IF($F$22:$F$178=1,1,0)*IF($G$22:$G$178=0,1,0)*IF($H$22:$H$178=0,1,0)*IF(Y$22:Y$178=1,1,0))&gt;=1,1,0)</f>
        <v>1</v>
      </c>
      <c r="Z8">
        <f t="array" ref="Z8">IF(SUM(IF($E$22:$E$178=1,1,0)*IF($F$22:$F$178=1,1,0)*IF($G$22:$G$178=0,1,0)*IF($H$22:$H$178=0,1,0)*IF(Z$22:Z$178=1,1,0))&gt;=1,1,0)</f>
        <v>1</v>
      </c>
      <c r="AA8">
        <f t="array" ref="AA8">IF(SUM(IF($E$22:$E$178=1,1,0)*IF($F$22:$F$178=1,1,0)*IF($G$22:$G$178=0,1,0)*IF($H$22:$H$178=0,1,0)*IF(AA$22:AA$178=1,1,0))&gt;=1,1,0)</f>
        <v>1</v>
      </c>
      <c r="AB8">
        <f t="array" ref="AB8">IF(SUM(IF($E$22:$E$178=1,1,0)*IF($F$22:$F$178=1,1,0)*IF($G$22:$G$178=0,1,0)*IF($H$22:$H$178=0,1,0)*IF(AB$22:AB$178=1,1,0))&gt;=1,1,0)</f>
        <v>1</v>
      </c>
      <c r="AC8">
        <f t="array" ref="AC8">IF(SUM(IF($E$22:$E$178=1,1,0)*IF($F$22:$F$178=1,1,0)*IF($G$22:$G$178=0,1,0)*IF($H$22:$H$178=0,1,0)*IF(AC$22:AC$178=1,1,0))&gt;=1,1,0)</f>
        <v>1</v>
      </c>
      <c r="AD8">
        <f t="array" ref="AD8">IF(SUM(IF($E$22:$E$178=1,1,0)*IF($F$22:$F$178=1,1,0)*IF($G$22:$G$178=0,1,0)*IF($H$22:$H$178=0,1,0)*IF(AD$22:AD$178=1,1,0))&gt;=1,1,0)</f>
        <v>1</v>
      </c>
      <c r="AE8">
        <f t="array" ref="AE8">IF(SUM(IF($E$22:$E$178=1,1,0)*IF($F$22:$F$178=1,1,0)*IF($G$22:$G$178=0,1,0)*IF($H$22:$H$178=0,1,0)*IF(AE$22:AE$178=1,1,0))&gt;=1,1,0)</f>
        <v>1</v>
      </c>
      <c r="AF8">
        <f t="array" ref="AF8">IF(SUM(IF($E$22:$E$178=1,1,0)*IF($F$22:$F$178=1,1,0)*IF($G$22:$G$178=0,1,0)*IF($H$22:$H$178=0,1,0)*IF(AF$22:AF$178=1,1,0))&gt;=1,1,0)</f>
        <v>1</v>
      </c>
      <c r="AG8">
        <f t="array" ref="AG8">IF(SUM(IF($E$22:$E$178=1,1,0)*IF($F$22:$F$178=1,1,0)*IF($G$22:$G$178=0,1,0)*IF($H$22:$H$178=0,1,0)*IF(AG$22:AG$178=1,1,0))&gt;=1,1,0)</f>
        <v>1</v>
      </c>
      <c r="AH8">
        <f t="array" ref="AH8">IF(SUM(IF($E$22:$E$178=1,1,0)*IF($F$22:$F$178=1,1,0)*IF($G$22:$G$178=0,1,0)*IF($H$22:$H$178=0,1,0)*IF(AH$22:AH$178=1,1,0))&gt;=1,1,0)</f>
        <v>1</v>
      </c>
      <c r="AI8">
        <f t="array" ref="AI8">IF(SUM(IF($E$22:$E$178=1,1,0)*IF($F$22:$F$178=1,1,0)*IF($G$22:$G$178=0,1,0)*IF($H$22:$H$178=0,1,0)*IF(AI$22:AI$178=1,1,0))&gt;=1,1,0)</f>
        <v>1</v>
      </c>
      <c r="AJ8">
        <f t="array" ref="AJ8">IF(SUM(IF($E$22:$E$178=1,1,0)*IF($F$22:$F$178=1,1,0)*IF($G$22:$G$178=0,1,0)*IF($H$22:$H$178=0,1,0)*IF(AJ$22:AJ$178=1,1,0))&gt;=1,1,0)</f>
        <v>1</v>
      </c>
      <c r="AK8">
        <f t="array" ref="AK8">IF(SUM(IF($E$22:$E$178=1,1,0)*IF($F$22:$F$178=1,1,0)*IF($G$22:$G$178=0,1,0)*IF($H$22:$H$178=0,1,0)*IF(AK$22:AK$178=1,1,0))&gt;=1,1,0)</f>
        <v>1</v>
      </c>
      <c r="AL8">
        <f t="array" ref="AL8">IF(SUM(IF($E$22:$E$178=1,1,0)*IF($F$22:$F$178=1,1,0)*IF($G$22:$G$178=0,1,0)*IF($H$22:$H$178=0,1,0)*IF(AL$22:AL$178=1,1,0))&gt;=1,1,0)</f>
        <v>1</v>
      </c>
      <c r="AM8">
        <f t="array" ref="AM8">IF(SUM(IF($E$22:$E$178=1,1,0)*IF($F$22:$F$178=1,1,0)*IF($G$22:$G$178=0,1,0)*IF($H$22:$H$178=0,1,0)*IF(AM$22:AM$178=1,1,0))&gt;=1,1,0)</f>
        <v>1</v>
      </c>
      <c r="AN8">
        <f t="array" ref="AN8">IF(SUM(IF($E$22:$E$178=1,1,0)*IF($F$22:$F$178=1,1,0)*IF($G$22:$G$178=0,1,0)*IF($H$22:$H$178=0,1,0)*IF(AN$22:AN$178=1,1,0))&gt;=1,1,0)</f>
        <v>1</v>
      </c>
    </row>
    <row r="9" spans="1:40">
      <c r="B9" s="20" t="s">
        <v>389</v>
      </c>
      <c r="C9" s="20">
        <v>26</v>
      </c>
      <c r="E9" t="s">
        <v>18</v>
      </c>
      <c r="F9">
        <f>SUM(E22:E178)</f>
        <v>61</v>
      </c>
      <c r="G9" t="str">
        <f>IF(F9=F8,"OK","Check Formulas")</f>
        <v>OK</v>
      </c>
      <c r="H9" t="s">
        <v>20</v>
      </c>
      <c r="J9">
        <f t="array" ref="J9">IF(SUM(IF($E$22:$E$178=1,1,0)*IF($F$22:$F$178=1,0,1)*IF($G$22:$G$178=0,1,0)*IF($H$22:$H$178=0,1,0)*IF(J$22:J$178=1,1,0))&gt;=IF(NOT(J$19),3,2),1,0)</f>
        <v>1</v>
      </c>
      <c r="K9">
        <f t="array" ref="K9">IF(SUM(IF($E$22:$E$178=1,1,0)*IF($F$22:$F$178=1,0,1)*IF($G$22:$G$178=0,1,0)*IF($H$22:$H$178=0,1,0)*IF(K$22:K$178=1,1,0))&gt;=IF(NOT(K$19),3,2),1,0)</f>
        <v>1</v>
      </c>
      <c r="L9">
        <f t="array" ref="L9">IF(SUM(IF($E$22:$E$178=1,1,0)*IF($F$22:$F$178=1,0,1)*IF($G$22:$G$178=0,1,0)*IF($H$22:$H$178=0,1,0)*IF(L$22:L$178=1,1,0))&gt;=IF(NOT(L$19),3,2),1,0)</f>
        <v>1</v>
      </c>
      <c r="M9">
        <f t="array" ref="M9">IF(SUM(IF($E$22:$E$178=1,1,0)*IF($F$22:$F$178=1,0,1)*IF($G$22:$G$178=0,1,0)*IF($H$22:$H$178=0,1,0)*IF(M$22:M$178=1,1,0))&gt;=IF(NOT(M$19),3,2),1,0)</f>
        <v>1</v>
      </c>
      <c r="N9">
        <f t="array" ref="N9">IF(SUM(IF($E$22:$E$178=1,1,0)*IF($F$22:$F$178=1,0,1)*IF($G$22:$G$178=0,1,0)*IF($H$22:$H$178=0,1,0)*IF(N$22:N$178=1,1,0))&gt;=IF(NOT(N$19),3,2),1,0)</f>
        <v>1</v>
      </c>
      <c r="O9">
        <f t="array" ref="O9">IF(SUM(IF($E$22:$E$178=1,1,0)*IF($F$22:$F$178=1,0,1)*IF($G$22:$G$178=0,1,0)*IF($H$22:$H$178=0,1,0)*IF(O$22:O$178=1,1,0))&gt;=IF(NOT(O$19),3,2),1,0)</f>
        <v>1</v>
      </c>
      <c r="P9">
        <f t="array" ref="P9">IF(SUM(IF($E$22:$E$178=1,1,0)*IF($F$22:$F$178=1,0,1)*IF($G$22:$G$178=0,1,0)*IF($H$22:$H$178=0,1,0)*IF(P$22:P$178=1,1,0))&gt;=IF(NOT(P$19),3,2),1,0)</f>
        <v>1</v>
      </c>
      <c r="Q9">
        <f t="array" ref="Q9">IF(SUM(IF($E$22:$E$178=1,1,0)*IF($F$22:$F$178=1,0,1)*IF($G$22:$G$178=0,1,0)*IF($H$22:$H$178=0,1,0)*IF(Q$22:Q$178=1,1,0))&gt;=IF(NOT(Q$19),3,2),1,0)</f>
        <v>1</v>
      </c>
      <c r="R9">
        <f t="array" ref="R9">IF(SUM(IF($E$22:$E$178=1,1,0)*IF($F$22:$F$178=1,0,1)*IF($G$22:$G$178=0,1,0)*IF($H$22:$H$178=0,1,0)*IF(R$22:R$178=1,1,0))&gt;=IF(NOT(R$19),3,2),1,0)</f>
        <v>1</v>
      </c>
      <c r="S9">
        <f t="array" ref="S9">IF(SUM(IF($E$22:$E$178=1,1,0)*IF($F$22:$F$178=1,0,1)*IF($G$22:$G$178=0,1,0)*IF($H$22:$H$178=0,1,0)*IF(S$22:S$178=1,1,0))&gt;=IF(NOT(S$19),3,2),1,0)</f>
        <v>1</v>
      </c>
      <c r="T9">
        <f t="array" ref="T9">IF(SUM(IF($E$22:$E$178=1,1,0)*IF($F$22:$F$178=1,0,1)*IF($G$22:$G$178=0,1,0)*IF($H$22:$H$178=0,1,0)*IF(T$22:T$178=1,1,0))&gt;=IF(NOT(T$19),3,2),1,0)</f>
        <v>1</v>
      </c>
      <c r="U9">
        <f t="array" ref="U9">IF(SUM(IF($E$22:$E$178=1,1,0)*IF($F$22:$F$178=1,0,1)*IF($G$22:$G$178=0,1,0)*IF($H$22:$H$178=0,1,0)*IF(U$22:U$178=1,1,0))&gt;=IF(NOT(U$19),3,2),1,0)</f>
        <v>1</v>
      </c>
      <c r="V9">
        <f t="array" ref="V9">IF(SUM(IF($E$22:$E$178=1,1,0)*IF($F$22:$F$178=1,0,1)*IF($G$22:$G$178=0,1,0)*IF($H$22:$H$178=0,1,0)*IF(V$22:V$178=1,1,0))&gt;=IF(NOT(V$19),3,2),1,0)</f>
        <v>1</v>
      </c>
      <c r="W9">
        <f t="array" ref="W9">IF(SUM(IF($E$22:$E$178=1,1,0)*IF($F$22:$F$178=1,0,1)*IF($G$22:$G$178=0,1,0)*IF($H$22:$H$178=0,1,0)*IF(W$22:W$178=1,1,0))&gt;=IF(NOT(W$19),3,2),1,0)</f>
        <v>1</v>
      </c>
      <c r="X9">
        <f t="array" ref="X9">IF(SUM(IF($E$22:$E$178=1,1,0)*IF($F$22:$F$178=1,0,1)*IF($G$22:$G$178=0,1,0)*IF($H$22:$H$178=0,1,0)*IF(X$22:X$178=1,1,0))&gt;=IF(NOT(X$19),3,2),1,0)</f>
        <v>1</v>
      </c>
      <c r="Y9">
        <f t="array" ref="Y9">IF(SUM(IF($E$22:$E$178=1,1,0)*IF($F$22:$F$178=1,0,1)*IF($G$22:$G$178=0,1,0)*IF($H$22:$H$178=0,1,0)*IF(Y$22:Y$178=1,1,0))&gt;=IF(NOT(Y$19),3,2),1,0)</f>
        <v>1</v>
      </c>
      <c r="Z9">
        <f t="array" ref="Z9">IF(SUM(IF($E$22:$E$178=1,1,0)*IF($F$22:$F$178=1,0,1)*IF($G$22:$G$178=0,1,0)*IF($H$22:$H$178=0,1,0)*IF(Z$22:Z$178=1,1,0))&gt;=IF(NOT(Z$19),3,2),1,0)</f>
        <v>1</v>
      </c>
      <c r="AA9">
        <f t="array" ref="AA9">IF(SUM(IF($E$22:$E$178=1,1,0)*IF($F$22:$F$178=1,0,1)*IF($G$22:$G$178=0,1,0)*IF($H$22:$H$178=0,1,0)*IF(AA$22:AA$178=1,1,0))&gt;=IF(NOT(AA$19),3,2),1,0)</f>
        <v>1</v>
      </c>
      <c r="AB9">
        <f t="array" ref="AB9">IF(SUM(IF($E$22:$E$178=1,1,0)*IF($F$22:$F$178=1,0,1)*IF($G$22:$G$178=0,1,0)*IF($H$22:$H$178=0,1,0)*IF(AB$22:AB$178=1,1,0))&gt;=IF(NOT(AB$19),3,2),1,0)</f>
        <v>1</v>
      </c>
      <c r="AC9">
        <f t="array" ref="AC9">IF(SUM(IF($E$22:$E$178=1,1,0)*IF($F$22:$F$178=1,0,1)*IF($G$22:$G$178=0,1,0)*IF($H$22:$H$178=0,1,0)*IF(AC$22:AC$178=1,1,0))&gt;=IF(NOT(AC$19),3,2),1,0)</f>
        <v>1</v>
      </c>
      <c r="AD9">
        <f t="array" ref="AD9">IF(SUM(IF($E$22:$E$178=1,1,0)*IF($F$22:$F$178=1,0,1)*IF($G$22:$G$178=0,1,0)*IF($H$22:$H$178=0,1,0)*IF(AD$22:AD$178=1,1,0))&gt;=IF(NOT(AD$19),3,2),1,0)</f>
        <v>1</v>
      </c>
      <c r="AE9">
        <f t="array" ref="AE9">IF(SUM(IF($E$22:$E$178=1,1,0)*IF($F$22:$F$178=1,0,1)*IF($G$22:$G$178=0,1,0)*IF($H$22:$H$178=0,1,0)*IF(AE$22:AE$178=1,1,0))&gt;=IF(NOT(AE$19),3,2),1,0)</f>
        <v>1</v>
      </c>
      <c r="AF9">
        <f t="array" ref="AF9">IF(SUM(IF($E$22:$E$178=1,1,0)*IF($F$22:$F$178=1,0,1)*IF($G$22:$G$178=0,1,0)*IF($H$22:$H$178=0,1,0)*IF(AF$22:AF$178=1,1,0))&gt;=IF(NOT(AF$19),3,2),1,0)</f>
        <v>1</v>
      </c>
      <c r="AG9">
        <f t="array" ref="AG9">IF(SUM(IF($E$22:$E$178=1,1,0)*IF($F$22:$F$178=1,0,1)*IF($G$22:$G$178=0,1,0)*IF($H$22:$H$178=0,1,0)*IF(AG$22:AG$178=1,1,0))&gt;=IF(NOT(AG$19),3,2),1,0)</f>
        <v>1</v>
      </c>
      <c r="AH9">
        <f t="array" ref="AH9">IF(SUM(IF($E$22:$E$178=1,1,0)*IF($F$22:$F$178=1,0,1)*IF($G$22:$G$178=0,1,0)*IF($H$22:$H$178=0,1,0)*IF(AH$22:AH$178=1,1,0))&gt;=IF(NOT(AH$19),3,2),1,0)</f>
        <v>1</v>
      </c>
      <c r="AI9">
        <f t="array" ref="AI9">IF(SUM(IF($E$22:$E$178=1,1,0)*IF($F$22:$F$178=1,0,1)*IF($G$22:$G$178=0,1,0)*IF($H$22:$H$178=0,1,0)*IF(AI$22:AI$178=1,1,0))&gt;=IF(NOT(AI$19),3,2),1,0)</f>
        <v>1</v>
      </c>
      <c r="AJ9">
        <f t="array" ref="AJ9">IF(SUM(IF($E$22:$E$178=1,1,0)*IF($F$22:$F$178=1,0,1)*IF($G$22:$G$178=0,1,0)*IF($H$22:$H$178=0,1,0)*IF(AJ$22:AJ$178=1,1,0))&gt;=IF(NOT(AJ$19),3,2),1,0)</f>
        <v>1</v>
      </c>
      <c r="AK9">
        <f t="array" ref="AK9">IF(SUM(IF($E$22:$E$178=1,1,0)*IF($F$22:$F$178=1,0,1)*IF($G$22:$G$178=0,1,0)*IF($H$22:$H$178=0,1,0)*IF(AK$22:AK$178=1,1,0))&gt;=IF(NOT(AK$19),3,2),1,0)</f>
        <v>1</v>
      </c>
      <c r="AL9">
        <f t="array" ref="AL9">IF(SUM(IF($E$22:$E$178=1,1,0)*IF($F$22:$F$178=1,0,1)*IF($G$22:$G$178=0,1,0)*IF($H$22:$H$178=0,1,0)*IF(AL$22:AL$178=1,1,0))&gt;=IF(NOT(AL$19),3,2),1,0)</f>
        <v>1</v>
      </c>
      <c r="AM9">
        <f t="array" ref="AM9">IF(SUM(IF($E$22:$E$178=1,1,0)*IF($F$22:$F$178=1,0,1)*IF($G$22:$G$178=0,1,0)*IF($H$22:$H$178=0,1,0)*IF(AM$22:AM$178=1,1,0))&gt;=IF(NOT(AM$19),3,2),1,0)</f>
        <v>1</v>
      </c>
      <c r="AN9">
        <f t="array" ref="AN9">IF(SUM(IF($E$22:$E$178=1,1,0)*IF($F$22:$F$178=1,0,1)*IF($G$22:$G$178=0,1,0)*IF($H$22:$H$178=0,1,0)*IF(AN$22:AN$178=1,1,0))&gt;=IF(NOT(AN$19),3,2),1,0)</f>
        <v>1</v>
      </c>
    </row>
    <row r="10" spans="1:40">
      <c r="B10" s="20" t="s">
        <v>390</v>
      </c>
      <c r="C10" s="20">
        <v>29</v>
      </c>
      <c r="H10" t="s">
        <v>21</v>
      </c>
      <c r="J10">
        <f t="array" ref="J10">IF(SUM(IF($E$22:$E$178=1,1,0)*IF($F$22:$F$178=1,1,0)*IF($G$22:$G$178=0,0,1)*IF($H$22:$H$178=0,1,0)*IF(J$22:J$178=1,1,0))&gt;=1,1,0)</f>
        <v>1</v>
      </c>
      <c r="K10">
        <f t="array" ref="K10">IF(SUM(IF($E$22:$E$178=1,1,0)*IF($F$22:$F$178=1,1,0)*IF($G$22:$G$178=0,0,1)*IF($H$22:$H$178=0,1,0)*IF(K$22:K$178=1,1,0))&gt;=1,1,0)</f>
        <v>1</v>
      </c>
      <c r="L10">
        <f t="array" ref="L10">IF(SUM(IF($E$22:$E$178=1,1,0)*IF($F$22:$F$178=1,1,0)*IF($G$22:$G$178=0,0,1)*IF($H$22:$H$178=0,1,0)*IF(L$22:L$178=1,1,0))&gt;=1,1,0)</f>
        <v>1</v>
      </c>
      <c r="M10">
        <f t="array" ref="M10">IF(SUM(IF($E$22:$E$178=1,1,0)*IF($F$22:$F$178=1,1,0)*IF($G$22:$G$178=0,0,1)*IF($H$22:$H$178=0,1,0)*IF(M$22:M$178=1,1,0))&gt;=1,1,0)</f>
        <v>1</v>
      </c>
      <c r="N10">
        <f t="array" ref="N10">IF(SUM(IF($E$22:$E$178=1,1,0)*IF($F$22:$F$178=1,1,0)*IF($G$22:$G$178=0,0,1)*IF($H$22:$H$178=0,1,0)*IF(N$22:N$178=1,1,0))&gt;=1,1,0)</f>
        <v>1</v>
      </c>
      <c r="O10">
        <f t="array" ref="O10">IF(SUM(IF($E$22:$E$178=1,1,0)*IF($F$22:$F$178=1,1,0)*IF($G$22:$G$178=0,0,1)*IF($H$22:$H$178=0,1,0)*IF(O$22:O$178=1,1,0))&gt;=1,1,0)</f>
        <v>1</v>
      </c>
      <c r="P10">
        <f t="array" ref="P10">IF(SUM(IF($E$22:$E$178=1,1,0)*IF($F$22:$F$178=1,1,0)*IF($G$22:$G$178=0,0,1)*IF($H$22:$H$178=0,1,0)*IF(P$22:P$178=1,1,0))&gt;=1,1,0)</f>
        <v>1</v>
      </c>
      <c r="Q10">
        <f t="array" ref="Q10">IF(SUM(IF($E$22:$E$178=1,1,0)*IF($F$22:$F$178=1,1,0)*IF($G$22:$G$178=0,0,1)*IF($H$22:$H$178=0,1,0)*IF(Q$22:Q$178=1,1,0))&gt;=1,1,0)</f>
        <v>1</v>
      </c>
      <c r="R10">
        <f t="array" ref="R10">IF(SUM(IF($E$22:$E$178=1,1,0)*IF($F$22:$F$178=1,1,0)*IF($G$22:$G$178=0,0,1)*IF($H$22:$H$178=0,1,0)*IF(R$22:R$178=1,1,0))&gt;=1,1,0)</f>
        <v>1</v>
      </c>
      <c r="S10">
        <f t="array" ref="S10">IF(SUM(IF($E$22:$E$178=1,1,0)*IF($F$22:$F$178=1,1,0)*IF($G$22:$G$178=0,0,1)*IF($H$22:$H$178=0,1,0)*IF(S$22:S$178=1,1,0))&gt;=1,1,0)</f>
        <v>1</v>
      </c>
      <c r="T10">
        <f t="array" ref="T10">IF(SUM(IF($E$22:$E$178=1,1,0)*IF($F$22:$F$178=1,1,0)*IF($G$22:$G$178=0,0,1)*IF($H$22:$H$178=0,1,0)*IF(T$22:T$178=1,1,0))&gt;=1,1,0)</f>
        <v>1</v>
      </c>
      <c r="U10">
        <f t="array" ref="U10">IF(SUM(IF($E$22:$E$178=1,1,0)*IF($F$22:$F$178=1,1,0)*IF($G$22:$G$178=0,0,1)*IF($H$22:$H$178=0,1,0)*IF(U$22:U$178=1,1,0))&gt;=1,1,0)</f>
        <v>1</v>
      </c>
      <c r="V10">
        <f t="array" ref="V10">IF(SUM(IF($E$22:$E$178=1,1,0)*IF($F$22:$F$178=1,1,0)*IF($G$22:$G$178=0,0,1)*IF($H$22:$H$178=0,1,0)*IF(V$22:V$178=1,1,0))&gt;=1,1,0)</f>
        <v>1</v>
      </c>
      <c r="W10">
        <f t="array" ref="W10">IF(SUM(IF($E$22:$E$178=1,1,0)*IF($F$22:$F$178=1,1,0)*IF($G$22:$G$178=0,0,1)*IF($H$22:$H$178=0,1,0)*IF(W$22:W$178=1,1,0))&gt;=1,1,0)</f>
        <v>1</v>
      </c>
      <c r="X10">
        <f t="array" ref="X10">IF(SUM(IF($E$22:$E$178=1,1,0)*IF($F$22:$F$178=1,1,0)*IF($G$22:$G$178=0,0,1)*IF($H$22:$H$178=0,1,0)*IF(X$22:X$178=1,1,0))&gt;=1,1,0)</f>
        <v>1</v>
      </c>
      <c r="Y10">
        <f t="array" ref="Y10">IF(SUM(IF($E$22:$E$178=1,1,0)*IF($F$22:$F$178=1,1,0)*IF($G$22:$G$178=0,0,1)*IF($H$22:$H$178=0,1,0)*IF(Y$22:Y$178=1,1,0))&gt;=1,1,0)</f>
        <v>1</v>
      </c>
      <c r="Z10">
        <f t="array" ref="Z10">IF(SUM(IF($E$22:$E$178=1,1,0)*IF($F$22:$F$178=1,1,0)*IF($G$22:$G$178=0,0,1)*IF($H$22:$H$178=0,1,0)*IF(Z$22:Z$178=1,1,0))&gt;=1,1,0)</f>
        <v>1</v>
      </c>
      <c r="AA10">
        <f t="array" ref="AA10">IF(SUM(IF($E$22:$E$178=1,1,0)*IF($F$22:$F$178=1,1,0)*IF($G$22:$G$178=0,0,1)*IF($H$22:$H$178=0,1,0)*IF(AA$22:AA$178=1,1,0))&gt;=1,1,0)</f>
        <v>1</v>
      </c>
      <c r="AB10">
        <f t="array" ref="AB10">IF(SUM(IF($E$22:$E$178=1,1,0)*IF($F$22:$F$178=1,1,0)*IF($G$22:$G$178=0,0,1)*IF($H$22:$H$178=0,1,0)*IF(AB$22:AB$178=1,1,0))&gt;=1,1,0)</f>
        <v>1</v>
      </c>
      <c r="AC10">
        <f t="array" ref="AC10">IF(SUM(IF($E$22:$E$178=1,1,0)*IF($F$22:$F$178=1,1,0)*IF($G$22:$G$178=0,0,1)*IF($H$22:$H$178=0,1,0)*IF(AC$22:AC$178=1,1,0))&gt;=1,1,0)</f>
        <v>1</v>
      </c>
      <c r="AD10">
        <f t="array" ref="AD10">IF(SUM(IF($E$22:$E$178=1,1,0)*IF($F$22:$F$178=1,1,0)*IF($G$22:$G$178=0,0,1)*IF($H$22:$H$178=0,1,0)*IF(AD$22:AD$178=1,1,0))&gt;=1,1,0)</f>
        <v>1</v>
      </c>
      <c r="AE10">
        <f t="array" ref="AE10">IF(SUM(IF($E$22:$E$178=1,1,0)*IF($F$22:$F$178=1,1,0)*IF($G$22:$G$178=0,0,1)*IF($H$22:$H$178=0,1,0)*IF(AE$22:AE$178=1,1,0))&gt;=1,1,0)</f>
        <v>1</v>
      </c>
      <c r="AF10">
        <f t="array" ref="AF10">IF(SUM(IF($E$22:$E$178=1,1,0)*IF($F$22:$F$178=1,1,0)*IF($G$22:$G$178=0,0,1)*IF($H$22:$H$178=0,1,0)*IF(AF$22:AF$178=1,1,0))&gt;=1,1,0)</f>
        <v>1</v>
      </c>
      <c r="AG10">
        <f t="array" ref="AG10">IF(SUM(IF($E$22:$E$178=1,1,0)*IF($F$22:$F$178=1,1,0)*IF($G$22:$G$178=0,0,1)*IF($H$22:$H$178=0,1,0)*IF(AG$22:AG$178=1,1,0))&gt;=1,1,0)</f>
        <v>1</v>
      </c>
      <c r="AH10">
        <f t="array" ref="AH10">IF(SUM(IF($E$22:$E$178=1,1,0)*IF($F$22:$F$178=1,1,0)*IF($G$22:$G$178=0,0,1)*IF($H$22:$H$178=0,1,0)*IF(AH$22:AH$178=1,1,0))&gt;=1,1,0)</f>
        <v>1</v>
      </c>
      <c r="AI10">
        <f t="array" ref="AI10">IF(SUM(IF($E$22:$E$178=1,1,0)*IF($F$22:$F$178=1,1,0)*IF($G$22:$G$178=0,0,1)*IF($H$22:$H$178=0,1,0)*IF(AI$22:AI$178=1,1,0))&gt;=1,1,0)</f>
        <v>1</v>
      </c>
      <c r="AJ10">
        <f t="array" ref="AJ10">IF(SUM(IF($E$22:$E$178=1,1,0)*IF($F$22:$F$178=1,1,0)*IF($G$22:$G$178=0,0,1)*IF($H$22:$H$178=0,1,0)*IF(AJ$22:AJ$178=1,1,0))&gt;=1,1,0)</f>
        <v>1</v>
      </c>
      <c r="AK10">
        <f t="array" ref="AK10">IF(SUM(IF($E$22:$E$178=1,1,0)*IF($F$22:$F$178=1,1,0)*IF($G$22:$G$178=0,0,1)*IF($H$22:$H$178=0,1,0)*IF(AK$22:AK$178=1,1,0))&gt;=1,1,0)</f>
        <v>1</v>
      </c>
      <c r="AL10">
        <f t="array" ref="AL10">IF(SUM(IF($E$22:$E$178=1,1,0)*IF($F$22:$F$178=1,1,0)*IF($G$22:$G$178=0,0,1)*IF($H$22:$H$178=0,1,0)*IF(AL$22:AL$178=1,1,0))&gt;=1,1,0)</f>
        <v>1</v>
      </c>
      <c r="AM10">
        <f t="array" ref="AM10">IF(SUM(IF($E$22:$E$178=1,1,0)*IF($F$22:$F$178=1,1,0)*IF($G$22:$G$178=0,0,1)*IF($H$22:$H$178=0,1,0)*IF(AM$22:AM$178=1,1,0))&gt;=1,1,0)</f>
        <v>1</v>
      </c>
      <c r="AN10">
        <f t="array" ref="AN10">IF(SUM(IF($E$22:$E$178=1,1,0)*IF($F$22:$F$178=1,1,0)*IF($G$22:$G$178=0,0,1)*IF($H$22:$H$178=0,1,0)*IF(AN$22:AN$178=1,1,0))&gt;=1,1,0)</f>
        <v>1</v>
      </c>
    </row>
    <row r="11" spans="1:40">
      <c r="B11" s="22" t="s">
        <v>391</v>
      </c>
      <c r="C11" s="23"/>
      <c r="D11" s="23"/>
      <c r="H11" t="s">
        <v>22</v>
      </c>
      <c r="J11">
        <f t="array" ref="J11">IF(SUM(IF($E$22:$E$178=1,1,0)*IF($F$22:$F$178=1,0,1)*IF($G$22:$G$178=0,0,1)*IF($H$22:$H$178=0,1,0)*IF(J$22:J$178=1,1,0))&gt;=IF(NOT(J$19),3,2),1,0)</f>
        <v>1</v>
      </c>
      <c r="K11">
        <f t="array" ref="K11">IF(SUM(IF($E$22:$E$178=1,1,0)*IF($F$22:$F$178=1,0,1)*IF($G$22:$G$178=0,0,1)*IF($H$22:$H$178=0,1,0)*IF(K$22:K$178=1,1,0))&gt;=IF(NOT(K$19),3,2),1,0)</f>
        <v>1</v>
      </c>
      <c r="L11">
        <f t="array" ref="L11">IF(SUM(IF($E$22:$E$178=1,1,0)*IF($F$22:$F$178=1,0,1)*IF($G$22:$G$178=0,0,1)*IF($H$22:$H$178=0,1,0)*IF(L$22:L$178=1,1,0))&gt;=IF(NOT(L$19),3,2),1,0)</f>
        <v>1</v>
      </c>
      <c r="M11">
        <f t="array" ref="M11">IF(SUM(IF($E$22:$E$178=1,1,0)*IF($F$22:$F$178=1,0,1)*IF($G$22:$G$178=0,0,1)*IF($H$22:$H$178=0,1,0)*IF(M$22:M$178=1,1,0))&gt;=IF(NOT(M$19),3,2),1,0)</f>
        <v>1</v>
      </c>
      <c r="N11">
        <f t="array" ref="N11">IF(SUM(IF($E$22:$E$178=1,1,0)*IF($F$22:$F$178=1,0,1)*IF($G$22:$G$178=0,0,1)*IF($H$22:$H$178=0,1,0)*IF(N$22:N$178=1,1,0))&gt;=IF(NOT(N$19),3,2),1,0)</f>
        <v>1</v>
      </c>
      <c r="O11">
        <f t="array" ref="O11">IF(SUM(IF($E$22:$E$178=1,1,0)*IF($F$22:$F$178=1,0,1)*IF($G$22:$G$178=0,0,1)*IF($H$22:$H$178=0,1,0)*IF(O$22:O$178=1,1,0))&gt;=IF(NOT(O$19),3,2),1,0)</f>
        <v>1</v>
      </c>
      <c r="P11">
        <f t="array" ref="P11">IF(SUM(IF($E$22:$E$178=1,1,0)*IF($F$22:$F$178=1,0,1)*IF($G$22:$G$178=0,0,1)*IF($H$22:$H$178=0,1,0)*IF(P$22:P$178=1,1,0))&gt;=IF(NOT(P$19),3,2),1,0)</f>
        <v>1</v>
      </c>
      <c r="Q11">
        <f t="array" ref="Q11">IF(SUM(IF($E$22:$E$178=1,1,0)*IF($F$22:$F$178=1,0,1)*IF($G$22:$G$178=0,0,1)*IF($H$22:$H$178=0,1,0)*IF(Q$22:Q$178=1,1,0))&gt;=IF(NOT(Q$19),3,2),1,0)</f>
        <v>1</v>
      </c>
      <c r="R11">
        <f t="array" ref="R11">IF(SUM(IF($E$22:$E$178=1,1,0)*IF($F$22:$F$178=1,0,1)*IF($G$22:$G$178=0,0,1)*IF($H$22:$H$178=0,1,0)*IF(R$22:R$178=1,1,0))&gt;=IF(NOT(R$19),3,2),1,0)</f>
        <v>1</v>
      </c>
      <c r="S11">
        <f t="array" ref="S11">IF(SUM(IF($E$22:$E$178=1,1,0)*IF($F$22:$F$178=1,0,1)*IF($G$22:$G$178=0,0,1)*IF($H$22:$H$178=0,1,0)*IF(S$22:S$178=1,1,0))&gt;=IF(NOT(S$19),3,2),1,0)</f>
        <v>1</v>
      </c>
      <c r="T11">
        <f t="array" ref="T11">IF(SUM(IF($E$22:$E$178=1,1,0)*IF($F$22:$F$178=1,0,1)*IF($G$22:$G$178=0,0,1)*IF($H$22:$H$178=0,1,0)*IF(T$22:T$178=1,1,0))&gt;=IF(NOT(T$19),3,2),1,0)</f>
        <v>1</v>
      </c>
      <c r="U11">
        <f t="array" ref="U11">IF(SUM(IF($E$22:$E$178=1,1,0)*IF($F$22:$F$178=1,0,1)*IF($G$22:$G$178=0,0,1)*IF($H$22:$H$178=0,1,0)*IF(U$22:U$178=1,1,0))&gt;=IF(NOT(U$19),3,2),1,0)</f>
        <v>1</v>
      </c>
      <c r="V11">
        <f t="array" ref="V11">IF(SUM(IF($E$22:$E$178=1,1,0)*IF($F$22:$F$178=1,0,1)*IF($G$22:$G$178=0,0,1)*IF($H$22:$H$178=0,1,0)*IF(V$22:V$178=1,1,0))&gt;=IF(NOT(V$19),3,2),1,0)</f>
        <v>1</v>
      </c>
      <c r="W11">
        <f t="array" ref="W11">IF(SUM(IF($E$22:$E$178=1,1,0)*IF($F$22:$F$178=1,0,1)*IF($G$22:$G$178=0,0,1)*IF($H$22:$H$178=0,1,0)*IF(W$22:W$178=1,1,0))&gt;=IF(NOT(W$19),3,2),1,0)</f>
        <v>1</v>
      </c>
      <c r="X11">
        <f t="array" ref="X11">IF(SUM(IF($E$22:$E$178=1,1,0)*IF($F$22:$F$178=1,0,1)*IF($G$22:$G$178=0,0,1)*IF($H$22:$H$178=0,1,0)*IF(X$22:X$178=1,1,0))&gt;=IF(NOT(X$19),3,2),1,0)</f>
        <v>1</v>
      </c>
      <c r="Y11">
        <f t="array" ref="Y11">IF(SUM(IF($E$22:$E$178=1,1,0)*IF($F$22:$F$178=1,0,1)*IF($G$22:$G$178=0,0,1)*IF($H$22:$H$178=0,1,0)*IF(Y$22:Y$178=1,1,0))&gt;=IF(NOT(Y$19),3,2),1,0)</f>
        <v>1</v>
      </c>
      <c r="Z11">
        <f t="array" ref="Z11">IF(SUM(IF($E$22:$E$178=1,1,0)*IF($F$22:$F$178=1,0,1)*IF($G$22:$G$178=0,0,1)*IF($H$22:$H$178=0,1,0)*IF(Z$22:Z$178=1,1,0))&gt;=IF(NOT(Z$19),3,2),1,0)</f>
        <v>1</v>
      </c>
      <c r="AA11">
        <f t="array" ref="AA11">IF(SUM(IF($E$22:$E$178=1,1,0)*IF($F$22:$F$178=1,0,1)*IF($G$22:$G$178=0,0,1)*IF($H$22:$H$178=0,1,0)*IF(AA$22:AA$178=1,1,0))&gt;=IF(NOT(AA$19),3,2),1,0)</f>
        <v>1</v>
      </c>
      <c r="AB11">
        <f t="array" ref="AB11">IF(SUM(IF($E$22:$E$178=1,1,0)*IF($F$22:$F$178=1,0,1)*IF($G$22:$G$178=0,0,1)*IF($H$22:$H$178=0,1,0)*IF(AB$22:AB$178=1,1,0))&gt;=IF(NOT(AB$19),3,2),1,0)</f>
        <v>1</v>
      </c>
      <c r="AC11">
        <f t="array" ref="AC11">IF(SUM(IF($E$22:$E$178=1,1,0)*IF($F$22:$F$178=1,0,1)*IF($G$22:$G$178=0,0,1)*IF($H$22:$H$178=0,1,0)*IF(AC$22:AC$178=1,1,0))&gt;=IF(NOT(AC$19),3,2),1,0)</f>
        <v>1</v>
      </c>
      <c r="AD11">
        <f t="array" ref="AD11">IF(SUM(IF($E$22:$E$178=1,1,0)*IF($F$22:$F$178=1,0,1)*IF($G$22:$G$178=0,0,1)*IF($H$22:$H$178=0,1,0)*IF(AD$22:AD$178=1,1,0))&gt;=IF(NOT(AD$19),3,2),1,0)</f>
        <v>1</v>
      </c>
      <c r="AE11">
        <f t="array" ref="AE11">IF(SUM(IF($E$22:$E$178=1,1,0)*IF($F$22:$F$178=1,0,1)*IF($G$22:$G$178=0,0,1)*IF($H$22:$H$178=0,1,0)*IF(AE$22:AE$178=1,1,0))&gt;=IF(NOT(AE$19),3,2),1,0)</f>
        <v>1</v>
      </c>
      <c r="AF11">
        <f t="array" ref="AF11">IF(SUM(IF($E$22:$E$178=1,1,0)*IF($F$22:$F$178=1,0,1)*IF($G$22:$G$178=0,0,1)*IF($H$22:$H$178=0,1,0)*IF(AF$22:AF$178=1,1,0))&gt;=IF(NOT(AF$19),3,2),1,0)</f>
        <v>1</v>
      </c>
      <c r="AG11">
        <f t="array" ref="AG11">IF(SUM(IF($E$22:$E$178=1,1,0)*IF($F$22:$F$178=1,0,1)*IF($G$22:$G$178=0,0,1)*IF($H$22:$H$178=0,1,0)*IF(AG$22:AG$178=1,1,0))&gt;=IF(NOT(AG$19),3,2),1,0)</f>
        <v>1</v>
      </c>
      <c r="AH11">
        <f t="array" ref="AH11">IF(SUM(IF($E$22:$E$178=1,1,0)*IF($F$22:$F$178=1,0,1)*IF($G$22:$G$178=0,0,1)*IF($H$22:$H$178=0,1,0)*IF(AH$22:AH$178=1,1,0))&gt;=IF(NOT(AH$19),3,2),1,0)</f>
        <v>1</v>
      </c>
      <c r="AI11">
        <f t="array" ref="AI11">IF(SUM(IF($E$22:$E$178=1,1,0)*IF($F$22:$F$178=1,0,1)*IF($G$22:$G$178=0,0,1)*IF($H$22:$H$178=0,1,0)*IF(AI$22:AI$178=1,1,0))&gt;=IF(NOT(AI$19),3,2),1,0)</f>
        <v>1</v>
      </c>
      <c r="AJ11">
        <f t="array" ref="AJ11">IF(SUM(IF($E$22:$E$178=1,1,0)*IF($F$22:$F$178=1,0,1)*IF($G$22:$G$178=0,0,1)*IF($H$22:$H$178=0,1,0)*IF(AJ$22:AJ$178=1,1,0))&gt;=IF(NOT(AJ$19),3,2),1,0)</f>
        <v>1</v>
      </c>
      <c r="AK11">
        <f t="array" ref="AK11">IF(SUM(IF($E$22:$E$178=1,1,0)*IF($F$22:$F$178=1,0,1)*IF($G$22:$G$178=0,0,1)*IF($H$22:$H$178=0,1,0)*IF(AK$22:AK$178=1,1,0))&gt;=IF(NOT(AK$19),3,2),1,0)</f>
        <v>1</v>
      </c>
      <c r="AL11">
        <f t="array" ref="AL11">IF(SUM(IF($E$22:$E$178=1,1,0)*IF($F$22:$F$178=1,0,1)*IF($G$22:$G$178=0,0,1)*IF($H$22:$H$178=0,1,0)*IF(AL$22:AL$178=1,1,0))&gt;=IF(NOT(AL$19),3,2),1,0)</f>
        <v>1</v>
      </c>
      <c r="AM11">
        <f t="array" ref="AM11">IF(SUM(IF($E$22:$E$178=1,1,0)*IF($F$22:$F$178=1,0,1)*IF($G$22:$G$178=0,0,1)*IF($H$22:$H$178=0,1,0)*IF(AM$22:AM$178=1,1,0))&gt;=IF(NOT(AM$19),3,2),1,0)</f>
        <v>1</v>
      </c>
      <c r="AN11">
        <f t="array" ref="AN11">IF(SUM(IF($E$22:$E$178=1,1,0)*IF($F$22:$F$178=1,0,1)*IF($G$22:$G$178=0,0,1)*IF($H$22:$H$178=0,1,0)*IF(AN$22:AN$178=1,1,0))&gt;=IF(NOT(AN$19),3,2),1,0)</f>
        <v>1</v>
      </c>
    </row>
    <row r="12" spans="1:40">
      <c r="H12" s="27" t="s">
        <v>370</v>
      </c>
      <c r="I12" s="15"/>
      <c r="J12" s="15" t="str">
        <f>IF(J21&lt;=$C$4,"WEEK1",FALSE)</f>
        <v>WEEK1</v>
      </c>
      <c r="K12" s="15" t="str">
        <f t="shared" ref="K12:AN12" si="0">IF(K21&lt;=$C$4,"WEEK1",FALSE)</f>
        <v>WEEK1</v>
      </c>
      <c r="L12" s="15" t="str">
        <f t="shared" si="0"/>
        <v>WEEK1</v>
      </c>
      <c r="M12" s="15" t="str">
        <f t="shared" si="0"/>
        <v>WEEK1</v>
      </c>
      <c r="N12" s="15" t="str">
        <f t="shared" si="0"/>
        <v>WEEK1</v>
      </c>
      <c r="O12" s="15" t="str">
        <f t="shared" si="0"/>
        <v>WEEK1</v>
      </c>
      <c r="P12" s="15" t="str">
        <f t="shared" si="0"/>
        <v>WEEK1</v>
      </c>
      <c r="Q12" s="15" t="b">
        <f t="shared" si="0"/>
        <v>0</v>
      </c>
      <c r="R12" s="15" t="b">
        <f t="shared" si="0"/>
        <v>0</v>
      </c>
      <c r="S12" s="15" t="b">
        <f t="shared" si="0"/>
        <v>0</v>
      </c>
      <c r="T12" s="15" t="b">
        <f t="shared" si="0"/>
        <v>0</v>
      </c>
      <c r="U12" s="15" t="b">
        <f t="shared" si="0"/>
        <v>0</v>
      </c>
      <c r="V12" s="15" t="b">
        <f t="shared" si="0"/>
        <v>0</v>
      </c>
      <c r="W12" s="15" t="b">
        <f t="shared" si="0"/>
        <v>0</v>
      </c>
      <c r="X12" s="15" t="b">
        <f t="shared" si="0"/>
        <v>0</v>
      </c>
      <c r="Y12" s="15" t="b">
        <f t="shared" si="0"/>
        <v>0</v>
      </c>
      <c r="Z12" s="15" t="b">
        <f t="shared" si="0"/>
        <v>0</v>
      </c>
      <c r="AA12" s="15" t="b">
        <f t="shared" si="0"/>
        <v>0</v>
      </c>
      <c r="AB12" s="15" t="b">
        <f t="shared" si="0"/>
        <v>0</v>
      </c>
      <c r="AC12" s="15" t="b">
        <f t="shared" si="0"/>
        <v>0</v>
      </c>
      <c r="AD12" s="15" t="b">
        <f t="shared" si="0"/>
        <v>0</v>
      </c>
      <c r="AE12" s="15" t="b">
        <f t="shared" si="0"/>
        <v>0</v>
      </c>
      <c r="AF12" s="15" t="b">
        <f t="shared" si="0"/>
        <v>0</v>
      </c>
      <c r="AG12" s="15" t="b">
        <f t="shared" si="0"/>
        <v>0</v>
      </c>
      <c r="AH12" s="15" t="b">
        <f t="shared" si="0"/>
        <v>0</v>
      </c>
      <c r="AI12" s="15" t="b">
        <f t="shared" si="0"/>
        <v>0</v>
      </c>
      <c r="AJ12" s="15" t="b">
        <f t="shared" si="0"/>
        <v>0</v>
      </c>
      <c r="AK12" s="15" t="b">
        <f t="shared" si="0"/>
        <v>0</v>
      </c>
      <c r="AL12" s="15" t="b">
        <f t="shared" si="0"/>
        <v>0</v>
      </c>
      <c r="AM12" s="15" t="b">
        <f t="shared" si="0"/>
        <v>0</v>
      </c>
      <c r="AN12" s="15" t="b">
        <f t="shared" si="0"/>
        <v>0</v>
      </c>
    </row>
    <row r="13" spans="1:40">
      <c r="H13" s="28"/>
      <c r="I13" s="16"/>
      <c r="J13" s="16" t="b">
        <f>IF(AND(J21&gt;=$C$3,J21&lt;=$C$6),"WEEK2",FALSE)</f>
        <v>0</v>
      </c>
      <c r="K13" s="16" t="b">
        <f t="shared" ref="K13:AN13" si="1">IF(AND(K21&gt;=$C$3,K21&lt;=$C$6),"WEEK2",FALSE)</f>
        <v>0</v>
      </c>
      <c r="L13" s="16" t="b">
        <f t="shared" si="1"/>
        <v>0</v>
      </c>
      <c r="M13" s="16" t="b">
        <f t="shared" si="1"/>
        <v>0</v>
      </c>
      <c r="N13" s="16" t="str">
        <f t="shared" si="1"/>
        <v>WEEK2</v>
      </c>
      <c r="O13" s="16" t="str">
        <f t="shared" si="1"/>
        <v>WEEK2</v>
      </c>
      <c r="P13" s="16" t="str">
        <f t="shared" si="1"/>
        <v>WEEK2</v>
      </c>
      <c r="Q13" s="16" t="str">
        <f t="shared" si="1"/>
        <v>WEEK2</v>
      </c>
      <c r="R13" s="16" t="str">
        <f t="shared" si="1"/>
        <v>WEEK2</v>
      </c>
      <c r="S13" s="16" t="str">
        <f t="shared" si="1"/>
        <v>WEEK2</v>
      </c>
      <c r="T13" s="16" t="str">
        <f t="shared" si="1"/>
        <v>WEEK2</v>
      </c>
      <c r="U13" s="16" t="str">
        <f t="shared" si="1"/>
        <v>WEEK2</v>
      </c>
      <c r="V13" s="16" t="str">
        <f t="shared" si="1"/>
        <v>WEEK2</v>
      </c>
      <c r="W13" s="16" t="str">
        <f t="shared" si="1"/>
        <v>WEEK2</v>
      </c>
      <c r="X13" s="16" t="b">
        <f t="shared" si="1"/>
        <v>0</v>
      </c>
      <c r="Y13" s="16" t="b">
        <f t="shared" si="1"/>
        <v>0</v>
      </c>
      <c r="Z13" s="16" t="b">
        <f t="shared" si="1"/>
        <v>0</v>
      </c>
      <c r="AA13" s="16" t="b">
        <f t="shared" si="1"/>
        <v>0</v>
      </c>
      <c r="AB13" s="16" t="b">
        <f t="shared" si="1"/>
        <v>0</v>
      </c>
      <c r="AC13" s="16" t="b">
        <f t="shared" si="1"/>
        <v>0</v>
      </c>
      <c r="AD13" s="16" t="b">
        <f t="shared" si="1"/>
        <v>0</v>
      </c>
      <c r="AE13" s="16" t="b">
        <f t="shared" si="1"/>
        <v>0</v>
      </c>
      <c r="AF13" s="16" t="b">
        <f t="shared" si="1"/>
        <v>0</v>
      </c>
      <c r="AG13" s="16" t="b">
        <f t="shared" si="1"/>
        <v>0</v>
      </c>
      <c r="AH13" s="16" t="b">
        <f t="shared" si="1"/>
        <v>0</v>
      </c>
      <c r="AI13" s="16" t="b">
        <f t="shared" si="1"/>
        <v>0</v>
      </c>
      <c r="AJ13" s="16" t="b">
        <f t="shared" si="1"/>
        <v>0</v>
      </c>
      <c r="AK13" s="16" t="b">
        <f t="shared" si="1"/>
        <v>0</v>
      </c>
      <c r="AL13" s="16" t="b">
        <f t="shared" si="1"/>
        <v>0</v>
      </c>
      <c r="AM13" s="16" t="b">
        <f t="shared" si="1"/>
        <v>0</v>
      </c>
      <c r="AN13" s="16" t="b">
        <f t="shared" si="1"/>
        <v>0</v>
      </c>
    </row>
    <row r="14" spans="1:40">
      <c r="H14" s="28"/>
      <c r="I14" s="16"/>
      <c r="J14" s="16" t="b">
        <f>IF(AND(J21&gt;=$C$5,J21&lt;=$C$8),"WEEK3",FALSE)</f>
        <v>0</v>
      </c>
      <c r="K14" s="16" t="b">
        <f t="shared" ref="K14:AN14" si="2">IF(AND(K21&gt;=$C$5,K21&lt;=$C$8),"WEEK3",FALSE)</f>
        <v>0</v>
      </c>
      <c r="L14" s="16" t="b">
        <f t="shared" si="2"/>
        <v>0</v>
      </c>
      <c r="M14" s="16" t="b">
        <f t="shared" si="2"/>
        <v>0</v>
      </c>
      <c r="N14" s="16" t="b">
        <f t="shared" si="2"/>
        <v>0</v>
      </c>
      <c r="O14" s="16" t="b">
        <f t="shared" si="2"/>
        <v>0</v>
      </c>
      <c r="P14" s="16" t="b">
        <f t="shared" si="2"/>
        <v>0</v>
      </c>
      <c r="Q14" s="16" t="b">
        <f t="shared" si="2"/>
        <v>0</v>
      </c>
      <c r="R14" s="16" t="b">
        <f t="shared" si="2"/>
        <v>0</v>
      </c>
      <c r="S14" s="16" t="b">
        <f t="shared" si="2"/>
        <v>0</v>
      </c>
      <c r="T14" s="16" t="b">
        <f t="shared" si="2"/>
        <v>0</v>
      </c>
      <c r="U14" s="16" t="str">
        <f t="shared" si="2"/>
        <v>WEEK3</v>
      </c>
      <c r="V14" s="16" t="str">
        <f t="shared" si="2"/>
        <v>WEEK3</v>
      </c>
      <c r="W14" s="16" t="str">
        <f t="shared" si="2"/>
        <v>WEEK3</v>
      </c>
      <c r="X14" s="16" t="str">
        <f t="shared" si="2"/>
        <v>WEEK3</v>
      </c>
      <c r="Y14" s="16" t="str">
        <f t="shared" si="2"/>
        <v>WEEK3</v>
      </c>
      <c r="Z14" s="16" t="str">
        <f t="shared" si="2"/>
        <v>WEEK3</v>
      </c>
      <c r="AA14" s="16" t="str">
        <f t="shared" si="2"/>
        <v>WEEK3</v>
      </c>
      <c r="AB14" s="16" t="str">
        <f t="shared" si="2"/>
        <v>WEEK3</v>
      </c>
      <c r="AC14" s="16" t="str">
        <f t="shared" si="2"/>
        <v>WEEK3</v>
      </c>
      <c r="AD14" s="16" t="str">
        <f t="shared" si="2"/>
        <v>WEEK3</v>
      </c>
      <c r="AE14" s="16" t="b">
        <f t="shared" si="2"/>
        <v>0</v>
      </c>
      <c r="AF14" s="16" t="b">
        <f t="shared" si="2"/>
        <v>0</v>
      </c>
      <c r="AG14" s="16" t="b">
        <f t="shared" si="2"/>
        <v>0</v>
      </c>
      <c r="AH14" s="16" t="b">
        <f t="shared" si="2"/>
        <v>0</v>
      </c>
      <c r="AI14" s="16" t="b">
        <f t="shared" si="2"/>
        <v>0</v>
      </c>
      <c r="AJ14" s="16" t="b">
        <f t="shared" si="2"/>
        <v>0</v>
      </c>
      <c r="AK14" s="16" t="b">
        <f t="shared" si="2"/>
        <v>0</v>
      </c>
      <c r="AL14" s="16" t="b">
        <f t="shared" si="2"/>
        <v>0</v>
      </c>
      <c r="AM14" s="16" t="b">
        <f t="shared" si="2"/>
        <v>0</v>
      </c>
      <c r="AN14" s="16" t="b">
        <f t="shared" si="2"/>
        <v>0</v>
      </c>
    </row>
    <row r="15" spans="1:40">
      <c r="H15" s="29"/>
      <c r="I15" s="17"/>
      <c r="J15" s="17" t="b">
        <f>IF(J21&gt;=$C$7,"WEEK4",FALSE)</f>
        <v>0</v>
      </c>
      <c r="K15" s="17" t="b">
        <f t="shared" ref="K15:AN15" si="3">IF(K21&gt;=$C$7,"WEEK4",FALSE)</f>
        <v>0</v>
      </c>
      <c r="L15" s="17" t="b">
        <f t="shared" si="3"/>
        <v>0</v>
      </c>
      <c r="M15" s="17" t="b">
        <f t="shared" si="3"/>
        <v>0</v>
      </c>
      <c r="N15" s="17" t="b">
        <f t="shared" si="3"/>
        <v>0</v>
      </c>
      <c r="O15" s="17" t="b">
        <f t="shared" si="3"/>
        <v>0</v>
      </c>
      <c r="P15" s="17" t="b">
        <f t="shared" si="3"/>
        <v>0</v>
      </c>
      <c r="Q15" s="17" t="b">
        <f t="shared" si="3"/>
        <v>0</v>
      </c>
      <c r="R15" s="17" t="b">
        <f t="shared" si="3"/>
        <v>0</v>
      </c>
      <c r="S15" s="17" t="b">
        <f t="shared" si="3"/>
        <v>0</v>
      </c>
      <c r="T15" s="17" t="b">
        <f t="shared" si="3"/>
        <v>0</v>
      </c>
      <c r="U15" s="17" t="b">
        <f t="shared" si="3"/>
        <v>0</v>
      </c>
      <c r="V15" s="17" t="b">
        <f t="shared" si="3"/>
        <v>0</v>
      </c>
      <c r="W15" s="17" t="b">
        <f t="shared" si="3"/>
        <v>0</v>
      </c>
      <c r="X15" s="17" t="b">
        <f t="shared" si="3"/>
        <v>0</v>
      </c>
      <c r="Y15" s="17" t="b">
        <f t="shared" si="3"/>
        <v>0</v>
      </c>
      <c r="Z15" s="17" t="b">
        <f t="shared" si="3"/>
        <v>0</v>
      </c>
      <c r="AA15" s="17" t="b">
        <f t="shared" si="3"/>
        <v>0</v>
      </c>
      <c r="AB15" s="17" t="str">
        <f t="shared" si="3"/>
        <v>WEEK4</v>
      </c>
      <c r="AC15" s="17" t="str">
        <f t="shared" si="3"/>
        <v>WEEK4</v>
      </c>
      <c r="AD15" s="17" t="str">
        <f t="shared" si="3"/>
        <v>WEEK4</v>
      </c>
      <c r="AE15" s="17" t="str">
        <f t="shared" si="3"/>
        <v>WEEK4</v>
      </c>
      <c r="AF15" s="17" t="str">
        <f t="shared" si="3"/>
        <v>WEEK4</v>
      </c>
      <c r="AG15" s="17" t="str">
        <f t="shared" si="3"/>
        <v>WEEK4</v>
      </c>
      <c r="AH15" s="17" t="str">
        <f t="shared" si="3"/>
        <v>WEEK4</v>
      </c>
      <c r="AI15" s="17" t="str">
        <f t="shared" si="3"/>
        <v>WEEK4</v>
      </c>
      <c r="AJ15" s="17" t="str">
        <f t="shared" si="3"/>
        <v>WEEK4</v>
      </c>
      <c r="AK15" s="17" t="str">
        <f t="shared" si="3"/>
        <v>WEEK4</v>
      </c>
      <c r="AL15" s="17" t="str">
        <f t="shared" si="3"/>
        <v>WEEK4</v>
      </c>
      <c r="AM15" s="17" t="str">
        <f t="shared" si="3"/>
        <v>WEEK4</v>
      </c>
      <c r="AN15" s="17" t="str">
        <f t="shared" si="3"/>
        <v>WEEK4</v>
      </c>
    </row>
    <row r="16" spans="1:40" ht="20">
      <c r="C16" s="21" t="str">
        <f>IF(WEEKDAY(D17)&lt;&gt;2,"WARNING. YOUR SCHEDULE DOES NOT START ON A MONDAY. YOU MAY NEED TO ADJUST CELLS C3:C9","")</f>
        <v/>
      </c>
    </row>
    <row r="17" spans="2:40" ht="18">
      <c r="C17" s="7" t="s">
        <v>5</v>
      </c>
      <c r="D17" s="8">
        <v>42072</v>
      </c>
      <c r="H17" t="s">
        <v>36</v>
      </c>
      <c r="J17" t="str">
        <f>TEXT(DAY(J18),"##00")</f>
        <v>09</v>
      </c>
      <c r="K17" t="str">
        <f t="shared" ref="K17:AN17" si="4">TEXT(DAY(K18),"##00")</f>
        <v>10</v>
      </c>
      <c r="L17" t="str">
        <f t="shared" si="4"/>
        <v>11</v>
      </c>
      <c r="M17" t="str">
        <f t="shared" si="4"/>
        <v>12</v>
      </c>
      <c r="N17" t="str">
        <f t="shared" si="4"/>
        <v>13</v>
      </c>
      <c r="O17" t="str">
        <f t="shared" si="4"/>
        <v>14</v>
      </c>
      <c r="P17" t="str">
        <f t="shared" si="4"/>
        <v>15</v>
      </c>
      <c r="Q17" t="str">
        <f t="shared" si="4"/>
        <v>16</v>
      </c>
      <c r="R17" t="str">
        <f t="shared" si="4"/>
        <v>17</v>
      </c>
      <c r="S17" t="str">
        <f t="shared" si="4"/>
        <v>18</v>
      </c>
      <c r="T17" t="str">
        <f t="shared" si="4"/>
        <v>19</v>
      </c>
      <c r="U17" t="str">
        <f t="shared" si="4"/>
        <v>20</v>
      </c>
      <c r="V17" t="str">
        <f t="shared" si="4"/>
        <v>21</v>
      </c>
      <c r="W17" t="str">
        <f t="shared" si="4"/>
        <v>22</v>
      </c>
      <c r="X17" t="str">
        <f t="shared" si="4"/>
        <v>23</v>
      </c>
      <c r="Y17" t="str">
        <f t="shared" si="4"/>
        <v>24</v>
      </c>
      <c r="Z17" t="str">
        <f t="shared" si="4"/>
        <v>25</v>
      </c>
      <c r="AA17" t="str">
        <f t="shared" si="4"/>
        <v>26</v>
      </c>
      <c r="AB17" t="str">
        <f t="shared" si="4"/>
        <v>27</v>
      </c>
      <c r="AC17" t="str">
        <f t="shared" si="4"/>
        <v>28</v>
      </c>
      <c r="AD17" t="str">
        <f t="shared" si="4"/>
        <v>29</v>
      </c>
      <c r="AE17" t="str">
        <f t="shared" si="4"/>
        <v>30</v>
      </c>
      <c r="AF17" t="str">
        <f t="shared" si="4"/>
        <v>31</v>
      </c>
      <c r="AG17" t="str">
        <f t="shared" si="4"/>
        <v>01</v>
      </c>
      <c r="AH17" t="str">
        <f t="shared" si="4"/>
        <v>02</v>
      </c>
      <c r="AI17" t="str">
        <f t="shared" si="4"/>
        <v>03</v>
      </c>
      <c r="AJ17" t="str">
        <f t="shared" si="4"/>
        <v>04</v>
      </c>
      <c r="AK17" t="str">
        <f t="shared" si="4"/>
        <v>05</v>
      </c>
      <c r="AL17" t="str">
        <f t="shared" si="4"/>
        <v>06</v>
      </c>
      <c r="AM17" t="str">
        <f t="shared" si="4"/>
        <v>07</v>
      </c>
      <c r="AN17" t="str">
        <f t="shared" si="4"/>
        <v>08</v>
      </c>
    </row>
    <row r="18" spans="2:40" ht="18">
      <c r="C18" s="7" t="s">
        <v>6</v>
      </c>
      <c r="D18" s="8">
        <v>42100</v>
      </c>
      <c r="H18" t="s">
        <v>8</v>
      </c>
      <c r="J18" s="3">
        <f>D17</f>
        <v>42072</v>
      </c>
      <c r="K18" s="1">
        <f>J18+1</f>
        <v>42073</v>
      </c>
      <c r="L18" s="1">
        <f t="shared" ref="L18:AN18" si="5">K18+1</f>
        <v>42074</v>
      </c>
      <c r="M18" s="1">
        <f t="shared" si="5"/>
        <v>42075</v>
      </c>
      <c r="N18" s="1">
        <f t="shared" si="5"/>
        <v>42076</v>
      </c>
      <c r="O18" s="1">
        <f t="shared" si="5"/>
        <v>42077</v>
      </c>
      <c r="P18" s="1">
        <f t="shared" si="5"/>
        <v>42078</v>
      </c>
      <c r="Q18" s="1">
        <f t="shared" si="5"/>
        <v>42079</v>
      </c>
      <c r="R18" s="1">
        <f t="shared" si="5"/>
        <v>42080</v>
      </c>
      <c r="S18" s="1">
        <f t="shared" si="5"/>
        <v>42081</v>
      </c>
      <c r="T18" s="1">
        <f t="shared" si="5"/>
        <v>42082</v>
      </c>
      <c r="U18" s="1">
        <f t="shared" si="5"/>
        <v>42083</v>
      </c>
      <c r="V18" s="1">
        <f t="shared" si="5"/>
        <v>42084</v>
      </c>
      <c r="W18" s="1">
        <f t="shared" si="5"/>
        <v>42085</v>
      </c>
      <c r="X18" s="1">
        <f t="shared" si="5"/>
        <v>42086</v>
      </c>
      <c r="Y18" s="1">
        <f t="shared" si="5"/>
        <v>42087</v>
      </c>
      <c r="Z18" s="1">
        <f t="shared" si="5"/>
        <v>42088</v>
      </c>
      <c r="AA18" s="1">
        <f t="shared" si="5"/>
        <v>42089</v>
      </c>
      <c r="AB18" s="1">
        <f t="shared" si="5"/>
        <v>42090</v>
      </c>
      <c r="AC18" s="1">
        <f t="shared" si="5"/>
        <v>42091</v>
      </c>
      <c r="AD18" s="1">
        <f t="shared" si="5"/>
        <v>42092</v>
      </c>
      <c r="AE18" s="1">
        <f t="shared" si="5"/>
        <v>42093</v>
      </c>
      <c r="AF18" s="1">
        <f t="shared" si="5"/>
        <v>42094</v>
      </c>
      <c r="AG18" s="1">
        <f t="shared" si="5"/>
        <v>42095</v>
      </c>
      <c r="AH18" s="1">
        <f t="shared" si="5"/>
        <v>42096</v>
      </c>
      <c r="AI18" s="1">
        <f t="shared" si="5"/>
        <v>42097</v>
      </c>
      <c r="AJ18" s="1">
        <f t="shared" si="5"/>
        <v>42098</v>
      </c>
      <c r="AK18" s="1">
        <f t="shared" si="5"/>
        <v>42099</v>
      </c>
      <c r="AL18" s="1">
        <f t="shared" si="5"/>
        <v>42100</v>
      </c>
      <c r="AM18" s="1">
        <f t="shared" si="5"/>
        <v>42101</v>
      </c>
      <c r="AN18" s="1">
        <f t="shared" si="5"/>
        <v>42102</v>
      </c>
    </row>
    <row r="19" spans="2:40" ht="18">
      <c r="C19" s="9" t="s">
        <v>7</v>
      </c>
      <c r="D19" s="9">
        <f>D18-D17+1</f>
        <v>29</v>
      </c>
      <c r="E19" s="9"/>
      <c r="H19" s="2" t="s">
        <v>4</v>
      </c>
      <c r="I19" s="2"/>
      <c r="J19" t="b">
        <f>OR(AND(J$21&gt;=$C$3,J$21&lt;=$C$4),AND(J$21&gt;=$C$5,J$21&lt;=$C$6),AND(J$21&gt;=$C$7,J$21&lt;=$C$8),AND(J$21&gt;=$C$9,J$21&lt;=$C$10))</f>
        <v>0</v>
      </c>
      <c r="K19" t="b">
        <f t="shared" ref="K19:AN19" si="6">OR(AND(K$21&gt;=$C$3,K$21&lt;=$C$4),AND(K$21&gt;=$C$5,K$21&lt;=$C$6),AND(K$21&gt;=$C$7,K$21&lt;=$C$8),AND(K$21&gt;=$C$9,K$21&lt;=$C$10))</f>
        <v>0</v>
      </c>
      <c r="L19" t="b">
        <f t="shared" si="6"/>
        <v>0</v>
      </c>
      <c r="M19" t="b">
        <f t="shared" si="6"/>
        <v>0</v>
      </c>
      <c r="N19" t="b">
        <f t="shared" si="6"/>
        <v>1</v>
      </c>
      <c r="O19" t="b">
        <f t="shared" si="6"/>
        <v>1</v>
      </c>
      <c r="P19" t="b">
        <f t="shared" si="6"/>
        <v>1</v>
      </c>
      <c r="Q19" t="b">
        <f t="shared" si="6"/>
        <v>0</v>
      </c>
      <c r="R19" t="b">
        <f t="shared" si="6"/>
        <v>0</v>
      </c>
      <c r="S19" t="b">
        <f t="shared" si="6"/>
        <v>0</v>
      </c>
      <c r="T19" t="b">
        <f t="shared" si="6"/>
        <v>0</v>
      </c>
      <c r="U19" t="b">
        <f t="shared" si="6"/>
        <v>1</v>
      </c>
      <c r="V19" t="b">
        <f t="shared" si="6"/>
        <v>1</v>
      </c>
      <c r="W19" t="b">
        <f t="shared" si="6"/>
        <v>1</v>
      </c>
      <c r="X19" t="b">
        <f t="shared" si="6"/>
        <v>0</v>
      </c>
      <c r="Y19" t="b">
        <f t="shared" si="6"/>
        <v>0</v>
      </c>
      <c r="Z19" t="b">
        <f t="shared" si="6"/>
        <v>0</v>
      </c>
      <c r="AA19" t="b">
        <f t="shared" si="6"/>
        <v>0</v>
      </c>
      <c r="AB19" t="b">
        <f t="shared" si="6"/>
        <v>1</v>
      </c>
      <c r="AC19" t="b">
        <f t="shared" si="6"/>
        <v>1</v>
      </c>
      <c r="AD19" t="b">
        <f t="shared" si="6"/>
        <v>1</v>
      </c>
      <c r="AE19" t="b">
        <f t="shared" si="6"/>
        <v>0</v>
      </c>
      <c r="AF19" t="b">
        <f t="shared" si="6"/>
        <v>0</v>
      </c>
      <c r="AG19" t="b">
        <f t="shared" si="6"/>
        <v>0</v>
      </c>
      <c r="AH19" t="b">
        <f t="shared" si="6"/>
        <v>0</v>
      </c>
      <c r="AI19" t="b">
        <f t="shared" si="6"/>
        <v>1</v>
      </c>
      <c r="AJ19" t="b">
        <f t="shared" si="6"/>
        <v>1</v>
      </c>
      <c r="AK19" t="b">
        <f t="shared" si="6"/>
        <v>1</v>
      </c>
      <c r="AL19" t="b">
        <f t="shared" si="6"/>
        <v>1</v>
      </c>
      <c r="AM19" t="b">
        <f t="shared" si="6"/>
        <v>0</v>
      </c>
      <c r="AN19" t="b">
        <f t="shared" si="6"/>
        <v>0</v>
      </c>
    </row>
    <row r="20" spans="2:40" ht="18">
      <c r="C20" s="9"/>
      <c r="D20" s="9"/>
      <c r="E20" s="9"/>
      <c r="H20" s="2"/>
      <c r="I20" s="2"/>
    </row>
    <row r="21" spans="2:40" ht="18">
      <c r="B21" t="s">
        <v>55</v>
      </c>
      <c r="C21" s="5" t="s">
        <v>9</v>
      </c>
      <c r="D21" s="5" t="s">
        <v>3</v>
      </c>
      <c r="E21" s="5" t="s">
        <v>10</v>
      </c>
      <c r="F21" s="5" t="s">
        <v>0</v>
      </c>
      <c r="G21" s="5" t="s">
        <v>1</v>
      </c>
      <c r="H21" s="5" t="s">
        <v>2</v>
      </c>
      <c r="I21" s="5" t="s">
        <v>9</v>
      </c>
      <c r="J21" s="6">
        <v>1</v>
      </c>
      <c r="K21" s="6">
        <f>J21+1</f>
        <v>2</v>
      </c>
      <c r="L21" s="6">
        <f t="shared" ref="L21:AN21" si="7">K21+1</f>
        <v>3</v>
      </c>
      <c r="M21" s="6">
        <f t="shared" si="7"/>
        <v>4</v>
      </c>
      <c r="N21" s="6">
        <f t="shared" si="7"/>
        <v>5</v>
      </c>
      <c r="O21" s="6">
        <f t="shared" si="7"/>
        <v>6</v>
      </c>
      <c r="P21" s="6">
        <f t="shared" si="7"/>
        <v>7</v>
      </c>
      <c r="Q21" s="6">
        <f t="shared" si="7"/>
        <v>8</v>
      </c>
      <c r="R21" s="6">
        <f t="shared" si="7"/>
        <v>9</v>
      </c>
      <c r="S21" s="6">
        <f t="shared" si="7"/>
        <v>10</v>
      </c>
      <c r="T21" s="6">
        <f t="shared" si="7"/>
        <v>11</v>
      </c>
      <c r="U21" s="6">
        <f t="shared" si="7"/>
        <v>12</v>
      </c>
      <c r="V21" s="6">
        <f t="shared" si="7"/>
        <v>13</v>
      </c>
      <c r="W21" s="6">
        <f t="shared" si="7"/>
        <v>14</v>
      </c>
      <c r="X21" s="6">
        <f t="shared" si="7"/>
        <v>15</v>
      </c>
      <c r="Y21" s="6">
        <f t="shared" si="7"/>
        <v>16</v>
      </c>
      <c r="Z21" s="6">
        <f t="shared" si="7"/>
        <v>17</v>
      </c>
      <c r="AA21" s="6">
        <f t="shared" si="7"/>
        <v>18</v>
      </c>
      <c r="AB21" s="6">
        <f t="shared" si="7"/>
        <v>19</v>
      </c>
      <c r="AC21" s="6">
        <f t="shared" si="7"/>
        <v>20</v>
      </c>
      <c r="AD21" s="6">
        <f t="shared" si="7"/>
        <v>21</v>
      </c>
      <c r="AE21" s="6">
        <f t="shared" si="7"/>
        <v>22</v>
      </c>
      <c r="AF21" s="6">
        <f t="shared" si="7"/>
        <v>23</v>
      </c>
      <c r="AG21" s="6">
        <f t="shared" si="7"/>
        <v>24</v>
      </c>
      <c r="AH21" s="6">
        <f t="shared" si="7"/>
        <v>25</v>
      </c>
      <c r="AI21" s="6">
        <f t="shared" si="7"/>
        <v>26</v>
      </c>
      <c r="AJ21" s="6">
        <f t="shared" si="7"/>
        <v>27</v>
      </c>
      <c r="AK21" s="6">
        <f t="shared" si="7"/>
        <v>28</v>
      </c>
      <c r="AL21" s="6">
        <f t="shared" si="7"/>
        <v>29</v>
      </c>
      <c r="AM21" s="6">
        <f t="shared" si="7"/>
        <v>30</v>
      </c>
      <c r="AN21" s="6">
        <f t="shared" si="7"/>
        <v>31</v>
      </c>
    </row>
    <row r="22" spans="2:40">
      <c r="B22" t="str">
        <f>IFERROR(IF(ISNUMBER(MATCH(UPPER(SUBSTITUTE(D22," ","")),'Cleaned Google Form'!$A:$A,0)),"","Oops"),"Not Present")</f>
        <v/>
      </c>
      <c r="C22" s="4">
        <f>I22</f>
        <v>1</v>
      </c>
      <c r="D22" s="4" t="s">
        <v>335</v>
      </c>
      <c r="E22" s="4">
        <f>IFERROR(IF(VLOOKUP(TRIM(UPPER(SUBSTITUTE(D22," ",""))),'Cleaned Google Form'!$A$1:$L$5000,5,FALSE)="YES",1,0),0)</f>
        <v>1</v>
      </c>
      <c r="F22" s="4">
        <f>IFERROR(IF(RIGHT(VLOOKUP(TRIM(UPPER(SUBSTITUTE(D22," ",""))),'Cleaned Google Form'!$A$1:$L$5000,2,FALSE),1)="1",1,0),0)</f>
        <v>1</v>
      </c>
      <c r="G22" s="4">
        <f>IFERROR(IF(VLOOKUP(TRIM(UPPER(SUBSTITUTE(D22," ",""))),'Cleaned Google Form'!$A$1:$L$5000,3,FALSE)="VGH",1,0),0)</f>
        <v>0</v>
      </c>
      <c r="H22" s="4">
        <f>IFERROR(IF(G22+IFERROR(IF(VLOOKUP(TRIM(UPPER(SUBSTITUTE(D22," ",""))),'Cleaned Google Form'!$A$1:$L$5000,3,FALSE)="SPH",1,0),0)=0,1,0),0)</f>
        <v>1</v>
      </c>
      <c r="I22" s="4">
        <f>IF(I21="Resident Index",1,I21+1)</f>
        <v>1</v>
      </c>
      <c r="J22" s="12">
        <f>IFERROR(IF(AND(WEEKDAY('Main Template'!J$18)=1,OR(VLOOKUP(TRIM(UPPER(SUBSTITUTE($D22," ",""))),'Cleaned Google Form'!$A$1:$M$5000,3,FALSE)="SMH",VLOOKUP(TRIM(UPPER(SUBSTITUTE($D22," ",""))),'Cleaned Google Form'!$A$1:$M$5000,3,FALSE)="RCH",VLOOKUP(TRIM(UPPER(SUBSTITUTE($D22," ",""))),'Cleaned Google Form'!$A$1:$M$5000,3,FALSE)="BCCA")),0,IF(AND(J$21=1,NOT(VLOOKUP(TRIM(UPPER(SUBSTITUTE($D22," ",""))),'Cleaned Google Form'!$A$1:$M$5000,6,FALSE)="NO")),0,IF(OR(VLOOKUP(TRIM(UPPER(SUBSTITUTE($D22," ",""))),'Cleaned Google Form'!$A$1:$M$5000,8,FALSE)='Main Template'!J$12,VLOOKUP(TRIM(UPPER(SUBSTITUTE($D22," ",""))),'Cleaned Google Form'!$A$1:$M$5000,8,FALSE)='Main Template'!J$13,VLOOKUP(TRIM(UPPER(SUBSTITUTE($D22," ",""))),'Cleaned Google Form'!$A$1:$M$5000,8,FALSE)='Main Template'!J$14,VLOOKUP(TRIM(UPPER(SUBSTITUTE($D22," ",""))),'Cleaned Google Form'!$A$1:$M$5000,8,FALSE)='Main Template'!J$15),0,IF(AND('Main Template'!J$21&gt;=$C$9,'Main Template'!J$19,VLOOKUP(TRIM(UPPER(SUBSTITUTE($D22," ",""))),'Cleaned Google Form'!$A$1:$M$5000,7,FALSE)="YES"),0,IF(IFERROR(FIND('Main Template'!J$17,VLOOKUP(TRIM(UPPER(SUBSTITUTE('Main Template'!$D22," ",""))),'Cleaned Google Form'!$A$1:$M$5000,9,FALSE),1),FALSE),0,1))))),1)</f>
        <v>1</v>
      </c>
      <c r="K22" s="12">
        <f>IFERROR(IF(AND(WEEKDAY('Main Template'!K$18)=1,OR(VLOOKUP(TRIM(UPPER(SUBSTITUTE($D22," ",""))),'Cleaned Google Form'!$A$1:$M$5000,3,FALSE)="SMH",VLOOKUP(TRIM(UPPER(SUBSTITUTE($D22," ",""))),'Cleaned Google Form'!$A$1:$M$5000,3,FALSE)="RCH",VLOOKUP(TRIM(UPPER(SUBSTITUTE($D22," ",""))),'Cleaned Google Form'!$A$1:$M$5000,3,FALSE)="BCCA")),0,IF(AND(K$21=1,NOT(VLOOKUP(TRIM(UPPER(SUBSTITUTE($D22," ",""))),'Cleaned Google Form'!$A$1:$M$5000,6,FALSE)="NO")),0,IF(OR(VLOOKUP(TRIM(UPPER(SUBSTITUTE($D22," ",""))),'Cleaned Google Form'!$A$1:$M$5000,8,FALSE)='Main Template'!K$12,VLOOKUP(TRIM(UPPER(SUBSTITUTE($D22," ",""))),'Cleaned Google Form'!$A$1:$M$5000,8,FALSE)='Main Template'!K$13,VLOOKUP(TRIM(UPPER(SUBSTITUTE($D22," ",""))),'Cleaned Google Form'!$A$1:$M$5000,8,FALSE)='Main Template'!K$14,VLOOKUP(TRIM(UPPER(SUBSTITUTE($D22," ",""))),'Cleaned Google Form'!$A$1:$M$5000,8,FALSE)='Main Template'!K$15),0,IF(AND('Main Template'!K$21&gt;=$C$9,'Main Template'!K$19,VLOOKUP(TRIM(UPPER(SUBSTITUTE($D22," ",""))),'Cleaned Google Form'!$A$1:$M$5000,7,FALSE)="YES"),0,IF(IFERROR(FIND('Main Template'!K$17,VLOOKUP(TRIM(UPPER(SUBSTITUTE('Main Template'!$D22," ",""))),'Cleaned Google Form'!$A$1:$M$5000,9,FALSE),1),FALSE),0,1))))),1)</f>
        <v>1</v>
      </c>
      <c r="L22" s="12">
        <f>IFERROR(IF(AND(WEEKDAY('Main Template'!L$18)=1,OR(VLOOKUP(TRIM(UPPER(SUBSTITUTE($D22," ",""))),'Cleaned Google Form'!$A$1:$M$5000,3,FALSE)="SMH",VLOOKUP(TRIM(UPPER(SUBSTITUTE($D22," ",""))),'Cleaned Google Form'!$A$1:$M$5000,3,FALSE)="RCH",VLOOKUP(TRIM(UPPER(SUBSTITUTE($D22," ",""))),'Cleaned Google Form'!$A$1:$M$5000,3,FALSE)="BCCA")),0,IF(AND(L$21=1,NOT(VLOOKUP(TRIM(UPPER(SUBSTITUTE($D22," ",""))),'Cleaned Google Form'!$A$1:$M$5000,6,FALSE)="NO")),0,IF(OR(VLOOKUP(TRIM(UPPER(SUBSTITUTE($D22," ",""))),'Cleaned Google Form'!$A$1:$M$5000,8,FALSE)='Main Template'!L$12,VLOOKUP(TRIM(UPPER(SUBSTITUTE($D22," ",""))),'Cleaned Google Form'!$A$1:$M$5000,8,FALSE)='Main Template'!L$13,VLOOKUP(TRIM(UPPER(SUBSTITUTE($D22," ",""))),'Cleaned Google Form'!$A$1:$M$5000,8,FALSE)='Main Template'!L$14,VLOOKUP(TRIM(UPPER(SUBSTITUTE($D22," ",""))),'Cleaned Google Form'!$A$1:$M$5000,8,FALSE)='Main Template'!L$15),0,IF(AND('Main Template'!L$21&gt;=$C$9,'Main Template'!L$19,VLOOKUP(TRIM(UPPER(SUBSTITUTE($D22," ",""))),'Cleaned Google Form'!$A$1:$M$5000,7,FALSE)="YES"),0,IF(IFERROR(FIND('Main Template'!L$17,VLOOKUP(TRIM(UPPER(SUBSTITUTE('Main Template'!$D22," ",""))),'Cleaned Google Form'!$A$1:$M$5000,9,FALSE),1),FALSE),0,1))))),1)</f>
        <v>1</v>
      </c>
      <c r="M22" s="12">
        <f>IFERROR(IF(AND(WEEKDAY('Main Template'!M$18)=1,OR(VLOOKUP(TRIM(UPPER(SUBSTITUTE($D22," ",""))),'Cleaned Google Form'!$A$1:$M$5000,3,FALSE)="SMH",VLOOKUP(TRIM(UPPER(SUBSTITUTE($D22," ",""))),'Cleaned Google Form'!$A$1:$M$5000,3,FALSE)="RCH",VLOOKUP(TRIM(UPPER(SUBSTITUTE($D22," ",""))),'Cleaned Google Form'!$A$1:$M$5000,3,FALSE)="BCCA")),0,IF(AND(M$21=1,NOT(VLOOKUP(TRIM(UPPER(SUBSTITUTE($D22," ",""))),'Cleaned Google Form'!$A$1:$M$5000,6,FALSE)="NO")),0,IF(OR(VLOOKUP(TRIM(UPPER(SUBSTITUTE($D22," ",""))),'Cleaned Google Form'!$A$1:$M$5000,8,FALSE)='Main Template'!M$12,VLOOKUP(TRIM(UPPER(SUBSTITUTE($D22," ",""))),'Cleaned Google Form'!$A$1:$M$5000,8,FALSE)='Main Template'!M$13,VLOOKUP(TRIM(UPPER(SUBSTITUTE($D22," ",""))),'Cleaned Google Form'!$A$1:$M$5000,8,FALSE)='Main Template'!M$14,VLOOKUP(TRIM(UPPER(SUBSTITUTE($D22," ",""))),'Cleaned Google Form'!$A$1:$M$5000,8,FALSE)='Main Template'!M$15),0,IF(AND('Main Template'!M$21&gt;=$C$9,'Main Template'!M$19,VLOOKUP(TRIM(UPPER(SUBSTITUTE($D22," ",""))),'Cleaned Google Form'!$A$1:$M$5000,7,FALSE)="YES"),0,IF(IFERROR(FIND('Main Template'!M$17,VLOOKUP(TRIM(UPPER(SUBSTITUTE('Main Template'!$D22," ",""))),'Cleaned Google Form'!$A$1:$M$5000,9,FALSE),1),FALSE),0,1))))),1)</f>
        <v>1</v>
      </c>
      <c r="N22" s="12">
        <f>IFERROR(IF(AND(WEEKDAY('Main Template'!N$18)=1,OR(VLOOKUP(TRIM(UPPER(SUBSTITUTE($D22," ",""))),'Cleaned Google Form'!$A$1:$M$5000,3,FALSE)="SMH",VLOOKUP(TRIM(UPPER(SUBSTITUTE($D22," ",""))),'Cleaned Google Form'!$A$1:$M$5000,3,FALSE)="RCH",VLOOKUP(TRIM(UPPER(SUBSTITUTE($D22," ",""))),'Cleaned Google Form'!$A$1:$M$5000,3,FALSE)="BCCA")),0,IF(AND(N$21=1,NOT(VLOOKUP(TRIM(UPPER(SUBSTITUTE($D22," ",""))),'Cleaned Google Form'!$A$1:$M$5000,6,FALSE)="NO")),0,IF(OR(VLOOKUP(TRIM(UPPER(SUBSTITUTE($D22," ",""))),'Cleaned Google Form'!$A$1:$M$5000,8,FALSE)='Main Template'!N$12,VLOOKUP(TRIM(UPPER(SUBSTITUTE($D22," ",""))),'Cleaned Google Form'!$A$1:$M$5000,8,FALSE)='Main Template'!N$13,VLOOKUP(TRIM(UPPER(SUBSTITUTE($D22," ",""))),'Cleaned Google Form'!$A$1:$M$5000,8,FALSE)='Main Template'!N$14,VLOOKUP(TRIM(UPPER(SUBSTITUTE($D22," ",""))),'Cleaned Google Form'!$A$1:$M$5000,8,FALSE)='Main Template'!N$15),0,IF(AND('Main Template'!N$21&gt;=$C$9,'Main Template'!N$19,VLOOKUP(TRIM(UPPER(SUBSTITUTE($D22," ",""))),'Cleaned Google Form'!$A$1:$M$5000,7,FALSE)="YES"),0,IF(IFERROR(FIND('Main Template'!N$17,VLOOKUP(TRIM(UPPER(SUBSTITUTE('Main Template'!$D22," ",""))),'Cleaned Google Form'!$A$1:$M$5000,9,FALSE),1),FALSE),0,1))))),1)</f>
        <v>1</v>
      </c>
      <c r="O22" s="12">
        <f>IFERROR(IF(AND(WEEKDAY('Main Template'!O$18)=1,OR(VLOOKUP(TRIM(UPPER(SUBSTITUTE($D22," ",""))),'Cleaned Google Form'!$A$1:$M$5000,3,FALSE)="SMH",VLOOKUP(TRIM(UPPER(SUBSTITUTE($D22," ",""))),'Cleaned Google Form'!$A$1:$M$5000,3,FALSE)="RCH",VLOOKUP(TRIM(UPPER(SUBSTITUTE($D22," ",""))),'Cleaned Google Form'!$A$1:$M$5000,3,FALSE)="BCCA")),0,IF(AND(O$21=1,NOT(VLOOKUP(TRIM(UPPER(SUBSTITUTE($D22," ",""))),'Cleaned Google Form'!$A$1:$M$5000,6,FALSE)="NO")),0,IF(OR(VLOOKUP(TRIM(UPPER(SUBSTITUTE($D22," ",""))),'Cleaned Google Form'!$A$1:$M$5000,8,FALSE)='Main Template'!O$12,VLOOKUP(TRIM(UPPER(SUBSTITUTE($D22," ",""))),'Cleaned Google Form'!$A$1:$M$5000,8,FALSE)='Main Template'!O$13,VLOOKUP(TRIM(UPPER(SUBSTITUTE($D22," ",""))),'Cleaned Google Form'!$A$1:$M$5000,8,FALSE)='Main Template'!O$14,VLOOKUP(TRIM(UPPER(SUBSTITUTE($D22," ",""))),'Cleaned Google Form'!$A$1:$M$5000,8,FALSE)='Main Template'!O$15),0,IF(AND('Main Template'!O$21&gt;=$C$9,'Main Template'!O$19,VLOOKUP(TRIM(UPPER(SUBSTITUTE($D22," ",""))),'Cleaned Google Form'!$A$1:$M$5000,7,FALSE)="YES"),0,IF(IFERROR(FIND('Main Template'!O$17,VLOOKUP(TRIM(UPPER(SUBSTITUTE('Main Template'!$D22," ",""))),'Cleaned Google Form'!$A$1:$M$5000,9,FALSE),1),FALSE),0,1))))),1)</f>
        <v>1</v>
      </c>
      <c r="P22" s="12">
        <f>IFERROR(IF(AND(WEEKDAY('Main Template'!P$18)=1,OR(VLOOKUP(TRIM(UPPER(SUBSTITUTE($D22," ",""))),'Cleaned Google Form'!$A$1:$M$5000,3,FALSE)="SMH",VLOOKUP(TRIM(UPPER(SUBSTITUTE($D22," ",""))),'Cleaned Google Form'!$A$1:$M$5000,3,FALSE)="RCH",VLOOKUP(TRIM(UPPER(SUBSTITUTE($D22," ",""))),'Cleaned Google Form'!$A$1:$M$5000,3,FALSE)="BCCA")),0,IF(AND(P$21=1,NOT(VLOOKUP(TRIM(UPPER(SUBSTITUTE($D22," ",""))),'Cleaned Google Form'!$A$1:$M$5000,6,FALSE)="NO")),0,IF(OR(VLOOKUP(TRIM(UPPER(SUBSTITUTE($D22," ",""))),'Cleaned Google Form'!$A$1:$M$5000,8,FALSE)='Main Template'!P$12,VLOOKUP(TRIM(UPPER(SUBSTITUTE($D22," ",""))),'Cleaned Google Form'!$A$1:$M$5000,8,FALSE)='Main Template'!P$13,VLOOKUP(TRIM(UPPER(SUBSTITUTE($D22," ",""))),'Cleaned Google Form'!$A$1:$M$5000,8,FALSE)='Main Template'!P$14,VLOOKUP(TRIM(UPPER(SUBSTITUTE($D22," ",""))),'Cleaned Google Form'!$A$1:$M$5000,8,FALSE)='Main Template'!P$15),0,IF(AND('Main Template'!P$21&gt;=$C$9,'Main Template'!P$19,VLOOKUP(TRIM(UPPER(SUBSTITUTE($D22," ",""))),'Cleaned Google Form'!$A$1:$M$5000,7,FALSE)="YES"),0,IF(IFERROR(FIND('Main Template'!P$17,VLOOKUP(TRIM(UPPER(SUBSTITUTE('Main Template'!$D22," ",""))),'Cleaned Google Form'!$A$1:$M$5000,9,FALSE),1),FALSE),0,1))))),1)</f>
        <v>0</v>
      </c>
      <c r="Q22" s="12">
        <f>IFERROR(IF(AND(WEEKDAY('Main Template'!Q$18)=1,OR(VLOOKUP(TRIM(UPPER(SUBSTITUTE($D22," ",""))),'Cleaned Google Form'!$A$1:$M$5000,3,FALSE)="SMH",VLOOKUP(TRIM(UPPER(SUBSTITUTE($D22," ",""))),'Cleaned Google Form'!$A$1:$M$5000,3,FALSE)="RCH",VLOOKUP(TRIM(UPPER(SUBSTITUTE($D22," ",""))),'Cleaned Google Form'!$A$1:$M$5000,3,FALSE)="BCCA")),0,IF(AND(Q$21=1,NOT(VLOOKUP(TRIM(UPPER(SUBSTITUTE($D22," ",""))),'Cleaned Google Form'!$A$1:$M$5000,6,FALSE)="NO")),0,IF(OR(VLOOKUP(TRIM(UPPER(SUBSTITUTE($D22," ",""))),'Cleaned Google Form'!$A$1:$M$5000,8,FALSE)='Main Template'!Q$12,VLOOKUP(TRIM(UPPER(SUBSTITUTE($D22," ",""))),'Cleaned Google Form'!$A$1:$M$5000,8,FALSE)='Main Template'!Q$13,VLOOKUP(TRIM(UPPER(SUBSTITUTE($D22," ",""))),'Cleaned Google Form'!$A$1:$M$5000,8,FALSE)='Main Template'!Q$14,VLOOKUP(TRIM(UPPER(SUBSTITUTE($D22," ",""))),'Cleaned Google Form'!$A$1:$M$5000,8,FALSE)='Main Template'!Q$15),0,IF(AND('Main Template'!Q$21&gt;=$C$9,'Main Template'!Q$19,VLOOKUP(TRIM(UPPER(SUBSTITUTE($D22," ",""))),'Cleaned Google Form'!$A$1:$M$5000,7,FALSE)="YES"),0,IF(IFERROR(FIND('Main Template'!Q$17,VLOOKUP(TRIM(UPPER(SUBSTITUTE('Main Template'!$D22," ",""))),'Cleaned Google Form'!$A$1:$M$5000,9,FALSE),1),FALSE),0,1))))),1)</f>
        <v>1</v>
      </c>
      <c r="R22" s="12">
        <f>IFERROR(IF(AND(WEEKDAY('Main Template'!R$18)=1,OR(VLOOKUP(TRIM(UPPER(SUBSTITUTE($D22," ",""))),'Cleaned Google Form'!$A$1:$M$5000,3,FALSE)="SMH",VLOOKUP(TRIM(UPPER(SUBSTITUTE($D22," ",""))),'Cleaned Google Form'!$A$1:$M$5000,3,FALSE)="RCH",VLOOKUP(TRIM(UPPER(SUBSTITUTE($D22," ",""))),'Cleaned Google Form'!$A$1:$M$5000,3,FALSE)="BCCA")),0,IF(AND(R$21=1,NOT(VLOOKUP(TRIM(UPPER(SUBSTITUTE($D22," ",""))),'Cleaned Google Form'!$A$1:$M$5000,6,FALSE)="NO")),0,IF(OR(VLOOKUP(TRIM(UPPER(SUBSTITUTE($D22," ",""))),'Cleaned Google Form'!$A$1:$M$5000,8,FALSE)='Main Template'!R$12,VLOOKUP(TRIM(UPPER(SUBSTITUTE($D22," ",""))),'Cleaned Google Form'!$A$1:$M$5000,8,FALSE)='Main Template'!R$13,VLOOKUP(TRIM(UPPER(SUBSTITUTE($D22," ",""))),'Cleaned Google Form'!$A$1:$M$5000,8,FALSE)='Main Template'!R$14,VLOOKUP(TRIM(UPPER(SUBSTITUTE($D22," ",""))),'Cleaned Google Form'!$A$1:$M$5000,8,FALSE)='Main Template'!R$15),0,IF(AND('Main Template'!R$21&gt;=$C$9,'Main Template'!R$19,VLOOKUP(TRIM(UPPER(SUBSTITUTE($D22," ",""))),'Cleaned Google Form'!$A$1:$M$5000,7,FALSE)="YES"),0,IF(IFERROR(FIND('Main Template'!R$17,VLOOKUP(TRIM(UPPER(SUBSTITUTE('Main Template'!$D22," ",""))),'Cleaned Google Form'!$A$1:$M$5000,9,FALSE),1),FALSE),0,1))))),1)</f>
        <v>1</v>
      </c>
      <c r="S22" s="12">
        <f>IFERROR(IF(AND(WEEKDAY('Main Template'!S$18)=1,OR(VLOOKUP(TRIM(UPPER(SUBSTITUTE($D22," ",""))),'Cleaned Google Form'!$A$1:$M$5000,3,FALSE)="SMH",VLOOKUP(TRIM(UPPER(SUBSTITUTE($D22," ",""))),'Cleaned Google Form'!$A$1:$M$5000,3,FALSE)="RCH",VLOOKUP(TRIM(UPPER(SUBSTITUTE($D22," ",""))),'Cleaned Google Form'!$A$1:$M$5000,3,FALSE)="BCCA")),0,IF(AND(S$21=1,NOT(VLOOKUP(TRIM(UPPER(SUBSTITUTE($D22," ",""))),'Cleaned Google Form'!$A$1:$M$5000,6,FALSE)="NO")),0,IF(OR(VLOOKUP(TRIM(UPPER(SUBSTITUTE($D22," ",""))),'Cleaned Google Form'!$A$1:$M$5000,8,FALSE)='Main Template'!S$12,VLOOKUP(TRIM(UPPER(SUBSTITUTE($D22," ",""))),'Cleaned Google Form'!$A$1:$M$5000,8,FALSE)='Main Template'!S$13,VLOOKUP(TRIM(UPPER(SUBSTITUTE($D22," ",""))),'Cleaned Google Form'!$A$1:$M$5000,8,FALSE)='Main Template'!S$14,VLOOKUP(TRIM(UPPER(SUBSTITUTE($D22," ",""))),'Cleaned Google Form'!$A$1:$M$5000,8,FALSE)='Main Template'!S$15),0,IF(AND('Main Template'!S$21&gt;=$C$9,'Main Template'!S$19,VLOOKUP(TRIM(UPPER(SUBSTITUTE($D22," ",""))),'Cleaned Google Form'!$A$1:$M$5000,7,FALSE)="YES"),0,IF(IFERROR(FIND('Main Template'!S$17,VLOOKUP(TRIM(UPPER(SUBSTITUTE('Main Template'!$D22," ",""))),'Cleaned Google Form'!$A$1:$M$5000,9,FALSE),1),FALSE),0,1))))),1)</f>
        <v>1</v>
      </c>
      <c r="T22" s="12">
        <f>IFERROR(IF(AND(WEEKDAY('Main Template'!T$18)=1,OR(VLOOKUP(TRIM(UPPER(SUBSTITUTE($D22," ",""))),'Cleaned Google Form'!$A$1:$M$5000,3,FALSE)="SMH",VLOOKUP(TRIM(UPPER(SUBSTITUTE($D22," ",""))),'Cleaned Google Form'!$A$1:$M$5000,3,FALSE)="RCH",VLOOKUP(TRIM(UPPER(SUBSTITUTE($D22," ",""))),'Cleaned Google Form'!$A$1:$M$5000,3,FALSE)="BCCA")),0,IF(AND(T$21=1,NOT(VLOOKUP(TRIM(UPPER(SUBSTITUTE($D22," ",""))),'Cleaned Google Form'!$A$1:$M$5000,6,FALSE)="NO")),0,IF(OR(VLOOKUP(TRIM(UPPER(SUBSTITUTE($D22," ",""))),'Cleaned Google Form'!$A$1:$M$5000,8,FALSE)='Main Template'!T$12,VLOOKUP(TRIM(UPPER(SUBSTITUTE($D22," ",""))),'Cleaned Google Form'!$A$1:$M$5000,8,FALSE)='Main Template'!T$13,VLOOKUP(TRIM(UPPER(SUBSTITUTE($D22," ",""))),'Cleaned Google Form'!$A$1:$M$5000,8,FALSE)='Main Template'!T$14,VLOOKUP(TRIM(UPPER(SUBSTITUTE($D22," ",""))),'Cleaned Google Form'!$A$1:$M$5000,8,FALSE)='Main Template'!T$15),0,IF(AND('Main Template'!T$21&gt;=$C$9,'Main Template'!T$19,VLOOKUP(TRIM(UPPER(SUBSTITUTE($D22," ",""))),'Cleaned Google Form'!$A$1:$M$5000,7,FALSE)="YES"),0,IF(IFERROR(FIND('Main Template'!T$17,VLOOKUP(TRIM(UPPER(SUBSTITUTE('Main Template'!$D22," ",""))),'Cleaned Google Form'!$A$1:$M$5000,9,FALSE),1),FALSE),0,1))))),1)</f>
        <v>1</v>
      </c>
      <c r="U22" s="12">
        <f>IFERROR(IF(AND(WEEKDAY('Main Template'!U$18)=1,OR(VLOOKUP(TRIM(UPPER(SUBSTITUTE($D22," ",""))),'Cleaned Google Form'!$A$1:$M$5000,3,FALSE)="SMH",VLOOKUP(TRIM(UPPER(SUBSTITUTE($D22," ",""))),'Cleaned Google Form'!$A$1:$M$5000,3,FALSE)="RCH",VLOOKUP(TRIM(UPPER(SUBSTITUTE($D22," ",""))),'Cleaned Google Form'!$A$1:$M$5000,3,FALSE)="BCCA")),0,IF(AND(U$21=1,NOT(VLOOKUP(TRIM(UPPER(SUBSTITUTE($D22," ",""))),'Cleaned Google Form'!$A$1:$M$5000,6,FALSE)="NO")),0,IF(OR(VLOOKUP(TRIM(UPPER(SUBSTITUTE($D22," ",""))),'Cleaned Google Form'!$A$1:$M$5000,8,FALSE)='Main Template'!U$12,VLOOKUP(TRIM(UPPER(SUBSTITUTE($D22," ",""))),'Cleaned Google Form'!$A$1:$M$5000,8,FALSE)='Main Template'!U$13,VLOOKUP(TRIM(UPPER(SUBSTITUTE($D22," ",""))),'Cleaned Google Form'!$A$1:$M$5000,8,FALSE)='Main Template'!U$14,VLOOKUP(TRIM(UPPER(SUBSTITUTE($D22," ",""))),'Cleaned Google Form'!$A$1:$M$5000,8,FALSE)='Main Template'!U$15),0,IF(AND('Main Template'!U$21&gt;=$C$9,'Main Template'!U$19,VLOOKUP(TRIM(UPPER(SUBSTITUTE($D22," ",""))),'Cleaned Google Form'!$A$1:$M$5000,7,FALSE)="YES"),0,IF(IFERROR(FIND('Main Template'!U$17,VLOOKUP(TRIM(UPPER(SUBSTITUTE('Main Template'!$D22," ",""))),'Cleaned Google Form'!$A$1:$M$5000,9,FALSE),1),FALSE),0,1))))),1)</f>
        <v>1</v>
      </c>
      <c r="V22" s="12">
        <f>IFERROR(IF(AND(WEEKDAY('Main Template'!V$18)=1,OR(VLOOKUP(TRIM(UPPER(SUBSTITUTE($D22," ",""))),'Cleaned Google Form'!$A$1:$M$5000,3,FALSE)="SMH",VLOOKUP(TRIM(UPPER(SUBSTITUTE($D22," ",""))),'Cleaned Google Form'!$A$1:$M$5000,3,FALSE)="RCH",VLOOKUP(TRIM(UPPER(SUBSTITUTE($D22," ",""))),'Cleaned Google Form'!$A$1:$M$5000,3,FALSE)="BCCA")),0,IF(AND(V$21=1,NOT(VLOOKUP(TRIM(UPPER(SUBSTITUTE($D22," ",""))),'Cleaned Google Form'!$A$1:$M$5000,6,FALSE)="NO")),0,IF(OR(VLOOKUP(TRIM(UPPER(SUBSTITUTE($D22," ",""))),'Cleaned Google Form'!$A$1:$M$5000,8,FALSE)='Main Template'!V$12,VLOOKUP(TRIM(UPPER(SUBSTITUTE($D22," ",""))),'Cleaned Google Form'!$A$1:$M$5000,8,FALSE)='Main Template'!V$13,VLOOKUP(TRIM(UPPER(SUBSTITUTE($D22," ",""))),'Cleaned Google Form'!$A$1:$M$5000,8,FALSE)='Main Template'!V$14,VLOOKUP(TRIM(UPPER(SUBSTITUTE($D22," ",""))),'Cleaned Google Form'!$A$1:$M$5000,8,FALSE)='Main Template'!V$15),0,IF(AND('Main Template'!V$21&gt;=$C$9,'Main Template'!V$19,VLOOKUP(TRIM(UPPER(SUBSTITUTE($D22," ",""))),'Cleaned Google Form'!$A$1:$M$5000,7,FALSE)="YES"),0,IF(IFERROR(FIND('Main Template'!V$17,VLOOKUP(TRIM(UPPER(SUBSTITUTE('Main Template'!$D22," ",""))),'Cleaned Google Form'!$A$1:$M$5000,9,FALSE),1),FALSE),0,1))))),1)</f>
        <v>1</v>
      </c>
      <c r="W22" s="12">
        <f>IFERROR(IF(AND(WEEKDAY('Main Template'!W$18)=1,OR(VLOOKUP(TRIM(UPPER(SUBSTITUTE($D22," ",""))),'Cleaned Google Form'!$A$1:$M$5000,3,FALSE)="SMH",VLOOKUP(TRIM(UPPER(SUBSTITUTE($D22," ",""))),'Cleaned Google Form'!$A$1:$M$5000,3,FALSE)="RCH",VLOOKUP(TRIM(UPPER(SUBSTITUTE($D22," ",""))),'Cleaned Google Form'!$A$1:$M$5000,3,FALSE)="BCCA")),0,IF(AND(W$21=1,NOT(VLOOKUP(TRIM(UPPER(SUBSTITUTE($D22," ",""))),'Cleaned Google Form'!$A$1:$M$5000,6,FALSE)="NO")),0,IF(OR(VLOOKUP(TRIM(UPPER(SUBSTITUTE($D22," ",""))),'Cleaned Google Form'!$A$1:$M$5000,8,FALSE)='Main Template'!W$12,VLOOKUP(TRIM(UPPER(SUBSTITUTE($D22," ",""))),'Cleaned Google Form'!$A$1:$M$5000,8,FALSE)='Main Template'!W$13,VLOOKUP(TRIM(UPPER(SUBSTITUTE($D22," ",""))),'Cleaned Google Form'!$A$1:$M$5000,8,FALSE)='Main Template'!W$14,VLOOKUP(TRIM(UPPER(SUBSTITUTE($D22," ",""))),'Cleaned Google Form'!$A$1:$M$5000,8,FALSE)='Main Template'!W$15),0,IF(AND('Main Template'!W$21&gt;=$C$9,'Main Template'!W$19,VLOOKUP(TRIM(UPPER(SUBSTITUTE($D22," ",""))),'Cleaned Google Form'!$A$1:$M$5000,7,FALSE)="YES"),0,IF(IFERROR(FIND('Main Template'!W$17,VLOOKUP(TRIM(UPPER(SUBSTITUTE('Main Template'!$D22," ",""))),'Cleaned Google Form'!$A$1:$M$5000,9,FALSE),1),FALSE),0,1))))),1)</f>
        <v>0</v>
      </c>
      <c r="X22" s="12">
        <f>IFERROR(IF(AND(WEEKDAY('Main Template'!X$18)=1,OR(VLOOKUP(TRIM(UPPER(SUBSTITUTE($D22," ",""))),'Cleaned Google Form'!$A$1:$M$5000,3,FALSE)="SMH",VLOOKUP(TRIM(UPPER(SUBSTITUTE($D22," ",""))),'Cleaned Google Form'!$A$1:$M$5000,3,FALSE)="RCH",VLOOKUP(TRIM(UPPER(SUBSTITUTE($D22," ",""))),'Cleaned Google Form'!$A$1:$M$5000,3,FALSE)="BCCA")),0,IF(AND(X$21=1,NOT(VLOOKUP(TRIM(UPPER(SUBSTITUTE($D22," ",""))),'Cleaned Google Form'!$A$1:$M$5000,6,FALSE)="NO")),0,IF(OR(VLOOKUP(TRIM(UPPER(SUBSTITUTE($D22," ",""))),'Cleaned Google Form'!$A$1:$M$5000,8,FALSE)='Main Template'!X$12,VLOOKUP(TRIM(UPPER(SUBSTITUTE($D22," ",""))),'Cleaned Google Form'!$A$1:$M$5000,8,FALSE)='Main Template'!X$13,VLOOKUP(TRIM(UPPER(SUBSTITUTE($D22," ",""))),'Cleaned Google Form'!$A$1:$M$5000,8,FALSE)='Main Template'!X$14,VLOOKUP(TRIM(UPPER(SUBSTITUTE($D22," ",""))),'Cleaned Google Form'!$A$1:$M$5000,8,FALSE)='Main Template'!X$15),0,IF(AND('Main Template'!X$21&gt;=$C$9,'Main Template'!X$19,VLOOKUP(TRIM(UPPER(SUBSTITUTE($D22," ",""))),'Cleaned Google Form'!$A$1:$M$5000,7,FALSE)="YES"),0,IF(IFERROR(FIND('Main Template'!X$17,VLOOKUP(TRIM(UPPER(SUBSTITUTE('Main Template'!$D22," ",""))),'Cleaned Google Form'!$A$1:$M$5000,9,FALSE),1),FALSE),0,1))))),1)</f>
        <v>1</v>
      </c>
      <c r="Y22" s="12">
        <f>IFERROR(IF(AND(WEEKDAY('Main Template'!Y$18)=1,OR(VLOOKUP(TRIM(UPPER(SUBSTITUTE($D22," ",""))),'Cleaned Google Form'!$A$1:$M$5000,3,FALSE)="SMH",VLOOKUP(TRIM(UPPER(SUBSTITUTE($D22," ",""))),'Cleaned Google Form'!$A$1:$M$5000,3,FALSE)="RCH",VLOOKUP(TRIM(UPPER(SUBSTITUTE($D22," ",""))),'Cleaned Google Form'!$A$1:$M$5000,3,FALSE)="BCCA")),0,IF(AND(Y$21=1,NOT(VLOOKUP(TRIM(UPPER(SUBSTITUTE($D22," ",""))),'Cleaned Google Form'!$A$1:$M$5000,6,FALSE)="NO")),0,IF(OR(VLOOKUP(TRIM(UPPER(SUBSTITUTE($D22," ",""))),'Cleaned Google Form'!$A$1:$M$5000,8,FALSE)='Main Template'!Y$12,VLOOKUP(TRIM(UPPER(SUBSTITUTE($D22," ",""))),'Cleaned Google Form'!$A$1:$M$5000,8,FALSE)='Main Template'!Y$13,VLOOKUP(TRIM(UPPER(SUBSTITUTE($D22," ",""))),'Cleaned Google Form'!$A$1:$M$5000,8,FALSE)='Main Template'!Y$14,VLOOKUP(TRIM(UPPER(SUBSTITUTE($D22," ",""))),'Cleaned Google Form'!$A$1:$M$5000,8,FALSE)='Main Template'!Y$15),0,IF(AND('Main Template'!Y$21&gt;=$C$9,'Main Template'!Y$19,VLOOKUP(TRIM(UPPER(SUBSTITUTE($D22," ",""))),'Cleaned Google Form'!$A$1:$M$5000,7,FALSE)="YES"),0,IF(IFERROR(FIND('Main Template'!Y$17,VLOOKUP(TRIM(UPPER(SUBSTITUTE('Main Template'!$D22," ",""))),'Cleaned Google Form'!$A$1:$M$5000,9,FALSE),1),FALSE),0,1))))),1)</f>
        <v>1</v>
      </c>
      <c r="Z22" s="12">
        <f>IFERROR(IF(AND(WEEKDAY('Main Template'!Z$18)=1,OR(VLOOKUP(TRIM(UPPER(SUBSTITUTE($D22," ",""))),'Cleaned Google Form'!$A$1:$M$5000,3,FALSE)="SMH",VLOOKUP(TRIM(UPPER(SUBSTITUTE($D22," ",""))),'Cleaned Google Form'!$A$1:$M$5000,3,FALSE)="RCH",VLOOKUP(TRIM(UPPER(SUBSTITUTE($D22," ",""))),'Cleaned Google Form'!$A$1:$M$5000,3,FALSE)="BCCA")),0,IF(AND(Z$21=1,NOT(VLOOKUP(TRIM(UPPER(SUBSTITUTE($D22," ",""))),'Cleaned Google Form'!$A$1:$M$5000,6,FALSE)="NO")),0,IF(OR(VLOOKUP(TRIM(UPPER(SUBSTITUTE($D22," ",""))),'Cleaned Google Form'!$A$1:$M$5000,8,FALSE)='Main Template'!Z$12,VLOOKUP(TRIM(UPPER(SUBSTITUTE($D22," ",""))),'Cleaned Google Form'!$A$1:$M$5000,8,FALSE)='Main Template'!Z$13,VLOOKUP(TRIM(UPPER(SUBSTITUTE($D22," ",""))),'Cleaned Google Form'!$A$1:$M$5000,8,FALSE)='Main Template'!Z$14,VLOOKUP(TRIM(UPPER(SUBSTITUTE($D22," ",""))),'Cleaned Google Form'!$A$1:$M$5000,8,FALSE)='Main Template'!Z$15),0,IF(AND('Main Template'!Z$21&gt;=$C$9,'Main Template'!Z$19,VLOOKUP(TRIM(UPPER(SUBSTITUTE($D22," ",""))),'Cleaned Google Form'!$A$1:$M$5000,7,FALSE)="YES"),0,IF(IFERROR(FIND('Main Template'!Z$17,VLOOKUP(TRIM(UPPER(SUBSTITUTE('Main Template'!$D22," ",""))),'Cleaned Google Form'!$A$1:$M$5000,9,FALSE),1),FALSE),0,1))))),1)</f>
        <v>1</v>
      </c>
      <c r="AA22" s="12">
        <f>IFERROR(IF(AND(WEEKDAY('Main Template'!AA$18)=1,OR(VLOOKUP(TRIM(UPPER(SUBSTITUTE($D22," ",""))),'Cleaned Google Form'!$A$1:$M$5000,3,FALSE)="SMH",VLOOKUP(TRIM(UPPER(SUBSTITUTE($D22," ",""))),'Cleaned Google Form'!$A$1:$M$5000,3,FALSE)="RCH",VLOOKUP(TRIM(UPPER(SUBSTITUTE($D22," ",""))),'Cleaned Google Form'!$A$1:$M$5000,3,FALSE)="BCCA")),0,IF(AND(AA$21=1,NOT(VLOOKUP(TRIM(UPPER(SUBSTITUTE($D22," ",""))),'Cleaned Google Form'!$A$1:$M$5000,6,FALSE)="NO")),0,IF(OR(VLOOKUP(TRIM(UPPER(SUBSTITUTE($D22," ",""))),'Cleaned Google Form'!$A$1:$M$5000,8,FALSE)='Main Template'!AA$12,VLOOKUP(TRIM(UPPER(SUBSTITUTE($D22," ",""))),'Cleaned Google Form'!$A$1:$M$5000,8,FALSE)='Main Template'!AA$13,VLOOKUP(TRIM(UPPER(SUBSTITUTE($D22," ",""))),'Cleaned Google Form'!$A$1:$M$5000,8,FALSE)='Main Template'!AA$14,VLOOKUP(TRIM(UPPER(SUBSTITUTE($D22," ",""))),'Cleaned Google Form'!$A$1:$M$5000,8,FALSE)='Main Template'!AA$15),0,IF(AND('Main Template'!AA$21&gt;=$C$9,'Main Template'!AA$19,VLOOKUP(TRIM(UPPER(SUBSTITUTE($D22," ",""))),'Cleaned Google Form'!$A$1:$M$5000,7,FALSE)="YES"),0,IF(IFERROR(FIND('Main Template'!AA$17,VLOOKUP(TRIM(UPPER(SUBSTITUTE('Main Template'!$D22," ",""))),'Cleaned Google Form'!$A$1:$M$5000,9,FALSE),1),FALSE),0,1))))),1)</f>
        <v>1</v>
      </c>
      <c r="AB22" s="12">
        <f>IFERROR(IF(AND(WEEKDAY('Main Template'!AB$18)=1,OR(VLOOKUP(TRIM(UPPER(SUBSTITUTE($D22," ",""))),'Cleaned Google Form'!$A$1:$M$5000,3,FALSE)="SMH",VLOOKUP(TRIM(UPPER(SUBSTITUTE($D22," ",""))),'Cleaned Google Form'!$A$1:$M$5000,3,FALSE)="RCH",VLOOKUP(TRIM(UPPER(SUBSTITUTE($D22," ",""))),'Cleaned Google Form'!$A$1:$M$5000,3,FALSE)="BCCA")),0,IF(AND(AB$21=1,NOT(VLOOKUP(TRIM(UPPER(SUBSTITUTE($D22," ",""))),'Cleaned Google Form'!$A$1:$M$5000,6,FALSE)="NO")),0,IF(OR(VLOOKUP(TRIM(UPPER(SUBSTITUTE($D22," ",""))),'Cleaned Google Form'!$A$1:$M$5000,8,FALSE)='Main Template'!AB$12,VLOOKUP(TRIM(UPPER(SUBSTITUTE($D22," ",""))),'Cleaned Google Form'!$A$1:$M$5000,8,FALSE)='Main Template'!AB$13,VLOOKUP(TRIM(UPPER(SUBSTITUTE($D22," ",""))),'Cleaned Google Form'!$A$1:$M$5000,8,FALSE)='Main Template'!AB$14,VLOOKUP(TRIM(UPPER(SUBSTITUTE($D22," ",""))),'Cleaned Google Form'!$A$1:$M$5000,8,FALSE)='Main Template'!AB$15),0,IF(AND('Main Template'!AB$21&gt;=$C$9,'Main Template'!AB$19,VLOOKUP(TRIM(UPPER(SUBSTITUTE($D22," ",""))),'Cleaned Google Form'!$A$1:$M$5000,7,FALSE)="YES"),0,IF(IFERROR(FIND('Main Template'!AB$17,VLOOKUP(TRIM(UPPER(SUBSTITUTE('Main Template'!$D22," ",""))),'Cleaned Google Form'!$A$1:$M$5000,9,FALSE),1),FALSE),0,1))))),1)</f>
        <v>1</v>
      </c>
      <c r="AC22" s="12">
        <f>IFERROR(IF(AND(WEEKDAY('Main Template'!AC$18)=1,OR(VLOOKUP(TRIM(UPPER(SUBSTITUTE($D22," ",""))),'Cleaned Google Form'!$A$1:$M$5000,3,FALSE)="SMH",VLOOKUP(TRIM(UPPER(SUBSTITUTE($D22," ",""))),'Cleaned Google Form'!$A$1:$M$5000,3,FALSE)="RCH",VLOOKUP(TRIM(UPPER(SUBSTITUTE($D22," ",""))),'Cleaned Google Form'!$A$1:$M$5000,3,FALSE)="BCCA")),0,IF(AND(AC$21=1,NOT(VLOOKUP(TRIM(UPPER(SUBSTITUTE($D22," ",""))),'Cleaned Google Form'!$A$1:$M$5000,6,FALSE)="NO")),0,IF(OR(VLOOKUP(TRIM(UPPER(SUBSTITUTE($D22," ",""))),'Cleaned Google Form'!$A$1:$M$5000,8,FALSE)='Main Template'!AC$12,VLOOKUP(TRIM(UPPER(SUBSTITUTE($D22," ",""))),'Cleaned Google Form'!$A$1:$M$5000,8,FALSE)='Main Template'!AC$13,VLOOKUP(TRIM(UPPER(SUBSTITUTE($D22," ",""))),'Cleaned Google Form'!$A$1:$M$5000,8,FALSE)='Main Template'!AC$14,VLOOKUP(TRIM(UPPER(SUBSTITUTE($D22," ",""))),'Cleaned Google Form'!$A$1:$M$5000,8,FALSE)='Main Template'!AC$15),0,IF(AND('Main Template'!AC$21&gt;=$C$9,'Main Template'!AC$19,VLOOKUP(TRIM(UPPER(SUBSTITUTE($D22," ",""))),'Cleaned Google Form'!$A$1:$M$5000,7,FALSE)="YES"),0,IF(IFERROR(FIND('Main Template'!AC$17,VLOOKUP(TRIM(UPPER(SUBSTITUTE('Main Template'!$D22," ",""))),'Cleaned Google Form'!$A$1:$M$5000,9,FALSE),1),FALSE),0,1))))),1)</f>
        <v>1</v>
      </c>
      <c r="AD22" s="12">
        <f>IFERROR(IF(AND(WEEKDAY('Main Template'!AD$18)=1,OR(VLOOKUP(TRIM(UPPER(SUBSTITUTE($D22," ",""))),'Cleaned Google Form'!$A$1:$M$5000,3,FALSE)="SMH",VLOOKUP(TRIM(UPPER(SUBSTITUTE($D22," ",""))),'Cleaned Google Form'!$A$1:$M$5000,3,FALSE)="RCH",VLOOKUP(TRIM(UPPER(SUBSTITUTE($D22," ",""))),'Cleaned Google Form'!$A$1:$M$5000,3,FALSE)="BCCA")),0,IF(AND(AD$21=1,NOT(VLOOKUP(TRIM(UPPER(SUBSTITUTE($D22," ",""))),'Cleaned Google Form'!$A$1:$M$5000,6,FALSE)="NO")),0,IF(OR(VLOOKUP(TRIM(UPPER(SUBSTITUTE($D22," ",""))),'Cleaned Google Form'!$A$1:$M$5000,8,FALSE)='Main Template'!AD$12,VLOOKUP(TRIM(UPPER(SUBSTITUTE($D22," ",""))),'Cleaned Google Form'!$A$1:$M$5000,8,FALSE)='Main Template'!AD$13,VLOOKUP(TRIM(UPPER(SUBSTITUTE($D22," ",""))),'Cleaned Google Form'!$A$1:$M$5000,8,FALSE)='Main Template'!AD$14,VLOOKUP(TRIM(UPPER(SUBSTITUTE($D22," ",""))),'Cleaned Google Form'!$A$1:$M$5000,8,FALSE)='Main Template'!AD$15),0,IF(AND('Main Template'!AD$21&gt;=$C$9,'Main Template'!AD$19,VLOOKUP(TRIM(UPPER(SUBSTITUTE($D22," ",""))),'Cleaned Google Form'!$A$1:$M$5000,7,FALSE)="YES"),0,IF(IFERROR(FIND('Main Template'!AD$17,VLOOKUP(TRIM(UPPER(SUBSTITUTE('Main Template'!$D22," ",""))),'Cleaned Google Form'!$A$1:$M$5000,9,FALSE),1),FALSE),0,1))))),1)</f>
        <v>0</v>
      </c>
      <c r="AE22" s="12">
        <f>IFERROR(IF(AND(WEEKDAY('Main Template'!AE$18)=1,OR(VLOOKUP(TRIM(UPPER(SUBSTITUTE($D22," ",""))),'Cleaned Google Form'!$A$1:$M$5000,3,FALSE)="SMH",VLOOKUP(TRIM(UPPER(SUBSTITUTE($D22," ",""))),'Cleaned Google Form'!$A$1:$M$5000,3,FALSE)="RCH",VLOOKUP(TRIM(UPPER(SUBSTITUTE($D22," ",""))),'Cleaned Google Form'!$A$1:$M$5000,3,FALSE)="BCCA")),0,IF(AND(AE$21=1,NOT(VLOOKUP(TRIM(UPPER(SUBSTITUTE($D22," ",""))),'Cleaned Google Form'!$A$1:$M$5000,6,FALSE)="NO")),0,IF(OR(VLOOKUP(TRIM(UPPER(SUBSTITUTE($D22," ",""))),'Cleaned Google Form'!$A$1:$M$5000,8,FALSE)='Main Template'!AE$12,VLOOKUP(TRIM(UPPER(SUBSTITUTE($D22," ",""))),'Cleaned Google Form'!$A$1:$M$5000,8,FALSE)='Main Template'!AE$13,VLOOKUP(TRIM(UPPER(SUBSTITUTE($D22," ",""))),'Cleaned Google Form'!$A$1:$M$5000,8,FALSE)='Main Template'!AE$14,VLOOKUP(TRIM(UPPER(SUBSTITUTE($D22," ",""))),'Cleaned Google Form'!$A$1:$M$5000,8,FALSE)='Main Template'!AE$15),0,IF(AND('Main Template'!AE$21&gt;=$C$9,'Main Template'!AE$19,VLOOKUP(TRIM(UPPER(SUBSTITUTE($D22," ",""))),'Cleaned Google Form'!$A$1:$M$5000,7,FALSE)="YES"),0,IF(IFERROR(FIND('Main Template'!AE$17,VLOOKUP(TRIM(UPPER(SUBSTITUTE('Main Template'!$D22," ",""))),'Cleaned Google Form'!$A$1:$M$5000,9,FALSE),1),FALSE),0,1))))),1)</f>
        <v>1</v>
      </c>
      <c r="AF22" s="12">
        <f>IFERROR(IF(AND(WEEKDAY('Main Template'!AF$18)=1,OR(VLOOKUP(TRIM(UPPER(SUBSTITUTE($D22," ",""))),'Cleaned Google Form'!$A$1:$M$5000,3,FALSE)="SMH",VLOOKUP(TRIM(UPPER(SUBSTITUTE($D22," ",""))),'Cleaned Google Form'!$A$1:$M$5000,3,FALSE)="RCH",VLOOKUP(TRIM(UPPER(SUBSTITUTE($D22," ",""))),'Cleaned Google Form'!$A$1:$M$5000,3,FALSE)="BCCA")),0,IF(AND(AF$21=1,NOT(VLOOKUP(TRIM(UPPER(SUBSTITUTE($D22," ",""))),'Cleaned Google Form'!$A$1:$M$5000,6,FALSE)="NO")),0,IF(OR(VLOOKUP(TRIM(UPPER(SUBSTITUTE($D22," ",""))),'Cleaned Google Form'!$A$1:$M$5000,8,FALSE)='Main Template'!AF$12,VLOOKUP(TRIM(UPPER(SUBSTITUTE($D22," ",""))),'Cleaned Google Form'!$A$1:$M$5000,8,FALSE)='Main Template'!AF$13,VLOOKUP(TRIM(UPPER(SUBSTITUTE($D22," ",""))),'Cleaned Google Form'!$A$1:$M$5000,8,FALSE)='Main Template'!AF$14,VLOOKUP(TRIM(UPPER(SUBSTITUTE($D22," ",""))),'Cleaned Google Form'!$A$1:$M$5000,8,FALSE)='Main Template'!AF$15),0,IF(AND('Main Template'!AF$21&gt;=$C$9,'Main Template'!AF$19,VLOOKUP(TRIM(UPPER(SUBSTITUTE($D22," ",""))),'Cleaned Google Form'!$A$1:$M$5000,7,FALSE)="YES"),0,IF(IFERROR(FIND('Main Template'!AF$17,VLOOKUP(TRIM(UPPER(SUBSTITUTE('Main Template'!$D22," ",""))),'Cleaned Google Form'!$A$1:$M$5000,9,FALSE),1),FALSE),0,1))))),1)</f>
        <v>1</v>
      </c>
      <c r="AG22" s="12">
        <f>IFERROR(IF(AND(WEEKDAY('Main Template'!AG$18)=1,OR(VLOOKUP(TRIM(UPPER(SUBSTITUTE($D22," ",""))),'Cleaned Google Form'!$A$1:$M$5000,3,FALSE)="SMH",VLOOKUP(TRIM(UPPER(SUBSTITUTE($D22," ",""))),'Cleaned Google Form'!$A$1:$M$5000,3,FALSE)="RCH",VLOOKUP(TRIM(UPPER(SUBSTITUTE($D22," ",""))),'Cleaned Google Form'!$A$1:$M$5000,3,FALSE)="BCCA")),0,IF(AND(AG$21=1,NOT(VLOOKUP(TRIM(UPPER(SUBSTITUTE($D22," ",""))),'Cleaned Google Form'!$A$1:$M$5000,6,FALSE)="NO")),0,IF(OR(VLOOKUP(TRIM(UPPER(SUBSTITUTE($D22," ",""))),'Cleaned Google Form'!$A$1:$M$5000,8,FALSE)='Main Template'!AG$12,VLOOKUP(TRIM(UPPER(SUBSTITUTE($D22," ",""))),'Cleaned Google Form'!$A$1:$M$5000,8,FALSE)='Main Template'!AG$13,VLOOKUP(TRIM(UPPER(SUBSTITUTE($D22," ",""))),'Cleaned Google Form'!$A$1:$M$5000,8,FALSE)='Main Template'!AG$14,VLOOKUP(TRIM(UPPER(SUBSTITUTE($D22," ",""))),'Cleaned Google Form'!$A$1:$M$5000,8,FALSE)='Main Template'!AG$15),0,IF(AND('Main Template'!AG$21&gt;=$C$9,'Main Template'!AG$19,VLOOKUP(TRIM(UPPER(SUBSTITUTE($D22," ",""))),'Cleaned Google Form'!$A$1:$M$5000,7,FALSE)="YES"),0,IF(IFERROR(FIND('Main Template'!AG$17,VLOOKUP(TRIM(UPPER(SUBSTITUTE('Main Template'!$D22," ",""))),'Cleaned Google Form'!$A$1:$M$5000,9,FALSE),1),FALSE),0,1))))),1)</f>
        <v>1</v>
      </c>
      <c r="AH22" s="12">
        <f>IFERROR(IF(AND(WEEKDAY('Main Template'!AH$18)=1,OR(VLOOKUP(TRIM(UPPER(SUBSTITUTE($D22," ",""))),'Cleaned Google Form'!$A$1:$M$5000,3,FALSE)="SMH",VLOOKUP(TRIM(UPPER(SUBSTITUTE($D22," ",""))),'Cleaned Google Form'!$A$1:$M$5000,3,FALSE)="RCH",VLOOKUP(TRIM(UPPER(SUBSTITUTE($D22," ",""))),'Cleaned Google Form'!$A$1:$M$5000,3,FALSE)="BCCA")),0,IF(AND(AH$21=1,NOT(VLOOKUP(TRIM(UPPER(SUBSTITUTE($D22," ",""))),'Cleaned Google Form'!$A$1:$M$5000,6,FALSE)="NO")),0,IF(OR(VLOOKUP(TRIM(UPPER(SUBSTITUTE($D22," ",""))),'Cleaned Google Form'!$A$1:$M$5000,8,FALSE)='Main Template'!AH$12,VLOOKUP(TRIM(UPPER(SUBSTITUTE($D22," ",""))),'Cleaned Google Form'!$A$1:$M$5000,8,FALSE)='Main Template'!AH$13,VLOOKUP(TRIM(UPPER(SUBSTITUTE($D22," ",""))),'Cleaned Google Form'!$A$1:$M$5000,8,FALSE)='Main Template'!AH$14,VLOOKUP(TRIM(UPPER(SUBSTITUTE($D22," ",""))),'Cleaned Google Form'!$A$1:$M$5000,8,FALSE)='Main Template'!AH$15),0,IF(AND('Main Template'!AH$21&gt;=$C$9,'Main Template'!AH$19,VLOOKUP(TRIM(UPPER(SUBSTITUTE($D22," ",""))),'Cleaned Google Form'!$A$1:$M$5000,7,FALSE)="YES"),0,IF(IFERROR(FIND('Main Template'!AH$17,VLOOKUP(TRIM(UPPER(SUBSTITUTE('Main Template'!$D22," ",""))),'Cleaned Google Form'!$A$1:$M$5000,9,FALSE),1),FALSE),0,1))))),1)</f>
        <v>1</v>
      </c>
      <c r="AI22" s="12">
        <f>IFERROR(IF(AND(WEEKDAY('Main Template'!AI$18)=1,OR(VLOOKUP(TRIM(UPPER(SUBSTITUTE($D22," ",""))),'Cleaned Google Form'!$A$1:$M$5000,3,FALSE)="SMH",VLOOKUP(TRIM(UPPER(SUBSTITUTE($D22," ",""))),'Cleaned Google Form'!$A$1:$M$5000,3,FALSE)="RCH",VLOOKUP(TRIM(UPPER(SUBSTITUTE($D22," ",""))),'Cleaned Google Form'!$A$1:$M$5000,3,FALSE)="BCCA")),0,IF(AND(AI$21=1,NOT(VLOOKUP(TRIM(UPPER(SUBSTITUTE($D22," ",""))),'Cleaned Google Form'!$A$1:$M$5000,6,FALSE)="NO")),0,IF(OR(VLOOKUP(TRIM(UPPER(SUBSTITUTE($D22," ",""))),'Cleaned Google Form'!$A$1:$M$5000,8,FALSE)='Main Template'!AI$12,VLOOKUP(TRIM(UPPER(SUBSTITUTE($D22," ",""))),'Cleaned Google Form'!$A$1:$M$5000,8,FALSE)='Main Template'!AI$13,VLOOKUP(TRIM(UPPER(SUBSTITUTE($D22," ",""))),'Cleaned Google Form'!$A$1:$M$5000,8,FALSE)='Main Template'!AI$14,VLOOKUP(TRIM(UPPER(SUBSTITUTE($D22," ",""))),'Cleaned Google Form'!$A$1:$M$5000,8,FALSE)='Main Template'!AI$15),0,IF(AND('Main Template'!AI$21&gt;=$C$9,'Main Template'!AI$19,VLOOKUP(TRIM(UPPER(SUBSTITUTE($D22," ",""))),'Cleaned Google Form'!$A$1:$M$5000,7,FALSE)="YES"),0,IF(IFERROR(FIND('Main Template'!AI$17,VLOOKUP(TRIM(UPPER(SUBSTITUTE('Main Template'!$D22," ",""))),'Cleaned Google Form'!$A$1:$M$5000,9,FALSE),1),FALSE),0,1))))),1)</f>
        <v>0</v>
      </c>
      <c r="AJ22" s="12">
        <f>IFERROR(IF(AND(WEEKDAY('Main Template'!AJ$18)=1,OR(VLOOKUP(TRIM(UPPER(SUBSTITUTE($D22," ",""))),'Cleaned Google Form'!$A$1:$M$5000,3,FALSE)="SMH",VLOOKUP(TRIM(UPPER(SUBSTITUTE($D22," ",""))),'Cleaned Google Form'!$A$1:$M$5000,3,FALSE)="RCH",VLOOKUP(TRIM(UPPER(SUBSTITUTE($D22," ",""))),'Cleaned Google Form'!$A$1:$M$5000,3,FALSE)="BCCA")),0,IF(AND(AJ$21=1,NOT(VLOOKUP(TRIM(UPPER(SUBSTITUTE($D22," ",""))),'Cleaned Google Form'!$A$1:$M$5000,6,FALSE)="NO")),0,IF(OR(VLOOKUP(TRIM(UPPER(SUBSTITUTE($D22," ",""))),'Cleaned Google Form'!$A$1:$M$5000,8,FALSE)='Main Template'!AJ$12,VLOOKUP(TRIM(UPPER(SUBSTITUTE($D22," ",""))),'Cleaned Google Form'!$A$1:$M$5000,8,FALSE)='Main Template'!AJ$13,VLOOKUP(TRIM(UPPER(SUBSTITUTE($D22," ",""))),'Cleaned Google Form'!$A$1:$M$5000,8,FALSE)='Main Template'!AJ$14,VLOOKUP(TRIM(UPPER(SUBSTITUTE($D22," ",""))),'Cleaned Google Form'!$A$1:$M$5000,8,FALSE)='Main Template'!AJ$15),0,IF(AND('Main Template'!AJ$21&gt;=$C$9,'Main Template'!AJ$19,VLOOKUP(TRIM(UPPER(SUBSTITUTE($D22," ",""))),'Cleaned Google Form'!$A$1:$M$5000,7,FALSE)="YES"),0,IF(IFERROR(FIND('Main Template'!AJ$17,VLOOKUP(TRIM(UPPER(SUBSTITUTE('Main Template'!$D22," ",""))),'Cleaned Google Form'!$A$1:$M$5000,9,FALSE),1),FALSE),0,1))))),1)</f>
        <v>0</v>
      </c>
      <c r="AK22" s="12">
        <f>IFERROR(IF(AND(WEEKDAY('Main Template'!AK$18)=1,OR(VLOOKUP(TRIM(UPPER(SUBSTITUTE($D22," ",""))),'Cleaned Google Form'!$A$1:$M$5000,3,FALSE)="SMH",VLOOKUP(TRIM(UPPER(SUBSTITUTE($D22," ",""))),'Cleaned Google Form'!$A$1:$M$5000,3,FALSE)="RCH",VLOOKUP(TRIM(UPPER(SUBSTITUTE($D22," ",""))),'Cleaned Google Form'!$A$1:$M$5000,3,FALSE)="BCCA")),0,IF(AND(AK$21=1,NOT(VLOOKUP(TRIM(UPPER(SUBSTITUTE($D22," ",""))),'Cleaned Google Form'!$A$1:$M$5000,6,FALSE)="NO")),0,IF(OR(VLOOKUP(TRIM(UPPER(SUBSTITUTE($D22," ",""))),'Cleaned Google Form'!$A$1:$M$5000,8,FALSE)='Main Template'!AK$12,VLOOKUP(TRIM(UPPER(SUBSTITUTE($D22," ",""))),'Cleaned Google Form'!$A$1:$M$5000,8,FALSE)='Main Template'!AK$13,VLOOKUP(TRIM(UPPER(SUBSTITUTE($D22," ",""))),'Cleaned Google Form'!$A$1:$M$5000,8,FALSE)='Main Template'!AK$14,VLOOKUP(TRIM(UPPER(SUBSTITUTE($D22," ",""))),'Cleaned Google Form'!$A$1:$M$5000,8,FALSE)='Main Template'!AK$15),0,IF(AND('Main Template'!AK$21&gt;=$C$9,'Main Template'!AK$19,VLOOKUP(TRIM(UPPER(SUBSTITUTE($D22," ",""))),'Cleaned Google Form'!$A$1:$M$5000,7,FALSE)="YES"),0,IF(IFERROR(FIND('Main Template'!AK$17,VLOOKUP(TRIM(UPPER(SUBSTITUTE('Main Template'!$D22," ",""))),'Cleaned Google Form'!$A$1:$M$5000,9,FALSE),1),FALSE),0,1))))),1)</f>
        <v>0</v>
      </c>
      <c r="AL22" s="12">
        <f>IFERROR(IF(AND(WEEKDAY('Main Template'!AL$18)=1,OR(VLOOKUP(TRIM(UPPER(SUBSTITUTE($D22," ",""))),'Cleaned Google Form'!$A$1:$M$5000,3,FALSE)="SMH",VLOOKUP(TRIM(UPPER(SUBSTITUTE($D22," ",""))),'Cleaned Google Form'!$A$1:$M$5000,3,FALSE)="RCH",VLOOKUP(TRIM(UPPER(SUBSTITUTE($D22," ",""))),'Cleaned Google Form'!$A$1:$M$5000,3,FALSE)="BCCA")),0,IF(AND(AL$21=1,NOT(VLOOKUP(TRIM(UPPER(SUBSTITUTE($D22," ",""))),'Cleaned Google Form'!$A$1:$M$5000,6,FALSE)="NO")),0,IF(OR(VLOOKUP(TRIM(UPPER(SUBSTITUTE($D22," ",""))),'Cleaned Google Form'!$A$1:$M$5000,8,FALSE)='Main Template'!AL$12,VLOOKUP(TRIM(UPPER(SUBSTITUTE($D22," ",""))),'Cleaned Google Form'!$A$1:$M$5000,8,FALSE)='Main Template'!AL$13,VLOOKUP(TRIM(UPPER(SUBSTITUTE($D22," ",""))),'Cleaned Google Form'!$A$1:$M$5000,8,FALSE)='Main Template'!AL$14,VLOOKUP(TRIM(UPPER(SUBSTITUTE($D22," ",""))),'Cleaned Google Form'!$A$1:$M$5000,8,FALSE)='Main Template'!AL$15),0,IF(AND('Main Template'!AL$21&gt;=$C$9,'Main Template'!AL$19,VLOOKUP(TRIM(UPPER(SUBSTITUTE($D22," ",""))),'Cleaned Google Form'!$A$1:$M$5000,7,FALSE)="YES"),0,IF(IFERROR(FIND('Main Template'!AL$17,VLOOKUP(TRIM(UPPER(SUBSTITUTE('Main Template'!$D22," ",""))),'Cleaned Google Form'!$A$1:$M$5000,9,FALSE),1),FALSE),0,1))))),1)</f>
        <v>0</v>
      </c>
      <c r="AM22" s="12">
        <f>IFERROR(IF(AND(WEEKDAY('Main Template'!AM$18)=1,OR(VLOOKUP(TRIM(UPPER(SUBSTITUTE($D22," ",""))),'Cleaned Google Form'!$A$1:$M$5000,3,FALSE)="SMH",VLOOKUP(TRIM(UPPER(SUBSTITUTE($D22," ",""))),'Cleaned Google Form'!$A$1:$M$5000,3,FALSE)="RCH",VLOOKUP(TRIM(UPPER(SUBSTITUTE($D22," ",""))),'Cleaned Google Form'!$A$1:$M$5000,3,FALSE)="BCCA")),0,IF(AND(AM$21=1,NOT(VLOOKUP(TRIM(UPPER(SUBSTITUTE($D22," ",""))),'Cleaned Google Form'!$A$1:$M$5000,6,FALSE)="NO")),0,IF(OR(VLOOKUP(TRIM(UPPER(SUBSTITUTE($D22," ",""))),'Cleaned Google Form'!$A$1:$M$5000,8,FALSE)='Main Template'!AM$12,VLOOKUP(TRIM(UPPER(SUBSTITUTE($D22," ",""))),'Cleaned Google Form'!$A$1:$M$5000,8,FALSE)='Main Template'!AM$13,VLOOKUP(TRIM(UPPER(SUBSTITUTE($D22," ",""))),'Cleaned Google Form'!$A$1:$M$5000,8,FALSE)='Main Template'!AM$14,VLOOKUP(TRIM(UPPER(SUBSTITUTE($D22," ",""))),'Cleaned Google Form'!$A$1:$M$5000,8,FALSE)='Main Template'!AM$15),0,IF(AND('Main Template'!AM$21&gt;=$C$9,'Main Template'!AM$19,VLOOKUP(TRIM(UPPER(SUBSTITUTE($D22," ",""))),'Cleaned Google Form'!$A$1:$M$5000,7,FALSE)="YES"),0,IF(IFERROR(FIND('Main Template'!AM$17,VLOOKUP(TRIM(UPPER(SUBSTITUTE('Main Template'!$D22," ",""))),'Cleaned Google Form'!$A$1:$M$5000,9,FALSE),1),FALSE),0,1))))),1)</f>
        <v>1</v>
      </c>
      <c r="AN22" s="12">
        <f>IFERROR(IF(AND(WEEKDAY('Main Template'!AN$18)=1,OR(VLOOKUP(TRIM(UPPER(SUBSTITUTE($D22," ",""))),'Cleaned Google Form'!$A$1:$M$5000,3,FALSE)="SMH",VLOOKUP(TRIM(UPPER(SUBSTITUTE($D22," ",""))),'Cleaned Google Form'!$A$1:$M$5000,3,FALSE)="RCH",VLOOKUP(TRIM(UPPER(SUBSTITUTE($D22," ",""))),'Cleaned Google Form'!$A$1:$M$5000,3,FALSE)="BCCA")),0,IF(AND(AN$21=1,NOT(VLOOKUP(TRIM(UPPER(SUBSTITUTE($D22," ",""))),'Cleaned Google Form'!$A$1:$M$5000,6,FALSE)="NO")),0,IF(OR(VLOOKUP(TRIM(UPPER(SUBSTITUTE($D22," ",""))),'Cleaned Google Form'!$A$1:$M$5000,8,FALSE)='Main Template'!AN$12,VLOOKUP(TRIM(UPPER(SUBSTITUTE($D22," ",""))),'Cleaned Google Form'!$A$1:$M$5000,8,FALSE)='Main Template'!AN$13,VLOOKUP(TRIM(UPPER(SUBSTITUTE($D22," ",""))),'Cleaned Google Form'!$A$1:$M$5000,8,FALSE)='Main Template'!AN$14,VLOOKUP(TRIM(UPPER(SUBSTITUTE($D22," ",""))),'Cleaned Google Form'!$A$1:$M$5000,8,FALSE)='Main Template'!AN$15),0,IF(AND('Main Template'!AN$21&gt;=$C$9,'Main Template'!AN$19,VLOOKUP(TRIM(UPPER(SUBSTITUTE($D22," ",""))),'Cleaned Google Form'!$A$1:$M$5000,7,FALSE)="YES"),0,IF(IFERROR(FIND('Main Template'!AN$17,VLOOKUP(TRIM(UPPER(SUBSTITUTE('Main Template'!$D22," ",""))),'Cleaned Google Form'!$A$1:$M$5000,9,FALSE),1),FALSE),0,1))))),1)</f>
        <v>1</v>
      </c>
    </row>
    <row r="23" spans="2:40">
      <c r="B23" t="str">
        <f>IFERROR(IF(ISNUMBER(MATCH(UPPER(SUBSTITUTE(D23," ","")),'Cleaned Google Form'!$A:$A,0)),"","Oops"),"Not Present")</f>
        <v/>
      </c>
      <c r="C23" s="4">
        <f>I23</f>
        <v>2</v>
      </c>
      <c r="D23" s="4" t="s">
        <v>239</v>
      </c>
      <c r="E23" s="4">
        <f>IFERROR(IF(VLOOKUP(TRIM(UPPER(SUBSTITUTE(D23," ",""))),'Cleaned Google Form'!$A$1:$L$5000,5,FALSE)="YES",1,0),0)</f>
        <v>1</v>
      </c>
      <c r="F23" s="4">
        <f>IFERROR(IF(RIGHT(VLOOKUP(TRIM(UPPER(SUBSTITUTE(D23," ",""))),'Cleaned Google Form'!$A$1:$L$5000,2,FALSE),1)="1",1,0),0)</f>
        <v>1</v>
      </c>
      <c r="G23" s="4">
        <f>IFERROR(IF(VLOOKUP(TRIM(UPPER(SUBSTITUTE(D23," ",""))),'Cleaned Google Form'!$A$1:$L$5000,3,FALSE)="VGH",1,0),0)</f>
        <v>0</v>
      </c>
      <c r="H23" s="4">
        <f>IFERROR(IF(G23+IFERROR(IF(VLOOKUP(TRIM(UPPER(SUBSTITUTE(D23," ",""))),'Cleaned Google Form'!$A$1:$L$5000,3,FALSE)="SPH",1,0),0)=0,1,0),0)</f>
        <v>1</v>
      </c>
      <c r="I23" s="4">
        <f>IF(I22="Resident Index",1,I22+1)</f>
        <v>2</v>
      </c>
      <c r="J23" s="12">
        <f>IFERROR(IF(AND(WEEKDAY('Main Template'!J$18)=1,OR(VLOOKUP(TRIM(UPPER(SUBSTITUTE($D23," ",""))),'Cleaned Google Form'!$A$1:$M$5000,3,FALSE)="SMH",VLOOKUP(TRIM(UPPER(SUBSTITUTE($D23," ",""))),'Cleaned Google Form'!$A$1:$M$5000,3,FALSE)="RCH",VLOOKUP(TRIM(UPPER(SUBSTITUTE($D23," ",""))),'Cleaned Google Form'!$A$1:$M$5000,3,FALSE)="BCCA")),0,IF(AND(J$21=1,NOT(VLOOKUP(TRIM(UPPER(SUBSTITUTE($D23," ",""))),'Cleaned Google Form'!$A$1:$M$5000,6,FALSE)="NO")),0,IF(OR(VLOOKUP(TRIM(UPPER(SUBSTITUTE($D23," ",""))),'Cleaned Google Form'!$A$1:$M$5000,8,FALSE)='Main Template'!J$12,VLOOKUP(TRIM(UPPER(SUBSTITUTE($D23," ",""))),'Cleaned Google Form'!$A$1:$M$5000,8,FALSE)='Main Template'!J$13,VLOOKUP(TRIM(UPPER(SUBSTITUTE($D23," ",""))),'Cleaned Google Form'!$A$1:$M$5000,8,FALSE)='Main Template'!J$14,VLOOKUP(TRIM(UPPER(SUBSTITUTE($D23," ",""))),'Cleaned Google Form'!$A$1:$M$5000,8,FALSE)='Main Template'!J$15),0,IF(AND('Main Template'!J$21&gt;=$C$9,'Main Template'!J$19,VLOOKUP(TRIM(UPPER(SUBSTITUTE($D23," ",""))),'Cleaned Google Form'!$A$1:$M$5000,7,FALSE)="YES"),0,IF(IFERROR(FIND('Main Template'!J$17,VLOOKUP(TRIM(UPPER(SUBSTITUTE('Main Template'!$D23," ",""))),'Cleaned Google Form'!$A$1:$M$5000,9,FALSE),1),FALSE),0,1))))),1)</f>
        <v>0</v>
      </c>
      <c r="K23" s="12">
        <f>IFERROR(IF(AND(WEEKDAY('Main Template'!K$18)=1,OR(VLOOKUP(TRIM(UPPER(SUBSTITUTE($D23," ",""))),'Cleaned Google Form'!$A$1:$M$5000,3,FALSE)="SMH",VLOOKUP(TRIM(UPPER(SUBSTITUTE($D23," ",""))),'Cleaned Google Form'!$A$1:$M$5000,3,FALSE)="RCH",VLOOKUP(TRIM(UPPER(SUBSTITUTE($D23," ",""))),'Cleaned Google Form'!$A$1:$M$5000,3,FALSE)="BCCA")),0,IF(AND(K$21=1,NOT(VLOOKUP(TRIM(UPPER(SUBSTITUTE($D23," ",""))),'Cleaned Google Form'!$A$1:$M$5000,6,FALSE)="NO")),0,IF(OR(VLOOKUP(TRIM(UPPER(SUBSTITUTE($D23," ",""))),'Cleaned Google Form'!$A$1:$M$5000,8,FALSE)='Main Template'!K$12,VLOOKUP(TRIM(UPPER(SUBSTITUTE($D23," ",""))),'Cleaned Google Form'!$A$1:$M$5000,8,FALSE)='Main Template'!K$13,VLOOKUP(TRIM(UPPER(SUBSTITUTE($D23," ",""))),'Cleaned Google Form'!$A$1:$M$5000,8,FALSE)='Main Template'!K$14,VLOOKUP(TRIM(UPPER(SUBSTITUTE($D23," ",""))),'Cleaned Google Form'!$A$1:$M$5000,8,FALSE)='Main Template'!K$15),0,IF(AND('Main Template'!K$21&gt;=$C$9,'Main Template'!K$19,VLOOKUP(TRIM(UPPER(SUBSTITUTE($D23," ",""))),'Cleaned Google Form'!$A$1:$M$5000,7,FALSE)="YES"),0,IF(IFERROR(FIND('Main Template'!K$17,VLOOKUP(TRIM(UPPER(SUBSTITUTE('Main Template'!$D23," ",""))),'Cleaned Google Form'!$A$1:$M$5000,9,FALSE),1),FALSE),0,1))))),1)</f>
        <v>0</v>
      </c>
      <c r="L23" s="12">
        <f>IFERROR(IF(AND(WEEKDAY('Main Template'!L$18)=1,OR(VLOOKUP(TRIM(UPPER(SUBSTITUTE($D23," ",""))),'Cleaned Google Form'!$A$1:$M$5000,3,FALSE)="SMH",VLOOKUP(TRIM(UPPER(SUBSTITUTE($D23," ",""))),'Cleaned Google Form'!$A$1:$M$5000,3,FALSE)="RCH",VLOOKUP(TRIM(UPPER(SUBSTITUTE($D23," ",""))),'Cleaned Google Form'!$A$1:$M$5000,3,FALSE)="BCCA")),0,IF(AND(L$21=1,NOT(VLOOKUP(TRIM(UPPER(SUBSTITUTE($D23," ",""))),'Cleaned Google Form'!$A$1:$M$5000,6,FALSE)="NO")),0,IF(OR(VLOOKUP(TRIM(UPPER(SUBSTITUTE($D23," ",""))),'Cleaned Google Form'!$A$1:$M$5000,8,FALSE)='Main Template'!L$12,VLOOKUP(TRIM(UPPER(SUBSTITUTE($D23," ",""))),'Cleaned Google Form'!$A$1:$M$5000,8,FALSE)='Main Template'!L$13,VLOOKUP(TRIM(UPPER(SUBSTITUTE($D23," ",""))),'Cleaned Google Form'!$A$1:$M$5000,8,FALSE)='Main Template'!L$14,VLOOKUP(TRIM(UPPER(SUBSTITUTE($D23," ",""))),'Cleaned Google Form'!$A$1:$M$5000,8,FALSE)='Main Template'!L$15),0,IF(AND('Main Template'!L$21&gt;=$C$9,'Main Template'!L$19,VLOOKUP(TRIM(UPPER(SUBSTITUTE($D23," ",""))),'Cleaned Google Form'!$A$1:$M$5000,7,FALSE)="YES"),0,IF(IFERROR(FIND('Main Template'!L$17,VLOOKUP(TRIM(UPPER(SUBSTITUTE('Main Template'!$D23," ",""))),'Cleaned Google Form'!$A$1:$M$5000,9,FALSE),1),FALSE),0,1))))),1)</f>
        <v>0</v>
      </c>
      <c r="M23" s="12">
        <f>IFERROR(IF(AND(WEEKDAY('Main Template'!M$18)=1,OR(VLOOKUP(TRIM(UPPER(SUBSTITUTE($D23," ",""))),'Cleaned Google Form'!$A$1:$M$5000,3,FALSE)="SMH",VLOOKUP(TRIM(UPPER(SUBSTITUTE($D23," ",""))),'Cleaned Google Form'!$A$1:$M$5000,3,FALSE)="RCH",VLOOKUP(TRIM(UPPER(SUBSTITUTE($D23," ",""))),'Cleaned Google Form'!$A$1:$M$5000,3,FALSE)="BCCA")),0,IF(AND(M$21=1,NOT(VLOOKUP(TRIM(UPPER(SUBSTITUTE($D23," ",""))),'Cleaned Google Form'!$A$1:$M$5000,6,FALSE)="NO")),0,IF(OR(VLOOKUP(TRIM(UPPER(SUBSTITUTE($D23," ",""))),'Cleaned Google Form'!$A$1:$M$5000,8,FALSE)='Main Template'!M$12,VLOOKUP(TRIM(UPPER(SUBSTITUTE($D23," ",""))),'Cleaned Google Form'!$A$1:$M$5000,8,FALSE)='Main Template'!M$13,VLOOKUP(TRIM(UPPER(SUBSTITUTE($D23," ",""))),'Cleaned Google Form'!$A$1:$M$5000,8,FALSE)='Main Template'!M$14,VLOOKUP(TRIM(UPPER(SUBSTITUTE($D23," ",""))),'Cleaned Google Form'!$A$1:$M$5000,8,FALSE)='Main Template'!M$15),0,IF(AND('Main Template'!M$21&gt;=$C$9,'Main Template'!M$19,VLOOKUP(TRIM(UPPER(SUBSTITUTE($D23," ",""))),'Cleaned Google Form'!$A$1:$M$5000,7,FALSE)="YES"),0,IF(IFERROR(FIND('Main Template'!M$17,VLOOKUP(TRIM(UPPER(SUBSTITUTE('Main Template'!$D23," ",""))),'Cleaned Google Form'!$A$1:$M$5000,9,FALSE),1),FALSE),0,1))))),1)</f>
        <v>0</v>
      </c>
      <c r="N23" s="12">
        <f>IFERROR(IF(AND(WEEKDAY('Main Template'!N$18)=1,OR(VLOOKUP(TRIM(UPPER(SUBSTITUTE($D23," ",""))),'Cleaned Google Form'!$A$1:$M$5000,3,FALSE)="SMH",VLOOKUP(TRIM(UPPER(SUBSTITUTE($D23," ",""))),'Cleaned Google Form'!$A$1:$M$5000,3,FALSE)="RCH",VLOOKUP(TRIM(UPPER(SUBSTITUTE($D23," ",""))),'Cleaned Google Form'!$A$1:$M$5000,3,FALSE)="BCCA")),0,IF(AND(N$21=1,NOT(VLOOKUP(TRIM(UPPER(SUBSTITUTE($D23," ",""))),'Cleaned Google Form'!$A$1:$M$5000,6,FALSE)="NO")),0,IF(OR(VLOOKUP(TRIM(UPPER(SUBSTITUTE($D23," ",""))),'Cleaned Google Form'!$A$1:$M$5000,8,FALSE)='Main Template'!N$12,VLOOKUP(TRIM(UPPER(SUBSTITUTE($D23," ",""))),'Cleaned Google Form'!$A$1:$M$5000,8,FALSE)='Main Template'!N$13,VLOOKUP(TRIM(UPPER(SUBSTITUTE($D23," ",""))),'Cleaned Google Form'!$A$1:$M$5000,8,FALSE)='Main Template'!N$14,VLOOKUP(TRIM(UPPER(SUBSTITUTE($D23," ",""))),'Cleaned Google Form'!$A$1:$M$5000,8,FALSE)='Main Template'!N$15),0,IF(AND('Main Template'!N$21&gt;=$C$9,'Main Template'!N$19,VLOOKUP(TRIM(UPPER(SUBSTITUTE($D23," ",""))),'Cleaned Google Form'!$A$1:$M$5000,7,FALSE)="YES"),0,IF(IFERROR(FIND('Main Template'!N$17,VLOOKUP(TRIM(UPPER(SUBSTITUTE('Main Template'!$D23," ",""))),'Cleaned Google Form'!$A$1:$M$5000,9,FALSE),1),FALSE),0,1))))),1)</f>
        <v>0</v>
      </c>
      <c r="O23" s="12">
        <f>IFERROR(IF(AND(WEEKDAY('Main Template'!O$18)=1,OR(VLOOKUP(TRIM(UPPER(SUBSTITUTE($D23," ",""))),'Cleaned Google Form'!$A$1:$M$5000,3,FALSE)="SMH",VLOOKUP(TRIM(UPPER(SUBSTITUTE($D23," ",""))),'Cleaned Google Form'!$A$1:$M$5000,3,FALSE)="RCH",VLOOKUP(TRIM(UPPER(SUBSTITUTE($D23," ",""))),'Cleaned Google Form'!$A$1:$M$5000,3,FALSE)="BCCA")),0,IF(AND(O$21=1,NOT(VLOOKUP(TRIM(UPPER(SUBSTITUTE($D23," ",""))),'Cleaned Google Form'!$A$1:$M$5000,6,FALSE)="NO")),0,IF(OR(VLOOKUP(TRIM(UPPER(SUBSTITUTE($D23," ",""))),'Cleaned Google Form'!$A$1:$M$5000,8,FALSE)='Main Template'!O$12,VLOOKUP(TRIM(UPPER(SUBSTITUTE($D23," ",""))),'Cleaned Google Form'!$A$1:$M$5000,8,FALSE)='Main Template'!O$13,VLOOKUP(TRIM(UPPER(SUBSTITUTE($D23," ",""))),'Cleaned Google Form'!$A$1:$M$5000,8,FALSE)='Main Template'!O$14,VLOOKUP(TRIM(UPPER(SUBSTITUTE($D23," ",""))),'Cleaned Google Form'!$A$1:$M$5000,8,FALSE)='Main Template'!O$15),0,IF(AND('Main Template'!O$21&gt;=$C$9,'Main Template'!O$19,VLOOKUP(TRIM(UPPER(SUBSTITUTE($D23," ",""))),'Cleaned Google Form'!$A$1:$M$5000,7,FALSE)="YES"),0,IF(IFERROR(FIND('Main Template'!O$17,VLOOKUP(TRIM(UPPER(SUBSTITUTE('Main Template'!$D23," ",""))),'Cleaned Google Form'!$A$1:$M$5000,9,FALSE),1),FALSE),0,1))))),1)</f>
        <v>0</v>
      </c>
      <c r="P23" s="12">
        <f>IFERROR(IF(AND(WEEKDAY('Main Template'!P$18)=1,OR(VLOOKUP(TRIM(UPPER(SUBSTITUTE($D23," ",""))),'Cleaned Google Form'!$A$1:$M$5000,3,FALSE)="SMH",VLOOKUP(TRIM(UPPER(SUBSTITUTE($D23," ",""))),'Cleaned Google Form'!$A$1:$M$5000,3,FALSE)="RCH",VLOOKUP(TRIM(UPPER(SUBSTITUTE($D23," ",""))),'Cleaned Google Form'!$A$1:$M$5000,3,FALSE)="BCCA")),0,IF(AND(P$21=1,NOT(VLOOKUP(TRIM(UPPER(SUBSTITUTE($D23," ",""))),'Cleaned Google Form'!$A$1:$M$5000,6,FALSE)="NO")),0,IF(OR(VLOOKUP(TRIM(UPPER(SUBSTITUTE($D23," ",""))),'Cleaned Google Form'!$A$1:$M$5000,8,FALSE)='Main Template'!P$12,VLOOKUP(TRIM(UPPER(SUBSTITUTE($D23," ",""))),'Cleaned Google Form'!$A$1:$M$5000,8,FALSE)='Main Template'!P$13,VLOOKUP(TRIM(UPPER(SUBSTITUTE($D23," ",""))),'Cleaned Google Form'!$A$1:$M$5000,8,FALSE)='Main Template'!P$14,VLOOKUP(TRIM(UPPER(SUBSTITUTE($D23," ",""))),'Cleaned Google Form'!$A$1:$M$5000,8,FALSE)='Main Template'!P$15),0,IF(AND('Main Template'!P$21&gt;=$C$9,'Main Template'!P$19,VLOOKUP(TRIM(UPPER(SUBSTITUTE($D23," ",""))),'Cleaned Google Form'!$A$1:$M$5000,7,FALSE)="YES"),0,IF(IFERROR(FIND('Main Template'!P$17,VLOOKUP(TRIM(UPPER(SUBSTITUTE('Main Template'!$D23," ",""))),'Cleaned Google Form'!$A$1:$M$5000,9,FALSE),1),FALSE),0,1))))),1)</f>
        <v>0</v>
      </c>
      <c r="Q23" s="12">
        <f>IFERROR(IF(AND(WEEKDAY('Main Template'!Q$18)=1,OR(VLOOKUP(TRIM(UPPER(SUBSTITUTE($D23," ",""))),'Cleaned Google Form'!$A$1:$M$5000,3,FALSE)="SMH",VLOOKUP(TRIM(UPPER(SUBSTITUTE($D23," ",""))),'Cleaned Google Form'!$A$1:$M$5000,3,FALSE)="RCH",VLOOKUP(TRIM(UPPER(SUBSTITUTE($D23," ",""))),'Cleaned Google Form'!$A$1:$M$5000,3,FALSE)="BCCA")),0,IF(AND(Q$21=1,NOT(VLOOKUP(TRIM(UPPER(SUBSTITUTE($D23," ",""))),'Cleaned Google Form'!$A$1:$M$5000,6,FALSE)="NO")),0,IF(OR(VLOOKUP(TRIM(UPPER(SUBSTITUTE($D23," ",""))),'Cleaned Google Form'!$A$1:$M$5000,8,FALSE)='Main Template'!Q$12,VLOOKUP(TRIM(UPPER(SUBSTITUTE($D23," ",""))),'Cleaned Google Form'!$A$1:$M$5000,8,FALSE)='Main Template'!Q$13,VLOOKUP(TRIM(UPPER(SUBSTITUTE($D23," ",""))),'Cleaned Google Form'!$A$1:$M$5000,8,FALSE)='Main Template'!Q$14,VLOOKUP(TRIM(UPPER(SUBSTITUTE($D23," ",""))),'Cleaned Google Form'!$A$1:$M$5000,8,FALSE)='Main Template'!Q$15),0,IF(AND('Main Template'!Q$21&gt;=$C$9,'Main Template'!Q$19,VLOOKUP(TRIM(UPPER(SUBSTITUTE($D23," ",""))),'Cleaned Google Form'!$A$1:$M$5000,7,FALSE)="YES"),0,IF(IFERROR(FIND('Main Template'!Q$17,VLOOKUP(TRIM(UPPER(SUBSTITUTE('Main Template'!$D23," ",""))),'Cleaned Google Form'!$A$1:$M$5000,9,FALSE),1),FALSE),0,1))))),1)</f>
        <v>1</v>
      </c>
      <c r="R23" s="12">
        <f>IFERROR(IF(AND(WEEKDAY('Main Template'!R$18)=1,OR(VLOOKUP(TRIM(UPPER(SUBSTITUTE($D23," ",""))),'Cleaned Google Form'!$A$1:$M$5000,3,FALSE)="SMH",VLOOKUP(TRIM(UPPER(SUBSTITUTE($D23," ",""))),'Cleaned Google Form'!$A$1:$M$5000,3,FALSE)="RCH",VLOOKUP(TRIM(UPPER(SUBSTITUTE($D23," ",""))),'Cleaned Google Form'!$A$1:$M$5000,3,FALSE)="BCCA")),0,IF(AND(R$21=1,NOT(VLOOKUP(TRIM(UPPER(SUBSTITUTE($D23," ",""))),'Cleaned Google Form'!$A$1:$M$5000,6,FALSE)="NO")),0,IF(OR(VLOOKUP(TRIM(UPPER(SUBSTITUTE($D23," ",""))),'Cleaned Google Form'!$A$1:$M$5000,8,FALSE)='Main Template'!R$12,VLOOKUP(TRIM(UPPER(SUBSTITUTE($D23," ",""))),'Cleaned Google Form'!$A$1:$M$5000,8,FALSE)='Main Template'!R$13,VLOOKUP(TRIM(UPPER(SUBSTITUTE($D23," ",""))),'Cleaned Google Form'!$A$1:$M$5000,8,FALSE)='Main Template'!R$14,VLOOKUP(TRIM(UPPER(SUBSTITUTE($D23," ",""))),'Cleaned Google Form'!$A$1:$M$5000,8,FALSE)='Main Template'!R$15),0,IF(AND('Main Template'!R$21&gt;=$C$9,'Main Template'!R$19,VLOOKUP(TRIM(UPPER(SUBSTITUTE($D23," ",""))),'Cleaned Google Form'!$A$1:$M$5000,7,FALSE)="YES"),0,IF(IFERROR(FIND('Main Template'!R$17,VLOOKUP(TRIM(UPPER(SUBSTITUTE('Main Template'!$D23," ",""))),'Cleaned Google Form'!$A$1:$M$5000,9,FALSE),1),FALSE),0,1))))),1)</f>
        <v>1</v>
      </c>
      <c r="S23" s="12">
        <f>IFERROR(IF(AND(WEEKDAY('Main Template'!S$18)=1,OR(VLOOKUP(TRIM(UPPER(SUBSTITUTE($D23," ",""))),'Cleaned Google Form'!$A$1:$M$5000,3,FALSE)="SMH",VLOOKUP(TRIM(UPPER(SUBSTITUTE($D23," ",""))),'Cleaned Google Form'!$A$1:$M$5000,3,FALSE)="RCH",VLOOKUP(TRIM(UPPER(SUBSTITUTE($D23," ",""))),'Cleaned Google Form'!$A$1:$M$5000,3,FALSE)="BCCA")),0,IF(AND(S$21=1,NOT(VLOOKUP(TRIM(UPPER(SUBSTITUTE($D23," ",""))),'Cleaned Google Form'!$A$1:$M$5000,6,FALSE)="NO")),0,IF(OR(VLOOKUP(TRIM(UPPER(SUBSTITUTE($D23," ",""))),'Cleaned Google Form'!$A$1:$M$5000,8,FALSE)='Main Template'!S$12,VLOOKUP(TRIM(UPPER(SUBSTITUTE($D23," ",""))),'Cleaned Google Form'!$A$1:$M$5000,8,FALSE)='Main Template'!S$13,VLOOKUP(TRIM(UPPER(SUBSTITUTE($D23," ",""))),'Cleaned Google Form'!$A$1:$M$5000,8,FALSE)='Main Template'!S$14,VLOOKUP(TRIM(UPPER(SUBSTITUTE($D23," ",""))),'Cleaned Google Form'!$A$1:$M$5000,8,FALSE)='Main Template'!S$15),0,IF(AND('Main Template'!S$21&gt;=$C$9,'Main Template'!S$19,VLOOKUP(TRIM(UPPER(SUBSTITUTE($D23," ",""))),'Cleaned Google Form'!$A$1:$M$5000,7,FALSE)="YES"),0,IF(IFERROR(FIND('Main Template'!S$17,VLOOKUP(TRIM(UPPER(SUBSTITUTE('Main Template'!$D23," ",""))),'Cleaned Google Form'!$A$1:$M$5000,9,FALSE),1),FALSE),0,1))))),1)</f>
        <v>1</v>
      </c>
      <c r="T23" s="12">
        <f>IFERROR(IF(AND(WEEKDAY('Main Template'!T$18)=1,OR(VLOOKUP(TRIM(UPPER(SUBSTITUTE($D23," ",""))),'Cleaned Google Form'!$A$1:$M$5000,3,FALSE)="SMH",VLOOKUP(TRIM(UPPER(SUBSTITUTE($D23," ",""))),'Cleaned Google Form'!$A$1:$M$5000,3,FALSE)="RCH",VLOOKUP(TRIM(UPPER(SUBSTITUTE($D23," ",""))),'Cleaned Google Form'!$A$1:$M$5000,3,FALSE)="BCCA")),0,IF(AND(T$21=1,NOT(VLOOKUP(TRIM(UPPER(SUBSTITUTE($D23," ",""))),'Cleaned Google Form'!$A$1:$M$5000,6,FALSE)="NO")),0,IF(OR(VLOOKUP(TRIM(UPPER(SUBSTITUTE($D23," ",""))),'Cleaned Google Form'!$A$1:$M$5000,8,FALSE)='Main Template'!T$12,VLOOKUP(TRIM(UPPER(SUBSTITUTE($D23," ",""))),'Cleaned Google Form'!$A$1:$M$5000,8,FALSE)='Main Template'!T$13,VLOOKUP(TRIM(UPPER(SUBSTITUTE($D23," ",""))),'Cleaned Google Form'!$A$1:$M$5000,8,FALSE)='Main Template'!T$14,VLOOKUP(TRIM(UPPER(SUBSTITUTE($D23," ",""))),'Cleaned Google Form'!$A$1:$M$5000,8,FALSE)='Main Template'!T$15),0,IF(AND('Main Template'!T$21&gt;=$C$9,'Main Template'!T$19,VLOOKUP(TRIM(UPPER(SUBSTITUTE($D23," ",""))),'Cleaned Google Form'!$A$1:$M$5000,7,FALSE)="YES"),0,IF(IFERROR(FIND('Main Template'!T$17,VLOOKUP(TRIM(UPPER(SUBSTITUTE('Main Template'!$D23," ",""))),'Cleaned Google Form'!$A$1:$M$5000,9,FALSE),1),FALSE),0,1))))),1)</f>
        <v>1</v>
      </c>
      <c r="U23" s="12">
        <f>IFERROR(IF(AND(WEEKDAY('Main Template'!U$18)=1,OR(VLOOKUP(TRIM(UPPER(SUBSTITUTE($D23," ",""))),'Cleaned Google Form'!$A$1:$M$5000,3,FALSE)="SMH",VLOOKUP(TRIM(UPPER(SUBSTITUTE($D23," ",""))),'Cleaned Google Form'!$A$1:$M$5000,3,FALSE)="RCH",VLOOKUP(TRIM(UPPER(SUBSTITUTE($D23," ",""))),'Cleaned Google Form'!$A$1:$M$5000,3,FALSE)="BCCA")),0,IF(AND(U$21=1,NOT(VLOOKUP(TRIM(UPPER(SUBSTITUTE($D23," ",""))),'Cleaned Google Form'!$A$1:$M$5000,6,FALSE)="NO")),0,IF(OR(VLOOKUP(TRIM(UPPER(SUBSTITUTE($D23," ",""))),'Cleaned Google Form'!$A$1:$M$5000,8,FALSE)='Main Template'!U$12,VLOOKUP(TRIM(UPPER(SUBSTITUTE($D23," ",""))),'Cleaned Google Form'!$A$1:$M$5000,8,FALSE)='Main Template'!U$13,VLOOKUP(TRIM(UPPER(SUBSTITUTE($D23," ",""))),'Cleaned Google Form'!$A$1:$M$5000,8,FALSE)='Main Template'!U$14,VLOOKUP(TRIM(UPPER(SUBSTITUTE($D23," ",""))),'Cleaned Google Form'!$A$1:$M$5000,8,FALSE)='Main Template'!U$15),0,IF(AND('Main Template'!U$21&gt;=$C$9,'Main Template'!U$19,VLOOKUP(TRIM(UPPER(SUBSTITUTE($D23," ",""))),'Cleaned Google Form'!$A$1:$M$5000,7,FALSE)="YES"),0,IF(IFERROR(FIND('Main Template'!U$17,VLOOKUP(TRIM(UPPER(SUBSTITUTE('Main Template'!$D23," ",""))),'Cleaned Google Form'!$A$1:$M$5000,9,FALSE),1),FALSE),0,1))))),1)</f>
        <v>1</v>
      </c>
      <c r="V23" s="12">
        <f>IFERROR(IF(AND(WEEKDAY('Main Template'!V$18)=1,OR(VLOOKUP(TRIM(UPPER(SUBSTITUTE($D23," ",""))),'Cleaned Google Form'!$A$1:$M$5000,3,FALSE)="SMH",VLOOKUP(TRIM(UPPER(SUBSTITUTE($D23," ",""))),'Cleaned Google Form'!$A$1:$M$5000,3,FALSE)="RCH",VLOOKUP(TRIM(UPPER(SUBSTITUTE($D23," ",""))),'Cleaned Google Form'!$A$1:$M$5000,3,FALSE)="BCCA")),0,IF(AND(V$21=1,NOT(VLOOKUP(TRIM(UPPER(SUBSTITUTE($D23," ",""))),'Cleaned Google Form'!$A$1:$M$5000,6,FALSE)="NO")),0,IF(OR(VLOOKUP(TRIM(UPPER(SUBSTITUTE($D23," ",""))),'Cleaned Google Form'!$A$1:$M$5000,8,FALSE)='Main Template'!V$12,VLOOKUP(TRIM(UPPER(SUBSTITUTE($D23," ",""))),'Cleaned Google Form'!$A$1:$M$5000,8,FALSE)='Main Template'!V$13,VLOOKUP(TRIM(UPPER(SUBSTITUTE($D23," ",""))),'Cleaned Google Form'!$A$1:$M$5000,8,FALSE)='Main Template'!V$14,VLOOKUP(TRIM(UPPER(SUBSTITUTE($D23," ",""))),'Cleaned Google Form'!$A$1:$M$5000,8,FALSE)='Main Template'!V$15),0,IF(AND('Main Template'!V$21&gt;=$C$9,'Main Template'!V$19,VLOOKUP(TRIM(UPPER(SUBSTITUTE($D23," ",""))),'Cleaned Google Form'!$A$1:$M$5000,7,FALSE)="YES"),0,IF(IFERROR(FIND('Main Template'!V$17,VLOOKUP(TRIM(UPPER(SUBSTITUTE('Main Template'!$D23," ",""))),'Cleaned Google Form'!$A$1:$M$5000,9,FALSE),1),FALSE),0,1))))),1)</f>
        <v>1</v>
      </c>
      <c r="W23" s="12">
        <f>IFERROR(IF(AND(WEEKDAY('Main Template'!W$18)=1,OR(VLOOKUP(TRIM(UPPER(SUBSTITUTE($D23," ",""))),'Cleaned Google Form'!$A$1:$M$5000,3,FALSE)="SMH",VLOOKUP(TRIM(UPPER(SUBSTITUTE($D23," ",""))),'Cleaned Google Form'!$A$1:$M$5000,3,FALSE)="RCH",VLOOKUP(TRIM(UPPER(SUBSTITUTE($D23," ",""))),'Cleaned Google Form'!$A$1:$M$5000,3,FALSE)="BCCA")),0,IF(AND(W$21=1,NOT(VLOOKUP(TRIM(UPPER(SUBSTITUTE($D23," ",""))),'Cleaned Google Form'!$A$1:$M$5000,6,FALSE)="NO")),0,IF(OR(VLOOKUP(TRIM(UPPER(SUBSTITUTE($D23," ",""))),'Cleaned Google Form'!$A$1:$M$5000,8,FALSE)='Main Template'!W$12,VLOOKUP(TRIM(UPPER(SUBSTITUTE($D23," ",""))),'Cleaned Google Form'!$A$1:$M$5000,8,FALSE)='Main Template'!W$13,VLOOKUP(TRIM(UPPER(SUBSTITUTE($D23," ",""))),'Cleaned Google Form'!$A$1:$M$5000,8,FALSE)='Main Template'!W$14,VLOOKUP(TRIM(UPPER(SUBSTITUTE($D23," ",""))),'Cleaned Google Form'!$A$1:$M$5000,8,FALSE)='Main Template'!W$15),0,IF(AND('Main Template'!W$21&gt;=$C$9,'Main Template'!W$19,VLOOKUP(TRIM(UPPER(SUBSTITUTE($D23," ",""))),'Cleaned Google Form'!$A$1:$M$5000,7,FALSE)="YES"),0,IF(IFERROR(FIND('Main Template'!W$17,VLOOKUP(TRIM(UPPER(SUBSTITUTE('Main Template'!$D23," ",""))),'Cleaned Google Form'!$A$1:$M$5000,9,FALSE),1),FALSE),0,1))))),1)</f>
        <v>0</v>
      </c>
      <c r="X23" s="12">
        <f>IFERROR(IF(AND(WEEKDAY('Main Template'!X$18)=1,OR(VLOOKUP(TRIM(UPPER(SUBSTITUTE($D23," ",""))),'Cleaned Google Form'!$A$1:$M$5000,3,FALSE)="SMH",VLOOKUP(TRIM(UPPER(SUBSTITUTE($D23," ",""))),'Cleaned Google Form'!$A$1:$M$5000,3,FALSE)="RCH",VLOOKUP(TRIM(UPPER(SUBSTITUTE($D23," ",""))),'Cleaned Google Form'!$A$1:$M$5000,3,FALSE)="BCCA")),0,IF(AND(X$21=1,NOT(VLOOKUP(TRIM(UPPER(SUBSTITUTE($D23," ",""))),'Cleaned Google Form'!$A$1:$M$5000,6,FALSE)="NO")),0,IF(OR(VLOOKUP(TRIM(UPPER(SUBSTITUTE($D23," ",""))),'Cleaned Google Form'!$A$1:$M$5000,8,FALSE)='Main Template'!X$12,VLOOKUP(TRIM(UPPER(SUBSTITUTE($D23," ",""))),'Cleaned Google Form'!$A$1:$M$5000,8,FALSE)='Main Template'!X$13,VLOOKUP(TRIM(UPPER(SUBSTITUTE($D23," ",""))),'Cleaned Google Form'!$A$1:$M$5000,8,FALSE)='Main Template'!X$14,VLOOKUP(TRIM(UPPER(SUBSTITUTE($D23," ",""))),'Cleaned Google Form'!$A$1:$M$5000,8,FALSE)='Main Template'!X$15),0,IF(AND('Main Template'!X$21&gt;=$C$9,'Main Template'!X$19,VLOOKUP(TRIM(UPPER(SUBSTITUTE($D23," ",""))),'Cleaned Google Form'!$A$1:$M$5000,7,FALSE)="YES"),0,IF(IFERROR(FIND('Main Template'!X$17,VLOOKUP(TRIM(UPPER(SUBSTITUTE('Main Template'!$D23," ",""))),'Cleaned Google Form'!$A$1:$M$5000,9,FALSE),1),FALSE),0,1))))),1)</f>
        <v>1</v>
      </c>
      <c r="Y23" s="12">
        <f>IFERROR(IF(AND(WEEKDAY('Main Template'!Y$18)=1,OR(VLOOKUP(TRIM(UPPER(SUBSTITUTE($D23," ",""))),'Cleaned Google Form'!$A$1:$M$5000,3,FALSE)="SMH",VLOOKUP(TRIM(UPPER(SUBSTITUTE($D23," ",""))),'Cleaned Google Form'!$A$1:$M$5000,3,FALSE)="RCH",VLOOKUP(TRIM(UPPER(SUBSTITUTE($D23," ",""))),'Cleaned Google Form'!$A$1:$M$5000,3,FALSE)="BCCA")),0,IF(AND(Y$21=1,NOT(VLOOKUP(TRIM(UPPER(SUBSTITUTE($D23," ",""))),'Cleaned Google Form'!$A$1:$M$5000,6,FALSE)="NO")),0,IF(OR(VLOOKUP(TRIM(UPPER(SUBSTITUTE($D23," ",""))),'Cleaned Google Form'!$A$1:$M$5000,8,FALSE)='Main Template'!Y$12,VLOOKUP(TRIM(UPPER(SUBSTITUTE($D23," ",""))),'Cleaned Google Form'!$A$1:$M$5000,8,FALSE)='Main Template'!Y$13,VLOOKUP(TRIM(UPPER(SUBSTITUTE($D23," ",""))),'Cleaned Google Form'!$A$1:$M$5000,8,FALSE)='Main Template'!Y$14,VLOOKUP(TRIM(UPPER(SUBSTITUTE($D23," ",""))),'Cleaned Google Form'!$A$1:$M$5000,8,FALSE)='Main Template'!Y$15),0,IF(AND('Main Template'!Y$21&gt;=$C$9,'Main Template'!Y$19,VLOOKUP(TRIM(UPPER(SUBSTITUTE($D23," ",""))),'Cleaned Google Form'!$A$1:$M$5000,7,FALSE)="YES"),0,IF(IFERROR(FIND('Main Template'!Y$17,VLOOKUP(TRIM(UPPER(SUBSTITUTE('Main Template'!$D23," ",""))),'Cleaned Google Form'!$A$1:$M$5000,9,FALSE),1),FALSE),0,1))))),1)</f>
        <v>1</v>
      </c>
      <c r="Z23" s="12">
        <f>IFERROR(IF(AND(WEEKDAY('Main Template'!Z$18)=1,OR(VLOOKUP(TRIM(UPPER(SUBSTITUTE($D23," ",""))),'Cleaned Google Form'!$A$1:$M$5000,3,FALSE)="SMH",VLOOKUP(TRIM(UPPER(SUBSTITUTE($D23," ",""))),'Cleaned Google Form'!$A$1:$M$5000,3,FALSE)="RCH",VLOOKUP(TRIM(UPPER(SUBSTITUTE($D23," ",""))),'Cleaned Google Form'!$A$1:$M$5000,3,FALSE)="BCCA")),0,IF(AND(Z$21=1,NOT(VLOOKUP(TRIM(UPPER(SUBSTITUTE($D23," ",""))),'Cleaned Google Form'!$A$1:$M$5000,6,FALSE)="NO")),0,IF(OR(VLOOKUP(TRIM(UPPER(SUBSTITUTE($D23," ",""))),'Cleaned Google Form'!$A$1:$M$5000,8,FALSE)='Main Template'!Z$12,VLOOKUP(TRIM(UPPER(SUBSTITUTE($D23," ",""))),'Cleaned Google Form'!$A$1:$M$5000,8,FALSE)='Main Template'!Z$13,VLOOKUP(TRIM(UPPER(SUBSTITUTE($D23," ",""))),'Cleaned Google Form'!$A$1:$M$5000,8,FALSE)='Main Template'!Z$14,VLOOKUP(TRIM(UPPER(SUBSTITUTE($D23," ",""))),'Cleaned Google Form'!$A$1:$M$5000,8,FALSE)='Main Template'!Z$15),0,IF(AND('Main Template'!Z$21&gt;=$C$9,'Main Template'!Z$19,VLOOKUP(TRIM(UPPER(SUBSTITUTE($D23," ",""))),'Cleaned Google Form'!$A$1:$M$5000,7,FALSE)="YES"),0,IF(IFERROR(FIND('Main Template'!Z$17,VLOOKUP(TRIM(UPPER(SUBSTITUTE('Main Template'!$D23," ",""))),'Cleaned Google Form'!$A$1:$M$5000,9,FALSE),1),FALSE),0,1))))),1)</f>
        <v>1</v>
      </c>
      <c r="AA23" s="12">
        <f>IFERROR(IF(AND(WEEKDAY('Main Template'!AA$18)=1,OR(VLOOKUP(TRIM(UPPER(SUBSTITUTE($D23," ",""))),'Cleaned Google Form'!$A$1:$M$5000,3,FALSE)="SMH",VLOOKUP(TRIM(UPPER(SUBSTITUTE($D23," ",""))),'Cleaned Google Form'!$A$1:$M$5000,3,FALSE)="RCH",VLOOKUP(TRIM(UPPER(SUBSTITUTE($D23," ",""))),'Cleaned Google Form'!$A$1:$M$5000,3,FALSE)="BCCA")),0,IF(AND(AA$21=1,NOT(VLOOKUP(TRIM(UPPER(SUBSTITUTE($D23," ",""))),'Cleaned Google Form'!$A$1:$M$5000,6,FALSE)="NO")),0,IF(OR(VLOOKUP(TRIM(UPPER(SUBSTITUTE($D23," ",""))),'Cleaned Google Form'!$A$1:$M$5000,8,FALSE)='Main Template'!AA$12,VLOOKUP(TRIM(UPPER(SUBSTITUTE($D23," ",""))),'Cleaned Google Form'!$A$1:$M$5000,8,FALSE)='Main Template'!AA$13,VLOOKUP(TRIM(UPPER(SUBSTITUTE($D23," ",""))),'Cleaned Google Form'!$A$1:$M$5000,8,FALSE)='Main Template'!AA$14,VLOOKUP(TRIM(UPPER(SUBSTITUTE($D23," ",""))),'Cleaned Google Form'!$A$1:$M$5000,8,FALSE)='Main Template'!AA$15),0,IF(AND('Main Template'!AA$21&gt;=$C$9,'Main Template'!AA$19,VLOOKUP(TRIM(UPPER(SUBSTITUTE($D23," ",""))),'Cleaned Google Form'!$A$1:$M$5000,7,FALSE)="YES"),0,IF(IFERROR(FIND('Main Template'!AA$17,VLOOKUP(TRIM(UPPER(SUBSTITUTE('Main Template'!$D23," ",""))),'Cleaned Google Form'!$A$1:$M$5000,9,FALSE),1),FALSE),0,1))))),1)</f>
        <v>1</v>
      </c>
      <c r="AB23" s="12">
        <f>IFERROR(IF(AND(WEEKDAY('Main Template'!AB$18)=1,OR(VLOOKUP(TRIM(UPPER(SUBSTITUTE($D23," ",""))),'Cleaned Google Form'!$A$1:$M$5000,3,FALSE)="SMH",VLOOKUP(TRIM(UPPER(SUBSTITUTE($D23," ",""))),'Cleaned Google Form'!$A$1:$M$5000,3,FALSE)="RCH",VLOOKUP(TRIM(UPPER(SUBSTITUTE($D23," ",""))),'Cleaned Google Form'!$A$1:$M$5000,3,FALSE)="BCCA")),0,IF(AND(AB$21=1,NOT(VLOOKUP(TRIM(UPPER(SUBSTITUTE($D23," ",""))),'Cleaned Google Form'!$A$1:$M$5000,6,FALSE)="NO")),0,IF(OR(VLOOKUP(TRIM(UPPER(SUBSTITUTE($D23," ",""))),'Cleaned Google Form'!$A$1:$M$5000,8,FALSE)='Main Template'!AB$12,VLOOKUP(TRIM(UPPER(SUBSTITUTE($D23," ",""))),'Cleaned Google Form'!$A$1:$M$5000,8,FALSE)='Main Template'!AB$13,VLOOKUP(TRIM(UPPER(SUBSTITUTE($D23," ",""))),'Cleaned Google Form'!$A$1:$M$5000,8,FALSE)='Main Template'!AB$14,VLOOKUP(TRIM(UPPER(SUBSTITUTE($D23," ",""))),'Cleaned Google Form'!$A$1:$M$5000,8,FALSE)='Main Template'!AB$15),0,IF(AND('Main Template'!AB$21&gt;=$C$9,'Main Template'!AB$19,VLOOKUP(TRIM(UPPER(SUBSTITUTE($D23," ",""))),'Cleaned Google Form'!$A$1:$M$5000,7,FALSE)="YES"),0,IF(IFERROR(FIND('Main Template'!AB$17,VLOOKUP(TRIM(UPPER(SUBSTITUTE('Main Template'!$D23," ",""))),'Cleaned Google Form'!$A$1:$M$5000,9,FALSE),1),FALSE),0,1))))),1)</f>
        <v>1</v>
      </c>
      <c r="AC23" s="12">
        <f>IFERROR(IF(AND(WEEKDAY('Main Template'!AC$18)=1,OR(VLOOKUP(TRIM(UPPER(SUBSTITUTE($D23," ",""))),'Cleaned Google Form'!$A$1:$M$5000,3,FALSE)="SMH",VLOOKUP(TRIM(UPPER(SUBSTITUTE($D23," ",""))),'Cleaned Google Form'!$A$1:$M$5000,3,FALSE)="RCH",VLOOKUP(TRIM(UPPER(SUBSTITUTE($D23," ",""))),'Cleaned Google Form'!$A$1:$M$5000,3,FALSE)="BCCA")),0,IF(AND(AC$21=1,NOT(VLOOKUP(TRIM(UPPER(SUBSTITUTE($D23," ",""))),'Cleaned Google Form'!$A$1:$M$5000,6,FALSE)="NO")),0,IF(OR(VLOOKUP(TRIM(UPPER(SUBSTITUTE($D23," ",""))),'Cleaned Google Form'!$A$1:$M$5000,8,FALSE)='Main Template'!AC$12,VLOOKUP(TRIM(UPPER(SUBSTITUTE($D23," ",""))),'Cleaned Google Form'!$A$1:$M$5000,8,FALSE)='Main Template'!AC$13,VLOOKUP(TRIM(UPPER(SUBSTITUTE($D23," ",""))),'Cleaned Google Form'!$A$1:$M$5000,8,FALSE)='Main Template'!AC$14,VLOOKUP(TRIM(UPPER(SUBSTITUTE($D23," ",""))),'Cleaned Google Form'!$A$1:$M$5000,8,FALSE)='Main Template'!AC$15),0,IF(AND('Main Template'!AC$21&gt;=$C$9,'Main Template'!AC$19,VLOOKUP(TRIM(UPPER(SUBSTITUTE($D23," ",""))),'Cleaned Google Form'!$A$1:$M$5000,7,FALSE)="YES"),0,IF(IFERROR(FIND('Main Template'!AC$17,VLOOKUP(TRIM(UPPER(SUBSTITUTE('Main Template'!$D23," ",""))),'Cleaned Google Form'!$A$1:$M$5000,9,FALSE),1),FALSE),0,1))))),1)</f>
        <v>1</v>
      </c>
      <c r="AD23" s="12">
        <f>IFERROR(IF(AND(WEEKDAY('Main Template'!AD$18)=1,OR(VLOOKUP(TRIM(UPPER(SUBSTITUTE($D23," ",""))),'Cleaned Google Form'!$A$1:$M$5000,3,FALSE)="SMH",VLOOKUP(TRIM(UPPER(SUBSTITUTE($D23," ",""))),'Cleaned Google Form'!$A$1:$M$5000,3,FALSE)="RCH",VLOOKUP(TRIM(UPPER(SUBSTITUTE($D23," ",""))),'Cleaned Google Form'!$A$1:$M$5000,3,FALSE)="BCCA")),0,IF(AND(AD$21=1,NOT(VLOOKUP(TRIM(UPPER(SUBSTITUTE($D23," ",""))),'Cleaned Google Form'!$A$1:$M$5000,6,FALSE)="NO")),0,IF(OR(VLOOKUP(TRIM(UPPER(SUBSTITUTE($D23," ",""))),'Cleaned Google Form'!$A$1:$M$5000,8,FALSE)='Main Template'!AD$12,VLOOKUP(TRIM(UPPER(SUBSTITUTE($D23," ",""))),'Cleaned Google Form'!$A$1:$M$5000,8,FALSE)='Main Template'!AD$13,VLOOKUP(TRIM(UPPER(SUBSTITUTE($D23," ",""))),'Cleaned Google Form'!$A$1:$M$5000,8,FALSE)='Main Template'!AD$14,VLOOKUP(TRIM(UPPER(SUBSTITUTE($D23," ",""))),'Cleaned Google Form'!$A$1:$M$5000,8,FALSE)='Main Template'!AD$15),0,IF(AND('Main Template'!AD$21&gt;=$C$9,'Main Template'!AD$19,VLOOKUP(TRIM(UPPER(SUBSTITUTE($D23," ",""))),'Cleaned Google Form'!$A$1:$M$5000,7,FALSE)="YES"),0,IF(IFERROR(FIND('Main Template'!AD$17,VLOOKUP(TRIM(UPPER(SUBSTITUTE('Main Template'!$D23," ",""))),'Cleaned Google Form'!$A$1:$M$5000,9,FALSE),1),FALSE),0,1))))),1)</f>
        <v>0</v>
      </c>
      <c r="AE23" s="12">
        <f>IFERROR(IF(AND(WEEKDAY('Main Template'!AE$18)=1,OR(VLOOKUP(TRIM(UPPER(SUBSTITUTE($D23," ",""))),'Cleaned Google Form'!$A$1:$M$5000,3,FALSE)="SMH",VLOOKUP(TRIM(UPPER(SUBSTITUTE($D23," ",""))),'Cleaned Google Form'!$A$1:$M$5000,3,FALSE)="RCH",VLOOKUP(TRIM(UPPER(SUBSTITUTE($D23," ",""))),'Cleaned Google Form'!$A$1:$M$5000,3,FALSE)="BCCA")),0,IF(AND(AE$21=1,NOT(VLOOKUP(TRIM(UPPER(SUBSTITUTE($D23," ",""))),'Cleaned Google Form'!$A$1:$M$5000,6,FALSE)="NO")),0,IF(OR(VLOOKUP(TRIM(UPPER(SUBSTITUTE($D23," ",""))),'Cleaned Google Form'!$A$1:$M$5000,8,FALSE)='Main Template'!AE$12,VLOOKUP(TRIM(UPPER(SUBSTITUTE($D23," ",""))),'Cleaned Google Form'!$A$1:$M$5000,8,FALSE)='Main Template'!AE$13,VLOOKUP(TRIM(UPPER(SUBSTITUTE($D23," ",""))),'Cleaned Google Form'!$A$1:$M$5000,8,FALSE)='Main Template'!AE$14,VLOOKUP(TRIM(UPPER(SUBSTITUTE($D23," ",""))),'Cleaned Google Form'!$A$1:$M$5000,8,FALSE)='Main Template'!AE$15),0,IF(AND('Main Template'!AE$21&gt;=$C$9,'Main Template'!AE$19,VLOOKUP(TRIM(UPPER(SUBSTITUTE($D23," ",""))),'Cleaned Google Form'!$A$1:$M$5000,7,FALSE)="YES"),0,IF(IFERROR(FIND('Main Template'!AE$17,VLOOKUP(TRIM(UPPER(SUBSTITUTE('Main Template'!$D23," ",""))),'Cleaned Google Form'!$A$1:$M$5000,9,FALSE),1),FALSE),0,1))))),1)</f>
        <v>1</v>
      </c>
      <c r="AF23" s="12">
        <f>IFERROR(IF(AND(WEEKDAY('Main Template'!AF$18)=1,OR(VLOOKUP(TRIM(UPPER(SUBSTITUTE($D23," ",""))),'Cleaned Google Form'!$A$1:$M$5000,3,FALSE)="SMH",VLOOKUP(TRIM(UPPER(SUBSTITUTE($D23," ",""))),'Cleaned Google Form'!$A$1:$M$5000,3,FALSE)="RCH",VLOOKUP(TRIM(UPPER(SUBSTITUTE($D23," ",""))),'Cleaned Google Form'!$A$1:$M$5000,3,FALSE)="BCCA")),0,IF(AND(AF$21=1,NOT(VLOOKUP(TRIM(UPPER(SUBSTITUTE($D23," ",""))),'Cleaned Google Form'!$A$1:$M$5000,6,FALSE)="NO")),0,IF(OR(VLOOKUP(TRIM(UPPER(SUBSTITUTE($D23," ",""))),'Cleaned Google Form'!$A$1:$M$5000,8,FALSE)='Main Template'!AF$12,VLOOKUP(TRIM(UPPER(SUBSTITUTE($D23," ",""))),'Cleaned Google Form'!$A$1:$M$5000,8,FALSE)='Main Template'!AF$13,VLOOKUP(TRIM(UPPER(SUBSTITUTE($D23," ",""))),'Cleaned Google Form'!$A$1:$M$5000,8,FALSE)='Main Template'!AF$14,VLOOKUP(TRIM(UPPER(SUBSTITUTE($D23," ",""))),'Cleaned Google Form'!$A$1:$M$5000,8,FALSE)='Main Template'!AF$15),0,IF(AND('Main Template'!AF$21&gt;=$C$9,'Main Template'!AF$19,VLOOKUP(TRIM(UPPER(SUBSTITUTE($D23," ",""))),'Cleaned Google Form'!$A$1:$M$5000,7,FALSE)="YES"),0,IF(IFERROR(FIND('Main Template'!AF$17,VLOOKUP(TRIM(UPPER(SUBSTITUTE('Main Template'!$D23," ",""))),'Cleaned Google Form'!$A$1:$M$5000,9,FALSE),1),FALSE),0,1))))),1)</f>
        <v>1</v>
      </c>
      <c r="AG23" s="12">
        <f>IFERROR(IF(AND(WEEKDAY('Main Template'!AG$18)=1,OR(VLOOKUP(TRIM(UPPER(SUBSTITUTE($D23," ",""))),'Cleaned Google Form'!$A$1:$M$5000,3,FALSE)="SMH",VLOOKUP(TRIM(UPPER(SUBSTITUTE($D23," ",""))),'Cleaned Google Form'!$A$1:$M$5000,3,FALSE)="RCH",VLOOKUP(TRIM(UPPER(SUBSTITUTE($D23," ",""))),'Cleaned Google Form'!$A$1:$M$5000,3,FALSE)="BCCA")),0,IF(AND(AG$21=1,NOT(VLOOKUP(TRIM(UPPER(SUBSTITUTE($D23," ",""))),'Cleaned Google Form'!$A$1:$M$5000,6,FALSE)="NO")),0,IF(OR(VLOOKUP(TRIM(UPPER(SUBSTITUTE($D23," ",""))),'Cleaned Google Form'!$A$1:$M$5000,8,FALSE)='Main Template'!AG$12,VLOOKUP(TRIM(UPPER(SUBSTITUTE($D23," ",""))),'Cleaned Google Form'!$A$1:$M$5000,8,FALSE)='Main Template'!AG$13,VLOOKUP(TRIM(UPPER(SUBSTITUTE($D23," ",""))),'Cleaned Google Form'!$A$1:$M$5000,8,FALSE)='Main Template'!AG$14,VLOOKUP(TRIM(UPPER(SUBSTITUTE($D23," ",""))),'Cleaned Google Form'!$A$1:$M$5000,8,FALSE)='Main Template'!AG$15),0,IF(AND('Main Template'!AG$21&gt;=$C$9,'Main Template'!AG$19,VLOOKUP(TRIM(UPPER(SUBSTITUTE($D23," ",""))),'Cleaned Google Form'!$A$1:$M$5000,7,FALSE)="YES"),0,IF(IFERROR(FIND('Main Template'!AG$17,VLOOKUP(TRIM(UPPER(SUBSTITUTE('Main Template'!$D23," ",""))),'Cleaned Google Form'!$A$1:$M$5000,9,FALSE),1),FALSE),0,1))))),1)</f>
        <v>1</v>
      </c>
      <c r="AH23" s="12">
        <f>IFERROR(IF(AND(WEEKDAY('Main Template'!AH$18)=1,OR(VLOOKUP(TRIM(UPPER(SUBSTITUTE($D23," ",""))),'Cleaned Google Form'!$A$1:$M$5000,3,FALSE)="SMH",VLOOKUP(TRIM(UPPER(SUBSTITUTE($D23," ",""))),'Cleaned Google Form'!$A$1:$M$5000,3,FALSE)="RCH",VLOOKUP(TRIM(UPPER(SUBSTITUTE($D23," ",""))),'Cleaned Google Form'!$A$1:$M$5000,3,FALSE)="BCCA")),0,IF(AND(AH$21=1,NOT(VLOOKUP(TRIM(UPPER(SUBSTITUTE($D23," ",""))),'Cleaned Google Form'!$A$1:$M$5000,6,FALSE)="NO")),0,IF(OR(VLOOKUP(TRIM(UPPER(SUBSTITUTE($D23," ",""))),'Cleaned Google Form'!$A$1:$M$5000,8,FALSE)='Main Template'!AH$12,VLOOKUP(TRIM(UPPER(SUBSTITUTE($D23," ",""))),'Cleaned Google Form'!$A$1:$M$5000,8,FALSE)='Main Template'!AH$13,VLOOKUP(TRIM(UPPER(SUBSTITUTE($D23," ",""))),'Cleaned Google Form'!$A$1:$M$5000,8,FALSE)='Main Template'!AH$14,VLOOKUP(TRIM(UPPER(SUBSTITUTE($D23," ",""))),'Cleaned Google Form'!$A$1:$M$5000,8,FALSE)='Main Template'!AH$15),0,IF(AND('Main Template'!AH$21&gt;=$C$9,'Main Template'!AH$19,VLOOKUP(TRIM(UPPER(SUBSTITUTE($D23," ",""))),'Cleaned Google Form'!$A$1:$M$5000,7,FALSE)="YES"),0,IF(IFERROR(FIND('Main Template'!AH$17,VLOOKUP(TRIM(UPPER(SUBSTITUTE('Main Template'!$D23," ",""))),'Cleaned Google Form'!$A$1:$M$5000,9,FALSE),1),FALSE),0,1))))),1)</f>
        <v>1</v>
      </c>
      <c r="AI23" s="12">
        <f>IFERROR(IF(AND(WEEKDAY('Main Template'!AI$18)=1,OR(VLOOKUP(TRIM(UPPER(SUBSTITUTE($D23," ",""))),'Cleaned Google Form'!$A$1:$M$5000,3,FALSE)="SMH",VLOOKUP(TRIM(UPPER(SUBSTITUTE($D23," ",""))),'Cleaned Google Form'!$A$1:$M$5000,3,FALSE)="RCH",VLOOKUP(TRIM(UPPER(SUBSTITUTE($D23," ",""))),'Cleaned Google Form'!$A$1:$M$5000,3,FALSE)="BCCA")),0,IF(AND(AI$21=1,NOT(VLOOKUP(TRIM(UPPER(SUBSTITUTE($D23," ",""))),'Cleaned Google Form'!$A$1:$M$5000,6,FALSE)="NO")),0,IF(OR(VLOOKUP(TRIM(UPPER(SUBSTITUTE($D23," ",""))),'Cleaned Google Form'!$A$1:$M$5000,8,FALSE)='Main Template'!AI$12,VLOOKUP(TRIM(UPPER(SUBSTITUTE($D23," ",""))),'Cleaned Google Form'!$A$1:$M$5000,8,FALSE)='Main Template'!AI$13,VLOOKUP(TRIM(UPPER(SUBSTITUTE($D23," ",""))),'Cleaned Google Form'!$A$1:$M$5000,8,FALSE)='Main Template'!AI$14,VLOOKUP(TRIM(UPPER(SUBSTITUTE($D23," ",""))),'Cleaned Google Form'!$A$1:$M$5000,8,FALSE)='Main Template'!AI$15),0,IF(AND('Main Template'!AI$21&gt;=$C$9,'Main Template'!AI$19,VLOOKUP(TRIM(UPPER(SUBSTITUTE($D23," ",""))),'Cleaned Google Form'!$A$1:$M$5000,7,FALSE)="YES"),0,IF(IFERROR(FIND('Main Template'!AI$17,VLOOKUP(TRIM(UPPER(SUBSTITUTE('Main Template'!$D23," ",""))),'Cleaned Google Form'!$A$1:$M$5000,9,FALSE),1),FALSE),0,1))))),1)</f>
        <v>1</v>
      </c>
      <c r="AJ23" s="12">
        <f>IFERROR(IF(AND(WEEKDAY('Main Template'!AJ$18)=1,OR(VLOOKUP(TRIM(UPPER(SUBSTITUTE($D23," ",""))),'Cleaned Google Form'!$A$1:$M$5000,3,FALSE)="SMH",VLOOKUP(TRIM(UPPER(SUBSTITUTE($D23," ",""))),'Cleaned Google Form'!$A$1:$M$5000,3,FALSE)="RCH",VLOOKUP(TRIM(UPPER(SUBSTITUTE($D23," ",""))),'Cleaned Google Form'!$A$1:$M$5000,3,FALSE)="BCCA")),0,IF(AND(AJ$21=1,NOT(VLOOKUP(TRIM(UPPER(SUBSTITUTE($D23," ",""))),'Cleaned Google Form'!$A$1:$M$5000,6,FALSE)="NO")),0,IF(OR(VLOOKUP(TRIM(UPPER(SUBSTITUTE($D23," ",""))),'Cleaned Google Form'!$A$1:$M$5000,8,FALSE)='Main Template'!AJ$12,VLOOKUP(TRIM(UPPER(SUBSTITUTE($D23," ",""))),'Cleaned Google Form'!$A$1:$M$5000,8,FALSE)='Main Template'!AJ$13,VLOOKUP(TRIM(UPPER(SUBSTITUTE($D23," ",""))),'Cleaned Google Form'!$A$1:$M$5000,8,FALSE)='Main Template'!AJ$14,VLOOKUP(TRIM(UPPER(SUBSTITUTE($D23," ",""))),'Cleaned Google Form'!$A$1:$M$5000,8,FALSE)='Main Template'!AJ$15),0,IF(AND('Main Template'!AJ$21&gt;=$C$9,'Main Template'!AJ$19,VLOOKUP(TRIM(UPPER(SUBSTITUTE($D23," ",""))),'Cleaned Google Form'!$A$1:$M$5000,7,FALSE)="YES"),0,IF(IFERROR(FIND('Main Template'!AJ$17,VLOOKUP(TRIM(UPPER(SUBSTITUTE('Main Template'!$D23," ",""))),'Cleaned Google Form'!$A$1:$M$5000,9,FALSE),1),FALSE),0,1))))),1)</f>
        <v>1</v>
      </c>
      <c r="AK23" s="12">
        <f>IFERROR(IF(AND(WEEKDAY('Main Template'!AK$18)=1,OR(VLOOKUP(TRIM(UPPER(SUBSTITUTE($D23," ",""))),'Cleaned Google Form'!$A$1:$M$5000,3,FALSE)="SMH",VLOOKUP(TRIM(UPPER(SUBSTITUTE($D23," ",""))),'Cleaned Google Form'!$A$1:$M$5000,3,FALSE)="RCH",VLOOKUP(TRIM(UPPER(SUBSTITUTE($D23," ",""))),'Cleaned Google Form'!$A$1:$M$5000,3,FALSE)="BCCA")),0,IF(AND(AK$21=1,NOT(VLOOKUP(TRIM(UPPER(SUBSTITUTE($D23," ",""))),'Cleaned Google Form'!$A$1:$M$5000,6,FALSE)="NO")),0,IF(OR(VLOOKUP(TRIM(UPPER(SUBSTITUTE($D23," ",""))),'Cleaned Google Form'!$A$1:$M$5000,8,FALSE)='Main Template'!AK$12,VLOOKUP(TRIM(UPPER(SUBSTITUTE($D23," ",""))),'Cleaned Google Form'!$A$1:$M$5000,8,FALSE)='Main Template'!AK$13,VLOOKUP(TRIM(UPPER(SUBSTITUTE($D23," ",""))),'Cleaned Google Form'!$A$1:$M$5000,8,FALSE)='Main Template'!AK$14,VLOOKUP(TRIM(UPPER(SUBSTITUTE($D23," ",""))),'Cleaned Google Form'!$A$1:$M$5000,8,FALSE)='Main Template'!AK$15),0,IF(AND('Main Template'!AK$21&gt;=$C$9,'Main Template'!AK$19,VLOOKUP(TRIM(UPPER(SUBSTITUTE($D23," ",""))),'Cleaned Google Form'!$A$1:$M$5000,7,FALSE)="YES"),0,IF(IFERROR(FIND('Main Template'!AK$17,VLOOKUP(TRIM(UPPER(SUBSTITUTE('Main Template'!$D23," ",""))),'Cleaned Google Form'!$A$1:$M$5000,9,FALSE),1),FALSE),0,1))))),1)</f>
        <v>0</v>
      </c>
      <c r="AL23" s="12">
        <f>IFERROR(IF(AND(WEEKDAY('Main Template'!AL$18)=1,OR(VLOOKUP(TRIM(UPPER(SUBSTITUTE($D23," ",""))),'Cleaned Google Form'!$A$1:$M$5000,3,FALSE)="SMH",VLOOKUP(TRIM(UPPER(SUBSTITUTE($D23," ",""))),'Cleaned Google Form'!$A$1:$M$5000,3,FALSE)="RCH",VLOOKUP(TRIM(UPPER(SUBSTITUTE($D23," ",""))),'Cleaned Google Form'!$A$1:$M$5000,3,FALSE)="BCCA")),0,IF(AND(AL$21=1,NOT(VLOOKUP(TRIM(UPPER(SUBSTITUTE($D23," ",""))),'Cleaned Google Form'!$A$1:$M$5000,6,FALSE)="NO")),0,IF(OR(VLOOKUP(TRIM(UPPER(SUBSTITUTE($D23," ",""))),'Cleaned Google Form'!$A$1:$M$5000,8,FALSE)='Main Template'!AL$12,VLOOKUP(TRIM(UPPER(SUBSTITUTE($D23," ",""))),'Cleaned Google Form'!$A$1:$M$5000,8,FALSE)='Main Template'!AL$13,VLOOKUP(TRIM(UPPER(SUBSTITUTE($D23," ",""))),'Cleaned Google Form'!$A$1:$M$5000,8,FALSE)='Main Template'!AL$14,VLOOKUP(TRIM(UPPER(SUBSTITUTE($D23," ",""))),'Cleaned Google Form'!$A$1:$M$5000,8,FALSE)='Main Template'!AL$15),0,IF(AND('Main Template'!AL$21&gt;=$C$9,'Main Template'!AL$19,VLOOKUP(TRIM(UPPER(SUBSTITUTE($D23," ",""))),'Cleaned Google Form'!$A$1:$M$5000,7,FALSE)="YES"),0,IF(IFERROR(FIND('Main Template'!AL$17,VLOOKUP(TRIM(UPPER(SUBSTITUTE('Main Template'!$D23," ",""))),'Cleaned Google Form'!$A$1:$M$5000,9,FALSE),1),FALSE),0,1))))),1)</f>
        <v>1</v>
      </c>
      <c r="AM23" s="12">
        <f>IFERROR(IF(AND(WEEKDAY('Main Template'!AM$18)=1,OR(VLOOKUP(TRIM(UPPER(SUBSTITUTE($D23," ",""))),'Cleaned Google Form'!$A$1:$M$5000,3,FALSE)="SMH",VLOOKUP(TRIM(UPPER(SUBSTITUTE($D23," ",""))),'Cleaned Google Form'!$A$1:$M$5000,3,FALSE)="RCH",VLOOKUP(TRIM(UPPER(SUBSTITUTE($D23," ",""))),'Cleaned Google Form'!$A$1:$M$5000,3,FALSE)="BCCA")),0,IF(AND(AM$21=1,NOT(VLOOKUP(TRIM(UPPER(SUBSTITUTE($D23," ",""))),'Cleaned Google Form'!$A$1:$M$5000,6,FALSE)="NO")),0,IF(OR(VLOOKUP(TRIM(UPPER(SUBSTITUTE($D23," ",""))),'Cleaned Google Form'!$A$1:$M$5000,8,FALSE)='Main Template'!AM$12,VLOOKUP(TRIM(UPPER(SUBSTITUTE($D23," ",""))),'Cleaned Google Form'!$A$1:$M$5000,8,FALSE)='Main Template'!AM$13,VLOOKUP(TRIM(UPPER(SUBSTITUTE($D23," ",""))),'Cleaned Google Form'!$A$1:$M$5000,8,FALSE)='Main Template'!AM$14,VLOOKUP(TRIM(UPPER(SUBSTITUTE($D23," ",""))),'Cleaned Google Form'!$A$1:$M$5000,8,FALSE)='Main Template'!AM$15),0,IF(AND('Main Template'!AM$21&gt;=$C$9,'Main Template'!AM$19,VLOOKUP(TRIM(UPPER(SUBSTITUTE($D23," ",""))),'Cleaned Google Form'!$A$1:$M$5000,7,FALSE)="YES"),0,IF(IFERROR(FIND('Main Template'!AM$17,VLOOKUP(TRIM(UPPER(SUBSTITUTE('Main Template'!$D23," ",""))),'Cleaned Google Form'!$A$1:$M$5000,9,FALSE),1),FALSE),0,1))))),1)</f>
        <v>1</v>
      </c>
      <c r="AN23" s="12">
        <f>IFERROR(IF(AND(WEEKDAY('Main Template'!AN$18)=1,OR(VLOOKUP(TRIM(UPPER(SUBSTITUTE($D23," ",""))),'Cleaned Google Form'!$A$1:$M$5000,3,FALSE)="SMH",VLOOKUP(TRIM(UPPER(SUBSTITUTE($D23," ",""))),'Cleaned Google Form'!$A$1:$M$5000,3,FALSE)="RCH",VLOOKUP(TRIM(UPPER(SUBSTITUTE($D23," ",""))),'Cleaned Google Form'!$A$1:$M$5000,3,FALSE)="BCCA")),0,IF(AND(AN$21=1,NOT(VLOOKUP(TRIM(UPPER(SUBSTITUTE($D23," ",""))),'Cleaned Google Form'!$A$1:$M$5000,6,FALSE)="NO")),0,IF(OR(VLOOKUP(TRIM(UPPER(SUBSTITUTE($D23," ",""))),'Cleaned Google Form'!$A$1:$M$5000,8,FALSE)='Main Template'!AN$12,VLOOKUP(TRIM(UPPER(SUBSTITUTE($D23," ",""))),'Cleaned Google Form'!$A$1:$M$5000,8,FALSE)='Main Template'!AN$13,VLOOKUP(TRIM(UPPER(SUBSTITUTE($D23," ",""))),'Cleaned Google Form'!$A$1:$M$5000,8,FALSE)='Main Template'!AN$14,VLOOKUP(TRIM(UPPER(SUBSTITUTE($D23," ",""))),'Cleaned Google Form'!$A$1:$M$5000,8,FALSE)='Main Template'!AN$15),0,IF(AND('Main Template'!AN$21&gt;=$C$9,'Main Template'!AN$19,VLOOKUP(TRIM(UPPER(SUBSTITUTE($D23," ",""))),'Cleaned Google Form'!$A$1:$M$5000,7,FALSE)="YES"),0,IF(IFERROR(FIND('Main Template'!AN$17,VLOOKUP(TRIM(UPPER(SUBSTITUTE('Main Template'!$D23," ",""))),'Cleaned Google Form'!$A$1:$M$5000,9,FALSE),1),FALSE),0,1))))),1)</f>
        <v>1</v>
      </c>
    </row>
    <row r="24" spans="2:40">
      <c r="B24" t="str">
        <f>IFERROR(IF(ISNUMBER(MATCH(UPPER(SUBSTITUTE(D24," ","")),'Cleaned Google Form'!$A:$A,0)),"","Oops"),"Not Present")</f>
        <v/>
      </c>
      <c r="C24" s="4">
        <f>I24</f>
        <v>3</v>
      </c>
      <c r="D24" s="4" t="s">
        <v>289</v>
      </c>
      <c r="E24" s="4">
        <f>IFERROR(IF(VLOOKUP(TRIM(UPPER(SUBSTITUTE(D24," ",""))),'Cleaned Google Form'!$A$1:$L$5000,5,FALSE)="YES",1,0),0)</f>
        <v>1</v>
      </c>
      <c r="F24" s="4">
        <f>IFERROR(IF(RIGHT(VLOOKUP(TRIM(UPPER(SUBSTITUTE(D24," ",""))),'Cleaned Google Form'!$A$1:$L$5000,2,FALSE),1)="1",1,0),0)</f>
        <v>1</v>
      </c>
      <c r="G24" s="4">
        <f>IFERROR(IF(VLOOKUP(TRIM(UPPER(SUBSTITUTE(D24," ",""))),'Cleaned Google Form'!$A$1:$L$5000,3,FALSE)="VGH",1,0),0)</f>
        <v>0</v>
      </c>
      <c r="H24" s="4">
        <f>IFERROR(IF(G24+IFERROR(IF(VLOOKUP(TRIM(UPPER(SUBSTITUTE(D24," ",""))),'Cleaned Google Form'!$A$1:$L$5000,3,FALSE)="SPH",1,0),0)=0,1,0),0)</f>
        <v>1</v>
      </c>
      <c r="I24" s="4">
        <f>IF(I23="Resident Index",1,I23+1)</f>
        <v>3</v>
      </c>
      <c r="J24" s="12">
        <f>IFERROR(IF(AND(WEEKDAY('Main Template'!J$18)=1,OR(VLOOKUP(TRIM(UPPER(SUBSTITUTE($D24," ",""))),'Cleaned Google Form'!$A$1:$M$5000,3,FALSE)="SMH",VLOOKUP(TRIM(UPPER(SUBSTITUTE($D24," ",""))),'Cleaned Google Form'!$A$1:$M$5000,3,FALSE)="RCH",VLOOKUP(TRIM(UPPER(SUBSTITUTE($D24," ",""))),'Cleaned Google Form'!$A$1:$M$5000,3,FALSE)="BCCA")),0,IF(AND(J$21=1,NOT(VLOOKUP(TRIM(UPPER(SUBSTITUTE($D24," ",""))),'Cleaned Google Form'!$A$1:$M$5000,6,FALSE)="NO")),0,IF(OR(VLOOKUP(TRIM(UPPER(SUBSTITUTE($D24," ",""))),'Cleaned Google Form'!$A$1:$M$5000,8,FALSE)='Main Template'!J$12,VLOOKUP(TRIM(UPPER(SUBSTITUTE($D24," ",""))),'Cleaned Google Form'!$A$1:$M$5000,8,FALSE)='Main Template'!J$13,VLOOKUP(TRIM(UPPER(SUBSTITUTE($D24," ",""))),'Cleaned Google Form'!$A$1:$M$5000,8,FALSE)='Main Template'!J$14,VLOOKUP(TRIM(UPPER(SUBSTITUTE($D24," ",""))),'Cleaned Google Form'!$A$1:$M$5000,8,FALSE)='Main Template'!J$15),0,IF(AND('Main Template'!J$21&gt;=$C$9,'Main Template'!J$19,VLOOKUP(TRIM(UPPER(SUBSTITUTE($D24," ",""))),'Cleaned Google Form'!$A$1:$M$5000,7,FALSE)="YES"),0,IF(IFERROR(FIND('Main Template'!J$17,VLOOKUP(TRIM(UPPER(SUBSTITUTE('Main Template'!$D24," ",""))),'Cleaned Google Form'!$A$1:$M$5000,9,FALSE),1),FALSE),0,1))))),1)</f>
        <v>0</v>
      </c>
      <c r="K24" s="12">
        <f>IFERROR(IF(AND(WEEKDAY('Main Template'!K$18)=1,OR(VLOOKUP(TRIM(UPPER(SUBSTITUTE($D24," ",""))),'Cleaned Google Form'!$A$1:$M$5000,3,FALSE)="SMH",VLOOKUP(TRIM(UPPER(SUBSTITUTE($D24," ",""))),'Cleaned Google Form'!$A$1:$M$5000,3,FALSE)="RCH",VLOOKUP(TRIM(UPPER(SUBSTITUTE($D24," ",""))),'Cleaned Google Form'!$A$1:$M$5000,3,FALSE)="BCCA")),0,IF(AND(K$21=1,NOT(VLOOKUP(TRIM(UPPER(SUBSTITUTE($D24," ",""))),'Cleaned Google Form'!$A$1:$M$5000,6,FALSE)="NO")),0,IF(OR(VLOOKUP(TRIM(UPPER(SUBSTITUTE($D24," ",""))),'Cleaned Google Form'!$A$1:$M$5000,8,FALSE)='Main Template'!K$12,VLOOKUP(TRIM(UPPER(SUBSTITUTE($D24," ",""))),'Cleaned Google Form'!$A$1:$M$5000,8,FALSE)='Main Template'!K$13,VLOOKUP(TRIM(UPPER(SUBSTITUTE($D24," ",""))),'Cleaned Google Form'!$A$1:$M$5000,8,FALSE)='Main Template'!K$14,VLOOKUP(TRIM(UPPER(SUBSTITUTE($D24," ",""))),'Cleaned Google Form'!$A$1:$M$5000,8,FALSE)='Main Template'!K$15),0,IF(AND('Main Template'!K$21&gt;=$C$9,'Main Template'!K$19,VLOOKUP(TRIM(UPPER(SUBSTITUTE($D24," ",""))),'Cleaned Google Form'!$A$1:$M$5000,7,FALSE)="YES"),0,IF(IFERROR(FIND('Main Template'!K$17,VLOOKUP(TRIM(UPPER(SUBSTITUTE('Main Template'!$D24," ",""))),'Cleaned Google Form'!$A$1:$M$5000,9,FALSE),1),FALSE),0,1))))),1)</f>
        <v>1</v>
      </c>
      <c r="L24" s="12">
        <f>IFERROR(IF(AND(WEEKDAY('Main Template'!L$18)=1,OR(VLOOKUP(TRIM(UPPER(SUBSTITUTE($D24," ",""))),'Cleaned Google Form'!$A$1:$M$5000,3,FALSE)="SMH",VLOOKUP(TRIM(UPPER(SUBSTITUTE($D24," ",""))),'Cleaned Google Form'!$A$1:$M$5000,3,FALSE)="RCH",VLOOKUP(TRIM(UPPER(SUBSTITUTE($D24," ",""))),'Cleaned Google Form'!$A$1:$M$5000,3,FALSE)="BCCA")),0,IF(AND(L$21=1,NOT(VLOOKUP(TRIM(UPPER(SUBSTITUTE($D24," ",""))),'Cleaned Google Form'!$A$1:$M$5000,6,FALSE)="NO")),0,IF(OR(VLOOKUP(TRIM(UPPER(SUBSTITUTE($D24," ",""))),'Cleaned Google Form'!$A$1:$M$5000,8,FALSE)='Main Template'!L$12,VLOOKUP(TRIM(UPPER(SUBSTITUTE($D24," ",""))),'Cleaned Google Form'!$A$1:$M$5000,8,FALSE)='Main Template'!L$13,VLOOKUP(TRIM(UPPER(SUBSTITUTE($D24," ",""))),'Cleaned Google Form'!$A$1:$M$5000,8,FALSE)='Main Template'!L$14,VLOOKUP(TRIM(UPPER(SUBSTITUTE($D24," ",""))),'Cleaned Google Form'!$A$1:$M$5000,8,FALSE)='Main Template'!L$15),0,IF(AND('Main Template'!L$21&gt;=$C$9,'Main Template'!L$19,VLOOKUP(TRIM(UPPER(SUBSTITUTE($D24," ",""))),'Cleaned Google Form'!$A$1:$M$5000,7,FALSE)="YES"),0,IF(IFERROR(FIND('Main Template'!L$17,VLOOKUP(TRIM(UPPER(SUBSTITUTE('Main Template'!$D24," ",""))),'Cleaned Google Form'!$A$1:$M$5000,9,FALSE),1),FALSE),0,1))))),1)</f>
        <v>1</v>
      </c>
      <c r="M24" s="12">
        <f>IFERROR(IF(AND(WEEKDAY('Main Template'!M$18)=1,OR(VLOOKUP(TRIM(UPPER(SUBSTITUTE($D24," ",""))),'Cleaned Google Form'!$A$1:$M$5000,3,FALSE)="SMH",VLOOKUP(TRIM(UPPER(SUBSTITUTE($D24," ",""))),'Cleaned Google Form'!$A$1:$M$5000,3,FALSE)="RCH",VLOOKUP(TRIM(UPPER(SUBSTITUTE($D24," ",""))),'Cleaned Google Form'!$A$1:$M$5000,3,FALSE)="BCCA")),0,IF(AND(M$21=1,NOT(VLOOKUP(TRIM(UPPER(SUBSTITUTE($D24," ",""))),'Cleaned Google Form'!$A$1:$M$5000,6,FALSE)="NO")),0,IF(OR(VLOOKUP(TRIM(UPPER(SUBSTITUTE($D24," ",""))),'Cleaned Google Form'!$A$1:$M$5000,8,FALSE)='Main Template'!M$12,VLOOKUP(TRIM(UPPER(SUBSTITUTE($D24," ",""))),'Cleaned Google Form'!$A$1:$M$5000,8,FALSE)='Main Template'!M$13,VLOOKUP(TRIM(UPPER(SUBSTITUTE($D24," ",""))),'Cleaned Google Form'!$A$1:$M$5000,8,FALSE)='Main Template'!M$14,VLOOKUP(TRIM(UPPER(SUBSTITUTE($D24," ",""))),'Cleaned Google Form'!$A$1:$M$5000,8,FALSE)='Main Template'!M$15),0,IF(AND('Main Template'!M$21&gt;=$C$9,'Main Template'!M$19,VLOOKUP(TRIM(UPPER(SUBSTITUTE($D24," ",""))),'Cleaned Google Form'!$A$1:$M$5000,7,FALSE)="YES"),0,IF(IFERROR(FIND('Main Template'!M$17,VLOOKUP(TRIM(UPPER(SUBSTITUTE('Main Template'!$D24," ",""))),'Cleaned Google Form'!$A$1:$M$5000,9,FALSE),1),FALSE),0,1))))),1)</f>
        <v>1</v>
      </c>
      <c r="N24" s="12">
        <f>IFERROR(IF(AND(WEEKDAY('Main Template'!N$18)=1,OR(VLOOKUP(TRIM(UPPER(SUBSTITUTE($D24," ",""))),'Cleaned Google Form'!$A$1:$M$5000,3,FALSE)="SMH",VLOOKUP(TRIM(UPPER(SUBSTITUTE($D24," ",""))),'Cleaned Google Form'!$A$1:$M$5000,3,FALSE)="RCH",VLOOKUP(TRIM(UPPER(SUBSTITUTE($D24," ",""))),'Cleaned Google Form'!$A$1:$M$5000,3,FALSE)="BCCA")),0,IF(AND(N$21=1,NOT(VLOOKUP(TRIM(UPPER(SUBSTITUTE($D24," ",""))),'Cleaned Google Form'!$A$1:$M$5000,6,FALSE)="NO")),0,IF(OR(VLOOKUP(TRIM(UPPER(SUBSTITUTE($D24," ",""))),'Cleaned Google Form'!$A$1:$M$5000,8,FALSE)='Main Template'!N$12,VLOOKUP(TRIM(UPPER(SUBSTITUTE($D24," ",""))),'Cleaned Google Form'!$A$1:$M$5000,8,FALSE)='Main Template'!N$13,VLOOKUP(TRIM(UPPER(SUBSTITUTE($D24," ",""))),'Cleaned Google Form'!$A$1:$M$5000,8,FALSE)='Main Template'!N$14,VLOOKUP(TRIM(UPPER(SUBSTITUTE($D24," ",""))),'Cleaned Google Form'!$A$1:$M$5000,8,FALSE)='Main Template'!N$15),0,IF(AND('Main Template'!N$21&gt;=$C$9,'Main Template'!N$19,VLOOKUP(TRIM(UPPER(SUBSTITUTE($D24," ",""))),'Cleaned Google Form'!$A$1:$M$5000,7,FALSE)="YES"),0,IF(IFERROR(FIND('Main Template'!N$17,VLOOKUP(TRIM(UPPER(SUBSTITUTE('Main Template'!$D24," ",""))),'Cleaned Google Form'!$A$1:$M$5000,9,FALSE),1),FALSE),0,1))))),1)</f>
        <v>1</v>
      </c>
      <c r="O24" s="12">
        <f>IFERROR(IF(AND(WEEKDAY('Main Template'!O$18)=1,OR(VLOOKUP(TRIM(UPPER(SUBSTITUTE($D24," ",""))),'Cleaned Google Form'!$A$1:$M$5000,3,FALSE)="SMH",VLOOKUP(TRIM(UPPER(SUBSTITUTE($D24," ",""))),'Cleaned Google Form'!$A$1:$M$5000,3,FALSE)="RCH",VLOOKUP(TRIM(UPPER(SUBSTITUTE($D24," ",""))),'Cleaned Google Form'!$A$1:$M$5000,3,FALSE)="BCCA")),0,IF(AND(O$21=1,NOT(VLOOKUP(TRIM(UPPER(SUBSTITUTE($D24," ",""))),'Cleaned Google Form'!$A$1:$M$5000,6,FALSE)="NO")),0,IF(OR(VLOOKUP(TRIM(UPPER(SUBSTITUTE($D24," ",""))),'Cleaned Google Form'!$A$1:$M$5000,8,FALSE)='Main Template'!O$12,VLOOKUP(TRIM(UPPER(SUBSTITUTE($D24," ",""))),'Cleaned Google Form'!$A$1:$M$5000,8,FALSE)='Main Template'!O$13,VLOOKUP(TRIM(UPPER(SUBSTITUTE($D24," ",""))),'Cleaned Google Form'!$A$1:$M$5000,8,FALSE)='Main Template'!O$14,VLOOKUP(TRIM(UPPER(SUBSTITUTE($D24," ",""))),'Cleaned Google Form'!$A$1:$M$5000,8,FALSE)='Main Template'!O$15),0,IF(AND('Main Template'!O$21&gt;=$C$9,'Main Template'!O$19,VLOOKUP(TRIM(UPPER(SUBSTITUTE($D24," ",""))),'Cleaned Google Form'!$A$1:$M$5000,7,FALSE)="YES"),0,IF(IFERROR(FIND('Main Template'!O$17,VLOOKUP(TRIM(UPPER(SUBSTITUTE('Main Template'!$D24," ",""))),'Cleaned Google Form'!$A$1:$M$5000,9,FALSE),1),FALSE),0,1))))),1)</f>
        <v>1</v>
      </c>
      <c r="P24" s="12">
        <f>IFERROR(IF(AND(WEEKDAY('Main Template'!P$18)=1,OR(VLOOKUP(TRIM(UPPER(SUBSTITUTE($D24," ",""))),'Cleaned Google Form'!$A$1:$M$5000,3,FALSE)="SMH",VLOOKUP(TRIM(UPPER(SUBSTITUTE($D24," ",""))),'Cleaned Google Form'!$A$1:$M$5000,3,FALSE)="RCH",VLOOKUP(TRIM(UPPER(SUBSTITUTE($D24," ",""))),'Cleaned Google Form'!$A$1:$M$5000,3,FALSE)="BCCA")),0,IF(AND(P$21=1,NOT(VLOOKUP(TRIM(UPPER(SUBSTITUTE($D24," ",""))),'Cleaned Google Form'!$A$1:$M$5000,6,FALSE)="NO")),0,IF(OR(VLOOKUP(TRIM(UPPER(SUBSTITUTE($D24," ",""))),'Cleaned Google Form'!$A$1:$M$5000,8,FALSE)='Main Template'!P$12,VLOOKUP(TRIM(UPPER(SUBSTITUTE($D24," ",""))),'Cleaned Google Form'!$A$1:$M$5000,8,FALSE)='Main Template'!P$13,VLOOKUP(TRIM(UPPER(SUBSTITUTE($D24," ",""))),'Cleaned Google Form'!$A$1:$M$5000,8,FALSE)='Main Template'!P$14,VLOOKUP(TRIM(UPPER(SUBSTITUTE($D24," ",""))),'Cleaned Google Form'!$A$1:$M$5000,8,FALSE)='Main Template'!P$15),0,IF(AND('Main Template'!P$21&gt;=$C$9,'Main Template'!P$19,VLOOKUP(TRIM(UPPER(SUBSTITUTE($D24," ",""))),'Cleaned Google Form'!$A$1:$M$5000,7,FALSE)="YES"),0,IF(IFERROR(FIND('Main Template'!P$17,VLOOKUP(TRIM(UPPER(SUBSTITUTE('Main Template'!$D24," ",""))),'Cleaned Google Form'!$A$1:$M$5000,9,FALSE),1),FALSE),0,1))))),1)</f>
        <v>0</v>
      </c>
      <c r="Q24" s="12">
        <f>IFERROR(IF(AND(WEEKDAY('Main Template'!Q$18)=1,OR(VLOOKUP(TRIM(UPPER(SUBSTITUTE($D24," ",""))),'Cleaned Google Form'!$A$1:$M$5000,3,FALSE)="SMH",VLOOKUP(TRIM(UPPER(SUBSTITUTE($D24," ",""))),'Cleaned Google Form'!$A$1:$M$5000,3,FALSE)="RCH",VLOOKUP(TRIM(UPPER(SUBSTITUTE($D24," ",""))),'Cleaned Google Form'!$A$1:$M$5000,3,FALSE)="BCCA")),0,IF(AND(Q$21=1,NOT(VLOOKUP(TRIM(UPPER(SUBSTITUTE($D24," ",""))),'Cleaned Google Form'!$A$1:$M$5000,6,FALSE)="NO")),0,IF(OR(VLOOKUP(TRIM(UPPER(SUBSTITUTE($D24," ",""))),'Cleaned Google Form'!$A$1:$M$5000,8,FALSE)='Main Template'!Q$12,VLOOKUP(TRIM(UPPER(SUBSTITUTE($D24," ",""))),'Cleaned Google Form'!$A$1:$M$5000,8,FALSE)='Main Template'!Q$13,VLOOKUP(TRIM(UPPER(SUBSTITUTE($D24," ",""))),'Cleaned Google Form'!$A$1:$M$5000,8,FALSE)='Main Template'!Q$14,VLOOKUP(TRIM(UPPER(SUBSTITUTE($D24," ",""))),'Cleaned Google Form'!$A$1:$M$5000,8,FALSE)='Main Template'!Q$15),0,IF(AND('Main Template'!Q$21&gt;=$C$9,'Main Template'!Q$19,VLOOKUP(TRIM(UPPER(SUBSTITUTE($D24," ",""))),'Cleaned Google Form'!$A$1:$M$5000,7,FALSE)="YES"),0,IF(IFERROR(FIND('Main Template'!Q$17,VLOOKUP(TRIM(UPPER(SUBSTITUTE('Main Template'!$D24," ",""))),'Cleaned Google Form'!$A$1:$M$5000,9,FALSE),1),FALSE),0,1))))),1)</f>
        <v>1</v>
      </c>
      <c r="R24" s="12">
        <f>IFERROR(IF(AND(WEEKDAY('Main Template'!R$18)=1,OR(VLOOKUP(TRIM(UPPER(SUBSTITUTE($D24," ",""))),'Cleaned Google Form'!$A$1:$M$5000,3,FALSE)="SMH",VLOOKUP(TRIM(UPPER(SUBSTITUTE($D24," ",""))),'Cleaned Google Form'!$A$1:$M$5000,3,FALSE)="RCH",VLOOKUP(TRIM(UPPER(SUBSTITUTE($D24," ",""))),'Cleaned Google Form'!$A$1:$M$5000,3,FALSE)="BCCA")),0,IF(AND(R$21=1,NOT(VLOOKUP(TRIM(UPPER(SUBSTITUTE($D24," ",""))),'Cleaned Google Form'!$A$1:$M$5000,6,FALSE)="NO")),0,IF(OR(VLOOKUP(TRIM(UPPER(SUBSTITUTE($D24," ",""))),'Cleaned Google Form'!$A$1:$M$5000,8,FALSE)='Main Template'!R$12,VLOOKUP(TRIM(UPPER(SUBSTITUTE($D24," ",""))),'Cleaned Google Form'!$A$1:$M$5000,8,FALSE)='Main Template'!R$13,VLOOKUP(TRIM(UPPER(SUBSTITUTE($D24," ",""))),'Cleaned Google Form'!$A$1:$M$5000,8,FALSE)='Main Template'!R$14,VLOOKUP(TRIM(UPPER(SUBSTITUTE($D24," ",""))),'Cleaned Google Form'!$A$1:$M$5000,8,FALSE)='Main Template'!R$15),0,IF(AND('Main Template'!R$21&gt;=$C$9,'Main Template'!R$19,VLOOKUP(TRIM(UPPER(SUBSTITUTE($D24," ",""))),'Cleaned Google Form'!$A$1:$M$5000,7,FALSE)="YES"),0,IF(IFERROR(FIND('Main Template'!R$17,VLOOKUP(TRIM(UPPER(SUBSTITUTE('Main Template'!$D24," ",""))),'Cleaned Google Form'!$A$1:$M$5000,9,FALSE),1),FALSE),0,1))))),1)</f>
        <v>1</v>
      </c>
      <c r="S24" s="12">
        <f>IFERROR(IF(AND(WEEKDAY('Main Template'!S$18)=1,OR(VLOOKUP(TRIM(UPPER(SUBSTITUTE($D24," ",""))),'Cleaned Google Form'!$A$1:$M$5000,3,FALSE)="SMH",VLOOKUP(TRIM(UPPER(SUBSTITUTE($D24," ",""))),'Cleaned Google Form'!$A$1:$M$5000,3,FALSE)="RCH",VLOOKUP(TRIM(UPPER(SUBSTITUTE($D24," ",""))),'Cleaned Google Form'!$A$1:$M$5000,3,FALSE)="BCCA")),0,IF(AND(S$21=1,NOT(VLOOKUP(TRIM(UPPER(SUBSTITUTE($D24," ",""))),'Cleaned Google Form'!$A$1:$M$5000,6,FALSE)="NO")),0,IF(OR(VLOOKUP(TRIM(UPPER(SUBSTITUTE($D24," ",""))),'Cleaned Google Form'!$A$1:$M$5000,8,FALSE)='Main Template'!S$12,VLOOKUP(TRIM(UPPER(SUBSTITUTE($D24," ",""))),'Cleaned Google Form'!$A$1:$M$5000,8,FALSE)='Main Template'!S$13,VLOOKUP(TRIM(UPPER(SUBSTITUTE($D24," ",""))),'Cleaned Google Form'!$A$1:$M$5000,8,FALSE)='Main Template'!S$14,VLOOKUP(TRIM(UPPER(SUBSTITUTE($D24," ",""))),'Cleaned Google Form'!$A$1:$M$5000,8,FALSE)='Main Template'!S$15),0,IF(AND('Main Template'!S$21&gt;=$C$9,'Main Template'!S$19,VLOOKUP(TRIM(UPPER(SUBSTITUTE($D24," ",""))),'Cleaned Google Form'!$A$1:$M$5000,7,FALSE)="YES"),0,IF(IFERROR(FIND('Main Template'!S$17,VLOOKUP(TRIM(UPPER(SUBSTITUTE('Main Template'!$D24," ",""))),'Cleaned Google Form'!$A$1:$M$5000,9,FALSE),1),FALSE),0,1))))),1)</f>
        <v>1</v>
      </c>
      <c r="T24" s="12">
        <f>IFERROR(IF(AND(WEEKDAY('Main Template'!T$18)=1,OR(VLOOKUP(TRIM(UPPER(SUBSTITUTE($D24," ",""))),'Cleaned Google Form'!$A$1:$M$5000,3,FALSE)="SMH",VLOOKUP(TRIM(UPPER(SUBSTITUTE($D24," ",""))),'Cleaned Google Form'!$A$1:$M$5000,3,FALSE)="RCH",VLOOKUP(TRIM(UPPER(SUBSTITUTE($D24," ",""))),'Cleaned Google Form'!$A$1:$M$5000,3,FALSE)="BCCA")),0,IF(AND(T$21=1,NOT(VLOOKUP(TRIM(UPPER(SUBSTITUTE($D24," ",""))),'Cleaned Google Form'!$A$1:$M$5000,6,FALSE)="NO")),0,IF(OR(VLOOKUP(TRIM(UPPER(SUBSTITUTE($D24," ",""))),'Cleaned Google Form'!$A$1:$M$5000,8,FALSE)='Main Template'!T$12,VLOOKUP(TRIM(UPPER(SUBSTITUTE($D24," ",""))),'Cleaned Google Form'!$A$1:$M$5000,8,FALSE)='Main Template'!T$13,VLOOKUP(TRIM(UPPER(SUBSTITUTE($D24," ",""))),'Cleaned Google Form'!$A$1:$M$5000,8,FALSE)='Main Template'!T$14,VLOOKUP(TRIM(UPPER(SUBSTITUTE($D24," ",""))),'Cleaned Google Form'!$A$1:$M$5000,8,FALSE)='Main Template'!T$15),0,IF(AND('Main Template'!T$21&gt;=$C$9,'Main Template'!T$19,VLOOKUP(TRIM(UPPER(SUBSTITUTE($D24," ",""))),'Cleaned Google Form'!$A$1:$M$5000,7,FALSE)="YES"),0,IF(IFERROR(FIND('Main Template'!T$17,VLOOKUP(TRIM(UPPER(SUBSTITUTE('Main Template'!$D24," ",""))),'Cleaned Google Form'!$A$1:$M$5000,9,FALSE),1),FALSE),0,1))))),1)</f>
        <v>1</v>
      </c>
      <c r="U24" s="12">
        <f>IFERROR(IF(AND(WEEKDAY('Main Template'!U$18)=1,OR(VLOOKUP(TRIM(UPPER(SUBSTITUTE($D24," ",""))),'Cleaned Google Form'!$A$1:$M$5000,3,FALSE)="SMH",VLOOKUP(TRIM(UPPER(SUBSTITUTE($D24," ",""))),'Cleaned Google Form'!$A$1:$M$5000,3,FALSE)="RCH",VLOOKUP(TRIM(UPPER(SUBSTITUTE($D24," ",""))),'Cleaned Google Form'!$A$1:$M$5000,3,FALSE)="BCCA")),0,IF(AND(U$21=1,NOT(VLOOKUP(TRIM(UPPER(SUBSTITUTE($D24," ",""))),'Cleaned Google Form'!$A$1:$M$5000,6,FALSE)="NO")),0,IF(OR(VLOOKUP(TRIM(UPPER(SUBSTITUTE($D24," ",""))),'Cleaned Google Form'!$A$1:$M$5000,8,FALSE)='Main Template'!U$12,VLOOKUP(TRIM(UPPER(SUBSTITUTE($D24," ",""))),'Cleaned Google Form'!$A$1:$M$5000,8,FALSE)='Main Template'!U$13,VLOOKUP(TRIM(UPPER(SUBSTITUTE($D24," ",""))),'Cleaned Google Form'!$A$1:$M$5000,8,FALSE)='Main Template'!U$14,VLOOKUP(TRIM(UPPER(SUBSTITUTE($D24," ",""))),'Cleaned Google Form'!$A$1:$M$5000,8,FALSE)='Main Template'!U$15),0,IF(AND('Main Template'!U$21&gt;=$C$9,'Main Template'!U$19,VLOOKUP(TRIM(UPPER(SUBSTITUTE($D24," ",""))),'Cleaned Google Form'!$A$1:$M$5000,7,FALSE)="YES"),0,IF(IFERROR(FIND('Main Template'!U$17,VLOOKUP(TRIM(UPPER(SUBSTITUTE('Main Template'!$D24," ",""))),'Cleaned Google Form'!$A$1:$M$5000,9,FALSE),1),FALSE),0,1))))),1)</f>
        <v>1</v>
      </c>
      <c r="V24" s="12">
        <f>IFERROR(IF(AND(WEEKDAY('Main Template'!V$18)=1,OR(VLOOKUP(TRIM(UPPER(SUBSTITUTE($D24," ",""))),'Cleaned Google Form'!$A$1:$M$5000,3,FALSE)="SMH",VLOOKUP(TRIM(UPPER(SUBSTITUTE($D24," ",""))),'Cleaned Google Form'!$A$1:$M$5000,3,FALSE)="RCH",VLOOKUP(TRIM(UPPER(SUBSTITUTE($D24," ",""))),'Cleaned Google Form'!$A$1:$M$5000,3,FALSE)="BCCA")),0,IF(AND(V$21=1,NOT(VLOOKUP(TRIM(UPPER(SUBSTITUTE($D24," ",""))),'Cleaned Google Form'!$A$1:$M$5000,6,FALSE)="NO")),0,IF(OR(VLOOKUP(TRIM(UPPER(SUBSTITUTE($D24," ",""))),'Cleaned Google Form'!$A$1:$M$5000,8,FALSE)='Main Template'!V$12,VLOOKUP(TRIM(UPPER(SUBSTITUTE($D24," ",""))),'Cleaned Google Form'!$A$1:$M$5000,8,FALSE)='Main Template'!V$13,VLOOKUP(TRIM(UPPER(SUBSTITUTE($D24," ",""))),'Cleaned Google Form'!$A$1:$M$5000,8,FALSE)='Main Template'!V$14,VLOOKUP(TRIM(UPPER(SUBSTITUTE($D24," ",""))),'Cleaned Google Form'!$A$1:$M$5000,8,FALSE)='Main Template'!V$15),0,IF(AND('Main Template'!V$21&gt;=$C$9,'Main Template'!V$19,VLOOKUP(TRIM(UPPER(SUBSTITUTE($D24," ",""))),'Cleaned Google Form'!$A$1:$M$5000,7,FALSE)="YES"),0,IF(IFERROR(FIND('Main Template'!V$17,VLOOKUP(TRIM(UPPER(SUBSTITUTE('Main Template'!$D24," ",""))),'Cleaned Google Form'!$A$1:$M$5000,9,FALSE),1),FALSE),0,1))))),1)</f>
        <v>1</v>
      </c>
      <c r="W24" s="12">
        <f>IFERROR(IF(AND(WEEKDAY('Main Template'!W$18)=1,OR(VLOOKUP(TRIM(UPPER(SUBSTITUTE($D24," ",""))),'Cleaned Google Form'!$A$1:$M$5000,3,FALSE)="SMH",VLOOKUP(TRIM(UPPER(SUBSTITUTE($D24," ",""))),'Cleaned Google Form'!$A$1:$M$5000,3,FALSE)="RCH",VLOOKUP(TRIM(UPPER(SUBSTITUTE($D24," ",""))),'Cleaned Google Form'!$A$1:$M$5000,3,FALSE)="BCCA")),0,IF(AND(W$21=1,NOT(VLOOKUP(TRIM(UPPER(SUBSTITUTE($D24," ",""))),'Cleaned Google Form'!$A$1:$M$5000,6,FALSE)="NO")),0,IF(OR(VLOOKUP(TRIM(UPPER(SUBSTITUTE($D24," ",""))),'Cleaned Google Form'!$A$1:$M$5000,8,FALSE)='Main Template'!W$12,VLOOKUP(TRIM(UPPER(SUBSTITUTE($D24," ",""))),'Cleaned Google Form'!$A$1:$M$5000,8,FALSE)='Main Template'!W$13,VLOOKUP(TRIM(UPPER(SUBSTITUTE($D24," ",""))),'Cleaned Google Form'!$A$1:$M$5000,8,FALSE)='Main Template'!W$14,VLOOKUP(TRIM(UPPER(SUBSTITUTE($D24," ",""))),'Cleaned Google Form'!$A$1:$M$5000,8,FALSE)='Main Template'!W$15),0,IF(AND('Main Template'!W$21&gt;=$C$9,'Main Template'!W$19,VLOOKUP(TRIM(UPPER(SUBSTITUTE($D24," ",""))),'Cleaned Google Form'!$A$1:$M$5000,7,FALSE)="YES"),0,IF(IFERROR(FIND('Main Template'!W$17,VLOOKUP(TRIM(UPPER(SUBSTITUTE('Main Template'!$D24," ",""))),'Cleaned Google Form'!$A$1:$M$5000,9,FALSE),1),FALSE),0,1))))),1)</f>
        <v>0</v>
      </c>
      <c r="X24" s="12">
        <f>IFERROR(IF(AND(WEEKDAY('Main Template'!X$18)=1,OR(VLOOKUP(TRIM(UPPER(SUBSTITUTE($D24," ",""))),'Cleaned Google Form'!$A$1:$M$5000,3,FALSE)="SMH",VLOOKUP(TRIM(UPPER(SUBSTITUTE($D24," ",""))),'Cleaned Google Form'!$A$1:$M$5000,3,FALSE)="RCH",VLOOKUP(TRIM(UPPER(SUBSTITUTE($D24," ",""))),'Cleaned Google Form'!$A$1:$M$5000,3,FALSE)="BCCA")),0,IF(AND(X$21=1,NOT(VLOOKUP(TRIM(UPPER(SUBSTITUTE($D24," ",""))),'Cleaned Google Form'!$A$1:$M$5000,6,FALSE)="NO")),0,IF(OR(VLOOKUP(TRIM(UPPER(SUBSTITUTE($D24," ",""))),'Cleaned Google Form'!$A$1:$M$5000,8,FALSE)='Main Template'!X$12,VLOOKUP(TRIM(UPPER(SUBSTITUTE($D24," ",""))),'Cleaned Google Form'!$A$1:$M$5000,8,FALSE)='Main Template'!X$13,VLOOKUP(TRIM(UPPER(SUBSTITUTE($D24," ",""))),'Cleaned Google Form'!$A$1:$M$5000,8,FALSE)='Main Template'!X$14,VLOOKUP(TRIM(UPPER(SUBSTITUTE($D24," ",""))),'Cleaned Google Form'!$A$1:$M$5000,8,FALSE)='Main Template'!X$15),0,IF(AND('Main Template'!X$21&gt;=$C$9,'Main Template'!X$19,VLOOKUP(TRIM(UPPER(SUBSTITUTE($D24," ",""))),'Cleaned Google Form'!$A$1:$M$5000,7,FALSE)="YES"),0,IF(IFERROR(FIND('Main Template'!X$17,VLOOKUP(TRIM(UPPER(SUBSTITUTE('Main Template'!$D24," ",""))),'Cleaned Google Form'!$A$1:$M$5000,9,FALSE),1),FALSE),0,1))))),1)</f>
        <v>1</v>
      </c>
      <c r="Y24" s="12">
        <f>IFERROR(IF(AND(WEEKDAY('Main Template'!Y$18)=1,OR(VLOOKUP(TRIM(UPPER(SUBSTITUTE($D24," ",""))),'Cleaned Google Form'!$A$1:$M$5000,3,FALSE)="SMH",VLOOKUP(TRIM(UPPER(SUBSTITUTE($D24," ",""))),'Cleaned Google Form'!$A$1:$M$5000,3,FALSE)="RCH",VLOOKUP(TRIM(UPPER(SUBSTITUTE($D24," ",""))),'Cleaned Google Form'!$A$1:$M$5000,3,FALSE)="BCCA")),0,IF(AND(Y$21=1,NOT(VLOOKUP(TRIM(UPPER(SUBSTITUTE($D24," ",""))),'Cleaned Google Form'!$A$1:$M$5000,6,FALSE)="NO")),0,IF(OR(VLOOKUP(TRIM(UPPER(SUBSTITUTE($D24," ",""))),'Cleaned Google Form'!$A$1:$M$5000,8,FALSE)='Main Template'!Y$12,VLOOKUP(TRIM(UPPER(SUBSTITUTE($D24," ",""))),'Cleaned Google Form'!$A$1:$M$5000,8,FALSE)='Main Template'!Y$13,VLOOKUP(TRIM(UPPER(SUBSTITUTE($D24," ",""))),'Cleaned Google Form'!$A$1:$M$5000,8,FALSE)='Main Template'!Y$14,VLOOKUP(TRIM(UPPER(SUBSTITUTE($D24," ",""))),'Cleaned Google Form'!$A$1:$M$5000,8,FALSE)='Main Template'!Y$15),0,IF(AND('Main Template'!Y$21&gt;=$C$9,'Main Template'!Y$19,VLOOKUP(TRIM(UPPER(SUBSTITUTE($D24," ",""))),'Cleaned Google Form'!$A$1:$M$5000,7,FALSE)="YES"),0,IF(IFERROR(FIND('Main Template'!Y$17,VLOOKUP(TRIM(UPPER(SUBSTITUTE('Main Template'!$D24," ",""))),'Cleaned Google Form'!$A$1:$M$5000,9,FALSE),1),FALSE),0,1))))),1)</f>
        <v>1</v>
      </c>
      <c r="Z24" s="12">
        <f>IFERROR(IF(AND(WEEKDAY('Main Template'!Z$18)=1,OR(VLOOKUP(TRIM(UPPER(SUBSTITUTE($D24," ",""))),'Cleaned Google Form'!$A$1:$M$5000,3,FALSE)="SMH",VLOOKUP(TRIM(UPPER(SUBSTITUTE($D24," ",""))),'Cleaned Google Form'!$A$1:$M$5000,3,FALSE)="RCH",VLOOKUP(TRIM(UPPER(SUBSTITUTE($D24," ",""))),'Cleaned Google Form'!$A$1:$M$5000,3,FALSE)="BCCA")),0,IF(AND(Z$21=1,NOT(VLOOKUP(TRIM(UPPER(SUBSTITUTE($D24," ",""))),'Cleaned Google Form'!$A$1:$M$5000,6,FALSE)="NO")),0,IF(OR(VLOOKUP(TRIM(UPPER(SUBSTITUTE($D24," ",""))),'Cleaned Google Form'!$A$1:$M$5000,8,FALSE)='Main Template'!Z$12,VLOOKUP(TRIM(UPPER(SUBSTITUTE($D24," ",""))),'Cleaned Google Form'!$A$1:$M$5000,8,FALSE)='Main Template'!Z$13,VLOOKUP(TRIM(UPPER(SUBSTITUTE($D24," ",""))),'Cleaned Google Form'!$A$1:$M$5000,8,FALSE)='Main Template'!Z$14,VLOOKUP(TRIM(UPPER(SUBSTITUTE($D24," ",""))),'Cleaned Google Form'!$A$1:$M$5000,8,FALSE)='Main Template'!Z$15),0,IF(AND('Main Template'!Z$21&gt;=$C$9,'Main Template'!Z$19,VLOOKUP(TRIM(UPPER(SUBSTITUTE($D24," ",""))),'Cleaned Google Form'!$A$1:$M$5000,7,FALSE)="YES"),0,IF(IFERROR(FIND('Main Template'!Z$17,VLOOKUP(TRIM(UPPER(SUBSTITUTE('Main Template'!$D24," ",""))),'Cleaned Google Form'!$A$1:$M$5000,9,FALSE),1),FALSE),0,1))))),1)</f>
        <v>1</v>
      </c>
      <c r="AA24" s="12">
        <f>IFERROR(IF(AND(WEEKDAY('Main Template'!AA$18)=1,OR(VLOOKUP(TRIM(UPPER(SUBSTITUTE($D24," ",""))),'Cleaned Google Form'!$A$1:$M$5000,3,FALSE)="SMH",VLOOKUP(TRIM(UPPER(SUBSTITUTE($D24," ",""))),'Cleaned Google Form'!$A$1:$M$5000,3,FALSE)="RCH",VLOOKUP(TRIM(UPPER(SUBSTITUTE($D24," ",""))),'Cleaned Google Form'!$A$1:$M$5000,3,FALSE)="BCCA")),0,IF(AND(AA$21=1,NOT(VLOOKUP(TRIM(UPPER(SUBSTITUTE($D24," ",""))),'Cleaned Google Form'!$A$1:$M$5000,6,FALSE)="NO")),0,IF(OR(VLOOKUP(TRIM(UPPER(SUBSTITUTE($D24," ",""))),'Cleaned Google Form'!$A$1:$M$5000,8,FALSE)='Main Template'!AA$12,VLOOKUP(TRIM(UPPER(SUBSTITUTE($D24," ",""))),'Cleaned Google Form'!$A$1:$M$5000,8,FALSE)='Main Template'!AA$13,VLOOKUP(TRIM(UPPER(SUBSTITUTE($D24," ",""))),'Cleaned Google Form'!$A$1:$M$5000,8,FALSE)='Main Template'!AA$14,VLOOKUP(TRIM(UPPER(SUBSTITUTE($D24," ",""))),'Cleaned Google Form'!$A$1:$M$5000,8,FALSE)='Main Template'!AA$15),0,IF(AND('Main Template'!AA$21&gt;=$C$9,'Main Template'!AA$19,VLOOKUP(TRIM(UPPER(SUBSTITUTE($D24," ",""))),'Cleaned Google Form'!$A$1:$M$5000,7,FALSE)="YES"),0,IF(IFERROR(FIND('Main Template'!AA$17,VLOOKUP(TRIM(UPPER(SUBSTITUTE('Main Template'!$D24," ",""))),'Cleaned Google Form'!$A$1:$M$5000,9,FALSE),1),FALSE),0,1))))),1)</f>
        <v>1</v>
      </c>
      <c r="AB24" s="12">
        <f>IFERROR(IF(AND(WEEKDAY('Main Template'!AB$18)=1,OR(VLOOKUP(TRIM(UPPER(SUBSTITUTE($D24," ",""))),'Cleaned Google Form'!$A$1:$M$5000,3,FALSE)="SMH",VLOOKUP(TRIM(UPPER(SUBSTITUTE($D24," ",""))),'Cleaned Google Form'!$A$1:$M$5000,3,FALSE)="RCH",VLOOKUP(TRIM(UPPER(SUBSTITUTE($D24," ",""))),'Cleaned Google Form'!$A$1:$M$5000,3,FALSE)="BCCA")),0,IF(AND(AB$21=1,NOT(VLOOKUP(TRIM(UPPER(SUBSTITUTE($D24," ",""))),'Cleaned Google Form'!$A$1:$M$5000,6,FALSE)="NO")),0,IF(OR(VLOOKUP(TRIM(UPPER(SUBSTITUTE($D24," ",""))),'Cleaned Google Form'!$A$1:$M$5000,8,FALSE)='Main Template'!AB$12,VLOOKUP(TRIM(UPPER(SUBSTITUTE($D24," ",""))),'Cleaned Google Form'!$A$1:$M$5000,8,FALSE)='Main Template'!AB$13,VLOOKUP(TRIM(UPPER(SUBSTITUTE($D24," ",""))),'Cleaned Google Form'!$A$1:$M$5000,8,FALSE)='Main Template'!AB$14,VLOOKUP(TRIM(UPPER(SUBSTITUTE($D24," ",""))),'Cleaned Google Form'!$A$1:$M$5000,8,FALSE)='Main Template'!AB$15),0,IF(AND('Main Template'!AB$21&gt;=$C$9,'Main Template'!AB$19,VLOOKUP(TRIM(UPPER(SUBSTITUTE($D24," ",""))),'Cleaned Google Form'!$A$1:$M$5000,7,FALSE)="YES"),0,IF(IFERROR(FIND('Main Template'!AB$17,VLOOKUP(TRIM(UPPER(SUBSTITUTE('Main Template'!$D24," ",""))),'Cleaned Google Form'!$A$1:$M$5000,9,FALSE),1),FALSE),0,1))))),1)</f>
        <v>1</v>
      </c>
      <c r="AC24" s="12">
        <f>IFERROR(IF(AND(WEEKDAY('Main Template'!AC$18)=1,OR(VLOOKUP(TRIM(UPPER(SUBSTITUTE($D24," ",""))),'Cleaned Google Form'!$A$1:$M$5000,3,FALSE)="SMH",VLOOKUP(TRIM(UPPER(SUBSTITUTE($D24," ",""))),'Cleaned Google Form'!$A$1:$M$5000,3,FALSE)="RCH",VLOOKUP(TRIM(UPPER(SUBSTITUTE($D24," ",""))),'Cleaned Google Form'!$A$1:$M$5000,3,FALSE)="BCCA")),0,IF(AND(AC$21=1,NOT(VLOOKUP(TRIM(UPPER(SUBSTITUTE($D24," ",""))),'Cleaned Google Form'!$A$1:$M$5000,6,FALSE)="NO")),0,IF(OR(VLOOKUP(TRIM(UPPER(SUBSTITUTE($D24," ",""))),'Cleaned Google Form'!$A$1:$M$5000,8,FALSE)='Main Template'!AC$12,VLOOKUP(TRIM(UPPER(SUBSTITUTE($D24," ",""))),'Cleaned Google Form'!$A$1:$M$5000,8,FALSE)='Main Template'!AC$13,VLOOKUP(TRIM(UPPER(SUBSTITUTE($D24," ",""))),'Cleaned Google Form'!$A$1:$M$5000,8,FALSE)='Main Template'!AC$14,VLOOKUP(TRIM(UPPER(SUBSTITUTE($D24," ",""))),'Cleaned Google Form'!$A$1:$M$5000,8,FALSE)='Main Template'!AC$15),0,IF(AND('Main Template'!AC$21&gt;=$C$9,'Main Template'!AC$19,VLOOKUP(TRIM(UPPER(SUBSTITUTE($D24," ",""))),'Cleaned Google Form'!$A$1:$M$5000,7,FALSE)="YES"),0,IF(IFERROR(FIND('Main Template'!AC$17,VLOOKUP(TRIM(UPPER(SUBSTITUTE('Main Template'!$D24," ",""))),'Cleaned Google Form'!$A$1:$M$5000,9,FALSE),1),FALSE),0,1))))),1)</f>
        <v>0</v>
      </c>
      <c r="AD24" s="12">
        <f>IFERROR(IF(AND(WEEKDAY('Main Template'!AD$18)=1,OR(VLOOKUP(TRIM(UPPER(SUBSTITUTE($D24," ",""))),'Cleaned Google Form'!$A$1:$M$5000,3,FALSE)="SMH",VLOOKUP(TRIM(UPPER(SUBSTITUTE($D24," ",""))),'Cleaned Google Form'!$A$1:$M$5000,3,FALSE)="RCH",VLOOKUP(TRIM(UPPER(SUBSTITUTE($D24," ",""))),'Cleaned Google Form'!$A$1:$M$5000,3,FALSE)="BCCA")),0,IF(AND(AD$21=1,NOT(VLOOKUP(TRIM(UPPER(SUBSTITUTE($D24," ",""))),'Cleaned Google Form'!$A$1:$M$5000,6,FALSE)="NO")),0,IF(OR(VLOOKUP(TRIM(UPPER(SUBSTITUTE($D24," ",""))),'Cleaned Google Form'!$A$1:$M$5000,8,FALSE)='Main Template'!AD$12,VLOOKUP(TRIM(UPPER(SUBSTITUTE($D24," ",""))),'Cleaned Google Form'!$A$1:$M$5000,8,FALSE)='Main Template'!AD$13,VLOOKUP(TRIM(UPPER(SUBSTITUTE($D24," ",""))),'Cleaned Google Form'!$A$1:$M$5000,8,FALSE)='Main Template'!AD$14,VLOOKUP(TRIM(UPPER(SUBSTITUTE($D24," ",""))),'Cleaned Google Form'!$A$1:$M$5000,8,FALSE)='Main Template'!AD$15),0,IF(AND('Main Template'!AD$21&gt;=$C$9,'Main Template'!AD$19,VLOOKUP(TRIM(UPPER(SUBSTITUTE($D24," ",""))),'Cleaned Google Form'!$A$1:$M$5000,7,FALSE)="YES"),0,IF(IFERROR(FIND('Main Template'!AD$17,VLOOKUP(TRIM(UPPER(SUBSTITUTE('Main Template'!$D24," ",""))),'Cleaned Google Form'!$A$1:$M$5000,9,FALSE),1),FALSE),0,1))))),1)</f>
        <v>0</v>
      </c>
      <c r="AE24" s="12">
        <f>IFERROR(IF(AND(WEEKDAY('Main Template'!AE$18)=1,OR(VLOOKUP(TRIM(UPPER(SUBSTITUTE($D24," ",""))),'Cleaned Google Form'!$A$1:$M$5000,3,FALSE)="SMH",VLOOKUP(TRIM(UPPER(SUBSTITUTE($D24," ",""))),'Cleaned Google Form'!$A$1:$M$5000,3,FALSE)="RCH",VLOOKUP(TRIM(UPPER(SUBSTITUTE($D24," ",""))),'Cleaned Google Form'!$A$1:$M$5000,3,FALSE)="BCCA")),0,IF(AND(AE$21=1,NOT(VLOOKUP(TRIM(UPPER(SUBSTITUTE($D24," ",""))),'Cleaned Google Form'!$A$1:$M$5000,6,FALSE)="NO")),0,IF(OR(VLOOKUP(TRIM(UPPER(SUBSTITUTE($D24," ",""))),'Cleaned Google Form'!$A$1:$M$5000,8,FALSE)='Main Template'!AE$12,VLOOKUP(TRIM(UPPER(SUBSTITUTE($D24," ",""))),'Cleaned Google Form'!$A$1:$M$5000,8,FALSE)='Main Template'!AE$13,VLOOKUP(TRIM(UPPER(SUBSTITUTE($D24," ",""))),'Cleaned Google Form'!$A$1:$M$5000,8,FALSE)='Main Template'!AE$14,VLOOKUP(TRIM(UPPER(SUBSTITUTE($D24," ",""))),'Cleaned Google Form'!$A$1:$M$5000,8,FALSE)='Main Template'!AE$15),0,IF(AND('Main Template'!AE$21&gt;=$C$9,'Main Template'!AE$19,VLOOKUP(TRIM(UPPER(SUBSTITUTE($D24," ",""))),'Cleaned Google Form'!$A$1:$M$5000,7,FALSE)="YES"),0,IF(IFERROR(FIND('Main Template'!AE$17,VLOOKUP(TRIM(UPPER(SUBSTITUTE('Main Template'!$D24," ",""))),'Cleaned Google Form'!$A$1:$M$5000,9,FALSE),1),FALSE),0,1))))),1)</f>
        <v>1</v>
      </c>
      <c r="AF24" s="12">
        <f>IFERROR(IF(AND(WEEKDAY('Main Template'!AF$18)=1,OR(VLOOKUP(TRIM(UPPER(SUBSTITUTE($D24," ",""))),'Cleaned Google Form'!$A$1:$M$5000,3,FALSE)="SMH",VLOOKUP(TRIM(UPPER(SUBSTITUTE($D24," ",""))),'Cleaned Google Form'!$A$1:$M$5000,3,FALSE)="RCH",VLOOKUP(TRIM(UPPER(SUBSTITUTE($D24," ",""))),'Cleaned Google Form'!$A$1:$M$5000,3,FALSE)="BCCA")),0,IF(AND(AF$21=1,NOT(VLOOKUP(TRIM(UPPER(SUBSTITUTE($D24," ",""))),'Cleaned Google Form'!$A$1:$M$5000,6,FALSE)="NO")),0,IF(OR(VLOOKUP(TRIM(UPPER(SUBSTITUTE($D24," ",""))),'Cleaned Google Form'!$A$1:$M$5000,8,FALSE)='Main Template'!AF$12,VLOOKUP(TRIM(UPPER(SUBSTITUTE($D24," ",""))),'Cleaned Google Form'!$A$1:$M$5000,8,FALSE)='Main Template'!AF$13,VLOOKUP(TRIM(UPPER(SUBSTITUTE($D24," ",""))),'Cleaned Google Form'!$A$1:$M$5000,8,FALSE)='Main Template'!AF$14,VLOOKUP(TRIM(UPPER(SUBSTITUTE($D24," ",""))),'Cleaned Google Form'!$A$1:$M$5000,8,FALSE)='Main Template'!AF$15),0,IF(AND('Main Template'!AF$21&gt;=$C$9,'Main Template'!AF$19,VLOOKUP(TRIM(UPPER(SUBSTITUTE($D24," ",""))),'Cleaned Google Form'!$A$1:$M$5000,7,FALSE)="YES"),0,IF(IFERROR(FIND('Main Template'!AF$17,VLOOKUP(TRIM(UPPER(SUBSTITUTE('Main Template'!$D24," ",""))),'Cleaned Google Form'!$A$1:$M$5000,9,FALSE),1),FALSE),0,1))))),1)</f>
        <v>1</v>
      </c>
      <c r="AG24" s="12">
        <f>IFERROR(IF(AND(WEEKDAY('Main Template'!AG$18)=1,OR(VLOOKUP(TRIM(UPPER(SUBSTITUTE($D24," ",""))),'Cleaned Google Form'!$A$1:$M$5000,3,FALSE)="SMH",VLOOKUP(TRIM(UPPER(SUBSTITUTE($D24," ",""))),'Cleaned Google Form'!$A$1:$M$5000,3,FALSE)="RCH",VLOOKUP(TRIM(UPPER(SUBSTITUTE($D24," ",""))),'Cleaned Google Form'!$A$1:$M$5000,3,FALSE)="BCCA")),0,IF(AND(AG$21=1,NOT(VLOOKUP(TRIM(UPPER(SUBSTITUTE($D24," ",""))),'Cleaned Google Form'!$A$1:$M$5000,6,FALSE)="NO")),0,IF(OR(VLOOKUP(TRIM(UPPER(SUBSTITUTE($D24," ",""))),'Cleaned Google Form'!$A$1:$M$5000,8,FALSE)='Main Template'!AG$12,VLOOKUP(TRIM(UPPER(SUBSTITUTE($D24," ",""))),'Cleaned Google Form'!$A$1:$M$5000,8,FALSE)='Main Template'!AG$13,VLOOKUP(TRIM(UPPER(SUBSTITUTE($D24," ",""))),'Cleaned Google Form'!$A$1:$M$5000,8,FALSE)='Main Template'!AG$14,VLOOKUP(TRIM(UPPER(SUBSTITUTE($D24," ",""))),'Cleaned Google Form'!$A$1:$M$5000,8,FALSE)='Main Template'!AG$15),0,IF(AND('Main Template'!AG$21&gt;=$C$9,'Main Template'!AG$19,VLOOKUP(TRIM(UPPER(SUBSTITUTE($D24," ",""))),'Cleaned Google Form'!$A$1:$M$5000,7,FALSE)="YES"),0,IF(IFERROR(FIND('Main Template'!AG$17,VLOOKUP(TRIM(UPPER(SUBSTITUTE('Main Template'!$D24," ",""))),'Cleaned Google Form'!$A$1:$M$5000,9,FALSE),1),FALSE),0,1))))),1)</f>
        <v>1</v>
      </c>
      <c r="AH24" s="12">
        <f>IFERROR(IF(AND(WEEKDAY('Main Template'!AH$18)=1,OR(VLOOKUP(TRIM(UPPER(SUBSTITUTE($D24," ",""))),'Cleaned Google Form'!$A$1:$M$5000,3,FALSE)="SMH",VLOOKUP(TRIM(UPPER(SUBSTITUTE($D24," ",""))),'Cleaned Google Form'!$A$1:$M$5000,3,FALSE)="RCH",VLOOKUP(TRIM(UPPER(SUBSTITUTE($D24," ",""))),'Cleaned Google Form'!$A$1:$M$5000,3,FALSE)="BCCA")),0,IF(AND(AH$21=1,NOT(VLOOKUP(TRIM(UPPER(SUBSTITUTE($D24," ",""))),'Cleaned Google Form'!$A$1:$M$5000,6,FALSE)="NO")),0,IF(OR(VLOOKUP(TRIM(UPPER(SUBSTITUTE($D24," ",""))),'Cleaned Google Form'!$A$1:$M$5000,8,FALSE)='Main Template'!AH$12,VLOOKUP(TRIM(UPPER(SUBSTITUTE($D24," ",""))),'Cleaned Google Form'!$A$1:$M$5000,8,FALSE)='Main Template'!AH$13,VLOOKUP(TRIM(UPPER(SUBSTITUTE($D24," ",""))),'Cleaned Google Form'!$A$1:$M$5000,8,FALSE)='Main Template'!AH$14,VLOOKUP(TRIM(UPPER(SUBSTITUTE($D24," ",""))),'Cleaned Google Form'!$A$1:$M$5000,8,FALSE)='Main Template'!AH$15),0,IF(AND('Main Template'!AH$21&gt;=$C$9,'Main Template'!AH$19,VLOOKUP(TRIM(UPPER(SUBSTITUTE($D24," ",""))),'Cleaned Google Form'!$A$1:$M$5000,7,FALSE)="YES"),0,IF(IFERROR(FIND('Main Template'!AH$17,VLOOKUP(TRIM(UPPER(SUBSTITUTE('Main Template'!$D24," ",""))),'Cleaned Google Form'!$A$1:$M$5000,9,FALSE),1),FALSE),0,1))))),1)</f>
        <v>1</v>
      </c>
      <c r="AI24" s="12">
        <f>IFERROR(IF(AND(WEEKDAY('Main Template'!AI$18)=1,OR(VLOOKUP(TRIM(UPPER(SUBSTITUTE($D24," ",""))),'Cleaned Google Form'!$A$1:$M$5000,3,FALSE)="SMH",VLOOKUP(TRIM(UPPER(SUBSTITUTE($D24," ",""))),'Cleaned Google Form'!$A$1:$M$5000,3,FALSE)="RCH",VLOOKUP(TRIM(UPPER(SUBSTITUTE($D24," ",""))),'Cleaned Google Form'!$A$1:$M$5000,3,FALSE)="BCCA")),0,IF(AND(AI$21=1,NOT(VLOOKUP(TRIM(UPPER(SUBSTITUTE($D24," ",""))),'Cleaned Google Form'!$A$1:$M$5000,6,FALSE)="NO")),0,IF(OR(VLOOKUP(TRIM(UPPER(SUBSTITUTE($D24," ",""))),'Cleaned Google Form'!$A$1:$M$5000,8,FALSE)='Main Template'!AI$12,VLOOKUP(TRIM(UPPER(SUBSTITUTE($D24," ",""))),'Cleaned Google Form'!$A$1:$M$5000,8,FALSE)='Main Template'!AI$13,VLOOKUP(TRIM(UPPER(SUBSTITUTE($D24," ",""))),'Cleaned Google Form'!$A$1:$M$5000,8,FALSE)='Main Template'!AI$14,VLOOKUP(TRIM(UPPER(SUBSTITUTE($D24," ",""))),'Cleaned Google Form'!$A$1:$M$5000,8,FALSE)='Main Template'!AI$15),0,IF(AND('Main Template'!AI$21&gt;=$C$9,'Main Template'!AI$19,VLOOKUP(TRIM(UPPER(SUBSTITUTE($D24," ",""))),'Cleaned Google Form'!$A$1:$M$5000,7,FALSE)="YES"),0,IF(IFERROR(FIND('Main Template'!AI$17,VLOOKUP(TRIM(UPPER(SUBSTITUTE('Main Template'!$D24," ",""))),'Cleaned Google Form'!$A$1:$M$5000,9,FALSE),1),FALSE),0,1))))),1)</f>
        <v>0</v>
      </c>
      <c r="AJ24" s="12">
        <f>IFERROR(IF(AND(WEEKDAY('Main Template'!AJ$18)=1,OR(VLOOKUP(TRIM(UPPER(SUBSTITUTE($D24," ",""))),'Cleaned Google Form'!$A$1:$M$5000,3,FALSE)="SMH",VLOOKUP(TRIM(UPPER(SUBSTITUTE($D24," ",""))),'Cleaned Google Form'!$A$1:$M$5000,3,FALSE)="RCH",VLOOKUP(TRIM(UPPER(SUBSTITUTE($D24," ",""))),'Cleaned Google Form'!$A$1:$M$5000,3,FALSE)="BCCA")),0,IF(AND(AJ$21=1,NOT(VLOOKUP(TRIM(UPPER(SUBSTITUTE($D24," ",""))),'Cleaned Google Form'!$A$1:$M$5000,6,FALSE)="NO")),0,IF(OR(VLOOKUP(TRIM(UPPER(SUBSTITUTE($D24," ",""))),'Cleaned Google Form'!$A$1:$M$5000,8,FALSE)='Main Template'!AJ$12,VLOOKUP(TRIM(UPPER(SUBSTITUTE($D24," ",""))),'Cleaned Google Form'!$A$1:$M$5000,8,FALSE)='Main Template'!AJ$13,VLOOKUP(TRIM(UPPER(SUBSTITUTE($D24," ",""))),'Cleaned Google Form'!$A$1:$M$5000,8,FALSE)='Main Template'!AJ$14,VLOOKUP(TRIM(UPPER(SUBSTITUTE($D24," ",""))),'Cleaned Google Form'!$A$1:$M$5000,8,FALSE)='Main Template'!AJ$15),0,IF(AND('Main Template'!AJ$21&gt;=$C$9,'Main Template'!AJ$19,VLOOKUP(TRIM(UPPER(SUBSTITUTE($D24," ",""))),'Cleaned Google Form'!$A$1:$M$5000,7,FALSE)="YES"),0,IF(IFERROR(FIND('Main Template'!AJ$17,VLOOKUP(TRIM(UPPER(SUBSTITUTE('Main Template'!$D24," ",""))),'Cleaned Google Form'!$A$1:$M$5000,9,FALSE),1),FALSE),0,1))))),1)</f>
        <v>0</v>
      </c>
      <c r="AK24" s="12">
        <f>IFERROR(IF(AND(WEEKDAY('Main Template'!AK$18)=1,OR(VLOOKUP(TRIM(UPPER(SUBSTITUTE($D24," ",""))),'Cleaned Google Form'!$A$1:$M$5000,3,FALSE)="SMH",VLOOKUP(TRIM(UPPER(SUBSTITUTE($D24," ",""))),'Cleaned Google Form'!$A$1:$M$5000,3,FALSE)="RCH",VLOOKUP(TRIM(UPPER(SUBSTITUTE($D24," ",""))),'Cleaned Google Form'!$A$1:$M$5000,3,FALSE)="BCCA")),0,IF(AND(AK$21=1,NOT(VLOOKUP(TRIM(UPPER(SUBSTITUTE($D24," ",""))),'Cleaned Google Form'!$A$1:$M$5000,6,FALSE)="NO")),0,IF(OR(VLOOKUP(TRIM(UPPER(SUBSTITUTE($D24," ",""))),'Cleaned Google Form'!$A$1:$M$5000,8,FALSE)='Main Template'!AK$12,VLOOKUP(TRIM(UPPER(SUBSTITUTE($D24," ",""))),'Cleaned Google Form'!$A$1:$M$5000,8,FALSE)='Main Template'!AK$13,VLOOKUP(TRIM(UPPER(SUBSTITUTE($D24," ",""))),'Cleaned Google Form'!$A$1:$M$5000,8,FALSE)='Main Template'!AK$14,VLOOKUP(TRIM(UPPER(SUBSTITUTE($D24," ",""))),'Cleaned Google Form'!$A$1:$M$5000,8,FALSE)='Main Template'!AK$15),0,IF(AND('Main Template'!AK$21&gt;=$C$9,'Main Template'!AK$19,VLOOKUP(TRIM(UPPER(SUBSTITUTE($D24," ",""))),'Cleaned Google Form'!$A$1:$M$5000,7,FALSE)="YES"),0,IF(IFERROR(FIND('Main Template'!AK$17,VLOOKUP(TRIM(UPPER(SUBSTITUTE('Main Template'!$D24," ",""))),'Cleaned Google Form'!$A$1:$M$5000,9,FALSE),1),FALSE),0,1))))),1)</f>
        <v>0</v>
      </c>
      <c r="AL24" s="12">
        <f>IFERROR(IF(AND(WEEKDAY('Main Template'!AL$18)=1,OR(VLOOKUP(TRIM(UPPER(SUBSTITUTE($D24," ",""))),'Cleaned Google Form'!$A$1:$M$5000,3,FALSE)="SMH",VLOOKUP(TRIM(UPPER(SUBSTITUTE($D24," ",""))),'Cleaned Google Form'!$A$1:$M$5000,3,FALSE)="RCH",VLOOKUP(TRIM(UPPER(SUBSTITUTE($D24," ",""))),'Cleaned Google Form'!$A$1:$M$5000,3,FALSE)="BCCA")),0,IF(AND(AL$21=1,NOT(VLOOKUP(TRIM(UPPER(SUBSTITUTE($D24," ",""))),'Cleaned Google Form'!$A$1:$M$5000,6,FALSE)="NO")),0,IF(OR(VLOOKUP(TRIM(UPPER(SUBSTITUTE($D24," ",""))),'Cleaned Google Form'!$A$1:$M$5000,8,FALSE)='Main Template'!AL$12,VLOOKUP(TRIM(UPPER(SUBSTITUTE($D24," ",""))),'Cleaned Google Form'!$A$1:$M$5000,8,FALSE)='Main Template'!AL$13,VLOOKUP(TRIM(UPPER(SUBSTITUTE($D24," ",""))),'Cleaned Google Form'!$A$1:$M$5000,8,FALSE)='Main Template'!AL$14,VLOOKUP(TRIM(UPPER(SUBSTITUTE($D24," ",""))),'Cleaned Google Form'!$A$1:$M$5000,8,FALSE)='Main Template'!AL$15),0,IF(AND('Main Template'!AL$21&gt;=$C$9,'Main Template'!AL$19,VLOOKUP(TRIM(UPPER(SUBSTITUTE($D24," ",""))),'Cleaned Google Form'!$A$1:$M$5000,7,FALSE)="YES"),0,IF(IFERROR(FIND('Main Template'!AL$17,VLOOKUP(TRIM(UPPER(SUBSTITUTE('Main Template'!$D24," ",""))),'Cleaned Google Form'!$A$1:$M$5000,9,FALSE),1),FALSE),0,1))))),1)</f>
        <v>0</v>
      </c>
      <c r="AM24" s="12">
        <f>IFERROR(IF(AND(WEEKDAY('Main Template'!AM$18)=1,OR(VLOOKUP(TRIM(UPPER(SUBSTITUTE($D24," ",""))),'Cleaned Google Form'!$A$1:$M$5000,3,FALSE)="SMH",VLOOKUP(TRIM(UPPER(SUBSTITUTE($D24," ",""))),'Cleaned Google Form'!$A$1:$M$5000,3,FALSE)="RCH",VLOOKUP(TRIM(UPPER(SUBSTITUTE($D24," ",""))),'Cleaned Google Form'!$A$1:$M$5000,3,FALSE)="BCCA")),0,IF(AND(AM$21=1,NOT(VLOOKUP(TRIM(UPPER(SUBSTITUTE($D24," ",""))),'Cleaned Google Form'!$A$1:$M$5000,6,FALSE)="NO")),0,IF(OR(VLOOKUP(TRIM(UPPER(SUBSTITUTE($D24," ",""))),'Cleaned Google Form'!$A$1:$M$5000,8,FALSE)='Main Template'!AM$12,VLOOKUP(TRIM(UPPER(SUBSTITUTE($D24," ",""))),'Cleaned Google Form'!$A$1:$M$5000,8,FALSE)='Main Template'!AM$13,VLOOKUP(TRIM(UPPER(SUBSTITUTE($D24," ",""))),'Cleaned Google Form'!$A$1:$M$5000,8,FALSE)='Main Template'!AM$14,VLOOKUP(TRIM(UPPER(SUBSTITUTE($D24," ",""))),'Cleaned Google Form'!$A$1:$M$5000,8,FALSE)='Main Template'!AM$15),0,IF(AND('Main Template'!AM$21&gt;=$C$9,'Main Template'!AM$19,VLOOKUP(TRIM(UPPER(SUBSTITUTE($D24," ",""))),'Cleaned Google Form'!$A$1:$M$5000,7,FALSE)="YES"),0,IF(IFERROR(FIND('Main Template'!AM$17,VLOOKUP(TRIM(UPPER(SUBSTITUTE('Main Template'!$D24," ",""))),'Cleaned Google Form'!$A$1:$M$5000,9,FALSE),1),FALSE),0,1))))),1)</f>
        <v>1</v>
      </c>
      <c r="AN24" s="12">
        <f>IFERROR(IF(AND(WEEKDAY('Main Template'!AN$18)=1,OR(VLOOKUP(TRIM(UPPER(SUBSTITUTE($D24," ",""))),'Cleaned Google Form'!$A$1:$M$5000,3,FALSE)="SMH",VLOOKUP(TRIM(UPPER(SUBSTITUTE($D24," ",""))),'Cleaned Google Form'!$A$1:$M$5000,3,FALSE)="RCH",VLOOKUP(TRIM(UPPER(SUBSTITUTE($D24," ",""))),'Cleaned Google Form'!$A$1:$M$5000,3,FALSE)="BCCA")),0,IF(AND(AN$21=1,NOT(VLOOKUP(TRIM(UPPER(SUBSTITUTE($D24," ",""))),'Cleaned Google Form'!$A$1:$M$5000,6,FALSE)="NO")),0,IF(OR(VLOOKUP(TRIM(UPPER(SUBSTITUTE($D24," ",""))),'Cleaned Google Form'!$A$1:$M$5000,8,FALSE)='Main Template'!AN$12,VLOOKUP(TRIM(UPPER(SUBSTITUTE($D24," ",""))),'Cleaned Google Form'!$A$1:$M$5000,8,FALSE)='Main Template'!AN$13,VLOOKUP(TRIM(UPPER(SUBSTITUTE($D24," ",""))),'Cleaned Google Form'!$A$1:$M$5000,8,FALSE)='Main Template'!AN$14,VLOOKUP(TRIM(UPPER(SUBSTITUTE($D24," ",""))),'Cleaned Google Form'!$A$1:$M$5000,8,FALSE)='Main Template'!AN$15),0,IF(AND('Main Template'!AN$21&gt;=$C$9,'Main Template'!AN$19,VLOOKUP(TRIM(UPPER(SUBSTITUTE($D24," ",""))),'Cleaned Google Form'!$A$1:$M$5000,7,FALSE)="YES"),0,IF(IFERROR(FIND('Main Template'!AN$17,VLOOKUP(TRIM(UPPER(SUBSTITUTE('Main Template'!$D24," ",""))),'Cleaned Google Form'!$A$1:$M$5000,9,FALSE),1),FALSE),0,1))))),1)</f>
        <v>1</v>
      </c>
    </row>
    <row r="25" spans="2:40">
      <c r="B25" t="str">
        <f>IFERROR(IF(ISNUMBER(MATCH(UPPER(SUBSTITUTE(D25," ","")),'Cleaned Google Form'!$A:$A,0)),"","Oops"),"Not Present")</f>
        <v/>
      </c>
      <c r="C25" s="4">
        <f>I25</f>
        <v>4</v>
      </c>
      <c r="D25" s="4" t="s">
        <v>361</v>
      </c>
      <c r="E25" s="4">
        <f>IFERROR(IF(VLOOKUP(TRIM(UPPER(SUBSTITUTE(D25," ",""))),'Cleaned Google Form'!$A$1:$L$5000,5,FALSE)="YES",1,0),0)</f>
        <v>1</v>
      </c>
      <c r="F25" s="4">
        <f>IFERROR(IF(RIGHT(VLOOKUP(TRIM(UPPER(SUBSTITUTE(D25," ",""))),'Cleaned Google Form'!$A$1:$L$5000,2,FALSE),1)="1",1,0),0)</f>
        <v>1</v>
      </c>
      <c r="G25" s="4">
        <f>IFERROR(IF(VLOOKUP(TRIM(UPPER(SUBSTITUTE(D25," ",""))),'Cleaned Google Form'!$A$1:$L$5000,3,FALSE)="VGH",1,0),0)</f>
        <v>0</v>
      </c>
      <c r="H25" s="4">
        <f>IFERROR(IF(G25+IFERROR(IF(VLOOKUP(TRIM(UPPER(SUBSTITUTE(D25," ",""))),'Cleaned Google Form'!$A$1:$L$5000,3,FALSE)="SPH",1,0),0)=0,1,0),0)</f>
        <v>1</v>
      </c>
      <c r="I25" s="4">
        <f>IF(I24="Resident Index",1,I24+1)</f>
        <v>4</v>
      </c>
      <c r="J25" s="12">
        <f>IFERROR(IF(AND(WEEKDAY('Main Template'!J$18)=1,OR(VLOOKUP(TRIM(UPPER(SUBSTITUTE($D25," ",""))),'Cleaned Google Form'!$A$1:$M$5000,3,FALSE)="SMH",VLOOKUP(TRIM(UPPER(SUBSTITUTE($D25," ",""))),'Cleaned Google Form'!$A$1:$M$5000,3,FALSE)="RCH",VLOOKUP(TRIM(UPPER(SUBSTITUTE($D25," ",""))),'Cleaned Google Form'!$A$1:$M$5000,3,FALSE)="BCCA")),0,IF(AND(J$21=1,NOT(VLOOKUP(TRIM(UPPER(SUBSTITUTE($D25," ",""))),'Cleaned Google Form'!$A$1:$M$5000,6,FALSE)="NO")),0,IF(OR(VLOOKUP(TRIM(UPPER(SUBSTITUTE($D25," ",""))),'Cleaned Google Form'!$A$1:$M$5000,8,FALSE)='Main Template'!J$12,VLOOKUP(TRIM(UPPER(SUBSTITUTE($D25," ",""))),'Cleaned Google Form'!$A$1:$M$5000,8,FALSE)='Main Template'!J$13,VLOOKUP(TRIM(UPPER(SUBSTITUTE($D25," ",""))),'Cleaned Google Form'!$A$1:$M$5000,8,FALSE)='Main Template'!J$14,VLOOKUP(TRIM(UPPER(SUBSTITUTE($D25," ",""))),'Cleaned Google Form'!$A$1:$M$5000,8,FALSE)='Main Template'!J$15),0,IF(AND('Main Template'!J$21&gt;=$C$9,'Main Template'!J$19,VLOOKUP(TRIM(UPPER(SUBSTITUTE($D25," ",""))),'Cleaned Google Form'!$A$1:$M$5000,7,FALSE)="YES"),0,IF(IFERROR(FIND('Main Template'!J$17,VLOOKUP(TRIM(UPPER(SUBSTITUTE('Main Template'!$D25," ",""))),'Cleaned Google Form'!$A$1:$M$5000,9,FALSE),1),FALSE),0,1))))),1)</f>
        <v>0</v>
      </c>
      <c r="K25" s="12">
        <f>IFERROR(IF(AND(WEEKDAY('Main Template'!K$18)=1,OR(VLOOKUP(TRIM(UPPER(SUBSTITUTE($D25," ",""))),'Cleaned Google Form'!$A$1:$M$5000,3,FALSE)="SMH",VLOOKUP(TRIM(UPPER(SUBSTITUTE($D25," ",""))),'Cleaned Google Form'!$A$1:$M$5000,3,FALSE)="RCH",VLOOKUP(TRIM(UPPER(SUBSTITUTE($D25," ",""))),'Cleaned Google Form'!$A$1:$M$5000,3,FALSE)="BCCA")),0,IF(AND(K$21=1,NOT(VLOOKUP(TRIM(UPPER(SUBSTITUTE($D25," ",""))),'Cleaned Google Form'!$A$1:$M$5000,6,FALSE)="NO")),0,IF(OR(VLOOKUP(TRIM(UPPER(SUBSTITUTE($D25," ",""))),'Cleaned Google Form'!$A$1:$M$5000,8,FALSE)='Main Template'!K$12,VLOOKUP(TRIM(UPPER(SUBSTITUTE($D25," ",""))),'Cleaned Google Form'!$A$1:$M$5000,8,FALSE)='Main Template'!K$13,VLOOKUP(TRIM(UPPER(SUBSTITUTE($D25," ",""))),'Cleaned Google Form'!$A$1:$M$5000,8,FALSE)='Main Template'!K$14,VLOOKUP(TRIM(UPPER(SUBSTITUTE($D25," ",""))),'Cleaned Google Form'!$A$1:$M$5000,8,FALSE)='Main Template'!K$15),0,IF(AND('Main Template'!K$21&gt;=$C$9,'Main Template'!K$19,VLOOKUP(TRIM(UPPER(SUBSTITUTE($D25," ",""))),'Cleaned Google Form'!$A$1:$M$5000,7,FALSE)="YES"),0,IF(IFERROR(FIND('Main Template'!K$17,VLOOKUP(TRIM(UPPER(SUBSTITUTE('Main Template'!$D25," ",""))),'Cleaned Google Form'!$A$1:$M$5000,9,FALSE),1),FALSE),0,1))))),1)</f>
        <v>0</v>
      </c>
      <c r="L25" s="12">
        <f>IFERROR(IF(AND(WEEKDAY('Main Template'!L$18)=1,OR(VLOOKUP(TRIM(UPPER(SUBSTITUTE($D25," ",""))),'Cleaned Google Form'!$A$1:$M$5000,3,FALSE)="SMH",VLOOKUP(TRIM(UPPER(SUBSTITUTE($D25," ",""))),'Cleaned Google Form'!$A$1:$M$5000,3,FALSE)="RCH",VLOOKUP(TRIM(UPPER(SUBSTITUTE($D25," ",""))),'Cleaned Google Form'!$A$1:$M$5000,3,FALSE)="BCCA")),0,IF(AND(L$21=1,NOT(VLOOKUP(TRIM(UPPER(SUBSTITUTE($D25," ",""))),'Cleaned Google Form'!$A$1:$M$5000,6,FALSE)="NO")),0,IF(OR(VLOOKUP(TRIM(UPPER(SUBSTITUTE($D25," ",""))),'Cleaned Google Form'!$A$1:$M$5000,8,FALSE)='Main Template'!L$12,VLOOKUP(TRIM(UPPER(SUBSTITUTE($D25," ",""))),'Cleaned Google Form'!$A$1:$M$5000,8,FALSE)='Main Template'!L$13,VLOOKUP(TRIM(UPPER(SUBSTITUTE($D25," ",""))),'Cleaned Google Form'!$A$1:$M$5000,8,FALSE)='Main Template'!L$14,VLOOKUP(TRIM(UPPER(SUBSTITUTE($D25," ",""))),'Cleaned Google Form'!$A$1:$M$5000,8,FALSE)='Main Template'!L$15),0,IF(AND('Main Template'!L$21&gt;=$C$9,'Main Template'!L$19,VLOOKUP(TRIM(UPPER(SUBSTITUTE($D25," ",""))),'Cleaned Google Form'!$A$1:$M$5000,7,FALSE)="YES"),0,IF(IFERROR(FIND('Main Template'!L$17,VLOOKUP(TRIM(UPPER(SUBSTITUTE('Main Template'!$D25," ",""))),'Cleaned Google Form'!$A$1:$M$5000,9,FALSE),1),FALSE),0,1))))),1)</f>
        <v>1</v>
      </c>
      <c r="M25" s="12">
        <f>IFERROR(IF(AND(WEEKDAY('Main Template'!M$18)=1,OR(VLOOKUP(TRIM(UPPER(SUBSTITUTE($D25," ",""))),'Cleaned Google Form'!$A$1:$M$5000,3,FALSE)="SMH",VLOOKUP(TRIM(UPPER(SUBSTITUTE($D25," ",""))),'Cleaned Google Form'!$A$1:$M$5000,3,FALSE)="RCH",VLOOKUP(TRIM(UPPER(SUBSTITUTE($D25," ",""))),'Cleaned Google Form'!$A$1:$M$5000,3,FALSE)="BCCA")),0,IF(AND(M$21=1,NOT(VLOOKUP(TRIM(UPPER(SUBSTITUTE($D25," ",""))),'Cleaned Google Form'!$A$1:$M$5000,6,FALSE)="NO")),0,IF(OR(VLOOKUP(TRIM(UPPER(SUBSTITUTE($D25," ",""))),'Cleaned Google Form'!$A$1:$M$5000,8,FALSE)='Main Template'!M$12,VLOOKUP(TRIM(UPPER(SUBSTITUTE($D25," ",""))),'Cleaned Google Form'!$A$1:$M$5000,8,FALSE)='Main Template'!M$13,VLOOKUP(TRIM(UPPER(SUBSTITUTE($D25," ",""))),'Cleaned Google Form'!$A$1:$M$5000,8,FALSE)='Main Template'!M$14,VLOOKUP(TRIM(UPPER(SUBSTITUTE($D25," ",""))),'Cleaned Google Form'!$A$1:$M$5000,8,FALSE)='Main Template'!M$15),0,IF(AND('Main Template'!M$21&gt;=$C$9,'Main Template'!M$19,VLOOKUP(TRIM(UPPER(SUBSTITUTE($D25," ",""))),'Cleaned Google Form'!$A$1:$M$5000,7,FALSE)="YES"),0,IF(IFERROR(FIND('Main Template'!M$17,VLOOKUP(TRIM(UPPER(SUBSTITUTE('Main Template'!$D25," ",""))),'Cleaned Google Form'!$A$1:$M$5000,9,FALSE),1),FALSE),0,1))))),1)</f>
        <v>1</v>
      </c>
      <c r="N25" s="12">
        <f>IFERROR(IF(AND(WEEKDAY('Main Template'!N$18)=1,OR(VLOOKUP(TRIM(UPPER(SUBSTITUTE($D25," ",""))),'Cleaned Google Form'!$A$1:$M$5000,3,FALSE)="SMH",VLOOKUP(TRIM(UPPER(SUBSTITUTE($D25," ",""))),'Cleaned Google Form'!$A$1:$M$5000,3,FALSE)="RCH",VLOOKUP(TRIM(UPPER(SUBSTITUTE($D25," ",""))),'Cleaned Google Form'!$A$1:$M$5000,3,FALSE)="BCCA")),0,IF(AND(N$21=1,NOT(VLOOKUP(TRIM(UPPER(SUBSTITUTE($D25," ",""))),'Cleaned Google Form'!$A$1:$M$5000,6,FALSE)="NO")),0,IF(OR(VLOOKUP(TRIM(UPPER(SUBSTITUTE($D25," ",""))),'Cleaned Google Form'!$A$1:$M$5000,8,FALSE)='Main Template'!N$12,VLOOKUP(TRIM(UPPER(SUBSTITUTE($D25," ",""))),'Cleaned Google Form'!$A$1:$M$5000,8,FALSE)='Main Template'!N$13,VLOOKUP(TRIM(UPPER(SUBSTITUTE($D25," ",""))),'Cleaned Google Form'!$A$1:$M$5000,8,FALSE)='Main Template'!N$14,VLOOKUP(TRIM(UPPER(SUBSTITUTE($D25," ",""))),'Cleaned Google Form'!$A$1:$M$5000,8,FALSE)='Main Template'!N$15),0,IF(AND('Main Template'!N$21&gt;=$C$9,'Main Template'!N$19,VLOOKUP(TRIM(UPPER(SUBSTITUTE($D25," ",""))),'Cleaned Google Form'!$A$1:$M$5000,7,FALSE)="YES"),0,IF(IFERROR(FIND('Main Template'!N$17,VLOOKUP(TRIM(UPPER(SUBSTITUTE('Main Template'!$D25," ",""))),'Cleaned Google Form'!$A$1:$M$5000,9,FALSE),1),FALSE),0,1))))),1)</f>
        <v>0</v>
      </c>
      <c r="O25" s="12">
        <f>IFERROR(IF(AND(WEEKDAY('Main Template'!O$18)=1,OR(VLOOKUP(TRIM(UPPER(SUBSTITUTE($D25," ",""))),'Cleaned Google Form'!$A$1:$M$5000,3,FALSE)="SMH",VLOOKUP(TRIM(UPPER(SUBSTITUTE($D25," ",""))),'Cleaned Google Form'!$A$1:$M$5000,3,FALSE)="RCH",VLOOKUP(TRIM(UPPER(SUBSTITUTE($D25," ",""))),'Cleaned Google Form'!$A$1:$M$5000,3,FALSE)="BCCA")),0,IF(AND(O$21=1,NOT(VLOOKUP(TRIM(UPPER(SUBSTITUTE($D25," ",""))),'Cleaned Google Form'!$A$1:$M$5000,6,FALSE)="NO")),0,IF(OR(VLOOKUP(TRIM(UPPER(SUBSTITUTE($D25," ",""))),'Cleaned Google Form'!$A$1:$M$5000,8,FALSE)='Main Template'!O$12,VLOOKUP(TRIM(UPPER(SUBSTITUTE($D25," ",""))),'Cleaned Google Form'!$A$1:$M$5000,8,FALSE)='Main Template'!O$13,VLOOKUP(TRIM(UPPER(SUBSTITUTE($D25," ",""))),'Cleaned Google Form'!$A$1:$M$5000,8,FALSE)='Main Template'!O$14,VLOOKUP(TRIM(UPPER(SUBSTITUTE($D25," ",""))),'Cleaned Google Form'!$A$1:$M$5000,8,FALSE)='Main Template'!O$15),0,IF(AND('Main Template'!O$21&gt;=$C$9,'Main Template'!O$19,VLOOKUP(TRIM(UPPER(SUBSTITUTE($D25," ",""))),'Cleaned Google Form'!$A$1:$M$5000,7,FALSE)="YES"),0,IF(IFERROR(FIND('Main Template'!O$17,VLOOKUP(TRIM(UPPER(SUBSTITUTE('Main Template'!$D25," ",""))),'Cleaned Google Form'!$A$1:$M$5000,9,FALSE),1),FALSE),0,1))))),1)</f>
        <v>0</v>
      </c>
      <c r="P25" s="12">
        <f>IFERROR(IF(AND(WEEKDAY('Main Template'!P$18)=1,OR(VLOOKUP(TRIM(UPPER(SUBSTITUTE($D25," ",""))),'Cleaned Google Form'!$A$1:$M$5000,3,FALSE)="SMH",VLOOKUP(TRIM(UPPER(SUBSTITUTE($D25," ",""))),'Cleaned Google Form'!$A$1:$M$5000,3,FALSE)="RCH",VLOOKUP(TRIM(UPPER(SUBSTITUTE($D25," ",""))),'Cleaned Google Form'!$A$1:$M$5000,3,FALSE)="BCCA")),0,IF(AND(P$21=1,NOT(VLOOKUP(TRIM(UPPER(SUBSTITUTE($D25," ",""))),'Cleaned Google Form'!$A$1:$M$5000,6,FALSE)="NO")),0,IF(OR(VLOOKUP(TRIM(UPPER(SUBSTITUTE($D25," ",""))),'Cleaned Google Form'!$A$1:$M$5000,8,FALSE)='Main Template'!P$12,VLOOKUP(TRIM(UPPER(SUBSTITUTE($D25," ",""))),'Cleaned Google Form'!$A$1:$M$5000,8,FALSE)='Main Template'!P$13,VLOOKUP(TRIM(UPPER(SUBSTITUTE($D25," ",""))),'Cleaned Google Form'!$A$1:$M$5000,8,FALSE)='Main Template'!P$14,VLOOKUP(TRIM(UPPER(SUBSTITUTE($D25," ",""))),'Cleaned Google Form'!$A$1:$M$5000,8,FALSE)='Main Template'!P$15),0,IF(AND('Main Template'!P$21&gt;=$C$9,'Main Template'!P$19,VLOOKUP(TRIM(UPPER(SUBSTITUTE($D25," ",""))),'Cleaned Google Form'!$A$1:$M$5000,7,FALSE)="YES"),0,IF(IFERROR(FIND('Main Template'!P$17,VLOOKUP(TRIM(UPPER(SUBSTITUTE('Main Template'!$D25," ",""))),'Cleaned Google Form'!$A$1:$M$5000,9,FALSE),1),FALSE),0,1))))),1)</f>
        <v>0</v>
      </c>
      <c r="Q25" s="12">
        <f>IFERROR(IF(AND(WEEKDAY('Main Template'!Q$18)=1,OR(VLOOKUP(TRIM(UPPER(SUBSTITUTE($D25," ",""))),'Cleaned Google Form'!$A$1:$M$5000,3,FALSE)="SMH",VLOOKUP(TRIM(UPPER(SUBSTITUTE($D25," ",""))),'Cleaned Google Form'!$A$1:$M$5000,3,FALSE)="RCH",VLOOKUP(TRIM(UPPER(SUBSTITUTE($D25," ",""))),'Cleaned Google Form'!$A$1:$M$5000,3,FALSE)="BCCA")),0,IF(AND(Q$21=1,NOT(VLOOKUP(TRIM(UPPER(SUBSTITUTE($D25," ",""))),'Cleaned Google Form'!$A$1:$M$5000,6,FALSE)="NO")),0,IF(OR(VLOOKUP(TRIM(UPPER(SUBSTITUTE($D25," ",""))),'Cleaned Google Form'!$A$1:$M$5000,8,FALSE)='Main Template'!Q$12,VLOOKUP(TRIM(UPPER(SUBSTITUTE($D25," ",""))),'Cleaned Google Form'!$A$1:$M$5000,8,FALSE)='Main Template'!Q$13,VLOOKUP(TRIM(UPPER(SUBSTITUTE($D25," ",""))),'Cleaned Google Form'!$A$1:$M$5000,8,FALSE)='Main Template'!Q$14,VLOOKUP(TRIM(UPPER(SUBSTITUTE($D25," ",""))),'Cleaned Google Form'!$A$1:$M$5000,8,FALSE)='Main Template'!Q$15),0,IF(AND('Main Template'!Q$21&gt;=$C$9,'Main Template'!Q$19,VLOOKUP(TRIM(UPPER(SUBSTITUTE($D25," ",""))),'Cleaned Google Form'!$A$1:$M$5000,7,FALSE)="YES"),0,IF(IFERROR(FIND('Main Template'!Q$17,VLOOKUP(TRIM(UPPER(SUBSTITUTE('Main Template'!$D25," ",""))),'Cleaned Google Form'!$A$1:$M$5000,9,FALSE),1),FALSE),0,1))))),1)</f>
        <v>0</v>
      </c>
      <c r="R25" s="12">
        <f>IFERROR(IF(AND(WEEKDAY('Main Template'!R$18)=1,OR(VLOOKUP(TRIM(UPPER(SUBSTITUTE($D25," ",""))),'Cleaned Google Form'!$A$1:$M$5000,3,FALSE)="SMH",VLOOKUP(TRIM(UPPER(SUBSTITUTE($D25," ",""))),'Cleaned Google Form'!$A$1:$M$5000,3,FALSE)="RCH",VLOOKUP(TRIM(UPPER(SUBSTITUTE($D25," ",""))),'Cleaned Google Form'!$A$1:$M$5000,3,FALSE)="BCCA")),0,IF(AND(R$21=1,NOT(VLOOKUP(TRIM(UPPER(SUBSTITUTE($D25," ",""))),'Cleaned Google Form'!$A$1:$M$5000,6,FALSE)="NO")),0,IF(OR(VLOOKUP(TRIM(UPPER(SUBSTITUTE($D25," ",""))),'Cleaned Google Form'!$A$1:$M$5000,8,FALSE)='Main Template'!R$12,VLOOKUP(TRIM(UPPER(SUBSTITUTE($D25," ",""))),'Cleaned Google Form'!$A$1:$M$5000,8,FALSE)='Main Template'!R$13,VLOOKUP(TRIM(UPPER(SUBSTITUTE($D25," ",""))),'Cleaned Google Form'!$A$1:$M$5000,8,FALSE)='Main Template'!R$14,VLOOKUP(TRIM(UPPER(SUBSTITUTE($D25," ",""))),'Cleaned Google Form'!$A$1:$M$5000,8,FALSE)='Main Template'!R$15),0,IF(AND('Main Template'!R$21&gt;=$C$9,'Main Template'!R$19,VLOOKUP(TRIM(UPPER(SUBSTITUTE($D25," ",""))),'Cleaned Google Form'!$A$1:$M$5000,7,FALSE)="YES"),0,IF(IFERROR(FIND('Main Template'!R$17,VLOOKUP(TRIM(UPPER(SUBSTITUTE('Main Template'!$D25," ",""))),'Cleaned Google Form'!$A$1:$M$5000,9,FALSE),1),FALSE),0,1))))),1)</f>
        <v>0</v>
      </c>
      <c r="S25" s="12">
        <f>IFERROR(IF(AND(WEEKDAY('Main Template'!S$18)=1,OR(VLOOKUP(TRIM(UPPER(SUBSTITUTE($D25," ",""))),'Cleaned Google Form'!$A$1:$M$5000,3,FALSE)="SMH",VLOOKUP(TRIM(UPPER(SUBSTITUTE($D25," ",""))),'Cleaned Google Form'!$A$1:$M$5000,3,FALSE)="RCH",VLOOKUP(TRIM(UPPER(SUBSTITUTE($D25," ",""))),'Cleaned Google Form'!$A$1:$M$5000,3,FALSE)="BCCA")),0,IF(AND(S$21=1,NOT(VLOOKUP(TRIM(UPPER(SUBSTITUTE($D25," ",""))),'Cleaned Google Form'!$A$1:$M$5000,6,FALSE)="NO")),0,IF(OR(VLOOKUP(TRIM(UPPER(SUBSTITUTE($D25," ",""))),'Cleaned Google Form'!$A$1:$M$5000,8,FALSE)='Main Template'!S$12,VLOOKUP(TRIM(UPPER(SUBSTITUTE($D25," ",""))),'Cleaned Google Form'!$A$1:$M$5000,8,FALSE)='Main Template'!S$13,VLOOKUP(TRIM(UPPER(SUBSTITUTE($D25," ",""))),'Cleaned Google Form'!$A$1:$M$5000,8,FALSE)='Main Template'!S$14,VLOOKUP(TRIM(UPPER(SUBSTITUTE($D25," ",""))),'Cleaned Google Form'!$A$1:$M$5000,8,FALSE)='Main Template'!S$15),0,IF(AND('Main Template'!S$21&gt;=$C$9,'Main Template'!S$19,VLOOKUP(TRIM(UPPER(SUBSTITUTE($D25," ",""))),'Cleaned Google Form'!$A$1:$M$5000,7,FALSE)="YES"),0,IF(IFERROR(FIND('Main Template'!S$17,VLOOKUP(TRIM(UPPER(SUBSTITUTE('Main Template'!$D25," ",""))),'Cleaned Google Form'!$A$1:$M$5000,9,FALSE),1),FALSE),0,1))))),1)</f>
        <v>0</v>
      </c>
      <c r="T25" s="12">
        <f>IFERROR(IF(AND(WEEKDAY('Main Template'!T$18)=1,OR(VLOOKUP(TRIM(UPPER(SUBSTITUTE($D25," ",""))),'Cleaned Google Form'!$A$1:$M$5000,3,FALSE)="SMH",VLOOKUP(TRIM(UPPER(SUBSTITUTE($D25," ",""))),'Cleaned Google Form'!$A$1:$M$5000,3,FALSE)="RCH",VLOOKUP(TRIM(UPPER(SUBSTITUTE($D25," ",""))),'Cleaned Google Form'!$A$1:$M$5000,3,FALSE)="BCCA")),0,IF(AND(T$21=1,NOT(VLOOKUP(TRIM(UPPER(SUBSTITUTE($D25," ",""))),'Cleaned Google Form'!$A$1:$M$5000,6,FALSE)="NO")),0,IF(OR(VLOOKUP(TRIM(UPPER(SUBSTITUTE($D25," ",""))),'Cleaned Google Form'!$A$1:$M$5000,8,FALSE)='Main Template'!T$12,VLOOKUP(TRIM(UPPER(SUBSTITUTE($D25," ",""))),'Cleaned Google Form'!$A$1:$M$5000,8,FALSE)='Main Template'!T$13,VLOOKUP(TRIM(UPPER(SUBSTITUTE($D25," ",""))),'Cleaned Google Form'!$A$1:$M$5000,8,FALSE)='Main Template'!T$14,VLOOKUP(TRIM(UPPER(SUBSTITUTE($D25," ",""))),'Cleaned Google Form'!$A$1:$M$5000,8,FALSE)='Main Template'!T$15),0,IF(AND('Main Template'!T$21&gt;=$C$9,'Main Template'!T$19,VLOOKUP(TRIM(UPPER(SUBSTITUTE($D25," ",""))),'Cleaned Google Form'!$A$1:$M$5000,7,FALSE)="YES"),0,IF(IFERROR(FIND('Main Template'!T$17,VLOOKUP(TRIM(UPPER(SUBSTITUTE('Main Template'!$D25," ",""))),'Cleaned Google Form'!$A$1:$M$5000,9,FALSE),1),FALSE),0,1))))),1)</f>
        <v>0</v>
      </c>
      <c r="U25" s="12">
        <f>IFERROR(IF(AND(WEEKDAY('Main Template'!U$18)=1,OR(VLOOKUP(TRIM(UPPER(SUBSTITUTE($D25," ",""))),'Cleaned Google Form'!$A$1:$M$5000,3,FALSE)="SMH",VLOOKUP(TRIM(UPPER(SUBSTITUTE($D25," ",""))),'Cleaned Google Form'!$A$1:$M$5000,3,FALSE)="RCH",VLOOKUP(TRIM(UPPER(SUBSTITUTE($D25," ",""))),'Cleaned Google Form'!$A$1:$M$5000,3,FALSE)="BCCA")),0,IF(AND(U$21=1,NOT(VLOOKUP(TRIM(UPPER(SUBSTITUTE($D25," ",""))),'Cleaned Google Form'!$A$1:$M$5000,6,FALSE)="NO")),0,IF(OR(VLOOKUP(TRIM(UPPER(SUBSTITUTE($D25," ",""))),'Cleaned Google Form'!$A$1:$M$5000,8,FALSE)='Main Template'!U$12,VLOOKUP(TRIM(UPPER(SUBSTITUTE($D25," ",""))),'Cleaned Google Form'!$A$1:$M$5000,8,FALSE)='Main Template'!U$13,VLOOKUP(TRIM(UPPER(SUBSTITUTE($D25," ",""))),'Cleaned Google Form'!$A$1:$M$5000,8,FALSE)='Main Template'!U$14,VLOOKUP(TRIM(UPPER(SUBSTITUTE($D25," ",""))),'Cleaned Google Form'!$A$1:$M$5000,8,FALSE)='Main Template'!U$15),0,IF(AND('Main Template'!U$21&gt;=$C$9,'Main Template'!U$19,VLOOKUP(TRIM(UPPER(SUBSTITUTE($D25," ",""))),'Cleaned Google Form'!$A$1:$M$5000,7,FALSE)="YES"),0,IF(IFERROR(FIND('Main Template'!U$17,VLOOKUP(TRIM(UPPER(SUBSTITUTE('Main Template'!$D25," ",""))),'Cleaned Google Form'!$A$1:$M$5000,9,FALSE),1),FALSE),0,1))))),1)</f>
        <v>0</v>
      </c>
      <c r="V25" s="12">
        <f>IFERROR(IF(AND(WEEKDAY('Main Template'!V$18)=1,OR(VLOOKUP(TRIM(UPPER(SUBSTITUTE($D25," ",""))),'Cleaned Google Form'!$A$1:$M$5000,3,FALSE)="SMH",VLOOKUP(TRIM(UPPER(SUBSTITUTE($D25," ",""))),'Cleaned Google Form'!$A$1:$M$5000,3,FALSE)="RCH",VLOOKUP(TRIM(UPPER(SUBSTITUTE($D25," ",""))),'Cleaned Google Form'!$A$1:$M$5000,3,FALSE)="BCCA")),0,IF(AND(V$21=1,NOT(VLOOKUP(TRIM(UPPER(SUBSTITUTE($D25," ",""))),'Cleaned Google Form'!$A$1:$M$5000,6,FALSE)="NO")),0,IF(OR(VLOOKUP(TRIM(UPPER(SUBSTITUTE($D25," ",""))),'Cleaned Google Form'!$A$1:$M$5000,8,FALSE)='Main Template'!V$12,VLOOKUP(TRIM(UPPER(SUBSTITUTE($D25," ",""))),'Cleaned Google Form'!$A$1:$M$5000,8,FALSE)='Main Template'!V$13,VLOOKUP(TRIM(UPPER(SUBSTITUTE($D25," ",""))),'Cleaned Google Form'!$A$1:$M$5000,8,FALSE)='Main Template'!V$14,VLOOKUP(TRIM(UPPER(SUBSTITUTE($D25," ",""))),'Cleaned Google Form'!$A$1:$M$5000,8,FALSE)='Main Template'!V$15),0,IF(AND('Main Template'!V$21&gt;=$C$9,'Main Template'!V$19,VLOOKUP(TRIM(UPPER(SUBSTITUTE($D25," ",""))),'Cleaned Google Form'!$A$1:$M$5000,7,FALSE)="YES"),0,IF(IFERROR(FIND('Main Template'!V$17,VLOOKUP(TRIM(UPPER(SUBSTITUTE('Main Template'!$D25," ",""))),'Cleaned Google Form'!$A$1:$M$5000,9,FALSE),1),FALSE),0,1))))),1)</f>
        <v>0</v>
      </c>
      <c r="W25" s="12">
        <f>IFERROR(IF(AND(WEEKDAY('Main Template'!W$18)=1,OR(VLOOKUP(TRIM(UPPER(SUBSTITUTE($D25," ",""))),'Cleaned Google Form'!$A$1:$M$5000,3,FALSE)="SMH",VLOOKUP(TRIM(UPPER(SUBSTITUTE($D25," ",""))),'Cleaned Google Form'!$A$1:$M$5000,3,FALSE)="RCH",VLOOKUP(TRIM(UPPER(SUBSTITUTE($D25," ",""))),'Cleaned Google Form'!$A$1:$M$5000,3,FALSE)="BCCA")),0,IF(AND(W$21=1,NOT(VLOOKUP(TRIM(UPPER(SUBSTITUTE($D25," ",""))),'Cleaned Google Form'!$A$1:$M$5000,6,FALSE)="NO")),0,IF(OR(VLOOKUP(TRIM(UPPER(SUBSTITUTE($D25," ",""))),'Cleaned Google Form'!$A$1:$M$5000,8,FALSE)='Main Template'!W$12,VLOOKUP(TRIM(UPPER(SUBSTITUTE($D25," ",""))),'Cleaned Google Form'!$A$1:$M$5000,8,FALSE)='Main Template'!W$13,VLOOKUP(TRIM(UPPER(SUBSTITUTE($D25," ",""))),'Cleaned Google Form'!$A$1:$M$5000,8,FALSE)='Main Template'!W$14,VLOOKUP(TRIM(UPPER(SUBSTITUTE($D25," ",""))),'Cleaned Google Form'!$A$1:$M$5000,8,FALSE)='Main Template'!W$15),0,IF(AND('Main Template'!W$21&gt;=$C$9,'Main Template'!W$19,VLOOKUP(TRIM(UPPER(SUBSTITUTE($D25," ",""))),'Cleaned Google Form'!$A$1:$M$5000,7,FALSE)="YES"),0,IF(IFERROR(FIND('Main Template'!W$17,VLOOKUP(TRIM(UPPER(SUBSTITUTE('Main Template'!$D25," ",""))),'Cleaned Google Form'!$A$1:$M$5000,9,FALSE),1),FALSE),0,1))))),1)</f>
        <v>0</v>
      </c>
      <c r="X25" s="12">
        <f>IFERROR(IF(AND(WEEKDAY('Main Template'!X$18)=1,OR(VLOOKUP(TRIM(UPPER(SUBSTITUTE($D25," ",""))),'Cleaned Google Form'!$A$1:$M$5000,3,FALSE)="SMH",VLOOKUP(TRIM(UPPER(SUBSTITUTE($D25," ",""))),'Cleaned Google Form'!$A$1:$M$5000,3,FALSE)="RCH",VLOOKUP(TRIM(UPPER(SUBSTITUTE($D25," ",""))),'Cleaned Google Form'!$A$1:$M$5000,3,FALSE)="BCCA")),0,IF(AND(X$21=1,NOT(VLOOKUP(TRIM(UPPER(SUBSTITUTE($D25," ",""))),'Cleaned Google Form'!$A$1:$M$5000,6,FALSE)="NO")),0,IF(OR(VLOOKUP(TRIM(UPPER(SUBSTITUTE($D25," ",""))),'Cleaned Google Form'!$A$1:$M$5000,8,FALSE)='Main Template'!X$12,VLOOKUP(TRIM(UPPER(SUBSTITUTE($D25," ",""))),'Cleaned Google Form'!$A$1:$M$5000,8,FALSE)='Main Template'!X$13,VLOOKUP(TRIM(UPPER(SUBSTITUTE($D25," ",""))),'Cleaned Google Form'!$A$1:$M$5000,8,FALSE)='Main Template'!X$14,VLOOKUP(TRIM(UPPER(SUBSTITUTE($D25," ",""))),'Cleaned Google Form'!$A$1:$M$5000,8,FALSE)='Main Template'!X$15),0,IF(AND('Main Template'!X$21&gt;=$C$9,'Main Template'!X$19,VLOOKUP(TRIM(UPPER(SUBSTITUTE($D25," ",""))),'Cleaned Google Form'!$A$1:$M$5000,7,FALSE)="YES"),0,IF(IFERROR(FIND('Main Template'!X$17,VLOOKUP(TRIM(UPPER(SUBSTITUTE('Main Template'!$D25," ",""))),'Cleaned Google Form'!$A$1:$M$5000,9,FALSE),1),FALSE),0,1))))),1)</f>
        <v>1</v>
      </c>
      <c r="Y25" s="12">
        <f>IFERROR(IF(AND(WEEKDAY('Main Template'!Y$18)=1,OR(VLOOKUP(TRIM(UPPER(SUBSTITUTE($D25," ",""))),'Cleaned Google Form'!$A$1:$M$5000,3,FALSE)="SMH",VLOOKUP(TRIM(UPPER(SUBSTITUTE($D25," ",""))),'Cleaned Google Form'!$A$1:$M$5000,3,FALSE)="RCH",VLOOKUP(TRIM(UPPER(SUBSTITUTE($D25," ",""))),'Cleaned Google Form'!$A$1:$M$5000,3,FALSE)="BCCA")),0,IF(AND(Y$21=1,NOT(VLOOKUP(TRIM(UPPER(SUBSTITUTE($D25," ",""))),'Cleaned Google Form'!$A$1:$M$5000,6,FALSE)="NO")),0,IF(OR(VLOOKUP(TRIM(UPPER(SUBSTITUTE($D25," ",""))),'Cleaned Google Form'!$A$1:$M$5000,8,FALSE)='Main Template'!Y$12,VLOOKUP(TRIM(UPPER(SUBSTITUTE($D25," ",""))),'Cleaned Google Form'!$A$1:$M$5000,8,FALSE)='Main Template'!Y$13,VLOOKUP(TRIM(UPPER(SUBSTITUTE($D25," ",""))),'Cleaned Google Form'!$A$1:$M$5000,8,FALSE)='Main Template'!Y$14,VLOOKUP(TRIM(UPPER(SUBSTITUTE($D25," ",""))),'Cleaned Google Form'!$A$1:$M$5000,8,FALSE)='Main Template'!Y$15),0,IF(AND('Main Template'!Y$21&gt;=$C$9,'Main Template'!Y$19,VLOOKUP(TRIM(UPPER(SUBSTITUTE($D25," ",""))),'Cleaned Google Form'!$A$1:$M$5000,7,FALSE)="YES"),0,IF(IFERROR(FIND('Main Template'!Y$17,VLOOKUP(TRIM(UPPER(SUBSTITUTE('Main Template'!$D25," ",""))),'Cleaned Google Form'!$A$1:$M$5000,9,FALSE),1),FALSE),0,1))))),1)</f>
        <v>1</v>
      </c>
      <c r="Z25" s="12">
        <f>IFERROR(IF(AND(WEEKDAY('Main Template'!Z$18)=1,OR(VLOOKUP(TRIM(UPPER(SUBSTITUTE($D25," ",""))),'Cleaned Google Form'!$A$1:$M$5000,3,FALSE)="SMH",VLOOKUP(TRIM(UPPER(SUBSTITUTE($D25," ",""))),'Cleaned Google Form'!$A$1:$M$5000,3,FALSE)="RCH",VLOOKUP(TRIM(UPPER(SUBSTITUTE($D25," ",""))),'Cleaned Google Form'!$A$1:$M$5000,3,FALSE)="BCCA")),0,IF(AND(Z$21=1,NOT(VLOOKUP(TRIM(UPPER(SUBSTITUTE($D25," ",""))),'Cleaned Google Form'!$A$1:$M$5000,6,FALSE)="NO")),0,IF(OR(VLOOKUP(TRIM(UPPER(SUBSTITUTE($D25," ",""))),'Cleaned Google Form'!$A$1:$M$5000,8,FALSE)='Main Template'!Z$12,VLOOKUP(TRIM(UPPER(SUBSTITUTE($D25," ",""))),'Cleaned Google Form'!$A$1:$M$5000,8,FALSE)='Main Template'!Z$13,VLOOKUP(TRIM(UPPER(SUBSTITUTE($D25," ",""))),'Cleaned Google Form'!$A$1:$M$5000,8,FALSE)='Main Template'!Z$14,VLOOKUP(TRIM(UPPER(SUBSTITUTE($D25," ",""))),'Cleaned Google Form'!$A$1:$M$5000,8,FALSE)='Main Template'!Z$15),0,IF(AND('Main Template'!Z$21&gt;=$C$9,'Main Template'!Z$19,VLOOKUP(TRIM(UPPER(SUBSTITUTE($D25," ",""))),'Cleaned Google Form'!$A$1:$M$5000,7,FALSE)="YES"),0,IF(IFERROR(FIND('Main Template'!Z$17,VLOOKUP(TRIM(UPPER(SUBSTITUTE('Main Template'!$D25," ",""))),'Cleaned Google Form'!$A$1:$M$5000,9,FALSE),1),FALSE),0,1))))),1)</f>
        <v>1</v>
      </c>
      <c r="AA25" s="12">
        <f>IFERROR(IF(AND(WEEKDAY('Main Template'!AA$18)=1,OR(VLOOKUP(TRIM(UPPER(SUBSTITUTE($D25," ",""))),'Cleaned Google Form'!$A$1:$M$5000,3,FALSE)="SMH",VLOOKUP(TRIM(UPPER(SUBSTITUTE($D25," ",""))),'Cleaned Google Form'!$A$1:$M$5000,3,FALSE)="RCH",VLOOKUP(TRIM(UPPER(SUBSTITUTE($D25," ",""))),'Cleaned Google Form'!$A$1:$M$5000,3,FALSE)="BCCA")),0,IF(AND(AA$21=1,NOT(VLOOKUP(TRIM(UPPER(SUBSTITUTE($D25," ",""))),'Cleaned Google Form'!$A$1:$M$5000,6,FALSE)="NO")),0,IF(OR(VLOOKUP(TRIM(UPPER(SUBSTITUTE($D25," ",""))),'Cleaned Google Form'!$A$1:$M$5000,8,FALSE)='Main Template'!AA$12,VLOOKUP(TRIM(UPPER(SUBSTITUTE($D25," ",""))),'Cleaned Google Form'!$A$1:$M$5000,8,FALSE)='Main Template'!AA$13,VLOOKUP(TRIM(UPPER(SUBSTITUTE($D25," ",""))),'Cleaned Google Form'!$A$1:$M$5000,8,FALSE)='Main Template'!AA$14,VLOOKUP(TRIM(UPPER(SUBSTITUTE($D25," ",""))),'Cleaned Google Form'!$A$1:$M$5000,8,FALSE)='Main Template'!AA$15),0,IF(AND('Main Template'!AA$21&gt;=$C$9,'Main Template'!AA$19,VLOOKUP(TRIM(UPPER(SUBSTITUTE($D25," ",""))),'Cleaned Google Form'!$A$1:$M$5000,7,FALSE)="YES"),0,IF(IFERROR(FIND('Main Template'!AA$17,VLOOKUP(TRIM(UPPER(SUBSTITUTE('Main Template'!$D25," ",""))),'Cleaned Google Form'!$A$1:$M$5000,9,FALSE),1),FALSE),0,1))))),1)</f>
        <v>1</v>
      </c>
      <c r="AB25" s="12">
        <f>IFERROR(IF(AND(WEEKDAY('Main Template'!AB$18)=1,OR(VLOOKUP(TRIM(UPPER(SUBSTITUTE($D25," ",""))),'Cleaned Google Form'!$A$1:$M$5000,3,FALSE)="SMH",VLOOKUP(TRIM(UPPER(SUBSTITUTE($D25," ",""))),'Cleaned Google Form'!$A$1:$M$5000,3,FALSE)="RCH",VLOOKUP(TRIM(UPPER(SUBSTITUTE($D25," ",""))),'Cleaned Google Form'!$A$1:$M$5000,3,FALSE)="BCCA")),0,IF(AND(AB$21=1,NOT(VLOOKUP(TRIM(UPPER(SUBSTITUTE($D25," ",""))),'Cleaned Google Form'!$A$1:$M$5000,6,FALSE)="NO")),0,IF(OR(VLOOKUP(TRIM(UPPER(SUBSTITUTE($D25," ",""))),'Cleaned Google Form'!$A$1:$M$5000,8,FALSE)='Main Template'!AB$12,VLOOKUP(TRIM(UPPER(SUBSTITUTE($D25," ",""))),'Cleaned Google Form'!$A$1:$M$5000,8,FALSE)='Main Template'!AB$13,VLOOKUP(TRIM(UPPER(SUBSTITUTE($D25," ",""))),'Cleaned Google Form'!$A$1:$M$5000,8,FALSE)='Main Template'!AB$14,VLOOKUP(TRIM(UPPER(SUBSTITUTE($D25," ",""))),'Cleaned Google Form'!$A$1:$M$5000,8,FALSE)='Main Template'!AB$15),0,IF(AND('Main Template'!AB$21&gt;=$C$9,'Main Template'!AB$19,VLOOKUP(TRIM(UPPER(SUBSTITUTE($D25," ",""))),'Cleaned Google Form'!$A$1:$M$5000,7,FALSE)="YES"),0,IF(IFERROR(FIND('Main Template'!AB$17,VLOOKUP(TRIM(UPPER(SUBSTITUTE('Main Template'!$D25," ",""))),'Cleaned Google Form'!$A$1:$M$5000,9,FALSE),1),FALSE),0,1))))),1)</f>
        <v>1</v>
      </c>
      <c r="AC25" s="12">
        <f>IFERROR(IF(AND(WEEKDAY('Main Template'!AC$18)=1,OR(VLOOKUP(TRIM(UPPER(SUBSTITUTE($D25," ",""))),'Cleaned Google Form'!$A$1:$M$5000,3,FALSE)="SMH",VLOOKUP(TRIM(UPPER(SUBSTITUTE($D25," ",""))),'Cleaned Google Form'!$A$1:$M$5000,3,FALSE)="RCH",VLOOKUP(TRIM(UPPER(SUBSTITUTE($D25," ",""))),'Cleaned Google Form'!$A$1:$M$5000,3,FALSE)="BCCA")),0,IF(AND(AC$21=1,NOT(VLOOKUP(TRIM(UPPER(SUBSTITUTE($D25," ",""))),'Cleaned Google Form'!$A$1:$M$5000,6,FALSE)="NO")),0,IF(OR(VLOOKUP(TRIM(UPPER(SUBSTITUTE($D25," ",""))),'Cleaned Google Form'!$A$1:$M$5000,8,FALSE)='Main Template'!AC$12,VLOOKUP(TRIM(UPPER(SUBSTITUTE($D25," ",""))),'Cleaned Google Form'!$A$1:$M$5000,8,FALSE)='Main Template'!AC$13,VLOOKUP(TRIM(UPPER(SUBSTITUTE($D25," ",""))),'Cleaned Google Form'!$A$1:$M$5000,8,FALSE)='Main Template'!AC$14,VLOOKUP(TRIM(UPPER(SUBSTITUTE($D25," ",""))),'Cleaned Google Form'!$A$1:$M$5000,8,FALSE)='Main Template'!AC$15),0,IF(AND('Main Template'!AC$21&gt;=$C$9,'Main Template'!AC$19,VLOOKUP(TRIM(UPPER(SUBSTITUTE($D25," ",""))),'Cleaned Google Form'!$A$1:$M$5000,7,FALSE)="YES"),0,IF(IFERROR(FIND('Main Template'!AC$17,VLOOKUP(TRIM(UPPER(SUBSTITUTE('Main Template'!$D25," ",""))),'Cleaned Google Form'!$A$1:$M$5000,9,FALSE),1),FALSE),0,1))))),1)</f>
        <v>1</v>
      </c>
      <c r="AD25" s="12">
        <f>IFERROR(IF(AND(WEEKDAY('Main Template'!AD$18)=1,OR(VLOOKUP(TRIM(UPPER(SUBSTITUTE($D25," ",""))),'Cleaned Google Form'!$A$1:$M$5000,3,FALSE)="SMH",VLOOKUP(TRIM(UPPER(SUBSTITUTE($D25," ",""))),'Cleaned Google Form'!$A$1:$M$5000,3,FALSE)="RCH",VLOOKUP(TRIM(UPPER(SUBSTITUTE($D25," ",""))),'Cleaned Google Form'!$A$1:$M$5000,3,FALSE)="BCCA")),0,IF(AND(AD$21=1,NOT(VLOOKUP(TRIM(UPPER(SUBSTITUTE($D25," ",""))),'Cleaned Google Form'!$A$1:$M$5000,6,FALSE)="NO")),0,IF(OR(VLOOKUP(TRIM(UPPER(SUBSTITUTE($D25," ",""))),'Cleaned Google Form'!$A$1:$M$5000,8,FALSE)='Main Template'!AD$12,VLOOKUP(TRIM(UPPER(SUBSTITUTE($D25," ",""))),'Cleaned Google Form'!$A$1:$M$5000,8,FALSE)='Main Template'!AD$13,VLOOKUP(TRIM(UPPER(SUBSTITUTE($D25," ",""))),'Cleaned Google Form'!$A$1:$M$5000,8,FALSE)='Main Template'!AD$14,VLOOKUP(TRIM(UPPER(SUBSTITUTE($D25," ",""))),'Cleaned Google Form'!$A$1:$M$5000,8,FALSE)='Main Template'!AD$15),0,IF(AND('Main Template'!AD$21&gt;=$C$9,'Main Template'!AD$19,VLOOKUP(TRIM(UPPER(SUBSTITUTE($D25," ",""))),'Cleaned Google Form'!$A$1:$M$5000,7,FALSE)="YES"),0,IF(IFERROR(FIND('Main Template'!AD$17,VLOOKUP(TRIM(UPPER(SUBSTITUTE('Main Template'!$D25," ",""))),'Cleaned Google Form'!$A$1:$M$5000,9,FALSE),1),FALSE),0,1))))),1)</f>
        <v>0</v>
      </c>
      <c r="AE25" s="12">
        <f>IFERROR(IF(AND(WEEKDAY('Main Template'!AE$18)=1,OR(VLOOKUP(TRIM(UPPER(SUBSTITUTE($D25," ",""))),'Cleaned Google Form'!$A$1:$M$5000,3,FALSE)="SMH",VLOOKUP(TRIM(UPPER(SUBSTITUTE($D25," ",""))),'Cleaned Google Form'!$A$1:$M$5000,3,FALSE)="RCH",VLOOKUP(TRIM(UPPER(SUBSTITUTE($D25," ",""))),'Cleaned Google Form'!$A$1:$M$5000,3,FALSE)="BCCA")),0,IF(AND(AE$21=1,NOT(VLOOKUP(TRIM(UPPER(SUBSTITUTE($D25," ",""))),'Cleaned Google Form'!$A$1:$M$5000,6,FALSE)="NO")),0,IF(OR(VLOOKUP(TRIM(UPPER(SUBSTITUTE($D25," ",""))),'Cleaned Google Form'!$A$1:$M$5000,8,FALSE)='Main Template'!AE$12,VLOOKUP(TRIM(UPPER(SUBSTITUTE($D25," ",""))),'Cleaned Google Form'!$A$1:$M$5000,8,FALSE)='Main Template'!AE$13,VLOOKUP(TRIM(UPPER(SUBSTITUTE($D25," ",""))),'Cleaned Google Form'!$A$1:$M$5000,8,FALSE)='Main Template'!AE$14,VLOOKUP(TRIM(UPPER(SUBSTITUTE($D25," ",""))),'Cleaned Google Form'!$A$1:$M$5000,8,FALSE)='Main Template'!AE$15),0,IF(AND('Main Template'!AE$21&gt;=$C$9,'Main Template'!AE$19,VLOOKUP(TRIM(UPPER(SUBSTITUTE($D25," ",""))),'Cleaned Google Form'!$A$1:$M$5000,7,FALSE)="YES"),0,IF(IFERROR(FIND('Main Template'!AE$17,VLOOKUP(TRIM(UPPER(SUBSTITUTE('Main Template'!$D25," ",""))),'Cleaned Google Form'!$A$1:$M$5000,9,FALSE),1),FALSE),0,1))))),1)</f>
        <v>1</v>
      </c>
      <c r="AF25" s="12">
        <f>IFERROR(IF(AND(WEEKDAY('Main Template'!AF$18)=1,OR(VLOOKUP(TRIM(UPPER(SUBSTITUTE($D25," ",""))),'Cleaned Google Form'!$A$1:$M$5000,3,FALSE)="SMH",VLOOKUP(TRIM(UPPER(SUBSTITUTE($D25," ",""))),'Cleaned Google Form'!$A$1:$M$5000,3,FALSE)="RCH",VLOOKUP(TRIM(UPPER(SUBSTITUTE($D25," ",""))),'Cleaned Google Form'!$A$1:$M$5000,3,FALSE)="BCCA")),0,IF(AND(AF$21=1,NOT(VLOOKUP(TRIM(UPPER(SUBSTITUTE($D25," ",""))),'Cleaned Google Form'!$A$1:$M$5000,6,FALSE)="NO")),0,IF(OR(VLOOKUP(TRIM(UPPER(SUBSTITUTE($D25," ",""))),'Cleaned Google Form'!$A$1:$M$5000,8,FALSE)='Main Template'!AF$12,VLOOKUP(TRIM(UPPER(SUBSTITUTE($D25," ",""))),'Cleaned Google Form'!$A$1:$M$5000,8,FALSE)='Main Template'!AF$13,VLOOKUP(TRIM(UPPER(SUBSTITUTE($D25," ",""))),'Cleaned Google Form'!$A$1:$M$5000,8,FALSE)='Main Template'!AF$14,VLOOKUP(TRIM(UPPER(SUBSTITUTE($D25," ",""))),'Cleaned Google Form'!$A$1:$M$5000,8,FALSE)='Main Template'!AF$15),0,IF(AND('Main Template'!AF$21&gt;=$C$9,'Main Template'!AF$19,VLOOKUP(TRIM(UPPER(SUBSTITUTE($D25," ",""))),'Cleaned Google Form'!$A$1:$M$5000,7,FALSE)="YES"),0,IF(IFERROR(FIND('Main Template'!AF$17,VLOOKUP(TRIM(UPPER(SUBSTITUTE('Main Template'!$D25," ",""))),'Cleaned Google Form'!$A$1:$M$5000,9,FALSE),1),FALSE),0,1))))),1)</f>
        <v>1</v>
      </c>
      <c r="AG25" s="12">
        <f>IFERROR(IF(AND(WEEKDAY('Main Template'!AG$18)=1,OR(VLOOKUP(TRIM(UPPER(SUBSTITUTE($D25," ",""))),'Cleaned Google Form'!$A$1:$M$5000,3,FALSE)="SMH",VLOOKUP(TRIM(UPPER(SUBSTITUTE($D25," ",""))),'Cleaned Google Form'!$A$1:$M$5000,3,FALSE)="RCH",VLOOKUP(TRIM(UPPER(SUBSTITUTE($D25," ",""))),'Cleaned Google Form'!$A$1:$M$5000,3,FALSE)="BCCA")),0,IF(AND(AG$21=1,NOT(VLOOKUP(TRIM(UPPER(SUBSTITUTE($D25," ",""))),'Cleaned Google Form'!$A$1:$M$5000,6,FALSE)="NO")),0,IF(OR(VLOOKUP(TRIM(UPPER(SUBSTITUTE($D25," ",""))),'Cleaned Google Form'!$A$1:$M$5000,8,FALSE)='Main Template'!AG$12,VLOOKUP(TRIM(UPPER(SUBSTITUTE($D25," ",""))),'Cleaned Google Form'!$A$1:$M$5000,8,FALSE)='Main Template'!AG$13,VLOOKUP(TRIM(UPPER(SUBSTITUTE($D25," ",""))),'Cleaned Google Form'!$A$1:$M$5000,8,FALSE)='Main Template'!AG$14,VLOOKUP(TRIM(UPPER(SUBSTITUTE($D25," ",""))),'Cleaned Google Form'!$A$1:$M$5000,8,FALSE)='Main Template'!AG$15),0,IF(AND('Main Template'!AG$21&gt;=$C$9,'Main Template'!AG$19,VLOOKUP(TRIM(UPPER(SUBSTITUTE($D25," ",""))),'Cleaned Google Form'!$A$1:$M$5000,7,FALSE)="YES"),0,IF(IFERROR(FIND('Main Template'!AG$17,VLOOKUP(TRIM(UPPER(SUBSTITUTE('Main Template'!$D25," ",""))),'Cleaned Google Form'!$A$1:$M$5000,9,FALSE),1),FALSE),0,1))))),1)</f>
        <v>1</v>
      </c>
      <c r="AH25" s="12">
        <f>IFERROR(IF(AND(WEEKDAY('Main Template'!AH$18)=1,OR(VLOOKUP(TRIM(UPPER(SUBSTITUTE($D25," ",""))),'Cleaned Google Form'!$A$1:$M$5000,3,FALSE)="SMH",VLOOKUP(TRIM(UPPER(SUBSTITUTE($D25," ",""))),'Cleaned Google Form'!$A$1:$M$5000,3,FALSE)="RCH",VLOOKUP(TRIM(UPPER(SUBSTITUTE($D25," ",""))),'Cleaned Google Form'!$A$1:$M$5000,3,FALSE)="BCCA")),0,IF(AND(AH$21=1,NOT(VLOOKUP(TRIM(UPPER(SUBSTITUTE($D25," ",""))),'Cleaned Google Form'!$A$1:$M$5000,6,FALSE)="NO")),0,IF(OR(VLOOKUP(TRIM(UPPER(SUBSTITUTE($D25," ",""))),'Cleaned Google Form'!$A$1:$M$5000,8,FALSE)='Main Template'!AH$12,VLOOKUP(TRIM(UPPER(SUBSTITUTE($D25," ",""))),'Cleaned Google Form'!$A$1:$M$5000,8,FALSE)='Main Template'!AH$13,VLOOKUP(TRIM(UPPER(SUBSTITUTE($D25," ",""))),'Cleaned Google Form'!$A$1:$M$5000,8,FALSE)='Main Template'!AH$14,VLOOKUP(TRIM(UPPER(SUBSTITUTE($D25," ",""))),'Cleaned Google Form'!$A$1:$M$5000,8,FALSE)='Main Template'!AH$15),0,IF(AND('Main Template'!AH$21&gt;=$C$9,'Main Template'!AH$19,VLOOKUP(TRIM(UPPER(SUBSTITUTE($D25," ",""))),'Cleaned Google Form'!$A$1:$M$5000,7,FALSE)="YES"),0,IF(IFERROR(FIND('Main Template'!AH$17,VLOOKUP(TRIM(UPPER(SUBSTITUTE('Main Template'!$D25," ",""))),'Cleaned Google Form'!$A$1:$M$5000,9,FALSE),1),FALSE),0,1))))),1)</f>
        <v>1</v>
      </c>
      <c r="AI25" s="12">
        <f>IFERROR(IF(AND(WEEKDAY('Main Template'!AI$18)=1,OR(VLOOKUP(TRIM(UPPER(SUBSTITUTE($D25," ",""))),'Cleaned Google Form'!$A$1:$M$5000,3,FALSE)="SMH",VLOOKUP(TRIM(UPPER(SUBSTITUTE($D25," ",""))),'Cleaned Google Form'!$A$1:$M$5000,3,FALSE)="RCH",VLOOKUP(TRIM(UPPER(SUBSTITUTE($D25," ",""))),'Cleaned Google Form'!$A$1:$M$5000,3,FALSE)="BCCA")),0,IF(AND(AI$21=1,NOT(VLOOKUP(TRIM(UPPER(SUBSTITUTE($D25," ",""))),'Cleaned Google Form'!$A$1:$M$5000,6,FALSE)="NO")),0,IF(OR(VLOOKUP(TRIM(UPPER(SUBSTITUTE($D25," ",""))),'Cleaned Google Form'!$A$1:$M$5000,8,FALSE)='Main Template'!AI$12,VLOOKUP(TRIM(UPPER(SUBSTITUTE($D25," ",""))),'Cleaned Google Form'!$A$1:$M$5000,8,FALSE)='Main Template'!AI$13,VLOOKUP(TRIM(UPPER(SUBSTITUTE($D25," ",""))),'Cleaned Google Form'!$A$1:$M$5000,8,FALSE)='Main Template'!AI$14,VLOOKUP(TRIM(UPPER(SUBSTITUTE($D25," ",""))),'Cleaned Google Form'!$A$1:$M$5000,8,FALSE)='Main Template'!AI$15),0,IF(AND('Main Template'!AI$21&gt;=$C$9,'Main Template'!AI$19,VLOOKUP(TRIM(UPPER(SUBSTITUTE($D25," ",""))),'Cleaned Google Form'!$A$1:$M$5000,7,FALSE)="YES"),0,IF(IFERROR(FIND('Main Template'!AI$17,VLOOKUP(TRIM(UPPER(SUBSTITUTE('Main Template'!$D25," ",""))),'Cleaned Google Form'!$A$1:$M$5000,9,FALSE),1),FALSE),0,1))))),1)</f>
        <v>1</v>
      </c>
      <c r="AJ25" s="12">
        <f>IFERROR(IF(AND(WEEKDAY('Main Template'!AJ$18)=1,OR(VLOOKUP(TRIM(UPPER(SUBSTITUTE($D25," ",""))),'Cleaned Google Form'!$A$1:$M$5000,3,FALSE)="SMH",VLOOKUP(TRIM(UPPER(SUBSTITUTE($D25," ",""))),'Cleaned Google Form'!$A$1:$M$5000,3,FALSE)="RCH",VLOOKUP(TRIM(UPPER(SUBSTITUTE($D25," ",""))),'Cleaned Google Form'!$A$1:$M$5000,3,FALSE)="BCCA")),0,IF(AND(AJ$21=1,NOT(VLOOKUP(TRIM(UPPER(SUBSTITUTE($D25," ",""))),'Cleaned Google Form'!$A$1:$M$5000,6,FALSE)="NO")),0,IF(OR(VLOOKUP(TRIM(UPPER(SUBSTITUTE($D25," ",""))),'Cleaned Google Form'!$A$1:$M$5000,8,FALSE)='Main Template'!AJ$12,VLOOKUP(TRIM(UPPER(SUBSTITUTE($D25," ",""))),'Cleaned Google Form'!$A$1:$M$5000,8,FALSE)='Main Template'!AJ$13,VLOOKUP(TRIM(UPPER(SUBSTITUTE($D25," ",""))),'Cleaned Google Form'!$A$1:$M$5000,8,FALSE)='Main Template'!AJ$14,VLOOKUP(TRIM(UPPER(SUBSTITUTE($D25," ",""))),'Cleaned Google Form'!$A$1:$M$5000,8,FALSE)='Main Template'!AJ$15),0,IF(AND('Main Template'!AJ$21&gt;=$C$9,'Main Template'!AJ$19,VLOOKUP(TRIM(UPPER(SUBSTITUTE($D25," ",""))),'Cleaned Google Form'!$A$1:$M$5000,7,FALSE)="YES"),0,IF(IFERROR(FIND('Main Template'!AJ$17,VLOOKUP(TRIM(UPPER(SUBSTITUTE('Main Template'!$D25," ",""))),'Cleaned Google Form'!$A$1:$M$5000,9,FALSE),1),FALSE),0,1))))),1)</f>
        <v>1</v>
      </c>
      <c r="AK25" s="12">
        <f>IFERROR(IF(AND(WEEKDAY('Main Template'!AK$18)=1,OR(VLOOKUP(TRIM(UPPER(SUBSTITUTE($D25," ",""))),'Cleaned Google Form'!$A$1:$M$5000,3,FALSE)="SMH",VLOOKUP(TRIM(UPPER(SUBSTITUTE($D25," ",""))),'Cleaned Google Form'!$A$1:$M$5000,3,FALSE)="RCH",VLOOKUP(TRIM(UPPER(SUBSTITUTE($D25," ",""))),'Cleaned Google Form'!$A$1:$M$5000,3,FALSE)="BCCA")),0,IF(AND(AK$21=1,NOT(VLOOKUP(TRIM(UPPER(SUBSTITUTE($D25," ",""))),'Cleaned Google Form'!$A$1:$M$5000,6,FALSE)="NO")),0,IF(OR(VLOOKUP(TRIM(UPPER(SUBSTITUTE($D25," ",""))),'Cleaned Google Form'!$A$1:$M$5000,8,FALSE)='Main Template'!AK$12,VLOOKUP(TRIM(UPPER(SUBSTITUTE($D25," ",""))),'Cleaned Google Form'!$A$1:$M$5000,8,FALSE)='Main Template'!AK$13,VLOOKUP(TRIM(UPPER(SUBSTITUTE($D25," ",""))),'Cleaned Google Form'!$A$1:$M$5000,8,FALSE)='Main Template'!AK$14,VLOOKUP(TRIM(UPPER(SUBSTITUTE($D25," ",""))),'Cleaned Google Form'!$A$1:$M$5000,8,FALSE)='Main Template'!AK$15),0,IF(AND('Main Template'!AK$21&gt;=$C$9,'Main Template'!AK$19,VLOOKUP(TRIM(UPPER(SUBSTITUTE($D25," ",""))),'Cleaned Google Form'!$A$1:$M$5000,7,FALSE)="YES"),0,IF(IFERROR(FIND('Main Template'!AK$17,VLOOKUP(TRIM(UPPER(SUBSTITUTE('Main Template'!$D25," ",""))),'Cleaned Google Form'!$A$1:$M$5000,9,FALSE),1),FALSE),0,1))))),1)</f>
        <v>0</v>
      </c>
      <c r="AL25" s="12">
        <f>IFERROR(IF(AND(WEEKDAY('Main Template'!AL$18)=1,OR(VLOOKUP(TRIM(UPPER(SUBSTITUTE($D25," ",""))),'Cleaned Google Form'!$A$1:$M$5000,3,FALSE)="SMH",VLOOKUP(TRIM(UPPER(SUBSTITUTE($D25," ",""))),'Cleaned Google Form'!$A$1:$M$5000,3,FALSE)="RCH",VLOOKUP(TRIM(UPPER(SUBSTITUTE($D25," ",""))),'Cleaned Google Form'!$A$1:$M$5000,3,FALSE)="BCCA")),0,IF(AND(AL$21=1,NOT(VLOOKUP(TRIM(UPPER(SUBSTITUTE($D25," ",""))),'Cleaned Google Form'!$A$1:$M$5000,6,FALSE)="NO")),0,IF(OR(VLOOKUP(TRIM(UPPER(SUBSTITUTE($D25," ",""))),'Cleaned Google Form'!$A$1:$M$5000,8,FALSE)='Main Template'!AL$12,VLOOKUP(TRIM(UPPER(SUBSTITUTE($D25," ",""))),'Cleaned Google Form'!$A$1:$M$5000,8,FALSE)='Main Template'!AL$13,VLOOKUP(TRIM(UPPER(SUBSTITUTE($D25," ",""))),'Cleaned Google Form'!$A$1:$M$5000,8,FALSE)='Main Template'!AL$14,VLOOKUP(TRIM(UPPER(SUBSTITUTE($D25," ",""))),'Cleaned Google Form'!$A$1:$M$5000,8,FALSE)='Main Template'!AL$15),0,IF(AND('Main Template'!AL$21&gt;=$C$9,'Main Template'!AL$19,VLOOKUP(TRIM(UPPER(SUBSTITUTE($D25," ",""))),'Cleaned Google Form'!$A$1:$M$5000,7,FALSE)="YES"),0,IF(IFERROR(FIND('Main Template'!AL$17,VLOOKUP(TRIM(UPPER(SUBSTITUTE('Main Template'!$D25," ",""))),'Cleaned Google Form'!$A$1:$M$5000,9,FALSE),1),FALSE),0,1))))),1)</f>
        <v>1</v>
      </c>
      <c r="AM25" s="12">
        <f>IFERROR(IF(AND(WEEKDAY('Main Template'!AM$18)=1,OR(VLOOKUP(TRIM(UPPER(SUBSTITUTE($D25," ",""))),'Cleaned Google Form'!$A$1:$M$5000,3,FALSE)="SMH",VLOOKUP(TRIM(UPPER(SUBSTITUTE($D25," ",""))),'Cleaned Google Form'!$A$1:$M$5000,3,FALSE)="RCH",VLOOKUP(TRIM(UPPER(SUBSTITUTE($D25," ",""))),'Cleaned Google Form'!$A$1:$M$5000,3,FALSE)="BCCA")),0,IF(AND(AM$21=1,NOT(VLOOKUP(TRIM(UPPER(SUBSTITUTE($D25," ",""))),'Cleaned Google Form'!$A$1:$M$5000,6,FALSE)="NO")),0,IF(OR(VLOOKUP(TRIM(UPPER(SUBSTITUTE($D25," ",""))),'Cleaned Google Form'!$A$1:$M$5000,8,FALSE)='Main Template'!AM$12,VLOOKUP(TRIM(UPPER(SUBSTITUTE($D25," ",""))),'Cleaned Google Form'!$A$1:$M$5000,8,FALSE)='Main Template'!AM$13,VLOOKUP(TRIM(UPPER(SUBSTITUTE($D25," ",""))),'Cleaned Google Form'!$A$1:$M$5000,8,FALSE)='Main Template'!AM$14,VLOOKUP(TRIM(UPPER(SUBSTITUTE($D25," ",""))),'Cleaned Google Form'!$A$1:$M$5000,8,FALSE)='Main Template'!AM$15),0,IF(AND('Main Template'!AM$21&gt;=$C$9,'Main Template'!AM$19,VLOOKUP(TRIM(UPPER(SUBSTITUTE($D25," ",""))),'Cleaned Google Form'!$A$1:$M$5000,7,FALSE)="YES"),0,IF(IFERROR(FIND('Main Template'!AM$17,VLOOKUP(TRIM(UPPER(SUBSTITUTE('Main Template'!$D25," ",""))),'Cleaned Google Form'!$A$1:$M$5000,9,FALSE),1),FALSE),0,1))))),1)</f>
        <v>1</v>
      </c>
      <c r="AN25" s="12">
        <f>IFERROR(IF(AND(WEEKDAY('Main Template'!AN$18)=1,OR(VLOOKUP(TRIM(UPPER(SUBSTITUTE($D25," ",""))),'Cleaned Google Form'!$A$1:$M$5000,3,FALSE)="SMH",VLOOKUP(TRIM(UPPER(SUBSTITUTE($D25," ",""))),'Cleaned Google Form'!$A$1:$M$5000,3,FALSE)="RCH",VLOOKUP(TRIM(UPPER(SUBSTITUTE($D25," ",""))),'Cleaned Google Form'!$A$1:$M$5000,3,FALSE)="BCCA")),0,IF(AND(AN$21=1,NOT(VLOOKUP(TRIM(UPPER(SUBSTITUTE($D25," ",""))),'Cleaned Google Form'!$A$1:$M$5000,6,FALSE)="NO")),0,IF(OR(VLOOKUP(TRIM(UPPER(SUBSTITUTE($D25," ",""))),'Cleaned Google Form'!$A$1:$M$5000,8,FALSE)='Main Template'!AN$12,VLOOKUP(TRIM(UPPER(SUBSTITUTE($D25," ",""))),'Cleaned Google Form'!$A$1:$M$5000,8,FALSE)='Main Template'!AN$13,VLOOKUP(TRIM(UPPER(SUBSTITUTE($D25," ",""))),'Cleaned Google Form'!$A$1:$M$5000,8,FALSE)='Main Template'!AN$14,VLOOKUP(TRIM(UPPER(SUBSTITUTE($D25," ",""))),'Cleaned Google Form'!$A$1:$M$5000,8,FALSE)='Main Template'!AN$15),0,IF(AND('Main Template'!AN$21&gt;=$C$9,'Main Template'!AN$19,VLOOKUP(TRIM(UPPER(SUBSTITUTE($D25," ",""))),'Cleaned Google Form'!$A$1:$M$5000,7,FALSE)="YES"),0,IF(IFERROR(FIND('Main Template'!AN$17,VLOOKUP(TRIM(UPPER(SUBSTITUTE('Main Template'!$D25," ",""))),'Cleaned Google Form'!$A$1:$M$5000,9,FALSE),1),FALSE),0,1))))),1)</f>
        <v>1</v>
      </c>
    </row>
    <row r="26" spans="2:40">
      <c r="B26" t="str">
        <f>IFERROR(IF(ISNUMBER(MATCH(UPPER(SUBSTITUTE(D26," ","")),'Cleaned Google Form'!$A:$A,0)),"","Oops"),"Not Present")</f>
        <v/>
      </c>
      <c r="C26" s="4">
        <f>I26</f>
        <v>5</v>
      </c>
      <c r="D26" s="4" t="s">
        <v>327</v>
      </c>
      <c r="E26" s="4">
        <f>IFERROR(IF(VLOOKUP(TRIM(UPPER(SUBSTITUTE(D26," ",""))),'Cleaned Google Form'!$A$1:$L$5000,5,FALSE)="YES",1,0),0)</f>
        <v>1</v>
      </c>
      <c r="F26" s="4">
        <f>IFERROR(IF(RIGHT(VLOOKUP(TRIM(UPPER(SUBSTITUTE(D26," ",""))),'Cleaned Google Form'!$A$1:$L$5000,2,FALSE),1)="1",1,0),0)</f>
        <v>1</v>
      </c>
      <c r="G26" s="4">
        <f>IFERROR(IF(VLOOKUP(TRIM(UPPER(SUBSTITUTE(D26," ",""))),'Cleaned Google Form'!$A$1:$L$5000,3,FALSE)="VGH",1,0),0)</f>
        <v>0</v>
      </c>
      <c r="H26" s="4">
        <f>IFERROR(IF(G26+IFERROR(IF(VLOOKUP(TRIM(UPPER(SUBSTITUTE(D26," ",""))),'Cleaned Google Form'!$A$1:$L$5000,3,FALSE)="SPH",1,0),0)=0,1,0),0)</f>
        <v>1</v>
      </c>
      <c r="I26" s="4">
        <f>IF(I25="Resident Index",1,I25+1)</f>
        <v>5</v>
      </c>
      <c r="J26" s="12">
        <f>IFERROR(IF(AND(WEEKDAY('Main Template'!J$18)=1,OR(VLOOKUP(TRIM(UPPER(SUBSTITUTE($D26," ",""))),'Cleaned Google Form'!$A$1:$M$5000,3,FALSE)="SMH",VLOOKUP(TRIM(UPPER(SUBSTITUTE($D26," ",""))),'Cleaned Google Form'!$A$1:$M$5000,3,FALSE)="RCH",VLOOKUP(TRIM(UPPER(SUBSTITUTE($D26," ",""))),'Cleaned Google Form'!$A$1:$M$5000,3,FALSE)="BCCA")),0,IF(AND(J$21=1,NOT(VLOOKUP(TRIM(UPPER(SUBSTITUTE($D26," ",""))),'Cleaned Google Form'!$A$1:$M$5000,6,FALSE)="NO")),0,IF(OR(VLOOKUP(TRIM(UPPER(SUBSTITUTE($D26," ",""))),'Cleaned Google Form'!$A$1:$M$5000,8,FALSE)='Main Template'!J$12,VLOOKUP(TRIM(UPPER(SUBSTITUTE($D26," ",""))),'Cleaned Google Form'!$A$1:$M$5000,8,FALSE)='Main Template'!J$13,VLOOKUP(TRIM(UPPER(SUBSTITUTE($D26," ",""))),'Cleaned Google Form'!$A$1:$M$5000,8,FALSE)='Main Template'!J$14,VLOOKUP(TRIM(UPPER(SUBSTITUTE($D26," ",""))),'Cleaned Google Form'!$A$1:$M$5000,8,FALSE)='Main Template'!J$15),0,IF(AND('Main Template'!J$21&gt;=$C$9,'Main Template'!J$19,VLOOKUP(TRIM(UPPER(SUBSTITUTE($D26," ",""))),'Cleaned Google Form'!$A$1:$M$5000,7,FALSE)="YES"),0,IF(IFERROR(FIND('Main Template'!J$17,VLOOKUP(TRIM(UPPER(SUBSTITUTE('Main Template'!$D26," ",""))),'Cleaned Google Form'!$A$1:$M$5000,9,FALSE),1),FALSE),0,1))))),1)</f>
        <v>0</v>
      </c>
      <c r="K26" s="12">
        <f>IFERROR(IF(AND(WEEKDAY('Main Template'!K$18)=1,OR(VLOOKUP(TRIM(UPPER(SUBSTITUTE($D26," ",""))),'Cleaned Google Form'!$A$1:$M$5000,3,FALSE)="SMH",VLOOKUP(TRIM(UPPER(SUBSTITUTE($D26," ",""))),'Cleaned Google Form'!$A$1:$M$5000,3,FALSE)="RCH",VLOOKUP(TRIM(UPPER(SUBSTITUTE($D26," ",""))),'Cleaned Google Form'!$A$1:$M$5000,3,FALSE)="BCCA")),0,IF(AND(K$21=1,NOT(VLOOKUP(TRIM(UPPER(SUBSTITUTE($D26," ",""))),'Cleaned Google Form'!$A$1:$M$5000,6,FALSE)="NO")),0,IF(OR(VLOOKUP(TRIM(UPPER(SUBSTITUTE($D26," ",""))),'Cleaned Google Form'!$A$1:$M$5000,8,FALSE)='Main Template'!K$12,VLOOKUP(TRIM(UPPER(SUBSTITUTE($D26," ",""))),'Cleaned Google Form'!$A$1:$M$5000,8,FALSE)='Main Template'!K$13,VLOOKUP(TRIM(UPPER(SUBSTITUTE($D26," ",""))),'Cleaned Google Form'!$A$1:$M$5000,8,FALSE)='Main Template'!K$14,VLOOKUP(TRIM(UPPER(SUBSTITUTE($D26," ",""))),'Cleaned Google Form'!$A$1:$M$5000,8,FALSE)='Main Template'!K$15),0,IF(AND('Main Template'!K$21&gt;=$C$9,'Main Template'!K$19,VLOOKUP(TRIM(UPPER(SUBSTITUTE($D26," ",""))),'Cleaned Google Form'!$A$1:$M$5000,7,FALSE)="YES"),0,IF(IFERROR(FIND('Main Template'!K$17,VLOOKUP(TRIM(UPPER(SUBSTITUTE('Main Template'!$D26," ",""))),'Cleaned Google Form'!$A$1:$M$5000,9,FALSE),1),FALSE),0,1))))),1)</f>
        <v>1</v>
      </c>
      <c r="L26" s="12">
        <f>IFERROR(IF(AND(WEEKDAY('Main Template'!L$18)=1,OR(VLOOKUP(TRIM(UPPER(SUBSTITUTE($D26," ",""))),'Cleaned Google Form'!$A$1:$M$5000,3,FALSE)="SMH",VLOOKUP(TRIM(UPPER(SUBSTITUTE($D26," ",""))),'Cleaned Google Form'!$A$1:$M$5000,3,FALSE)="RCH",VLOOKUP(TRIM(UPPER(SUBSTITUTE($D26," ",""))),'Cleaned Google Form'!$A$1:$M$5000,3,FALSE)="BCCA")),0,IF(AND(L$21=1,NOT(VLOOKUP(TRIM(UPPER(SUBSTITUTE($D26," ",""))),'Cleaned Google Form'!$A$1:$M$5000,6,FALSE)="NO")),0,IF(OR(VLOOKUP(TRIM(UPPER(SUBSTITUTE($D26," ",""))),'Cleaned Google Form'!$A$1:$M$5000,8,FALSE)='Main Template'!L$12,VLOOKUP(TRIM(UPPER(SUBSTITUTE($D26," ",""))),'Cleaned Google Form'!$A$1:$M$5000,8,FALSE)='Main Template'!L$13,VLOOKUP(TRIM(UPPER(SUBSTITUTE($D26," ",""))),'Cleaned Google Form'!$A$1:$M$5000,8,FALSE)='Main Template'!L$14,VLOOKUP(TRIM(UPPER(SUBSTITUTE($D26," ",""))),'Cleaned Google Form'!$A$1:$M$5000,8,FALSE)='Main Template'!L$15),0,IF(AND('Main Template'!L$21&gt;=$C$9,'Main Template'!L$19,VLOOKUP(TRIM(UPPER(SUBSTITUTE($D26," ",""))),'Cleaned Google Form'!$A$1:$M$5000,7,FALSE)="YES"),0,IF(IFERROR(FIND('Main Template'!L$17,VLOOKUP(TRIM(UPPER(SUBSTITUTE('Main Template'!$D26," ",""))),'Cleaned Google Form'!$A$1:$M$5000,9,FALSE),1),FALSE),0,1))))),1)</f>
        <v>1</v>
      </c>
      <c r="M26" s="12">
        <f>IFERROR(IF(AND(WEEKDAY('Main Template'!M$18)=1,OR(VLOOKUP(TRIM(UPPER(SUBSTITUTE($D26," ",""))),'Cleaned Google Form'!$A$1:$M$5000,3,FALSE)="SMH",VLOOKUP(TRIM(UPPER(SUBSTITUTE($D26," ",""))),'Cleaned Google Form'!$A$1:$M$5000,3,FALSE)="RCH",VLOOKUP(TRIM(UPPER(SUBSTITUTE($D26," ",""))),'Cleaned Google Form'!$A$1:$M$5000,3,FALSE)="BCCA")),0,IF(AND(M$21=1,NOT(VLOOKUP(TRIM(UPPER(SUBSTITUTE($D26," ",""))),'Cleaned Google Form'!$A$1:$M$5000,6,FALSE)="NO")),0,IF(OR(VLOOKUP(TRIM(UPPER(SUBSTITUTE($D26," ",""))),'Cleaned Google Form'!$A$1:$M$5000,8,FALSE)='Main Template'!M$12,VLOOKUP(TRIM(UPPER(SUBSTITUTE($D26," ",""))),'Cleaned Google Form'!$A$1:$M$5000,8,FALSE)='Main Template'!M$13,VLOOKUP(TRIM(UPPER(SUBSTITUTE($D26," ",""))),'Cleaned Google Form'!$A$1:$M$5000,8,FALSE)='Main Template'!M$14,VLOOKUP(TRIM(UPPER(SUBSTITUTE($D26," ",""))),'Cleaned Google Form'!$A$1:$M$5000,8,FALSE)='Main Template'!M$15),0,IF(AND('Main Template'!M$21&gt;=$C$9,'Main Template'!M$19,VLOOKUP(TRIM(UPPER(SUBSTITUTE($D26," ",""))),'Cleaned Google Form'!$A$1:$M$5000,7,FALSE)="YES"),0,IF(IFERROR(FIND('Main Template'!M$17,VLOOKUP(TRIM(UPPER(SUBSTITUTE('Main Template'!$D26," ",""))),'Cleaned Google Form'!$A$1:$M$5000,9,FALSE),1),FALSE),0,1))))),1)</f>
        <v>1</v>
      </c>
      <c r="N26" s="12">
        <f>IFERROR(IF(AND(WEEKDAY('Main Template'!N$18)=1,OR(VLOOKUP(TRIM(UPPER(SUBSTITUTE($D26," ",""))),'Cleaned Google Form'!$A$1:$M$5000,3,FALSE)="SMH",VLOOKUP(TRIM(UPPER(SUBSTITUTE($D26," ",""))),'Cleaned Google Form'!$A$1:$M$5000,3,FALSE)="RCH",VLOOKUP(TRIM(UPPER(SUBSTITUTE($D26," ",""))),'Cleaned Google Form'!$A$1:$M$5000,3,FALSE)="BCCA")),0,IF(AND(N$21=1,NOT(VLOOKUP(TRIM(UPPER(SUBSTITUTE($D26," ",""))),'Cleaned Google Form'!$A$1:$M$5000,6,FALSE)="NO")),0,IF(OR(VLOOKUP(TRIM(UPPER(SUBSTITUTE($D26," ",""))),'Cleaned Google Form'!$A$1:$M$5000,8,FALSE)='Main Template'!N$12,VLOOKUP(TRIM(UPPER(SUBSTITUTE($D26," ",""))),'Cleaned Google Form'!$A$1:$M$5000,8,FALSE)='Main Template'!N$13,VLOOKUP(TRIM(UPPER(SUBSTITUTE($D26," ",""))),'Cleaned Google Form'!$A$1:$M$5000,8,FALSE)='Main Template'!N$14,VLOOKUP(TRIM(UPPER(SUBSTITUTE($D26," ",""))),'Cleaned Google Form'!$A$1:$M$5000,8,FALSE)='Main Template'!N$15),0,IF(AND('Main Template'!N$21&gt;=$C$9,'Main Template'!N$19,VLOOKUP(TRIM(UPPER(SUBSTITUTE($D26," ",""))),'Cleaned Google Form'!$A$1:$M$5000,7,FALSE)="YES"),0,IF(IFERROR(FIND('Main Template'!N$17,VLOOKUP(TRIM(UPPER(SUBSTITUTE('Main Template'!$D26," ",""))),'Cleaned Google Form'!$A$1:$M$5000,9,FALSE),1),FALSE),0,1))))),1)</f>
        <v>1</v>
      </c>
      <c r="O26" s="12">
        <f>IFERROR(IF(AND(WEEKDAY('Main Template'!O$18)=1,OR(VLOOKUP(TRIM(UPPER(SUBSTITUTE($D26," ",""))),'Cleaned Google Form'!$A$1:$M$5000,3,FALSE)="SMH",VLOOKUP(TRIM(UPPER(SUBSTITUTE($D26," ",""))),'Cleaned Google Form'!$A$1:$M$5000,3,FALSE)="RCH",VLOOKUP(TRIM(UPPER(SUBSTITUTE($D26," ",""))),'Cleaned Google Form'!$A$1:$M$5000,3,FALSE)="BCCA")),0,IF(AND(O$21=1,NOT(VLOOKUP(TRIM(UPPER(SUBSTITUTE($D26," ",""))),'Cleaned Google Form'!$A$1:$M$5000,6,FALSE)="NO")),0,IF(OR(VLOOKUP(TRIM(UPPER(SUBSTITUTE($D26," ",""))),'Cleaned Google Form'!$A$1:$M$5000,8,FALSE)='Main Template'!O$12,VLOOKUP(TRIM(UPPER(SUBSTITUTE($D26," ",""))),'Cleaned Google Form'!$A$1:$M$5000,8,FALSE)='Main Template'!O$13,VLOOKUP(TRIM(UPPER(SUBSTITUTE($D26," ",""))),'Cleaned Google Form'!$A$1:$M$5000,8,FALSE)='Main Template'!O$14,VLOOKUP(TRIM(UPPER(SUBSTITUTE($D26," ",""))),'Cleaned Google Form'!$A$1:$M$5000,8,FALSE)='Main Template'!O$15),0,IF(AND('Main Template'!O$21&gt;=$C$9,'Main Template'!O$19,VLOOKUP(TRIM(UPPER(SUBSTITUTE($D26," ",""))),'Cleaned Google Form'!$A$1:$M$5000,7,FALSE)="YES"),0,IF(IFERROR(FIND('Main Template'!O$17,VLOOKUP(TRIM(UPPER(SUBSTITUTE('Main Template'!$D26," ",""))),'Cleaned Google Form'!$A$1:$M$5000,9,FALSE),1),FALSE),0,1))))),1)</f>
        <v>1</v>
      </c>
      <c r="P26" s="12">
        <f>IFERROR(IF(AND(WEEKDAY('Main Template'!P$18)=1,OR(VLOOKUP(TRIM(UPPER(SUBSTITUTE($D26," ",""))),'Cleaned Google Form'!$A$1:$M$5000,3,FALSE)="SMH",VLOOKUP(TRIM(UPPER(SUBSTITUTE($D26," ",""))),'Cleaned Google Form'!$A$1:$M$5000,3,FALSE)="RCH",VLOOKUP(TRIM(UPPER(SUBSTITUTE($D26," ",""))),'Cleaned Google Form'!$A$1:$M$5000,3,FALSE)="BCCA")),0,IF(AND(P$21=1,NOT(VLOOKUP(TRIM(UPPER(SUBSTITUTE($D26," ",""))),'Cleaned Google Form'!$A$1:$M$5000,6,FALSE)="NO")),0,IF(OR(VLOOKUP(TRIM(UPPER(SUBSTITUTE($D26," ",""))),'Cleaned Google Form'!$A$1:$M$5000,8,FALSE)='Main Template'!P$12,VLOOKUP(TRIM(UPPER(SUBSTITUTE($D26," ",""))),'Cleaned Google Form'!$A$1:$M$5000,8,FALSE)='Main Template'!P$13,VLOOKUP(TRIM(UPPER(SUBSTITUTE($D26," ",""))),'Cleaned Google Form'!$A$1:$M$5000,8,FALSE)='Main Template'!P$14,VLOOKUP(TRIM(UPPER(SUBSTITUTE($D26," ",""))),'Cleaned Google Form'!$A$1:$M$5000,8,FALSE)='Main Template'!P$15),0,IF(AND('Main Template'!P$21&gt;=$C$9,'Main Template'!P$19,VLOOKUP(TRIM(UPPER(SUBSTITUTE($D26," ",""))),'Cleaned Google Form'!$A$1:$M$5000,7,FALSE)="YES"),0,IF(IFERROR(FIND('Main Template'!P$17,VLOOKUP(TRIM(UPPER(SUBSTITUTE('Main Template'!$D26," ",""))),'Cleaned Google Form'!$A$1:$M$5000,9,FALSE),1),FALSE),0,1))))),1)</f>
        <v>0</v>
      </c>
      <c r="Q26" s="12">
        <f>IFERROR(IF(AND(WEEKDAY('Main Template'!Q$18)=1,OR(VLOOKUP(TRIM(UPPER(SUBSTITUTE($D26," ",""))),'Cleaned Google Form'!$A$1:$M$5000,3,FALSE)="SMH",VLOOKUP(TRIM(UPPER(SUBSTITUTE($D26," ",""))),'Cleaned Google Form'!$A$1:$M$5000,3,FALSE)="RCH",VLOOKUP(TRIM(UPPER(SUBSTITUTE($D26," ",""))),'Cleaned Google Form'!$A$1:$M$5000,3,FALSE)="BCCA")),0,IF(AND(Q$21=1,NOT(VLOOKUP(TRIM(UPPER(SUBSTITUTE($D26," ",""))),'Cleaned Google Form'!$A$1:$M$5000,6,FALSE)="NO")),0,IF(OR(VLOOKUP(TRIM(UPPER(SUBSTITUTE($D26," ",""))),'Cleaned Google Form'!$A$1:$M$5000,8,FALSE)='Main Template'!Q$12,VLOOKUP(TRIM(UPPER(SUBSTITUTE($D26," ",""))),'Cleaned Google Form'!$A$1:$M$5000,8,FALSE)='Main Template'!Q$13,VLOOKUP(TRIM(UPPER(SUBSTITUTE($D26," ",""))),'Cleaned Google Form'!$A$1:$M$5000,8,FALSE)='Main Template'!Q$14,VLOOKUP(TRIM(UPPER(SUBSTITUTE($D26," ",""))),'Cleaned Google Form'!$A$1:$M$5000,8,FALSE)='Main Template'!Q$15),0,IF(AND('Main Template'!Q$21&gt;=$C$9,'Main Template'!Q$19,VLOOKUP(TRIM(UPPER(SUBSTITUTE($D26," ",""))),'Cleaned Google Form'!$A$1:$M$5000,7,FALSE)="YES"),0,IF(IFERROR(FIND('Main Template'!Q$17,VLOOKUP(TRIM(UPPER(SUBSTITUTE('Main Template'!$D26," ",""))),'Cleaned Google Form'!$A$1:$M$5000,9,FALSE),1),FALSE),0,1))))),1)</f>
        <v>1</v>
      </c>
      <c r="R26" s="12">
        <f>IFERROR(IF(AND(WEEKDAY('Main Template'!R$18)=1,OR(VLOOKUP(TRIM(UPPER(SUBSTITUTE($D26," ",""))),'Cleaned Google Form'!$A$1:$M$5000,3,FALSE)="SMH",VLOOKUP(TRIM(UPPER(SUBSTITUTE($D26," ",""))),'Cleaned Google Form'!$A$1:$M$5000,3,FALSE)="RCH",VLOOKUP(TRIM(UPPER(SUBSTITUTE($D26," ",""))),'Cleaned Google Form'!$A$1:$M$5000,3,FALSE)="BCCA")),0,IF(AND(R$21=1,NOT(VLOOKUP(TRIM(UPPER(SUBSTITUTE($D26," ",""))),'Cleaned Google Form'!$A$1:$M$5000,6,FALSE)="NO")),0,IF(OR(VLOOKUP(TRIM(UPPER(SUBSTITUTE($D26," ",""))),'Cleaned Google Form'!$A$1:$M$5000,8,FALSE)='Main Template'!R$12,VLOOKUP(TRIM(UPPER(SUBSTITUTE($D26," ",""))),'Cleaned Google Form'!$A$1:$M$5000,8,FALSE)='Main Template'!R$13,VLOOKUP(TRIM(UPPER(SUBSTITUTE($D26," ",""))),'Cleaned Google Form'!$A$1:$M$5000,8,FALSE)='Main Template'!R$14,VLOOKUP(TRIM(UPPER(SUBSTITUTE($D26," ",""))),'Cleaned Google Form'!$A$1:$M$5000,8,FALSE)='Main Template'!R$15),0,IF(AND('Main Template'!R$21&gt;=$C$9,'Main Template'!R$19,VLOOKUP(TRIM(UPPER(SUBSTITUTE($D26," ",""))),'Cleaned Google Form'!$A$1:$M$5000,7,FALSE)="YES"),0,IF(IFERROR(FIND('Main Template'!R$17,VLOOKUP(TRIM(UPPER(SUBSTITUTE('Main Template'!$D26," ",""))),'Cleaned Google Form'!$A$1:$M$5000,9,FALSE),1),FALSE),0,1))))),1)</f>
        <v>1</v>
      </c>
      <c r="S26" s="12">
        <f>IFERROR(IF(AND(WEEKDAY('Main Template'!S$18)=1,OR(VLOOKUP(TRIM(UPPER(SUBSTITUTE($D26," ",""))),'Cleaned Google Form'!$A$1:$M$5000,3,FALSE)="SMH",VLOOKUP(TRIM(UPPER(SUBSTITUTE($D26," ",""))),'Cleaned Google Form'!$A$1:$M$5000,3,FALSE)="RCH",VLOOKUP(TRIM(UPPER(SUBSTITUTE($D26," ",""))),'Cleaned Google Form'!$A$1:$M$5000,3,FALSE)="BCCA")),0,IF(AND(S$21=1,NOT(VLOOKUP(TRIM(UPPER(SUBSTITUTE($D26," ",""))),'Cleaned Google Form'!$A$1:$M$5000,6,FALSE)="NO")),0,IF(OR(VLOOKUP(TRIM(UPPER(SUBSTITUTE($D26," ",""))),'Cleaned Google Form'!$A$1:$M$5000,8,FALSE)='Main Template'!S$12,VLOOKUP(TRIM(UPPER(SUBSTITUTE($D26," ",""))),'Cleaned Google Form'!$A$1:$M$5000,8,FALSE)='Main Template'!S$13,VLOOKUP(TRIM(UPPER(SUBSTITUTE($D26," ",""))),'Cleaned Google Form'!$A$1:$M$5000,8,FALSE)='Main Template'!S$14,VLOOKUP(TRIM(UPPER(SUBSTITUTE($D26," ",""))),'Cleaned Google Form'!$A$1:$M$5000,8,FALSE)='Main Template'!S$15),0,IF(AND('Main Template'!S$21&gt;=$C$9,'Main Template'!S$19,VLOOKUP(TRIM(UPPER(SUBSTITUTE($D26," ",""))),'Cleaned Google Form'!$A$1:$M$5000,7,FALSE)="YES"),0,IF(IFERROR(FIND('Main Template'!S$17,VLOOKUP(TRIM(UPPER(SUBSTITUTE('Main Template'!$D26," ",""))),'Cleaned Google Form'!$A$1:$M$5000,9,FALSE),1),FALSE),0,1))))),1)</f>
        <v>1</v>
      </c>
      <c r="T26" s="12">
        <f>IFERROR(IF(AND(WEEKDAY('Main Template'!T$18)=1,OR(VLOOKUP(TRIM(UPPER(SUBSTITUTE($D26," ",""))),'Cleaned Google Form'!$A$1:$M$5000,3,FALSE)="SMH",VLOOKUP(TRIM(UPPER(SUBSTITUTE($D26," ",""))),'Cleaned Google Form'!$A$1:$M$5000,3,FALSE)="RCH",VLOOKUP(TRIM(UPPER(SUBSTITUTE($D26," ",""))),'Cleaned Google Form'!$A$1:$M$5000,3,FALSE)="BCCA")),0,IF(AND(T$21=1,NOT(VLOOKUP(TRIM(UPPER(SUBSTITUTE($D26," ",""))),'Cleaned Google Form'!$A$1:$M$5000,6,FALSE)="NO")),0,IF(OR(VLOOKUP(TRIM(UPPER(SUBSTITUTE($D26," ",""))),'Cleaned Google Form'!$A$1:$M$5000,8,FALSE)='Main Template'!T$12,VLOOKUP(TRIM(UPPER(SUBSTITUTE($D26," ",""))),'Cleaned Google Form'!$A$1:$M$5000,8,FALSE)='Main Template'!T$13,VLOOKUP(TRIM(UPPER(SUBSTITUTE($D26," ",""))),'Cleaned Google Form'!$A$1:$M$5000,8,FALSE)='Main Template'!T$14,VLOOKUP(TRIM(UPPER(SUBSTITUTE($D26," ",""))),'Cleaned Google Form'!$A$1:$M$5000,8,FALSE)='Main Template'!T$15),0,IF(AND('Main Template'!T$21&gt;=$C$9,'Main Template'!T$19,VLOOKUP(TRIM(UPPER(SUBSTITUTE($D26," ",""))),'Cleaned Google Form'!$A$1:$M$5000,7,FALSE)="YES"),0,IF(IFERROR(FIND('Main Template'!T$17,VLOOKUP(TRIM(UPPER(SUBSTITUTE('Main Template'!$D26," ",""))),'Cleaned Google Form'!$A$1:$M$5000,9,FALSE),1),FALSE),0,1))))),1)</f>
        <v>1</v>
      </c>
      <c r="U26" s="12">
        <f>IFERROR(IF(AND(WEEKDAY('Main Template'!U$18)=1,OR(VLOOKUP(TRIM(UPPER(SUBSTITUTE($D26," ",""))),'Cleaned Google Form'!$A$1:$M$5000,3,FALSE)="SMH",VLOOKUP(TRIM(UPPER(SUBSTITUTE($D26," ",""))),'Cleaned Google Form'!$A$1:$M$5000,3,FALSE)="RCH",VLOOKUP(TRIM(UPPER(SUBSTITUTE($D26," ",""))),'Cleaned Google Form'!$A$1:$M$5000,3,FALSE)="BCCA")),0,IF(AND(U$21=1,NOT(VLOOKUP(TRIM(UPPER(SUBSTITUTE($D26," ",""))),'Cleaned Google Form'!$A$1:$M$5000,6,FALSE)="NO")),0,IF(OR(VLOOKUP(TRIM(UPPER(SUBSTITUTE($D26," ",""))),'Cleaned Google Form'!$A$1:$M$5000,8,FALSE)='Main Template'!U$12,VLOOKUP(TRIM(UPPER(SUBSTITUTE($D26," ",""))),'Cleaned Google Form'!$A$1:$M$5000,8,FALSE)='Main Template'!U$13,VLOOKUP(TRIM(UPPER(SUBSTITUTE($D26," ",""))),'Cleaned Google Form'!$A$1:$M$5000,8,FALSE)='Main Template'!U$14,VLOOKUP(TRIM(UPPER(SUBSTITUTE($D26," ",""))),'Cleaned Google Form'!$A$1:$M$5000,8,FALSE)='Main Template'!U$15),0,IF(AND('Main Template'!U$21&gt;=$C$9,'Main Template'!U$19,VLOOKUP(TRIM(UPPER(SUBSTITUTE($D26," ",""))),'Cleaned Google Form'!$A$1:$M$5000,7,FALSE)="YES"),0,IF(IFERROR(FIND('Main Template'!U$17,VLOOKUP(TRIM(UPPER(SUBSTITUTE('Main Template'!$D26," ",""))),'Cleaned Google Form'!$A$1:$M$5000,9,FALSE),1),FALSE),0,1))))),1)</f>
        <v>1</v>
      </c>
      <c r="V26" s="12">
        <f>IFERROR(IF(AND(WEEKDAY('Main Template'!V$18)=1,OR(VLOOKUP(TRIM(UPPER(SUBSTITUTE($D26," ",""))),'Cleaned Google Form'!$A$1:$M$5000,3,FALSE)="SMH",VLOOKUP(TRIM(UPPER(SUBSTITUTE($D26," ",""))),'Cleaned Google Form'!$A$1:$M$5000,3,FALSE)="RCH",VLOOKUP(TRIM(UPPER(SUBSTITUTE($D26," ",""))),'Cleaned Google Form'!$A$1:$M$5000,3,FALSE)="BCCA")),0,IF(AND(V$21=1,NOT(VLOOKUP(TRIM(UPPER(SUBSTITUTE($D26," ",""))),'Cleaned Google Form'!$A$1:$M$5000,6,FALSE)="NO")),0,IF(OR(VLOOKUP(TRIM(UPPER(SUBSTITUTE($D26," ",""))),'Cleaned Google Form'!$A$1:$M$5000,8,FALSE)='Main Template'!V$12,VLOOKUP(TRIM(UPPER(SUBSTITUTE($D26," ",""))),'Cleaned Google Form'!$A$1:$M$5000,8,FALSE)='Main Template'!V$13,VLOOKUP(TRIM(UPPER(SUBSTITUTE($D26," ",""))),'Cleaned Google Form'!$A$1:$M$5000,8,FALSE)='Main Template'!V$14,VLOOKUP(TRIM(UPPER(SUBSTITUTE($D26," ",""))),'Cleaned Google Form'!$A$1:$M$5000,8,FALSE)='Main Template'!V$15),0,IF(AND('Main Template'!V$21&gt;=$C$9,'Main Template'!V$19,VLOOKUP(TRIM(UPPER(SUBSTITUTE($D26," ",""))),'Cleaned Google Form'!$A$1:$M$5000,7,FALSE)="YES"),0,IF(IFERROR(FIND('Main Template'!V$17,VLOOKUP(TRIM(UPPER(SUBSTITUTE('Main Template'!$D26," ",""))),'Cleaned Google Form'!$A$1:$M$5000,9,FALSE),1),FALSE),0,1))))),1)</f>
        <v>1</v>
      </c>
      <c r="W26" s="12">
        <f>IFERROR(IF(AND(WEEKDAY('Main Template'!W$18)=1,OR(VLOOKUP(TRIM(UPPER(SUBSTITUTE($D26," ",""))),'Cleaned Google Form'!$A$1:$M$5000,3,FALSE)="SMH",VLOOKUP(TRIM(UPPER(SUBSTITUTE($D26," ",""))),'Cleaned Google Form'!$A$1:$M$5000,3,FALSE)="RCH",VLOOKUP(TRIM(UPPER(SUBSTITUTE($D26," ",""))),'Cleaned Google Form'!$A$1:$M$5000,3,FALSE)="BCCA")),0,IF(AND(W$21=1,NOT(VLOOKUP(TRIM(UPPER(SUBSTITUTE($D26," ",""))),'Cleaned Google Form'!$A$1:$M$5000,6,FALSE)="NO")),0,IF(OR(VLOOKUP(TRIM(UPPER(SUBSTITUTE($D26," ",""))),'Cleaned Google Form'!$A$1:$M$5000,8,FALSE)='Main Template'!W$12,VLOOKUP(TRIM(UPPER(SUBSTITUTE($D26," ",""))),'Cleaned Google Form'!$A$1:$M$5000,8,FALSE)='Main Template'!W$13,VLOOKUP(TRIM(UPPER(SUBSTITUTE($D26," ",""))),'Cleaned Google Form'!$A$1:$M$5000,8,FALSE)='Main Template'!W$14,VLOOKUP(TRIM(UPPER(SUBSTITUTE($D26," ",""))),'Cleaned Google Form'!$A$1:$M$5000,8,FALSE)='Main Template'!W$15),0,IF(AND('Main Template'!W$21&gt;=$C$9,'Main Template'!W$19,VLOOKUP(TRIM(UPPER(SUBSTITUTE($D26," ",""))),'Cleaned Google Form'!$A$1:$M$5000,7,FALSE)="YES"),0,IF(IFERROR(FIND('Main Template'!W$17,VLOOKUP(TRIM(UPPER(SUBSTITUTE('Main Template'!$D26," ",""))),'Cleaned Google Form'!$A$1:$M$5000,9,FALSE),1),FALSE),0,1))))),1)</f>
        <v>0</v>
      </c>
      <c r="X26" s="12">
        <f>IFERROR(IF(AND(WEEKDAY('Main Template'!X$18)=1,OR(VLOOKUP(TRIM(UPPER(SUBSTITUTE($D26," ",""))),'Cleaned Google Form'!$A$1:$M$5000,3,FALSE)="SMH",VLOOKUP(TRIM(UPPER(SUBSTITUTE($D26," ",""))),'Cleaned Google Form'!$A$1:$M$5000,3,FALSE)="RCH",VLOOKUP(TRIM(UPPER(SUBSTITUTE($D26," ",""))),'Cleaned Google Form'!$A$1:$M$5000,3,FALSE)="BCCA")),0,IF(AND(X$21=1,NOT(VLOOKUP(TRIM(UPPER(SUBSTITUTE($D26," ",""))),'Cleaned Google Form'!$A$1:$M$5000,6,FALSE)="NO")),0,IF(OR(VLOOKUP(TRIM(UPPER(SUBSTITUTE($D26," ",""))),'Cleaned Google Form'!$A$1:$M$5000,8,FALSE)='Main Template'!X$12,VLOOKUP(TRIM(UPPER(SUBSTITUTE($D26," ",""))),'Cleaned Google Form'!$A$1:$M$5000,8,FALSE)='Main Template'!X$13,VLOOKUP(TRIM(UPPER(SUBSTITUTE($D26," ",""))),'Cleaned Google Form'!$A$1:$M$5000,8,FALSE)='Main Template'!X$14,VLOOKUP(TRIM(UPPER(SUBSTITUTE($D26," ",""))),'Cleaned Google Form'!$A$1:$M$5000,8,FALSE)='Main Template'!X$15),0,IF(AND('Main Template'!X$21&gt;=$C$9,'Main Template'!X$19,VLOOKUP(TRIM(UPPER(SUBSTITUTE($D26," ",""))),'Cleaned Google Form'!$A$1:$M$5000,7,FALSE)="YES"),0,IF(IFERROR(FIND('Main Template'!X$17,VLOOKUP(TRIM(UPPER(SUBSTITUTE('Main Template'!$D26," ",""))),'Cleaned Google Form'!$A$1:$M$5000,9,FALSE),1),FALSE),0,1))))),1)</f>
        <v>1</v>
      </c>
      <c r="Y26" s="12">
        <f>IFERROR(IF(AND(WEEKDAY('Main Template'!Y$18)=1,OR(VLOOKUP(TRIM(UPPER(SUBSTITUTE($D26," ",""))),'Cleaned Google Form'!$A$1:$M$5000,3,FALSE)="SMH",VLOOKUP(TRIM(UPPER(SUBSTITUTE($D26," ",""))),'Cleaned Google Form'!$A$1:$M$5000,3,FALSE)="RCH",VLOOKUP(TRIM(UPPER(SUBSTITUTE($D26," ",""))),'Cleaned Google Form'!$A$1:$M$5000,3,FALSE)="BCCA")),0,IF(AND(Y$21=1,NOT(VLOOKUP(TRIM(UPPER(SUBSTITUTE($D26," ",""))),'Cleaned Google Form'!$A$1:$M$5000,6,FALSE)="NO")),0,IF(OR(VLOOKUP(TRIM(UPPER(SUBSTITUTE($D26," ",""))),'Cleaned Google Form'!$A$1:$M$5000,8,FALSE)='Main Template'!Y$12,VLOOKUP(TRIM(UPPER(SUBSTITUTE($D26," ",""))),'Cleaned Google Form'!$A$1:$M$5000,8,FALSE)='Main Template'!Y$13,VLOOKUP(TRIM(UPPER(SUBSTITUTE($D26," ",""))),'Cleaned Google Form'!$A$1:$M$5000,8,FALSE)='Main Template'!Y$14,VLOOKUP(TRIM(UPPER(SUBSTITUTE($D26," ",""))),'Cleaned Google Form'!$A$1:$M$5000,8,FALSE)='Main Template'!Y$15),0,IF(AND('Main Template'!Y$21&gt;=$C$9,'Main Template'!Y$19,VLOOKUP(TRIM(UPPER(SUBSTITUTE($D26," ",""))),'Cleaned Google Form'!$A$1:$M$5000,7,FALSE)="YES"),0,IF(IFERROR(FIND('Main Template'!Y$17,VLOOKUP(TRIM(UPPER(SUBSTITUTE('Main Template'!$D26," ",""))),'Cleaned Google Form'!$A$1:$M$5000,9,FALSE),1),FALSE),0,1))))),1)</f>
        <v>1</v>
      </c>
      <c r="Z26" s="12">
        <f>IFERROR(IF(AND(WEEKDAY('Main Template'!Z$18)=1,OR(VLOOKUP(TRIM(UPPER(SUBSTITUTE($D26," ",""))),'Cleaned Google Form'!$A$1:$M$5000,3,FALSE)="SMH",VLOOKUP(TRIM(UPPER(SUBSTITUTE($D26," ",""))),'Cleaned Google Form'!$A$1:$M$5000,3,FALSE)="RCH",VLOOKUP(TRIM(UPPER(SUBSTITUTE($D26," ",""))),'Cleaned Google Form'!$A$1:$M$5000,3,FALSE)="BCCA")),0,IF(AND(Z$21=1,NOT(VLOOKUP(TRIM(UPPER(SUBSTITUTE($D26," ",""))),'Cleaned Google Form'!$A$1:$M$5000,6,FALSE)="NO")),0,IF(OR(VLOOKUP(TRIM(UPPER(SUBSTITUTE($D26," ",""))),'Cleaned Google Form'!$A$1:$M$5000,8,FALSE)='Main Template'!Z$12,VLOOKUP(TRIM(UPPER(SUBSTITUTE($D26," ",""))),'Cleaned Google Form'!$A$1:$M$5000,8,FALSE)='Main Template'!Z$13,VLOOKUP(TRIM(UPPER(SUBSTITUTE($D26," ",""))),'Cleaned Google Form'!$A$1:$M$5000,8,FALSE)='Main Template'!Z$14,VLOOKUP(TRIM(UPPER(SUBSTITUTE($D26," ",""))),'Cleaned Google Form'!$A$1:$M$5000,8,FALSE)='Main Template'!Z$15),0,IF(AND('Main Template'!Z$21&gt;=$C$9,'Main Template'!Z$19,VLOOKUP(TRIM(UPPER(SUBSTITUTE($D26," ",""))),'Cleaned Google Form'!$A$1:$M$5000,7,FALSE)="YES"),0,IF(IFERROR(FIND('Main Template'!Z$17,VLOOKUP(TRIM(UPPER(SUBSTITUTE('Main Template'!$D26," ",""))),'Cleaned Google Form'!$A$1:$M$5000,9,FALSE),1),FALSE),0,1))))),1)</f>
        <v>1</v>
      </c>
      <c r="AA26" s="12">
        <f>IFERROR(IF(AND(WEEKDAY('Main Template'!AA$18)=1,OR(VLOOKUP(TRIM(UPPER(SUBSTITUTE($D26," ",""))),'Cleaned Google Form'!$A$1:$M$5000,3,FALSE)="SMH",VLOOKUP(TRIM(UPPER(SUBSTITUTE($D26," ",""))),'Cleaned Google Form'!$A$1:$M$5000,3,FALSE)="RCH",VLOOKUP(TRIM(UPPER(SUBSTITUTE($D26," ",""))),'Cleaned Google Form'!$A$1:$M$5000,3,FALSE)="BCCA")),0,IF(AND(AA$21=1,NOT(VLOOKUP(TRIM(UPPER(SUBSTITUTE($D26," ",""))),'Cleaned Google Form'!$A$1:$M$5000,6,FALSE)="NO")),0,IF(OR(VLOOKUP(TRIM(UPPER(SUBSTITUTE($D26," ",""))),'Cleaned Google Form'!$A$1:$M$5000,8,FALSE)='Main Template'!AA$12,VLOOKUP(TRIM(UPPER(SUBSTITUTE($D26," ",""))),'Cleaned Google Form'!$A$1:$M$5000,8,FALSE)='Main Template'!AA$13,VLOOKUP(TRIM(UPPER(SUBSTITUTE($D26," ",""))),'Cleaned Google Form'!$A$1:$M$5000,8,FALSE)='Main Template'!AA$14,VLOOKUP(TRIM(UPPER(SUBSTITUTE($D26," ",""))),'Cleaned Google Form'!$A$1:$M$5000,8,FALSE)='Main Template'!AA$15),0,IF(AND('Main Template'!AA$21&gt;=$C$9,'Main Template'!AA$19,VLOOKUP(TRIM(UPPER(SUBSTITUTE($D26," ",""))),'Cleaned Google Form'!$A$1:$M$5000,7,FALSE)="YES"),0,IF(IFERROR(FIND('Main Template'!AA$17,VLOOKUP(TRIM(UPPER(SUBSTITUTE('Main Template'!$D26," ",""))),'Cleaned Google Form'!$A$1:$M$5000,9,FALSE),1),FALSE),0,1))))),1)</f>
        <v>1</v>
      </c>
      <c r="AB26" s="12">
        <f>IFERROR(IF(AND(WEEKDAY('Main Template'!AB$18)=1,OR(VLOOKUP(TRIM(UPPER(SUBSTITUTE($D26," ",""))),'Cleaned Google Form'!$A$1:$M$5000,3,FALSE)="SMH",VLOOKUP(TRIM(UPPER(SUBSTITUTE($D26," ",""))),'Cleaned Google Form'!$A$1:$M$5000,3,FALSE)="RCH",VLOOKUP(TRIM(UPPER(SUBSTITUTE($D26," ",""))),'Cleaned Google Form'!$A$1:$M$5000,3,FALSE)="BCCA")),0,IF(AND(AB$21=1,NOT(VLOOKUP(TRIM(UPPER(SUBSTITUTE($D26," ",""))),'Cleaned Google Form'!$A$1:$M$5000,6,FALSE)="NO")),0,IF(OR(VLOOKUP(TRIM(UPPER(SUBSTITUTE($D26," ",""))),'Cleaned Google Form'!$A$1:$M$5000,8,FALSE)='Main Template'!AB$12,VLOOKUP(TRIM(UPPER(SUBSTITUTE($D26," ",""))),'Cleaned Google Form'!$A$1:$M$5000,8,FALSE)='Main Template'!AB$13,VLOOKUP(TRIM(UPPER(SUBSTITUTE($D26," ",""))),'Cleaned Google Form'!$A$1:$M$5000,8,FALSE)='Main Template'!AB$14,VLOOKUP(TRIM(UPPER(SUBSTITUTE($D26," ",""))),'Cleaned Google Form'!$A$1:$M$5000,8,FALSE)='Main Template'!AB$15),0,IF(AND('Main Template'!AB$21&gt;=$C$9,'Main Template'!AB$19,VLOOKUP(TRIM(UPPER(SUBSTITUTE($D26," ",""))),'Cleaned Google Form'!$A$1:$M$5000,7,FALSE)="YES"),0,IF(IFERROR(FIND('Main Template'!AB$17,VLOOKUP(TRIM(UPPER(SUBSTITUTE('Main Template'!$D26," ",""))),'Cleaned Google Form'!$A$1:$M$5000,9,FALSE),1),FALSE),0,1))))),1)</f>
        <v>1</v>
      </c>
      <c r="AC26" s="12">
        <f>IFERROR(IF(AND(WEEKDAY('Main Template'!AC$18)=1,OR(VLOOKUP(TRIM(UPPER(SUBSTITUTE($D26," ",""))),'Cleaned Google Form'!$A$1:$M$5000,3,FALSE)="SMH",VLOOKUP(TRIM(UPPER(SUBSTITUTE($D26," ",""))),'Cleaned Google Form'!$A$1:$M$5000,3,FALSE)="RCH",VLOOKUP(TRIM(UPPER(SUBSTITUTE($D26," ",""))),'Cleaned Google Form'!$A$1:$M$5000,3,FALSE)="BCCA")),0,IF(AND(AC$21=1,NOT(VLOOKUP(TRIM(UPPER(SUBSTITUTE($D26," ",""))),'Cleaned Google Form'!$A$1:$M$5000,6,FALSE)="NO")),0,IF(OR(VLOOKUP(TRIM(UPPER(SUBSTITUTE($D26," ",""))),'Cleaned Google Form'!$A$1:$M$5000,8,FALSE)='Main Template'!AC$12,VLOOKUP(TRIM(UPPER(SUBSTITUTE($D26," ",""))),'Cleaned Google Form'!$A$1:$M$5000,8,FALSE)='Main Template'!AC$13,VLOOKUP(TRIM(UPPER(SUBSTITUTE($D26," ",""))),'Cleaned Google Form'!$A$1:$M$5000,8,FALSE)='Main Template'!AC$14,VLOOKUP(TRIM(UPPER(SUBSTITUTE($D26," ",""))),'Cleaned Google Form'!$A$1:$M$5000,8,FALSE)='Main Template'!AC$15),0,IF(AND('Main Template'!AC$21&gt;=$C$9,'Main Template'!AC$19,VLOOKUP(TRIM(UPPER(SUBSTITUTE($D26," ",""))),'Cleaned Google Form'!$A$1:$M$5000,7,FALSE)="YES"),0,IF(IFERROR(FIND('Main Template'!AC$17,VLOOKUP(TRIM(UPPER(SUBSTITUTE('Main Template'!$D26," ",""))),'Cleaned Google Form'!$A$1:$M$5000,9,FALSE),1),FALSE),0,1))))),1)</f>
        <v>1</v>
      </c>
      <c r="AD26" s="12">
        <f>IFERROR(IF(AND(WEEKDAY('Main Template'!AD$18)=1,OR(VLOOKUP(TRIM(UPPER(SUBSTITUTE($D26," ",""))),'Cleaned Google Form'!$A$1:$M$5000,3,FALSE)="SMH",VLOOKUP(TRIM(UPPER(SUBSTITUTE($D26," ",""))),'Cleaned Google Form'!$A$1:$M$5000,3,FALSE)="RCH",VLOOKUP(TRIM(UPPER(SUBSTITUTE($D26," ",""))),'Cleaned Google Form'!$A$1:$M$5000,3,FALSE)="BCCA")),0,IF(AND(AD$21=1,NOT(VLOOKUP(TRIM(UPPER(SUBSTITUTE($D26," ",""))),'Cleaned Google Form'!$A$1:$M$5000,6,FALSE)="NO")),0,IF(OR(VLOOKUP(TRIM(UPPER(SUBSTITUTE($D26," ",""))),'Cleaned Google Form'!$A$1:$M$5000,8,FALSE)='Main Template'!AD$12,VLOOKUP(TRIM(UPPER(SUBSTITUTE($D26," ",""))),'Cleaned Google Form'!$A$1:$M$5000,8,FALSE)='Main Template'!AD$13,VLOOKUP(TRIM(UPPER(SUBSTITUTE($D26," ",""))),'Cleaned Google Form'!$A$1:$M$5000,8,FALSE)='Main Template'!AD$14,VLOOKUP(TRIM(UPPER(SUBSTITUTE($D26," ",""))),'Cleaned Google Form'!$A$1:$M$5000,8,FALSE)='Main Template'!AD$15),0,IF(AND('Main Template'!AD$21&gt;=$C$9,'Main Template'!AD$19,VLOOKUP(TRIM(UPPER(SUBSTITUTE($D26," ",""))),'Cleaned Google Form'!$A$1:$M$5000,7,FALSE)="YES"),0,IF(IFERROR(FIND('Main Template'!AD$17,VLOOKUP(TRIM(UPPER(SUBSTITUTE('Main Template'!$D26," ",""))),'Cleaned Google Form'!$A$1:$M$5000,9,FALSE),1),FALSE),0,1))))),1)</f>
        <v>0</v>
      </c>
      <c r="AE26" s="12">
        <f>IFERROR(IF(AND(WEEKDAY('Main Template'!AE$18)=1,OR(VLOOKUP(TRIM(UPPER(SUBSTITUTE($D26," ",""))),'Cleaned Google Form'!$A$1:$M$5000,3,FALSE)="SMH",VLOOKUP(TRIM(UPPER(SUBSTITUTE($D26," ",""))),'Cleaned Google Form'!$A$1:$M$5000,3,FALSE)="RCH",VLOOKUP(TRIM(UPPER(SUBSTITUTE($D26," ",""))),'Cleaned Google Form'!$A$1:$M$5000,3,FALSE)="BCCA")),0,IF(AND(AE$21=1,NOT(VLOOKUP(TRIM(UPPER(SUBSTITUTE($D26," ",""))),'Cleaned Google Form'!$A$1:$M$5000,6,FALSE)="NO")),0,IF(OR(VLOOKUP(TRIM(UPPER(SUBSTITUTE($D26," ",""))),'Cleaned Google Form'!$A$1:$M$5000,8,FALSE)='Main Template'!AE$12,VLOOKUP(TRIM(UPPER(SUBSTITUTE($D26," ",""))),'Cleaned Google Form'!$A$1:$M$5000,8,FALSE)='Main Template'!AE$13,VLOOKUP(TRIM(UPPER(SUBSTITUTE($D26," ",""))),'Cleaned Google Form'!$A$1:$M$5000,8,FALSE)='Main Template'!AE$14,VLOOKUP(TRIM(UPPER(SUBSTITUTE($D26," ",""))),'Cleaned Google Form'!$A$1:$M$5000,8,FALSE)='Main Template'!AE$15),0,IF(AND('Main Template'!AE$21&gt;=$C$9,'Main Template'!AE$19,VLOOKUP(TRIM(UPPER(SUBSTITUTE($D26," ",""))),'Cleaned Google Form'!$A$1:$M$5000,7,FALSE)="YES"),0,IF(IFERROR(FIND('Main Template'!AE$17,VLOOKUP(TRIM(UPPER(SUBSTITUTE('Main Template'!$D26," ",""))),'Cleaned Google Form'!$A$1:$M$5000,9,FALSE),1),FALSE),0,1))))),1)</f>
        <v>1</v>
      </c>
      <c r="AF26" s="12">
        <f>IFERROR(IF(AND(WEEKDAY('Main Template'!AF$18)=1,OR(VLOOKUP(TRIM(UPPER(SUBSTITUTE($D26," ",""))),'Cleaned Google Form'!$A$1:$M$5000,3,FALSE)="SMH",VLOOKUP(TRIM(UPPER(SUBSTITUTE($D26," ",""))),'Cleaned Google Form'!$A$1:$M$5000,3,FALSE)="RCH",VLOOKUP(TRIM(UPPER(SUBSTITUTE($D26," ",""))),'Cleaned Google Form'!$A$1:$M$5000,3,FALSE)="BCCA")),0,IF(AND(AF$21=1,NOT(VLOOKUP(TRIM(UPPER(SUBSTITUTE($D26," ",""))),'Cleaned Google Form'!$A$1:$M$5000,6,FALSE)="NO")),0,IF(OR(VLOOKUP(TRIM(UPPER(SUBSTITUTE($D26," ",""))),'Cleaned Google Form'!$A$1:$M$5000,8,FALSE)='Main Template'!AF$12,VLOOKUP(TRIM(UPPER(SUBSTITUTE($D26," ",""))),'Cleaned Google Form'!$A$1:$M$5000,8,FALSE)='Main Template'!AF$13,VLOOKUP(TRIM(UPPER(SUBSTITUTE($D26," ",""))),'Cleaned Google Form'!$A$1:$M$5000,8,FALSE)='Main Template'!AF$14,VLOOKUP(TRIM(UPPER(SUBSTITUTE($D26," ",""))),'Cleaned Google Form'!$A$1:$M$5000,8,FALSE)='Main Template'!AF$15),0,IF(AND('Main Template'!AF$21&gt;=$C$9,'Main Template'!AF$19,VLOOKUP(TRIM(UPPER(SUBSTITUTE($D26," ",""))),'Cleaned Google Form'!$A$1:$M$5000,7,FALSE)="YES"),0,IF(IFERROR(FIND('Main Template'!AF$17,VLOOKUP(TRIM(UPPER(SUBSTITUTE('Main Template'!$D26," ",""))),'Cleaned Google Form'!$A$1:$M$5000,9,FALSE),1),FALSE),0,1))))),1)</f>
        <v>1</v>
      </c>
      <c r="AG26" s="12">
        <f>IFERROR(IF(AND(WEEKDAY('Main Template'!AG$18)=1,OR(VLOOKUP(TRIM(UPPER(SUBSTITUTE($D26," ",""))),'Cleaned Google Form'!$A$1:$M$5000,3,FALSE)="SMH",VLOOKUP(TRIM(UPPER(SUBSTITUTE($D26," ",""))),'Cleaned Google Form'!$A$1:$M$5000,3,FALSE)="RCH",VLOOKUP(TRIM(UPPER(SUBSTITUTE($D26," ",""))),'Cleaned Google Form'!$A$1:$M$5000,3,FALSE)="BCCA")),0,IF(AND(AG$21=1,NOT(VLOOKUP(TRIM(UPPER(SUBSTITUTE($D26," ",""))),'Cleaned Google Form'!$A$1:$M$5000,6,FALSE)="NO")),0,IF(OR(VLOOKUP(TRIM(UPPER(SUBSTITUTE($D26," ",""))),'Cleaned Google Form'!$A$1:$M$5000,8,FALSE)='Main Template'!AG$12,VLOOKUP(TRIM(UPPER(SUBSTITUTE($D26," ",""))),'Cleaned Google Form'!$A$1:$M$5000,8,FALSE)='Main Template'!AG$13,VLOOKUP(TRIM(UPPER(SUBSTITUTE($D26," ",""))),'Cleaned Google Form'!$A$1:$M$5000,8,FALSE)='Main Template'!AG$14,VLOOKUP(TRIM(UPPER(SUBSTITUTE($D26," ",""))),'Cleaned Google Form'!$A$1:$M$5000,8,FALSE)='Main Template'!AG$15),0,IF(AND('Main Template'!AG$21&gt;=$C$9,'Main Template'!AG$19,VLOOKUP(TRIM(UPPER(SUBSTITUTE($D26," ",""))),'Cleaned Google Form'!$A$1:$M$5000,7,FALSE)="YES"),0,IF(IFERROR(FIND('Main Template'!AG$17,VLOOKUP(TRIM(UPPER(SUBSTITUTE('Main Template'!$D26," ",""))),'Cleaned Google Form'!$A$1:$M$5000,9,FALSE),1),FALSE),0,1))))),1)</f>
        <v>1</v>
      </c>
      <c r="AH26" s="12">
        <f>IFERROR(IF(AND(WEEKDAY('Main Template'!AH$18)=1,OR(VLOOKUP(TRIM(UPPER(SUBSTITUTE($D26," ",""))),'Cleaned Google Form'!$A$1:$M$5000,3,FALSE)="SMH",VLOOKUP(TRIM(UPPER(SUBSTITUTE($D26," ",""))),'Cleaned Google Form'!$A$1:$M$5000,3,FALSE)="RCH",VLOOKUP(TRIM(UPPER(SUBSTITUTE($D26," ",""))),'Cleaned Google Form'!$A$1:$M$5000,3,FALSE)="BCCA")),0,IF(AND(AH$21=1,NOT(VLOOKUP(TRIM(UPPER(SUBSTITUTE($D26," ",""))),'Cleaned Google Form'!$A$1:$M$5000,6,FALSE)="NO")),0,IF(OR(VLOOKUP(TRIM(UPPER(SUBSTITUTE($D26," ",""))),'Cleaned Google Form'!$A$1:$M$5000,8,FALSE)='Main Template'!AH$12,VLOOKUP(TRIM(UPPER(SUBSTITUTE($D26," ",""))),'Cleaned Google Form'!$A$1:$M$5000,8,FALSE)='Main Template'!AH$13,VLOOKUP(TRIM(UPPER(SUBSTITUTE($D26," ",""))),'Cleaned Google Form'!$A$1:$M$5000,8,FALSE)='Main Template'!AH$14,VLOOKUP(TRIM(UPPER(SUBSTITUTE($D26," ",""))),'Cleaned Google Form'!$A$1:$M$5000,8,FALSE)='Main Template'!AH$15),0,IF(AND('Main Template'!AH$21&gt;=$C$9,'Main Template'!AH$19,VLOOKUP(TRIM(UPPER(SUBSTITUTE($D26," ",""))),'Cleaned Google Form'!$A$1:$M$5000,7,FALSE)="YES"),0,IF(IFERROR(FIND('Main Template'!AH$17,VLOOKUP(TRIM(UPPER(SUBSTITUTE('Main Template'!$D26," ",""))),'Cleaned Google Form'!$A$1:$M$5000,9,FALSE),1),FALSE),0,1))))),1)</f>
        <v>1</v>
      </c>
      <c r="AI26" s="12">
        <f>IFERROR(IF(AND(WEEKDAY('Main Template'!AI$18)=1,OR(VLOOKUP(TRIM(UPPER(SUBSTITUTE($D26," ",""))),'Cleaned Google Form'!$A$1:$M$5000,3,FALSE)="SMH",VLOOKUP(TRIM(UPPER(SUBSTITUTE($D26," ",""))),'Cleaned Google Form'!$A$1:$M$5000,3,FALSE)="RCH",VLOOKUP(TRIM(UPPER(SUBSTITUTE($D26," ",""))),'Cleaned Google Form'!$A$1:$M$5000,3,FALSE)="BCCA")),0,IF(AND(AI$21=1,NOT(VLOOKUP(TRIM(UPPER(SUBSTITUTE($D26," ",""))),'Cleaned Google Form'!$A$1:$M$5000,6,FALSE)="NO")),0,IF(OR(VLOOKUP(TRIM(UPPER(SUBSTITUTE($D26," ",""))),'Cleaned Google Form'!$A$1:$M$5000,8,FALSE)='Main Template'!AI$12,VLOOKUP(TRIM(UPPER(SUBSTITUTE($D26," ",""))),'Cleaned Google Form'!$A$1:$M$5000,8,FALSE)='Main Template'!AI$13,VLOOKUP(TRIM(UPPER(SUBSTITUTE($D26," ",""))),'Cleaned Google Form'!$A$1:$M$5000,8,FALSE)='Main Template'!AI$14,VLOOKUP(TRIM(UPPER(SUBSTITUTE($D26," ",""))),'Cleaned Google Form'!$A$1:$M$5000,8,FALSE)='Main Template'!AI$15),0,IF(AND('Main Template'!AI$21&gt;=$C$9,'Main Template'!AI$19,VLOOKUP(TRIM(UPPER(SUBSTITUTE($D26," ",""))),'Cleaned Google Form'!$A$1:$M$5000,7,FALSE)="YES"),0,IF(IFERROR(FIND('Main Template'!AI$17,VLOOKUP(TRIM(UPPER(SUBSTITUTE('Main Template'!$D26," ",""))),'Cleaned Google Form'!$A$1:$M$5000,9,FALSE),1),FALSE),0,1))))),1)</f>
        <v>1</v>
      </c>
      <c r="AJ26" s="12">
        <f>IFERROR(IF(AND(WEEKDAY('Main Template'!AJ$18)=1,OR(VLOOKUP(TRIM(UPPER(SUBSTITUTE($D26," ",""))),'Cleaned Google Form'!$A$1:$M$5000,3,FALSE)="SMH",VLOOKUP(TRIM(UPPER(SUBSTITUTE($D26," ",""))),'Cleaned Google Form'!$A$1:$M$5000,3,FALSE)="RCH",VLOOKUP(TRIM(UPPER(SUBSTITUTE($D26," ",""))),'Cleaned Google Form'!$A$1:$M$5000,3,FALSE)="BCCA")),0,IF(AND(AJ$21=1,NOT(VLOOKUP(TRIM(UPPER(SUBSTITUTE($D26," ",""))),'Cleaned Google Form'!$A$1:$M$5000,6,FALSE)="NO")),0,IF(OR(VLOOKUP(TRIM(UPPER(SUBSTITUTE($D26," ",""))),'Cleaned Google Form'!$A$1:$M$5000,8,FALSE)='Main Template'!AJ$12,VLOOKUP(TRIM(UPPER(SUBSTITUTE($D26," ",""))),'Cleaned Google Form'!$A$1:$M$5000,8,FALSE)='Main Template'!AJ$13,VLOOKUP(TRIM(UPPER(SUBSTITUTE($D26," ",""))),'Cleaned Google Form'!$A$1:$M$5000,8,FALSE)='Main Template'!AJ$14,VLOOKUP(TRIM(UPPER(SUBSTITUTE($D26," ",""))),'Cleaned Google Form'!$A$1:$M$5000,8,FALSE)='Main Template'!AJ$15),0,IF(AND('Main Template'!AJ$21&gt;=$C$9,'Main Template'!AJ$19,VLOOKUP(TRIM(UPPER(SUBSTITUTE($D26," ",""))),'Cleaned Google Form'!$A$1:$M$5000,7,FALSE)="YES"),0,IF(IFERROR(FIND('Main Template'!AJ$17,VLOOKUP(TRIM(UPPER(SUBSTITUTE('Main Template'!$D26," ",""))),'Cleaned Google Form'!$A$1:$M$5000,9,FALSE),1),FALSE),0,1))))),1)</f>
        <v>1</v>
      </c>
      <c r="AK26" s="12">
        <f>IFERROR(IF(AND(WEEKDAY('Main Template'!AK$18)=1,OR(VLOOKUP(TRIM(UPPER(SUBSTITUTE($D26," ",""))),'Cleaned Google Form'!$A$1:$M$5000,3,FALSE)="SMH",VLOOKUP(TRIM(UPPER(SUBSTITUTE($D26," ",""))),'Cleaned Google Form'!$A$1:$M$5000,3,FALSE)="RCH",VLOOKUP(TRIM(UPPER(SUBSTITUTE($D26," ",""))),'Cleaned Google Form'!$A$1:$M$5000,3,FALSE)="BCCA")),0,IF(AND(AK$21=1,NOT(VLOOKUP(TRIM(UPPER(SUBSTITUTE($D26," ",""))),'Cleaned Google Form'!$A$1:$M$5000,6,FALSE)="NO")),0,IF(OR(VLOOKUP(TRIM(UPPER(SUBSTITUTE($D26," ",""))),'Cleaned Google Form'!$A$1:$M$5000,8,FALSE)='Main Template'!AK$12,VLOOKUP(TRIM(UPPER(SUBSTITUTE($D26," ",""))),'Cleaned Google Form'!$A$1:$M$5000,8,FALSE)='Main Template'!AK$13,VLOOKUP(TRIM(UPPER(SUBSTITUTE($D26," ",""))),'Cleaned Google Form'!$A$1:$M$5000,8,FALSE)='Main Template'!AK$14,VLOOKUP(TRIM(UPPER(SUBSTITUTE($D26," ",""))),'Cleaned Google Form'!$A$1:$M$5000,8,FALSE)='Main Template'!AK$15),0,IF(AND('Main Template'!AK$21&gt;=$C$9,'Main Template'!AK$19,VLOOKUP(TRIM(UPPER(SUBSTITUTE($D26," ",""))),'Cleaned Google Form'!$A$1:$M$5000,7,FALSE)="YES"),0,IF(IFERROR(FIND('Main Template'!AK$17,VLOOKUP(TRIM(UPPER(SUBSTITUTE('Main Template'!$D26," ",""))),'Cleaned Google Form'!$A$1:$M$5000,9,FALSE),1),FALSE),0,1))))),1)</f>
        <v>0</v>
      </c>
      <c r="AL26" s="12">
        <f>IFERROR(IF(AND(WEEKDAY('Main Template'!AL$18)=1,OR(VLOOKUP(TRIM(UPPER(SUBSTITUTE($D26," ",""))),'Cleaned Google Form'!$A$1:$M$5000,3,FALSE)="SMH",VLOOKUP(TRIM(UPPER(SUBSTITUTE($D26," ",""))),'Cleaned Google Form'!$A$1:$M$5000,3,FALSE)="RCH",VLOOKUP(TRIM(UPPER(SUBSTITUTE($D26," ",""))),'Cleaned Google Form'!$A$1:$M$5000,3,FALSE)="BCCA")),0,IF(AND(AL$21=1,NOT(VLOOKUP(TRIM(UPPER(SUBSTITUTE($D26," ",""))),'Cleaned Google Form'!$A$1:$M$5000,6,FALSE)="NO")),0,IF(OR(VLOOKUP(TRIM(UPPER(SUBSTITUTE($D26," ",""))),'Cleaned Google Form'!$A$1:$M$5000,8,FALSE)='Main Template'!AL$12,VLOOKUP(TRIM(UPPER(SUBSTITUTE($D26," ",""))),'Cleaned Google Form'!$A$1:$M$5000,8,FALSE)='Main Template'!AL$13,VLOOKUP(TRIM(UPPER(SUBSTITUTE($D26," ",""))),'Cleaned Google Form'!$A$1:$M$5000,8,FALSE)='Main Template'!AL$14,VLOOKUP(TRIM(UPPER(SUBSTITUTE($D26," ",""))),'Cleaned Google Form'!$A$1:$M$5000,8,FALSE)='Main Template'!AL$15),0,IF(AND('Main Template'!AL$21&gt;=$C$9,'Main Template'!AL$19,VLOOKUP(TRIM(UPPER(SUBSTITUTE($D26," ",""))),'Cleaned Google Form'!$A$1:$M$5000,7,FALSE)="YES"),0,IF(IFERROR(FIND('Main Template'!AL$17,VLOOKUP(TRIM(UPPER(SUBSTITUTE('Main Template'!$D26," ",""))),'Cleaned Google Form'!$A$1:$M$5000,9,FALSE),1),FALSE),0,1))))),1)</f>
        <v>1</v>
      </c>
      <c r="AM26" s="12">
        <f>IFERROR(IF(AND(WEEKDAY('Main Template'!AM$18)=1,OR(VLOOKUP(TRIM(UPPER(SUBSTITUTE($D26," ",""))),'Cleaned Google Form'!$A$1:$M$5000,3,FALSE)="SMH",VLOOKUP(TRIM(UPPER(SUBSTITUTE($D26," ",""))),'Cleaned Google Form'!$A$1:$M$5000,3,FALSE)="RCH",VLOOKUP(TRIM(UPPER(SUBSTITUTE($D26," ",""))),'Cleaned Google Form'!$A$1:$M$5000,3,FALSE)="BCCA")),0,IF(AND(AM$21=1,NOT(VLOOKUP(TRIM(UPPER(SUBSTITUTE($D26," ",""))),'Cleaned Google Form'!$A$1:$M$5000,6,FALSE)="NO")),0,IF(OR(VLOOKUP(TRIM(UPPER(SUBSTITUTE($D26," ",""))),'Cleaned Google Form'!$A$1:$M$5000,8,FALSE)='Main Template'!AM$12,VLOOKUP(TRIM(UPPER(SUBSTITUTE($D26," ",""))),'Cleaned Google Form'!$A$1:$M$5000,8,FALSE)='Main Template'!AM$13,VLOOKUP(TRIM(UPPER(SUBSTITUTE($D26," ",""))),'Cleaned Google Form'!$A$1:$M$5000,8,FALSE)='Main Template'!AM$14,VLOOKUP(TRIM(UPPER(SUBSTITUTE($D26," ",""))),'Cleaned Google Form'!$A$1:$M$5000,8,FALSE)='Main Template'!AM$15),0,IF(AND('Main Template'!AM$21&gt;=$C$9,'Main Template'!AM$19,VLOOKUP(TRIM(UPPER(SUBSTITUTE($D26," ",""))),'Cleaned Google Form'!$A$1:$M$5000,7,FALSE)="YES"),0,IF(IFERROR(FIND('Main Template'!AM$17,VLOOKUP(TRIM(UPPER(SUBSTITUTE('Main Template'!$D26," ",""))),'Cleaned Google Form'!$A$1:$M$5000,9,FALSE),1),FALSE),0,1))))),1)</f>
        <v>1</v>
      </c>
      <c r="AN26" s="12">
        <f>IFERROR(IF(AND(WEEKDAY('Main Template'!AN$18)=1,OR(VLOOKUP(TRIM(UPPER(SUBSTITUTE($D26," ",""))),'Cleaned Google Form'!$A$1:$M$5000,3,FALSE)="SMH",VLOOKUP(TRIM(UPPER(SUBSTITUTE($D26," ",""))),'Cleaned Google Form'!$A$1:$M$5000,3,FALSE)="RCH",VLOOKUP(TRIM(UPPER(SUBSTITUTE($D26," ",""))),'Cleaned Google Form'!$A$1:$M$5000,3,FALSE)="BCCA")),0,IF(AND(AN$21=1,NOT(VLOOKUP(TRIM(UPPER(SUBSTITUTE($D26," ",""))),'Cleaned Google Form'!$A$1:$M$5000,6,FALSE)="NO")),0,IF(OR(VLOOKUP(TRIM(UPPER(SUBSTITUTE($D26," ",""))),'Cleaned Google Form'!$A$1:$M$5000,8,FALSE)='Main Template'!AN$12,VLOOKUP(TRIM(UPPER(SUBSTITUTE($D26," ",""))),'Cleaned Google Form'!$A$1:$M$5000,8,FALSE)='Main Template'!AN$13,VLOOKUP(TRIM(UPPER(SUBSTITUTE($D26," ",""))),'Cleaned Google Form'!$A$1:$M$5000,8,FALSE)='Main Template'!AN$14,VLOOKUP(TRIM(UPPER(SUBSTITUTE($D26," ",""))),'Cleaned Google Form'!$A$1:$M$5000,8,FALSE)='Main Template'!AN$15),0,IF(AND('Main Template'!AN$21&gt;=$C$9,'Main Template'!AN$19,VLOOKUP(TRIM(UPPER(SUBSTITUTE($D26," ",""))),'Cleaned Google Form'!$A$1:$M$5000,7,FALSE)="YES"),0,IF(IFERROR(FIND('Main Template'!AN$17,VLOOKUP(TRIM(UPPER(SUBSTITUTE('Main Template'!$D26," ",""))),'Cleaned Google Form'!$A$1:$M$5000,9,FALSE),1),FALSE),0,1))))),1)</f>
        <v>1</v>
      </c>
    </row>
    <row r="27" spans="2:40">
      <c r="B27" t="str">
        <f>IFERROR(IF(ISNUMBER(MATCH(UPPER(SUBSTITUTE(D27," ","")),'Cleaned Google Form'!$A:$A,0)),"","Oops"),"Not Present")</f>
        <v/>
      </c>
      <c r="C27" s="4">
        <f>I27</f>
        <v>6</v>
      </c>
      <c r="D27" s="4" t="s">
        <v>282</v>
      </c>
      <c r="E27" s="4">
        <f>IFERROR(IF(VLOOKUP(TRIM(UPPER(SUBSTITUTE(D27," ",""))),'Cleaned Google Form'!$A$1:$L$5000,5,FALSE)="YES",1,0),0)</f>
        <v>1</v>
      </c>
      <c r="F27" s="4">
        <f>IFERROR(IF(RIGHT(VLOOKUP(TRIM(UPPER(SUBSTITUTE(D27," ",""))),'Cleaned Google Form'!$A$1:$L$5000,2,FALSE),1)="1",1,0),0)</f>
        <v>0</v>
      </c>
      <c r="G27" s="4">
        <f>IFERROR(IF(VLOOKUP(TRIM(UPPER(SUBSTITUTE(D27," ",""))),'Cleaned Google Form'!$A$1:$L$5000,3,FALSE)="VGH",1,0),0)</f>
        <v>0</v>
      </c>
      <c r="H27" s="4">
        <f>IFERROR(IF(G27+IFERROR(IF(VLOOKUP(TRIM(UPPER(SUBSTITUTE(D27," ",""))),'Cleaned Google Form'!$A$1:$L$5000,3,FALSE)="SPH",1,0),0)=0,1,0),0)</f>
        <v>1</v>
      </c>
      <c r="I27" s="4">
        <f>IF(I26="Resident Index",1,I26+1)</f>
        <v>6</v>
      </c>
      <c r="J27" s="12">
        <f>IFERROR(IF(AND(WEEKDAY('Main Template'!J$18)=1,OR(VLOOKUP(TRIM(UPPER(SUBSTITUTE($D27," ",""))),'Cleaned Google Form'!$A$1:$M$5000,3,FALSE)="SMH",VLOOKUP(TRIM(UPPER(SUBSTITUTE($D27," ",""))),'Cleaned Google Form'!$A$1:$M$5000,3,FALSE)="RCH",VLOOKUP(TRIM(UPPER(SUBSTITUTE($D27," ",""))),'Cleaned Google Form'!$A$1:$M$5000,3,FALSE)="BCCA")),0,IF(AND(J$21=1,NOT(VLOOKUP(TRIM(UPPER(SUBSTITUTE($D27," ",""))),'Cleaned Google Form'!$A$1:$M$5000,6,FALSE)="NO")),0,IF(OR(VLOOKUP(TRIM(UPPER(SUBSTITUTE($D27," ",""))),'Cleaned Google Form'!$A$1:$M$5000,8,FALSE)='Main Template'!J$12,VLOOKUP(TRIM(UPPER(SUBSTITUTE($D27," ",""))),'Cleaned Google Form'!$A$1:$M$5000,8,FALSE)='Main Template'!J$13,VLOOKUP(TRIM(UPPER(SUBSTITUTE($D27," ",""))),'Cleaned Google Form'!$A$1:$M$5000,8,FALSE)='Main Template'!J$14,VLOOKUP(TRIM(UPPER(SUBSTITUTE($D27," ",""))),'Cleaned Google Form'!$A$1:$M$5000,8,FALSE)='Main Template'!J$15),0,IF(AND('Main Template'!J$21&gt;=$C$9,'Main Template'!J$19,VLOOKUP(TRIM(UPPER(SUBSTITUTE($D27," ",""))),'Cleaned Google Form'!$A$1:$M$5000,7,FALSE)="YES"),0,IF(IFERROR(FIND('Main Template'!J$17,VLOOKUP(TRIM(UPPER(SUBSTITUTE('Main Template'!$D27," ",""))),'Cleaned Google Form'!$A$1:$M$5000,9,FALSE),1),FALSE),0,1))))),1)</f>
        <v>1</v>
      </c>
      <c r="K27" s="12">
        <f>IFERROR(IF(AND(WEEKDAY('Main Template'!K$18)=1,OR(VLOOKUP(TRIM(UPPER(SUBSTITUTE($D27," ",""))),'Cleaned Google Form'!$A$1:$M$5000,3,FALSE)="SMH",VLOOKUP(TRIM(UPPER(SUBSTITUTE($D27," ",""))),'Cleaned Google Form'!$A$1:$M$5000,3,FALSE)="RCH",VLOOKUP(TRIM(UPPER(SUBSTITUTE($D27," ",""))),'Cleaned Google Form'!$A$1:$M$5000,3,FALSE)="BCCA")),0,IF(AND(K$21=1,NOT(VLOOKUP(TRIM(UPPER(SUBSTITUTE($D27," ",""))),'Cleaned Google Form'!$A$1:$M$5000,6,FALSE)="NO")),0,IF(OR(VLOOKUP(TRIM(UPPER(SUBSTITUTE($D27," ",""))),'Cleaned Google Form'!$A$1:$M$5000,8,FALSE)='Main Template'!K$12,VLOOKUP(TRIM(UPPER(SUBSTITUTE($D27," ",""))),'Cleaned Google Form'!$A$1:$M$5000,8,FALSE)='Main Template'!K$13,VLOOKUP(TRIM(UPPER(SUBSTITUTE($D27," ",""))),'Cleaned Google Form'!$A$1:$M$5000,8,FALSE)='Main Template'!K$14,VLOOKUP(TRIM(UPPER(SUBSTITUTE($D27," ",""))),'Cleaned Google Form'!$A$1:$M$5000,8,FALSE)='Main Template'!K$15),0,IF(AND('Main Template'!K$21&gt;=$C$9,'Main Template'!K$19,VLOOKUP(TRIM(UPPER(SUBSTITUTE($D27," ",""))),'Cleaned Google Form'!$A$1:$M$5000,7,FALSE)="YES"),0,IF(IFERROR(FIND('Main Template'!K$17,VLOOKUP(TRIM(UPPER(SUBSTITUTE('Main Template'!$D27," ",""))),'Cleaned Google Form'!$A$1:$M$5000,9,FALSE),1),FALSE),0,1))))),1)</f>
        <v>1</v>
      </c>
      <c r="L27" s="12">
        <f>IFERROR(IF(AND(WEEKDAY('Main Template'!L$18)=1,OR(VLOOKUP(TRIM(UPPER(SUBSTITUTE($D27," ",""))),'Cleaned Google Form'!$A$1:$M$5000,3,FALSE)="SMH",VLOOKUP(TRIM(UPPER(SUBSTITUTE($D27," ",""))),'Cleaned Google Form'!$A$1:$M$5000,3,FALSE)="RCH",VLOOKUP(TRIM(UPPER(SUBSTITUTE($D27," ",""))),'Cleaned Google Form'!$A$1:$M$5000,3,FALSE)="BCCA")),0,IF(AND(L$21=1,NOT(VLOOKUP(TRIM(UPPER(SUBSTITUTE($D27," ",""))),'Cleaned Google Form'!$A$1:$M$5000,6,FALSE)="NO")),0,IF(OR(VLOOKUP(TRIM(UPPER(SUBSTITUTE($D27," ",""))),'Cleaned Google Form'!$A$1:$M$5000,8,FALSE)='Main Template'!L$12,VLOOKUP(TRIM(UPPER(SUBSTITUTE($D27," ",""))),'Cleaned Google Form'!$A$1:$M$5000,8,FALSE)='Main Template'!L$13,VLOOKUP(TRIM(UPPER(SUBSTITUTE($D27," ",""))),'Cleaned Google Form'!$A$1:$M$5000,8,FALSE)='Main Template'!L$14,VLOOKUP(TRIM(UPPER(SUBSTITUTE($D27," ",""))),'Cleaned Google Form'!$A$1:$M$5000,8,FALSE)='Main Template'!L$15),0,IF(AND('Main Template'!L$21&gt;=$C$9,'Main Template'!L$19,VLOOKUP(TRIM(UPPER(SUBSTITUTE($D27," ",""))),'Cleaned Google Form'!$A$1:$M$5000,7,FALSE)="YES"),0,IF(IFERROR(FIND('Main Template'!L$17,VLOOKUP(TRIM(UPPER(SUBSTITUTE('Main Template'!$D27," ",""))),'Cleaned Google Form'!$A$1:$M$5000,9,FALSE),1),FALSE),0,1))))),1)</f>
        <v>1</v>
      </c>
      <c r="M27" s="12">
        <f>IFERROR(IF(AND(WEEKDAY('Main Template'!M$18)=1,OR(VLOOKUP(TRIM(UPPER(SUBSTITUTE($D27," ",""))),'Cleaned Google Form'!$A$1:$M$5000,3,FALSE)="SMH",VLOOKUP(TRIM(UPPER(SUBSTITUTE($D27," ",""))),'Cleaned Google Form'!$A$1:$M$5000,3,FALSE)="RCH",VLOOKUP(TRIM(UPPER(SUBSTITUTE($D27," ",""))),'Cleaned Google Form'!$A$1:$M$5000,3,FALSE)="BCCA")),0,IF(AND(M$21=1,NOT(VLOOKUP(TRIM(UPPER(SUBSTITUTE($D27," ",""))),'Cleaned Google Form'!$A$1:$M$5000,6,FALSE)="NO")),0,IF(OR(VLOOKUP(TRIM(UPPER(SUBSTITUTE($D27," ",""))),'Cleaned Google Form'!$A$1:$M$5000,8,FALSE)='Main Template'!M$12,VLOOKUP(TRIM(UPPER(SUBSTITUTE($D27," ",""))),'Cleaned Google Form'!$A$1:$M$5000,8,FALSE)='Main Template'!M$13,VLOOKUP(TRIM(UPPER(SUBSTITUTE($D27," ",""))),'Cleaned Google Form'!$A$1:$M$5000,8,FALSE)='Main Template'!M$14,VLOOKUP(TRIM(UPPER(SUBSTITUTE($D27," ",""))),'Cleaned Google Form'!$A$1:$M$5000,8,FALSE)='Main Template'!M$15),0,IF(AND('Main Template'!M$21&gt;=$C$9,'Main Template'!M$19,VLOOKUP(TRIM(UPPER(SUBSTITUTE($D27," ",""))),'Cleaned Google Form'!$A$1:$M$5000,7,FALSE)="YES"),0,IF(IFERROR(FIND('Main Template'!M$17,VLOOKUP(TRIM(UPPER(SUBSTITUTE('Main Template'!$D27," ",""))),'Cleaned Google Form'!$A$1:$M$5000,9,FALSE),1),FALSE),0,1))))),1)</f>
        <v>1</v>
      </c>
      <c r="N27" s="12">
        <f>IFERROR(IF(AND(WEEKDAY('Main Template'!N$18)=1,OR(VLOOKUP(TRIM(UPPER(SUBSTITUTE($D27," ",""))),'Cleaned Google Form'!$A$1:$M$5000,3,FALSE)="SMH",VLOOKUP(TRIM(UPPER(SUBSTITUTE($D27," ",""))),'Cleaned Google Form'!$A$1:$M$5000,3,FALSE)="RCH",VLOOKUP(TRIM(UPPER(SUBSTITUTE($D27," ",""))),'Cleaned Google Form'!$A$1:$M$5000,3,FALSE)="BCCA")),0,IF(AND(N$21=1,NOT(VLOOKUP(TRIM(UPPER(SUBSTITUTE($D27," ",""))),'Cleaned Google Form'!$A$1:$M$5000,6,FALSE)="NO")),0,IF(OR(VLOOKUP(TRIM(UPPER(SUBSTITUTE($D27," ",""))),'Cleaned Google Form'!$A$1:$M$5000,8,FALSE)='Main Template'!N$12,VLOOKUP(TRIM(UPPER(SUBSTITUTE($D27," ",""))),'Cleaned Google Form'!$A$1:$M$5000,8,FALSE)='Main Template'!N$13,VLOOKUP(TRIM(UPPER(SUBSTITUTE($D27," ",""))),'Cleaned Google Form'!$A$1:$M$5000,8,FALSE)='Main Template'!N$14,VLOOKUP(TRIM(UPPER(SUBSTITUTE($D27," ",""))),'Cleaned Google Form'!$A$1:$M$5000,8,FALSE)='Main Template'!N$15),0,IF(AND('Main Template'!N$21&gt;=$C$9,'Main Template'!N$19,VLOOKUP(TRIM(UPPER(SUBSTITUTE($D27," ",""))),'Cleaned Google Form'!$A$1:$M$5000,7,FALSE)="YES"),0,IF(IFERROR(FIND('Main Template'!N$17,VLOOKUP(TRIM(UPPER(SUBSTITUTE('Main Template'!$D27," ",""))),'Cleaned Google Form'!$A$1:$M$5000,9,FALSE),1),FALSE),0,1))))),1)</f>
        <v>1</v>
      </c>
      <c r="O27" s="12">
        <f>IFERROR(IF(AND(WEEKDAY('Main Template'!O$18)=1,OR(VLOOKUP(TRIM(UPPER(SUBSTITUTE($D27," ",""))),'Cleaned Google Form'!$A$1:$M$5000,3,FALSE)="SMH",VLOOKUP(TRIM(UPPER(SUBSTITUTE($D27," ",""))),'Cleaned Google Form'!$A$1:$M$5000,3,FALSE)="RCH",VLOOKUP(TRIM(UPPER(SUBSTITUTE($D27," ",""))),'Cleaned Google Form'!$A$1:$M$5000,3,FALSE)="BCCA")),0,IF(AND(O$21=1,NOT(VLOOKUP(TRIM(UPPER(SUBSTITUTE($D27," ",""))),'Cleaned Google Form'!$A$1:$M$5000,6,FALSE)="NO")),0,IF(OR(VLOOKUP(TRIM(UPPER(SUBSTITUTE($D27," ",""))),'Cleaned Google Form'!$A$1:$M$5000,8,FALSE)='Main Template'!O$12,VLOOKUP(TRIM(UPPER(SUBSTITUTE($D27," ",""))),'Cleaned Google Form'!$A$1:$M$5000,8,FALSE)='Main Template'!O$13,VLOOKUP(TRIM(UPPER(SUBSTITUTE($D27," ",""))),'Cleaned Google Form'!$A$1:$M$5000,8,FALSE)='Main Template'!O$14,VLOOKUP(TRIM(UPPER(SUBSTITUTE($D27," ",""))),'Cleaned Google Form'!$A$1:$M$5000,8,FALSE)='Main Template'!O$15),0,IF(AND('Main Template'!O$21&gt;=$C$9,'Main Template'!O$19,VLOOKUP(TRIM(UPPER(SUBSTITUTE($D27," ",""))),'Cleaned Google Form'!$A$1:$M$5000,7,FALSE)="YES"),0,IF(IFERROR(FIND('Main Template'!O$17,VLOOKUP(TRIM(UPPER(SUBSTITUTE('Main Template'!$D27," ",""))),'Cleaned Google Form'!$A$1:$M$5000,9,FALSE),1),FALSE),0,1))))),1)</f>
        <v>1</v>
      </c>
      <c r="P27" s="12">
        <f>IFERROR(IF(AND(WEEKDAY('Main Template'!P$18)=1,OR(VLOOKUP(TRIM(UPPER(SUBSTITUTE($D27," ",""))),'Cleaned Google Form'!$A$1:$M$5000,3,FALSE)="SMH",VLOOKUP(TRIM(UPPER(SUBSTITUTE($D27," ",""))),'Cleaned Google Form'!$A$1:$M$5000,3,FALSE)="RCH",VLOOKUP(TRIM(UPPER(SUBSTITUTE($D27," ",""))),'Cleaned Google Form'!$A$1:$M$5000,3,FALSE)="BCCA")),0,IF(AND(P$21=1,NOT(VLOOKUP(TRIM(UPPER(SUBSTITUTE($D27," ",""))),'Cleaned Google Form'!$A$1:$M$5000,6,FALSE)="NO")),0,IF(OR(VLOOKUP(TRIM(UPPER(SUBSTITUTE($D27," ",""))),'Cleaned Google Form'!$A$1:$M$5000,8,FALSE)='Main Template'!P$12,VLOOKUP(TRIM(UPPER(SUBSTITUTE($D27," ",""))),'Cleaned Google Form'!$A$1:$M$5000,8,FALSE)='Main Template'!P$13,VLOOKUP(TRIM(UPPER(SUBSTITUTE($D27," ",""))),'Cleaned Google Form'!$A$1:$M$5000,8,FALSE)='Main Template'!P$14,VLOOKUP(TRIM(UPPER(SUBSTITUTE($D27," ",""))),'Cleaned Google Form'!$A$1:$M$5000,8,FALSE)='Main Template'!P$15),0,IF(AND('Main Template'!P$21&gt;=$C$9,'Main Template'!P$19,VLOOKUP(TRIM(UPPER(SUBSTITUTE($D27," ",""))),'Cleaned Google Form'!$A$1:$M$5000,7,FALSE)="YES"),0,IF(IFERROR(FIND('Main Template'!P$17,VLOOKUP(TRIM(UPPER(SUBSTITUTE('Main Template'!$D27," ",""))),'Cleaned Google Form'!$A$1:$M$5000,9,FALSE),1),FALSE),0,1))))),1)</f>
        <v>0</v>
      </c>
      <c r="Q27" s="12">
        <f>IFERROR(IF(AND(WEEKDAY('Main Template'!Q$18)=1,OR(VLOOKUP(TRIM(UPPER(SUBSTITUTE($D27," ",""))),'Cleaned Google Form'!$A$1:$M$5000,3,FALSE)="SMH",VLOOKUP(TRIM(UPPER(SUBSTITUTE($D27," ",""))),'Cleaned Google Form'!$A$1:$M$5000,3,FALSE)="RCH",VLOOKUP(TRIM(UPPER(SUBSTITUTE($D27," ",""))),'Cleaned Google Form'!$A$1:$M$5000,3,FALSE)="BCCA")),0,IF(AND(Q$21=1,NOT(VLOOKUP(TRIM(UPPER(SUBSTITUTE($D27," ",""))),'Cleaned Google Form'!$A$1:$M$5000,6,FALSE)="NO")),0,IF(OR(VLOOKUP(TRIM(UPPER(SUBSTITUTE($D27," ",""))),'Cleaned Google Form'!$A$1:$M$5000,8,FALSE)='Main Template'!Q$12,VLOOKUP(TRIM(UPPER(SUBSTITUTE($D27," ",""))),'Cleaned Google Form'!$A$1:$M$5000,8,FALSE)='Main Template'!Q$13,VLOOKUP(TRIM(UPPER(SUBSTITUTE($D27," ",""))),'Cleaned Google Form'!$A$1:$M$5000,8,FALSE)='Main Template'!Q$14,VLOOKUP(TRIM(UPPER(SUBSTITUTE($D27," ",""))),'Cleaned Google Form'!$A$1:$M$5000,8,FALSE)='Main Template'!Q$15),0,IF(AND('Main Template'!Q$21&gt;=$C$9,'Main Template'!Q$19,VLOOKUP(TRIM(UPPER(SUBSTITUTE($D27," ",""))),'Cleaned Google Form'!$A$1:$M$5000,7,FALSE)="YES"),0,IF(IFERROR(FIND('Main Template'!Q$17,VLOOKUP(TRIM(UPPER(SUBSTITUTE('Main Template'!$D27," ",""))),'Cleaned Google Form'!$A$1:$M$5000,9,FALSE),1),FALSE),0,1))))),1)</f>
        <v>1</v>
      </c>
      <c r="R27" s="12">
        <f>IFERROR(IF(AND(WEEKDAY('Main Template'!R$18)=1,OR(VLOOKUP(TRIM(UPPER(SUBSTITUTE($D27," ",""))),'Cleaned Google Form'!$A$1:$M$5000,3,FALSE)="SMH",VLOOKUP(TRIM(UPPER(SUBSTITUTE($D27," ",""))),'Cleaned Google Form'!$A$1:$M$5000,3,FALSE)="RCH",VLOOKUP(TRIM(UPPER(SUBSTITUTE($D27," ",""))),'Cleaned Google Form'!$A$1:$M$5000,3,FALSE)="BCCA")),0,IF(AND(R$21=1,NOT(VLOOKUP(TRIM(UPPER(SUBSTITUTE($D27," ",""))),'Cleaned Google Form'!$A$1:$M$5000,6,FALSE)="NO")),0,IF(OR(VLOOKUP(TRIM(UPPER(SUBSTITUTE($D27," ",""))),'Cleaned Google Form'!$A$1:$M$5000,8,FALSE)='Main Template'!R$12,VLOOKUP(TRIM(UPPER(SUBSTITUTE($D27," ",""))),'Cleaned Google Form'!$A$1:$M$5000,8,FALSE)='Main Template'!R$13,VLOOKUP(TRIM(UPPER(SUBSTITUTE($D27," ",""))),'Cleaned Google Form'!$A$1:$M$5000,8,FALSE)='Main Template'!R$14,VLOOKUP(TRIM(UPPER(SUBSTITUTE($D27," ",""))),'Cleaned Google Form'!$A$1:$M$5000,8,FALSE)='Main Template'!R$15),0,IF(AND('Main Template'!R$21&gt;=$C$9,'Main Template'!R$19,VLOOKUP(TRIM(UPPER(SUBSTITUTE($D27," ",""))),'Cleaned Google Form'!$A$1:$M$5000,7,FALSE)="YES"),0,IF(IFERROR(FIND('Main Template'!R$17,VLOOKUP(TRIM(UPPER(SUBSTITUTE('Main Template'!$D27," ",""))),'Cleaned Google Form'!$A$1:$M$5000,9,FALSE),1),FALSE),0,1))))),1)</f>
        <v>1</v>
      </c>
      <c r="S27" s="12">
        <f>IFERROR(IF(AND(WEEKDAY('Main Template'!S$18)=1,OR(VLOOKUP(TRIM(UPPER(SUBSTITUTE($D27," ",""))),'Cleaned Google Form'!$A$1:$M$5000,3,FALSE)="SMH",VLOOKUP(TRIM(UPPER(SUBSTITUTE($D27," ",""))),'Cleaned Google Form'!$A$1:$M$5000,3,FALSE)="RCH",VLOOKUP(TRIM(UPPER(SUBSTITUTE($D27," ",""))),'Cleaned Google Form'!$A$1:$M$5000,3,FALSE)="BCCA")),0,IF(AND(S$21=1,NOT(VLOOKUP(TRIM(UPPER(SUBSTITUTE($D27," ",""))),'Cleaned Google Form'!$A$1:$M$5000,6,FALSE)="NO")),0,IF(OR(VLOOKUP(TRIM(UPPER(SUBSTITUTE($D27," ",""))),'Cleaned Google Form'!$A$1:$M$5000,8,FALSE)='Main Template'!S$12,VLOOKUP(TRIM(UPPER(SUBSTITUTE($D27," ",""))),'Cleaned Google Form'!$A$1:$M$5000,8,FALSE)='Main Template'!S$13,VLOOKUP(TRIM(UPPER(SUBSTITUTE($D27," ",""))),'Cleaned Google Form'!$A$1:$M$5000,8,FALSE)='Main Template'!S$14,VLOOKUP(TRIM(UPPER(SUBSTITUTE($D27," ",""))),'Cleaned Google Form'!$A$1:$M$5000,8,FALSE)='Main Template'!S$15),0,IF(AND('Main Template'!S$21&gt;=$C$9,'Main Template'!S$19,VLOOKUP(TRIM(UPPER(SUBSTITUTE($D27," ",""))),'Cleaned Google Form'!$A$1:$M$5000,7,FALSE)="YES"),0,IF(IFERROR(FIND('Main Template'!S$17,VLOOKUP(TRIM(UPPER(SUBSTITUTE('Main Template'!$D27," ",""))),'Cleaned Google Form'!$A$1:$M$5000,9,FALSE),1),FALSE),0,1))))),1)</f>
        <v>1</v>
      </c>
      <c r="T27" s="12">
        <f>IFERROR(IF(AND(WEEKDAY('Main Template'!T$18)=1,OR(VLOOKUP(TRIM(UPPER(SUBSTITUTE($D27," ",""))),'Cleaned Google Form'!$A$1:$M$5000,3,FALSE)="SMH",VLOOKUP(TRIM(UPPER(SUBSTITUTE($D27," ",""))),'Cleaned Google Form'!$A$1:$M$5000,3,FALSE)="RCH",VLOOKUP(TRIM(UPPER(SUBSTITUTE($D27," ",""))),'Cleaned Google Form'!$A$1:$M$5000,3,FALSE)="BCCA")),0,IF(AND(T$21=1,NOT(VLOOKUP(TRIM(UPPER(SUBSTITUTE($D27," ",""))),'Cleaned Google Form'!$A$1:$M$5000,6,FALSE)="NO")),0,IF(OR(VLOOKUP(TRIM(UPPER(SUBSTITUTE($D27," ",""))),'Cleaned Google Form'!$A$1:$M$5000,8,FALSE)='Main Template'!T$12,VLOOKUP(TRIM(UPPER(SUBSTITUTE($D27," ",""))),'Cleaned Google Form'!$A$1:$M$5000,8,FALSE)='Main Template'!T$13,VLOOKUP(TRIM(UPPER(SUBSTITUTE($D27," ",""))),'Cleaned Google Form'!$A$1:$M$5000,8,FALSE)='Main Template'!T$14,VLOOKUP(TRIM(UPPER(SUBSTITUTE($D27," ",""))),'Cleaned Google Form'!$A$1:$M$5000,8,FALSE)='Main Template'!T$15),0,IF(AND('Main Template'!T$21&gt;=$C$9,'Main Template'!T$19,VLOOKUP(TRIM(UPPER(SUBSTITUTE($D27," ",""))),'Cleaned Google Form'!$A$1:$M$5000,7,FALSE)="YES"),0,IF(IFERROR(FIND('Main Template'!T$17,VLOOKUP(TRIM(UPPER(SUBSTITUTE('Main Template'!$D27," ",""))),'Cleaned Google Form'!$A$1:$M$5000,9,FALSE),1),FALSE),0,1))))),1)</f>
        <v>1</v>
      </c>
      <c r="U27" s="12">
        <f>IFERROR(IF(AND(WEEKDAY('Main Template'!U$18)=1,OR(VLOOKUP(TRIM(UPPER(SUBSTITUTE($D27," ",""))),'Cleaned Google Form'!$A$1:$M$5000,3,FALSE)="SMH",VLOOKUP(TRIM(UPPER(SUBSTITUTE($D27," ",""))),'Cleaned Google Form'!$A$1:$M$5000,3,FALSE)="RCH",VLOOKUP(TRIM(UPPER(SUBSTITUTE($D27," ",""))),'Cleaned Google Form'!$A$1:$M$5000,3,FALSE)="BCCA")),0,IF(AND(U$21=1,NOT(VLOOKUP(TRIM(UPPER(SUBSTITUTE($D27," ",""))),'Cleaned Google Form'!$A$1:$M$5000,6,FALSE)="NO")),0,IF(OR(VLOOKUP(TRIM(UPPER(SUBSTITUTE($D27," ",""))),'Cleaned Google Form'!$A$1:$M$5000,8,FALSE)='Main Template'!U$12,VLOOKUP(TRIM(UPPER(SUBSTITUTE($D27," ",""))),'Cleaned Google Form'!$A$1:$M$5000,8,FALSE)='Main Template'!U$13,VLOOKUP(TRIM(UPPER(SUBSTITUTE($D27," ",""))),'Cleaned Google Form'!$A$1:$M$5000,8,FALSE)='Main Template'!U$14,VLOOKUP(TRIM(UPPER(SUBSTITUTE($D27," ",""))),'Cleaned Google Form'!$A$1:$M$5000,8,FALSE)='Main Template'!U$15),0,IF(AND('Main Template'!U$21&gt;=$C$9,'Main Template'!U$19,VLOOKUP(TRIM(UPPER(SUBSTITUTE($D27," ",""))),'Cleaned Google Form'!$A$1:$M$5000,7,FALSE)="YES"),0,IF(IFERROR(FIND('Main Template'!U$17,VLOOKUP(TRIM(UPPER(SUBSTITUTE('Main Template'!$D27," ",""))),'Cleaned Google Form'!$A$1:$M$5000,9,FALSE),1),FALSE),0,1))))),1)</f>
        <v>1</v>
      </c>
      <c r="V27" s="12">
        <f>IFERROR(IF(AND(WEEKDAY('Main Template'!V$18)=1,OR(VLOOKUP(TRIM(UPPER(SUBSTITUTE($D27," ",""))),'Cleaned Google Form'!$A$1:$M$5000,3,FALSE)="SMH",VLOOKUP(TRIM(UPPER(SUBSTITUTE($D27," ",""))),'Cleaned Google Form'!$A$1:$M$5000,3,FALSE)="RCH",VLOOKUP(TRIM(UPPER(SUBSTITUTE($D27," ",""))),'Cleaned Google Form'!$A$1:$M$5000,3,FALSE)="BCCA")),0,IF(AND(V$21=1,NOT(VLOOKUP(TRIM(UPPER(SUBSTITUTE($D27," ",""))),'Cleaned Google Form'!$A$1:$M$5000,6,FALSE)="NO")),0,IF(OR(VLOOKUP(TRIM(UPPER(SUBSTITUTE($D27," ",""))),'Cleaned Google Form'!$A$1:$M$5000,8,FALSE)='Main Template'!V$12,VLOOKUP(TRIM(UPPER(SUBSTITUTE($D27," ",""))),'Cleaned Google Form'!$A$1:$M$5000,8,FALSE)='Main Template'!V$13,VLOOKUP(TRIM(UPPER(SUBSTITUTE($D27," ",""))),'Cleaned Google Form'!$A$1:$M$5000,8,FALSE)='Main Template'!V$14,VLOOKUP(TRIM(UPPER(SUBSTITUTE($D27," ",""))),'Cleaned Google Form'!$A$1:$M$5000,8,FALSE)='Main Template'!V$15),0,IF(AND('Main Template'!V$21&gt;=$C$9,'Main Template'!V$19,VLOOKUP(TRIM(UPPER(SUBSTITUTE($D27," ",""))),'Cleaned Google Form'!$A$1:$M$5000,7,FALSE)="YES"),0,IF(IFERROR(FIND('Main Template'!V$17,VLOOKUP(TRIM(UPPER(SUBSTITUTE('Main Template'!$D27," ",""))),'Cleaned Google Form'!$A$1:$M$5000,9,FALSE),1),FALSE),0,1))))),1)</f>
        <v>1</v>
      </c>
      <c r="W27" s="12">
        <f>IFERROR(IF(AND(WEEKDAY('Main Template'!W$18)=1,OR(VLOOKUP(TRIM(UPPER(SUBSTITUTE($D27," ",""))),'Cleaned Google Form'!$A$1:$M$5000,3,FALSE)="SMH",VLOOKUP(TRIM(UPPER(SUBSTITUTE($D27," ",""))),'Cleaned Google Form'!$A$1:$M$5000,3,FALSE)="RCH",VLOOKUP(TRIM(UPPER(SUBSTITUTE($D27," ",""))),'Cleaned Google Form'!$A$1:$M$5000,3,FALSE)="BCCA")),0,IF(AND(W$21=1,NOT(VLOOKUP(TRIM(UPPER(SUBSTITUTE($D27," ",""))),'Cleaned Google Form'!$A$1:$M$5000,6,FALSE)="NO")),0,IF(OR(VLOOKUP(TRIM(UPPER(SUBSTITUTE($D27," ",""))),'Cleaned Google Form'!$A$1:$M$5000,8,FALSE)='Main Template'!W$12,VLOOKUP(TRIM(UPPER(SUBSTITUTE($D27," ",""))),'Cleaned Google Form'!$A$1:$M$5000,8,FALSE)='Main Template'!W$13,VLOOKUP(TRIM(UPPER(SUBSTITUTE($D27," ",""))),'Cleaned Google Form'!$A$1:$M$5000,8,FALSE)='Main Template'!W$14,VLOOKUP(TRIM(UPPER(SUBSTITUTE($D27," ",""))),'Cleaned Google Form'!$A$1:$M$5000,8,FALSE)='Main Template'!W$15),0,IF(AND('Main Template'!W$21&gt;=$C$9,'Main Template'!W$19,VLOOKUP(TRIM(UPPER(SUBSTITUTE($D27," ",""))),'Cleaned Google Form'!$A$1:$M$5000,7,FALSE)="YES"),0,IF(IFERROR(FIND('Main Template'!W$17,VLOOKUP(TRIM(UPPER(SUBSTITUTE('Main Template'!$D27," ",""))),'Cleaned Google Form'!$A$1:$M$5000,9,FALSE),1),FALSE),0,1))))),1)</f>
        <v>0</v>
      </c>
      <c r="X27" s="12">
        <f>IFERROR(IF(AND(WEEKDAY('Main Template'!X$18)=1,OR(VLOOKUP(TRIM(UPPER(SUBSTITUTE($D27," ",""))),'Cleaned Google Form'!$A$1:$M$5000,3,FALSE)="SMH",VLOOKUP(TRIM(UPPER(SUBSTITUTE($D27," ",""))),'Cleaned Google Form'!$A$1:$M$5000,3,FALSE)="RCH",VLOOKUP(TRIM(UPPER(SUBSTITUTE($D27," ",""))),'Cleaned Google Form'!$A$1:$M$5000,3,FALSE)="BCCA")),0,IF(AND(X$21=1,NOT(VLOOKUP(TRIM(UPPER(SUBSTITUTE($D27," ",""))),'Cleaned Google Form'!$A$1:$M$5000,6,FALSE)="NO")),0,IF(OR(VLOOKUP(TRIM(UPPER(SUBSTITUTE($D27," ",""))),'Cleaned Google Form'!$A$1:$M$5000,8,FALSE)='Main Template'!X$12,VLOOKUP(TRIM(UPPER(SUBSTITUTE($D27," ",""))),'Cleaned Google Form'!$A$1:$M$5000,8,FALSE)='Main Template'!X$13,VLOOKUP(TRIM(UPPER(SUBSTITUTE($D27," ",""))),'Cleaned Google Form'!$A$1:$M$5000,8,FALSE)='Main Template'!X$14,VLOOKUP(TRIM(UPPER(SUBSTITUTE($D27," ",""))),'Cleaned Google Form'!$A$1:$M$5000,8,FALSE)='Main Template'!X$15),0,IF(AND('Main Template'!X$21&gt;=$C$9,'Main Template'!X$19,VLOOKUP(TRIM(UPPER(SUBSTITUTE($D27," ",""))),'Cleaned Google Form'!$A$1:$M$5000,7,FALSE)="YES"),0,IF(IFERROR(FIND('Main Template'!X$17,VLOOKUP(TRIM(UPPER(SUBSTITUTE('Main Template'!$D27," ",""))),'Cleaned Google Form'!$A$1:$M$5000,9,FALSE),1),FALSE),0,1))))),1)</f>
        <v>1</v>
      </c>
      <c r="Y27" s="12">
        <f>IFERROR(IF(AND(WEEKDAY('Main Template'!Y$18)=1,OR(VLOOKUP(TRIM(UPPER(SUBSTITUTE($D27," ",""))),'Cleaned Google Form'!$A$1:$M$5000,3,FALSE)="SMH",VLOOKUP(TRIM(UPPER(SUBSTITUTE($D27," ",""))),'Cleaned Google Form'!$A$1:$M$5000,3,FALSE)="RCH",VLOOKUP(TRIM(UPPER(SUBSTITUTE($D27," ",""))),'Cleaned Google Form'!$A$1:$M$5000,3,FALSE)="BCCA")),0,IF(AND(Y$21=1,NOT(VLOOKUP(TRIM(UPPER(SUBSTITUTE($D27," ",""))),'Cleaned Google Form'!$A$1:$M$5000,6,FALSE)="NO")),0,IF(OR(VLOOKUP(TRIM(UPPER(SUBSTITUTE($D27," ",""))),'Cleaned Google Form'!$A$1:$M$5000,8,FALSE)='Main Template'!Y$12,VLOOKUP(TRIM(UPPER(SUBSTITUTE($D27," ",""))),'Cleaned Google Form'!$A$1:$M$5000,8,FALSE)='Main Template'!Y$13,VLOOKUP(TRIM(UPPER(SUBSTITUTE($D27," ",""))),'Cleaned Google Form'!$A$1:$M$5000,8,FALSE)='Main Template'!Y$14,VLOOKUP(TRIM(UPPER(SUBSTITUTE($D27," ",""))),'Cleaned Google Form'!$A$1:$M$5000,8,FALSE)='Main Template'!Y$15),0,IF(AND('Main Template'!Y$21&gt;=$C$9,'Main Template'!Y$19,VLOOKUP(TRIM(UPPER(SUBSTITUTE($D27," ",""))),'Cleaned Google Form'!$A$1:$M$5000,7,FALSE)="YES"),0,IF(IFERROR(FIND('Main Template'!Y$17,VLOOKUP(TRIM(UPPER(SUBSTITUTE('Main Template'!$D27," ",""))),'Cleaned Google Form'!$A$1:$M$5000,9,FALSE),1),FALSE),0,1))))),1)</f>
        <v>1</v>
      </c>
      <c r="Z27" s="12">
        <f>IFERROR(IF(AND(WEEKDAY('Main Template'!Z$18)=1,OR(VLOOKUP(TRIM(UPPER(SUBSTITUTE($D27," ",""))),'Cleaned Google Form'!$A$1:$M$5000,3,FALSE)="SMH",VLOOKUP(TRIM(UPPER(SUBSTITUTE($D27," ",""))),'Cleaned Google Form'!$A$1:$M$5000,3,FALSE)="RCH",VLOOKUP(TRIM(UPPER(SUBSTITUTE($D27," ",""))),'Cleaned Google Form'!$A$1:$M$5000,3,FALSE)="BCCA")),0,IF(AND(Z$21=1,NOT(VLOOKUP(TRIM(UPPER(SUBSTITUTE($D27," ",""))),'Cleaned Google Form'!$A$1:$M$5000,6,FALSE)="NO")),0,IF(OR(VLOOKUP(TRIM(UPPER(SUBSTITUTE($D27," ",""))),'Cleaned Google Form'!$A$1:$M$5000,8,FALSE)='Main Template'!Z$12,VLOOKUP(TRIM(UPPER(SUBSTITUTE($D27," ",""))),'Cleaned Google Form'!$A$1:$M$5000,8,FALSE)='Main Template'!Z$13,VLOOKUP(TRIM(UPPER(SUBSTITUTE($D27," ",""))),'Cleaned Google Form'!$A$1:$M$5000,8,FALSE)='Main Template'!Z$14,VLOOKUP(TRIM(UPPER(SUBSTITUTE($D27," ",""))),'Cleaned Google Form'!$A$1:$M$5000,8,FALSE)='Main Template'!Z$15),0,IF(AND('Main Template'!Z$21&gt;=$C$9,'Main Template'!Z$19,VLOOKUP(TRIM(UPPER(SUBSTITUTE($D27," ",""))),'Cleaned Google Form'!$A$1:$M$5000,7,FALSE)="YES"),0,IF(IFERROR(FIND('Main Template'!Z$17,VLOOKUP(TRIM(UPPER(SUBSTITUTE('Main Template'!$D27," ",""))),'Cleaned Google Form'!$A$1:$M$5000,9,FALSE),1),FALSE),0,1))))),1)</f>
        <v>1</v>
      </c>
      <c r="AA27" s="12">
        <f>IFERROR(IF(AND(WEEKDAY('Main Template'!AA$18)=1,OR(VLOOKUP(TRIM(UPPER(SUBSTITUTE($D27," ",""))),'Cleaned Google Form'!$A$1:$M$5000,3,FALSE)="SMH",VLOOKUP(TRIM(UPPER(SUBSTITUTE($D27," ",""))),'Cleaned Google Form'!$A$1:$M$5000,3,FALSE)="RCH",VLOOKUP(TRIM(UPPER(SUBSTITUTE($D27," ",""))),'Cleaned Google Form'!$A$1:$M$5000,3,FALSE)="BCCA")),0,IF(AND(AA$21=1,NOT(VLOOKUP(TRIM(UPPER(SUBSTITUTE($D27," ",""))),'Cleaned Google Form'!$A$1:$M$5000,6,FALSE)="NO")),0,IF(OR(VLOOKUP(TRIM(UPPER(SUBSTITUTE($D27," ",""))),'Cleaned Google Form'!$A$1:$M$5000,8,FALSE)='Main Template'!AA$12,VLOOKUP(TRIM(UPPER(SUBSTITUTE($D27," ",""))),'Cleaned Google Form'!$A$1:$M$5000,8,FALSE)='Main Template'!AA$13,VLOOKUP(TRIM(UPPER(SUBSTITUTE($D27," ",""))),'Cleaned Google Form'!$A$1:$M$5000,8,FALSE)='Main Template'!AA$14,VLOOKUP(TRIM(UPPER(SUBSTITUTE($D27," ",""))),'Cleaned Google Form'!$A$1:$M$5000,8,FALSE)='Main Template'!AA$15),0,IF(AND('Main Template'!AA$21&gt;=$C$9,'Main Template'!AA$19,VLOOKUP(TRIM(UPPER(SUBSTITUTE($D27," ",""))),'Cleaned Google Form'!$A$1:$M$5000,7,FALSE)="YES"),0,IF(IFERROR(FIND('Main Template'!AA$17,VLOOKUP(TRIM(UPPER(SUBSTITUTE('Main Template'!$D27," ",""))),'Cleaned Google Form'!$A$1:$M$5000,9,FALSE),1),FALSE),0,1))))),1)</f>
        <v>1</v>
      </c>
      <c r="AB27" s="12">
        <f>IFERROR(IF(AND(WEEKDAY('Main Template'!AB$18)=1,OR(VLOOKUP(TRIM(UPPER(SUBSTITUTE($D27," ",""))),'Cleaned Google Form'!$A$1:$M$5000,3,FALSE)="SMH",VLOOKUP(TRIM(UPPER(SUBSTITUTE($D27," ",""))),'Cleaned Google Form'!$A$1:$M$5000,3,FALSE)="RCH",VLOOKUP(TRIM(UPPER(SUBSTITUTE($D27," ",""))),'Cleaned Google Form'!$A$1:$M$5000,3,FALSE)="BCCA")),0,IF(AND(AB$21=1,NOT(VLOOKUP(TRIM(UPPER(SUBSTITUTE($D27," ",""))),'Cleaned Google Form'!$A$1:$M$5000,6,FALSE)="NO")),0,IF(OR(VLOOKUP(TRIM(UPPER(SUBSTITUTE($D27," ",""))),'Cleaned Google Form'!$A$1:$M$5000,8,FALSE)='Main Template'!AB$12,VLOOKUP(TRIM(UPPER(SUBSTITUTE($D27," ",""))),'Cleaned Google Form'!$A$1:$M$5000,8,FALSE)='Main Template'!AB$13,VLOOKUP(TRIM(UPPER(SUBSTITUTE($D27," ",""))),'Cleaned Google Form'!$A$1:$M$5000,8,FALSE)='Main Template'!AB$14,VLOOKUP(TRIM(UPPER(SUBSTITUTE($D27," ",""))),'Cleaned Google Form'!$A$1:$M$5000,8,FALSE)='Main Template'!AB$15),0,IF(AND('Main Template'!AB$21&gt;=$C$9,'Main Template'!AB$19,VLOOKUP(TRIM(UPPER(SUBSTITUTE($D27," ",""))),'Cleaned Google Form'!$A$1:$M$5000,7,FALSE)="YES"),0,IF(IFERROR(FIND('Main Template'!AB$17,VLOOKUP(TRIM(UPPER(SUBSTITUTE('Main Template'!$D27," ",""))),'Cleaned Google Form'!$A$1:$M$5000,9,FALSE),1),FALSE),0,1))))),1)</f>
        <v>0</v>
      </c>
      <c r="AC27" s="12">
        <f>IFERROR(IF(AND(WEEKDAY('Main Template'!AC$18)=1,OR(VLOOKUP(TRIM(UPPER(SUBSTITUTE($D27," ",""))),'Cleaned Google Form'!$A$1:$M$5000,3,FALSE)="SMH",VLOOKUP(TRIM(UPPER(SUBSTITUTE($D27," ",""))),'Cleaned Google Form'!$A$1:$M$5000,3,FALSE)="RCH",VLOOKUP(TRIM(UPPER(SUBSTITUTE($D27," ",""))),'Cleaned Google Form'!$A$1:$M$5000,3,FALSE)="BCCA")),0,IF(AND(AC$21=1,NOT(VLOOKUP(TRIM(UPPER(SUBSTITUTE($D27," ",""))),'Cleaned Google Form'!$A$1:$M$5000,6,FALSE)="NO")),0,IF(OR(VLOOKUP(TRIM(UPPER(SUBSTITUTE($D27," ",""))),'Cleaned Google Form'!$A$1:$M$5000,8,FALSE)='Main Template'!AC$12,VLOOKUP(TRIM(UPPER(SUBSTITUTE($D27," ",""))),'Cleaned Google Form'!$A$1:$M$5000,8,FALSE)='Main Template'!AC$13,VLOOKUP(TRIM(UPPER(SUBSTITUTE($D27," ",""))),'Cleaned Google Form'!$A$1:$M$5000,8,FALSE)='Main Template'!AC$14,VLOOKUP(TRIM(UPPER(SUBSTITUTE($D27," ",""))),'Cleaned Google Form'!$A$1:$M$5000,8,FALSE)='Main Template'!AC$15),0,IF(AND('Main Template'!AC$21&gt;=$C$9,'Main Template'!AC$19,VLOOKUP(TRIM(UPPER(SUBSTITUTE($D27," ",""))),'Cleaned Google Form'!$A$1:$M$5000,7,FALSE)="YES"),0,IF(IFERROR(FIND('Main Template'!AC$17,VLOOKUP(TRIM(UPPER(SUBSTITUTE('Main Template'!$D27," ",""))),'Cleaned Google Form'!$A$1:$M$5000,9,FALSE),1),FALSE),0,1))))),1)</f>
        <v>0</v>
      </c>
      <c r="AD27" s="12">
        <f>IFERROR(IF(AND(WEEKDAY('Main Template'!AD$18)=1,OR(VLOOKUP(TRIM(UPPER(SUBSTITUTE($D27," ",""))),'Cleaned Google Form'!$A$1:$M$5000,3,FALSE)="SMH",VLOOKUP(TRIM(UPPER(SUBSTITUTE($D27," ",""))),'Cleaned Google Form'!$A$1:$M$5000,3,FALSE)="RCH",VLOOKUP(TRIM(UPPER(SUBSTITUTE($D27," ",""))),'Cleaned Google Form'!$A$1:$M$5000,3,FALSE)="BCCA")),0,IF(AND(AD$21=1,NOT(VLOOKUP(TRIM(UPPER(SUBSTITUTE($D27," ",""))),'Cleaned Google Form'!$A$1:$M$5000,6,FALSE)="NO")),0,IF(OR(VLOOKUP(TRIM(UPPER(SUBSTITUTE($D27," ",""))),'Cleaned Google Form'!$A$1:$M$5000,8,FALSE)='Main Template'!AD$12,VLOOKUP(TRIM(UPPER(SUBSTITUTE($D27," ",""))),'Cleaned Google Form'!$A$1:$M$5000,8,FALSE)='Main Template'!AD$13,VLOOKUP(TRIM(UPPER(SUBSTITUTE($D27," ",""))),'Cleaned Google Form'!$A$1:$M$5000,8,FALSE)='Main Template'!AD$14,VLOOKUP(TRIM(UPPER(SUBSTITUTE($D27," ",""))),'Cleaned Google Form'!$A$1:$M$5000,8,FALSE)='Main Template'!AD$15),0,IF(AND('Main Template'!AD$21&gt;=$C$9,'Main Template'!AD$19,VLOOKUP(TRIM(UPPER(SUBSTITUTE($D27," ",""))),'Cleaned Google Form'!$A$1:$M$5000,7,FALSE)="YES"),0,IF(IFERROR(FIND('Main Template'!AD$17,VLOOKUP(TRIM(UPPER(SUBSTITUTE('Main Template'!$D27," ",""))),'Cleaned Google Form'!$A$1:$M$5000,9,FALSE),1),FALSE),0,1))))),1)</f>
        <v>0</v>
      </c>
      <c r="AE27" s="12">
        <f>IFERROR(IF(AND(WEEKDAY('Main Template'!AE$18)=1,OR(VLOOKUP(TRIM(UPPER(SUBSTITUTE($D27," ",""))),'Cleaned Google Form'!$A$1:$M$5000,3,FALSE)="SMH",VLOOKUP(TRIM(UPPER(SUBSTITUTE($D27," ",""))),'Cleaned Google Form'!$A$1:$M$5000,3,FALSE)="RCH",VLOOKUP(TRIM(UPPER(SUBSTITUTE($D27," ",""))),'Cleaned Google Form'!$A$1:$M$5000,3,FALSE)="BCCA")),0,IF(AND(AE$21=1,NOT(VLOOKUP(TRIM(UPPER(SUBSTITUTE($D27," ",""))),'Cleaned Google Form'!$A$1:$M$5000,6,FALSE)="NO")),0,IF(OR(VLOOKUP(TRIM(UPPER(SUBSTITUTE($D27," ",""))),'Cleaned Google Form'!$A$1:$M$5000,8,FALSE)='Main Template'!AE$12,VLOOKUP(TRIM(UPPER(SUBSTITUTE($D27," ",""))),'Cleaned Google Form'!$A$1:$M$5000,8,FALSE)='Main Template'!AE$13,VLOOKUP(TRIM(UPPER(SUBSTITUTE($D27," ",""))),'Cleaned Google Form'!$A$1:$M$5000,8,FALSE)='Main Template'!AE$14,VLOOKUP(TRIM(UPPER(SUBSTITUTE($D27," ",""))),'Cleaned Google Form'!$A$1:$M$5000,8,FALSE)='Main Template'!AE$15),0,IF(AND('Main Template'!AE$21&gt;=$C$9,'Main Template'!AE$19,VLOOKUP(TRIM(UPPER(SUBSTITUTE($D27," ",""))),'Cleaned Google Form'!$A$1:$M$5000,7,FALSE)="YES"),0,IF(IFERROR(FIND('Main Template'!AE$17,VLOOKUP(TRIM(UPPER(SUBSTITUTE('Main Template'!$D27," ",""))),'Cleaned Google Form'!$A$1:$M$5000,9,FALSE),1),FALSE),0,1))))),1)</f>
        <v>0</v>
      </c>
      <c r="AF27" s="12">
        <f>IFERROR(IF(AND(WEEKDAY('Main Template'!AF$18)=1,OR(VLOOKUP(TRIM(UPPER(SUBSTITUTE($D27," ",""))),'Cleaned Google Form'!$A$1:$M$5000,3,FALSE)="SMH",VLOOKUP(TRIM(UPPER(SUBSTITUTE($D27," ",""))),'Cleaned Google Form'!$A$1:$M$5000,3,FALSE)="RCH",VLOOKUP(TRIM(UPPER(SUBSTITUTE($D27," ",""))),'Cleaned Google Form'!$A$1:$M$5000,3,FALSE)="BCCA")),0,IF(AND(AF$21=1,NOT(VLOOKUP(TRIM(UPPER(SUBSTITUTE($D27," ",""))),'Cleaned Google Form'!$A$1:$M$5000,6,FALSE)="NO")),0,IF(OR(VLOOKUP(TRIM(UPPER(SUBSTITUTE($D27," ",""))),'Cleaned Google Form'!$A$1:$M$5000,8,FALSE)='Main Template'!AF$12,VLOOKUP(TRIM(UPPER(SUBSTITUTE($D27," ",""))),'Cleaned Google Form'!$A$1:$M$5000,8,FALSE)='Main Template'!AF$13,VLOOKUP(TRIM(UPPER(SUBSTITUTE($D27," ",""))),'Cleaned Google Form'!$A$1:$M$5000,8,FALSE)='Main Template'!AF$14,VLOOKUP(TRIM(UPPER(SUBSTITUTE($D27," ",""))),'Cleaned Google Form'!$A$1:$M$5000,8,FALSE)='Main Template'!AF$15),0,IF(AND('Main Template'!AF$21&gt;=$C$9,'Main Template'!AF$19,VLOOKUP(TRIM(UPPER(SUBSTITUTE($D27," ",""))),'Cleaned Google Form'!$A$1:$M$5000,7,FALSE)="YES"),0,IF(IFERROR(FIND('Main Template'!AF$17,VLOOKUP(TRIM(UPPER(SUBSTITUTE('Main Template'!$D27," ",""))),'Cleaned Google Form'!$A$1:$M$5000,9,FALSE),1),FALSE),0,1))))),1)</f>
        <v>0</v>
      </c>
      <c r="AG27" s="12">
        <f>IFERROR(IF(AND(WEEKDAY('Main Template'!AG$18)=1,OR(VLOOKUP(TRIM(UPPER(SUBSTITUTE($D27," ",""))),'Cleaned Google Form'!$A$1:$M$5000,3,FALSE)="SMH",VLOOKUP(TRIM(UPPER(SUBSTITUTE($D27," ",""))),'Cleaned Google Form'!$A$1:$M$5000,3,FALSE)="RCH",VLOOKUP(TRIM(UPPER(SUBSTITUTE($D27," ",""))),'Cleaned Google Form'!$A$1:$M$5000,3,FALSE)="BCCA")),0,IF(AND(AG$21=1,NOT(VLOOKUP(TRIM(UPPER(SUBSTITUTE($D27," ",""))),'Cleaned Google Form'!$A$1:$M$5000,6,FALSE)="NO")),0,IF(OR(VLOOKUP(TRIM(UPPER(SUBSTITUTE($D27," ",""))),'Cleaned Google Form'!$A$1:$M$5000,8,FALSE)='Main Template'!AG$12,VLOOKUP(TRIM(UPPER(SUBSTITUTE($D27," ",""))),'Cleaned Google Form'!$A$1:$M$5000,8,FALSE)='Main Template'!AG$13,VLOOKUP(TRIM(UPPER(SUBSTITUTE($D27," ",""))),'Cleaned Google Form'!$A$1:$M$5000,8,FALSE)='Main Template'!AG$14,VLOOKUP(TRIM(UPPER(SUBSTITUTE($D27," ",""))),'Cleaned Google Form'!$A$1:$M$5000,8,FALSE)='Main Template'!AG$15),0,IF(AND('Main Template'!AG$21&gt;=$C$9,'Main Template'!AG$19,VLOOKUP(TRIM(UPPER(SUBSTITUTE($D27," ",""))),'Cleaned Google Form'!$A$1:$M$5000,7,FALSE)="YES"),0,IF(IFERROR(FIND('Main Template'!AG$17,VLOOKUP(TRIM(UPPER(SUBSTITUTE('Main Template'!$D27," ",""))),'Cleaned Google Form'!$A$1:$M$5000,9,FALSE),1),FALSE),0,1))))),1)</f>
        <v>0</v>
      </c>
      <c r="AH27" s="12">
        <f>IFERROR(IF(AND(WEEKDAY('Main Template'!AH$18)=1,OR(VLOOKUP(TRIM(UPPER(SUBSTITUTE($D27," ",""))),'Cleaned Google Form'!$A$1:$M$5000,3,FALSE)="SMH",VLOOKUP(TRIM(UPPER(SUBSTITUTE($D27," ",""))),'Cleaned Google Form'!$A$1:$M$5000,3,FALSE)="RCH",VLOOKUP(TRIM(UPPER(SUBSTITUTE($D27," ",""))),'Cleaned Google Form'!$A$1:$M$5000,3,FALSE)="BCCA")),0,IF(AND(AH$21=1,NOT(VLOOKUP(TRIM(UPPER(SUBSTITUTE($D27," ",""))),'Cleaned Google Form'!$A$1:$M$5000,6,FALSE)="NO")),0,IF(OR(VLOOKUP(TRIM(UPPER(SUBSTITUTE($D27," ",""))),'Cleaned Google Form'!$A$1:$M$5000,8,FALSE)='Main Template'!AH$12,VLOOKUP(TRIM(UPPER(SUBSTITUTE($D27," ",""))),'Cleaned Google Form'!$A$1:$M$5000,8,FALSE)='Main Template'!AH$13,VLOOKUP(TRIM(UPPER(SUBSTITUTE($D27," ",""))),'Cleaned Google Form'!$A$1:$M$5000,8,FALSE)='Main Template'!AH$14,VLOOKUP(TRIM(UPPER(SUBSTITUTE($D27," ",""))),'Cleaned Google Form'!$A$1:$M$5000,8,FALSE)='Main Template'!AH$15),0,IF(AND('Main Template'!AH$21&gt;=$C$9,'Main Template'!AH$19,VLOOKUP(TRIM(UPPER(SUBSTITUTE($D27," ",""))),'Cleaned Google Form'!$A$1:$M$5000,7,FALSE)="YES"),0,IF(IFERROR(FIND('Main Template'!AH$17,VLOOKUP(TRIM(UPPER(SUBSTITUTE('Main Template'!$D27," ",""))),'Cleaned Google Form'!$A$1:$M$5000,9,FALSE),1),FALSE),0,1))))),1)</f>
        <v>0</v>
      </c>
      <c r="AI27" s="12">
        <f>IFERROR(IF(AND(WEEKDAY('Main Template'!AI$18)=1,OR(VLOOKUP(TRIM(UPPER(SUBSTITUTE($D27," ",""))),'Cleaned Google Form'!$A$1:$M$5000,3,FALSE)="SMH",VLOOKUP(TRIM(UPPER(SUBSTITUTE($D27," ",""))),'Cleaned Google Form'!$A$1:$M$5000,3,FALSE)="RCH",VLOOKUP(TRIM(UPPER(SUBSTITUTE($D27," ",""))),'Cleaned Google Form'!$A$1:$M$5000,3,FALSE)="BCCA")),0,IF(AND(AI$21=1,NOT(VLOOKUP(TRIM(UPPER(SUBSTITUTE($D27," ",""))),'Cleaned Google Form'!$A$1:$M$5000,6,FALSE)="NO")),0,IF(OR(VLOOKUP(TRIM(UPPER(SUBSTITUTE($D27," ",""))),'Cleaned Google Form'!$A$1:$M$5000,8,FALSE)='Main Template'!AI$12,VLOOKUP(TRIM(UPPER(SUBSTITUTE($D27," ",""))),'Cleaned Google Form'!$A$1:$M$5000,8,FALSE)='Main Template'!AI$13,VLOOKUP(TRIM(UPPER(SUBSTITUTE($D27," ",""))),'Cleaned Google Form'!$A$1:$M$5000,8,FALSE)='Main Template'!AI$14,VLOOKUP(TRIM(UPPER(SUBSTITUTE($D27," ",""))),'Cleaned Google Form'!$A$1:$M$5000,8,FALSE)='Main Template'!AI$15),0,IF(AND('Main Template'!AI$21&gt;=$C$9,'Main Template'!AI$19,VLOOKUP(TRIM(UPPER(SUBSTITUTE($D27," ",""))),'Cleaned Google Form'!$A$1:$M$5000,7,FALSE)="YES"),0,IF(IFERROR(FIND('Main Template'!AI$17,VLOOKUP(TRIM(UPPER(SUBSTITUTE('Main Template'!$D27," ",""))),'Cleaned Google Form'!$A$1:$M$5000,9,FALSE),1),FALSE),0,1))))),1)</f>
        <v>0</v>
      </c>
      <c r="AJ27" s="12">
        <f>IFERROR(IF(AND(WEEKDAY('Main Template'!AJ$18)=1,OR(VLOOKUP(TRIM(UPPER(SUBSTITUTE($D27," ",""))),'Cleaned Google Form'!$A$1:$M$5000,3,FALSE)="SMH",VLOOKUP(TRIM(UPPER(SUBSTITUTE($D27," ",""))),'Cleaned Google Form'!$A$1:$M$5000,3,FALSE)="RCH",VLOOKUP(TRIM(UPPER(SUBSTITUTE($D27," ",""))),'Cleaned Google Form'!$A$1:$M$5000,3,FALSE)="BCCA")),0,IF(AND(AJ$21=1,NOT(VLOOKUP(TRIM(UPPER(SUBSTITUTE($D27," ",""))),'Cleaned Google Form'!$A$1:$M$5000,6,FALSE)="NO")),0,IF(OR(VLOOKUP(TRIM(UPPER(SUBSTITUTE($D27," ",""))),'Cleaned Google Form'!$A$1:$M$5000,8,FALSE)='Main Template'!AJ$12,VLOOKUP(TRIM(UPPER(SUBSTITUTE($D27," ",""))),'Cleaned Google Form'!$A$1:$M$5000,8,FALSE)='Main Template'!AJ$13,VLOOKUP(TRIM(UPPER(SUBSTITUTE($D27," ",""))),'Cleaned Google Form'!$A$1:$M$5000,8,FALSE)='Main Template'!AJ$14,VLOOKUP(TRIM(UPPER(SUBSTITUTE($D27," ",""))),'Cleaned Google Form'!$A$1:$M$5000,8,FALSE)='Main Template'!AJ$15),0,IF(AND('Main Template'!AJ$21&gt;=$C$9,'Main Template'!AJ$19,VLOOKUP(TRIM(UPPER(SUBSTITUTE($D27," ",""))),'Cleaned Google Form'!$A$1:$M$5000,7,FALSE)="YES"),0,IF(IFERROR(FIND('Main Template'!AJ$17,VLOOKUP(TRIM(UPPER(SUBSTITUTE('Main Template'!$D27," ",""))),'Cleaned Google Form'!$A$1:$M$5000,9,FALSE),1),FALSE),0,1))))),1)</f>
        <v>0</v>
      </c>
      <c r="AK27" s="12">
        <f>IFERROR(IF(AND(WEEKDAY('Main Template'!AK$18)=1,OR(VLOOKUP(TRIM(UPPER(SUBSTITUTE($D27," ",""))),'Cleaned Google Form'!$A$1:$M$5000,3,FALSE)="SMH",VLOOKUP(TRIM(UPPER(SUBSTITUTE($D27," ",""))),'Cleaned Google Form'!$A$1:$M$5000,3,FALSE)="RCH",VLOOKUP(TRIM(UPPER(SUBSTITUTE($D27," ",""))),'Cleaned Google Form'!$A$1:$M$5000,3,FALSE)="BCCA")),0,IF(AND(AK$21=1,NOT(VLOOKUP(TRIM(UPPER(SUBSTITUTE($D27," ",""))),'Cleaned Google Form'!$A$1:$M$5000,6,FALSE)="NO")),0,IF(OR(VLOOKUP(TRIM(UPPER(SUBSTITUTE($D27," ",""))),'Cleaned Google Form'!$A$1:$M$5000,8,FALSE)='Main Template'!AK$12,VLOOKUP(TRIM(UPPER(SUBSTITUTE($D27," ",""))),'Cleaned Google Form'!$A$1:$M$5000,8,FALSE)='Main Template'!AK$13,VLOOKUP(TRIM(UPPER(SUBSTITUTE($D27," ",""))),'Cleaned Google Form'!$A$1:$M$5000,8,FALSE)='Main Template'!AK$14,VLOOKUP(TRIM(UPPER(SUBSTITUTE($D27," ",""))),'Cleaned Google Form'!$A$1:$M$5000,8,FALSE)='Main Template'!AK$15),0,IF(AND('Main Template'!AK$21&gt;=$C$9,'Main Template'!AK$19,VLOOKUP(TRIM(UPPER(SUBSTITUTE($D27," ",""))),'Cleaned Google Form'!$A$1:$M$5000,7,FALSE)="YES"),0,IF(IFERROR(FIND('Main Template'!AK$17,VLOOKUP(TRIM(UPPER(SUBSTITUTE('Main Template'!$D27," ",""))),'Cleaned Google Form'!$A$1:$M$5000,9,FALSE),1),FALSE),0,1))))),1)</f>
        <v>0</v>
      </c>
      <c r="AL27" s="12">
        <f>IFERROR(IF(AND(WEEKDAY('Main Template'!AL$18)=1,OR(VLOOKUP(TRIM(UPPER(SUBSTITUTE($D27," ",""))),'Cleaned Google Form'!$A$1:$M$5000,3,FALSE)="SMH",VLOOKUP(TRIM(UPPER(SUBSTITUTE($D27," ",""))),'Cleaned Google Form'!$A$1:$M$5000,3,FALSE)="RCH",VLOOKUP(TRIM(UPPER(SUBSTITUTE($D27," ",""))),'Cleaned Google Form'!$A$1:$M$5000,3,FALSE)="BCCA")),0,IF(AND(AL$21=1,NOT(VLOOKUP(TRIM(UPPER(SUBSTITUTE($D27," ",""))),'Cleaned Google Form'!$A$1:$M$5000,6,FALSE)="NO")),0,IF(OR(VLOOKUP(TRIM(UPPER(SUBSTITUTE($D27," ",""))),'Cleaned Google Form'!$A$1:$M$5000,8,FALSE)='Main Template'!AL$12,VLOOKUP(TRIM(UPPER(SUBSTITUTE($D27," ",""))),'Cleaned Google Form'!$A$1:$M$5000,8,FALSE)='Main Template'!AL$13,VLOOKUP(TRIM(UPPER(SUBSTITUTE($D27," ",""))),'Cleaned Google Form'!$A$1:$M$5000,8,FALSE)='Main Template'!AL$14,VLOOKUP(TRIM(UPPER(SUBSTITUTE($D27," ",""))),'Cleaned Google Form'!$A$1:$M$5000,8,FALSE)='Main Template'!AL$15),0,IF(AND('Main Template'!AL$21&gt;=$C$9,'Main Template'!AL$19,VLOOKUP(TRIM(UPPER(SUBSTITUTE($D27," ",""))),'Cleaned Google Form'!$A$1:$M$5000,7,FALSE)="YES"),0,IF(IFERROR(FIND('Main Template'!AL$17,VLOOKUP(TRIM(UPPER(SUBSTITUTE('Main Template'!$D27," ",""))),'Cleaned Google Form'!$A$1:$M$5000,9,FALSE),1),FALSE),0,1))))),1)</f>
        <v>0</v>
      </c>
      <c r="AM27" s="12">
        <f>IFERROR(IF(AND(WEEKDAY('Main Template'!AM$18)=1,OR(VLOOKUP(TRIM(UPPER(SUBSTITUTE($D27," ",""))),'Cleaned Google Form'!$A$1:$M$5000,3,FALSE)="SMH",VLOOKUP(TRIM(UPPER(SUBSTITUTE($D27," ",""))),'Cleaned Google Form'!$A$1:$M$5000,3,FALSE)="RCH",VLOOKUP(TRIM(UPPER(SUBSTITUTE($D27," ",""))),'Cleaned Google Form'!$A$1:$M$5000,3,FALSE)="BCCA")),0,IF(AND(AM$21=1,NOT(VLOOKUP(TRIM(UPPER(SUBSTITUTE($D27," ",""))),'Cleaned Google Form'!$A$1:$M$5000,6,FALSE)="NO")),0,IF(OR(VLOOKUP(TRIM(UPPER(SUBSTITUTE($D27," ",""))),'Cleaned Google Form'!$A$1:$M$5000,8,FALSE)='Main Template'!AM$12,VLOOKUP(TRIM(UPPER(SUBSTITUTE($D27," ",""))),'Cleaned Google Form'!$A$1:$M$5000,8,FALSE)='Main Template'!AM$13,VLOOKUP(TRIM(UPPER(SUBSTITUTE($D27," ",""))),'Cleaned Google Form'!$A$1:$M$5000,8,FALSE)='Main Template'!AM$14,VLOOKUP(TRIM(UPPER(SUBSTITUTE($D27," ",""))),'Cleaned Google Form'!$A$1:$M$5000,8,FALSE)='Main Template'!AM$15),0,IF(AND('Main Template'!AM$21&gt;=$C$9,'Main Template'!AM$19,VLOOKUP(TRIM(UPPER(SUBSTITUTE($D27," ",""))),'Cleaned Google Form'!$A$1:$M$5000,7,FALSE)="YES"),0,IF(IFERROR(FIND('Main Template'!AM$17,VLOOKUP(TRIM(UPPER(SUBSTITUTE('Main Template'!$D27," ",""))),'Cleaned Google Form'!$A$1:$M$5000,9,FALSE),1),FALSE),0,1))))),1)</f>
        <v>0</v>
      </c>
      <c r="AN27" s="12">
        <f>IFERROR(IF(AND(WEEKDAY('Main Template'!AN$18)=1,OR(VLOOKUP(TRIM(UPPER(SUBSTITUTE($D27," ",""))),'Cleaned Google Form'!$A$1:$M$5000,3,FALSE)="SMH",VLOOKUP(TRIM(UPPER(SUBSTITUTE($D27," ",""))),'Cleaned Google Form'!$A$1:$M$5000,3,FALSE)="RCH",VLOOKUP(TRIM(UPPER(SUBSTITUTE($D27," ",""))),'Cleaned Google Form'!$A$1:$M$5000,3,FALSE)="BCCA")),0,IF(AND(AN$21=1,NOT(VLOOKUP(TRIM(UPPER(SUBSTITUTE($D27," ",""))),'Cleaned Google Form'!$A$1:$M$5000,6,FALSE)="NO")),0,IF(OR(VLOOKUP(TRIM(UPPER(SUBSTITUTE($D27," ",""))),'Cleaned Google Form'!$A$1:$M$5000,8,FALSE)='Main Template'!AN$12,VLOOKUP(TRIM(UPPER(SUBSTITUTE($D27," ",""))),'Cleaned Google Form'!$A$1:$M$5000,8,FALSE)='Main Template'!AN$13,VLOOKUP(TRIM(UPPER(SUBSTITUTE($D27," ",""))),'Cleaned Google Form'!$A$1:$M$5000,8,FALSE)='Main Template'!AN$14,VLOOKUP(TRIM(UPPER(SUBSTITUTE($D27," ",""))),'Cleaned Google Form'!$A$1:$M$5000,8,FALSE)='Main Template'!AN$15),0,IF(AND('Main Template'!AN$21&gt;=$C$9,'Main Template'!AN$19,VLOOKUP(TRIM(UPPER(SUBSTITUTE($D27," ",""))),'Cleaned Google Form'!$A$1:$M$5000,7,FALSE)="YES"),0,IF(IFERROR(FIND('Main Template'!AN$17,VLOOKUP(TRIM(UPPER(SUBSTITUTE('Main Template'!$D27," ",""))),'Cleaned Google Form'!$A$1:$M$5000,9,FALSE),1),FALSE),0,1))))),1)</f>
        <v>0</v>
      </c>
    </row>
    <row r="28" spans="2:40">
      <c r="B28" t="str">
        <f>IFERROR(IF(ISNUMBER(MATCH(UPPER(SUBSTITUTE(D28," ","")),'Cleaned Google Form'!$A:$A,0)),"","Oops"),"Not Present")</f>
        <v/>
      </c>
      <c r="C28" s="4">
        <f>I28</f>
        <v>7</v>
      </c>
      <c r="D28" s="4" t="s">
        <v>325</v>
      </c>
      <c r="E28" s="4">
        <f>IFERROR(IF(VLOOKUP(TRIM(UPPER(SUBSTITUTE(D28," ",""))),'Cleaned Google Form'!$A$1:$L$5000,5,FALSE)="YES",1,0),0)</f>
        <v>1</v>
      </c>
      <c r="F28" s="4">
        <f>IFERROR(IF(RIGHT(VLOOKUP(TRIM(UPPER(SUBSTITUTE(D28," ",""))),'Cleaned Google Form'!$A$1:$L$5000,2,FALSE),1)="1",1,0),0)</f>
        <v>0</v>
      </c>
      <c r="G28" s="4">
        <f>IFERROR(IF(VLOOKUP(TRIM(UPPER(SUBSTITUTE(D28," ",""))),'Cleaned Google Form'!$A$1:$L$5000,3,FALSE)="VGH",1,0),0)</f>
        <v>0</v>
      </c>
      <c r="H28" s="4">
        <f>IFERROR(IF(G28+IFERROR(IF(VLOOKUP(TRIM(UPPER(SUBSTITUTE(D28," ",""))),'Cleaned Google Form'!$A$1:$L$5000,3,FALSE)="SPH",1,0),0)=0,1,0),0)</f>
        <v>1</v>
      </c>
      <c r="I28" s="4">
        <f>IF(I27="Resident Index",1,I27+1)</f>
        <v>7</v>
      </c>
      <c r="J28" s="12">
        <f>IFERROR(IF(AND(WEEKDAY('Main Template'!J$18)=1,OR(VLOOKUP(TRIM(UPPER(SUBSTITUTE($D28," ",""))),'Cleaned Google Form'!$A$1:$M$5000,3,FALSE)="SMH",VLOOKUP(TRIM(UPPER(SUBSTITUTE($D28," ",""))),'Cleaned Google Form'!$A$1:$M$5000,3,FALSE)="RCH",VLOOKUP(TRIM(UPPER(SUBSTITUTE($D28," ",""))),'Cleaned Google Form'!$A$1:$M$5000,3,FALSE)="BCCA")),0,IF(AND(J$21=1,NOT(VLOOKUP(TRIM(UPPER(SUBSTITUTE($D28," ",""))),'Cleaned Google Form'!$A$1:$M$5000,6,FALSE)="NO")),0,IF(OR(VLOOKUP(TRIM(UPPER(SUBSTITUTE($D28," ",""))),'Cleaned Google Form'!$A$1:$M$5000,8,FALSE)='Main Template'!J$12,VLOOKUP(TRIM(UPPER(SUBSTITUTE($D28," ",""))),'Cleaned Google Form'!$A$1:$M$5000,8,FALSE)='Main Template'!J$13,VLOOKUP(TRIM(UPPER(SUBSTITUTE($D28," ",""))),'Cleaned Google Form'!$A$1:$M$5000,8,FALSE)='Main Template'!J$14,VLOOKUP(TRIM(UPPER(SUBSTITUTE($D28," ",""))),'Cleaned Google Form'!$A$1:$M$5000,8,FALSE)='Main Template'!J$15),0,IF(AND('Main Template'!J$21&gt;=$C$9,'Main Template'!J$19,VLOOKUP(TRIM(UPPER(SUBSTITUTE($D28," ",""))),'Cleaned Google Form'!$A$1:$M$5000,7,FALSE)="YES"),0,IF(IFERROR(FIND('Main Template'!J$17,VLOOKUP(TRIM(UPPER(SUBSTITUTE('Main Template'!$D28," ",""))),'Cleaned Google Form'!$A$1:$M$5000,9,FALSE),1),FALSE),0,1))))),1)</f>
        <v>1</v>
      </c>
      <c r="K28" s="12">
        <f>IFERROR(IF(AND(WEEKDAY('Main Template'!K$18)=1,OR(VLOOKUP(TRIM(UPPER(SUBSTITUTE($D28," ",""))),'Cleaned Google Form'!$A$1:$M$5000,3,FALSE)="SMH",VLOOKUP(TRIM(UPPER(SUBSTITUTE($D28," ",""))),'Cleaned Google Form'!$A$1:$M$5000,3,FALSE)="RCH",VLOOKUP(TRIM(UPPER(SUBSTITUTE($D28," ",""))),'Cleaned Google Form'!$A$1:$M$5000,3,FALSE)="BCCA")),0,IF(AND(K$21=1,NOT(VLOOKUP(TRIM(UPPER(SUBSTITUTE($D28," ",""))),'Cleaned Google Form'!$A$1:$M$5000,6,FALSE)="NO")),0,IF(OR(VLOOKUP(TRIM(UPPER(SUBSTITUTE($D28," ",""))),'Cleaned Google Form'!$A$1:$M$5000,8,FALSE)='Main Template'!K$12,VLOOKUP(TRIM(UPPER(SUBSTITUTE($D28," ",""))),'Cleaned Google Form'!$A$1:$M$5000,8,FALSE)='Main Template'!K$13,VLOOKUP(TRIM(UPPER(SUBSTITUTE($D28," ",""))),'Cleaned Google Form'!$A$1:$M$5000,8,FALSE)='Main Template'!K$14,VLOOKUP(TRIM(UPPER(SUBSTITUTE($D28," ",""))),'Cleaned Google Form'!$A$1:$M$5000,8,FALSE)='Main Template'!K$15),0,IF(AND('Main Template'!K$21&gt;=$C$9,'Main Template'!K$19,VLOOKUP(TRIM(UPPER(SUBSTITUTE($D28," ",""))),'Cleaned Google Form'!$A$1:$M$5000,7,FALSE)="YES"),0,IF(IFERROR(FIND('Main Template'!K$17,VLOOKUP(TRIM(UPPER(SUBSTITUTE('Main Template'!$D28," ",""))),'Cleaned Google Form'!$A$1:$M$5000,9,FALSE),1),FALSE),0,1))))),1)</f>
        <v>1</v>
      </c>
      <c r="L28" s="12">
        <f>IFERROR(IF(AND(WEEKDAY('Main Template'!L$18)=1,OR(VLOOKUP(TRIM(UPPER(SUBSTITUTE($D28," ",""))),'Cleaned Google Form'!$A$1:$M$5000,3,FALSE)="SMH",VLOOKUP(TRIM(UPPER(SUBSTITUTE($D28," ",""))),'Cleaned Google Form'!$A$1:$M$5000,3,FALSE)="RCH",VLOOKUP(TRIM(UPPER(SUBSTITUTE($D28," ",""))),'Cleaned Google Form'!$A$1:$M$5000,3,FALSE)="BCCA")),0,IF(AND(L$21=1,NOT(VLOOKUP(TRIM(UPPER(SUBSTITUTE($D28," ",""))),'Cleaned Google Form'!$A$1:$M$5000,6,FALSE)="NO")),0,IF(OR(VLOOKUP(TRIM(UPPER(SUBSTITUTE($D28," ",""))),'Cleaned Google Form'!$A$1:$M$5000,8,FALSE)='Main Template'!L$12,VLOOKUP(TRIM(UPPER(SUBSTITUTE($D28," ",""))),'Cleaned Google Form'!$A$1:$M$5000,8,FALSE)='Main Template'!L$13,VLOOKUP(TRIM(UPPER(SUBSTITUTE($D28," ",""))),'Cleaned Google Form'!$A$1:$M$5000,8,FALSE)='Main Template'!L$14,VLOOKUP(TRIM(UPPER(SUBSTITUTE($D28," ",""))),'Cleaned Google Form'!$A$1:$M$5000,8,FALSE)='Main Template'!L$15),0,IF(AND('Main Template'!L$21&gt;=$C$9,'Main Template'!L$19,VLOOKUP(TRIM(UPPER(SUBSTITUTE($D28," ",""))),'Cleaned Google Form'!$A$1:$M$5000,7,FALSE)="YES"),0,IF(IFERROR(FIND('Main Template'!L$17,VLOOKUP(TRIM(UPPER(SUBSTITUTE('Main Template'!$D28," ",""))),'Cleaned Google Form'!$A$1:$M$5000,9,FALSE),1),FALSE),0,1))))),1)</f>
        <v>1</v>
      </c>
      <c r="M28" s="12">
        <f>IFERROR(IF(AND(WEEKDAY('Main Template'!M$18)=1,OR(VLOOKUP(TRIM(UPPER(SUBSTITUTE($D28," ",""))),'Cleaned Google Form'!$A$1:$M$5000,3,FALSE)="SMH",VLOOKUP(TRIM(UPPER(SUBSTITUTE($D28," ",""))),'Cleaned Google Form'!$A$1:$M$5000,3,FALSE)="RCH",VLOOKUP(TRIM(UPPER(SUBSTITUTE($D28," ",""))),'Cleaned Google Form'!$A$1:$M$5000,3,FALSE)="BCCA")),0,IF(AND(M$21=1,NOT(VLOOKUP(TRIM(UPPER(SUBSTITUTE($D28," ",""))),'Cleaned Google Form'!$A$1:$M$5000,6,FALSE)="NO")),0,IF(OR(VLOOKUP(TRIM(UPPER(SUBSTITUTE($D28," ",""))),'Cleaned Google Form'!$A$1:$M$5000,8,FALSE)='Main Template'!M$12,VLOOKUP(TRIM(UPPER(SUBSTITUTE($D28," ",""))),'Cleaned Google Form'!$A$1:$M$5000,8,FALSE)='Main Template'!M$13,VLOOKUP(TRIM(UPPER(SUBSTITUTE($D28," ",""))),'Cleaned Google Form'!$A$1:$M$5000,8,FALSE)='Main Template'!M$14,VLOOKUP(TRIM(UPPER(SUBSTITUTE($D28," ",""))),'Cleaned Google Form'!$A$1:$M$5000,8,FALSE)='Main Template'!M$15),0,IF(AND('Main Template'!M$21&gt;=$C$9,'Main Template'!M$19,VLOOKUP(TRIM(UPPER(SUBSTITUTE($D28," ",""))),'Cleaned Google Form'!$A$1:$M$5000,7,FALSE)="YES"),0,IF(IFERROR(FIND('Main Template'!M$17,VLOOKUP(TRIM(UPPER(SUBSTITUTE('Main Template'!$D28," ",""))),'Cleaned Google Form'!$A$1:$M$5000,9,FALSE),1),FALSE),0,1))))),1)</f>
        <v>1</v>
      </c>
      <c r="N28" s="12">
        <f>IFERROR(IF(AND(WEEKDAY('Main Template'!N$18)=1,OR(VLOOKUP(TRIM(UPPER(SUBSTITUTE($D28," ",""))),'Cleaned Google Form'!$A$1:$M$5000,3,FALSE)="SMH",VLOOKUP(TRIM(UPPER(SUBSTITUTE($D28," ",""))),'Cleaned Google Form'!$A$1:$M$5000,3,FALSE)="RCH",VLOOKUP(TRIM(UPPER(SUBSTITUTE($D28," ",""))),'Cleaned Google Form'!$A$1:$M$5000,3,FALSE)="BCCA")),0,IF(AND(N$21=1,NOT(VLOOKUP(TRIM(UPPER(SUBSTITUTE($D28," ",""))),'Cleaned Google Form'!$A$1:$M$5000,6,FALSE)="NO")),0,IF(OR(VLOOKUP(TRIM(UPPER(SUBSTITUTE($D28," ",""))),'Cleaned Google Form'!$A$1:$M$5000,8,FALSE)='Main Template'!N$12,VLOOKUP(TRIM(UPPER(SUBSTITUTE($D28," ",""))),'Cleaned Google Form'!$A$1:$M$5000,8,FALSE)='Main Template'!N$13,VLOOKUP(TRIM(UPPER(SUBSTITUTE($D28," ",""))),'Cleaned Google Form'!$A$1:$M$5000,8,FALSE)='Main Template'!N$14,VLOOKUP(TRIM(UPPER(SUBSTITUTE($D28," ",""))),'Cleaned Google Form'!$A$1:$M$5000,8,FALSE)='Main Template'!N$15),0,IF(AND('Main Template'!N$21&gt;=$C$9,'Main Template'!N$19,VLOOKUP(TRIM(UPPER(SUBSTITUTE($D28," ",""))),'Cleaned Google Form'!$A$1:$M$5000,7,FALSE)="YES"),0,IF(IFERROR(FIND('Main Template'!N$17,VLOOKUP(TRIM(UPPER(SUBSTITUTE('Main Template'!$D28," ",""))),'Cleaned Google Form'!$A$1:$M$5000,9,FALSE),1),FALSE),0,1))))),1)</f>
        <v>1</v>
      </c>
      <c r="O28" s="12">
        <f>IFERROR(IF(AND(WEEKDAY('Main Template'!O$18)=1,OR(VLOOKUP(TRIM(UPPER(SUBSTITUTE($D28," ",""))),'Cleaned Google Form'!$A$1:$M$5000,3,FALSE)="SMH",VLOOKUP(TRIM(UPPER(SUBSTITUTE($D28," ",""))),'Cleaned Google Form'!$A$1:$M$5000,3,FALSE)="RCH",VLOOKUP(TRIM(UPPER(SUBSTITUTE($D28," ",""))),'Cleaned Google Form'!$A$1:$M$5000,3,FALSE)="BCCA")),0,IF(AND(O$21=1,NOT(VLOOKUP(TRIM(UPPER(SUBSTITUTE($D28," ",""))),'Cleaned Google Form'!$A$1:$M$5000,6,FALSE)="NO")),0,IF(OR(VLOOKUP(TRIM(UPPER(SUBSTITUTE($D28," ",""))),'Cleaned Google Form'!$A$1:$M$5000,8,FALSE)='Main Template'!O$12,VLOOKUP(TRIM(UPPER(SUBSTITUTE($D28," ",""))),'Cleaned Google Form'!$A$1:$M$5000,8,FALSE)='Main Template'!O$13,VLOOKUP(TRIM(UPPER(SUBSTITUTE($D28," ",""))),'Cleaned Google Form'!$A$1:$M$5000,8,FALSE)='Main Template'!O$14,VLOOKUP(TRIM(UPPER(SUBSTITUTE($D28," ",""))),'Cleaned Google Form'!$A$1:$M$5000,8,FALSE)='Main Template'!O$15),0,IF(AND('Main Template'!O$21&gt;=$C$9,'Main Template'!O$19,VLOOKUP(TRIM(UPPER(SUBSTITUTE($D28," ",""))),'Cleaned Google Form'!$A$1:$M$5000,7,FALSE)="YES"),0,IF(IFERROR(FIND('Main Template'!O$17,VLOOKUP(TRIM(UPPER(SUBSTITUTE('Main Template'!$D28," ",""))),'Cleaned Google Form'!$A$1:$M$5000,9,FALSE),1),FALSE),0,1))))),1)</f>
        <v>1</v>
      </c>
      <c r="P28" s="12">
        <f>IFERROR(IF(AND(WEEKDAY('Main Template'!P$18)=1,OR(VLOOKUP(TRIM(UPPER(SUBSTITUTE($D28," ",""))),'Cleaned Google Form'!$A$1:$M$5000,3,FALSE)="SMH",VLOOKUP(TRIM(UPPER(SUBSTITUTE($D28," ",""))),'Cleaned Google Form'!$A$1:$M$5000,3,FALSE)="RCH",VLOOKUP(TRIM(UPPER(SUBSTITUTE($D28," ",""))),'Cleaned Google Form'!$A$1:$M$5000,3,FALSE)="BCCA")),0,IF(AND(P$21=1,NOT(VLOOKUP(TRIM(UPPER(SUBSTITUTE($D28," ",""))),'Cleaned Google Form'!$A$1:$M$5000,6,FALSE)="NO")),0,IF(OR(VLOOKUP(TRIM(UPPER(SUBSTITUTE($D28," ",""))),'Cleaned Google Form'!$A$1:$M$5000,8,FALSE)='Main Template'!P$12,VLOOKUP(TRIM(UPPER(SUBSTITUTE($D28," ",""))),'Cleaned Google Form'!$A$1:$M$5000,8,FALSE)='Main Template'!P$13,VLOOKUP(TRIM(UPPER(SUBSTITUTE($D28," ",""))),'Cleaned Google Form'!$A$1:$M$5000,8,FALSE)='Main Template'!P$14,VLOOKUP(TRIM(UPPER(SUBSTITUTE($D28," ",""))),'Cleaned Google Form'!$A$1:$M$5000,8,FALSE)='Main Template'!P$15),0,IF(AND('Main Template'!P$21&gt;=$C$9,'Main Template'!P$19,VLOOKUP(TRIM(UPPER(SUBSTITUTE($D28," ",""))),'Cleaned Google Form'!$A$1:$M$5000,7,FALSE)="YES"),0,IF(IFERROR(FIND('Main Template'!P$17,VLOOKUP(TRIM(UPPER(SUBSTITUTE('Main Template'!$D28," ",""))),'Cleaned Google Form'!$A$1:$M$5000,9,FALSE),1),FALSE),0,1))))),1)</f>
        <v>0</v>
      </c>
      <c r="Q28" s="12">
        <f>IFERROR(IF(AND(WEEKDAY('Main Template'!Q$18)=1,OR(VLOOKUP(TRIM(UPPER(SUBSTITUTE($D28," ",""))),'Cleaned Google Form'!$A$1:$M$5000,3,FALSE)="SMH",VLOOKUP(TRIM(UPPER(SUBSTITUTE($D28," ",""))),'Cleaned Google Form'!$A$1:$M$5000,3,FALSE)="RCH",VLOOKUP(TRIM(UPPER(SUBSTITUTE($D28," ",""))),'Cleaned Google Form'!$A$1:$M$5000,3,FALSE)="BCCA")),0,IF(AND(Q$21=1,NOT(VLOOKUP(TRIM(UPPER(SUBSTITUTE($D28," ",""))),'Cleaned Google Form'!$A$1:$M$5000,6,FALSE)="NO")),0,IF(OR(VLOOKUP(TRIM(UPPER(SUBSTITUTE($D28," ",""))),'Cleaned Google Form'!$A$1:$M$5000,8,FALSE)='Main Template'!Q$12,VLOOKUP(TRIM(UPPER(SUBSTITUTE($D28," ",""))),'Cleaned Google Form'!$A$1:$M$5000,8,FALSE)='Main Template'!Q$13,VLOOKUP(TRIM(UPPER(SUBSTITUTE($D28," ",""))),'Cleaned Google Form'!$A$1:$M$5000,8,FALSE)='Main Template'!Q$14,VLOOKUP(TRIM(UPPER(SUBSTITUTE($D28," ",""))),'Cleaned Google Form'!$A$1:$M$5000,8,FALSE)='Main Template'!Q$15),0,IF(AND('Main Template'!Q$21&gt;=$C$9,'Main Template'!Q$19,VLOOKUP(TRIM(UPPER(SUBSTITUTE($D28," ",""))),'Cleaned Google Form'!$A$1:$M$5000,7,FALSE)="YES"),0,IF(IFERROR(FIND('Main Template'!Q$17,VLOOKUP(TRIM(UPPER(SUBSTITUTE('Main Template'!$D28," ",""))),'Cleaned Google Form'!$A$1:$M$5000,9,FALSE),1),FALSE),0,1))))),1)</f>
        <v>1</v>
      </c>
      <c r="R28" s="12">
        <f>IFERROR(IF(AND(WEEKDAY('Main Template'!R$18)=1,OR(VLOOKUP(TRIM(UPPER(SUBSTITUTE($D28," ",""))),'Cleaned Google Form'!$A$1:$M$5000,3,FALSE)="SMH",VLOOKUP(TRIM(UPPER(SUBSTITUTE($D28," ",""))),'Cleaned Google Form'!$A$1:$M$5000,3,FALSE)="RCH",VLOOKUP(TRIM(UPPER(SUBSTITUTE($D28," ",""))),'Cleaned Google Form'!$A$1:$M$5000,3,FALSE)="BCCA")),0,IF(AND(R$21=1,NOT(VLOOKUP(TRIM(UPPER(SUBSTITUTE($D28," ",""))),'Cleaned Google Form'!$A$1:$M$5000,6,FALSE)="NO")),0,IF(OR(VLOOKUP(TRIM(UPPER(SUBSTITUTE($D28," ",""))),'Cleaned Google Form'!$A$1:$M$5000,8,FALSE)='Main Template'!R$12,VLOOKUP(TRIM(UPPER(SUBSTITUTE($D28," ",""))),'Cleaned Google Form'!$A$1:$M$5000,8,FALSE)='Main Template'!R$13,VLOOKUP(TRIM(UPPER(SUBSTITUTE($D28," ",""))),'Cleaned Google Form'!$A$1:$M$5000,8,FALSE)='Main Template'!R$14,VLOOKUP(TRIM(UPPER(SUBSTITUTE($D28," ",""))),'Cleaned Google Form'!$A$1:$M$5000,8,FALSE)='Main Template'!R$15),0,IF(AND('Main Template'!R$21&gt;=$C$9,'Main Template'!R$19,VLOOKUP(TRIM(UPPER(SUBSTITUTE($D28," ",""))),'Cleaned Google Form'!$A$1:$M$5000,7,FALSE)="YES"),0,IF(IFERROR(FIND('Main Template'!R$17,VLOOKUP(TRIM(UPPER(SUBSTITUTE('Main Template'!$D28," ",""))),'Cleaned Google Form'!$A$1:$M$5000,9,FALSE),1),FALSE),0,1))))),1)</f>
        <v>1</v>
      </c>
      <c r="S28" s="12">
        <f>IFERROR(IF(AND(WEEKDAY('Main Template'!S$18)=1,OR(VLOOKUP(TRIM(UPPER(SUBSTITUTE($D28," ",""))),'Cleaned Google Form'!$A$1:$M$5000,3,FALSE)="SMH",VLOOKUP(TRIM(UPPER(SUBSTITUTE($D28," ",""))),'Cleaned Google Form'!$A$1:$M$5000,3,FALSE)="RCH",VLOOKUP(TRIM(UPPER(SUBSTITUTE($D28," ",""))),'Cleaned Google Form'!$A$1:$M$5000,3,FALSE)="BCCA")),0,IF(AND(S$21=1,NOT(VLOOKUP(TRIM(UPPER(SUBSTITUTE($D28," ",""))),'Cleaned Google Form'!$A$1:$M$5000,6,FALSE)="NO")),0,IF(OR(VLOOKUP(TRIM(UPPER(SUBSTITUTE($D28," ",""))),'Cleaned Google Form'!$A$1:$M$5000,8,FALSE)='Main Template'!S$12,VLOOKUP(TRIM(UPPER(SUBSTITUTE($D28," ",""))),'Cleaned Google Form'!$A$1:$M$5000,8,FALSE)='Main Template'!S$13,VLOOKUP(TRIM(UPPER(SUBSTITUTE($D28," ",""))),'Cleaned Google Form'!$A$1:$M$5000,8,FALSE)='Main Template'!S$14,VLOOKUP(TRIM(UPPER(SUBSTITUTE($D28," ",""))),'Cleaned Google Form'!$A$1:$M$5000,8,FALSE)='Main Template'!S$15),0,IF(AND('Main Template'!S$21&gt;=$C$9,'Main Template'!S$19,VLOOKUP(TRIM(UPPER(SUBSTITUTE($D28," ",""))),'Cleaned Google Form'!$A$1:$M$5000,7,FALSE)="YES"),0,IF(IFERROR(FIND('Main Template'!S$17,VLOOKUP(TRIM(UPPER(SUBSTITUTE('Main Template'!$D28," ",""))),'Cleaned Google Form'!$A$1:$M$5000,9,FALSE),1),FALSE),0,1))))),1)</f>
        <v>1</v>
      </c>
      <c r="T28" s="12">
        <f>IFERROR(IF(AND(WEEKDAY('Main Template'!T$18)=1,OR(VLOOKUP(TRIM(UPPER(SUBSTITUTE($D28," ",""))),'Cleaned Google Form'!$A$1:$M$5000,3,FALSE)="SMH",VLOOKUP(TRIM(UPPER(SUBSTITUTE($D28," ",""))),'Cleaned Google Form'!$A$1:$M$5000,3,FALSE)="RCH",VLOOKUP(TRIM(UPPER(SUBSTITUTE($D28," ",""))),'Cleaned Google Form'!$A$1:$M$5000,3,FALSE)="BCCA")),0,IF(AND(T$21=1,NOT(VLOOKUP(TRIM(UPPER(SUBSTITUTE($D28," ",""))),'Cleaned Google Form'!$A$1:$M$5000,6,FALSE)="NO")),0,IF(OR(VLOOKUP(TRIM(UPPER(SUBSTITUTE($D28," ",""))),'Cleaned Google Form'!$A$1:$M$5000,8,FALSE)='Main Template'!T$12,VLOOKUP(TRIM(UPPER(SUBSTITUTE($D28," ",""))),'Cleaned Google Form'!$A$1:$M$5000,8,FALSE)='Main Template'!T$13,VLOOKUP(TRIM(UPPER(SUBSTITUTE($D28," ",""))),'Cleaned Google Form'!$A$1:$M$5000,8,FALSE)='Main Template'!T$14,VLOOKUP(TRIM(UPPER(SUBSTITUTE($D28," ",""))),'Cleaned Google Form'!$A$1:$M$5000,8,FALSE)='Main Template'!T$15),0,IF(AND('Main Template'!T$21&gt;=$C$9,'Main Template'!T$19,VLOOKUP(TRIM(UPPER(SUBSTITUTE($D28," ",""))),'Cleaned Google Form'!$A$1:$M$5000,7,FALSE)="YES"),0,IF(IFERROR(FIND('Main Template'!T$17,VLOOKUP(TRIM(UPPER(SUBSTITUTE('Main Template'!$D28," ",""))),'Cleaned Google Form'!$A$1:$M$5000,9,FALSE),1),FALSE),0,1))))),1)</f>
        <v>1</v>
      </c>
      <c r="U28" s="12">
        <f>IFERROR(IF(AND(WEEKDAY('Main Template'!U$18)=1,OR(VLOOKUP(TRIM(UPPER(SUBSTITUTE($D28," ",""))),'Cleaned Google Form'!$A$1:$M$5000,3,FALSE)="SMH",VLOOKUP(TRIM(UPPER(SUBSTITUTE($D28," ",""))),'Cleaned Google Form'!$A$1:$M$5000,3,FALSE)="RCH",VLOOKUP(TRIM(UPPER(SUBSTITUTE($D28," ",""))),'Cleaned Google Form'!$A$1:$M$5000,3,FALSE)="BCCA")),0,IF(AND(U$21=1,NOT(VLOOKUP(TRIM(UPPER(SUBSTITUTE($D28," ",""))),'Cleaned Google Form'!$A$1:$M$5000,6,FALSE)="NO")),0,IF(OR(VLOOKUP(TRIM(UPPER(SUBSTITUTE($D28," ",""))),'Cleaned Google Form'!$A$1:$M$5000,8,FALSE)='Main Template'!U$12,VLOOKUP(TRIM(UPPER(SUBSTITUTE($D28," ",""))),'Cleaned Google Form'!$A$1:$M$5000,8,FALSE)='Main Template'!U$13,VLOOKUP(TRIM(UPPER(SUBSTITUTE($D28," ",""))),'Cleaned Google Form'!$A$1:$M$5000,8,FALSE)='Main Template'!U$14,VLOOKUP(TRIM(UPPER(SUBSTITUTE($D28," ",""))),'Cleaned Google Form'!$A$1:$M$5000,8,FALSE)='Main Template'!U$15),0,IF(AND('Main Template'!U$21&gt;=$C$9,'Main Template'!U$19,VLOOKUP(TRIM(UPPER(SUBSTITUTE($D28," ",""))),'Cleaned Google Form'!$A$1:$M$5000,7,FALSE)="YES"),0,IF(IFERROR(FIND('Main Template'!U$17,VLOOKUP(TRIM(UPPER(SUBSTITUTE('Main Template'!$D28," ",""))),'Cleaned Google Form'!$A$1:$M$5000,9,FALSE),1),FALSE),0,1))))),1)</f>
        <v>0</v>
      </c>
      <c r="V28" s="12">
        <f>IFERROR(IF(AND(WEEKDAY('Main Template'!V$18)=1,OR(VLOOKUP(TRIM(UPPER(SUBSTITUTE($D28," ",""))),'Cleaned Google Form'!$A$1:$M$5000,3,FALSE)="SMH",VLOOKUP(TRIM(UPPER(SUBSTITUTE($D28," ",""))),'Cleaned Google Form'!$A$1:$M$5000,3,FALSE)="RCH",VLOOKUP(TRIM(UPPER(SUBSTITUTE($D28," ",""))),'Cleaned Google Form'!$A$1:$M$5000,3,FALSE)="BCCA")),0,IF(AND(V$21=1,NOT(VLOOKUP(TRIM(UPPER(SUBSTITUTE($D28," ",""))),'Cleaned Google Form'!$A$1:$M$5000,6,FALSE)="NO")),0,IF(OR(VLOOKUP(TRIM(UPPER(SUBSTITUTE($D28," ",""))),'Cleaned Google Form'!$A$1:$M$5000,8,FALSE)='Main Template'!V$12,VLOOKUP(TRIM(UPPER(SUBSTITUTE($D28," ",""))),'Cleaned Google Form'!$A$1:$M$5000,8,FALSE)='Main Template'!V$13,VLOOKUP(TRIM(UPPER(SUBSTITUTE($D28," ",""))),'Cleaned Google Form'!$A$1:$M$5000,8,FALSE)='Main Template'!V$14,VLOOKUP(TRIM(UPPER(SUBSTITUTE($D28," ",""))),'Cleaned Google Form'!$A$1:$M$5000,8,FALSE)='Main Template'!V$15),0,IF(AND('Main Template'!V$21&gt;=$C$9,'Main Template'!V$19,VLOOKUP(TRIM(UPPER(SUBSTITUTE($D28," ",""))),'Cleaned Google Form'!$A$1:$M$5000,7,FALSE)="YES"),0,IF(IFERROR(FIND('Main Template'!V$17,VLOOKUP(TRIM(UPPER(SUBSTITUTE('Main Template'!$D28," ",""))),'Cleaned Google Form'!$A$1:$M$5000,9,FALSE),1),FALSE),0,1))))),1)</f>
        <v>0</v>
      </c>
      <c r="W28" s="12">
        <f>IFERROR(IF(AND(WEEKDAY('Main Template'!W$18)=1,OR(VLOOKUP(TRIM(UPPER(SUBSTITUTE($D28," ",""))),'Cleaned Google Form'!$A$1:$M$5000,3,FALSE)="SMH",VLOOKUP(TRIM(UPPER(SUBSTITUTE($D28," ",""))),'Cleaned Google Form'!$A$1:$M$5000,3,FALSE)="RCH",VLOOKUP(TRIM(UPPER(SUBSTITUTE($D28," ",""))),'Cleaned Google Form'!$A$1:$M$5000,3,FALSE)="BCCA")),0,IF(AND(W$21=1,NOT(VLOOKUP(TRIM(UPPER(SUBSTITUTE($D28," ",""))),'Cleaned Google Form'!$A$1:$M$5000,6,FALSE)="NO")),0,IF(OR(VLOOKUP(TRIM(UPPER(SUBSTITUTE($D28," ",""))),'Cleaned Google Form'!$A$1:$M$5000,8,FALSE)='Main Template'!W$12,VLOOKUP(TRIM(UPPER(SUBSTITUTE($D28," ",""))),'Cleaned Google Form'!$A$1:$M$5000,8,FALSE)='Main Template'!W$13,VLOOKUP(TRIM(UPPER(SUBSTITUTE($D28," ",""))),'Cleaned Google Form'!$A$1:$M$5000,8,FALSE)='Main Template'!W$14,VLOOKUP(TRIM(UPPER(SUBSTITUTE($D28," ",""))),'Cleaned Google Form'!$A$1:$M$5000,8,FALSE)='Main Template'!W$15),0,IF(AND('Main Template'!W$21&gt;=$C$9,'Main Template'!W$19,VLOOKUP(TRIM(UPPER(SUBSTITUTE($D28," ",""))),'Cleaned Google Form'!$A$1:$M$5000,7,FALSE)="YES"),0,IF(IFERROR(FIND('Main Template'!W$17,VLOOKUP(TRIM(UPPER(SUBSTITUTE('Main Template'!$D28," ",""))),'Cleaned Google Form'!$A$1:$M$5000,9,FALSE),1),FALSE),0,1))))),1)</f>
        <v>0</v>
      </c>
      <c r="X28" s="12">
        <f>IFERROR(IF(AND(WEEKDAY('Main Template'!X$18)=1,OR(VLOOKUP(TRIM(UPPER(SUBSTITUTE($D28," ",""))),'Cleaned Google Form'!$A$1:$M$5000,3,FALSE)="SMH",VLOOKUP(TRIM(UPPER(SUBSTITUTE($D28," ",""))),'Cleaned Google Form'!$A$1:$M$5000,3,FALSE)="RCH",VLOOKUP(TRIM(UPPER(SUBSTITUTE($D28," ",""))),'Cleaned Google Form'!$A$1:$M$5000,3,FALSE)="BCCA")),0,IF(AND(X$21=1,NOT(VLOOKUP(TRIM(UPPER(SUBSTITUTE($D28," ",""))),'Cleaned Google Form'!$A$1:$M$5000,6,FALSE)="NO")),0,IF(OR(VLOOKUP(TRIM(UPPER(SUBSTITUTE($D28," ",""))),'Cleaned Google Form'!$A$1:$M$5000,8,FALSE)='Main Template'!X$12,VLOOKUP(TRIM(UPPER(SUBSTITUTE($D28," ",""))),'Cleaned Google Form'!$A$1:$M$5000,8,FALSE)='Main Template'!X$13,VLOOKUP(TRIM(UPPER(SUBSTITUTE($D28," ",""))),'Cleaned Google Form'!$A$1:$M$5000,8,FALSE)='Main Template'!X$14,VLOOKUP(TRIM(UPPER(SUBSTITUTE($D28," ",""))),'Cleaned Google Form'!$A$1:$M$5000,8,FALSE)='Main Template'!X$15),0,IF(AND('Main Template'!X$21&gt;=$C$9,'Main Template'!X$19,VLOOKUP(TRIM(UPPER(SUBSTITUTE($D28," ",""))),'Cleaned Google Form'!$A$1:$M$5000,7,FALSE)="YES"),0,IF(IFERROR(FIND('Main Template'!X$17,VLOOKUP(TRIM(UPPER(SUBSTITUTE('Main Template'!$D28," ",""))),'Cleaned Google Form'!$A$1:$M$5000,9,FALSE),1),FALSE),0,1))))),1)</f>
        <v>0</v>
      </c>
      <c r="Y28" s="12">
        <f>IFERROR(IF(AND(WEEKDAY('Main Template'!Y$18)=1,OR(VLOOKUP(TRIM(UPPER(SUBSTITUTE($D28," ",""))),'Cleaned Google Form'!$A$1:$M$5000,3,FALSE)="SMH",VLOOKUP(TRIM(UPPER(SUBSTITUTE($D28," ",""))),'Cleaned Google Form'!$A$1:$M$5000,3,FALSE)="RCH",VLOOKUP(TRIM(UPPER(SUBSTITUTE($D28," ",""))),'Cleaned Google Form'!$A$1:$M$5000,3,FALSE)="BCCA")),0,IF(AND(Y$21=1,NOT(VLOOKUP(TRIM(UPPER(SUBSTITUTE($D28," ",""))),'Cleaned Google Form'!$A$1:$M$5000,6,FALSE)="NO")),0,IF(OR(VLOOKUP(TRIM(UPPER(SUBSTITUTE($D28," ",""))),'Cleaned Google Form'!$A$1:$M$5000,8,FALSE)='Main Template'!Y$12,VLOOKUP(TRIM(UPPER(SUBSTITUTE($D28," ",""))),'Cleaned Google Form'!$A$1:$M$5000,8,FALSE)='Main Template'!Y$13,VLOOKUP(TRIM(UPPER(SUBSTITUTE($D28," ",""))),'Cleaned Google Form'!$A$1:$M$5000,8,FALSE)='Main Template'!Y$14,VLOOKUP(TRIM(UPPER(SUBSTITUTE($D28," ",""))),'Cleaned Google Form'!$A$1:$M$5000,8,FALSE)='Main Template'!Y$15),0,IF(AND('Main Template'!Y$21&gt;=$C$9,'Main Template'!Y$19,VLOOKUP(TRIM(UPPER(SUBSTITUTE($D28," ",""))),'Cleaned Google Form'!$A$1:$M$5000,7,FALSE)="YES"),0,IF(IFERROR(FIND('Main Template'!Y$17,VLOOKUP(TRIM(UPPER(SUBSTITUTE('Main Template'!$D28," ",""))),'Cleaned Google Form'!$A$1:$M$5000,9,FALSE),1),FALSE),0,1))))),1)</f>
        <v>0</v>
      </c>
      <c r="Z28" s="12">
        <f>IFERROR(IF(AND(WEEKDAY('Main Template'!Z$18)=1,OR(VLOOKUP(TRIM(UPPER(SUBSTITUTE($D28," ",""))),'Cleaned Google Form'!$A$1:$M$5000,3,FALSE)="SMH",VLOOKUP(TRIM(UPPER(SUBSTITUTE($D28," ",""))),'Cleaned Google Form'!$A$1:$M$5000,3,FALSE)="RCH",VLOOKUP(TRIM(UPPER(SUBSTITUTE($D28," ",""))),'Cleaned Google Form'!$A$1:$M$5000,3,FALSE)="BCCA")),0,IF(AND(Z$21=1,NOT(VLOOKUP(TRIM(UPPER(SUBSTITUTE($D28," ",""))),'Cleaned Google Form'!$A$1:$M$5000,6,FALSE)="NO")),0,IF(OR(VLOOKUP(TRIM(UPPER(SUBSTITUTE($D28," ",""))),'Cleaned Google Form'!$A$1:$M$5000,8,FALSE)='Main Template'!Z$12,VLOOKUP(TRIM(UPPER(SUBSTITUTE($D28," ",""))),'Cleaned Google Form'!$A$1:$M$5000,8,FALSE)='Main Template'!Z$13,VLOOKUP(TRIM(UPPER(SUBSTITUTE($D28," ",""))),'Cleaned Google Form'!$A$1:$M$5000,8,FALSE)='Main Template'!Z$14,VLOOKUP(TRIM(UPPER(SUBSTITUTE($D28," ",""))),'Cleaned Google Form'!$A$1:$M$5000,8,FALSE)='Main Template'!Z$15),0,IF(AND('Main Template'!Z$21&gt;=$C$9,'Main Template'!Z$19,VLOOKUP(TRIM(UPPER(SUBSTITUTE($D28," ",""))),'Cleaned Google Form'!$A$1:$M$5000,7,FALSE)="YES"),0,IF(IFERROR(FIND('Main Template'!Z$17,VLOOKUP(TRIM(UPPER(SUBSTITUTE('Main Template'!$D28," ",""))),'Cleaned Google Form'!$A$1:$M$5000,9,FALSE),1),FALSE),0,1))))),1)</f>
        <v>0</v>
      </c>
      <c r="AA28" s="12">
        <f>IFERROR(IF(AND(WEEKDAY('Main Template'!AA$18)=1,OR(VLOOKUP(TRIM(UPPER(SUBSTITUTE($D28," ",""))),'Cleaned Google Form'!$A$1:$M$5000,3,FALSE)="SMH",VLOOKUP(TRIM(UPPER(SUBSTITUTE($D28," ",""))),'Cleaned Google Form'!$A$1:$M$5000,3,FALSE)="RCH",VLOOKUP(TRIM(UPPER(SUBSTITUTE($D28," ",""))),'Cleaned Google Form'!$A$1:$M$5000,3,FALSE)="BCCA")),0,IF(AND(AA$21=1,NOT(VLOOKUP(TRIM(UPPER(SUBSTITUTE($D28," ",""))),'Cleaned Google Form'!$A$1:$M$5000,6,FALSE)="NO")),0,IF(OR(VLOOKUP(TRIM(UPPER(SUBSTITUTE($D28," ",""))),'Cleaned Google Form'!$A$1:$M$5000,8,FALSE)='Main Template'!AA$12,VLOOKUP(TRIM(UPPER(SUBSTITUTE($D28," ",""))),'Cleaned Google Form'!$A$1:$M$5000,8,FALSE)='Main Template'!AA$13,VLOOKUP(TRIM(UPPER(SUBSTITUTE($D28," ",""))),'Cleaned Google Form'!$A$1:$M$5000,8,FALSE)='Main Template'!AA$14,VLOOKUP(TRIM(UPPER(SUBSTITUTE($D28," ",""))),'Cleaned Google Form'!$A$1:$M$5000,8,FALSE)='Main Template'!AA$15),0,IF(AND('Main Template'!AA$21&gt;=$C$9,'Main Template'!AA$19,VLOOKUP(TRIM(UPPER(SUBSTITUTE($D28," ",""))),'Cleaned Google Form'!$A$1:$M$5000,7,FALSE)="YES"),0,IF(IFERROR(FIND('Main Template'!AA$17,VLOOKUP(TRIM(UPPER(SUBSTITUTE('Main Template'!$D28," ",""))),'Cleaned Google Form'!$A$1:$M$5000,9,FALSE),1),FALSE),0,1))))),1)</f>
        <v>0</v>
      </c>
      <c r="AB28" s="12">
        <f>IFERROR(IF(AND(WEEKDAY('Main Template'!AB$18)=1,OR(VLOOKUP(TRIM(UPPER(SUBSTITUTE($D28," ",""))),'Cleaned Google Form'!$A$1:$M$5000,3,FALSE)="SMH",VLOOKUP(TRIM(UPPER(SUBSTITUTE($D28," ",""))),'Cleaned Google Form'!$A$1:$M$5000,3,FALSE)="RCH",VLOOKUP(TRIM(UPPER(SUBSTITUTE($D28," ",""))),'Cleaned Google Form'!$A$1:$M$5000,3,FALSE)="BCCA")),0,IF(AND(AB$21=1,NOT(VLOOKUP(TRIM(UPPER(SUBSTITUTE($D28," ",""))),'Cleaned Google Form'!$A$1:$M$5000,6,FALSE)="NO")),0,IF(OR(VLOOKUP(TRIM(UPPER(SUBSTITUTE($D28," ",""))),'Cleaned Google Form'!$A$1:$M$5000,8,FALSE)='Main Template'!AB$12,VLOOKUP(TRIM(UPPER(SUBSTITUTE($D28," ",""))),'Cleaned Google Form'!$A$1:$M$5000,8,FALSE)='Main Template'!AB$13,VLOOKUP(TRIM(UPPER(SUBSTITUTE($D28," ",""))),'Cleaned Google Form'!$A$1:$M$5000,8,FALSE)='Main Template'!AB$14,VLOOKUP(TRIM(UPPER(SUBSTITUTE($D28," ",""))),'Cleaned Google Form'!$A$1:$M$5000,8,FALSE)='Main Template'!AB$15),0,IF(AND('Main Template'!AB$21&gt;=$C$9,'Main Template'!AB$19,VLOOKUP(TRIM(UPPER(SUBSTITUTE($D28," ",""))),'Cleaned Google Form'!$A$1:$M$5000,7,FALSE)="YES"),0,IF(IFERROR(FIND('Main Template'!AB$17,VLOOKUP(TRIM(UPPER(SUBSTITUTE('Main Template'!$D28," ",""))),'Cleaned Google Form'!$A$1:$M$5000,9,FALSE),1),FALSE),0,1))))),1)</f>
        <v>0</v>
      </c>
      <c r="AC28" s="12">
        <f>IFERROR(IF(AND(WEEKDAY('Main Template'!AC$18)=1,OR(VLOOKUP(TRIM(UPPER(SUBSTITUTE($D28," ",""))),'Cleaned Google Form'!$A$1:$M$5000,3,FALSE)="SMH",VLOOKUP(TRIM(UPPER(SUBSTITUTE($D28," ",""))),'Cleaned Google Form'!$A$1:$M$5000,3,FALSE)="RCH",VLOOKUP(TRIM(UPPER(SUBSTITUTE($D28," ",""))),'Cleaned Google Form'!$A$1:$M$5000,3,FALSE)="BCCA")),0,IF(AND(AC$21=1,NOT(VLOOKUP(TRIM(UPPER(SUBSTITUTE($D28," ",""))),'Cleaned Google Form'!$A$1:$M$5000,6,FALSE)="NO")),0,IF(OR(VLOOKUP(TRIM(UPPER(SUBSTITUTE($D28," ",""))),'Cleaned Google Form'!$A$1:$M$5000,8,FALSE)='Main Template'!AC$12,VLOOKUP(TRIM(UPPER(SUBSTITUTE($D28," ",""))),'Cleaned Google Form'!$A$1:$M$5000,8,FALSE)='Main Template'!AC$13,VLOOKUP(TRIM(UPPER(SUBSTITUTE($D28," ",""))),'Cleaned Google Form'!$A$1:$M$5000,8,FALSE)='Main Template'!AC$14,VLOOKUP(TRIM(UPPER(SUBSTITUTE($D28," ",""))),'Cleaned Google Form'!$A$1:$M$5000,8,FALSE)='Main Template'!AC$15),0,IF(AND('Main Template'!AC$21&gt;=$C$9,'Main Template'!AC$19,VLOOKUP(TRIM(UPPER(SUBSTITUTE($D28," ",""))),'Cleaned Google Form'!$A$1:$M$5000,7,FALSE)="YES"),0,IF(IFERROR(FIND('Main Template'!AC$17,VLOOKUP(TRIM(UPPER(SUBSTITUTE('Main Template'!$D28," ",""))),'Cleaned Google Form'!$A$1:$M$5000,9,FALSE),1),FALSE),0,1))))),1)</f>
        <v>0</v>
      </c>
      <c r="AD28" s="12">
        <f>IFERROR(IF(AND(WEEKDAY('Main Template'!AD$18)=1,OR(VLOOKUP(TRIM(UPPER(SUBSTITUTE($D28," ",""))),'Cleaned Google Form'!$A$1:$M$5000,3,FALSE)="SMH",VLOOKUP(TRIM(UPPER(SUBSTITUTE($D28," ",""))),'Cleaned Google Form'!$A$1:$M$5000,3,FALSE)="RCH",VLOOKUP(TRIM(UPPER(SUBSTITUTE($D28," ",""))),'Cleaned Google Form'!$A$1:$M$5000,3,FALSE)="BCCA")),0,IF(AND(AD$21=1,NOT(VLOOKUP(TRIM(UPPER(SUBSTITUTE($D28," ",""))),'Cleaned Google Form'!$A$1:$M$5000,6,FALSE)="NO")),0,IF(OR(VLOOKUP(TRIM(UPPER(SUBSTITUTE($D28," ",""))),'Cleaned Google Form'!$A$1:$M$5000,8,FALSE)='Main Template'!AD$12,VLOOKUP(TRIM(UPPER(SUBSTITUTE($D28," ",""))),'Cleaned Google Form'!$A$1:$M$5000,8,FALSE)='Main Template'!AD$13,VLOOKUP(TRIM(UPPER(SUBSTITUTE($D28," ",""))),'Cleaned Google Form'!$A$1:$M$5000,8,FALSE)='Main Template'!AD$14,VLOOKUP(TRIM(UPPER(SUBSTITUTE($D28," ",""))),'Cleaned Google Form'!$A$1:$M$5000,8,FALSE)='Main Template'!AD$15),0,IF(AND('Main Template'!AD$21&gt;=$C$9,'Main Template'!AD$19,VLOOKUP(TRIM(UPPER(SUBSTITUTE($D28," ",""))),'Cleaned Google Form'!$A$1:$M$5000,7,FALSE)="YES"),0,IF(IFERROR(FIND('Main Template'!AD$17,VLOOKUP(TRIM(UPPER(SUBSTITUTE('Main Template'!$D28," ",""))),'Cleaned Google Form'!$A$1:$M$5000,9,FALSE),1),FALSE),0,1))))),1)</f>
        <v>0</v>
      </c>
      <c r="AE28" s="12">
        <f>IFERROR(IF(AND(WEEKDAY('Main Template'!AE$18)=1,OR(VLOOKUP(TRIM(UPPER(SUBSTITUTE($D28," ",""))),'Cleaned Google Form'!$A$1:$M$5000,3,FALSE)="SMH",VLOOKUP(TRIM(UPPER(SUBSTITUTE($D28," ",""))),'Cleaned Google Form'!$A$1:$M$5000,3,FALSE)="RCH",VLOOKUP(TRIM(UPPER(SUBSTITUTE($D28," ",""))),'Cleaned Google Form'!$A$1:$M$5000,3,FALSE)="BCCA")),0,IF(AND(AE$21=1,NOT(VLOOKUP(TRIM(UPPER(SUBSTITUTE($D28," ",""))),'Cleaned Google Form'!$A$1:$M$5000,6,FALSE)="NO")),0,IF(OR(VLOOKUP(TRIM(UPPER(SUBSTITUTE($D28," ",""))),'Cleaned Google Form'!$A$1:$M$5000,8,FALSE)='Main Template'!AE$12,VLOOKUP(TRIM(UPPER(SUBSTITUTE($D28," ",""))),'Cleaned Google Form'!$A$1:$M$5000,8,FALSE)='Main Template'!AE$13,VLOOKUP(TRIM(UPPER(SUBSTITUTE($D28," ",""))),'Cleaned Google Form'!$A$1:$M$5000,8,FALSE)='Main Template'!AE$14,VLOOKUP(TRIM(UPPER(SUBSTITUTE($D28," ",""))),'Cleaned Google Form'!$A$1:$M$5000,8,FALSE)='Main Template'!AE$15),0,IF(AND('Main Template'!AE$21&gt;=$C$9,'Main Template'!AE$19,VLOOKUP(TRIM(UPPER(SUBSTITUTE($D28," ",""))),'Cleaned Google Form'!$A$1:$M$5000,7,FALSE)="YES"),0,IF(IFERROR(FIND('Main Template'!AE$17,VLOOKUP(TRIM(UPPER(SUBSTITUTE('Main Template'!$D28," ",""))),'Cleaned Google Form'!$A$1:$M$5000,9,FALSE),1),FALSE),0,1))))),1)</f>
        <v>1</v>
      </c>
      <c r="AF28" s="12">
        <f>IFERROR(IF(AND(WEEKDAY('Main Template'!AF$18)=1,OR(VLOOKUP(TRIM(UPPER(SUBSTITUTE($D28," ",""))),'Cleaned Google Form'!$A$1:$M$5000,3,FALSE)="SMH",VLOOKUP(TRIM(UPPER(SUBSTITUTE($D28," ",""))),'Cleaned Google Form'!$A$1:$M$5000,3,FALSE)="RCH",VLOOKUP(TRIM(UPPER(SUBSTITUTE($D28," ",""))),'Cleaned Google Form'!$A$1:$M$5000,3,FALSE)="BCCA")),0,IF(AND(AF$21=1,NOT(VLOOKUP(TRIM(UPPER(SUBSTITUTE($D28," ",""))),'Cleaned Google Form'!$A$1:$M$5000,6,FALSE)="NO")),0,IF(OR(VLOOKUP(TRIM(UPPER(SUBSTITUTE($D28," ",""))),'Cleaned Google Form'!$A$1:$M$5000,8,FALSE)='Main Template'!AF$12,VLOOKUP(TRIM(UPPER(SUBSTITUTE($D28," ",""))),'Cleaned Google Form'!$A$1:$M$5000,8,FALSE)='Main Template'!AF$13,VLOOKUP(TRIM(UPPER(SUBSTITUTE($D28," ",""))),'Cleaned Google Form'!$A$1:$M$5000,8,FALSE)='Main Template'!AF$14,VLOOKUP(TRIM(UPPER(SUBSTITUTE($D28," ",""))),'Cleaned Google Form'!$A$1:$M$5000,8,FALSE)='Main Template'!AF$15),0,IF(AND('Main Template'!AF$21&gt;=$C$9,'Main Template'!AF$19,VLOOKUP(TRIM(UPPER(SUBSTITUTE($D28," ",""))),'Cleaned Google Form'!$A$1:$M$5000,7,FALSE)="YES"),0,IF(IFERROR(FIND('Main Template'!AF$17,VLOOKUP(TRIM(UPPER(SUBSTITUTE('Main Template'!$D28," ",""))),'Cleaned Google Form'!$A$1:$M$5000,9,FALSE),1),FALSE),0,1))))),1)</f>
        <v>1</v>
      </c>
      <c r="AG28" s="12">
        <f>IFERROR(IF(AND(WEEKDAY('Main Template'!AG$18)=1,OR(VLOOKUP(TRIM(UPPER(SUBSTITUTE($D28," ",""))),'Cleaned Google Form'!$A$1:$M$5000,3,FALSE)="SMH",VLOOKUP(TRIM(UPPER(SUBSTITUTE($D28," ",""))),'Cleaned Google Form'!$A$1:$M$5000,3,FALSE)="RCH",VLOOKUP(TRIM(UPPER(SUBSTITUTE($D28," ",""))),'Cleaned Google Form'!$A$1:$M$5000,3,FALSE)="BCCA")),0,IF(AND(AG$21=1,NOT(VLOOKUP(TRIM(UPPER(SUBSTITUTE($D28," ",""))),'Cleaned Google Form'!$A$1:$M$5000,6,FALSE)="NO")),0,IF(OR(VLOOKUP(TRIM(UPPER(SUBSTITUTE($D28," ",""))),'Cleaned Google Form'!$A$1:$M$5000,8,FALSE)='Main Template'!AG$12,VLOOKUP(TRIM(UPPER(SUBSTITUTE($D28," ",""))),'Cleaned Google Form'!$A$1:$M$5000,8,FALSE)='Main Template'!AG$13,VLOOKUP(TRIM(UPPER(SUBSTITUTE($D28," ",""))),'Cleaned Google Form'!$A$1:$M$5000,8,FALSE)='Main Template'!AG$14,VLOOKUP(TRIM(UPPER(SUBSTITUTE($D28," ",""))),'Cleaned Google Form'!$A$1:$M$5000,8,FALSE)='Main Template'!AG$15),0,IF(AND('Main Template'!AG$21&gt;=$C$9,'Main Template'!AG$19,VLOOKUP(TRIM(UPPER(SUBSTITUTE($D28," ",""))),'Cleaned Google Form'!$A$1:$M$5000,7,FALSE)="YES"),0,IF(IFERROR(FIND('Main Template'!AG$17,VLOOKUP(TRIM(UPPER(SUBSTITUTE('Main Template'!$D28," ",""))),'Cleaned Google Form'!$A$1:$M$5000,9,FALSE),1),FALSE),0,1))))),1)</f>
        <v>1</v>
      </c>
      <c r="AH28" s="12">
        <f>IFERROR(IF(AND(WEEKDAY('Main Template'!AH$18)=1,OR(VLOOKUP(TRIM(UPPER(SUBSTITUTE($D28," ",""))),'Cleaned Google Form'!$A$1:$M$5000,3,FALSE)="SMH",VLOOKUP(TRIM(UPPER(SUBSTITUTE($D28," ",""))),'Cleaned Google Form'!$A$1:$M$5000,3,FALSE)="RCH",VLOOKUP(TRIM(UPPER(SUBSTITUTE($D28," ",""))),'Cleaned Google Form'!$A$1:$M$5000,3,FALSE)="BCCA")),0,IF(AND(AH$21=1,NOT(VLOOKUP(TRIM(UPPER(SUBSTITUTE($D28," ",""))),'Cleaned Google Form'!$A$1:$M$5000,6,FALSE)="NO")),0,IF(OR(VLOOKUP(TRIM(UPPER(SUBSTITUTE($D28," ",""))),'Cleaned Google Form'!$A$1:$M$5000,8,FALSE)='Main Template'!AH$12,VLOOKUP(TRIM(UPPER(SUBSTITUTE($D28," ",""))),'Cleaned Google Form'!$A$1:$M$5000,8,FALSE)='Main Template'!AH$13,VLOOKUP(TRIM(UPPER(SUBSTITUTE($D28," ",""))),'Cleaned Google Form'!$A$1:$M$5000,8,FALSE)='Main Template'!AH$14,VLOOKUP(TRIM(UPPER(SUBSTITUTE($D28," ",""))),'Cleaned Google Form'!$A$1:$M$5000,8,FALSE)='Main Template'!AH$15),0,IF(AND('Main Template'!AH$21&gt;=$C$9,'Main Template'!AH$19,VLOOKUP(TRIM(UPPER(SUBSTITUTE($D28," ",""))),'Cleaned Google Form'!$A$1:$M$5000,7,FALSE)="YES"),0,IF(IFERROR(FIND('Main Template'!AH$17,VLOOKUP(TRIM(UPPER(SUBSTITUTE('Main Template'!$D28," ",""))),'Cleaned Google Form'!$A$1:$M$5000,9,FALSE),1),FALSE),0,1))))),1)</f>
        <v>1</v>
      </c>
      <c r="AI28" s="12">
        <f>IFERROR(IF(AND(WEEKDAY('Main Template'!AI$18)=1,OR(VLOOKUP(TRIM(UPPER(SUBSTITUTE($D28," ",""))),'Cleaned Google Form'!$A$1:$M$5000,3,FALSE)="SMH",VLOOKUP(TRIM(UPPER(SUBSTITUTE($D28," ",""))),'Cleaned Google Form'!$A$1:$M$5000,3,FALSE)="RCH",VLOOKUP(TRIM(UPPER(SUBSTITUTE($D28," ",""))),'Cleaned Google Form'!$A$1:$M$5000,3,FALSE)="BCCA")),0,IF(AND(AI$21=1,NOT(VLOOKUP(TRIM(UPPER(SUBSTITUTE($D28," ",""))),'Cleaned Google Form'!$A$1:$M$5000,6,FALSE)="NO")),0,IF(OR(VLOOKUP(TRIM(UPPER(SUBSTITUTE($D28," ",""))),'Cleaned Google Form'!$A$1:$M$5000,8,FALSE)='Main Template'!AI$12,VLOOKUP(TRIM(UPPER(SUBSTITUTE($D28," ",""))),'Cleaned Google Form'!$A$1:$M$5000,8,FALSE)='Main Template'!AI$13,VLOOKUP(TRIM(UPPER(SUBSTITUTE($D28," ",""))),'Cleaned Google Form'!$A$1:$M$5000,8,FALSE)='Main Template'!AI$14,VLOOKUP(TRIM(UPPER(SUBSTITUTE($D28," ",""))),'Cleaned Google Form'!$A$1:$M$5000,8,FALSE)='Main Template'!AI$15),0,IF(AND('Main Template'!AI$21&gt;=$C$9,'Main Template'!AI$19,VLOOKUP(TRIM(UPPER(SUBSTITUTE($D28," ",""))),'Cleaned Google Form'!$A$1:$M$5000,7,FALSE)="YES"),0,IF(IFERROR(FIND('Main Template'!AI$17,VLOOKUP(TRIM(UPPER(SUBSTITUTE('Main Template'!$D28," ",""))),'Cleaned Google Form'!$A$1:$M$5000,9,FALSE),1),FALSE),0,1))))),1)</f>
        <v>1</v>
      </c>
      <c r="AJ28" s="12">
        <f>IFERROR(IF(AND(WEEKDAY('Main Template'!AJ$18)=1,OR(VLOOKUP(TRIM(UPPER(SUBSTITUTE($D28," ",""))),'Cleaned Google Form'!$A$1:$M$5000,3,FALSE)="SMH",VLOOKUP(TRIM(UPPER(SUBSTITUTE($D28," ",""))),'Cleaned Google Form'!$A$1:$M$5000,3,FALSE)="RCH",VLOOKUP(TRIM(UPPER(SUBSTITUTE($D28," ",""))),'Cleaned Google Form'!$A$1:$M$5000,3,FALSE)="BCCA")),0,IF(AND(AJ$21=1,NOT(VLOOKUP(TRIM(UPPER(SUBSTITUTE($D28," ",""))),'Cleaned Google Form'!$A$1:$M$5000,6,FALSE)="NO")),0,IF(OR(VLOOKUP(TRIM(UPPER(SUBSTITUTE($D28," ",""))),'Cleaned Google Form'!$A$1:$M$5000,8,FALSE)='Main Template'!AJ$12,VLOOKUP(TRIM(UPPER(SUBSTITUTE($D28," ",""))),'Cleaned Google Form'!$A$1:$M$5000,8,FALSE)='Main Template'!AJ$13,VLOOKUP(TRIM(UPPER(SUBSTITUTE($D28," ",""))),'Cleaned Google Form'!$A$1:$M$5000,8,FALSE)='Main Template'!AJ$14,VLOOKUP(TRIM(UPPER(SUBSTITUTE($D28," ",""))),'Cleaned Google Form'!$A$1:$M$5000,8,FALSE)='Main Template'!AJ$15),0,IF(AND('Main Template'!AJ$21&gt;=$C$9,'Main Template'!AJ$19,VLOOKUP(TRIM(UPPER(SUBSTITUTE($D28," ",""))),'Cleaned Google Form'!$A$1:$M$5000,7,FALSE)="YES"),0,IF(IFERROR(FIND('Main Template'!AJ$17,VLOOKUP(TRIM(UPPER(SUBSTITUTE('Main Template'!$D28," ",""))),'Cleaned Google Form'!$A$1:$M$5000,9,FALSE),1),FALSE),0,1))))),1)</f>
        <v>1</v>
      </c>
      <c r="AK28" s="12">
        <f>IFERROR(IF(AND(WEEKDAY('Main Template'!AK$18)=1,OR(VLOOKUP(TRIM(UPPER(SUBSTITUTE($D28," ",""))),'Cleaned Google Form'!$A$1:$M$5000,3,FALSE)="SMH",VLOOKUP(TRIM(UPPER(SUBSTITUTE($D28," ",""))),'Cleaned Google Form'!$A$1:$M$5000,3,FALSE)="RCH",VLOOKUP(TRIM(UPPER(SUBSTITUTE($D28," ",""))),'Cleaned Google Form'!$A$1:$M$5000,3,FALSE)="BCCA")),0,IF(AND(AK$21=1,NOT(VLOOKUP(TRIM(UPPER(SUBSTITUTE($D28," ",""))),'Cleaned Google Form'!$A$1:$M$5000,6,FALSE)="NO")),0,IF(OR(VLOOKUP(TRIM(UPPER(SUBSTITUTE($D28," ",""))),'Cleaned Google Form'!$A$1:$M$5000,8,FALSE)='Main Template'!AK$12,VLOOKUP(TRIM(UPPER(SUBSTITUTE($D28," ",""))),'Cleaned Google Form'!$A$1:$M$5000,8,FALSE)='Main Template'!AK$13,VLOOKUP(TRIM(UPPER(SUBSTITUTE($D28," ",""))),'Cleaned Google Form'!$A$1:$M$5000,8,FALSE)='Main Template'!AK$14,VLOOKUP(TRIM(UPPER(SUBSTITUTE($D28," ",""))),'Cleaned Google Form'!$A$1:$M$5000,8,FALSE)='Main Template'!AK$15),0,IF(AND('Main Template'!AK$21&gt;=$C$9,'Main Template'!AK$19,VLOOKUP(TRIM(UPPER(SUBSTITUTE($D28," ",""))),'Cleaned Google Form'!$A$1:$M$5000,7,FALSE)="YES"),0,IF(IFERROR(FIND('Main Template'!AK$17,VLOOKUP(TRIM(UPPER(SUBSTITUTE('Main Template'!$D28," ",""))),'Cleaned Google Form'!$A$1:$M$5000,9,FALSE),1),FALSE),0,1))))),1)</f>
        <v>0</v>
      </c>
      <c r="AL28" s="12">
        <f>IFERROR(IF(AND(WEEKDAY('Main Template'!AL$18)=1,OR(VLOOKUP(TRIM(UPPER(SUBSTITUTE($D28," ",""))),'Cleaned Google Form'!$A$1:$M$5000,3,FALSE)="SMH",VLOOKUP(TRIM(UPPER(SUBSTITUTE($D28," ",""))),'Cleaned Google Form'!$A$1:$M$5000,3,FALSE)="RCH",VLOOKUP(TRIM(UPPER(SUBSTITUTE($D28," ",""))),'Cleaned Google Form'!$A$1:$M$5000,3,FALSE)="BCCA")),0,IF(AND(AL$21=1,NOT(VLOOKUP(TRIM(UPPER(SUBSTITUTE($D28," ",""))),'Cleaned Google Form'!$A$1:$M$5000,6,FALSE)="NO")),0,IF(OR(VLOOKUP(TRIM(UPPER(SUBSTITUTE($D28," ",""))),'Cleaned Google Form'!$A$1:$M$5000,8,FALSE)='Main Template'!AL$12,VLOOKUP(TRIM(UPPER(SUBSTITUTE($D28," ",""))),'Cleaned Google Form'!$A$1:$M$5000,8,FALSE)='Main Template'!AL$13,VLOOKUP(TRIM(UPPER(SUBSTITUTE($D28," ",""))),'Cleaned Google Form'!$A$1:$M$5000,8,FALSE)='Main Template'!AL$14,VLOOKUP(TRIM(UPPER(SUBSTITUTE($D28," ",""))),'Cleaned Google Form'!$A$1:$M$5000,8,FALSE)='Main Template'!AL$15),0,IF(AND('Main Template'!AL$21&gt;=$C$9,'Main Template'!AL$19,VLOOKUP(TRIM(UPPER(SUBSTITUTE($D28," ",""))),'Cleaned Google Form'!$A$1:$M$5000,7,FALSE)="YES"),0,IF(IFERROR(FIND('Main Template'!AL$17,VLOOKUP(TRIM(UPPER(SUBSTITUTE('Main Template'!$D28," ",""))),'Cleaned Google Form'!$A$1:$M$5000,9,FALSE),1),FALSE),0,1))))),1)</f>
        <v>1</v>
      </c>
      <c r="AM28" s="12">
        <f>IFERROR(IF(AND(WEEKDAY('Main Template'!AM$18)=1,OR(VLOOKUP(TRIM(UPPER(SUBSTITUTE($D28," ",""))),'Cleaned Google Form'!$A$1:$M$5000,3,FALSE)="SMH",VLOOKUP(TRIM(UPPER(SUBSTITUTE($D28," ",""))),'Cleaned Google Form'!$A$1:$M$5000,3,FALSE)="RCH",VLOOKUP(TRIM(UPPER(SUBSTITUTE($D28," ",""))),'Cleaned Google Form'!$A$1:$M$5000,3,FALSE)="BCCA")),0,IF(AND(AM$21=1,NOT(VLOOKUP(TRIM(UPPER(SUBSTITUTE($D28," ",""))),'Cleaned Google Form'!$A$1:$M$5000,6,FALSE)="NO")),0,IF(OR(VLOOKUP(TRIM(UPPER(SUBSTITUTE($D28," ",""))),'Cleaned Google Form'!$A$1:$M$5000,8,FALSE)='Main Template'!AM$12,VLOOKUP(TRIM(UPPER(SUBSTITUTE($D28," ",""))),'Cleaned Google Form'!$A$1:$M$5000,8,FALSE)='Main Template'!AM$13,VLOOKUP(TRIM(UPPER(SUBSTITUTE($D28," ",""))),'Cleaned Google Form'!$A$1:$M$5000,8,FALSE)='Main Template'!AM$14,VLOOKUP(TRIM(UPPER(SUBSTITUTE($D28," ",""))),'Cleaned Google Form'!$A$1:$M$5000,8,FALSE)='Main Template'!AM$15),0,IF(AND('Main Template'!AM$21&gt;=$C$9,'Main Template'!AM$19,VLOOKUP(TRIM(UPPER(SUBSTITUTE($D28," ",""))),'Cleaned Google Form'!$A$1:$M$5000,7,FALSE)="YES"),0,IF(IFERROR(FIND('Main Template'!AM$17,VLOOKUP(TRIM(UPPER(SUBSTITUTE('Main Template'!$D28," ",""))),'Cleaned Google Form'!$A$1:$M$5000,9,FALSE),1),FALSE),0,1))))),1)</f>
        <v>1</v>
      </c>
      <c r="AN28" s="12">
        <f>IFERROR(IF(AND(WEEKDAY('Main Template'!AN$18)=1,OR(VLOOKUP(TRIM(UPPER(SUBSTITUTE($D28," ",""))),'Cleaned Google Form'!$A$1:$M$5000,3,FALSE)="SMH",VLOOKUP(TRIM(UPPER(SUBSTITUTE($D28," ",""))),'Cleaned Google Form'!$A$1:$M$5000,3,FALSE)="RCH",VLOOKUP(TRIM(UPPER(SUBSTITUTE($D28," ",""))),'Cleaned Google Form'!$A$1:$M$5000,3,FALSE)="BCCA")),0,IF(AND(AN$21=1,NOT(VLOOKUP(TRIM(UPPER(SUBSTITUTE($D28," ",""))),'Cleaned Google Form'!$A$1:$M$5000,6,FALSE)="NO")),0,IF(OR(VLOOKUP(TRIM(UPPER(SUBSTITUTE($D28," ",""))),'Cleaned Google Form'!$A$1:$M$5000,8,FALSE)='Main Template'!AN$12,VLOOKUP(TRIM(UPPER(SUBSTITUTE($D28," ",""))),'Cleaned Google Form'!$A$1:$M$5000,8,FALSE)='Main Template'!AN$13,VLOOKUP(TRIM(UPPER(SUBSTITUTE($D28," ",""))),'Cleaned Google Form'!$A$1:$M$5000,8,FALSE)='Main Template'!AN$14,VLOOKUP(TRIM(UPPER(SUBSTITUTE($D28," ",""))),'Cleaned Google Form'!$A$1:$M$5000,8,FALSE)='Main Template'!AN$15),0,IF(AND('Main Template'!AN$21&gt;=$C$9,'Main Template'!AN$19,VLOOKUP(TRIM(UPPER(SUBSTITUTE($D28," ",""))),'Cleaned Google Form'!$A$1:$M$5000,7,FALSE)="YES"),0,IF(IFERROR(FIND('Main Template'!AN$17,VLOOKUP(TRIM(UPPER(SUBSTITUTE('Main Template'!$D28," ",""))),'Cleaned Google Form'!$A$1:$M$5000,9,FALSE),1),FALSE),0,1))))),1)</f>
        <v>1</v>
      </c>
    </row>
    <row r="29" spans="2:40">
      <c r="B29" t="str">
        <f>IFERROR(IF(ISNUMBER(MATCH(UPPER(SUBSTITUTE(D29," ","")),'Cleaned Google Form'!$A:$A,0)),"","Oops"),"Not Present")</f>
        <v/>
      </c>
      <c r="C29" s="4">
        <f>I29</f>
        <v>8</v>
      </c>
      <c r="D29" s="4" t="s">
        <v>293</v>
      </c>
      <c r="E29" s="4">
        <f>IFERROR(IF(VLOOKUP(TRIM(UPPER(SUBSTITUTE(D29," ",""))),'Cleaned Google Form'!$A$1:$L$5000,5,FALSE)="YES",1,0),0)</f>
        <v>1</v>
      </c>
      <c r="F29" s="4">
        <f>IFERROR(IF(RIGHT(VLOOKUP(TRIM(UPPER(SUBSTITUTE(D29," ",""))),'Cleaned Google Form'!$A$1:$L$5000,2,FALSE),1)="1",1,0),0)</f>
        <v>0</v>
      </c>
      <c r="G29" s="4">
        <f>IFERROR(IF(VLOOKUP(TRIM(UPPER(SUBSTITUTE(D29," ",""))),'Cleaned Google Form'!$A$1:$L$5000,3,FALSE)="VGH",1,0),0)</f>
        <v>0</v>
      </c>
      <c r="H29" s="4">
        <f>IFERROR(IF(G29+IFERROR(IF(VLOOKUP(TRIM(UPPER(SUBSTITUTE(D29," ",""))),'Cleaned Google Form'!$A$1:$L$5000,3,FALSE)="SPH",1,0),0)=0,1,0),0)</f>
        <v>1</v>
      </c>
      <c r="I29" s="4">
        <f>IF(I28="Resident Index",1,I28+1)</f>
        <v>8</v>
      </c>
      <c r="J29" s="12">
        <f>IFERROR(IF(AND(WEEKDAY('Main Template'!J$18)=1,OR(VLOOKUP(TRIM(UPPER(SUBSTITUTE($D29," ",""))),'Cleaned Google Form'!$A$1:$M$5000,3,FALSE)="SMH",VLOOKUP(TRIM(UPPER(SUBSTITUTE($D29," ",""))),'Cleaned Google Form'!$A$1:$M$5000,3,FALSE)="RCH",VLOOKUP(TRIM(UPPER(SUBSTITUTE($D29," ",""))),'Cleaned Google Form'!$A$1:$M$5000,3,FALSE)="BCCA")),0,IF(AND(J$21=1,NOT(VLOOKUP(TRIM(UPPER(SUBSTITUTE($D29," ",""))),'Cleaned Google Form'!$A$1:$M$5000,6,FALSE)="NO")),0,IF(OR(VLOOKUP(TRIM(UPPER(SUBSTITUTE($D29," ",""))),'Cleaned Google Form'!$A$1:$M$5000,8,FALSE)='Main Template'!J$12,VLOOKUP(TRIM(UPPER(SUBSTITUTE($D29," ",""))),'Cleaned Google Form'!$A$1:$M$5000,8,FALSE)='Main Template'!J$13,VLOOKUP(TRIM(UPPER(SUBSTITUTE($D29," ",""))),'Cleaned Google Form'!$A$1:$M$5000,8,FALSE)='Main Template'!J$14,VLOOKUP(TRIM(UPPER(SUBSTITUTE($D29," ",""))),'Cleaned Google Form'!$A$1:$M$5000,8,FALSE)='Main Template'!J$15),0,IF(AND('Main Template'!J$21&gt;=$C$9,'Main Template'!J$19,VLOOKUP(TRIM(UPPER(SUBSTITUTE($D29," ",""))),'Cleaned Google Form'!$A$1:$M$5000,7,FALSE)="YES"),0,IF(IFERROR(FIND('Main Template'!J$17,VLOOKUP(TRIM(UPPER(SUBSTITUTE('Main Template'!$D29," ",""))),'Cleaned Google Form'!$A$1:$M$5000,9,FALSE),1),FALSE),0,1))))),1)</f>
        <v>0</v>
      </c>
      <c r="K29" s="12">
        <f>IFERROR(IF(AND(WEEKDAY('Main Template'!K$18)=1,OR(VLOOKUP(TRIM(UPPER(SUBSTITUTE($D29," ",""))),'Cleaned Google Form'!$A$1:$M$5000,3,FALSE)="SMH",VLOOKUP(TRIM(UPPER(SUBSTITUTE($D29," ",""))),'Cleaned Google Form'!$A$1:$M$5000,3,FALSE)="RCH",VLOOKUP(TRIM(UPPER(SUBSTITUTE($D29," ",""))),'Cleaned Google Form'!$A$1:$M$5000,3,FALSE)="BCCA")),0,IF(AND(K$21=1,NOT(VLOOKUP(TRIM(UPPER(SUBSTITUTE($D29," ",""))),'Cleaned Google Form'!$A$1:$M$5000,6,FALSE)="NO")),0,IF(OR(VLOOKUP(TRIM(UPPER(SUBSTITUTE($D29," ",""))),'Cleaned Google Form'!$A$1:$M$5000,8,FALSE)='Main Template'!K$12,VLOOKUP(TRIM(UPPER(SUBSTITUTE($D29," ",""))),'Cleaned Google Form'!$A$1:$M$5000,8,FALSE)='Main Template'!K$13,VLOOKUP(TRIM(UPPER(SUBSTITUTE($D29," ",""))),'Cleaned Google Form'!$A$1:$M$5000,8,FALSE)='Main Template'!K$14,VLOOKUP(TRIM(UPPER(SUBSTITUTE($D29," ",""))),'Cleaned Google Form'!$A$1:$M$5000,8,FALSE)='Main Template'!K$15),0,IF(AND('Main Template'!K$21&gt;=$C$9,'Main Template'!K$19,VLOOKUP(TRIM(UPPER(SUBSTITUTE($D29," ",""))),'Cleaned Google Form'!$A$1:$M$5000,7,FALSE)="YES"),0,IF(IFERROR(FIND('Main Template'!K$17,VLOOKUP(TRIM(UPPER(SUBSTITUTE('Main Template'!$D29," ",""))),'Cleaned Google Form'!$A$1:$M$5000,9,FALSE),1),FALSE),0,1))))),1)</f>
        <v>1</v>
      </c>
      <c r="L29" s="12">
        <f>IFERROR(IF(AND(WEEKDAY('Main Template'!L$18)=1,OR(VLOOKUP(TRIM(UPPER(SUBSTITUTE($D29," ",""))),'Cleaned Google Form'!$A$1:$M$5000,3,FALSE)="SMH",VLOOKUP(TRIM(UPPER(SUBSTITUTE($D29," ",""))),'Cleaned Google Form'!$A$1:$M$5000,3,FALSE)="RCH",VLOOKUP(TRIM(UPPER(SUBSTITUTE($D29," ",""))),'Cleaned Google Form'!$A$1:$M$5000,3,FALSE)="BCCA")),0,IF(AND(L$21=1,NOT(VLOOKUP(TRIM(UPPER(SUBSTITUTE($D29," ",""))),'Cleaned Google Form'!$A$1:$M$5000,6,FALSE)="NO")),0,IF(OR(VLOOKUP(TRIM(UPPER(SUBSTITUTE($D29," ",""))),'Cleaned Google Form'!$A$1:$M$5000,8,FALSE)='Main Template'!L$12,VLOOKUP(TRIM(UPPER(SUBSTITUTE($D29," ",""))),'Cleaned Google Form'!$A$1:$M$5000,8,FALSE)='Main Template'!L$13,VLOOKUP(TRIM(UPPER(SUBSTITUTE($D29," ",""))),'Cleaned Google Form'!$A$1:$M$5000,8,FALSE)='Main Template'!L$14,VLOOKUP(TRIM(UPPER(SUBSTITUTE($D29," ",""))),'Cleaned Google Form'!$A$1:$M$5000,8,FALSE)='Main Template'!L$15),0,IF(AND('Main Template'!L$21&gt;=$C$9,'Main Template'!L$19,VLOOKUP(TRIM(UPPER(SUBSTITUTE($D29," ",""))),'Cleaned Google Form'!$A$1:$M$5000,7,FALSE)="YES"),0,IF(IFERROR(FIND('Main Template'!L$17,VLOOKUP(TRIM(UPPER(SUBSTITUTE('Main Template'!$D29," ",""))),'Cleaned Google Form'!$A$1:$M$5000,9,FALSE),1),FALSE),0,1))))),1)</f>
        <v>1</v>
      </c>
      <c r="M29" s="12">
        <f>IFERROR(IF(AND(WEEKDAY('Main Template'!M$18)=1,OR(VLOOKUP(TRIM(UPPER(SUBSTITUTE($D29," ",""))),'Cleaned Google Form'!$A$1:$M$5000,3,FALSE)="SMH",VLOOKUP(TRIM(UPPER(SUBSTITUTE($D29," ",""))),'Cleaned Google Form'!$A$1:$M$5000,3,FALSE)="RCH",VLOOKUP(TRIM(UPPER(SUBSTITUTE($D29," ",""))),'Cleaned Google Form'!$A$1:$M$5000,3,FALSE)="BCCA")),0,IF(AND(M$21=1,NOT(VLOOKUP(TRIM(UPPER(SUBSTITUTE($D29," ",""))),'Cleaned Google Form'!$A$1:$M$5000,6,FALSE)="NO")),0,IF(OR(VLOOKUP(TRIM(UPPER(SUBSTITUTE($D29," ",""))),'Cleaned Google Form'!$A$1:$M$5000,8,FALSE)='Main Template'!M$12,VLOOKUP(TRIM(UPPER(SUBSTITUTE($D29," ",""))),'Cleaned Google Form'!$A$1:$M$5000,8,FALSE)='Main Template'!M$13,VLOOKUP(TRIM(UPPER(SUBSTITUTE($D29," ",""))),'Cleaned Google Form'!$A$1:$M$5000,8,FALSE)='Main Template'!M$14,VLOOKUP(TRIM(UPPER(SUBSTITUTE($D29," ",""))),'Cleaned Google Form'!$A$1:$M$5000,8,FALSE)='Main Template'!M$15),0,IF(AND('Main Template'!M$21&gt;=$C$9,'Main Template'!M$19,VLOOKUP(TRIM(UPPER(SUBSTITUTE($D29," ",""))),'Cleaned Google Form'!$A$1:$M$5000,7,FALSE)="YES"),0,IF(IFERROR(FIND('Main Template'!M$17,VLOOKUP(TRIM(UPPER(SUBSTITUTE('Main Template'!$D29," ",""))),'Cleaned Google Form'!$A$1:$M$5000,9,FALSE),1),FALSE),0,1))))),1)</f>
        <v>1</v>
      </c>
      <c r="N29" s="12">
        <f>IFERROR(IF(AND(WEEKDAY('Main Template'!N$18)=1,OR(VLOOKUP(TRIM(UPPER(SUBSTITUTE($D29," ",""))),'Cleaned Google Form'!$A$1:$M$5000,3,FALSE)="SMH",VLOOKUP(TRIM(UPPER(SUBSTITUTE($D29," ",""))),'Cleaned Google Form'!$A$1:$M$5000,3,FALSE)="RCH",VLOOKUP(TRIM(UPPER(SUBSTITUTE($D29," ",""))),'Cleaned Google Form'!$A$1:$M$5000,3,FALSE)="BCCA")),0,IF(AND(N$21=1,NOT(VLOOKUP(TRIM(UPPER(SUBSTITUTE($D29," ",""))),'Cleaned Google Form'!$A$1:$M$5000,6,FALSE)="NO")),0,IF(OR(VLOOKUP(TRIM(UPPER(SUBSTITUTE($D29," ",""))),'Cleaned Google Form'!$A$1:$M$5000,8,FALSE)='Main Template'!N$12,VLOOKUP(TRIM(UPPER(SUBSTITUTE($D29," ",""))),'Cleaned Google Form'!$A$1:$M$5000,8,FALSE)='Main Template'!N$13,VLOOKUP(TRIM(UPPER(SUBSTITUTE($D29," ",""))),'Cleaned Google Form'!$A$1:$M$5000,8,FALSE)='Main Template'!N$14,VLOOKUP(TRIM(UPPER(SUBSTITUTE($D29," ",""))),'Cleaned Google Form'!$A$1:$M$5000,8,FALSE)='Main Template'!N$15),0,IF(AND('Main Template'!N$21&gt;=$C$9,'Main Template'!N$19,VLOOKUP(TRIM(UPPER(SUBSTITUTE($D29," ",""))),'Cleaned Google Form'!$A$1:$M$5000,7,FALSE)="YES"),0,IF(IFERROR(FIND('Main Template'!N$17,VLOOKUP(TRIM(UPPER(SUBSTITUTE('Main Template'!$D29," ",""))),'Cleaned Google Form'!$A$1:$M$5000,9,FALSE),1),FALSE),0,1))))),1)</f>
        <v>1</v>
      </c>
      <c r="O29" s="12">
        <f>IFERROR(IF(AND(WEEKDAY('Main Template'!O$18)=1,OR(VLOOKUP(TRIM(UPPER(SUBSTITUTE($D29," ",""))),'Cleaned Google Form'!$A$1:$M$5000,3,FALSE)="SMH",VLOOKUP(TRIM(UPPER(SUBSTITUTE($D29," ",""))),'Cleaned Google Form'!$A$1:$M$5000,3,FALSE)="RCH",VLOOKUP(TRIM(UPPER(SUBSTITUTE($D29," ",""))),'Cleaned Google Form'!$A$1:$M$5000,3,FALSE)="BCCA")),0,IF(AND(O$21=1,NOT(VLOOKUP(TRIM(UPPER(SUBSTITUTE($D29," ",""))),'Cleaned Google Form'!$A$1:$M$5000,6,FALSE)="NO")),0,IF(OR(VLOOKUP(TRIM(UPPER(SUBSTITUTE($D29," ",""))),'Cleaned Google Form'!$A$1:$M$5000,8,FALSE)='Main Template'!O$12,VLOOKUP(TRIM(UPPER(SUBSTITUTE($D29," ",""))),'Cleaned Google Form'!$A$1:$M$5000,8,FALSE)='Main Template'!O$13,VLOOKUP(TRIM(UPPER(SUBSTITUTE($D29," ",""))),'Cleaned Google Form'!$A$1:$M$5000,8,FALSE)='Main Template'!O$14,VLOOKUP(TRIM(UPPER(SUBSTITUTE($D29," ",""))),'Cleaned Google Form'!$A$1:$M$5000,8,FALSE)='Main Template'!O$15),0,IF(AND('Main Template'!O$21&gt;=$C$9,'Main Template'!O$19,VLOOKUP(TRIM(UPPER(SUBSTITUTE($D29," ",""))),'Cleaned Google Form'!$A$1:$M$5000,7,FALSE)="YES"),0,IF(IFERROR(FIND('Main Template'!O$17,VLOOKUP(TRIM(UPPER(SUBSTITUTE('Main Template'!$D29," ",""))),'Cleaned Google Form'!$A$1:$M$5000,9,FALSE),1),FALSE),0,1))))),1)</f>
        <v>1</v>
      </c>
      <c r="P29" s="12">
        <f>IFERROR(IF(AND(WEEKDAY('Main Template'!P$18)=1,OR(VLOOKUP(TRIM(UPPER(SUBSTITUTE($D29," ",""))),'Cleaned Google Form'!$A$1:$M$5000,3,FALSE)="SMH",VLOOKUP(TRIM(UPPER(SUBSTITUTE($D29," ",""))),'Cleaned Google Form'!$A$1:$M$5000,3,FALSE)="RCH",VLOOKUP(TRIM(UPPER(SUBSTITUTE($D29," ",""))),'Cleaned Google Form'!$A$1:$M$5000,3,FALSE)="BCCA")),0,IF(AND(P$21=1,NOT(VLOOKUP(TRIM(UPPER(SUBSTITUTE($D29," ",""))),'Cleaned Google Form'!$A$1:$M$5000,6,FALSE)="NO")),0,IF(OR(VLOOKUP(TRIM(UPPER(SUBSTITUTE($D29," ",""))),'Cleaned Google Form'!$A$1:$M$5000,8,FALSE)='Main Template'!P$12,VLOOKUP(TRIM(UPPER(SUBSTITUTE($D29," ",""))),'Cleaned Google Form'!$A$1:$M$5000,8,FALSE)='Main Template'!P$13,VLOOKUP(TRIM(UPPER(SUBSTITUTE($D29," ",""))),'Cleaned Google Form'!$A$1:$M$5000,8,FALSE)='Main Template'!P$14,VLOOKUP(TRIM(UPPER(SUBSTITUTE($D29," ",""))),'Cleaned Google Form'!$A$1:$M$5000,8,FALSE)='Main Template'!P$15),0,IF(AND('Main Template'!P$21&gt;=$C$9,'Main Template'!P$19,VLOOKUP(TRIM(UPPER(SUBSTITUTE($D29," ",""))),'Cleaned Google Form'!$A$1:$M$5000,7,FALSE)="YES"),0,IF(IFERROR(FIND('Main Template'!P$17,VLOOKUP(TRIM(UPPER(SUBSTITUTE('Main Template'!$D29," ",""))),'Cleaned Google Form'!$A$1:$M$5000,9,FALSE),1),FALSE),0,1))))),1)</f>
        <v>0</v>
      </c>
      <c r="Q29" s="12">
        <f>IFERROR(IF(AND(WEEKDAY('Main Template'!Q$18)=1,OR(VLOOKUP(TRIM(UPPER(SUBSTITUTE($D29," ",""))),'Cleaned Google Form'!$A$1:$M$5000,3,FALSE)="SMH",VLOOKUP(TRIM(UPPER(SUBSTITUTE($D29," ",""))),'Cleaned Google Form'!$A$1:$M$5000,3,FALSE)="RCH",VLOOKUP(TRIM(UPPER(SUBSTITUTE($D29," ",""))),'Cleaned Google Form'!$A$1:$M$5000,3,FALSE)="BCCA")),0,IF(AND(Q$21=1,NOT(VLOOKUP(TRIM(UPPER(SUBSTITUTE($D29," ",""))),'Cleaned Google Form'!$A$1:$M$5000,6,FALSE)="NO")),0,IF(OR(VLOOKUP(TRIM(UPPER(SUBSTITUTE($D29," ",""))),'Cleaned Google Form'!$A$1:$M$5000,8,FALSE)='Main Template'!Q$12,VLOOKUP(TRIM(UPPER(SUBSTITUTE($D29," ",""))),'Cleaned Google Form'!$A$1:$M$5000,8,FALSE)='Main Template'!Q$13,VLOOKUP(TRIM(UPPER(SUBSTITUTE($D29," ",""))),'Cleaned Google Form'!$A$1:$M$5000,8,FALSE)='Main Template'!Q$14,VLOOKUP(TRIM(UPPER(SUBSTITUTE($D29," ",""))),'Cleaned Google Form'!$A$1:$M$5000,8,FALSE)='Main Template'!Q$15),0,IF(AND('Main Template'!Q$21&gt;=$C$9,'Main Template'!Q$19,VLOOKUP(TRIM(UPPER(SUBSTITUTE($D29," ",""))),'Cleaned Google Form'!$A$1:$M$5000,7,FALSE)="YES"),0,IF(IFERROR(FIND('Main Template'!Q$17,VLOOKUP(TRIM(UPPER(SUBSTITUTE('Main Template'!$D29," ",""))),'Cleaned Google Form'!$A$1:$M$5000,9,FALSE),1),FALSE),0,1))))),1)</f>
        <v>1</v>
      </c>
      <c r="R29" s="12">
        <f>IFERROR(IF(AND(WEEKDAY('Main Template'!R$18)=1,OR(VLOOKUP(TRIM(UPPER(SUBSTITUTE($D29," ",""))),'Cleaned Google Form'!$A$1:$M$5000,3,FALSE)="SMH",VLOOKUP(TRIM(UPPER(SUBSTITUTE($D29," ",""))),'Cleaned Google Form'!$A$1:$M$5000,3,FALSE)="RCH",VLOOKUP(TRIM(UPPER(SUBSTITUTE($D29," ",""))),'Cleaned Google Form'!$A$1:$M$5000,3,FALSE)="BCCA")),0,IF(AND(R$21=1,NOT(VLOOKUP(TRIM(UPPER(SUBSTITUTE($D29," ",""))),'Cleaned Google Form'!$A$1:$M$5000,6,FALSE)="NO")),0,IF(OR(VLOOKUP(TRIM(UPPER(SUBSTITUTE($D29," ",""))),'Cleaned Google Form'!$A$1:$M$5000,8,FALSE)='Main Template'!R$12,VLOOKUP(TRIM(UPPER(SUBSTITUTE($D29," ",""))),'Cleaned Google Form'!$A$1:$M$5000,8,FALSE)='Main Template'!R$13,VLOOKUP(TRIM(UPPER(SUBSTITUTE($D29," ",""))),'Cleaned Google Form'!$A$1:$M$5000,8,FALSE)='Main Template'!R$14,VLOOKUP(TRIM(UPPER(SUBSTITUTE($D29," ",""))),'Cleaned Google Form'!$A$1:$M$5000,8,FALSE)='Main Template'!R$15),0,IF(AND('Main Template'!R$21&gt;=$C$9,'Main Template'!R$19,VLOOKUP(TRIM(UPPER(SUBSTITUTE($D29," ",""))),'Cleaned Google Form'!$A$1:$M$5000,7,FALSE)="YES"),0,IF(IFERROR(FIND('Main Template'!R$17,VLOOKUP(TRIM(UPPER(SUBSTITUTE('Main Template'!$D29," ",""))),'Cleaned Google Form'!$A$1:$M$5000,9,FALSE),1),FALSE),0,1))))),1)</f>
        <v>1</v>
      </c>
      <c r="S29" s="12">
        <f>IFERROR(IF(AND(WEEKDAY('Main Template'!S$18)=1,OR(VLOOKUP(TRIM(UPPER(SUBSTITUTE($D29," ",""))),'Cleaned Google Form'!$A$1:$M$5000,3,FALSE)="SMH",VLOOKUP(TRIM(UPPER(SUBSTITUTE($D29," ",""))),'Cleaned Google Form'!$A$1:$M$5000,3,FALSE)="RCH",VLOOKUP(TRIM(UPPER(SUBSTITUTE($D29," ",""))),'Cleaned Google Form'!$A$1:$M$5000,3,FALSE)="BCCA")),0,IF(AND(S$21=1,NOT(VLOOKUP(TRIM(UPPER(SUBSTITUTE($D29," ",""))),'Cleaned Google Form'!$A$1:$M$5000,6,FALSE)="NO")),0,IF(OR(VLOOKUP(TRIM(UPPER(SUBSTITUTE($D29," ",""))),'Cleaned Google Form'!$A$1:$M$5000,8,FALSE)='Main Template'!S$12,VLOOKUP(TRIM(UPPER(SUBSTITUTE($D29," ",""))),'Cleaned Google Form'!$A$1:$M$5000,8,FALSE)='Main Template'!S$13,VLOOKUP(TRIM(UPPER(SUBSTITUTE($D29," ",""))),'Cleaned Google Form'!$A$1:$M$5000,8,FALSE)='Main Template'!S$14,VLOOKUP(TRIM(UPPER(SUBSTITUTE($D29," ",""))),'Cleaned Google Form'!$A$1:$M$5000,8,FALSE)='Main Template'!S$15),0,IF(AND('Main Template'!S$21&gt;=$C$9,'Main Template'!S$19,VLOOKUP(TRIM(UPPER(SUBSTITUTE($D29," ",""))),'Cleaned Google Form'!$A$1:$M$5000,7,FALSE)="YES"),0,IF(IFERROR(FIND('Main Template'!S$17,VLOOKUP(TRIM(UPPER(SUBSTITUTE('Main Template'!$D29," ",""))),'Cleaned Google Form'!$A$1:$M$5000,9,FALSE),1),FALSE),0,1))))),1)</f>
        <v>1</v>
      </c>
      <c r="T29" s="12">
        <f>IFERROR(IF(AND(WEEKDAY('Main Template'!T$18)=1,OR(VLOOKUP(TRIM(UPPER(SUBSTITUTE($D29," ",""))),'Cleaned Google Form'!$A$1:$M$5000,3,FALSE)="SMH",VLOOKUP(TRIM(UPPER(SUBSTITUTE($D29," ",""))),'Cleaned Google Form'!$A$1:$M$5000,3,FALSE)="RCH",VLOOKUP(TRIM(UPPER(SUBSTITUTE($D29," ",""))),'Cleaned Google Form'!$A$1:$M$5000,3,FALSE)="BCCA")),0,IF(AND(T$21=1,NOT(VLOOKUP(TRIM(UPPER(SUBSTITUTE($D29," ",""))),'Cleaned Google Form'!$A$1:$M$5000,6,FALSE)="NO")),0,IF(OR(VLOOKUP(TRIM(UPPER(SUBSTITUTE($D29," ",""))),'Cleaned Google Form'!$A$1:$M$5000,8,FALSE)='Main Template'!T$12,VLOOKUP(TRIM(UPPER(SUBSTITUTE($D29," ",""))),'Cleaned Google Form'!$A$1:$M$5000,8,FALSE)='Main Template'!T$13,VLOOKUP(TRIM(UPPER(SUBSTITUTE($D29," ",""))),'Cleaned Google Form'!$A$1:$M$5000,8,FALSE)='Main Template'!T$14,VLOOKUP(TRIM(UPPER(SUBSTITUTE($D29," ",""))),'Cleaned Google Form'!$A$1:$M$5000,8,FALSE)='Main Template'!T$15),0,IF(AND('Main Template'!T$21&gt;=$C$9,'Main Template'!T$19,VLOOKUP(TRIM(UPPER(SUBSTITUTE($D29," ",""))),'Cleaned Google Form'!$A$1:$M$5000,7,FALSE)="YES"),0,IF(IFERROR(FIND('Main Template'!T$17,VLOOKUP(TRIM(UPPER(SUBSTITUTE('Main Template'!$D29," ",""))),'Cleaned Google Form'!$A$1:$M$5000,9,FALSE),1),FALSE),0,1))))),1)</f>
        <v>1</v>
      </c>
      <c r="U29" s="12">
        <f>IFERROR(IF(AND(WEEKDAY('Main Template'!U$18)=1,OR(VLOOKUP(TRIM(UPPER(SUBSTITUTE($D29," ",""))),'Cleaned Google Form'!$A$1:$M$5000,3,FALSE)="SMH",VLOOKUP(TRIM(UPPER(SUBSTITUTE($D29," ",""))),'Cleaned Google Form'!$A$1:$M$5000,3,FALSE)="RCH",VLOOKUP(TRIM(UPPER(SUBSTITUTE($D29," ",""))),'Cleaned Google Form'!$A$1:$M$5000,3,FALSE)="BCCA")),0,IF(AND(U$21=1,NOT(VLOOKUP(TRIM(UPPER(SUBSTITUTE($D29," ",""))),'Cleaned Google Form'!$A$1:$M$5000,6,FALSE)="NO")),0,IF(OR(VLOOKUP(TRIM(UPPER(SUBSTITUTE($D29," ",""))),'Cleaned Google Form'!$A$1:$M$5000,8,FALSE)='Main Template'!U$12,VLOOKUP(TRIM(UPPER(SUBSTITUTE($D29," ",""))),'Cleaned Google Form'!$A$1:$M$5000,8,FALSE)='Main Template'!U$13,VLOOKUP(TRIM(UPPER(SUBSTITUTE($D29," ",""))),'Cleaned Google Form'!$A$1:$M$5000,8,FALSE)='Main Template'!U$14,VLOOKUP(TRIM(UPPER(SUBSTITUTE($D29," ",""))),'Cleaned Google Form'!$A$1:$M$5000,8,FALSE)='Main Template'!U$15),0,IF(AND('Main Template'!U$21&gt;=$C$9,'Main Template'!U$19,VLOOKUP(TRIM(UPPER(SUBSTITUTE($D29," ",""))),'Cleaned Google Form'!$A$1:$M$5000,7,FALSE)="YES"),0,IF(IFERROR(FIND('Main Template'!U$17,VLOOKUP(TRIM(UPPER(SUBSTITUTE('Main Template'!$D29," ",""))),'Cleaned Google Form'!$A$1:$M$5000,9,FALSE),1),FALSE),0,1))))),1)</f>
        <v>1</v>
      </c>
      <c r="V29" s="12">
        <f>IFERROR(IF(AND(WEEKDAY('Main Template'!V$18)=1,OR(VLOOKUP(TRIM(UPPER(SUBSTITUTE($D29," ",""))),'Cleaned Google Form'!$A$1:$M$5000,3,FALSE)="SMH",VLOOKUP(TRIM(UPPER(SUBSTITUTE($D29," ",""))),'Cleaned Google Form'!$A$1:$M$5000,3,FALSE)="RCH",VLOOKUP(TRIM(UPPER(SUBSTITUTE($D29," ",""))),'Cleaned Google Form'!$A$1:$M$5000,3,FALSE)="BCCA")),0,IF(AND(V$21=1,NOT(VLOOKUP(TRIM(UPPER(SUBSTITUTE($D29," ",""))),'Cleaned Google Form'!$A$1:$M$5000,6,FALSE)="NO")),0,IF(OR(VLOOKUP(TRIM(UPPER(SUBSTITUTE($D29," ",""))),'Cleaned Google Form'!$A$1:$M$5000,8,FALSE)='Main Template'!V$12,VLOOKUP(TRIM(UPPER(SUBSTITUTE($D29," ",""))),'Cleaned Google Form'!$A$1:$M$5000,8,FALSE)='Main Template'!V$13,VLOOKUP(TRIM(UPPER(SUBSTITUTE($D29," ",""))),'Cleaned Google Form'!$A$1:$M$5000,8,FALSE)='Main Template'!V$14,VLOOKUP(TRIM(UPPER(SUBSTITUTE($D29," ",""))),'Cleaned Google Form'!$A$1:$M$5000,8,FALSE)='Main Template'!V$15),0,IF(AND('Main Template'!V$21&gt;=$C$9,'Main Template'!V$19,VLOOKUP(TRIM(UPPER(SUBSTITUTE($D29," ",""))),'Cleaned Google Form'!$A$1:$M$5000,7,FALSE)="YES"),0,IF(IFERROR(FIND('Main Template'!V$17,VLOOKUP(TRIM(UPPER(SUBSTITUTE('Main Template'!$D29," ",""))),'Cleaned Google Form'!$A$1:$M$5000,9,FALSE),1),FALSE),0,1))))),1)</f>
        <v>1</v>
      </c>
      <c r="W29" s="12">
        <f>IFERROR(IF(AND(WEEKDAY('Main Template'!W$18)=1,OR(VLOOKUP(TRIM(UPPER(SUBSTITUTE($D29," ",""))),'Cleaned Google Form'!$A$1:$M$5000,3,FALSE)="SMH",VLOOKUP(TRIM(UPPER(SUBSTITUTE($D29," ",""))),'Cleaned Google Form'!$A$1:$M$5000,3,FALSE)="RCH",VLOOKUP(TRIM(UPPER(SUBSTITUTE($D29," ",""))),'Cleaned Google Form'!$A$1:$M$5000,3,FALSE)="BCCA")),0,IF(AND(W$21=1,NOT(VLOOKUP(TRIM(UPPER(SUBSTITUTE($D29," ",""))),'Cleaned Google Form'!$A$1:$M$5000,6,FALSE)="NO")),0,IF(OR(VLOOKUP(TRIM(UPPER(SUBSTITUTE($D29," ",""))),'Cleaned Google Form'!$A$1:$M$5000,8,FALSE)='Main Template'!W$12,VLOOKUP(TRIM(UPPER(SUBSTITUTE($D29," ",""))),'Cleaned Google Form'!$A$1:$M$5000,8,FALSE)='Main Template'!W$13,VLOOKUP(TRIM(UPPER(SUBSTITUTE($D29," ",""))),'Cleaned Google Form'!$A$1:$M$5000,8,FALSE)='Main Template'!W$14,VLOOKUP(TRIM(UPPER(SUBSTITUTE($D29," ",""))),'Cleaned Google Form'!$A$1:$M$5000,8,FALSE)='Main Template'!W$15),0,IF(AND('Main Template'!W$21&gt;=$C$9,'Main Template'!W$19,VLOOKUP(TRIM(UPPER(SUBSTITUTE($D29," ",""))),'Cleaned Google Form'!$A$1:$M$5000,7,FALSE)="YES"),0,IF(IFERROR(FIND('Main Template'!W$17,VLOOKUP(TRIM(UPPER(SUBSTITUTE('Main Template'!$D29," ",""))),'Cleaned Google Form'!$A$1:$M$5000,9,FALSE),1),FALSE),0,1))))),1)</f>
        <v>0</v>
      </c>
      <c r="X29" s="12">
        <f>IFERROR(IF(AND(WEEKDAY('Main Template'!X$18)=1,OR(VLOOKUP(TRIM(UPPER(SUBSTITUTE($D29," ",""))),'Cleaned Google Form'!$A$1:$M$5000,3,FALSE)="SMH",VLOOKUP(TRIM(UPPER(SUBSTITUTE($D29," ",""))),'Cleaned Google Form'!$A$1:$M$5000,3,FALSE)="RCH",VLOOKUP(TRIM(UPPER(SUBSTITUTE($D29," ",""))),'Cleaned Google Form'!$A$1:$M$5000,3,FALSE)="BCCA")),0,IF(AND(X$21=1,NOT(VLOOKUP(TRIM(UPPER(SUBSTITUTE($D29," ",""))),'Cleaned Google Form'!$A$1:$M$5000,6,FALSE)="NO")),0,IF(OR(VLOOKUP(TRIM(UPPER(SUBSTITUTE($D29," ",""))),'Cleaned Google Form'!$A$1:$M$5000,8,FALSE)='Main Template'!X$12,VLOOKUP(TRIM(UPPER(SUBSTITUTE($D29," ",""))),'Cleaned Google Form'!$A$1:$M$5000,8,FALSE)='Main Template'!X$13,VLOOKUP(TRIM(UPPER(SUBSTITUTE($D29," ",""))),'Cleaned Google Form'!$A$1:$M$5000,8,FALSE)='Main Template'!X$14,VLOOKUP(TRIM(UPPER(SUBSTITUTE($D29," ",""))),'Cleaned Google Form'!$A$1:$M$5000,8,FALSE)='Main Template'!X$15),0,IF(AND('Main Template'!X$21&gt;=$C$9,'Main Template'!X$19,VLOOKUP(TRIM(UPPER(SUBSTITUTE($D29," ",""))),'Cleaned Google Form'!$A$1:$M$5000,7,FALSE)="YES"),0,IF(IFERROR(FIND('Main Template'!X$17,VLOOKUP(TRIM(UPPER(SUBSTITUTE('Main Template'!$D29," ",""))),'Cleaned Google Form'!$A$1:$M$5000,9,FALSE),1),FALSE),0,1))))),1)</f>
        <v>1</v>
      </c>
      <c r="Y29" s="12">
        <f>IFERROR(IF(AND(WEEKDAY('Main Template'!Y$18)=1,OR(VLOOKUP(TRIM(UPPER(SUBSTITUTE($D29," ",""))),'Cleaned Google Form'!$A$1:$M$5000,3,FALSE)="SMH",VLOOKUP(TRIM(UPPER(SUBSTITUTE($D29," ",""))),'Cleaned Google Form'!$A$1:$M$5000,3,FALSE)="RCH",VLOOKUP(TRIM(UPPER(SUBSTITUTE($D29," ",""))),'Cleaned Google Form'!$A$1:$M$5000,3,FALSE)="BCCA")),0,IF(AND(Y$21=1,NOT(VLOOKUP(TRIM(UPPER(SUBSTITUTE($D29," ",""))),'Cleaned Google Form'!$A$1:$M$5000,6,FALSE)="NO")),0,IF(OR(VLOOKUP(TRIM(UPPER(SUBSTITUTE($D29," ",""))),'Cleaned Google Form'!$A$1:$M$5000,8,FALSE)='Main Template'!Y$12,VLOOKUP(TRIM(UPPER(SUBSTITUTE($D29," ",""))),'Cleaned Google Form'!$A$1:$M$5000,8,FALSE)='Main Template'!Y$13,VLOOKUP(TRIM(UPPER(SUBSTITUTE($D29," ",""))),'Cleaned Google Form'!$A$1:$M$5000,8,FALSE)='Main Template'!Y$14,VLOOKUP(TRIM(UPPER(SUBSTITUTE($D29," ",""))),'Cleaned Google Form'!$A$1:$M$5000,8,FALSE)='Main Template'!Y$15),0,IF(AND('Main Template'!Y$21&gt;=$C$9,'Main Template'!Y$19,VLOOKUP(TRIM(UPPER(SUBSTITUTE($D29," ",""))),'Cleaned Google Form'!$A$1:$M$5000,7,FALSE)="YES"),0,IF(IFERROR(FIND('Main Template'!Y$17,VLOOKUP(TRIM(UPPER(SUBSTITUTE('Main Template'!$D29," ",""))),'Cleaned Google Form'!$A$1:$M$5000,9,FALSE),1),FALSE),0,1))))),1)</f>
        <v>1</v>
      </c>
      <c r="Z29" s="12">
        <f>IFERROR(IF(AND(WEEKDAY('Main Template'!Z$18)=1,OR(VLOOKUP(TRIM(UPPER(SUBSTITUTE($D29," ",""))),'Cleaned Google Form'!$A$1:$M$5000,3,FALSE)="SMH",VLOOKUP(TRIM(UPPER(SUBSTITUTE($D29," ",""))),'Cleaned Google Form'!$A$1:$M$5000,3,FALSE)="RCH",VLOOKUP(TRIM(UPPER(SUBSTITUTE($D29," ",""))),'Cleaned Google Form'!$A$1:$M$5000,3,FALSE)="BCCA")),0,IF(AND(Z$21=1,NOT(VLOOKUP(TRIM(UPPER(SUBSTITUTE($D29," ",""))),'Cleaned Google Form'!$A$1:$M$5000,6,FALSE)="NO")),0,IF(OR(VLOOKUP(TRIM(UPPER(SUBSTITUTE($D29," ",""))),'Cleaned Google Form'!$A$1:$M$5000,8,FALSE)='Main Template'!Z$12,VLOOKUP(TRIM(UPPER(SUBSTITUTE($D29," ",""))),'Cleaned Google Form'!$A$1:$M$5000,8,FALSE)='Main Template'!Z$13,VLOOKUP(TRIM(UPPER(SUBSTITUTE($D29," ",""))),'Cleaned Google Form'!$A$1:$M$5000,8,FALSE)='Main Template'!Z$14,VLOOKUP(TRIM(UPPER(SUBSTITUTE($D29," ",""))),'Cleaned Google Form'!$A$1:$M$5000,8,FALSE)='Main Template'!Z$15),0,IF(AND('Main Template'!Z$21&gt;=$C$9,'Main Template'!Z$19,VLOOKUP(TRIM(UPPER(SUBSTITUTE($D29," ",""))),'Cleaned Google Form'!$A$1:$M$5000,7,FALSE)="YES"),0,IF(IFERROR(FIND('Main Template'!Z$17,VLOOKUP(TRIM(UPPER(SUBSTITUTE('Main Template'!$D29," ",""))),'Cleaned Google Form'!$A$1:$M$5000,9,FALSE),1),FALSE),0,1))))),1)</f>
        <v>1</v>
      </c>
      <c r="AA29" s="12">
        <f>IFERROR(IF(AND(WEEKDAY('Main Template'!AA$18)=1,OR(VLOOKUP(TRIM(UPPER(SUBSTITUTE($D29," ",""))),'Cleaned Google Form'!$A$1:$M$5000,3,FALSE)="SMH",VLOOKUP(TRIM(UPPER(SUBSTITUTE($D29," ",""))),'Cleaned Google Form'!$A$1:$M$5000,3,FALSE)="RCH",VLOOKUP(TRIM(UPPER(SUBSTITUTE($D29," ",""))),'Cleaned Google Form'!$A$1:$M$5000,3,FALSE)="BCCA")),0,IF(AND(AA$21=1,NOT(VLOOKUP(TRIM(UPPER(SUBSTITUTE($D29," ",""))),'Cleaned Google Form'!$A$1:$M$5000,6,FALSE)="NO")),0,IF(OR(VLOOKUP(TRIM(UPPER(SUBSTITUTE($D29," ",""))),'Cleaned Google Form'!$A$1:$M$5000,8,FALSE)='Main Template'!AA$12,VLOOKUP(TRIM(UPPER(SUBSTITUTE($D29," ",""))),'Cleaned Google Form'!$A$1:$M$5000,8,FALSE)='Main Template'!AA$13,VLOOKUP(TRIM(UPPER(SUBSTITUTE($D29," ",""))),'Cleaned Google Form'!$A$1:$M$5000,8,FALSE)='Main Template'!AA$14,VLOOKUP(TRIM(UPPER(SUBSTITUTE($D29," ",""))),'Cleaned Google Form'!$A$1:$M$5000,8,FALSE)='Main Template'!AA$15),0,IF(AND('Main Template'!AA$21&gt;=$C$9,'Main Template'!AA$19,VLOOKUP(TRIM(UPPER(SUBSTITUTE($D29," ",""))),'Cleaned Google Form'!$A$1:$M$5000,7,FALSE)="YES"),0,IF(IFERROR(FIND('Main Template'!AA$17,VLOOKUP(TRIM(UPPER(SUBSTITUTE('Main Template'!$D29," ",""))),'Cleaned Google Form'!$A$1:$M$5000,9,FALSE),1),FALSE),0,1))))),1)</f>
        <v>1</v>
      </c>
      <c r="AB29" s="12">
        <f>IFERROR(IF(AND(WEEKDAY('Main Template'!AB$18)=1,OR(VLOOKUP(TRIM(UPPER(SUBSTITUTE($D29," ",""))),'Cleaned Google Form'!$A$1:$M$5000,3,FALSE)="SMH",VLOOKUP(TRIM(UPPER(SUBSTITUTE($D29," ",""))),'Cleaned Google Form'!$A$1:$M$5000,3,FALSE)="RCH",VLOOKUP(TRIM(UPPER(SUBSTITUTE($D29," ",""))),'Cleaned Google Form'!$A$1:$M$5000,3,FALSE)="BCCA")),0,IF(AND(AB$21=1,NOT(VLOOKUP(TRIM(UPPER(SUBSTITUTE($D29," ",""))),'Cleaned Google Form'!$A$1:$M$5000,6,FALSE)="NO")),0,IF(OR(VLOOKUP(TRIM(UPPER(SUBSTITUTE($D29," ",""))),'Cleaned Google Form'!$A$1:$M$5000,8,FALSE)='Main Template'!AB$12,VLOOKUP(TRIM(UPPER(SUBSTITUTE($D29," ",""))),'Cleaned Google Form'!$A$1:$M$5000,8,FALSE)='Main Template'!AB$13,VLOOKUP(TRIM(UPPER(SUBSTITUTE($D29," ",""))),'Cleaned Google Form'!$A$1:$M$5000,8,FALSE)='Main Template'!AB$14,VLOOKUP(TRIM(UPPER(SUBSTITUTE($D29," ",""))),'Cleaned Google Form'!$A$1:$M$5000,8,FALSE)='Main Template'!AB$15),0,IF(AND('Main Template'!AB$21&gt;=$C$9,'Main Template'!AB$19,VLOOKUP(TRIM(UPPER(SUBSTITUTE($D29," ",""))),'Cleaned Google Form'!$A$1:$M$5000,7,FALSE)="YES"),0,IF(IFERROR(FIND('Main Template'!AB$17,VLOOKUP(TRIM(UPPER(SUBSTITUTE('Main Template'!$D29," ",""))),'Cleaned Google Form'!$A$1:$M$5000,9,FALSE),1),FALSE),0,1))))),1)</f>
        <v>0</v>
      </c>
      <c r="AC29" s="12">
        <f>IFERROR(IF(AND(WEEKDAY('Main Template'!AC$18)=1,OR(VLOOKUP(TRIM(UPPER(SUBSTITUTE($D29," ",""))),'Cleaned Google Form'!$A$1:$M$5000,3,FALSE)="SMH",VLOOKUP(TRIM(UPPER(SUBSTITUTE($D29," ",""))),'Cleaned Google Form'!$A$1:$M$5000,3,FALSE)="RCH",VLOOKUP(TRIM(UPPER(SUBSTITUTE($D29," ",""))),'Cleaned Google Form'!$A$1:$M$5000,3,FALSE)="BCCA")),0,IF(AND(AC$21=1,NOT(VLOOKUP(TRIM(UPPER(SUBSTITUTE($D29," ",""))),'Cleaned Google Form'!$A$1:$M$5000,6,FALSE)="NO")),0,IF(OR(VLOOKUP(TRIM(UPPER(SUBSTITUTE($D29," ",""))),'Cleaned Google Form'!$A$1:$M$5000,8,FALSE)='Main Template'!AC$12,VLOOKUP(TRIM(UPPER(SUBSTITUTE($D29," ",""))),'Cleaned Google Form'!$A$1:$M$5000,8,FALSE)='Main Template'!AC$13,VLOOKUP(TRIM(UPPER(SUBSTITUTE($D29," ",""))),'Cleaned Google Form'!$A$1:$M$5000,8,FALSE)='Main Template'!AC$14,VLOOKUP(TRIM(UPPER(SUBSTITUTE($D29," ",""))),'Cleaned Google Form'!$A$1:$M$5000,8,FALSE)='Main Template'!AC$15),0,IF(AND('Main Template'!AC$21&gt;=$C$9,'Main Template'!AC$19,VLOOKUP(TRIM(UPPER(SUBSTITUTE($D29," ",""))),'Cleaned Google Form'!$A$1:$M$5000,7,FALSE)="YES"),0,IF(IFERROR(FIND('Main Template'!AC$17,VLOOKUP(TRIM(UPPER(SUBSTITUTE('Main Template'!$D29," ",""))),'Cleaned Google Form'!$A$1:$M$5000,9,FALSE),1),FALSE),0,1))))),1)</f>
        <v>0</v>
      </c>
      <c r="AD29" s="12">
        <f>IFERROR(IF(AND(WEEKDAY('Main Template'!AD$18)=1,OR(VLOOKUP(TRIM(UPPER(SUBSTITUTE($D29," ",""))),'Cleaned Google Form'!$A$1:$M$5000,3,FALSE)="SMH",VLOOKUP(TRIM(UPPER(SUBSTITUTE($D29," ",""))),'Cleaned Google Form'!$A$1:$M$5000,3,FALSE)="RCH",VLOOKUP(TRIM(UPPER(SUBSTITUTE($D29," ",""))),'Cleaned Google Form'!$A$1:$M$5000,3,FALSE)="BCCA")),0,IF(AND(AD$21=1,NOT(VLOOKUP(TRIM(UPPER(SUBSTITUTE($D29," ",""))),'Cleaned Google Form'!$A$1:$M$5000,6,FALSE)="NO")),0,IF(OR(VLOOKUP(TRIM(UPPER(SUBSTITUTE($D29," ",""))),'Cleaned Google Form'!$A$1:$M$5000,8,FALSE)='Main Template'!AD$12,VLOOKUP(TRIM(UPPER(SUBSTITUTE($D29," ",""))),'Cleaned Google Form'!$A$1:$M$5000,8,FALSE)='Main Template'!AD$13,VLOOKUP(TRIM(UPPER(SUBSTITUTE($D29," ",""))),'Cleaned Google Form'!$A$1:$M$5000,8,FALSE)='Main Template'!AD$14,VLOOKUP(TRIM(UPPER(SUBSTITUTE($D29," ",""))),'Cleaned Google Form'!$A$1:$M$5000,8,FALSE)='Main Template'!AD$15),0,IF(AND('Main Template'!AD$21&gt;=$C$9,'Main Template'!AD$19,VLOOKUP(TRIM(UPPER(SUBSTITUTE($D29," ",""))),'Cleaned Google Form'!$A$1:$M$5000,7,FALSE)="YES"),0,IF(IFERROR(FIND('Main Template'!AD$17,VLOOKUP(TRIM(UPPER(SUBSTITUTE('Main Template'!$D29," ",""))),'Cleaned Google Form'!$A$1:$M$5000,9,FALSE),1),FALSE),0,1))))),1)</f>
        <v>0</v>
      </c>
      <c r="AE29" s="12">
        <f>IFERROR(IF(AND(WEEKDAY('Main Template'!AE$18)=1,OR(VLOOKUP(TRIM(UPPER(SUBSTITUTE($D29," ",""))),'Cleaned Google Form'!$A$1:$M$5000,3,FALSE)="SMH",VLOOKUP(TRIM(UPPER(SUBSTITUTE($D29," ",""))),'Cleaned Google Form'!$A$1:$M$5000,3,FALSE)="RCH",VLOOKUP(TRIM(UPPER(SUBSTITUTE($D29," ",""))),'Cleaned Google Form'!$A$1:$M$5000,3,FALSE)="BCCA")),0,IF(AND(AE$21=1,NOT(VLOOKUP(TRIM(UPPER(SUBSTITUTE($D29," ",""))),'Cleaned Google Form'!$A$1:$M$5000,6,FALSE)="NO")),0,IF(OR(VLOOKUP(TRIM(UPPER(SUBSTITUTE($D29," ",""))),'Cleaned Google Form'!$A$1:$M$5000,8,FALSE)='Main Template'!AE$12,VLOOKUP(TRIM(UPPER(SUBSTITUTE($D29," ",""))),'Cleaned Google Form'!$A$1:$M$5000,8,FALSE)='Main Template'!AE$13,VLOOKUP(TRIM(UPPER(SUBSTITUTE($D29," ",""))),'Cleaned Google Form'!$A$1:$M$5000,8,FALSE)='Main Template'!AE$14,VLOOKUP(TRIM(UPPER(SUBSTITUTE($D29," ",""))),'Cleaned Google Form'!$A$1:$M$5000,8,FALSE)='Main Template'!AE$15),0,IF(AND('Main Template'!AE$21&gt;=$C$9,'Main Template'!AE$19,VLOOKUP(TRIM(UPPER(SUBSTITUTE($D29," ",""))),'Cleaned Google Form'!$A$1:$M$5000,7,FALSE)="YES"),0,IF(IFERROR(FIND('Main Template'!AE$17,VLOOKUP(TRIM(UPPER(SUBSTITUTE('Main Template'!$D29," ",""))),'Cleaned Google Form'!$A$1:$M$5000,9,FALSE),1),FALSE),0,1))))),1)</f>
        <v>0</v>
      </c>
      <c r="AF29" s="12">
        <f>IFERROR(IF(AND(WEEKDAY('Main Template'!AF$18)=1,OR(VLOOKUP(TRIM(UPPER(SUBSTITUTE($D29," ",""))),'Cleaned Google Form'!$A$1:$M$5000,3,FALSE)="SMH",VLOOKUP(TRIM(UPPER(SUBSTITUTE($D29," ",""))),'Cleaned Google Form'!$A$1:$M$5000,3,FALSE)="RCH",VLOOKUP(TRIM(UPPER(SUBSTITUTE($D29," ",""))),'Cleaned Google Form'!$A$1:$M$5000,3,FALSE)="BCCA")),0,IF(AND(AF$21=1,NOT(VLOOKUP(TRIM(UPPER(SUBSTITUTE($D29," ",""))),'Cleaned Google Form'!$A$1:$M$5000,6,FALSE)="NO")),0,IF(OR(VLOOKUP(TRIM(UPPER(SUBSTITUTE($D29," ",""))),'Cleaned Google Form'!$A$1:$M$5000,8,FALSE)='Main Template'!AF$12,VLOOKUP(TRIM(UPPER(SUBSTITUTE($D29," ",""))),'Cleaned Google Form'!$A$1:$M$5000,8,FALSE)='Main Template'!AF$13,VLOOKUP(TRIM(UPPER(SUBSTITUTE($D29," ",""))),'Cleaned Google Form'!$A$1:$M$5000,8,FALSE)='Main Template'!AF$14,VLOOKUP(TRIM(UPPER(SUBSTITUTE($D29," ",""))),'Cleaned Google Form'!$A$1:$M$5000,8,FALSE)='Main Template'!AF$15),0,IF(AND('Main Template'!AF$21&gt;=$C$9,'Main Template'!AF$19,VLOOKUP(TRIM(UPPER(SUBSTITUTE($D29," ",""))),'Cleaned Google Form'!$A$1:$M$5000,7,FALSE)="YES"),0,IF(IFERROR(FIND('Main Template'!AF$17,VLOOKUP(TRIM(UPPER(SUBSTITUTE('Main Template'!$D29," ",""))),'Cleaned Google Form'!$A$1:$M$5000,9,FALSE),1),FALSE),0,1))))),1)</f>
        <v>0</v>
      </c>
      <c r="AG29" s="12">
        <f>IFERROR(IF(AND(WEEKDAY('Main Template'!AG$18)=1,OR(VLOOKUP(TRIM(UPPER(SUBSTITUTE($D29," ",""))),'Cleaned Google Form'!$A$1:$M$5000,3,FALSE)="SMH",VLOOKUP(TRIM(UPPER(SUBSTITUTE($D29," ",""))),'Cleaned Google Form'!$A$1:$M$5000,3,FALSE)="RCH",VLOOKUP(TRIM(UPPER(SUBSTITUTE($D29," ",""))),'Cleaned Google Form'!$A$1:$M$5000,3,FALSE)="BCCA")),0,IF(AND(AG$21=1,NOT(VLOOKUP(TRIM(UPPER(SUBSTITUTE($D29," ",""))),'Cleaned Google Form'!$A$1:$M$5000,6,FALSE)="NO")),0,IF(OR(VLOOKUP(TRIM(UPPER(SUBSTITUTE($D29," ",""))),'Cleaned Google Form'!$A$1:$M$5000,8,FALSE)='Main Template'!AG$12,VLOOKUP(TRIM(UPPER(SUBSTITUTE($D29," ",""))),'Cleaned Google Form'!$A$1:$M$5000,8,FALSE)='Main Template'!AG$13,VLOOKUP(TRIM(UPPER(SUBSTITUTE($D29," ",""))),'Cleaned Google Form'!$A$1:$M$5000,8,FALSE)='Main Template'!AG$14,VLOOKUP(TRIM(UPPER(SUBSTITUTE($D29," ",""))),'Cleaned Google Form'!$A$1:$M$5000,8,FALSE)='Main Template'!AG$15),0,IF(AND('Main Template'!AG$21&gt;=$C$9,'Main Template'!AG$19,VLOOKUP(TRIM(UPPER(SUBSTITUTE($D29," ",""))),'Cleaned Google Form'!$A$1:$M$5000,7,FALSE)="YES"),0,IF(IFERROR(FIND('Main Template'!AG$17,VLOOKUP(TRIM(UPPER(SUBSTITUTE('Main Template'!$D29," ",""))),'Cleaned Google Form'!$A$1:$M$5000,9,FALSE),1),FALSE),0,1))))),1)</f>
        <v>0</v>
      </c>
      <c r="AH29" s="12">
        <f>IFERROR(IF(AND(WEEKDAY('Main Template'!AH$18)=1,OR(VLOOKUP(TRIM(UPPER(SUBSTITUTE($D29," ",""))),'Cleaned Google Form'!$A$1:$M$5000,3,FALSE)="SMH",VLOOKUP(TRIM(UPPER(SUBSTITUTE($D29," ",""))),'Cleaned Google Form'!$A$1:$M$5000,3,FALSE)="RCH",VLOOKUP(TRIM(UPPER(SUBSTITUTE($D29," ",""))),'Cleaned Google Form'!$A$1:$M$5000,3,FALSE)="BCCA")),0,IF(AND(AH$21=1,NOT(VLOOKUP(TRIM(UPPER(SUBSTITUTE($D29," ",""))),'Cleaned Google Form'!$A$1:$M$5000,6,FALSE)="NO")),0,IF(OR(VLOOKUP(TRIM(UPPER(SUBSTITUTE($D29," ",""))),'Cleaned Google Form'!$A$1:$M$5000,8,FALSE)='Main Template'!AH$12,VLOOKUP(TRIM(UPPER(SUBSTITUTE($D29," ",""))),'Cleaned Google Form'!$A$1:$M$5000,8,FALSE)='Main Template'!AH$13,VLOOKUP(TRIM(UPPER(SUBSTITUTE($D29," ",""))),'Cleaned Google Form'!$A$1:$M$5000,8,FALSE)='Main Template'!AH$14,VLOOKUP(TRIM(UPPER(SUBSTITUTE($D29," ",""))),'Cleaned Google Form'!$A$1:$M$5000,8,FALSE)='Main Template'!AH$15),0,IF(AND('Main Template'!AH$21&gt;=$C$9,'Main Template'!AH$19,VLOOKUP(TRIM(UPPER(SUBSTITUTE($D29," ",""))),'Cleaned Google Form'!$A$1:$M$5000,7,FALSE)="YES"),0,IF(IFERROR(FIND('Main Template'!AH$17,VLOOKUP(TRIM(UPPER(SUBSTITUTE('Main Template'!$D29," ",""))),'Cleaned Google Form'!$A$1:$M$5000,9,FALSE),1),FALSE),0,1))))),1)</f>
        <v>0</v>
      </c>
      <c r="AI29" s="12">
        <f>IFERROR(IF(AND(WEEKDAY('Main Template'!AI$18)=1,OR(VLOOKUP(TRIM(UPPER(SUBSTITUTE($D29," ",""))),'Cleaned Google Form'!$A$1:$M$5000,3,FALSE)="SMH",VLOOKUP(TRIM(UPPER(SUBSTITUTE($D29," ",""))),'Cleaned Google Form'!$A$1:$M$5000,3,FALSE)="RCH",VLOOKUP(TRIM(UPPER(SUBSTITUTE($D29," ",""))),'Cleaned Google Form'!$A$1:$M$5000,3,FALSE)="BCCA")),0,IF(AND(AI$21=1,NOT(VLOOKUP(TRIM(UPPER(SUBSTITUTE($D29," ",""))),'Cleaned Google Form'!$A$1:$M$5000,6,FALSE)="NO")),0,IF(OR(VLOOKUP(TRIM(UPPER(SUBSTITUTE($D29," ",""))),'Cleaned Google Form'!$A$1:$M$5000,8,FALSE)='Main Template'!AI$12,VLOOKUP(TRIM(UPPER(SUBSTITUTE($D29," ",""))),'Cleaned Google Form'!$A$1:$M$5000,8,FALSE)='Main Template'!AI$13,VLOOKUP(TRIM(UPPER(SUBSTITUTE($D29," ",""))),'Cleaned Google Form'!$A$1:$M$5000,8,FALSE)='Main Template'!AI$14,VLOOKUP(TRIM(UPPER(SUBSTITUTE($D29," ",""))),'Cleaned Google Form'!$A$1:$M$5000,8,FALSE)='Main Template'!AI$15),0,IF(AND('Main Template'!AI$21&gt;=$C$9,'Main Template'!AI$19,VLOOKUP(TRIM(UPPER(SUBSTITUTE($D29," ",""))),'Cleaned Google Form'!$A$1:$M$5000,7,FALSE)="YES"),0,IF(IFERROR(FIND('Main Template'!AI$17,VLOOKUP(TRIM(UPPER(SUBSTITUTE('Main Template'!$D29," ",""))),'Cleaned Google Form'!$A$1:$M$5000,9,FALSE),1),FALSE),0,1))))),1)</f>
        <v>0</v>
      </c>
      <c r="AJ29" s="12">
        <f>IFERROR(IF(AND(WEEKDAY('Main Template'!AJ$18)=1,OR(VLOOKUP(TRIM(UPPER(SUBSTITUTE($D29," ",""))),'Cleaned Google Form'!$A$1:$M$5000,3,FALSE)="SMH",VLOOKUP(TRIM(UPPER(SUBSTITUTE($D29," ",""))),'Cleaned Google Form'!$A$1:$M$5000,3,FALSE)="RCH",VLOOKUP(TRIM(UPPER(SUBSTITUTE($D29," ",""))),'Cleaned Google Form'!$A$1:$M$5000,3,FALSE)="BCCA")),0,IF(AND(AJ$21=1,NOT(VLOOKUP(TRIM(UPPER(SUBSTITUTE($D29," ",""))),'Cleaned Google Form'!$A$1:$M$5000,6,FALSE)="NO")),0,IF(OR(VLOOKUP(TRIM(UPPER(SUBSTITUTE($D29," ",""))),'Cleaned Google Form'!$A$1:$M$5000,8,FALSE)='Main Template'!AJ$12,VLOOKUP(TRIM(UPPER(SUBSTITUTE($D29," ",""))),'Cleaned Google Form'!$A$1:$M$5000,8,FALSE)='Main Template'!AJ$13,VLOOKUP(TRIM(UPPER(SUBSTITUTE($D29," ",""))),'Cleaned Google Form'!$A$1:$M$5000,8,FALSE)='Main Template'!AJ$14,VLOOKUP(TRIM(UPPER(SUBSTITUTE($D29," ",""))),'Cleaned Google Form'!$A$1:$M$5000,8,FALSE)='Main Template'!AJ$15),0,IF(AND('Main Template'!AJ$21&gt;=$C$9,'Main Template'!AJ$19,VLOOKUP(TRIM(UPPER(SUBSTITUTE($D29," ",""))),'Cleaned Google Form'!$A$1:$M$5000,7,FALSE)="YES"),0,IF(IFERROR(FIND('Main Template'!AJ$17,VLOOKUP(TRIM(UPPER(SUBSTITUTE('Main Template'!$D29," ",""))),'Cleaned Google Form'!$A$1:$M$5000,9,FALSE),1),FALSE),0,1))))),1)</f>
        <v>0</v>
      </c>
      <c r="AK29" s="12">
        <f>IFERROR(IF(AND(WEEKDAY('Main Template'!AK$18)=1,OR(VLOOKUP(TRIM(UPPER(SUBSTITUTE($D29," ",""))),'Cleaned Google Form'!$A$1:$M$5000,3,FALSE)="SMH",VLOOKUP(TRIM(UPPER(SUBSTITUTE($D29," ",""))),'Cleaned Google Form'!$A$1:$M$5000,3,FALSE)="RCH",VLOOKUP(TRIM(UPPER(SUBSTITUTE($D29," ",""))),'Cleaned Google Form'!$A$1:$M$5000,3,FALSE)="BCCA")),0,IF(AND(AK$21=1,NOT(VLOOKUP(TRIM(UPPER(SUBSTITUTE($D29," ",""))),'Cleaned Google Form'!$A$1:$M$5000,6,FALSE)="NO")),0,IF(OR(VLOOKUP(TRIM(UPPER(SUBSTITUTE($D29," ",""))),'Cleaned Google Form'!$A$1:$M$5000,8,FALSE)='Main Template'!AK$12,VLOOKUP(TRIM(UPPER(SUBSTITUTE($D29," ",""))),'Cleaned Google Form'!$A$1:$M$5000,8,FALSE)='Main Template'!AK$13,VLOOKUP(TRIM(UPPER(SUBSTITUTE($D29," ",""))),'Cleaned Google Form'!$A$1:$M$5000,8,FALSE)='Main Template'!AK$14,VLOOKUP(TRIM(UPPER(SUBSTITUTE($D29," ",""))),'Cleaned Google Form'!$A$1:$M$5000,8,FALSE)='Main Template'!AK$15),0,IF(AND('Main Template'!AK$21&gt;=$C$9,'Main Template'!AK$19,VLOOKUP(TRIM(UPPER(SUBSTITUTE($D29," ",""))),'Cleaned Google Form'!$A$1:$M$5000,7,FALSE)="YES"),0,IF(IFERROR(FIND('Main Template'!AK$17,VLOOKUP(TRIM(UPPER(SUBSTITUTE('Main Template'!$D29," ",""))),'Cleaned Google Form'!$A$1:$M$5000,9,FALSE),1),FALSE),0,1))))),1)</f>
        <v>0</v>
      </c>
      <c r="AL29" s="12">
        <f>IFERROR(IF(AND(WEEKDAY('Main Template'!AL$18)=1,OR(VLOOKUP(TRIM(UPPER(SUBSTITUTE($D29," ",""))),'Cleaned Google Form'!$A$1:$M$5000,3,FALSE)="SMH",VLOOKUP(TRIM(UPPER(SUBSTITUTE($D29," ",""))),'Cleaned Google Form'!$A$1:$M$5000,3,FALSE)="RCH",VLOOKUP(TRIM(UPPER(SUBSTITUTE($D29," ",""))),'Cleaned Google Form'!$A$1:$M$5000,3,FALSE)="BCCA")),0,IF(AND(AL$21=1,NOT(VLOOKUP(TRIM(UPPER(SUBSTITUTE($D29," ",""))),'Cleaned Google Form'!$A$1:$M$5000,6,FALSE)="NO")),0,IF(OR(VLOOKUP(TRIM(UPPER(SUBSTITUTE($D29," ",""))),'Cleaned Google Form'!$A$1:$M$5000,8,FALSE)='Main Template'!AL$12,VLOOKUP(TRIM(UPPER(SUBSTITUTE($D29," ",""))),'Cleaned Google Form'!$A$1:$M$5000,8,FALSE)='Main Template'!AL$13,VLOOKUP(TRIM(UPPER(SUBSTITUTE($D29," ",""))),'Cleaned Google Form'!$A$1:$M$5000,8,FALSE)='Main Template'!AL$14,VLOOKUP(TRIM(UPPER(SUBSTITUTE($D29," ",""))),'Cleaned Google Form'!$A$1:$M$5000,8,FALSE)='Main Template'!AL$15),0,IF(AND('Main Template'!AL$21&gt;=$C$9,'Main Template'!AL$19,VLOOKUP(TRIM(UPPER(SUBSTITUTE($D29," ",""))),'Cleaned Google Form'!$A$1:$M$5000,7,FALSE)="YES"),0,IF(IFERROR(FIND('Main Template'!AL$17,VLOOKUP(TRIM(UPPER(SUBSTITUTE('Main Template'!$D29," ",""))),'Cleaned Google Form'!$A$1:$M$5000,9,FALSE),1),FALSE),0,1))))),1)</f>
        <v>0</v>
      </c>
      <c r="AM29" s="12">
        <f>IFERROR(IF(AND(WEEKDAY('Main Template'!AM$18)=1,OR(VLOOKUP(TRIM(UPPER(SUBSTITUTE($D29," ",""))),'Cleaned Google Form'!$A$1:$M$5000,3,FALSE)="SMH",VLOOKUP(TRIM(UPPER(SUBSTITUTE($D29," ",""))),'Cleaned Google Form'!$A$1:$M$5000,3,FALSE)="RCH",VLOOKUP(TRIM(UPPER(SUBSTITUTE($D29," ",""))),'Cleaned Google Form'!$A$1:$M$5000,3,FALSE)="BCCA")),0,IF(AND(AM$21=1,NOT(VLOOKUP(TRIM(UPPER(SUBSTITUTE($D29," ",""))),'Cleaned Google Form'!$A$1:$M$5000,6,FALSE)="NO")),0,IF(OR(VLOOKUP(TRIM(UPPER(SUBSTITUTE($D29," ",""))),'Cleaned Google Form'!$A$1:$M$5000,8,FALSE)='Main Template'!AM$12,VLOOKUP(TRIM(UPPER(SUBSTITUTE($D29," ",""))),'Cleaned Google Form'!$A$1:$M$5000,8,FALSE)='Main Template'!AM$13,VLOOKUP(TRIM(UPPER(SUBSTITUTE($D29," ",""))),'Cleaned Google Form'!$A$1:$M$5000,8,FALSE)='Main Template'!AM$14,VLOOKUP(TRIM(UPPER(SUBSTITUTE($D29," ",""))),'Cleaned Google Form'!$A$1:$M$5000,8,FALSE)='Main Template'!AM$15),0,IF(AND('Main Template'!AM$21&gt;=$C$9,'Main Template'!AM$19,VLOOKUP(TRIM(UPPER(SUBSTITUTE($D29," ",""))),'Cleaned Google Form'!$A$1:$M$5000,7,FALSE)="YES"),0,IF(IFERROR(FIND('Main Template'!AM$17,VLOOKUP(TRIM(UPPER(SUBSTITUTE('Main Template'!$D29," ",""))),'Cleaned Google Form'!$A$1:$M$5000,9,FALSE),1),FALSE),0,1))))),1)</f>
        <v>0</v>
      </c>
      <c r="AN29" s="12">
        <f>IFERROR(IF(AND(WEEKDAY('Main Template'!AN$18)=1,OR(VLOOKUP(TRIM(UPPER(SUBSTITUTE($D29," ",""))),'Cleaned Google Form'!$A$1:$M$5000,3,FALSE)="SMH",VLOOKUP(TRIM(UPPER(SUBSTITUTE($D29," ",""))),'Cleaned Google Form'!$A$1:$M$5000,3,FALSE)="RCH",VLOOKUP(TRIM(UPPER(SUBSTITUTE($D29," ",""))),'Cleaned Google Form'!$A$1:$M$5000,3,FALSE)="BCCA")),0,IF(AND(AN$21=1,NOT(VLOOKUP(TRIM(UPPER(SUBSTITUTE($D29," ",""))),'Cleaned Google Form'!$A$1:$M$5000,6,FALSE)="NO")),0,IF(OR(VLOOKUP(TRIM(UPPER(SUBSTITUTE($D29," ",""))),'Cleaned Google Form'!$A$1:$M$5000,8,FALSE)='Main Template'!AN$12,VLOOKUP(TRIM(UPPER(SUBSTITUTE($D29," ",""))),'Cleaned Google Form'!$A$1:$M$5000,8,FALSE)='Main Template'!AN$13,VLOOKUP(TRIM(UPPER(SUBSTITUTE($D29," ",""))),'Cleaned Google Form'!$A$1:$M$5000,8,FALSE)='Main Template'!AN$14,VLOOKUP(TRIM(UPPER(SUBSTITUTE($D29," ",""))),'Cleaned Google Form'!$A$1:$M$5000,8,FALSE)='Main Template'!AN$15),0,IF(AND('Main Template'!AN$21&gt;=$C$9,'Main Template'!AN$19,VLOOKUP(TRIM(UPPER(SUBSTITUTE($D29," ",""))),'Cleaned Google Form'!$A$1:$M$5000,7,FALSE)="YES"),0,IF(IFERROR(FIND('Main Template'!AN$17,VLOOKUP(TRIM(UPPER(SUBSTITUTE('Main Template'!$D29," ",""))),'Cleaned Google Form'!$A$1:$M$5000,9,FALSE),1),FALSE),0,1))))),1)</f>
        <v>0</v>
      </c>
    </row>
    <row r="30" spans="2:40">
      <c r="B30" t="str">
        <f>IFERROR(IF(ISNUMBER(MATCH(UPPER(SUBSTITUTE(D30," ","")),'Cleaned Google Form'!$A:$A,0)),"","Oops"),"Not Present")</f>
        <v/>
      </c>
      <c r="C30" s="4">
        <f>I30</f>
        <v>9</v>
      </c>
      <c r="D30" s="4" t="s">
        <v>225</v>
      </c>
      <c r="E30" s="4">
        <f>IFERROR(IF(VLOOKUP(TRIM(UPPER(SUBSTITUTE(D30," ",""))),'Cleaned Google Form'!$A$1:$L$5000,5,FALSE)="YES",1,0),0)</f>
        <v>1</v>
      </c>
      <c r="F30" s="4">
        <f>IFERROR(IF(RIGHT(VLOOKUP(TRIM(UPPER(SUBSTITUTE(D30," ",""))),'Cleaned Google Form'!$A$1:$L$5000,2,FALSE),1)="1",1,0),0)</f>
        <v>0</v>
      </c>
      <c r="G30" s="4">
        <f>IFERROR(IF(VLOOKUP(TRIM(UPPER(SUBSTITUTE(D30," ",""))),'Cleaned Google Form'!$A$1:$L$5000,3,FALSE)="VGH",1,0),0)</f>
        <v>0</v>
      </c>
      <c r="H30" s="4">
        <f>IFERROR(IF(G30+IFERROR(IF(VLOOKUP(TRIM(UPPER(SUBSTITUTE(D30," ",""))),'Cleaned Google Form'!$A$1:$L$5000,3,FALSE)="SPH",1,0),0)=0,1,0),0)</f>
        <v>1</v>
      </c>
      <c r="I30" s="4">
        <f>IF(I29="Resident Index",1,I29+1)</f>
        <v>9</v>
      </c>
      <c r="J30" s="12">
        <f>IFERROR(IF(AND(WEEKDAY('Main Template'!J$18)=1,OR(VLOOKUP(TRIM(UPPER(SUBSTITUTE($D30," ",""))),'Cleaned Google Form'!$A$1:$M$5000,3,FALSE)="SMH",VLOOKUP(TRIM(UPPER(SUBSTITUTE($D30," ",""))),'Cleaned Google Form'!$A$1:$M$5000,3,FALSE)="RCH",VLOOKUP(TRIM(UPPER(SUBSTITUTE($D30," ",""))),'Cleaned Google Form'!$A$1:$M$5000,3,FALSE)="BCCA")),0,IF(AND(J$21=1,NOT(VLOOKUP(TRIM(UPPER(SUBSTITUTE($D30," ",""))),'Cleaned Google Form'!$A$1:$M$5000,6,FALSE)="NO")),0,IF(OR(VLOOKUP(TRIM(UPPER(SUBSTITUTE($D30," ",""))),'Cleaned Google Form'!$A$1:$M$5000,8,FALSE)='Main Template'!J$12,VLOOKUP(TRIM(UPPER(SUBSTITUTE($D30," ",""))),'Cleaned Google Form'!$A$1:$M$5000,8,FALSE)='Main Template'!J$13,VLOOKUP(TRIM(UPPER(SUBSTITUTE($D30," ",""))),'Cleaned Google Form'!$A$1:$M$5000,8,FALSE)='Main Template'!J$14,VLOOKUP(TRIM(UPPER(SUBSTITUTE($D30," ",""))),'Cleaned Google Form'!$A$1:$M$5000,8,FALSE)='Main Template'!J$15),0,IF(AND('Main Template'!J$21&gt;=$C$9,'Main Template'!J$19,VLOOKUP(TRIM(UPPER(SUBSTITUTE($D30," ",""))),'Cleaned Google Form'!$A$1:$M$5000,7,FALSE)="YES"),0,IF(IFERROR(FIND('Main Template'!J$17,VLOOKUP(TRIM(UPPER(SUBSTITUTE('Main Template'!$D30," ",""))),'Cleaned Google Form'!$A$1:$M$5000,9,FALSE),1),FALSE),0,1))))),1)</f>
        <v>0</v>
      </c>
      <c r="K30" s="12">
        <f>IFERROR(IF(AND(WEEKDAY('Main Template'!K$18)=1,OR(VLOOKUP(TRIM(UPPER(SUBSTITUTE($D30," ",""))),'Cleaned Google Form'!$A$1:$M$5000,3,FALSE)="SMH",VLOOKUP(TRIM(UPPER(SUBSTITUTE($D30," ",""))),'Cleaned Google Form'!$A$1:$M$5000,3,FALSE)="RCH",VLOOKUP(TRIM(UPPER(SUBSTITUTE($D30," ",""))),'Cleaned Google Form'!$A$1:$M$5000,3,FALSE)="BCCA")),0,IF(AND(K$21=1,NOT(VLOOKUP(TRIM(UPPER(SUBSTITUTE($D30," ",""))),'Cleaned Google Form'!$A$1:$M$5000,6,FALSE)="NO")),0,IF(OR(VLOOKUP(TRIM(UPPER(SUBSTITUTE($D30," ",""))),'Cleaned Google Form'!$A$1:$M$5000,8,FALSE)='Main Template'!K$12,VLOOKUP(TRIM(UPPER(SUBSTITUTE($D30," ",""))),'Cleaned Google Form'!$A$1:$M$5000,8,FALSE)='Main Template'!K$13,VLOOKUP(TRIM(UPPER(SUBSTITUTE($D30," ",""))),'Cleaned Google Form'!$A$1:$M$5000,8,FALSE)='Main Template'!K$14,VLOOKUP(TRIM(UPPER(SUBSTITUTE($D30," ",""))),'Cleaned Google Form'!$A$1:$M$5000,8,FALSE)='Main Template'!K$15),0,IF(AND('Main Template'!K$21&gt;=$C$9,'Main Template'!K$19,VLOOKUP(TRIM(UPPER(SUBSTITUTE($D30," ",""))),'Cleaned Google Form'!$A$1:$M$5000,7,FALSE)="YES"),0,IF(IFERROR(FIND('Main Template'!K$17,VLOOKUP(TRIM(UPPER(SUBSTITUTE('Main Template'!$D30," ",""))),'Cleaned Google Form'!$A$1:$M$5000,9,FALSE),1),FALSE),0,1))))),1)</f>
        <v>0</v>
      </c>
      <c r="L30" s="12">
        <f>IFERROR(IF(AND(WEEKDAY('Main Template'!L$18)=1,OR(VLOOKUP(TRIM(UPPER(SUBSTITUTE($D30," ",""))),'Cleaned Google Form'!$A$1:$M$5000,3,FALSE)="SMH",VLOOKUP(TRIM(UPPER(SUBSTITUTE($D30," ",""))),'Cleaned Google Form'!$A$1:$M$5000,3,FALSE)="RCH",VLOOKUP(TRIM(UPPER(SUBSTITUTE($D30," ",""))),'Cleaned Google Form'!$A$1:$M$5000,3,FALSE)="BCCA")),0,IF(AND(L$21=1,NOT(VLOOKUP(TRIM(UPPER(SUBSTITUTE($D30," ",""))),'Cleaned Google Form'!$A$1:$M$5000,6,FALSE)="NO")),0,IF(OR(VLOOKUP(TRIM(UPPER(SUBSTITUTE($D30," ",""))),'Cleaned Google Form'!$A$1:$M$5000,8,FALSE)='Main Template'!L$12,VLOOKUP(TRIM(UPPER(SUBSTITUTE($D30," ",""))),'Cleaned Google Form'!$A$1:$M$5000,8,FALSE)='Main Template'!L$13,VLOOKUP(TRIM(UPPER(SUBSTITUTE($D30," ",""))),'Cleaned Google Form'!$A$1:$M$5000,8,FALSE)='Main Template'!L$14,VLOOKUP(TRIM(UPPER(SUBSTITUTE($D30," ",""))),'Cleaned Google Form'!$A$1:$M$5000,8,FALSE)='Main Template'!L$15),0,IF(AND('Main Template'!L$21&gt;=$C$9,'Main Template'!L$19,VLOOKUP(TRIM(UPPER(SUBSTITUTE($D30," ",""))),'Cleaned Google Form'!$A$1:$M$5000,7,FALSE)="YES"),0,IF(IFERROR(FIND('Main Template'!L$17,VLOOKUP(TRIM(UPPER(SUBSTITUTE('Main Template'!$D30," ",""))),'Cleaned Google Form'!$A$1:$M$5000,9,FALSE),1),FALSE),0,1))))),1)</f>
        <v>0</v>
      </c>
      <c r="M30" s="12">
        <f>IFERROR(IF(AND(WEEKDAY('Main Template'!M$18)=1,OR(VLOOKUP(TRIM(UPPER(SUBSTITUTE($D30," ",""))),'Cleaned Google Form'!$A$1:$M$5000,3,FALSE)="SMH",VLOOKUP(TRIM(UPPER(SUBSTITUTE($D30," ",""))),'Cleaned Google Form'!$A$1:$M$5000,3,FALSE)="RCH",VLOOKUP(TRIM(UPPER(SUBSTITUTE($D30," ",""))),'Cleaned Google Form'!$A$1:$M$5000,3,FALSE)="BCCA")),0,IF(AND(M$21=1,NOT(VLOOKUP(TRIM(UPPER(SUBSTITUTE($D30," ",""))),'Cleaned Google Form'!$A$1:$M$5000,6,FALSE)="NO")),0,IF(OR(VLOOKUP(TRIM(UPPER(SUBSTITUTE($D30," ",""))),'Cleaned Google Form'!$A$1:$M$5000,8,FALSE)='Main Template'!M$12,VLOOKUP(TRIM(UPPER(SUBSTITUTE($D30," ",""))),'Cleaned Google Form'!$A$1:$M$5000,8,FALSE)='Main Template'!M$13,VLOOKUP(TRIM(UPPER(SUBSTITUTE($D30," ",""))),'Cleaned Google Form'!$A$1:$M$5000,8,FALSE)='Main Template'!M$14,VLOOKUP(TRIM(UPPER(SUBSTITUTE($D30," ",""))),'Cleaned Google Form'!$A$1:$M$5000,8,FALSE)='Main Template'!M$15),0,IF(AND('Main Template'!M$21&gt;=$C$9,'Main Template'!M$19,VLOOKUP(TRIM(UPPER(SUBSTITUTE($D30," ",""))),'Cleaned Google Form'!$A$1:$M$5000,7,FALSE)="YES"),0,IF(IFERROR(FIND('Main Template'!M$17,VLOOKUP(TRIM(UPPER(SUBSTITUTE('Main Template'!$D30," ",""))),'Cleaned Google Form'!$A$1:$M$5000,9,FALSE),1),FALSE),0,1))))),1)</f>
        <v>0</v>
      </c>
      <c r="N30" s="12">
        <f>IFERROR(IF(AND(WEEKDAY('Main Template'!N$18)=1,OR(VLOOKUP(TRIM(UPPER(SUBSTITUTE($D30," ",""))),'Cleaned Google Form'!$A$1:$M$5000,3,FALSE)="SMH",VLOOKUP(TRIM(UPPER(SUBSTITUTE($D30," ",""))),'Cleaned Google Form'!$A$1:$M$5000,3,FALSE)="RCH",VLOOKUP(TRIM(UPPER(SUBSTITUTE($D30," ",""))),'Cleaned Google Form'!$A$1:$M$5000,3,FALSE)="BCCA")),0,IF(AND(N$21=1,NOT(VLOOKUP(TRIM(UPPER(SUBSTITUTE($D30," ",""))),'Cleaned Google Form'!$A$1:$M$5000,6,FALSE)="NO")),0,IF(OR(VLOOKUP(TRIM(UPPER(SUBSTITUTE($D30," ",""))),'Cleaned Google Form'!$A$1:$M$5000,8,FALSE)='Main Template'!N$12,VLOOKUP(TRIM(UPPER(SUBSTITUTE($D30," ",""))),'Cleaned Google Form'!$A$1:$M$5000,8,FALSE)='Main Template'!N$13,VLOOKUP(TRIM(UPPER(SUBSTITUTE($D30," ",""))),'Cleaned Google Form'!$A$1:$M$5000,8,FALSE)='Main Template'!N$14,VLOOKUP(TRIM(UPPER(SUBSTITUTE($D30," ",""))),'Cleaned Google Form'!$A$1:$M$5000,8,FALSE)='Main Template'!N$15),0,IF(AND('Main Template'!N$21&gt;=$C$9,'Main Template'!N$19,VLOOKUP(TRIM(UPPER(SUBSTITUTE($D30," ",""))),'Cleaned Google Form'!$A$1:$M$5000,7,FALSE)="YES"),0,IF(IFERROR(FIND('Main Template'!N$17,VLOOKUP(TRIM(UPPER(SUBSTITUTE('Main Template'!$D30," ",""))),'Cleaned Google Form'!$A$1:$M$5000,9,FALSE),1),FALSE),0,1))))),1)</f>
        <v>0</v>
      </c>
      <c r="O30" s="12">
        <f>IFERROR(IF(AND(WEEKDAY('Main Template'!O$18)=1,OR(VLOOKUP(TRIM(UPPER(SUBSTITUTE($D30," ",""))),'Cleaned Google Form'!$A$1:$M$5000,3,FALSE)="SMH",VLOOKUP(TRIM(UPPER(SUBSTITUTE($D30," ",""))),'Cleaned Google Form'!$A$1:$M$5000,3,FALSE)="RCH",VLOOKUP(TRIM(UPPER(SUBSTITUTE($D30," ",""))),'Cleaned Google Form'!$A$1:$M$5000,3,FALSE)="BCCA")),0,IF(AND(O$21=1,NOT(VLOOKUP(TRIM(UPPER(SUBSTITUTE($D30," ",""))),'Cleaned Google Form'!$A$1:$M$5000,6,FALSE)="NO")),0,IF(OR(VLOOKUP(TRIM(UPPER(SUBSTITUTE($D30," ",""))),'Cleaned Google Form'!$A$1:$M$5000,8,FALSE)='Main Template'!O$12,VLOOKUP(TRIM(UPPER(SUBSTITUTE($D30," ",""))),'Cleaned Google Form'!$A$1:$M$5000,8,FALSE)='Main Template'!O$13,VLOOKUP(TRIM(UPPER(SUBSTITUTE($D30," ",""))),'Cleaned Google Form'!$A$1:$M$5000,8,FALSE)='Main Template'!O$14,VLOOKUP(TRIM(UPPER(SUBSTITUTE($D30," ",""))),'Cleaned Google Form'!$A$1:$M$5000,8,FALSE)='Main Template'!O$15),0,IF(AND('Main Template'!O$21&gt;=$C$9,'Main Template'!O$19,VLOOKUP(TRIM(UPPER(SUBSTITUTE($D30," ",""))),'Cleaned Google Form'!$A$1:$M$5000,7,FALSE)="YES"),0,IF(IFERROR(FIND('Main Template'!O$17,VLOOKUP(TRIM(UPPER(SUBSTITUTE('Main Template'!$D30," ",""))),'Cleaned Google Form'!$A$1:$M$5000,9,FALSE),1),FALSE),0,1))))),1)</f>
        <v>0</v>
      </c>
      <c r="P30" s="12">
        <f>IFERROR(IF(AND(WEEKDAY('Main Template'!P$18)=1,OR(VLOOKUP(TRIM(UPPER(SUBSTITUTE($D30," ",""))),'Cleaned Google Form'!$A$1:$M$5000,3,FALSE)="SMH",VLOOKUP(TRIM(UPPER(SUBSTITUTE($D30," ",""))),'Cleaned Google Form'!$A$1:$M$5000,3,FALSE)="RCH",VLOOKUP(TRIM(UPPER(SUBSTITUTE($D30," ",""))),'Cleaned Google Form'!$A$1:$M$5000,3,FALSE)="BCCA")),0,IF(AND(P$21=1,NOT(VLOOKUP(TRIM(UPPER(SUBSTITUTE($D30," ",""))),'Cleaned Google Form'!$A$1:$M$5000,6,FALSE)="NO")),0,IF(OR(VLOOKUP(TRIM(UPPER(SUBSTITUTE($D30," ",""))),'Cleaned Google Form'!$A$1:$M$5000,8,FALSE)='Main Template'!P$12,VLOOKUP(TRIM(UPPER(SUBSTITUTE($D30," ",""))),'Cleaned Google Form'!$A$1:$M$5000,8,FALSE)='Main Template'!P$13,VLOOKUP(TRIM(UPPER(SUBSTITUTE($D30," ",""))),'Cleaned Google Form'!$A$1:$M$5000,8,FALSE)='Main Template'!P$14,VLOOKUP(TRIM(UPPER(SUBSTITUTE($D30," ",""))),'Cleaned Google Form'!$A$1:$M$5000,8,FALSE)='Main Template'!P$15),0,IF(AND('Main Template'!P$21&gt;=$C$9,'Main Template'!P$19,VLOOKUP(TRIM(UPPER(SUBSTITUTE($D30," ",""))),'Cleaned Google Form'!$A$1:$M$5000,7,FALSE)="YES"),0,IF(IFERROR(FIND('Main Template'!P$17,VLOOKUP(TRIM(UPPER(SUBSTITUTE('Main Template'!$D30," ",""))),'Cleaned Google Form'!$A$1:$M$5000,9,FALSE),1),FALSE),0,1))))),1)</f>
        <v>0</v>
      </c>
      <c r="Q30" s="12">
        <f>IFERROR(IF(AND(WEEKDAY('Main Template'!Q$18)=1,OR(VLOOKUP(TRIM(UPPER(SUBSTITUTE($D30," ",""))),'Cleaned Google Form'!$A$1:$M$5000,3,FALSE)="SMH",VLOOKUP(TRIM(UPPER(SUBSTITUTE($D30," ",""))),'Cleaned Google Form'!$A$1:$M$5000,3,FALSE)="RCH",VLOOKUP(TRIM(UPPER(SUBSTITUTE($D30," ",""))),'Cleaned Google Form'!$A$1:$M$5000,3,FALSE)="BCCA")),0,IF(AND(Q$21=1,NOT(VLOOKUP(TRIM(UPPER(SUBSTITUTE($D30," ",""))),'Cleaned Google Form'!$A$1:$M$5000,6,FALSE)="NO")),0,IF(OR(VLOOKUP(TRIM(UPPER(SUBSTITUTE($D30," ",""))),'Cleaned Google Form'!$A$1:$M$5000,8,FALSE)='Main Template'!Q$12,VLOOKUP(TRIM(UPPER(SUBSTITUTE($D30," ",""))),'Cleaned Google Form'!$A$1:$M$5000,8,FALSE)='Main Template'!Q$13,VLOOKUP(TRIM(UPPER(SUBSTITUTE($D30," ",""))),'Cleaned Google Form'!$A$1:$M$5000,8,FALSE)='Main Template'!Q$14,VLOOKUP(TRIM(UPPER(SUBSTITUTE($D30," ",""))),'Cleaned Google Form'!$A$1:$M$5000,8,FALSE)='Main Template'!Q$15),0,IF(AND('Main Template'!Q$21&gt;=$C$9,'Main Template'!Q$19,VLOOKUP(TRIM(UPPER(SUBSTITUTE($D30," ",""))),'Cleaned Google Form'!$A$1:$M$5000,7,FALSE)="YES"),0,IF(IFERROR(FIND('Main Template'!Q$17,VLOOKUP(TRIM(UPPER(SUBSTITUTE('Main Template'!$D30," ",""))),'Cleaned Google Form'!$A$1:$M$5000,9,FALSE),1),FALSE),0,1))))),1)</f>
        <v>0</v>
      </c>
      <c r="R30" s="12">
        <f>IFERROR(IF(AND(WEEKDAY('Main Template'!R$18)=1,OR(VLOOKUP(TRIM(UPPER(SUBSTITUTE($D30," ",""))),'Cleaned Google Form'!$A$1:$M$5000,3,FALSE)="SMH",VLOOKUP(TRIM(UPPER(SUBSTITUTE($D30," ",""))),'Cleaned Google Form'!$A$1:$M$5000,3,FALSE)="RCH",VLOOKUP(TRIM(UPPER(SUBSTITUTE($D30," ",""))),'Cleaned Google Form'!$A$1:$M$5000,3,FALSE)="BCCA")),0,IF(AND(R$21=1,NOT(VLOOKUP(TRIM(UPPER(SUBSTITUTE($D30," ",""))),'Cleaned Google Form'!$A$1:$M$5000,6,FALSE)="NO")),0,IF(OR(VLOOKUP(TRIM(UPPER(SUBSTITUTE($D30," ",""))),'Cleaned Google Form'!$A$1:$M$5000,8,FALSE)='Main Template'!R$12,VLOOKUP(TRIM(UPPER(SUBSTITUTE($D30," ",""))),'Cleaned Google Form'!$A$1:$M$5000,8,FALSE)='Main Template'!R$13,VLOOKUP(TRIM(UPPER(SUBSTITUTE($D30," ",""))),'Cleaned Google Form'!$A$1:$M$5000,8,FALSE)='Main Template'!R$14,VLOOKUP(TRIM(UPPER(SUBSTITUTE($D30," ",""))),'Cleaned Google Form'!$A$1:$M$5000,8,FALSE)='Main Template'!R$15),0,IF(AND('Main Template'!R$21&gt;=$C$9,'Main Template'!R$19,VLOOKUP(TRIM(UPPER(SUBSTITUTE($D30," ",""))),'Cleaned Google Form'!$A$1:$M$5000,7,FALSE)="YES"),0,IF(IFERROR(FIND('Main Template'!R$17,VLOOKUP(TRIM(UPPER(SUBSTITUTE('Main Template'!$D30," ",""))),'Cleaned Google Form'!$A$1:$M$5000,9,FALSE),1),FALSE),0,1))))),1)</f>
        <v>1</v>
      </c>
      <c r="S30" s="12">
        <f>IFERROR(IF(AND(WEEKDAY('Main Template'!S$18)=1,OR(VLOOKUP(TRIM(UPPER(SUBSTITUTE($D30," ",""))),'Cleaned Google Form'!$A$1:$M$5000,3,FALSE)="SMH",VLOOKUP(TRIM(UPPER(SUBSTITUTE($D30," ",""))),'Cleaned Google Form'!$A$1:$M$5000,3,FALSE)="RCH",VLOOKUP(TRIM(UPPER(SUBSTITUTE($D30," ",""))),'Cleaned Google Form'!$A$1:$M$5000,3,FALSE)="BCCA")),0,IF(AND(S$21=1,NOT(VLOOKUP(TRIM(UPPER(SUBSTITUTE($D30," ",""))),'Cleaned Google Form'!$A$1:$M$5000,6,FALSE)="NO")),0,IF(OR(VLOOKUP(TRIM(UPPER(SUBSTITUTE($D30," ",""))),'Cleaned Google Form'!$A$1:$M$5000,8,FALSE)='Main Template'!S$12,VLOOKUP(TRIM(UPPER(SUBSTITUTE($D30," ",""))),'Cleaned Google Form'!$A$1:$M$5000,8,FALSE)='Main Template'!S$13,VLOOKUP(TRIM(UPPER(SUBSTITUTE($D30," ",""))),'Cleaned Google Form'!$A$1:$M$5000,8,FALSE)='Main Template'!S$14,VLOOKUP(TRIM(UPPER(SUBSTITUTE($D30," ",""))),'Cleaned Google Form'!$A$1:$M$5000,8,FALSE)='Main Template'!S$15),0,IF(AND('Main Template'!S$21&gt;=$C$9,'Main Template'!S$19,VLOOKUP(TRIM(UPPER(SUBSTITUTE($D30," ",""))),'Cleaned Google Form'!$A$1:$M$5000,7,FALSE)="YES"),0,IF(IFERROR(FIND('Main Template'!S$17,VLOOKUP(TRIM(UPPER(SUBSTITUTE('Main Template'!$D30," ",""))),'Cleaned Google Form'!$A$1:$M$5000,9,FALSE),1),FALSE),0,1))))),1)</f>
        <v>1</v>
      </c>
      <c r="T30" s="12">
        <f>IFERROR(IF(AND(WEEKDAY('Main Template'!T$18)=1,OR(VLOOKUP(TRIM(UPPER(SUBSTITUTE($D30," ",""))),'Cleaned Google Form'!$A$1:$M$5000,3,FALSE)="SMH",VLOOKUP(TRIM(UPPER(SUBSTITUTE($D30," ",""))),'Cleaned Google Form'!$A$1:$M$5000,3,FALSE)="RCH",VLOOKUP(TRIM(UPPER(SUBSTITUTE($D30," ",""))),'Cleaned Google Form'!$A$1:$M$5000,3,FALSE)="BCCA")),0,IF(AND(T$21=1,NOT(VLOOKUP(TRIM(UPPER(SUBSTITUTE($D30," ",""))),'Cleaned Google Form'!$A$1:$M$5000,6,FALSE)="NO")),0,IF(OR(VLOOKUP(TRIM(UPPER(SUBSTITUTE($D30," ",""))),'Cleaned Google Form'!$A$1:$M$5000,8,FALSE)='Main Template'!T$12,VLOOKUP(TRIM(UPPER(SUBSTITUTE($D30," ",""))),'Cleaned Google Form'!$A$1:$M$5000,8,FALSE)='Main Template'!T$13,VLOOKUP(TRIM(UPPER(SUBSTITUTE($D30," ",""))),'Cleaned Google Form'!$A$1:$M$5000,8,FALSE)='Main Template'!T$14,VLOOKUP(TRIM(UPPER(SUBSTITUTE($D30," ",""))),'Cleaned Google Form'!$A$1:$M$5000,8,FALSE)='Main Template'!T$15),0,IF(AND('Main Template'!T$21&gt;=$C$9,'Main Template'!T$19,VLOOKUP(TRIM(UPPER(SUBSTITUTE($D30," ",""))),'Cleaned Google Form'!$A$1:$M$5000,7,FALSE)="YES"),0,IF(IFERROR(FIND('Main Template'!T$17,VLOOKUP(TRIM(UPPER(SUBSTITUTE('Main Template'!$D30," ",""))),'Cleaned Google Form'!$A$1:$M$5000,9,FALSE),1),FALSE),0,1))))),1)</f>
        <v>1</v>
      </c>
      <c r="U30" s="12">
        <f>IFERROR(IF(AND(WEEKDAY('Main Template'!U$18)=1,OR(VLOOKUP(TRIM(UPPER(SUBSTITUTE($D30," ",""))),'Cleaned Google Form'!$A$1:$M$5000,3,FALSE)="SMH",VLOOKUP(TRIM(UPPER(SUBSTITUTE($D30," ",""))),'Cleaned Google Form'!$A$1:$M$5000,3,FALSE)="RCH",VLOOKUP(TRIM(UPPER(SUBSTITUTE($D30," ",""))),'Cleaned Google Form'!$A$1:$M$5000,3,FALSE)="BCCA")),0,IF(AND(U$21=1,NOT(VLOOKUP(TRIM(UPPER(SUBSTITUTE($D30," ",""))),'Cleaned Google Form'!$A$1:$M$5000,6,FALSE)="NO")),0,IF(OR(VLOOKUP(TRIM(UPPER(SUBSTITUTE($D30," ",""))),'Cleaned Google Form'!$A$1:$M$5000,8,FALSE)='Main Template'!U$12,VLOOKUP(TRIM(UPPER(SUBSTITUTE($D30," ",""))),'Cleaned Google Form'!$A$1:$M$5000,8,FALSE)='Main Template'!U$13,VLOOKUP(TRIM(UPPER(SUBSTITUTE($D30," ",""))),'Cleaned Google Form'!$A$1:$M$5000,8,FALSE)='Main Template'!U$14,VLOOKUP(TRIM(UPPER(SUBSTITUTE($D30," ",""))),'Cleaned Google Form'!$A$1:$M$5000,8,FALSE)='Main Template'!U$15),0,IF(AND('Main Template'!U$21&gt;=$C$9,'Main Template'!U$19,VLOOKUP(TRIM(UPPER(SUBSTITUTE($D30," ",""))),'Cleaned Google Form'!$A$1:$M$5000,7,FALSE)="YES"),0,IF(IFERROR(FIND('Main Template'!U$17,VLOOKUP(TRIM(UPPER(SUBSTITUTE('Main Template'!$D30," ",""))),'Cleaned Google Form'!$A$1:$M$5000,9,FALSE),1),FALSE),0,1))))),1)</f>
        <v>1</v>
      </c>
      <c r="V30" s="12">
        <f>IFERROR(IF(AND(WEEKDAY('Main Template'!V$18)=1,OR(VLOOKUP(TRIM(UPPER(SUBSTITUTE($D30," ",""))),'Cleaned Google Form'!$A$1:$M$5000,3,FALSE)="SMH",VLOOKUP(TRIM(UPPER(SUBSTITUTE($D30," ",""))),'Cleaned Google Form'!$A$1:$M$5000,3,FALSE)="RCH",VLOOKUP(TRIM(UPPER(SUBSTITUTE($D30," ",""))),'Cleaned Google Form'!$A$1:$M$5000,3,FALSE)="BCCA")),0,IF(AND(V$21=1,NOT(VLOOKUP(TRIM(UPPER(SUBSTITUTE($D30," ",""))),'Cleaned Google Form'!$A$1:$M$5000,6,FALSE)="NO")),0,IF(OR(VLOOKUP(TRIM(UPPER(SUBSTITUTE($D30," ",""))),'Cleaned Google Form'!$A$1:$M$5000,8,FALSE)='Main Template'!V$12,VLOOKUP(TRIM(UPPER(SUBSTITUTE($D30," ",""))),'Cleaned Google Form'!$A$1:$M$5000,8,FALSE)='Main Template'!V$13,VLOOKUP(TRIM(UPPER(SUBSTITUTE($D30," ",""))),'Cleaned Google Form'!$A$1:$M$5000,8,FALSE)='Main Template'!V$14,VLOOKUP(TRIM(UPPER(SUBSTITUTE($D30," ",""))),'Cleaned Google Form'!$A$1:$M$5000,8,FALSE)='Main Template'!V$15),0,IF(AND('Main Template'!V$21&gt;=$C$9,'Main Template'!V$19,VLOOKUP(TRIM(UPPER(SUBSTITUTE($D30," ",""))),'Cleaned Google Form'!$A$1:$M$5000,7,FALSE)="YES"),0,IF(IFERROR(FIND('Main Template'!V$17,VLOOKUP(TRIM(UPPER(SUBSTITUTE('Main Template'!$D30," ",""))),'Cleaned Google Form'!$A$1:$M$5000,9,FALSE),1),FALSE),0,1))))),1)</f>
        <v>1</v>
      </c>
      <c r="W30" s="12">
        <f>IFERROR(IF(AND(WEEKDAY('Main Template'!W$18)=1,OR(VLOOKUP(TRIM(UPPER(SUBSTITUTE($D30," ",""))),'Cleaned Google Form'!$A$1:$M$5000,3,FALSE)="SMH",VLOOKUP(TRIM(UPPER(SUBSTITUTE($D30," ",""))),'Cleaned Google Form'!$A$1:$M$5000,3,FALSE)="RCH",VLOOKUP(TRIM(UPPER(SUBSTITUTE($D30," ",""))),'Cleaned Google Form'!$A$1:$M$5000,3,FALSE)="BCCA")),0,IF(AND(W$21=1,NOT(VLOOKUP(TRIM(UPPER(SUBSTITUTE($D30," ",""))),'Cleaned Google Form'!$A$1:$M$5000,6,FALSE)="NO")),0,IF(OR(VLOOKUP(TRIM(UPPER(SUBSTITUTE($D30," ",""))),'Cleaned Google Form'!$A$1:$M$5000,8,FALSE)='Main Template'!W$12,VLOOKUP(TRIM(UPPER(SUBSTITUTE($D30," ",""))),'Cleaned Google Form'!$A$1:$M$5000,8,FALSE)='Main Template'!W$13,VLOOKUP(TRIM(UPPER(SUBSTITUTE($D30," ",""))),'Cleaned Google Form'!$A$1:$M$5000,8,FALSE)='Main Template'!W$14,VLOOKUP(TRIM(UPPER(SUBSTITUTE($D30," ",""))),'Cleaned Google Form'!$A$1:$M$5000,8,FALSE)='Main Template'!W$15),0,IF(AND('Main Template'!W$21&gt;=$C$9,'Main Template'!W$19,VLOOKUP(TRIM(UPPER(SUBSTITUTE($D30," ",""))),'Cleaned Google Form'!$A$1:$M$5000,7,FALSE)="YES"),0,IF(IFERROR(FIND('Main Template'!W$17,VLOOKUP(TRIM(UPPER(SUBSTITUTE('Main Template'!$D30," ",""))),'Cleaned Google Form'!$A$1:$M$5000,9,FALSE),1),FALSE),0,1))))),1)</f>
        <v>0</v>
      </c>
      <c r="X30" s="12">
        <f>IFERROR(IF(AND(WEEKDAY('Main Template'!X$18)=1,OR(VLOOKUP(TRIM(UPPER(SUBSTITUTE($D30," ",""))),'Cleaned Google Form'!$A$1:$M$5000,3,FALSE)="SMH",VLOOKUP(TRIM(UPPER(SUBSTITUTE($D30," ",""))),'Cleaned Google Form'!$A$1:$M$5000,3,FALSE)="RCH",VLOOKUP(TRIM(UPPER(SUBSTITUTE($D30," ",""))),'Cleaned Google Form'!$A$1:$M$5000,3,FALSE)="BCCA")),0,IF(AND(X$21=1,NOT(VLOOKUP(TRIM(UPPER(SUBSTITUTE($D30," ",""))),'Cleaned Google Form'!$A$1:$M$5000,6,FALSE)="NO")),0,IF(OR(VLOOKUP(TRIM(UPPER(SUBSTITUTE($D30," ",""))),'Cleaned Google Form'!$A$1:$M$5000,8,FALSE)='Main Template'!X$12,VLOOKUP(TRIM(UPPER(SUBSTITUTE($D30," ",""))),'Cleaned Google Form'!$A$1:$M$5000,8,FALSE)='Main Template'!X$13,VLOOKUP(TRIM(UPPER(SUBSTITUTE($D30," ",""))),'Cleaned Google Form'!$A$1:$M$5000,8,FALSE)='Main Template'!X$14,VLOOKUP(TRIM(UPPER(SUBSTITUTE($D30," ",""))),'Cleaned Google Form'!$A$1:$M$5000,8,FALSE)='Main Template'!X$15),0,IF(AND('Main Template'!X$21&gt;=$C$9,'Main Template'!X$19,VLOOKUP(TRIM(UPPER(SUBSTITUTE($D30," ",""))),'Cleaned Google Form'!$A$1:$M$5000,7,FALSE)="YES"),0,IF(IFERROR(FIND('Main Template'!X$17,VLOOKUP(TRIM(UPPER(SUBSTITUTE('Main Template'!$D30," ",""))),'Cleaned Google Form'!$A$1:$M$5000,9,FALSE),1),FALSE),0,1))))),1)</f>
        <v>1</v>
      </c>
      <c r="Y30" s="12">
        <f>IFERROR(IF(AND(WEEKDAY('Main Template'!Y$18)=1,OR(VLOOKUP(TRIM(UPPER(SUBSTITUTE($D30," ",""))),'Cleaned Google Form'!$A$1:$M$5000,3,FALSE)="SMH",VLOOKUP(TRIM(UPPER(SUBSTITUTE($D30," ",""))),'Cleaned Google Form'!$A$1:$M$5000,3,FALSE)="RCH",VLOOKUP(TRIM(UPPER(SUBSTITUTE($D30," ",""))),'Cleaned Google Form'!$A$1:$M$5000,3,FALSE)="BCCA")),0,IF(AND(Y$21=1,NOT(VLOOKUP(TRIM(UPPER(SUBSTITUTE($D30," ",""))),'Cleaned Google Form'!$A$1:$M$5000,6,FALSE)="NO")),0,IF(OR(VLOOKUP(TRIM(UPPER(SUBSTITUTE($D30," ",""))),'Cleaned Google Form'!$A$1:$M$5000,8,FALSE)='Main Template'!Y$12,VLOOKUP(TRIM(UPPER(SUBSTITUTE($D30," ",""))),'Cleaned Google Form'!$A$1:$M$5000,8,FALSE)='Main Template'!Y$13,VLOOKUP(TRIM(UPPER(SUBSTITUTE($D30," ",""))),'Cleaned Google Form'!$A$1:$M$5000,8,FALSE)='Main Template'!Y$14,VLOOKUP(TRIM(UPPER(SUBSTITUTE($D30," ",""))),'Cleaned Google Form'!$A$1:$M$5000,8,FALSE)='Main Template'!Y$15),0,IF(AND('Main Template'!Y$21&gt;=$C$9,'Main Template'!Y$19,VLOOKUP(TRIM(UPPER(SUBSTITUTE($D30," ",""))),'Cleaned Google Form'!$A$1:$M$5000,7,FALSE)="YES"),0,IF(IFERROR(FIND('Main Template'!Y$17,VLOOKUP(TRIM(UPPER(SUBSTITUTE('Main Template'!$D30," ",""))),'Cleaned Google Form'!$A$1:$M$5000,9,FALSE),1),FALSE),0,1))))),1)</f>
        <v>1</v>
      </c>
      <c r="Z30" s="12">
        <f>IFERROR(IF(AND(WEEKDAY('Main Template'!Z$18)=1,OR(VLOOKUP(TRIM(UPPER(SUBSTITUTE($D30," ",""))),'Cleaned Google Form'!$A$1:$M$5000,3,FALSE)="SMH",VLOOKUP(TRIM(UPPER(SUBSTITUTE($D30," ",""))),'Cleaned Google Form'!$A$1:$M$5000,3,FALSE)="RCH",VLOOKUP(TRIM(UPPER(SUBSTITUTE($D30," ",""))),'Cleaned Google Form'!$A$1:$M$5000,3,FALSE)="BCCA")),0,IF(AND(Z$21=1,NOT(VLOOKUP(TRIM(UPPER(SUBSTITUTE($D30," ",""))),'Cleaned Google Form'!$A$1:$M$5000,6,FALSE)="NO")),0,IF(OR(VLOOKUP(TRIM(UPPER(SUBSTITUTE($D30," ",""))),'Cleaned Google Form'!$A$1:$M$5000,8,FALSE)='Main Template'!Z$12,VLOOKUP(TRIM(UPPER(SUBSTITUTE($D30," ",""))),'Cleaned Google Form'!$A$1:$M$5000,8,FALSE)='Main Template'!Z$13,VLOOKUP(TRIM(UPPER(SUBSTITUTE($D30," ",""))),'Cleaned Google Form'!$A$1:$M$5000,8,FALSE)='Main Template'!Z$14,VLOOKUP(TRIM(UPPER(SUBSTITUTE($D30," ",""))),'Cleaned Google Form'!$A$1:$M$5000,8,FALSE)='Main Template'!Z$15),0,IF(AND('Main Template'!Z$21&gt;=$C$9,'Main Template'!Z$19,VLOOKUP(TRIM(UPPER(SUBSTITUTE($D30," ",""))),'Cleaned Google Form'!$A$1:$M$5000,7,FALSE)="YES"),0,IF(IFERROR(FIND('Main Template'!Z$17,VLOOKUP(TRIM(UPPER(SUBSTITUTE('Main Template'!$D30," ",""))),'Cleaned Google Form'!$A$1:$M$5000,9,FALSE),1),FALSE),0,1))))),1)</f>
        <v>1</v>
      </c>
      <c r="AA30" s="12">
        <f>IFERROR(IF(AND(WEEKDAY('Main Template'!AA$18)=1,OR(VLOOKUP(TRIM(UPPER(SUBSTITUTE($D30," ",""))),'Cleaned Google Form'!$A$1:$M$5000,3,FALSE)="SMH",VLOOKUP(TRIM(UPPER(SUBSTITUTE($D30," ",""))),'Cleaned Google Form'!$A$1:$M$5000,3,FALSE)="RCH",VLOOKUP(TRIM(UPPER(SUBSTITUTE($D30," ",""))),'Cleaned Google Form'!$A$1:$M$5000,3,FALSE)="BCCA")),0,IF(AND(AA$21=1,NOT(VLOOKUP(TRIM(UPPER(SUBSTITUTE($D30," ",""))),'Cleaned Google Form'!$A$1:$M$5000,6,FALSE)="NO")),0,IF(OR(VLOOKUP(TRIM(UPPER(SUBSTITUTE($D30," ",""))),'Cleaned Google Form'!$A$1:$M$5000,8,FALSE)='Main Template'!AA$12,VLOOKUP(TRIM(UPPER(SUBSTITUTE($D30," ",""))),'Cleaned Google Form'!$A$1:$M$5000,8,FALSE)='Main Template'!AA$13,VLOOKUP(TRIM(UPPER(SUBSTITUTE($D30," ",""))),'Cleaned Google Form'!$A$1:$M$5000,8,FALSE)='Main Template'!AA$14,VLOOKUP(TRIM(UPPER(SUBSTITUTE($D30," ",""))),'Cleaned Google Form'!$A$1:$M$5000,8,FALSE)='Main Template'!AA$15),0,IF(AND('Main Template'!AA$21&gt;=$C$9,'Main Template'!AA$19,VLOOKUP(TRIM(UPPER(SUBSTITUTE($D30," ",""))),'Cleaned Google Form'!$A$1:$M$5000,7,FALSE)="YES"),0,IF(IFERROR(FIND('Main Template'!AA$17,VLOOKUP(TRIM(UPPER(SUBSTITUTE('Main Template'!$D30," ",""))),'Cleaned Google Form'!$A$1:$M$5000,9,FALSE),1),FALSE),0,1))))),1)</f>
        <v>1</v>
      </c>
      <c r="AB30" s="12">
        <f>IFERROR(IF(AND(WEEKDAY('Main Template'!AB$18)=1,OR(VLOOKUP(TRIM(UPPER(SUBSTITUTE($D30," ",""))),'Cleaned Google Form'!$A$1:$M$5000,3,FALSE)="SMH",VLOOKUP(TRIM(UPPER(SUBSTITUTE($D30," ",""))),'Cleaned Google Form'!$A$1:$M$5000,3,FALSE)="RCH",VLOOKUP(TRIM(UPPER(SUBSTITUTE($D30," ",""))),'Cleaned Google Form'!$A$1:$M$5000,3,FALSE)="BCCA")),0,IF(AND(AB$21=1,NOT(VLOOKUP(TRIM(UPPER(SUBSTITUTE($D30," ",""))),'Cleaned Google Form'!$A$1:$M$5000,6,FALSE)="NO")),0,IF(OR(VLOOKUP(TRIM(UPPER(SUBSTITUTE($D30," ",""))),'Cleaned Google Form'!$A$1:$M$5000,8,FALSE)='Main Template'!AB$12,VLOOKUP(TRIM(UPPER(SUBSTITUTE($D30," ",""))),'Cleaned Google Form'!$A$1:$M$5000,8,FALSE)='Main Template'!AB$13,VLOOKUP(TRIM(UPPER(SUBSTITUTE($D30," ",""))),'Cleaned Google Form'!$A$1:$M$5000,8,FALSE)='Main Template'!AB$14,VLOOKUP(TRIM(UPPER(SUBSTITUTE($D30," ",""))),'Cleaned Google Form'!$A$1:$M$5000,8,FALSE)='Main Template'!AB$15),0,IF(AND('Main Template'!AB$21&gt;=$C$9,'Main Template'!AB$19,VLOOKUP(TRIM(UPPER(SUBSTITUTE($D30," ",""))),'Cleaned Google Form'!$A$1:$M$5000,7,FALSE)="YES"),0,IF(IFERROR(FIND('Main Template'!AB$17,VLOOKUP(TRIM(UPPER(SUBSTITUTE('Main Template'!$D30," ",""))),'Cleaned Google Form'!$A$1:$M$5000,9,FALSE),1),FALSE),0,1))))),1)</f>
        <v>1</v>
      </c>
      <c r="AC30" s="12">
        <f>IFERROR(IF(AND(WEEKDAY('Main Template'!AC$18)=1,OR(VLOOKUP(TRIM(UPPER(SUBSTITUTE($D30," ",""))),'Cleaned Google Form'!$A$1:$M$5000,3,FALSE)="SMH",VLOOKUP(TRIM(UPPER(SUBSTITUTE($D30," ",""))),'Cleaned Google Form'!$A$1:$M$5000,3,FALSE)="RCH",VLOOKUP(TRIM(UPPER(SUBSTITUTE($D30," ",""))),'Cleaned Google Form'!$A$1:$M$5000,3,FALSE)="BCCA")),0,IF(AND(AC$21=1,NOT(VLOOKUP(TRIM(UPPER(SUBSTITUTE($D30," ",""))),'Cleaned Google Form'!$A$1:$M$5000,6,FALSE)="NO")),0,IF(OR(VLOOKUP(TRIM(UPPER(SUBSTITUTE($D30," ",""))),'Cleaned Google Form'!$A$1:$M$5000,8,FALSE)='Main Template'!AC$12,VLOOKUP(TRIM(UPPER(SUBSTITUTE($D30," ",""))),'Cleaned Google Form'!$A$1:$M$5000,8,FALSE)='Main Template'!AC$13,VLOOKUP(TRIM(UPPER(SUBSTITUTE($D30," ",""))),'Cleaned Google Form'!$A$1:$M$5000,8,FALSE)='Main Template'!AC$14,VLOOKUP(TRIM(UPPER(SUBSTITUTE($D30," ",""))),'Cleaned Google Form'!$A$1:$M$5000,8,FALSE)='Main Template'!AC$15),0,IF(AND('Main Template'!AC$21&gt;=$C$9,'Main Template'!AC$19,VLOOKUP(TRIM(UPPER(SUBSTITUTE($D30," ",""))),'Cleaned Google Form'!$A$1:$M$5000,7,FALSE)="YES"),0,IF(IFERROR(FIND('Main Template'!AC$17,VLOOKUP(TRIM(UPPER(SUBSTITUTE('Main Template'!$D30," ",""))),'Cleaned Google Form'!$A$1:$M$5000,9,FALSE),1),FALSE),0,1))))),1)</f>
        <v>1</v>
      </c>
      <c r="AD30" s="12">
        <f>IFERROR(IF(AND(WEEKDAY('Main Template'!AD$18)=1,OR(VLOOKUP(TRIM(UPPER(SUBSTITUTE($D30," ",""))),'Cleaned Google Form'!$A$1:$M$5000,3,FALSE)="SMH",VLOOKUP(TRIM(UPPER(SUBSTITUTE($D30," ",""))),'Cleaned Google Form'!$A$1:$M$5000,3,FALSE)="RCH",VLOOKUP(TRIM(UPPER(SUBSTITUTE($D30," ",""))),'Cleaned Google Form'!$A$1:$M$5000,3,FALSE)="BCCA")),0,IF(AND(AD$21=1,NOT(VLOOKUP(TRIM(UPPER(SUBSTITUTE($D30," ",""))),'Cleaned Google Form'!$A$1:$M$5000,6,FALSE)="NO")),0,IF(OR(VLOOKUP(TRIM(UPPER(SUBSTITUTE($D30," ",""))),'Cleaned Google Form'!$A$1:$M$5000,8,FALSE)='Main Template'!AD$12,VLOOKUP(TRIM(UPPER(SUBSTITUTE($D30," ",""))),'Cleaned Google Form'!$A$1:$M$5000,8,FALSE)='Main Template'!AD$13,VLOOKUP(TRIM(UPPER(SUBSTITUTE($D30," ",""))),'Cleaned Google Form'!$A$1:$M$5000,8,FALSE)='Main Template'!AD$14,VLOOKUP(TRIM(UPPER(SUBSTITUTE($D30," ",""))),'Cleaned Google Form'!$A$1:$M$5000,8,FALSE)='Main Template'!AD$15),0,IF(AND('Main Template'!AD$21&gt;=$C$9,'Main Template'!AD$19,VLOOKUP(TRIM(UPPER(SUBSTITUTE($D30," ",""))),'Cleaned Google Form'!$A$1:$M$5000,7,FALSE)="YES"),0,IF(IFERROR(FIND('Main Template'!AD$17,VLOOKUP(TRIM(UPPER(SUBSTITUTE('Main Template'!$D30," ",""))),'Cleaned Google Form'!$A$1:$M$5000,9,FALSE),1),FALSE),0,1))))),1)</f>
        <v>0</v>
      </c>
      <c r="AE30" s="12">
        <f>IFERROR(IF(AND(WEEKDAY('Main Template'!AE$18)=1,OR(VLOOKUP(TRIM(UPPER(SUBSTITUTE($D30," ",""))),'Cleaned Google Form'!$A$1:$M$5000,3,FALSE)="SMH",VLOOKUP(TRIM(UPPER(SUBSTITUTE($D30," ",""))),'Cleaned Google Form'!$A$1:$M$5000,3,FALSE)="RCH",VLOOKUP(TRIM(UPPER(SUBSTITUTE($D30," ",""))),'Cleaned Google Form'!$A$1:$M$5000,3,FALSE)="BCCA")),0,IF(AND(AE$21=1,NOT(VLOOKUP(TRIM(UPPER(SUBSTITUTE($D30," ",""))),'Cleaned Google Form'!$A$1:$M$5000,6,FALSE)="NO")),0,IF(OR(VLOOKUP(TRIM(UPPER(SUBSTITUTE($D30," ",""))),'Cleaned Google Form'!$A$1:$M$5000,8,FALSE)='Main Template'!AE$12,VLOOKUP(TRIM(UPPER(SUBSTITUTE($D30," ",""))),'Cleaned Google Form'!$A$1:$M$5000,8,FALSE)='Main Template'!AE$13,VLOOKUP(TRIM(UPPER(SUBSTITUTE($D30," ",""))),'Cleaned Google Form'!$A$1:$M$5000,8,FALSE)='Main Template'!AE$14,VLOOKUP(TRIM(UPPER(SUBSTITUTE($D30," ",""))),'Cleaned Google Form'!$A$1:$M$5000,8,FALSE)='Main Template'!AE$15),0,IF(AND('Main Template'!AE$21&gt;=$C$9,'Main Template'!AE$19,VLOOKUP(TRIM(UPPER(SUBSTITUTE($D30," ",""))),'Cleaned Google Form'!$A$1:$M$5000,7,FALSE)="YES"),0,IF(IFERROR(FIND('Main Template'!AE$17,VLOOKUP(TRIM(UPPER(SUBSTITUTE('Main Template'!$D30," ",""))),'Cleaned Google Form'!$A$1:$M$5000,9,FALSE),1),FALSE),0,1))))),1)</f>
        <v>1</v>
      </c>
      <c r="AF30" s="12">
        <f>IFERROR(IF(AND(WEEKDAY('Main Template'!AF$18)=1,OR(VLOOKUP(TRIM(UPPER(SUBSTITUTE($D30," ",""))),'Cleaned Google Form'!$A$1:$M$5000,3,FALSE)="SMH",VLOOKUP(TRIM(UPPER(SUBSTITUTE($D30," ",""))),'Cleaned Google Form'!$A$1:$M$5000,3,FALSE)="RCH",VLOOKUP(TRIM(UPPER(SUBSTITUTE($D30," ",""))),'Cleaned Google Form'!$A$1:$M$5000,3,FALSE)="BCCA")),0,IF(AND(AF$21=1,NOT(VLOOKUP(TRIM(UPPER(SUBSTITUTE($D30," ",""))),'Cleaned Google Form'!$A$1:$M$5000,6,FALSE)="NO")),0,IF(OR(VLOOKUP(TRIM(UPPER(SUBSTITUTE($D30," ",""))),'Cleaned Google Form'!$A$1:$M$5000,8,FALSE)='Main Template'!AF$12,VLOOKUP(TRIM(UPPER(SUBSTITUTE($D30," ",""))),'Cleaned Google Form'!$A$1:$M$5000,8,FALSE)='Main Template'!AF$13,VLOOKUP(TRIM(UPPER(SUBSTITUTE($D30," ",""))),'Cleaned Google Form'!$A$1:$M$5000,8,FALSE)='Main Template'!AF$14,VLOOKUP(TRIM(UPPER(SUBSTITUTE($D30," ",""))),'Cleaned Google Form'!$A$1:$M$5000,8,FALSE)='Main Template'!AF$15),0,IF(AND('Main Template'!AF$21&gt;=$C$9,'Main Template'!AF$19,VLOOKUP(TRIM(UPPER(SUBSTITUTE($D30," ",""))),'Cleaned Google Form'!$A$1:$M$5000,7,FALSE)="YES"),0,IF(IFERROR(FIND('Main Template'!AF$17,VLOOKUP(TRIM(UPPER(SUBSTITUTE('Main Template'!$D30," ",""))),'Cleaned Google Form'!$A$1:$M$5000,9,FALSE),1),FALSE),0,1))))),1)</f>
        <v>1</v>
      </c>
      <c r="AG30" s="12">
        <f>IFERROR(IF(AND(WEEKDAY('Main Template'!AG$18)=1,OR(VLOOKUP(TRIM(UPPER(SUBSTITUTE($D30," ",""))),'Cleaned Google Form'!$A$1:$M$5000,3,FALSE)="SMH",VLOOKUP(TRIM(UPPER(SUBSTITUTE($D30," ",""))),'Cleaned Google Form'!$A$1:$M$5000,3,FALSE)="RCH",VLOOKUP(TRIM(UPPER(SUBSTITUTE($D30," ",""))),'Cleaned Google Form'!$A$1:$M$5000,3,FALSE)="BCCA")),0,IF(AND(AG$21=1,NOT(VLOOKUP(TRIM(UPPER(SUBSTITUTE($D30," ",""))),'Cleaned Google Form'!$A$1:$M$5000,6,FALSE)="NO")),0,IF(OR(VLOOKUP(TRIM(UPPER(SUBSTITUTE($D30," ",""))),'Cleaned Google Form'!$A$1:$M$5000,8,FALSE)='Main Template'!AG$12,VLOOKUP(TRIM(UPPER(SUBSTITUTE($D30," ",""))),'Cleaned Google Form'!$A$1:$M$5000,8,FALSE)='Main Template'!AG$13,VLOOKUP(TRIM(UPPER(SUBSTITUTE($D30," ",""))),'Cleaned Google Form'!$A$1:$M$5000,8,FALSE)='Main Template'!AG$14,VLOOKUP(TRIM(UPPER(SUBSTITUTE($D30," ",""))),'Cleaned Google Form'!$A$1:$M$5000,8,FALSE)='Main Template'!AG$15),0,IF(AND('Main Template'!AG$21&gt;=$C$9,'Main Template'!AG$19,VLOOKUP(TRIM(UPPER(SUBSTITUTE($D30," ",""))),'Cleaned Google Form'!$A$1:$M$5000,7,FALSE)="YES"),0,IF(IFERROR(FIND('Main Template'!AG$17,VLOOKUP(TRIM(UPPER(SUBSTITUTE('Main Template'!$D30," ",""))),'Cleaned Google Form'!$A$1:$M$5000,9,FALSE),1),FALSE),0,1))))),1)</f>
        <v>1</v>
      </c>
      <c r="AH30" s="12">
        <f>IFERROR(IF(AND(WEEKDAY('Main Template'!AH$18)=1,OR(VLOOKUP(TRIM(UPPER(SUBSTITUTE($D30," ",""))),'Cleaned Google Form'!$A$1:$M$5000,3,FALSE)="SMH",VLOOKUP(TRIM(UPPER(SUBSTITUTE($D30," ",""))),'Cleaned Google Form'!$A$1:$M$5000,3,FALSE)="RCH",VLOOKUP(TRIM(UPPER(SUBSTITUTE($D30," ",""))),'Cleaned Google Form'!$A$1:$M$5000,3,FALSE)="BCCA")),0,IF(AND(AH$21=1,NOT(VLOOKUP(TRIM(UPPER(SUBSTITUTE($D30," ",""))),'Cleaned Google Form'!$A$1:$M$5000,6,FALSE)="NO")),0,IF(OR(VLOOKUP(TRIM(UPPER(SUBSTITUTE($D30," ",""))),'Cleaned Google Form'!$A$1:$M$5000,8,FALSE)='Main Template'!AH$12,VLOOKUP(TRIM(UPPER(SUBSTITUTE($D30," ",""))),'Cleaned Google Form'!$A$1:$M$5000,8,FALSE)='Main Template'!AH$13,VLOOKUP(TRIM(UPPER(SUBSTITUTE($D30," ",""))),'Cleaned Google Form'!$A$1:$M$5000,8,FALSE)='Main Template'!AH$14,VLOOKUP(TRIM(UPPER(SUBSTITUTE($D30," ",""))),'Cleaned Google Form'!$A$1:$M$5000,8,FALSE)='Main Template'!AH$15),0,IF(AND('Main Template'!AH$21&gt;=$C$9,'Main Template'!AH$19,VLOOKUP(TRIM(UPPER(SUBSTITUTE($D30," ",""))),'Cleaned Google Form'!$A$1:$M$5000,7,FALSE)="YES"),0,IF(IFERROR(FIND('Main Template'!AH$17,VLOOKUP(TRIM(UPPER(SUBSTITUTE('Main Template'!$D30," ",""))),'Cleaned Google Form'!$A$1:$M$5000,9,FALSE),1),FALSE),0,1))))),1)</f>
        <v>1</v>
      </c>
      <c r="AI30" s="12">
        <f>IFERROR(IF(AND(WEEKDAY('Main Template'!AI$18)=1,OR(VLOOKUP(TRIM(UPPER(SUBSTITUTE($D30," ",""))),'Cleaned Google Form'!$A$1:$M$5000,3,FALSE)="SMH",VLOOKUP(TRIM(UPPER(SUBSTITUTE($D30," ",""))),'Cleaned Google Form'!$A$1:$M$5000,3,FALSE)="RCH",VLOOKUP(TRIM(UPPER(SUBSTITUTE($D30," ",""))),'Cleaned Google Form'!$A$1:$M$5000,3,FALSE)="BCCA")),0,IF(AND(AI$21=1,NOT(VLOOKUP(TRIM(UPPER(SUBSTITUTE($D30," ",""))),'Cleaned Google Form'!$A$1:$M$5000,6,FALSE)="NO")),0,IF(OR(VLOOKUP(TRIM(UPPER(SUBSTITUTE($D30," ",""))),'Cleaned Google Form'!$A$1:$M$5000,8,FALSE)='Main Template'!AI$12,VLOOKUP(TRIM(UPPER(SUBSTITUTE($D30," ",""))),'Cleaned Google Form'!$A$1:$M$5000,8,FALSE)='Main Template'!AI$13,VLOOKUP(TRIM(UPPER(SUBSTITUTE($D30," ",""))),'Cleaned Google Form'!$A$1:$M$5000,8,FALSE)='Main Template'!AI$14,VLOOKUP(TRIM(UPPER(SUBSTITUTE($D30," ",""))),'Cleaned Google Form'!$A$1:$M$5000,8,FALSE)='Main Template'!AI$15),0,IF(AND('Main Template'!AI$21&gt;=$C$9,'Main Template'!AI$19,VLOOKUP(TRIM(UPPER(SUBSTITUTE($D30," ",""))),'Cleaned Google Form'!$A$1:$M$5000,7,FALSE)="YES"),0,IF(IFERROR(FIND('Main Template'!AI$17,VLOOKUP(TRIM(UPPER(SUBSTITUTE('Main Template'!$D30," ",""))),'Cleaned Google Form'!$A$1:$M$5000,9,FALSE),1),FALSE),0,1))))),1)</f>
        <v>1</v>
      </c>
      <c r="AJ30" s="12">
        <f>IFERROR(IF(AND(WEEKDAY('Main Template'!AJ$18)=1,OR(VLOOKUP(TRIM(UPPER(SUBSTITUTE($D30," ",""))),'Cleaned Google Form'!$A$1:$M$5000,3,FALSE)="SMH",VLOOKUP(TRIM(UPPER(SUBSTITUTE($D30," ",""))),'Cleaned Google Form'!$A$1:$M$5000,3,FALSE)="RCH",VLOOKUP(TRIM(UPPER(SUBSTITUTE($D30," ",""))),'Cleaned Google Form'!$A$1:$M$5000,3,FALSE)="BCCA")),0,IF(AND(AJ$21=1,NOT(VLOOKUP(TRIM(UPPER(SUBSTITUTE($D30," ",""))),'Cleaned Google Form'!$A$1:$M$5000,6,FALSE)="NO")),0,IF(OR(VLOOKUP(TRIM(UPPER(SUBSTITUTE($D30," ",""))),'Cleaned Google Form'!$A$1:$M$5000,8,FALSE)='Main Template'!AJ$12,VLOOKUP(TRIM(UPPER(SUBSTITUTE($D30," ",""))),'Cleaned Google Form'!$A$1:$M$5000,8,FALSE)='Main Template'!AJ$13,VLOOKUP(TRIM(UPPER(SUBSTITUTE($D30," ",""))),'Cleaned Google Form'!$A$1:$M$5000,8,FALSE)='Main Template'!AJ$14,VLOOKUP(TRIM(UPPER(SUBSTITUTE($D30," ",""))),'Cleaned Google Form'!$A$1:$M$5000,8,FALSE)='Main Template'!AJ$15),0,IF(AND('Main Template'!AJ$21&gt;=$C$9,'Main Template'!AJ$19,VLOOKUP(TRIM(UPPER(SUBSTITUTE($D30," ",""))),'Cleaned Google Form'!$A$1:$M$5000,7,FALSE)="YES"),0,IF(IFERROR(FIND('Main Template'!AJ$17,VLOOKUP(TRIM(UPPER(SUBSTITUTE('Main Template'!$D30," ",""))),'Cleaned Google Form'!$A$1:$M$5000,9,FALSE),1),FALSE),0,1))))),1)</f>
        <v>1</v>
      </c>
      <c r="AK30" s="12">
        <f>IFERROR(IF(AND(WEEKDAY('Main Template'!AK$18)=1,OR(VLOOKUP(TRIM(UPPER(SUBSTITUTE($D30," ",""))),'Cleaned Google Form'!$A$1:$M$5000,3,FALSE)="SMH",VLOOKUP(TRIM(UPPER(SUBSTITUTE($D30," ",""))),'Cleaned Google Form'!$A$1:$M$5000,3,FALSE)="RCH",VLOOKUP(TRIM(UPPER(SUBSTITUTE($D30," ",""))),'Cleaned Google Form'!$A$1:$M$5000,3,FALSE)="BCCA")),0,IF(AND(AK$21=1,NOT(VLOOKUP(TRIM(UPPER(SUBSTITUTE($D30," ",""))),'Cleaned Google Form'!$A$1:$M$5000,6,FALSE)="NO")),0,IF(OR(VLOOKUP(TRIM(UPPER(SUBSTITUTE($D30," ",""))),'Cleaned Google Form'!$A$1:$M$5000,8,FALSE)='Main Template'!AK$12,VLOOKUP(TRIM(UPPER(SUBSTITUTE($D30," ",""))),'Cleaned Google Form'!$A$1:$M$5000,8,FALSE)='Main Template'!AK$13,VLOOKUP(TRIM(UPPER(SUBSTITUTE($D30," ",""))),'Cleaned Google Form'!$A$1:$M$5000,8,FALSE)='Main Template'!AK$14,VLOOKUP(TRIM(UPPER(SUBSTITUTE($D30," ",""))),'Cleaned Google Form'!$A$1:$M$5000,8,FALSE)='Main Template'!AK$15),0,IF(AND('Main Template'!AK$21&gt;=$C$9,'Main Template'!AK$19,VLOOKUP(TRIM(UPPER(SUBSTITUTE($D30," ",""))),'Cleaned Google Form'!$A$1:$M$5000,7,FALSE)="YES"),0,IF(IFERROR(FIND('Main Template'!AK$17,VLOOKUP(TRIM(UPPER(SUBSTITUTE('Main Template'!$D30," ",""))),'Cleaned Google Form'!$A$1:$M$5000,9,FALSE),1),FALSE),0,1))))),1)</f>
        <v>0</v>
      </c>
      <c r="AL30" s="12">
        <f>IFERROR(IF(AND(WEEKDAY('Main Template'!AL$18)=1,OR(VLOOKUP(TRIM(UPPER(SUBSTITUTE($D30," ",""))),'Cleaned Google Form'!$A$1:$M$5000,3,FALSE)="SMH",VLOOKUP(TRIM(UPPER(SUBSTITUTE($D30," ",""))),'Cleaned Google Form'!$A$1:$M$5000,3,FALSE)="RCH",VLOOKUP(TRIM(UPPER(SUBSTITUTE($D30," ",""))),'Cleaned Google Form'!$A$1:$M$5000,3,FALSE)="BCCA")),0,IF(AND(AL$21=1,NOT(VLOOKUP(TRIM(UPPER(SUBSTITUTE($D30," ",""))),'Cleaned Google Form'!$A$1:$M$5000,6,FALSE)="NO")),0,IF(OR(VLOOKUP(TRIM(UPPER(SUBSTITUTE($D30," ",""))),'Cleaned Google Form'!$A$1:$M$5000,8,FALSE)='Main Template'!AL$12,VLOOKUP(TRIM(UPPER(SUBSTITUTE($D30," ",""))),'Cleaned Google Form'!$A$1:$M$5000,8,FALSE)='Main Template'!AL$13,VLOOKUP(TRIM(UPPER(SUBSTITUTE($D30," ",""))),'Cleaned Google Form'!$A$1:$M$5000,8,FALSE)='Main Template'!AL$14,VLOOKUP(TRIM(UPPER(SUBSTITUTE($D30," ",""))),'Cleaned Google Form'!$A$1:$M$5000,8,FALSE)='Main Template'!AL$15),0,IF(AND('Main Template'!AL$21&gt;=$C$9,'Main Template'!AL$19,VLOOKUP(TRIM(UPPER(SUBSTITUTE($D30," ",""))),'Cleaned Google Form'!$A$1:$M$5000,7,FALSE)="YES"),0,IF(IFERROR(FIND('Main Template'!AL$17,VLOOKUP(TRIM(UPPER(SUBSTITUTE('Main Template'!$D30," ",""))),'Cleaned Google Form'!$A$1:$M$5000,9,FALSE),1),FALSE),0,1))))),1)</f>
        <v>1</v>
      </c>
      <c r="AM30" s="12">
        <f>IFERROR(IF(AND(WEEKDAY('Main Template'!AM$18)=1,OR(VLOOKUP(TRIM(UPPER(SUBSTITUTE($D30," ",""))),'Cleaned Google Form'!$A$1:$M$5000,3,FALSE)="SMH",VLOOKUP(TRIM(UPPER(SUBSTITUTE($D30," ",""))),'Cleaned Google Form'!$A$1:$M$5000,3,FALSE)="RCH",VLOOKUP(TRIM(UPPER(SUBSTITUTE($D30," ",""))),'Cleaned Google Form'!$A$1:$M$5000,3,FALSE)="BCCA")),0,IF(AND(AM$21=1,NOT(VLOOKUP(TRIM(UPPER(SUBSTITUTE($D30," ",""))),'Cleaned Google Form'!$A$1:$M$5000,6,FALSE)="NO")),0,IF(OR(VLOOKUP(TRIM(UPPER(SUBSTITUTE($D30," ",""))),'Cleaned Google Form'!$A$1:$M$5000,8,FALSE)='Main Template'!AM$12,VLOOKUP(TRIM(UPPER(SUBSTITUTE($D30," ",""))),'Cleaned Google Form'!$A$1:$M$5000,8,FALSE)='Main Template'!AM$13,VLOOKUP(TRIM(UPPER(SUBSTITUTE($D30," ",""))),'Cleaned Google Form'!$A$1:$M$5000,8,FALSE)='Main Template'!AM$14,VLOOKUP(TRIM(UPPER(SUBSTITUTE($D30," ",""))),'Cleaned Google Form'!$A$1:$M$5000,8,FALSE)='Main Template'!AM$15),0,IF(AND('Main Template'!AM$21&gt;=$C$9,'Main Template'!AM$19,VLOOKUP(TRIM(UPPER(SUBSTITUTE($D30," ",""))),'Cleaned Google Form'!$A$1:$M$5000,7,FALSE)="YES"),0,IF(IFERROR(FIND('Main Template'!AM$17,VLOOKUP(TRIM(UPPER(SUBSTITUTE('Main Template'!$D30," ",""))),'Cleaned Google Form'!$A$1:$M$5000,9,FALSE),1),FALSE),0,1))))),1)</f>
        <v>1</v>
      </c>
      <c r="AN30" s="12">
        <f>IFERROR(IF(AND(WEEKDAY('Main Template'!AN$18)=1,OR(VLOOKUP(TRIM(UPPER(SUBSTITUTE($D30," ",""))),'Cleaned Google Form'!$A$1:$M$5000,3,FALSE)="SMH",VLOOKUP(TRIM(UPPER(SUBSTITUTE($D30," ",""))),'Cleaned Google Form'!$A$1:$M$5000,3,FALSE)="RCH",VLOOKUP(TRIM(UPPER(SUBSTITUTE($D30," ",""))),'Cleaned Google Form'!$A$1:$M$5000,3,FALSE)="BCCA")),0,IF(AND(AN$21=1,NOT(VLOOKUP(TRIM(UPPER(SUBSTITUTE($D30," ",""))),'Cleaned Google Form'!$A$1:$M$5000,6,FALSE)="NO")),0,IF(OR(VLOOKUP(TRIM(UPPER(SUBSTITUTE($D30," ",""))),'Cleaned Google Form'!$A$1:$M$5000,8,FALSE)='Main Template'!AN$12,VLOOKUP(TRIM(UPPER(SUBSTITUTE($D30," ",""))),'Cleaned Google Form'!$A$1:$M$5000,8,FALSE)='Main Template'!AN$13,VLOOKUP(TRIM(UPPER(SUBSTITUTE($D30," ",""))),'Cleaned Google Form'!$A$1:$M$5000,8,FALSE)='Main Template'!AN$14,VLOOKUP(TRIM(UPPER(SUBSTITUTE($D30," ",""))),'Cleaned Google Form'!$A$1:$M$5000,8,FALSE)='Main Template'!AN$15),0,IF(AND('Main Template'!AN$21&gt;=$C$9,'Main Template'!AN$19,VLOOKUP(TRIM(UPPER(SUBSTITUTE($D30," ",""))),'Cleaned Google Form'!$A$1:$M$5000,7,FALSE)="YES"),0,IF(IFERROR(FIND('Main Template'!AN$17,VLOOKUP(TRIM(UPPER(SUBSTITUTE('Main Template'!$D30," ",""))),'Cleaned Google Form'!$A$1:$M$5000,9,FALSE),1),FALSE),0,1))))),1)</f>
        <v>1</v>
      </c>
    </row>
    <row r="31" spans="2:40">
      <c r="B31" t="str">
        <f>IFERROR(IF(ISNUMBER(MATCH(UPPER(SUBSTITUTE(D31," ","")),'Cleaned Google Form'!$A:$A,0)),"","Oops"),"Not Present")</f>
        <v/>
      </c>
      <c r="C31" s="4">
        <f>I31</f>
        <v>10</v>
      </c>
      <c r="D31" s="4" t="s">
        <v>281</v>
      </c>
      <c r="E31" s="4">
        <f>IFERROR(IF(VLOOKUP(TRIM(UPPER(SUBSTITUTE(D31," ",""))),'Cleaned Google Form'!$A$1:$L$5000,5,FALSE)="YES",1,0),0)</f>
        <v>1</v>
      </c>
      <c r="F31" s="4">
        <f>IFERROR(IF(RIGHT(VLOOKUP(TRIM(UPPER(SUBSTITUTE(D31," ",""))),'Cleaned Google Form'!$A$1:$L$5000,2,FALSE),1)="1",1,0),0)</f>
        <v>0</v>
      </c>
      <c r="G31" s="4">
        <f>IFERROR(IF(VLOOKUP(TRIM(UPPER(SUBSTITUTE(D31," ",""))),'Cleaned Google Form'!$A$1:$L$5000,3,FALSE)="VGH",1,0),0)</f>
        <v>0</v>
      </c>
      <c r="H31" s="4">
        <f>IFERROR(IF(G31+IFERROR(IF(VLOOKUP(TRIM(UPPER(SUBSTITUTE(D31," ",""))),'Cleaned Google Form'!$A$1:$L$5000,3,FALSE)="SPH",1,0),0)=0,1,0),0)</f>
        <v>1</v>
      </c>
      <c r="I31" s="4">
        <f>IF(I30="Resident Index",1,I30+1)</f>
        <v>10</v>
      </c>
      <c r="J31" s="12">
        <f>IFERROR(IF(AND(WEEKDAY('Main Template'!J$18)=1,OR(VLOOKUP(TRIM(UPPER(SUBSTITUTE($D31," ",""))),'Cleaned Google Form'!$A$1:$M$5000,3,FALSE)="SMH",VLOOKUP(TRIM(UPPER(SUBSTITUTE($D31," ",""))),'Cleaned Google Form'!$A$1:$M$5000,3,FALSE)="RCH",VLOOKUP(TRIM(UPPER(SUBSTITUTE($D31," ",""))),'Cleaned Google Form'!$A$1:$M$5000,3,FALSE)="BCCA")),0,IF(AND(J$21=1,NOT(VLOOKUP(TRIM(UPPER(SUBSTITUTE($D31," ",""))),'Cleaned Google Form'!$A$1:$M$5000,6,FALSE)="NO")),0,IF(OR(VLOOKUP(TRIM(UPPER(SUBSTITUTE($D31," ",""))),'Cleaned Google Form'!$A$1:$M$5000,8,FALSE)='Main Template'!J$12,VLOOKUP(TRIM(UPPER(SUBSTITUTE($D31," ",""))),'Cleaned Google Form'!$A$1:$M$5000,8,FALSE)='Main Template'!J$13,VLOOKUP(TRIM(UPPER(SUBSTITUTE($D31," ",""))),'Cleaned Google Form'!$A$1:$M$5000,8,FALSE)='Main Template'!J$14,VLOOKUP(TRIM(UPPER(SUBSTITUTE($D31," ",""))),'Cleaned Google Form'!$A$1:$M$5000,8,FALSE)='Main Template'!J$15),0,IF(AND('Main Template'!J$21&gt;=$C$9,'Main Template'!J$19,VLOOKUP(TRIM(UPPER(SUBSTITUTE($D31," ",""))),'Cleaned Google Form'!$A$1:$M$5000,7,FALSE)="YES"),0,IF(IFERROR(FIND('Main Template'!J$17,VLOOKUP(TRIM(UPPER(SUBSTITUTE('Main Template'!$D31," ",""))),'Cleaned Google Form'!$A$1:$M$5000,9,FALSE),1),FALSE),0,1))))),1)</f>
        <v>1</v>
      </c>
      <c r="K31" s="12">
        <f>IFERROR(IF(AND(WEEKDAY('Main Template'!K$18)=1,OR(VLOOKUP(TRIM(UPPER(SUBSTITUTE($D31," ",""))),'Cleaned Google Form'!$A$1:$M$5000,3,FALSE)="SMH",VLOOKUP(TRIM(UPPER(SUBSTITUTE($D31," ",""))),'Cleaned Google Form'!$A$1:$M$5000,3,FALSE)="RCH",VLOOKUP(TRIM(UPPER(SUBSTITUTE($D31," ",""))),'Cleaned Google Form'!$A$1:$M$5000,3,FALSE)="BCCA")),0,IF(AND(K$21=1,NOT(VLOOKUP(TRIM(UPPER(SUBSTITUTE($D31," ",""))),'Cleaned Google Form'!$A$1:$M$5000,6,FALSE)="NO")),0,IF(OR(VLOOKUP(TRIM(UPPER(SUBSTITUTE($D31," ",""))),'Cleaned Google Form'!$A$1:$M$5000,8,FALSE)='Main Template'!K$12,VLOOKUP(TRIM(UPPER(SUBSTITUTE($D31," ",""))),'Cleaned Google Form'!$A$1:$M$5000,8,FALSE)='Main Template'!K$13,VLOOKUP(TRIM(UPPER(SUBSTITUTE($D31," ",""))),'Cleaned Google Form'!$A$1:$M$5000,8,FALSE)='Main Template'!K$14,VLOOKUP(TRIM(UPPER(SUBSTITUTE($D31," ",""))),'Cleaned Google Form'!$A$1:$M$5000,8,FALSE)='Main Template'!K$15),0,IF(AND('Main Template'!K$21&gt;=$C$9,'Main Template'!K$19,VLOOKUP(TRIM(UPPER(SUBSTITUTE($D31," ",""))),'Cleaned Google Form'!$A$1:$M$5000,7,FALSE)="YES"),0,IF(IFERROR(FIND('Main Template'!K$17,VLOOKUP(TRIM(UPPER(SUBSTITUTE('Main Template'!$D31," ",""))),'Cleaned Google Form'!$A$1:$M$5000,9,FALSE),1),FALSE),0,1))))),1)</f>
        <v>1</v>
      </c>
      <c r="L31" s="12">
        <f>IFERROR(IF(AND(WEEKDAY('Main Template'!L$18)=1,OR(VLOOKUP(TRIM(UPPER(SUBSTITUTE($D31," ",""))),'Cleaned Google Form'!$A$1:$M$5000,3,FALSE)="SMH",VLOOKUP(TRIM(UPPER(SUBSTITUTE($D31," ",""))),'Cleaned Google Form'!$A$1:$M$5000,3,FALSE)="RCH",VLOOKUP(TRIM(UPPER(SUBSTITUTE($D31," ",""))),'Cleaned Google Form'!$A$1:$M$5000,3,FALSE)="BCCA")),0,IF(AND(L$21=1,NOT(VLOOKUP(TRIM(UPPER(SUBSTITUTE($D31," ",""))),'Cleaned Google Form'!$A$1:$M$5000,6,FALSE)="NO")),0,IF(OR(VLOOKUP(TRIM(UPPER(SUBSTITUTE($D31," ",""))),'Cleaned Google Form'!$A$1:$M$5000,8,FALSE)='Main Template'!L$12,VLOOKUP(TRIM(UPPER(SUBSTITUTE($D31," ",""))),'Cleaned Google Form'!$A$1:$M$5000,8,FALSE)='Main Template'!L$13,VLOOKUP(TRIM(UPPER(SUBSTITUTE($D31," ",""))),'Cleaned Google Form'!$A$1:$M$5000,8,FALSE)='Main Template'!L$14,VLOOKUP(TRIM(UPPER(SUBSTITUTE($D31," ",""))),'Cleaned Google Form'!$A$1:$M$5000,8,FALSE)='Main Template'!L$15),0,IF(AND('Main Template'!L$21&gt;=$C$9,'Main Template'!L$19,VLOOKUP(TRIM(UPPER(SUBSTITUTE($D31," ",""))),'Cleaned Google Form'!$A$1:$M$5000,7,FALSE)="YES"),0,IF(IFERROR(FIND('Main Template'!L$17,VLOOKUP(TRIM(UPPER(SUBSTITUTE('Main Template'!$D31," ",""))),'Cleaned Google Form'!$A$1:$M$5000,9,FALSE),1),FALSE),0,1))))),1)</f>
        <v>1</v>
      </c>
      <c r="M31" s="12">
        <f>IFERROR(IF(AND(WEEKDAY('Main Template'!M$18)=1,OR(VLOOKUP(TRIM(UPPER(SUBSTITUTE($D31," ",""))),'Cleaned Google Form'!$A$1:$M$5000,3,FALSE)="SMH",VLOOKUP(TRIM(UPPER(SUBSTITUTE($D31," ",""))),'Cleaned Google Form'!$A$1:$M$5000,3,FALSE)="RCH",VLOOKUP(TRIM(UPPER(SUBSTITUTE($D31," ",""))),'Cleaned Google Form'!$A$1:$M$5000,3,FALSE)="BCCA")),0,IF(AND(M$21=1,NOT(VLOOKUP(TRIM(UPPER(SUBSTITUTE($D31," ",""))),'Cleaned Google Form'!$A$1:$M$5000,6,FALSE)="NO")),0,IF(OR(VLOOKUP(TRIM(UPPER(SUBSTITUTE($D31," ",""))),'Cleaned Google Form'!$A$1:$M$5000,8,FALSE)='Main Template'!M$12,VLOOKUP(TRIM(UPPER(SUBSTITUTE($D31," ",""))),'Cleaned Google Form'!$A$1:$M$5000,8,FALSE)='Main Template'!M$13,VLOOKUP(TRIM(UPPER(SUBSTITUTE($D31," ",""))),'Cleaned Google Form'!$A$1:$M$5000,8,FALSE)='Main Template'!M$14,VLOOKUP(TRIM(UPPER(SUBSTITUTE($D31," ",""))),'Cleaned Google Form'!$A$1:$M$5000,8,FALSE)='Main Template'!M$15),0,IF(AND('Main Template'!M$21&gt;=$C$9,'Main Template'!M$19,VLOOKUP(TRIM(UPPER(SUBSTITUTE($D31," ",""))),'Cleaned Google Form'!$A$1:$M$5000,7,FALSE)="YES"),0,IF(IFERROR(FIND('Main Template'!M$17,VLOOKUP(TRIM(UPPER(SUBSTITUTE('Main Template'!$D31," ",""))),'Cleaned Google Form'!$A$1:$M$5000,9,FALSE),1),FALSE),0,1))))),1)</f>
        <v>1</v>
      </c>
      <c r="N31" s="12">
        <f>IFERROR(IF(AND(WEEKDAY('Main Template'!N$18)=1,OR(VLOOKUP(TRIM(UPPER(SUBSTITUTE($D31," ",""))),'Cleaned Google Form'!$A$1:$M$5000,3,FALSE)="SMH",VLOOKUP(TRIM(UPPER(SUBSTITUTE($D31," ",""))),'Cleaned Google Form'!$A$1:$M$5000,3,FALSE)="RCH",VLOOKUP(TRIM(UPPER(SUBSTITUTE($D31," ",""))),'Cleaned Google Form'!$A$1:$M$5000,3,FALSE)="BCCA")),0,IF(AND(N$21=1,NOT(VLOOKUP(TRIM(UPPER(SUBSTITUTE($D31," ",""))),'Cleaned Google Form'!$A$1:$M$5000,6,FALSE)="NO")),0,IF(OR(VLOOKUP(TRIM(UPPER(SUBSTITUTE($D31," ",""))),'Cleaned Google Form'!$A$1:$M$5000,8,FALSE)='Main Template'!N$12,VLOOKUP(TRIM(UPPER(SUBSTITUTE($D31," ",""))),'Cleaned Google Form'!$A$1:$M$5000,8,FALSE)='Main Template'!N$13,VLOOKUP(TRIM(UPPER(SUBSTITUTE($D31," ",""))),'Cleaned Google Form'!$A$1:$M$5000,8,FALSE)='Main Template'!N$14,VLOOKUP(TRIM(UPPER(SUBSTITUTE($D31," ",""))),'Cleaned Google Form'!$A$1:$M$5000,8,FALSE)='Main Template'!N$15),0,IF(AND('Main Template'!N$21&gt;=$C$9,'Main Template'!N$19,VLOOKUP(TRIM(UPPER(SUBSTITUTE($D31," ",""))),'Cleaned Google Form'!$A$1:$M$5000,7,FALSE)="YES"),0,IF(IFERROR(FIND('Main Template'!N$17,VLOOKUP(TRIM(UPPER(SUBSTITUTE('Main Template'!$D31," ",""))),'Cleaned Google Form'!$A$1:$M$5000,9,FALSE),1),FALSE),0,1))))),1)</f>
        <v>1</v>
      </c>
      <c r="O31" s="12">
        <f>IFERROR(IF(AND(WEEKDAY('Main Template'!O$18)=1,OR(VLOOKUP(TRIM(UPPER(SUBSTITUTE($D31," ",""))),'Cleaned Google Form'!$A$1:$M$5000,3,FALSE)="SMH",VLOOKUP(TRIM(UPPER(SUBSTITUTE($D31," ",""))),'Cleaned Google Form'!$A$1:$M$5000,3,FALSE)="RCH",VLOOKUP(TRIM(UPPER(SUBSTITUTE($D31," ",""))),'Cleaned Google Form'!$A$1:$M$5000,3,FALSE)="BCCA")),0,IF(AND(O$21=1,NOT(VLOOKUP(TRIM(UPPER(SUBSTITUTE($D31," ",""))),'Cleaned Google Form'!$A$1:$M$5000,6,FALSE)="NO")),0,IF(OR(VLOOKUP(TRIM(UPPER(SUBSTITUTE($D31," ",""))),'Cleaned Google Form'!$A$1:$M$5000,8,FALSE)='Main Template'!O$12,VLOOKUP(TRIM(UPPER(SUBSTITUTE($D31," ",""))),'Cleaned Google Form'!$A$1:$M$5000,8,FALSE)='Main Template'!O$13,VLOOKUP(TRIM(UPPER(SUBSTITUTE($D31," ",""))),'Cleaned Google Form'!$A$1:$M$5000,8,FALSE)='Main Template'!O$14,VLOOKUP(TRIM(UPPER(SUBSTITUTE($D31," ",""))),'Cleaned Google Form'!$A$1:$M$5000,8,FALSE)='Main Template'!O$15),0,IF(AND('Main Template'!O$21&gt;=$C$9,'Main Template'!O$19,VLOOKUP(TRIM(UPPER(SUBSTITUTE($D31," ",""))),'Cleaned Google Form'!$A$1:$M$5000,7,FALSE)="YES"),0,IF(IFERROR(FIND('Main Template'!O$17,VLOOKUP(TRIM(UPPER(SUBSTITUTE('Main Template'!$D31," ",""))),'Cleaned Google Form'!$A$1:$M$5000,9,FALSE),1),FALSE),0,1))))),1)</f>
        <v>1</v>
      </c>
      <c r="P31" s="12">
        <f>IFERROR(IF(AND(WEEKDAY('Main Template'!P$18)=1,OR(VLOOKUP(TRIM(UPPER(SUBSTITUTE($D31," ",""))),'Cleaned Google Form'!$A$1:$M$5000,3,FALSE)="SMH",VLOOKUP(TRIM(UPPER(SUBSTITUTE($D31," ",""))),'Cleaned Google Form'!$A$1:$M$5000,3,FALSE)="RCH",VLOOKUP(TRIM(UPPER(SUBSTITUTE($D31," ",""))),'Cleaned Google Form'!$A$1:$M$5000,3,FALSE)="BCCA")),0,IF(AND(P$21=1,NOT(VLOOKUP(TRIM(UPPER(SUBSTITUTE($D31," ",""))),'Cleaned Google Form'!$A$1:$M$5000,6,FALSE)="NO")),0,IF(OR(VLOOKUP(TRIM(UPPER(SUBSTITUTE($D31," ",""))),'Cleaned Google Form'!$A$1:$M$5000,8,FALSE)='Main Template'!P$12,VLOOKUP(TRIM(UPPER(SUBSTITUTE($D31," ",""))),'Cleaned Google Form'!$A$1:$M$5000,8,FALSE)='Main Template'!P$13,VLOOKUP(TRIM(UPPER(SUBSTITUTE($D31," ",""))),'Cleaned Google Form'!$A$1:$M$5000,8,FALSE)='Main Template'!P$14,VLOOKUP(TRIM(UPPER(SUBSTITUTE($D31," ",""))),'Cleaned Google Form'!$A$1:$M$5000,8,FALSE)='Main Template'!P$15),0,IF(AND('Main Template'!P$21&gt;=$C$9,'Main Template'!P$19,VLOOKUP(TRIM(UPPER(SUBSTITUTE($D31," ",""))),'Cleaned Google Form'!$A$1:$M$5000,7,FALSE)="YES"),0,IF(IFERROR(FIND('Main Template'!P$17,VLOOKUP(TRIM(UPPER(SUBSTITUTE('Main Template'!$D31," ",""))),'Cleaned Google Form'!$A$1:$M$5000,9,FALSE),1),FALSE),0,1))))),1)</f>
        <v>0</v>
      </c>
      <c r="Q31" s="12">
        <f>IFERROR(IF(AND(WEEKDAY('Main Template'!Q$18)=1,OR(VLOOKUP(TRIM(UPPER(SUBSTITUTE($D31," ",""))),'Cleaned Google Form'!$A$1:$M$5000,3,FALSE)="SMH",VLOOKUP(TRIM(UPPER(SUBSTITUTE($D31," ",""))),'Cleaned Google Form'!$A$1:$M$5000,3,FALSE)="RCH",VLOOKUP(TRIM(UPPER(SUBSTITUTE($D31," ",""))),'Cleaned Google Form'!$A$1:$M$5000,3,FALSE)="BCCA")),0,IF(AND(Q$21=1,NOT(VLOOKUP(TRIM(UPPER(SUBSTITUTE($D31," ",""))),'Cleaned Google Form'!$A$1:$M$5000,6,FALSE)="NO")),0,IF(OR(VLOOKUP(TRIM(UPPER(SUBSTITUTE($D31," ",""))),'Cleaned Google Form'!$A$1:$M$5000,8,FALSE)='Main Template'!Q$12,VLOOKUP(TRIM(UPPER(SUBSTITUTE($D31," ",""))),'Cleaned Google Form'!$A$1:$M$5000,8,FALSE)='Main Template'!Q$13,VLOOKUP(TRIM(UPPER(SUBSTITUTE($D31," ",""))),'Cleaned Google Form'!$A$1:$M$5000,8,FALSE)='Main Template'!Q$14,VLOOKUP(TRIM(UPPER(SUBSTITUTE($D31," ",""))),'Cleaned Google Form'!$A$1:$M$5000,8,FALSE)='Main Template'!Q$15),0,IF(AND('Main Template'!Q$21&gt;=$C$9,'Main Template'!Q$19,VLOOKUP(TRIM(UPPER(SUBSTITUTE($D31," ",""))),'Cleaned Google Form'!$A$1:$M$5000,7,FALSE)="YES"),0,IF(IFERROR(FIND('Main Template'!Q$17,VLOOKUP(TRIM(UPPER(SUBSTITUTE('Main Template'!$D31," ",""))),'Cleaned Google Form'!$A$1:$M$5000,9,FALSE),1),FALSE),0,1))))),1)</f>
        <v>1</v>
      </c>
      <c r="R31" s="12">
        <f>IFERROR(IF(AND(WEEKDAY('Main Template'!R$18)=1,OR(VLOOKUP(TRIM(UPPER(SUBSTITUTE($D31," ",""))),'Cleaned Google Form'!$A$1:$M$5000,3,FALSE)="SMH",VLOOKUP(TRIM(UPPER(SUBSTITUTE($D31," ",""))),'Cleaned Google Form'!$A$1:$M$5000,3,FALSE)="RCH",VLOOKUP(TRIM(UPPER(SUBSTITUTE($D31," ",""))),'Cleaned Google Form'!$A$1:$M$5000,3,FALSE)="BCCA")),0,IF(AND(R$21=1,NOT(VLOOKUP(TRIM(UPPER(SUBSTITUTE($D31," ",""))),'Cleaned Google Form'!$A$1:$M$5000,6,FALSE)="NO")),0,IF(OR(VLOOKUP(TRIM(UPPER(SUBSTITUTE($D31," ",""))),'Cleaned Google Form'!$A$1:$M$5000,8,FALSE)='Main Template'!R$12,VLOOKUP(TRIM(UPPER(SUBSTITUTE($D31," ",""))),'Cleaned Google Form'!$A$1:$M$5000,8,FALSE)='Main Template'!R$13,VLOOKUP(TRIM(UPPER(SUBSTITUTE($D31," ",""))),'Cleaned Google Form'!$A$1:$M$5000,8,FALSE)='Main Template'!R$14,VLOOKUP(TRIM(UPPER(SUBSTITUTE($D31," ",""))),'Cleaned Google Form'!$A$1:$M$5000,8,FALSE)='Main Template'!R$15),0,IF(AND('Main Template'!R$21&gt;=$C$9,'Main Template'!R$19,VLOOKUP(TRIM(UPPER(SUBSTITUTE($D31," ",""))),'Cleaned Google Form'!$A$1:$M$5000,7,FALSE)="YES"),0,IF(IFERROR(FIND('Main Template'!R$17,VLOOKUP(TRIM(UPPER(SUBSTITUTE('Main Template'!$D31," ",""))),'Cleaned Google Form'!$A$1:$M$5000,9,FALSE),1),FALSE),0,1))))),1)</f>
        <v>1</v>
      </c>
      <c r="S31" s="12">
        <f>IFERROR(IF(AND(WEEKDAY('Main Template'!S$18)=1,OR(VLOOKUP(TRIM(UPPER(SUBSTITUTE($D31," ",""))),'Cleaned Google Form'!$A$1:$M$5000,3,FALSE)="SMH",VLOOKUP(TRIM(UPPER(SUBSTITUTE($D31," ",""))),'Cleaned Google Form'!$A$1:$M$5000,3,FALSE)="RCH",VLOOKUP(TRIM(UPPER(SUBSTITUTE($D31," ",""))),'Cleaned Google Form'!$A$1:$M$5000,3,FALSE)="BCCA")),0,IF(AND(S$21=1,NOT(VLOOKUP(TRIM(UPPER(SUBSTITUTE($D31," ",""))),'Cleaned Google Form'!$A$1:$M$5000,6,FALSE)="NO")),0,IF(OR(VLOOKUP(TRIM(UPPER(SUBSTITUTE($D31," ",""))),'Cleaned Google Form'!$A$1:$M$5000,8,FALSE)='Main Template'!S$12,VLOOKUP(TRIM(UPPER(SUBSTITUTE($D31," ",""))),'Cleaned Google Form'!$A$1:$M$5000,8,FALSE)='Main Template'!S$13,VLOOKUP(TRIM(UPPER(SUBSTITUTE($D31," ",""))),'Cleaned Google Form'!$A$1:$M$5000,8,FALSE)='Main Template'!S$14,VLOOKUP(TRIM(UPPER(SUBSTITUTE($D31," ",""))),'Cleaned Google Form'!$A$1:$M$5000,8,FALSE)='Main Template'!S$15),0,IF(AND('Main Template'!S$21&gt;=$C$9,'Main Template'!S$19,VLOOKUP(TRIM(UPPER(SUBSTITUTE($D31," ",""))),'Cleaned Google Form'!$A$1:$M$5000,7,FALSE)="YES"),0,IF(IFERROR(FIND('Main Template'!S$17,VLOOKUP(TRIM(UPPER(SUBSTITUTE('Main Template'!$D31," ",""))),'Cleaned Google Form'!$A$1:$M$5000,9,FALSE),1),FALSE),0,1))))),1)</f>
        <v>1</v>
      </c>
      <c r="T31" s="12">
        <f>IFERROR(IF(AND(WEEKDAY('Main Template'!T$18)=1,OR(VLOOKUP(TRIM(UPPER(SUBSTITUTE($D31," ",""))),'Cleaned Google Form'!$A$1:$M$5000,3,FALSE)="SMH",VLOOKUP(TRIM(UPPER(SUBSTITUTE($D31," ",""))),'Cleaned Google Form'!$A$1:$M$5000,3,FALSE)="RCH",VLOOKUP(TRIM(UPPER(SUBSTITUTE($D31," ",""))),'Cleaned Google Form'!$A$1:$M$5000,3,FALSE)="BCCA")),0,IF(AND(T$21=1,NOT(VLOOKUP(TRIM(UPPER(SUBSTITUTE($D31," ",""))),'Cleaned Google Form'!$A$1:$M$5000,6,FALSE)="NO")),0,IF(OR(VLOOKUP(TRIM(UPPER(SUBSTITUTE($D31," ",""))),'Cleaned Google Form'!$A$1:$M$5000,8,FALSE)='Main Template'!T$12,VLOOKUP(TRIM(UPPER(SUBSTITUTE($D31," ",""))),'Cleaned Google Form'!$A$1:$M$5000,8,FALSE)='Main Template'!T$13,VLOOKUP(TRIM(UPPER(SUBSTITUTE($D31," ",""))),'Cleaned Google Form'!$A$1:$M$5000,8,FALSE)='Main Template'!T$14,VLOOKUP(TRIM(UPPER(SUBSTITUTE($D31," ",""))),'Cleaned Google Form'!$A$1:$M$5000,8,FALSE)='Main Template'!T$15),0,IF(AND('Main Template'!T$21&gt;=$C$9,'Main Template'!T$19,VLOOKUP(TRIM(UPPER(SUBSTITUTE($D31," ",""))),'Cleaned Google Form'!$A$1:$M$5000,7,FALSE)="YES"),0,IF(IFERROR(FIND('Main Template'!T$17,VLOOKUP(TRIM(UPPER(SUBSTITUTE('Main Template'!$D31," ",""))),'Cleaned Google Form'!$A$1:$M$5000,9,FALSE),1),FALSE),0,1))))),1)</f>
        <v>1</v>
      </c>
      <c r="U31" s="12">
        <f>IFERROR(IF(AND(WEEKDAY('Main Template'!U$18)=1,OR(VLOOKUP(TRIM(UPPER(SUBSTITUTE($D31," ",""))),'Cleaned Google Form'!$A$1:$M$5000,3,FALSE)="SMH",VLOOKUP(TRIM(UPPER(SUBSTITUTE($D31," ",""))),'Cleaned Google Form'!$A$1:$M$5000,3,FALSE)="RCH",VLOOKUP(TRIM(UPPER(SUBSTITUTE($D31," ",""))),'Cleaned Google Form'!$A$1:$M$5000,3,FALSE)="BCCA")),0,IF(AND(U$21=1,NOT(VLOOKUP(TRIM(UPPER(SUBSTITUTE($D31," ",""))),'Cleaned Google Form'!$A$1:$M$5000,6,FALSE)="NO")),0,IF(OR(VLOOKUP(TRIM(UPPER(SUBSTITUTE($D31," ",""))),'Cleaned Google Form'!$A$1:$M$5000,8,FALSE)='Main Template'!U$12,VLOOKUP(TRIM(UPPER(SUBSTITUTE($D31," ",""))),'Cleaned Google Form'!$A$1:$M$5000,8,FALSE)='Main Template'!U$13,VLOOKUP(TRIM(UPPER(SUBSTITUTE($D31," ",""))),'Cleaned Google Form'!$A$1:$M$5000,8,FALSE)='Main Template'!U$14,VLOOKUP(TRIM(UPPER(SUBSTITUTE($D31," ",""))),'Cleaned Google Form'!$A$1:$M$5000,8,FALSE)='Main Template'!U$15),0,IF(AND('Main Template'!U$21&gt;=$C$9,'Main Template'!U$19,VLOOKUP(TRIM(UPPER(SUBSTITUTE($D31," ",""))),'Cleaned Google Form'!$A$1:$M$5000,7,FALSE)="YES"),0,IF(IFERROR(FIND('Main Template'!U$17,VLOOKUP(TRIM(UPPER(SUBSTITUTE('Main Template'!$D31," ",""))),'Cleaned Google Form'!$A$1:$M$5000,9,FALSE),1),FALSE),0,1))))),1)</f>
        <v>0</v>
      </c>
      <c r="V31" s="12">
        <f>IFERROR(IF(AND(WEEKDAY('Main Template'!V$18)=1,OR(VLOOKUP(TRIM(UPPER(SUBSTITUTE($D31," ",""))),'Cleaned Google Form'!$A$1:$M$5000,3,FALSE)="SMH",VLOOKUP(TRIM(UPPER(SUBSTITUTE($D31," ",""))),'Cleaned Google Form'!$A$1:$M$5000,3,FALSE)="RCH",VLOOKUP(TRIM(UPPER(SUBSTITUTE($D31," ",""))),'Cleaned Google Form'!$A$1:$M$5000,3,FALSE)="BCCA")),0,IF(AND(V$21=1,NOT(VLOOKUP(TRIM(UPPER(SUBSTITUTE($D31," ",""))),'Cleaned Google Form'!$A$1:$M$5000,6,FALSE)="NO")),0,IF(OR(VLOOKUP(TRIM(UPPER(SUBSTITUTE($D31," ",""))),'Cleaned Google Form'!$A$1:$M$5000,8,FALSE)='Main Template'!V$12,VLOOKUP(TRIM(UPPER(SUBSTITUTE($D31," ",""))),'Cleaned Google Form'!$A$1:$M$5000,8,FALSE)='Main Template'!V$13,VLOOKUP(TRIM(UPPER(SUBSTITUTE($D31," ",""))),'Cleaned Google Form'!$A$1:$M$5000,8,FALSE)='Main Template'!V$14,VLOOKUP(TRIM(UPPER(SUBSTITUTE($D31," ",""))),'Cleaned Google Form'!$A$1:$M$5000,8,FALSE)='Main Template'!V$15),0,IF(AND('Main Template'!V$21&gt;=$C$9,'Main Template'!V$19,VLOOKUP(TRIM(UPPER(SUBSTITUTE($D31," ",""))),'Cleaned Google Form'!$A$1:$M$5000,7,FALSE)="YES"),0,IF(IFERROR(FIND('Main Template'!V$17,VLOOKUP(TRIM(UPPER(SUBSTITUTE('Main Template'!$D31," ",""))),'Cleaned Google Form'!$A$1:$M$5000,9,FALSE),1),FALSE),0,1))))),1)</f>
        <v>0</v>
      </c>
      <c r="W31" s="12">
        <f>IFERROR(IF(AND(WEEKDAY('Main Template'!W$18)=1,OR(VLOOKUP(TRIM(UPPER(SUBSTITUTE($D31," ",""))),'Cleaned Google Form'!$A$1:$M$5000,3,FALSE)="SMH",VLOOKUP(TRIM(UPPER(SUBSTITUTE($D31," ",""))),'Cleaned Google Form'!$A$1:$M$5000,3,FALSE)="RCH",VLOOKUP(TRIM(UPPER(SUBSTITUTE($D31," ",""))),'Cleaned Google Form'!$A$1:$M$5000,3,FALSE)="BCCA")),0,IF(AND(W$21=1,NOT(VLOOKUP(TRIM(UPPER(SUBSTITUTE($D31," ",""))),'Cleaned Google Form'!$A$1:$M$5000,6,FALSE)="NO")),0,IF(OR(VLOOKUP(TRIM(UPPER(SUBSTITUTE($D31," ",""))),'Cleaned Google Form'!$A$1:$M$5000,8,FALSE)='Main Template'!W$12,VLOOKUP(TRIM(UPPER(SUBSTITUTE($D31," ",""))),'Cleaned Google Form'!$A$1:$M$5000,8,FALSE)='Main Template'!W$13,VLOOKUP(TRIM(UPPER(SUBSTITUTE($D31," ",""))),'Cleaned Google Form'!$A$1:$M$5000,8,FALSE)='Main Template'!W$14,VLOOKUP(TRIM(UPPER(SUBSTITUTE($D31," ",""))),'Cleaned Google Form'!$A$1:$M$5000,8,FALSE)='Main Template'!W$15),0,IF(AND('Main Template'!W$21&gt;=$C$9,'Main Template'!W$19,VLOOKUP(TRIM(UPPER(SUBSTITUTE($D31," ",""))),'Cleaned Google Form'!$A$1:$M$5000,7,FALSE)="YES"),0,IF(IFERROR(FIND('Main Template'!W$17,VLOOKUP(TRIM(UPPER(SUBSTITUTE('Main Template'!$D31," ",""))),'Cleaned Google Form'!$A$1:$M$5000,9,FALSE),1),FALSE),0,1))))),1)</f>
        <v>0</v>
      </c>
      <c r="X31" s="12">
        <f>IFERROR(IF(AND(WEEKDAY('Main Template'!X$18)=1,OR(VLOOKUP(TRIM(UPPER(SUBSTITUTE($D31," ",""))),'Cleaned Google Form'!$A$1:$M$5000,3,FALSE)="SMH",VLOOKUP(TRIM(UPPER(SUBSTITUTE($D31," ",""))),'Cleaned Google Form'!$A$1:$M$5000,3,FALSE)="RCH",VLOOKUP(TRIM(UPPER(SUBSTITUTE($D31," ",""))),'Cleaned Google Form'!$A$1:$M$5000,3,FALSE)="BCCA")),0,IF(AND(X$21=1,NOT(VLOOKUP(TRIM(UPPER(SUBSTITUTE($D31," ",""))),'Cleaned Google Form'!$A$1:$M$5000,6,FALSE)="NO")),0,IF(OR(VLOOKUP(TRIM(UPPER(SUBSTITUTE($D31," ",""))),'Cleaned Google Form'!$A$1:$M$5000,8,FALSE)='Main Template'!X$12,VLOOKUP(TRIM(UPPER(SUBSTITUTE($D31," ",""))),'Cleaned Google Form'!$A$1:$M$5000,8,FALSE)='Main Template'!X$13,VLOOKUP(TRIM(UPPER(SUBSTITUTE($D31," ",""))),'Cleaned Google Form'!$A$1:$M$5000,8,FALSE)='Main Template'!X$14,VLOOKUP(TRIM(UPPER(SUBSTITUTE($D31," ",""))),'Cleaned Google Form'!$A$1:$M$5000,8,FALSE)='Main Template'!X$15),0,IF(AND('Main Template'!X$21&gt;=$C$9,'Main Template'!X$19,VLOOKUP(TRIM(UPPER(SUBSTITUTE($D31," ",""))),'Cleaned Google Form'!$A$1:$M$5000,7,FALSE)="YES"),0,IF(IFERROR(FIND('Main Template'!X$17,VLOOKUP(TRIM(UPPER(SUBSTITUTE('Main Template'!$D31," ",""))),'Cleaned Google Form'!$A$1:$M$5000,9,FALSE),1),FALSE),0,1))))),1)</f>
        <v>1</v>
      </c>
      <c r="Y31" s="12">
        <f>IFERROR(IF(AND(WEEKDAY('Main Template'!Y$18)=1,OR(VLOOKUP(TRIM(UPPER(SUBSTITUTE($D31," ",""))),'Cleaned Google Form'!$A$1:$M$5000,3,FALSE)="SMH",VLOOKUP(TRIM(UPPER(SUBSTITUTE($D31," ",""))),'Cleaned Google Form'!$A$1:$M$5000,3,FALSE)="RCH",VLOOKUP(TRIM(UPPER(SUBSTITUTE($D31," ",""))),'Cleaned Google Form'!$A$1:$M$5000,3,FALSE)="BCCA")),0,IF(AND(Y$21=1,NOT(VLOOKUP(TRIM(UPPER(SUBSTITUTE($D31," ",""))),'Cleaned Google Form'!$A$1:$M$5000,6,FALSE)="NO")),0,IF(OR(VLOOKUP(TRIM(UPPER(SUBSTITUTE($D31," ",""))),'Cleaned Google Form'!$A$1:$M$5000,8,FALSE)='Main Template'!Y$12,VLOOKUP(TRIM(UPPER(SUBSTITUTE($D31," ",""))),'Cleaned Google Form'!$A$1:$M$5000,8,FALSE)='Main Template'!Y$13,VLOOKUP(TRIM(UPPER(SUBSTITUTE($D31," ",""))),'Cleaned Google Form'!$A$1:$M$5000,8,FALSE)='Main Template'!Y$14,VLOOKUP(TRIM(UPPER(SUBSTITUTE($D31," ",""))),'Cleaned Google Form'!$A$1:$M$5000,8,FALSE)='Main Template'!Y$15),0,IF(AND('Main Template'!Y$21&gt;=$C$9,'Main Template'!Y$19,VLOOKUP(TRIM(UPPER(SUBSTITUTE($D31," ",""))),'Cleaned Google Form'!$A$1:$M$5000,7,FALSE)="YES"),0,IF(IFERROR(FIND('Main Template'!Y$17,VLOOKUP(TRIM(UPPER(SUBSTITUTE('Main Template'!$D31," ",""))),'Cleaned Google Form'!$A$1:$M$5000,9,FALSE),1),FALSE),0,1))))),1)</f>
        <v>1</v>
      </c>
      <c r="Z31" s="12">
        <f>IFERROR(IF(AND(WEEKDAY('Main Template'!Z$18)=1,OR(VLOOKUP(TRIM(UPPER(SUBSTITUTE($D31," ",""))),'Cleaned Google Form'!$A$1:$M$5000,3,FALSE)="SMH",VLOOKUP(TRIM(UPPER(SUBSTITUTE($D31," ",""))),'Cleaned Google Form'!$A$1:$M$5000,3,FALSE)="RCH",VLOOKUP(TRIM(UPPER(SUBSTITUTE($D31," ",""))),'Cleaned Google Form'!$A$1:$M$5000,3,FALSE)="BCCA")),0,IF(AND(Z$21=1,NOT(VLOOKUP(TRIM(UPPER(SUBSTITUTE($D31," ",""))),'Cleaned Google Form'!$A$1:$M$5000,6,FALSE)="NO")),0,IF(OR(VLOOKUP(TRIM(UPPER(SUBSTITUTE($D31," ",""))),'Cleaned Google Form'!$A$1:$M$5000,8,FALSE)='Main Template'!Z$12,VLOOKUP(TRIM(UPPER(SUBSTITUTE($D31," ",""))),'Cleaned Google Form'!$A$1:$M$5000,8,FALSE)='Main Template'!Z$13,VLOOKUP(TRIM(UPPER(SUBSTITUTE($D31," ",""))),'Cleaned Google Form'!$A$1:$M$5000,8,FALSE)='Main Template'!Z$14,VLOOKUP(TRIM(UPPER(SUBSTITUTE($D31," ",""))),'Cleaned Google Form'!$A$1:$M$5000,8,FALSE)='Main Template'!Z$15),0,IF(AND('Main Template'!Z$21&gt;=$C$9,'Main Template'!Z$19,VLOOKUP(TRIM(UPPER(SUBSTITUTE($D31," ",""))),'Cleaned Google Form'!$A$1:$M$5000,7,FALSE)="YES"),0,IF(IFERROR(FIND('Main Template'!Z$17,VLOOKUP(TRIM(UPPER(SUBSTITUTE('Main Template'!$D31," ",""))),'Cleaned Google Form'!$A$1:$M$5000,9,FALSE),1),FALSE),0,1))))),1)</f>
        <v>1</v>
      </c>
      <c r="AA31" s="12">
        <f>IFERROR(IF(AND(WEEKDAY('Main Template'!AA$18)=1,OR(VLOOKUP(TRIM(UPPER(SUBSTITUTE($D31," ",""))),'Cleaned Google Form'!$A$1:$M$5000,3,FALSE)="SMH",VLOOKUP(TRIM(UPPER(SUBSTITUTE($D31," ",""))),'Cleaned Google Form'!$A$1:$M$5000,3,FALSE)="RCH",VLOOKUP(TRIM(UPPER(SUBSTITUTE($D31," ",""))),'Cleaned Google Form'!$A$1:$M$5000,3,FALSE)="BCCA")),0,IF(AND(AA$21=1,NOT(VLOOKUP(TRIM(UPPER(SUBSTITUTE($D31," ",""))),'Cleaned Google Form'!$A$1:$M$5000,6,FALSE)="NO")),0,IF(OR(VLOOKUP(TRIM(UPPER(SUBSTITUTE($D31," ",""))),'Cleaned Google Form'!$A$1:$M$5000,8,FALSE)='Main Template'!AA$12,VLOOKUP(TRIM(UPPER(SUBSTITUTE($D31," ",""))),'Cleaned Google Form'!$A$1:$M$5000,8,FALSE)='Main Template'!AA$13,VLOOKUP(TRIM(UPPER(SUBSTITUTE($D31," ",""))),'Cleaned Google Form'!$A$1:$M$5000,8,FALSE)='Main Template'!AA$14,VLOOKUP(TRIM(UPPER(SUBSTITUTE($D31," ",""))),'Cleaned Google Form'!$A$1:$M$5000,8,FALSE)='Main Template'!AA$15),0,IF(AND('Main Template'!AA$21&gt;=$C$9,'Main Template'!AA$19,VLOOKUP(TRIM(UPPER(SUBSTITUTE($D31," ",""))),'Cleaned Google Form'!$A$1:$M$5000,7,FALSE)="YES"),0,IF(IFERROR(FIND('Main Template'!AA$17,VLOOKUP(TRIM(UPPER(SUBSTITUTE('Main Template'!$D31," ",""))),'Cleaned Google Form'!$A$1:$M$5000,9,FALSE),1),FALSE),0,1))))),1)</f>
        <v>1</v>
      </c>
      <c r="AB31" s="12">
        <f>IFERROR(IF(AND(WEEKDAY('Main Template'!AB$18)=1,OR(VLOOKUP(TRIM(UPPER(SUBSTITUTE($D31," ",""))),'Cleaned Google Form'!$A$1:$M$5000,3,FALSE)="SMH",VLOOKUP(TRIM(UPPER(SUBSTITUTE($D31," ",""))),'Cleaned Google Form'!$A$1:$M$5000,3,FALSE)="RCH",VLOOKUP(TRIM(UPPER(SUBSTITUTE($D31," ",""))),'Cleaned Google Form'!$A$1:$M$5000,3,FALSE)="BCCA")),0,IF(AND(AB$21=1,NOT(VLOOKUP(TRIM(UPPER(SUBSTITUTE($D31," ",""))),'Cleaned Google Form'!$A$1:$M$5000,6,FALSE)="NO")),0,IF(OR(VLOOKUP(TRIM(UPPER(SUBSTITUTE($D31," ",""))),'Cleaned Google Form'!$A$1:$M$5000,8,FALSE)='Main Template'!AB$12,VLOOKUP(TRIM(UPPER(SUBSTITUTE($D31," ",""))),'Cleaned Google Form'!$A$1:$M$5000,8,FALSE)='Main Template'!AB$13,VLOOKUP(TRIM(UPPER(SUBSTITUTE($D31," ",""))),'Cleaned Google Form'!$A$1:$M$5000,8,FALSE)='Main Template'!AB$14,VLOOKUP(TRIM(UPPER(SUBSTITUTE($D31," ",""))),'Cleaned Google Form'!$A$1:$M$5000,8,FALSE)='Main Template'!AB$15),0,IF(AND('Main Template'!AB$21&gt;=$C$9,'Main Template'!AB$19,VLOOKUP(TRIM(UPPER(SUBSTITUTE($D31," ",""))),'Cleaned Google Form'!$A$1:$M$5000,7,FALSE)="YES"),0,IF(IFERROR(FIND('Main Template'!AB$17,VLOOKUP(TRIM(UPPER(SUBSTITUTE('Main Template'!$D31," ",""))),'Cleaned Google Form'!$A$1:$M$5000,9,FALSE),1),FALSE),0,1))))),1)</f>
        <v>0</v>
      </c>
      <c r="AC31" s="12">
        <f>IFERROR(IF(AND(WEEKDAY('Main Template'!AC$18)=1,OR(VLOOKUP(TRIM(UPPER(SUBSTITUTE($D31," ",""))),'Cleaned Google Form'!$A$1:$M$5000,3,FALSE)="SMH",VLOOKUP(TRIM(UPPER(SUBSTITUTE($D31," ",""))),'Cleaned Google Form'!$A$1:$M$5000,3,FALSE)="RCH",VLOOKUP(TRIM(UPPER(SUBSTITUTE($D31," ",""))),'Cleaned Google Form'!$A$1:$M$5000,3,FALSE)="BCCA")),0,IF(AND(AC$21=1,NOT(VLOOKUP(TRIM(UPPER(SUBSTITUTE($D31," ",""))),'Cleaned Google Form'!$A$1:$M$5000,6,FALSE)="NO")),0,IF(OR(VLOOKUP(TRIM(UPPER(SUBSTITUTE($D31," ",""))),'Cleaned Google Form'!$A$1:$M$5000,8,FALSE)='Main Template'!AC$12,VLOOKUP(TRIM(UPPER(SUBSTITUTE($D31," ",""))),'Cleaned Google Form'!$A$1:$M$5000,8,FALSE)='Main Template'!AC$13,VLOOKUP(TRIM(UPPER(SUBSTITUTE($D31," ",""))),'Cleaned Google Form'!$A$1:$M$5000,8,FALSE)='Main Template'!AC$14,VLOOKUP(TRIM(UPPER(SUBSTITUTE($D31," ",""))),'Cleaned Google Form'!$A$1:$M$5000,8,FALSE)='Main Template'!AC$15),0,IF(AND('Main Template'!AC$21&gt;=$C$9,'Main Template'!AC$19,VLOOKUP(TRIM(UPPER(SUBSTITUTE($D31," ",""))),'Cleaned Google Form'!$A$1:$M$5000,7,FALSE)="YES"),0,IF(IFERROR(FIND('Main Template'!AC$17,VLOOKUP(TRIM(UPPER(SUBSTITUTE('Main Template'!$D31," ",""))),'Cleaned Google Form'!$A$1:$M$5000,9,FALSE),1),FALSE),0,1))))),1)</f>
        <v>0</v>
      </c>
      <c r="AD31" s="12">
        <f>IFERROR(IF(AND(WEEKDAY('Main Template'!AD$18)=1,OR(VLOOKUP(TRIM(UPPER(SUBSTITUTE($D31," ",""))),'Cleaned Google Form'!$A$1:$M$5000,3,FALSE)="SMH",VLOOKUP(TRIM(UPPER(SUBSTITUTE($D31," ",""))),'Cleaned Google Form'!$A$1:$M$5000,3,FALSE)="RCH",VLOOKUP(TRIM(UPPER(SUBSTITUTE($D31," ",""))),'Cleaned Google Form'!$A$1:$M$5000,3,FALSE)="BCCA")),0,IF(AND(AD$21=1,NOT(VLOOKUP(TRIM(UPPER(SUBSTITUTE($D31," ",""))),'Cleaned Google Form'!$A$1:$M$5000,6,FALSE)="NO")),0,IF(OR(VLOOKUP(TRIM(UPPER(SUBSTITUTE($D31," ",""))),'Cleaned Google Form'!$A$1:$M$5000,8,FALSE)='Main Template'!AD$12,VLOOKUP(TRIM(UPPER(SUBSTITUTE($D31," ",""))),'Cleaned Google Form'!$A$1:$M$5000,8,FALSE)='Main Template'!AD$13,VLOOKUP(TRIM(UPPER(SUBSTITUTE($D31," ",""))),'Cleaned Google Form'!$A$1:$M$5000,8,FALSE)='Main Template'!AD$14,VLOOKUP(TRIM(UPPER(SUBSTITUTE($D31," ",""))),'Cleaned Google Form'!$A$1:$M$5000,8,FALSE)='Main Template'!AD$15),0,IF(AND('Main Template'!AD$21&gt;=$C$9,'Main Template'!AD$19,VLOOKUP(TRIM(UPPER(SUBSTITUTE($D31," ",""))),'Cleaned Google Form'!$A$1:$M$5000,7,FALSE)="YES"),0,IF(IFERROR(FIND('Main Template'!AD$17,VLOOKUP(TRIM(UPPER(SUBSTITUTE('Main Template'!$D31," ",""))),'Cleaned Google Form'!$A$1:$M$5000,9,FALSE),1),FALSE),0,1))))),1)</f>
        <v>0</v>
      </c>
      <c r="AE31" s="12">
        <f>IFERROR(IF(AND(WEEKDAY('Main Template'!AE$18)=1,OR(VLOOKUP(TRIM(UPPER(SUBSTITUTE($D31," ",""))),'Cleaned Google Form'!$A$1:$M$5000,3,FALSE)="SMH",VLOOKUP(TRIM(UPPER(SUBSTITUTE($D31," ",""))),'Cleaned Google Form'!$A$1:$M$5000,3,FALSE)="RCH",VLOOKUP(TRIM(UPPER(SUBSTITUTE($D31," ",""))),'Cleaned Google Form'!$A$1:$M$5000,3,FALSE)="BCCA")),0,IF(AND(AE$21=1,NOT(VLOOKUP(TRIM(UPPER(SUBSTITUTE($D31," ",""))),'Cleaned Google Form'!$A$1:$M$5000,6,FALSE)="NO")),0,IF(OR(VLOOKUP(TRIM(UPPER(SUBSTITUTE($D31," ",""))),'Cleaned Google Form'!$A$1:$M$5000,8,FALSE)='Main Template'!AE$12,VLOOKUP(TRIM(UPPER(SUBSTITUTE($D31," ",""))),'Cleaned Google Form'!$A$1:$M$5000,8,FALSE)='Main Template'!AE$13,VLOOKUP(TRIM(UPPER(SUBSTITUTE($D31," ",""))),'Cleaned Google Form'!$A$1:$M$5000,8,FALSE)='Main Template'!AE$14,VLOOKUP(TRIM(UPPER(SUBSTITUTE($D31," ",""))),'Cleaned Google Form'!$A$1:$M$5000,8,FALSE)='Main Template'!AE$15),0,IF(AND('Main Template'!AE$21&gt;=$C$9,'Main Template'!AE$19,VLOOKUP(TRIM(UPPER(SUBSTITUTE($D31," ",""))),'Cleaned Google Form'!$A$1:$M$5000,7,FALSE)="YES"),0,IF(IFERROR(FIND('Main Template'!AE$17,VLOOKUP(TRIM(UPPER(SUBSTITUTE('Main Template'!$D31," ",""))),'Cleaned Google Form'!$A$1:$M$5000,9,FALSE),1),FALSE),0,1))))),1)</f>
        <v>0</v>
      </c>
      <c r="AF31" s="12">
        <f>IFERROR(IF(AND(WEEKDAY('Main Template'!AF$18)=1,OR(VLOOKUP(TRIM(UPPER(SUBSTITUTE($D31," ",""))),'Cleaned Google Form'!$A$1:$M$5000,3,FALSE)="SMH",VLOOKUP(TRIM(UPPER(SUBSTITUTE($D31," ",""))),'Cleaned Google Form'!$A$1:$M$5000,3,FALSE)="RCH",VLOOKUP(TRIM(UPPER(SUBSTITUTE($D31," ",""))),'Cleaned Google Form'!$A$1:$M$5000,3,FALSE)="BCCA")),0,IF(AND(AF$21=1,NOT(VLOOKUP(TRIM(UPPER(SUBSTITUTE($D31," ",""))),'Cleaned Google Form'!$A$1:$M$5000,6,FALSE)="NO")),0,IF(OR(VLOOKUP(TRIM(UPPER(SUBSTITUTE($D31," ",""))),'Cleaned Google Form'!$A$1:$M$5000,8,FALSE)='Main Template'!AF$12,VLOOKUP(TRIM(UPPER(SUBSTITUTE($D31," ",""))),'Cleaned Google Form'!$A$1:$M$5000,8,FALSE)='Main Template'!AF$13,VLOOKUP(TRIM(UPPER(SUBSTITUTE($D31," ",""))),'Cleaned Google Form'!$A$1:$M$5000,8,FALSE)='Main Template'!AF$14,VLOOKUP(TRIM(UPPER(SUBSTITUTE($D31," ",""))),'Cleaned Google Form'!$A$1:$M$5000,8,FALSE)='Main Template'!AF$15),0,IF(AND('Main Template'!AF$21&gt;=$C$9,'Main Template'!AF$19,VLOOKUP(TRIM(UPPER(SUBSTITUTE($D31," ",""))),'Cleaned Google Form'!$A$1:$M$5000,7,FALSE)="YES"),0,IF(IFERROR(FIND('Main Template'!AF$17,VLOOKUP(TRIM(UPPER(SUBSTITUTE('Main Template'!$D31," ",""))),'Cleaned Google Form'!$A$1:$M$5000,9,FALSE),1),FALSE),0,1))))),1)</f>
        <v>0</v>
      </c>
      <c r="AG31" s="12">
        <f>IFERROR(IF(AND(WEEKDAY('Main Template'!AG$18)=1,OR(VLOOKUP(TRIM(UPPER(SUBSTITUTE($D31," ",""))),'Cleaned Google Form'!$A$1:$M$5000,3,FALSE)="SMH",VLOOKUP(TRIM(UPPER(SUBSTITUTE($D31," ",""))),'Cleaned Google Form'!$A$1:$M$5000,3,FALSE)="RCH",VLOOKUP(TRIM(UPPER(SUBSTITUTE($D31," ",""))),'Cleaned Google Form'!$A$1:$M$5000,3,FALSE)="BCCA")),0,IF(AND(AG$21=1,NOT(VLOOKUP(TRIM(UPPER(SUBSTITUTE($D31," ",""))),'Cleaned Google Form'!$A$1:$M$5000,6,FALSE)="NO")),0,IF(OR(VLOOKUP(TRIM(UPPER(SUBSTITUTE($D31," ",""))),'Cleaned Google Form'!$A$1:$M$5000,8,FALSE)='Main Template'!AG$12,VLOOKUP(TRIM(UPPER(SUBSTITUTE($D31," ",""))),'Cleaned Google Form'!$A$1:$M$5000,8,FALSE)='Main Template'!AG$13,VLOOKUP(TRIM(UPPER(SUBSTITUTE($D31," ",""))),'Cleaned Google Form'!$A$1:$M$5000,8,FALSE)='Main Template'!AG$14,VLOOKUP(TRIM(UPPER(SUBSTITUTE($D31," ",""))),'Cleaned Google Form'!$A$1:$M$5000,8,FALSE)='Main Template'!AG$15),0,IF(AND('Main Template'!AG$21&gt;=$C$9,'Main Template'!AG$19,VLOOKUP(TRIM(UPPER(SUBSTITUTE($D31," ",""))),'Cleaned Google Form'!$A$1:$M$5000,7,FALSE)="YES"),0,IF(IFERROR(FIND('Main Template'!AG$17,VLOOKUP(TRIM(UPPER(SUBSTITUTE('Main Template'!$D31," ",""))),'Cleaned Google Form'!$A$1:$M$5000,9,FALSE),1),FALSE),0,1))))),1)</f>
        <v>0</v>
      </c>
      <c r="AH31" s="12">
        <f>IFERROR(IF(AND(WEEKDAY('Main Template'!AH$18)=1,OR(VLOOKUP(TRIM(UPPER(SUBSTITUTE($D31," ",""))),'Cleaned Google Form'!$A$1:$M$5000,3,FALSE)="SMH",VLOOKUP(TRIM(UPPER(SUBSTITUTE($D31," ",""))),'Cleaned Google Form'!$A$1:$M$5000,3,FALSE)="RCH",VLOOKUP(TRIM(UPPER(SUBSTITUTE($D31," ",""))),'Cleaned Google Form'!$A$1:$M$5000,3,FALSE)="BCCA")),0,IF(AND(AH$21=1,NOT(VLOOKUP(TRIM(UPPER(SUBSTITUTE($D31," ",""))),'Cleaned Google Form'!$A$1:$M$5000,6,FALSE)="NO")),0,IF(OR(VLOOKUP(TRIM(UPPER(SUBSTITUTE($D31," ",""))),'Cleaned Google Form'!$A$1:$M$5000,8,FALSE)='Main Template'!AH$12,VLOOKUP(TRIM(UPPER(SUBSTITUTE($D31," ",""))),'Cleaned Google Form'!$A$1:$M$5000,8,FALSE)='Main Template'!AH$13,VLOOKUP(TRIM(UPPER(SUBSTITUTE($D31," ",""))),'Cleaned Google Form'!$A$1:$M$5000,8,FALSE)='Main Template'!AH$14,VLOOKUP(TRIM(UPPER(SUBSTITUTE($D31," ",""))),'Cleaned Google Form'!$A$1:$M$5000,8,FALSE)='Main Template'!AH$15),0,IF(AND('Main Template'!AH$21&gt;=$C$9,'Main Template'!AH$19,VLOOKUP(TRIM(UPPER(SUBSTITUTE($D31," ",""))),'Cleaned Google Form'!$A$1:$M$5000,7,FALSE)="YES"),0,IF(IFERROR(FIND('Main Template'!AH$17,VLOOKUP(TRIM(UPPER(SUBSTITUTE('Main Template'!$D31," ",""))),'Cleaned Google Form'!$A$1:$M$5000,9,FALSE),1),FALSE),0,1))))),1)</f>
        <v>0</v>
      </c>
      <c r="AI31" s="12">
        <f>IFERROR(IF(AND(WEEKDAY('Main Template'!AI$18)=1,OR(VLOOKUP(TRIM(UPPER(SUBSTITUTE($D31," ",""))),'Cleaned Google Form'!$A$1:$M$5000,3,FALSE)="SMH",VLOOKUP(TRIM(UPPER(SUBSTITUTE($D31," ",""))),'Cleaned Google Form'!$A$1:$M$5000,3,FALSE)="RCH",VLOOKUP(TRIM(UPPER(SUBSTITUTE($D31," ",""))),'Cleaned Google Form'!$A$1:$M$5000,3,FALSE)="BCCA")),0,IF(AND(AI$21=1,NOT(VLOOKUP(TRIM(UPPER(SUBSTITUTE($D31," ",""))),'Cleaned Google Form'!$A$1:$M$5000,6,FALSE)="NO")),0,IF(OR(VLOOKUP(TRIM(UPPER(SUBSTITUTE($D31," ",""))),'Cleaned Google Form'!$A$1:$M$5000,8,FALSE)='Main Template'!AI$12,VLOOKUP(TRIM(UPPER(SUBSTITUTE($D31," ",""))),'Cleaned Google Form'!$A$1:$M$5000,8,FALSE)='Main Template'!AI$13,VLOOKUP(TRIM(UPPER(SUBSTITUTE($D31," ",""))),'Cleaned Google Form'!$A$1:$M$5000,8,FALSE)='Main Template'!AI$14,VLOOKUP(TRIM(UPPER(SUBSTITUTE($D31," ",""))),'Cleaned Google Form'!$A$1:$M$5000,8,FALSE)='Main Template'!AI$15),0,IF(AND('Main Template'!AI$21&gt;=$C$9,'Main Template'!AI$19,VLOOKUP(TRIM(UPPER(SUBSTITUTE($D31," ",""))),'Cleaned Google Form'!$A$1:$M$5000,7,FALSE)="YES"),0,IF(IFERROR(FIND('Main Template'!AI$17,VLOOKUP(TRIM(UPPER(SUBSTITUTE('Main Template'!$D31," ",""))),'Cleaned Google Form'!$A$1:$M$5000,9,FALSE),1),FALSE),0,1))))),1)</f>
        <v>0</v>
      </c>
      <c r="AJ31" s="12">
        <f>IFERROR(IF(AND(WEEKDAY('Main Template'!AJ$18)=1,OR(VLOOKUP(TRIM(UPPER(SUBSTITUTE($D31," ",""))),'Cleaned Google Form'!$A$1:$M$5000,3,FALSE)="SMH",VLOOKUP(TRIM(UPPER(SUBSTITUTE($D31," ",""))),'Cleaned Google Form'!$A$1:$M$5000,3,FALSE)="RCH",VLOOKUP(TRIM(UPPER(SUBSTITUTE($D31," ",""))),'Cleaned Google Form'!$A$1:$M$5000,3,FALSE)="BCCA")),0,IF(AND(AJ$21=1,NOT(VLOOKUP(TRIM(UPPER(SUBSTITUTE($D31," ",""))),'Cleaned Google Form'!$A$1:$M$5000,6,FALSE)="NO")),0,IF(OR(VLOOKUP(TRIM(UPPER(SUBSTITUTE($D31," ",""))),'Cleaned Google Form'!$A$1:$M$5000,8,FALSE)='Main Template'!AJ$12,VLOOKUP(TRIM(UPPER(SUBSTITUTE($D31," ",""))),'Cleaned Google Form'!$A$1:$M$5000,8,FALSE)='Main Template'!AJ$13,VLOOKUP(TRIM(UPPER(SUBSTITUTE($D31," ",""))),'Cleaned Google Form'!$A$1:$M$5000,8,FALSE)='Main Template'!AJ$14,VLOOKUP(TRIM(UPPER(SUBSTITUTE($D31," ",""))),'Cleaned Google Form'!$A$1:$M$5000,8,FALSE)='Main Template'!AJ$15),0,IF(AND('Main Template'!AJ$21&gt;=$C$9,'Main Template'!AJ$19,VLOOKUP(TRIM(UPPER(SUBSTITUTE($D31," ",""))),'Cleaned Google Form'!$A$1:$M$5000,7,FALSE)="YES"),0,IF(IFERROR(FIND('Main Template'!AJ$17,VLOOKUP(TRIM(UPPER(SUBSTITUTE('Main Template'!$D31," ",""))),'Cleaned Google Form'!$A$1:$M$5000,9,FALSE),1),FALSE),0,1))))),1)</f>
        <v>0</v>
      </c>
      <c r="AK31" s="12">
        <f>IFERROR(IF(AND(WEEKDAY('Main Template'!AK$18)=1,OR(VLOOKUP(TRIM(UPPER(SUBSTITUTE($D31," ",""))),'Cleaned Google Form'!$A$1:$M$5000,3,FALSE)="SMH",VLOOKUP(TRIM(UPPER(SUBSTITUTE($D31," ",""))),'Cleaned Google Form'!$A$1:$M$5000,3,FALSE)="RCH",VLOOKUP(TRIM(UPPER(SUBSTITUTE($D31," ",""))),'Cleaned Google Form'!$A$1:$M$5000,3,FALSE)="BCCA")),0,IF(AND(AK$21=1,NOT(VLOOKUP(TRIM(UPPER(SUBSTITUTE($D31," ",""))),'Cleaned Google Form'!$A$1:$M$5000,6,FALSE)="NO")),0,IF(OR(VLOOKUP(TRIM(UPPER(SUBSTITUTE($D31," ",""))),'Cleaned Google Form'!$A$1:$M$5000,8,FALSE)='Main Template'!AK$12,VLOOKUP(TRIM(UPPER(SUBSTITUTE($D31," ",""))),'Cleaned Google Form'!$A$1:$M$5000,8,FALSE)='Main Template'!AK$13,VLOOKUP(TRIM(UPPER(SUBSTITUTE($D31," ",""))),'Cleaned Google Form'!$A$1:$M$5000,8,FALSE)='Main Template'!AK$14,VLOOKUP(TRIM(UPPER(SUBSTITUTE($D31," ",""))),'Cleaned Google Form'!$A$1:$M$5000,8,FALSE)='Main Template'!AK$15),0,IF(AND('Main Template'!AK$21&gt;=$C$9,'Main Template'!AK$19,VLOOKUP(TRIM(UPPER(SUBSTITUTE($D31," ",""))),'Cleaned Google Form'!$A$1:$M$5000,7,FALSE)="YES"),0,IF(IFERROR(FIND('Main Template'!AK$17,VLOOKUP(TRIM(UPPER(SUBSTITUTE('Main Template'!$D31," ",""))),'Cleaned Google Form'!$A$1:$M$5000,9,FALSE),1),FALSE),0,1))))),1)</f>
        <v>0</v>
      </c>
      <c r="AL31" s="12">
        <f>IFERROR(IF(AND(WEEKDAY('Main Template'!AL$18)=1,OR(VLOOKUP(TRIM(UPPER(SUBSTITUTE($D31," ",""))),'Cleaned Google Form'!$A$1:$M$5000,3,FALSE)="SMH",VLOOKUP(TRIM(UPPER(SUBSTITUTE($D31," ",""))),'Cleaned Google Form'!$A$1:$M$5000,3,FALSE)="RCH",VLOOKUP(TRIM(UPPER(SUBSTITUTE($D31," ",""))),'Cleaned Google Form'!$A$1:$M$5000,3,FALSE)="BCCA")),0,IF(AND(AL$21=1,NOT(VLOOKUP(TRIM(UPPER(SUBSTITUTE($D31," ",""))),'Cleaned Google Form'!$A$1:$M$5000,6,FALSE)="NO")),0,IF(OR(VLOOKUP(TRIM(UPPER(SUBSTITUTE($D31," ",""))),'Cleaned Google Form'!$A$1:$M$5000,8,FALSE)='Main Template'!AL$12,VLOOKUP(TRIM(UPPER(SUBSTITUTE($D31," ",""))),'Cleaned Google Form'!$A$1:$M$5000,8,FALSE)='Main Template'!AL$13,VLOOKUP(TRIM(UPPER(SUBSTITUTE($D31," ",""))),'Cleaned Google Form'!$A$1:$M$5000,8,FALSE)='Main Template'!AL$14,VLOOKUP(TRIM(UPPER(SUBSTITUTE($D31," ",""))),'Cleaned Google Form'!$A$1:$M$5000,8,FALSE)='Main Template'!AL$15),0,IF(AND('Main Template'!AL$21&gt;=$C$9,'Main Template'!AL$19,VLOOKUP(TRIM(UPPER(SUBSTITUTE($D31," ",""))),'Cleaned Google Form'!$A$1:$M$5000,7,FALSE)="YES"),0,IF(IFERROR(FIND('Main Template'!AL$17,VLOOKUP(TRIM(UPPER(SUBSTITUTE('Main Template'!$D31," ",""))),'Cleaned Google Form'!$A$1:$M$5000,9,FALSE),1),FALSE),0,1))))),1)</f>
        <v>0</v>
      </c>
      <c r="AM31" s="12">
        <f>IFERROR(IF(AND(WEEKDAY('Main Template'!AM$18)=1,OR(VLOOKUP(TRIM(UPPER(SUBSTITUTE($D31," ",""))),'Cleaned Google Form'!$A$1:$M$5000,3,FALSE)="SMH",VLOOKUP(TRIM(UPPER(SUBSTITUTE($D31," ",""))),'Cleaned Google Form'!$A$1:$M$5000,3,FALSE)="RCH",VLOOKUP(TRIM(UPPER(SUBSTITUTE($D31," ",""))),'Cleaned Google Form'!$A$1:$M$5000,3,FALSE)="BCCA")),0,IF(AND(AM$21=1,NOT(VLOOKUP(TRIM(UPPER(SUBSTITUTE($D31," ",""))),'Cleaned Google Form'!$A$1:$M$5000,6,FALSE)="NO")),0,IF(OR(VLOOKUP(TRIM(UPPER(SUBSTITUTE($D31," ",""))),'Cleaned Google Form'!$A$1:$M$5000,8,FALSE)='Main Template'!AM$12,VLOOKUP(TRIM(UPPER(SUBSTITUTE($D31," ",""))),'Cleaned Google Form'!$A$1:$M$5000,8,FALSE)='Main Template'!AM$13,VLOOKUP(TRIM(UPPER(SUBSTITUTE($D31," ",""))),'Cleaned Google Form'!$A$1:$M$5000,8,FALSE)='Main Template'!AM$14,VLOOKUP(TRIM(UPPER(SUBSTITUTE($D31," ",""))),'Cleaned Google Form'!$A$1:$M$5000,8,FALSE)='Main Template'!AM$15),0,IF(AND('Main Template'!AM$21&gt;=$C$9,'Main Template'!AM$19,VLOOKUP(TRIM(UPPER(SUBSTITUTE($D31," ",""))),'Cleaned Google Form'!$A$1:$M$5000,7,FALSE)="YES"),0,IF(IFERROR(FIND('Main Template'!AM$17,VLOOKUP(TRIM(UPPER(SUBSTITUTE('Main Template'!$D31," ",""))),'Cleaned Google Form'!$A$1:$M$5000,9,FALSE),1),FALSE),0,1))))),1)</f>
        <v>0</v>
      </c>
      <c r="AN31" s="12">
        <f>IFERROR(IF(AND(WEEKDAY('Main Template'!AN$18)=1,OR(VLOOKUP(TRIM(UPPER(SUBSTITUTE($D31," ",""))),'Cleaned Google Form'!$A$1:$M$5000,3,FALSE)="SMH",VLOOKUP(TRIM(UPPER(SUBSTITUTE($D31," ",""))),'Cleaned Google Form'!$A$1:$M$5000,3,FALSE)="RCH",VLOOKUP(TRIM(UPPER(SUBSTITUTE($D31," ",""))),'Cleaned Google Form'!$A$1:$M$5000,3,FALSE)="BCCA")),0,IF(AND(AN$21=1,NOT(VLOOKUP(TRIM(UPPER(SUBSTITUTE($D31," ",""))),'Cleaned Google Form'!$A$1:$M$5000,6,FALSE)="NO")),0,IF(OR(VLOOKUP(TRIM(UPPER(SUBSTITUTE($D31," ",""))),'Cleaned Google Form'!$A$1:$M$5000,8,FALSE)='Main Template'!AN$12,VLOOKUP(TRIM(UPPER(SUBSTITUTE($D31," ",""))),'Cleaned Google Form'!$A$1:$M$5000,8,FALSE)='Main Template'!AN$13,VLOOKUP(TRIM(UPPER(SUBSTITUTE($D31," ",""))),'Cleaned Google Form'!$A$1:$M$5000,8,FALSE)='Main Template'!AN$14,VLOOKUP(TRIM(UPPER(SUBSTITUTE($D31," ",""))),'Cleaned Google Form'!$A$1:$M$5000,8,FALSE)='Main Template'!AN$15),0,IF(AND('Main Template'!AN$21&gt;=$C$9,'Main Template'!AN$19,VLOOKUP(TRIM(UPPER(SUBSTITUTE($D31," ",""))),'Cleaned Google Form'!$A$1:$M$5000,7,FALSE)="YES"),0,IF(IFERROR(FIND('Main Template'!AN$17,VLOOKUP(TRIM(UPPER(SUBSTITUTE('Main Template'!$D31," ",""))),'Cleaned Google Form'!$A$1:$M$5000,9,FALSE),1),FALSE),0,1))))),1)</f>
        <v>0</v>
      </c>
    </row>
    <row r="32" spans="2:40">
      <c r="B32" t="str">
        <f>IFERROR(IF(ISNUMBER(MATCH(UPPER(SUBSTITUTE(D32," ","")),'Cleaned Google Form'!$A:$A,0)),"","Oops"),"Not Present")</f>
        <v/>
      </c>
      <c r="C32" s="4">
        <f>I32</f>
        <v>11</v>
      </c>
      <c r="D32" s="4" t="s">
        <v>287</v>
      </c>
      <c r="E32" s="4">
        <f>IFERROR(IF(VLOOKUP(TRIM(UPPER(SUBSTITUTE(D32," ",""))),'Cleaned Google Form'!$A$1:$L$5000,5,FALSE)="YES",1,0),0)</f>
        <v>1</v>
      </c>
      <c r="F32" s="4">
        <f>IFERROR(IF(RIGHT(VLOOKUP(TRIM(UPPER(SUBSTITUTE(D32," ",""))),'Cleaned Google Form'!$A$1:$L$5000,2,FALSE),1)="1",1,0),0)</f>
        <v>0</v>
      </c>
      <c r="G32" s="4">
        <f>IFERROR(IF(VLOOKUP(TRIM(UPPER(SUBSTITUTE(D32," ",""))),'Cleaned Google Form'!$A$1:$L$5000,3,FALSE)="VGH",1,0),0)</f>
        <v>0</v>
      </c>
      <c r="H32" s="4">
        <f>IFERROR(IF(G32+IFERROR(IF(VLOOKUP(TRIM(UPPER(SUBSTITUTE(D32," ",""))),'Cleaned Google Form'!$A$1:$L$5000,3,FALSE)="SPH",1,0),0)=0,1,0),0)</f>
        <v>1</v>
      </c>
      <c r="I32" s="4">
        <f>IF(I31="Resident Index",1,I31+1)</f>
        <v>11</v>
      </c>
      <c r="J32" s="12">
        <f>IFERROR(IF(AND(WEEKDAY('Main Template'!J$18)=1,OR(VLOOKUP(TRIM(UPPER(SUBSTITUTE($D32," ",""))),'Cleaned Google Form'!$A$1:$M$5000,3,FALSE)="SMH",VLOOKUP(TRIM(UPPER(SUBSTITUTE($D32," ",""))),'Cleaned Google Form'!$A$1:$M$5000,3,FALSE)="RCH",VLOOKUP(TRIM(UPPER(SUBSTITUTE($D32," ",""))),'Cleaned Google Form'!$A$1:$M$5000,3,FALSE)="BCCA")),0,IF(AND(J$21=1,NOT(VLOOKUP(TRIM(UPPER(SUBSTITUTE($D32," ",""))),'Cleaned Google Form'!$A$1:$M$5000,6,FALSE)="NO")),0,IF(OR(VLOOKUP(TRIM(UPPER(SUBSTITUTE($D32," ",""))),'Cleaned Google Form'!$A$1:$M$5000,8,FALSE)='Main Template'!J$12,VLOOKUP(TRIM(UPPER(SUBSTITUTE($D32," ",""))),'Cleaned Google Form'!$A$1:$M$5000,8,FALSE)='Main Template'!J$13,VLOOKUP(TRIM(UPPER(SUBSTITUTE($D32," ",""))),'Cleaned Google Form'!$A$1:$M$5000,8,FALSE)='Main Template'!J$14,VLOOKUP(TRIM(UPPER(SUBSTITUTE($D32," ",""))),'Cleaned Google Form'!$A$1:$M$5000,8,FALSE)='Main Template'!J$15),0,IF(AND('Main Template'!J$21&gt;=$C$9,'Main Template'!J$19,VLOOKUP(TRIM(UPPER(SUBSTITUTE($D32," ",""))),'Cleaned Google Form'!$A$1:$M$5000,7,FALSE)="YES"),0,IF(IFERROR(FIND('Main Template'!J$17,VLOOKUP(TRIM(UPPER(SUBSTITUTE('Main Template'!$D32," ",""))),'Cleaned Google Form'!$A$1:$M$5000,9,FALSE),1),FALSE),0,1))))),1)</f>
        <v>1</v>
      </c>
      <c r="K32" s="12">
        <f>IFERROR(IF(AND(WEEKDAY('Main Template'!K$18)=1,OR(VLOOKUP(TRIM(UPPER(SUBSTITUTE($D32," ",""))),'Cleaned Google Form'!$A$1:$M$5000,3,FALSE)="SMH",VLOOKUP(TRIM(UPPER(SUBSTITUTE($D32," ",""))),'Cleaned Google Form'!$A$1:$M$5000,3,FALSE)="RCH",VLOOKUP(TRIM(UPPER(SUBSTITUTE($D32," ",""))),'Cleaned Google Form'!$A$1:$M$5000,3,FALSE)="BCCA")),0,IF(AND(K$21=1,NOT(VLOOKUP(TRIM(UPPER(SUBSTITUTE($D32," ",""))),'Cleaned Google Form'!$A$1:$M$5000,6,FALSE)="NO")),0,IF(OR(VLOOKUP(TRIM(UPPER(SUBSTITUTE($D32," ",""))),'Cleaned Google Form'!$A$1:$M$5000,8,FALSE)='Main Template'!K$12,VLOOKUP(TRIM(UPPER(SUBSTITUTE($D32," ",""))),'Cleaned Google Form'!$A$1:$M$5000,8,FALSE)='Main Template'!K$13,VLOOKUP(TRIM(UPPER(SUBSTITUTE($D32," ",""))),'Cleaned Google Form'!$A$1:$M$5000,8,FALSE)='Main Template'!K$14,VLOOKUP(TRIM(UPPER(SUBSTITUTE($D32," ",""))),'Cleaned Google Form'!$A$1:$M$5000,8,FALSE)='Main Template'!K$15),0,IF(AND('Main Template'!K$21&gt;=$C$9,'Main Template'!K$19,VLOOKUP(TRIM(UPPER(SUBSTITUTE($D32," ",""))),'Cleaned Google Form'!$A$1:$M$5000,7,FALSE)="YES"),0,IF(IFERROR(FIND('Main Template'!K$17,VLOOKUP(TRIM(UPPER(SUBSTITUTE('Main Template'!$D32," ",""))),'Cleaned Google Form'!$A$1:$M$5000,9,FALSE),1),FALSE),0,1))))),1)</f>
        <v>1</v>
      </c>
      <c r="L32" s="12">
        <f>IFERROR(IF(AND(WEEKDAY('Main Template'!L$18)=1,OR(VLOOKUP(TRIM(UPPER(SUBSTITUTE($D32," ",""))),'Cleaned Google Form'!$A$1:$M$5000,3,FALSE)="SMH",VLOOKUP(TRIM(UPPER(SUBSTITUTE($D32," ",""))),'Cleaned Google Form'!$A$1:$M$5000,3,FALSE)="RCH",VLOOKUP(TRIM(UPPER(SUBSTITUTE($D32," ",""))),'Cleaned Google Form'!$A$1:$M$5000,3,FALSE)="BCCA")),0,IF(AND(L$21=1,NOT(VLOOKUP(TRIM(UPPER(SUBSTITUTE($D32," ",""))),'Cleaned Google Form'!$A$1:$M$5000,6,FALSE)="NO")),0,IF(OR(VLOOKUP(TRIM(UPPER(SUBSTITUTE($D32," ",""))),'Cleaned Google Form'!$A$1:$M$5000,8,FALSE)='Main Template'!L$12,VLOOKUP(TRIM(UPPER(SUBSTITUTE($D32," ",""))),'Cleaned Google Form'!$A$1:$M$5000,8,FALSE)='Main Template'!L$13,VLOOKUP(TRIM(UPPER(SUBSTITUTE($D32," ",""))),'Cleaned Google Form'!$A$1:$M$5000,8,FALSE)='Main Template'!L$14,VLOOKUP(TRIM(UPPER(SUBSTITUTE($D32," ",""))),'Cleaned Google Form'!$A$1:$M$5000,8,FALSE)='Main Template'!L$15),0,IF(AND('Main Template'!L$21&gt;=$C$9,'Main Template'!L$19,VLOOKUP(TRIM(UPPER(SUBSTITUTE($D32," ",""))),'Cleaned Google Form'!$A$1:$M$5000,7,FALSE)="YES"),0,IF(IFERROR(FIND('Main Template'!L$17,VLOOKUP(TRIM(UPPER(SUBSTITUTE('Main Template'!$D32," ",""))),'Cleaned Google Form'!$A$1:$M$5000,9,FALSE),1),FALSE),0,1))))),1)</f>
        <v>1</v>
      </c>
      <c r="M32" s="12">
        <f>IFERROR(IF(AND(WEEKDAY('Main Template'!M$18)=1,OR(VLOOKUP(TRIM(UPPER(SUBSTITUTE($D32," ",""))),'Cleaned Google Form'!$A$1:$M$5000,3,FALSE)="SMH",VLOOKUP(TRIM(UPPER(SUBSTITUTE($D32," ",""))),'Cleaned Google Form'!$A$1:$M$5000,3,FALSE)="RCH",VLOOKUP(TRIM(UPPER(SUBSTITUTE($D32," ",""))),'Cleaned Google Form'!$A$1:$M$5000,3,FALSE)="BCCA")),0,IF(AND(M$21=1,NOT(VLOOKUP(TRIM(UPPER(SUBSTITUTE($D32," ",""))),'Cleaned Google Form'!$A$1:$M$5000,6,FALSE)="NO")),0,IF(OR(VLOOKUP(TRIM(UPPER(SUBSTITUTE($D32," ",""))),'Cleaned Google Form'!$A$1:$M$5000,8,FALSE)='Main Template'!M$12,VLOOKUP(TRIM(UPPER(SUBSTITUTE($D32," ",""))),'Cleaned Google Form'!$A$1:$M$5000,8,FALSE)='Main Template'!M$13,VLOOKUP(TRIM(UPPER(SUBSTITUTE($D32," ",""))),'Cleaned Google Form'!$A$1:$M$5000,8,FALSE)='Main Template'!M$14,VLOOKUP(TRIM(UPPER(SUBSTITUTE($D32," ",""))),'Cleaned Google Form'!$A$1:$M$5000,8,FALSE)='Main Template'!M$15),0,IF(AND('Main Template'!M$21&gt;=$C$9,'Main Template'!M$19,VLOOKUP(TRIM(UPPER(SUBSTITUTE($D32," ",""))),'Cleaned Google Form'!$A$1:$M$5000,7,FALSE)="YES"),0,IF(IFERROR(FIND('Main Template'!M$17,VLOOKUP(TRIM(UPPER(SUBSTITUTE('Main Template'!$D32," ",""))),'Cleaned Google Form'!$A$1:$M$5000,9,FALSE),1),FALSE),0,1))))),1)</f>
        <v>1</v>
      </c>
      <c r="N32" s="12">
        <f>IFERROR(IF(AND(WEEKDAY('Main Template'!N$18)=1,OR(VLOOKUP(TRIM(UPPER(SUBSTITUTE($D32," ",""))),'Cleaned Google Form'!$A$1:$M$5000,3,FALSE)="SMH",VLOOKUP(TRIM(UPPER(SUBSTITUTE($D32," ",""))),'Cleaned Google Form'!$A$1:$M$5000,3,FALSE)="RCH",VLOOKUP(TRIM(UPPER(SUBSTITUTE($D32," ",""))),'Cleaned Google Form'!$A$1:$M$5000,3,FALSE)="BCCA")),0,IF(AND(N$21=1,NOT(VLOOKUP(TRIM(UPPER(SUBSTITUTE($D32," ",""))),'Cleaned Google Form'!$A$1:$M$5000,6,FALSE)="NO")),0,IF(OR(VLOOKUP(TRIM(UPPER(SUBSTITUTE($D32," ",""))),'Cleaned Google Form'!$A$1:$M$5000,8,FALSE)='Main Template'!N$12,VLOOKUP(TRIM(UPPER(SUBSTITUTE($D32," ",""))),'Cleaned Google Form'!$A$1:$M$5000,8,FALSE)='Main Template'!N$13,VLOOKUP(TRIM(UPPER(SUBSTITUTE($D32," ",""))),'Cleaned Google Form'!$A$1:$M$5000,8,FALSE)='Main Template'!N$14,VLOOKUP(TRIM(UPPER(SUBSTITUTE($D32," ",""))),'Cleaned Google Form'!$A$1:$M$5000,8,FALSE)='Main Template'!N$15),0,IF(AND('Main Template'!N$21&gt;=$C$9,'Main Template'!N$19,VLOOKUP(TRIM(UPPER(SUBSTITUTE($D32," ",""))),'Cleaned Google Form'!$A$1:$M$5000,7,FALSE)="YES"),0,IF(IFERROR(FIND('Main Template'!N$17,VLOOKUP(TRIM(UPPER(SUBSTITUTE('Main Template'!$D32," ",""))),'Cleaned Google Form'!$A$1:$M$5000,9,FALSE),1),FALSE),0,1))))),1)</f>
        <v>1</v>
      </c>
      <c r="O32" s="12">
        <f>IFERROR(IF(AND(WEEKDAY('Main Template'!O$18)=1,OR(VLOOKUP(TRIM(UPPER(SUBSTITUTE($D32," ",""))),'Cleaned Google Form'!$A$1:$M$5000,3,FALSE)="SMH",VLOOKUP(TRIM(UPPER(SUBSTITUTE($D32," ",""))),'Cleaned Google Form'!$A$1:$M$5000,3,FALSE)="RCH",VLOOKUP(TRIM(UPPER(SUBSTITUTE($D32," ",""))),'Cleaned Google Form'!$A$1:$M$5000,3,FALSE)="BCCA")),0,IF(AND(O$21=1,NOT(VLOOKUP(TRIM(UPPER(SUBSTITUTE($D32," ",""))),'Cleaned Google Form'!$A$1:$M$5000,6,FALSE)="NO")),0,IF(OR(VLOOKUP(TRIM(UPPER(SUBSTITUTE($D32," ",""))),'Cleaned Google Form'!$A$1:$M$5000,8,FALSE)='Main Template'!O$12,VLOOKUP(TRIM(UPPER(SUBSTITUTE($D32," ",""))),'Cleaned Google Form'!$A$1:$M$5000,8,FALSE)='Main Template'!O$13,VLOOKUP(TRIM(UPPER(SUBSTITUTE($D32," ",""))),'Cleaned Google Form'!$A$1:$M$5000,8,FALSE)='Main Template'!O$14,VLOOKUP(TRIM(UPPER(SUBSTITUTE($D32," ",""))),'Cleaned Google Form'!$A$1:$M$5000,8,FALSE)='Main Template'!O$15),0,IF(AND('Main Template'!O$21&gt;=$C$9,'Main Template'!O$19,VLOOKUP(TRIM(UPPER(SUBSTITUTE($D32," ",""))),'Cleaned Google Form'!$A$1:$M$5000,7,FALSE)="YES"),0,IF(IFERROR(FIND('Main Template'!O$17,VLOOKUP(TRIM(UPPER(SUBSTITUTE('Main Template'!$D32," ",""))),'Cleaned Google Form'!$A$1:$M$5000,9,FALSE),1),FALSE),0,1))))),1)</f>
        <v>1</v>
      </c>
      <c r="P32" s="12">
        <f>IFERROR(IF(AND(WEEKDAY('Main Template'!P$18)=1,OR(VLOOKUP(TRIM(UPPER(SUBSTITUTE($D32," ",""))),'Cleaned Google Form'!$A$1:$M$5000,3,FALSE)="SMH",VLOOKUP(TRIM(UPPER(SUBSTITUTE($D32," ",""))),'Cleaned Google Form'!$A$1:$M$5000,3,FALSE)="RCH",VLOOKUP(TRIM(UPPER(SUBSTITUTE($D32," ",""))),'Cleaned Google Form'!$A$1:$M$5000,3,FALSE)="BCCA")),0,IF(AND(P$21=1,NOT(VLOOKUP(TRIM(UPPER(SUBSTITUTE($D32," ",""))),'Cleaned Google Form'!$A$1:$M$5000,6,FALSE)="NO")),0,IF(OR(VLOOKUP(TRIM(UPPER(SUBSTITUTE($D32," ",""))),'Cleaned Google Form'!$A$1:$M$5000,8,FALSE)='Main Template'!P$12,VLOOKUP(TRIM(UPPER(SUBSTITUTE($D32," ",""))),'Cleaned Google Form'!$A$1:$M$5000,8,FALSE)='Main Template'!P$13,VLOOKUP(TRIM(UPPER(SUBSTITUTE($D32," ",""))),'Cleaned Google Form'!$A$1:$M$5000,8,FALSE)='Main Template'!P$14,VLOOKUP(TRIM(UPPER(SUBSTITUTE($D32," ",""))),'Cleaned Google Form'!$A$1:$M$5000,8,FALSE)='Main Template'!P$15),0,IF(AND('Main Template'!P$21&gt;=$C$9,'Main Template'!P$19,VLOOKUP(TRIM(UPPER(SUBSTITUTE($D32," ",""))),'Cleaned Google Form'!$A$1:$M$5000,7,FALSE)="YES"),0,IF(IFERROR(FIND('Main Template'!P$17,VLOOKUP(TRIM(UPPER(SUBSTITUTE('Main Template'!$D32," ",""))),'Cleaned Google Form'!$A$1:$M$5000,9,FALSE),1),FALSE),0,1))))),1)</f>
        <v>0</v>
      </c>
      <c r="Q32" s="12">
        <f>IFERROR(IF(AND(WEEKDAY('Main Template'!Q$18)=1,OR(VLOOKUP(TRIM(UPPER(SUBSTITUTE($D32," ",""))),'Cleaned Google Form'!$A$1:$M$5000,3,FALSE)="SMH",VLOOKUP(TRIM(UPPER(SUBSTITUTE($D32," ",""))),'Cleaned Google Form'!$A$1:$M$5000,3,FALSE)="RCH",VLOOKUP(TRIM(UPPER(SUBSTITUTE($D32," ",""))),'Cleaned Google Form'!$A$1:$M$5000,3,FALSE)="BCCA")),0,IF(AND(Q$21=1,NOT(VLOOKUP(TRIM(UPPER(SUBSTITUTE($D32," ",""))),'Cleaned Google Form'!$A$1:$M$5000,6,FALSE)="NO")),0,IF(OR(VLOOKUP(TRIM(UPPER(SUBSTITUTE($D32," ",""))),'Cleaned Google Form'!$A$1:$M$5000,8,FALSE)='Main Template'!Q$12,VLOOKUP(TRIM(UPPER(SUBSTITUTE($D32," ",""))),'Cleaned Google Form'!$A$1:$M$5000,8,FALSE)='Main Template'!Q$13,VLOOKUP(TRIM(UPPER(SUBSTITUTE($D32," ",""))),'Cleaned Google Form'!$A$1:$M$5000,8,FALSE)='Main Template'!Q$14,VLOOKUP(TRIM(UPPER(SUBSTITUTE($D32," ",""))),'Cleaned Google Form'!$A$1:$M$5000,8,FALSE)='Main Template'!Q$15),0,IF(AND('Main Template'!Q$21&gt;=$C$9,'Main Template'!Q$19,VLOOKUP(TRIM(UPPER(SUBSTITUTE($D32," ",""))),'Cleaned Google Form'!$A$1:$M$5000,7,FALSE)="YES"),0,IF(IFERROR(FIND('Main Template'!Q$17,VLOOKUP(TRIM(UPPER(SUBSTITUTE('Main Template'!$D32," ",""))),'Cleaned Google Form'!$A$1:$M$5000,9,FALSE),1),FALSE),0,1))))),1)</f>
        <v>1</v>
      </c>
      <c r="R32" s="12">
        <f>IFERROR(IF(AND(WEEKDAY('Main Template'!R$18)=1,OR(VLOOKUP(TRIM(UPPER(SUBSTITUTE($D32," ",""))),'Cleaned Google Form'!$A$1:$M$5000,3,FALSE)="SMH",VLOOKUP(TRIM(UPPER(SUBSTITUTE($D32," ",""))),'Cleaned Google Form'!$A$1:$M$5000,3,FALSE)="RCH",VLOOKUP(TRIM(UPPER(SUBSTITUTE($D32," ",""))),'Cleaned Google Form'!$A$1:$M$5000,3,FALSE)="BCCA")),0,IF(AND(R$21=1,NOT(VLOOKUP(TRIM(UPPER(SUBSTITUTE($D32," ",""))),'Cleaned Google Form'!$A$1:$M$5000,6,FALSE)="NO")),0,IF(OR(VLOOKUP(TRIM(UPPER(SUBSTITUTE($D32," ",""))),'Cleaned Google Form'!$A$1:$M$5000,8,FALSE)='Main Template'!R$12,VLOOKUP(TRIM(UPPER(SUBSTITUTE($D32," ",""))),'Cleaned Google Form'!$A$1:$M$5000,8,FALSE)='Main Template'!R$13,VLOOKUP(TRIM(UPPER(SUBSTITUTE($D32," ",""))),'Cleaned Google Form'!$A$1:$M$5000,8,FALSE)='Main Template'!R$14,VLOOKUP(TRIM(UPPER(SUBSTITUTE($D32," ",""))),'Cleaned Google Form'!$A$1:$M$5000,8,FALSE)='Main Template'!R$15),0,IF(AND('Main Template'!R$21&gt;=$C$9,'Main Template'!R$19,VLOOKUP(TRIM(UPPER(SUBSTITUTE($D32," ",""))),'Cleaned Google Form'!$A$1:$M$5000,7,FALSE)="YES"),0,IF(IFERROR(FIND('Main Template'!R$17,VLOOKUP(TRIM(UPPER(SUBSTITUTE('Main Template'!$D32," ",""))),'Cleaned Google Form'!$A$1:$M$5000,9,FALSE),1),FALSE),0,1))))),1)</f>
        <v>1</v>
      </c>
      <c r="S32" s="12">
        <f>IFERROR(IF(AND(WEEKDAY('Main Template'!S$18)=1,OR(VLOOKUP(TRIM(UPPER(SUBSTITUTE($D32," ",""))),'Cleaned Google Form'!$A$1:$M$5000,3,FALSE)="SMH",VLOOKUP(TRIM(UPPER(SUBSTITUTE($D32," ",""))),'Cleaned Google Form'!$A$1:$M$5000,3,FALSE)="RCH",VLOOKUP(TRIM(UPPER(SUBSTITUTE($D32," ",""))),'Cleaned Google Form'!$A$1:$M$5000,3,FALSE)="BCCA")),0,IF(AND(S$21=1,NOT(VLOOKUP(TRIM(UPPER(SUBSTITUTE($D32," ",""))),'Cleaned Google Form'!$A$1:$M$5000,6,FALSE)="NO")),0,IF(OR(VLOOKUP(TRIM(UPPER(SUBSTITUTE($D32," ",""))),'Cleaned Google Form'!$A$1:$M$5000,8,FALSE)='Main Template'!S$12,VLOOKUP(TRIM(UPPER(SUBSTITUTE($D32," ",""))),'Cleaned Google Form'!$A$1:$M$5000,8,FALSE)='Main Template'!S$13,VLOOKUP(TRIM(UPPER(SUBSTITUTE($D32," ",""))),'Cleaned Google Form'!$A$1:$M$5000,8,FALSE)='Main Template'!S$14,VLOOKUP(TRIM(UPPER(SUBSTITUTE($D32," ",""))),'Cleaned Google Form'!$A$1:$M$5000,8,FALSE)='Main Template'!S$15),0,IF(AND('Main Template'!S$21&gt;=$C$9,'Main Template'!S$19,VLOOKUP(TRIM(UPPER(SUBSTITUTE($D32," ",""))),'Cleaned Google Form'!$A$1:$M$5000,7,FALSE)="YES"),0,IF(IFERROR(FIND('Main Template'!S$17,VLOOKUP(TRIM(UPPER(SUBSTITUTE('Main Template'!$D32," ",""))),'Cleaned Google Form'!$A$1:$M$5000,9,FALSE),1),FALSE),0,1))))),1)</f>
        <v>1</v>
      </c>
      <c r="T32" s="12">
        <f>IFERROR(IF(AND(WEEKDAY('Main Template'!T$18)=1,OR(VLOOKUP(TRIM(UPPER(SUBSTITUTE($D32," ",""))),'Cleaned Google Form'!$A$1:$M$5000,3,FALSE)="SMH",VLOOKUP(TRIM(UPPER(SUBSTITUTE($D32," ",""))),'Cleaned Google Form'!$A$1:$M$5000,3,FALSE)="RCH",VLOOKUP(TRIM(UPPER(SUBSTITUTE($D32," ",""))),'Cleaned Google Form'!$A$1:$M$5000,3,FALSE)="BCCA")),0,IF(AND(T$21=1,NOT(VLOOKUP(TRIM(UPPER(SUBSTITUTE($D32," ",""))),'Cleaned Google Form'!$A$1:$M$5000,6,FALSE)="NO")),0,IF(OR(VLOOKUP(TRIM(UPPER(SUBSTITUTE($D32," ",""))),'Cleaned Google Form'!$A$1:$M$5000,8,FALSE)='Main Template'!T$12,VLOOKUP(TRIM(UPPER(SUBSTITUTE($D32," ",""))),'Cleaned Google Form'!$A$1:$M$5000,8,FALSE)='Main Template'!T$13,VLOOKUP(TRIM(UPPER(SUBSTITUTE($D32," ",""))),'Cleaned Google Form'!$A$1:$M$5000,8,FALSE)='Main Template'!T$14,VLOOKUP(TRIM(UPPER(SUBSTITUTE($D32," ",""))),'Cleaned Google Form'!$A$1:$M$5000,8,FALSE)='Main Template'!T$15),0,IF(AND('Main Template'!T$21&gt;=$C$9,'Main Template'!T$19,VLOOKUP(TRIM(UPPER(SUBSTITUTE($D32," ",""))),'Cleaned Google Form'!$A$1:$M$5000,7,FALSE)="YES"),0,IF(IFERROR(FIND('Main Template'!T$17,VLOOKUP(TRIM(UPPER(SUBSTITUTE('Main Template'!$D32," ",""))),'Cleaned Google Form'!$A$1:$M$5000,9,FALSE),1),FALSE),0,1))))),1)</f>
        <v>1</v>
      </c>
      <c r="U32" s="12">
        <f>IFERROR(IF(AND(WEEKDAY('Main Template'!U$18)=1,OR(VLOOKUP(TRIM(UPPER(SUBSTITUTE($D32," ",""))),'Cleaned Google Form'!$A$1:$M$5000,3,FALSE)="SMH",VLOOKUP(TRIM(UPPER(SUBSTITUTE($D32," ",""))),'Cleaned Google Form'!$A$1:$M$5000,3,FALSE)="RCH",VLOOKUP(TRIM(UPPER(SUBSTITUTE($D32," ",""))),'Cleaned Google Form'!$A$1:$M$5000,3,FALSE)="BCCA")),0,IF(AND(U$21=1,NOT(VLOOKUP(TRIM(UPPER(SUBSTITUTE($D32," ",""))),'Cleaned Google Form'!$A$1:$M$5000,6,FALSE)="NO")),0,IF(OR(VLOOKUP(TRIM(UPPER(SUBSTITUTE($D32," ",""))),'Cleaned Google Form'!$A$1:$M$5000,8,FALSE)='Main Template'!U$12,VLOOKUP(TRIM(UPPER(SUBSTITUTE($D32," ",""))),'Cleaned Google Form'!$A$1:$M$5000,8,FALSE)='Main Template'!U$13,VLOOKUP(TRIM(UPPER(SUBSTITUTE($D32," ",""))),'Cleaned Google Form'!$A$1:$M$5000,8,FALSE)='Main Template'!U$14,VLOOKUP(TRIM(UPPER(SUBSTITUTE($D32," ",""))),'Cleaned Google Form'!$A$1:$M$5000,8,FALSE)='Main Template'!U$15),0,IF(AND('Main Template'!U$21&gt;=$C$9,'Main Template'!U$19,VLOOKUP(TRIM(UPPER(SUBSTITUTE($D32," ",""))),'Cleaned Google Form'!$A$1:$M$5000,7,FALSE)="YES"),0,IF(IFERROR(FIND('Main Template'!U$17,VLOOKUP(TRIM(UPPER(SUBSTITUTE('Main Template'!$D32," ",""))),'Cleaned Google Form'!$A$1:$M$5000,9,FALSE),1),FALSE),0,1))))),1)</f>
        <v>1</v>
      </c>
      <c r="V32" s="12">
        <f>IFERROR(IF(AND(WEEKDAY('Main Template'!V$18)=1,OR(VLOOKUP(TRIM(UPPER(SUBSTITUTE($D32," ",""))),'Cleaned Google Form'!$A$1:$M$5000,3,FALSE)="SMH",VLOOKUP(TRIM(UPPER(SUBSTITUTE($D32," ",""))),'Cleaned Google Form'!$A$1:$M$5000,3,FALSE)="RCH",VLOOKUP(TRIM(UPPER(SUBSTITUTE($D32," ",""))),'Cleaned Google Form'!$A$1:$M$5000,3,FALSE)="BCCA")),0,IF(AND(V$21=1,NOT(VLOOKUP(TRIM(UPPER(SUBSTITUTE($D32," ",""))),'Cleaned Google Form'!$A$1:$M$5000,6,FALSE)="NO")),0,IF(OR(VLOOKUP(TRIM(UPPER(SUBSTITUTE($D32," ",""))),'Cleaned Google Form'!$A$1:$M$5000,8,FALSE)='Main Template'!V$12,VLOOKUP(TRIM(UPPER(SUBSTITUTE($D32," ",""))),'Cleaned Google Form'!$A$1:$M$5000,8,FALSE)='Main Template'!V$13,VLOOKUP(TRIM(UPPER(SUBSTITUTE($D32," ",""))),'Cleaned Google Form'!$A$1:$M$5000,8,FALSE)='Main Template'!V$14,VLOOKUP(TRIM(UPPER(SUBSTITUTE($D32," ",""))),'Cleaned Google Form'!$A$1:$M$5000,8,FALSE)='Main Template'!V$15),0,IF(AND('Main Template'!V$21&gt;=$C$9,'Main Template'!V$19,VLOOKUP(TRIM(UPPER(SUBSTITUTE($D32," ",""))),'Cleaned Google Form'!$A$1:$M$5000,7,FALSE)="YES"),0,IF(IFERROR(FIND('Main Template'!V$17,VLOOKUP(TRIM(UPPER(SUBSTITUTE('Main Template'!$D32," ",""))),'Cleaned Google Form'!$A$1:$M$5000,9,FALSE),1),FALSE),0,1))))),1)</f>
        <v>1</v>
      </c>
      <c r="W32" s="12">
        <f>IFERROR(IF(AND(WEEKDAY('Main Template'!W$18)=1,OR(VLOOKUP(TRIM(UPPER(SUBSTITUTE($D32," ",""))),'Cleaned Google Form'!$A$1:$M$5000,3,FALSE)="SMH",VLOOKUP(TRIM(UPPER(SUBSTITUTE($D32," ",""))),'Cleaned Google Form'!$A$1:$M$5000,3,FALSE)="RCH",VLOOKUP(TRIM(UPPER(SUBSTITUTE($D32," ",""))),'Cleaned Google Form'!$A$1:$M$5000,3,FALSE)="BCCA")),0,IF(AND(W$21=1,NOT(VLOOKUP(TRIM(UPPER(SUBSTITUTE($D32," ",""))),'Cleaned Google Form'!$A$1:$M$5000,6,FALSE)="NO")),0,IF(OR(VLOOKUP(TRIM(UPPER(SUBSTITUTE($D32," ",""))),'Cleaned Google Form'!$A$1:$M$5000,8,FALSE)='Main Template'!W$12,VLOOKUP(TRIM(UPPER(SUBSTITUTE($D32," ",""))),'Cleaned Google Form'!$A$1:$M$5000,8,FALSE)='Main Template'!W$13,VLOOKUP(TRIM(UPPER(SUBSTITUTE($D32," ",""))),'Cleaned Google Form'!$A$1:$M$5000,8,FALSE)='Main Template'!W$14,VLOOKUP(TRIM(UPPER(SUBSTITUTE($D32," ",""))),'Cleaned Google Form'!$A$1:$M$5000,8,FALSE)='Main Template'!W$15),0,IF(AND('Main Template'!W$21&gt;=$C$9,'Main Template'!W$19,VLOOKUP(TRIM(UPPER(SUBSTITUTE($D32," ",""))),'Cleaned Google Form'!$A$1:$M$5000,7,FALSE)="YES"),0,IF(IFERROR(FIND('Main Template'!W$17,VLOOKUP(TRIM(UPPER(SUBSTITUTE('Main Template'!$D32," ",""))),'Cleaned Google Form'!$A$1:$M$5000,9,FALSE),1),FALSE),0,1))))),1)</f>
        <v>0</v>
      </c>
      <c r="X32" s="12">
        <f>IFERROR(IF(AND(WEEKDAY('Main Template'!X$18)=1,OR(VLOOKUP(TRIM(UPPER(SUBSTITUTE($D32," ",""))),'Cleaned Google Form'!$A$1:$M$5000,3,FALSE)="SMH",VLOOKUP(TRIM(UPPER(SUBSTITUTE($D32," ",""))),'Cleaned Google Form'!$A$1:$M$5000,3,FALSE)="RCH",VLOOKUP(TRIM(UPPER(SUBSTITUTE($D32," ",""))),'Cleaned Google Form'!$A$1:$M$5000,3,FALSE)="BCCA")),0,IF(AND(X$21=1,NOT(VLOOKUP(TRIM(UPPER(SUBSTITUTE($D32," ",""))),'Cleaned Google Form'!$A$1:$M$5000,6,FALSE)="NO")),0,IF(OR(VLOOKUP(TRIM(UPPER(SUBSTITUTE($D32," ",""))),'Cleaned Google Form'!$A$1:$M$5000,8,FALSE)='Main Template'!X$12,VLOOKUP(TRIM(UPPER(SUBSTITUTE($D32," ",""))),'Cleaned Google Form'!$A$1:$M$5000,8,FALSE)='Main Template'!X$13,VLOOKUP(TRIM(UPPER(SUBSTITUTE($D32," ",""))),'Cleaned Google Form'!$A$1:$M$5000,8,FALSE)='Main Template'!X$14,VLOOKUP(TRIM(UPPER(SUBSTITUTE($D32," ",""))),'Cleaned Google Form'!$A$1:$M$5000,8,FALSE)='Main Template'!X$15),0,IF(AND('Main Template'!X$21&gt;=$C$9,'Main Template'!X$19,VLOOKUP(TRIM(UPPER(SUBSTITUTE($D32," ",""))),'Cleaned Google Form'!$A$1:$M$5000,7,FALSE)="YES"),0,IF(IFERROR(FIND('Main Template'!X$17,VLOOKUP(TRIM(UPPER(SUBSTITUTE('Main Template'!$D32," ",""))),'Cleaned Google Form'!$A$1:$M$5000,9,FALSE),1),FALSE),0,1))))),1)</f>
        <v>1</v>
      </c>
      <c r="Y32" s="12">
        <f>IFERROR(IF(AND(WEEKDAY('Main Template'!Y$18)=1,OR(VLOOKUP(TRIM(UPPER(SUBSTITUTE($D32," ",""))),'Cleaned Google Form'!$A$1:$M$5000,3,FALSE)="SMH",VLOOKUP(TRIM(UPPER(SUBSTITUTE($D32," ",""))),'Cleaned Google Form'!$A$1:$M$5000,3,FALSE)="RCH",VLOOKUP(TRIM(UPPER(SUBSTITUTE($D32," ",""))),'Cleaned Google Form'!$A$1:$M$5000,3,FALSE)="BCCA")),0,IF(AND(Y$21=1,NOT(VLOOKUP(TRIM(UPPER(SUBSTITUTE($D32," ",""))),'Cleaned Google Form'!$A$1:$M$5000,6,FALSE)="NO")),0,IF(OR(VLOOKUP(TRIM(UPPER(SUBSTITUTE($D32," ",""))),'Cleaned Google Form'!$A$1:$M$5000,8,FALSE)='Main Template'!Y$12,VLOOKUP(TRIM(UPPER(SUBSTITUTE($D32," ",""))),'Cleaned Google Form'!$A$1:$M$5000,8,FALSE)='Main Template'!Y$13,VLOOKUP(TRIM(UPPER(SUBSTITUTE($D32," ",""))),'Cleaned Google Form'!$A$1:$M$5000,8,FALSE)='Main Template'!Y$14,VLOOKUP(TRIM(UPPER(SUBSTITUTE($D32," ",""))),'Cleaned Google Form'!$A$1:$M$5000,8,FALSE)='Main Template'!Y$15),0,IF(AND('Main Template'!Y$21&gt;=$C$9,'Main Template'!Y$19,VLOOKUP(TRIM(UPPER(SUBSTITUTE($D32," ",""))),'Cleaned Google Form'!$A$1:$M$5000,7,FALSE)="YES"),0,IF(IFERROR(FIND('Main Template'!Y$17,VLOOKUP(TRIM(UPPER(SUBSTITUTE('Main Template'!$D32," ",""))),'Cleaned Google Form'!$A$1:$M$5000,9,FALSE),1),FALSE),0,1))))),1)</f>
        <v>1</v>
      </c>
      <c r="Z32" s="12">
        <f>IFERROR(IF(AND(WEEKDAY('Main Template'!Z$18)=1,OR(VLOOKUP(TRIM(UPPER(SUBSTITUTE($D32," ",""))),'Cleaned Google Form'!$A$1:$M$5000,3,FALSE)="SMH",VLOOKUP(TRIM(UPPER(SUBSTITUTE($D32," ",""))),'Cleaned Google Form'!$A$1:$M$5000,3,FALSE)="RCH",VLOOKUP(TRIM(UPPER(SUBSTITUTE($D32," ",""))),'Cleaned Google Form'!$A$1:$M$5000,3,FALSE)="BCCA")),0,IF(AND(Z$21=1,NOT(VLOOKUP(TRIM(UPPER(SUBSTITUTE($D32," ",""))),'Cleaned Google Form'!$A$1:$M$5000,6,FALSE)="NO")),0,IF(OR(VLOOKUP(TRIM(UPPER(SUBSTITUTE($D32," ",""))),'Cleaned Google Form'!$A$1:$M$5000,8,FALSE)='Main Template'!Z$12,VLOOKUP(TRIM(UPPER(SUBSTITUTE($D32," ",""))),'Cleaned Google Form'!$A$1:$M$5000,8,FALSE)='Main Template'!Z$13,VLOOKUP(TRIM(UPPER(SUBSTITUTE($D32," ",""))),'Cleaned Google Form'!$A$1:$M$5000,8,FALSE)='Main Template'!Z$14,VLOOKUP(TRIM(UPPER(SUBSTITUTE($D32," ",""))),'Cleaned Google Form'!$A$1:$M$5000,8,FALSE)='Main Template'!Z$15),0,IF(AND('Main Template'!Z$21&gt;=$C$9,'Main Template'!Z$19,VLOOKUP(TRIM(UPPER(SUBSTITUTE($D32," ",""))),'Cleaned Google Form'!$A$1:$M$5000,7,FALSE)="YES"),0,IF(IFERROR(FIND('Main Template'!Z$17,VLOOKUP(TRIM(UPPER(SUBSTITUTE('Main Template'!$D32," ",""))),'Cleaned Google Form'!$A$1:$M$5000,9,FALSE),1),FALSE),0,1))))),1)</f>
        <v>1</v>
      </c>
      <c r="AA32" s="12">
        <f>IFERROR(IF(AND(WEEKDAY('Main Template'!AA$18)=1,OR(VLOOKUP(TRIM(UPPER(SUBSTITUTE($D32," ",""))),'Cleaned Google Form'!$A$1:$M$5000,3,FALSE)="SMH",VLOOKUP(TRIM(UPPER(SUBSTITUTE($D32," ",""))),'Cleaned Google Form'!$A$1:$M$5000,3,FALSE)="RCH",VLOOKUP(TRIM(UPPER(SUBSTITUTE($D32," ",""))),'Cleaned Google Form'!$A$1:$M$5000,3,FALSE)="BCCA")),0,IF(AND(AA$21=1,NOT(VLOOKUP(TRIM(UPPER(SUBSTITUTE($D32," ",""))),'Cleaned Google Form'!$A$1:$M$5000,6,FALSE)="NO")),0,IF(OR(VLOOKUP(TRIM(UPPER(SUBSTITUTE($D32," ",""))),'Cleaned Google Form'!$A$1:$M$5000,8,FALSE)='Main Template'!AA$12,VLOOKUP(TRIM(UPPER(SUBSTITUTE($D32," ",""))),'Cleaned Google Form'!$A$1:$M$5000,8,FALSE)='Main Template'!AA$13,VLOOKUP(TRIM(UPPER(SUBSTITUTE($D32," ",""))),'Cleaned Google Form'!$A$1:$M$5000,8,FALSE)='Main Template'!AA$14,VLOOKUP(TRIM(UPPER(SUBSTITUTE($D32," ",""))),'Cleaned Google Form'!$A$1:$M$5000,8,FALSE)='Main Template'!AA$15),0,IF(AND('Main Template'!AA$21&gt;=$C$9,'Main Template'!AA$19,VLOOKUP(TRIM(UPPER(SUBSTITUTE($D32," ",""))),'Cleaned Google Form'!$A$1:$M$5000,7,FALSE)="YES"),0,IF(IFERROR(FIND('Main Template'!AA$17,VLOOKUP(TRIM(UPPER(SUBSTITUTE('Main Template'!$D32," ",""))),'Cleaned Google Form'!$A$1:$M$5000,9,FALSE),1),FALSE),0,1))))),1)</f>
        <v>1</v>
      </c>
      <c r="AB32" s="12">
        <f>IFERROR(IF(AND(WEEKDAY('Main Template'!AB$18)=1,OR(VLOOKUP(TRIM(UPPER(SUBSTITUTE($D32," ",""))),'Cleaned Google Form'!$A$1:$M$5000,3,FALSE)="SMH",VLOOKUP(TRIM(UPPER(SUBSTITUTE($D32," ",""))),'Cleaned Google Form'!$A$1:$M$5000,3,FALSE)="RCH",VLOOKUP(TRIM(UPPER(SUBSTITUTE($D32," ",""))),'Cleaned Google Form'!$A$1:$M$5000,3,FALSE)="BCCA")),0,IF(AND(AB$21=1,NOT(VLOOKUP(TRIM(UPPER(SUBSTITUTE($D32," ",""))),'Cleaned Google Form'!$A$1:$M$5000,6,FALSE)="NO")),0,IF(OR(VLOOKUP(TRIM(UPPER(SUBSTITUTE($D32," ",""))),'Cleaned Google Form'!$A$1:$M$5000,8,FALSE)='Main Template'!AB$12,VLOOKUP(TRIM(UPPER(SUBSTITUTE($D32," ",""))),'Cleaned Google Form'!$A$1:$M$5000,8,FALSE)='Main Template'!AB$13,VLOOKUP(TRIM(UPPER(SUBSTITUTE($D32," ",""))),'Cleaned Google Form'!$A$1:$M$5000,8,FALSE)='Main Template'!AB$14,VLOOKUP(TRIM(UPPER(SUBSTITUTE($D32," ",""))),'Cleaned Google Form'!$A$1:$M$5000,8,FALSE)='Main Template'!AB$15),0,IF(AND('Main Template'!AB$21&gt;=$C$9,'Main Template'!AB$19,VLOOKUP(TRIM(UPPER(SUBSTITUTE($D32," ",""))),'Cleaned Google Form'!$A$1:$M$5000,7,FALSE)="YES"),0,IF(IFERROR(FIND('Main Template'!AB$17,VLOOKUP(TRIM(UPPER(SUBSTITUTE('Main Template'!$D32," ",""))),'Cleaned Google Form'!$A$1:$M$5000,9,FALSE),1),FALSE),0,1))))),1)</f>
        <v>0</v>
      </c>
      <c r="AC32" s="12">
        <f>IFERROR(IF(AND(WEEKDAY('Main Template'!AC$18)=1,OR(VLOOKUP(TRIM(UPPER(SUBSTITUTE($D32," ",""))),'Cleaned Google Form'!$A$1:$M$5000,3,FALSE)="SMH",VLOOKUP(TRIM(UPPER(SUBSTITUTE($D32," ",""))),'Cleaned Google Form'!$A$1:$M$5000,3,FALSE)="RCH",VLOOKUP(TRIM(UPPER(SUBSTITUTE($D32," ",""))),'Cleaned Google Form'!$A$1:$M$5000,3,FALSE)="BCCA")),0,IF(AND(AC$21=1,NOT(VLOOKUP(TRIM(UPPER(SUBSTITUTE($D32," ",""))),'Cleaned Google Form'!$A$1:$M$5000,6,FALSE)="NO")),0,IF(OR(VLOOKUP(TRIM(UPPER(SUBSTITUTE($D32," ",""))),'Cleaned Google Form'!$A$1:$M$5000,8,FALSE)='Main Template'!AC$12,VLOOKUP(TRIM(UPPER(SUBSTITUTE($D32," ",""))),'Cleaned Google Form'!$A$1:$M$5000,8,FALSE)='Main Template'!AC$13,VLOOKUP(TRIM(UPPER(SUBSTITUTE($D32," ",""))),'Cleaned Google Form'!$A$1:$M$5000,8,FALSE)='Main Template'!AC$14,VLOOKUP(TRIM(UPPER(SUBSTITUTE($D32," ",""))),'Cleaned Google Form'!$A$1:$M$5000,8,FALSE)='Main Template'!AC$15),0,IF(AND('Main Template'!AC$21&gt;=$C$9,'Main Template'!AC$19,VLOOKUP(TRIM(UPPER(SUBSTITUTE($D32," ",""))),'Cleaned Google Form'!$A$1:$M$5000,7,FALSE)="YES"),0,IF(IFERROR(FIND('Main Template'!AC$17,VLOOKUP(TRIM(UPPER(SUBSTITUTE('Main Template'!$D32," ",""))),'Cleaned Google Form'!$A$1:$M$5000,9,FALSE),1),FALSE),0,1))))),1)</f>
        <v>0</v>
      </c>
      <c r="AD32" s="12">
        <f>IFERROR(IF(AND(WEEKDAY('Main Template'!AD$18)=1,OR(VLOOKUP(TRIM(UPPER(SUBSTITUTE($D32," ",""))),'Cleaned Google Form'!$A$1:$M$5000,3,FALSE)="SMH",VLOOKUP(TRIM(UPPER(SUBSTITUTE($D32," ",""))),'Cleaned Google Form'!$A$1:$M$5000,3,FALSE)="RCH",VLOOKUP(TRIM(UPPER(SUBSTITUTE($D32," ",""))),'Cleaned Google Form'!$A$1:$M$5000,3,FALSE)="BCCA")),0,IF(AND(AD$21=1,NOT(VLOOKUP(TRIM(UPPER(SUBSTITUTE($D32," ",""))),'Cleaned Google Form'!$A$1:$M$5000,6,FALSE)="NO")),0,IF(OR(VLOOKUP(TRIM(UPPER(SUBSTITUTE($D32," ",""))),'Cleaned Google Form'!$A$1:$M$5000,8,FALSE)='Main Template'!AD$12,VLOOKUP(TRIM(UPPER(SUBSTITUTE($D32," ",""))),'Cleaned Google Form'!$A$1:$M$5000,8,FALSE)='Main Template'!AD$13,VLOOKUP(TRIM(UPPER(SUBSTITUTE($D32," ",""))),'Cleaned Google Form'!$A$1:$M$5000,8,FALSE)='Main Template'!AD$14,VLOOKUP(TRIM(UPPER(SUBSTITUTE($D32," ",""))),'Cleaned Google Form'!$A$1:$M$5000,8,FALSE)='Main Template'!AD$15),0,IF(AND('Main Template'!AD$21&gt;=$C$9,'Main Template'!AD$19,VLOOKUP(TRIM(UPPER(SUBSTITUTE($D32," ",""))),'Cleaned Google Form'!$A$1:$M$5000,7,FALSE)="YES"),0,IF(IFERROR(FIND('Main Template'!AD$17,VLOOKUP(TRIM(UPPER(SUBSTITUTE('Main Template'!$D32," ",""))),'Cleaned Google Form'!$A$1:$M$5000,9,FALSE),1),FALSE),0,1))))),1)</f>
        <v>0</v>
      </c>
      <c r="AE32" s="12">
        <f>IFERROR(IF(AND(WEEKDAY('Main Template'!AE$18)=1,OR(VLOOKUP(TRIM(UPPER(SUBSTITUTE($D32," ",""))),'Cleaned Google Form'!$A$1:$M$5000,3,FALSE)="SMH",VLOOKUP(TRIM(UPPER(SUBSTITUTE($D32," ",""))),'Cleaned Google Form'!$A$1:$M$5000,3,FALSE)="RCH",VLOOKUP(TRIM(UPPER(SUBSTITUTE($D32," ",""))),'Cleaned Google Form'!$A$1:$M$5000,3,FALSE)="BCCA")),0,IF(AND(AE$21=1,NOT(VLOOKUP(TRIM(UPPER(SUBSTITUTE($D32," ",""))),'Cleaned Google Form'!$A$1:$M$5000,6,FALSE)="NO")),0,IF(OR(VLOOKUP(TRIM(UPPER(SUBSTITUTE($D32," ",""))),'Cleaned Google Form'!$A$1:$M$5000,8,FALSE)='Main Template'!AE$12,VLOOKUP(TRIM(UPPER(SUBSTITUTE($D32," ",""))),'Cleaned Google Form'!$A$1:$M$5000,8,FALSE)='Main Template'!AE$13,VLOOKUP(TRIM(UPPER(SUBSTITUTE($D32," ",""))),'Cleaned Google Form'!$A$1:$M$5000,8,FALSE)='Main Template'!AE$14,VLOOKUP(TRIM(UPPER(SUBSTITUTE($D32," ",""))),'Cleaned Google Form'!$A$1:$M$5000,8,FALSE)='Main Template'!AE$15),0,IF(AND('Main Template'!AE$21&gt;=$C$9,'Main Template'!AE$19,VLOOKUP(TRIM(UPPER(SUBSTITUTE($D32," ",""))),'Cleaned Google Form'!$A$1:$M$5000,7,FALSE)="YES"),0,IF(IFERROR(FIND('Main Template'!AE$17,VLOOKUP(TRIM(UPPER(SUBSTITUTE('Main Template'!$D32," ",""))),'Cleaned Google Form'!$A$1:$M$5000,9,FALSE),1),FALSE),0,1))))),1)</f>
        <v>0</v>
      </c>
      <c r="AF32" s="12">
        <f>IFERROR(IF(AND(WEEKDAY('Main Template'!AF$18)=1,OR(VLOOKUP(TRIM(UPPER(SUBSTITUTE($D32," ",""))),'Cleaned Google Form'!$A$1:$M$5000,3,FALSE)="SMH",VLOOKUP(TRIM(UPPER(SUBSTITUTE($D32," ",""))),'Cleaned Google Form'!$A$1:$M$5000,3,FALSE)="RCH",VLOOKUP(TRIM(UPPER(SUBSTITUTE($D32," ",""))),'Cleaned Google Form'!$A$1:$M$5000,3,FALSE)="BCCA")),0,IF(AND(AF$21=1,NOT(VLOOKUP(TRIM(UPPER(SUBSTITUTE($D32," ",""))),'Cleaned Google Form'!$A$1:$M$5000,6,FALSE)="NO")),0,IF(OR(VLOOKUP(TRIM(UPPER(SUBSTITUTE($D32," ",""))),'Cleaned Google Form'!$A$1:$M$5000,8,FALSE)='Main Template'!AF$12,VLOOKUP(TRIM(UPPER(SUBSTITUTE($D32," ",""))),'Cleaned Google Form'!$A$1:$M$5000,8,FALSE)='Main Template'!AF$13,VLOOKUP(TRIM(UPPER(SUBSTITUTE($D32," ",""))),'Cleaned Google Form'!$A$1:$M$5000,8,FALSE)='Main Template'!AF$14,VLOOKUP(TRIM(UPPER(SUBSTITUTE($D32," ",""))),'Cleaned Google Form'!$A$1:$M$5000,8,FALSE)='Main Template'!AF$15),0,IF(AND('Main Template'!AF$21&gt;=$C$9,'Main Template'!AF$19,VLOOKUP(TRIM(UPPER(SUBSTITUTE($D32," ",""))),'Cleaned Google Form'!$A$1:$M$5000,7,FALSE)="YES"),0,IF(IFERROR(FIND('Main Template'!AF$17,VLOOKUP(TRIM(UPPER(SUBSTITUTE('Main Template'!$D32," ",""))),'Cleaned Google Form'!$A$1:$M$5000,9,FALSE),1),FALSE),0,1))))),1)</f>
        <v>0</v>
      </c>
      <c r="AG32" s="12">
        <f>IFERROR(IF(AND(WEEKDAY('Main Template'!AG$18)=1,OR(VLOOKUP(TRIM(UPPER(SUBSTITUTE($D32," ",""))),'Cleaned Google Form'!$A$1:$M$5000,3,FALSE)="SMH",VLOOKUP(TRIM(UPPER(SUBSTITUTE($D32," ",""))),'Cleaned Google Form'!$A$1:$M$5000,3,FALSE)="RCH",VLOOKUP(TRIM(UPPER(SUBSTITUTE($D32," ",""))),'Cleaned Google Form'!$A$1:$M$5000,3,FALSE)="BCCA")),0,IF(AND(AG$21=1,NOT(VLOOKUP(TRIM(UPPER(SUBSTITUTE($D32," ",""))),'Cleaned Google Form'!$A$1:$M$5000,6,FALSE)="NO")),0,IF(OR(VLOOKUP(TRIM(UPPER(SUBSTITUTE($D32," ",""))),'Cleaned Google Form'!$A$1:$M$5000,8,FALSE)='Main Template'!AG$12,VLOOKUP(TRIM(UPPER(SUBSTITUTE($D32," ",""))),'Cleaned Google Form'!$A$1:$M$5000,8,FALSE)='Main Template'!AG$13,VLOOKUP(TRIM(UPPER(SUBSTITUTE($D32," ",""))),'Cleaned Google Form'!$A$1:$M$5000,8,FALSE)='Main Template'!AG$14,VLOOKUP(TRIM(UPPER(SUBSTITUTE($D32," ",""))),'Cleaned Google Form'!$A$1:$M$5000,8,FALSE)='Main Template'!AG$15),0,IF(AND('Main Template'!AG$21&gt;=$C$9,'Main Template'!AG$19,VLOOKUP(TRIM(UPPER(SUBSTITUTE($D32," ",""))),'Cleaned Google Form'!$A$1:$M$5000,7,FALSE)="YES"),0,IF(IFERROR(FIND('Main Template'!AG$17,VLOOKUP(TRIM(UPPER(SUBSTITUTE('Main Template'!$D32," ",""))),'Cleaned Google Form'!$A$1:$M$5000,9,FALSE),1),FALSE),0,1))))),1)</f>
        <v>0</v>
      </c>
      <c r="AH32" s="12">
        <f>IFERROR(IF(AND(WEEKDAY('Main Template'!AH$18)=1,OR(VLOOKUP(TRIM(UPPER(SUBSTITUTE($D32," ",""))),'Cleaned Google Form'!$A$1:$M$5000,3,FALSE)="SMH",VLOOKUP(TRIM(UPPER(SUBSTITUTE($D32," ",""))),'Cleaned Google Form'!$A$1:$M$5000,3,FALSE)="RCH",VLOOKUP(TRIM(UPPER(SUBSTITUTE($D32," ",""))),'Cleaned Google Form'!$A$1:$M$5000,3,FALSE)="BCCA")),0,IF(AND(AH$21=1,NOT(VLOOKUP(TRIM(UPPER(SUBSTITUTE($D32," ",""))),'Cleaned Google Form'!$A$1:$M$5000,6,FALSE)="NO")),0,IF(OR(VLOOKUP(TRIM(UPPER(SUBSTITUTE($D32," ",""))),'Cleaned Google Form'!$A$1:$M$5000,8,FALSE)='Main Template'!AH$12,VLOOKUP(TRIM(UPPER(SUBSTITUTE($D32," ",""))),'Cleaned Google Form'!$A$1:$M$5000,8,FALSE)='Main Template'!AH$13,VLOOKUP(TRIM(UPPER(SUBSTITUTE($D32," ",""))),'Cleaned Google Form'!$A$1:$M$5000,8,FALSE)='Main Template'!AH$14,VLOOKUP(TRIM(UPPER(SUBSTITUTE($D32," ",""))),'Cleaned Google Form'!$A$1:$M$5000,8,FALSE)='Main Template'!AH$15),0,IF(AND('Main Template'!AH$21&gt;=$C$9,'Main Template'!AH$19,VLOOKUP(TRIM(UPPER(SUBSTITUTE($D32," ",""))),'Cleaned Google Form'!$A$1:$M$5000,7,FALSE)="YES"),0,IF(IFERROR(FIND('Main Template'!AH$17,VLOOKUP(TRIM(UPPER(SUBSTITUTE('Main Template'!$D32," ",""))),'Cleaned Google Form'!$A$1:$M$5000,9,FALSE),1),FALSE),0,1))))),1)</f>
        <v>0</v>
      </c>
      <c r="AI32" s="12">
        <f>IFERROR(IF(AND(WEEKDAY('Main Template'!AI$18)=1,OR(VLOOKUP(TRIM(UPPER(SUBSTITUTE($D32," ",""))),'Cleaned Google Form'!$A$1:$M$5000,3,FALSE)="SMH",VLOOKUP(TRIM(UPPER(SUBSTITUTE($D32," ",""))),'Cleaned Google Form'!$A$1:$M$5000,3,FALSE)="RCH",VLOOKUP(TRIM(UPPER(SUBSTITUTE($D32," ",""))),'Cleaned Google Form'!$A$1:$M$5000,3,FALSE)="BCCA")),0,IF(AND(AI$21=1,NOT(VLOOKUP(TRIM(UPPER(SUBSTITUTE($D32," ",""))),'Cleaned Google Form'!$A$1:$M$5000,6,FALSE)="NO")),0,IF(OR(VLOOKUP(TRIM(UPPER(SUBSTITUTE($D32," ",""))),'Cleaned Google Form'!$A$1:$M$5000,8,FALSE)='Main Template'!AI$12,VLOOKUP(TRIM(UPPER(SUBSTITUTE($D32," ",""))),'Cleaned Google Form'!$A$1:$M$5000,8,FALSE)='Main Template'!AI$13,VLOOKUP(TRIM(UPPER(SUBSTITUTE($D32," ",""))),'Cleaned Google Form'!$A$1:$M$5000,8,FALSE)='Main Template'!AI$14,VLOOKUP(TRIM(UPPER(SUBSTITUTE($D32," ",""))),'Cleaned Google Form'!$A$1:$M$5000,8,FALSE)='Main Template'!AI$15),0,IF(AND('Main Template'!AI$21&gt;=$C$9,'Main Template'!AI$19,VLOOKUP(TRIM(UPPER(SUBSTITUTE($D32," ",""))),'Cleaned Google Form'!$A$1:$M$5000,7,FALSE)="YES"),0,IF(IFERROR(FIND('Main Template'!AI$17,VLOOKUP(TRIM(UPPER(SUBSTITUTE('Main Template'!$D32," ",""))),'Cleaned Google Form'!$A$1:$M$5000,9,FALSE),1),FALSE),0,1))))),1)</f>
        <v>0</v>
      </c>
      <c r="AJ32" s="12">
        <f>IFERROR(IF(AND(WEEKDAY('Main Template'!AJ$18)=1,OR(VLOOKUP(TRIM(UPPER(SUBSTITUTE($D32," ",""))),'Cleaned Google Form'!$A$1:$M$5000,3,FALSE)="SMH",VLOOKUP(TRIM(UPPER(SUBSTITUTE($D32," ",""))),'Cleaned Google Form'!$A$1:$M$5000,3,FALSE)="RCH",VLOOKUP(TRIM(UPPER(SUBSTITUTE($D32," ",""))),'Cleaned Google Form'!$A$1:$M$5000,3,FALSE)="BCCA")),0,IF(AND(AJ$21=1,NOT(VLOOKUP(TRIM(UPPER(SUBSTITUTE($D32," ",""))),'Cleaned Google Form'!$A$1:$M$5000,6,FALSE)="NO")),0,IF(OR(VLOOKUP(TRIM(UPPER(SUBSTITUTE($D32," ",""))),'Cleaned Google Form'!$A$1:$M$5000,8,FALSE)='Main Template'!AJ$12,VLOOKUP(TRIM(UPPER(SUBSTITUTE($D32," ",""))),'Cleaned Google Form'!$A$1:$M$5000,8,FALSE)='Main Template'!AJ$13,VLOOKUP(TRIM(UPPER(SUBSTITUTE($D32," ",""))),'Cleaned Google Form'!$A$1:$M$5000,8,FALSE)='Main Template'!AJ$14,VLOOKUP(TRIM(UPPER(SUBSTITUTE($D32," ",""))),'Cleaned Google Form'!$A$1:$M$5000,8,FALSE)='Main Template'!AJ$15),0,IF(AND('Main Template'!AJ$21&gt;=$C$9,'Main Template'!AJ$19,VLOOKUP(TRIM(UPPER(SUBSTITUTE($D32," ",""))),'Cleaned Google Form'!$A$1:$M$5000,7,FALSE)="YES"),0,IF(IFERROR(FIND('Main Template'!AJ$17,VLOOKUP(TRIM(UPPER(SUBSTITUTE('Main Template'!$D32," ",""))),'Cleaned Google Form'!$A$1:$M$5000,9,FALSE),1),FALSE),0,1))))),1)</f>
        <v>0</v>
      </c>
      <c r="AK32" s="12">
        <f>IFERROR(IF(AND(WEEKDAY('Main Template'!AK$18)=1,OR(VLOOKUP(TRIM(UPPER(SUBSTITUTE($D32," ",""))),'Cleaned Google Form'!$A$1:$M$5000,3,FALSE)="SMH",VLOOKUP(TRIM(UPPER(SUBSTITUTE($D32," ",""))),'Cleaned Google Form'!$A$1:$M$5000,3,FALSE)="RCH",VLOOKUP(TRIM(UPPER(SUBSTITUTE($D32," ",""))),'Cleaned Google Form'!$A$1:$M$5000,3,FALSE)="BCCA")),0,IF(AND(AK$21=1,NOT(VLOOKUP(TRIM(UPPER(SUBSTITUTE($D32," ",""))),'Cleaned Google Form'!$A$1:$M$5000,6,FALSE)="NO")),0,IF(OR(VLOOKUP(TRIM(UPPER(SUBSTITUTE($D32," ",""))),'Cleaned Google Form'!$A$1:$M$5000,8,FALSE)='Main Template'!AK$12,VLOOKUP(TRIM(UPPER(SUBSTITUTE($D32," ",""))),'Cleaned Google Form'!$A$1:$M$5000,8,FALSE)='Main Template'!AK$13,VLOOKUP(TRIM(UPPER(SUBSTITUTE($D32," ",""))),'Cleaned Google Form'!$A$1:$M$5000,8,FALSE)='Main Template'!AK$14,VLOOKUP(TRIM(UPPER(SUBSTITUTE($D32," ",""))),'Cleaned Google Form'!$A$1:$M$5000,8,FALSE)='Main Template'!AK$15),0,IF(AND('Main Template'!AK$21&gt;=$C$9,'Main Template'!AK$19,VLOOKUP(TRIM(UPPER(SUBSTITUTE($D32," ",""))),'Cleaned Google Form'!$A$1:$M$5000,7,FALSE)="YES"),0,IF(IFERROR(FIND('Main Template'!AK$17,VLOOKUP(TRIM(UPPER(SUBSTITUTE('Main Template'!$D32," ",""))),'Cleaned Google Form'!$A$1:$M$5000,9,FALSE),1),FALSE),0,1))))),1)</f>
        <v>0</v>
      </c>
      <c r="AL32" s="12">
        <f>IFERROR(IF(AND(WEEKDAY('Main Template'!AL$18)=1,OR(VLOOKUP(TRIM(UPPER(SUBSTITUTE($D32," ",""))),'Cleaned Google Form'!$A$1:$M$5000,3,FALSE)="SMH",VLOOKUP(TRIM(UPPER(SUBSTITUTE($D32," ",""))),'Cleaned Google Form'!$A$1:$M$5000,3,FALSE)="RCH",VLOOKUP(TRIM(UPPER(SUBSTITUTE($D32," ",""))),'Cleaned Google Form'!$A$1:$M$5000,3,FALSE)="BCCA")),0,IF(AND(AL$21=1,NOT(VLOOKUP(TRIM(UPPER(SUBSTITUTE($D32," ",""))),'Cleaned Google Form'!$A$1:$M$5000,6,FALSE)="NO")),0,IF(OR(VLOOKUP(TRIM(UPPER(SUBSTITUTE($D32," ",""))),'Cleaned Google Form'!$A$1:$M$5000,8,FALSE)='Main Template'!AL$12,VLOOKUP(TRIM(UPPER(SUBSTITUTE($D32," ",""))),'Cleaned Google Form'!$A$1:$M$5000,8,FALSE)='Main Template'!AL$13,VLOOKUP(TRIM(UPPER(SUBSTITUTE($D32," ",""))),'Cleaned Google Form'!$A$1:$M$5000,8,FALSE)='Main Template'!AL$14,VLOOKUP(TRIM(UPPER(SUBSTITUTE($D32," ",""))),'Cleaned Google Form'!$A$1:$M$5000,8,FALSE)='Main Template'!AL$15),0,IF(AND('Main Template'!AL$21&gt;=$C$9,'Main Template'!AL$19,VLOOKUP(TRIM(UPPER(SUBSTITUTE($D32," ",""))),'Cleaned Google Form'!$A$1:$M$5000,7,FALSE)="YES"),0,IF(IFERROR(FIND('Main Template'!AL$17,VLOOKUP(TRIM(UPPER(SUBSTITUTE('Main Template'!$D32," ",""))),'Cleaned Google Form'!$A$1:$M$5000,9,FALSE),1),FALSE),0,1))))),1)</f>
        <v>0</v>
      </c>
      <c r="AM32" s="12">
        <f>IFERROR(IF(AND(WEEKDAY('Main Template'!AM$18)=1,OR(VLOOKUP(TRIM(UPPER(SUBSTITUTE($D32," ",""))),'Cleaned Google Form'!$A$1:$M$5000,3,FALSE)="SMH",VLOOKUP(TRIM(UPPER(SUBSTITUTE($D32," ",""))),'Cleaned Google Form'!$A$1:$M$5000,3,FALSE)="RCH",VLOOKUP(TRIM(UPPER(SUBSTITUTE($D32," ",""))),'Cleaned Google Form'!$A$1:$M$5000,3,FALSE)="BCCA")),0,IF(AND(AM$21=1,NOT(VLOOKUP(TRIM(UPPER(SUBSTITUTE($D32," ",""))),'Cleaned Google Form'!$A$1:$M$5000,6,FALSE)="NO")),0,IF(OR(VLOOKUP(TRIM(UPPER(SUBSTITUTE($D32," ",""))),'Cleaned Google Form'!$A$1:$M$5000,8,FALSE)='Main Template'!AM$12,VLOOKUP(TRIM(UPPER(SUBSTITUTE($D32," ",""))),'Cleaned Google Form'!$A$1:$M$5000,8,FALSE)='Main Template'!AM$13,VLOOKUP(TRIM(UPPER(SUBSTITUTE($D32," ",""))),'Cleaned Google Form'!$A$1:$M$5000,8,FALSE)='Main Template'!AM$14,VLOOKUP(TRIM(UPPER(SUBSTITUTE($D32," ",""))),'Cleaned Google Form'!$A$1:$M$5000,8,FALSE)='Main Template'!AM$15),0,IF(AND('Main Template'!AM$21&gt;=$C$9,'Main Template'!AM$19,VLOOKUP(TRIM(UPPER(SUBSTITUTE($D32," ",""))),'Cleaned Google Form'!$A$1:$M$5000,7,FALSE)="YES"),0,IF(IFERROR(FIND('Main Template'!AM$17,VLOOKUP(TRIM(UPPER(SUBSTITUTE('Main Template'!$D32," ",""))),'Cleaned Google Form'!$A$1:$M$5000,9,FALSE),1),FALSE),0,1))))),1)</f>
        <v>0</v>
      </c>
      <c r="AN32" s="12">
        <f>IFERROR(IF(AND(WEEKDAY('Main Template'!AN$18)=1,OR(VLOOKUP(TRIM(UPPER(SUBSTITUTE($D32," ",""))),'Cleaned Google Form'!$A$1:$M$5000,3,FALSE)="SMH",VLOOKUP(TRIM(UPPER(SUBSTITUTE($D32," ",""))),'Cleaned Google Form'!$A$1:$M$5000,3,FALSE)="RCH",VLOOKUP(TRIM(UPPER(SUBSTITUTE($D32," ",""))),'Cleaned Google Form'!$A$1:$M$5000,3,FALSE)="BCCA")),0,IF(AND(AN$21=1,NOT(VLOOKUP(TRIM(UPPER(SUBSTITUTE($D32," ",""))),'Cleaned Google Form'!$A$1:$M$5000,6,FALSE)="NO")),0,IF(OR(VLOOKUP(TRIM(UPPER(SUBSTITUTE($D32," ",""))),'Cleaned Google Form'!$A$1:$M$5000,8,FALSE)='Main Template'!AN$12,VLOOKUP(TRIM(UPPER(SUBSTITUTE($D32," ",""))),'Cleaned Google Form'!$A$1:$M$5000,8,FALSE)='Main Template'!AN$13,VLOOKUP(TRIM(UPPER(SUBSTITUTE($D32," ",""))),'Cleaned Google Form'!$A$1:$M$5000,8,FALSE)='Main Template'!AN$14,VLOOKUP(TRIM(UPPER(SUBSTITUTE($D32," ",""))),'Cleaned Google Form'!$A$1:$M$5000,8,FALSE)='Main Template'!AN$15),0,IF(AND('Main Template'!AN$21&gt;=$C$9,'Main Template'!AN$19,VLOOKUP(TRIM(UPPER(SUBSTITUTE($D32," ",""))),'Cleaned Google Form'!$A$1:$M$5000,7,FALSE)="YES"),0,IF(IFERROR(FIND('Main Template'!AN$17,VLOOKUP(TRIM(UPPER(SUBSTITUTE('Main Template'!$D32," ",""))),'Cleaned Google Form'!$A$1:$M$5000,9,FALSE),1),FALSE),0,1))))),1)</f>
        <v>0</v>
      </c>
    </row>
    <row r="33" spans="2:40">
      <c r="B33" t="str">
        <f>IFERROR(IF(ISNUMBER(MATCH(UPPER(SUBSTITUTE(D33," ","")),'Cleaned Google Form'!$A:$A,0)),"","Oops"),"Not Present")</f>
        <v/>
      </c>
      <c r="C33" s="4">
        <f>I33</f>
        <v>12</v>
      </c>
      <c r="D33" s="4" t="s">
        <v>212</v>
      </c>
      <c r="E33" s="4">
        <f>IFERROR(IF(VLOOKUP(TRIM(UPPER(SUBSTITUTE(D33," ",""))),'Cleaned Google Form'!$A$1:$L$5000,5,FALSE)="YES",1,0),0)</f>
        <v>1</v>
      </c>
      <c r="F33" s="4">
        <f>IFERROR(IF(RIGHT(VLOOKUP(TRIM(UPPER(SUBSTITUTE(D33," ",""))),'Cleaned Google Form'!$A$1:$L$5000,2,FALSE),1)="1",1,0),0)</f>
        <v>0</v>
      </c>
      <c r="G33" s="4">
        <f>IFERROR(IF(VLOOKUP(TRIM(UPPER(SUBSTITUTE(D33," ",""))),'Cleaned Google Form'!$A$1:$L$5000,3,FALSE)="VGH",1,0),0)</f>
        <v>0</v>
      </c>
      <c r="H33" s="4">
        <f>IFERROR(IF(G33+IFERROR(IF(VLOOKUP(TRIM(UPPER(SUBSTITUTE(D33," ",""))),'Cleaned Google Form'!$A$1:$L$5000,3,FALSE)="SPH",1,0),0)=0,1,0),0)</f>
        <v>1</v>
      </c>
      <c r="I33" s="4">
        <f>IF(I32="Resident Index",1,I32+1)</f>
        <v>12</v>
      </c>
      <c r="J33" s="12">
        <f>IFERROR(IF(AND(WEEKDAY('Main Template'!J$18)=1,OR(VLOOKUP(TRIM(UPPER(SUBSTITUTE($D33," ",""))),'Cleaned Google Form'!$A$1:$M$5000,3,FALSE)="SMH",VLOOKUP(TRIM(UPPER(SUBSTITUTE($D33," ",""))),'Cleaned Google Form'!$A$1:$M$5000,3,FALSE)="RCH",VLOOKUP(TRIM(UPPER(SUBSTITUTE($D33," ",""))),'Cleaned Google Form'!$A$1:$M$5000,3,FALSE)="BCCA")),0,IF(AND(J$21=1,NOT(VLOOKUP(TRIM(UPPER(SUBSTITUTE($D33," ",""))),'Cleaned Google Form'!$A$1:$M$5000,6,FALSE)="NO")),0,IF(OR(VLOOKUP(TRIM(UPPER(SUBSTITUTE($D33," ",""))),'Cleaned Google Form'!$A$1:$M$5000,8,FALSE)='Main Template'!J$12,VLOOKUP(TRIM(UPPER(SUBSTITUTE($D33," ",""))),'Cleaned Google Form'!$A$1:$M$5000,8,FALSE)='Main Template'!J$13,VLOOKUP(TRIM(UPPER(SUBSTITUTE($D33," ",""))),'Cleaned Google Form'!$A$1:$M$5000,8,FALSE)='Main Template'!J$14,VLOOKUP(TRIM(UPPER(SUBSTITUTE($D33," ",""))),'Cleaned Google Form'!$A$1:$M$5000,8,FALSE)='Main Template'!J$15),0,IF(AND('Main Template'!J$21&gt;=$C$9,'Main Template'!J$19,VLOOKUP(TRIM(UPPER(SUBSTITUTE($D33," ",""))),'Cleaned Google Form'!$A$1:$M$5000,7,FALSE)="YES"),0,IF(IFERROR(FIND('Main Template'!J$17,VLOOKUP(TRIM(UPPER(SUBSTITUTE('Main Template'!$D33," ",""))),'Cleaned Google Form'!$A$1:$M$5000,9,FALSE),1),FALSE),0,1))))),1)</f>
        <v>0</v>
      </c>
      <c r="K33" s="12">
        <f>IFERROR(IF(AND(WEEKDAY('Main Template'!K$18)=1,OR(VLOOKUP(TRIM(UPPER(SUBSTITUTE($D33," ",""))),'Cleaned Google Form'!$A$1:$M$5000,3,FALSE)="SMH",VLOOKUP(TRIM(UPPER(SUBSTITUTE($D33," ",""))),'Cleaned Google Form'!$A$1:$M$5000,3,FALSE)="RCH",VLOOKUP(TRIM(UPPER(SUBSTITUTE($D33," ",""))),'Cleaned Google Form'!$A$1:$M$5000,3,FALSE)="BCCA")),0,IF(AND(K$21=1,NOT(VLOOKUP(TRIM(UPPER(SUBSTITUTE($D33," ",""))),'Cleaned Google Form'!$A$1:$M$5000,6,FALSE)="NO")),0,IF(OR(VLOOKUP(TRIM(UPPER(SUBSTITUTE($D33," ",""))),'Cleaned Google Form'!$A$1:$M$5000,8,FALSE)='Main Template'!K$12,VLOOKUP(TRIM(UPPER(SUBSTITUTE($D33," ",""))),'Cleaned Google Form'!$A$1:$M$5000,8,FALSE)='Main Template'!K$13,VLOOKUP(TRIM(UPPER(SUBSTITUTE($D33," ",""))),'Cleaned Google Form'!$A$1:$M$5000,8,FALSE)='Main Template'!K$14,VLOOKUP(TRIM(UPPER(SUBSTITUTE($D33," ",""))),'Cleaned Google Form'!$A$1:$M$5000,8,FALSE)='Main Template'!K$15),0,IF(AND('Main Template'!K$21&gt;=$C$9,'Main Template'!K$19,VLOOKUP(TRIM(UPPER(SUBSTITUTE($D33," ",""))),'Cleaned Google Form'!$A$1:$M$5000,7,FALSE)="YES"),0,IF(IFERROR(FIND('Main Template'!K$17,VLOOKUP(TRIM(UPPER(SUBSTITUTE('Main Template'!$D33," ",""))),'Cleaned Google Form'!$A$1:$M$5000,9,FALSE),1),FALSE),0,1))))),1)</f>
        <v>1</v>
      </c>
      <c r="L33" s="12">
        <f>IFERROR(IF(AND(WEEKDAY('Main Template'!L$18)=1,OR(VLOOKUP(TRIM(UPPER(SUBSTITUTE($D33," ",""))),'Cleaned Google Form'!$A$1:$M$5000,3,FALSE)="SMH",VLOOKUP(TRIM(UPPER(SUBSTITUTE($D33," ",""))),'Cleaned Google Form'!$A$1:$M$5000,3,FALSE)="RCH",VLOOKUP(TRIM(UPPER(SUBSTITUTE($D33," ",""))),'Cleaned Google Form'!$A$1:$M$5000,3,FALSE)="BCCA")),0,IF(AND(L$21=1,NOT(VLOOKUP(TRIM(UPPER(SUBSTITUTE($D33," ",""))),'Cleaned Google Form'!$A$1:$M$5000,6,FALSE)="NO")),0,IF(OR(VLOOKUP(TRIM(UPPER(SUBSTITUTE($D33," ",""))),'Cleaned Google Form'!$A$1:$M$5000,8,FALSE)='Main Template'!L$12,VLOOKUP(TRIM(UPPER(SUBSTITUTE($D33," ",""))),'Cleaned Google Form'!$A$1:$M$5000,8,FALSE)='Main Template'!L$13,VLOOKUP(TRIM(UPPER(SUBSTITUTE($D33," ",""))),'Cleaned Google Form'!$A$1:$M$5000,8,FALSE)='Main Template'!L$14,VLOOKUP(TRIM(UPPER(SUBSTITUTE($D33," ",""))),'Cleaned Google Form'!$A$1:$M$5000,8,FALSE)='Main Template'!L$15),0,IF(AND('Main Template'!L$21&gt;=$C$9,'Main Template'!L$19,VLOOKUP(TRIM(UPPER(SUBSTITUTE($D33," ",""))),'Cleaned Google Form'!$A$1:$M$5000,7,FALSE)="YES"),0,IF(IFERROR(FIND('Main Template'!L$17,VLOOKUP(TRIM(UPPER(SUBSTITUTE('Main Template'!$D33," ",""))),'Cleaned Google Form'!$A$1:$M$5000,9,FALSE),1),FALSE),0,1))))),1)</f>
        <v>1</v>
      </c>
      <c r="M33" s="12">
        <f>IFERROR(IF(AND(WEEKDAY('Main Template'!M$18)=1,OR(VLOOKUP(TRIM(UPPER(SUBSTITUTE($D33," ",""))),'Cleaned Google Form'!$A$1:$M$5000,3,FALSE)="SMH",VLOOKUP(TRIM(UPPER(SUBSTITUTE($D33," ",""))),'Cleaned Google Form'!$A$1:$M$5000,3,FALSE)="RCH",VLOOKUP(TRIM(UPPER(SUBSTITUTE($D33," ",""))),'Cleaned Google Form'!$A$1:$M$5000,3,FALSE)="BCCA")),0,IF(AND(M$21=1,NOT(VLOOKUP(TRIM(UPPER(SUBSTITUTE($D33," ",""))),'Cleaned Google Form'!$A$1:$M$5000,6,FALSE)="NO")),0,IF(OR(VLOOKUP(TRIM(UPPER(SUBSTITUTE($D33," ",""))),'Cleaned Google Form'!$A$1:$M$5000,8,FALSE)='Main Template'!M$12,VLOOKUP(TRIM(UPPER(SUBSTITUTE($D33," ",""))),'Cleaned Google Form'!$A$1:$M$5000,8,FALSE)='Main Template'!M$13,VLOOKUP(TRIM(UPPER(SUBSTITUTE($D33," ",""))),'Cleaned Google Form'!$A$1:$M$5000,8,FALSE)='Main Template'!M$14,VLOOKUP(TRIM(UPPER(SUBSTITUTE($D33," ",""))),'Cleaned Google Form'!$A$1:$M$5000,8,FALSE)='Main Template'!M$15),0,IF(AND('Main Template'!M$21&gt;=$C$9,'Main Template'!M$19,VLOOKUP(TRIM(UPPER(SUBSTITUTE($D33," ",""))),'Cleaned Google Form'!$A$1:$M$5000,7,FALSE)="YES"),0,IF(IFERROR(FIND('Main Template'!M$17,VLOOKUP(TRIM(UPPER(SUBSTITUTE('Main Template'!$D33," ",""))),'Cleaned Google Form'!$A$1:$M$5000,9,FALSE),1),FALSE),0,1))))),1)</f>
        <v>1</v>
      </c>
      <c r="N33" s="12">
        <f>IFERROR(IF(AND(WEEKDAY('Main Template'!N$18)=1,OR(VLOOKUP(TRIM(UPPER(SUBSTITUTE($D33," ",""))),'Cleaned Google Form'!$A$1:$M$5000,3,FALSE)="SMH",VLOOKUP(TRIM(UPPER(SUBSTITUTE($D33," ",""))),'Cleaned Google Form'!$A$1:$M$5000,3,FALSE)="RCH",VLOOKUP(TRIM(UPPER(SUBSTITUTE($D33," ",""))),'Cleaned Google Form'!$A$1:$M$5000,3,FALSE)="BCCA")),0,IF(AND(N$21=1,NOT(VLOOKUP(TRIM(UPPER(SUBSTITUTE($D33," ",""))),'Cleaned Google Form'!$A$1:$M$5000,6,FALSE)="NO")),0,IF(OR(VLOOKUP(TRIM(UPPER(SUBSTITUTE($D33," ",""))),'Cleaned Google Form'!$A$1:$M$5000,8,FALSE)='Main Template'!N$12,VLOOKUP(TRIM(UPPER(SUBSTITUTE($D33," ",""))),'Cleaned Google Form'!$A$1:$M$5000,8,FALSE)='Main Template'!N$13,VLOOKUP(TRIM(UPPER(SUBSTITUTE($D33," ",""))),'Cleaned Google Form'!$A$1:$M$5000,8,FALSE)='Main Template'!N$14,VLOOKUP(TRIM(UPPER(SUBSTITUTE($D33," ",""))),'Cleaned Google Form'!$A$1:$M$5000,8,FALSE)='Main Template'!N$15),0,IF(AND('Main Template'!N$21&gt;=$C$9,'Main Template'!N$19,VLOOKUP(TRIM(UPPER(SUBSTITUTE($D33," ",""))),'Cleaned Google Form'!$A$1:$M$5000,7,FALSE)="YES"),0,IF(IFERROR(FIND('Main Template'!N$17,VLOOKUP(TRIM(UPPER(SUBSTITUTE('Main Template'!$D33," ",""))),'Cleaned Google Form'!$A$1:$M$5000,9,FALSE),1),FALSE),0,1))))),1)</f>
        <v>1</v>
      </c>
      <c r="O33" s="12">
        <f>IFERROR(IF(AND(WEEKDAY('Main Template'!O$18)=1,OR(VLOOKUP(TRIM(UPPER(SUBSTITUTE($D33," ",""))),'Cleaned Google Form'!$A$1:$M$5000,3,FALSE)="SMH",VLOOKUP(TRIM(UPPER(SUBSTITUTE($D33," ",""))),'Cleaned Google Form'!$A$1:$M$5000,3,FALSE)="RCH",VLOOKUP(TRIM(UPPER(SUBSTITUTE($D33," ",""))),'Cleaned Google Form'!$A$1:$M$5000,3,FALSE)="BCCA")),0,IF(AND(O$21=1,NOT(VLOOKUP(TRIM(UPPER(SUBSTITUTE($D33," ",""))),'Cleaned Google Form'!$A$1:$M$5000,6,FALSE)="NO")),0,IF(OR(VLOOKUP(TRIM(UPPER(SUBSTITUTE($D33," ",""))),'Cleaned Google Form'!$A$1:$M$5000,8,FALSE)='Main Template'!O$12,VLOOKUP(TRIM(UPPER(SUBSTITUTE($D33," ",""))),'Cleaned Google Form'!$A$1:$M$5000,8,FALSE)='Main Template'!O$13,VLOOKUP(TRIM(UPPER(SUBSTITUTE($D33," ",""))),'Cleaned Google Form'!$A$1:$M$5000,8,FALSE)='Main Template'!O$14,VLOOKUP(TRIM(UPPER(SUBSTITUTE($D33," ",""))),'Cleaned Google Form'!$A$1:$M$5000,8,FALSE)='Main Template'!O$15),0,IF(AND('Main Template'!O$21&gt;=$C$9,'Main Template'!O$19,VLOOKUP(TRIM(UPPER(SUBSTITUTE($D33," ",""))),'Cleaned Google Form'!$A$1:$M$5000,7,FALSE)="YES"),0,IF(IFERROR(FIND('Main Template'!O$17,VLOOKUP(TRIM(UPPER(SUBSTITUTE('Main Template'!$D33," ",""))),'Cleaned Google Form'!$A$1:$M$5000,9,FALSE),1),FALSE),0,1))))),1)</f>
        <v>1</v>
      </c>
      <c r="P33" s="12">
        <f>IFERROR(IF(AND(WEEKDAY('Main Template'!P$18)=1,OR(VLOOKUP(TRIM(UPPER(SUBSTITUTE($D33," ",""))),'Cleaned Google Form'!$A$1:$M$5000,3,FALSE)="SMH",VLOOKUP(TRIM(UPPER(SUBSTITUTE($D33," ",""))),'Cleaned Google Form'!$A$1:$M$5000,3,FALSE)="RCH",VLOOKUP(TRIM(UPPER(SUBSTITUTE($D33," ",""))),'Cleaned Google Form'!$A$1:$M$5000,3,FALSE)="BCCA")),0,IF(AND(P$21=1,NOT(VLOOKUP(TRIM(UPPER(SUBSTITUTE($D33," ",""))),'Cleaned Google Form'!$A$1:$M$5000,6,FALSE)="NO")),0,IF(OR(VLOOKUP(TRIM(UPPER(SUBSTITUTE($D33," ",""))),'Cleaned Google Form'!$A$1:$M$5000,8,FALSE)='Main Template'!P$12,VLOOKUP(TRIM(UPPER(SUBSTITUTE($D33," ",""))),'Cleaned Google Form'!$A$1:$M$5000,8,FALSE)='Main Template'!P$13,VLOOKUP(TRIM(UPPER(SUBSTITUTE($D33," ",""))),'Cleaned Google Form'!$A$1:$M$5000,8,FALSE)='Main Template'!P$14,VLOOKUP(TRIM(UPPER(SUBSTITUTE($D33," ",""))),'Cleaned Google Form'!$A$1:$M$5000,8,FALSE)='Main Template'!P$15),0,IF(AND('Main Template'!P$21&gt;=$C$9,'Main Template'!P$19,VLOOKUP(TRIM(UPPER(SUBSTITUTE($D33," ",""))),'Cleaned Google Form'!$A$1:$M$5000,7,FALSE)="YES"),0,IF(IFERROR(FIND('Main Template'!P$17,VLOOKUP(TRIM(UPPER(SUBSTITUTE('Main Template'!$D33," ",""))),'Cleaned Google Form'!$A$1:$M$5000,9,FALSE),1),FALSE),0,1))))),1)</f>
        <v>1</v>
      </c>
      <c r="Q33" s="12">
        <f>IFERROR(IF(AND(WEEKDAY('Main Template'!Q$18)=1,OR(VLOOKUP(TRIM(UPPER(SUBSTITUTE($D33," ",""))),'Cleaned Google Form'!$A$1:$M$5000,3,FALSE)="SMH",VLOOKUP(TRIM(UPPER(SUBSTITUTE($D33," ",""))),'Cleaned Google Form'!$A$1:$M$5000,3,FALSE)="RCH",VLOOKUP(TRIM(UPPER(SUBSTITUTE($D33," ",""))),'Cleaned Google Form'!$A$1:$M$5000,3,FALSE)="BCCA")),0,IF(AND(Q$21=1,NOT(VLOOKUP(TRIM(UPPER(SUBSTITUTE($D33," ",""))),'Cleaned Google Form'!$A$1:$M$5000,6,FALSE)="NO")),0,IF(OR(VLOOKUP(TRIM(UPPER(SUBSTITUTE($D33," ",""))),'Cleaned Google Form'!$A$1:$M$5000,8,FALSE)='Main Template'!Q$12,VLOOKUP(TRIM(UPPER(SUBSTITUTE($D33," ",""))),'Cleaned Google Form'!$A$1:$M$5000,8,FALSE)='Main Template'!Q$13,VLOOKUP(TRIM(UPPER(SUBSTITUTE($D33," ",""))),'Cleaned Google Form'!$A$1:$M$5000,8,FALSE)='Main Template'!Q$14,VLOOKUP(TRIM(UPPER(SUBSTITUTE($D33," ",""))),'Cleaned Google Form'!$A$1:$M$5000,8,FALSE)='Main Template'!Q$15),0,IF(AND('Main Template'!Q$21&gt;=$C$9,'Main Template'!Q$19,VLOOKUP(TRIM(UPPER(SUBSTITUTE($D33," ",""))),'Cleaned Google Form'!$A$1:$M$5000,7,FALSE)="YES"),0,IF(IFERROR(FIND('Main Template'!Q$17,VLOOKUP(TRIM(UPPER(SUBSTITUTE('Main Template'!$D33," ",""))),'Cleaned Google Form'!$A$1:$M$5000,9,FALSE),1),FALSE),0,1))))),1)</f>
        <v>1</v>
      </c>
      <c r="R33" s="12">
        <f>IFERROR(IF(AND(WEEKDAY('Main Template'!R$18)=1,OR(VLOOKUP(TRIM(UPPER(SUBSTITUTE($D33," ",""))),'Cleaned Google Form'!$A$1:$M$5000,3,FALSE)="SMH",VLOOKUP(TRIM(UPPER(SUBSTITUTE($D33," ",""))),'Cleaned Google Form'!$A$1:$M$5000,3,FALSE)="RCH",VLOOKUP(TRIM(UPPER(SUBSTITUTE($D33," ",""))),'Cleaned Google Form'!$A$1:$M$5000,3,FALSE)="BCCA")),0,IF(AND(R$21=1,NOT(VLOOKUP(TRIM(UPPER(SUBSTITUTE($D33," ",""))),'Cleaned Google Form'!$A$1:$M$5000,6,FALSE)="NO")),0,IF(OR(VLOOKUP(TRIM(UPPER(SUBSTITUTE($D33," ",""))),'Cleaned Google Form'!$A$1:$M$5000,8,FALSE)='Main Template'!R$12,VLOOKUP(TRIM(UPPER(SUBSTITUTE($D33," ",""))),'Cleaned Google Form'!$A$1:$M$5000,8,FALSE)='Main Template'!R$13,VLOOKUP(TRIM(UPPER(SUBSTITUTE($D33," ",""))),'Cleaned Google Form'!$A$1:$M$5000,8,FALSE)='Main Template'!R$14,VLOOKUP(TRIM(UPPER(SUBSTITUTE($D33," ",""))),'Cleaned Google Form'!$A$1:$M$5000,8,FALSE)='Main Template'!R$15),0,IF(AND('Main Template'!R$21&gt;=$C$9,'Main Template'!R$19,VLOOKUP(TRIM(UPPER(SUBSTITUTE($D33," ",""))),'Cleaned Google Form'!$A$1:$M$5000,7,FALSE)="YES"),0,IF(IFERROR(FIND('Main Template'!R$17,VLOOKUP(TRIM(UPPER(SUBSTITUTE('Main Template'!$D33," ",""))),'Cleaned Google Form'!$A$1:$M$5000,9,FALSE),1),FALSE),0,1))))),1)</f>
        <v>1</v>
      </c>
      <c r="S33" s="12">
        <f>IFERROR(IF(AND(WEEKDAY('Main Template'!S$18)=1,OR(VLOOKUP(TRIM(UPPER(SUBSTITUTE($D33," ",""))),'Cleaned Google Form'!$A$1:$M$5000,3,FALSE)="SMH",VLOOKUP(TRIM(UPPER(SUBSTITUTE($D33," ",""))),'Cleaned Google Form'!$A$1:$M$5000,3,FALSE)="RCH",VLOOKUP(TRIM(UPPER(SUBSTITUTE($D33," ",""))),'Cleaned Google Form'!$A$1:$M$5000,3,FALSE)="BCCA")),0,IF(AND(S$21=1,NOT(VLOOKUP(TRIM(UPPER(SUBSTITUTE($D33," ",""))),'Cleaned Google Form'!$A$1:$M$5000,6,FALSE)="NO")),0,IF(OR(VLOOKUP(TRIM(UPPER(SUBSTITUTE($D33," ",""))),'Cleaned Google Form'!$A$1:$M$5000,8,FALSE)='Main Template'!S$12,VLOOKUP(TRIM(UPPER(SUBSTITUTE($D33," ",""))),'Cleaned Google Form'!$A$1:$M$5000,8,FALSE)='Main Template'!S$13,VLOOKUP(TRIM(UPPER(SUBSTITUTE($D33," ",""))),'Cleaned Google Form'!$A$1:$M$5000,8,FALSE)='Main Template'!S$14,VLOOKUP(TRIM(UPPER(SUBSTITUTE($D33," ",""))),'Cleaned Google Form'!$A$1:$M$5000,8,FALSE)='Main Template'!S$15),0,IF(AND('Main Template'!S$21&gt;=$C$9,'Main Template'!S$19,VLOOKUP(TRIM(UPPER(SUBSTITUTE($D33," ",""))),'Cleaned Google Form'!$A$1:$M$5000,7,FALSE)="YES"),0,IF(IFERROR(FIND('Main Template'!S$17,VLOOKUP(TRIM(UPPER(SUBSTITUTE('Main Template'!$D33," ",""))),'Cleaned Google Form'!$A$1:$M$5000,9,FALSE),1),FALSE),0,1))))),1)</f>
        <v>1</v>
      </c>
      <c r="T33" s="12">
        <f>IFERROR(IF(AND(WEEKDAY('Main Template'!T$18)=1,OR(VLOOKUP(TRIM(UPPER(SUBSTITUTE($D33," ",""))),'Cleaned Google Form'!$A$1:$M$5000,3,FALSE)="SMH",VLOOKUP(TRIM(UPPER(SUBSTITUTE($D33," ",""))),'Cleaned Google Form'!$A$1:$M$5000,3,FALSE)="RCH",VLOOKUP(TRIM(UPPER(SUBSTITUTE($D33," ",""))),'Cleaned Google Form'!$A$1:$M$5000,3,FALSE)="BCCA")),0,IF(AND(T$21=1,NOT(VLOOKUP(TRIM(UPPER(SUBSTITUTE($D33," ",""))),'Cleaned Google Form'!$A$1:$M$5000,6,FALSE)="NO")),0,IF(OR(VLOOKUP(TRIM(UPPER(SUBSTITUTE($D33," ",""))),'Cleaned Google Form'!$A$1:$M$5000,8,FALSE)='Main Template'!T$12,VLOOKUP(TRIM(UPPER(SUBSTITUTE($D33," ",""))),'Cleaned Google Form'!$A$1:$M$5000,8,FALSE)='Main Template'!T$13,VLOOKUP(TRIM(UPPER(SUBSTITUTE($D33," ",""))),'Cleaned Google Form'!$A$1:$M$5000,8,FALSE)='Main Template'!T$14,VLOOKUP(TRIM(UPPER(SUBSTITUTE($D33," ",""))),'Cleaned Google Form'!$A$1:$M$5000,8,FALSE)='Main Template'!T$15),0,IF(AND('Main Template'!T$21&gt;=$C$9,'Main Template'!T$19,VLOOKUP(TRIM(UPPER(SUBSTITUTE($D33," ",""))),'Cleaned Google Form'!$A$1:$M$5000,7,FALSE)="YES"),0,IF(IFERROR(FIND('Main Template'!T$17,VLOOKUP(TRIM(UPPER(SUBSTITUTE('Main Template'!$D33," ",""))),'Cleaned Google Form'!$A$1:$M$5000,9,FALSE),1),FALSE),0,1))))),1)</f>
        <v>1</v>
      </c>
      <c r="U33" s="12">
        <f>IFERROR(IF(AND(WEEKDAY('Main Template'!U$18)=1,OR(VLOOKUP(TRIM(UPPER(SUBSTITUTE($D33," ",""))),'Cleaned Google Form'!$A$1:$M$5000,3,FALSE)="SMH",VLOOKUP(TRIM(UPPER(SUBSTITUTE($D33," ",""))),'Cleaned Google Form'!$A$1:$M$5000,3,FALSE)="RCH",VLOOKUP(TRIM(UPPER(SUBSTITUTE($D33," ",""))),'Cleaned Google Form'!$A$1:$M$5000,3,FALSE)="BCCA")),0,IF(AND(U$21=1,NOT(VLOOKUP(TRIM(UPPER(SUBSTITUTE($D33," ",""))),'Cleaned Google Form'!$A$1:$M$5000,6,FALSE)="NO")),0,IF(OR(VLOOKUP(TRIM(UPPER(SUBSTITUTE($D33," ",""))),'Cleaned Google Form'!$A$1:$M$5000,8,FALSE)='Main Template'!U$12,VLOOKUP(TRIM(UPPER(SUBSTITUTE($D33," ",""))),'Cleaned Google Form'!$A$1:$M$5000,8,FALSE)='Main Template'!U$13,VLOOKUP(TRIM(UPPER(SUBSTITUTE($D33," ",""))),'Cleaned Google Form'!$A$1:$M$5000,8,FALSE)='Main Template'!U$14,VLOOKUP(TRIM(UPPER(SUBSTITUTE($D33," ",""))),'Cleaned Google Form'!$A$1:$M$5000,8,FALSE)='Main Template'!U$15),0,IF(AND('Main Template'!U$21&gt;=$C$9,'Main Template'!U$19,VLOOKUP(TRIM(UPPER(SUBSTITUTE($D33," ",""))),'Cleaned Google Form'!$A$1:$M$5000,7,FALSE)="YES"),0,IF(IFERROR(FIND('Main Template'!U$17,VLOOKUP(TRIM(UPPER(SUBSTITUTE('Main Template'!$D33," ",""))),'Cleaned Google Form'!$A$1:$M$5000,9,FALSE),1),FALSE),0,1))))),1)</f>
        <v>1</v>
      </c>
      <c r="V33" s="12">
        <f>IFERROR(IF(AND(WEEKDAY('Main Template'!V$18)=1,OR(VLOOKUP(TRIM(UPPER(SUBSTITUTE($D33," ",""))),'Cleaned Google Form'!$A$1:$M$5000,3,FALSE)="SMH",VLOOKUP(TRIM(UPPER(SUBSTITUTE($D33," ",""))),'Cleaned Google Form'!$A$1:$M$5000,3,FALSE)="RCH",VLOOKUP(TRIM(UPPER(SUBSTITUTE($D33," ",""))),'Cleaned Google Form'!$A$1:$M$5000,3,FALSE)="BCCA")),0,IF(AND(V$21=1,NOT(VLOOKUP(TRIM(UPPER(SUBSTITUTE($D33," ",""))),'Cleaned Google Form'!$A$1:$M$5000,6,FALSE)="NO")),0,IF(OR(VLOOKUP(TRIM(UPPER(SUBSTITUTE($D33," ",""))),'Cleaned Google Form'!$A$1:$M$5000,8,FALSE)='Main Template'!V$12,VLOOKUP(TRIM(UPPER(SUBSTITUTE($D33," ",""))),'Cleaned Google Form'!$A$1:$M$5000,8,FALSE)='Main Template'!V$13,VLOOKUP(TRIM(UPPER(SUBSTITUTE($D33," ",""))),'Cleaned Google Form'!$A$1:$M$5000,8,FALSE)='Main Template'!V$14,VLOOKUP(TRIM(UPPER(SUBSTITUTE($D33," ",""))),'Cleaned Google Form'!$A$1:$M$5000,8,FALSE)='Main Template'!V$15),0,IF(AND('Main Template'!V$21&gt;=$C$9,'Main Template'!V$19,VLOOKUP(TRIM(UPPER(SUBSTITUTE($D33," ",""))),'Cleaned Google Form'!$A$1:$M$5000,7,FALSE)="YES"),0,IF(IFERROR(FIND('Main Template'!V$17,VLOOKUP(TRIM(UPPER(SUBSTITUTE('Main Template'!$D33," ",""))),'Cleaned Google Form'!$A$1:$M$5000,9,FALSE),1),FALSE),0,1))))),1)</f>
        <v>1</v>
      </c>
      <c r="W33" s="12">
        <f>IFERROR(IF(AND(WEEKDAY('Main Template'!W$18)=1,OR(VLOOKUP(TRIM(UPPER(SUBSTITUTE($D33," ",""))),'Cleaned Google Form'!$A$1:$M$5000,3,FALSE)="SMH",VLOOKUP(TRIM(UPPER(SUBSTITUTE($D33," ",""))),'Cleaned Google Form'!$A$1:$M$5000,3,FALSE)="RCH",VLOOKUP(TRIM(UPPER(SUBSTITUTE($D33," ",""))),'Cleaned Google Form'!$A$1:$M$5000,3,FALSE)="BCCA")),0,IF(AND(W$21=1,NOT(VLOOKUP(TRIM(UPPER(SUBSTITUTE($D33," ",""))),'Cleaned Google Form'!$A$1:$M$5000,6,FALSE)="NO")),0,IF(OR(VLOOKUP(TRIM(UPPER(SUBSTITUTE($D33," ",""))),'Cleaned Google Form'!$A$1:$M$5000,8,FALSE)='Main Template'!W$12,VLOOKUP(TRIM(UPPER(SUBSTITUTE($D33," ",""))),'Cleaned Google Form'!$A$1:$M$5000,8,FALSE)='Main Template'!W$13,VLOOKUP(TRIM(UPPER(SUBSTITUTE($D33," ",""))),'Cleaned Google Form'!$A$1:$M$5000,8,FALSE)='Main Template'!W$14,VLOOKUP(TRIM(UPPER(SUBSTITUTE($D33," ",""))),'Cleaned Google Form'!$A$1:$M$5000,8,FALSE)='Main Template'!W$15),0,IF(AND('Main Template'!W$21&gt;=$C$9,'Main Template'!W$19,VLOOKUP(TRIM(UPPER(SUBSTITUTE($D33," ",""))),'Cleaned Google Form'!$A$1:$M$5000,7,FALSE)="YES"),0,IF(IFERROR(FIND('Main Template'!W$17,VLOOKUP(TRIM(UPPER(SUBSTITUTE('Main Template'!$D33," ",""))),'Cleaned Google Form'!$A$1:$M$5000,9,FALSE),1),FALSE),0,1))))),1)</f>
        <v>1</v>
      </c>
      <c r="X33" s="12">
        <f>IFERROR(IF(AND(WEEKDAY('Main Template'!X$18)=1,OR(VLOOKUP(TRIM(UPPER(SUBSTITUTE($D33," ",""))),'Cleaned Google Form'!$A$1:$M$5000,3,FALSE)="SMH",VLOOKUP(TRIM(UPPER(SUBSTITUTE($D33," ",""))),'Cleaned Google Form'!$A$1:$M$5000,3,FALSE)="RCH",VLOOKUP(TRIM(UPPER(SUBSTITUTE($D33," ",""))),'Cleaned Google Form'!$A$1:$M$5000,3,FALSE)="BCCA")),0,IF(AND(X$21=1,NOT(VLOOKUP(TRIM(UPPER(SUBSTITUTE($D33," ",""))),'Cleaned Google Form'!$A$1:$M$5000,6,FALSE)="NO")),0,IF(OR(VLOOKUP(TRIM(UPPER(SUBSTITUTE($D33," ",""))),'Cleaned Google Form'!$A$1:$M$5000,8,FALSE)='Main Template'!X$12,VLOOKUP(TRIM(UPPER(SUBSTITUTE($D33," ",""))),'Cleaned Google Form'!$A$1:$M$5000,8,FALSE)='Main Template'!X$13,VLOOKUP(TRIM(UPPER(SUBSTITUTE($D33," ",""))),'Cleaned Google Form'!$A$1:$M$5000,8,FALSE)='Main Template'!X$14,VLOOKUP(TRIM(UPPER(SUBSTITUTE($D33," ",""))),'Cleaned Google Form'!$A$1:$M$5000,8,FALSE)='Main Template'!X$15),0,IF(AND('Main Template'!X$21&gt;=$C$9,'Main Template'!X$19,VLOOKUP(TRIM(UPPER(SUBSTITUTE($D33," ",""))),'Cleaned Google Form'!$A$1:$M$5000,7,FALSE)="YES"),0,IF(IFERROR(FIND('Main Template'!X$17,VLOOKUP(TRIM(UPPER(SUBSTITUTE('Main Template'!$D33," ",""))),'Cleaned Google Form'!$A$1:$M$5000,9,FALSE),1),FALSE),0,1))))),1)</f>
        <v>1</v>
      </c>
      <c r="Y33" s="12">
        <f>IFERROR(IF(AND(WEEKDAY('Main Template'!Y$18)=1,OR(VLOOKUP(TRIM(UPPER(SUBSTITUTE($D33," ",""))),'Cleaned Google Form'!$A$1:$M$5000,3,FALSE)="SMH",VLOOKUP(TRIM(UPPER(SUBSTITUTE($D33," ",""))),'Cleaned Google Form'!$A$1:$M$5000,3,FALSE)="RCH",VLOOKUP(TRIM(UPPER(SUBSTITUTE($D33," ",""))),'Cleaned Google Form'!$A$1:$M$5000,3,FALSE)="BCCA")),0,IF(AND(Y$21=1,NOT(VLOOKUP(TRIM(UPPER(SUBSTITUTE($D33," ",""))),'Cleaned Google Form'!$A$1:$M$5000,6,FALSE)="NO")),0,IF(OR(VLOOKUP(TRIM(UPPER(SUBSTITUTE($D33," ",""))),'Cleaned Google Form'!$A$1:$M$5000,8,FALSE)='Main Template'!Y$12,VLOOKUP(TRIM(UPPER(SUBSTITUTE($D33," ",""))),'Cleaned Google Form'!$A$1:$M$5000,8,FALSE)='Main Template'!Y$13,VLOOKUP(TRIM(UPPER(SUBSTITUTE($D33," ",""))),'Cleaned Google Form'!$A$1:$M$5000,8,FALSE)='Main Template'!Y$14,VLOOKUP(TRIM(UPPER(SUBSTITUTE($D33," ",""))),'Cleaned Google Form'!$A$1:$M$5000,8,FALSE)='Main Template'!Y$15),0,IF(AND('Main Template'!Y$21&gt;=$C$9,'Main Template'!Y$19,VLOOKUP(TRIM(UPPER(SUBSTITUTE($D33," ",""))),'Cleaned Google Form'!$A$1:$M$5000,7,FALSE)="YES"),0,IF(IFERROR(FIND('Main Template'!Y$17,VLOOKUP(TRIM(UPPER(SUBSTITUTE('Main Template'!$D33," ",""))),'Cleaned Google Form'!$A$1:$M$5000,9,FALSE),1),FALSE),0,1))))),1)</f>
        <v>1</v>
      </c>
      <c r="Z33" s="12">
        <f>IFERROR(IF(AND(WEEKDAY('Main Template'!Z$18)=1,OR(VLOOKUP(TRIM(UPPER(SUBSTITUTE($D33," ",""))),'Cleaned Google Form'!$A$1:$M$5000,3,FALSE)="SMH",VLOOKUP(TRIM(UPPER(SUBSTITUTE($D33," ",""))),'Cleaned Google Form'!$A$1:$M$5000,3,FALSE)="RCH",VLOOKUP(TRIM(UPPER(SUBSTITUTE($D33," ",""))),'Cleaned Google Form'!$A$1:$M$5000,3,FALSE)="BCCA")),0,IF(AND(Z$21=1,NOT(VLOOKUP(TRIM(UPPER(SUBSTITUTE($D33," ",""))),'Cleaned Google Form'!$A$1:$M$5000,6,FALSE)="NO")),0,IF(OR(VLOOKUP(TRIM(UPPER(SUBSTITUTE($D33," ",""))),'Cleaned Google Form'!$A$1:$M$5000,8,FALSE)='Main Template'!Z$12,VLOOKUP(TRIM(UPPER(SUBSTITUTE($D33," ",""))),'Cleaned Google Form'!$A$1:$M$5000,8,FALSE)='Main Template'!Z$13,VLOOKUP(TRIM(UPPER(SUBSTITUTE($D33," ",""))),'Cleaned Google Form'!$A$1:$M$5000,8,FALSE)='Main Template'!Z$14,VLOOKUP(TRIM(UPPER(SUBSTITUTE($D33," ",""))),'Cleaned Google Form'!$A$1:$M$5000,8,FALSE)='Main Template'!Z$15),0,IF(AND('Main Template'!Z$21&gt;=$C$9,'Main Template'!Z$19,VLOOKUP(TRIM(UPPER(SUBSTITUTE($D33," ",""))),'Cleaned Google Form'!$A$1:$M$5000,7,FALSE)="YES"),0,IF(IFERROR(FIND('Main Template'!Z$17,VLOOKUP(TRIM(UPPER(SUBSTITUTE('Main Template'!$D33," ",""))),'Cleaned Google Form'!$A$1:$M$5000,9,FALSE),1),FALSE),0,1))))),1)</f>
        <v>1</v>
      </c>
      <c r="AA33" s="12">
        <f>IFERROR(IF(AND(WEEKDAY('Main Template'!AA$18)=1,OR(VLOOKUP(TRIM(UPPER(SUBSTITUTE($D33," ",""))),'Cleaned Google Form'!$A$1:$M$5000,3,FALSE)="SMH",VLOOKUP(TRIM(UPPER(SUBSTITUTE($D33," ",""))),'Cleaned Google Form'!$A$1:$M$5000,3,FALSE)="RCH",VLOOKUP(TRIM(UPPER(SUBSTITUTE($D33," ",""))),'Cleaned Google Form'!$A$1:$M$5000,3,FALSE)="BCCA")),0,IF(AND(AA$21=1,NOT(VLOOKUP(TRIM(UPPER(SUBSTITUTE($D33," ",""))),'Cleaned Google Form'!$A$1:$M$5000,6,FALSE)="NO")),0,IF(OR(VLOOKUP(TRIM(UPPER(SUBSTITUTE($D33," ",""))),'Cleaned Google Form'!$A$1:$M$5000,8,FALSE)='Main Template'!AA$12,VLOOKUP(TRIM(UPPER(SUBSTITUTE($D33," ",""))),'Cleaned Google Form'!$A$1:$M$5000,8,FALSE)='Main Template'!AA$13,VLOOKUP(TRIM(UPPER(SUBSTITUTE($D33," ",""))),'Cleaned Google Form'!$A$1:$M$5000,8,FALSE)='Main Template'!AA$14,VLOOKUP(TRIM(UPPER(SUBSTITUTE($D33," ",""))),'Cleaned Google Form'!$A$1:$M$5000,8,FALSE)='Main Template'!AA$15),0,IF(AND('Main Template'!AA$21&gt;=$C$9,'Main Template'!AA$19,VLOOKUP(TRIM(UPPER(SUBSTITUTE($D33," ",""))),'Cleaned Google Form'!$A$1:$M$5000,7,FALSE)="YES"),0,IF(IFERROR(FIND('Main Template'!AA$17,VLOOKUP(TRIM(UPPER(SUBSTITUTE('Main Template'!$D33," ",""))),'Cleaned Google Form'!$A$1:$M$5000,9,FALSE),1),FALSE),0,1))))),1)</f>
        <v>1</v>
      </c>
      <c r="AB33" s="12">
        <f>IFERROR(IF(AND(WEEKDAY('Main Template'!AB$18)=1,OR(VLOOKUP(TRIM(UPPER(SUBSTITUTE($D33," ",""))),'Cleaned Google Form'!$A$1:$M$5000,3,FALSE)="SMH",VLOOKUP(TRIM(UPPER(SUBSTITUTE($D33," ",""))),'Cleaned Google Form'!$A$1:$M$5000,3,FALSE)="RCH",VLOOKUP(TRIM(UPPER(SUBSTITUTE($D33," ",""))),'Cleaned Google Form'!$A$1:$M$5000,3,FALSE)="BCCA")),0,IF(AND(AB$21=1,NOT(VLOOKUP(TRIM(UPPER(SUBSTITUTE($D33," ",""))),'Cleaned Google Form'!$A$1:$M$5000,6,FALSE)="NO")),0,IF(OR(VLOOKUP(TRIM(UPPER(SUBSTITUTE($D33," ",""))),'Cleaned Google Form'!$A$1:$M$5000,8,FALSE)='Main Template'!AB$12,VLOOKUP(TRIM(UPPER(SUBSTITUTE($D33," ",""))),'Cleaned Google Form'!$A$1:$M$5000,8,FALSE)='Main Template'!AB$13,VLOOKUP(TRIM(UPPER(SUBSTITUTE($D33," ",""))),'Cleaned Google Form'!$A$1:$M$5000,8,FALSE)='Main Template'!AB$14,VLOOKUP(TRIM(UPPER(SUBSTITUTE($D33," ",""))),'Cleaned Google Form'!$A$1:$M$5000,8,FALSE)='Main Template'!AB$15),0,IF(AND('Main Template'!AB$21&gt;=$C$9,'Main Template'!AB$19,VLOOKUP(TRIM(UPPER(SUBSTITUTE($D33," ",""))),'Cleaned Google Form'!$A$1:$M$5000,7,FALSE)="YES"),0,IF(IFERROR(FIND('Main Template'!AB$17,VLOOKUP(TRIM(UPPER(SUBSTITUTE('Main Template'!$D33," ",""))),'Cleaned Google Form'!$A$1:$M$5000,9,FALSE),1),FALSE),0,1))))),1)</f>
        <v>1</v>
      </c>
      <c r="AC33" s="12">
        <f>IFERROR(IF(AND(WEEKDAY('Main Template'!AC$18)=1,OR(VLOOKUP(TRIM(UPPER(SUBSTITUTE($D33," ",""))),'Cleaned Google Form'!$A$1:$M$5000,3,FALSE)="SMH",VLOOKUP(TRIM(UPPER(SUBSTITUTE($D33," ",""))),'Cleaned Google Form'!$A$1:$M$5000,3,FALSE)="RCH",VLOOKUP(TRIM(UPPER(SUBSTITUTE($D33," ",""))),'Cleaned Google Form'!$A$1:$M$5000,3,FALSE)="BCCA")),0,IF(AND(AC$21=1,NOT(VLOOKUP(TRIM(UPPER(SUBSTITUTE($D33," ",""))),'Cleaned Google Form'!$A$1:$M$5000,6,FALSE)="NO")),0,IF(OR(VLOOKUP(TRIM(UPPER(SUBSTITUTE($D33," ",""))),'Cleaned Google Form'!$A$1:$M$5000,8,FALSE)='Main Template'!AC$12,VLOOKUP(TRIM(UPPER(SUBSTITUTE($D33," ",""))),'Cleaned Google Form'!$A$1:$M$5000,8,FALSE)='Main Template'!AC$13,VLOOKUP(TRIM(UPPER(SUBSTITUTE($D33," ",""))),'Cleaned Google Form'!$A$1:$M$5000,8,FALSE)='Main Template'!AC$14,VLOOKUP(TRIM(UPPER(SUBSTITUTE($D33," ",""))),'Cleaned Google Form'!$A$1:$M$5000,8,FALSE)='Main Template'!AC$15),0,IF(AND('Main Template'!AC$21&gt;=$C$9,'Main Template'!AC$19,VLOOKUP(TRIM(UPPER(SUBSTITUTE($D33," ",""))),'Cleaned Google Form'!$A$1:$M$5000,7,FALSE)="YES"),0,IF(IFERROR(FIND('Main Template'!AC$17,VLOOKUP(TRIM(UPPER(SUBSTITUTE('Main Template'!$D33," ",""))),'Cleaned Google Form'!$A$1:$M$5000,9,FALSE),1),FALSE),0,1))))),1)</f>
        <v>1</v>
      </c>
      <c r="AD33" s="12">
        <f>IFERROR(IF(AND(WEEKDAY('Main Template'!AD$18)=1,OR(VLOOKUP(TRIM(UPPER(SUBSTITUTE($D33," ",""))),'Cleaned Google Form'!$A$1:$M$5000,3,FALSE)="SMH",VLOOKUP(TRIM(UPPER(SUBSTITUTE($D33," ",""))),'Cleaned Google Form'!$A$1:$M$5000,3,FALSE)="RCH",VLOOKUP(TRIM(UPPER(SUBSTITUTE($D33," ",""))),'Cleaned Google Form'!$A$1:$M$5000,3,FALSE)="BCCA")),0,IF(AND(AD$21=1,NOT(VLOOKUP(TRIM(UPPER(SUBSTITUTE($D33," ",""))),'Cleaned Google Form'!$A$1:$M$5000,6,FALSE)="NO")),0,IF(OR(VLOOKUP(TRIM(UPPER(SUBSTITUTE($D33," ",""))),'Cleaned Google Form'!$A$1:$M$5000,8,FALSE)='Main Template'!AD$12,VLOOKUP(TRIM(UPPER(SUBSTITUTE($D33," ",""))),'Cleaned Google Form'!$A$1:$M$5000,8,FALSE)='Main Template'!AD$13,VLOOKUP(TRIM(UPPER(SUBSTITUTE($D33," ",""))),'Cleaned Google Form'!$A$1:$M$5000,8,FALSE)='Main Template'!AD$14,VLOOKUP(TRIM(UPPER(SUBSTITUTE($D33," ",""))),'Cleaned Google Form'!$A$1:$M$5000,8,FALSE)='Main Template'!AD$15),0,IF(AND('Main Template'!AD$21&gt;=$C$9,'Main Template'!AD$19,VLOOKUP(TRIM(UPPER(SUBSTITUTE($D33," ",""))),'Cleaned Google Form'!$A$1:$M$5000,7,FALSE)="YES"),0,IF(IFERROR(FIND('Main Template'!AD$17,VLOOKUP(TRIM(UPPER(SUBSTITUTE('Main Template'!$D33," ",""))),'Cleaned Google Form'!$A$1:$M$5000,9,FALSE),1),FALSE),0,1))))),1)</f>
        <v>1</v>
      </c>
      <c r="AE33" s="12">
        <f>IFERROR(IF(AND(WEEKDAY('Main Template'!AE$18)=1,OR(VLOOKUP(TRIM(UPPER(SUBSTITUTE($D33," ",""))),'Cleaned Google Form'!$A$1:$M$5000,3,FALSE)="SMH",VLOOKUP(TRIM(UPPER(SUBSTITUTE($D33," ",""))),'Cleaned Google Form'!$A$1:$M$5000,3,FALSE)="RCH",VLOOKUP(TRIM(UPPER(SUBSTITUTE($D33," ",""))),'Cleaned Google Form'!$A$1:$M$5000,3,FALSE)="BCCA")),0,IF(AND(AE$21=1,NOT(VLOOKUP(TRIM(UPPER(SUBSTITUTE($D33," ",""))),'Cleaned Google Form'!$A$1:$M$5000,6,FALSE)="NO")),0,IF(OR(VLOOKUP(TRIM(UPPER(SUBSTITUTE($D33," ",""))),'Cleaned Google Form'!$A$1:$M$5000,8,FALSE)='Main Template'!AE$12,VLOOKUP(TRIM(UPPER(SUBSTITUTE($D33," ",""))),'Cleaned Google Form'!$A$1:$M$5000,8,FALSE)='Main Template'!AE$13,VLOOKUP(TRIM(UPPER(SUBSTITUTE($D33," ",""))),'Cleaned Google Form'!$A$1:$M$5000,8,FALSE)='Main Template'!AE$14,VLOOKUP(TRIM(UPPER(SUBSTITUTE($D33," ",""))),'Cleaned Google Form'!$A$1:$M$5000,8,FALSE)='Main Template'!AE$15),0,IF(AND('Main Template'!AE$21&gt;=$C$9,'Main Template'!AE$19,VLOOKUP(TRIM(UPPER(SUBSTITUTE($D33," ",""))),'Cleaned Google Form'!$A$1:$M$5000,7,FALSE)="YES"),0,IF(IFERROR(FIND('Main Template'!AE$17,VLOOKUP(TRIM(UPPER(SUBSTITUTE('Main Template'!$D33," ",""))),'Cleaned Google Form'!$A$1:$M$5000,9,FALSE),1),FALSE),0,1))))),1)</f>
        <v>1</v>
      </c>
      <c r="AF33" s="12">
        <f>IFERROR(IF(AND(WEEKDAY('Main Template'!AF$18)=1,OR(VLOOKUP(TRIM(UPPER(SUBSTITUTE($D33," ",""))),'Cleaned Google Form'!$A$1:$M$5000,3,FALSE)="SMH",VLOOKUP(TRIM(UPPER(SUBSTITUTE($D33," ",""))),'Cleaned Google Form'!$A$1:$M$5000,3,FALSE)="RCH",VLOOKUP(TRIM(UPPER(SUBSTITUTE($D33," ",""))),'Cleaned Google Form'!$A$1:$M$5000,3,FALSE)="BCCA")),0,IF(AND(AF$21=1,NOT(VLOOKUP(TRIM(UPPER(SUBSTITUTE($D33," ",""))),'Cleaned Google Form'!$A$1:$M$5000,6,FALSE)="NO")),0,IF(OR(VLOOKUP(TRIM(UPPER(SUBSTITUTE($D33," ",""))),'Cleaned Google Form'!$A$1:$M$5000,8,FALSE)='Main Template'!AF$12,VLOOKUP(TRIM(UPPER(SUBSTITUTE($D33," ",""))),'Cleaned Google Form'!$A$1:$M$5000,8,FALSE)='Main Template'!AF$13,VLOOKUP(TRIM(UPPER(SUBSTITUTE($D33," ",""))),'Cleaned Google Form'!$A$1:$M$5000,8,FALSE)='Main Template'!AF$14,VLOOKUP(TRIM(UPPER(SUBSTITUTE($D33," ",""))),'Cleaned Google Form'!$A$1:$M$5000,8,FALSE)='Main Template'!AF$15),0,IF(AND('Main Template'!AF$21&gt;=$C$9,'Main Template'!AF$19,VLOOKUP(TRIM(UPPER(SUBSTITUTE($D33," ",""))),'Cleaned Google Form'!$A$1:$M$5000,7,FALSE)="YES"),0,IF(IFERROR(FIND('Main Template'!AF$17,VLOOKUP(TRIM(UPPER(SUBSTITUTE('Main Template'!$D33," ",""))),'Cleaned Google Form'!$A$1:$M$5000,9,FALSE),1),FALSE),0,1))))),1)</f>
        <v>1</v>
      </c>
      <c r="AG33" s="12">
        <f>IFERROR(IF(AND(WEEKDAY('Main Template'!AG$18)=1,OR(VLOOKUP(TRIM(UPPER(SUBSTITUTE($D33," ",""))),'Cleaned Google Form'!$A$1:$M$5000,3,FALSE)="SMH",VLOOKUP(TRIM(UPPER(SUBSTITUTE($D33," ",""))),'Cleaned Google Form'!$A$1:$M$5000,3,FALSE)="RCH",VLOOKUP(TRIM(UPPER(SUBSTITUTE($D33," ",""))),'Cleaned Google Form'!$A$1:$M$5000,3,FALSE)="BCCA")),0,IF(AND(AG$21=1,NOT(VLOOKUP(TRIM(UPPER(SUBSTITUTE($D33," ",""))),'Cleaned Google Form'!$A$1:$M$5000,6,FALSE)="NO")),0,IF(OR(VLOOKUP(TRIM(UPPER(SUBSTITUTE($D33," ",""))),'Cleaned Google Form'!$A$1:$M$5000,8,FALSE)='Main Template'!AG$12,VLOOKUP(TRIM(UPPER(SUBSTITUTE($D33," ",""))),'Cleaned Google Form'!$A$1:$M$5000,8,FALSE)='Main Template'!AG$13,VLOOKUP(TRIM(UPPER(SUBSTITUTE($D33," ",""))),'Cleaned Google Form'!$A$1:$M$5000,8,FALSE)='Main Template'!AG$14,VLOOKUP(TRIM(UPPER(SUBSTITUTE($D33," ",""))),'Cleaned Google Form'!$A$1:$M$5000,8,FALSE)='Main Template'!AG$15),0,IF(AND('Main Template'!AG$21&gt;=$C$9,'Main Template'!AG$19,VLOOKUP(TRIM(UPPER(SUBSTITUTE($D33," ",""))),'Cleaned Google Form'!$A$1:$M$5000,7,FALSE)="YES"),0,IF(IFERROR(FIND('Main Template'!AG$17,VLOOKUP(TRIM(UPPER(SUBSTITUTE('Main Template'!$D33," ",""))),'Cleaned Google Form'!$A$1:$M$5000,9,FALSE),1),FALSE),0,1))))),1)</f>
        <v>1</v>
      </c>
      <c r="AH33" s="12">
        <f>IFERROR(IF(AND(WEEKDAY('Main Template'!AH$18)=1,OR(VLOOKUP(TRIM(UPPER(SUBSTITUTE($D33," ",""))),'Cleaned Google Form'!$A$1:$M$5000,3,FALSE)="SMH",VLOOKUP(TRIM(UPPER(SUBSTITUTE($D33," ",""))),'Cleaned Google Form'!$A$1:$M$5000,3,FALSE)="RCH",VLOOKUP(TRIM(UPPER(SUBSTITUTE($D33," ",""))),'Cleaned Google Form'!$A$1:$M$5000,3,FALSE)="BCCA")),0,IF(AND(AH$21=1,NOT(VLOOKUP(TRIM(UPPER(SUBSTITUTE($D33," ",""))),'Cleaned Google Form'!$A$1:$M$5000,6,FALSE)="NO")),0,IF(OR(VLOOKUP(TRIM(UPPER(SUBSTITUTE($D33," ",""))),'Cleaned Google Form'!$A$1:$M$5000,8,FALSE)='Main Template'!AH$12,VLOOKUP(TRIM(UPPER(SUBSTITUTE($D33," ",""))),'Cleaned Google Form'!$A$1:$M$5000,8,FALSE)='Main Template'!AH$13,VLOOKUP(TRIM(UPPER(SUBSTITUTE($D33," ",""))),'Cleaned Google Form'!$A$1:$M$5000,8,FALSE)='Main Template'!AH$14,VLOOKUP(TRIM(UPPER(SUBSTITUTE($D33," ",""))),'Cleaned Google Form'!$A$1:$M$5000,8,FALSE)='Main Template'!AH$15),0,IF(AND('Main Template'!AH$21&gt;=$C$9,'Main Template'!AH$19,VLOOKUP(TRIM(UPPER(SUBSTITUTE($D33," ",""))),'Cleaned Google Form'!$A$1:$M$5000,7,FALSE)="YES"),0,IF(IFERROR(FIND('Main Template'!AH$17,VLOOKUP(TRIM(UPPER(SUBSTITUTE('Main Template'!$D33," ",""))),'Cleaned Google Form'!$A$1:$M$5000,9,FALSE),1),FALSE),0,1))))),1)</f>
        <v>1</v>
      </c>
      <c r="AI33" s="12">
        <f>IFERROR(IF(AND(WEEKDAY('Main Template'!AI$18)=1,OR(VLOOKUP(TRIM(UPPER(SUBSTITUTE($D33," ",""))),'Cleaned Google Form'!$A$1:$M$5000,3,FALSE)="SMH",VLOOKUP(TRIM(UPPER(SUBSTITUTE($D33," ",""))),'Cleaned Google Form'!$A$1:$M$5000,3,FALSE)="RCH",VLOOKUP(TRIM(UPPER(SUBSTITUTE($D33," ",""))),'Cleaned Google Form'!$A$1:$M$5000,3,FALSE)="BCCA")),0,IF(AND(AI$21=1,NOT(VLOOKUP(TRIM(UPPER(SUBSTITUTE($D33," ",""))),'Cleaned Google Form'!$A$1:$M$5000,6,FALSE)="NO")),0,IF(OR(VLOOKUP(TRIM(UPPER(SUBSTITUTE($D33," ",""))),'Cleaned Google Form'!$A$1:$M$5000,8,FALSE)='Main Template'!AI$12,VLOOKUP(TRIM(UPPER(SUBSTITUTE($D33," ",""))),'Cleaned Google Form'!$A$1:$M$5000,8,FALSE)='Main Template'!AI$13,VLOOKUP(TRIM(UPPER(SUBSTITUTE($D33," ",""))),'Cleaned Google Form'!$A$1:$M$5000,8,FALSE)='Main Template'!AI$14,VLOOKUP(TRIM(UPPER(SUBSTITUTE($D33," ",""))),'Cleaned Google Form'!$A$1:$M$5000,8,FALSE)='Main Template'!AI$15),0,IF(AND('Main Template'!AI$21&gt;=$C$9,'Main Template'!AI$19,VLOOKUP(TRIM(UPPER(SUBSTITUTE($D33," ",""))),'Cleaned Google Form'!$A$1:$M$5000,7,FALSE)="YES"),0,IF(IFERROR(FIND('Main Template'!AI$17,VLOOKUP(TRIM(UPPER(SUBSTITUTE('Main Template'!$D33," ",""))),'Cleaned Google Form'!$A$1:$M$5000,9,FALSE),1),FALSE),0,1))))),1)</f>
        <v>1</v>
      </c>
      <c r="AJ33" s="12">
        <f>IFERROR(IF(AND(WEEKDAY('Main Template'!AJ$18)=1,OR(VLOOKUP(TRIM(UPPER(SUBSTITUTE($D33," ",""))),'Cleaned Google Form'!$A$1:$M$5000,3,FALSE)="SMH",VLOOKUP(TRIM(UPPER(SUBSTITUTE($D33," ",""))),'Cleaned Google Form'!$A$1:$M$5000,3,FALSE)="RCH",VLOOKUP(TRIM(UPPER(SUBSTITUTE($D33," ",""))),'Cleaned Google Form'!$A$1:$M$5000,3,FALSE)="BCCA")),0,IF(AND(AJ$21=1,NOT(VLOOKUP(TRIM(UPPER(SUBSTITUTE($D33," ",""))),'Cleaned Google Form'!$A$1:$M$5000,6,FALSE)="NO")),0,IF(OR(VLOOKUP(TRIM(UPPER(SUBSTITUTE($D33," ",""))),'Cleaned Google Form'!$A$1:$M$5000,8,FALSE)='Main Template'!AJ$12,VLOOKUP(TRIM(UPPER(SUBSTITUTE($D33," ",""))),'Cleaned Google Form'!$A$1:$M$5000,8,FALSE)='Main Template'!AJ$13,VLOOKUP(TRIM(UPPER(SUBSTITUTE($D33," ",""))),'Cleaned Google Form'!$A$1:$M$5000,8,FALSE)='Main Template'!AJ$14,VLOOKUP(TRIM(UPPER(SUBSTITUTE($D33," ",""))),'Cleaned Google Form'!$A$1:$M$5000,8,FALSE)='Main Template'!AJ$15),0,IF(AND('Main Template'!AJ$21&gt;=$C$9,'Main Template'!AJ$19,VLOOKUP(TRIM(UPPER(SUBSTITUTE($D33," ",""))),'Cleaned Google Form'!$A$1:$M$5000,7,FALSE)="YES"),0,IF(IFERROR(FIND('Main Template'!AJ$17,VLOOKUP(TRIM(UPPER(SUBSTITUTE('Main Template'!$D33," ",""))),'Cleaned Google Form'!$A$1:$M$5000,9,FALSE),1),FALSE),0,1))))),1)</f>
        <v>1</v>
      </c>
      <c r="AK33" s="12">
        <f>IFERROR(IF(AND(WEEKDAY('Main Template'!AK$18)=1,OR(VLOOKUP(TRIM(UPPER(SUBSTITUTE($D33," ",""))),'Cleaned Google Form'!$A$1:$M$5000,3,FALSE)="SMH",VLOOKUP(TRIM(UPPER(SUBSTITUTE($D33," ",""))),'Cleaned Google Form'!$A$1:$M$5000,3,FALSE)="RCH",VLOOKUP(TRIM(UPPER(SUBSTITUTE($D33," ",""))),'Cleaned Google Form'!$A$1:$M$5000,3,FALSE)="BCCA")),0,IF(AND(AK$21=1,NOT(VLOOKUP(TRIM(UPPER(SUBSTITUTE($D33," ",""))),'Cleaned Google Form'!$A$1:$M$5000,6,FALSE)="NO")),0,IF(OR(VLOOKUP(TRIM(UPPER(SUBSTITUTE($D33," ",""))),'Cleaned Google Form'!$A$1:$M$5000,8,FALSE)='Main Template'!AK$12,VLOOKUP(TRIM(UPPER(SUBSTITUTE($D33," ",""))),'Cleaned Google Form'!$A$1:$M$5000,8,FALSE)='Main Template'!AK$13,VLOOKUP(TRIM(UPPER(SUBSTITUTE($D33," ",""))),'Cleaned Google Form'!$A$1:$M$5000,8,FALSE)='Main Template'!AK$14,VLOOKUP(TRIM(UPPER(SUBSTITUTE($D33," ",""))),'Cleaned Google Form'!$A$1:$M$5000,8,FALSE)='Main Template'!AK$15),0,IF(AND('Main Template'!AK$21&gt;=$C$9,'Main Template'!AK$19,VLOOKUP(TRIM(UPPER(SUBSTITUTE($D33," ",""))),'Cleaned Google Form'!$A$1:$M$5000,7,FALSE)="YES"),0,IF(IFERROR(FIND('Main Template'!AK$17,VLOOKUP(TRIM(UPPER(SUBSTITUTE('Main Template'!$D33," ",""))),'Cleaned Google Form'!$A$1:$M$5000,9,FALSE),1),FALSE),0,1))))),1)</f>
        <v>1</v>
      </c>
      <c r="AL33" s="12">
        <f>IFERROR(IF(AND(WEEKDAY('Main Template'!AL$18)=1,OR(VLOOKUP(TRIM(UPPER(SUBSTITUTE($D33," ",""))),'Cleaned Google Form'!$A$1:$M$5000,3,FALSE)="SMH",VLOOKUP(TRIM(UPPER(SUBSTITUTE($D33," ",""))),'Cleaned Google Form'!$A$1:$M$5000,3,FALSE)="RCH",VLOOKUP(TRIM(UPPER(SUBSTITUTE($D33," ",""))),'Cleaned Google Form'!$A$1:$M$5000,3,FALSE)="BCCA")),0,IF(AND(AL$21=1,NOT(VLOOKUP(TRIM(UPPER(SUBSTITUTE($D33," ",""))),'Cleaned Google Form'!$A$1:$M$5000,6,FALSE)="NO")),0,IF(OR(VLOOKUP(TRIM(UPPER(SUBSTITUTE($D33," ",""))),'Cleaned Google Form'!$A$1:$M$5000,8,FALSE)='Main Template'!AL$12,VLOOKUP(TRIM(UPPER(SUBSTITUTE($D33," ",""))),'Cleaned Google Form'!$A$1:$M$5000,8,FALSE)='Main Template'!AL$13,VLOOKUP(TRIM(UPPER(SUBSTITUTE($D33," ",""))),'Cleaned Google Form'!$A$1:$M$5000,8,FALSE)='Main Template'!AL$14,VLOOKUP(TRIM(UPPER(SUBSTITUTE($D33," ",""))),'Cleaned Google Form'!$A$1:$M$5000,8,FALSE)='Main Template'!AL$15),0,IF(AND('Main Template'!AL$21&gt;=$C$9,'Main Template'!AL$19,VLOOKUP(TRIM(UPPER(SUBSTITUTE($D33," ",""))),'Cleaned Google Form'!$A$1:$M$5000,7,FALSE)="YES"),0,IF(IFERROR(FIND('Main Template'!AL$17,VLOOKUP(TRIM(UPPER(SUBSTITUTE('Main Template'!$D33," ",""))),'Cleaned Google Form'!$A$1:$M$5000,9,FALSE),1),FALSE),0,1))))),1)</f>
        <v>1</v>
      </c>
      <c r="AM33" s="12">
        <f>IFERROR(IF(AND(WEEKDAY('Main Template'!AM$18)=1,OR(VLOOKUP(TRIM(UPPER(SUBSTITUTE($D33," ",""))),'Cleaned Google Form'!$A$1:$M$5000,3,FALSE)="SMH",VLOOKUP(TRIM(UPPER(SUBSTITUTE($D33," ",""))),'Cleaned Google Form'!$A$1:$M$5000,3,FALSE)="RCH",VLOOKUP(TRIM(UPPER(SUBSTITUTE($D33," ",""))),'Cleaned Google Form'!$A$1:$M$5000,3,FALSE)="BCCA")),0,IF(AND(AM$21=1,NOT(VLOOKUP(TRIM(UPPER(SUBSTITUTE($D33," ",""))),'Cleaned Google Form'!$A$1:$M$5000,6,FALSE)="NO")),0,IF(OR(VLOOKUP(TRIM(UPPER(SUBSTITUTE($D33," ",""))),'Cleaned Google Form'!$A$1:$M$5000,8,FALSE)='Main Template'!AM$12,VLOOKUP(TRIM(UPPER(SUBSTITUTE($D33," ",""))),'Cleaned Google Form'!$A$1:$M$5000,8,FALSE)='Main Template'!AM$13,VLOOKUP(TRIM(UPPER(SUBSTITUTE($D33," ",""))),'Cleaned Google Form'!$A$1:$M$5000,8,FALSE)='Main Template'!AM$14,VLOOKUP(TRIM(UPPER(SUBSTITUTE($D33," ",""))),'Cleaned Google Form'!$A$1:$M$5000,8,FALSE)='Main Template'!AM$15),0,IF(AND('Main Template'!AM$21&gt;=$C$9,'Main Template'!AM$19,VLOOKUP(TRIM(UPPER(SUBSTITUTE($D33," ",""))),'Cleaned Google Form'!$A$1:$M$5000,7,FALSE)="YES"),0,IF(IFERROR(FIND('Main Template'!AM$17,VLOOKUP(TRIM(UPPER(SUBSTITUTE('Main Template'!$D33," ",""))),'Cleaned Google Form'!$A$1:$M$5000,9,FALSE),1),FALSE),0,1))))),1)</f>
        <v>1</v>
      </c>
      <c r="AN33" s="12">
        <f>IFERROR(IF(AND(WEEKDAY('Main Template'!AN$18)=1,OR(VLOOKUP(TRIM(UPPER(SUBSTITUTE($D33," ",""))),'Cleaned Google Form'!$A$1:$M$5000,3,FALSE)="SMH",VLOOKUP(TRIM(UPPER(SUBSTITUTE($D33," ",""))),'Cleaned Google Form'!$A$1:$M$5000,3,FALSE)="RCH",VLOOKUP(TRIM(UPPER(SUBSTITUTE($D33," ",""))),'Cleaned Google Form'!$A$1:$M$5000,3,FALSE)="BCCA")),0,IF(AND(AN$21=1,NOT(VLOOKUP(TRIM(UPPER(SUBSTITUTE($D33," ",""))),'Cleaned Google Form'!$A$1:$M$5000,6,FALSE)="NO")),0,IF(OR(VLOOKUP(TRIM(UPPER(SUBSTITUTE($D33," ",""))),'Cleaned Google Form'!$A$1:$M$5000,8,FALSE)='Main Template'!AN$12,VLOOKUP(TRIM(UPPER(SUBSTITUTE($D33," ",""))),'Cleaned Google Form'!$A$1:$M$5000,8,FALSE)='Main Template'!AN$13,VLOOKUP(TRIM(UPPER(SUBSTITUTE($D33," ",""))),'Cleaned Google Form'!$A$1:$M$5000,8,FALSE)='Main Template'!AN$14,VLOOKUP(TRIM(UPPER(SUBSTITUTE($D33," ",""))),'Cleaned Google Form'!$A$1:$M$5000,8,FALSE)='Main Template'!AN$15),0,IF(AND('Main Template'!AN$21&gt;=$C$9,'Main Template'!AN$19,VLOOKUP(TRIM(UPPER(SUBSTITUTE($D33," ",""))),'Cleaned Google Form'!$A$1:$M$5000,7,FALSE)="YES"),0,IF(IFERROR(FIND('Main Template'!AN$17,VLOOKUP(TRIM(UPPER(SUBSTITUTE('Main Template'!$D33," ",""))),'Cleaned Google Form'!$A$1:$M$5000,9,FALSE),1),FALSE),0,1))))),1)</f>
        <v>1</v>
      </c>
    </row>
    <row r="34" spans="2:40">
      <c r="B34" t="str">
        <f>IFERROR(IF(ISNUMBER(MATCH(UPPER(SUBSTITUTE(D34," ","")),'Cleaned Google Form'!$A:$A,0)),"","Oops"),"Not Present")</f>
        <v/>
      </c>
      <c r="C34" s="4">
        <f>I34</f>
        <v>13</v>
      </c>
      <c r="D34" s="4" t="s">
        <v>271</v>
      </c>
      <c r="E34" s="4">
        <f>IFERROR(IF(VLOOKUP(TRIM(UPPER(SUBSTITUTE(D34," ",""))),'Cleaned Google Form'!$A$1:$L$5000,5,FALSE)="YES",1,0),0)</f>
        <v>1</v>
      </c>
      <c r="F34" s="4">
        <f>IFERROR(IF(RIGHT(VLOOKUP(TRIM(UPPER(SUBSTITUTE(D34," ",""))),'Cleaned Google Form'!$A$1:$L$5000,2,FALSE),1)="1",1,0),0)</f>
        <v>0</v>
      </c>
      <c r="G34" s="4">
        <f>IFERROR(IF(VLOOKUP(TRIM(UPPER(SUBSTITUTE(D34," ",""))),'Cleaned Google Form'!$A$1:$L$5000,3,FALSE)="VGH",1,0),0)</f>
        <v>0</v>
      </c>
      <c r="H34" s="4">
        <f>IFERROR(IF(G34+IFERROR(IF(VLOOKUP(TRIM(UPPER(SUBSTITUTE(D34," ",""))),'Cleaned Google Form'!$A$1:$L$5000,3,FALSE)="SPH",1,0),0)=0,1,0),0)</f>
        <v>1</v>
      </c>
      <c r="I34" s="4">
        <f>IF(I33="Resident Index",1,I33+1)</f>
        <v>13</v>
      </c>
      <c r="J34" s="12">
        <f>IFERROR(IF(AND(WEEKDAY('Main Template'!J$18)=1,OR(VLOOKUP(TRIM(UPPER(SUBSTITUTE($D34," ",""))),'Cleaned Google Form'!$A$1:$M$5000,3,FALSE)="SMH",VLOOKUP(TRIM(UPPER(SUBSTITUTE($D34," ",""))),'Cleaned Google Form'!$A$1:$M$5000,3,FALSE)="RCH",VLOOKUP(TRIM(UPPER(SUBSTITUTE($D34," ",""))),'Cleaned Google Form'!$A$1:$M$5000,3,FALSE)="BCCA")),0,IF(AND(J$21=1,NOT(VLOOKUP(TRIM(UPPER(SUBSTITUTE($D34," ",""))),'Cleaned Google Form'!$A$1:$M$5000,6,FALSE)="NO")),0,IF(OR(VLOOKUP(TRIM(UPPER(SUBSTITUTE($D34," ",""))),'Cleaned Google Form'!$A$1:$M$5000,8,FALSE)='Main Template'!J$12,VLOOKUP(TRIM(UPPER(SUBSTITUTE($D34," ",""))),'Cleaned Google Form'!$A$1:$M$5000,8,FALSE)='Main Template'!J$13,VLOOKUP(TRIM(UPPER(SUBSTITUTE($D34," ",""))),'Cleaned Google Form'!$A$1:$M$5000,8,FALSE)='Main Template'!J$14,VLOOKUP(TRIM(UPPER(SUBSTITUTE($D34," ",""))),'Cleaned Google Form'!$A$1:$M$5000,8,FALSE)='Main Template'!J$15),0,IF(AND('Main Template'!J$21&gt;=$C$9,'Main Template'!J$19,VLOOKUP(TRIM(UPPER(SUBSTITUTE($D34," ",""))),'Cleaned Google Form'!$A$1:$M$5000,7,FALSE)="YES"),0,IF(IFERROR(FIND('Main Template'!J$17,VLOOKUP(TRIM(UPPER(SUBSTITUTE('Main Template'!$D34," ",""))),'Cleaned Google Form'!$A$1:$M$5000,9,FALSE),1),FALSE),0,1))))),1)</f>
        <v>0</v>
      </c>
      <c r="K34" s="12">
        <f>IFERROR(IF(AND(WEEKDAY('Main Template'!K$18)=1,OR(VLOOKUP(TRIM(UPPER(SUBSTITUTE($D34," ",""))),'Cleaned Google Form'!$A$1:$M$5000,3,FALSE)="SMH",VLOOKUP(TRIM(UPPER(SUBSTITUTE($D34," ",""))),'Cleaned Google Form'!$A$1:$M$5000,3,FALSE)="RCH",VLOOKUP(TRIM(UPPER(SUBSTITUTE($D34," ",""))),'Cleaned Google Form'!$A$1:$M$5000,3,FALSE)="BCCA")),0,IF(AND(K$21=1,NOT(VLOOKUP(TRIM(UPPER(SUBSTITUTE($D34," ",""))),'Cleaned Google Form'!$A$1:$M$5000,6,FALSE)="NO")),0,IF(OR(VLOOKUP(TRIM(UPPER(SUBSTITUTE($D34," ",""))),'Cleaned Google Form'!$A$1:$M$5000,8,FALSE)='Main Template'!K$12,VLOOKUP(TRIM(UPPER(SUBSTITUTE($D34," ",""))),'Cleaned Google Form'!$A$1:$M$5000,8,FALSE)='Main Template'!K$13,VLOOKUP(TRIM(UPPER(SUBSTITUTE($D34," ",""))),'Cleaned Google Form'!$A$1:$M$5000,8,FALSE)='Main Template'!K$14,VLOOKUP(TRIM(UPPER(SUBSTITUTE($D34," ",""))),'Cleaned Google Form'!$A$1:$M$5000,8,FALSE)='Main Template'!K$15),0,IF(AND('Main Template'!K$21&gt;=$C$9,'Main Template'!K$19,VLOOKUP(TRIM(UPPER(SUBSTITUTE($D34," ",""))),'Cleaned Google Form'!$A$1:$M$5000,7,FALSE)="YES"),0,IF(IFERROR(FIND('Main Template'!K$17,VLOOKUP(TRIM(UPPER(SUBSTITUTE('Main Template'!$D34," ",""))),'Cleaned Google Form'!$A$1:$M$5000,9,FALSE),1),FALSE),0,1))))),1)</f>
        <v>1</v>
      </c>
      <c r="L34" s="12">
        <f>IFERROR(IF(AND(WEEKDAY('Main Template'!L$18)=1,OR(VLOOKUP(TRIM(UPPER(SUBSTITUTE($D34," ",""))),'Cleaned Google Form'!$A$1:$M$5000,3,FALSE)="SMH",VLOOKUP(TRIM(UPPER(SUBSTITUTE($D34," ",""))),'Cleaned Google Form'!$A$1:$M$5000,3,FALSE)="RCH",VLOOKUP(TRIM(UPPER(SUBSTITUTE($D34," ",""))),'Cleaned Google Form'!$A$1:$M$5000,3,FALSE)="BCCA")),0,IF(AND(L$21=1,NOT(VLOOKUP(TRIM(UPPER(SUBSTITUTE($D34," ",""))),'Cleaned Google Form'!$A$1:$M$5000,6,FALSE)="NO")),0,IF(OR(VLOOKUP(TRIM(UPPER(SUBSTITUTE($D34," ",""))),'Cleaned Google Form'!$A$1:$M$5000,8,FALSE)='Main Template'!L$12,VLOOKUP(TRIM(UPPER(SUBSTITUTE($D34," ",""))),'Cleaned Google Form'!$A$1:$M$5000,8,FALSE)='Main Template'!L$13,VLOOKUP(TRIM(UPPER(SUBSTITUTE($D34," ",""))),'Cleaned Google Form'!$A$1:$M$5000,8,FALSE)='Main Template'!L$14,VLOOKUP(TRIM(UPPER(SUBSTITUTE($D34," ",""))),'Cleaned Google Form'!$A$1:$M$5000,8,FALSE)='Main Template'!L$15),0,IF(AND('Main Template'!L$21&gt;=$C$9,'Main Template'!L$19,VLOOKUP(TRIM(UPPER(SUBSTITUTE($D34," ",""))),'Cleaned Google Form'!$A$1:$M$5000,7,FALSE)="YES"),0,IF(IFERROR(FIND('Main Template'!L$17,VLOOKUP(TRIM(UPPER(SUBSTITUTE('Main Template'!$D34," ",""))),'Cleaned Google Form'!$A$1:$M$5000,9,FALSE),1),FALSE),0,1))))),1)</f>
        <v>1</v>
      </c>
      <c r="M34" s="12">
        <f>IFERROR(IF(AND(WEEKDAY('Main Template'!M$18)=1,OR(VLOOKUP(TRIM(UPPER(SUBSTITUTE($D34," ",""))),'Cleaned Google Form'!$A$1:$M$5000,3,FALSE)="SMH",VLOOKUP(TRIM(UPPER(SUBSTITUTE($D34," ",""))),'Cleaned Google Form'!$A$1:$M$5000,3,FALSE)="RCH",VLOOKUP(TRIM(UPPER(SUBSTITUTE($D34," ",""))),'Cleaned Google Form'!$A$1:$M$5000,3,FALSE)="BCCA")),0,IF(AND(M$21=1,NOT(VLOOKUP(TRIM(UPPER(SUBSTITUTE($D34," ",""))),'Cleaned Google Form'!$A$1:$M$5000,6,FALSE)="NO")),0,IF(OR(VLOOKUP(TRIM(UPPER(SUBSTITUTE($D34," ",""))),'Cleaned Google Form'!$A$1:$M$5000,8,FALSE)='Main Template'!M$12,VLOOKUP(TRIM(UPPER(SUBSTITUTE($D34," ",""))),'Cleaned Google Form'!$A$1:$M$5000,8,FALSE)='Main Template'!M$13,VLOOKUP(TRIM(UPPER(SUBSTITUTE($D34," ",""))),'Cleaned Google Form'!$A$1:$M$5000,8,FALSE)='Main Template'!M$14,VLOOKUP(TRIM(UPPER(SUBSTITUTE($D34," ",""))),'Cleaned Google Form'!$A$1:$M$5000,8,FALSE)='Main Template'!M$15),0,IF(AND('Main Template'!M$21&gt;=$C$9,'Main Template'!M$19,VLOOKUP(TRIM(UPPER(SUBSTITUTE($D34," ",""))),'Cleaned Google Form'!$A$1:$M$5000,7,FALSE)="YES"),0,IF(IFERROR(FIND('Main Template'!M$17,VLOOKUP(TRIM(UPPER(SUBSTITUTE('Main Template'!$D34," ",""))),'Cleaned Google Form'!$A$1:$M$5000,9,FALSE),1),FALSE),0,1))))),1)</f>
        <v>1</v>
      </c>
      <c r="N34" s="12">
        <f>IFERROR(IF(AND(WEEKDAY('Main Template'!N$18)=1,OR(VLOOKUP(TRIM(UPPER(SUBSTITUTE($D34," ",""))),'Cleaned Google Form'!$A$1:$M$5000,3,FALSE)="SMH",VLOOKUP(TRIM(UPPER(SUBSTITUTE($D34," ",""))),'Cleaned Google Form'!$A$1:$M$5000,3,FALSE)="RCH",VLOOKUP(TRIM(UPPER(SUBSTITUTE($D34," ",""))),'Cleaned Google Form'!$A$1:$M$5000,3,FALSE)="BCCA")),0,IF(AND(N$21=1,NOT(VLOOKUP(TRIM(UPPER(SUBSTITUTE($D34," ",""))),'Cleaned Google Form'!$A$1:$M$5000,6,FALSE)="NO")),0,IF(OR(VLOOKUP(TRIM(UPPER(SUBSTITUTE($D34," ",""))),'Cleaned Google Form'!$A$1:$M$5000,8,FALSE)='Main Template'!N$12,VLOOKUP(TRIM(UPPER(SUBSTITUTE($D34," ",""))),'Cleaned Google Form'!$A$1:$M$5000,8,FALSE)='Main Template'!N$13,VLOOKUP(TRIM(UPPER(SUBSTITUTE($D34," ",""))),'Cleaned Google Form'!$A$1:$M$5000,8,FALSE)='Main Template'!N$14,VLOOKUP(TRIM(UPPER(SUBSTITUTE($D34," ",""))),'Cleaned Google Form'!$A$1:$M$5000,8,FALSE)='Main Template'!N$15),0,IF(AND('Main Template'!N$21&gt;=$C$9,'Main Template'!N$19,VLOOKUP(TRIM(UPPER(SUBSTITUTE($D34," ",""))),'Cleaned Google Form'!$A$1:$M$5000,7,FALSE)="YES"),0,IF(IFERROR(FIND('Main Template'!N$17,VLOOKUP(TRIM(UPPER(SUBSTITUTE('Main Template'!$D34," ",""))),'Cleaned Google Form'!$A$1:$M$5000,9,FALSE),1),FALSE),0,1))))),1)</f>
        <v>1</v>
      </c>
      <c r="O34" s="12">
        <f>IFERROR(IF(AND(WEEKDAY('Main Template'!O$18)=1,OR(VLOOKUP(TRIM(UPPER(SUBSTITUTE($D34," ",""))),'Cleaned Google Form'!$A$1:$M$5000,3,FALSE)="SMH",VLOOKUP(TRIM(UPPER(SUBSTITUTE($D34," ",""))),'Cleaned Google Form'!$A$1:$M$5000,3,FALSE)="RCH",VLOOKUP(TRIM(UPPER(SUBSTITUTE($D34," ",""))),'Cleaned Google Form'!$A$1:$M$5000,3,FALSE)="BCCA")),0,IF(AND(O$21=1,NOT(VLOOKUP(TRIM(UPPER(SUBSTITUTE($D34," ",""))),'Cleaned Google Form'!$A$1:$M$5000,6,FALSE)="NO")),0,IF(OR(VLOOKUP(TRIM(UPPER(SUBSTITUTE($D34," ",""))),'Cleaned Google Form'!$A$1:$M$5000,8,FALSE)='Main Template'!O$12,VLOOKUP(TRIM(UPPER(SUBSTITUTE($D34," ",""))),'Cleaned Google Form'!$A$1:$M$5000,8,FALSE)='Main Template'!O$13,VLOOKUP(TRIM(UPPER(SUBSTITUTE($D34," ",""))),'Cleaned Google Form'!$A$1:$M$5000,8,FALSE)='Main Template'!O$14,VLOOKUP(TRIM(UPPER(SUBSTITUTE($D34," ",""))),'Cleaned Google Form'!$A$1:$M$5000,8,FALSE)='Main Template'!O$15),0,IF(AND('Main Template'!O$21&gt;=$C$9,'Main Template'!O$19,VLOOKUP(TRIM(UPPER(SUBSTITUTE($D34," ",""))),'Cleaned Google Form'!$A$1:$M$5000,7,FALSE)="YES"),0,IF(IFERROR(FIND('Main Template'!O$17,VLOOKUP(TRIM(UPPER(SUBSTITUTE('Main Template'!$D34," ",""))),'Cleaned Google Form'!$A$1:$M$5000,9,FALSE),1),FALSE),0,1))))),1)</f>
        <v>1</v>
      </c>
      <c r="P34" s="12">
        <f>IFERROR(IF(AND(WEEKDAY('Main Template'!P$18)=1,OR(VLOOKUP(TRIM(UPPER(SUBSTITUTE($D34," ",""))),'Cleaned Google Form'!$A$1:$M$5000,3,FALSE)="SMH",VLOOKUP(TRIM(UPPER(SUBSTITUTE($D34," ",""))),'Cleaned Google Form'!$A$1:$M$5000,3,FALSE)="RCH",VLOOKUP(TRIM(UPPER(SUBSTITUTE($D34," ",""))),'Cleaned Google Form'!$A$1:$M$5000,3,FALSE)="BCCA")),0,IF(AND(P$21=1,NOT(VLOOKUP(TRIM(UPPER(SUBSTITUTE($D34," ",""))),'Cleaned Google Form'!$A$1:$M$5000,6,FALSE)="NO")),0,IF(OR(VLOOKUP(TRIM(UPPER(SUBSTITUTE($D34," ",""))),'Cleaned Google Form'!$A$1:$M$5000,8,FALSE)='Main Template'!P$12,VLOOKUP(TRIM(UPPER(SUBSTITUTE($D34," ",""))),'Cleaned Google Form'!$A$1:$M$5000,8,FALSE)='Main Template'!P$13,VLOOKUP(TRIM(UPPER(SUBSTITUTE($D34," ",""))),'Cleaned Google Form'!$A$1:$M$5000,8,FALSE)='Main Template'!P$14,VLOOKUP(TRIM(UPPER(SUBSTITUTE($D34," ",""))),'Cleaned Google Form'!$A$1:$M$5000,8,FALSE)='Main Template'!P$15),0,IF(AND('Main Template'!P$21&gt;=$C$9,'Main Template'!P$19,VLOOKUP(TRIM(UPPER(SUBSTITUTE($D34," ",""))),'Cleaned Google Form'!$A$1:$M$5000,7,FALSE)="YES"),0,IF(IFERROR(FIND('Main Template'!P$17,VLOOKUP(TRIM(UPPER(SUBSTITUTE('Main Template'!$D34," ",""))),'Cleaned Google Form'!$A$1:$M$5000,9,FALSE),1),FALSE),0,1))))),1)</f>
        <v>0</v>
      </c>
      <c r="Q34" s="12">
        <f>IFERROR(IF(AND(WEEKDAY('Main Template'!Q$18)=1,OR(VLOOKUP(TRIM(UPPER(SUBSTITUTE($D34," ",""))),'Cleaned Google Form'!$A$1:$M$5000,3,FALSE)="SMH",VLOOKUP(TRIM(UPPER(SUBSTITUTE($D34," ",""))),'Cleaned Google Form'!$A$1:$M$5000,3,FALSE)="RCH",VLOOKUP(TRIM(UPPER(SUBSTITUTE($D34," ",""))),'Cleaned Google Form'!$A$1:$M$5000,3,FALSE)="BCCA")),0,IF(AND(Q$21=1,NOT(VLOOKUP(TRIM(UPPER(SUBSTITUTE($D34," ",""))),'Cleaned Google Form'!$A$1:$M$5000,6,FALSE)="NO")),0,IF(OR(VLOOKUP(TRIM(UPPER(SUBSTITUTE($D34," ",""))),'Cleaned Google Form'!$A$1:$M$5000,8,FALSE)='Main Template'!Q$12,VLOOKUP(TRIM(UPPER(SUBSTITUTE($D34," ",""))),'Cleaned Google Form'!$A$1:$M$5000,8,FALSE)='Main Template'!Q$13,VLOOKUP(TRIM(UPPER(SUBSTITUTE($D34," ",""))),'Cleaned Google Form'!$A$1:$M$5000,8,FALSE)='Main Template'!Q$14,VLOOKUP(TRIM(UPPER(SUBSTITUTE($D34," ",""))),'Cleaned Google Form'!$A$1:$M$5000,8,FALSE)='Main Template'!Q$15),0,IF(AND('Main Template'!Q$21&gt;=$C$9,'Main Template'!Q$19,VLOOKUP(TRIM(UPPER(SUBSTITUTE($D34," ",""))),'Cleaned Google Form'!$A$1:$M$5000,7,FALSE)="YES"),0,IF(IFERROR(FIND('Main Template'!Q$17,VLOOKUP(TRIM(UPPER(SUBSTITUTE('Main Template'!$D34," ",""))),'Cleaned Google Form'!$A$1:$M$5000,9,FALSE),1),FALSE),0,1))))),1)</f>
        <v>1</v>
      </c>
      <c r="R34" s="12">
        <f>IFERROR(IF(AND(WEEKDAY('Main Template'!R$18)=1,OR(VLOOKUP(TRIM(UPPER(SUBSTITUTE($D34," ",""))),'Cleaned Google Form'!$A$1:$M$5000,3,FALSE)="SMH",VLOOKUP(TRIM(UPPER(SUBSTITUTE($D34," ",""))),'Cleaned Google Form'!$A$1:$M$5000,3,FALSE)="RCH",VLOOKUP(TRIM(UPPER(SUBSTITUTE($D34," ",""))),'Cleaned Google Form'!$A$1:$M$5000,3,FALSE)="BCCA")),0,IF(AND(R$21=1,NOT(VLOOKUP(TRIM(UPPER(SUBSTITUTE($D34," ",""))),'Cleaned Google Form'!$A$1:$M$5000,6,FALSE)="NO")),0,IF(OR(VLOOKUP(TRIM(UPPER(SUBSTITUTE($D34," ",""))),'Cleaned Google Form'!$A$1:$M$5000,8,FALSE)='Main Template'!R$12,VLOOKUP(TRIM(UPPER(SUBSTITUTE($D34," ",""))),'Cleaned Google Form'!$A$1:$M$5000,8,FALSE)='Main Template'!R$13,VLOOKUP(TRIM(UPPER(SUBSTITUTE($D34," ",""))),'Cleaned Google Form'!$A$1:$M$5000,8,FALSE)='Main Template'!R$14,VLOOKUP(TRIM(UPPER(SUBSTITUTE($D34," ",""))),'Cleaned Google Form'!$A$1:$M$5000,8,FALSE)='Main Template'!R$15),0,IF(AND('Main Template'!R$21&gt;=$C$9,'Main Template'!R$19,VLOOKUP(TRIM(UPPER(SUBSTITUTE($D34," ",""))),'Cleaned Google Form'!$A$1:$M$5000,7,FALSE)="YES"),0,IF(IFERROR(FIND('Main Template'!R$17,VLOOKUP(TRIM(UPPER(SUBSTITUTE('Main Template'!$D34," ",""))),'Cleaned Google Form'!$A$1:$M$5000,9,FALSE),1),FALSE),0,1))))),1)</f>
        <v>1</v>
      </c>
      <c r="S34" s="12">
        <f>IFERROR(IF(AND(WEEKDAY('Main Template'!S$18)=1,OR(VLOOKUP(TRIM(UPPER(SUBSTITUTE($D34," ",""))),'Cleaned Google Form'!$A$1:$M$5000,3,FALSE)="SMH",VLOOKUP(TRIM(UPPER(SUBSTITUTE($D34," ",""))),'Cleaned Google Form'!$A$1:$M$5000,3,FALSE)="RCH",VLOOKUP(TRIM(UPPER(SUBSTITUTE($D34," ",""))),'Cleaned Google Form'!$A$1:$M$5000,3,FALSE)="BCCA")),0,IF(AND(S$21=1,NOT(VLOOKUP(TRIM(UPPER(SUBSTITUTE($D34," ",""))),'Cleaned Google Form'!$A$1:$M$5000,6,FALSE)="NO")),0,IF(OR(VLOOKUP(TRIM(UPPER(SUBSTITUTE($D34," ",""))),'Cleaned Google Form'!$A$1:$M$5000,8,FALSE)='Main Template'!S$12,VLOOKUP(TRIM(UPPER(SUBSTITUTE($D34," ",""))),'Cleaned Google Form'!$A$1:$M$5000,8,FALSE)='Main Template'!S$13,VLOOKUP(TRIM(UPPER(SUBSTITUTE($D34," ",""))),'Cleaned Google Form'!$A$1:$M$5000,8,FALSE)='Main Template'!S$14,VLOOKUP(TRIM(UPPER(SUBSTITUTE($D34," ",""))),'Cleaned Google Form'!$A$1:$M$5000,8,FALSE)='Main Template'!S$15),0,IF(AND('Main Template'!S$21&gt;=$C$9,'Main Template'!S$19,VLOOKUP(TRIM(UPPER(SUBSTITUTE($D34," ",""))),'Cleaned Google Form'!$A$1:$M$5000,7,FALSE)="YES"),0,IF(IFERROR(FIND('Main Template'!S$17,VLOOKUP(TRIM(UPPER(SUBSTITUTE('Main Template'!$D34," ",""))),'Cleaned Google Form'!$A$1:$M$5000,9,FALSE),1),FALSE),0,1))))),1)</f>
        <v>1</v>
      </c>
      <c r="T34" s="12">
        <f>IFERROR(IF(AND(WEEKDAY('Main Template'!T$18)=1,OR(VLOOKUP(TRIM(UPPER(SUBSTITUTE($D34," ",""))),'Cleaned Google Form'!$A$1:$M$5000,3,FALSE)="SMH",VLOOKUP(TRIM(UPPER(SUBSTITUTE($D34," ",""))),'Cleaned Google Form'!$A$1:$M$5000,3,FALSE)="RCH",VLOOKUP(TRIM(UPPER(SUBSTITUTE($D34," ",""))),'Cleaned Google Form'!$A$1:$M$5000,3,FALSE)="BCCA")),0,IF(AND(T$21=1,NOT(VLOOKUP(TRIM(UPPER(SUBSTITUTE($D34," ",""))),'Cleaned Google Form'!$A$1:$M$5000,6,FALSE)="NO")),0,IF(OR(VLOOKUP(TRIM(UPPER(SUBSTITUTE($D34," ",""))),'Cleaned Google Form'!$A$1:$M$5000,8,FALSE)='Main Template'!T$12,VLOOKUP(TRIM(UPPER(SUBSTITUTE($D34," ",""))),'Cleaned Google Form'!$A$1:$M$5000,8,FALSE)='Main Template'!T$13,VLOOKUP(TRIM(UPPER(SUBSTITUTE($D34," ",""))),'Cleaned Google Form'!$A$1:$M$5000,8,FALSE)='Main Template'!T$14,VLOOKUP(TRIM(UPPER(SUBSTITUTE($D34," ",""))),'Cleaned Google Form'!$A$1:$M$5000,8,FALSE)='Main Template'!T$15),0,IF(AND('Main Template'!T$21&gt;=$C$9,'Main Template'!T$19,VLOOKUP(TRIM(UPPER(SUBSTITUTE($D34," ",""))),'Cleaned Google Form'!$A$1:$M$5000,7,FALSE)="YES"),0,IF(IFERROR(FIND('Main Template'!T$17,VLOOKUP(TRIM(UPPER(SUBSTITUTE('Main Template'!$D34," ",""))),'Cleaned Google Form'!$A$1:$M$5000,9,FALSE),1),FALSE),0,1))))),1)</f>
        <v>1</v>
      </c>
      <c r="U34" s="12">
        <f>IFERROR(IF(AND(WEEKDAY('Main Template'!U$18)=1,OR(VLOOKUP(TRIM(UPPER(SUBSTITUTE($D34," ",""))),'Cleaned Google Form'!$A$1:$M$5000,3,FALSE)="SMH",VLOOKUP(TRIM(UPPER(SUBSTITUTE($D34," ",""))),'Cleaned Google Form'!$A$1:$M$5000,3,FALSE)="RCH",VLOOKUP(TRIM(UPPER(SUBSTITUTE($D34," ",""))),'Cleaned Google Form'!$A$1:$M$5000,3,FALSE)="BCCA")),0,IF(AND(U$21=1,NOT(VLOOKUP(TRIM(UPPER(SUBSTITUTE($D34," ",""))),'Cleaned Google Form'!$A$1:$M$5000,6,FALSE)="NO")),0,IF(OR(VLOOKUP(TRIM(UPPER(SUBSTITUTE($D34," ",""))),'Cleaned Google Form'!$A$1:$M$5000,8,FALSE)='Main Template'!U$12,VLOOKUP(TRIM(UPPER(SUBSTITUTE($D34," ",""))),'Cleaned Google Form'!$A$1:$M$5000,8,FALSE)='Main Template'!U$13,VLOOKUP(TRIM(UPPER(SUBSTITUTE($D34," ",""))),'Cleaned Google Form'!$A$1:$M$5000,8,FALSE)='Main Template'!U$14,VLOOKUP(TRIM(UPPER(SUBSTITUTE($D34," ",""))),'Cleaned Google Form'!$A$1:$M$5000,8,FALSE)='Main Template'!U$15),0,IF(AND('Main Template'!U$21&gt;=$C$9,'Main Template'!U$19,VLOOKUP(TRIM(UPPER(SUBSTITUTE($D34," ",""))),'Cleaned Google Form'!$A$1:$M$5000,7,FALSE)="YES"),0,IF(IFERROR(FIND('Main Template'!U$17,VLOOKUP(TRIM(UPPER(SUBSTITUTE('Main Template'!$D34," ",""))),'Cleaned Google Form'!$A$1:$M$5000,9,FALSE),1),FALSE),0,1))))),1)</f>
        <v>1</v>
      </c>
      <c r="V34" s="12">
        <f>IFERROR(IF(AND(WEEKDAY('Main Template'!V$18)=1,OR(VLOOKUP(TRIM(UPPER(SUBSTITUTE($D34," ",""))),'Cleaned Google Form'!$A$1:$M$5000,3,FALSE)="SMH",VLOOKUP(TRIM(UPPER(SUBSTITUTE($D34," ",""))),'Cleaned Google Form'!$A$1:$M$5000,3,FALSE)="RCH",VLOOKUP(TRIM(UPPER(SUBSTITUTE($D34," ",""))),'Cleaned Google Form'!$A$1:$M$5000,3,FALSE)="BCCA")),0,IF(AND(V$21=1,NOT(VLOOKUP(TRIM(UPPER(SUBSTITUTE($D34," ",""))),'Cleaned Google Form'!$A$1:$M$5000,6,FALSE)="NO")),0,IF(OR(VLOOKUP(TRIM(UPPER(SUBSTITUTE($D34," ",""))),'Cleaned Google Form'!$A$1:$M$5000,8,FALSE)='Main Template'!V$12,VLOOKUP(TRIM(UPPER(SUBSTITUTE($D34," ",""))),'Cleaned Google Form'!$A$1:$M$5000,8,FALSE)='Main Template'!V$13,VLOOKUP(TRIM(UPPER(SUBSTITUTE($D34," ",""))),'Cleaned Google Form'!$A$1:$M$5000,8,FALSE)='Main Template'!V$14,VLOOKUP(TRIM(UPPER(SUBSTITUTE($D34," ",""))),'Cleaned Google Form'!$A$1:$M$5000,8,FALSE)='Main Template'!V$15),0,IF(AND('Main Template'!V$21&gt;=$C$9,'Main Template'!V$19,VLOOKUP(TRIM(UPPER(SUBSTITUTE($D34," ",""))),'Cleaned Google Form'!$A$1:$M$5000,7,FALSE)="YES"),0,IF(IFERROR(FIND('Main Template'!V$17,VLOOKUP(TRIM(UPPER(SUBSTITUTE('Main Template'!$D34," ",""))),'Cleaned Google Form'!$A$1:$M$5000,9,FALSE),1),FALSE),0,1))))),1)</f>
        <v>1</v>
      </c>
      <c r="W34" s="12">
        <f>IFERROR(IF(AND(WEEKDAY('Main Template'!W$18)=1,OR(VLOOKUP(TRIM(UPPER(SUBSTITUTE($D34," ",""))),'Cleaned Google Form'!$A$1:$M$5000,3,FALSE)="SMH",VLOOKUP(TRIM(UPPER(SUBSTITUTE($D34," ",""))),'Cleaned Google Form'!$A$1:$M$5000,3,FALSE)="RCH",VLOOKUP(TRIM(UPPER(SUBSTITUTE($D34," ",""))),'Cleaned Google Form'!$A$1:$M$5000,3,FALSE)="BCCA")),0,IF(AND(W$21=1,NOT(VLOOKUP(TRIM(UPPER(SUBSTITUTE($D34," ",""))),'Cleaned Google Form'!$A$1:$M$5000,6,FALSE)="NO")),0,IF(OR(VLOOKUP(TRIM(UPPER(SUBSTITUTE($D34," ",""))),'Cleaned Google Form'!$A$1:$M$5000,8,FALSE)='Main Template'!W$12,VLOOKUP(TRIM(UPPER(SUBSTITUTE($D34," ",""))),'Cleaned Google Form'!$A$1:$M$5000,8,FALSE)='Main Template'!W$13,VLOOKUP(TRIM(UPPER(SUBSTITUTE($D34," ",""))),'Cleaned Google Form'!$A$1:$M$5000,8,FALSE)='Main Template'!W$14,VLOOKUP(TRIM(UPPER(SUBSTITUTE($D34," ",""))),'Cleaned Google Form'!$A$1:$M$5000,8,FALSE)='Main Template'!W$15),0,IF(AND('Main Template'!W$21&gt;=$C$9,'Main Template'!W$19,VLOOKUP(TRIM(UPPER(SUBSTITUTE($D34," ",""))),'Cleaned Google Form'!$A$1:$M$5000,7,FALSE)="YES"),0,IF(IFERROR(FIND('Main Template'!W$17,VLOOKUP(TRIM(UPPER(SUBSTITUTE('Main Template'!$D34," ",""))),'Cleaned Google Form'!$A$1:$M$5000,9,FALSE),1),FALSE),0,1))))),1)</f>
        <v>0</v>
      </c>
      <c r="X34" s="12">
        <f>IFERROR(IF(AND(WEEKDAY('Main Template'!X$18)=1,OR(VLOOKUP(TRIM(UPPER(SUBSTITUTE($D34," ",""))),'Cleaned Google Form'!$A$1:$M$5000,3,FALSE)="SMH",VLOOKUP(TRIM(UPPER(SUBSTITUTE($D34," ",""))),'Cleaned Google Form'!$A$1:$M$5000,3,FALSE)="RCH",VLOOKUP(TRIM(UPPER(SUBSTITUTE($D34," ",""))),'Cleaned Google Form'!$A$1:$M$5000,3,FALSE)="BCCA")),0,IF(AND(X$21=1,NOT(VLOOKUP(TRIM(UPPER(SUBSTITUTE($D34," ",""))),'Cleaned Google Form'!$A$1:$M$5000,6,FALSE)="NO")),0,IF(OR(VLOOKUP(TRIM(UPPER(SUBSTITUTE($D34," ",""))),'Cleaned Google Form'!$A$1:$M$5000,8,FALSE)='Main Template'!X$12,VLOOKUP(TRIM(UPPER(SUBSTITUTE($D34," ",""))),'Cleaned Google Form'!$A$1:$M$5000,8,FALSE)='Main Template'!X$13,VLOOKUP(TRIM(UPPER(SUBSTITUTE($D34," ",""))),'Cleaned Google Form'!$A$1:$M$5000,8,FALSE)='Main Template'!X$14,VLOOKUP(TRIM(UPPER(SUBSTITUTE($D34," ",""))),'Cleaned Google Form'!$A$1:$M$5000,8,FALSE)='Main Template'!X$15),0,IF(AND('Main Template'!X$21&gt;=$C$9,'Main Template'!X$19,VLOOKUP(TRIM(UPPER(SUBSTITUTE($D34," ",""))),'Cleaned Google Form'!$A$1:$M$5000,7,FALSE)="YES"),0,IF(IFERROR(FIND('Main Template'!X$17,VLOOKUP(TRIM(UPPER(SUBSTITUTE('Main Template'!$D34," ",""))),'Cleaned Google Form'!$A$1:$M$5000,9,FALSE),1),FALSE),0,1))))),1)</f>
        <v>1</v>
      </c>
      <c r="Y34" s="12">
        <f>IFERROR(IF(AND(WEEKDAY('Main Template'!Y$18)=1,OR(VLOOKUP(TRIM(UPPER(SUBSTITUTE($D34," ",""))),'Cleaned Google Form'!$A$1:$M$5000,3,FALSE)="SMH",VLOOKUP(TRIM(UPPER(SUBSTITUTE($D34," ",""))),'Cleaned Google Form'!$A$1:$M$5000,3,FALSE)="RCH",VLOOKUP(TRIM(UPPER(SUBSTITUTE($D34," ",""))),'Cleaned Google Form'!$A$1:$M$5000,3,FALSE)="BCCA")),0,IF(AND(Y$21=1,NOT(VLOOKUP(TRIM(UPPER(SUBSTITUTE($D34," ",""))),'Cleaned Google Form'!$A$1:$M$5000,6,FALSE)="NO")),0,IF(OR(VLOOKUP(TRIM(UPPER(SUBSTITUTE($D34," ",""))),'Cleaned Google Form'!$A$1:$M$5000,8,FALSE)='Main Template'!Y$12,VLOOKUP(TRIM(UPPER(SUBSTITUTE($D34," ",""))),'Cleaned Google Form'!$A$1:$M$5000,8,FALSE)='Main Template'!Y$13,VLOOKUP(TRIM(UPPER(SUBSTITUTE($D34," ",""))),'Cleaned Google Form'!$A$1:$M$5000,8,FALSE)='Main Template'!Y$14,VLOOKUP(TRIM(UPPER(SUBSTITUTE($D34," ",""))),'Cleaned Google Form'!$A$1:$M$5000,8,FALSE)='Main Template'!Y$15),0,IF(AND('Main Template'!Y$21&gt;=$C$9,'Main Template'!Y$19,VLOOKUP(TRIM(UPPER(SUBSTITUTE($D34," ",""))),'Cleaned Google Form'!$A$1:$M$5000,7,FALSE)="YES"),0,IF(IFERROR(FIND('Main Template'!Y$17,VLOOKUP(TRIM(UPPER(SUBSTITUTE('Main Template'!$D34," ",""))),'Cleaned Google Form'!$A$1:$M$5000,9,FALSE),1),FALSE),0,1))))),1)</f>
        <v>1</v>
      </c>
      <c r="Z34" s="12">
        <f>IFERROR(IF(AND(WEEKDAY('Main Template'!Z$18)=1,OR(VLOOKUP(TRIM(UPPER(SUBSTITUTE($D34," ",""))),'Cleaned Google Form'!$A$1:$M$5000,3,FALSE)="SMH",VLOOKUP(TRIM(UPPER(SUBSTITUTE($D34," ",""))),'Cleaned Google Form'!$A$1:$M$5000,3,FALSE)="RCH",VLOOKUP(TRIM(UPPER(SUBSTITUTE($D34," ",""))),'Cleaned Google Form'!$A$1:$M$5000,3,FALSE)="BCCA")),0,IF(AND(Z$21=1,NOT(VLOOKUP(TRIM(UPPER(SUBSTITUTE($D34," ",""))),'Cleaned Google Form'!$A$1:$M$5000,6,FALSE)="NO")),0,IF(OR(VLOOKUP(TRIM(UPPER(SUBSTITUTE($D34," ",""))),'Cleaned Google Form'!$A$1:$M$5000,8,FALSE)='Main Template'!Z$12,VLOOKUP(TRIM(UPPER(SUBSTITUTE($D34," ",""))),'Cleaned Google Form'!$A$1:$M$5000,8,FALSE)='Main Template'!Z$13,VLOOKUP(TRIM(UPPER(SUBSTITUTE($D34," ",""))),'Cleaned Google Form'!$A$1:$M$5000,8,FALSE)='Main Template'!Z$14,VLOOKUP(TRIM(UPPER(SUBSTITUTE($D34," ",""))),'Cleaned Google Form'!$A$1:$M$5000,8,FALSE)='Main Template'!Z$15),0,IF(AND('Main Template'!Z$21&gt;=$C$9,'Main Template'!Z$19,VLOOKUP(TRIM(UPPER(SUBSTITUTE($D34," ",""))),'Cleaned Google Form'!$A$1:$M$5000,7,FALSE)="YES"),0,IF(IFERROR(FIND('Main Template'!Z$17,VLOOKUP(TRIM(UPPER(SUBSTITUTE('Main Template'!$D34," ",""))),'Cleaned Google Form'!$A$1:$M$5000,9,FALSE),1),FALSE),0,1))))),1)</f>
        <v>1</v>
      </c>
      <c r="AA34" s="12">
        <f>IFERROR(IF(AND(WEEKDAY('Main Template'!AA$18)=1,OR(VLOOKUP(TRIM(UPPER(SUBSTITUTE($D34," ",""))),'Cleaned Google Form'!$A$1:$M$5000,3,FALSE)="SMH",VLOOKUP(TRIM(UPPER(SUBSTITUTE($D34," ",""))),'Cleaned Google Form'!$A$1:$M$5000,3,FALSE)="RCH",VLOOKUP(TRIM(UPPER(SUBSTITUTE($D34," ",""))),'Cleaned Google Form'!$A$1:$M$5000,3,FALSE)="BCCA")),0,IF(AND(AA$21=1,NOT(VLOOKUP(TRIM(UPPER(SUBSTITUTE($D34," ",""))),'Cleaned Google Form'!$A$1:$M$5000,6,FALSE)="NO")),0,IF(OR(VLOOKUP(TRIM(UPPER(SUBSTITUTE($D34," ",""))),'Cleaned Google Form'!$A$1:$M$5000,8,FALSE)='Main Template'!AA$12,VLOOKUP(TRIM(UPPER(SUBSTITUTE($D34," ",""))),'Cleaned Google Form'!$A$1:$M$5000,8,FALSE)='Main Template'!AA$13,VLOOKUP(TRIM(UPPER(SUBSTITUTE($D34," ",""))),'Cleaned Google Form'!$A$1:$M$5000,8,FALSE)='Main Template'!AA$14,VLOOKUP(TRIM(UPPER(SUBSTITUTE($D34," ",""))),'Cleaned Google Form'!$A$1:$M$5000,8,FALSE)='Main Template'!AA$15),0,IF(AND('Main Template'!AA$21&gt;=$C$9,'Main Template'!AA$19,VLOOKUP(TRIM(UPPER(SUBSTITUTE($D34," ",""))),'Cleaned Google Form'!$A$1:$M$5000,7,FALSE)="YES"),0,IF(IFERROR(FIND('Main Template'!AA$17,VLOOKUP(TRIM(UPPER(SUBSTITUTE('Main Template'!$D34," ",""))),'Cleaned Google Form'!$A$1:$M$5000,9,FALSE),1),FALSE),0,1))))),1)</f>
        <v>1</v>
      </c>
      <c r="AB34" s="12">
        <f>IFERROR(IF(AND(WEEKDAY('Main Template'!AB$18)=1,OR(VLOOKUP(TRIM(UPPER(SUBSTITUTE($D34," ",""))),'Cleaned Google Form'!$A$1:$M$5000,3,FALSE)="SMH",VLOOKUP(TRIM(UPPER(SUBSTITUTE($D34," ",""))),'Cleaned Google Form'!$A$1:$M$5000,3,FALSE)="RCH",VLOOKUP(TRIM(UPPER(SUBSTITUTE($D34," ",""))),'Cleaned Google Form'!$A$1:$M$5000,3,FALSE)="BCCA")),0,IF(AND(AB$21=1,NOT(VLOOKUP(TRIM(UPPER(SUBSTITUTE($D34," ",""))),'Cleaned Google Form'!$A$1:$M$5000,6,FALSE)="NO")),0,IF(OR(VLOOKUP(TRIM(UPPER(SUBSTITUTE($D34," ",""))),'Cleaned Google Form'!$A$1:$M$5000,8,FALSE)='Main Template'!AB$12,VLOOKUP(TRIM(UPPER(SUBSTITUTE($D34," ",""))),'Cleaned Google Form'!$A$1:$M$5000,8,FALSE)='Main Template'!AB$13,VLOOKUP(TRIM(UPPER(SUBSTITUTE($D34," ",""))),'Cleaned Google Form'!$A$1:$M$5000,8,FALSE)='Main Template'!AB$14,VLOOKUP(TRIM(UPPER(SUBSTITUTE($D34," ",""))),'Cleaned Google Form'!$A$1:$M$5000,8,FALSE)='Main Template'!AB$15),0,IF(AND('Main Template'!AB$21&gt;=$C$9,'Main Template'!AB$19,VLOOKUP(TRIM(UPPER(SUBSTITUTE($D34," ",""))),'Cleaned Google Form'!$A$1:$M$5000,7,FALSE)="YES"),0,IF(IFERROR(FIND('Main Template'!AB$17,VLOOKUP(TRIM(UPPER(SUBSTITUTE('Main Template'!$D34," ",""))),'Cleaned Google Form'!$A$1:$M$5000,9,FALSE),1),FALSE),0,1))))),1)</f>
        <v>1</v>
      </c>
      <c r="AC34" s="12">
        <f>IFERROR(IF(AND(WEEKDAY('Main Template'!AC$18)=1,OR(VLOOKUP(TRIM(UPPER(SUBSTITUTE($D34," ",""))),'Cleaned Google Form'!$A$1:$M$5000,3,FALSE)="SMH",VLOOKUP(TRIM(UPPER(SUBSTITUTE($D34," ",""))),'Cleaned Google Form'!$A$1:$M$5000,3,FALSE)="RCH",VLOOKUP(TRIM(UPPER(SUBSTITUTE($D34," ",""))),'Cleaned Google Form'!$A$1:$M$5000,3,FALSE)="BCCA")),0,IF(AND(AC$21=1,NOT(VLOOKUP(TRIM(UPPER(SUBSTITUTE($D34," ",""))),'Cleaned Google Form'!$A$1:$M$5000,6,FALSE)="NO")),0,IF(OR(VLOOKUP(TRIM(UPPER(SUBSTITUTE($D34," ",""))),'Cleaned Google Form'!$A$1:$M$5000,8,FALSE)='Main Template'!AC$12,VLOOKUP(TRIM(UPPER(SUBSTITUTE($D34," ",""))),'Cleaned Google Form'!$A$1:$M$5000,8,FALSE)='Main Template'!AC$13,VLOOKUP(TRIM(UPPER(SUBSTITUTE($D34," ",""))),'Cleaned Google Form'!$A$1:$M$5000,8,FALSE)='Main Template'!AC$14,VLOOKUP(TRIM(UPPER(SUBSTITUTE($D34," ",""))),'Cleaned Google Form'!$A$1:$M$5000,8,FALSE)='Main Template'!AC$15),0,IF(AND('Main Template'!AC$21&gt;=$C$9,'Main Template'!AC$19,VLOOKUP(TRIM(UPPER(SUBSTITUTE($D34," ",""))),'Cleaned Google Form'!$A$1:$M$5000,7,FALSE)="YES"),0,IF(IFERROR(FIND('Main Template'!AC$17,VLOOKUP(TRIM(UPPER(SUBSTITUTE('Main Template'!$D34," ",""))),'Cleaned Google Form'!$A$1:$M$5000,9,FALSE),1),FALSE),0,1))))),1)</f>
        <v>1</v>
      </c>
      <c r="AD34" s="12">
        <f>IFERROR(IF(AND(WEEKDAY('Main Template'!AD$18)=1,OR(VLOOKUP(TRIM(UPPER(SUBSTITUTE($D34," ",""))),'Cleaned Google Form'!$A$1:$M$5000,3,FALSE)="SMH",VLOOKUP(TRIM(UPPER(SUBSTITUTE($D34," ",""))),'Cleaned Google Form'!$A$1:$M$5000,3,FALSE)="RCH",VLOOKUP(TRIM(UPPER(SUBSTITUTE($D34," ",""))),'Cleaned Google Form'!$A$1:$M$5000,3,FALSE)="BCCA")),0,IF(AND(AD$21=1,NOT(VLOOKUP(TRIM(UPPER(SUBSTITUTE($D34," ",""))),'Cleaned Google Form'!$A$1:$M$5000,6,FALSE)="NO")),0,IF(OR(VLOOKUP(TRIM(UPPER(SUBSTITUTE($D34," ",""))),'Cleaned Google Form'!$A$1:$M$5000,8,FALSE)='Main Template'!AD$12,VLOOKUP(TRIM(UPPER(SUBSTITUTE($D34," ",""))),'Cleaned Google Form'!$A$1:$M$5000,8,FALSE)='Main Template'!AD$13,VLOOKUP(TRIM(UPPER(SUBSTITUTE($D34," ",""))),'Cleaned Google Form'!$A$1:$M$5000,8,FALSE)='Main Template'!AD$14,VLOOKUP(TRIM(UPPER(SUBSTITUTE($D34," ",""))),'Cleaned Google Form'!$A$1:$M$5000,8,FALSE)='Main Template'!AD$15),0,IF(AND('Main Template'!AD$21&gt;=$C$9,'Main Template'!AD$19,VLOOKUP(TRIM(UPPER(SUBSTITUTE($D34," ",""))),'Cleaned Google Form'!$A$1:$M$5000,7,FALSE)="YES"),0,IF(IFERROR(FIND('Main Template'!AD$17,VLOOKUP(TRIM(UPPER(SUBSTITUTE('Main Template'!$D34," ",""))),'Cleaned Google Form'!$A$1:$M$5000,9,FALSE),1),FALSE),0,1))))),1)</f>
        <v>0</v>
      </c>
      <c r="AE34" s="12">
        <f>IFERROR(IF(AND(WEEKDAY('Main Template'!AE$18)=1,OR(VLOOKUP(TRIM(UPPER(SUBSTITUTE($D34," ",""))),'Cleaned Google Form'!$A$1:$M$5000,3,FALSE)="SMH",VLOOKUP(TRIM(UPPER(SUBSTITUTE($D34," ",""))),'Cleaned Google Form'!$A$1:$M$5000,3,FALSE)="RCH",VLOOKUP(TRIM(UPPER(SUBSTITUTE($D34," ",""))),'Cleaned Google Form'!$A$1:$M$5000,3,FALSE)="BCCA")),0,IF(AND(AE$21=1,NOT(VLOOKUP(TRIM(UPPER(SUBSTITUTE($D34," ",""))),'Cleaned Google Form'!$A$1:$M$5000,6,FALSE)="NO")),0,IF(OR(VLOOKUP(TRIM(UPPER(SUBSTITUTE($D34," ",""))),'Cleaned Google Form'!$A$1:$M$5000,8,FALSE)='Main Template'!AE$12,VLOOKUP(TRIM(UPPER(SUBSTITUTE($D34," ",""))),'Cleaned Google Form'!$A$1:$M$5000,8,FALSE)='Main Template'!AE$13,VLOOKUP(TRIM(UPPER(SUBSTITUTE($D34," ",""))),'Cleaned Google Form'!$A$1:$M$5000,8,FALSE)='Main Template'!AE$14,VLOOKUP(TRIM(UPPER(SUBSTITUTE($D34," ",""))),'Cleaned Google Form'!$A$1:$M$5000,8,FALSE)='Main Template'!AE$15),0,IF(AND('Main Template'!AE$21&gt;=$C$9,'Main Template'!AE$19,VLOOKUP(TRIM(UPPER(SUBSTITUTE($D34," ",""))),'Cleaned Google Form'!$A$1:$M$5000,7,FALSE)="YES"),0,IF(IFERROR(FIND('Main Template'!AE$17,VLOOKUP(TRIM(UPPER(SUBSTITUTE('Main Template'!$D34," ",""))),'Cleaned Google Form'!$A$1:$M$5000,9,FALSE),1),FALSE),0,1))))),1)</f>
        <v>1</v>
      </c>
      <c r="AF34" s="12">
        <f>IFERROR(IF(AND(WEEKDAY('Main Template'!AF$18)=1,OR(VLOOKUP(TRIM(UPPER(SUBSTITUTE($D34," ",""))),'Cleaned Google Form'!$A$1:$M$5000,3,FALSE)="SMH",VLOOKUP(TRIM(UPPER(SUBSTITUTE($D34," ",""))),'Cleaned Google Form'!$A$1:$M$5000,3,FALSE)="RCH",VLOOKUP(TRIM(UPPER(SUBSTITUTE($D34," ",""))),'Cleaned Google Form'!$A$1:$M$5000,3,FALSE)="BCCA")),0,IF(AND(AF$21=1,NOT(VLOOKUP(TRIM(UPPER(SUBSTITUTE($D34," ",""))),'Cleaned Google Form'!$A$1:$M$5000,6,FALSE)="NO")),0,IF(OR(VLOOKUP(TRIM(UPPER(SUBSTITUTE($D34," ",""))),'Cleaned Google Form'!$A$1:$M$5000,8,FALSE)='Main Template'!AF$12,VLOOKUP(TRIM(UPPER(SUBSTITUTE($D34," ",""))),'Cleaned Google Form'!$A$1:$M$5000,8,FALSE)='Main Template'!AF$13,VLOOKUP(TRIM(UPPER(SUBSTITUTE($D34," ",""))),'Cleaned Google Form'!$A$1:$M$5000,8,FALSE)='Main Template'!AF$14,VLOOKUP(TRIM(UPPER(SUBSTITUTE($D34," ",""))),'Cleaned Google Form'!$A$1:$M$5000,8,FALSE)='Main Template'!AF$15),0,IF(AND('Main Template'!AF$21&gt;=$C$9,'Main Template'!AF$19,VLOOKUP(TRIM(UPPER(SUBSTITUTE($D34," ",""))),'Cleaned Google Form'!$A$1:$M$5000,7,FALSE)="YES"),0,IF(IFERROR(FIND('Main Template'!AF$17,VLOOKUP(TRIM(UPPER(SUBSTITUTE('Main Template'!$D34," ",""))),'Cleaned Google Form'!$A$1:$M$5000,9,FALSE),1),FALSE),0,1))))),1)</f>
        <v>1</v>
      </c>
      <c r="AG34" s="12">
        <f>IFERROR(IF(AND(WEEKDAY('Main Template'!AG$18)=1,OR(VLOOKUP(TRIM(UPPER(SUBSTITUTE($D34," ",""))),'Cleaned Google Form'!$A$1:$M$5000,3,FALSE)="SMH",VLOOKUP(TRIM(UPPER(SUBSTITUTE($D34," ",""))),'Cleaned Google Form'!$A$1:$M$5000,3,FALSE)="RCH",VLOOKUP(TRIM(UPPER(SUBSTITUTE($D34," ",""))),'Cleaned Google Form'!$A$1:$M$5000,3,FALSE)="BCCA")),0,IF(AND(AG$21=1,NOT(VLOOKUP(TRIM(UPPER(SUBSTITUTE($D34," ",""))),'Cleaned Google Form'!$A$1:$M$5000,6,FALSE)="NO")),0,IF(OR(VLOOKUP(TRIM(UPPER(SUBSTITUTE($D34," ",""))),'Cleaned Google Form'!$A$1:$M$5000,8,FALSE)='Main Template'!AG$12,VLOOKUP(TRIM(UPPER(SUBSTITUTE($D34," ",""))),'Cleaned Google Form'!$A$1:$M$5000,8,FALSE)='Main Template'!AG$13,VLOOKUP(TRIM(UPPER(SUBSTITUTE($D34," ",""))),'Cleaned Google Form'!$A$1:$M$5000,8,FALSE)='Main Template'!AG$14,VLOOKUP(TRIM(UPPER(SUBSTITUTE($D34," ",""))),'Cleaned Google Form'!$A$1:$M$5000,8,FALSE)='Main Template'!AG$15),0,IF(AND('Main Template'!AG$21&gt;=$C$9,'Main Template'!AG$19,VLOOKUP(TRIM(UPPER(SUBSTITUTE($D34," ",""))),'Cleaned Google Form'!$A$1:$M$5000,7,FALSE)="YES"),0,IF(IFERROR(FIND('Main Template'!AG$17,VLOOKUP(TRIM(UPPER(SUBSTITUTE('Main Template'!$D34," ",""))),'Cleaned Google Form'!$A$1:$M$5000,9,FALSE),1),FALSE),0,1))))),1)</f>
        <v>1</v>
      </c>
      <c r="AH34" s="12">
        <f>IFERROR(IF(AND(WEEKDAY('Main Template'!AH$18)=1,OR(VLOOKUP(TRIM(UPPER(SUBSTITUTE($D34," ",""))),'Cleaned Google Form'!$A$1:$M$5000,3,FALSE)="SMH",VLOOKUP(TRIM(UPPER(SUBSTITUTE($D34," ",""))),'Cleaned Google Form'!$A$1:$M$5000,3,FALSE)="RCH",VLOOKUP(TRIM(UPPER(SUBSTITUTE($D34," ",""))),'Cleaned Google Form'!$A$1:$M$5000,3,FALSE)="BCCA")),0,IF(AND(AH$21=1,NOT(VLOOKUP(TRIM(UPPER(SUBSTITUTE($D34," ",""))),'Cleaned Google Form'!$A$1:$M$5000,6,FALSE)="NO")),0,IF(OR(VLOOKUP(TRIM(UPPER(SUBSTITUTE($D34," ",""))),'Cleaned Google Form'!$A$1:$M$5000,8,FALSE)='Main Template'!AH$12,VLOOKUP(TRIM(UPPER(SUBSTITUTE($D34," ",""))),'Cleaned Google Form'!$A$1:$M$5000,8,FALSE)='Main Template'!AH$13,VLOOKUP(TRIM(UPPER(SUBSTITUTE($D34," ",""))),'Cleaned Google Form'!$A$1:$M$5000,8,FALSE)='Main Template'!AH$14,VLOOKUP(TRIM(UPPER(SUBSTITUTE($D34," ",""))),'Cleaned Google Form'!$A$1:$M$5000,8,FALSE)='Main Template'!AH$15),0,IF(AND('Main Template'!AH$21&gt;=$C$9,'Main Template'!AH$19,VLOOKUP(TRIM(UPPER(SUBSTITUTE($D34," ",""))),'Cleaned Google Form'!$A$1:$M$5000,7,FALSE)="YES"),0,IF(IFERROR(FIND('Main Template'!AH$17,VLOOKUP(TRIM(UPPER(SUBSTITUTE('Main Template'!$D34," ",""))),'Cleaned Google Form'!$A$1:$M$5000,9,FALSE),1),FALSE),0,1))))),1)</f>
        <v>1</v>
      </c>
      <c r="AI34" s="12">
        <f>IFERROR(IF(AND(WEEKDAY('Main Template'!AI$18)=1,OR(VLOOKUP(TRIM(UPPER(SUBSTITUTE($D34," ",""))),'Cleaned Google Form'!$A$1:$M$5000,3,FALSE)="SMH",VLOOKUP(TRIM(UPPER(SUBSTITUTE($D34," ",""))),'Cleaned Google Form'!$A$1:$M$5000,3,FALSE)="RCH",VLOOKUP(TRIM(UPPER(SUBSTITUTE($D34," ",""))),'Cleaned Google Form'!$A$1:$M$5000,3,FALSE)="BCCA")),0,IF(AND(AI$21=1,NOT(VLOOKUP(TRIM(UPPER(SUBSTITUTE($D34," ",""))),'Cleaned Google Form'!$A$1:$M$5000,6,FALSE)="NO")),0,IF(OR(VLOOKUP(TRIM(UPPER(SUBSTITUTE($D34," ",""))),'Cleaned Google Form'!$A$1:$M$5000,8,FALSE)='Main Template'!AI$12,VLOOKUP(TRIM(UPPER(SUBSTITUTE($D34," ",""))),'Cleaned Google Form'!$A$1:$M$5000,8,FALSE)='Main Template'!AI$13,VLOOKUP(TRIM(UPPER(SUBSTITUTE($D34," ",""))),'Cleaned Google Form'!$A$1:$M$5000,8,FALSE)='Main Template'!AI$14,VLOOKUP(TRIM(UPPER(SUBSTITUTE($D34," ",""))),'Cleaned Google Form'!$A$1:$M$5000,8,FALSE)='Main Template'!AI$15),0,IF(AND('Main Template'!AI$21&gt;=$C$9,'Main Template'!AI$19,VLOOKUP(TRIM(UPPER(SUBSTITUTE($D34," ",""))),'Cleaned Google Form'!$A$1:$M$5000,7,FALSE)="YES"),0,IF(IFERROR(FIND('Main Template'!AI$17,VLOOKUP(TRIM(UPPER(SUBSTITUTE('Main Template'!$D34," ",""))),'Cleaned Google Form'!$A$1:$M$5000,9,FALSE),1),FALSE),0,1))))),1)</f>
        <v>1</v>
      </c>
      <c r="AJ34" s="12">
        <f>IFERROR(IF(AND(WEEKDAY('Main Template'!AJ$18)=1,OR(VLOOKUP(TRIM(UPPER(SUBSTITUTE($D34," ",""))),'Cleaned Google Form'!$A$1:$M$5000,3,FALSE)="SMH",VLOOKUP(TRIM(UPPER(SUBSTITUTE($D34," ",""))),'Cleaned Google Form'!$A$1:$M$5000,3,FALSE)="RCH",VLOOKUP(TRIM(UPPER(SUBSTITUTE($D34," ",""))),'Cleaned Google Form'!$A$1:$M$5000,3,FALSE)="BCCA")),0,IF(AND(AJ$21=1,NOT(VLOOKUP(TRIM(UPPER(SUBSTITUTE($D34," ",""))),'Cleaned Google Form'!$A$1:$M$5000,6,FALSE)="NO")),0,IF(OR(VLOOKUP(TRIM(UPPER(SUBSTITUTE($D34," ",""))),'Cleaned Google Form'!$A$1:$M$5000,8,FALSE)='Main Template'!AJ$12,VLOOKUP(TRIM(UPPER(SUBSTITUTE($D34," ",""))),'Cleaned Google Form'!$A$1:$M$5000,8,FALSE)='Main Template'!AJ$13,VLOOKUP(TRIM(UPPER(SUBSTITUTE($D34," ",""))),'Cleaned Google Form'!$A$1:$M$5000,8,FALSE)='Main Template'!AJ$14,VLOOKUP(TRIM(UPPER(SUBSTITUTE($D34," ",""))),'Cleaned Google Form'!$A$1:$M$5000,8,FALSE)='Main Template'!AJ$15),0,IF(AND('Main Template'!AJ$21&gt;=$C$9,'Main Template'!AJ$19,VLOOKUP(TRIM(UPPER(SUBSTITUTE($D34," ",""))),'Cleaned Google Form'!$A$1:$M$5000,7,FALSE)="YES"),0,IF(IFERROR(FIND('Main Template'!AJ$17,VLOOKUP(TRIM(UPPER(SUBSTITUTE('Main Template'!$D34," ",""))),'Cleaned Google Form'!$A$1:$M$5000,9,FALSE),1),FALSE),0,1))))),1)</f>
        <v>1</v>
      </c>
      <c r="AK34" s="12">
        <f>IFERROR(IF(AND(WEEKDAY('Main Template'!AK$18)=1,OR(VLOOKUP(TRIM(UPPER(SUBSTITUTE($D34," ",""))),'Cleaned Google Form'!$A$1:$M$5000,3,FALSE)="SMH",VLOOKUP(TRIM(UPPER(SUBSTITUTE($D34," ",""))),'Cleaned Google Form'!$A$1:$M$5000,3,FALSE)="RCH",VLOOKUP(TRIM(UPPER(SUBSTITUTE($D34," ",""))),'Cleaned Google Form'!$A$1:$M$5000,3,FALSE)="BCCA")),0,IF(AND(AK$21=1,NOT(VLOOKUP(TRIM(UPPER(SUBSTITUTE($D34," ",""))),'Cleaned Google Form'!$A$1:$M$5000,6,FALSE)="NO")),0,IF(OR(VLOOKUP(TRIM(UPPER(SUBSTITUTE($D34," ",""))),'Cleaned Google Form'!$A$1:$M$5000,8,FALSE)='Main Template'!AK$12,VLOOKUP(TRIM(UPPER(SUBSTITUTE($D34," ",""))),'Cleaned Google Form'!$A$1:$M$5000,8,FALSE)='Main Template'!AK$13,VLOOKUP(TRIM(UPPER(SUBSTITUTE($D34," ",""))),'Cleaned Google Form'!$A$1:$M$5000,8,FALSE)='Main Template'!AK$14,VLOOKUP(TRIM(UPPER(SUBSTITUTE($D34," ",""))),'Cleaned Google Form'!$A$1:$M$5000,8,FALSE)='Main Template'!AK$15),0,IF(AND('Main Template'!AK$21&gt;=$C$9,'Main Template'!AK$19,VLOOKUP(TRIM(UPPER(SUBSTITUTE($D34," ",""))),'Cleaned Google Form'!$A$1:$M$5000,7,FALSE)="YES"),0,IF(IFERROR(FIND('Main Template'!AK$17,VLOOKUP(TRIM(UPPER(SUBSTITUTE('Main Template'!$D34," ",""))),'Cleaned Google Form'!$A$1:$M$5000,9,FALSE),1),FALSE),0,1))))),1)</f>
        <v>0</v>
      </c>
      <c r="AL34" s="12">
        <f>IFERROR(IF(AND(WEEKDAY('Main Template'!AL$18)=1,OR(VLOOKUP(TRIM(UPPER(SUBSTITUTE($D34," ",""))),'Cleaned Google Form'!$A$1:$M$5000,3,FALSE)="SMH",VLOOKUP(TRIM(UPPER(SUBSTITUTE($D34," ",""))),'Cleaned Google Form'!$A$1:$M$5000,3,FALSE)="RCH",VLOOKUP(TRIM(UPPER(SUBSTITUTE($D34," ",""))),'Cleaned Google Form'!$A$1:$M$5000,3,FALSE)="BCCA")),0,IF(AND(AL$21=1,NOT(VLOOKUP(TRIM(UPPER(SUBSTITUTE($D34," ",""))),'Cleaned Google Form'!$A$1:$M$5000,6,FALSE)="NO")),0,IF(OR(VLOOKUP(TRIM(UPPER(SUBSTITUTE($D34," ",""))),'Cleaned Google Form'!$A$1:$M$5000,8,FALSE)='Main Template'!AL$12,VLOOKUP(TRIM(UPPER(SUBSTITUTE($D34," ",""))),'Cleaned Google Form'!$A$1:$M$5000,8,FALSE)='Main Template'!AL$13,VLOOKUP(TRIM(UPPER(SUBSTITUTE($D34," ",""))),'Cleaned Google Form'!$A$1:$M$5000,8,FALSE)='Main Template'!AL$14,VLOOKUP(TRIM(UPPER(SUBSTITUTE($D34," ",""))),'Cleaned Google Form'!$A$1:$M$5000,8,FALSE)='Main Template'!AL$15),0,IF(AND('Main Template'!AL$21&gt;=$C$9,'Main Template'!AL$19,VLOOKUP(TRIM(UPPER(SUBSTITUTE($D34," ",""))),'Cleaned Google Form'!$A$1:$M$5000,7,FALSE)="YES"),0,IF(IFERROR(FIND('Main Template'!AL$17,VLOOKUP(TRIM(UPPER(SUBSTITUTE('Main Template'!$D34," ",""))),'Cleaned Google Form'!$A$1:$M$5000,9,FALSE),1),FALSE),0,1))))),1)</f>
        <v>1</v>
      </c>
      <c r="AM34" s="12">
        <f>IFERROR(IF(AND(WEEKDAY('Main Template'!AM$18)=1,OR(VLOOKUP(TRIM(UPPER(SUBSTITUTE($D34," ",""))),'Cleaned Google Form'!$A$1:$M$5000,3,FALSE)="SMH",VLOOKUP(TRIM(UPPER(SUBSTITUTE($D34," ",""))),'Cleaned Google Form'!$A$1:$M$5000,3,FALSE)="RCH",VLOOKUP(TRIM(UPPER(SUBSTITUTE($D34," ",""))),'Cleaned Google Form'!$A$1:$M$5000,3,FALSE)="BCCA")),0,IF(AND(AM$21=1,NOT(VLOOKUP(TRIM(UPPER(SUBSTITUTE($D34," ",""))),'Cleaned Google Form'!$A$1:$M$5000,6,FALSE)="NO")),0,IF(OR(VLOOKUP(TRIM(UPPER(SUBSTITUTE($D34," ",""))),'Cleaned Google Form'!$A$1:$M$5000,8,FALSE)='Main Template'!AM$12,VLOOKUP(TRIM(UPPER(SUBSTITUTE($D34," ",""))),'Cleaned Google Form'!$A$1:$M$5000,8,FALSE)='Main Template'!AM$13,VLOOKUP(TRIM(UPPER(SUBSTITUTE($D34," ",""))),'Cleaned Google Form'!$A$1:$M$5000,8,FALSE)='Main Template'!AM$14,VLOOKUP(TRIM(UPPER(SUBSTITUTE($D34," ",""))),'Cleaned Google Form'!$A$1:$M$5000,8,FALSE)='Main Template'!AM$15),0,IF(AND('Main Template'!AM$21&gt;=$C$9,'Main Template'!AM$19,VLOOKUP(TRIM(UPPER(SUBSTITUTE($D34," ",""))),'Cleaned Google Form'!$A$1:$M$5000,7,FALSE)="YES"),0,IF(IFERROR(FIND('Main Template'!AM$17,VLOOKUP(TRIM(UPPER(SUBSTITUTE('Main Template'!$D34," ",""))),'Cleaned Google Form'!$A$1:$M$5000,9,FALSE),1),FALSE),0,1))))),1)</f>
        <v>1</v>
      </c>
      <c r="AN34" s="12">
        <f>IFERROR(IF(AND(WEEKDAY('Main Template'!AN$18)=1,OR(VLOOKUP(TRIM(UPPER(SUBSTITUTE($D34," ",""))),'Cleaned Google Form'!$A$1:$M$5000,3,FALSE)="SMH",VLOOKUP(TRIM(UPPER(SUBSTITUTE($D34," ",""))),'Cleaned Google Form'!$A$1:$M$5000,3,FALSE)="RCH",VLOOKUP(TRIM(UPPER(SUBSTITUTE($D34," ",""))),'Cleaned Google Form'!$A$1:$M$5000,3,FALSE)="BCCA")),0,IF(AND(AN$21=1,NOT(VLOOKUP(TRIM(UPPER(SUBSTITUTE($D34," ",""))),'Cleaned Google Form'!$A$1:$M$5000,6,FALSE)="NO")),0,IF(OR(VLOOKUP(TRIM(UPPER(SUBSTITUTE($D34," ",""))),'Cleaned Google Form'!$A$1:$M$5000,8,FALSE)='Main Template'!AN$12,VLOOKUP(TRIM(UPPER(SUBSTITUTE($D34," ",""))),'Cleaned Google Form'!$A$1:$M$5000,8,FALSE)='Main Template'!AN$13,VLOOKUP(TRIM(UPPER(SUBSTITUTE($D34," ",""))),'Cleaned Google Form'!$A$1:$M$5000,8,FALSE)='Main Template'!AN$14,VLOOKUP(TRIM(UPPER(SUBSTITUTE($D34," ",""))),'Cleaned Google Form'!$A$1:$M$5000,8,FALSE)='Main Template'!AN$15),0,IF(AND('Main Template'!AN$21&gt;=$C$9,'Main Template'!AN$19,VLOOKUP(TRIM(UPPER(SUBSTITUTE($D34," ",""))),'Cleaned Google Form'!$A$1:$M$5000,7,FALSE)="YES"),0,IF(IFERROR(FIND('Main Template'!AN$17,VLOOKUP(TRIM(UPPER(SUBSTITUTE('Main Template'!$D34," ",""))),'Cleaned Google Form'!$A$1:$M$5000,9,FALSE),1),FALSE),0,1))))),1)</f>
        <v>1</v>
      </c>
    </row>
    <row r="35" spans="2:40">
      <c r="B35" t="str">
        <f>IFERROR(IF(ISNUMBER(MATCH(UPPER(SUBSTITUTE(D35," ","")),'Cleaned Google Form'!$A:$A,0)),"","Oops"),"Not Present")</f>
        <v/>
      </c>
      <c r="C35" s="4">
        <f>I35</f>
        <v>14</v>
      </c>
      <c r="D35" s="4" t="s">
        <v>254</v>
      </c>
      <c r="E35" s="4">
        <f>IFERROR(IF(VLOOKUP(TRIM(UPPER(SUBSTITUTE(D35," ",""))),'Cleaned Google Form'!$A$1:$L$5000,5,FALSE)="YES",1,0),0)</f>
        <v>1</v>
      </c>
      <c r="F35" s="4">
        <f>IFERROR(IF(RIGHT(VLOOKUP(TRIM(UPPER(SUBSTITUTE(D35," ",""))),'Cleaned Google Form'!$A$1:$L$5000,2,FALSE),1)="1",1,0),0)</f>
        <v>1</v>
      </c>
      <c r="G35" s="4">
        <f>IFERROR(IF(VLOOKUP(TRIM(UPPER(SUBSTITUTE(D35," ",""))),'Cleaned Google Form'!$A$1:$L$5000,3,FALSE)="VGH",1,0),0)</f>
        <v>1</v>
      </c>
      <c r="H35" s="4">
        <f>IFERROR(IF(G35+IFERROR(IF(VLOOKUP(TRIM(UPPER(SUBSTITUTE(D35," ",""))),'Cleaned Google Form'!$A$1:$L$5000,3,FALSE)="SPH",1,0),0)=0,1,0),0)</f>
        <v>0</v>
      </c>
      <c r="I35" s="4">
        <f>IF(I34="Resident Index",1,I34+1)</f>
        <v>14</v>
      </c>
      <c r="J35" s="12">
        <f>IFERROR(IF(AND(WEEKDAY('Main Template'!J$18)=1,OR(VLOOKUP(TRIM(UPPER(SUBSTITUTE($D35," ",""))),'Cleaned Google Form'!$A$1:$M$5000,3,FALSE)="SMH",VLOOKUP(TRIM(UPPER(SUBSTITUTE($D35," ",""))),'Cleaned Google Form'!$A$1:$M$5000,3,FALSE)="RCH",VLOOKUP(TRIM(UPPER(SUBSTITUTE($D35," ",""))),'Cleaned Google Form'!$A$1:$M$5000,3,FALSE)="BCCA")),0,IF(AND(J$21=1,NOT(VLOOKUP(TRIM(UPPER(SUBSTITUTE($D35," ",""))),'Cleaned Google Form'!$A$1:$M$5000,6,FALSE)="NO")),0,IF(OR(VLOOKUP(TRIM(UPPER(SUBSTITUTE($D35," ",""))),'Cleaned Google Form'!$A$1:$M$5000,8,FALSE)='Main Template'!J$12,VLOOKUP(TRIM(UPPER(SUBSTITUTE($D35," ",""))),'Cleaned Google Form'!$A$1:$M$5000,8,FALSE)='Main Template'!J$13,VLOOKUP(TRIM(UPPER(SUBSTITUTE($D35," ",""))),'Cleaned Google Form'!$A$1:$M$5000,8,FALSE)='Main Template'!J$14,VLOOKUP(TRIM(UPPER(SUBSTITUTE($D35," ",""))),'Cleaned Google Form'!$A$1:$M$5000,8,FALSE)='Main Template'!J$15),0,IF(AND('Main Template'!J$21&gt;=$C$9,'Main Template'!J$19,VLOOKUP(TRIM(UPPER(SUBSTITUTE($D35," ",""))),'Cleaned Google Form'!$A$1:$M$5000,7,FALSE)="YES"),0,IF(IFERROR(FIND('Main Template'!J$17,VLOOKUP(TRIM(UPPER(SUBSTITUTE('Main Template'!$D35," ",""))),'Cleaned Google Form'!$A$1:$M$5000,9,FALSE),1),FALSE),0,1))))),1)</f>
        <v>1</v>
      </c>
      <c r="K35" s="12">
        <f>IFERROR(IF(AND(WEEKDAY('Main Template'!K$18)=1,OR(VLOOKUP(TRIM(UPPER(SUBSTITUTE($D35," ",""))),'Cleaned Google Form'!$A$1:$M$5000,3,FALSE)="SMH",VLOOKUP(TRIM(UPPER(SUBSTITUTE($D35," ",""))),'Cleaned Google Form'!$A$1:$M$5000,3,FALSE)="RCH",VLOOKUP(TRIM(UPPER(SUBSTITUTE($D35," ",""))),'Cleaned Google Form'!$A$1:$M$5000,3,FALSE)="BCCA")),0,IF(AND(K$21=1,NOT(VLOOKUP(TRIM(UPPER(SUBSTITUTE($D35," ",""))),'Cleaned Google Form'!$A$1:$M$5000,6,FALSE)="NO")),0,IF(OR(VLOOKUP(TRIM(UPPER(SUBSTITUTE($D35," ",""))),'Cleaned Google Form'!$A$1:$M$5000,8,FALSE)='Main Template'!K$12,VLOOKUP(TRIM(UPPER(SUBSTITUTE($D35," ",""))),'Cleaned Google Form'!$A$1:$M$5000,8,FALSE)='Main Template'!K$13,VLOOKUP(TRIM(UPPER(SUBSTITUTE($D35," ",""))),'Cleaned Google Form'!$A$1:$M$5000,8,FALSE)='Main Template'!K$14,VLOOKUP(TRIM(UPPER(SUBSTITUTE($D35," ",""))),'Cleaned Google Form'!$A$1:$M$5000,8,FALSE)='Main Template'!K$15),0,IF(AND('Main Template'!K$21&gt;=$C$9,'Main Template'!K$19,VLOOKUP(TRIM(UPPER(SUBSTITUTE($D35," ",""))),'Cleaned Google Form'!$A$1:$M$5000,7,FALSE)="YES"),0,IF(IFERROR(FIND('Main Template'!K$17,VLOOKUP(TRIM(UPPER(SUBSTITUTE('Main Template'!$D35," ",""))),'Cleaned Google Form'!$A$1:$M$5000,9,FALSE),1),FALSE),0,1))))),1)</f>
        <v>1</v>
      </c>
      <c r="L35" s="12">
        <f>IFERROR(IF(AND(WEEKDAY('Main Template'!L$18)=1,OR(VLOOKUP(TRIM(UPPER(SUBSTITUTE($D35," ",""))),'Cleaned Google Form'!$A$1:$M$5000,3,FALSE)="SMH",VLOOKUP(TRIM(UPPER(SUBSTITUTE($D35," ",""))),'Cleaned Google Form'!$A$1:$M$5000,3,FALSE)="RCH",VLOOKUP(TRIM(UPPER(SUBSTITUTE($D35," ",""))),'Cleaned Google Form'!$A$1:$M$5000,3,FALSE)="BCCA")),0,IF(AND(L$21=1,NOT(VLOOKUP(TRIM(UPPER(SUBSTITUTE($D35," ",""))),'Cleaned Google Form'!$A$1:$M$5000,6,FALSE)="NO")),0,IF(OR(VLOOKUP(TRIM(UPPER(SUBSTITUTE($D35," ",""))),'Cleaned Google Form'!$A$1:$M$5000,8,FALSE)='Main Template'!L$12,VLOOKUP(TRIM(UPPER(SUBSTITUTE($D35," ",""))),'Cleaned Google Form'!$A$1:$M$5000,8,FALSE)='Main Template'!L$13,VLOOKUP(TRIM(UPPER(SUBSTITUTE($D35," ",""))),'Cleaned Google Form'!$A$1:$M$5000,8,FALSE)='Main Template'!L$14,VLOOKUP(TRIM(UPPER(SUBSTITUTE($D35," ",""))),'Cleaned Google Form'!$A$1:$M$5000,8,FALSE)='Main Template'!L$15),0,IF(AND('Main Template'!L$21&gt;=$C$9,'Main Template'!L$19,VLOOKUP(TRIM(UPPER(SUBSTITUTE($D35," ",""))),'Cleaned Google Form'!$A$1:$M$5000,7,FALSE)="YES"),0,IF(IFERROR(FIND('Main Template'!L$17,VLOOKUP(TRIM(UPPER(SUBSTITUTE('Main Template'!$D35," ",""))),'Cleaned Google Form'!$A$1:$M$5000,9,FALSE),1),FALSE),0,1))))),1)</f>
        <v>1</v>
      </c>
      <c r="M35" s="12">
        <f>IFERROR(IF(AND(WEEKDAY('Main Template'!M$18)=1,OR(VLOOKUP(TRIM(UPPER(SUBSTITUTE($D35," ",""))),'Cleaned Google Form'!$A$1:$M$5000,3,FALSE)="SMH",VLOOKUP(TRIM(UPPER(SUBSTITUTE($D35," ",""))),'Cleaned Google Form'!$A$1:$M$5000,3,FALSE)="RCH",VLOOKUP(TRIM(UPPER(SUBSTITUTE($D35," ",""))),'Cleaned Google Form'!$A$1:$M$5000,3,FALSE)="BCCA")),0,IF(AND(M$21=1,NOT(VLOOKUP(TRIM(UPPER(SUBSTITUTE($D35," ",""))),'Cleaned Google Form'!$A$1:$M$5000,6,FALSE)="NO")),0,IF(OR(VLOOKUP(TRIM(UPPER(SUBSTITUTE($D35," ",""))),'Cleaned Google Form'!$A$1:$M$5000,8,FALSE)='Main Template'!M$12,VLOOKUP(TRIM(UPPER(SUBSTITUTE($D35," ",""))),'Cleaned Google Form'!$A$1:$M$5000,8,FALSE)='Main Template'!M$13,VLOOKUP(TRIM(UPPER(SUBSTITUTE($D35," ",""))),'Cleaned Google Form'!$A$1:$M$5000,8,FALSE)='Main Template'!M$14,VLOOKUP(TRIM(UPPER(SUBSTITUTE($D35," ",""))),'Cleaned Google Form'!$A$1:$M$5000,8,FALSE)='Main Template'!M$15),0,IF(AND('Main Template'!M$21&gt;=$C$9,'Main Template'!M$19,VLOOKUP(TRIM(UPPER(SUBSTITUTE($D35," ",""))),'Cleaned Google Form'!$A$1:$M$5000,7,FALSE)="YES"),0,IF(IFERROR(FIND('Main Template'!M$17,VLOOKUP(TRIM(UPPER(SUBSTITUTE('Main Template'!$D35," ",""))),'Cleaned Google Form'!$A$1:$M$5000,9,FALSE),1),FALSE),0,1))))),1)</f>
        <v>1</v>
      </c>
      <c r="N35" s="12">
        <f>IFERROR(IF(AND(WEEKDAY('Main Template'!N$18)=1,OR(VLOOKUP(TRIM(UPPER(SUBSTITUTE($D35," ",""))),'Cleaned Google Form'!$A$1:$M$5000,3,FALSE)="SMH",VLOOKUP(TRIM(UPPER(SUBSTITUTE($D35," ",""))),'Cleaned Google Form'!$A$1:$M$5000,3,FALSE)="RCH",VLOOKUP(TRIM(UPPER(SUBSTITUTE($D35," ",""))),'Cleaned Google Form'!$A$1:$M$5000,3,FALSE)="BCCA")),0,IF(AND(N$21=1,NOT(VLOOKUP(TRIM(UPPER(SUBSTITUTE($D35," ",""))),'Cleaned Google Form'!$A$1:$M$5000,6,FALSE)="NO")),0,IF(OR(VLOOKUP(TRIM(UPPER(SUBSTITUTE($D35," ",""))),'Cleaned Google Form'!$A$1:$M$5000,8,FALSE)='Main Template'!N$12,VLOOKUP(TRIM(UPPER(SUBSTITUTE($D35," ",""))),'Cleaned Google Form'!$A$1:$M$5000,8,FALSE)='Main Template'!N$13,VLOOKUP(TRIM(UPPER(SUBSTITUTE($D35," ",""))),'Cleaned Google Form'!$A$1:$M$5000,8,FALSE)='Main Template'!N$14,VLOOKUP(TRIM(UPPER(SUBSTITUTE($D35," ",""))),'Cleaned Google Form'!$A$1:$M$5000,8,FALSE)='Main Template'!N$15),0,IF(AND('Main Template'!N$21&gt;=$C$9,'Main Template'!N$19,VLOOKUP(TRIM(UPPER(SUBSTITUTE($D35," ",""))),'Cleaned Google Form'!$A$1:$M$5000,7,FALSE)="YES"),0,IF(IFERROR(FIND('Main Template'!N$17,VLOOKUP(TRIM(UPPER(SUBSTITUTE('Main Template'!$D35," ",""))),'Cleaned Google Form'!$A$1:$M$5000,9,FALSE),1),FALSE),0,1))))),1)</f>
        <v>1</v>
      </c>
      <c r="O35" s="12">
        <f>IFERROR(IF(AND(WEEKDAY('Main Template'!O$18)=1,OR(VLOOKUP(TRIM(UPPER(SUBSTITUTE($D35," ",""))),'Cleaned Google Form'!$A$1:$M$5000,3,FALSE)="SMH",VLOOKUP(TRIM(UPPER(SUBSTITUTE($D35," ",""))),'Cleaned Google Form'!$A$1:$M$5000,3,FALSE)="RCH",VLOOKUP(TRIM(UPPER(SUBSTITUTE($D35," ",""))),'Cleaned Google Form'!$A$1:$M$5000,3,FALSE)="BCCA")),0,IF(AND(O$21=1,NOT(VLOOKUP(TRIM(UPPER(SUBSTITUTE($D35," ",""))),'Cleaned Google Form'!$A$1:$M$5000,6,FALSE)="NO")),0,IF(OR(VLOOKUP(TRIM(UPPER(SUBSTITUTE($D35," ",""))),'Cleaned Google Form'!$A$1:$M$5000,8,FALSE)='Main Template'!O$12,VLOOKUP(TRIM(UPPER(SUBSTITUTE($D35," ",""))),'Cleaned Google Form'!$A$1:$M$5000,8,FALSE)='Main Template'!O$13,VLOOKUP(TRIM(UPPER(SUBSTITUTE($D35," ",""))),'Cleaned Google Form'!$A$1:$M$5000,8,FALSE)='Main Template'!O$14,VLOOKUP(TRIM(UPPER(SUBSTITUTE($D35," ",""))),'Cleaned Google Form'!$A$1:$M$5000,8,FALSE)='Main Template'!O$15),0,IF(AND('Main Template'!O$21&gt;=$C$9,'Main Template'!O$19,VLOOKUP(TRIM(UPPER(SUBSTITUTE($D35," ",""))),'Cleaned Google Form'!$A$1:$M$5000,7,FALSE)="YES"),0,IF(IFERROR(FIND('Main Template'!O$17,VLOOKUP(TRIM(UPPER(SUBSTITUTE('Main Template'!$D35," ",""))),'Cleaned Google Form'!$A$1:$M$5000,9,FALSE),1),FALSE),0,1))))),1)</f>
        <v>1</v>
      </c>
      <c r="P35" s="12">
        <f>IFERROR(IF(AND(WEEKDAY('Main Template'!P$18)=1,OR(VLOOKUP(TRIM(UPPER(SUBSTITUTE($D35," ",""))),'Cleaned Google Form'!$A$1:$M$5000,3,FALSE)="SMH",VLOOKUP(TRIM(UPPER(SUBSTITUTE($D35," ",""))),'Cleaned Google Form'!$A$1:$M$5000,3,FALSE)="RCH",VLOOKUP(TRIM(UPPER(SUBSTITUTE($D35," ",""))),'Cleaned Google Form'!$A$1:$M$5000,3,FALSE)="BCCA")),0,IF(AND(P$21=1,NOT(VLOOKUP(TRIM(UPPER(SUBSTITUTE($D35," ",""))),'Cleaned Google Form'!$A$1:$M$5000,6,FALSE)="NO")),0,IF(OR(VLOOKUP(TRIM(UPPER(SUBSTITUTE($D35," ",""))),'Cleaned Google Form'!$A$1:$M$5000,8,FALSE)='Main Template'!P$12,VLOOKUP(TRIM(UPPER(SUBSTITUTE($D35," ",""))),'Cleaned Google Form'!$A$1:$M$5000,8,FALSE)='Main Template'!P$13,VLOOKUP(TRIM(UPPER(SUBSTITUTE($D35," ",""))),'Cleaned Google Form'!$A$1:$M$5000,8,FALSE)='Main Template'!P$14,VLOOKUP(TRIM(UPPER(SUBSTITUTE($D35," ",""))),'Cleaned Google Form'!$A$1:$M$5000,8,FALSE)='Main Template'!P$15),0,IF(AND('Main Template'!P$21&gt;=$C$9,'Main Template'!P$19,VLOOKUP(TRIM(UPPER(SUBSTITUTE($D35," ",""))),'Cleaned Google Form'!$A$1:$M$5000,7,FALSE)="YES"),0,IF(IFERROR(FIND('Main Template'!P$17,VLOOKUP(TRIM(UPPER(SUBSTITUTE('Main Template'!$D35," ",""))),'Cleaned Google Form'!$A$1:$M$5000,9,FALSE),1),FALSE),0,1))))),1)</f>
        <v>1</v>
      </c>
      <c r="Q35" s="12">
        <f>IFERROR(IF(AND(WEEKDAY('Main Template'!Q$18)=1,OR(VLOOKUP(TRIM(UPPER(SUBSTITUTE($D35," ",""))),'Cleaned Google Form'!$A$1:$M$5000,3,FALSE)="SMH",VLOOKUP(TRIM(UPPER(SUBSTITUTE($D35," ",""))),'Cleaned Google Form'!$A$1:$M$5000,3,FALSE)="RCH",VLOOKUP(TRIM(UPPER(SUBSTITUTE($D35," ",""))),'Cleaned Google Form'!$A$1:$M$5000,3,FALSE)="BCCA")),0,IF(AND(Q$21=1,NOT(VLOOKUP(TRIM(UPPER(SUBSTITUTE($D35," ",""))),'Cleaned Google Form'!$A$1:$M$5000,6,FALSE)="NO")),0,IF(OR(VLOOKUP(TRIM(UPPER(SUBSTITUTE($D35," ",""))),'Cleaned Google Form'!$A$1:$M$5000,8,FALSE)='Main Template'!Q$12,VLOOKUP(TRIM(UPPER(SUBSTITUTE($D35," ",""))),'Cleaned Google Form'!$A$1:$M$5000,8,FALSE)='Main Template'!Q$13,VLOOKUP(TRIM(UPPER(SUBSTITUTE($D35," ",""))),'Cleaned Google Form'!$A$1:$M$5000,8,FALSE)='Main Template'!Q$14,VLOOKUP(TRIM(UPPER(SUBSTITUTE($D35," ",""))),'Cleaned Google Form'!$A$1:$M$5000,8,FALSE)='Main Template'!Q$15),0,IF(AND('Main Template'!Q$21&gt;=$C$9,'Main Template'!Q$19,VLOOKUP(TRIM(UPPER(SUBSTITUTE($D35," ",""))),'Cleaned Google Form'!$A$1:$M$5000,7,FALSE)="YES"),0,IF(IFERROR(FIND('Main Template'!Q$17,VLOOKUP(TRIM(UPPER(SUBSTITUTE('Main Template'!$D35," ",""))),'Cleaned Google Form'!$A$1:$M$5000,9,FALSE),1),FALSE),0,1))))),1)</f>
        <v>0</v>
      </c>
      <c r="R35" s="12">
        <f>IFERROR(IF(AND(WEEKDAY('Main Template'!R$18)=1,OR(VLOOKUP(TRIM(UPPER(SUBSTITUTE($D35," ",""))),'Cleaned Google Form'!$A$1:$M$5000,3,FALSE)="SMH",VLOOKUP(TRIM(UPPER(SUBSTITUTE($D35," ",""))),'Cleaned Google Form'!$A$1:$M$5000,3,FALSE)="RCH",VLOOKUP(TRIM(UPPER(SUBSTITUTE($D35," ",""))),'Cleaned Google Form'!$A$1:$M$5000,3,FALSE)="BCCA")),0,IF(AND(R$21=1,NOT(VLOOKUP(TRIM(UPPER(SUBSTITUTE($D35," ",""))),'Cleaned Google Form'!$A$1:$M$5000,6,FALSE)="NO")),0,IF(OR(VLOOKUP(TRIM(UPPER(SUBSTITUTE($D35," ",""))),'Cleaned Google Form'!$A$1:$M$5000,8,FALSE)='Main Template'!R$12,VLOOKUP(TRIM(UPPER(SUBSTITUTE($D35," ",""))),'Cleaned Google Form'!$A$1:$M$5000,8,FALSE)='Main Template'!R$13,VLOOKUP(TRIM(UPPER(SUBSTITUTE($D35," ",""))),'Cleaned Google Form'!$A$1:$M$5000,8,FALSE)='Main Template'!R$14,VLOOKUP(TRIM(UPPER(SUBSTITUTE($D35," ",""))),'Cleaned Google Form'!$A$1:$M$5000,8,FALSE)='Main Template'!R$15),0,IF(AND('Main Template'!R$21&gt;=$C$9,'Main Template'!R$19,VLOOKUP(TRIM(UPPER(SUBSTITUTE($D35," ",""))),'Cleaned Google Form'!$A$1:$M$5000,7,FALSE)="YES"),0,IF(IFERROR(FIND('Main Template'!R$17,VLOOKUP(TRIM(UPPER(SUBSTITUTE('Main Template'!$D35," ",""))),'Cleaned Google Form'!$A$1:$M$5000,9,FALSE),1),FALSE),0,1))))),1)</f>
        <v>0</v>
      </c>
      <c r="S35" s="12">
        <f>IFERROR(IF(AND(WEEKDAY('Main Template'!S$18)=1,OR(VLOOKUP(TRIM(UPPER(SUBSTITUTE($D35," ",""))),'Cleaned Google Form'!$A$1:$M$5000,3,FALSE)="SMH",VLOOKUP(TRIM(UPPER(SUBSTITUTE($D35," ",""))),'Cleaned Google Form'!$A$1:$M$5000,3,FALSE)="RCH",VLOOKUP(TRIM(UPPER(SUBSTITUTE($D35," ",""))),'Cleaned Google Form'!$A$1:$M$5000,3,FALSE)="BCCA")),0,IF(AND(S$21=1,NOT(VLOOKUP(TRIM(UPPER(SUBSTITUTE($D35," ",""))),'Cleaned Google Form'!$A$1:$M$5000,6,FALSE)="NO")),0,IF(OR(VLOOKUP(TRIM(UPPER(SUBSTITUTE($D35," ",""))),'Cleaned Google Form'!$A$1:$M$5000,8,FALSE)='Main Template'!S$12,VLOOKUP(TRIM(UPPER(SUBSTITUTE($D35," ",""))),'Cleaned Google Form'!$A$1:$M$5000,8,FALSE)='Main Template'!S$13,VLOOKUP(TRIM(UPPER(SUBSTITUTE($D35," ",""))),'Cleaned Google Form'!$A$1:$M$5000,8,FALSE)='Main Template'!S$14,VLOOKUP(TRIM(UPPER(SUBSTITUTE($D35," ",""))),'Cleaned Google Form'!$A$1:$M$5000,8,FALSE)='Main Template'!S$15),0,IF(AND('Main Template'!S$21&gt;=$C$9,'Main Template'!S$19,VLOOKUP(TRIM(UPPER(SUBSTITUTE($D35," ",""))),'Cleaned Google Form'!$A$1:$M$5000,7,FALSE)="YES"),0,IF(IFERROR(FIND('Main Template'!S$17,VLOOKUP(TRIM(UPPER(SUBSTITUTE('Main Template'!$D35," ",""))),'Cleaned Google Form'!$A$1:$M$5000,9,FALSE),1),FALSE),0,1))))),1)</f>
        <v>0</v>
      </c>
      <c r="T35" s="12">
        <f>IFERROR(IF(AND(WEEKDAY('Main Template'!T$18)=1,OR(VLOOKUP(TRIM(UPPER(SUBSTITUTE($D35," ",""))),'Cleaned Google Form'!$A$1:$M$5000,3,FALSE)="SMH",VLOOKUP(TRIM(UPPER(SUBSTITUTE($D35," ",""))),'Cleaned Google Form'!$A$1:$M$5000,3,FALSE)="RCH",VLOOKUP(TRIM(UPPER(SUBSTITUTE($D35," ",""))),'Cleaned Google Form'!$A$1:$M$5000,3,FALSE)="BCCA")),0,IF(AND(T$21=1,NOT(VLOOKUP(TRIM(UPPER(SUBSTITUTE($D35," ",""))),'Cleaned Google Form'!$A$1:$M$5000,6,FALSE)="NO")),0,IF(OR(VLOOKUP(TRIM(UPPER(SUBSTITUTE($D35," ",""))),'Cleaned Google Form'!$A$1:$M$5000,8,FALSE)='Main Template'!T$12,VLOOKUP(TRIM(UPPER(SUBSTITUTE($D35," ",""))),'Cleaned Google Form'!$A$1:$M$5000,8,FALSE)='Main Template'!T$13,VLOOKUP(TRIM(UPPER(SUBSTITUTE($D35," ",""))),'Cleaned Google Form'!$A$1:$M$5000,8,FALSE)='Main Template'!T$14,VLOOKUP(TRIM(UPPER(SUBSTITUTE($D35," ",""))),'Cleaned Google Form'!$A$1:$M$5000,8,FALSE)='Main Template'!T$15),0,IF(AND('Main Template'!T$21&gt;=$C$9,'Main Template'!T$19,VLOOKUP(TRIM(UPPER(SUBSTITUTE($D35," ",""))),'Cleaned Google Form'!$A$1:$M$5000,7,FALSE)="YES"),0,IF(IFERROR(FIND('Main Template'!T$17,VLOOKUP(TRIM(UPPER(SUBSTITUTE('Main Template'!$D35," ",""))),'Cleaned Google Form'!$A$1:$M$5000,9,FALSE),1),FALSE),0,1))))),1)</f>
        <v>0</v>
      </c>
      <c r="U35" s="12">
        <f>IFERROR(IF(AND(WEEKDAY('Main Template'!U$18)=1,OR(VLOOKUP(TRIM(UPPER(SUBSTITUTE($D35," ",""))),'Cleaned Google Form'!$A$1:$M$5000,3,FALSE)="SMH",VLOOKUP(TRIM(UPPER(SUBSTITUTE($D35," ",""))),'Cleaned Google Form'!$A$1:$M$5000,3,FALSE)="RCH",VLOOKUP(TRIM(UPPER(SUBSTITUTE($D35," ",""))),'Cleaned Google Form'!$A$1:$M$5000,3,FALSE)="BCCA")),0,IF(AND(U$21=1,NOT(VLOOKUP(TRIM(UPPER(SUBSTITUTE($D35," ",""))),'Cleaned Google Form'!$A$1:$M$5000,6,FALSE)="NO")),0,IF(OR(VLOOKUP(TRIM(UPPER(SUBSTITUTE($D35," ",""))),'Cleaned Google Form'!$A$1:$M$5000,8,FALSE)='Main Template'!U$12,VLOOKUP(TRIM(UPPER(SUBSTITUTE($D35," ",""))),'Cleaned Google Form'!$A$1:$M$5000,8,FALSE)='Main Template'!U$13,VLOOKUP(TRIM(UPPER(SUBSTITUTE($D35," ",""))),'Cleaned Google Form'!$A$1:$M$5000,8,FALSE)='Main Template'!U$14,VLOOKUP(TRIM(UPPER(SUBSTITUTE($D35," ",""))),'Cleaned Google Form'!$A$1:$M$5000,8,FALSE)='Main Template'!U$15),0,IF(AND('Main Template'!U$21&gt;=$C$9,'Main Template'!U$19,VLOOKUP(TRIM(UPPER(SUBSTITUTE($D35," ",""))),'Cleaned Google Form'!$A$1:$M$5000,7,FALSE)="YES"),0,IF(IFERROR(FIND('Main Template'!U$17,VLOOKUP(TRIM(UPPER(SUBSTITUTE('Main Template'!$D35," ",""))),'Cleaned Google Form'!$A$1:$M$5000,9,FALSE),1),FALSE),0,1))))),1)</f>
        <v>1</v>
      </c>
      <c r="V35" s="12">
        <f>IFERROR(IF(AND(WEEKDAY('Main Template'!V$18)=1,OR(VLOOKUP(TRIM(UPPER(SUBSTITUTE($D35," ",""))),'Cleaned Google Form'!$A$1:$M$5000,3,FALSE)="SMH",VLOOKUP(TRIM(UPPER(SUBSTITUTE($D35," ",""))),'Cleaned Google Form'!$A$1:$M$5000,3,FALSE)="RCH",VLOOKUP(TRIM(UPPER(SUBSTITUTE($D35," ",""))),'Cleaned Google Form'!$A$1:$M$5000,3,FALSE)="BCCA")),0,IF(AND(V$21=1,NOT(VLOOKUP(TRIM(UPPER(SUBSTITUTE($D35," ",""))),'Cleaned Google Form'!$A$1:$M$5000,6,FALSE)="NO")),0,IF(OR(VLOOKUP(TRIM(UPPER(SUBSTITUTE($D35," ",""))),'Cleaned Google Form'!$A$1:$M$5000,8,FALSE)='Main Template'!V$12,VLOOKUP(TRIM(UPPER(SUBSTITUTE($D35," ",""))),'Cleaned Google Form'!$A$1:$M$5000,8,FALSE)='Main Template'!V$13,VLOOKUP(TRIM(UPPER(SUBSTITUTE($D35," ",""))),'Cleaned Google Form'!$A$1:$M$5000,8,FALSE)='Main Template'!V$14,VLOOKUP(TRIM(UPPER(SUBSTITUTE($D35," ",""))),'Cleaned Google Form'!$A$1:$M$5000,8,FALSE)='Main Template'!V$15),0,IF(AND('Main Template'!V$21&gt;=$C$9,'Main Template'!V$19,VLOOKUP(TRIM(UPPER(SUBSTITUTE($D35," ",""))),'Cleaned Google Form'!$A$1:$M$5000,7,FALSE)="YES"),0,IF(IFERROR(FIND('Main Template'!V$17,VLOOKUP(TRIM(UPPER(SUBSTITUTE('Main Template'!$D35," ",""))),'Cleaned Google Form'!$A$1:$M$5000,9,FALSE),1),FALSE),0,1))))),1)</f>
        <v>1</v>
      </c>
      <c r="W35" s="12">
        <f>IFERROR(IF(AND(WEEKDAY('Main Template'!W$18)=1,OR(VLOOKUP(TRIM(UPPER(SUBSTITUTE($D35," ",""))),'Cleaned Google Form'!$A$1:$M$5000,3,FALSE)="SMH",VLOOKUP(TRIM(UPPER(SUBSTITUTE($D35," ",""))),'Cleaned Google Form'!$A$1:$M$5000,3,FALSE)="RCH",VLOOKUP(TRIM(UPPER(SUBSTITUTE($D35," ",""))),'Cleaned Google Form'!$A$1:$M$5000,3,FALSE)="BCCA")),0,IF(AND(W$21=1,NOT(VLOOKUP(TRIM(UPPER(SUBSTITUTE($D35," ",""))),'Cleaned Google Form'!$A$1:$M$5000,6,FALSE)="NO")),0,IF(OR(VLOOKUP(TRIM(UPPER(SUBSTITUTE($D35," ",""))),'Cleaned Google Form'!$A$1:$M$5000,8,FALSE)='Main Template'!W$12,VLOOKUP(TRIM(UPPER(SUBSTITUTE($D35," ",""))),'Cleaned Google Form'!$A$1:$M$5000,8,FALSE)='Main Template'!W$13,VLOOKUP(TRIM(UPPER(SUBSTITUTE($D35," ",""))),'Cleaned Google Form'!$A$1:$M$5000,8,FALSE)='Main Template'!W$14,VLOOKUP(TRIM(UPPER(SUBSTITUTE($D35," ",""))),'Cleaned Google Form'!$A$1:$M$5000,8,FALSE)='Main Template'!W$15),0,IF(AND('Main Template'!W$21&gt;=$C$9,'Main Template'!W$19,VLOOKUP(TRIM(UPPER(SUBSTITUTE($D35," ",""))),'Cleaned Google Form'!$A$1:$M$5000,7,FALSE)="YES"),0,IF(IFERROR(FIND('Main Template'!W$17,VLOOKUP(TRIM(UPPER(SUBSTITUTE('Main Template'!$D35," ",""))),'Cleaned Google Form'!$A$1:$M$5000,9,FALSE),1),FALSE),0,1))))),1)</f>
        <v>1</v>
      </c>
      <c r="X35" s="12">
        <f>IFERROR(IF(AND(WEEKDAY('Main Template'!X$18)=1,OR(VLOOKUP(TRIM(UPPER(SUBSTITUTE($D35," ",""))),'Cleaned Google Form'!$A$1:$M$5000,3,FALSE)="SMH",VLOOKUP(TRIM(UPPER(SUBSTITUTE($D35," ",""))),'Cleaned Google Form'!$A$1:$M$5000,3,FALSE)="RCH",VLOOKUP(TRIM(UPPER(SUBSTITUTE($D35," ",""))),'Cleaned Google Form'!$A$1:$M$5000,3,FALSE)="BCCA")),0,IF(AND(X$21=1,NOT(VLOOKUP(TRIM(UPPER(SUBSTITUTE($D35," ",""))),'Cleaned Google Form'!$A$1:$M$5000,6,FALSE)="NO")),0,IF(OR(VLOOKUP(TRIM(UPPER(SUBSTITUTE($D35," ",""))),'Cleaned Google Form'!$A$1:$M$5000,8,FALSE)='Main Template'!X$12,VLOOKUP(TRIM(UPPER(SUBSTITUTE($D35," ",""))),'Cleaned Google Form'!$A$1:$M$5000,8,FALSE)='Main Template'!X$13,VLOOKUP(TRIM(UPPER(SUBSTITUTE($D35," ",""))),'Cleaned Google Form'!$A$1:$M$5000,8,FALSE)='Main Template'!X$14,VLOOKUP(TRIM(UPPER(SUBSTITUTE($D35," ",""))),'Cleaned Google Form'!$A$1:$M$5000,8,FALSE)='Main Template'!X$15),0,IF(AND('Main Template'!X$21&gt;=$C$9,'Main Template'!X$19,VLOOKUP(TRIM(UPPER(SUBSTITUTE($D35," ",""))),'Cleaned Google Form'!$A$1:$M$5000,7,FALSE)="YES"),0,IF(IFERROR(FIND('Main Template'!X$17,VLOOKUP(TRIM(UPPER(SUBSTITUTE('Main Template'!$D35," ",""))),'Cleaned Google Form'!$A$1:$M$5000,9,FALSE),1),FALSE),0,1))))),1)</f>
        <v>1</v>
      </c>
      <c r="Y35" s="12">
        <f>IFERROR(IF(AND(WEEKDAY('Main Template'!Y$18)=1,OR(VLOOKUP(TRIM(UPPER(SUBSTITUTE($D35," ",""))),'Cleaned Google Form'!$A$1:$M$5000,3,FALSE)="SMH",VLOOKUP(TRIM(UPPER(SUBSTITUTE($D35," ",""))),'Cleaned Google Form'!$A$1:$M$5000,3,FALSE)="RCH",VLOOKUP(TRIM(UPPER(SUBSTITUTE($D35," ",""))),'Cleaned Google Form'!$A$1:$M$5000,3,FALSE)="BCCA")),0,IF(AND(Y$21=1,NOT(VLOOKUP(TRIM(UPPER(SUBSTITUTE($D35," ",""))),'Cleaned Google Form'!$A$1:$M$5000,6,FALSE)="NO")),0,IF(OR(VLOOKUP(TRIM(UPPER(SUBSTITUTE($D35," ",""))),'Cleaned Google Form'!$A$1:$M$5000,8,FALSE)='Main Template'!Y$12,VLOOKUP(TRIM(UPPER(SUBSTITUTE($D35," ",""))),'Cleaned Google Form'!$A$1:$M$5000,8,FALSE)='Main Template'!Y$13,VLOOKUP(TRIM(UPPER(SUBSTITUTE($D35," ",""))),'Cleaned Google Form'!$A$1:$M$5000,8,FALSE)='Main Template'!Y$14,VLOOKUP(TRIM(UPPER(SUBSTITUTE($D35," ",""))),'Cleaned Google Form'!$A$1:$M$5000,8,FALSE)='Main Template'!Y$15),0,IF(AND('Main Template'!Y$21&gt;=$C$9,'Main Template'!Y$19,VLOOKUP(TRIM(UPPER(SUBSTITUTE($D35," ",""))),'Cleaned Google Form'!$A$1:$M$5000,7,FALSE)="YES"),0,IF(IFERROR(FIND('Main Template'!Y$17,VLOOKUP(TRIM(UPPER(SUBSTITUTE('Main Template'!$D35," ",""))),'Cleaned Google Form'!$A$1:$M$5000,9,FALSE),1),FALSE),0,1))))),1)</f>
        <v>1</v>
      </c>
      <c r="Z35" s="12">
        <f>IFERROR(IF(AND(WEEKDAY('Main Template'!Z$18)=1,OR(VLOOKUP(TRIM(UPPER(SUBSTITUTE($D35," ",""))),'Cleaned Google Form'!$A$1:$M$5000,3,FALSE)="SMH",VLOOKUP(TRIM(UPPER(SUBSTITUTE($D35," ",""))),'Cleaned Google Form'!$A$1:$M$5000,3,FALSE)="RCH",VLOOKUP(TRIM(UPPER(SUBSTITUTE($D35," ",""))),'Cleaned Google Form'!$A$1:$M$5000,3,FALSE)="BCCA")),0,IF(AND(Z$21=1,NOT(VLOOKUP(TRIM(UPPER(SUBSTITUTE($D35," ",""))),'Cleaned Google Form'!$A$1:$M$5000,6,FALSE)="NO")),0,IF(OR(VLOOKUP(TRIM(UPPER(SUBSTITUTE($D35," ",""))),'Cleaned Google Form'!$A$1:$M$5000,8,FALSE)='Main Template'!Z$12,VLOOKUP(TRIM(UPPER(SUBSTITUTE($D35," ",""))),'Cleaned Google Form'!$A$1:$M$5000,8,FALSE)='Main Template'!Z$13,VLOOKUP(TRIM(UPPER(SUBSTITUTE($D35," ",""))),'Cleaned Google Form'!$A$1:$M$5000,8,FALSE)='Main Template'!Z$14,VLOOKUP(TRIM(UPPER(SUBSTITUTE($D35," ",""))),'Cleaned Google Form'!$A$1:$M$5000,8,FALSE)='Main Template'!Z$15),0,IF(AND('Main Template'!Z$21&gt;=$C$9,'Main Template'!Z$19,VLOOKUP(TRIM(UPPER(SUBSTITUTE($D35," ",""))),'Cleaned Google Form'!$A$1:$M$5000,7,FALSE)="YES"),0,IF(IFERROR(FIND('Main Template'!Z$17,VLOOKUP(TRIM(UPPER(SUBSTITUTE('Main Template'!$D35," ",""))),'Cleaned Google Form'!$A$1:$M$5000,9,FALSE),1),FALSE),0,1))))),1)</f>
        <v>1</v>
      </c>
      <c r="AA35" s="12">
        <f>IFERROR(IF(AND(WEEKDAY('Main Template'!AA$18)=1,OR(VLOOKUP(TRIM(UPPER(SUBSTITUTE($D35," ",""))),'Cleaned Google Form'!$A$1:$M$5000,3,FALSE)="SMH",VLOOKUP(TRIM(UPPER(SUBSTITUTE($D35," ",""))),'Cleaned Google Form'!$A$1:$M$5000,3,FALSE)="RCH",VLOOKUP(TRIM(UPPER(SUBSTITUTE($D35," ",""))),'Cleaned Google Form'!$A$1:$M$5000,3,FALSE)="BCCA")),0,IF(AND(AA$21=1,NOT(VLOOKUP(TRIM(UPPER(SUBSTITUTE($D35," ",""))),'Cleaned Google Form'!$A$1:$M$5000,6,FALSE)="NO")),0,IF(OR(VLOOKUP(TRIM(UPPER(SUBSTITUTE($D35," ",""))),'Cleaned Google Form'!$A$1:$M$5000,8,FALSE)='Main Template'!AA$12,VLOOKUP(TRIM(UPPER(SUBSTITUTE($D35," ",""))),'Cleaned Google Form'!$A$1:$M$5000,8,FALSE)='Main Template'!AA$13,VLOOKUP(TRIM(UPPER(SUBSTITUTE($D35," ",""))),'Cleaned Google Form'!$A$1:$M$5000,8,FALSE)='Main Template'!AA$14,VLOOKUP(TRIM(UPPER(SUBSTITUTE($D35," ",""))),'Cleaned Google Form'!$A$1:$M$5000,8,FALSE)='Main Template'!AA$15),0,IF(AND('Main Template'!AA$21&gt;=$C$9,'Main Template'!AA$19,VLOOKUP(TRIM(UPPER(SUBSTITUTE($D35," ",""))),'Cleaned Google Form'!$A$1:$M$5000,7,FALSE)="YES"),0,IF(IFERROR(FIND('Main Template'!AA$17,VLOOKUP(TRIM(UPPER(SUBSTITUTE('Main Template'!$D35," ",""))),'Cleaned Google Form'!$A$1:$M$5000,9,FALSE),1),FALSE),0,1))))),1)</f>
        <v>1</v>
      </c>
      <c r="AB35" s="12">
        <f>IFERROR(IF(AND(WEEKDAY('Main Template'!AB$18)=1,OR(VLOOKUP(TRIM(UPPER(SUBSTITUTE($D35," ",""))),'Cleaned Google Form'!$A$1:$M$5000,3,FALSE)="SMH",VLOOKUP(TRIM(UPPER(SUBSTITUTE($D35," ",""))),'Cleaned Google Form'!$A$1:$M$5000,3,FALSE)="RCH",VLOOKUP(TRIM(UPPER(SUBSTITUTE($D35," ",""))),'Cleaned Google Form'!$A$1:$M$5000,3,FALSE)="BCCA")),0,IF(AND(AB$21=1,NOT(VLOOKUP(TRIM(UPPER(SUBSTITUTE($D35," ",""))),'Cleaned Google Form'!$A$1:$M$5000,6,FALSE)="NO")),0,IF(OR(VLOOKUP(TRIM(UPPER(SUBSTITUTE($D35," ",""))),'Cleaned Google Form'!$A$1:$M$5000,8,FALSE)='Main Template'!AB$12,VLOOKUP(TRIM(UPPER(SUBSTITUTE($D35," ",""))),'Cleaned Google Form'!$A$1:$M$5000,8,FALSE)='Main Template'!AB$13,VLOOKUP(TRIM(UPPER(SUBSTITUTE($D35," ",""))),'Cleaned Google Form'!$A$1:$M$5000,8,FALSE)='Main Template'!AB$14,VLOOKUP(TRIM(UPPER(SUBSTITUTE($D35," ",""))),'Cleaned Google Form'!$A$1:$M$5000,8,FALSE)='Main Template'!AB$15),0,IF(AND('Main Template'!AB$21&gt;=$C$9,'Main Template'!AB$19,VLOOKUP(TRIM(UPPER(SUBSTITUTE($D35," ",""))),'Cleaned Google Form'!$A$1:$M$5000,7,FALSE)="YES"),0,IF(IFERROR(FIND('Main Template'!AB$17,VLOOKUP(TRIM(UPPER(SUBSTITUTE('Main Template'!$D35," ",""))),'Cleaned Google Form'!$A$1:$M$5000,9,FALSE),1),FALSE),0,1))))),1)</f>
        <v>0</v>
      </c>
      <c r="AC35" s="12">
        <f>IFERROR(IF(AND(WEEKDAY('Main Template'!AC$18)=1,OR(VLOOKUP(TRIM(UPPER(SUBSTITUTE($D35," ",""))),'Cleaned Google Form'!$A$1:$M$5000,3,FALSE)="SMH",VLOOKUP(TRIM(UPPER(SUBSTITUTE($D35," ",""))),'Cleaned Google Form'!$A$1:$M$5000,3,FALSE)="RCH",VLOOKUP(TRIM(UPPER(SUBSTITUTE($D35," ",""))),'Cleaned Google Form'!$A$1:$M$5000,3,FALSE)="BCCA")),0,IF(AND(AC$21=1,NOT(VLOOKUP(TRIM(UPPER(SUBSTITUTE($D35," ",""))),'Cleaned Google Form'!$A$1:$M$5000,6,FALSE)="NO")),0,IF(OR(VLOOKUP(TRIM(UPPER(SUBSTITUTE($D35," ",""))),'Cleaned Google Form'!$A$1:$M$5000,8,FALSE)='Main Template'!AC$12,VLOOKUP(TRIM(UPPER(SUBSTITUTE($D35," ",""))),'Cleaned Google Form'!$A$1:$M$5000,8,FALSE)='Main Template'!AC$13,VLOOKUP(TRIM(UPPER(SUBSTITUTE($D35," ",""))),'Cleaned Google Form'!$A$1:$M$5000,8,FALSE)='Main Template'!AC$14,VLOOKUP(TRIM(UPPER(SUBSTITUTE($D35," ",""))),'Cleaned Google Form'!$A$1:$M$5000,8,FALSE)='Main Template'!AC$15),0,IF(AND('Main Template'!AC$21&gt;=$C$9,'Main Template'!AC$19,VLOOKUP(TRIM(UPPER(SUBSTITUTE($D35," ",""))),'Cleaned Google Form'!$A$1:$M$5000,7,FALSE)="YES"),0,IF(IFERROR(FIND('Main Template'!AC$17,VLOOKUP(TRIM(UPPER(SUBSTITUTE('Main Template'!$D35," ",""))),'Cleaned Google Form'!$A$1:$M$5000,9,FALSE),1),FALSE),0,1))))),1)</f>
        <v>0</v>
      </c>
      <c r="AD35" s="12">
        <f>IFERROR(IF(AND(WEEKDAY('Main Template'!AD$18)=1,OR(VLOOKUP(TRIM(UPPER(SUBSTITUTE($D35," ",""))),'Cleaned Google Form'!$A$1:$M$5000,3,FALSE)="SMH",VLOOKUP(TRIM(UPPER(SUBSTITUTE($D35," ",""))),'Cleaned Google Form'!$A$1:$M$5000,3,FALSE)="RCH",VLOOKUP(TRIM(UPPER(SUBSTITUTE($D35," ",""))),'Cleaned Google Form'!$A$1:$M$5000,3,FALSE)="BCCA")),0,IF(AND(AD$21=1,NOT(VLOOKUP(TRIM(UPPER(SUBSTITUTE($D35," ",""))),'Cleaned Google Form'!$A$1:$M$5000,6,FALSE)="NO")),0,IF(OR(VLOOKUP(TRIM(UPPER(SUBSTITUTE($D35," ",""))),'Cleaned Google Form'!$A$1:$M$5000,8,FALSE)='Main Template'!AD$12,VLOOKUP(TRIM(UPPER(SUBSTITUTE($D35," ",""))),'Cleaned Google Form'!$A$1:$M$5000,8,FALSE)='Main Template'!AD$13,VLOOKUP(TRIM(UPPER(SUBSTITUTE($D35," ",""))),'Cleaned Google Form'!$A$1:$M$5000,8,FALSE)='Main Template'!AD$14,VLOOKUP(TRIM(UPPER(SUBSTITUTE($D35," ",""))),'Cleaned Google Form'!$A$1:$M$5000,8,FALSE)='Main Template'!AD$15),0,IF(AND('Main Template'!AD$21&gt;=$C$9,'Main Template'!AD$19,VLOOKUP(TRIM(UPPER(SUBSTITUTE($D35," ",""))),'Cleaned Google Form'!$A$1:$M$5000,7,FALSE)="YES"),0,IF(IFERROR(FIND('Main Template'!AD$17,VLOOKUP(TRIM(UPPER(SUBSTITUTE('Main Template'!$D35," ",""))),'Cleaned Google Form'!$A$1:$M$5000,9,FALSE),1),FALSE),0,1))))),1)</f>
        <v>0</v>
      </c>
      <c r="AE35" s="12">
        <f>IFERROR(IF(AND(WEEKDAY('Main Template'!AE$18)=1,OR(VLOOKUP(TRIM(UPPER(SUBSTITUTE($D35," ",""))),'Cleaned Google Form'!$A$1:$M$5000,3,FALSE)="SMH",VLOOKUP(TRIM(UPPER(SUBSTITUTE($D35," ",""))),'Cleaned Google Form'!$A$1:$M$5000,3,FALSE)="RCH",VLOOKUP(TRIM(UPPER(SUBSTITUTE($D35," ",""))),'Cleaned Google Form'!$A$1:$M$5000,3,FALSE)="BCCA")),0,IF(AND(AE$21=1,NOT(VLOOKUP(TRIM(UPPER(SUBSTITUTE($D35," ",""))),'Cleaned Google Form'!$A$1:$M$5000,6,FALSE)="NO")),0,IF(OR(VLOOKUP(TRIM(UPPER(SUBSTITUTE($D35," ",""))),'Cleaned Google Form'!$A$1:$M$5000,8,FALSE)='Main Template'!AE$12,VLOOKUP(TRIM(UPPER(SUBSTITUTE($D35," ",""))),'Cleaned Google Form'!$A$1:$M$5000,8,FALSE)='Main Template'!AE$13,VLOOKUP(TRIM(UPPER(SUBSTITUTE($D35," ",""))),'Cleaned Google Form'!$A$1:$M$5000,8,FALSE)='Main Template'!AE$14,VLOOKUP(TRIM(UPPER(SUBSTITUTE($D35," ",""))),'Cleaned Google Form'!$A$1:$M$5000,8,FALSE)='Main Template'!AE$15),0,IF(AND('Main Template'!AE$21&gt;=$C$9,'Main Template'!AE$19,VLOOKUP(TRIM(UPPER(SUBSTITUTE($D35," ",""))),'Cleaned Google Form'!$A$1:$M$5000,7,FALSE)="YES"),0,IF(IFERROR(FIND('Main Template'!AE$17,VLOOKUP(TRIM(UPPER(SUBSTITUTE('Main Template'!$D35," ",""))),'Cleaned Google Form'!$A$1:$M$5000,9,FALSE),1),FALSE),0,1))))),1)</f>
        <v>0</v>
      </c>
      <c r="AF35" s="12">
        <f>IFERROR(IF(AND(WEEKDAY('Main Template'!AF$18)=1,OR(VLOOKUP(TRIM(UPPER(SUBSTITUTE($D35," ",""))),'Cleaned Google Form'!$A$1:$M$5000,3,FALSE)="SMH",VLOOKUP(TRIM(UPPER(SUBSTITUTE($D35," ",""))),'Cleaned Google Form'!$A$1:$M$5000,3,FALSE)="RCH",VLOOKUP(TRIM(UPPER(SUBSTITUTE($D35," ",""))),'Cleaned Google Form'!$A$1:$M$5000,3,FALSE)="BCCA")),0,IF(AND(AF$21=1,NOT(VLOOKUP(TRIM(UPPER(SUBSTITUTE($D35," ",""))),'Cleaned Google Form'!$A$1:$M$5000,6,FALSE)="NO")),0,IF(OR(VLOOKUP(TRIM(UPPER(SUBSTITUTE($D35," ",""))),'Cleaned Google Form'!$A$1:$M$5000,8,FALSE)='Main Template'!AF$12,VLOOKUP(TRIM(UPPER(SUBSTITUTE($D35," ",""))),'Cleaned Google Form'!$A$1:$M$5000,8,FALSE)='Main Template'!AF$13,VLOOKUP(TRIM(UPPER(SUBSTITUTE($D35," ",""))),'Cleaned Google Form'!$A$1:$M$5000,8,FALSE)='Main Template'!AF$14,VLOOKUP(TRIM(UPPER(SUBSTITUTE($D35," ",""))),'Cleaned Google Form'!$A$1:$M$5000,8,FALSE)='Main Template'!AF$15),0,IF(AND('Main Template'!AF$21&gt;=$C$9,'Main Template'!AF$19,VLOOKUP(TRIM(UPPER(SUBSTITUTE($D35," ",""))),'Cleaned Google Form'!$A$1:$M$5000,7,FALSE)="YES"),0,IF(IFERROR(FIND('Main Template'!AF$17,VLOOKUP(TRIM(UPPER(SUBSTITUTE('Main Template'!$D35," ",""))),'Cleaned Google Form'!$A$1:$M$5000,9,FALSE),1),FALSE),0,1))))),1)</f>
        <v>0</v>
      </c>
      <c r="AG35" s="12">
        <f>IFERROR(IF(AND(WEEKDAY('Main Template'!AG$18)=1,OR(VLOOKUP(TRIM(UPPER(SUBSTITUTE($D35," ",""))),'Cleaned Google Form'!$A$1:$M$5000,3,FALSE)="SMH",VLOOKUP(TRIM(UPPER(SUBSTITUTE($D35," ",""))),'Cleaned Google Form'!$A$1:$M$5000,3,FALSE)="RCH",VLOOKUP(TRIM(UPPER(SUBSTITUTE($D35," ",""))),'Cleaned Google Form'!$A$1:$M$5000,3,FALSE)="BCCA")),0,IF(AND(AG$21=1,NOT(VLOOKUP(TRIM(UPPER(SUBSTITUTE($D35," ",""))),'Cleaned Google Form'!$A$1:$M$5000,6,FALSE)="NO")),0,IF(OR(VLOOKUP(TRIM(UPPER(SUBSTITUTE($D35," ",""))),'Cleaned Google Form'!$A$1:$M$5000,8,FALSE)='Main Template'!AG$12,VLOOKUP(TRIM(UPPER(SUBSTITUTE($D35," ",""))),'Cleaned Google Form'!$A$1:$M$5000,8,FALSE)='Main Template'!AG$13,VLOOKUP(TRIM(UPPER(SUBSTITUTE($D35," ",""))),'Cleaned Google Form'!$A$1:$M$5000,8,FALSE)='Main Template'!AG$14,VLOOKUP(TRIM(UPPER(SUBSTITUTE($D35," ",""))),'Cleaned Google Form'!$A$1:$M$5000,8,FALSE)='Main Template'!AG$15),0,IF(AND('Main Template'!AG$21&gt;=$C$9,'Main Template'!AG$19,VLOOKUP(TRIM(UPPER(SUBSTITUTE($D35," ",""))),'Cleaned Google Form'!$A$1:$M$5000,7,FALSE)="YES"),0,IF(IFERROR(FIND('Main Template'!AG$17,VLOOKUP(TRIM(UPPER(SUBSTITUTE('Main Template'!$D35," ",""))),'Cleaned Google Form'!$A$1:$M$5000,9,FALSE),1),FALSE),0,1))))),1)</f>
        <v>0</v>
      </c>
      <c r="AH35" s="12">
        <f>IFERROR(IF(AND(WEEKDAY('Main Template'!AH$18)=1,OR(VLOOKUP(TRIM(UPPER(SUBSTITUTE($D35," ",""))),'Cleaned Google Form'!$A$1:$M$5000,3,FALSE)="SMH",VLOOKUP(TRIM(UPPER(SUBSTITUTE($D35," ",""))),'Cleaned Google Form'!$A$1:$M$5000,3,FALSE)="RCH",VLOOKUP(TRIM(UPPER(SUBSTITUTE($D35," ",""))),'Cleaned Google Form'!$A$1:$M$5000,3,FALSE)="BCCA")),0,IF(AND(AH$21=1,NOT(VLOOKUP(TRIM(UPPER(SUBSTITUTE($D35," ",""))),'Cleaned Google Form'!$A$1:$M$5000,6,FALSE)="NO")),0,IF(OR(VLOOKUP(TRIM(UPPER(SUBSTITUTE($D35," ",""))),'Cleaned Google Form'!$A$1:$M$5000,8,FALSE)='Main Template'!AH$12,VLOOKUP(TRIM(UPPER(SUBSTITUTE($D35," ",""))),'Cleaned Google Form'!$A$1:$M$5000,8,FALSE)='Main Template'!AH$13,VLOOKUP(TRIM(UPPER(SUBSTITUTE($D35," ",""))),'Cleaned Google Form'!$A$1:$M$5000,8,FALSE)='Main Template'!AH$14,VLOOKUP(TRIM(UPPER(SUBSTITUTE($D35," ",""))),'Cleaned Google Form'!$A$1:$M$5000,8,FALSE)='Main Template'!AH$15),0,IF(AND('Main Template'!AH$21&gt;=$C$9,'Main Template'!AH$19,VLOOKUP(TRIM(UPPER(SUBSTITUTE($D35," ",""))),'Cleaned Google Form'!$A$1:$M$5000,7,FALSE)="YES"),0,IF(IFERROR(FIND('Main Template'!AH$17,VLOOKUP(TRIM(UPPER(SUBSTITUTE('Main Template'!$D35," ",""))),'Cleaned Google Form'!$A$1:$M$5000,9,FALSE),1),FALSE),0,1))))),1)</f>
        <v>0</v>
      </c>
      <c r="AI35" s="12">
        <f>IFERROR(IF(AND(WEEKDAY('Main Template'!AI$18)=1,OR(VLOOKUP(TRIM(UPPER(SUBSTITUTE($D35," ",""))),'Cleaned Google Form'!$A$1:$M$5000,3,FALSE)="SMH",VLOOKUP(TRIM(UPPER(SUBSTITUTE($D35," ",""))),'Cleaned Google Form'!$A$1:$M$5000,3,FALSE)="RCH",VLOOKUP(TRIM(UPPER(SUBSTITUTE($D35," ",""))),'Cleaned Google Form'!$A$1:$M$5000,3,FALSE)="BCCA")),0,IF(AND(AI$21=1,NOT(VLOOKUP(TRIM(UPPER(SUBSTITUTE($D35," ",""))),'Cleaned Google Form'!$A$1:$M$5000,6,FALSE)="NO")),0,IF(OR(VLOOKUP(TRIM(UPPER(SUBSTITUTE($D35," ",""))),'Cleaned Google Form'!$A$1:$M$5000,8,FALSE)='Main Template'!AI$12,VLOOKUP(TRIM(UPPER(SUBSTITUTE($D35," ",""))),'Cleaned Google Form'!$A$1:$M$5000,8,FALSE)='Main Template'!AI$13,VLOOKUP(TRIM(UPPER(SUBSTITUTE($D35," ",""))),'Cleaned Google Form'!$A$1:$M$5000,8,FALSE)='Main Template'!AI$14,VLOOKUP(TRIM(UPPER(SUBSTITUTE($D35," ",""))),'Cleaned Google Form'!$A$1:$M$5000,8,FALSE)='Main Template'!AI$15),0,IF(AND('Main Template'!AI$21&gt;=$C$9,'Main Template'!AI$19,VLOOKUP(TRIM(UPPER(SUBSTITUTE($D35," ",""))),'Cleaned Google Form'!$A$1:$M$5000,7,FALSE)="YES"),0,IF(IFERROR(FIND('Main Template'!AI$17,VLOOKUP(TRIM(UPPER(SUBSTITUTE('Main Template'!$D35," ",""))),'Cleaned Google Form'!$A$1:$M$5000,9,FALSE),1),FALSE),0,1))))),1)</f>
        <v>0</v>
      </c>
      <c r="AJ35" s="12">
        <f>IFERROR(IF(AND(WEEKDAY('Main Template'!AJ$18)=1,OR(VLOOKUP(TRIM(UPPER(SUBSTITUTE($D35," ",""))),'Cleaned Google Form'!$A$1:$M$5000,3,FALSE)="SMH",VLOOKUP(TRIM(UPPER(SUBSTITUTE($D35," ",""))),'Cleaned Google Form'!$A$1:$M$5000,3,FALSE)="RCH",VLOOKUP(TRIM(UPPER(SUBSTITUTE($D35," ",""))),'Cleaned Google Form'!$A$1:$M$5000,3,FALSE)="BCCA")),0,IF(AND(AJ$21=1,NOT(VLOOKUP(TRIM(UPPER(SUBSTITUTE($D35," ",""))),'Cleaned Google Form'!$A$1:$M$5000,6,FALSE)="NO")),0,IF(OR(VLOOKUP(TRIM(UPPER(SUBSTITUTE($D35," ",""))),'Cleaned Google Form'!$A$1:$M$5000,8,FALSE)='Main Template'!AJ$12,VLOOKUP(TRIM(UPPER(SUBSTITUTE($D35," ",""))),'Cleaned Google Form'!$A$1:$M$5000,8,FALSE)='Main Template'!AJ$13,VLOOKUP(TRIM(UPPER(SUBSTITUTE($D35," ",""))),'Cleaned Google Form'!$A$1:$M$5000,8,FALSE)='Main Template'!AJ$14,VLOOKUP(TRIM(UPPER(SUBSTITUTE($D35," ",""))),'Cleaned Google Form'!$A$1:$M$5000,8,FALSE)='Main Template'!AJ$15),0,IF(AND('Main Template'!AJ$21&gt;=$C$9,'Main Template'!AJ$19,VLOOKUP(TRIM(UPPER(SUBSTITUTE($D35," ",""))),'Cleaned Google Form'!$A$1:$M$5000,7,FALSE)="YES"),0,IF(IFERROR(FIND('Main Template'!AJ$17,VLOOKUP(TRIM(UPPER(SUBSTITUTE('Main Template'!$D35," ",""))),'Cleaned Google Form'!$A$1:$M$5000,9,FALSE),1),FALSE),0,1))))),1)</f>
        <v>0</v>
      </c>
      <c r="AK35" s="12">
        <f>IFERROR(IF(AND(WEEKDAY('Main Template'!AK$18)=1,OR(VLOOKUP(TRIM(UPPER(SUBSTITUTE($D35," ",""))),'Cleaned Google Form'!$A$1:$M$5000,3,FALSE)="SMH",VLOOKUP(TRIM(UPPER(SUBSTITUTE($D35," ",""))),'Cleaned Google Form'!$A$1:$M$5000,3,FALSE)="RCH",VLOOKUP(TRIM(UPPER(SUBSTITUTE($D35," ",""))),'Cleaned Google Form'!$A$1:$M$5000,3,FALSE)="BCCA")),0,IF(AND(AK$21=1,NOT(VLOOKUP(TRIM(UPPER(SUBSTITUTE($D35," ",""))),'Cleaned Google Form'!$A$1:$M$5000,6,FALSE)="NO")),0,IF(OR(VLOOKUP(TRIM(UPPER(SUBSTITUTE($D35," ",""))),'Cleaned Google Form'!$A$1:$M$5000,8,FALSE)='Main Template'!AK$12,VLOOKUP(TRIM(UPPER(SUBSTITUTE($D35," ",""))),'Cleaned Google Form'!$A$1:$M$5000,8,FALSE)='Main Template'!AK$13,VLOOKUP(TRIM(UPPER(SUBSTITUTE($D35," ",""))),'Cleaned Google Form'!$A$1:$M$5000,8,FALSE)='Main Template'!AK$14,VLOOKUP(TRIM(UPPER(SUBSTITUTE($D35," ",""))),'Cleaned Google Form'!$A$1:$M$5000,8,FALSE)='Main Template'!AK$15),0,IF(AND('Main Template'!AK$21&gt;=$C$9,'Main Template'!AK$19,VLOOKUP(TRIM(UPPER(SUBSTITUTE($D35," ",""))),'Cleaned Google Form'!$A$1:$M$5000,7,FALSE)="YES"),0,IF(IFERROR(FIND('Main Template'!AK$17,VLOOKUP(TRIM(UPPER(SUBSTITUTE('Main Template'!$D35," ",""))),'Cleaned Google Form'!$A$1:$M$5000,9,FALSE),1),FALSE),0,1))))),1)</f>
        <v>0</v>
      </c>
      <c r="AL35" s="12">
        <f>IFERROR(IF(AND(WEEKDAY('Main Template'!AL$18)=1,OR(VLOOKUP(TRIM(UPPER(SUBSTITUTE($D35," ",""))),'Cleaned Google Form'!$A$1:$M$5000,3,FALSE)="SMH",VLOOKUP(TRIM(UPPER(SUBSTITUTE($D35," ",""))),'Cleaned Google Form'!$A$1:$M$5000,3,FALSE)="RCH",VLOOKUP(TRIM(UPPER(SUBSTITUTE($D35," ",""))),'Cleaned Google Form'!$A$1:$M$5000,3,FALSE)="BCCA")),0,IF(AND(AL$21=1,NOT(VLOOKUP(TRIM(UPPER(SUBSTITUTE($D35," ",""))),'Cleaned Google Form'!$A$1:$M$5000,6,FALSE)="NO")),0,IF(OR(VLOOKUP(TRIM(UPPER(SUBSTITUTE($D35," ",""))),'Cleaned Google Form'!$A$1:$M$5000,8,FALSE)='Main Template'!AL$12,VLOOKUP(TRIM(UPPER(SUBSTITUTE($D35," ",""))),'Cleaned Google Form'!$A$1:$M$5000,8,FALSE)='Main Template'!AL$13,VLOOKUP(TRIM(UPPER(SUBSTITUTE($D35," ",""))),'Cleaned Google Form'!$A$1:$M$5000,8,FALSE)='Main Template'!AL$14,VLOOKUP(TRIM(UPPER(SUBSTITUTE($D35," ",""))),'Cleaned Google Form'!$A$1:$M$5000,8,FALSE)='Main Template'!AL$15),0,IF(AND('Main Template'!AL$21&gt;=$C$9,'Main Template'!AL$19,VLOOKUP(TRIM(UPPER(SUBSTITUTE($D35," ",""))),'Cleaned Google Form'!$A$1:$M$5000,7,FALSE)="YES"),0,IF(IFERROR(FIND('Main Template'!AL$17,VLOOKUP(TRIM(UPPER(SUBSTITUTE('Main Template'!$D35," ",""))),'Cleaned Google Form'!$A$1:$M$5000,9,FALSE),1),FALSE),0,1))))),1)</f>
        <v>0</v>
      </c>
      <c r="AM35" s="12">
        <f>IFERROR(IF(AND(WEEKDAY('Main Template'!AM$18)=1,OR(VLOOKUP(TRIM(UPPER(SUBSTITUTE($D35," ",""))),'Cleaned Google Form'!$A$1:$M$5000,3,FALSE)="SMH",VLOOKUP(TRIM(UPPER(SUBSTITUTE($D35," ",""))),'Cleaned Google Form'!$A$1:$M$5000,3,FALSE)="RCH",VLOOKUP(TRIM(UPPER(SUBSTITUTE($D35," ",""))),'Cleaned Google Form'!$A$1:$M$5000,3,FALSE)="BCCA")),0,IF(AND(AM$21=1,NOT(VLOOKUP(TRIM(UPPER(SUBSTITUTE($D35," ",""))),'Cleaned Google Form'!$A$1:$M$5000,6,FALSE)="NO")),0,IF(OR(VLOOKUP(TRIM(UPPER(SUBSTITUTE($D35," ",""))),'Cleaned Google Form'!$A$1:$M$5000,8,FALSE)='Main Template'!AM$12,VLOOKUP(TRIM(UPPER(SUBSTITUTE($D35," ",""))),'Cleaned Google Form'!$A$1:$M$5000,8,FALSE)='Main Template'!AM$13,VLOOKUP(TRIM(UPPER(SUBSTITUTE($D35," ",""))),'Cleaned Google Form'!$A$1:$M$5000,8,FALSE)='Main Template'!AM$14,VLOOKUP(TRIM(UPPER(SUBSTITUTE($D35," ",""))),'Cleaned Google Form'!$A$1:$M$5000,8,FALSE)='Main Template'!AM$15),0,IF(AND('Main Template'!AM$21&gt;=$C$9,'Main Template'!AM$19,VLOOKUP(TRIM(UPPER(SUBSTITUTE($D35," ",""))),'Cleaned Google Form'!$A$1:$M$5000,7,FALSE)="YES"),0,IF(IFERROR(FIND('Main Template'!AM$17,VLOOKUP(TRIM(UPPER(SUBSTITUTE('Main Template'!$D35," ",""))),'Cleaned Google Form'!$A$1:$M$5000,9,FALSE),1),FALSE),0,1))))),1)</f>
        <v>0</v>
      </c>
      <c r="AN35" s="12">
        <f>IFERROR(IF(AND(WEEKDAY('Main Template'!AN$18)=1,OR(VLOOKUP(TRIM(UPPER(SUBSTITUTE($D35," ",""))),'Cleaned Google Form'!$A$1:$M$5000,3,FALSE)="SMH",VLOOKUP(TRIM(UPPER(SUBSTITUTE($D35," ",""))),'Cleaned Google Form'!$A$1:$M$5000,3,FALSE)="RCH",VLOOKUP(TRIM(UPPER(SUBSTITUTE($D35," ",""))),'Cleaned Google Form'!$A$1:$M$5000,3,FALSE)="BCCA")),0,IF(AND(AN$21=1,NOT(VLOOKUP(TRIM(UPPER(SUBSTITUTE($D35," ",""))),'Cleaned Google Form'!$A$1:$M$5000,6,FALSE)="NO")),0,IF(OR(VLOOKUP(TRIM(UPPER(SUBSTITUTE($D35," ",""))),'Cleaned Google Form'!$A$1:$M$5000,8,FALSE)='Main Template'!AN$12,VLOOKUP(TRIM(UPPER(SUBSTITUTE($D35," ",""))),'Cleaned Google Form'!$A$1:$M$5000,8,FALSE)='Main Template'!AN$13,VLOOKUP(TRIM(UPPER(SUBSTITUTE($D35," ",""))),'Cleaned Google Form'!$A$1:$M$5000,8,FALSE)='Main Template'!AN$14,VLOOKUP(TRIM(UPPER(SUBSTITUTE($D35," ",""))),'Cleaned Google Form'!$A$1:$M$5000,8,FALSE)='Main Template'!AN$15),0,IF(AND('Main Template'!AN$21&gt;=$C$9,'Main Template'!AN$19,VLOOKUP(TRIM(UPPER(SUBSTITUTE($D35," ",""))),'Cleaned Google Form'!$A$1:$M$5000,7,FALSE)="YES"),0,IF(IFERROR(FIND('Main Template'!AN$17,VLOOKUP(TRIM(UPPER(SUBSTITUTE('Main Template'!$D35," ",""))),'Cleaned Google Form'!$A$1:$M$5000,9,FALSE),1),FALSE),0,1))))),1)</f>
        <v>0</v>
      </c>
    </row>
    <row r="36" spans="2:40">
      <c r="B36" t="str">
        <f>IFERROR(IF(ISNUMBER(MATCH(UPPER(SUBSTITUTE(D36," ","")),'Cleaned Google Form'!$A:$A,0)),"","Oops"),"Not Present")</f>
        <v/>
      </c>
      <c r="C36" s="4">
        <f>I36</f>
        <v>15</v>
      </c>
      <c r="D36" s="4" t="s">
        <v>304</v>
      </c>
      <c r="E36" s="4">
        <f>IFERROR(IF(VLOOKUP(TRIM(UPPER(SUBSTITUTE(D36," ",""))),'Cleaned Google Form'!$A$1:$L$5000,5,FALSE)="YES",1,0),0)</f>
        <v>1</v>
      </c>
      <c r="F36" s="4">
        <f>IFERROR(IF(RIGHT(VLOOKUP(TRIM(UPPER(SUBSTITUTE(D36," ",""))),'Cleaned Google Form'!$A$1:$L$5000,2,FALSE),1)="1",1,0),0)</f>
        <v>1</v>
      </c>
      <c r="G36" s="4">
        <f>IFERROR(IF(VLOOKUP(TRIM(UPPER(SUBSTITUTE(D36," ",""))),'Cleaned Google Form'!$A$1:$L$5000,3,FALSE)="VGH",1,0),0)</f>
        <v>1</v>
      </c>
      <c r="H36" s="4">
        <f>IFERROR(IF(G36+IFERROR(IF(VLOOKUP(TRIM(UPPER(SUBSTITUTE(D36," ",""))),'Cleaned Google Form'!$A$1:$L$5000,3,FALSE)="SPH",1,0),0)=0,1,0),0)</f>
        <v>0</v>
      </c>
      <c r="I36" s="4">
        <f>IF(I35="Resident Index",1,I35+1)</f>
        <v>15</v>
      </c>
      <c r="J36" s="12">
        <f>IFERROR(IF(AND(WEEKDAY('Main Template'!J$18)=1,OR(VLOOKUP(TRIM(UPPER(SUBSTITUTE($D36," ",""))),'Cleaned Google Form'!$A$1:$M$5000,3,FALSE)="SMH",VLOOKUP(TRIM(UPPER(SUBSTITUTE($D36," ",""))),'Cleaned Google Form'!$A$1:$M$5000,3,FALSE)="RCH",VLOOKUP(TRIM(UPPER(SUBSTITUTE($D36," ",""))),'Cleaned Google Form'!$A$1:$M$5000,3,FALSE)="BCCA")),0,IF(AND(J$21=1,NOT(VLOOKUP(TRIM(UPPER(SUBSTITUTE($D36," ",""))),'Cleaned Google Form'!$A$1:$M$5000,6,FALSE)="NO")),0,IF(OR(VLOOKUP(TRIM(UPPER(SUBSTITUTE($D36," ",""))),'Cleaned Google Form'!$A$1:$M$5000,8,FALSE)='Main Template'!J$12,VLOOKUP(TRIM(UPPER(SUBSTITUTE($D36," ",""))),'Cleaned Google Form'!$A$1:$M$5000,8,FALSE)='Main Template'!J$13,VLOOKUP(TRIM(UPPER(SUBSTITUTE($D36," ",""))),'Cleaned Google Form'!$A$1:$M$5000,8,FALSE)='Main Template'!J$14,VLOOKUP(TRIM(UPPER(SUBSTITUTE($D36," ",""))),'Cleaned Google Form'!$A$1:$M$5000,8,FALSE)='Main Template'!J$15),0,IF(AND('Main Template'!J$21&gt;=$C$9,'Main Template'!J$19,VLOOKUP(TRIM(UPPER(SUBSTITUTE($D36," ",""))),'Cleaned Google Form'!$A$1:$M$5000,7,FALSE)="YES"),0,IF(IFERROR(FIND('Main Template'!J$17,VLOOKUP(TRIM(UPPER(SUBSTITUTE('Main Template'!$D36," ",""))),'Cleaned Google Form'!$A$1:$M$5000,9,FALSE),1),FALSE),0,1))))),1)</f>
        <v>0</v>
      </c>
      <c r="K36" s="12">
        <f>IFERROR(IF(AND(WEEKDAY('Main Template'!K$18)=1,OR(VLOOKUP(TRIM(UPPER(SUBSTITUTE($D36," ",""))),'Cleaned Google Form'!$A$1:$M$5000,3,FALSE)="SMH",VLOOKUP(TRIM(UPPER(SUBSTITUTE($D36," ",""))),'Cleaned Google Form'!$A$1:$M$5000,3,FALSE)="RCH",VLOOKUP(TRIM(UPPER(SUBSTITUTE($D36," ",""))),'Cleaned Google Form'!$A$1:$M$5000,3,FALSE)="BCCA")),0,IF(AND(K$21=1,NOT(VLOOKUP(TRIM(UPPER(SUBSTITUTE($D36," ",""))),'Cleaned Google Form'!$A$1:$M$5000,6,FALSE)="NO")),0,IF(OR(VLOOKUP(TRIM(UPPER(SUBSTITUTE($D36," ",""))),'Cleaned Google Form'!$A$1:$M$5000,8,FALSE)='Main Template'!K$12,VLOOKUP(TRIM(UPPER(SUBSTITUTE($D36," ",""))),'Cleaned Google Form'!$A$1:$M$5000,8,FALSE)='Main Template'!K$13,VLOOKUP(TRIM(UPPER(SUBSTITUTE($D36," ",""))),'Cleaned Google Form'!$A$1:$M$5000,8,FALSE)='Main Template'!K$14,VLOOKUP(TRIM(UPPER(SUBSTITUTE($D36," ",""))),'Cleaned Google Form'!$A$1:$M$5000,8,FALSE)='Main Template'!K$15),0,IF(AND('Main Template'!K$21&gt;=$C$9,'Main Template'!K$19,VLOOKUP(TRIM(UPPER(SUBSTITUTE($D36," ",""))),'Cleaned Google Form'!$A$1:$M$5000,7,FALSE)="YES"),0,IF(IFERROR(FIND('Main Template'!K$17,VLOOKUP(TRIM(UPPER(SUBSTITUTE('Main Template'!$D36," ",""))),'Cleaned Google Form'!$A$1:$M$5000,9,FALSE),1),FALSE),0,1))))),1)</f>
        <v>0</v>
      </c>
      <c r="L36" s="12">
        <f>IFERROR(IF(AND(WEEKDAY('Main Template'!L$18)=1,OR(VLOOKUP(TRIM(UPPER(SUBSTITUTE($D36," ",""))),'Cleaned Google Form'!$A$1:$M$5000,3,FALSE)="SMH",VLOOKUP(TRIM(UPPER(SUBSTITUTE($D36," ",""))),'Cleaned Google Form'!$A$1:$M$5000,3,FALSE)="RCH",VLOOKUP(TRIM(UPPER(SUBSTITUTE($D36," ",""))),'Cleaned Google Form'!$A$1:$M$5000,3,FALSE)="BCCA")),0,IF(AND(L$21=1,NOT(VLOOKUP(TRIM(UPPER(SUBSTITUTE($D36," ",""))),'Cleaned Google Form'!$A$1:$M$5000,6,FALSE)="NO")),0,IF(OR(VLOOKUP(TRIM(UPPER(SUBSTITUTE($D36," ",""))),'Cleaned Google Form'!$A$1:$M$5000,8,FALSE)='Main Template'!L$12,VLOOKUP(TRIM(UPPER(SUBSTITUTE($D36," ",""))),'Cleaned Google Form'!$A$1:$M$5000,8,FALSE)='Main Template'!L$13,VLOOKUP(TRIM(UPPER(SUBSTITUTE($D36," ",""))),'Cleaned Google Form'!$A$1:$M$5000,8,FALSE)='Main Template'!L$14,VLOOKUP(TRIM(UPPER(SUBSTITUTE($D36," ",""))),'Cleaned Google Form'!$A$1:$M$5000,8,FALSE)='Main Template'!L$15),0,IF(AND('Main Template'!L$21&gt;=$C$9,'Main Template'!L$19,VLOOKUP(TRIM(UPPER(SUBSTITUTE($D36," ",""))),'Cleaned Google Form'!$A$1:$M$5000,7,FALSE)="YES"),0,IF(IFERROR(FIND('Main Template'!L$17,VLOOKUP(TRIM(UPPER(SUBSTITUTE('Main Template'!$D36," ",""))),'Cleaned Google Form'!$A$1:$M$5000,9,FALSE),1),FALSE),0,1))))),1)</f>
        <v>0</v>
      </c>
      <c r="M36" s="12">
        <f>IFERROR(IF(AND(WEEKDAY('Main Template'!M$18)=1,OR(VLOOKUP(TRIM(UPPER(SUBSTITUTE($D36," ",""))),'Cleaned Google Form'!$A$1:$M$5000,3,FALSE)="SMH",VLOOKUP(TRIM(UPPER(SUBSTITUTE($D36," ",""))),'Cleaned Google Form'!$A$1:$M$5000,3,FALSE)="RCH",VLOOKUP(TRIM(UPPER(SUBSTITUTE($D36," ",""))),'Cleaned Google Form'!$A$1:$M$5000,3,FALSE)="BCCA")),0,IF(AND(M$21=1,NOT(VLOOKUP(TRIM(UPPER(SUBSTITUTE($D36," ",""))),'Cleaned Google Form'!$A$1:$M$5000,6,FALSE)="NO")),0,IF(OR(VLOOKUP(TRIM(UPPER(SUBSTITUTE($D36," ",""))),'Cleaned Google Form'!$A$1:$M$5000,8,FALSE)='Main Template'!M$12,VLOOKUP(TRIM(UPPER(SUBSTITUTE($D36," ",""))),'Cleaned Google Form'!$A$1:$M$5000,8,FALSE)='Main Template'!M$13,VLOOKUP(TRIM(UPPER(SUBSTITUTE($D36," ",""))),'Cleaned Google Form'!$A$1:$M$5000,8,FALSE)='Main Template'!M$14,VLOOKUP(TRIM(UPPER(SUBSTITUTE($D36," ",""))),'Cleaned Google Form'!$A$1:$M$5000,8,FALSE)='Main Template'!M$15),0,IF(AND('Main Template'!M$21&gt;=$C$9,'Main Template'!M$19,VLOOKUP(TRIM(UPPER(SUBSTITUTE($D36," ",""))),'Cleaned Google Form'!$A$1:$M$5000,7,FALSE)="YES"),0,IF(IFERROR(FIND('Main Template'!M$17,VLOOKUP(TRIM(UPPER(SUBSTITUTE('Main Template'!$D36," ",""))),'Cleaned Google Form'!$A$1:$M$5000,9,FALSE),1),FALSE),0,1))))),1)</f>
        <v>0</v>
      </c>
      <c r="N36" s="12">
        <f>IFERROR(IF(AND(WEEKDAY('Main Template'!N$18)=1,OR(VLOOKUP(TRIM(UPPER(SUBSTITUTE($D36," ",""))),'Cleaned Google Form'!$A$1:$M$5000,3,FALSE)="SMH",VLOOKUP(TRIM(UPPER(SUBSTITUTE($D36," ",""))),'Cleaned Google Form'!$A$1:$M$5000,3,FALSE)="RCH",VLOOKUP(TRIM(UPPER(SUBSTITUTE($D36," ",""))),'Cleaned Google Form'!$A$1:$M$5000,3,FALSE)="BCCA")),0,IF(AND(N$21=1,NOT(VLOOKUP(TRIM(UPPER(SUBSTITUTE($D36," ",""))),'Cleaned Google Form'!$A$1:$M$5000,6,FALSE)="NO")),0,IF(OR(VLOOKUP(TRIM(UPPER(SUBSTITUTE($D36," ",""))),'Cleaned Google Form'!$A$1:$M$5000,8,FALSE)='Main Template'!N$12,VLOOKUP(TRIM(UPPER(SUBSTITUTE($D36," ",""))),'Cleaned Google Form'!$A$1:$M$5000,8,FALSE)='Main Template'!N$13,VLOOKUP(TRIM(UPPER(SUBSTITUTE($D36," ",""))),'Cleaned Google Form'!$A$1:$M$5000,8,FALSE)='Main Template'!N$14,VLOOKUP(TRIM(UPPER(SUBSTITUTE($D36," ",""))),'Cleaned Google Form'!$A$1:$M$5000,8,FALSE)='Main Template'!N$15),0,IF(AND('Main Template'!N$21&gt;=$C$9,'Main Template'!N$19,VLOOKUP(TRIM(UPPER(SUBSTITUTE($D36," ",""))),'Cleaned Google Form'!$A$1:$M$5000,7,FALSE)="YES"),0,IF(IFERROR(FIND('Main Template'!N$17,VLOOKUP(TRIM(UPPER(SUBSTITUTE('Main Template'!$D36," ",""))),'Cleaned Google Form'!$A$1:$M$5000,9,FALSE),1),FALSE),0,1))))),1)</f>
        <v>0</v>
      </c>
      <c r="O36" s="12">
        <f>IFERROR(IF(AND(WEEKDAY('Main Template'!O$18)=1,OR(VLOOKUP(TRIM(UPPER(SUBSTITUTE($D36," ",""))),'Cleaned Google Form'!$A$1:$M$5000,3,FALSE)="SMH",VLOOKUP(TRIM(UPPER(SUBSTITUTE($D36," ",""))),'Cleaned Google Form'!$A$1:$M$5000,3,FALSE)="RCH",VLOOKUP(TRIM(UPPER(SUBSTITUTE($D36," ",""))),'Cleaned Google Form'!$A$1:$M$5000,3,FALSE)="BCCA")),0,IF(AND(O$21=1,NOT(VLOOKUP(TRIM(UPPER(SUBSTITUTE($D36," ",""))),'Cleaned Google Form'!$A$1:$M$5000,6,FALSE)="NO")),0,IF(OR(VLOOKUP(TRIM(UPPER(SUBSTITUTE($D36," ",""))),'Cleaned Google Form'!$A$1:$M$5000,8,FALSE)='Main Template'!O$12,VLOOKUP(TRIM(UPPER(SUBSTITUTE($D36," ",""))),'Cleaned Google Form'!$A$1:$M$5000,8,FALSE)='Main Template'!O$13,VLOOKUP(TRIM(UPPER(SUBSTITUTE($D36," ",""))),'Cleaned Google Form'!$A$1:$M$5000,8,FALSE)='Main Template'!O$14,VLOOKUP(TRIM(UPPER(SUBSTITUTE($D36," ",""))),'Cleaned Google Form'!$A$1:$M$5000,8,FALSE)='Main Template'!O$15),0,IF(AND('Main Template'!O$21&gt;=$C$9,'Main Template'!O$19,VLOOKUP(TRIM(UPPER(SUBSTITUTE($D36," ",""))),'Cleaned Google Form'!$A$1:$M$5000,7,FALSE)="YES"),0,IF(IFERROR(FIND('Main Template'!O$17,VLOOKUP(TRIM(UPPER(SUBSTITUTE('Main Template'!$D36," ",""))),'Cleaned Google Form'!$A$1:$M$5000,9,FALSE),1),FALSE),0,1))))),1)</f>
        <v>0</v>
      </c>
      <c r="P36" s="12">
        <f>IFERROR(IF(AND(WEEKDAY('Main Template'!P$18)=1,OR(VLOOKUP(TRIM(UPPER(SUBSTITUTE($D36," ",""))),'Cleaned Google Form'!$A$1:$M$5000,3,FALSE)="SMH",VLOOKUP(TRIM(UPPER(SUBSTITUTE($D36," ",""))),'Cleaned Google Form'!$A$1:$M$5000,3,FALSE)="RCH",VLOOKUP(TRIM(UPPER(SUBSTITUTE($D36," ",""))),'Cleaned Google Form'!$A$1:$M$5000,3,FALSE)="BCCA")),0,IF(AND(P$21=1,NOT(VLOOKUP(TRIM(UPPER(SUBSTITUTE($D36," ",""))),'Cleaned Google Form'!$A$1:$M$5000,6,FALSE)="NO")),0,IF(OR(VLOOKUP(TRIM(UPPER(SUBSTITUTE($D36," ",""))),'Cleaned Google Form'!$A$1:$M$5000,8,FALSE)='Main Template'!P$12,VLOOKUP(TRIM(UPPER(SUBSTITUTE($D36," ",""))),'Cleaned Google Form'!$A$1:$M$5000,8,FALSE)='Main Template'!P$13,VLOOKUP(TRIM(UPPER(SUBSTITUTE($D36," ",""))),'Cleaned Google Form'!$A$1:$M$5000,8,FALSE)='Main Template'!P$14,VLOOKUP(TRIM(UPPER(SUBSTITUTE($D36," ",""))),'Cleaned Google Form'!$A$1:$M$5000,8,FALSE)='Main Template'!P$15),0,IF(AND('Main Template'!P$21&gt;=$C$9,'Main Template'!P$19,VLOOKUP(TRIM(UPPER(SUBSTITUTE($D36," ",""))),'Cleaned Google Form'!$A$1:$M$5000,7,FALSE)="YES"),0,IF(IFERROR(FIND('Main Template'!P$17,VLOOKUP(TRIM(UPPER(SUBSTITUTE('Main Template'!$D36," ",""))),'Cleaned Google Form'!$A$1:$M$5000,9,FALSE),1),FALSE),0,1))))),1)</f>
        <v>0</v>
      </c>
      <c r="Q36" s="12">
        <f>IFERROR(IF(AND(WEEKDAY('Main Template'!Q$18)=1,OR(VLOOKUP(TRIM(UPPER(SUBSTITUTE($D36," ",""))),'Cleaned Google Form'!$A$1:$M$5000,3,FALSE)="SMH",VLOOKUP(TRIM(UPPER(SUBSTITUTE($D36," ",""))),'Cleaned Google Form'!$A$1:$M$5000,3,FALSE)="RCH",VLOOKUP(TRIM(UPPER(SUBSTITUTE($D36," ",""))),'Cleaned Google Form'!$A$1:$M$5000,3,FALSE)="BCCA")),0,IF(AND(Q$21=1,NOT(VLOOKUP(TRIM(UPPER(SUBSTITUTE($D36," ",""))),'Cleaned Google Form'!$A$1:$M$5000,6,FALSE)="NO")),0,IF(OR(VLOOKUP(TRIM(UPPER(SUBSTITUTE($D36," ",""))),'Cleaned Google Form'!$A$1:$M$5000,8,FALSE)='Main Template'!Q$12,VLOOKUP(TRIM(UPPER(SUBSTITUTE($D36," ",""))),'Cleaned Google Form'!$A$1:$M$5000,8,FALSE)='Main Template'!Q$13,VLOOKUP(TRIM(UPPER(SUBSTITUTE($D36," ",""))),'Cleaned Google Form'!$A$1:$M$5000,8,FALSE)='Main Template'!Q$14,VLOOKUP(TRIM(UPPER(SUBSTITUTE($D36," ",""))),'Cleaned Google Form'!$A$1:$M$5000,8,FALSE)='Main Template'!Q$15),0,IF(AND('Main Template'!Q$21&gt;=$C$9,'Main Template'!Q$19,VLOOKUP(TRIM(UPPER(SUBSTITUTE($D36," ",""))),'Cleaned Google Form'!$A$1:$M$5000,7,FALSE)="YES"),0,IF(IFERROR(FIND('Main Template'!Q$17,VLOOKUP(TRIM(UPPER(SUBSTITUTE('Main Template'!$D36," ",""))),'Cleaned Google Form'!$A$1:$M$5000,9,FALSE),1),FALSE),0,1))))),1)</f>
        <v>1</v>
      </c>
      <c r="R36" s="12">
        <f>IFERROR(IF(AND(WEEKDAY('Main Template'!R$18)=1,OR(VLOOKUP(TRIM(UPPER(SUBSTITUTE($D36," ",""))),'Cleaned Google Form'!$A$1:$M$5000,3,FALSE)="SMH",VLOOKUP(TRIM(UPPER(SUBSTITUTE($D36," ",""))),'Cleaned Google Form'!$A$1:$M$5000,3,FALSE)="RCH",VLOOKUP(TRIM(UPPER(SUBSTITUTE($D36," ",""))),'Cleaned Google Form'!$A$1:$M$5000,3,FALSE)="BCCA")),0,IF(AND(R$21=1,NOT(VLOOKUP(TRIM(UPPER(SUBSTITUTE($D36," ",""))),'Cleaned Google Form'!$A$1:$M$5000,6,FALSE)="NO")),0,IF(OR(VLOOKUP(TRIM(UPPER(SUBSTITUTE($D36," ",""))),'Cleaned Google Form'!$A$1:$M$5000,8,FALSE)='Main Template'!R$12,VLOOKUP(TRIM(UPPER(SUBSTITUTE($D36," ",""))),'Cleaned Google Form'!$A$1:$M$5000,8,FALSE)='Main Template'!R$13,VLOOKUP(TRIM(UPPER(SUBSTITUTE($D36," ",""))),'Cleaned Google Form'!$A$1:$M$5000,8,FALSE)='Main Template'!R$14,VLOOKUP(TRIM(UPPER(SUBSTITUTE($D36," ",""))),'Cleaned Google Form'!$A$1:$M$5000,8,FALSE)='Main Template'!R$15),0,IF(AND('Main Template'!R$21&gt;=$C$9,'Main Template'!R$19,VLOOKUP(TRIM(UPPER(SUBSTITUTE($D36," ",""))),'Cleaned Google Form'!$A$1:$M$5000,7,FALSE)="YES"),0,IF(IFERROR(FIND('Main Template'!R$17,VLOOKUP(TRIM(UPPER(SUBSTITUTE('Main Template'!$D36," ",""))),'Cleaned Google Form'!$A$1:$M$5000,9,FALSE),1),FALSE),0,1))))),1)</f>
        <v>1</v>
      </c>
      <c r="S36" s="12">
        <f>IFERROR(IF(AND(WEEKDAY('Main Template'!S$18)=1,OR(VLOOKUP(TRIM(UPPER(SUBSTITUTE($D36," ",""))),'Cleaned Google Form'!$A$1:$M$5000,3,FALSE)="SMH",VLOOKUP(TRIM(UPPER(SUBSTITUTE($D36," ",""))),'Cleaned Google Form'!$A$1:$M$5000,3,FALSE)="RCH",VLOOKUP(TRIM(UPPER(SUBSTITUTE($D36," ",""))),'Cleaned Google Form'!$A$1:$M$5000,3,FALSE)="BCCA")),0,IF(AND(S$21=1,NOT(VLOOKUP(TRIM(UPPER(SUBSTITUTE($D36," ",""))),'Cleaned Google Form'!$A$1:$M$5000,6,FALSE)="NO")),0,IF(OR(VLOOKUP(TRIM(UPPER(SUBSTITUTE($D36," ",""))),'Cleaned Google Form'!$A$1:$M$5000,8,FALSE)='Main Template'!S$12,VLOOKUP(TRIM(UPPER(SUBSTITUTE($D36," ",""))),'Cleaned Google Form'!$A$1:$M$5000,8,FALSE)='Main Template'!S$13,VLOOKUP(TRIM(UPPER(SUBSTITUTE($D36," ",""))),'Cleaned Google Form'!$A$1:$M$5000,8,FALSE)='Main Template'!S$14,VLOOKUP(TRIM(UPPER(SUBSTITUTE($D36," ",""))),'Cleaned Google Form'!$A$1:$M$5000,8,FALSE)='Main Template'!S$15),0,IF(AND('Main Template'!S$21&gt;=$C$9,'Main Template'!S$19,VLOOKUP(TRIM(UPPER(SUBSTITUTE($D36," ",""))),'Cleaned Google Form'!$A$1:$M$5000,7,FALSE)="YES"),0,IF(IFERROR(FIND('Main Template'!S$17,VLOOKUP(TRIM(UPPER(SUBSTITUTE('Main Template'!$D36," ",""))),'Cleaned Google Form'!$A$1:$M$5000,9,FALSE),1),FALSE),0,1))))),1)</f>
        <v>1</v>
      </c>
      <c r="T36" s="12">
        <f>IFERROR(IF(AND(WEEKDAY('Main Template'!T$18)=1,OR(VLOOKUP(TRIM(UPPER(SUBSTITUTE($D36," ",""))),'Cleaned Google Form'!$A$1:$M$5000,3,FALSE)="SMH",VLOOKUP(TRIM(UPPER(SUBSTITUTE($D36," ",""))),'Cleaned Google Form'!$A$1:$M$5000,3,FALSE)="RCH",VLOOKUP(TRIM(UPPER(SUBSTITUTE($D36," ",""))),'Cleaned Google Form'!$A$1:$M$5000,3,FALSE)="BCCA")),0,IF(AND(T$21=1,NOT(VLOOKUP(TRIM(UPPER(SUBSTITUTE($D36," ",""))),'Cleaned Google Form'!$A$1:$M$5000,6,FALSE)="NO")),0,IF(OR(VLOOKUP(TRIM(UPPER(SUBSTITUTE($D36," ",""))),'Cleaned Google Form'!$A$1:$M$5000,8,FALSE)='Main Template'!T$12,VLOOKUP(TRIM(UPPER(SUBSTITUTE($D36," ",""))),'Cleaned Google Form'!$A$1:$M$5000,8,FALSE)='Main Template'!T$13,VLOOKUP(TRIM(UPPER(SUBSTITUTE($D36," ",""))),'Cleaned Google Form'!$A$1:$M$5000,8,FALSE)='Main Template'!T$14,VLOOKUP(TRIM(UPPER(SUBSTITUTE($D36," ",""))),'Cleaned Google Form'!$A$1:$M$5000,8,FALSE)='Main Template'!T$15),0,IF(AND('Main Template'!T$21&gt;=$C$9,'Main Template'!T$19,VLOOKUP(TRIM(UPPER(SUBSTITUTE($D36," ",""))),'Cleaned Google Form'!$A$1:$M$5000,7,FALSE)="YES"),0,IF(IFERROR(FIND('Main Template'!T$17,VLOOKUP(TRIM(UPPER(SUBSTITUTE('Main Template'!$D36," ",""))),'Cleaned Google Form'!$A$1:$M$5000,9,FALSE),1),FALSE),0,1))))),1)</f>
        <v>1</v>
      </c>
      <c r="U36" s="12">
        <f>IFERROR(IF(AND(WEEKDAY('Main Template'!U$18)=1,OR(VLOOKUP(TRIM(UPPER(SUBSTITUTE($D36," ",""))),'Cleaned Google Form'!$A$1:$M$5000,3,FALSE)="SMH",VLOOKUP(TRIM(UPPER(SUBSTITUTE($D36," ",""))),'Cleaned Google Form'!$A$1:$M$5000,3,FALSE)="RCH",VLOOKUP(TRIM(UPPER(SUBSTITUTE($D36," ",""))),'Cleaned Google Form'!$A$1:$M$5000,3,FALSE)="BCCA")),0,IF(AND(U$21=1,NOT(VLOOKUP(TRIM(UPPER(SUBSTITUTE($D36," ",""))),'Cleaned Google Form'!$A$1:$M$5000,6,FALSE)="NO")),0,IF(OR(VLOOKUP(TRIM(UPPER(SUBSTITUTE($D36," ",""))),'Cleaned Google Form'!$A$1:$M$5000,8,FALSE)='Main Template'!U$12,VLOOKUP(TRIM(UPPER(SUBSTITUTE($D36," ",""))),'Cleaned Google Form'!$A$1:$M$5000,8,FALSE)='Main Template'!U$13,VLOOKUP(TRIM(UPPER(SUBSTITUTE($D36," ",""))),'Cleaned Google Form'!$A$1:$M$5000,8,FALSE)='Main Template'!U$14,VLOOKUP(TRIM(UPPER(SUBSTITUTE($D36," ",""))),'Cleaned Google Form'!$A$1:$M$5000,8,FALSE)='Main Template'!U$15),0,IF(AND('Main Template'!U$21&gt;=$C$9,'Main Template'!U$19,VLOOKUP(TRIM(UPPER(SUBSTITUTE($D36," ",""))),'Cleaned Google Form'!$A$1:$M$5000,7,FALSE)="YES"),0,IF(IFERROR(FIND('Main Template'!U$17,VLOOKUP(TRIM(UPPER(SUBSTITUTE('Main Template'!$D36," ",""))),'Cleaned Google Form'!$A$1:$M$5000,9,FALSE),1),FALSE),0,1))))),1)</f>
        <v>1</v>
      </c>
      <c r="V36" s="12">
        <f>IFERROR(IF(AND(WEEKDAY('Main Template'!V$18)=1,OR(VLOOKUP(TRIM(UPPER(SUBSTITUTE($D36," ",""))),'Cleaned Google Form'!$A$1:$M$5000,3,FALSE)="SMH",VLOOKUP(TRIM(UPPER(SUBSTITUTE($D36," ",""))),'Cleaned Google Form'!$A$1:$M$5000,3,FALSE)="RCH",VLOOKUP(TRIM(UPPER(SUBSTITUTE($D36," ",""))),'Cleaned Google Form'!$A$1:$M$5000,3,FALSE)="BCCA")),0,IF(AND(V$21=1,NOT(VLOOKUP(TRIM(UPPER(SUBSTITUTE($D36," ",""))),'Cleaned Google Form'!$A$1:$M$5000,6,FALSE)="NO")),0,IF(OR(VLOOKUP(TRIM(UPPER(SUBSTITUTE($D36," ",""))),'Cleaned Google Form'!$A$1:$M$5000,8,FALSE)='Main Template'!V$12,VLOOKUP(TRIM(UPPER(SUBSTITUTE($D36," ",""))),'Cleaned Google Form'!$A$1:$M$5000,8,FALSE)='Main Template'!V$13,VLOOKUP(TRIM(UPPER(SUBSTITUTE($D36," ",""))),'Cleaned Google Form'!$A$1:$M$5000,8,FALSE)='Main Template'!V$14,VLOOKUP(TRIM(UPPER(SUBSTITUTE($D36," ",""))),'Cleaned Google Form'!$A$1:$M$5000,8,FALSE)='Main Template'!V$15),0,IF(AND('Main Template'!V$21&gt;=$C$9,'Main Template'!V$19,VLOOKUP(TRIM(UPPER(SUBSTITUTE($D36," ",""))),'Cleaned Google Form'!$A$1:$M$5000,7,FALSE)="YES"),0,IF(IFERROR(FIND('Main Template'!V$17,VLOOKUP(TRIM(UPPER(SUBSTITUTE('Main Template'!$D36," ",""))),'Cleaned Google Form'!$A$1:$M$5000,9,FALSE),1),FALSE),0,1))))),1)</f>
        <v>1</v>
      </c>
      <c r="W36" s="12">
        <f>IFERROR(IF(AND(WEEKDAY('Main Template'!W$18)=1,OR(VLOOKUP(TRIM(UPPER(SUBSTITUTE($D36," ",""))),'Cleaned Google Form'!$A$1:$M$5000,3,FALSE)="SMH",VLOOKUP(TRIM(UPPER(SUBSTITUTE($D36," ",""))),'Cleaned Google Form'!$A$1:$M$5000,3,FALSE)="RCH",VLOOKUP(TRIM(UPPER(SUBSTITUTE($D36," ",""))),'Cleaned Google Form'!$A$1:$M$5000,3,FALSE)="BCCA")),0,IF(AND(W$21=1,NOT(VLOOKUP(TRIM(UPPER(SUBSTITUTE($D36," ",""))),'Cleaned Google Form'!$A$1:$M$5000,6,FALSE)="NO")),0,IF(OR(VLOOKUP(TRIM(UPPER(SUBSTITUTE($D36," ",""))),'Cleaned Google Form'!$A$1:$M$5000,8,FALSE)='Main Template'!W$12,VLOOKUP(TRIM(UPPER(SUBSTITUTE($D36," ",""))),'Cleaned Google Form'!$A$1:$M$5000,8,FALSE)='Main Template'!W$13,VLOOKUP(TRIM(UPPER(SUBSTITUTE($D36," ",""))),'Cleaned Google Form'!$A$1:$M$5000,8,FALSE)='Main Template'!W$14,VLOOKUP(TRIM(UPPER(SUBSTITUTE($D36," ",""))),'Cleaned Google Form'!$A$1:$M$5000,8,FALSE)='Main Template'!W$15),0,IF(AND('Main Template'!W$21&gt;=$C$9,'Main Template'!W$19,VLOOKUP(TRIM(UPPER(SUBSTITUTE($D36," ",""))),'Cleaned Google Form'!$A$1:$M$5000,7,FALSE)="YES"),0,IF(IFERROR(FIND('Main Template'!W$17,VLOOKUP(TRIM(UPPER(SUBSTITUTE('Main Template'!$D36," ",""))),'Cleaned Google Form'!$A$1:$M$5000,9,FALSE),1),FALSE),0,1))))),1)</f>
        <v>1</v>
      </c>
      <c r="X36" s="12">
        <f>IFERROR(IF(AND(WEEKDAY('Main Template'!X$18)=1,OR(VLOOKUP(TRIM(UPPER(SUBSTITUTE($D36," ",""))),'Cleaned Google Form'!$A$1:$M$5000,3,FALSE)="SMH",VLOOKUP(TRIM(UPPER(SUBSTITUTE($D36," ",""))),'Cleaned Google Form'!$A$1:$M$5000,3,FALSE)="RCH",VLOOKUP(TRIM(UPPER(SUBSTITUTE($D36," ",""))),'Cleaned Google Form'!$A$1:$M$5000,3,FALSE)="BCCA")),0,IF(AND(X$21=1,NOT(VLOOKUP(TRIM(UPPER(SUBSTITUTE($D36," ",""))),'Cleaned Google Form'!$A$1:$M$5000,6,FALSE)="NO")),0,IF(OR(VLOOKUP(TRIM(UPPER(SUBSTITUTE($D36," ",""))),'Cleaned Google Form'!$A$1:$M$5000,8,FALSE)='Main Template'!X$12,VLOOKUP(TRIM(UPPER(SUBSTITUTE($D36," ",""))),'Cleaned Google Form'!$A$1:$M$5000,8,FALSE)='Main Template'!X$13,VLOOKUP(TRIM(UPPER(SUBSTITUTE($D36," ",""))),'Cleaned Google Form'!$A$1:$M$5000,8,FALSE)='Main Template'!X$14,VLOOKUP(TRIM(UPPER(SUBSTITUTE($D36," ",""))),'Cleaned Google Form'!$A$1:$M$5000,8,FALSE)='Main Template'!X$15),0,IF(AND('Main Template'!X$21&gt;=$C$9,'Main Template'!X$19,VLOOKUP(TRIM(UPPER(SUBSTITUTE($D36," ",""))),'Cleaned Google Form'!$A$1:$M$5000,7,FALSE)="YES"),0,IF(IFERROR(FIND('Main Template'!X$17,VLOOKUP(TRIM(UPPER(SUBSTITUTE('Main Template'!$D36," ",""))),'Cleaned Google Form'!$A$1:$M$5000,9,FALSE),1),FALSE),0,1))))),1)</f>
        <v>1</v>
      </c>
      <c r="Y36" s="12">
        <f>IFERROR(IF(AND(WEEKDAY('Main Template'!Y$18)=1,OR(VLOOKUP(TRIM(UPPER(SUBSTITUTE($D36," ",""))),'Cleaned Google Form'!$A$1:$M$5000,3,FALSE)="SMH",VLOOKUP(TRIM(UPPER(SUBSTITUTE($D36," ",""))),'Cleaned Google Form'!$A$1:$M$5000,3,FALSE)="RCH",VLOOKUP(TRIM(UPPER(SUBSTITUTE($D36," ",""))),'Cleaned Google Form'!$A$1:$M$5000,3,FALSE)="BCCA")),0,IF(AND(Y$21=1,NOT(VLOOKUP(TRIM(UPPER(SUBSTITUTE($D36," ",""))),'Cleaned Google Form'!$A$1:$M$5000,6,FALSE)="NO")),0,IF(OR(VLOOKUP(TRIM(UPPER(SUBSTITUTE($D36," ",""))),'Cleaned Google Form'!$A$1:$M$5000,8,FALSE)='Main Template'!Y$12,VLOOKUP(TRIM(UPPER(SUBSTITUTE($D36," ",""))),'Cleaned Google Form'!$A$1:$M$5000,8,FALSE)='Main Template'!Y$13,VLOOKUP(TRIM(UPPER(SUBSTITUTE($D36," ",""))),'Cleaned Google Form'!$A$1:$M$5000,8,FALSE)='Main Template'!Y$14,VLOOKUP(TRIM(UPPER(SUBSTITUTE($D36," ",""))),'Cleaned Google Form'!$A$1:$M$5000,8,FALSE)='Main Template'!Y$15),0,IF(AND('Main Template'!Y$21&gt;=$C$9,'Main Template'!Y$19,VLOOKUP(TRIM(UPPER(SUBSTITUTE($D36," ",""))),'Cleaned Google Form'!$A$1:$M$5000,7,FALSE)="YES"),0,IF(IFERROR(FIND('Main Template'!Y$17,VLOOKUP(TRIM(UPPER(SUBSTITUTE('Main Template'!$D36," ",""))),'Cleaned Google Form'!$A$1:$M$5000,9,FALSE),1),FALSE),0,1))))),1)</f>
        <v>1</v>
      </c>
      <c r="Z36" s="12">
        <f>IFERROR(IF(AND(WEEKDAY('Main Template'!Z$18)=1,OR(VLOOKUP(TRIM(UPPER(SUBSTITUTE($D36," ",""))),'Cleaned Google Form'!$A$1:$M$5000,3,FALSE)="SMH",VLOOKUP(TRIM(UPPER(SUBSTITUTE($D36," ",""))),'Cleaned Google Form'!$A$1:$M$5000,3,FALSE)="RCH",VLOOKUP(TRIM(UPPER(SUBSTITUTE($D36," ",""))),'Cleaned Google Form'!$A$1:$M$5000,3,FALSE)="BCCA")),0,IF(AND(Z$21=1,NOT(VLOOKUP(TRIM(UPPER(SUBSTITUTE($D36," ",""))),'Cleaned Google Form'!$A$1:$M$5000,6,FALSE)="NO")),0,IF(OR(VLOOKUP(TRIM(UPPER(SUBSTITUTE($D36," ",""))),'Cleaned Google Form'!$A$1:$M$5000,8,FALSE)='Main Template'!Z$12,VLOOKUP(TRIM(UPPER(SUBSTITUTE($D36," ",""))),'Cleaned Google Form'!$A$1:$M$5000,8,FALSE)='Main Template'!Z$13,VLOOKUP(TRIM(UPPER(SUBSTITUTE($D36," ",""))),'Cleaned Google Form'!$A$1:$M$5000,8,FALSE)='Main Template'!Z$14,VLOOKUP(TRIM(UPPER(SUBSTITUTE($D36," ",""))),'Cleaned Google Form'!$A$1:$M$5000,8,FALSE)='Main Template'!Z$15),0,IF(AND('Main Template'!Z$21&gt;=$C$9,'Main Template'!Z$19,VLOOKUP(TRIM(UPPER(SUBSTITUTE($D36," ",""))),'Cleaned Google Form'!$A$1:$M$5000,7,FALSE)="YES"),0,IF(IFERROR(FIND('Main Template'!Z$17,VLOOKUP(TRIM(UPPER(SUBSTITUTE('Main Template'!$D36," ",""))),'Cleaned Google Form'!$A$1:$M$5000,9,FALSE),1),FALSE),0,1))))),1)</f>
        <v>1</v>
      </c>
      <c r="AA36" s="12">
        <f>IFERROR(IF(AND(WEEKDAY('Main Template'!AA$18)=1,OR(VLOOKUP(TRIM(UPPER(SUBSTITUTE($D36," ",""))),'Cleaned Google Form'!$A$1:$M$5000,3,FALSE)="SMH",VLOOKUP(TRIM(UPPER(SUBSTITUTE($D36," ",""))),'Cleaned Google Form'!$A$1:$M$5000,3,FALSE)="RCH",VLOOKUP(TRIM(UPPER(SUBSTITUTE($D36," ",""))),'Cleaned Google Form'!$A$1:$M$5000,3,FALSE)="BCCA")),0,IF(AND(AA$21=1,NOT(VLOOKUP(TRIM(UPPER(SUBSTITUTE($D36," ",""))),'Cleaned Google Form'!$A$1:$M$5000,6,FALSE)="NO")),0,IF(OR(VLOOKUP(TRIM(UPPER(SUBSTITUTE($D36," ",""))),'Cleaned Google Form'!$A$1:$M$5000,8,FALSE)='Main Template'!AA$12,VLOOKUP(TRIM(UPPER(SUBSTITUTE($D36," ",""))),'Cleaned Google Form'!$A$1:$M$5000,8,FALSE)='Main Template'!AA$13,VLOOKUP(TRIM(UPPER(SUBSTITUTE($D36," ",""))),'Cleaned Google Form'!$A$1:$M$5000,8,FALSE)='Main Template'!AA$14,VLOOKUP(TRIM(UPPER(SUBSTITUTE($D36," ",""))),'Cleaned Google Form'!$A$1:$M$5000,8,FALSE)='Main Template'!AA$15),0,IF(AND('Main Template'!AA$21&gt;=$C$9,'Main Template'!AA$19,VLOOKUP(TRIM(UPPER(SUBSTITUTE($D36," ",""))),'Cleaned Google Form'!$A$1:$M$5000,7,FALSE)="YES"),0,IF(IFERROR(FIND('Main Template'!AA$17,VLOOKUP(TRIM(UPPER(SUBSTITUTE('Main Template'!$D36," ",""))),'Cleaned Google Form'!$A$1:$M$5000,9,FALSE),1),FALSE),0,1))))),1)</f>
        <v>1</v>
      </c>
      <c r="AB36" s="12">
        <f>IFERROR(IF(AND(WEEKDAY('Main Template'!AB$18)=1,OR(VLOOKUP(TRIM(UPPER(SUBSTITUTE($D36," ",""))),'Cleaned Google Form'!$A$1:$M$5000,3,FALSE)="SMH",VLOOKUP(TRIM(UPPER(SUBSTITUTE($D36," ",""))),'Cleaned Google Form'!$A$1:$M$5000,3,FALSE)="RCH",VLOOKUP(TRIM(UPPER(SUBSTITUTE($D36," ",""))),'Cleaned Google Form'!$A$1:$M$5000,3,FALSE)="BCCA")),0,IF(AND(AB$21=1,NOT(VLOOKUP(TRIM(UPPER(SUBSTITUTE($D36," ",""))),'Cleaned Google Form'!$A$1:$M$5000,6,FALSE)="NO")),0,IF(OR(VLOOKUP(TRIM(UPPER(SUBSTITUTE($D36," ",""))),'Cleaned Google Form'!$A$1:$M$5000,8,FALSE)='Main Template'!AB$12,VLOOKUP(TRIM(UPPER(SUBSTITUTE($D36," ",""))),'Cleaned Google Form'!$A$1:$M$5000,8,FALSE)='Main Template'!AB$13,VLOOKUP(TRIM(UPPER(SUBSTITUTE($D36," ",""))),'Cleaned Google Form'!$A$1:$M$5000,8,FALSE)='Main Template'!AB$14,VLOOKUP(TRIM(UPPER(SUBSTITUTE($D36," ",""))),'Cleaned Google Form'!$A$1:$M$5000,8,FALSE)='Main Template'!AB$15),0,IF(AND('Main Template'!AB$21&gt;=$C$9,'Main Template'!AB$19,VLOOKUP(TRIM(UPPER(SUBSTITUTE($D36," ",""))),'Cleaned Google Form'!$A$1:$M$5000,7,FALSE)="YES"),0,IF(IFERROR(FIND('Main Template'!AB$17,VLOOKUP(TRIM(UPPER(SUBSTITUTE('Main Template'!$D36," ",""))),'Cleaned Google Form'!$A$1:$M$5000,9,FALSE),1),FALSE),0,1))))),1)</f>
        <v>1</v>
      </c>
      <c r="AC36" s="12">
        <f>IFERROR(IF(AND(WEEKDAY('Main Template'!AC$18)=1,OR(VLOOKUP(TRIM(UPPER(SUBSTITUTE($D36," ",""))),'Cleaned Google Form'!$A$1:$M$5000,3,FALSE)="SMH",VLOOKUP(TRIM(UPPER(SUBSTITUTE($D36," ",""))),'Cleaned Google Form'!$A$1:$M$5000,3,FALSE)="RCH",VLOOKUP(TRIM(UPPER(SUBSTITUTE($D36," ",""))),'Cleaned Google Form'!$A$1:$M$5000,3,FALSE)="BCCA")),0,IF(AND(AC$21=1,NOT(VLOOKUP(TRIM(UPPER(SUBSTITUTE($D36," ",""))),'Cleaned Google Form'!$A$1:$M$5000,6,FALSE)="NO")),0,IF(OR(VLOOKUP(TRIM(UPPER(SUBSTITUTE($D36," ",""))),'Cleaned Google Form'!$A$1:$M$5000,8,FALSE)='Main Template'!AC$12,VLOOKUP(TRIM(UPPER(SUBSTITUTE($D36," ",""))),'Cleaned Google Form'!$A$1:$M$5000,8,FALSE)='Main Template'!AC$13,VLOOKUP(TRIM(UPPER(SUBSTITUTE($D36," ",""))),'Cleaned Google Form'!$A$1:$M$5000,8,FALSE)='Main Template'!AC$14,VLOOKUP(TRIM(UPPER(SUBSTITUTE($D36," ",""))),'Cleaned Google Form'!$A$1:$M$5000,8,FALSE)='Main Template'!AC$15),0,IF(AND('Main Template'!AC$21&gt;=$C$9,'Main Template'!AC$19,VLOOKUP(TRIM(UPPER(SUBSTITUTE($D36," ",""))),'Cleaned Google Form'!$A$1:$M$5000,7,FALSE)="YES"),0,IF(IFERROR(FIND('Main Template'!AC$17,VLOOKUP(TRIM(UPPER(SUBSTITUTE('Main Template'!$D36," ",""))),'Cleaned Google Form'!$A$1:$M$5000,9,FALSE),1),FALSE),0,1))))),1)</f>
        <v>1</v>
      </c>
      <c r="AD36" s="12">
        <f>IFERROR(IF(AND(WEEKDAY('Main Template'!AD$18)=1,OR(VLOOKUP(TRIM(UPPER(SUBSTITUTE($D36," ",""))),'Cleaned Google Form'!$A$1:$M$5000,3,FALSE)="SMH",VLOOKUP(TRIM(UPPER(SUBSTITUTE($D36," ",""))),'Cleaned Google Form'!$A$1:$M$5000,3,FALSE)="RCH",VLOOKUP(TRIM(UPPER(SUBSTITUTE($D36," ",""))),'Cleaned Google Form'!$A$1:$M$5000,3,FALSE)="BCCA")),0,IF(AND(AD$21=1,NOT(VLOOKUP(TRIM(UPPER(SUBSTITUTE($D36," ",""))),'Cleaned Google Form'!$A$1:$M$5000,6,FALSE)="NO")),0,IF(OR(VLOOKUP(TRIM(UPPER(SUBSTITUTE($D36," ",""))),'Cleaned Google Form'!$A$1:$M$5000,8,FALSE)='Main Template'!AD$12,VLOOKUP(TRIM(UPPER(SUBSTITUTE($D36," ",""))),'Cleaned Google Form'!$A$1:$M$5000,8,FALSE)='Main Template'!AD$13,VLOOKUP(TRIM(UPPER(SUBSTITUTE($D36," ",""))),'Cleaned Google Form'!$A$1:$M$5000,8,FALSE)='Main Template'!AD$14,VLOOKUP(TRIM(UPPER(SUBSTITUTE($D36," ",""))),'Cleaned Google Form'!$A$1:$M$5000,8,FALSE)='Main Template'!AD$15),0,IF(AND('Main Template'!AD$21&gt;=$C$9,'Main Template'!AD$19,VLOOKUP(TRIM(UPPER(SUBSTITUTE($D36," ",""))),'Cleaned Google Form'!$A$1:$M$5000,7,FALSE)="YES"),0,IF(IFERROR(FIND('Main Template'!AD$17,VLOOKUP(TRIM(UPPER(SUBSTITUTE('Main Template'!$D36," ",""))),'Cleaned Google Form'!$A$1:$M$5000,9,FALSE),1),FALSE),0,1))))),1)</f>
        <v>1</v>
      </c>
      <c r="AE36" s="12">
        <f>IFERROR(IF(AND(WEEKDAY('Main Template'!AE$18)=1,OR(VLOOKUP(TRIM(UPPER(SUBSTITUTE($D36," ",""))),'Cleaned Google Form'!$A$1:$M$5000,3,FALSE)="SMH",VLOOKUP(TRIM(UPPER(SUBSTITUTE($D36," ",""))),'Cleaned Google Form'!$A$1:$M$5000,3,FALSE)="RCH",VLOOKUP(TRIM(UPPER(SUBSTITUTE($D36," ",""))),'Cleaned Google Form'!$A$1:$M$5000,3,FALSE)="BCCA")),0,IF(AND(AE$21=1,NOT(VLOOKUP(TRIM(UPPER(SUBSTITUTE($D36," ",""))),'Cleaned Google Form'!$A$1:$M$5000,6,FALSE)="NO")),0,IF(OR(VLOOKUP(TRIM(UPPER(SUBSTITUTE($D36," ",""))),'Cleaned Google Form'!$A$1:$M$5000,8,FALSE)='Main Template'!AE$12,VLOOKUP(TRIM(UPPER(SUBSTITUTE($D36," ",""))),'Cleaned Google Form'!$A$1:$M$5000,8,FALSE)='Main Template'!AE$13,VLOOKUP(TRIM(UPPER(SUBSTITUTE($D36," ",""))),'Cleaned Google Form'!$A$1:$M$5000,8,FALSE)='Main Template'!AE$14,VLOOKUP(TRIM(UPPER(SUBSTITUTE($D36," ",""))),'Cleaned Google Form'!$A$1:$M$5000,8,FALSE)='Main Template'!AE$15),0,IF(AND('Main Template'!AE$21&gt;=$C$9,'Main Template'!AE$19,VLOOKUP(TRIM(UPPER(SUBSTITUTE($D36," ",""))),'Cleaned Google Form'!$A$1:$M$5000,7,FALSE)="YES"),0,IF(IFERROR(FIND('Main Template'!AE$17,VLOOKUP(TRIM(UPPER(SUBSTITUTE('Main Template'!$D36," ",""))),'Cleaned Google Form'!$A$1:$M$5000,9,FALSE),1),FALSE),0,1))))),1)</f>
        <v>1</v>
      </c>
      <c r="AF36" s="12">
        <f>IFERROR(IF(AND(WEEKDAY('Main Template'!AF$18)=1,OR(VLOOKUP(TRIM(UPPER(SUBSTITUTE($D36," ",""))),'Cleaned Google Form'!$A$1:$M$5000,3,FALSE)="SMH",VLOOKUP(TRIM(UPPER(SUBSTITUTE($D36," ",""))),'Cleaned Google Form'!$A$1:$M$5000,3,FALSE)="RCH",VLOOKUP(TRIM(UPPER(SUBSTITUTE($D36," ",""))),'Cleaned Google Form'!$A$1:$M$5000,3,FALSE)="BCCA")),0,IF(AND(AF$21=1,NOT(VLOOKUP(TRIM(UPPER(SUBSTITUTE($D36," ",""))),'Cleaned Google Form'!$A$1:$M$5000,6,FALSE)="NO")),0,IF(OR(VLOOKUP(TRIM(UPPER(SUBSTITUTE($D36," ",""))),'Cleaned Google Form'!$A$1:$M$5000,8,FALSE)='Main Template'!AF$12,VLOOKUP(TRIM(UPPER(SUBSTITUTE($D36," ",""))),'Cleaned Google Form'!$A$1:$M$5000,8,FALSE)='Main Template'!AF$13,VLOOKUP(TRIM(UPPER(SUBSTITUTE($D36," ",""))),'Cleaned Google Form'!$A$1:$M$5000,8,FALSE)='Main Template'!AF$14,VLOOKUP(TRIM(UPPER(SUBSTITUTE($D36," ",""))),'Cleaned Google Form'!$A$1:$M$5000,8,FALSE)='Main Template'!AF$15),0,IF(AND('Main Template'!AF$21&gt;=$C$9,'Main Template'!AF$19,VLOOKUP(TRIM(UPPER(SUBSTITUTE($D36," ",""))),'Cleaned Google Form'!$A$1:$M$5000,7,FALSE)="YES"),0,IF(IFERROR(FIND('Main Template'!AF$17,VLOOKUP(TRIM(UPPER(SUBSTITUTE('Main Template'!$D36," ",""))),'Cleaned Google Form'!$A$1:$M$5000,9,FALSE),1),FALSE),0,1))))),1)</f>
        <v>1</v>
      </c>
      <c r="AG36" s="12">
        <f>IFERROR(IF(AND(WEEKDAY('Main Template'!AG$18)=1,OR(VLOOKUP(TRIM(UPPER(SUBSTITUTE($D36," ",""))),'Cleaned Google Form'!$A$1:$M$5000,3,FALSE)="SMH",VLOOKUP(TRIM(UPPER(SUBSTITUTE($D36," ",""))),'Cleaned Google Form'!$A$1:$M$5000,3,FALSE)="RCH",VLOOKUP(TRIM(UPPER(SUBSTITUTE($D36," ",""))),'Cleaned Google Form'!$A$1:$M$5000,3,FALSE)="BCCA")),0,IF(AND(AG$21=1,NOT(VLOOKUP(TRIM(UPPER(SUBSTITUTE($D36," ",""))),'Cleaned Google Form'!$A$1:$M$5000,6,FALSE)="NO")),0,IF(OR(VLOOKUP(TRIM(UPPER(SUBSTITUTE($D36," ",""))),'Cleaned Google Form'!$A$1:$M$5000,8,FALSE)='Main Template'!AG$12,VLOOKUP(TRIM(UPPER(SUBSTITUTE($D36," ",""))),'Cleaned Google Form'!$A$1:$M$5000,8,FALSE)='Main Template'!AG$13,VLOOKUP(TRIM(UPPER(SUBSTITUTE($D36," ",""))),'Cleaned Google Form'!$A$1:$M$5000,8,FALSE)='Main Template'!AG$14,VLOOKUP(TRIM(UPPER(SUBSTITUTE($D36," ",""))),'Cleaned Google Form'!$A$1:$M$5000,8,FALSE)='Main Template'!AG$15),0,IF(AND('Main Template'!AG$21&gt;=$C$9,'Main Template'!AG$19,VLOOKUP(TRIM(UPPER(SUBSTITUTE($D36," ",""))),'Cleaned Google Form'!$A$1:$M$5000,7,FALSE)="YES"),0,IF(IFERROR(FIND('Main Template'!AG$17,VLOOKUP(TRIM(UPPER(SUBSTITUTE('Main Template'!$D36," ",""))),'Cleaned Google Form'!$A$1:$M$5000,9,FALSE),1),FALSE),0,1))))),1)</f>
        <v>1</v>
      </c>
      <c r="AH36" s="12">
        <f>IFERROR(IF(AND(WEEKDAY('Main Template'!AH$18)=1,OR(VLOOKUP(TRIM(UPPER(SUBSTITUTE($D36," ",""))),'Cleaned Google Form'!$A$1:$M$5000,3,FALSE)="SMH",VLOOKUP(TRIM(UPPER(SUBSTITUTE($D36," ",""))),'Cleaned Google Form'!$A$1:$M$5000,3,FALSE)="RCH",VLOOKUP(TRIM(UPPER(SUBSTITUTE($D36," ",""))),'Cleaned Google Form'!$A$1:$M$5000,3,FALSE)="BCCA")),0,IF(AND(AH$21=1,NOT(VLOOKUP(TRIM(UPPER(SUBSTITUTE($D36," ",""))),'Cleaned Google Form'!$A$1:$M$5000,6,FALSE)="NO")),0,IF(OR(VLOOKUP(TRIM(UPPER(SUBSTITUTE($D36," ",""))),'Cleaned Google Form'!$A$1:$M$5000,8,FALSE)='Main Template'!AH$12,VLOOKUP(TRIM(UPPER(SUBSTITUTE($D36," ",""))),'Cleaned Google Form'!$A$1:$M$5000,8,FALSE)='Main Template'!AH$13,VLOOKUP(TRIM(UPPER(SUBSTITUTE($D36," ",""))),'Cleaned Google Form'!$A$1:$M$5000,8,FALSE)='Main Template'!AH$14,VLOOKUP(TRIM(UPPER(SUBSTITUTE($D36," ",""))),'Cleaned Google Form'!$A$1:$M$5000,8,FALSE)='Main Template'!AH$15),0,IF(AND('Main Template'!AH$21&gt;=$C$9,'Main Template'!AH$19,VLOOKUP(TRIM(UPPER(SUBSTITUTE($D36," ",""))),'Cleaned Google Form'!$A$1:$M$5000,7,FALSE)="YES"),0,IF(IFERROR(FIND('Main Template'!AH$17,VLOOKUP(TRIM(UPPER(SUBSTITUTE('Main Template'!$D36," ",""))),'Cleaned Google Form'!$A$1:$M$5000,9,FALSE),1),FALSE),0,1))))),1)</f>
        <v>1</v>
      </c>
      <c r="AI36" s="12">
        <f>IFERROR(IF(AND(WEEKDAY('Main Template'!AI$18)=1,OR(VLOOKUP(TRIM(UPPER(SUBSTITUTE($D36," ",""))),'Cleaned Google Form'!$A$1:$M$5000,3,FALSE)="SMH",VLOOKUP(TRIM(UPPER(SUBSTITUTE($D36," ",""))),'Cleaned Google Form'!$A$1:$M$5000,3,FALSE)="RCH",VLOOKUP(TRIM(UPPER(SUBSTITUTE($D36," ",""))),'Cleaned Google Form'!$A$1:$M$5000,3,FALSE)="BCCA")),0,IF(AND(AI$21=1,NOT(VLOOKUP(TRIM(UPPER(SUBSTITUTE($D36," ",""))),'Cleaned Google Form'!$A$1:$M$5000,6,FALSE)="NO")),0,IF(OR(VLOOKUP(TRIM(UPPER(SUBSTITUTE($D36," ",""))),'Cleaned Google Form'!$A$1:$M$5000,8,FALSE)='Main Template'!AI$12,VLOOKUP(TRIM(UPPER(SUBSTITUTE($D36," ",""))),'Cleaned Google Form'!$A$1:$M$5000,8,FALSE)='Main Template'!AI$13,VLOOKUP(TRIM(UPPER(SUBSTITUTE($D36," ",""))),'Cleaned Google Form'!$A$1:$M$5000,8,FALSE)='Main Template'!AI$14,VLOOKUP(TRIM(UPPER(SUBSTITUTE($D36," ",""))),'Cleaned Google Form'!$A$1:$M$5000,8,FALSE)='Main Template'!AI$15),0,IF(AND('Main Template'!AI$21&gt;=$C$9,'Main Template'!AI$19,VLOOKUP(TRIM(UPPER(SUBSTITUTE($D36," ",""))),'Cleaned Google Form'!$A$1:$M$5000,7,FALSE)="YES"),0,IF(IFERROR(FIND('Main Template'!AI$17,VLOOKUP(TRIM(UPPER(SUBSTITUTE('Main Template'!$D36," ",""))),'Cleaned Google Form'!$A$1:$M$5000,9,FALSE),1),FALSE),0,1))))),1)</f>
        <v>1</v>
      </c>
      <c r="AJ36" s="12">
        <f>IFERROR(IF(AND(WEEKDAY('Main Template'!AJ$18)=1,OR(VLOOKUP(TRIM(UPPER(SUBSTITUTE($D36," ",""))),'Cleaned Google Form'!$A$1:$M$5000,3,FALSE)="SMH",VLOOKUP(TRIM(UPPER(SUBSTITUTE($D36," ",""))),'Cleaned Google Form'!$A$1:$M$5000,3,FALSE)="RCH",VLOOKUP(TRIM(UPPER(SUBSTITUTE($D36," ",""))),'Cleaned Google Form'!$A$1:$M$5000,3,FALSE)="BCCA")),0,IF(AND(AJ$21=1,NOT(VLOOKUP(TRIM(UPPER(SUBSTITUTE($D36," ",""))),'Cleaned Google Form'!$A$1:$M$5000,6,FALSE)="NO")),0,IF(OR(VLOOKUP(TRIM(UPPER(SUBSTITUTE($D36," ",""))),'Cleaned Google Form'!$A$1:$M$5000,8,FALSE)='Main Template'!AJ$12,VLOOKUP(TRIM(UPPER(SUBSTITUTE($D36," ",""))),'Cleaned Google Form'!$A$1:$M$5000,8,FALSE)='Main Template'!AJ$13,VLOOKUP(TRIM(UPPER(SUBSTITUTE($D36," ",""))),'Cleaned Google Form'!$A$1:$M$5000,8,FALSE)='Main Template'!AJ$14,VLOOKUP(TRIM(UPPER(SUBSTITUTE($D36," ",""))),'Cleaned Google Form'!$A$1:$M$5000,8,FALSE)='Main Template'!AJ$15),0,IF(AND('Main Template'!AJ$21&gt;=$C$9,'Main Template'!AJ$19,VLOOKUP(TRIM(UPPER(SUBSTITUTE($D36," ",""))),'Cleaned Google Form'!$A$1:$M$5000,7,FALSE)="YES"),0,IF(IFERROR(FIND('Main Template'!AJ$17,VLOOKUP(TRIM(UPPER(SUBSTITUTE('Main Template'!$D36," ",""))),'Cleaned Google Form'!$A$1:$M$5000,9,FALSE),1),FALSE),0,1))))),1)</f>
        <v>1</v>
      </c>
      <c r="AK36" s="12">
        <f>IFERROR(IF(AND(WEEKDAY('Main Template'!AK$18)=1,OR(VLOOKUP(TRIM(UPPER(SUBSTITUTE($D36," ",""))),'Cleaned Google Form'!$A$1:$M$5000,3,FALSE)="SMH",VLOOKUP(TRIM(UPPER(SUBSTITUTE($D36," ",""))),'Cleaned Google Form'!$A$1:$M$5000,3,FALSE)="RCH",VLOOKUP(TRIM(UPPER(SUBSTITUTE($D36," ",""))),'Cleaned Google Form'!$A$1:$M$5000,3,FALSE)="BCCA")),0,IF(AND(AK$21=1,NOT(VLOOKUP(TRIM(UPPER(SUBSTITUTE($D36," ",""))),'Cleaned Google Form'!$A$1:$M$5000,6,FALSE)="NO")),0,IF(OR(VLOOKUP(TRIM(UPPER(SUBSTITUTE($D36," ",""))),'Cleaned Google Form'!$A$1:$M$5000,8,FALSE)='Main Template'!AK$12,VLOOKUP(TRIM(UPPER(SUBSTITUTE($D36," ",""))),'Cleaned Google Form'!$A$1:$M$5000,8,FALSE)='Main Template'!AK$13,VLOOKUP(TRIM(UPPER(SUBSTITUTE($D36," ",""))),'Cleaned Google Form'!$A$1:$M$5000,8,FALSE)='Main Template'!AK$14,VLOOKUP(TRIM(UPPER(SUBSTITUTE($D36," ",""))),'Cleaned Google Form'!$A$1:$M$5000,8,FALSE)='Main Template'!AK$15),0,IF(AND('Main Template'!AK$21&gt;=$C$9,'Main Template'!AK$19,VLOOKUP(TRIM(UPPER(SUBSTITUTE($D36," ",""))),'Cleaned Google Form'!$A$1:$M$5000,7,FALSE)="YES"),0,IF(IFERROR(FIND('Main Template'!AK$17,VLOOKUP(TRIM(UPPER(SUBSTITUTE('Main Template'!$D36," ",""))),'Cleaned Google Form'!$A$1:$M$5000,9,FALSE),1),FALSE),0,1))))),1)</f>
        <v>1</v>
      </c>
      <c r="AL36" s="12">
        <f>IFERROR(IF(AND(WEEKDAY('Main Template'!AL$18)=1,OR(VLOOKUP(TRIM(UPPER(SUBSTITUTE($D36," ",""))),'Cleaned Google Form'!$A$1:$M$5000,3,FALSE)="SMH",VLOOKUP(TRIM(UPPER(SUBSTITUTE($D36," ",""))),'Cleaned Google Form'!$A$1:$M$5000,3,FALSE)="RCH",VLOOKUP(TRIM(UPPER(SUBSTITUTE($D36," ",""))),'Cleaned Google Form'!$A$1:$M$5000,3,FALSE)="BCCA")),0,IF(AND(AL$21=1,NOT(VLOOKUP(TRIM(UPPER(SUBSTITUTE($D36," ",""))),'Cleaned Google Form'!$A$1:$M$5000,6,FALSE)="NO")),0,IF(OR(VLOOKUP(TRIM(UPPER(SUBSTITUTE($D36," ",""))),'Cleaned Google Form'!$A$1:$M$5000,8,FALSE)='Main Template'!AL$12,VLOOKUP(TRIM(UPPER(SUBSTITUTE($D36," ",""))),'Cleaned Google Form'!$A$1:$M$5000,8,FALSE)='Main Template'!AL$13,VLOOKUP(TRIM(UPPER(SUBSTITUTE($D36," ",""))),'Cleaned Google Form'!$A$1:$M$5000,8,FALSE)='Main Template'!AL$14,VLOOKUP(TRIM(UPPER(SUBSTITUTE($D36," ",""))),'Cleaned Google Form'!$A$1:$M$5000,8,FALSE)='Main Template'!AL$15),0,IF(AND('Main Template'!AL$21&gt;=$C$9,'Main Template'!AL$19,VLOOKUP(TRIM(UPPER(SUBSTITUTE($D36," ",""))),'Cleaned Google Form'!$A$1:$M$5000,7,FALSE)="YES"),0,IF(IFERROR(FIND('Main Template'!AL$17,VLOOKUP(TRIM(UPPER(SUBSTITUTE('Main Template'!$D36," ",""))),'Cleaned Google Form'!$A$1:$M$5000,9,FALSE),1),FALSE),0,1))))),1)</f>
        <v>1</v>
      </c>
      <c r="AM36" s="12">
        <f>IFERROR(IF(AND(WEEKDAY('Main Template'!AM$18)=1,OR(VLOOKUP(TRIM(UPPER(SUBSTITUTE($D36," ",""))),'Cleaned Google Form'!$A$1:$M$5000,3,FALSE)="SMH",VLOOKUP(TRIM(UPPER(SUBSTITUTE($D36," ",""))),'Cleaned Google Form'!$A$1:$M$5000,3,FALSE)="RCH",VLOOKUP(TRIM(UPPER(SUBSTITUTE($D36," ",""))),'Cleaned Google Form'!$A$1:$M$5000,3,FALSE)="BCCA")),0,IF(AND(AM$21=1,NOT(VLOOKUP(TRIM(UPPER(SUBSTITUTE($D36," ",""))),'Cleaned Google Form'!$A$1:$M$5000,6,FALSE)="NO")),0,IF(OR(VLOOKUP(TRIM(UPPER(SUBSTITUTE($D36," ",""))),'Cleaned Google Form'!$A$1:$M$5000,8,FALSE)='Main Template'!AM$12,VLOOKUP(TRIM(UPPER(SUBSTITUTE($D36," ",""))),'Cleaned Google Form'!$A$1:$M$5000,8,FALSE)='Main Template'!AM$13,VLOOKUP(TRIM(UPPER(SUBSTITUTE($D36," ",""))),'Cleaned Google Form'!$A$1:$M$5000,8,FALSE)='Main Template'!AM$14,VLOOKUP(TRIM(UPPER(SUBSTITUTE($D36," ",""))),'Cleaned Google Form'!$A$1:$M$5000,8,FALSE)='Main Template'!AM$15),0,IF(AND('Main Template'!AM$21&gt;=$C$9,'Main Template'!AM$19,VLOOKUP(TRIM(UPPER(SUBSTITUTE($D36," ",""))),'Cleaned Google Form'!$A$1:$M$5000,7,FALSE)="YES"),0,IF(IFERROR(FIND('Main Template'!AM$17,VLOOKUP(TRIM(UPPER(SUBSTITUTE('Main Template'!$D36," ",""))),'Cleaned Google Form'!$A$1:$M$5000,9,FALSE),1),FALSE),0,1))))),1)</f>
        <v>1</v>
      </c>
      <c r="AN36" s="12">
        <f>IFERROR(IF(AND(WEEKDAY('Main Template'!AN$18)=1,OR(VLOOKUP(TRIM(UPPER(SUBSTITUTE($D36," ",""))),'Cleaned Google Form'!$A$1:$M$5000,3,FALSE)="SMH",VLOOKUP(TRIM(UPPER(SUBSTITUTE($D36," ",""))),'Cleaned Google Form'!$A$1:$M$5000,3,FALSE)="RCH",VLOOKUP(TRIM(UPPER(SUBSTITUTE($D36," ",""))),'Cleaned Google Form'!$A$1:$M$5000,3,FALSE)="BCCA")),0,IF(AND(AN$21=1,NOT(VLOOKUP(TRIM(UPPER(SUBSTITUTE($D36," ",""))),'Cleaned Google Form'!$A$1:$M$5000,6,FALSE)="NO")),0,IF(OR(VLOOKUP(TRIM(UPPER(SUBSTITUTE($D36," ",""))),'Cleaned Google Form'!$A$1:$M$5000,8,FALSE)='Main Template'!AN$12,VLOOKUP(TRIM(UPPER(SUBSTITUTE($D36," ",""))),'Cleaned Google Form'!$A$1:$M$5000,8,FALSE)='Main Template'!AN$13,VLOOKUP(TRIM(UPPER(SUBSTITUTE($D36," ",""))),'Cleaned Google Form'!$A$1:$M$5000,8,FALSE)='Main Template'!AN$14,VLOOKUP(TRIM(UPPER(SUBSTITUTE($D36," ",""))),'Cleaned Google Form'!$A$1:$M$5000,8,FALSE)='Main Template'!AN$15),0,IF(AND('Main Template'!AN$21&gt;=$C$9,'Main Template'!AN$19,VLOOKUP(TRIM(UPPER(SUBSTITUTE($D36," ",""))),'Cleaned Google Form'!$A$1:$M$5000,7,FALSE)="YES"),0,IF(IFERROR(FIND('Main Template'!AN$17,VLOOKUP(TRIM(UPPER(SUBSTITUTE('Main Template'!$D36," ",""))),'Cleaned Google Form'!$A$1:$M$5000,9,FALSE),1),FALSE),0,1))))),1)</f>
        <v>1</v>
      </c>
    </row>
    <row r="37" spans="2:40">
      <c r="B37" t="str">
        <f>IFERROR(IF(ISNUMBER(MATCH(UPPER(SUBSTITUTE(D37," ","")),'Cleaned Google Form'!$A:$A,0)),"","Oops"),"Not Present")</f>
        <v/>
      </c>
      <c r="C37" s="4">
        <f>I37</f>
        <v>16</v>
      </c>
      <c r="D37" s="4" t="s">
        <v>329</v>
      </c>
      <c r="E37" s="4">
        <f>IFERROR(IF(VLOOKUP(TRIM(UPPER(SUBSTITUTE(D37," ",""))),'Cleaned Google Form'!$A$1:$L$5000,5,FALSE)="YES",1,0),0)</f>
        <v>1</v>
      </c>
      <c r="F37" s="4">
        <f>IFERROR(IF(RIGHT(VLOOKUP(TRIM(UPPER(SUBSTITUTE(D37," ",""))),'Cleaned Google Form'!$A$1:$L$5000,2,FALSE),1)="1",1,0),0)</f>
        <v>1</v>
      </c>
      <c r="G37" s="4">
        <f>IFERROR(IF(VLOOKUP(TRIM(UPPER(SUBSTITUTE(D37," ",""))),'Cleaned Google Form'!$A$1:$L$5000,3,FALSE)="VGH",1,0),0)</f>
        <v>1</v>
      </c>
      <c r="H37" s="4">
        <f>IFERROR(IF(G37+IFERROR(IF(VLOOKUP(TRIM(UPPER(SUBSTITUTE(D37," ",""))),'Cleaned Google Form'!$A$1:$L$5000,3,FALSE)="SPH",1,0),0)=0,1,0),0)</f>
        <v>0</v>
      </c>
      <c r="I37" s="4">
        <f>IF(I36="Resident Index",1,I36+1)</f>
        <v>16</v>
      </c>
      <c r="J37" s="12">
        <f>IFERROR(IF(AND(WEEKDAY('Main Template'!J$18)=1,OR(VLOOKUP(TRIM(UPPER(SUBSTITUTE($D37," ",""))),'Cleaned Google Form'!$A$1:$M$5000,3,FALSE)="SMH",VLOOKUP(TRIM(UPPER(SUBSTITUTE($D37," ",""))),'Cleaned Google Form'!$A$1:$M$5000,3,FALSE)="RCH",VLOOKUP(TRIM(UPPER(SUBSTITUTE($D37," ",""))),'Cleaned Google Form'!$A$1:$M$5000,3,FALSE)="BCCA")),0,IF(AND(J$21=1,NOT(VLOOKUP(TRIM(UPPER(SUBSTITUTE($D37," ",""))),'Cleaned Google Form'!$A$1:$M$5000,6,FALSE)="NO")),0,IF(OR(VLOOKUP(TRIM(UPPER(SUBSTITUTE($D37," ",""))),'Cleaned Google Form'!$A$1:$M$5000,8,FALSE)='Main Template'!J$12,VLOOKUP(TRIM(UPPER(SUBSTITUTE($D37," ",""))),'Cleaned Google Form'!$A$1:$M$5000,8,FALSE)='Main Template'!J$13,VLOOKUP(TRIM(UPPER(SUBSTITUTE($D37," ",""))),'Cleaned Google Form'!$A$1:$M$5000,8,FALSE)='Main Template'!J$14,VLOOKUP(TRIM(UPPER(SUBSTITUTE($D37," ",""))),'Cleaned Google Form'!$A$1:$M$5000,8,FALSE)='Main Template'!J$15),0,IF(AND('Main Template'!J$21&gt;=$C$9,'Main Template'!J$19,VLOOKUP(TRIM(UPPER(SUBSTITUTE($D37," ",""))),'Cleaned Google Form'!$A$1:$M$5000,7,FALSE)="YES"),0,IF(IFERROR(FIND('Main Template'!J$17,VLOOKUP(TRIM(UPPER(SUBSTITUTE('Main Template'!$D37," ",""))),'Cleaned Google Form'!$A$1:$M$5000,9,FALSE),1),FALSE),0,1))))),1)</f>
        <v>0</v>
      </c>
      <c r="K37" s="12">
        <f>IFERROR(IF(AND(WEEKDAY('Main Template'!K$18)=1,OR(VLOOKUP(TRIM(UPPER(SUBSTITUTE($D37," ",""))),'Cleaned Google Form'!$A$1:$M$5000,3,FALSE)="SMH",VLOOKUP(TRIM(UPPER(SUBSTITUTE($D37," ",""))),'Cleaned Google Form'!$A$1:$M$5000,3,FALSE)="RCH",VLOOKUP(TRIM(UPPER(SUBSTITUTE($D37," ",""))),'Cleaned Google Form'!$A$1:$M$5000,3,FALSE)="BCCA")),0,IF(AND(K$21=1,NOT(VLOOKUP(TRIM(UPPER(SUBSTITUTE($D37," ",""))),'Cleaned Google Form'!$A$1:$M$5000,6,FALSE)="NO")),0,IF(OR(VLOOKUP(TRIM(UPPER(SUBSTITUTE($D37," ",""))),'Cleaned Google Form'!$A$1:$M$5000,8,FALSE)='Main Template'!K$12,VLOOKUP(TRIM(UPPER(SUBSTITUTE($D37," ",""))),'Cleaned Google Form'!$A$1:$M$5000,8,FALSE)='Main Template'!K$13,VLOOKUP(TRIM(UPPER(SUBSTITUTE($D37," ",""))),'Cleaned Google Form'!$A$1:$M$5000,8,FALSE)='Main Template'!K$14,VLOOKUP(TRIM(UPPER(SUBSTITUTE($D37," ",""))),'Cleaned Google Form'!$A$1:$M$5000,8,FALSE)='Main Template'!K$15),0,IF(AND('Main Template'!K$21&gt;=$C$9,'Main Template'!K$19,VLOOKUP(TRIM(UPPER(SUBSTITUTE($D37," ",""))),'Cleaned Google Form'!$A$1:$M$5000,7,FALSE)="YES"),0,IF(IFERROR(FIND('Main Template'!K$17,VLOOKUP(TRIM(UPPER(SUBSTITUTE('Main Template'!$D37," ",""))),'Cleaned Google Form'!$A$1:$M$5000,9,FALSE),1),FALSE),0,1))))),1)</f>
        <v>1</v>
      </c>
      <c r="L37" s="12">
        <f>IFERROR(IF(AND(WEEKDAY('Main Template'!L$18)=1,OR(VLOOKUP(TRIM(UPPER(SUBSTITUTE($D37," ",""))),'Cleaned Google Form'!$A$1:$M$5000,3,FALSE)="SMH",VLOOKUP(TRIM(UPPER(SUBSTITUTE($D37," ",""))),'Cleaned Google Form'!$A$1:$M$5000,3,FALSE)="RCH",VLOOKUP(TRIM(UPPER(SUBSTITUTE($D37," ",""))),'Cleaned Google Form'!$A$1:$M$5000,3,FALSE)="BCCA")),0,IF(AND(L$21=1,NOT(VLOOKUP(TRIM(UPPER(SUBSTITUTE($D37," ",""))),'Cleaned Google Form'!$A$1:$M$5000,6,FALSE)="NO")),0,IF(OR(VLOOKUP(TRIM(UPPER(SUBSTITUTE($D37," ",""))),'Cleaned Google Form'!$A$1:$M$5000,8,FALSE)='Main Template'!L$12,VLOOKUP(TRIM(UPPER(SUBSTITUTE($D37," ",""))),'Cleaned Google Form'!$A$1:$M$5000,8,FALSE)='Main Template'!L$13,VLOOKUP(TRIM(UPPER(SUBSTITUTE($D37," ",""))),'Cleaned Google Form'!$A$1:$M$5000,8,FALSE)='Main Template'!L$14,VLOOKUP(TRIM(UPPER(SUBSTITUTE($D37," ",""))),'Cleaned Google Form'!$A$1:$M$5000,8,FALSE)='Main Template'!L$15),0,IF(AND('Main Template'!L$21&gt;=$C$9,'Main Template'!L$19,VLOOKUP(TRIM(UPPER(SUBSTITUTE($D37," ",""))),'Cleaned Google Form'!$A$1:$M$5000,7,FALSE)="YES"),0,IF(IFERROR(FIND('Main Template'!L$17,VLOOKUP(TRIM(UPPER(SUBSTITUTE('Main Template'!$D37," ",""))),'Cleaned Google Form'!$A$1:$M$5000,9,FALSE),1),FALSE),0,1))))),1)</f>
        <v>1</v>
      </c>
      <c r="M37" s="12">
        <f>IFERROR(IF(AND(WEEKDAY('Main Template'!M$18)=1,OR(VLOOKUP(TRIM(UPPER(SUBSTITUTE($D37," ",""))),'Cleaned Google Form'!$A$1:$M$5000,3,FALSE)="SMH",VLOOKUP(TRIM(UPPER(SUBSTITUTE($D37," ",""))),'Cleaned Google Form'!$A$1:$M$5000,3,FALSE)="RCH",VLOOKUP(TRIM(UPPER(SUBSTITUTE($D37," ",""))),'Cleaned Google Form'!$A$1:$M$5000,3,FALSE)="BCCA")),0,IF(AND(M$21=1,NOT(VLOOKUP(TRIM(UPPER(SUBSTITUTE($D37," ",""))),'Cleaned Google Form'!$A$1:$M$5000,6,FALSE)="NO")),0,IF(OR(VLOOKUP(TRIM(UPPER(SUBSTITUTE($D37," ",""))),'Cleaned Google Form'!$A$1:$M$5000,8,FALSE)='Main Template'!M$12,VLOOKUP(TRIM(UPPER(SUBSTITUTE($D37," ",""))),'Cleaned Google Form'!$A$1:$M$5000,8,FALSE)='Main Template'!M$13,VLOOKUP(TRIM(UPPER(SUBSTITUTE($D37," ",""))),'Cleaned Google Form'!$A$1:$M$5000,8,FALSE)='Main Template'!M$14,VLOOKUP(TRIM(UPPER(SUBSTITUTE($D37," ",""))),'Cleaned Google Form'!$A$1:$M$5000,8,FALSE)='Main Template'!M$15),0,IF(AND('Main Template'!M$21&gt;=$C$9,'Main Template'!M$19,VLOOKUP(TRIM(UPPER(SUBSTITUTE($D37," ",""))),'Cleaned Google Form'!$A$1:$M$5000,7,FALSE)="YES"),0,IF(IFERROR(FIND('Main Template'!M$17,VLOOKUP(TRIM(UPPER(SUBSTITUTE('Main Template'!$D37," ",""))),'Cleaned Google Form'!$A$1:$M$5000,9,FALSE),1),FALSE),0,1))))),1)</f>
        <v>1</v>
      </c>
      <c r="N37" s="12">
        <f>IFERROR(IF(AND(WEEKDAY('Main Template'!N$18)=1,OR(VLOOKUP(TRIM(UPPER(SUBSTITUTE($D37," ",""))),'Cleaned Google Form'!$A$1:$M$5000,3,FALSE)="SMH",VLOOKUP(TRIM(UPPER(SUBSTITUTE($D37," ",""))),'Cleaned Google Form'!$A$1:$M$5000,3,FALSE)="RCH",VLOOKUP(TRIM(UPPER(SUBSTITUTE($D37," ",""))),'Cleaned Google Form'!$A$1:$M$5000,3,FALSE)="BCCA")),0,IF(AND(N$21=1,NOT(VLOOKUP(TRIM(UPPER(SUBSTITUTE($D37," ",""))),'Cleaned Google Form'!$A$1:$M$5000,6,FALSE)="NO")),0,IF(OR(VLOOKUP(TRIM(UPPER(SUBSTITUTE($D37," ",""))),'Cleaned Google Form'!$A$1:$M$5000,8,FALSE)='Main Template'!N$12,VLOOKUP(TRIM(UPPER(SUBSTITUTE($D37," ",""))),'Cleaned Google Form'!$A$1:$M$5000,8,FALSE)='Main Template'!N$13,VLOOKUP(TRIM(UPPER(SUBSTITUTE($D37," ",""))),'Cleaned Google Form'!$A$1:$M$5000,8,FALSE)='Main Template'!N$14,VLOOKUP(TRIM(UPPER(SUBSTITUTE($D37," ",""))),'Cleaned Google Form'!$A$1:$M$5000,8,FALSE)='Main Template'!N$15),0,IF(AND('Main Template'!N$21&gt;=$C$9,'Main Template'!N$19,VLOOKUP(TRIM(UPPER(SUBSTITUTE($D37," ",""))),'Cleaned Google Form'!$A$1:$M$5000,7,FALSE)="YES"),0,IF(IFERROR(FIND('Main Template'!N$17,VLOOKUP(TRIM(UPPER(SUBSTITUTE('Main Template'!$D37," ",""))),'Cleaned Google Form'!$A$1:$M$5000,9,FALSE),1),FALSE),0,1))))),1)</f>
        <v>1</v>
      </c>
      <c r="O37" s="12">
        <f>IFERROR(IF(AND(WEEKDAY('Main Template'!O$18)=1,OR(VLOOKUP(TRIM(UPPER(SUBSTITUTE($D37," ",""))),'Cleaned Google Form'!$A$1:$M$5000,3,FALSE)="SMH",VLOOKUP(TRIM(UPPER(SUBSTITUTE($D37," ",""))),'Cleaned Google Form'!$A$1:$M$5000,3,FALSE)="RCH",VLOOKUP(TRIM(UPPER(SUBSTITUTE($D37," ",""))),'Cleaned Google Form'!$A$1:$M$5000,3,FALSE)="BCCA")),0,IF(AND(O$21=1,NOT(VLOOKUP(TRIM(UPPER(SUBSTITUTE($D37," ",""))),'Cleaned Google Form'!$A$1:$M$5000,6,FALSE)="NO")),0,IF(OR(VLOOKUP(TRIM(UPPER(SUBSTITUTE($D37," ",""))),'Cleaned Google Form'!$A$1:$M$5000,8,FALSE)='Main Template'!O$12,VLOOKUP(TRIM(UPPER(SUBSTITUTE($D37," ",""))),'Cleaned Google Form'!$A$1:$M$5000,8,FALSE)='Main Template'!O$13,VLOOKUP(TRIM(UPPER(SUBSTITUTE($D37," ",""))),'Cleaned Google Form'!$A$1:$M$5000,8,FALSE)='Main Template'!O$14,VLOOKUP(TRIM(UPPER(SUBSTITUTE($D37," ",""))),'Cleaned Google Form'!$A$1:$M$5000,8,FALSE)='Main Template'!O$15),0,IF(AND('Main Template'!O$21&gt;=$C$9,'Main Template'!O$19,VLOOKUP(TRIM(UPPER(SUBSTITUTE($D37," ",""))),'Cleaned Google Form'!$A$1:$M$5000,7,FALSE)="YES"),0,IF(IFERROR(FIND('Main Template'!O$17,VLOOKUP(TRIM(UPPER(SUBSTITUTE('Main Template'!$D37," ",""))),'Cleaned Google Form'!$A$1:$M$5000,9,FALSE),1),FALSE),0,1))))),1)</f>
        <v>1</v>
      </c>
      <c r="P37" s="12">
        <f>IFERROR(IF(AND(WEEKDAY('Main Template'!P$18)=1,OR(VLOOKUP(TRIM(UPPER(SUBSTITUTE($D37," ",""))),'Cleaned Google Form'!$A$1:$M$5000,3,FALSE)="SMH",VLOOKUP(TRIM(UPPER(SUBSTITUTE($D37," ",""))),'Cleaned Google Form'!$A$1:$M$5000,3,FALSE)="RCH",VLOOKUP(TRIM(UPPER(SUBSTITUTE($D37," ",""))),'Cleaned Google Form'!$A$1:$M$5000,3,FALSE)="BCCA")),0,IF(AND(P$21=1,NOT(VLOOKUP(TRIM(UPPER(SUBSTITUTE($D37," ",""))),'Cleaned Google Form'!$A$1:$M$5000,6,FALSE)="NO")),0,IF(OR(VLOOKUP(TRIM(UPPER(SUBSTITUTE($D37," ",""))),'Cleaned Google Form'!$A$1:$M$5000,8,FALSE)='Main Template'!P$12,VLOOKUP(TRIM(UPPER(SUBSTITUTE($D37," ",""))),'Cleaned Google Form'!$A$1:$M$5000,8,FALSE)='Main Template'!P$13,VLOOKUP(TRIM(UPPER(SUBSTITUTE($D37," ",""))),'Cleaned Google Form'!$A$1:$M$5000,8,FALSE)='Main Template'!P$14,VLOOKUP(TRIM(UPPER(SUBSTITUTE($D37," ",""))),'Cleaned Google Form'!$A$1:$M$5000,8,FALSE)='Main Template'!P$15),0,IF(AND('Main Template'!P$21&gt;=$C$9,'Main Template'!P$19,VLOOKUP(TRIM(UPPER(SUBSTITUTE($D37," ",""))),'Cleaned Google Form'!$A$1:$M$5000,7,FALSE)="YES"),0,IF(IFERROR(FIND('Main Template'!P$17,VLOOKUP(TRIM(UPPER(SUBSTITUTE('Main Template'!$D37," ",""))),'Cleaned Google Form'!$A$1:$M$5000,9,FALSE),1),FALSE),0,1))))),1)</f>
        <v>1</v>
      </c>
      <c r="Q37" s="12">
        <f>IFERROR(IF(AND(WEEKDAY('Main Template'!Q$18)=1,OR(VLOOKUP(TRIM(UPPER(SUBSTITUTE($D37," ",""))),'Cleaned Google Form'!$A$1:$M$5000,3,FALSE)="SMH",VLOOKUP(TRIM(UPPER(SUBSTITUTE($D37," ",""))),'Cleaned Google Form'!$A$1:$M$5000,3,FALSE)="RCH",VLOOKUP(TRIM(UPPER(SUBSTITUTE($D37," ",""))),'Cleaned Google Form'!$A$1:$M$5000,3,FALSE)="BCCA")),0,IF(AND(Q$21=1,NOT(VLOOKUP(TRIM(UPPER(SUBSTITUTE($D37," ",""))),'Cleaned Google Form'!$A$1:$M$5000,6,FALSE)="NO")),0,IF(OR(VLOOKUP(TRIM(UPPER(SUBSTITUTE($D37," ",""))),'Cleaned Google Form'!$A$1:$M$5000,8,FALSE)='Main Template'!Q$12,VLOOKUP(TRIM(UPPER(SUBSTITUTE($D37," ",""))),'Cleaned Google Form'!$A$1:$M$5000,8,FALSE)='Main Template'!Q$13,VLOOKUP(TRIM(UPPER(SUBSTITUTE($D37," ",""))),'Cleaned Google Form'!$A$1:$M$5000,8,FALSE)='Main Template'!Q$14,VLOOKUP(TRIM(UPPER(SUBSTITUTE($D37," ",""))),'Cleaned Google Form'!$A$1:$M$5000,8,FALSE)='Main Template'!Q$15),0,IF(AND('Main Template'!Q$21&gt;=$C$9,'Main Template'!Q$19,VLOOKUP(TRIM(UPPER(SUBSTITUTE($D37," ",""))),'Cleaned Google Form'!$A$1:$M$5000,7,FALSE)="YES"),0,IF(IFERROR(FIND('Main Template'!Q$17,VLOOKUP(TRIM(UPPER(SUBSTITUTE('Main Template'!$D37," ",""))),'Cleaned Google Form'!$A$1:$M$5000,9,FALSE),1),FALSE),0,1))))),1)</f>
        <v>1</v>
      </c>
      <c r="R37" s="12">
        <f>IFERROR(IF(AND(WEEKDAY('Main Template'!R$18)=1,OR(VLOOKUP(TRIM(UPPER(SUBSTITUTE($D37," ",""))),'Cleaned Google Form'!$A$1:$M$5000,3,FALSE)="SMH",VLOOKUP(TRIM(UPPER(SUBSTITUTE($D37," ",""))),'Cleaned Google Form'!$A$1:$M$5000,3,FALSE)="RCH",VLOOKUP(TRIM(UPPER(SUBSTITUTE($D37," ",""))),'Cleaned Google Form'!$A$1:$M$5000,3,FALSE)="BCCA")),0,IF(AND(R$21=1,NOT(VLOOKUP(TRIM(UPPER(SUBSTITUTE($D37," ",""))),'Cleaned Google Form'!$A$1:$M$5000,6,FALSE)="NO")),0,IF(OR(VLOOKUP(TRIM(UPPER(SUBSTITUTE($D37," ",""))),'Cleaned Google Form'!$A$1:$M$5000,8,FALSE)='Main Template'!R$12,VLOOKUP(TRIM(UPPER(SUBSTITUTE($D37," ",""))),'Cleaned Google Form'!$A$1:$M$5000,8,FALSE)='Main Template'!R$13,VLOOKUP(TRIM(UPPER(SUBSTITUTE($D37," ",""))),'Cleaned Google Form'!$A$1:$M$5000,8,FALSE)='Main Template'!R$14,VLOOKUP(TRIM(UPPER(SUBSTITUTE($D37," ",""))),'Cleaned Google Form'!$A$1:$M$5000,8,FALSE)='Main Template'!R$15),0,IF(AND('Main Template'!R$21&gt;=$C$9,'Main Template'!R$19,VLOOKUP(TRIM(UPPER(SUBSTITUTE($D37," ",""))),'Cleaned Google Form'!$A$1:$M$5000,7,FALSE)="YES"),0,IF(IFERROR(FIND('Main Template'!R$17,VLOOKUP(TRIM(UPPER(SUBSTITUTE('Main Template'!$D37," ",""))),'Cleaned Google Form'!$A$1:$M$5000,9,FALSE),1),FALSE),0,1))))),1)</f>
        <v>1</v>
      </c>
      <c r="S37" s="12">
        <f>IFERROR(IF(AND(WEEKDAY('Main Template'!S$18)=1,OR(VLOOKUP(TRIM(UPPER(SUBSTITUTE($D37," ",""))),'Cleaned Google Form'!$A$1:$M$5000,3,FALSE)="SMH",VLOOKUP(TRIM(UPPER(SUBSTITUTE($D37," ",""))),'Cleaned Google Form'!$A$1:$M$5000,3,FALSE)="RCH",VLOOKUP(TRIM(UPPER(SUBSTITUTE($D37," ",""))),'Cleaned Google Form'!$A$1:$M$5000,3,FALSE)="BCCA")),0,IF(AND(S$21=1,NOT(VLOOKUP(TRIM(UPPER(SUBSTITUTE($D37," ",""))),'Cleaned Google Form'!$A$1:$M$5000,6,FALSE)="NO")),0,IF(OR(VLOOKUP(TRIM(UPPER(SUBSTITUTE($D37," ",""))),'Cleaned Google Form'!$A$1:$M$5000,8,FALSE)='Main Template'!S$12,VLOOKUP(TRIM(UPPER(SUBSTITUTE($D37," ",""))),'Cleaned Google Form'!$A$1:$M$5000,8,FALSE)='Main Template'!S$13,VLOOKUP(TRIM(UPPER(SUBSTITUTE($D37," ",""))),'Cleaned Google Form'!$A$1:$M$5000,8,FALSE)='Main Template'!S$14,VLOOKUP(TRIM(UPPER(SUBSTITUTE($D37," ",""))),'Cleaned Google Form'!$A$1:$M$5000,8,FALSE)='Main Template'!S$15),0,IF(AND('Main Template'!S$21&gt;=$C$9,'Main Template'!S$19,VLOOKUP(TRIM(UPPER(SUBSTITUTE($D37," ",""))),'Cleaned Google Form'!$A$1:$M$5000,7,FALSE)="YES"),0,IF(IFERROR(FIND('Main Template'!S$17,VLOOKUP(TRIM(UPPER(SUBSTITUTE('Main Template'!$D37," ",""))),'Cleaned Google Form'!$A$1:$M$5000,9,FALSE),1),FALSE),0,1))))),1)</f>
        <v>1</v>
      </c>
      <c r="T37" s="12">
        <f>IFERROR(IF(AND(WEEKDAY('Main Template'!T$18)=1,OR(VLOOKUP(TRIM(UPPER(SUBSTITUTE($D37," ",""))),'Cleaned Google Form'!$A$1:$M$5000,3,FALSE)="SMH",VLOOKUP(TRIM(UPPER(SUBSTITUTE($D37," ",""))),'Cleaned Google Form'!$A$1:$M$5000,3,FALSE)="RCH",VLOOKUP(TRIM(UPPER(SUBSTITUTE($D37," ",""))),'Cleaned Google Form'!$A$1:$M$5000,3,FALSE)="BCCA")),0,IF(AND(T$21=1,NOT(VLOOKUP(TRIM(UPPER(SUBSTITUTE($D37," ",""))),'Cleaned Google Form'!$A$1:$M$5000,6,FALSE)="NO")),0,IF(OR(VLOOKUP(TRIM(UPPER(SUBSTITUTE($D37," ",""))),'Cleaned Google Form'!$A$1:$M$5000,8,FALSE)='Main Template'!T$12,VLOOKUP(TRIM(UPPER(SUBSTITUTE($D37," ",""))),'Cleaned Google Form'!$A$1:$M$5000,8,FALSE)='Main Template'!T$13,VLOOKUP(TRIM(UPPER(SUBSTITUTE($D37," ",""))),'Cleaned Google Form'!$A$1:$M$5000,8,FALSE)='Main Template'!T$14,VLOOKUP(TRIM(UPPER(SUBSTITUTE($D37," ",""))),'Cleaned Google Form'!$A$1:$M$5000,8,FALSE)='Main Template'!T$15),0,IF(AND('Main Template'!T$21&gt;=$C$9,'Main Template'!T$19,VLOOKUP(TRIM(UPPER(SUBSTITUTE($D37," ",""))),'Cleaned Google Form'!$A$1:$M$5000,7,FALSE)="YES"),0,IF(IFERROR(FIND('Main Template'!T$17,VLOOKUP(TRIM(UPPER(SUBSTITUTE('Main Template'!$D37," ",""))),'Cleaned Google Form'!$A$1:$M$5000,9,FALSE),1),FALSE),0,1))))),1)</f>
        <v>1</v>
      </c>
      <c r="U37" s="12">
        <f>IFERROR(IF(AND(WEEKDAY('Main Template'!U$18)=1,OR(VLOOKUP(TRIM(UPPER(SUBSTITUTE($D37," ",""))),'Cleaned Google Form'!$A$1:$M$5000,3,FALSE)="SMH",VLOOKUP(TRIM(UPPER(SUBSTITUTE($D37," ",""))),'Cleaned Google Form'!$A$1:$M$5000,3,FALSE)="RCH",VLOOKUP(TRIM(UPPER(SUBSTITUTE($D37," ",""))),'Cleaned Google Form'!$A$1:$M$5000,3,FALSE)="BCCA")),0,IF(AND(U$21=1,NOT(VLOOKUP(TRIM(UPPER(SUBSTITUTE($D37," ",""))),'Cleaned Google Form'!$A$1:$M$5000,6,FALSE)="NO")),0,IF(OR(VLOOKUP(TRIM(UPPER(SUBSTITUTE($D37," ",""))),'Cleaned Google Form'!$A$1:$M$5000,8,FALSE)='Main Template'!U$12,VLOOKUP(TRIM(UPPER(SUBSTITUTE($D37," ",""))),'Cleaned Google Form'!$A$1:$M$5000,8,FALSE)='Main Template'!U$13,VLOOKUP(TRIM(UPPER(SUBSTITUTE($D37," ",""))),'Cleaned Google Form'!$A$1:$M$5000,8,FALSE)='Main Template'!U$14,VLOOKUP(TRIM(UPPER(SUBSTITUTE($D37," ",""))),'Cleaned Google Form'!$A$1:$M$5000,8,FALSE)='Main Template'!U$15),0,IF(AND('Main Template'!U$21&gt;=$C$9,'Main Template'!U$19,VLOOKUP(TRIM(UPPER(SUBSTITUTE($D37," ",""))),'Cleaned Google Form'!$A$1:$M$5000,7,FALSE)="YES"),0,IF(IFERROR(FIND('Main Template'!U$17,VLOOKUP(TRIM(UPPER(SUBSTITUTE('Main Template'!$D37," ",""))),'Cleaned Google Form'!$A$1:$M$5000,9,FALSE),1),FALSE),0,1))))),1)</f>
        <v>0</v>
      </c>
      <c r="V37" s="12">
        <f>IFERROR(IF(AND(WEEKDAY('Main Template'!V$18)=1,OR(VLOOKUP(TRIM(UPPER(SUBSTITUTE($D37," ",""))),'Cleaned Google Form'!$A$1:$M$5000,3,FALSE)="SMH",VLOOKUP(TRIM(UPPER(SUBSTITUTE($D37," ",""))),'Cleaned Google Form'!$A$1:$M$5000,3,FALSE)="RCH",VLOOKUP(TRIM(UPPER(SUBSTITUTE($D37," ",""))),'Cleaned Google Form'!$A$1:$M$5000,3,FALSE)="BCCA")),0,IF(AND(V$21=1,NOT(VLOOKUP(TRIM(UPPER(SUBSTITUTE($D37," ",""))),'Cleaned Google Form'!$A$1:$M$5000,6,FALSE)="NO")),0,IF(OR(VLOOKUP(TRIM(UPPER(SUBSTITUTE($D37," ",""))),'Cleaned Google Form'!$A$1:$M$5000,8,FALSE)='Main Template'!V$12,VLOOKUP(TRIM(UPPER(SUBSTITUTE($D37," ",""))),'Cleaned Google Form'!$A$1:$M$5000,8,FALSE)='Main Template'!V$13,VLOOKUP(TRIM(UPPER(SUBSTITUTE($D37," ",""))),'Cleaned Google Form'!$A$1:$M$5000,8,FALSE)='Main Template'!V$14,VLOOKUP(TRIM(UPPER(SUBSTITUTE($D37," ",""))),'Cleaned Google Form'!$A$1:$M$5000,8,FALSE)='Main Template'!V$15),0,IF(AND('Main Template'!V$21&gt;=$C$9,'Main Template'!V$19,VLOOKUP(TRIM(UPPER(SUBSTITUTE($D37," ",""))),'Cleaned Google Form'!$A$1:$M$5000,7,FALSE)="YES"),0,IF(IFERROR(FIND('Main Template'!V$17,VLOOKUP(TRIM(UPPER(SUBSTITUTE('Main Template'!$D37," ",""))),'Cleaned Google Form'!$A$1:$M$5000,9,FALSE),1),FALSE),0,1))))),1)</f>
        <v>0</v>
      </c>
      <c r="W37" s="12">
        <f>IFERROR(IF(AND(WEEKDAY('Main Template'!W$18)=1,OR(VLOOKUP(TRIM(UPPER(SUBSTITUTE($D37," ",""))),'Cleaned Google Form'!$A$1:$M$5000,3,FALSE)="SMH",VLOOKUP(TRIM(UPPER(SUBSTITUTE($D37," ",""))),'Cleaned Google Form'!$A$1:$M$5000,3,FALSE)="RCH",VLOOKUP(TRIM(UPPER(SUBSTITUTE($D37," ",""))),'Cleaned Google Form'!$A$1:$M$5000,3,FALSE)="BCCA")),0,IF(AND(W$21=1,NOT(VLOOKUP(TRIM(UPPER(SUBSTITUTE($D37," ",""))),'Cleaned Google Form'!$A$1:$M$5000,6,FALSE)="NO")),0,IF(OR(VLOOKUP(TRIM(UPPER(SUBSTITUTE($D37," ",""))),'Cleaned Google Form'!$A$1:$M$5000,8,FALSE)='Main Template'!W$12,VLOOKUP(TRIM(UPPER(SUBSTITUTE($D37," ",""))),'Cleaned Google Form'!$A$1:$M$5000,8,FALSE)='Main Template'!W$13,VLOOKUP(TRIM(UPPER(SUBSTITUTE($D37," ",""))),'Cleaned Google Form'!$A$1:$M$5000,8,FALSE)='Main Template'!W$14,VLOOKUP(TRIM(UPPER(SUBSTITUTE($D37," ",""))),'Cleaned Google Form'!$A$1:$M$5000,8,FALSE)='Main Template'!W$15),0,IF(AND('Main Template'!W$21&gt;=$C$9,'Main Template'!W$19,VLOOKUP(TRIM(UPPER(SUBSTITUTE($D37," ",""))),'Cleaned Google Form'!$A$1:$M$5000,7,FALSE)="YES"),0,IF(IFERROR(FIND('Main Template'!W$17,VLOOKUP(TRIM(UPPER(SUBSTITUTE('Main Template'!$D37," ",""))),'Cleaned Google Form'!$A$1:$M$5000,9,FALSE),1),FALSE),0,1))))),1)</f>
        <v>0</v>
      </c>
      <c r="X37" s="12">
        <f>IFERROR(IF(AND(WEEKDAY('Main Template'!X$18)=1,OR(VLOOKUP(TRIM(UPPER(SUBSTITUTE($D37," ",""))),'Cleaned Google Form'!$A$1:$M$5000,3,FALSE)="SMH",VLOOKUP(TRIM(UPPER(SUBSTITUTE($D37," ",""))),'Cleaned Google Form'!$A$1:$M$5000,3,FALSE)="RCH",VLOOKUP(TRIM(UPPER(SUBSTITUTE($D37," ",""))),'Cleaned Google Form'!$A$1:$M$5000,3,FALSE)="BCCA")),0,IF(AND(X$21=1,NOT(VLOOKUP(TRIM(UPPER(SUBSTITUTE($D37," ",""))),'Cleaned Google Form'!$A$1:$M$5000,6,FALSE)="NO")),0,IF(OR(VLOOKUP(TRIM(UPPER(SUBSTITUTE($D37," ",""))),'Cleaned Google Form'!$A$1:$M$5000,8,FALSE)='Main Template'!X$12,VLOOKUP(TRIM(UPPER(SUBSTITUTE($D37," ",""))),'Cleaned Google Form'!$A$1:$M$5000,8,FALSE)='Main Template'!X$13,VLOOKUP(TRIM(UPPER(SUBSTITUTE($D37," ",""))),'Cleaned Google Form'!$A$1:$M$5000,8,FALSE)='Main Template'!X$14,VLOOKUP(TRIM(UPPER(SUBSTITUTE($D37," ",""))),'Cleaned Google Form'!$A$1:$M$5000,8,FALSE)='Main Template'!X$15),0,IF(AND('Main Template'!X$21&gt;=$C$9,'Main Template'!X$19,VLOOKUP(TRIM(UPPER(SUBSTITUTE($D37," ",""))),'Cleaned Google Form'!$A$1:$M$5000,7,FALSE)="YES"),0,IF(IFERROR(FIND('Main Template'!X$17,VLOOKUP(TRIM(UPPER(SUBSTITUTE('Main Template'!$D37," ",""))),'Cleaned Google Form'!$A$1:$M$5000,9,FALSE),1),FALSE),0,1))))),1)</f>
        <v>0</v>
      </c>
      <c r="Y37" s="12">
        <f>IFERROR(IF(AND(WEEKDAY('Main Template'!Y$18)=1,OR(VLOOKUP(TRIM(UPPER(SUBSTITUTE($D37," ",""))),'Cleaned Google Form'!$A$1:$M$5000,3,FALSE)="SMH",VLOOKUP(TRIM(UPPER(SUBSTITUTE($D37," ",""))),'Cleaned Google Form'!$A$1:$M$5000,3,FALSE)="RCH",VLOOKUP(TRIM(UPPER(SUBSTITUTE($D37," ",""))),'Cleaned Google Form'!$A$1:$M$5000,3,FALSE)="BCCA")),0,IF(AND(Y$21=1,NOT(VLOOKUP(TRIM(UPPER(SUBSTITUTE($D37," ",""))),'Cleaned Google Form'!$A$1:$M$5000,6,FALSE)="NO")),0,IF(OR(VLOOKUP(TRIM(UPPER(SUBSTITUTE($D37," ",""))),'Cleaned Google Form'!$A$1:$M$5000,8,FALSE)='Main Template'!Y$12,VLOOKUP(TRIM(UPPER(SUBSTITUTE($D37," ",""))),'Cleaned Google Form'!$A$1:$M$5000,8,FALSE)='Main Template'!Y$13,VLOOKUP(TRIM(UPPER(SUBSTITUTE($D37," ",""))),'Cleaned Google Form'!$A$1:$M$5000,8,FALSE)='Main Template'!Y$14,VLOOKUP(TRIM(UPPER(SUBSTITUTE($D37," ",""))),'Cleaned Google Form'!$A$1:$M$5000,8,FALSE)='Main Template'!Y$15),0,IF(AND('Main Template'!Y$21&gt;=$C$9,'Main Template'!Y$19,VLOOKUP(TRIM(UPPER(SUBSTITUTE($D37," ",""))),'Cleaned Google Form'!$A$1:$M$5000,7,FALSE)="YES"),0,IF(IFERROR(FIND('Main Template'!Y$17,VLOOKUP(TRIM(UPPER(SUBSTITUTE('Main Template'!$D37," ",""))),'Cleaned Google Form'!$A$1:$M$5000,9,FALSE),1),FALSE),0,1))))),1)</f>
        <v>0</v>
      </c>
      <c r="Z37" s="12">
        <f>IFERROR(IF(AND(WEEKDAY('Main Template'!Z$18)=1,OR(VLOOKUP(TRIM(UPPER(SUBSTITUTE($D37," ",""))),'Cleaned Google Form'!$A$1:$M$5000,3,FALSE)="SMH",VLOOKUP(TRIM(UPPER(SUBSTITUTE($D37," ",""))),'Cleaned Google Form'!$A$1:$M$5000,3,FALSE)="RCH",VLOOKUP(TRIM(UPPER(SUBSTITUTE($D37," ",""))),'Cleaned Google Form'!$A$1:$M$5000,3,FALSE)="BCCA")),0,IF(AND(Z$21=1,NOT(VLOOKUP(TRIM(UPPER(SUBSTITUTE($D37," ",""))),'Cleaned Google Form'!$A$1:$M$5000,6,FALSE)="NO")),0,IF(OR(VLOOKUP(TRIM(UPPER(SUBSTITUTE($D37," ",""))),'Cleaned Google Form'!$A$1:$M$5000,8,FALSE)='Main Template'!Z$12,VLOOKUP(TRIM(UPPER(SUBSTITUTE($D37," ",""))),'Cleaned Google Form'!$A$1:$M$5000,8,FALSE)='Main Template'!Z$13,VLOOKUP(TRIM(UPPER(SUBSTITUTE($D37," ",""))),'Cleaned Google Form'!$A$1:$M$5000,8,FALSE)='Main Template'!Z$14,VLOOKUP(TRIM(UPPER(SUBSTITUTE($D37," ",""))),'Cleaned Google Form'!$A$1:$M$5000,8,FALSE)='Main Template'!Z$15),0,IF(AND('Main Template'!Z$21&gt;=$C$9,'Main Template'!Z$19,VLOOKUP(TRIM(UPPER(SUBSTITUTE($D37," ",""))),'Cleaned Google Form'!$A$1:$M$5000,7,FALSE)="YES"),0,IF(IFERROR(FIND('Main Template'!Z$17,VLOOKUP(TRIM(UPPER(SUBSTITUTE('Main Template'!$D37," ",""))),'Cleaned Google Form'!$A$1:$M$5000,9,FALSE),1),FALSE),0,1))))),1)</f>
        <v>0</v>
      </c>
      <c r="AA37" s="12">
        <f>IFERROR(IF(AND(WEEKDAY('Main Template'!AA$18)=1,OR(VLOOKUP(TRIM(UPPER(SUBSTITUTE($D37," ",""))),'Cleaned Google Form'!$A$1:$M$5000,3,FALSE)="SMH",VLOOKUP(TRIM(UPPER(SUBSTITUTE($D37," ",""))),'Cleaned Google Form'!$A$1:$M$5000,3,FALSE)="RCH",VLOOKUP(TRIM(UPPER(SUBSTITUTE($D37," ",""))),'Cleaned Google Form'!$A$1:$M$5000,3,FALSE)="BCCA")),0,IF(AND(AA$21=1,NOT(VLOOKUP(TRIM(UPPER(SUBSTITUTE($D37," ",""))),'Cleaned Google Form'!$A$1:$M$5000,6,FALSE)="NO")),0,IF(OR(VLOOKUP(TRIM(UPPER(SUBSTITUTE($D37," ",""))),'Cleaned Google Form'!$A$1:$M$5000,8,FALSE)='Main Template'!AA$12,VLOOKUP(TRIM(UPPER(SUBSTITUTE($D37," ",""))),'Cleaned Google Form'!$A$1:$M$5000,8,FALSE)='Main Template'!AA$13,VLOOKUP(TRIM(UPPER(SUBSTITUTE($D37," ",""))),'Cleaned Google Form'!$A$1:$M$5000,8,FALSE)='Main Template'!AA$14,VLOOKUP(TRIM(UPPER(SUBSTITUTE($D37," ",""))),'Cleaned Google Form'!$A$1:$M$5000,8,FALSE)='Main Template'!AA$15),0,IF(AND('Main Template'!AA$21&gt;=$C$9,'Main Template'!AA$19,VLOOKUP(TRIM(UPPER(SUBSTITUTE($D37," ",""))),'Cleaned Google Form'!$A$1:$M$5000,7,FALSE)="YES"),0,IF(IFERROR(FIND('Main Template'!AA$17,VLOOKUP(TRIM(UPPER(SUBSTITUTE('Main Template'!$D37," ",""))),'Cleaned Google Form'!$A$1:$M$5000,9,FALSE),1),FALSE),0,1))))),1)</f>
        <v>0</v>
      </c>
      <c r="AB37" s="12">
        <f>IFERROR(IF(AND(WEEKDAY('Main Template'!AB$18)=1,OR(VLOOKUP(TRIM(UPPER(SUBSTITUTE($D37," ",""))),'Cleaned Google Form'!$A$1:$M$5000,3,FALSE)="SMH",VLOOKUP(TRIM(UPPER(SUBSTITUTE($D37," ",""))),'Cleaned Google Form'!$A$1:$M$5000,3,FALSE)="RCH",VLOOKUP(TRIM(UPPER(SUBSTITUTE($D37," ",""))),'Cleaned Google Form'!$A$1:$M$5000,3,FALSE)="BCCA")),0,IF(AND(AB$21=1,NOT(VLOOKUP(TRIM(UPPER(SUBSTITUTE($D37," ",""))),'Cleaned Google Form'!$A$1:$M$5000,6,FALSE)="NO")),0,IF(OR(VLOOKUP(TRIM(UPPER(SUBSTITUTE($D37," ",""))),'Cleaned Google Form'!$A$1:$M$5000,8,FALSE)='Main Template'!AB$12,VLOOKUP(TRIM(UPPER(SUBSTITUTE($D37," ",""))),'Cleaned Google Form'!$A$1:$M$5000,8,FALSE)='Main Template'!AB$13,VLOOKUP(TRIM(UPPER(SUBSTITUTE($D37," ",""))),'Cleaned Google Form'!$A$1:$M$5000,8,FALSE)='Main Template'!AB$14,VLOOKUP(TRIM(UPPER(SUBSTITUTE($D37," ",""))),'Cleaned Google Form'!$A$1:$M$5000,8,FALSE)='Main Template'!AB$15),0,IF(AND('Main Template'!AB$21&gt;=$C$9,'Main Template'!AB$19,VLOOKUP(TRIM(UPPER(SUBSTITUTE($D37," ",""))),'Cleaned Google Form'!$A$1:$M$5000,7,FALSE)="YES"),0,IF(IFERROR(FIND('Main Template'!AB$17,VLOOKUP(TRIM(UPPER(SUBSTITUTE('Main Template'!$D37," ",""))),'Cleaned Google Form'!$A$1:$M$5000,9,FALSE),1),FALSE),0,1))))),1)</f>
        <v>0</v>
      </c>
      <c r="AC37" s="12">
        <f>IFERROR(IF(AND(WEEKDAY('Main Template'!AC$18)=1,OR(VLOOKUP(TRIM(UPPER(SUBSTITUTE($D37," ",""))),'Cleaned Google Form'!$A$1:$M$5000,3,FALSE)="SMH",VLOOKUP(TRIM(UPPER(SUBSTITUTE($D37," ",""))),'Cleaned Google Form'!$A$1:$M$5000,3,FALSE)="RCH",VLOOKUP(TRIM(UPPER(SUBSTITUTE($D37," ",""))),'Cleaned Google Form'!$A$1:$M$5000,3,FALSE)="BCCA")),0,IF(AND(AC$21=1,NOT(VLOOKUP(TRIM(UPPER(SUBSTITUTE($D37," ",""))),'Cleaned Google Form'!$A$1:$M$5000,6,FALSE)="NO")),0,IF(OR(VLOOKUP(TRIM(UPPER(SUBSTITUTE($D37," ",""))),'Cleaned Google Form'!$A$1:$M$5000,8,FALSE)='Main Template'!AC$12,VLOOKUP(TRIM(UPPER(SUBSTITUTE($D37," ",""))),'Cleaned Google Form'!$A$1:$M$5000,8,FALSE)='Main Template'!AC$13,VLOOKUP(TRIM(UPPER(SUBSTITUTE($D37," ",""))),'Cleaned Google Form'!$A$1:$M$5000,8,FALSE)='Main Template'!AC$14,VLOOKUP(TRIM(UPPER(SUBSTITUTE($D37," ",""))),'Cleaned Google Form'!$A$1:$M$5000,8,FALSE)='Main Template'!AC$15),0,IF(AND('Main Template'!AC$21&gt;=$C$9,'Main Template'!AC$19,VLOOKUP(TRIM(UPPER(SUBSTITUTE($D37," ",""))),'Cleaned Google Form'!$A$1:$M$5000,7,FALSE)="YES"),0,IF(IFERROR(FIND('Main Template'!AC$17,VLOOKUP(TRIM(UPPER(SUBSTITUTE('Main Template'!$D37," ",""))),'Cleaned Google Form'!$A$1:$M$5000,9,FALSE),1),FALSE),0,1))))),1)</f>
        <v>0</v>
      </c>
      <c r="AD37" s="12">
        <f>IFERROR(IF(AND(WEEKDAY('Main Template'!AD$18)=1,OR(VLOOKUP(TRIM(UPPER(SUBSTITUTE($D37," ",""))),'Cleaned Google Form'!$A$1:$M$5000,3,FALSE)="SMH",VLOOKUP(TRIM(UPPER(SUBSTITUTE($D37," ",""))),'Cleaned Google Form'!$A$1:$M$5000,3,FALSE)="RCH",VLOOKUP(TRIM(UPPER(SUBSTITUTE($D37," ",""))),'Cleaned Google Form'!$A$1:$M$5000,3,FALSE)="BCCA")),0,IF(AND(AD$21=1,NOT(VLOOKUP(TRIM(UPPER(SUBSTITUTE($D37," ",""))),'Cleaned Google Form'!$A$1:$M$5000,6,FALSE)="NO")),0,IF(OR(VLOOKUP(TRIM(UPPER(SUBSTITUTE($D37," ",""))),'Cleaned Google Form'!$A$1:$M$5000,8,FALSE)='Main Template'!AD$12,VLOOKUP(TRIM(UPPER(SUBSTITUTE($D37," ",""))),'Cleaned Google Form'!$A$1:$M$5000,8,FALSE)='Main Template'!AD$13,VLOOKUP(TRIM(UPPER(SUBSTITUTE($D37," ",""))),'Cleaned Google Form'!$A$1:$M$5000,8,FALSE)='Main Template'!AD$14,VLOOKUP(TRIM(UPPER(SUBSTITUTE($D37," ",""))),'Cleaned Google Form'!$A$1:$M$5000,8,FALSE)='Main Template'!AD$15),0,IF(AND('Main Template'!AD$21&gt;=$C$9,'Main Template'!AD$19,VLOOKUP(TRIM(UPPER(SUBSTITUTE($D37," ",""))),'Cleaned Google Form'!$A$1:$M$5000,7,FALSE)="YES"),0,IF(IFERROR(FIND('Main Template'!AD$17,VLOOKUP(TRIM(UPPER(SUBSTITUTE('Main Template'!$D37," ",""))),'Cleaned Google Form'!$A$1:$M$5000,9,FALSE),1),FALSE),0,1))))),1)</f>
        <v>0</v>
      </c>
      <c r="AE37" s="12">
        <f>IFERROR(IF(AND(WEEKDAY('Main Template'!AE$18)=1,OR(VLOOKUP(TRIM(UPPER(SUBSTITUTE($D37," ",""))),'Cleaned Google Form'!$A$1:$M$5000,3,FALSE)="SMH",VLOOKUP(TRIM(UPPER(SUBSTITUTE($D37," ",""))),'Cleaned Google Form'!$A$1:$M$5000,3,FALSE)="RCH",VLOOKUP(TRIM(UPPER(SUBSTITUTE($D37," ",""))),'Cleaned Google Form'!$A$1:$M$5000,3,FALSE)="BCCA")),0,IF(AND(AE$21=1,NOT(VLOOKUP(TRIM(UPPER(SUBSTITUTE($D37," ",""))),'Cleaned Google Form'!$A$1:$M$5000,6,FALSE)="NO")),0,IF(OR(VLOOKUP(TRIM(UPPER(SUBSTITUTE($D37," ",""))),'Cleaned Google Form'!$A$1:$M$5000,8,FALSE)='Main Template'!AE$12,VLOOKUP(TRIM(UPPER(SUBSTITUTE($D37," ",""))),'Cleaned Google Form'!$A$1:$M$5000,8,FALSE)='Main Template'!AE$13,VLOOKUP(TRIM(UPPER(SUBSTITUTE($D37," ",""))),'Cleaned Google Form'!$A$1:$M$5000,8,FALSE)='Main Template'!AE$14,VLOOKUP(TRIM(UPPER(SUBSTITUTE($D37," ",""))),'Cleaned Google Form'!$A$1:$M$5000,8,FALSE)='Main Template'!AE$15),0,IF(AND('Main Template'!AE$21&gt;=$C$9,'Main Template'!AE$19,VLOOKUP(TRIM(UPPER(SUBSTITUTE($D37," ",""))),'Cleaned Google Form'!$A$1:$M$5000,7,FALSE)="YES"),0,IF(IFERROR(FIND('Main Template'!AE$17,VLOOKUP(TRIM(UPPER(SUBSTITUTE('Main Template'!$D37," ",""))),'Cleaned Google Form'!$A$1:$M$5000,9,FALSE),1),FALSE),0,1))))),1)</f>
        <v>1</v>
      </c>
      <c r="AF37" s="12">
        <f>IFERROR(IF(AND(WEEKDAY('Main Template'!AF$18)=1,OR(VLOOKUP(TRIM(UPPER(SUBSTITUTE($D37," ",""))),'Cleaned Google Form'!$A$1:$M$5000,3,FALSE)="SMH",VLOOKUP(TRIM(UPPER(SUBSTITUTE($D37," ",""))),'Cleaned Google Form'!$A$1:$M$5000,3,FALSE)="RCH",VLOOKUP(TRIM(UPPER(SUBSTITUTE($D37," ",""))),'Cleaned Google Form'!$A$1:$M$5000,3,FALSE)="BCCA")),0,IF(AND(AF$21=1,NOT(VLOOKUP(TRIM(UPPER(SUBSTITUTE($D37," ",""))),'Cleaned Google Form'!$A$1:$M$5000,6,FALSE)="NO")),0,IF(OR(VLOOKUP(TRIM(UPPER(SUBSTITUTE($D37," ",""))),'Cleaned Google Form'!$A$1:$M$5000,8,FALSE)='Main Template'!AF$12,VLOOKUP(TRIM(UPPER(SUBSTITUTE($D37," ",""))),'Cleaned Google Form'!$A$1:$M$5000,8,FALSE)='Main Template'!AF$13,VLOOKUP(TRIM(UPPER(SUBSTITUTE($D37," ",""))),'Cleaned Google Form'!$A$1:$M$5000,8,FALSE)='Main Template'!AF$14,VLOOKUP(TRIM(UPPER(SUBSTITUTE($D37," ",""))),'Cleaned Google Form'!$A$1:$M$5000,8,FALSE)='Main Template'!AF$15),0,IF(AND('Main Template'!AF$21&gt;=$C$9,'Main Template'!AF$19,VLOOKUP(TRIM(UPPER(SUBSTITUTE($D37," ",""))),'Cleaned Google Form'!$A$1:$M$5000,7,FALSE)="YES"),0,IF(IFERROR(FIND('Main Template'!AF$17,VLOOKUP(TRIM(UPPER(SUBSTITUTE('Main Template'!$D37," ",""))),'Cleaned Google Form'!$A$1:$M$5000,9,FALSE),1),FALSE),0,1))))),1)</f>
        <v>1</v>
      </c>
      <c r="AG37" s="12">
        <f>IFERROR(IF(AND(WEEKDAY('Main Template'!AG$18)=1,OR(VLOOKUP(TRIM(UPPER(SUBSTITUTE($D37," ",""))),'Cleaned Google Form'!$A$1:$M$5000,3,FALSE)="SMH",VLOOKUP(TRIM(UPPER(SUBSTITUTE($D37," ",""))),'Cleaned Google Form'!$A$1:$M$5000,3,FALSE)="RCH",VLOOKUP(TRIM(UPPER(SUBSTITUTE($D37," ",""))),'Cleaned Google Form'!$A$1:$M$5000,3,FALSE)="BCCA")),0,IF(AND(AG$21=1,NOT(VLOOKUP(TRIM(UPPER(SUBSTITUTE($D37," ",""))),'Cleaned Google Form'!$A$1:$M$5000,6,FALSE)="NO")),0,IF(OR(VLOOKUP(TRIM(UPPER(SUBSTITUTE($D37," ",""))),'Cleaned Google Form'!$A$1:$M$5000,8,FALSE)='Main Template'!AG$12,VLOOKUP(TRIM(UPPER(SUBSTITUTE($D37," ",""))),'Cleaned Google Form'!$A$1:$M$5000,8,FALSE)='Main Template'!AG$13,VLOOKUP(TRIM(UPPER(SUBSTITUTE($D37," ",""))),'Cleaned Google Form'!$A$1:$M$5000,8,FALSE)='Main Template'!AG$14,VLOOKUP(TRIM(UPPER(SUBSTITUTE($D37," ",""))),'Cleaned Google Form'!$A$1:$M$5000,8,FALSE)='Main Template'!AG$15),0,IF(AND('Main Template'!AG$21&gt;=$C$9,'Main Template'!AG$19,VLOOKUP(TRIM(UPPER(SUBSTITUTE($D37," ",""))),'Cleaned Google Form'!$A$1:$M$5000,7,FALSE)="YES"),0,IF(IFERROR(FIND('Main Template'!AG$17,VLOOKUP(TRIM(UPPER(SUBSTITUTE('Main Template'!$D37," ",""))),'Cleaned Google Form'!$A$1:$M$5000,9,FALSE),1),FALSE),0,1))))),1)</f>
        <v>1</v>
      </c>
      <c r="AH37" s="12">
        <f>IFERROR(IF(AND(WEEKDAY('Main Template'!AH$18)=1,OR(VLOOKUP(TRIM(UPPER(SUBSTITUTE($D37," ",""))),'Cleaned Google Form'!$A$1:$M$5000,3,FALSE)="SMH",VLOOKUP(TRIM(UPPER(SUBSTITUTE($D37," ",""))),'Cleaned Google Form'!$A$1:$M$5000,3,FALSE)="RCH",VLOOKUP(TRIM(UPPER(SUBSTITUTE($D37," ",""))),'Cleaned Google Form'!$A$1:$M$5000,3,FALSE)="BCCA")),0,IF(AND(AH$21=1,NOT(VLOOKUP(TRIM(UPPER(SUBSTITUTE($D37," ",""))),'Cleaned Google Form'!$A$1:$M$5000,6,FALSE)="NO")),0,IF(OR(VLOOKUP(TRIM(UPPER(SUBSTITUTE($D37," ",""))),'Cleaned Google Form'!$A$1:$M$5000,8,FALSE)='Main Template'!AH$12,VLOOKUP(TRIM(UPPER(SUBSTITUTE($D37," ",""))),'Cleaned Google Form'!$A$1:$M$5000,8,FALSE)='Main Template'!AH$13,VLOOKUP(TRIM(UPPER(SUBSTITUTE($D37," ",""))),'Cleaned Google Form'!$A$1:$M$5000,8,FALSE)='Main Template'!AH$14,VLOOKUP(TRIM(UPPER(SUBSTITUTE($D37," ",""))),'Cleaned Google Form'!$A$1:$M$5000,8,FALSE)='Main Template'!AH$15),0,IF(AND('Main Template'!AH$21&gt;=$C$9,'Main Template'!AH$19,VLOOKUP(TRIM(UPPER(SUBSTITUTE($D37," ",""))),'Cleaned Google Form'!$A$1:$M$5000,7,FALSE)="YES"),0,IF(IFERROR(FIND('Main Template'!AH$17,VLOOKUP(TRIM(UPPER(SUBSTITUTE('Main Template'!$D37," ",""))),'Cleaned Google Form'!$A$1:$M$5000,9,FALSE),1),FALSE),0,1))))),1)</f>
        <v>1</v>
      </c>
      <c r="AI37" s="12">
        <f>IFERROR(IF(AND(WEEKDAY('Main Template'!AI$18)=1,OR(VLOOKUP(TRIM(UPPER(SUBSTITUTE($D37," ",""))),'Cleaned Google Form'!$A$1:$M$5000,3,FALSE)="SMH",VLOOKUP(TRIM(UPPER(SUBSTITUTE($D37," ",""))),'Cleaned Google Form'!$A$1:$M$5000,3,FALSE)="RCH",VLOOKUP(TRIM(UPPER(SUBSTITUTE($D37," ",""))),'Cleaned Google Form'!$A$1:$M$5000,3,FALSE)="BCCA")),0,IF(AND(AI$21=1,NOT(VLOOKUP(TRIM(UPPER(SUBSTITUTE($D37," ",""))),'Cleaned Google Form'!$A$1:$M$5000,6,FALSE)="NO")),0,IF(OR(VLOOKUP(TRIM(UPPER(SUBSTITUTE($D37," ",""))),'Cleaned Google Form'!$A$1:$M$5000,8,FALSE)='Main Template'!AI$12,VLOOKUP(TRIM(UPPER(SUBSTITUTE($D37," ",""))),'Cleaned Google Form'!$A$1:$M$5000,8,FALSE)='Main Template'!AI$13,VLOOKUP(TRIM(UPPER(SUBSTITUTE($D37," ",""))),'Cleaned Google Form'!$A$1:$M$5000,8,FALSE)='Main Template'!AI$14,VLOOKUP(TRIM(UPPER(SUBSTITUTE($D37," ",""))),'Cleaned Google Form'!$A$1:$M$5000,8,FALSE)='Main Template'!AI$15),0,IF(AND('Main Template'!AI$21&gt;=$C$9,'Main Template'!AI$19,VLOOKUP(TRIM(UPPER(SUBSTITUTE($D37," ",""))),'Cleaned Google Form'!$A$1:$M$5000,7,FALSE)="YES"),0,IF(IFERROR(FIND('Main Template'!AI$17,VLOOKUP(TRIM(UPPER(SUBSTITUTE('Main Template'!$D37," ",""))),'Cleaned Google Form'!$A$1:$M$5000,9,FALSE),1),FALSE),0,1))))),1)</f>
        <v>1</v>
      </c>
      <c r="AJ37" s="12">
        <f>IFERROR(IF(AND(WEEKDAY('Main Template'!AJ$18)=1,OR(VLOOKUP(TRIM(UPPER(SUBSTITUTE($D37," ",""))),'Cleaned Google Form'!$A$1:$M$5000,3,FALSE)="SMH",VLOOKUP(TRIM(UPPER(SUBSTITUTE($D37," ",""))),'Cleaned Google Form'!$A$1:$M$5000,3,FALSE)="RCH",VLOOKUP(TRIM(UPPER(SUBSTITUTE($D37," ",""))),'Cleaned Google Form'!$A$1:$M$5000,3,FALSE)="BCCA")),0,IF(AND(AJ$21=1,NOT(VLOOKUP(TRIM(UPPER(SUBSTITUTE($D37," ",""))),'Cleaned Google Form'!$A$1:$M$5000,6,FALSE)="NO")),0,IF(OR(VLOOKUP(TRIM(UPPER(SUBSTITUTE($D37," ",""))),'Cleaned Google Form'!$A$1:$M$5000,8,FALSE)='Main Template'!AJ$12,VLOOKUP(TRIM(UPPER(SUBSTITUTE($D37," ",""))),'Cleaned Google Form'!$A$1:$M$5000,8,FALSE)='Main Template'!AJ$13,VLOOKUP(TRIM(UPPER(SUBSTITUTE($D37," ",""))),'Cleaned Google Form'!$A$1:$M$5000,8,FALSE)='Main Template'!AJ$14,VLOOKUP(TRIM(UPPER(SUBSTITUTE($D37," ",""))),'Cleaned Google Form'!$A$1:$M$5000,8,FALSE)='Main Template'!AJ$15),0,IF(AND('Main Template'!AJ$21&gt;=$C$9,'Main Template'!AJ$19,VLOOKUP(TRIM(UPPER(SUBSTITUTE($D37," ",""))),'Cleaned Google Form'!$A$1:$M$5000,7,FALSE)="YES"),0,IF(IFERROR(FIND('Main Template'!AJ$17,VLOOKUP(TRIM(UPPER(SUBSTITUTE('Main Template'!$D37," ",""))),'Cleaned Google Form'!$A$1:$M$5000,9,FALSE),1),FALSE),0,1))))),1)</f>
        <v>1</v>
      </c>
      <c r="AK37" s="12">
        <f>IFERROR(IF(AND(WEEKDAY('Main Template'!AK$18)=1,OR(VLOOKUP(TRIM(UPPER(SUBSTITUTE($D37," ",""))),'Cleaned Google Form'!$A$1:$M$5000,3,FALSE)="SMH",VLOOKUP(TRIM(UPPER(SUBSTITUTE($D37," ",""))),'Cleaned Google Form'!$A$1:$M$5000,3,FALSE)="RCH",VLOOKUP(TRIM(UPPER(SUBSTITUTE($D37," ",""))),'Cleaned Google Form'!$A$1:$M$5000,3,FALSE)="BCCA")),0,IF(AND(AK$21=1,NOT(VLOOKUP(TRIM(UPPER(SUBSTITUTE($D37," ",""))),'Cleaned Google Form'!$A$1:$M$5000,6,FALSE)="NO")),0,IF(OR(VLOOKUP(TRIM(UPPER(SUBSTITUTE($D37," ",""))),'Cleaned Google Form'!$A$1:$M$5000,8,FALSE)='Main Template'!AK$12,VLOOKUP(TRIM(UPPER(SUBSTITUTE($D37," ",""))),'Cleaned Google Form'!$A$1:$M$5000,8,FALSE)='Main Template'!AK$13,VLOOKUP(TRIM(UPPER(SUBSTITUTE($D37," ",""))),'Cleaned Google Form'!$A$1:$M$5000,8,FALSE)='Main Template'!AK$14,VLOOKUP(TRIM(UPPER(SUBSTITUTE($D37," ",""))),'Cleaned Google Form'!$A$1:$M$5000,8,FALSE)='Main Template'!AK$15),0,IF(AND('Main Template'!AK$21&gt;=$C$9,'Main Template'!AK$19,VLOOKUP(TRIM(UPPER(SUBSTITUTE($D37," ",""))),'Cleaned Google Form'!$A$1:$M$5000,7,FALSE)="YES"),0,IF(IFERROR(FIND('Main Template'!AK$17,VLOOKUP(TRIM(UPPER(SUBSTITUTE('Main Template'!$D37," ",""))),'Cleaned Google Form'!$A$1:$M$5000,9,FALSE),1),FALSE),0,1))))),1)</f>
        <v>1</v>
      </c>
      <c r="AL37" s="12">
        <f>IFERROR(IF(AND(WEEKDAY('Main Template'!AL$18)=1,OR(VLOOKUP(TRIM(UPPER(SUBSTITUTE($D37," ",""))),'Cleaned Google Form'!$A$1:$M$5000,3,FALSE)="SMH",VLOOKUP(TRIM(UPPER(SUBSTITUTE($D37," ",""))),'Cleaned Google Form'!$A$1:$M$5000,3,FALSE)="RCH",VLOOKUP(TRIM(UPPER(SUBSTITUTE($D37," ",""))),'Cleaned Google Form'!$A$1:$M$5000,3,FALSE)="BCCA")),0,IF(AND(AL$21=1,NOT(VLOOKUP(TRIM(UPPER(SUBSTITUTE($D37," ",""))),'Cleaned Google Form'!$A$1:$M$5000,6,FALSE)="NO")),0,IF(OR(VLOOKUP(TRIM(UPPER(SUBSTITUTE($D37," ",""))),'Cleaned Google Form'!$A$1:$M$5000,8,FALSE)='Main Template'!AL$12,VLOOKUP(TRIM(UPPER(SUBSTITUTE($D37," ",""))),'Cleaned Google Form'!$A$1:$M$5000,8,FALSE)='Main Template'!AL$13,VLOOKUP(TRIM(UPPER(SUBSTITUTE($D37," ",""))),'Cleaned Google Form'!$A$1:$M$5000,8,FALSE)='Main Template'!AL$14,VLOOKUP(TRIM(UPPER(SUBSTITUTE($D37," ",""))),'Cleaned Google Form'!$A$1:$M$5000,8,FALSE)='Main Template'!AL$15),0,IF(AND('Main Template'!AL$21&gt;=$C$9,'Main Template'!AL$19,VLOOKUP(TRIM(UPPER(SUBSTITUTE($D37," ",""))),'Cleaned Google Form'!$A$1:$M$5000,7,FALSE)="YES"),0,IF(IFERROR(FIND('Main Template'!AL$17,VLOOKUP(TRIM(UPPER(SUBSTITUTE('Main Template'!$D37," ",""))),'Cleaned Google Form'!$A$1:$M$5000,9,FALSE),1),FALSE),0,1))))),1)</f>
        <v>1</v>
      </c>
      <c r="AM37" s="12">
        <f>IFERROR(IF(AND(WEEKDAY('Main Template'!AM$18)=1,OR(VLOOKUP(TRIM(UPPER(SUBSTITUTE($D37," ",""))),'Cleaned Google Form'!$A$1:$M$5000,3,FALSE)="SMH",VLOOKUP(TRIM(UPPER(SUBSTITUTE($D37," ",""))),'Cleaned Google Form'!$A$1:$M$5000,3,FALSE)="RCH",VLOOKUP(TRIM(UPPER(SUBSTITUTE($D37," ",""))),'Cleaned Google Form'!$A$1:$M$5000,3,FALSE)="BCCA")),0,IF(AND(AM$21=1,NOT(VLOOKUP(TRIM(UPPER(SUBSTITUTE($D37," ",""))),'Cleaned Google Form'!$A$1:$M$5000,6,FALSE)="NO")),0,IF(OR(VLOOKUP(TRIM(UPPER(SUBSTITUTE($D37," ",""))),'Cleaned Google Form'!$A$1:$M$5000,8,FALSE)='Main Template'!AM$12,VLOOKUP(TRIM(UPPER(SUBSTITUTE($D37," ",""))),'Cleaned Google Form'!$A$1:$M$5000,8,FALSE)='Main Template'!AM$13,VLOOKUP(TRIM(UPPER(SUBSTITUTE($D37," ",""))),'Cleaned Google Form'!$A$1:$M$5000,8,FALSE)='Main Template'!AM$14,VLOOKUP(TRIM(UPPER(SUBSTITUTE($D37," ",""))),'Cleaned Google Form'!$A$1:$M$5000,8,FALSE)='Main Template'!AM$15),0,IF(AND('Main Template'!AM$21&gt;=$C$9,'Main Template'!AM$19,VLOOKUP(TRIM(UPPER(SUBSTITUTE($D37," ",""))),'Cleaned Google Form'!$A$1:$M$5000,7,FALSE)="YES"),0,IF(IFERROR(FIND('Main Template'!AM$17,VLOOKUP(TRIM(UPPER(SUBSTITUTE('Main Template'!$D37," ",""))),'Cleaned Google Form'!$A$1:$M$5000,9,FALSE),1),FALSE),0,1))))),1)</f>
        <v>1</v>
      </c>
      <c r="AN37" s="12">
        <f>IFERROR(IF(AND(WEEKDAY('Main Template'!AN$18)=1,OR(VLOOKUP(TRIM(UPPER(SUBSTITUTE($D37," ",""))),'Cleaned Google Form'!$A$1:$M$5000,3,FALSE)="SMH",VLOOKUP(TRIM(UPPER(SUBSTITUTE($D37," ",""))),'Cleaned Google Form'!$A$1:$M$5000,3,FALSE)="RCH",VLOOKUP(TRIM(UPPER(SUBSTITUTE($D37," ",""))),'Cleaned Google Form'!$A$1:$M$5000,3,FALSE)="BCCA")),0,IF(AND(AN$21=1,NOT(VLOOKUP(TRIM(UPPER(SUBSTITUTE($D37," ",""))),'Cleaned Google Form'!$A$1:$M$5000,6,FALSE)="NO")),0,IF(OR(VLOOKUP(TRIM(UPPER(SUBSTITUTE($D37," ",""))),'Cleaned Google Form'!$A$1:$M$5000,8,FALSE)='Main Template'!AN$12,VLOOKUP(TRIM(UPPER(SUBSTITUTE($D37," ",""))),'Cleaned Google Form'!$A$1:$M$5000,8,FALSE)='Main Template'!AN$13,VLOOKUP(TRIM(UPPER(SUBSTITUTE($D37," ",""))),'Cleaned Google Form'!$A$1:$M$5000,8,FALSE)='Main Template'!AN$14,VLOOKUP(TRIM(UPPER(SUBSTITUTE($D37," ",""))),'Cleaned Google Form'!$A$1:$M$5000,8,FALSE)='Main Template'!AN$15),0,IF(AND('Main Template'!AN$21&gt;=$C$9,'Main Template'!AN$19,VLOOKUP(TRIM(UPPER(SUBSTITUTE($D37," ",""))),'Cleaned Google Form'!$A$1:$M$5000,7,FALSE)="YES"),0,IF(IFERROR(FIND('Main Template'!AN$17,VLOOKUP(TRIM(UPPER(SUBSTITUTE('Main Template'!$D37," ",""))),'Cleaned Google Form'!$A$1:$M$5000,9,FALSE),1),FALSE),0,1))))),1)</f>
        <v>1</v>
      </c>
    </row>
    <row r="38" spans="2:40">
      <c r="B38" t="str">
        <f>IFERROR(IF(ISNUMBER(MATCH(UPPER(SUBSTITUTE(D38," ","")),'Cleaned Google Form'!$A:$A,0)),"","Oops"),"Not Present")</f>
        <v/>
      </c>
      <c r="C38" s="4">
        <f>I38</f>
        <v>17</v>
      </c>
      <c r="D38" s="4" t="s">
        <v>346</v>
      </c>
      <c r="E38" s="4">
        <f>IFERROR(IF(VLOOKUP(TRIM(UPPER(SUBSTITUTE(D38," ",""))),'Cleaned Google Form'!$A$1:$L$5000,5,FALSE)="YES",1,0),0)</f>
        <v>1</v>
      </c>
      <c r="F38" s="4">
        <f>IFERROR(IF(RIGHT(VLOOKUP(TRIM(UPPER(SUBSTITUTE(D38," ",""))),'Cleaned Google Form'!$A$1:$L$5000,2,FALSE),1)="1",1,0),0)</f>
        <v>1</v>
      </c>
      <c r="G38" s="4">
        <f>IFERROR(IF(VLOOKUP(TRIM(UPPER(SUBSTITUTE(D38," ",""))),'Cleaned Google Form'!$A$1:$L$5000,3,FALSE)="VGH",1,0),0)</f>
        <v>1</v>
      </c>
      <c r="H38" s="4">
        <f>IFERROR(IF(G38+IFERROR(IF(VLOOKUP(TRIM(UPPER(SUBSTITUTE(D38," ",""))),'Cleaned Google Form'!$A$1:$L$5000,3,FALSE)="SPH",1,0),0)=0,1,0),0)</f>
        <v>0</v>
      </c>
      <c r="I38" s="4">
        <f>IF(I37="Resident Index",1,I37+1)</f>
        <v>17</v>
      </c>
      <c r="J38" s="12">
        <f>IFERROR(IF(AND(WEEKDAY('Main Template'!J$18)=1,OR(VLOOKUP(TRIM(UPPER(SUBSTITUTE($D38," ",""))),'Cleaned Google Form'!$A$1:$M$5000,3,FALSE)="SMH",VLOOKUP(TRIM(UPPER(SUBSTITUTE($D38," ",""))),'Cleaned Google Form'!$A$1:$M$5000,3,FALSE)="RCH",VLOOKUP(TRIM(UPPER(SUBSTITUTE($D38," ",""))),'Cleaned Google Form'!$A$1:$M$5000,3,FALSE)="BCCA")),0,IF(AND(J$21=1,NOT(VLOOKUP(TRIM(UPPER(SUBSTITUTE($D38," ",""))),'Cleaned Google Form'!$A$1:$M$5000,6,FALSE)="NO")),0,IF(OR(VLOOKUP(TRIM(UPPER(SUBSTITUTE($D38," ",""))),'Cleaned Google Form'!$A$1:$M$5000,8,FALSE)='Main Template'!J$12,VLOOKUP(TRIM(UPPER(SUBSTITUTE($D38," ",""))),'Cleaned Google Form'!$A$1:$M$5000,8,FALSE)='Main Template'!J$13,VLOOKUP(TRIM(UPPER(SUBSTITUTE($D38," ",""))),'Cleaned Google Form'!$A$1:$M$5000,8,FALSE)='Main Template'!J$14,VLOOKUP(TRIM(UPPER(SUBSTITUTE($D38," ",""))),'Cleaned Google Form'!$A$1:$M$5000,8,FALSE)='Main Template'!J$15),0,IF(AND('Main Template'!J$21&gt;=$C$9,'Main Template'!J$19,VLOOKUP(TRIM(UPPER(SUBSTITUTE($D38," ",""))),'Cleaned Google Form'!$A$1:$M$5000,7,FALSE)="YES"),0,IF(IFERROR(FIND('Main Template'!J$17,VLOOKUP(TRIM(UPPER(SUBSTITUTE('Main Template'!$D38," ",""))),'Cleaned Google Form'!$A$1:$M$5000,9,FALSE),1),FALSE),0,1))))),1)</f>
        <v>1</v>
      </c>
      <c r="K38" s="12">
        <f>IFERROR(IF(AND(WEEKDAY('Main Template'!K$18)=1,OR(VLOOKUP(TRIM(UPPER(SUBSTITUTE($D38," ",""))),'Cleaned Google Form'!$A$1:$M$5000,3,FALSE)="SMH",VLOOKUP(TRIM(UPPER(SUBSTITUTE($D38," ",""))),'Cleaned Google Form'!$A$1:$M$5000,3,FALSE)="RCH",VLOOKUP(TRIM(UPPER(SUBSTITUTE($D38," ",""))),'Cleaned Google Form'!$A$1:$M$5000,3,FALSE)="BCCA")),0,IF(AND(K$21=1,NOT(VLOOKUP(TRIM(UPPER(SUBSTITUTE($D38," ",""))),'Cleaned Google Form'!$A$1:$M$5000,6,FALSE)="NO")),0,IF(OR(VLOOKUP(TRIM(UPPER(SUBSTITUTE($D38," ",""))),'Cleaned Google Form'!$A$1:$M$5000,8,FALSE)='Main Template'!K$12,VLOOKUP(TRIM(UPPER(SUBSTITUTE($D38," ",""))),'Cleaned Google Form'!$A$1:$M$5000,8,FALSE)='Main Template'!K$13,VLOOKUP(TRIM(UPPER(SUBSTITUTE($D38," ",""))),'Cleaned Google Form'!$A$1:$M$5000,8,FALSE)='Main Template'!K$14,VLOOKUP(TRIM(UPPER(SUBSTITUTE($D38," ",""))),'Cleaned Google Form'!$A$1:$M$5000,8,FALSE)='Main Template'!K$15),0,IF(AND('Main Template'!K$21&gt;=$C$9,'Main Template'!K$19,VLOOKUP(TRIM(UPPER(SUBSTITUTE($D38," ",""))),'Cleaned Google Form'!$A$1:$M$5000,7,FALSE)="YES"),0,IF(IFERROR(FIND('Main Template'!K$17,VLOOKUP(TRIM(UPPER(SUBSTITUTE('Main Template'!$D38," ",""))),'Cleaned Google Form'!$A$1:$M$5000,9,FALSE),1),FALSE),0,1))))),1)</f>
        <v>1</v>
      </c>
      <c r="L38" s="12">
        <f>IFERROR(IF(AND(WEEKDAY('Main Template'!L$18)=1,OR(VLOOKUP(TRIM(UPPER(SUBSTITUTE($D38," ",""))),'Cleaned Google Form'!$A$1:$M$5000,3,FALSE)="SMH",VLOOKUP(TRIM(UPPER(SUBSTITUTE($D38," ",""))),'Cleaned Google Form'!$A$1:$M$5000,3,FALSE)="RCH",VLOOKUP(TRIM(UPPER(SUBSTITUTE($D38," ",""))),'Cleaned Google Form'!$A$1:$M$5000,3,FALSE)="BCCA")),0,IF(AND(L$21=1,NOT(VLOOKUP(TRIM(UPPER(SUBSTITUTE($D38," ",""))),'Cleaned Google Form'!$A$1:$M$5000,6,FALSE)="NO")),0,IF(OR(VLOOKUP(TRIM(UPPER(SUBSTITUTE($D38," ",""))),'Cleaned Google Form'!$A$1:$M$5000,8,FALSE)='Main Template'!L$12,VLOOKUP(TRIM(UPPER(SUBSTITUTE($D38," ",""))),'Cleaned Google Form'!$A$1:$M$5000,8,FALSE)='Main Template'!L$13,VLOOKUP(TRIM(UPPER(SUBSTITUTE($D38," ",""))),'Cleaned Google Form'!$A$1:$M$5000,8,FALSE)='Main Template'!L$14,VLOOKUP(TRIM(UPPER(SUBSTITUTE($D38," ",""))),'Cleaned Google Form'!$A$1:$M$5000,8,FALSE)='Main Template'!L$15),0,IF(AND('Main Template'!L$21&gt;=$C$9,'Main Template'!L$19,VLOOKUP(TRIM(UPPER(SUBSTITUTE($D38," ",""))),'Cleaned Google Form'!$A$1:$M$5000,7,FALSE)="YES"),0,IF(IFERROR(FIND('Main Template'!L$17,VLOOKUP(TRIM(UPPER(SUBSTITUTE('Main Template'!$D38," ",""))),'Cleaned Google Form'!$A$1:$M$5000,9,FALSE),1),FALSE),0,1))))),1)</f>
        <v>1</v>
      </c>
      <c r="M38" s="12">
        <f>IFERROR(IF(AND(WEEKDAY('Main Template'!M$18)=1,OR(VLOOKUP(TRIM(UPPER(SUBSTITUTE($D38," ",""))),'Cleaned Google Form'!$A$1:$M$5000,3,FALSE)="SMH",VLOOKUP(TRIM(UPPER(SUBSTITUTE($D38," ",""))),'Cleaned Google Form'!$A$1:$M$5000,3,FALSE)="RCH",VLOOKUP(TRIM(UPPER(SUBSTITUTE($D38," ",""))),'Cleaned Google Form'!$A$1:$M$5000,3,FALSE)="BCCA")),0,IF(AND(M$21=1,NOT(VLOOKUP(TRIM(UPPER(SUBSTITUTE($D38," ",""))),'Cleaned Google Form'!$A$1:$M$5000,6,FALSE)="NO")),0,IF(OR(VLOOKUP(TRIM(UPPER(SUBSTITUTE($D38," ",""))),'Cleaned Google Form'!$A$1:$M$5000,8,FALSE)='Main Template'!M$12,VLOOKUP(TRIM(UPPER(SUBSTITUTE($D38," ",""))),'Cleaned Google Form'!$A$1:$M$5000,8,FALSE)='Main Template'!M$13,VLOOKUP(TRIM(UPPER(SUBSTITUTE($D38," ",""))),'Cleaned Google Form'!$A$1:$M$5000,8,FALSE)='Main Template'!M$14,VLOOKUP(TRIM(UPPER(SUBSTITUTE($D38," ",""))),'Cleaned Google Form'!$A$1:$M$5000,8,FALSE)='Main Template'!M$15),0,IF(AND('Main Template'!M$21&gt;=$C$9,'Main Template'!M$19,VLOOKUP(TRIM(UPPER(SUBSTITUTE($D38," ",""))),'Cleaned Google Form'!$A$1:$M$5000,7,FALSE)="YES"),0,IF(IFERROR(FIND('Main Template'!M$17,VLOOKUP(TRIM(UPPER(SUBSTITUTE('Main Template'!$D38," ",""))),'Cleaned Google Form'!$A$1:$M$5000,9,FALSE),1),FALSE),0,1))))),1)</f>
        <v>1</v>
      </c>
      <c r="N38" s="12">
        <f>IFERROR(IF(AND(WEEKDAY('Main Template'!N$18)=1,OR(VLOOKUP(TRIM(UPPER(SUBSTITUTE($D38," ",""))),'Cleaned Google Form'!$A$1:$M$5000,3,FALSE)="SMH",VLOOKUP(TRIM(UPPER(SUBSTITUTE($D38," ",""))),'Cleaned Google Form'!$A$1:$M$5000,3,FALSE)="RCH",VLOOKUP(TRIM(UPPER(SUBSTITUTE($D38," ",""))),'Cleaned Google Form'!$A$1:$M$5000,3,FALSE)="BCCA")),0,IF(AND(N$21=1,NOT(VLOOKUP(TRIM(UPPER(SUBSTITUTE($D38," ",""))),'Cleaned Google Form'!$A$1:$M$5000,6,FALSE)="NO")),0,IF(OR(VLOOKUP(TRIM(UPPER(SUBSTITUTE($D38," ",""))),'Cleaned Google Form'!$A$1:$M$5000,8,FALSE)='Main Template'!N$12,VLOOKUP(TRIM(UPPER(SUBSTITUTE($D38," ",""))),'Cleaned Google Form'!$A$1:$M$5000,8,FALSE)='Main Template'!N$13,VLOOKUP(TRIM(UPPER(SUBSTITUTE($D38," ",""))),'Cleaned Google Form'!$A$1:$M$5000,8,FALSE)='Main Template'!N$14,VLOOKUP(TRIM(UPPER(SUBSTITUTE($D38," ",""))),'Cleaned Google Form'!$A$1:$M$5000,8,FALSE)='Main Template'!N$15),0,IF(AND('Main Template'!N$21&gt;=$C$9,'Main Template'!N$19,VLOOKUP(TRIM(UPPER(SUBSTITUTE($D38," ",""))),'Cleaned Google Form'!$A$1:$M$5000,7,FALSE)="YES"),0,IF(IFERROR(FIND('Main Template'!N$17,VLOOKUP(TRIM(UPPER(SUBSTITUTE('Main Template'!$D38," ",""))),'Cleaned Google Form'!$A$1:$M$5000,9,FALSE),1),FALSE),0,1))))),1)</f>
        <v>1</v>
      </c>
      <c r="O38" s="12">
        <f>IFERROR(IF(AND(WEEKDAY('Main Template'!O$18)=1,OR(VLOOKUP(TRIM(UPPER(SUBSTITUTE($D38," ",""))),'Cleaned Google Form'!$A$1:$M$5000,3,FALSE)="SMH",VLOOKUP(TRIM(UPPER(SUBSTITUTE($D38," ",""))),'Cleaned Google Form'!$A$1:$M$5000,3,FALSE)="RCH",VLOOKUP(TRIM(UPPER(SUBSTITUTE($D38," ",""))),'Cleaned Google Form'!$A$1:$M$5000,3,FALSE)="BCCA")),0,IF(AND(O$21=1,NOT(VLOOKUP(TRIM(UPPER(SUBSTITUTE($D38," ",""))),'Cleaned Google Form'!$A$1:$M$5000,6,FALSE)="NO")),0,IF(OR(VLOOKUP(TRIM(UPPER(SUBSTITUTE($D38," ",""))),'Cleaned Google Form'!$A$1:$M$5000,8,FALSE)='Main Template'!O$12,VLOOKUP(TRIM(UPPER(SUBSTITUTE($D38," ",""))),'Cleaned Google Form'!$A$1:$M$5000,8,FALSE)='Main Template'!O$13,VLOOKUP(TRIM(UPPER(SUBSTITUTE($D38," ",""))),'Cleaned Google Form'!$A$1:$M$5000,8,FALSE)='Main Template'!O$14,VLOOKUP(TRIM(UPPER(SUBSTITUTE($D38," ",""))),'Cleaned Google Form'!$A$1:$M$5000,8,FALSE)='Main Template'!O$15),0,IF(AND('Main Template'!O$21&gt;=$C$9,'Main Template'!O$19,VLOOKUP(TRIM(UPPER(SUBSTITUTE($D38," ",""))),'Cleaned Google Form'!$A$1:$M$5000,7,FALSE)="YES"),0,IF(IFERROR(FIND('Main Template'!O$17,VLOOKUP(TRIM(UPPER(SUBSTITUTE('Main Template'!$D38," ",""))),'Cleaned Google Form'!$A$1:$M$5000,9,FALSE),1),FALSE),0,1))))),1)</f>
        <v>1</v>
      </c>
      <c r="P38" s="12">
        <f>IFERROR(IF(AND(WEEKDAY('Main Template'!P$18)=1,OR(VLOOKUP(TRIM(UPPER(SUBSTITUTE($D38," ",""))),'Cleaned Google Form'!$A$1:$M$5000,3,FALSE)="SMH",VLOOKUP(TRIM(UPPER(SUBSTITUTE($D38," ",""))),'Cleaned Google Form'!$A$1:$M$5000,3,FALSE)="RCH",VLOOKUP(TRIM(UPPER(SUBSTITUTE($D38," ",""))),'Cleaned Google Form'!$A$1:$M$5000,3,FALSE)="BCCA")),0,IF(AND(P$21=1,NOT(VLOOKUP(TRIM(UPPER(SUBSTITUTE($D38," ",""))),'Cleaned Google Form'!$A$1:$M$5000,6,FALSE)="NO")),0,IF(OR(VLOOKUP(TRIM(UPPER(SUBSTITUTE($D38," ",""))),'Cleaned Google Form'!$A$1:$M$5000,8,FALSE)='Main Template'!P$12,VLOOKUP(TRIM(UPPER(SUBSTITUTE($D38," ",""))),'Cleaned Google Form'!$A$1:$M$5000,8,FALSE)='Main Template'!P$13,VLOOKUP(TRIM(UPPER(SUBSTITUTE($D38," ",""))),'Cleaned Google Form'!$A$1:$M$5000,8,FALSE)='Main Template'!P$14,VLOOKUP(TRIM(UPPER(SUBSTITUTE($D38," ",""))),'Cleaned Google Form'!$A$1:$M$5000,8,FALSE)='Main Template'!P$15),0,IF(AND('Main Template'!P$21&gt;=$C$9,'Main Template'!P$19,VLOOKUP(TRIM(UPPER(SUBSTITUTE($D38," ",""))),'Cleaned Google Form'!$A$1:$M$5000,7,FALSE)="YES"),0,IF(IFERROR(FIND('Main Template'!P$17,VLOOKUP(TRIM(UPPER(SUBSTITUTE('Main Template'!$D38," ",""))),'Cleaned Google Form'!$A$1:$M$5000,9,FALSE),1),FALSE),0,1))))),1)</f>
        <v>1</v>
      </c>
      <c r="Q38" s="12">
        <f>IFERROR(IF(AND(WEEKDAY('Main Template'!Q$18)=1,OR(VLOOKUP(TRIM(UPPER(SUBSTITUTE($D38," ",""))),'Cleaned Google Form'!$A$1:$M$5000,3,FALSE)="SMH",VLOOKUP(TRIM(UPPER(SUBSTITUTE($D38," ",""))),'Cleaned Google Form'!$A$1:$M$5000,3,FALSE)="RCH",VLOOKUP(TRIM(UPPER(SUBSTITUTE($D38," ",""))),'Cleaned Google Form'!$A$1:$M$5000,3,FALSE)="BCCA")),0,IF(AND(Q$21=1,NOT(VLOOKUP(TRIM(UPPER(SUBSTITUTE($D38," ",""))),'Cleaned Google Form'!$A$1:$M$5000,6,FALSE)="NO")),0,IF(OR(VLOOKUP(TRIM(UPPER(SUBSTITUTE($D38," ",""))),'Cleaned Google Form'!$A$1:$M$5000,8,FALSE)='Main Template'!Q$12,VLOOKUP(TRIM(UPPER(SUBSTITUTE($D38," ",""))),'Cleaned Google Form'!$A$1:$M$5000,8,FALSE)='Main Template'!Q$13,VLOOKUP(TRIM(UPPER(SUBSTITUTE($D38," ",""))),'Cleaned Google Form'!$A$1:$M$5000,8,FALSE)='Main Template'!Q$14,VLOOKUP(TRIM(UPPER(SUBSTITUTE($D38," ",""))),'Cleaned Google Form'!$A$1:$M$5000,8,FALSE)='Main Template'!Q$15),0,IF(AND('Main Template'!Q$21&gt;=$C$9,'Main Template'!Q$19,VLOOKUP(TRIM(UPPER(SUBSTITUTE($D38," ",""))),'Cleaned Google Form'!$A$1:$M$5000,7,FALSE)="YES"),0,IF(IFERROR(FIND('Main Template'!Q$17,VLOOKUP(TRIM(UPPER(SUBSTITUTE('Main Template'!$D38," ",""))),'Cleaned Google Form'!$A$1:$M$5000,9,FALSE),1),FALSE),0,1))))),1)</f>
        <v>1</v>
      </c>
      <c r="R38" s="12">
        <f>IFERROR(IF(AND(WEEKDAY('Main Template'!R$18)=1,OR(VLOOKUP(TRIM(UPPER(SUBSTITUTE($D38," ",""))),'Cleaned Google Form'!$A$1:$M$5000,3,FALSE)="SMH",VLOOKUP(TRIM(UPPER(SUBSTITUTE($D38," ",""))),'Cleaned Google Form'!$A$1:$M$5000,3,FALSE)="RCH",VLOOKUP(TRIM(UPPER(SUBSTITUTE($D38," ",""))),'Cleaned Google Form'!$A$1:$M$5000,3,FALSE)="BCCA")),0,IF(AND(R$21=1,NOT(VLOOKUP(TRIM(UPPER(SUBSTITUTE($D38," ",""))),'Cleaned Google Form'!$A$1:$M$5000,6,FALSE)="NO")),0,IF(OR(VLOOKUP(TRIM(UPPER(SUBSTITUTE($D38," ",""))),'Cleaned Google Form'!$A$1:$M$5000,8,FALSE)='Main Template'!R$12,VLOOKUP(TRIM(UPPER(SUBSTITUTE($D38," ",""))),'Cleaned Google Form'!$A$1:$M$5000,8,FALSE)='Main Template'!R$13,VLOOKUP(TRIM(UPPER(SUBSTITUTE($D38," ",""))),'Cleaned Google Form'!$A$1:$M$5000,8,FALSE)='Main Template'!R$14,VLOOKUP(TRIM(UPPER(SUBSTITUTE($D38," ",""))),'Cleaned Google Form'!$A$1:$M$5000,8,FALSE)='Main Template'!R$15),0,IF(AND('Main Template'!R$21&gt;=$C$9,'Main Template'!R$19,VLOOKUP(TRIM(UPPER(SUBSTITUTE($D38," ",""))),'Cleaned Google Form'!$A$1:$M$5000,7,FALSE)="YES"),0,IF(IFERROR(FIND('Main Template'!R$17,VLOOKUP(TRIM(UPPER(SUBSTITUTE('Main Template'!$D38," ",""))),'Cleaned Google Form'!$A$1:$M$5000,9,FALSE),1),FALSE),0,1))))),1)</f>
        <v>1</v>
      </c>
      <c r="S38" s="12">
        <f>IFERROR(IF(AND(WEEKDAY('Main Template'!S$18)=1,OR(VLOOKUP(TRIM(UPPER(SUBSTITUTE($D38," ",""))),'Cleaned Google Form'!$A$1:$M$5000,3,FALSE)="SMH",VLOOKUP(TRIM(UPPER(SUBSTITUTE($D38," ",""))),'Cleaned Google Form'!$A$1:$M$5000,3,FALSE)="RCH",VLOOKUP(TRIM(UPPER(SUBSTITUTE($D38," ",""))),'Cleaned Google Form'!$A$1:$M$5000,3,FALSE)="BCCA")),0,IF(AND(S$21=1,NOT(VLOOKUP(TRIM(UPPER(SUBSTITUTE($D38," ",""))),'Cleaned Google Form'!$A$1:$M$5000,6,FALSE)="NO")),0,IF(OR(VLOOKUP(TRIM(UPPER(SUBSTITUTE($D38," ",""))),'Cleaned Google Form'!$A$1:$M$5000,8,FALSE)='Main Template'!S$12,VLOOKUP(TRIM(UPPER(SUBSTITUTE($D38," ",""))),'Cleaned Google Form'!$A$1:$M$5000,8,FALSE)='Main Template'!S$13,VLOOKUP(TRIM(UPPER(SUBSTITUTE($D38," ",""))),'Cleaned Google Form'!$A$1:$M$5000,8,FALSE)='Main Template'!S$14,VLOOKUP(TRIM(UPPER(SUBSTITUTE($D38," ",""))),'Cleaned Google Form'!$A$1:$M$5000,8,FALSE)='Main Template'!S$15),0,IF(AND('Main Template'!S$21&gt;=$C$9,'Main Template'!S$19,VLOOKUP(TRIM(UPPER(SUBSTITUTE($D38," ",""))),'Cleaned Google Form'!$A$1:$M$5000,7,FALSE)="YES"),0,IF(IFERROR(FIND('Main Template'!S$17,VLOOKUP(TRIM(UPPER(SUBSTITUTE('Main Template'!$D38," ",""))),'Cleaned Google Form'!$A$1:$M$5000,9,FALSE),1),FALSE),0,1))))),1)</f>
        <v>1</v>
      </c>
      <c r="T38" s="12">
        <f>IFERROR(IF(AND(WEEKDAY('Main Template'!T$18)=1,OR(VLOOKUP(TRIM(UPPER(SUBSTITUTE($D38," ",""))),'Cleaned Google Form'!$A$1:$M$5000,3,FALSE)="SMH",VLOOKUP(TRIM(UPPER(SUBSTITUTE($D38," ",""))),'Cleaned Google Form'!$A$1:$M$5000,3,FALSE)="RCH",VLOOKUP(TRIM(UPPER(SUBSTITUTE($D38," ",""))),'Cleaned Google Form'!$A$1:$M$5000,3,FALSE)="BCCA")),0,IF(AND(T$21=1,NOT(VLOOKUP(TRIM(UPPER(SUBSTITUTE($D38," ",""))),'Cleaned Google Form'!$A$1:$M$5000,6,FALSE)="NO")),0,IF(OR(VLOOKUP(TRIM(UPPER(SUBSTITUTE($D38," ",""))),'Cleaned Google Form'!$A$1:$M$5000,8,FALSE)='Main Template'!T$12,VLOOKUP(TRIM(UPPER(SUBSTITUTE($D38," ",""))),'Cleaned Google Form'!$A$1:$M$5000,8,FALSE)='Main Template'!T$13,VLOOKUP(TRIM(UPPER(SUBSTITUTE($D38," ",""))),'Cleaned Google Form'!$A$1:$M$5000,8,FALSE)='Main Template'!T$14,VLOOKUP(TRIM(UPPER(SUBSTITUTE($D38," ",""))),'Cleaned Google Form'!$A$1:$M$5000,8,FALSE)='Main Template'!T$15),0,IF(AND('Main Template'!T$21&gt;=$C$9,'Main Template'!T$19,VLOOKUP(TRIM(UPPER(SUBSTITUTE($D38," ",""))),'Cleaned Google Form'!$A$1:$M$5000,7,FALSE)="YES"),0,IF(IFERROR(FIND('Main Template'!T$17,VLOOKUP(TRIM(UPPER(SUBSTITUTE('Main Template'!$D38," ",""))),'Cleaned Google Form'!$A$1:$M$5000,9,FALSE),1),FALSE),0,1))))),1)</f>
        <v>1</v>
      </c>
      <c r="U38" s="12">
        <f>IFERROR(IF(AND(WEEKDAY('Main Template'!U$18)=1,OR(VLOOKUP(TRIM(UPPER(SUBSTITUTE($D38," ",""))),'Cleaned Google Form'!$A$1:$M$5000,3,FALSE)="SMH",VLOOKUP(TRIM(UPPER(SUBSTITUTE($D38," ",""))),'Cleaned Google Form'!$A$1:$M$5000,3,FALSE)="RCH",VLOOKUP(TRIM(UPPER(SUBSTITUTE($D38," ",""))),'Cleaned Google Form'!$A$1:$M$5000,3,FALSE)="BCCA")),0,IF(AND(U$21=1,NOT(VLOOKUP(TRIM(UPPER(SUBSTITUTE($D38," ",""))),'Cleaned Google Form'!$A$1:$M$5000,6,FALSE)="NO")),0,IF(OR(VLOOKUP(TRIM(UPPER(SUBSTITUTE($D38," ",""))),'Cleaned Google Form'!$A$1:$M$5000,8,FALSE)='Main Template'!U$12,VLOOKUP(TRIM(UPPER(SUBSTITUTE($D38," ",""))),'Cleaned Google Form'!$A$1:$M$5000,8,FALSE)='Main Template'!U$13,VLOOKUP(TRIM(UPPER(SUBSTITUTE($D38," ",""))),'Cleaned Google Form'!$A$1:$M$5000,8,FALSE)='Main Template'!U$14,VLOOKUP(TRIM(UPPER(SUBSTITUTE($D38," ",""))),'Cleaned Google Form'!$A$1:$M$5000,8,FALSE)='Main Template'!U$15),0,IF(AND('Main Template'!U$21&gt;=$C$9,'Main Template'!U$19,VLOOKUP(TRIM(UPPER(SUBSTITUTE($D38," ",""))),'Cleaned Google Form'!$A$1:$M$5000,7,FALSE)="YES"),0,IF(IFERROR(FIND('Main Template'!U$17,VLOOKUP(TRIM(UPPER(SUBSTITUTE('Main Template'!$D38," ",""))),'Cleaned Google Form'!$A$1:$M$5000,9,FALSE),1),FALSE),0,1))))),1)</f>
        <v>1</v>
      </c>
      <c r="V38" s="12">
        <f>IFERROR(IF(AND(WEEKDAY('Main Template'!V$18)=1,OR(VLOOKUP(TRIM(UPPER(SUBSTITUTE($D38," ",""))),'Cleaned Google Form'!$A$1:$M$5000,3,FALSE)="SMH",VLOOKUP(TRIM(UPPER(SUBSTITUTE($D38," ",""))),'Cleaned Google Form'!$A$1:$M$5000,3,FALSE)="RCH",VLOOKUP(TRIM(UPPER(SUBSTITUTE($D38," ",""))),'Cleaned Google Form'!$A$1:$M$5000,3,FALSE)="BCCA")),0,IF(AND(V$21=1,NOT(VLOOKUP(TRIM(UPPER(SUBSTITUTE($D38," ",""))),'Cleaned Google Form'!$A$1:$M$5000,6,FALSE)="NO")),0,IF(OR(VLOOKUP(TRIM(UPPER(SUBSTITUTE($D38," ",""))),'Cleaned Google Form'!$A$1:$M$5000,8,FALSE)='Main Template'!V$12,VLOOKUP(TRIM(UPPER(SUBSTITUTE($D38," ",""))),'Cleaned Google Form'!$A$1:$M$5000,8,FALSE)='Main Template'!V$13,VLOOKUP(TRIM(UPPER(SUBSTITUTE($D38," ",""))),'Cleaned Google Form'!$A$1:$M$5000,8,FALSE)='Main Template'!V$14,VLOOKUP(TRIM(UPPER(SUBSTITUTE($D38," ",""))),'Cleaned Google Form'!$A$1:$M$5000,8,FALSE)='Main Template'!V$15),0,IF(AND('Main Template'!V$21&gt;=$C$9,'Main Template'!V$19,VLOOKUP(TRIM(UPPER(SUBSTITUTE($D38," ",""))),'Cleaned Google Form'!$A$1:$M$5000,7,FALSE)="YES"),0,IF(IFERROR(FIND('Main Template'!V$17,VLOOKUP(TRIM(UPPER(SUBSTITUTE('Main Template'!$D38," ",""))),'Cleaned Google Form'!$A$1:$M$5000,9,FALSE),1),FALSE),0,1))))),1)</f>
        <v>1</v>
      </c>
      <c r="W38" s="12">
        <f>IFERROR(IF(AND(WEEKDAY('Main Template'!W$18)=1,OR(VLOOKUP(TRIM(UPPER(SUBSTITUTE($D38," ",""))),'Cleaned Google Form'!$A$1:$M$5000,3,FALSE)="SMH",VLOOKUP(TRIM(UPPER(SUBSTITUTE($D38," ",""))),'Cleaned Google Form'!$A$1:$M$5000,3,FALSE)="RCH",VLOOKUP(TRIM(UPPER(SUBSTITUTE($D38," ",""))),'Cleaned Google Form'!$A$1:$M$5000,3,FALSE)="BCCA")),0,IF(AND(W$21=1,NOT(VLOOKUP(TRIM(UPPER(SUBSTITUTE($D38," ",""))),'Cleaned Google Form'!$A$1:$M$5000,6,FALSE)="NO")),0,IF(OR(VLOOKUP(TRIM(UPPER(SUBSTITUTE($D38," ",""))),'Cleaned Google Form'!$A$1:$M$5000,8,FALSE)='Main Template'!W$12,VLOOKUP(TRIM(UPPER(SUBSTITUTE($D38," ",""))),'Cleaned Google Form'!$A$1:$M$5000,8,FALSE)='Main Template'!W$13,VLOOKUP(TRIM(UPPER(SUBSTITUTE($D38," ",""))),'Cleaned Google Form'!$A$1:$M$5000,8,FALSE)='Main Template'!W$14,VLOOKUP(TRIM(UPPER(SUBSTITUTE($D38," ",""))),'Cleaned Google Form'!$A$1:$M$5000,8,FALSE)='Main Template'!W$15),0,IF(AND('Main Template'!W$21&gt;=$C$9,'Main Template'!W$19,VLOOKUP(TRIM(UPPER(SUBSTITUTE($D38," ",""))),'Cleaned Google Form'!$A$1:$M$5000,7,FALSE)="YES"),0,IF(IFERROR(FIND('Main Template'!W$17,VLOOKUP(TRIM(UPPER(SUBSTITUTE('Main Template'!$D38," ",""))),'Cleaned Google Form'!$A$1:$M$5000,9,FALSE),1),FALSE),0,1))))),1)</f>
        <v>1</v>
      </c>
      <c r="X38" s="12">
        <f>IFERROR(IF(AND(WEEKDAY('Main Template'!X$18)=1,OR(VLOOKUP(TRIM(UPPER(SUBSTITUTE($D38," ",""))),'Cleaned Google Form'!$A$1:$M$5000,3,FALSE)="SMH",VLOOKUP(TRIM(UPPER(SUBSTITUTE($D38," ",""))),'Cleaned Google Form'!$A$1:$M$5000,3,FALSE)="RCH",VLOOKUP(TRIM(UPPER(SUBSTITUTE($D38," ",""))),'Cleaned Google Form'!$A$1:$M$5000,3,FALSE)="BCCA")),0,IF(AND(X$21=1,NOT(VLOOKUP(TRIM(UPPER(SUBSTITUTE($D38," ",""))),'Cleaned Google Form'!$A$1:$M$5000,6,FALSE)="NO")),0,IF(OR(VLOOKUP(TRIM(UPPER(SUBSTITUTE($D38," ",""))),'Cleaned Google Form'!$A$1:$M$5000,8,FALSE)='Main Template'!X$12,VLOOKUP(TRIM(UPPER(SUBSTITUTE($D38," ",""))),'Cleaned Google Form'!$A$1:$M$5000,8,FALSE)='Main Template'!X$13,VLOOKUP(TRIM(UPPER(SUBSTITUTE($D38," ",""))),'Cleaned Google Form'!$A$1:$M$5000,8,FALSE)='Main Template'!X$14,VLOOKUP(TRIM(UPPER(SUBSTITUTE($D38," ",""))),'Cleaned Google Form'!$A$1:$M$5000,8,FALSE)='Main Template'!X$15),0,IF(AND('Main Template'!X$21&gt;=$C$9,'Main Template'!X$19,VLOOKUP(TRIM(UPPER(SUBSTITUTE($D38," ",""))),'Cleaned Google Form'!$A$1:$M$5000,7,FALSE)="YES"),0,IF(IFERROR(FIND('Main Template'!X$17,VLOOKUP(TRIM(UPPER(SUBSTITUTE('Main Template'!$D38," ",""))),'Cleaned Google Form'!$A$1:$M$5000,9,FALSE),1),FALSE),0,1))))),1)</f>
        <v>1</v>
      </c>
      <c r="Y38" s="12">
        <f>IFERROR(IF(AND(WEEKDAY('Main Template'!Y$18)=1,OR(VLOOKUP(TRIM(UPPER(SUBSTITUTE($D38," ",""))),'Cleaned Google Form'!$A$1:$M$5000,3,FALSE)="SMH",VLOOKUP(TRIM(UPPER(SUBSTITUTE($D38," ",""))),'Cleaned Google Form'!$A$1:$M$5000,3,FALSE)="RCH",VLOOKUP(TRIM(UPPER(SUBSTITUTE($D38," ",""))),'Cleaned Google Form'!$A$1:$M$5000,3,FALSE)="BCCA")),0,IF(AND(Y$21=1,NOT(VLOOKUP(TRIM(UPPER(SUBSTITUTE($D38," ",""))),'Cleaned Google Form'!$A$1:$M$5000,6,FALSE)="NO")),0,IF(OR(VLOOKUP(TRIM(UPPER(SUBSTITUTE($D38," ",""))),'Cleaned Google Form'!$A$1:$M$5000,8,FALSE)='Main Template'!Y$12,VLOOKUP(TRIM(UPPER(SUBSTITUTE($D38," ",""))),'Cleaned Google Form'!$A$1:$M$5000,8,FALSE)='Main Template'!Y$13,VLOOKUP(TRIM(UPPER(SUBSTITUTE($D38," ",""))),'Cleaned Google Form'!$A$1:$M$5000,8,FALSE)='Main Template'!Y$14,VLOOKUP(TRIM(UPPER(SUBSTITUTE($D38," ",""))),'Cleaned Google Form'!$A$1:$M$5000,8,FALSE)='Main Template'!Y$15),0,IF(AND('Main Template'!Y$21&gt;=$C$9,'Main Template'!Y$19,VLOOKUP(TRIM(UPPER(SUBSTITUTE($D38," ",""))),'Cleaned Google Form'!$A$1:$M$5000,7,FALSE)="YES"),0,IF(IFERROR(FIND('Main Template'!Y$17,VLOOKUP(TRIM(UPPER(SUBSTITUTE('Main Template'!$D38," ",""))),'Cleaned Google Form'!$A$1:$M$5000,9,FALSE),1),FALSE),0,1))))),1)</f>
        <v>1</v>
      </c>
      <c r="Z38" s="12">
        <f>IFERROR(IF(AND(WEEKDAY('Main Template'!Z$18)=1,OR(VLOOKUP(TRIM(UPPER(SUBSTITUTE($D38," ",""))),'Cleaned Google Form'!$A$1:$M$5000,3,FALSE)="SMH",VLOOKUP(TRIM(UPPER(SUBSTITUTE($D38," ",""))),'Cleaned Google Form'!$A$1:$M$5000,3,FALSE)="RCH",VLOOKUP(TRIM(UPPER(SUBSTITUTE($D38," ",""))),'Cleaned Google Form'!$A$1:$M$5000,3,FALSE)="BCCA")),0,IF(AND(Z$21=1,NOT(VLOOKUP(TRIM(UPPER(SUBSTITUTE($D38," ",""))),'Cleaned Google Form'!$A$1:$M$5000,6,FALSE)="NO")),0,IF(OR(VLOOKUP(TRIM(UPPER(SUBSTITUTE($D38," ",""))),'Cleaned Google Form'!$A$1:$M$5000,8,FALSE)='Main Template'!Z$12,VLOOKUP(TRIM(UPPER(SUBSTITUTE($D38," ",""))),'Cleaned Google Form'!$A$1:$M$5000,8,FALSE)='Main Template'!Z$13,VLOOKUP(TRIM(UPPER(SUBSTITUTE($D38," ",""))),'Cleaned Google Form'!$A$1:$M$5000,8,FALSE)='Main Template'!Z$14,VLOOKUP(TRIM(UPPER(SUBSTITUTE($D38," ",""))),'Cleaned Google Form'!$A$1:$M$5000,8,FALSE)='Main Template'!Z$15),0,IF(AND('Main Template'!Z$21&gt;=$C$9,'Main Template'!Z$19,VLOOKUP(TRIM(UPPER(SUBSTITUTE($D38," ",""))),'Cleaned Google Form'!$A$1:$M$5000,7,FALSE)="YES"),0,IF(IFERROR(FIND('Main Template'!Z$17,VLOOKUP(TRIM(UPPER(SUBSTITUTE('Main Template'!$D38," ",""))),'Cleaned Google Form'!$A$1:$M$5000,9,FALSE),1),FALSE),0,1))))),1)</f>
        <v>1</v>
      </c>
      <c r="AA38" s="12">
        <f>IFERROR(IF(AND(WEEKDAY('Main Template'!AA$18)=1,OR(VLOOKUP(TRIM(UPPER(SUBSTITUTE($D38," ",""))),'Cleaned Google Form'!$A$1:$M$5000,3,FALSE)="SMH",VLOOKUP(TRIM(UPPER(SUBSTITUTE($D38," ",""))),'Cleaned Google Form'!$A$1:$M$5000,3,FALSE)="RCH",VLOOKUP(TRIM(UPPER(SUBSTITUTE($D38," ",""))),'Cleaned Google Form'!$A$1:$M$5000,3,FALSE)="BCCA")),0,IF(AND(AA$21=1,NOT(VLOOKUP(TRIM(UPPER(SUBSTITUTE($D38," ",""))),'Cleaned Google Form'!$A$1:$M$5000,6,FALSE)="NO")),0,IF(OR(VLOOKUP(TRIM(UPPER(SUBSTITUTE($D38," ",""))),'Cleaned Google Form'!$A$1:$M$5000,8,FALSE)='Main Template'!AA$12,VLOOKUP(TRIM(UPPER(SUBSTITUTE($D38," ",""))),'Cleaned Google Form'!$A$1:$M$5000,8,FALSE)='Main Template'!AA$13,VLOOKUP(TRIM(UPPER(SUBSTITUTE($D38," ",""))),'Cleaned Google Form'!$A$1:$M$5000,8,FALSE)='Main Template'!AA$14,VLOOKUP(TRIM(UPPER(SUBSTITUTE($D38," ",""))),'Cleaned Google Form'!$A$1:$M$5000,8,FALSE)='Main Template'!AA$15),0,IF(AND('Main Template'!AA$21&gt;=$C$9,'Main Template'!AA$19,VLOOKUP(TRIM(UPPER(SUBSTITUTE($D38," ",""))),'Cleaned Google Form'!$A$1:$M$5000,7,FALSE)="YES"),0,IF(IFERROR(FIND('Main Template'!AA$17,VLOOKUP(TRIM(UPPER(SUBSTITUTE('Main Template'!$D38," ",""))),'Cleaned Google Form'!$A$1:$M$5000,9,FALSE),1),FALSE),0,1))))),1)</f>
        <v>1</v>
      </c>
      <c r="AB38" s="12">
        <f>IFERROR(IF(AND(WEEKDAY('Main Template'!AB$18)=1,OR(VLOOKUP(TRIM(UPPER(SUBSTITUTE($D38," ",""))),'Cleaned Google Form'!$A$1:$M$5000,3,FALSE)="SMH",VLOOKUP(TRIM(UPPER(SUBSTITUTE($D38," ",""))),'Cleaned Google Form'!$A$1:$M$5000,3,FALSE)="RCH",VLOOKUP(TRIM(UPPER(SUBSTITUTE($D38," ",""))),'Cleaned Google Form'!$A$1:$M$5000,3,FALSE)="BCCA")),0,IF(AND(AB$21=1,NOT(VLOOKUP(TRIM(UPPER(SUBSTITUTE($D38," ",""))),'Cleaned Google Form'!$A$1:$M$5000,6,FALSE)="NO")),0,IF(OR(VLOOKUP(TRIM(UPPER(SUBSTITUTE($D38," ",""))),'Cleaned Google Form'!$A$1:$M$5000,8,FALSE)='Main Template'!AB$12,VLOOKUP(TRIM(UPPER(SUBSTITUTE($D38," ",""))),'Cleaned Google Form'!$A$1:$M$5000,8,FALSE)='Main Template'!AB$13,VLOOKUP(TRIM(UPPER(SUBSTITUTE($D38," ",""))),'Cleaned Google Form'!$A$1:$M$5000,8,FALSE)='Main Template'!AB$14,VLOOKUP(TRIM(UPPER(SUBSTITUTE($D38," ",""))),'Cleaned Google Form'!$A$1:$M$5000,8,FALSE)='Main Template'!AB$15),0,IF(AND('Main Template'!AB$21&gt;=$C$9,'Main Template'!AB$19,VLOOKUP(TRIM(UPPER(SUBSTITUTE($D38," ",""))),'Cleaned Google Form'!$A$1:$M$5000,7,FALSE)="YES"),0,IF(IFERROR(FIND('Main Template'!AB$17,VLOOKUP(TRIM(UPPER(SUBSTITUTE('Main Template'!$D38," ",""))),'Cleaned Google Form'!$A$1:$M$5000,9,FALSE),1),FALSE),0,1))))),1)</f>
        <v>0</v>
      </c>
      <c r="AC38" s="12">
        <f>IFERROR(IF(AND(WEEKDAY('Main Template'!AC$18)=1,OR(VLOOKUP(TRIM(UPPER(SUBSTITUTE($D38," ",""))),'Cleaned Google Form'!$A$1:$M$5000,3,FALSE)="SMH",VLOOKUP(TRIM(UPPER(SUBSTITUTE($D38," ",""))),'Cleaned Google Form'!$A$1:$M$5000,3,FALSE)="RCH",VLOOKUP(TRIM(UPPER(SUBSTITUTE($D38," ",""))),'Cleaned Google Form'!$A$1:$M$5000,3,FALSE)="BCCA")),0,IF(AND(AC$21=1,NOT(VLOOKUP(TRIM(UPPER(SUBSTITUTE($D38," ",""))),'Cleaned Google Form'!$A$1:$M$5000,6,FALSE)="NO")),0,IF(OR(VLOOKUP(TRIM(UPPER(SUBSTITUTE($D38," ",""))),'Cleaned Google Form'!$A$1:$M$5000,8,FALSE)='Main Template'!AC$12,VLOOKUP(TRIM(UPPER(SUBSTITUTE($D38," ",""))),'Cleaned Google Form'!$A$1:$M$5000,8,FALSE)='Main Template'!AC$13,VLOOKUP(TRIM(UPPER(SUBSTITUTE($D38," ",""))),'Cleaned Google Form'!$A$1:$M$5000,8,FALSE)='Main Template'!AC$14,VLOOKUP(TRIM(UPPER(SUBSTITUTE($D38," ",""))),'Cleaned Google Form'!$A$1:$M$5000,8,FALSE)='Main Template'!AC$15),0,IF(AND('Main Template'!AC$21&gt;=$C$9,'Main Template'!AC$19,VLOOKUP(TRIM(UPPER(SUBSTITUTE($D38," ",""))),'Cleaned Google Form'!$A$1:$M$5000,7,FALSE)="YES"),0,IF(IFERROR(FIND('Main Template'!AC$17,VLOOKUP(TRIM(UPPER(SUBSTITUTE('Main Template'!$D38," ",""))),'Cleaned Google Form'!$A$1:$M$5000,9,FALSE),1),FALSE),0,1))))),1)</f>
        <v>0</v>
      </c>
      <c r="AD38" s="12">
        <f>IFERROR(IF(AND(WEEKDAY('Main Template'!AD$18)=1,OR(VLOOKUP(TRIM(UPPER(SUBSTITUTE($D38," ",""))),'Cleaned Google Form'!$A$1:$M$5000,3,FALSE)="SMH",VLOOKUP(TRIM(UPPER(SUBSTITUTE($D38," ",""))),'Cleaned Google Form'!$A$1:$M$5000,3,FALSE)="RCH",VLOOKUP(TRIM(UPPER(SUBSTITUTE($D38," ",""))),'Cleaned Google Form'!$A$1:$M$5000,3,FALSE)="BCCA")),0,IF(AND(AD$21=1,NOT(VLOOKUP(TRIM(UPPER(SUBSTITUTE($D38," ",""))),'Cleaned Google Form'!$A$1:$M$5000,6,FALSE)="NO")),0,IF(OR(VLOOKUP(TRIM(UPPER(SUBSTITUTE($D38," ",""))),'Cleaned Google Form'!$A$1:$M$5000,8,FALSE)='Main Template'!AD$12,VLOOKUP(TRIM(UPPER(SUBSTITUTE($D38," ",""))),'Cleaned Google Form'!$A$1:$M$5000,8,FALSE)='Main Template'!AD$13,VLOOKUP(TRIM(UPPER(SUBSTITUTE($D38," ",""))),'Cleaned Google Form'!$A$1:$M$5000,8,FALSE)='Main Template'!AD$14,VLOOKUP(TRIM(UPPER(SUBSTITUTE($D38," ",""))),'Cleaned Google Form'!$A$1:$M$5000,8,FALSE)='Main Template'!AD$15),0,IF(AND('Main Template'!AD$21&gt;=$C$9,'Main Template'!AD$19,VLOOKUP(TRIM(UPPER(SUBSTITUTE($D38," ",""))),'Cleaned Google Form'!$A$1:$M$5000,7,FALSE)="YES"),0,IF(IFERROR(FIND('Main Template'!AD$17,VLOOKUP(TRIM(UPPER(SUBSTITUTE('Main Template'!$D38," ",""))),'Cleaned Google Form'!$A$1:$M$5000,9,FALSE),1),FALSE),0,1))))),1)</f>
        <v>0</v>
      </c>
      <c r="AE38" s="12">
        <f>IFERROR(IF(AND(WEEKDAY('Main Template'!AE$18)=1,OR(VLOOKUP(TRIM(UPPER(SUBSTITUTE($D38," ",""))),'Cleaned Google Form'!$A$1:$M$5000,3,FALSE)="SMH",VLOOKUP(TRIM(UPPER(SUBSTITUTE($D38," ",""))),'Cleaned Google Form'!$A$1:$M$5000,3,FALSE)="RCH",VLOOKUP(TRIM(UPPER(SUBSTITUTE($D38," ",""))),'Cleaned Google Form'!$A$1:$M$5000,3,FALSE)="BCCA")),0,IF(AND(AE$21=1,NOT(VLOOKUP(TRIM(UPPER(SUBSTITUTE($D38," ",""))),'Cleaned Google Form'!$A$1:$M$5000,6,FALSE)="NO")),0,IF(OR(VLOOKUP(TRIM(UPPER(SUBSTITUTE($D38," ",""))),'Cleaned Google Form'!$A$1:$M$5000,8,FALSE)='Main Template'!AE$12,VLOOKUP(TRIM(UPPER(SUBSTITUTE($D38," ",""))),'Cleaned Google Form'!$A$1:$M$5000,8,FALSE)='Main Template'!AE$13,VLOOKUP(TRIM(UPPER(SUBSTITUTE($D38," ",""))),'Cleaned Google Form'!$A$1:$M$5000,8,FALSE)='Main Template'!AE$14,VLOOKUP(TRIM(UPPER(SUBSTITUTE($D38," ",""))),'Cleaned Google Form'!$A$1:$M$5000,8,FALSE)='Main Template'!AE$15),0,IF(AND('Main Template'!AE$21&gt;=$C$9,'Main Template'!AE$19,VLOOKUP(TRIM(UPPER(SUBSTITUTE($D38," ",""))),'Cleaned Google Form'!$A$1:$M$5000,7,FALSE)="YES"),0,IF(IFERROR(FIND('Main Template'!AE$17,VLOOKUP(TRIM(UPPER(SUBSTITUTE('Main Template'!$D38," ",""))),'Cleaned Google Form'!$A$1:$M$5000,9,FALSE),1),FALSE),0,1))))),1)</f>
        <v>0</v>
      </c>
      <c r="AF38" s="12">
        <f>IFERROR(IF(AND(WEEKDAY('Main Template'!AF$18)=1,OR(VLOOKUP(TRIM(UPPER(SUBSTITUTE($D38," ",""))),'Cleaned Google Form'!$A$1:$M$5000,3,FALSE)="SMH",VLOOKUP(TRIM(UPPER(SUBSTITUTE($D38," ",""))),'Cleaned Google Form'!$A$1:$M$5000,3,FALSE)="RCH",VLOOKUP(TRIM(UPPER(SUBSTITUTE($D38," ",""))),'Cleaned Google Form'!$A$1:$M$5000,3,FALSE)="BCCA")),0,IF(AND(AF$21=1,NOT(VLOOKUP(TRIM(UPPER(SUBSTITUTE($D38," ",""))),'Cleaned Google Form'!$A$1:$M$5000,6,FALSE)="NO")),0,IF(OR(VLOOKUP(TRIM(UPPER(SUBSTITUTE($D38," ",""))),'Cleaned Google Form'!$A$1:$M$5000,8,FALSE)='Main Template'!AF$12,VLOOKUP(TRIM(UPPER(SUBSTITUTE($D38," ",""))),'Cleaned Google Form'!$A$1:$M$5000,8,FALSE)='Main Template'!AF$13,VLOOKUP(TRIM(UPPER(SUBSTITUTE($D38," ",""))),'Cleaned Google Form'!$A$1:$M$5000,8,FALSE)='Main Template'!AF$14,VLOOKUP(TRIM(UPPER(SUBSTITUTE($D38," ",""))),'Cleaned Google Form'!$A$1:$M$5000,8,FALSE)='Main Template'!AF$15),0,IF(AND('Main Template'!AF$21&gt;=$C$9,'Main Template'!AF$19,VLOOKUP(TRIM(UPPER(SUBSTITUTE($D38," ",""))),'Cleaned Google Form'!$A$1:$M$5000,7,FALSE)="YES"),0,IF(IFERROR(FIND('Main Template'!AF$17,VLOOKUP(TRIM(UPPER(SUBSTITUTE('Main Template'!$D38," ",""))),'Cleaned Google Form'!$A$1:$M$5000,9,FALSE),1),FALSE),0,1))))),1)</f>
        <v>0</v>
      </c>
      <c r="AG38" s="12">
        <f>IFERROR(IF(AND(WEEKDAY('Main Template'!AG$18)=1,OR(VLOOKUP(TRIM(UPPER(SUBSTITUTE($D38," ",""))),'Cleaned Google Form'!$A$1:$M$5000,3,FALSE)="SMH",VLOOKUP(TRIM(UPPER(SUBSTITUTE($D38," ",""))),'Cleaned Google Form'!$A$1:$M$5000,3,FALSE)="RCH",VLOOKUP(TRIM(UPPER(SUBSTITUTE($D38," ",""))),'Cleaned Google Form'!$A$1:$M$5000,3,FALSE)="BCCA")),0,IF(AND(AG$21=1,NOT(VLOOKUP(TRIM(UPPER(SUBSTITUTE($D38," ",""))),'Cleaned Google Form'!$A$1:$M$5000,6,FALSE)="NO")),0,IF(OR(VLOOKUP(TRIM(UPPER(SUBSTITUTE($D38," ",""))),'Cleaned Google Form'!$A$1:$M$5000,8,FALSE)='Main Template'!AG$12,VLOOKUP(TRIM(UPPER(SUBSTITUTE($D38," ",""))),'Cleaned Google Form'!$A$1:$M$5000,8,FALSE)='Main Template'!AG$13,VLOOKUP(TRIM(UPPER(SUBSTITUTE($D38," ",""))),'Cleaned Google Form'!$A$1:$M$5000,8,FALSE)='Main Template'!AG$14,VLOOKUP(TRIM(UPPER(SUBSTITUTE($D38," ",""))),'Cleaned Google Form'!$A$1:$M$5000,8,FALSE)='Main Template'!AG$15),0,IF(AND('Main Template'!AG$21&gt;=$C$9,'Main Template'!AG$19,VLOOKUP(TRIM(UPPER(SUBSTITUTE($D38," ",""))),'Cleaned Google Form'!$A$1:$M$5000,7,FALSE)="YES"),0,IF(IFERROR(FIND('Main Template'!AG$17,VLOOKUP(TRIM(UPPER(SUBSTITUTE('Main Template'!$D38," ",""))),'Cleaned Google Form'!$A$1:$M$5000,9,FALSE),1),FALSE),0,1))))),1)</f>
        <v>0</v>
      </c>
      <c r="AH38" s="12">
        <f>IFERROR(IF(AND(WEEKDAY('Main Template'!AH$18)=1,OR(VLOOKUP(TRIM(UPPER(SUBSTITUTE($D38," ",""))),'Cleaned Google Form'!$A$1:$M$5000,3,FALSE)="SMH",VLOOKUP(TRIM(UPPER(SUBSTITUTE($D38," ",""))),'Cleaned Google Form'!$A$1:$M$5000,3,FALSE)="RCH",VLOOKUP(TRIM(UPPER(SUBSTITUTE($D38," ",""))),'Cleaned Google Form'!$A$1:$M$5000,3,FALSE)="BCCA")),0,IF(AND(AH$21=1,NOT(VLOOKUP(TRIM(UPPER(SUBSTITUTE($D38," ",""))),'Cleaned Google Form'!$A$1:$M$5000,6,FALSE)="NO")),0,IF(OR(VLOOKUP(TRIM(UPPER(SUBSTITUTE($D38," ",""))),'Cleaned Google Form'!$A$1:$M$5000,8,FALSE)='Main Template'!AH$12,VLOOKUP(TRIM(UPPER(SUBSTITUTE($D38," ",""))),'Cleaned Google Form'!$A$1:$M$5000,8,FALSE)='Main Template'!AH$13,VLOOKUP(TRIM(UPPER(SUBSTITUTE($D38," ",""))),'Cleaned Google Form'!$A$1:$M$5000,8,FALSE)='Main Template'!AH$14,VLOOKUP(TRIM(UPPER(SUBSTITUTE($D38," ",""))),'Cleaned Google Form'!$A$1:$M$5000,8,FALSE)='Main Template'!AH$15),0,IF(AND('Main Template'!AH$21&gt;=$C$9,'Main Template'!AH$19,VLOOKUP(TRIM(UPPER(SUBSTITUTE($D38," ",""))),'Cleaned Google Form'!$A$1:$M$5000,7,FALSE)="YES"),0,IF(IFERROR(FIND('Main Template'!AH$17,VLOOKUP(TRIM(UPPER(SUBSTITUTE('Main Template'!$D38," ",""))),'Cleaned Google Form'!$A$1:$M$5000,9,FALSE),1),FALSE),0,1))))),1)</f>
        <v>0</v>
      </c>
      <c r="AI38" s="12">
        <f>IFERROR(IF(AND(WEEKDAY('Main Template'!AI$18)=1,OR(VLOOKUP(TRIM(UPPER(SUBSTITUTE($D38," ",""))),'Cleaned Google Form'!$A$1:$M$5000,3,FALSE)="SMH",VLOOKUP(TRIM(UPPER(SUBSTITUTE($D38," ",""))),'Cleaned Google Form'!$A$1:$M$5000,3,FALSE)="RCH",VLOOKUP(TRIM(UPPER(SUBSTITUTE($D38," ",""))),'Cleaned Google Form'!$A$1:$M$5000,3,FALSE)="BCCA")),0,IF(AND(AI$21=1,NOT(VLOOKUP(TRIM(UPPER(SUBSTITUTE($D38," ",""))),'Cleaned Google Form'!$A$1:$M$5000,6,FALSE)="NO")),0,IF(OR(VLOOKUP(TRIM(UPPER(SUBSTITUTE($D38," ",""))),'Cleaned Google Form'!$A$1:$M$5000,8,FALSE)='Main Template'!AI$12,VLOOKUP(TRIM(UPPER(SUBSTITUTE($D38," ",""))),'Cleaned Google Form'!$A$1:$M$5000,8,FALSE)='Main Template'!AI$13,VLOOKUP(TRIM(UPPER(SUBSTITUTE($D38," ",""))),'Cleaned Google Form'!$A$1:$M$5000,8,FALSE)='Main Template'!AI$14,VLOOKUP(TRIM(UPPER(SUBSTITUTE($D38," ",""))),'Cleaned Google Form'!$A$1:$M$5000,8,FALSE)='Main Template'!AI$15),0,IF(AND('Main Template'!AI$21&gt;=$C$9,'Main Template'!AI$19,VLOOKUP(TRIM(UPPER(SUBSTITUTE($D38," ",""))),'Cleaned Google Form'!$A$1:$M$5000,7,FALSE)="YES"),0,IF(IFERROR(FIND('Main Template'!AI$17,VLOOKUP(TRIM(UPPER(SUBSTITUTE('Main Template'!$D38," ",""))),'Cleaned Google Form'!$A$1:$M$5000,9,FALSE),1),FALSE),0,1))))),1)</f>
        <v>0</v>
      </c>
      <c r="AJ38" s="12">
        <f>IFERROR(IF(AND(WEEKDAY('Main Template'!AJ$18)=1,OR(VLOOKUP(TRIM(UPPER(SUBSTITUTE($D38," ",""))),'Cleaned Google Form'!$A$1:$M$5000,3,FALSE)="SMH",VLOOKUP(TRIM(UPPER(SUBSTITUTE($D38," ",""))),'Cleaned Google Form'!$A$1:$M$5000,3,FALSE)="RCH",VLOOKUP(TRIM(UPPER(SUBSTITUTE($D38," ",""))),'Cleaned Google Form'!$A$1:$M$5000,3,FALSE)="BCCA")),0,IF(AND(AJ$21=1,NOT(VLOOKUP(TRIM(UPPER(SUBSTITUTE($D38," ",""))),'Cleaned Google Form'!$A$1:$M$5000,6,FALSE)="NO")),0,IF(OR(VLOOKUP(TRIM(UPPER(SUBSTITUTE($D38," ",""))),'Cleaned Google Form'!$A$1:$M$5000,8,FALSE)='Main Template'!AJ$12,VLOOKUP(TRIM(UPPER(SUBSTITUTE($D38," ",""))),'Cleaned Google Form'!$A$1:$M$5000,8,FALSE)='Main Template'!AJ$13,VLOOKUP(TRIM(UPPER(SUBSTITUTE($D38," ",""))),'Cleaned Google Form'!$A$1:$M$5000,8,FALSE)='Main Template'!AJ$14,VLOOKUP(TRIM(UPPER(SUBSTITUTE($D38," ",""))),'Cleaned Google Form'!$A$1:$M$5000,8,FALSE)='Main Template'!AJ$15),0,IF(AND('Main Template'!AJ$21&gt;=$C$9,'Main Template'!AJ$19,VLOOKUP(TRIM(UPPER(SUBSTITUTE($D38," ",""))),'Cleaned Google Form'!$A$1:$M$5000,7,FALSE)="YES"),0,IF(IFERROR(FIND('Main Template'!AJ$17,VLOOKUP(TRIM(UPPER(SUBSTITUTE('Main Template'!$D38," ",""))),'Cleaned Google Form'!$A$1:$M$5000,9,FALSE),1),FALSE),0,1))))),1)</f>
        <v>0</v>
      </c>
      <c r="AK38" s="12">
        <f>IFERROR(IF(AND(WEEKDAY('Main Template'!AK$18)=1,OR(VLOOKUP(TRIM(UPPER(SUBSTITUTE($D38," ",""))),'Cleaned Google Form'!$A$1:$M$5000,3,FALSE)="SMH",VLOOKUP(TRIM(UPPER(SUBSTITUTE($D38," ",""))),'Cleaned Google Form'!$A$1:$M$5000,3,FALSE)="RCH",VLOOKUP(TRIM(UPPER(SUBSTITUTE($D38," ",""))),'Cleaned Google Form'!$A$1:$M$5000,3,FALSE)="BCCA")),0,IF(AND(AK$21=1,NOT(VLOOKUP(TRIM(UPPER(SUBSTITUTE($D38," ",""))),'Cleaned Google Form'!$A$1:$M$5000,6,FALSE)="NO")),0,IF(OR(VLOOKUP(TRIM(UPPER(SUBSTITUTE($D38," ",""))),'Cleaned Google Form'!$A$1:$M$5000,8,FALSE)='Main Template'!AK$12,VLOOKUP(TRIM(UPPER(SUBSTITUTE($D38," ",""))),'Cleaned Google Form'!$A$1:$M$5000,8,FALSE)='Main Template'!AK$13,VLOOKUP(TRIM(UPPER(SUBSTITUTE($D38," ",""))),'Cleaned Google Form'!$A$1:$M$5000,8,FALSE)='Main Template'!AK$14,VLOOKUP(TRIM(UPPER(SUBSTITUTE($D38," ",""))),'Cleaned Google Form'!$A$1:$M$5000,8,FALSE)='Main Template'!AK$15),0,IF(AND('Main Template'!AK$21&gt;=$C$9,'Main Template'!AK$19,VLOOKUP(TRIM(UPPER(SUBSTITUTE($D38," ",""))),'Cleaned Google Form'!$A$1:$M$5000,7,FALSE)="YES"),0,IF(IFERROR(FIND('Main Template'!AK$17,VLOOKUP(TRIM(UPPER(SUBSTITUTE('Main Template'!$D38," ",""))),'Cleaned Google Form'!$A$1:$M$5000,9,FALSE),1),FALSE),0,1))))),1)</f>
        <v>0</v>
      </c>
      <c r="AL38" s="12">
        <f>IFERROR(IF(AND(WEEKDAY('Main Template'!AL$18)=1,OR(VLOOKUP(TRIM(UPPER(SUBSTITUTE($D38," ",""))),'Cleaned Google Form'!$A$1:$M$5000,3,FALSE)="SMH",VLOOKUP(TRIM(UPPER(SUBSTITUTE($D38," ",""))),'Cleaned Google Form'!$A$1:$M$5000,3,FALSE)="RCH",VLOOKUP(TRIM(UPPER(SUBSTITUTE($D38," ",""))),'Cleaned Google Form'!$A$1:$M$5000,3,FALSE)="BCCA")),0,IF(AND(AL$21=1,NOT(VLOOKUP(TRIM(UPPER(SUBSTITUTE($D38," ",""))),'Cleaned Google Form'!$A$1:$M$5000,6,FALSE)="NO")),0,IF(OR(VLOOKUP(TRIM(UPPER(SUBSTITUTE($D38," ",""))),'Cleaned Google Form'!$A$1:$M$5000,8,FALSE)='Main Template'!AL$12,VLOOKUP(TRIM(UPPER(SUBSTITUTE($D38," ",""))),'Cleaned Google Form'!$A$1:$M$5000,8,FALSE)='Main Template'!AL$13,VLOOKUP(TRIM(UPPER(SUBSTITUTE($D38," ",""))),'Cleaned Google Form'!$A$1:$M$5000,8,FALSE)='Main Template'!AL$14,VLOOKUP(TRIM(UPPER(SUBSTITUTE($D38," ",""))),'Cleaned Google Form'!$A$1:$M$5000,8,FALSE)='Main Template'!AL$15),0,IF(AND('Main Template'!AL$21&gt;=$C$9,'Main Template'!AL$19,VLOOKUP(TRIM(UPPER(SUBSTITUTE($D38," ",""))),'Cleaned Google Form'!$A$1:$M$5000,7,FALSE)="YES"),0,IF(IFERROR(FIND('Main Template'!AL$17,VLOOKUP(TRIM(UPPER(SUBSTITUTE('Main Template'!$D38," ",""))),'Cleaned Google Form'!$A$1:$M$5000,9,FALSE),1),FALSE),0,1))))),1)</f>
        <v>0</v>
      </c>
      <c r="AM38" s="12">
        <f>IFERROR(IF(AND(WEEKDAY('Main Template'!AM$18)=1,OR(VLOOKUP(TRIM(UPPER(SUBSTITUTE($D38," ",""))),'Cleaned Google Form'!$A$1:$M$5000,3,FALSE)="SMH",VLOOKUP(TRIM(UPPER(SUBSTITUTE($D38," ",""))),'Cleaned Google Form'!$A$1:$M$5000,3,FALSE)="RCH",VLOOKUP(TRIM(UPPER(SUBSTITUTE($D38," ",""))),'Cleaned Google Form'!$A$1:$M$5000,3,FALSE)="BCCA")),0,IF(AND(AM$21=1,NOT(VLOOKUP(TRIM(UPPER(SUBSTITUTE($D38," ",""))),'Cleaned Google Form'!$A$1:$M$5000,6,FALSE)="NO")),0,IF(OR(VLOOKUP(TRIM(UPPER(SUBSTITUTE($D38," ",""))),'Cleaned Google Form'!$A$1:$M$5000,8,FALSE)='Main Template'!AM$12,VLOOKUP(TRIM(UPPER(SUBSTITUTE($D38," ",""))),'Cleaned Google Form'!$A$1:$M$5000,8,FALSE)='Main Template'!AM$13,VLOOKUP(TRIM(UPPER(SUBSTITUTE($D38," ",""))),'Cleaned Google Form'!$A$1:$M$5000,8,FALSE)='Main Template'!AM$14,VLOOKUP(TRIM(UPPER(SUBSTITUTE($D38," ",""))),'Cleaned Google Form'!$A$1:$M$5000,8,FALSE)='Main Template'!AM$15),0,IF(AND('Main Template'!AM$21&gt;=$C$9,'Main Template'!AM$19,VLOOKUP(TRIM(UPPER(SUBSTITUTE($D38," ",""))),'Cleaned Google Form'!$A$1:$M$5000,7,FALSE)="YES"),0,IF(IFERROR(FIND('Main Template'!AM$17,VLOOKUP(TRIM(UPPER(SUBSTITUTE('Main Template'!$D38," ",""))),'Cleaned Google Form'!$A$1:$M$5000,9,FALSE),1),FALSE),0,1))))),1)</f>
        <v>0</v>
      </c>
      <c r="AN38" s="12">
        <f>IFERROR(IF(AND(WEEKDAY('Main Template'!AN$18)=1,OR(VLOOKUP(TRIM(UPPER(SUBSTITUTE($D38," ",""))),'Cleaned Google Form'!$A$1:$M$5000,3,FALSE)="SMH",VLOOKUP(TRIM(UPPER(SUBSTITUTE($D38," ",""))),'Cleaned Google Form'!$A$1:$M$5000,3,FALSE)="RCH",VLOOKUP(TRIM(UPPER(SUBSTITUTE($D38," ",""))),'Cleaned Google Form'!$A$1:$M$5000,3,FALSE)="BCCA")),0,IF(AND(AN$21=1,NOT(VLOOKUP(TRIM(UPPER(SUBSTITUTE($D38," ",""))),'Cleaned Google Form'!$A$1:$M$5000,6,FALSE)="NO")),0,IF(OR(VLOOKUP(TRIM(UPPER(SUBSTITUTE($D38," ",""))),'Cleaned Google Form'!$A$1:$M$5000,8,FALSE)='Main Template'!AN$12,VLOOKUP(TRIM(UPPER(SUBSTITUTE($D38," ",""))),'Cleaned Google Form'!$A$1:$M$5000,8,FALSE)='Main Template'!AN$13,VLOOKUP(TRIM(UPPER(SUBSTITUTE($D38," ",""))),'Cleaned Google Form'!$A$1:$M$5000,8,FALSE)='Main Template'!AN$14,VLOOKUP(TRIM(UPPER(SUBSTITUTE($D38," ",""))),'Cleaned Google Form'!$A$1:$M$5000,8,FALSE)='Main Template'!AN$15),0,IF(AND('Main Template'!AN$21&gt;=$C$9,'Main Template'!AN$19,VLOOKUP(TRIM(UPPER(SUBSTITUTE($D38," ",""))),'Cleaned Google Form'!$A$1:$M$5000,7,FALSE)="YES"),0,IF(IFERROR(FIND('Main Template'!AN$17,VLOOKUP(TRIM(UPPER(SUBSTITUTE('Main Template'!$D38," ",""))),'Cleaned Google Form'!$A$1:$M$5000,9,FALSE),1),FALSE),0,1))))),1)</f>
        <v>0</v>
      </c>
    </row>
    <row r="39" spans="2:40">
      <c r="B39" t="str">
        <f>IFERROR(IF(ISNUMBER(MATCH(UPPER(SUBSTITUTE(D39," ","")),'Cleaned Google Form'!$A:$A,0)),"","Oops"),"Not Present")</f>
        <v/>
      </c>
      <c r="C39" s="4">
        <f>I39</f>
        <v>18</v>
      </c>
      <c r="D39" s="4" t="s">
        <v>347</v>
      </c>
      <c r="E39" s="4">
        <f>IFERROR(IF(VLOOKUP(TRIM(UPPER(SUBSTITUTE(D39," ",""))),'Cleaned Google Form'!$A$1:$L$5000,5,FALSE)="YES",1,0),0)</f>
        <v>1</v>
      </c>
      <c r="F39" s="4">
        <f>IFERROR(IF(RIGHT(VLOOKUP(TRIM(UPPER(SUBSTITUTE(D39," ",""))),'Cleaned Google Form'!$A$1:$L$5000,2,FALSE),1)="1",1,0),0)</f>
        <v>1</v>
      </c>
      <c r="G39" s="4">
        <f>IFERROR(IF(VLOOKUP(TRIM(UPPER(SUBSTITUTE(D39," ",""))),'Cleaned Google Form'!$A$1:$L$5000,3,FALSE)="VGH",1,0),0)</f>
        <v>1</v>
      </c>
      <c r="H39" s="4">
        <f>IFERROR(IF(G39+IFERROR(IF(VLOOKUP(TRIM(UPPER(SUBSTITUTE(D39," ",""))),'Cleaned Google Form'!$A$1:$L$5000,3,FALSE)="SPH",1,0),0)=0,1,0),0)</f>
        <v>0</v>
      </c>
      <c r="I39" s="4">
        <f>IF(I38="Resident Index",1,I38+1)</f>
        <v>18</v>
      </c>
      <c r="J39" s="12">
        <f>IFERROR(IF(AND(WEEKDAY('Main Template'!J$18)=1,OR(VLOOKUP(TRIM(UPPER(SUBSTITUTE($D39," ",""))),'Cleaned Google Form'!$A$1:$M$5000,3,FALSE)="SMH",VLOOKUP(TRIM(UPPER(SUBSTITUTE($D39," ",""))),'Cleaned Google Form'!$A$1:$M$5000,3,FALSE)="RCH",VLOOKUP(TRIM(UPPER(SUBSTITUTE($D39," ",""))),'Cleaned Google Form'!$A$1:$M$5000,3,FALSE)="BCCA")),0,IF(AND(J$21=1,NOT(VLOOKUP(TRIM(UPPER(SUBSTITUTE($D39," ",""))),'Cleaned Google Form'!$A$1:$M$5000,6,FALSE)="NO")),0,IF(OR(VLOOKUP(TRIM(UPPER(SUBSTITUTE($D39," ",""))),'Cleaned Google Form'!$A$1:$M$5000,8,FALSE)='Main Template'!J$12,VLOOKUP(TRIM(UPPER(SUBSTITUTE($D39," ",""))),'Cleaned Google Form'!$A$1:$M$5000,8,FALSE)='Main Template'!J$13,VLOOKUP(TRIM(UPPER(SUBSTITUTE($D39," ",""))),'Cleaned Google Form'!$A$1:$M$5000,8,FALSE)='Main Template'!J$14,VLOOKUP(TRIM(UPPER(SUBSTITUTE($D39," ",""))),'Cleaned Google Form'!$A$1:$M$5000,8,FALSE)='Main Template'!J$15),0,IF(AND('Main Template'!J$21&gt;=$C$9,'Main Template'!J$19,VLOOKUP(TRIM(UPPER(SUBSTITUTE($D39," ",""))),'Cleaned Google Form'!$A$1:$M$5000,7,FALSE)="YES"),0,IF(IFERROR(FIND('Main Template'!J$17,VLOOKUP(TRIM(UPPER(SUBSTITUTE('Main Template'!$D39," ",""))),'Cleaned Google Form'!$A$1:$M$5000,9,FALSE),1),FALSE),0,1))))),1)</f>
        <v>0</v>
      </c>
      <c r="K39" s="12">
        <f>IFERROR(IF(AND(WEEKDAY('Main Template'!K$18)=1,OR(VLOOKUP(TRIM(UPPER(SUBSTITUTE($D39," ",""))),'Cleaned Google Form'!$A$1:$M$5000,3,FALSE)="SMH",VLOOKUP(TRIM(UPPER(SUBSTITUTE($D39," ",""))),'Cleaned Google Form'!$A$1:$M$5000,3,FALSE)="RCH",VLOOKUP(TRIM(UPPER(SUBSTITUTE($D39," ",""))),'Cleaned Google Form'!$A$1:$M$5000,3,FALSE)="BCCA")),0,IF(AND(K$21=1,NOT(VLOOKUP(TRIM(UPPER(SUBSTITUTE($D39," ",""))),'Cleaned Google Form'!$A$1:$M$5000,6,FALSE)="NO")),0,IF(OR(VLOOKUP(TRIM(UPPER(SUBSTITUTE($D39," ",""))),'Cleaned Google Form'!$A$1:$M$5000,8,FALSE)='Main Template'!K$12,VLOOKUP(TRIM(UPPER(SUBSTITUTE($D39," ",""))),'Cleaned Google Form'!$A$1:$M$5000,8,FALSE)='Main Template'!K$13,VLOOKUP(TRIM(UPPER(SUBSTITUTE($D39," ",""))),'Cleaned Google Form'!$A$1:$M$5000,8,FALSE)='Main Template'!K$14,VLOOKUP(TRIM(UPPER(SUBSTITUTE($D39," ",""))),'Cleaned Google Form'!$A$1:$M$5000,8,FALSE)='Main Template'!K$15),0,IF(AND('Main Template'!K$21&gt;=$C$9,'Main Template'!K$19,VLOOKUP(TRIM(UPPER(SUBSTITUTE($D39," ",""))),'Cleaned Google Form'!$A$1:$M$5000,7,FALSE)="YES"),0,IF(IFERROR(FIND('Main Template'!K$17,VLOOKUP(TRIM(UPPER(SUBSTITUTE('Main Template'!$D39," ",""))),'Cleaned Google Form'!$A$1:$M$5000,9,FALSE),1),FALSE),0,1))))),1)</f>
        <v>0</v>
      </c>
      <c r="L39" s="12">
        <f>IFERROR(IF(AND(WEEKDAY('Main Template'!L$18)=1,OR(VLOOKUP(TRIM(UPPER(SUBSTITUTE($D39," ",""))),'Cleaned Google Form'!$A$1:$M$5000,3,FALSE)="SMH",VLOOKUP(TRIM(UPPER(SUBSTITUTE($D39," ",""))),'Cleaned Google Form'!$A$1:$M$5000,3,FALSE)="RCH",VLOOKUP(TRIM(UPPER(SUBSTITUTE($D39," ",""))),'Cleaned Google Form'!$A$1:$M$5000,3,FALSE)="BCCA")),0,IF(AND(L$21=1,NOT(VLOOKUP(TRIM(UPPER(SUBSTITUTE($D39," ",""))),'Cleaned Google Form'!$A$1:$M$5000,6,FALSE)="NO")),0,IF(OR(VLOOKUP(TRIM(UPPER(SUBSTITUTE($D39," ",""))),'Cleaned Google Form'!$A$1:$M$5000,8,FALSE)='Main Template'!L$12,VLOOKUP(TRIM(UPPER(SUBSTITUTE($D39," ",""))),'Cleaned Google Form'!$A$1:$M$5000,8,FALSE)='Main Template'!L$13,VLOOKUP(TRIM(UPPER(SUBSTITUTE($D39," ",""))),'Cleaned Google Form'!$A$1:$M$5000,8,FALSE)='Main Template'!L$14,VLOOKUP(TRIM(UPPER(SUBSTITUTE($D39," ",""))),'Cleaned Google Form'!$A$1:$M$5000,8,FALSE)='Main Template'!L$15),0,IF(AND('Main Template'!L$21&gt;=$C$9,'Main Template'!L$19,VLOOKUP(TRIM(UPPER(SUBSTITUTE($D39," ",""))),'Cleaned Google Form'!$A$1:$M$5000,7,FALSE)="YES"),0,IF(IFERROR(FIND('Main Template'!L$17,VLOOKUP(TRIM(UPPER(SUBSTITUTE('Main Template'!$D39," ",""))),'Cleaned Google Form'!$A$1:$M$5000,9,FALSE),1),FALSE),0,1))))),1)</f>
        <v>0</v>
      </c>
      <c r="M39" s="12">
        <f>IFERROR(IF(AND(WEEKDAY('Main Template'!M$18)=1,OR(VLOOKUP(TRIM(UPPER(SUBSTITUTE($D39," ",""))),'Cleaned Google Form'!$A$1:$M$5000,3,FALSE)="SMH",VLOOKUP(TRIM(UPPER(SUBSTITUTE($D39," ",""))),'Cleaned Google Form'!$A$1:$M$5000,3,FALSE)="RCH",VLOOKUP(TRIM(UPPER(SUBSTITUTE($D39," ",""))),'Cleaned Google Form'!$A$1:$M$5000,3,FALSE)="BCCA")),0,IF(AND(M$21=1,NOT(VLOOKUP(TRIM(UPPER(SUBSTITUTE($D39," ",""))),'Cleaned Google Form'!$A$1:$M$5000,6,FALSE)="NO")),0,IF(OR(VLOOKUP(TRIM(UPPER(SUBSTITUTE($D39," ",""))),'Cleaned Google Form'!$A$1:$M$5000,8,FALSE)='Main Template'!M$12,VLOOKUP(TRIM(UPPER(SUBSTITUTE($D39," ",""))),'Cleaned Google Form'!$A$1:$M$5000,8,FALSE)='Main Template'!M$13,VLOOKUP(TRIM(UPPER(SUBSTITUTE($D39," ",""))),'Cleaned Google Form'!$A$1:$M$5000,8,FALSE)='Main Template'!M$14,VLOOKUP(TRIM(UPPER(SUBSTITUTE($D39," ",""))),'Cleaned Google Form'!$A$1:$M$5000,8,FALSE)='Main Template'!M$15),0,IF(AND('Main Template'!M$21&gt;=$C$9,'Main Template'!M$19,VLOOKUP(TRIM(UPPER(SUBSTITUTE($D39," ",""))),'Cleaned Google Form'!$A$1:$M$5000,7,FALSE)="YES"),0,IF(IFERROR(FIND('Main Template'!M$17,VLOOKUP(TRIM(UPPER(SUBSTITUTE('Main Template'!$D39," ",""))),'Cleaned Google Form'!$A$1:$M$5000,9,FALSE),1),FALSE),0,1))))),1)</f>
        <v>0</v>
      </c>
      <c r="N39" s="12">
        <f>IFERROR(IF(AND(WEEKDAY('Main Template'!N$18)=1,OR(VLOOKUP(TRIM(UPPER(SUBSTITUTE($D39," ",""))),'Cleaned Google Form'!$A$1:$M$5000,3,FALSE)="SMH",VLOOKUP(TRIM(UPPER(SUBSTITUTE($D39," ",""))),'Cleaned Google Form'!$A$1:$M$5000,3,FALSE)="RCH",VLOOKUP(TRIM(UPPER(SUBSTITUTE($D39," ",""))),'Cleaned Google Form'!$A$1:$M$5000,3,FALSE)="BCCA")),0,IF(AND(N$21=1,NOT(VLOOKUP(TRIM(UPPER(SUBSTITUTE($D39," ",""))),'Cleaned Google Form'!$A$1:$M$5000,6,FALSE)="NO")),0,IF(OR(VLOOKUP(TRIM(UPPER(SUBSTITUTE($D39," ",""))),'Cleaned Google Form'!$A$1:$M$5000,8,FALSE)='Main Template'!N$12,VLOOKUP(TRIM(UPPER(SUBSTITUTE($D39," ",""))),'Cleaned Google Form'!$A$1:$M$5000,8,FALSE)='Main Template'!N$13,VLOOKUP(TRIM(UPPER(SUBSTITUTE($D39," ",""))),'Cleaned Google Form'!$A$1:$M$5000,8,FALSE)='Main Template'!N$14,VLOOKUP(TRIM(UPPER(SUBSTITUTE($D39," ",""))),'Cleaned Google Form'!$A$1:$M$5000,8,FALSE)='Main Template'!N$15),0,IF(AND('Main Template'!N$21&gt;=$C$9,'Main Template'!N$19,VLOOKUP(TRIM(UPPER(SUBSTITUTE($D39," ",""))),'Cleaned Google Form'!$A$1:$M$5000,7,FALSE)="YES"),0,IF(IFERROR(FIND('Main Template'!N$17,VLOOKUP(TRIM(UPPER(SUBSTITUTE('Main Template'!$D39," ",""))),'Cleaned Google Form'!$A$1:$M$5000,9,FALSE),1),FALSE),0,1))))),1)</f>
        <v>0</v>
      </c>
      <c r="O39" s="12">
        <f>IFERROR(IF(AND(WEEKDAY('Main Template'!O$18)=1,OR(VLOOKUP(TRIM(UPPER(SUBSTITUTE($D39," ",""))),'Cleaned Google Form'!$A$1:$M$5000,3,FALSE)="SMH",VLOOKUP(TRIM(UPPER(SUBSTITUTE($D39," ",""))),'Cleaned Google Form'!$A$1:$M$5000,3,FALSE)="RCH",VLOOKUP(TRIM(UPPER(SUBSTITUTE($D39," ",""))),'Cleaned Google Form'!$A$1:$M$5000,3,FALSE)="BCCA")),0,IF(AND(O$21=1,NOT(VLOOKUP(TRIM(UPPER(SUBSTITUTE($D39," ",""))),'Cleaned Google Form'!$A$1:$M$5000,6,FALSE)="NO")),0,IF(OR(VLOOKUP(TRIM(UPPER(SUBSTITUTE($D39," ",""))),'Cleaned Google Form'!$A$1:$M$5000,8,FALSE)='Main Template'!O$12,VLOOKUP(TRIM(UPPER(SUBSTITUTE($D39," ",""))),'Cleaned Google Form'!$A$1:$M$5000,8,FALSE)='Main Template'!O$13,VLOOKUP(TRIM(UPPER(SUBSTITUTE($D39," ",""))),'Cleaned Google Form'!$A$1:$M$5000,8,FALSE)='Main Template'!O$14,VLOOKUP(TRIM(UPPER(SUBSTITUTE($D39," ",""))),'Cleaned Google Form'!$A$1:$M$5000,8,FALSE)='Main Template'!O$15),0,IF(AND('Main Template'!O$21&gt;=$C$9,'Main Template'!O$19,VLOOKUP(TRIM(UPPER(SUBSTITUTE($D39," ",""))),'Cleaned Google Form'!$A$1:$M$5000,7,FALSE)="YES"),0,IF(IFERROR(FIND('Main Template'!O$17,VLOOKUP(TRIM(UPPER(SUBSTITUTE('Main Template'!$D39," ",""))),'Cleaned Google Form'!$A$1:$M$5000,9,FALSE),1),FALSE),0,1))))),1)</f>
        <v>0</v>
      </c>
      <c r="P39" s="12">
        <f>IFERROR(IF(AND(WEEKDAY('Main Template'!P$18)=1,OR(VLOOKUP(TRIM(UPPER(SUBSTITUTE($D39," ",""))),'Cleaned Google Form'!$A$1:$M$5000,3,FALSE)="SMH",VLOOKUP(TRIM(UPPER(SUBSTITUTE($D39," ",""))),'Cleaned Google Form'!$A$1:$M$5000,3,FALSE)="RCH",VLOOKUP(TRIM(UPPER(SUBSTITUTE($D39," ",""))),'Cleaned Google Form'!$A$1:$M$5000,3,FALSE)="BCCA")),0,IF(AND(P$21=1,NOT(VLOOKUP(TRIM(UPPER(SUBSTITUTE($D39," ",""))),'Cleaned Google Form'!$A$1:$M$5000,6,FALSE)="NO")),0,IF(OR(VLOOKUP(TRIM(UPPER(SUBSTITUTE($D39," ",""))),'Cleaned Google Form'!$A$1:$M$5000,8,FALSE)='Main Template'!P$12,VLOOKUP(TRIM(UPPER(SUBSTITUTE($D39," ",""))),'Cleaned Google Form'!$A$1:$M$5000,8,FALSE)='Main Template'!P$13,VLOOKUP(TRIM(UPPER(SUBSTITUTE($D39," ",""))),'Cleaned Google Form'!$A$1:$M$5000,8,FALSE)='Main Template'!P$14,VLOOKUP(TRIM(UPPER(SUBSTITUTE($D39," ",""))),'Cleaned Google Form'!$A$1:$M$5000,8,FALSE)='Main Template'!P$15),0,IF(AND('Main Template'!P$21&gt;=$C$9,'Main Template'!P$19,VLOOKUP(TRIM(UPPER(SUBSTITUTE($D39," ",""))),'Cleaned Google Form'!$A$1:$M$5000,7,FALSE)="YES"),0,IF(IFERROR(FIND('Main Template'!P$17,VLOOKUP(TRIM(UPPER(SUBSTITUTE('Main Template'!$D39," ",""))),'Cleaned Google Form'!$A$1:$M$5000,9,FALSE),1),FALSE),0,1))))),1)</f>
        <v>0</v>
      </c>
      <c r="Q39" s="12">
        <f>IFERROR(IF(AND(WEEKDAY('Main Template'!Q$18)=1,OR(VLOOKUP(TRIM(UPPER(SUBSTITUTE($D39," ",""))),'Cleaned Google Form'!$A$1:$M$5000,3,FALSE)="SMH",VLOOKUP(TRIM(UPPER(SUBSTITUTE($D39," ",""))),'Cleaned Google Form'!$A$1:$M$5000,3,FALSE)="RCH",VLOOKUP(TRIM(UPPER(SUBSTITUTE($D39," ",""))),'Cleaned Google Form'!$A$1:$M$5000,3,FALSE)="BCCA")),0,IF(AND(Q$21=1,NOT(VLOOKUP(TRIM(UPPER(SUBSTITUTE($D39," ",""))),'Cleaned Google Form'!$A$1:$M$5000,6,FALSE)="NO")),0,IF(OR(VLOOKUP(TRIM(UPPER(SUBSTITUTE($D39," ",""))),'Cleaned Google Form'!$A$1:$M$5000,8,FALSE)='Main Template'!Q$12,VLOOKUP(TRIM(UPPER(SUBSTITUTE($D39," ",""))),'Cleaned Google Form'!$A$1:$M$5000,8,FALSE)='Main Template'!Q$13,VLOOKUP(TRIM(UPPER(SUBSTITUTE($D39," ",""))),'Cleaned Google Form'!$A$1:$M$5000,8,FALSE)='Main Template'!Q$14,VLOOKUP(TRIM(UPPER(SUBSTITUTE($D39," ",""))),'Cleaned Google Form'!$A$1:$M$5000,8,FALSE)='Main Template'!Q$15),0,IF(AND('Main Template'!Q$21&gt;=$C$9,'Main Template'!Q$19,VLOOKUP(TRIM(UPPER(SUBSTITUTE($D39," ",""))),'Cleaned Google Form'!$A$1:$M$5000,7,FALSE)="YES"),0,IF(IFERROR(FIND('Main Template'!Q$17,VLOOKUP(TRIM(UPPER(SUBSTITUTE('Main Template'!$D39," ",""))),'Cleaned Google Form'!$A$1:$M$5000,9,FALSE),1),FALSE),0,1))))),1)</f>
        <v>1</v>
      </c>
      <c r="R39" s="12">
        <f>IFERROR(IF(AND(WEEKDAY('Main Template'!R$18)=1,OR(VLOOKUP(TRIM(UPPER(SUBSTITUTE($D39," ",""))),'Cleaned Google Form'!$A$1:$M$5000,3,FALSE)="SMH",VLOOKUP(TRIM(UPPER(SUBSTITUTE($D39," ",""))),'Cleaned Google Form'!$A$1:$M$5000,3,FALSE)="RCH",VLOOKUP(TRIM(UPPER(SUBSTITUTE($D39," ",""))),'Cleaned Google Form'!$A$1:$M$5000,3,FALSE)="BCCA")),0,IF(AND(R$21=1,NOT(VLOOKUP(TRIM(UPPER(SUBSTITUTE($D39," ",""))),'Cleaned Google Form'!$A$1:$M$5000,6,FALSE)="NO")),0,IF(OR(VLOOKUP(TRIM(UPPER(SUBSTITUTE($D39," ",""))),'Cleaned Google Form'!$A$1:$M$5000,8,FALSE)='Main Template'!R$12,VLOOKUP(TRIM(UPPER(SUBSTITUTE($D39," ",""))),'Cleaned Google Form'!$A$1:$M$5000,8,FALSE)='Main Template'!R$13,VLOOKUP(TRIM(UPPER(SUBSTITUTE($D39," ",""))),'Cleaned Google Form'!$A$1:$M$5000,8,FALSE)='Main Template'!R$14,VLOOKUP(TRIM(UPPER(SUBSTITUTE($D39," ",""))),'Cleaned Google Form'!$A$1:$M$5000,8,FALSE)='Main Template'!R$15),0,IF(AND('Main Template'!R$21&gt;=$C$9,'Main Template'!R$19,VLOOKUP(TRIM(UPPER(SUBSTITUTE($D39," ",""))),'Cleaned Google Form'!$A$1:$M$5000,7,FALSE)="YES"),0,IF(IFERROR(FIND('Main Template'!R$17,VLOOKUP(TRIM(UPPER(SUBSTITUTE('Main Template'!$D39," ",""))),'Cleaned Google Form'!$A$1:$M$5000,9,FALSE),1),FALSE),0,1))))),1)</f>
        <v>1</v>
      </c>
      <c r="S39" s="12">
        <f>IFERROR(IF(AND(WEEKDAY('Main Template'!S$18)=1,OR(VLOOKUP(TRIM(UPPER(SUBSTITUTE($D39," ",""))),'Cleaned Google Form'!$A$1:$M$5000,3,FALSE)="SMH",VLOOKUP(TRIM(UPPER(SUBSTITUTE($D39," ",""))),'Cleaned Google Form'!$A$1:$M$5000,3,FALSE)="RCH",VLOOKUP(TRIM(UPPER(SUBSTITUTE($D39," ",""))),'Cleaned Google Form'!$A$1:$M$5000,3,FALSE)="BCCA")),0,IF(AND(S$21=1,NOT(VLOOKUP(TRIM(UPPER(SUBSTITUTE($D39," ",""))),'Cleaned Google Form'!$A$1:$M$5000,6,FALSE)="NO")),0,IF(OR(VLOOKUP(TRIM(UPPER(SUBSTITUTE($D39," ",""))),'Cleaned Google Form'!$A$1:$M$5000,8,FALSE)='Main Template'!S$12,VLOOKUP(TRIM(UPPER(SUBSTITUTE($D39," ",""))),'Cleaned Google Form'!$A$1:$M$5000,8,FALSE)='Main Template'!S$13,VLOOKUP(TRIM(UPPER(SUBSTITUTE($D39," ",""))),'Cleaned Google Form'!$A$1:$M$5000,8,FALSE)='Main Template'!S$14,VLOOKUP(TRIM(UPPER(SUBSTITUTE($D39," ",""))),'Cleaned Google Form'!$A$1:$M$5000,8,FALSE)='Main Template'!S$15),0,IF(AND('Main Template'!S$21&gt;=$C$9,'Main Template'!S$19,VLOOKUP(TRIM(UPPER(SUBSTITUTE($D39," ",""))),'Cleaned Google Form'!$A$1:$M$5000,7,FALSE)="YES"),0,IF(IFERROR(FIND('Main Template'!S$17,VLOOKUP(TRIM(UPPER(SUBSTITUTE('Main Template'!$D39," ",""))),'Cleaned Google Form'!$A$1:$M$5000,9,FALSE),1),FALSE),0,1))))),1)</f>
        <v>1</v>
      </c>
      <c r="T39" s="12">
        <f>IFERROR(IF(AND(WEEKDAY('Main Template'!T$18)=1,OR(VLOOKUP(TRIM(UPPER(SUBSTITUTE($D39," ",""))),'Cleaned Google Form'!$A$1:$M$5000,3,FALSE)="SMH",VLOOKUP(TRIM(UPPER(SUBSTITUTE($D39," ",""))),'Cleaned Google Form'!$A$1:$M$5000,3,FALSE)="RCH",VLOOKUP(TRIM(UPPER(SUBSTITUTE($D39," ",""))),'Cleaned Google Form'!$A$1:$M$5000,3,FALSE)="BCCA")),0,IF(AND(T$21=1,NOT(VLOOKUP(TRIM(UPPER(SUBSTITUTE($D39," ",""))),'Cleaned Google Form'!$A$1:$M$5000,6,FALSE)="NO")),0,IF(OR(VLOOKUP(TRIM(UPPER(SUBSTITUTE($D39," ",""))),'Cleaned Google Form'!$A$1:$M$5000,8,FALSE)='Main Template'!T$12,VLOOKUP(TRIM(UPPER(SUBSTITUTE($D39," ",""))),'Cleaned Google Form'!$A$1:$M$5000,8,FALSE)='Main Template'!T$13,VLOOKUP(TRIM(UPPER(SUBSTITUTE($D39," ",""))),'Cleaned Google Form'!$A$1:$M$5000,8,FALSE)='Main Template'!T$14,VLOOKUP(TRIM(UPPER(SUBSTITUTE($D39," ",""))),'Cleaned Google Form'!$A$1:$M$5000,8,FALSE)='Main Template'!T$15),0,IF(AND('Main Template'!T$21&gt;=$C$9,'Main Template'!T$19,VLOOKUP(TRIM(UPPER(SUBSTITUTE($D39," ",""))),'Cleaned Google Form'!$A$1:$M$5000,7,FALSE)="YES"),0,IF(IFERROR(FIND('Main Template'!T$17,VLOOKUP(TRIM(UPPER(SUBSTITUTE('Main Template'!$D39," ",""))),'Cleaned Google Form'!$A$1:$M$5000,9,FALSE),1),FALSE),0,1))))),1)</f>
        <v>1</v>
      </c>
      <c r="U39" s="12">
        <f>IFERROR(IF(AND(WEEKDAY('Main Template'!U$18)=1,OR(VLOOKUP(TRIM(UPPER(SUBSTITUTE($D39," ",""))),'Cleaned Google Form'!$A$1:$M$5000,3,FALSE)="SMH",VLOOKUP(TRIM(UPPER(SUBSTITUTE($D39," ",""))),'Cleaned Google Form'!$A$1:$M$5000,3,FALSE)="RCH",VLOOKUP(TRIM(UPPER(SUBSTITUTE($D39," ",""))),'Cleaned Google Form'!$A$1:$M$5000,3,FALSE)="BCCA")),0,IF(AND(U$21=1,NOT(VLOOKUP(TRIM(UPPER(SUBSTITUTE($D39," ",""))),'Cleaned Google Form'!$A$1:$M$5000,6,FALSE)="NO")),0,IF(OR(VLOOKUP(TRIM(UPPER(SUBSTITUTE($D39," ",""))),'Cleaned Google Form'!$A$1:$M$5000,8,FALSE)='Main Template'!U$12,VLOOKUP(TRIM(UPPER(SUBSTITUTE($D39," ",""))),'Cleaned Google Form'!$A$1:$M$5000,8,FALSE)='Main Template'!U$13,VLOOKUP(TRIM(UPPER(SUBSTITUTE($D39," ",""))),'Cleaned Google Form'!$A$1:$M$5000,8,FALSE)='Main Template'!U$14,VLOOKUP(TRIM(UPPER(SUBSTITUTE($D39," ",""))),'Cleaned Google Form'!$A$1:$M$5000,8,FALSE)='Main Template'!U$15),0,IF(AND('Main Template'!U$21&gt;=$C$9,'Main Template'!U$19,VLOOKUP(TRIM(UPPER(SUBSTITUTE($D39," ",""))),'Cleaned Google Form'!$A$1:$M$5000,7,FALSE)="YES"),0,IF(IFERROR(FIND('Main Template'!U$17,VLOOKUP(TRIM(UPPER(SUBSTITUTE('Main Template'!$D39," ",""))),'Cleaned Google Form'!$A$1:$M$5000,9,FALSE),1),FALSE),0,1))))),1)</f>
        <v>1</v>
      </c>
      <c r="V39" s="12">
        <f>IFERROR(IF(AND(WEEKDAY('Main Template'!V$18)=1,OR(VLOOKUP(TRIM(UPPER(SUBSTITUTE($D39," ",""))),'Cleaned Google Form'!$A$1:$M$5000,3,FALSE)="SMH",VLOOKUP(TRIM(UPPER(SUBSTITUTE($D39," ",""))),'Cleaned Google Form'!$A$1:$M$5000,3,FALSE)="RCH",VLOOKUP(TRIM(UPPER(SUBSTITUTE($D39," ",""))),'Cleaned Google Form'!$A$1:$M$5000,3,FALSE)="BCCA")),0,IF(AND(V$21=1,NOT(VLOOKUP(TRIM(UPPER(SUBSTITUTE($D39," ",""))),'Cleaned Google Form'!$A$1:$M$5000,6,FALSE)="NO")),0,IF(OR(VLOOKUP(TRIM(UPPER(SUBSTITUTE($D39," ",""))),'Cleaned Google Form'!$A$1:$M$5000,8,FALSE)='Main Template'!V$12,VLOOKUP(TRIM(UPPER(SUBSTITUTE($D39," ",""))),'Cleaned Google Form'!$A$1:$M$5000,8,FALSE)='Main Template'!V$13,VLOOKUP(TRIM(UPPER(SUBSTITUTE($D39," ",""))),'Cleaned Google Form'!$A$1:$M$5000,8,FALSE)='Main Template'!V$14,VLOOKUP(TRIM(UPPER(SUBSTITUTE($D39," ",""))),'Cleaned Google Form'!$A$1:$M$5000,8,FALSE)='Main Template'!V$15),0,IF(AND('Main Template'!V$21&gt;=$C$9,'Main Template'!V$19,VLOOKUP(TRIM(UPPER(SUBSTITUTE($D39," ",""))),'Cleaned Google Form'!$A$1:$M$5000,7,FALSE)="YES"),0,IF(IFERROR(FIND('Main Template'!V$17,VLOOKUP(TRIM(UPPER(SUBSTITUTE('Main Template'!$D39," ",""))),'Cleaned Google Form'!$A$1:$M$5000,9,FALSE),1),FALSE),0,1))))),1)</f>
        <v>1</v>
      </c>
      <c r="W39" s="12">
        <f>IFERROR(IF(AND(WEEKDAY('Main Template'!W$18)=1,OR(VLOOKUP(TRIM(UPPER(SUBSTITUTE($D39," ",""))),'Cleaned Google Form'!$A$1:$M$5000,3,FALSE)="SMH",VLOOKUP(TRIM(UPPER(SUBSTITUTE($D39," ",""))),'Cleaned Google Form'!$A$1:$M$5000,3,FALSE)="RCH",VLOOKUP(TRIM(UPPER(SUBSTITUTE($D39," ",""))),'Cleaned Google Form'!$A$1:$M$5000,3,FALSE)="BCCA")),0,IF(AND(W$21=1,NOT(VLOOKUP(TRIM(UPPER(SUBSTITUTE($D39," ",""))),'Cleaned Google Form'!$A$1:$M$5000,6,FALSE)="NO")),0,IF(OR(VLOOKUP(TRIM(UPPER(SUBSTITUTE($D39," ",""))),'Cleaned Google Form'!$A$1:$M$5000,8,FALSE)='Main Template'!W$12,VLOOKUP(TRIM(UPPER(SUBSTITUTE($D39," ",""))),'Cleaned Google Form'!$A$1:$M$5000,8,FALSE)='Main Template'!W$13,VLOOKUP(TRIM(UPPER(SUBSTITUTE($D39," ",""))),'Cleaned Google Form'!$A$1:$M$5000,8,FALSE)='Main Template'!W$14,VLOOKUP(TRIM(UPPER(SUBSTITUTE($D39," ",""))),'Cleaned Google Form'!$A$1:$M$5000,8,FALSE)='Main Template'!W$15),0,IF(AND('Main Template'!W$21&gt;=$C$9,'Main Template'!W$19,VLOOKUP(TRIM(UPPER(SUBSTITUTE($D39," ",""))),'Cleaned Google Form'!$A$1:$M$5000,7,FALSE)="YES"),0,IF(IFERROR(FIND('Main Template'!W$17,VLOOKUP(TRIM(UPPER(SUBSTITUTE('Main Template'!$D39," ",""))),'Cleaned Google Form'!$A$1:$M$5000,9,FALSE),1),FALSE),0,1))))),1)</f>
        <v>1</v>
      </c>
      <c r="X39" s="12">
        <f>IFERROR(IF(AND(WEEKDAY('Main Template'!X$18)=1,OR(VLOOKUP(TRIM(UPPER(SUBSTITUTE($D39," ",""))),'Cleaned Google Form'!$A$1:$M$5000,3,FALSE)="SMH",VLOOKUP(TRIM(UPPER(SUBSTITUTE($D39," ",""))),'Cleaned Google Form'!$A$1:$M$5000,3,FALSE)="RCH",VLOOKUP(TRIM(UPPER(SUBSTITUTE($D39," ",""))),'Cleaned Google Form'!$A$1:$M$5000,3,FALSE)="BCCA")),0,IF(AND(X$21=1,NOT(VLOOKUP(TRIM(UPPER(SUBSTITUTE($D39," ",""))),'Cleaned Google Form'!$A$1:$M$5000,6,FALSE)="NO")),0,IF(OR(VLOOKUP(TRIM(UPPER(SUBSTITUTE($D39," ",""))),'Cleaned Google Form'!$A$1:$M$5000,8,FALSE)='Main Template'!X$12,VLOOKUP(TRIM(UPPER(SUBSTITUTE($D39," ",""))),'Cleaned Google Form'!$A$1:$M$5000,8,FALSE)='Main Template'!X$13,VLOOKUP(TRIM(UPPER(SUBSTITUTE($D39," ",""))),'Cleaned Google Form'!$A$1:$M$5000,8,FALSE)='Main Template'!X$14,VLOOKUP(TRIM(UPPER(SUBSTITUTE($D39," ",""))),'Cleaned Google Form'!$A$1:$M$5000,8,FALSE)='Main Template'!X$15),0,IF(AND('Main Template'!X$21&gt;=$C$9,'Main Template'!X$19,VLOOKUP(TRIM(UPPER(SUBSTITUTE($D39," ",""))),'Cleaned Google Form'!$A$1:$M$5000,7,FALSE)="YES"),0,IF(IFERROR(FIND('Main Template'!X$17,VLOOKUP(TRIM(UPPER(SUBSTITUTE('Main Template'!$D39," ",""))),'Cleaned Google Form'!$A$1:$M$5000,9,FALSE),1),FALSE),0,1))))),1)</f>
        <v>1</v>
      </c>
      <c r="Y39" s="12">
        <f>IFERROR(IF(AND(WEEKDAY('Main Template'!Y$18)=1,OR(VLOOKUP(TRIM(UPPER(SUBSTITUTE($D39," ",""))),'Cleaned Google Form'!$A$1:$M$5000,3,FALSE)="SMH",VLOOKUP(TRIM(UPPER(SUBSTITUTE($D39," ",""))),'Cleaned Google Form'!$A$1:$M$5000,3,FALSE)="RCH",VLOOKUP(TRIM(UPPER(SUBSTITUTE($D39," ",""))),'Cleaned Google Form'!$A$1:$M$5000,3,FALSE)="BCCA")),0,IF(AND(Y$21=1,NOT(VLOOKUP(TRIM(UPPER(SUBSTITUTE($D39," ",""))),'Cleaned Google Form'!$A$1:$M$5000,6,FALSE)="NO")),0,IF(OR(VLOOKUP(TRIM(UPPER(SUBSTITUTE($D39," ",""))),'Cleaned Google Form'!$A$1:$M$5000,8,FALSE)='Main Template'!Y$12,VLOOKUP(TRIM(UPPER(SUBSTITUTE($D39," ",""))),'Cleaned Google Form'!$A$1:$M$5000,8,FALSE)='Main Template'!Y$13,VLOOKUP(TRIM(UPPER(SUBSTITUTE($D39," ",""))),'Cleaned Google Form'!$A$1:$M$5000,8,FALSE)='Main Template'!Y$14,VLOOKUP(TRIM(UPPER(SUBSTITUTE($D39," ",""))),'Cleaned Google Form'!$A$1:$M$5000,8,FALSE)='Main Template'!Y$15),0,IF(AND('Main Template'!Y$21&gt;=$C$9,'Main Template'!Y$19,VLOOKUP(TRIM(UPPER(SUBSTITUTE($D39," ",""))),'Cleaned Google Form'!$A$1:$M$5000,7,FALSE)="YES"),0,IF(IFERROR(FIND('Main Template'!Y$17,VLOOKUP(TRIM(UPPER(SUBSTITUTE('Main Template'!$D39," ",""))),'Cleaned Google Form'!$A$1:$M$5000,9,FALSE),1),FALSE),0,1))))),1)</f>
        <v>1</v>
      </c>
      <c r="Z39" s="12">
        <f>IFERROR(IF(AND(WEEKDAY('Main Template'!Z$18)=1,OR(VLOOKUP(TRIM(UPPER(SUBSTITUTE($D39," ",""))),'Cleaned Google Form'!$A$1:$M$5000,3,FALSE)="SMH",VLOOKUP(TRIM(UPPER(SUBSTITUTE($D39," ",""))),'Cleaned Google Form'!$A$1:$M$5000,3,FALSE)="RCH",VLOOKUP(TRIM(UPPER(SUBSTITUTE($D39," ",""))),'Cleaned Google Form'!$A$1:$M$5000,3,FALSE)="BCCA")),0,IF(AND(Z$21=1,NOT(VLOOKUP(TRIM(UPPER(SUBSTITUTE($D39," ",""))),'Cleaned Google Form'!$A$1:$M$5000,6,FALSE)="NO")),0,IF(OR(VLOOKUP(TRIM(UPPER(SUBSTITUTE($D39," ",""))),'Cleaned Google Form'!$A$1:$M$5000,8,FALSE)='Main Template'!Z$12,VLOOKUP(TRIM(UPPER(SUBSTITUTE($D39," ",""))),'Cleaned Google Form'!$A$1:$M$5000,8,FALSE)='Main Template'!Z$13,VLOOKUP(TRIM(UPPER(SUBSTITUTE($D39," ",""))),'Cleaned Google Form'!$A$1:$M$5000,8,FALSE)='Main Template'!Z$14,VLOOKUP(TRIM(UPPER(SUBSTITUTE($D39," ",""))),'Cleaned Google Form'!$A$1:$M$5000,8,FALSE)='Main Template'!Z$15),0,IF(AND('Main Template'!Z$21&gt;=$C$9,'Main Template'!Z$19,VLOOKUP(TRIM(UPPER(SUBSTITUTE($D39," ",""))),'Cleaned Google Form'!$A$1:$M$5000,7,FALSE)="YES"),0,IF(IFERROR(FIND('Main Template'!Z$17,VLOOKUP(TRIM(UPPER(SUBSTITUTE('Main Template'!$D39," ",""))),'Cleaned Google Form'!$A$1:$M$5000,9,FALSE),1),FALSE),0,1))))),1)</f>
        <v>1</v>
      </c>
      <c r="AA39" s="12">
        <f>IFERROR(IF(AND(WEEKDAY('Main Template'!AA$18)=1,OR(VLOOKUP(TRIM(UPPER(SUBSTITUTE($D39," ",""))),'Cleaned Google Form'!$A$1:$M$5000,3,FALSE)="SMH",VLOOKUP(TRIM(UPPER(SUBSTITUTE($D39," ",""))),'Cleaned Google Form'!$A$1:$M$5000,3,FALSE)="RCH",VLOOKUP(TRIM(UPPER(SUBSTITUTE($D39," ",""))),'Cleaned Google Form'!$A$1:$M$5000,3,FALSE)="BCCA")),0,IF(AND(AA$21=1,NOT(VLOOKUP(TRIM(UPPER(SUBSTITUTE($D39," ",""))),'Cleaned Google Form'!$A$1:$M$5000,6,FALSE)="NO")),0,IF(OR(VLOOKUP(TRIM(UPPER(SUBSTITUTE($D39," ",""))),'Cleaned Google Form'!$A$1:$M$5000,8,FALSE)='Main Template'!AA$12,VLOOKUP(TRIM(UPPER(SUBSTITUTE($D39," ",""))),'Cleaned Google Form'!$A$1:$M$5000,8,FALSE)='Main Template'!AA$13,VLOOKUP(TRIM(UPPER(SUBSTITUTE($D39," ",""))),'Cleaned Google Form'!$A$1:$M$5000,8,FALSE)='Main Template'!AA$14,VLOOKUP(TRIM(UPPER(SUBSTITUTE($D39," ",""))),'Cleaned Google Form'!$A$1:$M$5000,8,FALSE)='Main Template'!AA$15),0,IF(AND('Main Template'!AA$21&gt;=$C$9,'Main Template'!AA$19,VLOOKUP(TRIM(UPPER(SUBSTITUTE($D39," ",""))),'Cleaned Google Form'!$A$1:$M$5000,7,FALSE)="YES"),0,IF(IFERROR(FIND('Main Template'!AA$17,VLOOKUP(TRIM(UPPER(SUBSTITUTE('Main Template'!$D39," ",""))),'Cleaned Google Form'!$A$1:$M$5000,9,FALSE),1),FALSE),0,1))))),1)</f>
        <v>1</v>
      </c>
      <c r="AB39" s="12">
        <f>IFERROR(IF(AND(WEEKDAY('Main Template'!AB$18)=1,OR(VLOOKUP(TRIM(UPPER(SUBSTITUTE($D39," ",""))),'Cleaned Google Form'!$A$1:$M$5000,3,FALSE)="SMH",VLOOKUP(TRIM(UPPER(SUBSTITUTE($D39," ",""))),'Cleaned Google Form'!$A$1:$M$5000,3,FALSE)="RCH",VLOOKUP(TRIM(UPPER(SUBSTITUTE($D39," ",""))),'Cleaned Google Form'!$A$1:$M$5000,3,FALSE)="BCCA")),0,IF(AND(AB$21=1,NOT(VLOOKUP(TRIM(UPPER(SUBSTITUTE($D39," ",""))),'Cleaned Google Form'!$A$1:$M$5000,6,FALSE)="NO")),0,IF(OR(VLOOKUP(TRIM(UPPER(SUBSTITUTE($D39," ",""))),'Cleaned Google Form'!$A$1:$M$5000,8,FALSE)='Main Template'!AB$12,VLOOKUP(TRIM(UPPER(SUBSTITUTE($D39," ",""))),'Cleaned Google Form'!$A$1:$M$5000,8,FALSE)='Main Template'!AB$13,VLOOKUP(TRIM(UPPER(SUBSTITUTE($D39," ",""))),'Cleaned Google Form'!$A$1:$M$5000,8,FALSE)='Main Template'!AB$14,VLOOKUP(TRIM(UPPER(SUBSTITUTE($D39," ",""))),'Cleaned Google Form'!$A$1:$M$5000,8,FALSE)='Main Template'!AB$15),0,IF(AND('Main Template'!AB$21&gt;=$C$9,'Main Template'!AB$19,VLOOKUP(TRIM(UPPER(SUBSTITUTE($D39," ",""))),'Cleaned Google Form'!$A$1:$M$5000,7,FALSE)="YES"),0,IF(IFERROR(FIND('Main Template'!AB$17,VLOOKUP(TRIM(UPPER(SUBSTITUTE('Main Template'!$D39," ",""))),'Cleaned Google Form'!$A$1:$M$5000,9,FALSE),1),FALSE),0,1))))),1)</f>
        <v>1</v>
      </c>
      <c r="AC39" s="12">
        <f>IFERROR(IF(AND(WEEKDAY('Main Template'!AC$18)=1,OR(VLOOKUP(TRIM(UPPER(SUBSTITUTE($D39," ",""))),'Cleaned Google Form'!$A$1:$M$5000,3,FALSE)="SMH",VLOOKUP(TRIM(UPPER(SUBSTITUTE($D39," ",""))),'Cleaned Google Form'!$A$1:$M$5000,3,FALSE)="RCH",VLOOKUP(TRIM(UPPER(SUBSTITUTE($D39," ",""))),'Cleaned Google Form'!$A$1:$M$5000,3,FALSE)="BCCA")),0,IF(AND(AC$21=1,NOT(VLOOKUP(TRIM(UPPER(SUBSTITUTE($D39," ",""))),'Cleaned Google Form'!$A$1:$M$5000,6,FALSE)="NO")),0,IF(OR(VLOOKUP(TRIM(UPPER(SUBSTITUTE($D39," ",""))),'Cleaned Google Form'!$A$1:$M$5000,8,FALSE)='Main Template'!AC$12,VLOOKUP(TRIM(UPPER(SUBSTITUTE($D39," ",""))),'Cleaned Google Form'!$A$1:$M$5000,8,FALSE)='Main Template'!AC$13,VLOOKUP(TRIM(UPPER(SUBSTITUTE($D39," ",""))),'Cleaned Google Form'!$A$1:$M$5000,8,FALSE)='Main Template'!AC$14,VLOOKUP(TRIM(UPPER(SUBSTITUTE($D39," ",""))),'Cleaned Google Form'!$A$1:$M$5000,8,FALSE)='Main Template'!AC$15),0,IF(AND('Main Template'!AC$21&gt;=$C$9,'Main Template'!AC$19,VLOOKUP(TRIM(UPPER(SUBSTITUTE($D39," ",""))),'Cleaned Google Form'!$A$1:$M$5000,7,FALSE)="YES"),0,IF(IFERROR(FIND('Main Template'!AC$17,VLOOKUP(TRIM(UPPER(SUBSTITUTE('Main Template'!$D39," ",""))),'Cleaned Google Form'!$A$1:$M$5000,9,FALSE),1),FALSE),0,1))))),1)</f>
        <v>1</v>
      </c>
      <c r="AD39" s="12">
        <f>IFERROR(IF(AND(WEEKDAY('Main Template'!AD$18)=1,OR(VLOOKUP(TRIM(UPPER(SUBSTITUTE($D39," ",""))),'Cleaned Google Form'!$A$1:$M$5000,3,FALSE)="SMH",VLOOKUP(TRIM(UPPER(SUBSTITUTE($D39," ",""))),'Cleaned Google Form'!$A$1:$M$5000,3,FALSE)="RCH",VLOOKUP(TRIM(UPPER(SUBSTITUTE($D39," ",""))),'Cleaned Google Form'!$A$1:$M$5000,3,FALSE)="BCCA")),0,IF(AND(AD$21=1,NOT(VLOOKUP(TRIM(UPPER(SUBSTITUTE($D39," ",""))),'Cleaned Google Form'!$A$1:$M$5000,6,FALSE)="NO")),0,IF(OR(VLOOKUP(TRIM(UPPER(SUBSTITUTE($D39," ",""))),'Cleaned Google Form'!$A$1:$M$5000,8,FALSE)='Main Template'!AD$12,VLOOKUP(TRIM(UPPER(SUBSTITUTE($D39," ",""))),'Cleaned Google Form'!$A$1:$M$5000,8,FALSE)='Main Template'!AD$13,VLOOKUP(TRIM(UPPER(SUBSTITUTE($D39," ",""))),'Cleaned Google Form'!$A$1:$M$5000,8,FALSE)='Main Template'!AD$14,VLOOKUP(TRIM(UPPER(SUBSTITUTE($D39," ",""))),'Cleaned Google Form'!$A$1:$M$5000,8,FALSE)='Main Template'!AD$15),0,IF(AND('Main Template'!AD$21&gt;=$C$9,'Main Template'!AD$19,VLOOKUP(TRIM(UPPER(SUBSTITUTE($D39," ",""))),'Cleaned Google Form'!$A$1:$M$5000,7,FALSE)="YES"),0,IF(IFERROR(FIND('Main Template'!AD$17,VLOOKUP(TRIM(UPPER(SUBSTITUTE('Main Template'!$D39," ",""))),'Cleaned Google Form'!$A$1:$M$5000,9,FALSE),1),FALSE),0,1))))),1)</f>
        <v>1</v>
      </c>
      <c r="AE39" s="12">
        <f>IFERROR(IF(AND(WEEKDAY('Main Template'!AE$18)=1,OR(VLOOKUP(TRIM(UPPER(SUBSTITUTE($D39," ",""))),'Cleaned Google Form'!$A$1:$M$5000,3,FALSE)="SMH",VLOOKUP(TRIM(UPPER(SUBSTITUTE($D39," ",""))),'Cleaned Google Form'!$A$1:$M$5000,3,FALSE)="RCH",VLOOKUP(TRIM(UPPER(SUBSTITUTE($D39," ",""))),'Cleaned Google Form'!$A$1:$M$5000,3,FALSE)="BCCA")),0,IF(AND(AE$21=1,NOT(VLOOKUP(TRIM(UPPER(SUBSTITUTE($D39," ",""))),'Cleaned Google Form'!$A$1:$M$5000,6,FALSE)="NO")),0,IF(OR(VLOOKUP(TRIM(UPPER(SUBSTITUTE($D39," ",""))),'Cleaned Google Form'!$A$1:$M$5000,8,FALSE)='Main Template'!AE$12,VLOOKUP(TRIM(UPPER(SUBSTITUTE($D39," ",""))),'Cleaned Google Form'!$A$1:$M$5000,8,FALSE)='Main Template'!AE$13,VLOOKUP(TRIM(UPPER(SUBSTITUTE($D39," ",""))),'Cleaned Google Form'!$A$1:$M$5000,8,FALSE)='Main Template'!AE$14,VLOOKUP(TRIM(UPPER(SUBSTITUTE($D39," ",""))),'Cleaned Google Form'!$A$1:$M$5000,8,FALSE)='Main Template'!AE$15),0,IF(AND('Main Template'!AE$21&gt;=$C$9,'Main Template'!AE$19,VLOOKUP(TRIM(UPPER(SUBSTITUTE($D39," ",""))),'Cleaned Google Form'!$A$1:$M$5000,7,FALSE)="YES"),0,IF(IFERROR(FIND('Main Template'!AE$17,VLOOKUP(TRIM(UPPER(SUBSTITUTE('Main Template'!$D39," ",""))),'Cleaned Google Form'!$A$1:$M$5000,9,FALSE),1),FALSE),0,1))))),1)</f>
        <v>1</v>
      </c>
      <c r="AF39" s="12">
        <f>IFERROR(IF(AND(WEEKDAY('Main Template'!AF$18)=1,OR(VLOOKUP(TRIM(UPPER(SUBSTITUTE($D39," ",""))),'Cleaned Google Form'!$A$1:$M$5000,3,FALSE)="SMH",VLOOKUP(TRIM(UPPER(SUBSTITUTE($D39," ",""))),'Cleaned Google Form'!$A$1:$M$5000,3,FALSE)="RCH",VLOOKUP(TRIM(UPPER(SUBSTITUTE($D39," ",""))),'Cleaned Google Form'!$A$1:$M$5000,3,FALSE)="BCCA")),0,IF(AND(AF$21=1,NOT(VLOOKUP(TRIM(UPPER(SUBSTITUTE($D39," ",""))),'Cleaned Google Form'!$A$1:$M$5000,6,FALSE)="NO")),0,IF(OR(VLOOKUP(TRIM(UPPER(SUBSTITUTE($D39," ",""))),'Cleaned Google Form'!$A$1:$M$5000,8,FALSE)='Main Template'!AF$12,VLOOKUP(TRIM(UPPER(SUBSTITUTE($D39," ",""))),'Cleaned Google Form'!$A$1:$M$5000,8,FALSE)='Main Template'!AF$13,VLOOKUP(TRIM(UPPER(SUBSTITUTE($D39," ",""))),'Cleaned Google Form'!$A$1:$M$5000,8,FALSE)='Main Template'!AF$14,VLOOKUP(TRIM(UPPER(SUBSTITUTE($D39," ",""))),'Cleaned Google Form'!$A$1:$M$5000,8,FALSE)='Main Template'!AF$15),0,IF(AND('Main Template'!AF$21&gt;=$C$9,'Main Template'!AF$19,VLOOKUP(TRIM(UPPER(SUBSTITUTE($D39," ",""))),'Cleaned Google Form'!$A$1:$M$5000,7,FALSE)="YES"),0,IF(IFERROR(FIND('Main Template'!AF$17,VLOOKUP(TRIM(UPPER(SUBSTITUTE('Main Template'!$D39," ",""))),'Cleaned Google Form'!$A$1:$M$5000,9,FALSE),1),FALSE),0,1))))),1)</f>
        <v>1</v>
      </c>
      <c r="AG39" s="12">
        <f>IFERROR(IF(AND(WEEKDAY('Main Template'!AG$18)=1,OR(VLOOKUP(TRIM(UPPER(SUBSTITUTE($D39," ",""))),'Cleaned Google Form'!$A$1:$M$5000,3,FALSE)="SMH",VLOOKUP(TRIM(UPPER(SUBSTITUTE($D39," ",""))),'Cleaned Google Form'!$A$1:$M$5000,3,FALSE)="RCH",VLOOKUP(TRIM(UPPER(SUBSTITUTE($D39," ",""))),'Cleaned Google Form'!$A$1:$M$5000,3,FALSE)="BCCA")),0,IF(AND(AG$21=1,NOT(VLOOKUP(TRIM(UPPER(SUBSTITUTE($D39," ",""))),'Cleaned Google Form'!$A$1:$M$5000,6,FALSE)="NO")),0,IF(OR(VLOOKUP(TRIM(UPPER(SUBSTITUTE($D39," ",""))),'Cleaned Google Form'!$A$1:$M$5000,8,FALSE)='Main Template'!AG$12,VLOOKUP(TRIM(UPPER(SUBSTITUTE($D39," ",""))),'Cleaned Google Form'!$A$1:$M$5000,8,FALSE)='Main Template'!AG$13,VLOOKUP(TRIM(UPPER(SUBSTITUTE($D39," ",""))),'Cleaned Google Form'!$A$1:$M$5000,8,FALSE)='Main Template'!AG$14,VLOOKUP(TRIM(UPPER(SUBSTITUTE($D39," ",""))),'Cleaned Google Form'!$A$1:$M$5000,8,FALSE)='Main Template'!AG$15),0,IF(AND('Main Template'!AG$21&gt;=$C$9,'Main Template'!AG$19,VLOOKUP(TRIM(UPPER(SUBSTITUTE($D39," ",""))),'Cleaned Google Form'!$A$1:$M$5000,7,FALSE)="YES"),0,IF(IFERROR(FIND('Main Template'!AG$17,VLOOKUP(TRIM(UPPER(SUBSTITUTE('Main Template'!$D39," ",""))),'Cleaned Google Form'!$A$1:$M$5000,9,FALSE),1),FALSE),0,1))))),1)</f>
        <v>1</v>
      </c>
      <c r="AH39" s="12">
        <f>IFERROR(IF(AND(WEEKDAY('Main Template'!AH$18)=1,OR(VLOOKUP(TRIM(UPPER(SUBSTITUTE($D39," ",""))),'Cleaned Google Form'!$A$1:$M$5000,3,FALSE)="SMH",VLOOKUP(TRIM(UPPER(SUBSTITUTE($D39," ",""))),'Cleaned Google Form'!$A$1:$M$5000,3,FALSE)="RCH",VLOOKUP(TRIM(UPPER(SUBSTITUTE($D39," ",""))),'Cleaned Google Form'!$A$1:$M$5000,3,FALSE)="BCCA")),0,IF(AND(AH$21=1,NOT(VLOOKUP(TRIM(UPPER(SUBSTITUTE($D39," ",""))),'Cleaned Google Form'!$A$1:$M$5000,6,FALSE)="NO")),0,IF(OR(VLOOKUP(TRIM(UPPER(SUBSTITUTE($D39," ",""))),'Cleaned Google Form'!$A$1:$M$5000,8,FALSE)='Main Template'!AH$12,VLOOKUP(TRIM(UPPER(SUBSTITUTE($D39," ",""))),'Cleaned Google Form'!$A$1:$M$5000,8,FALSE)='Main Template'!AH$13,VLOOKUP(TRIM(UPPER(SUBSTITUTE($D39," ",""))),'Cleaned Google Form'!$A$1:$M$5000,8,FALSE)='Main Template'!AH$14,VLOOKUP(TRIM(UPPER(SUBSTITUTE($D39," ",""))),'Cleaned Google Form'!$A$1:$M$5000,8,FALSE)='Main Template'!AH$15),0,IF(AND('Main Template'!AH$21&gt;=$C$9,'Main Template'!AH$19,VLOOKUP(TRIM(UPPER(SUBSTITUTE($D39," ",""))),'Cleaned Google Form'!$A$1:$M$5000,7,FALSE)="YES"),0,IF(IFERROR(FIND('Main Template'!AH$17,VLOOKUP(TRIM(UPPER(SUBSTITUTE('Main Template'!$D39," ",""))),'Cleaned Google Form'!$A$1:$M$5000,9,FALSE),1),FALSE),0,1))))),1)</f>
        <v>1</v>
      </c>
      <c r="AI39" s="12">
        <f>IFERROR(IF(AND(WEEKDAY('Main Template'!AI$18)=1,OR(VLOOKUP(TRIM(UPPER(SUBSTITUTE($D39," ",""))),'Cleaned Google Form'!$A$1:$M$5000,3,FALSE)="SMH",VLOOKUP(TRIM(UPPER(SUBSTITUTE($D39," ",""))),'Cleaned Google Form'!$A$1:$M$5000,3,FALSE)="RCH",VLOOKUP(TRIM(UPPER(SUBSTITUTE($D39," ",""))),'Cleaned Google Form'!$A$1:$M$5000,3,FALSE)="BCCA")),0,IF(AND(AI$21=1,NOT(VLOOKUP(TRIM(UPPER(SUBSTITUTE($D39," ",""))),'Cleaned Google Form'!$A$1:$M$5000,6,FALSE)="NO")),0,IF(OR(VLOOKUP(TRIM(UPPER(SUBSTITUTE($D39," ",""))),'Cleaned Google Form'!$A$1:$M$5000,8,FALSE)='Main Template'!AI$12,VLOOKUP(TRIM(UPPER(SUBSTITUTE($D39," ",""))),'Cleaned Google Form'!$A$1:$M$5000,8,FALSE)='Main Template'!AI$13,VLOOKUP(TRIM(UPPER(SUBSTITUTE($D39," ",""))),'Cleaned Google Form'!$A$1:$M$5000,8,FALSE)='Main Template'!AI$14,VLOOKUP(TRIM(UPPER(SUBSTITUTE($D39," ",""))),'Cleaned Google Form'!$A$1:$M$5000,8,FALSE)='Main Template'!AI$15),0,IF(AND('Main Template'!AI$21&gt;=$C$9,'Main Template'!AI$19,VLOOKUP(TRIM(UPPER(SUBSTITUTE($D39," ",""))),'Cleaned Google Form'!$A$1:$M$5000,7,FALSE)="YES"),0,IF(IFERROR(FIND('Main Template'!AI$17,VLOOKUP(TRIM(UPPER(SUBSTITUTE('Main Template'!$D39," ",""))),'Cleaned Google Form'!$A$1:$M$5000,9,FALSE),1),FALSE),0,1))))),1)</f>
        <v>1</v>
      </c>
      <c r="AJ39" s="12">
        <f>IFERROR(IF(AND(WEEKDAY('Main Template'!AJ$18)=1,OR(VLOOKUP(TRIM(UPPER(SUBSTITUTE($D39," ",""))),'Cleaned Google Form'!$A$1:$M$5000,3,FALSE)="SMH",VLOOKUP(TRIM(UPPER(SUBSTITUTE($D39," ",""))),'Cleaned Google Form'!$A$1:$M$5000,3,FALSE)="RCH",VLOOKUP(TRIM(UPPER(SUBSTITUTE($D39," ",""))),'Cleaned Google Form'!$A$1:$M$5000,3,FALSE)="BCCA")),0,IF(AND(AJ$21=1,NOT(VLOOKUP(TRIM(UPPER(SUBSTITUTE($D39," ",""))),'Cleaned Google Form'!$A$1:$M$5000,6,FALSE)="NO")),0,IF(OR(VLOOKUP(TRIM(UPPER(SUBSTITUTE($D39," ",""))),'Cleaned Google Form'!$A$1:$M$5000,8,FALSE)='Main Template'!AJ$12,VLOOKUP(TRIM(UPPER(SUBSTITUTE($D39," ",""))),'Cleaned Google Form'!$A$1:$M$5000,8,FALSE)='Main Template'!AJ$13,VLOOKUP(TRIM(UPPER(SUBSTITUTE($D39," ",""))),'Cleaned Google Form'!$A$1:$M$5000,8,FALSE)='Main Template'!AJ$14,VLOOKUP(TRIM(UPPER(SUBSTITUTE($D39," ",""))),'Cleaned Google Form'!$A$1:$M$5000,8,FALSE)='Main Template'!AJ$15),0,IF(AND('Main Template'!AJ$21&gt;=$C$9,'Main Template'!AJ$19,VLOOKUP(TRIM(UPPER(SUBSTITUTE($D39," ",""))),'Cleaned Google Form'!$A$1:$M$5000,7,FALSE)="YES"),0,IF(IFERROR(FIND('Main Template'!AJ$17,VLOOKUP(TRIM(UPPER(SUBSTITUTE('Main Template'!$D39," ",""))),'Cleaned Google Form'!$A$1:$M$5000,9,FALSE),1),FALSE),0,1))))),1)</f>
        <v>1</v>
      </c>
      <c r="AK39" s="12">
        <f>IFERROR(IF(AND(WEEKDAY('Main Template'!AK$18)=1,OR(VLOOKUP(TRIM(UPPER(SUBSTITUTE($D39," ",""))),'Cleaned Google Form'!$A$1:$M$5000,3,FALSE)="SMH",VLOOKUP(TRIM(UPPER(SUBSTITUTE($D39," ",""))),'Cleaned Google Form'!$A$1:$M$5000,3,FALSE)="RCH",VLOOKUP(TRIM(UPPER(SUBSTITUTE($D39," ",""))),'Cleaned Google Form'!$A$1:$M$5000,3,FALSE)="BCCA")),0,IF(AND(AK$21=1,NOT(VLOOKUP(TRIM(UPPER(SUBSTITUTE($D39," ",""))),'Cleaned Google Form'!$A$1:$M$5000,6,FALSE)="NO")),0,IF(OR(VLOOKUP(TRIM(UPPER(SUBSTITUTE($D39," ",""))),'Cleaned Google Form'!$A$1:$M$5000,8,FALSE)='Main Template'!AK$12,VLOOKUP(TRIM(UPPER(SUBSTITUTE($D39," ",""))),'Cleaned Google Form'!$A$1:$M$5000,8,FALSE)='Main Template'!AK$13,VLOOKUP(TRIM(UPPER(SUBSTITUTE($D39," ",""))),'Cleaned Google Form'!$A$1:$M$5000,8,FALSE)='Main Template'!AK$14,VLOOKUP(TRIM(UPPER(SUBSTITUTE($D39," ",""))),'Cleaned Google Form'!$A$1:$M$5000,8,FALSE)='Main Template'!AK$15),0,IF(AND('Main Template'!AK$21&gt;=$C$9,'Main Template'!AK$19,VLOOKUP(TRIM(UPPER(SUBSTITUTE($D39," ",""))),'Cleaned Google Form'!$A$1:$M$5000,7,FALSE)="YES"),0,IF(IFERROR(FIND('Main Template'!AK$17,VLOOKUP(TRIM(UPPER(SUBSTITUTE('Main Template'!$D39," ",""))),'Cleaned Google Form'!$A$1:$M$5000,9,FALSE),1),FALSE),0,1))))),1)</f>
        <v>1</v>
      </c>
      <c r="AL39" s="12">
        <f>IFERROR(IF(AND(WEEKDAY('Main Template'!AL$18)=1,OR(VLOOKUP(TRIM(UPPER(SUBSTITUTE($D39," ",""))),'Cleaned Google Form'!$A$1:$M$5000,3,FALSE)="SMH",VLOOKUP(TRIM(UPPER(SUBSTITUTE($D39," ",""))),'Cleaned Google Form'!$A$1:$M$5000,3,FALSE)="RCH",VLOOKUP(TRIM(UPPER(SUBSTITUTE($D39," ",""))),'Cleaned Google Form'!$A$1:$M$5000,3,FALSE)="BCCA")),0,IF(AND(AL$21=1,NOT(VLOOKUP(TRIM(UPPER(SUBSTITUTE($D39," ",""))),'Cleaned Google Form'!$A$1:$M$5000,6,FALSE)="NO")),0,IF(OR(VLOOKUP(TRIM(UPPER(SUBSTITUTE($D39," ",""))),'Cleaned Google Form'!$A$1:$M$5000,8,FALSE)='Main Template'!AL$12,VLOOKUP(TRIM(UPPER(SUBSTITUTE($D39," ",""))),'Cleaned Google Form'!$A$1:$M$5000,8,FALSE)='Main Template'!AL$13,VLOOKUP(TRIM(UPPER(SUBSTITUTE($D39," ",""))),'Cleaned Google Form'!$A$1:$M$5000,8,FALSE)='Main Template'!AL$14,VLOOKUP(TRIM(UPPER(SUBSTITUTE($D39," ",""))),'Cleaned Google Form'!$A$1:$M$5000,8,FALSE)='Main Template'!AL$15),0,IF(AND('Main Template'!AL$21&gt;=$C$9,'Main Template'!AL$19,VLOOKUP(TRIM(UPPER(SUBSTITUTE($D39," ",""))),'Cleaned Google Form'!$A$1:$M$5000,7,FALSE)="YES"),0,IF(IFERROR(FIND('Main Template'!AL$17,VLOOKUP(TRIM(UPPER(SUBSTITUTE('Main Template'!$D39," ",""))),'Cleaned Google Form'!$A$1:$M$5000,9,FALSE),1),FALSE),0,1))))),1)</f>
        <v>1</v>
      </c>
      <c r="AM39" s="12">
        <f>IFERROR(IF(AND(WEEKDAY('Main Template'!AM$18)=1,OR(VLOOKUP(TRIM(UPPER(SUBSTITUTE($D39," ",""))),'Cleaned Google Form'!$A$1:$M$5000,3,FALSE)="SMH",VLOOKUP(TRIM(UPPER(SUBSTITUTE($D39," ",""))),'Cleaned Google Form'!$A$1:$M$5000,3,FALSE)="RCH",VLOOKUP(TRIM(UPPER(SUBSTITUTE($D39," ",""))),'Cleaned Google Form'!$A$1:$M$5000,3,FALSE)="BCCA")),0,IF(AND(AM$21=1,NOT(VLOOKUP(TRIM(UPPER(SUBSTITUTE($D39," ",""))),'Cleaned Google Form'!$A$1:$M$5000,6,FALSE)="NO")),0,IF(OR(VLOOKUP(TRIM(UPPER(SUBSTITUTE($D39," ",""))),'Cleaned Google Form'!$A$1:$M$5000,8,FALSE)='Main Template'!AM$12,VLOOKUP(TRIM(UPPER(SUBSTITUTE($D39," ",""))),'Cleaned Google Form'!$A$1:$M$5000,8,FALSE)='Main Template'!AM$13,VLOOKUP(TRIM(UPPER(SUBSTITUTE($D39," ",""))),'Cleaned Google Form'!$A$1:$M$5000,8,FALSE)='Main Template'!AM$14,VLOOKUP(TRIM(UPPER(SUBSTITUTE($D39," ",""))),'Cleaned Google Form'!$A$1:$M$5000,8,FALSE)='Main Template'!AM$15),0,IF(AND('Main Template'!AM$21&gt;=$C$9,'Main Template'!AM$19,VLOOKUP(TRIM(UPPER(SUBSTITUTE($D39," ",""))),'Cleaned Google Form'!$A$1:$M$5000,7,FALSE)="YES"),0,IF(IFERROR(FIND('Main Template'!AM$17,VLOOKUP(TRIM(UPPER(SUBSTITUTE('Main Template'!$D39," ",""))),'Cleaned Google Form'!$A$1:$M$5000,9,FALSE),1),FALSE),0,1))))),1)</f>
        <v>1</v>
      </c>
      <c r="AN39" s="12">
        <f>IFERROR(IF(AND(WEEKDAY('Main Template'!AN$18)=1,OR(VLOOKUP(TRIM(UPPER(SUBSTITUTE($D39," ",""))),'Cleaned Google Form'!$A$1:$M$5000,3,FALSE)="SMH",VLOOKUP(TRIM(UPPER(SUBSTITUTE($D39," ",""))),'Cleaned Google Form'!$A$1:$M$5000,3,FALSE)="RCH",VLOOKUP(TRIM(UPPER(SUBSTITUTE($D39," ",""))),'Cleaned Google Form'!$A$1:$M$5000,3,FALSE)="BCCA")),0,IF(AND(AN$21=1,NOT(VLOOKUP(TRIM(UPPER(SUBSTITUTE($D39," ",""))),'Cleaned Google Form'!$A$1:$M$5000,6,FALSE)="NO")),0,IF(OR(VLOOKUP(TRIM(UPPER(SUBSTITUTE($D39," ",""))),'Cleaned Google Form'!$A$1:$M$5000,8,FALSE)='Main Template'!AN$12,VLOOKUP(TRIM(UPPER(SUBSTITUTE($D39," ",""))),'Cleaned Google Form'!$A$1:$M$5000,8,FALSE)='Main Template'!AN$13,VLOOKUP(TRIM(UPPER(SUBSTITUTE($D39," ",""))),'Cleaned Google Form'!$A$1:$M$5000,8,FALSE)='Main Template'!AN$14,VLOOKUP(TRIM(UPPER(SUBSTITUTE($D39," ",""))),'Cleaned Google Form'!$A$1:$M$5000,8,FALSE)='Main Template'!AN$15),0,IF(AND('Main Template'!AN$21&gt;=$C$9,'Main Template'!AN$19,VLOOKUP(TRIM(UPPER(SUBSTITUTE($D39," ",""))),'Cleaned Google Form'!$A$1:$M$5000,7,FALSE)="YES"),0,IF(IFERROR(FIND('Main Template'!AN$17,VLOOKUP(TRIM(UPPER(SUBSTITUTE('Main Template'!$D39," ",""))),'Cleaned Google Form'!$A$1:$M$5000,9,FALSE),1),FALSE),0,1))))),1)</f>
        <v>1</v>
      </c>
    </row>
    <row r="40" spans="2:40">
      <c r="B40" t="str">
        <f>IFERROR(IF(ISNUMBER(MATCH(UPPER(SUBSTITUTE(D40," ","")),'Cleaned Google Form'!$A:$A,0)),"","Oops"),"Not Present")</f>
        <v/>
      </c>
      <c r="C40" s="4">
        <f>I40</f>
        <v>19</v>
      </c>
      <c r="D40" s="4" t="s">
        <v>251</v>
      </c>
      <c r="E40" s="4">
        <f>IFERROR(IF(VLOOKUP(TRIM(UPPER(SUBSTITUTE(D40," ",""))),'Cleaned Google Form'!$A$1:$L$5000,5,FALSE)="YES",1,0),0)</f>
        <v>1</v>
      </c>
      <c r="F40" s="4">
        <f>IFERROR(IF(RIGHT(VLOOKUP(TRIM(UPPER(SUBSTITUTE(D40," ",""))),'Cleaned Google Form'!$A$1:$L$5000,2,FALSE),1)="1",1,0),0)</f>
        <v>1</v>
      </c>
      <c r="G40" s="4">
        <f>IFERROR(IF(VLOOKUP(TRIM(UPPER(SUBSTITUTE(D40," ",""))),'Cleaned Google Form'!$A$1:$L$5000,3,FALSE)="VGH",1,0),0)</f>
        <v>1</v>
      </c>
      <c r="H40" s="4">
        <f>IFERROR(IF(G40+IFERROR(IF(VLOOKUP(TRIM(UPPER(SUBSTITUTE(D40," ",""))),'Cleaned Google Form'!$A$1:$L$5000,3,FALSE)="SPH",1,0),0)=0,1,0),0)</f>
        <v>0</v>
      </c>
      <c r="I40" s="4">
        <f>IF(I39="Resident Index",1,I39+1)</f>
        <v>19</v>
      </c>
      <c r="J40" s="12">
        <f>IFERROR(IF(AND(WEEKDAY('Main Template'!J$18)=1,OR(VLOOKUP(TRIM(UPPER(SUBSTITUTE($D40," ",""))),'Cleaned Google Form'!$A$1:$M$5000,3,FALSE)="SMH",VLOOKUP(TRIM(UPPER(SUBSTITUTE($D40," ",""))),'Cleaned Google Form'!$A$1:$M$5000,3,FALSE)="RCH",VLOOKUP(TRIM(UPPER(SUBSTITUTE($D40," ",""))),'Cleaned Google Form'!$A$1:$M$5000,3,FALSE)="BCCA")),0,IF(AND(J$21=1,NOT(VLOOKUP(TRIM(UPPER(SUBSTITUTE($D40," ",""))),'Cleaned Google Form'!$A$1:$M$5000,6,FALSE)="NO")),0,IF(OR(VLOOKUP(TRIM(UPPER(SUBSTITUTE($D40," ",""))),'Cleaned Google Form'!$A$1:$M$5000,8,FALSE)='Main Template'!J$12,VLOOKUP(TRIM(UPPER(SUBSTITUTE($D40," ",""))),'Cleaned Google Form'!$A$1:$M$5000,8,FALSE)='Main Template'!J$13,VLOOKUP(TRIM(UPPER(SUBSTITUTE($D40," ",""))),'Cleaned Google Form'!$A$1:$M$5000,8,FALSE)='Main Template'!J$14,VLOOKUP(TRIM(UPPER(SUBSTITUTE($D40," ",""))),'Cleaned Google Form'!$A$1:$M$5000,8,FALSE)='Main Template'!J$15),0,IF(AND('Main Template'!J$21&gt;=$C$9,'Main Template'!J$19,VLOOKUP(TRIM(UPPER(SUBSTITUTE($D40," ",""))),'Cleaned Google Form'!$A$1:$M$5000,7,FALSE)="YES"),0,IF(IFERROR(FIND('Main Template'!J$17,VLOOKUP(TRIM(UPPER(SUBSTITUTE('Main Template'!$D40," ",""))),'Cleaned Google Form'!$A$1:$M$5000,9,FALSE),1),FALSE),0,1))))),1)</f>
        <v>0</v>
      </c>
      <c r="K40" s="12">
        <f>IFERROR(IF(AND(WEEKDAY('Main Template'!K$18)=1,OR(VLOOKUP(TRIM(UPPER(SUBSTITUTE($D40," ",""))),'Cleaned Google Form'!$A$1:$M$5000,3,FALSE)="SMH",VLOOKUP(TRIM(UPPER(SUBSTITUTE($D40," ",""))),'Cleaned Google Form'!$A$1:$M$5000,3,FALSE)="RCH",VLOOKUP(TRIM(UPPER(SUBSTITUTE($D40," ",""))),'Cleaned Google Form'!$A$1:$M$5000,3,FALSE)="BCCA")),0,IF(AND(K$21=1,NOT(VLOOKUP(TRIM(UPPER(SUBSTITUTE($D40," ",""))),'Cleaned Google Form'!$A$1:$M$5000,6,FALSE)="NO")),0,IF(OR(VLOOKUP(TRIM(UPPER(SUBSTITUTE($D40," ",""))),'Cleaned Google Form'!$A$1:$M$5000,8,FALSE)='Main Template'!K$12,VLOOKUP(TRIM(UPPER(SUBSTITUTE($D40," ",""))),'Cleaned Google Form'!$A$1:$M$5000,8,FALSE)='Main Template'!K$13,VLOOKUP(TRIM(UPPER(SUBSTITUTE($D40," ",""))),'Cleaned Google Form'!$A$1:$M$5000,8,FALSE)='Main Template'!K$14,VLOOKUP(TRIM(UPPER(SUBSTITUTE($D40," ",""))),'Cleaned Google Form'!$A$1:$M$5000,8,FALSE)='Main Template'!K$15),0,IF(AND('Main Template'!K$21&gt;=$C$9,'Main Template'!K$19,VLOOKUP(TRIM(UPPER(SUBSTITUTE($D40," ",""))),'Cleaned Google Form'!$A$1:$M$5000,7,FALSE)="YES"),0,IF(IFERROR(FIND('Main Template'!K$17,VLOOKUP(TRIM(UPPER(SUBSTITUTE('Main Template'!$D40," ",""))),'Cleaned Google Form'!$A$1:$M$5000,9,FALSE),1),FALSE),0,1))))),1)</f>
        <v>1</v>
      </c>
      <c r="L40" s="12">
        <f>IFERROR(IF(AND(WEEKDAY('Main Template'!L$18)=1,OR(VLOOKUP(TRIM(UPPER(SUBSTITUTE($D40," ",""))),'Cleaned Google Form'!$A$1:$M$5000,3,FALSE)="SMH",VLOOKUP(TRIM(UPPER(SUBSTITUTE($D40," ",""))),'Cleaned Google Form'!$A$1:$M$5000,3,FALSE)="RCH",VLOOKUP(TRIM(UPPER(SUBSTITUTE($D40," ",""))),'Cleaned Google Form'!$A$1:$M$5000,3,FALSE)="BCCA")),0,IF(AND(L$21=1,NOT(VLOOKUP(TRIM(UPPER(SUBSTITUTE($D40," ",""))),'Cleaned Google Form'!$A$1:$M$5000,6,FALSE)="NO")),0,IF(OR(VLOOKUP(TRIM(UPPER(SUBSTITUTE($D40," ",""))),'Cleaned Google Form'!$A$1:$M$5000,8,FALSE)='Main Template'!L$12,VLOOKUP(TRIM(UPPER(SUBSTITUTE($D40," ",""))),'Cleaned Google Form'!$A$1:$M$5000,8,FALSE)='Main Template'!L$13,VLOOKUP(TRIM(UPPER(SUBSTITUTE($D40," ",""))),'Cleaned Google Form'!$A$1:$M$5000,8,FALSE)='Main Template'!L$14,VLOOKUP(TRIM(UPPER(SUBSTITUTE($D40," ",""))),'Cleaned Google Form'!$A$1:$M$5000,8,FALSE)='Main Template'!L$15),0,IF(AND('Main Template'!L$21&gt;=$C$9,'Main Template'!L$19,VLOOKUP(TRIM(UPPER(SUBSTITUTE($D40," ",""))),'Cleaned Google Form'!$A$1:$M$5000,7,FALSE)="YES"),0,IF(IFERROR(FIND('Main Template'!L$17,VLOOKUP(TRIM(UPPER(SUBSTITUTE('Main Template'!$D40," ",""))),'Cleaned Google Form'!$A$1:$M$5000,9,FALSE),1),FALSE),0,1))))),1)</f>
        <v>1</v>
      </c>
      <c r="M40" s="12">
        <f>IFERROR(IF(AND(WEEKDAY('Main Template'!M$18)=1,OR(VLOOKUP(TRIM(UPPER(SUBSTITUTE($D40," ",""))),'Cleaned Google Form'!$A$1:$M$5000,3,FALSE)="SMH",VLOOKUP(TRIM(UPPER(SUBSTITUTE($D40," ",""))),'Cleaned Google Form'!$A$1:$M$5000,3,FALSE)="RCH",VLOOKUP(TRIM(UPPER(SUBSTITUTE($D40," ",""))),'Cleaned Google Form'!$A$1:$M$5000,3,FALSE)="BCCA")),0,IF(AND(M$21=1,NOT(VLOOKUP(TRIM(UPPER(SUBSTITUTE($D40," ",""))),'Cleaned Google Form'!$A$1:$M$5000,6,FALSE)="NO")),0,IF(OR(VLOOKUP(TRIM(UPPER(SUBSTITUTE($D40," ",""))),'Cleaned Google Form'!$A$1:$M$5000,8,FALSE)='Main Template'!M$12,VLOOKUP(TRIM(UPPER(SUBSTITUTE($D40," ",""))),'Cleaned Google Form'!$A$1:$M$5000,8,FALSE)='Main Template'!M$13,VLOOKUP(TRIM(UPPER(SUBSTITUTE($D40," ",""))),'Cleaned Google Form'!$A$1:$M$5000,8,FALSE)='Main Template'!M$14,VLOOKUP(TRIM(UPPER(SUBSTITUTE($D40," ",""))),'Cleaned Google Form'!$A$1:$M$5000,8,FALSE)='Main Template'!M$15),0,IF(AND('Main Template'!M$21&gt;=$C$9,'Main Template'!M$19,VLOOKUP(TRIM(UPPER(SUBSTITUTE($D40," ",""))),'Cleaned Google Form'!$A$1:$M$5000,7,FALSE)="YES"),0,IF(IFERROR(FIND('Main Template'!M$17,VLOOKUP(TRIM(UPPER(SUBSTITUTE('Main Template'!$D40," ",""))),'Cleaned Google Form'!$A$1:$M$5000,9,FALSE),1),FALSE),0,1))))),1)</f>
        <v>1</v>
      </c>
      <c r="N40" s="12">
        <f>IFERROR(IF(AND(WEEKDAY('Main Template'!N$18)=1,OR(VLOOKUP(TRIM(UPPER(SUBSTITUTE($D40," ",""))),'Cleaned Google Form'!$A$1:$M$5000,3,FALSE)="SMH",VLOOKUP(TRIM(UPPER(SUBSTITUTE($D40," ",""))),'Cleaned Google Form'!$A$1:$M$5000,3,FALSE)="RCH",VLOOKUP(TRIM(UPPER(SUBSTITUTE($D40," ",""))),'Cleaned Google Form'!$A$1:$M$5000,3,FALSE)="BCCA")),0,IF(AND(N$21=1,NOT(VLOOKUP(TRIM(UPPER(SUBSTITUTE($D40," ",""))),'Cleaned Google Form'!$A$1:$M$5000,6,FALSE)="NO")),0,IF(OR(VLOOKUP(TRIM(UPPER(SUBSTITUTE($D40," ",""))),'Cleaned Google Form'!$A$1:$M$5000,8,FALSE)='Main Template'!N$12,VLOOKUP(TRIM(UPPER(SUBSTITUTE($D40," ",""))),'Cleaned Google Form'!$A$1:$M$5000,8,FALSE)='Main Template'!N$13,VLOOKUP(TRIM(UPPER(SUBSTITUTE($D40," ",""))),'Cleaned Google Form'!$A$1:$M$5000,8,FALSE)='Main Template'!N$14,VLOOKUP(TRIM(UPPER(SUBSTITUTE($D40," ",""))),'Cleaned Google Form'!$A$1:$M$5000,8,FALSE)='Main Template'!N$15),0,IF(AND('Main Template'!N$21&gt;=$C$9,'Main Template'!N$19,VLOOKUP(TRIM(UPPER(SUBSTITUTE($D40," ",""))),'Cleaned Google Form'!$A$1:$M$5000,7,FALSE)="YES"),0,IF(IFERROR(FIND('Main Template'!N$17,VLOOKUP(TRIM(UPPER(SUBSTITUTE('Main Template'!$D40," ",""))),'Cleaned Google Form'!$A$1:$M$5000,9,FALSE),1),FALSE),0,1))))),1)</f>
        <v>1</v>
      </c>
      <c r="O40" s="12">
        <f>IFERROR(IF(AND(WEEKDAY('Main Template'!O$18)=1,OR(VLOOKUP(TRIM(UPPER(SUBSTITUTE($D40," ",""))),'Cleaned Google Form'!$A$1:$M$5000,3,FALSE)="SMH",VLOOKUP(TRIM(UPPER(SUBSTITUTE($D40," ",""))),'Cleaned Google Form'!$A$1:$M$5000,3,FALSE)="RCH",VLOOKUP(TRIM(UPPER(SUBSTITUTE($D40," ",""))),'Cleaned Google Form'!$A$1:$M$5000,3,FALSE)="BCCA")),0,IF(AND(O$21=1,NOT(VLOOKUP(TRIM(UPPER(SUBSTITUTE($D40," ",""))),'Cleaned Google Form'!$A$1:$M$5000,6,FALSE)="NO")),0,IF(OR(VLOOKUP(TRIM(UPPER(SUBSTITUTE($D40," ",""))),'Cleaned Google Form'!$A$1:$M$5000,8,FALSE)='Main Template'!O$12,VLOOKUP(TRIM(UPPER(SUBSTITUTE($D40," ",""))),'Cleaned Google Form'!$A$1:$M$5000,8,FALSE)='Main Template'!O$13,VLOOKUP(TRIM(UPPER(SUBSTITUTE($D40," ",""))),'Cleaned Google Form'!$A$1:$M$5000,8,FALSE)='Main Template'!O$14,VLOOKUP(TRIM(UPPER(SUBSTITUTE($D40," ",""))),'Cleaned Google Form'!$A$1:$M$5000,8,FALSE)='Main Template'!O$15),0,IF(AND('Main Template'!O$21&gt;=$C$9,'Main Template'!O$19,VLOOKUP(TRIM(UPPER(SUBSTITUTE($D40," ",""))),'Cleaned Google Form'!$A$1:$M$5000,7,FALSE)="YES"),0,IF(IFERROR(FIND('Main Template'!O$17,VLOOKUP(TRIM(UPPER(SUBSTITUTE('Main Template'!$D40," ",""))),'Cleaned Google Form'!$A$1:$M$5000,9,FALSE),1),FALSE),0,1))))),1)</f>
        <v>1</v>
      </c>
      <c r="P40" s="12">
        <f>IFERROR(IF(AND(WEEKDAY('Main Template'!P$18)=1,OR(VLOOKUP(TRIM(UPPER(SUBSTITUTE($D40," ",""))),'Cleaned Google Form'!$A$1:$M$5000,3,FALSE)="SMH",VLOOKUP(TRIM(UPPER(SUBSTITUTE($D40," ",""))),'Cleaned Google Form'!$A$1:$M$5000,3,FALSE)="RCH",VLOOKUP(TRIM(UPPER(SUBSTITUTE($D40," ",""))),'Cleaned Google Form'!$A$1:$M$5000,3,FALSE)="BCCA")),0,IF(AND(P$21=1,NOT(VLOOKUP(TRIM(UPPER(SUBSTITUTE($D40," ",""))),'Cleaned Google Form'!$A$1:$M$5000,6,FALSE)="NO")),0,IF(OR(VLOOKUP(TRIM(UPPER(SUBSTITUTE($D40," ",""))),'Cleaned Google Form'!$A$1:$M$5000,8,FALSE)='Main Template'!P$12,VLOOKUP(TRIM(UPPER(SUBSTITUTE($D40," ",""))),'Cleaned Google Form'!$A$1:$M$5000,8,FALSE)='Main Template'!P$13,VLOOKUP(TRIM(UPPER(SUBSTITUTE($D40," ",""))),'Cleaned Google Form'!$A$1:$M$5000,8,FALSE)='Main Template'!P$14,VLOOKUP(TRIM(UPPER(SUBSTITUTE($D40," ",""))),'Cleaned Google Form'!$A$1:$M$5000,8,FALSE)='Main Template'!P$15),0,IF(AND('Main Template'!P$21&gt;=$C$9,'Main Template'!P$19,VLOOKUP(TRIM(UPPER(SUBSTITUTE($D40," ",""))),'Cleaned Google Form'!$A$1:$M$5000,7,FALSE)="YES"),0,IF(IFERROR(FIND('Main Template'!P$17,VLOOKUP(TRIM(UPPER(SUBSTITUTE('Main Template'!$D40," ",""))),'Cleaned Google Form'!$A$1:$M$5000,9,FALSE),1),FALSE),0,1))))),1)</f>
        <v>1</v>
      </c>
      <c r="Q40" s="12">
        <f>IFERROR(IF(AND(WEEKDAY('Main Template'!Q$18)=1,OR(VLOOKUP(TRIM(UPPER(SUBSTITUTE($D40," ",""))),'Cleaned Google Form'!$A$1:$M$5000,3,FALSE)="SMH",VLOOKUP(TRIM(UPPER(SUBSTITUTE($D40," ",""))),'Cleaned Google Form'!$A$1:$M$5000,3,FALSE)="RCH",VLOOKUP(TRIM(UPPER(SUBSTITUTE($D40," ",""))),'Cleaned Google Form'!$A$1:$M$5000,3,FALSE)="BCCA")),0,IF(AND(Q$21=1,NOT(VLOOKUP(TRIM(UPPER(SUBSTITUTE($D40," ",""))),'Cleaned Google Form'!$A$1:$M$5000,6,FALSE)="NO")),0,IF(OR(VLOOKUP(TRIM(UPPER(SUBSTITUTE($D40," ",""))),'Cleaned Google Form'!$A$1:$M$5000,8,FALSE)='Main Template'!Q$12,VLOOKUP(TRIM(UPPER(SUBSTITUTE($D40," ",""))),'Cleaned Google Form'!$A$1:$M$5000,8,FALSE)='Main Template'!Q$13,VLOOKUP(TRIM(UPPER(SUBSTITUTE($D40," ",""))),'Cleaned Google Form'!$A$1:$M$5000,8,FALSE)='Main Template'!Q$14,VLOOKUP(TRIM(UPPER(SUBSTITUTE($D40," ",""))),'Cleaned Google Form'!$A$1:$M$5000,8,FALSE)='Main Template'!Q$15),0,IF(AND('Main Template'!Q$21&gt;=$C$9,'Main Template'!Q$19,VLOOKUP(TRIM(UPPER(SUBSTITUTE($D40," ",""))),'Cleaned Google Form'!$A$1:$M$5000,7,FALSE)="YES"),0,IF(IFERROR(FIND('Main Template'!Q$17,VLOOKUP(TRIM(UPPER(SUBSTITUTE('Main Template'!$D40," ",""))),'Cleaned Google Form'!$A$1:$M$5000,9,FALSE),1),FALSE),0,1))))),1)</f>
        <v>1</v>
      </c>
      <c r="R40" s="12">
        <f>IFERROR(IF(AND(WEEKDAY('Main Template'!R$18)=1,OR(VLOOKUP(TRIM(UPPER(SUBSTITUTE($D40," ",""))),'Cleaned Google Form'!$A$1:$M$5000,3,FALSE)="SMH",VLOOKUP(TRIM(UPPER(SUBSTITUTE($D40," ",""))),'Cleaned Google Form'!$A$1:$M$5000,3,FALSE)="RCH",VLOOKUP(TRIM(UPPER(SUBSTITUTE($D40," ",""))),'Cleaned Google Form'!$A$1:$M$5000,3,FALSE)="BCCA")),0,IF(AND(R$21=1,NOT(VLOOKUP(TRIM(UPPER(SUBSTITUTE($D40," ",""))),'Cleaned Google Form'!$A$1:$M$5000,6,FALSE)="NO")),0,IF(OR(VLOOKUP(TRIM(UPPER(SUBSTITUTE($D40," ",""))),'Cleaned Google Form'!$A$1:$M$5000,8,FALSE)='Main Template'!R$12,VLOOKUP(TRIM(UPPER(SUBSTITUTE($D40," ",""))),'Cleaned Google Form'!$A$1:$M$5000,8,FALSE)='Main Template'!R$13,VLOOKUP(TRIM(UPPER(SUBSTITUTE($D40," ",""))),'Cleaned Google Form'!$A$1:$M$5000,8,FALSE)='Main Template'!R$14,VLOOKUP(TRIM(UPPER(SUBSTITUTE($D40," ",""))),'Cleaned Google Form'!$A$1:$M$5000,8,FALSE)='Main Template'!R$15),0,IF(AND('Main Template'!R$21&gt;=$C$9,'Main Template'!R$19,VLOOKUP(TRIM(UPPER(SUBSTITUTE($D40," ",""))),'Cleaned Google Form'!$A$1:$M$5000,7,FALSE)="YES"),0,IF(IFERROR(FIND('Main Template'!R$17,VLOOKUP(TRIM(UPPER(SUBSTITUTE('Main Template'!$D40," ",""))),'Cleaned Google Form'!$A$1:$M$5000,9,FALSE),1),FALSE),0,1))))),1)</f>
        <v>1</v>
      </c>
      <c r="S40" s="12">
        <f>IFERROR(IF(AND(WEEKDAY('Main Template'!S$18)=1,OR(VLOOKUP(TRIM(UPPER(SUBSTITUTE($D40," ",""))),'Cleaned Google Form'!$A$1:$M$5000,3,FALSE)="SMH",VLOOKUP(TRIM(UPPER(SUBSTITUTE($D40," ",""))),'Cleaned Google Form'!$A$1:$M$5000,3,FALSE)="RCH",VLOOKUP(TRIM(UPPER(SUBSTITUTE($D40," ",""))),'Cleaned Google Form'!$A$1:$M$5000,3,FALSE)="BCCA")),0,IF(AND(S$21=1,NOT(VLOOKUP(TRIM(UPPER(SUBSTITUTE($D40," ",""))),'Cleaned Google Form'!$A$1:$M$5000,6,FALSE)="NO")),0,IF(OR(VLOOKUP(TRIM(UPPER(SUBSTITUTE($D40," ",""))),'Cleaned Google Form'!$A$1:$M$5000,8,FALSE)='Main Template'!S$12,VLOOKUP(TRIM(UPPER(SUBSTITUTE($D40," ",""))),'Cleaned Google Form'!$A$1:$M$5000,8,FALSE)='Main Template'!S$13,VLOOKUP(TRIM(UPPER(SUBSTITUTE($D40," ",""))),'Cleaned Google Form'!$A$1:$M$5000,8,FALSE)='Main Template'!S$14,VLOOKUP(TRIM(UPPER(SUBSTITUTE($D40," ",""))),'Cleaned Google Form'!$A$1:$M$5000,8,FALSE)='Main Template'!S$15),0,IF(AND('Main Template'!S$21&gt;=$C$9,'Main Template'!S$19,VLOOKUP(TRIM(UPPER(SUBSTITUTE($D40," ",""))),'Cleaned Google Form'!$A$1:$M$5000,7,FALSE)="YES"),0,IF(IFERROR(FIND('Main Template'!S$17,VLOOKUP(TRIM(UPPER(SUBSTITUTE('Main Template'!$D40," ",""))),'Cleaned Google Form'!$A$1:$M$5000,9,FALSE),1),FALSE),0,1))))),1)</f>
        <v>1</v>
      </c>
      <c r="T40" s="12">
        <f>IFERROR(IF(AND(WEEKDAY('Main Template'!T$18)=1,OR(VLOOKUP(TRIM(UPPER(SUBSTITUTE($D40," ",""))),'Cleaned Google Form'!$A$1:$M$5000,3,FALSE)="SMH",VLOOKUP(TRIM(UPPER(SUBSTITUTE($D40," ",""))),'Cleaned Google Form'!$A$1:$M$5000,3,FALSE)="RCH",VLOOKUP(TRIM(UPPER(SUBSTITUTE($D40," ",""))),'Cleaned Google Form'!$A$1:$M$5000,3,FALSE)="BCCA")),0,IF(AND(T$21=1,NOT(VLOOKUP(TRIM(UPPER(SUBSTITUTE($D40," ",""))),'Cleaned Google Form'!$A$1:$M$5000,6,FALSE)="NO")),0,IF(OR(VLOOKUP(TRIM(UPPER(SUBSTITUTE($D40," ",""))),'Cleaned Google Form'!$A$1:$M$5000,8,FALSE)='Main Template'!T$12,VLOOKUP(TRIM(UPPER(SUBSTITUTE($D40," ",""))),'Cleaned Google Form'!$A$1:$M$5000,8,FALSE)='Main Template'!T$13,VLOOKUP(TRIM(UPPER(SUBSTITUTE($D40," ",""))),'Cleaned Google Form'!$A$1:$M$5000,8,FALSE)='Main Template'!T$14,VLOOKUP(TRIM(UPPER(SUBSTITUTE($D40," ",""))),'Cleaned Google Form'!$A$1:$M$5000,8,FALSE)='Main Template'!T$15),0,IF(AND('Main Template'!T$21&gt;=$C$9,'Main Template'!T$19,VLOOKUP(TRIM(UPPER(SUBSTITUTE($D40," ",""))),'Cleaned Google Form'!$A$1:$M$5000,7,FALSE)="YES"),0,IF(IFERROR(FIND('Main Template'!T$17,VLOOKUP(TRIM(UPPER(SUBSTITUTE('Main Template'!$D40," ",""))),'Cleaned Google Form'!$A$1:$M$5000,9,FALSE),1),FALSE),0,1))))),1)</f>
        <v>1</v>
      </c>
      <c r="U40" s="12">
        <f>IFERROR(IF(AND(WEEKDAY('Main Template'!U$18)=1,OR(VLOOKUP(TRIM(UPPER(SUBSTITUTE($D40," ",""))),'Cleaned Google Form'!$A$1:$M$5000,3,FALSE)="SMH",VLOOKUP(TRIM(UPPER(SUBSTITUTE($D40," ",""))),'Cleaned Google Form'!$A$1:$M$5000,3,FALSE)="RCH",VLOOKUP(TRIM(UPPER(SUBSTITUTE($D40," ",""))),'Cleaned Google Form'!$A$1:$M$5000,3,FALSE)="BCCA")),0,IF(AND(U$21=1,NOT(VLOOKUP(TRIM(UPPER(SUBSTITUTE($D40," ",""))),'Cleaned Google Form'!$A$1:$M$5000,6,FALSE)="NO")),0,IF(OR(VLOOKUP(TRIM(UPPER(SUBSTITUTE($D40," ",""))),'Cleaned Google Form'!$A$1:$M$5000,8,FALSE)='Main Template'!U$12,VLOOKUP(TRIM(UPPER(SUBSTITUTE($D40," ",""))),'Cleaned Google Form'!$A$1:$M$5000,8,FALSE)='Main Template'!U$13,VLOOKUP(TRIM(UPPER(SUBSTITUTE($D40," ",""))),'Cleaned Google Form'!$A$1:$M$5000,8,FALSE)='Main Template'!U$14,VLOOKUP(TRIM(UPPER(SUBSTITUTE($D40," ",""))),'Cleaned Google Form'!$A$1:$M$5000,8,FALSE)='Main Template'!U$15),0,IF(AND('Main Template'!U$21&gt;=$C$9,'Main Template'!U$19,VLOOKUP(TRIM(UPPER(SUBSTITUTE($D40," ",""))),'Cleaned Google Form'!$A$1:$M$5000,7,FALSE)="YES"),0,IF(IFERROR(FIND('Main Template'!U$17,VLOOKUP(TRIM(UPPER(SUBSTITUTE('Main Template'!$D40," ",""))),'Cleaned Google Form'!$A$1:$M$5000,9,FALSE),1),FALSE),0,1))))),1)</f>
        <v>0</v>
      </c>
      <c r="V40" s="12">
        <f>IFERROR(IF(AND(WEEKDAY('Main Template'!V$18)=1,OR(VLOOKUP(TRIM(UPPER(SUBSTITUTE($D40," ",""))),'Cleaned Google Form'!$A$1:$M$5000,3,FALSE)="SMH",VLOOKUP(TRIM(UPPER(SUBSTITUTE($D40," ",""))),'Cleaned Google Form'!$A$1:$M$5000,3,FALSE)="RCH",VLOOKUP(TRIM(UPPER(SUBSTITUTE($D40," ",""))),'Cleaned Google Form'!$A$1:$M$5000,3,FALSE)="BCCA")),0,IF(AND(V$21=1,NOT(VLOOKUP(TRIM(UPPER(SUBSTITUTE($D40," ",""))),'Cleaned Google Form'!$A$1:$M$5000,6,FALSE)="NO")),0,IF(OR(VLOOKUP(TRIM(UPPER(SUBSTITUTE($D40," ",""))),'Cleaned Google Form'!$A$1:$M$5000,8,FALSE)='Main Template'!V$12,VLOOKUP(TRIM(UPPER(SUBSTITUTE($D40," ",""))),'Cleaned Google Form'!$A$1:$M$5000,8,FALSE)='Main Template'!V$13,VLOOKUP(TRIM(UPPER(SUBSTITUTE($D40," ",""))),'Cleaned Google Form'!$A$1:$M$5000,8,FALSE)='Main Template'!V$14,VLOOKUP(TRIM(UPPER(SUBSTITUTE($D40," ",""))),'Cleaned Google Form'!$A$1:$M$5000,8,FALSE)='Main Template'!V$15),0,IF(AND('Main Template'!V$21&gt;=$C$9,'Main Template'!V$19,VLOOKUP(TRIM(UPPER(SUBSTITUTE($D40," ",""))),'Cleaned Google Form'!$A$1:$M$5000,7,FALSE)="YES"),0,IF(IFERROR(FIND('Main Template'!V$17,VLOOKUP(TRIM(UPPER(SUBSTITUTE('Main Template'!$D40," ",""))),'Cleaned Google Form'!$A$1:$M$5000,9,FALSE),1),FALSE),0,1))))),1)</f>
        <v>0</v>
      </c>
      <c r="W40" s="12">
        <f>IFERROR(IF(AND(WEEKDAY('Main Template'!W$18)=1,OR(VLOOKUP(TRIM(UPPER(SUBSTITUTE($D40," ",""))),'Cleaned Google Form'!$A$1:$M$5000,3,FALSE)="SMH",VLOOKUP(TRIM(UPPER(SUBSTITUTE($D40," ",""))),'Cleaned Google Form'!$A$1:$M$5000,3,FALSE)="RCH",VLOOKUP(TRIM(UPPER(SUBSTITUTE($D40," ",""))),'Cleaned Google Form'!$A$1:$M$5000,3,FALSE)="BCCA")),0,IF(AND(W$21=1,NOT(VLOOKUP(TRIM(UPPER(SUBSTITUTE($D40," ",""))),'Cleaned Google Form'!$A$1:$M$5000,6,FALSE)="NO")),0,IF(OR(VLOOKUP(TRIM(UPPER(SUBSTITUTE($D40," ",""))),'Cleaned Google Form'!$A$1:$M$5000,8,FALSE)='Main Template'!W$12,VLOOKUP(TRIM(UPPER(SUBSTITUTE($D40," ",""))),'Cleaned Google Form'!$A$1:$M$5000,8,FALSE)='Main Template'!W$13,VLOOKUP(TRIM(UPPER(SUBSTITUTE($D40," ",""))),'Cleaned Google Form'!$A$1:$M$5000,8,FALSE)='Main Template'!W$14,VLOOKUP(TRIM(UPPER(SUBSTITUTE($D40," ",""))),'Cleaned Google Form'!$A$1:$M$5000,8,FALSE)='Main Template'!W$15),0,IF(AND('Main Template'!W$21&gt;=$C$9,'Main Template'!W$19,VLOOKUP(TRIM(UPPER(SUBSTITUTE($D40," ",""))),'Cleaned Google Form'!$A$1:$M$5000,7,FALSE)="YES"),0,IF(IFERROR(FIND('Main Template'!W$17,VLOOKUP(TRIM(UPPER(SUBSTITUTE('Main Template'!$D40," ",""))),'Cleaned Google Form'!$A$1:$M$5000,9,FALSE),1),FALSE),0,1))))),1)</f>
        <v>0</v>
      </c>
      <c r="X40" s="12">
        <f>IFERROR(IF(AND(WEEKDAY('Main Template'!X$18)=1,OR(VLOOKUP(TRIM(UPPER(SUBSTITUTE($D40," ",""))),'Cleaned Google Form'!$A$1:$M$5000,3,FALSE)="SMH",VLOOKUP(TRIM(UPPER(SUBSTITUTE($D40," ",""))),'Cleaned Google Form'!$A$1:$M$5000,3,FALSE)="RCH",VLOOKUP(TRIM(UPPER(SUBSTITUTE($D40," ",""))),'Cleaned Google Form'!$A$1:$M$5000,3,FALSE)="BCCA")),0,IF(AND(X$21=1,NOT(VLOOKUP(TRIM(UPPER(SUBSTITUTE($D40," ",""))),'Cleaned Google Form'!$A$1:$M$5000,6,FALSE)="NO")),0,IF(OR(VLOOKUP(TRIM(UPPER(SUBSTITUTE($D40," ",""))),'Cleaned Google Form'!$A$1:$M$5000,8,FALSE)='Main Template'!X$12,VLOOKUP(TRIM(UPPER(SUBSTITUTE($D40," ",""))),'Cleaned Google Form'!$A$1:$M$5000,8,FALSE)='Main Template'!X$13,VLOOKUP(TRIM(UPPER(SUBSTITUTE($D40," ",""))),'Cleaned Google Form'!$A$1:$M$5000,8,FALSE)='Main Template'!X$14,VLOOKUP(TRIM(UPPER(SUBSTITUTE($D40," ",""))),'Cleaned Google Form'!$A$1:$M$5000,8,FALSE)='Main Template'!X$15),0,IF(AND('Main Template'!X$21&gt;=$C$9,'Main Template'!X$19,VLOOKUP(TRIM(UPPER(SUBSTITUTE($D40," ",""))),'Cleaned Google Form'!$A$1:$M$5000,7,FALSE)="YES"),0,IF(IFERROR(FIND('Main Template'!X$17,VLOOKUP(TRIM(UPPER(SUBSTITUTE('Main Template'!$D40," ",""))),'Cleaned Google Form'!$A$1:$M$5000,9,FALSE),1),FALSE),0,1))))),1)</f>
        <v>0</v>
      </c>
      <c r="Y40" s="12">
        <f>IFERROR(IF(AND(WEEKDAY('Main Template'!Y$18)=1,OR(VLOOKUP(TRIM(UPPER(SUBSTITUTE($D40," ",""))),'Cleaned Google Form'!$A$1:$M$5000,3,FALSE)="SMH",VLOOKUP(TRIM(UPPER(SUBSTITUTE($D40," ",""))),'Cleaned Google Form'!$A$1:$M$5000,3,FALSE)="RCH",VLOOKUP(TRIM(UPPER(SUBSTITUTE($D40," ",""))),'Cleaned Google Form'!$A$1:$M$5000,3,FALSE)="BCCA")),0,IF(AND(Y$21=1,NOT(VLOOKUP(TRIM(UPPER(SUBSTITUTE($D40," ",""))),'Cleaned Google Form'!$A$1:$M$5000,6,FALSE)="NO")),0,IF(OR(VLOOKUP(TRIM(UPPER(SUBSTITUTE($D40," ",""))),'Cleaned Google Form'!$A$1:$M$5000,8,FALSE)='Main Template'!Y$12,VLOOKUP(TRIM(UPPER(SUBSTITUTE($D40," ",""))),'Cleaned Google Form'!$A$1:$M$5000,8,FALSE)='Main Template'!Y$13,VLOOKUP(TRIM(UPPER(SUBSTITUTE($D40," ",""))),'Cleaned Google Form'!$A$1:$M$5000,8,FALSE)='Main Template'!Y$14,VLOOKUP(TRIM(UPPER(SUBSTITUTE($D40," ",""))),'Cleaned Google Form'!$A$1:$M$5000,8,FALSE)='Main Template'!Y$15),0,IF(AND('Main Template'!Y$21&gt;=$C$9,'Main Template'!Y$19,VLOOKUP(TRIM(UPPER(SUBSTITUTE($D40," ",""))),'Cleaned Google Form'!$A$1:$M$5000,7,FALSE)="YES"),0,IF(IFERROR(FIND('Main Template'!Y$17,VLOOKUP(TRIM(UPPER(SUBSTITUTE('Main Template'!$D40," ",""))),'Cleaned Google Form'!$A$1:$M$5000,9,FALSE),1),FALSE),0,1))))),1)</f>
        <v>0</v>
      </c>
      <c r="Z40" s="12">
        <f>IFERROR(IF(AND(WEEKDAY('Main Template'!Z$18)=1,OR(VLOOKUP(TRIM(UPPER(SUBSTITUTE($D40," ",""))),'Cleaned Google Form'!$A$1:$M$5000,3,FALSE)="SMH",VLOOKUP(TRIM(UPPER(SUBSTITUTE($D40," ",""))),'Cleaned Google Form'!$A$1:$M$5000,3,FALSE)="RCH",VLOOKUP(TRIM(UPPER(SUBSTITUTE($D40," ",""))),'Cleaned Google Form'!$A$1:$M$5000,3,FALSE)="BCCA")),0,IF(AND(Z$21=1,NOT(VLOOKUP(TRIM(UPPER(SUBSTITUTE($D40," ",""))),'Cleaned Google Form'!$A$1:$M$5000,6,FALSE)="NO")),0,IF(OR(VLOOKUP(TRIM(UPPER(SUBSTITUTE($D40," ",""))),'Cleaned Google Form'!$A$1:$M$5000,8,FALSE)='Main Template'!Z$12,VLOOKUP(TRIM(UPPER(SUBSTITUTE($D40," ",""))),'Cleaned Google Form'!$A$1:$M$5000,8,FALSE)='Main Template'!Z$13,VLOOKUP(TRIM(UPPER(SUBSTITUTE($D40," ",""))),'Cleaned Google Form'!$A$1:$M$5000,8,FALSE)='Main Template'!Z$14,VLOOKUP(TRIM(UPPER(SUBSTITUTE($D40," ",""))),'Cleaned Google Form'!$A$1:$M$5000,8,FALSE)='Main Template'!Z$15),0,IF(AND('Main Template'!Z$21&gt;=$C$9,'Main Template'!Z$19,VLOOKUP(TRIM(UPPER(SUBSTITUTE($D40," ",""))),'Cleaned Google Form'!$A$1:$M$5000,7,FALSE)="YES"),0,IF(IFERROR(FIND('Main Template'!Z$17,VLOOKUP(TRIM(UPPER(SUBSTITUTE('Main Template'!$D40," ",""))),'Cleaned Google Form'!$A$1:$M$5000,9,FALSE),1),FALSE),0,1))))),1)</f>
        <v>0</v>
      </c>
      <c r="AA40" s="12">
        <f>IFERROR(IF(AND(WEEKDAY('Main Template'!AA$18)=1,OR(VLOOKUP(TRIM(UPPER(SUBSTITUTE($D40," ",""))),'Cleaned Google Form'!$A$1:$M$5000,3,FALSE)="SMH",VLOOKUP(TRIM(UPPER(SUBSTITUTE($D40," ",""))),'Cleaned Google Form'!$A$1:$M$5000,3,FALSE)="RCH",VLOOKUP(TRIM(UPPER(SUBSTITUTE($D40," ",""))),'Cleaned Google Form'!$A$1:$M$5000,3,FALSE)="BCCA")),0,IF(AND(AA$21=1,NOT(VLOOKUP(TRIM(UPPER(SUBSTITUTE($D40," ",""))),'Cleaned Google Form'!$A$1:$M$5000,6,FALSE)="NO")),0,IF(OR(VLOOKUP(TRIM(UPPER(SUBSTITUTE($D40," ",""))),'Cleaned Google Form'!$A$1:$M$5000,8,FALSE)='Main Template'!AA$12,VLOOKUP(TRIM(UPPER(SUBSTITUTE($D40," ",""))),'Cleaned Google Form'!$A$1:$M$5000,8,FALSE)='Main Template'!AA$13,VLOOKUP(TRIM(UPPER(SUBSTITUTE($D40," ",""))),'Cleaned Google Form'!$A$1:$M$5000,8,FALSE)='Main Template'!AA$14,VLOOKUP(TRIM(UPPER(SUBSTITUTE($D40," ",""))),'Cleaned Google Form'!$A$1:$M$5000,8,FALSE)='Main Template'!AA$15),0,IF(AND('Main Template'!AA$21&gt;=$C$9,'Main Template'!AA$19,VLOOKUP(TRIM(UPPER(SUBSTITUTE($D40," ",""))),'Cleaned Google Form'!$A$1:$M$5000,7,FALSE)="YES"),0,IF(IFERROR(FIND('Main Template'!AA$17,VLOOKUP(TRIM(UPPER(SUBSTITUTE('Main Template'!$D40," ",""))),'Cleaned Google Form'!$A$1:$M$5000,9,FALSE),1),FALSE),0,1))))),1)</f>
        <v>0</v>
      </c>
      <c r="AB40" s="12">
        <f>IFERROR(IF(AND(WEEKDAY('Main Template'!AB$18)=1,OR(VLOOKUP(TRIM(UPPER(SUBSTITUTE($D40," ",""))),'Cleaned Google Form'!$A$1:$M$5000,3,FALSE)="SMH",VLOOKUP(TRIM(UPPER(SUBSTITUTE($D40," ",""))),'Cleaned Google Form'!$A$1:$M$5000,3,FALSE)="RCH",VLOOKUP(TRIM(UPPER(SUBSTITUTE($D40," ",""))),'Cleaned Google Form'!$A$1:$M$5000,3,FALSE)="BCCA")),0,IF(AND(AB$21=1,NOT(VLOOKUP(TRIM(UPPER(SUBSTITUTE($D40," ",""))),'Cleaned Google Form'!$A$1:$M$5000,6,FALSE)="NO")),0,IF(OR(VLOOKUP(TRIM(UPPER(SUBSTITUTE($D40," ",""))),'Cleaned Google Form'!$A$1:$M$5000,8,FALSE)='Main Template'!AB$12,VLOOKUP(TRIM(UPPER(SUBSTITUTE($D40," ",""))),'Cleaned Google Form'!$A$1:$M$5000,8,FALSE)='Main Template'!AB$13,VLOOKUP(TRIM(UPPER(SUBSTITUTE($D40," ",""))),'Cleaned Google Form'!$A$1:$M$5000,8,FALSE)='Main Template'!AB$14,VLOOKUP(TRIM(UPPER(SUBSTITUTE($D40," ",""))),'Cleaned Google Form'!$A$1:$M$5000,8,FALSE)='Main Template'!AB$15),0,IF(AND('Main Template'!AB$21&gt;=$C$9,'Main Template'!AB$19,VLOOKUP(TRIM(UPPER(SUBSTITUTE($D40," ",""))),'Cleaned Google Form'!$A$1:$M$5000,7,FALSE)="YES"),0,IF(IFERROR(FIND('Main Template'!AB$17,VLOOKUP(TRIM(UPPER(SUBSTITUTE('Main Template'!$D40," ",""))),'Cleaned Google Form'!$A$1:$M$5000,9,FALSE),1),FALSE),0,1))))),1)</f>
        <v>0</v>
      </c>
      <c r="AC40" s="12">
        <f>IFERROR(IF(AND(WEEKDAY('Main Template'!AC$18)=1,OR(VLOOKUP(TRIM(UPPER(SUBSTITUTE($D40," ",""))),'Cleaned Google Form'!$A$1:$M$5000,3,FALSE)="SMH",VLOOKUP(TRIM(UPPER(SUBSTITUTE($D40," ",""))),'Cleaned Google Form'!$A$1:$M$5000,3,FALSE)="RCH",VLOOKUP(TRIM(UPPER(SUBSTITUTE($D40," ",""))),'Cleaned Google Form'!$A$1:$M$5000,3,FALSE)="BCCA")),0,IF(AND(AC$21=1,NOT(VLOOKUP(TRIM(UPPER(SUBSTITUTE($D40," ",""))),'Cleaned Google Form'!$A$1:$M$5000,6,FALSE)="NO")),0,IF(OR(VLOOKUP(TRIM(UPPER(SUBSTITUTE($D40," ",""))),'Cleaned Google Form'!$A$1:$M$5000,8,FALSE)='Main Template'!AC$12,VLOOKUP(TRIM(UPPER(SUBSTITUTE($D40," ",""))),'Cleaned Google Form'!$A$1:$M$5000,8,FALSE)='Main Template'!AC$13,VLOOKUP(TRIM(UPPER(SUBSTITUTE($D40," ",""))),'Cleaned Google Form'!$A$1:$M$5000,8,FALSE)='Main Template'!AC$14,VLOOKUP(TRIM(UPPER(SUBSTITUTE($D40," ",""))),'Cleaned Google Form'!$A$1:$M$5000,8,FALSE)='Main Template'!AC$15),0,IF(AND('Main Template'!AC$21&gt;=$C$9,'Main Template'!AC$19,VLOOKUP(TRIM(UPPER(SUBSTITUTE($D40," ",""))),'Cleaned Google Form'!$A$1:$M$5000,7,FALSE)="YES"),0,IF(IFERROR(FIND('Main Template'!AC$17,VLOOKUP(TRIM(UPPER(SUBSTITUTE('Main Template'!$D40," ",""))),'Cleaned Google Form'!$A$1:$M$5000,9,FALSE),1),FALSE),0,1))))),1)</f>
        <v>0</v>
      </c>
      <c r="AD40" s="12">
        <f>IFERROR(IF(AND(WEEKDAY('Main Template'!AD$18)=1,OR(VLOOKUP(TRIM(UPPER(SUBSTITUTE($D40," ",""))),'Cleaned Google Form'!$A$1:$M$5000,3,FALSE)="SMH",VLOOKUP(TRIM(UPPER(SUBSTITUTE($D40," ",""))),'Cleaned Google Form'!$A$1:$M$5000,3,FALSE)="RCH",VLOOKUP(TRIM(UPPER(SUBSTITUTE($D40," ",""))),'Cleaned Google Form'!$A$1:$M$5000,3,FALSE)="BCCA")),0,IF(AND(AD$21=1,NOT(VLOOKUP(TRIM(UPPER(SUBSTITUTE($D40," ",""))),'Cleaned Google Form'!$A$1:$M$5000,6,FALSE)="NO")),0,IF(OR(VLOOKUP(TRIM(UPPER(SUBSTITUTE($D40," ",""))),'Cleaned Google Form'!$A$1:$M$5000,8,FALSE)='Main Template'!AD$12,VLOOKUP(TRIM(UPPER(SUBSTITUTE($D40," ",""))),'Cleaned Google Form'!$A$1:$M$5000,8,FALSE)='Main Template'!AD$13,VLOOKUP(TRIM(UPPER(SUBSTITUTE($D40," ",""))),'Cleaned Google Form'!$A$1:$M$5000,8,FALSE)='Main Template'!AD$14,VLOOKUP(TRIM(UPPER(SUBSTITUTE($D40," ",""))),'Cleaned Google Form'!$A$1:$M$5000,8,FALSE)='Main Template'!AD$15),0,IF(AND('Main Template'!AD$21&gt;=$C$9,'Main Template'!AD$19,VLOOKUP(TRIM(UPPER(SUBSTITUTE($D40," ",""))),'Cleaned Google Form'!$A$1:$M$5000,7,FALSE)="YES"),0,IF(IFERROR(FIND('Main Template'!AD$17,VLOOKUP(TRIM(UPPER(SUBSTITUTE('Main Template'!$D40," ",""))),'Cleaned Google Form'!$A$1:$M$5000,9,FALSE),1),FALSE),0,1))))),1)</f>
        <v>0</v>
      </c>
      <c r="AE40" s="12">
        <f>IFERROR(IF(AND(WEEKDAY('Main Template'!AE$18)=1,OR(VLOOKUP(TRIM(UPPER(SUBSTITUTE($D40," ",""))),'Cleaned Google Form'!$A$1:$M$5000,3,FALSE)="SMH",VLOOKUP(TRIM(UPPER(SUBSTITUTE($D40," ",""))),'Cleaned Google Form'!$A$1:$M$5000,3,FALSE)="RCH",VLOOKUP(TRIM(UPPER(SUBSTITUTE($D40," ",""))),'Cleaned Google Form'!$A$1:$M$5000,3,FALSE)="BCCA")),0,IF(AND(AE$21=1,NOT(VLOOKUP(TRIM(UPPER(SUBSTITUTE($D40," ",""))),'Cleaned Google Form'!$A$1:$M$5000,6,FALSE)="NO")),0,IF(OR(VLOOKUP(TRIM(UPPER(SUBSTITUTE($D40," ",""))),'Cleaned Google Form'!$A$1:$M$5000,8,FALSE)='Main Template'!AE$12,VLOOKUP(TRIM(UPPER(SUBSTITUTE($D40," ",""))),'Cleaned Google Form'!$A$1:$M$5000,8,FALSE)='Main Template'!AE$13,VLOOKUP(TRIM(UPPER(SUBSTITUTE($D40," ",""))),'Cleaned Google Form'!$A$1:$M$5000,8,FALSE)='Main Template'!AE$14,VLOOKUP(TRIM(UPPER(SUBSTITUTE($D40," ",""))),'Cleaned Google Form'!$A$1:$M$5000,8,FALSE)='Main Template'!AE$15),0,IF(AND('Main Template'!AE$21&gt;=$C$9,'Main Template'!AE$19,VLOOKUP(TRIM(UPPER(SUBSTITUTE($D40," ",""))),'Cleaned Google Form'!$A$1:$M$5000,7,FALSE)="YES"),0,IF(IFERROR(FIND('Main Template'!AE$17,VLOOKUP(TRIM(UPPER(SUBSTITUTE('Main Template'!$D40," ",""))),'Cleaned Google Form'!$A$1:$M$5000,9,FALSE),1),FALSE),0,1))))),1)</f>
        <v>1</v>
      </c>
      <c r="AF40" s="12">
        <f>IFERROR(IF(AND(WEEKDAY('Main Template'!AF$18)=1,OR(VLOOKUP(TRIM(UPPER(SUBSTITUTE($D40," ",""))),'Cleaned Google Form'!$A$1:$M$5000,3,FALSE)="SMH",VLOOKUP(TRIM(UPPER(SUBSTITUTE($D40," ",""))),'Cleaned Google Form'!$A$1:$M$5000,3,FALSE)="RCH",VLOOKUP(TRIM(UPPER(SUBSTITUTE($D40," ",""))),'Cleaned Google Form'!$A$1:$M$5000,3,FALSE)="BCCA")),0,IF(AND(AF$21=1,NOT(VLOOKUP(TRIM(UPPER(SUBSTITUTE($D40," ",""))),'Cleaned Google Form'!$A$1:$M$5000,6,FALSE)="NO")),0,IF(OR(VLOOKUP(TRIM(UPPER(SUBSTITUTE($D40," ",""))),'Cleaned Google Form'!$A$1:$M$5000,8,FALSE)='Main Template'!AF$12,VLOOKUP(TRIM(UPPER(SUBSTITUTE($D40," ",""))),'Cleaned Google Form'!$A$1:$M$5000,8,FALSE)='Main Template'!AF$13,VLOOKUP(TRIM(UPPER(SUBSTITUTE($D40," ",""))),'Cleaned Google Form'!$A$1:$M$5000,8,FALSE)='Main Template'!AF$14,VLOOKUP(TRIM(UPPER(SUBSTITUTE($D40," ",""))),'Cleaned Google Form'!$A$1:$M$5000,8,FALSE)='Main Template'!AF$15),0,IF(AND('Main Template'!AF$21&gt;=$C$9,'Main Template'!AF$19,VLOOKUP(TRIM(UPPER(SUBSTITUTE($D40," ",""))),'Cleaned Google Form'!$A$1:$M$5000,7,FALSE)="YES"),0,IF(IFERROR(FIND('Main Template'!AF$17,VLOOKUP(TRIM(UPPER(SUBSTITUTE('Main Template'!$D40," ",""))),'Cleaned Google Form'!$A$1:$M$5000,9,FALSE),1),FALSE),0,1))))),1)</f>
        <v>1</v>
      </c>
      <c r="AG40" s="12">
        <f>IFERROR(IF(AND(WEEKDAY('Main Template'!AG$18)=1,OR(VLOOKUP(TRIM(UPPER(SUBSTITUTE($D40," ",""))),'Cleaned Google Form'!$A$1:$M$5000,3,FALSE)="SMH",VLOOKUP(TRIM(UPPER(SUBSTITUTE($D40," ",""))),'Cleaned Google Form'!$A$1:$M$5000,3,FALSE)="RCH",VLOOKUP(TRIM(UPPER(SUBSTITUTE($D40," ",""))),'Cleaned Google Form'!$A$1:$M$5000,3,FALSE)="BCCA")),0,IF(AND(AG$21=1,NOT(VLOOKUP(TRIM(UPPER(SUBSTITUTE($D40," ",""))),'Cleaned Google Form'!$A$1:$M$5000,6,FALSE)="NO")),0,IF(OR(VLOOKUP(TRIM(UPPER(SUBSTITUTE($D40," ",""))),'Cleaned Google Form'!$A$1:$M$5000,8,FALSE)='Main Template'!AG$12,VLOOKUP(TRIM(UPPER(SUBSTITUTE($D40," ",""))),'Cleaned Google Form'!$A$1:$M$5000,8,FALSE)='Main Template'!AG$13,VLOOKUP(TRIM(UPPER(SUBSTITUTE($D40," ",""))),'Cleaned Google Form'!$A$1:$M$5000,8,FALSE)='Main Template'!AG$14,VLOOKUP(TRIM(UPPER(SUBSTITUTE($D40," ",""))),'Cleaned Google Form'!$A$1:$M$5000,8,FALSE)='Main Template'!AG$15),0,IF(AND('Main Template'!AG$21&gt;=$C$9,'Main Template'!AG$19,VLOOKUP(TRIM(UPPER(SUBSTITUTE($D40," ",""))),'Cleaned Google Form'!$A$1:$M$5000,7,FALSE)="YES"),0,IF(IFERROR(FIND('Main Template'!AG$17,VLOOKUP(TRIM(UPPER(SUBSTITUTE('Main Template'!$D40," ",""))),'Cleaned Google Form'!$A$1:$M$5000,9,FALSE),1),FALSE),0,1))))),1)</f>
        <v>1</v>
      </c>
      <c r="AH40" s="12">
        <f>IFERROR(IF(AND(WEEKDAY('Main Template'!AH$18)=1,OR(VLOOKUP(TRIM(UPPER(SUBSTITUTE($D40," ",""))),'Cleaned Google Form'!$A$1:$M$5000,3,FALSE)="SMH",VLOOKUP(TRIM(UPPER(SUBSTITUTE($D40," ",""))),'Cleaned Google Form'!$A$1:$M$5000,3,FALSE)="RCH",VLOOKUP(TRIM(UPPER(SUBSTITUTE($D40," ",""))),'Cleaned Google Form'!$A$1:$M$5000,3,FALSE)="BCCA")),0,IF(AND(AH$21=1,NOT(VLOOKUP(TRIM(UPPER(SUBSTITUTE($D40," ",""))),'Cleaned Google Form'!$A$1:$M$5000,6,FALSE)="NO")),0,IF(OR(VLOOKUP(TRIM(UPPER(SUBSTITUTE($D40," ",""))),'Cleaned Google Form'!$A$1:$M$5000,8,FALSE)='Main Template'!AH$12,VLOOKUP(TRIM(UPPER(SUBSTITUTE($D40," ",""))),'Cleaned Google Form'!$A$1:$M$5000,8,FALSE)='Main Template'!AH$13,VLOOKUP(TRIM(UPPER(SUBSTITUTE($D40," ",""))),'Cleaned Google Form'!$A$1:$M$5000,8,FALSE)='Main Template'!AH$14,VLOOKUP(TRIM(UPPER(SUBSTITUTE($D40," ",""))),'Cleaned Google Form'!$A$1:$M$5000,8,FALSE)='Main Template'!AH$15),0,IF(AND('Main Template'!AH$21&gt;=$C$9,'Main Template'!AH$19,VLOOKUP(TRIM(UPPER(SUBSTITUTE($D40," ",""))),'Cleaned Google Form'!$A$1:$M$5000,7,FALSE)="YES"),0,IF(IFERROR(FIND('Main Template'!AH$17,VLOOKUP(TRIM(UPPER(SUBSTITUTE('Main Template'!$D40," ",""))),'Cleaned Google Form'!$A$1:$M$5000,9,FALSE),1),FALSE),0,1))))),1)</f>
        <v>1</v>
      </c>
      <c r="AI40" s="12">
        <f>IFERROR(IF(AND(WEEKDAY('Main Template'!AI$18)=1,OR(VLOOKUP(TRIM(UPPER(SUBSTITUTE($D40," ",""))),'Cleaned Google Form'!$A$1:$M$5000,3,FALSE)="SMH",VLOOKUP(TRIM(UPPER(SUBSTITUTE($D40," ",""))),'Cleaned Google Form'!$A$1:$M$5000,3,FALSE)="RCH",VLOOKUP(TRIM(UPPER(SUBSTITUTE($D40," ",""))),'Cleaned Google Form'!$A$1:$M$5000,3,FALSE)="BCCA")),0,IF(AND(AI$21=1,NOT(VLOOKUP(TRIM(UPPER(SUBSTITUTE($D40," ",""))),'Cleaned Google Form'!$A$1:$M$5000,6,FALSE)="NO")),0,IF(OR(VLOOKUP(TRIM(UPPER(SUBSTITUTE($D40," ",""))),'Cleaned Google Form'!$A$1:$M$5000,8,FALSE)='Main Template'!AI$12,VLOOKUP(TRIM(UPPER(SUBSTITUTE($D40," ",""))),'Cleaned Google Form'!$A$1:$M$5000,8,FALSE)='Main Template'!AI$13,VLOOKUP(TRIM(UPPER(SUBSTITUTE($D40," ",""))),'Cleaned Google Form'!$A$1:$M$5000,8,FALSE)='Main Template'!AI$14,VLOOKUP(TRIM(UPPER(SUBSTITUTE($D40," ",""))),'Cleaned Google Form'!$A$1:$M$5000,8,FALSE)='Main Template'!AI$15),0,IF(AND('Main Template'!AI$21&gt;=$C$9,'Main Template'!AI$19,VLOOKUP(TRIM(UPPER(SUBSTITUTE($D40," ",""))),'Cleaned Google Form'!$A$1:$M$5000,7,FALSE)="YES"),0,IF(IFERROR(FIND('Main Template'!AI$17,VLOOKUP(TRIM(UPPER(SUBSTITUTE('Main Template'!$D40," ",""))),'Cleaned Google Form'!$A$1:$M$5000,9,FALSE),1),FALSE),0,1))))),1)</f>
        <v>1</v>
      </c>
      <c r="AJ40" s="12">
        <f>IFERROR(IF(AND(WEEKDAY('Main Template'!AJ$18)=1,OR(VLOOKUP(TRIM(UPPER(SUBSTITUTE($D40," ",""))),'Cleaned Google Form'!$A$1:$M$5000,3,FALSE)="SMH",VLOOKUP(TRIM(UPPER(SUBSTITUTE($D40," ",""))),'Cleaned Google Form'!$A$1:$M$5000,3,FALSE)="RCH",VLOOKUP(TRIM(UPPER(SUBSTITUTE($D40," ",""))),'Cleaned Google Form'!$A$1:$M$5000,3,FALSE)="BCCA")),0,IF(AND(AJ$21=1,NOT(VLOOKUP(TRIM(UPPER(SUBSTITUTE($D40," ",""))),'Cleaned Google Form'!$A$1:$M$5000,6,FALSE)="NO")),0,IF(OR(VLOOKUP(TRIM(UPPER(SUBSTITUTE($D40," ",""))),'Cleaned Google Form'!$A$1:$M$5000,8,FALSE)='Main Template'!AJ$12,VLOOKUP(TRIM(UPPER(SUBSTITUTE($D40," ",""))),'Cleaned Google Form'!$A$1:$M$5000,8,FALSE)='Main Template'!AJ$13,VLOOKUP(TRIM(UPPER(SUBSTITUTE($D40," ",""))),'Cleaned Google Form'!$A$1:$M$5000,8,FALSE)='Main Template'!AJ$14,VLOOKUP(TRIM(UPPER(SUBSTITUTE($D40," ",""))),'Cleaned Google Form'!$A$1:$M$5000,8,FALSE)='Main Template'!AJ$15),0,IF(AND('Main Template'!AJ$21&gt;=$C$9,'Main Template'!AJ$19,VLOOKUP(TRIM(UPPER(SUBSTITUTE($D40," ",""))),'Cleaned Google Form'!$A$1:$M$5000,7,FALSE)="YES"),0,IF(IFERROR(FIND('Main Template'!AJ$17,VLOOKUP(TRIM(UPPER(SUBSTITUTE('Main Template'!$D40," ",""))),'Cleaned Google Form'!$A$1:$M$5000,9,FALSE),1),FALSE),0,1))))),1)</f>
        <v>1</v>
      </c>
      <c r="AK40" s="12">
        <f>IFERROR(IF(AND(WEEKDAY('Main Template'!AK$18)=1,OR(VLOOKUP(TRIM(UPPER(SUBSTITUTE($D40," ",""))),'Cleaned Google Form'!$A$1:$M$5000,3,FALSE)="SMH",VLOOKUP(TRIM(UPPER(SUBSTITUTE($D40," ",""))),'Cleaned Google Form'!$A$1:$M$5000,3,FALSE)="RCH",VLOOKUP(TRIM(UPPER(SUBSTITUTE($D40," ",""))),'Cleaned Google Form'!$A$1:$M$5000,3,FALSE)="BCCA")),0,IF(AND(AK$21=1,NOT(VLOOKUP(TRIM(UPPER(SUBSTITUTE($D40," ",""))),'Cleaned Google Form'!$A$1:$M$5000,6,FALSE)="NO")),0,IF(OR(VLOOKUP(TRIM(UPPER(SUBSTITUTE($D40," ",""))),'Cleaned Google Form'!$A$1:$M$5000,8,FALSE)='Main Template'!AK$12,VLOOKUP(TRIM(UPPER(SUBSTITUTE($D40," ",""))),'Cleaned Google Form'!$A$1:$M$5000,8,FALSE)='Main Template'!AK$13,VLOOKUP(TRIM(UPPER(SUBSTITUTE($D40," ",""))),'Cleaned Google Form'!$A$1:$M$5000,8,FALSE)='Main Template'!AK$14,VLOOKUP(TRIM(UPPER(SUBSTITUTE($D40," ",""))),'Cleaned Google Form'!$A$1:$M$5000,8,FALSE)='Main Template'!AK$15),0,IF(AND('Main Template'!AK$21&gt;=$C$9,'Main Template'!AK$19,VLOOKUP(TRIM(UPPER(SUBSTITUTE($D40," ",""))),'Cleaned Google Form'!$A$1:$M$5000,7,FALSE)="YES"),0,IF(IFERROR(FIND('Main Template'!AK$17,VLOOKUP(TRIM(UPPER(SUBSTITUTE('Main Template'!$D40," ",""))),'Cleaned Google Form'!$A$1:$M$5000,9,FALSE),1),FALSE),0,1))))),1)</f>
        <v>1</v>
      </c>
      <c r="AL40" s="12">
        <f>IFERROR(IF(AND(WEEKDAY('Main Template'!AL$18)=1,OR(VLOOKUP(TRIM(UPPER(SUBSTITUTE($D40," ",""))),'Cleaned Google Form'!$A$1:$M$5000,3,FALSE)="SMH",VLOOKUP(TRIM(UPPER(SUBSTITUTE($D40," ",""))),'Cleaned Google Form'!$A$1:$M$5000,3,FALSE)="RCH",VLOOKUP(TRIM(UPPER(SUBSTITUTE($D40," ",""))),'Cleaned Google Form'!$A$1:$M$5000,3,FALSE)="BCCA")),0,IF(AND(AL$21=1,NOT(VLOOKUP(TRIM(UPPER(SUBSTITUTE($D40," ",""))),'Cleaned Google Form'!$A$1:$M$5000,6,FALSE)="NO")),0,IF(OR(VLOOKUP(TRIM(UPPER(SUBSTITUTE($D40," ",""))),'Cleaned Google Form'!$A$1:$M$5000,8,FALSE)='Main Template'!AL$12,VLOOKUP(TRIM(UPPER(SUBSTITUTE($D40," ",""))),'Cleaned Google Form'!$A$1:$M$5000,8,FALSE)='Main Template'!AL$13,VLOOKUP(TRIM(UPPER(SUBSTITUTE($D40," ",""))),'Cleaned Google Form'!$A$1:$M$5000,8,FALSE)='Main Template'!AL$14,VLOOKUP(TRIM(UPPER(SUBSTITUTE($D40," ",""))),'Cleaned Google Form'!$A$1:$M$5000,8,FALSE)='Main Template'!AL$15),0,IF(AND('Main Template'!AL$21&gt;=$C$9,'Main Template'!AL$19,VLOOKUP(TRIM(UPPER(SUBSTITUTE($D40," ",""))),'Cleaned Google Form'!$A$1:$M$5000,7,FALSE)="YES"),0,IF(IFERROR(FIND('Main Template'!AL$17,VLOOKUP(TRIM(UPPER(SUBSTITUTE('Main Template'!$D40," ",""))),'Cleaned Google Form'!$A$1:$M$5000,9,FALSE),1),FALSE),0,1))))),1)</f>
        <v>1</v>
      </c>
      <c r="AM40" s="12">
        <f>IFERROR(IF(AND(WEEKDAY('Main Template'!AM$18)=1,OR(VLOOKUP(TRIM(UPPER(SUBSTITUTE($D40," ",""))),'Cleaned Google Form'!$A$1:$M$5000,3,FALSE)="SMH",VLOOKUP(TRIM(UPPER(SUBSTITUTE($D40," ",""))),'Cleaned Google Form'!$A$1:$M$5000,3,FALSE)="RCH",VLOOKUP(TRIM(UPPER(SUBSTITUTE($D40," ",""))),'Cleaned Google Form'!$A$1:$M$5000,3,FALSE)="BCCA")),0,IF(AND(AM$21=1,NOT(VLOOKUP(TRIM(UPPER(SUBSTITUTE($D40," ",""))),'Cleaned Google Form'!$A$1:$M$5000,6,FALSE)="NO")),0,IF(OR(VLOOKUP(TRIM(UPPER(SUBSTITUTE($D40," ",""))),'Cleaned Google Form'!$A$1:$M$5000,8,FALSE)='Main Template'!AM$12,VLOOKUP(TRIM(UPPER(SUBSTITUTE($D40," ",""))),'Cleaned Google Form'!$A$1:$M$5000,8,FALSE)='Main Template'!AM$13,VLOOKUP(TRIM(UPPER(SUBSTITUTE($D40," ",""))),'Cleaned Google Form'!$A$1:$M$5000,8,FALSE)='Main Template'!AM$14,VLOOKUP(TRIM(UPPER(SUBSTITUTE($D40," ",""))),'Cleaned Google Form'!$A$1:$M$5000,8,FALSE)='Main Template'!AM$15),0,IF(AND('Main Template'!AM$21&gt;=$C$9,'Main Template'!AM$19,VLOOKUP(TRIM(UPPER(SUBSTITUTE($D40," ",""))),'Cleaned Google Form'!$A$1:$M$5000,7,FALSE)="YES"),0,IF(IFERROR(FIND('Main Template'!AM$17,VLOOKUP(TRIM(UPPER(SUBSTITUTE('Main Template'!$D40," ",""))),'Cleaned Google Form'!$A$1:$M$5000,9,FALSE),1),FALSE),0,1))))),1)</f>
        <v>1</v>
      </c>
      <c r="AN40" s="12">
        <f>IFERROR(IF(AND(WEEKDAY('Main Template'!AN$18)=1,OR(VLOOKUP(TRIM(UPPER(SUBSTITUTE($D40," ",""))),'Cleaned Google Form'!$A$1:$M$5000,3,FALSE)="SMH",VLOOKUP(TRIM(UPPER(SUBSTITUTE($D40," ",""))),'Cleaned Google Form'!$A$1:$M$5000,3,FALSE)="RCH",VLOOKUP(TRIM(UPPER(SUBSTITUTE($D40," ",""))),'Cleaned Google Form'!$A$1:$M$5000,3,FALSE)="BCCA")),0,IF(AND(AN$21=1,NOT(VLOOKUP(TRIM(UPPER(SUBSTITUTE($D40," ",""))),'Cleaned Google Form'!$A$1:$M$5000,6,FALSE)="NO")),0,IF(OR(VLOOKUP(TRIM(UPPER(SUBSTITUTE($D40," ",""))),'Cleaned Google Form'!$A$1:$M$5000,8,FALSE)='Main Template'!AN$12,VLOOKUP(TRIM(UPPER(SUBSTITUTE($D40," ",""))),'Cleaned Google Form'!$A$1:$M$5000,8,FALSE)='Main Template'!AN$13,VLOOKUP(TRIM(UPPER(SUBSTITUTE($D40," ",""))),'Cleaned Google Form'!$A$1:$M$5000,8,FALSE)='Main Template'!AN$14,VLOOKUP(TRIM(UPPER(SUBSTITUTE($D40," ",""))),'Cleaned Google Form'!$A$1:$M$5000,8,FALSE)='Main Template'!AN$15),0,IF(AND('Main Template'!AN$21&gt;=$C$9,'Main Template'!AN$19,VLOOKUP(TRIM(UPPER(SUBSTITUTE($D40," ",""))),'Cleaned Google Form'!$A$1:$M$5000,7,FALSE)="YES"),0,IF(IFERROR(FIND('Main Template'!AN$17,VLOOKUP(TRIM(UPPER(SUBSTITUTE('Main Template'!$D40," ",""))),'Cleaned Google Form'!$A$1:$M$5000,9,FALSE),1),FALSE),0,1))))),1)</f>
        <v>1</v>
      </c>
    </row>
    <row r="41" spans="2:40">
      <c r="B41" t="str">
        <f>IFERROR(IF(ISNUMBER(MATCH(UPPER(SUBSTITUTE(D41," ","")),'Cleaned Google Form'!$A:$A,0)),"","Oops"),"Not Present")</f>
        <v/>
      </c>
      <c r="C41" s="4">
        <f>I41</f>
        <v>20</v>
      </c>
      <c r="D41" s="4" t="s">
        <v>308</v>
      </c>
      <c r="E41" s="4">
        <f>IFERROR(IF(VLOOKUP(TRIM(UPPER(SUBSTITUTE(D41," ",""))),'Cleaned Google Form'!$A$1:$L$5000,5,FALSE)="YES",1,0),0)</f>
        <v>1</v>
      </c>
      <c r="F41" s="4">
        <f>IFERROR(IF(RIGHT(VLOOKUP(TRIM(UPPER(SUBSTITUTE(D41," ",""))),'Cleaned Google Form'!$A$1:$L$5000,2,FALSE),1)="1",1,0),0)</f>
        <v>1</v>
      </c>
      <c r="G41" s="4">
        <f>IFERROR(IF(VLOOKUP(TRIM(UPPER(SUBSTITUTE(D41," ",""))),'Cleaned Google Form'!$A$1:$L$5000,3,FALSE)="VGH",1,0),0)</f>
        <v>1</v>
      </c>
      <c r="H41" s="4">
        <f>IFERROR(IF(G41+IFERROR(IF(VLOOKUP(TRIM(UPPER(SUBSTITUTE(D41," ",""))),'Cleaned Google Form'!$A$1:$L$5000,3,FALSE)="SPH",1,0),0)=0,1,0),0)</f>
        <v>0</v>
      </c>
      <c r="I41" s="4">
        <f>IF(I40="Resident Index",1,I40+1)</f>
        <v>20</v>
      </c>
      <c r="J41" s="12">
        <f>IFERROR(IF(AND(WEEKDAY('Main Template'!J$18)=1,OR(VLOOKUP(TRIM(UPPER(SUBSTITUTE($D41," ",""))),'Cleaned Google Form'!$A$1:$M$5000,3,FALSE)="SMH",VLOOKUP(TRIM(UPPER(SUBSTITUTE($D41," ",""))),'Cleaned Google Form'!$A$1:$M$5000,3,FALSE)="RCH",VLOOKUP(TRIM(UPPER(SUBSTITUTE($D41," ",""))),'Cleaned Google Form'!$A$1:$M$5000,3,FALSE)="BCCA")),0,IF(AND(J$21=1,NOT(VLOOKUP(TRIM(UPPER(SUBSTITUTE($D41," ",""))),'Cleaned Google Form'!$A$1:$M$5000,6,FALSE)="NO")),0,IF(OR(VLOOKUP(TRIM(UPPER(SUBSTITUTE($D41," ",""))),'Cleaned Google Form'!$A$1:$M$5000,8,FALSE)='Main Template'!J$12,VLOOKUP(TRIM(UPPER(SUBSTITUTE($D41," ",""))),'Cleaned Google Form'!$A$1:$M$5000,8,FALSE)='Main Template'!J$13,VLOOKUP(TRIM(UPPER(SUBSTITUTE($D41," ",""))),'Cleaned Google Form'!$A$1:$M$5000,8,FALSE)='Main Template'!J$14,VLOOKUP(TRIM(UPPER(SUBSTITUTE($D41," ",""))),'Cleaned Google Form'!$A$1:$M$5000,8,FALSE)='Main Template'!J$15),0,IF(AND('Main Template'!J$21&gt;=$C$9,'Main Template'!J$19,VLOOKUP(TRIM(UPPER(SUBSTITUTE($D41," ",""))),'Cleaned Google Form'!$A$1:$M$5000,7,FALSE)="YES"),0,IF(IFERROR(FIND('Main Template'!J$17,VLOOKUP(TRIM(UPPER(SUBSTITUTE('Main Template'!$D41," ",""))),'Cleaned Google Form'!$A$1:$M$5000,9,FALSE),1),FALSE),0,1))))),1)</f>
        <v>1</v>
      </c>
      <c r="K41" s="12">
        <f>IFERROR(IF(AND(WEEKDAY('Main Template'!K$18)=1,OR(VLOOKUP(TRIM(UPPER(SUBSTITUTE($D41," ",""))),'Cleaned Google Form'!$A$1:$M$5000,3,FALSE)="SMH",VLOOKUP(TRIM(UPPER(SUBSTITUTE($D41," ",""))),'Cleaned Google Form'!$A$1:$M$5000,3,FALSE)="RCH",VLOOKUP(TRIM(UPPER(SUBSTITUTE($D41," ",""))),'Cleaned Google Form'!$A$1:$M$5000,3,FALSE)="BCCA")),0,IF(AND(K$21=1,NOT(VLOOKUP(TRIM(UPPER(SUBSTITUTE($D41," ",""))),'Cleaned Google Form'!$A$1:$M$5000,6,FALSE)="NO")),0,IF(OR(VLOOKUP(TRIM(UPPER(SUBSTITUTE($D41," ",""))),'Cleaned Google Form'!$A$1:$M$5000,8,FALSE)='Main Template'!K$12,VLOOKUP(TRIM(UPPER(SUBSTITUTE($D41," ",""))),'Cleaned Google Form'!$A$1:$M$5000,8,FALSE)='Main Template'!K$13,VLOOKUP(TRIM(UPPER(SUBSTITUTE($D41," ",""))),'Cleaned Google Form'!$A$1:$M$5000,8,FALSE)='Main Template'!K$14,VLOOKUP(TRIM(UPPER(SUBSTITUTE($D41," ",""))),'Cleaned Google Form'!$A$1:$M$5000,8,FALSE)='Main Template'!K$15),0,IF(AND('Main Template'!K$21&gt;=$C$9,'Main Template'!K$19,VLOOKUP(TRIM(UPPER(SUBSTITUTE($D41," ",""))),'Cleaned Google Form'!$A$1:$M$5000,7,FALSE)="YES"),0,IF(IFERROR(FIND('Main Template'!K$17,VLOOKUP(TRIM(UPPER(SUBSTITUTE('Main Template'!$D41," ",""))),'Cleaned Google Form'!$A$1:$M$5000,9,FALSE),1),FALSE),0,1))))),1)</f>
        <v>1</v>
      </c>
      <c r="L41" s="12">
        <f>IFERROR(IF(AND(WEEKDAY('Main Template'!L$18)=1,OR(VLOOKUP(TRIM(UPPER(SUBSTITUTE($D41," ",""))),'Cleaned Google Form'!$A$1:$M$5000,3,FALSE)="SMH",VLOOKUP(TRIM(UPPER(SUBSTITUTE($D41," ",""))),'Cleaned Google Form'!$A$1:$M$5000,3,FALSE)="RCH",VLOOKUP(TRIM(UPPER(SUBSTITUTE($D41," ",""))),'Cleaned Google Form'!$A$1:$M$5000,3,FALSE)="BCCA")),0,IF(AND(L$21=1,NOT(VLOOKUP(TRIM(UPPER(SUBSTITUTE($D41," ",""))),'Cleaned Google Form'!$A$1:$M$5000,6,FALSE)="NO")),0,IF(OR(VLOOKUP(TRIM(UPPER(SUBSTITUTE($D41," ",""))),'Cleaned Google Form'!$A$1:$M$5000,8,FALSE)='Main Template'!L$12,VLOOKUP(TRIM(UPPER(SUBSTITUTE($D41," ",""))),'Cleaned Google Form'!$A$1:$M$5000,8,FALSE)='Main Template'!L$13,VLOOKUP(TRIM(UPPER(SUBSTITUTE($D41," ",""))),'Cleaned Google Form'!$A$1:$M$5000,8,FALSE)='Main Template'!L$14,VLOOKUP(TRIM(UPPER(SUBSTITUTE($D41," ",""))),'Cleaned Google Form'!$A$1:$M$5000,8,FALSE)='Main Template'!L$15),0,IF(AND('Main Template'!L$21&gt;=$C$9,'Main Template'!L$19,VLOOKUP(TRIM(UPPER(SUBSTITUTE($D41," ",""))),'Cleaned Google Form'!$A$1:$M$5000,7,FALSE)="YES"),0,IF(IFERROR(FIND('Main Template'!L$17,VLOOKUP(TRIM(UPPER(SUBSTITUTE('Main Template'!$D41," ",""))),'Cleaned Google Form'!$A$1:$M$5000,9,FALSE),1),FALSE),0,1))))),1)</f>
        <v>1</v>
      </c>
      <c r="M41" s="12">
        <f>IFERROR(IF(AND(WEEKDAY('Main Template'!M$18)=1,OR(VLOOKUP(TRIM(UPPER(SUBSTITUTE($D41," ",""))),'Cleaned Google Form'!$A$1:$M$5000,3,FALSE)="SMH",VLOOKUP(TRIM(UPPER(SUBSTITUTE($D41," ",""))),'Cleaned Google Form'!$A$1:$M$5000,3,FALSE)="RCH",VLOOKUP(TRIM(UPPER(SUBSTITUTE($D41," ",""))),'Cleaned Google Form'!$A$1:$M$5000,3,FALSE)="BCCA")),0,IF(AND(M$21=1,NOT(VLOOKUP(TRIM(UPPER(SUBSTITUTE($D41," ",""))),'Cleaned Google Form'!$A$1:$M$5000,6,FALSE)="NO")),0,IF(OR(VLOOKUP(TRIM(UPPER(SUBSTITUTE($D41," ",""))),'Cleaned Google Form'!$A$1:$M$5000,8,FALSE)='Main Template'!M$12,VLOOKUP(TRIM(UPPER(SUBSTITUTE($D41," ",""))),'Cleaned Google Form'!$A$1:$M$5000,8,FALSE)='Main Template'!M$13,VLOOKUP(TRIM(UPPER(SUBSTITUTE($D41," ",""))),'Cleaned Google Form'!$A$1:$M$5000,8,FALSE)='Main Template'!M$14,VLOOKUP(TRIM(UPPER(SUBSTITUTE($D41," ",""))),'Cleaned Google Form'!$A$1:$M$5000,8,FALSE)='Main Template'!M$15),0,IF(AND('Main Template'!M$21&gt;=$C$9,'Main Template'!M$19,VLOOKUP(TRIM(UPPER(SUBSTITUTE($D41," ",""))),'Cleaned Google Form'!$A$1:$M$5000,7,FALSE)="YES"),0,IF(IFERROR(FIND('Main Template'!M$17,VLOOKUP(TRIM(UPPER(SUBSTITUTE('Main Template'!$D41," ",""))),'Cleaned Google Form'!$A$1:$M$5000,9,FALSE),1),FALSE),0,1))))),1)</f>
        <v>1</v>
      </c>
      <c r="N41" s="12">
        <f>IFERROR(IF(AND(WEEKDAY('Main Template'!N$18)=1,OR(VLOOKUP(TRIM(UPPER(SUBSTITUTE($D41," ",""))),'Cleaned Google Form'!$A$1:$M$5000,3,FALSE)="SMH",VLOOKUP(TRIM(UPPER(SUBSTITUTE($D41," ",""))),'Cleaned Google Form'!$A$1:$M$5000,3,FALSE)="RCH",VLOOKUP(TRIM(UPPER(SUBSTITUTE($D41," ",""))),'Cleaned Google Form'!$A$1:$M$5000,3,FALSE)="BCCA")),0,IF(AND(N$21=1,NOT(VLOOKUP(TRIM(UPPER(SUBSTITUTE($D41," ",""))),'Cleaned Google Form'!$A$1:$M$5000,6,FALSE)="NO")),0,IF(OR(VLOOKUP(TRIM(UPPER(SUBSTITUTE($D41," ",""))),'Cleaned Google Form'!$A$1:$M$5000,8,FALSE)='Main Template'!N$12,VLOOKUP(TRIM(UPPER(SUBSTITUTE($D41," ",""))),'Cleaned Google Form'!$A$1:$M$5000,8,FALSE)='Main Template'!N$13,VLOOKUP(TRIM(UPPER(SUBSTITUTE($D41," ",""))),'Cleaned Google Form'!$A$1:$M$5000,8,FALSE)='Main Template'!N$14,VLOOKUP(TRIM(UPPER(SUBSTITUTE($D41," ",""))),'Cleaned Google Form'!$A$1:$M$5000,8,FALSE)='Main Template'!N$15),0,IF(AND('Main Template'!N$21&gt;=$C$9,'Main Template'!N$19,VLOOKUP(TRIM(UPPER(SUBSTITUTE($D41," ",""))),'Cleaned Google Form'!$A$1:$M$5000,7,FALSE)="YES"),0,IF(IFERROR(FIND('Main Template'!N$17,VLOOKUP(TRIM(UPPER(SUBSTITUTE('Main Template'!$D41," ",""))),'Cleaned Google Form'!$A$1:$M$5000,9,FALSE),1),FALSE),0,1))))),1)</f>
        <v>1</v>
      </c>
      <c r="O41" s="12">
        <f>IFERROR(IF(AND(WEEKDAY('Main Template'!O$18)=1,OR(VLOOKUP(TRIM(UPPER(SUBSTITUTE($D41," ",""))),'Cleaned Google Form'!$A$1:$M$5000,3,FALSE)="SMH",VLOOKUP(TRIM(UPPER(SUBSTITUTE($D41," ",""))),'Cleaned Google Form'!$A$1:$M$5000,3,FALSE)="RCH",VLOOKUP(TRIM(UPPER(SUBSTITUTE($D41," ",""))),'Cleaned Google Form'!$A$1:$M$5000,3,FALSE)="BCCA")),0,IF(AND(O$21=1,NOT(VLOOKUP(TRIM(UPPER(SUBSTITUTE($D41," ",""))),'Cleaned Google Form'!$A$1:$M$5000,6,FALSE)="NO")),0,IF(OR(VLOOKUP(TRIM(UPPER(SUBSTITUTE($D41," ",""))),'Cleaned Google Form'!$A$1:$M$5000,8,FALSE)='Main Template'!O$12,VLOOKUP(TRIM(UPPER(SUBSTITUTE($D41," ",""))),'Cleaned Google Form'!$A$1:$M$5000,8,FALSE)='Main Template'!O$13,VLOOKUP(TRIM(UPPER(SUBSTITUTE($D41," ",""))),'Cleaned Google Form'!$A$1:$M$5000,8,FALSE)='Main Template'!O$14,VLOOKUP(TRIM(UPPER(SUBSTITUTE($D41," ",""))),'Cleaned Google Form'!$A$1:$M$5000,8,FALSE)='Main Template'!O$15),0,IF(AND('Main Template'!O$21&gt;=$C$9,'Main Template'!O$19,VLOOKUP(TRIM(UPPER(SUBSTITUTE($D41," ",""))),'Cleaned Google Form'!$A$1:$M$5000,7,FALSE)="YES"),0,IF(IFERROR(FIND('Main Template'!O$17,VLOOKUP(TRIM(UPPER(SUBSTITUTE('Main Template'!$D41," ",""))),'Cleaned Google Form'!$A$1:$M$5000,9,FALSE),1),FALSE),0,1))))),1)</f>
        <v>1</v>
      </c>
      <c r="P41" s="12">
        <f>IFERROR(IF(AND(WEEKDAY('Main Template'!P$18)=1,OR(VLOOKUP(TRIM(UPPER(SUBSTITUTE($D41," ",""))),'Cleaned Google Form'!$A$1:$M$5000,3,FALSE)="SMH",VLOOKUP(TRIM(UPPER(SUBSTITUTE($D41," ",""))),'Cleaned Google Form'!$A$1:$M$5000,3,FALSE)="RCH",VLOOKUP(TRIM(UPPER(SUBSTITUTE($D41," ",""))),'Cleaned Google Form'!$A$1:$M$5000,3,FALSE)="BCCA")),0,IF(AND(P$21=1,NOT(VLOOKUP(TRIM(UPPER(SUBSTITUTE($D41," ",""))),'Cleaned Google Form'!$A$1:$M$5000,6,FALSE)="NO")),0,IF(OR(VLOOKUP(TRIM(UPPER(SUBSTITUTE($D41," ",""))),'Cleaned Google Form'!$A$1:$M$5000,8,FALSE)='Main Template'!P$12,VLOOKUP(TRIM(UPPER(SUBSTITUTE($D41," ",""))),'Cleaned Google Form'!$A$1:$M$5000,8,FALSE)='Main Template'!P$13,VLOOKUP(TRIM(UPPER(SUBSTITUTE($D41," ",""))),'Cleaned Google Form'!$A$1:$M$5000,8,FALSE)='Main Template'!P$14,VLOOKUP(TRIM(UPPER(SUBSTITUTE($D41," ",""))),'Cleaned Google Form'!$A$1:$M$5000,8,FALSE)='Main Template'!P$15),0,IF(AND('Main Template'!P$21&gt;=$C$9,'Main Template'!P$19,VLOOKUP(TRIM(UPPER(SUBSTITUTE($D41," ",""))),'Cleaned Google Form'!$A$1:$M$5000,7,FALSE)="YES"),0,IF(IFERROR(FIND('Main Template'!P$17,VLOOKUP(TRIM(UPPER(SUBSTITUTE('Main Template'!$D41," ",""))),'Cleaned Google Form'!$A$1:$M$5000,9,FALSE),1),FALSE),0,1))))),1)</f>
        <v>1</v>
      </c>
      <c r="Q41" s="12">
        <f>IFERROR(IF(AND(WEEKDAY('Main Template'!Q$18)=1,OR(VLOOKUP(TRIM(UPPER(SUBSTITUTE($D41," ",""))),'Cleaned Google Form'!$A$1:$M$5000,3,FALSE)="SMH",VLOOKUP(TRIM(UPPER(SUBSTITUTE($D41," ",""))),'Cleaned Google Form'!$A$1:$M$5000,3,FALSE)="RCH",VLOOKUP(TRIM(UPPER(SUBSTITUTE($D41," ",""))),'Cleaned Google Form'!$A$1:$M$5000,3,FALSE)="BCCA")),0,IF(AND(Q$21=1,NOT(VLOOKUP(TRIM(UPPER(SUBSTITUTE($D41," ",""))),'Cleaned Google Form'!$A$1:$M$5000,6,FALSE)="NO")),0,IF(OR(VLOOKUP(TRIM(UPPER(SUBSTITUTE($D41," ",""))),'Cleaned Google Form'!$A$1:$M$5000,8,FALSE)='Main Template'!Q$12,VLOOKUP(TRIM(UPPER(SUBSTITUTE($D41," ",""))),'Cleaned Google Form'!$A$1:$M$5000,8,FALSE)='Main Template'!Q$13,VLOOKUP(TRIM(UPPER(SUBSTITUTE($D41," ",""))),'Cleaned Google Form'!$A$1:$M$5000,8,FALSE)='Main Template'!Q$14,VLOOKUP(TRIM(UPPER(SUBSTITUTE($D41," ",""))),'Cleaned Google Form'!$A$1:$M$5000,8,FALSE)='Main Template'!Q$15),0,IF(AND('Main Template'!Q$21&gt;=$C$9,'Main Template'!Q$19,VLOOKUP(TRIM(UPPER(SUBSTITUTE($D41," ",""))),'Cleaned Google Form'!$A$1:$M$5000,7,FALSE)="YES"),0,IF(IFERROR(FIND('Main Template'!Q$17,VLOOKUP(TRIM(UPPER(SUBSTITUTE('Main Template'!$D41," ",""))),'Cleaned Google Form'!$A$1:$M$5000,9,FALSE),1),FALSE),0,1))))),1)</f>
        <v>1</v>
      </c>
      <c r="R41" s="12">
        <f>IFERROR(IF(AND(WEEKDAY('Main Template'!R$18)=1,OR(VLOOKUP(TRIM(UPPER(SUBSTITUTE($D41," ",""))),'Cleaned Google Form'!$A$1:$M$5000,3,FALSE)="SMH",VLOOKUP(TRIM(UPPER(SUBSTITUTE($D41," ",""))),'Cleaned Google Form'!$A$1:$M$5000,3,FALSE)="RCH",VLOOKUP(TRIM(UPPER(SUBSTITUTE($D41," ",""))),'Cleaned Google Form'!$A$1:$M$5000,3,FALSE)="BCCA")),0,IF(AND(R$21=1,NOT(VLOOKUP(TRIM(UPPER(SUBSTITUTE($D41," ",""))),'Cleaned Google Form'!$A$1:$M$5000,6,FALSE)="NO")),0,IF(OR(VLOOKUP(TRIM(UPPER(SUBSTITUTE($D41," ",""))),'Cleaned Google Form'!$A$1:$M$5000,8,FALSE)='Main Template'!R$12,VLOOKUP(TRIM(UPPER(SUBSTITUTE($D41," ",""))),'Cleaned Google Form'!$A$1:$M$5000,8,FALSE)='Main Template'!R$13,VLOOKUP(TRIM(UPPER(SUBSTITUTE($D41," ",""))),'Cleaned Google Form'!$A$1:$M$5000,8,FALSE)='Main Template'!R$14,VLOOKUP(TRIM(UPPER(SUBSTITUTE($D41," ",""))),'Cleaned Google Form'!$A$1:$M$5000,8,FALSE)='Main Template'!R$15),0,IF(AND('Main Template'!R$21&gt;=$C$9,'Main Template'!R$19,VLOOKUP(TRIM(UPPER(SUBSTITUTE($D41," ",""))),'Cleaned Google Form'!$A$1:$M$5000,7,FALSE)="YES"),0,IF(IFERROR(FIND('Main Template'!R$17,VLOOKUP(TRIM(UPPER(SUBSTITUTE('Main Template'!$D41," ",""))),'Cleaned Google Form'!$A$1:$M$5000,9,FALSE),1),FALSE),0,1))))),1)</f>
        <v>1</v>
      </c>
      <c r="S41" s="12">
        <f>IFERROR(IF(AND(WEEKDAY('Main Template'!S$18)=1,OR(VLOOKUP(TRIM(UPPER(SUBSTITUTE($D41," ",""))),'Cleaned Google Form'!$A$1:$M$5000,3,FALSE)="SMH",VLOOKUP(TRIM(UPPER(SUBSTITUTE($D41," ",""))),'Cleaned Google Form'!$A$1:$M$5000,3,FALSE)="RCH",VLOOKUP(TRIM(UPPER(SUBSTITUTE($D41," ",""))),'Cleaned Google Form'!$A$1:$M$5000,3,FALSE)="BCCA")),0,IF(AND(S$21=1,NOT(VLOOKUP(TRIM(UPPER(SUBSTITUTE($D41," ",""))),'Cleaned Google Form'!$A$1:$M$5000,6,FALSE)="NO")),0,IF(OR(VLOOKUP(TRIM(UPPER(SUBSTITUTE($D41," ",""))),'Cleaned Google Form'!$A$1:$M$5000,8,FALSE)='Main Template'!S$12,VLOOKUP(TRIM(UPPER(SUBSTITUTE($D41," ",""))),'Cleaned Google Form'!$A$1:$M$5000,8,FALSE)='Main Template'!S$13,VLOOKUP(TRIM(UPPER(SUBSTITUTE($D41," ",""))),'Cleaned Google Form'!$A$1:$M$5000,8,FALSE)='Main Template'!S$14,VLOOKUP(TRIM(UPPER(SUBSTITUTE($D41," ",""))),'Cleaned Google Form'!$A$1:$M$5000,8,FALSE)='Main Template'!S$15),0,IF(AND('Main Template'!S$21&gt;=$C$9,'Main Template'!S$19,VLOOKUP(TRIM(UPPER(SUBSTITUTE($D41," ",""))),'Cleaned Google Form'!$A$1:$M$5000,7,FALSE)="YES"),0,IF(IFERROR(FIND('Main Template'!S$17,VLOOKUP(TRIM(UPPER(SUBSTITUTE('Main Template'!$D41," ",""))),'Cleaned Google Form'!$A$1:$M$5000,9,FALSE),1),FALSE),0,1))))),1)</f>
        <v>1</v>
      </c>
      <c r="T41" s="12">
        <f>IFERROR(IF(AND(WEEKDAY('Main Template'!T$18)=1,OR(VLOOKUP(TRIM(UPPER(SUBSTITUTE($D41," ",""))),'Cleaned Google Form'!$A$1:$M$5000,3,FALSE)="SMH",VLOOKUP(TRIM(UPPER(SUBSTITUTE($D41," ",""))),'Cleaned Google Form'!$A$1:$M$5000,3,FALSE)="RCH",VLOOKUP(TRIM(UPPER(SUBSTITUTE($D41," ",""))),'Cleaned Google Form'!$A$1:$M$5000,3,FALSE)="BCCA")),0,IF(AND(T$21=1,NOT(VLOOKUP(TRIM(UPPER(SUBSTITUTE($D41," ",""))),'Cleaned Google Form'!$A$1:$M$5000,6,FALSE)="NO")),0,IF(OR(VLOOKUP(TRIM(UPPER(SUBSTITUTE($D41," ",""))),'Cleaned Google Form'!$A$1:$M$5000,8,FALSE)='Main Template'!T$12,VLOOKUP(TRIM(UPPER(SUBSTITUTE($D41," ",""))),'Cleaned Google Form'!$A$1:$M$5000,8,FALSE)='Main Template'!T$13,VLOOKUP(TRIM(UPPER(SUBSTITUTE($D41," ",""))),'Cleaned Google Form'!$A$1:$M$5000,8,FALSE)='Main Template'!T$14,VLOOKUP(TRIM(UPPER(SUBSTITUTE($D41," ",""))),'Cleaned Google Form'!$A$1:$M$5000,8,FALSE)='Main Template'!T$15),0,IF(AND('Main Template'!T$21&gt;=$C$9,'Main Template'!T$19,VLOOKUP(TRIM(UPPER(SUBSTITUTE($D41," ",""))),'Cleaned Google Form'!$A$1:$M$5000,7,FALSE)="YES"),0,IF(IFERROR(FIND('Main Template'!T$17,VLOOKUP(TRIM(UPPER(SUBSTITUTE('Main Template'!$D41," ",""))),'Cleaned Google Form'!$A$1:$M$5000,9,FALSE),1),FALSE),0,1))))),1)</f>
        <v>1</v>
      </c>
      <c r="U41" s="12">
        <f>IFERROR(IF(AND(WEEKDAY('Main Template'!U$18)=1,OR(VLOOKUP(TRIM(UPPER(SUBSTITUTE($D41," ",""))),'Cleaned Google Form'!$A$1:$M$5000,3,FALSE)="SMH",VLOOKUP(TRIM(UPPER(SUBSTITUTE($D41," ",""))),'Cleaned Google Form'!$A$1:$M$5000,3,FALSE)="RCH",VLOOKUP(TRIM(UPPER(SUBSTITUTE($D41," ",""))),'Cleaned Google Form'!$A$1:$M$5000,3,FALSE)="BCCA")),0,IF(AND(U$21=1,NOT(VLOOKUP(TRIM(UPPER(SUBSTITUTE($D41," ",""))),'Cleaned Google Form'!$A$1:$M$5000,6,FALSE)="NO")),0,IF(OR(VLOOKUP(TRIM(UPPER(SUBSTITUTE($D41," ",""))),'Cleaned Google Form'!$A$1:$M$5000,8,FALSE)='Main Template'!U$12,VLOOKUP(TRIM(UPPER(SUBSTITUTE($D41," ",""))),'Cleaned Google Form'!$A$1:$M$5000,8,FALSE)='Main Template'!U$13,VLOOKUP(TRIM(UPPER(SUBSTITUTE($D41," ",""))),'Cleaned Google Form'!$A$1:$M$5000,8,FALSE)='Main Template'!U$14,VLOOKUP(TRIM(UPPER(SUBSTITUTE($D41," ",""))),'Cleaned Google Form'!$A$1:$M$5000,8,FALSE)='Main Template'!U$15),0,IF(AND('Main Template'!U$21&gt;=$C$9,'Main Template'!U$19,VLOOKUP(TRIM(UPPER(SUBSTITUTE($D41," ",""))),'Cleaned Google Form'!$A$1:$M$5000,7,FALSE)="YES"),0,IF(IFERROR(FIND('Main Template'!U$17,VLOOKUP(TRIM(UPPER(SUBSTITUTE('Main Template'!$D41," ",""))),'Cleaned Google Form'!$A$1:$M$5000,9,FALSE),1),FALSE),0,1))))),1)</f>
        <v>1</v>
      </c>
      <c r="V41" s="12">
        <f>IFERROR(IF(AND(WEEKDAY('Main Template'!V$18)=1,OR(VLOOKUP(TRIM(UPPER(SUBSTITUTE($D41," ",""))),'Cleaned Google Form'!$A$1:$M$5000,3,FALSE)="SMH",VLOOKUP(TRIM(UPPER(SUBSTITUTE($D41," ",""))),'Cleaned Google Form'!$A$1:$M$5000,3,FALSE)="RCH",VLOOKUP(TRIM(UPPER(SUBSTITUTE($D41," ",""))),'Cleaned Google Form'!$A$1:$M$5000,3,FALSE)="BCCA")),0,IF(AND(V$21=1,NOT(VLOOKUP(TRIM(UPPER(SUBSTITUTE($D41," ",""))),'Cleaned Google Form'!$A$1:$M$5000,6,FALSE)="NO")),0,IF(OR(VLOOKUP(TRIM(UPPER(SUBSTITUTE($D41," ",""))),'Cleaned Google Form'!$A$1:$M$5000,8,FALSE)='Main Template'!V$12,VLOOKUP(TRIM(UPPER(SUBSTITUTE($D41," ",""))),'Cleaned Google Form'!$A$1:$M$5000,8,FALSE)='Main Template'!V$13,VLOOKUP(TRIM(UPPER(SUBSTITUTE($D41," ",""))),'Cleaned Google Form'!$A$1:$M$5000,8,FALSE)='Main Template'!V$14,VLOOKUP(TRIM(UPPER(SUBSTITUTE($D41," ",""))),'Cleaned Google Form'!$A$1:$M$5000,8,FALSE)='Main Template'!V$15),0,IF(AND('Main Template'!V$21&gt;=$C$9,'Main Template'!V$19,VLOOKUP(TRIM(UPPER(SUBSTITUTE($D41," ",""))),'Cleaned Google Form'!$A$1:$M$5000,7,FALSE)="YES"),0,IF(IFERROR(FIND('Main Template'!V$17,VLOOKUP(TRIM(UPPER(SUBSTITUTE('Main Template'!$D41," ",""))),'Cleaned Google Form'!$A$1:$M$5000,9,FALSE),1),FALSE),0,1))))),1)</f>
        <v>1</v>
      </c>
      <c r="W41" s="12">
        <f>IFERROR(IF(AND(WEEKDAY('Main Template'!W$18)=1,OR(VLOOKUP(TRIM(UPPER(SUBSTITUTE($D41," ",""))),'Cleaned Google Form'!$A$1:$M$5000,3,FALSE)="SMH",VLOOKUP(TRIM(UPPER(SUBSTITUTE($D41," ",""))),'Cleaned Google Form'!$A$1:$M$5000,3,FALSE)="RCH",VLOOKUP(TRIM(UPPER(SUBSTITUTE($D41," ",""))),'Cleaned Google Form'!$A$1:$M$5000,3,FALSE)="BCCA")),0,IF(AND(W$21=1,NOT(VLOOKUP(TRIM(UPPER(SUBSTITUTE($D41," ",""))),'Cleaned Google Form'!$A$1:$M$5000,6,FALSE)="NO")),0,IF(OR(VLOOKUP(TRIM(UPPER(SUBSTITUTE($D41," ",""))),'Cleaned Google Form'!$A$1:$M$5000,8,FALSE)='Main Template'!W$12,VLOOKUP(TRIM(UPPER(SUBSTITUTE($D41," ",""))),'Cleaned Google Form'!$A$1:$M$5000,8,FALSE)='Main Template'!W$13,VLOOKUP(TRIM(UPPER(SUBSTITUTE($D41," ",""))),'Cleaned Google Form'!$A$1:$M$5000,8,FALSE)='Main Template'!W$14,VLOOKUP(TRIM(UPPER(SUBSTITUTE($D41," ",""))),'Cleaned Google Form'!$A$1:$M$5000,8,FALSE)='Main Template'!W$15),0,IF(AND('Main Template'!W$21&gt;=$C$9,'Main Template'!W$19,VLOOKUP(TRIM(UPPER(SUBSTITUTE($D41," ",""))),'Cleaned Google Form'!$A$1:$M$5000,7,FALSE)="YES"),0,IF(IFERROR(FIND('Main Template'!W$17,VLOOKUP(TRIM(UPPER(SUBSTITUTE('Main Template'!$D41," ",""))),'Cleaned Google Form'!$A$1:$M$5000,9,FALSE),1),FALSE),0,1))))),1)</f>
        <v>1</v>
      </c>
      <c r="X41" s="12">
        <f>IFERROR(IF(AND(WEEKDAY('Main Template'!X$18)=1,OR(VLOOKUP(TRIM(UPPER(SUBSTITUTE($D41," ",""))),'Cleaned Google Form'!$A$1:$M$5000,3,FALSE)="SMH",VLOOKUP(TRIM(UPPER(SUBSTITUTE($D41," ",""))),'Cleaned Google Form'!$A$1:$M$5000,3,FALSE)="RCH",VLOOKUP(TRIM(UPPER(SUBSTITUTE($D41," ",""))),'Cleaned Google Form'!$A$1:$M$5000,3,FALSE)="BCCA")),0,IF(AND(X$21=1,NOT(VLOOKUP(TRIM(UPPER(SUBSTITUTE($D41," ",""))),'Cleaned Google Form'!$A$1:$M$5000,6,FALSE)="NO")),0,IF(OR(VLOOKUP(TRIM(UPPER(SUBSTITUTE($D41," ",""))),'Cleaned Google Form'!$A$1:$M$5000,8,FALSE)='Main Template'!X$12,VLOOKUP(TRIM(UPPER(SUBSTITUTE($D41," ",""))),'Cleaned Google Form'!$A$1:$M$5000,8,FALSE)='Main Template'!X$13,VLOOKUP(TRIM(UPPER(SUBSTITUTE($D41," ",""))),'Cleaned Google Form'!$A$1:$M$5000,8,FALSE)='Main Template'!X$14,VLOOKUP(TRIM(UPPER(SUBSTITUTE($D41," ",""))),'Cleaned Google Form'!$A$1:$M$5000,8,FALSE)='Main Template'!X$15),0,IF(AND('Main Template'!X$21&gt;=$C$9,'Main Template'!X$19,VLOOKUP(TRIM(UPPER(SUBSTITUTE($D41," ",""))),'Cleaned Google Form'!$A$1:$M$5000,7,FALSE)="YES"),0,IF(IFERROR(FIND('Main Template'!X$17,VLOOKUP(TRIM(UPPER(SUBSTITUTE('Main Template'!$D41," ",""))),'Cleaned Google Form'!$A$1:$M$5000,9,FALSE),1),FALSE),0,1))))),1)</f>
        <v>1</v>
      </c>
      <c r="Y41" s="12">
        <f>IFERROR(IF(AND(WEEKDAY('Main Template'!Y$18)=1,OR(VLOOKUP(TRIM(UPPER(SUBSTITUTE($D41," ",""))),'Cleaned Google Form'!$A$1:$M$5000,3,FALSE)="SMH",VLOOKUP(TRIM(UPPER(SUBSTITUTE($D41," ",""))),'Cleaned Google Form'!$A$1:$M$5000,3,FALSE)="RCH",VLOOKUP(TRIM(UPPER(SUBSTITUTE($D41," ",""))),'Cleaned Google Form'!$A$1:$M$5000,3,FALSE)="BCCA")),0,IF(AND(Y$21=1,NOT(VLOOKUP(TRIM(UPPER(SUBSTITUTE($D41," ",""))),'Cleaned Google Form'!$A$1:$M$5000,6,FALSE)="NO")),0,IF(OR(VLOOKUP(TRIM(UPPER(SUBSTITUTE($D41," ",""))),'Cleaned Google Form'!$A$1:$M$5000,8,FALSE)='Main Template'!Y$12,VLOOKUP(TRIM(UPPER(SUBSTITUTE($D41," ",""))),'Cleaned Google Form'!$A$1:$M$5000,8,FALSE)='Main Template'!Y$13,VLOOKUP(TRIM(UPPER(SUBSTITUTE($D41," ",""))),'Cleaned Google Form'!$A$1:$M$5000,8,FALSE)='Main Template'!Y$14,VLOOKUP(TRIM(UPPER(SUBSTITUTE($D41," ",""))),'Cleaned Google Form'!$A$1:$M$5000,8,FALSE)='Main Template'!Y$15),0,IF(AND('Main Template'!Y$21&gt;=$C$9,'Main Template'!Y$19,VLOOKUP(TRIM(UPPER(SUBSTITUTE($D41," ",""))),'Cleaned Google Form'!$A$1:$M$5000,7,FALSE)="YES"),0,IF(IFERROR(FIND('Main Template'!Y$17,VLOOKUP(TRIM(UPPER(SUBSTITUTE('Main Template'!$D41," ",""))),'Cleaned Google Form'!$A$1:$M$5000,9,FALSE),1),FALSE),0,1))))),1)</f>
        <v>1</v>
      </c>
      <c r="Z41" s="12">
        <f>IFERROR(IF(AND(WEEKDAY('Main Template'!Z$18)=1,OR(VLOOKUP(TRIM(UPPER(SUBSTITUTE($D41," ",""))),'Cleaned Google Form'!$A$1:$M$5000,3,FALSE)="SMH",VLOOKUP(TRIM(UPPER(SUBSTITUTE($D41," ",""))),'Cleaned Google Form'!$A$1:$M$5000,3,FALSE)="RCH",VLOOKUP(TRIM(UPPER(SUBSTITUTE($D41," ",""))),'Cleaned Google Form'!$A$1:$M$5000,3,FALSE)="BCCA")),0,IF(AND(Z$21=1,NOT(VLOOKUP(TRIM(UPPER(SUBSTITUTE($D41," ",""))),'Cleaned Google Form'!$A$1:$M$5000,6,FALSE)="NO")),0,IF(OR(VLOOKUP(TRIM(UPPER(SUBSTITUTE($D41," ",""))),'Cleaned Google Form'!$A$1:$M$5000,8,FALSE)='Main Template'!Z$12,VLOOKUP(TRIM(UPPER(SUBSTITUTE($D41," ",""))),'Cleaned Google Form'!$A$1:$M$5000,8,FALSE)='Main Template'!Z$13,VLOOKUP(TRIM(UPPER(SUBSTITUTE($D41," ",""))),'Cleaned Google Form'!$A$1:$M$5000,8,FALSE)='Main Template'!Z$14,VLOOKUP(TRIM(UPPER(SUBSTITUTE($D41," ",""))),'Cleaned Google Form'!$A$1:$M$5000,8,FALSE)='Main Template'!Z$15),0,IF(AND('Main Template'!Z$21&gt;=$C$9,'Main Template'!Z$19,VLOOKUP(TRIM(UPPER(SUBSTITUTE($D41," ",""))),'Cleaned Google Form'!$A$1:$M$5000,7,FALSE)="YES"),0,IF(IFERROR(FIND('Main Template'!Z$17,VLOOKUP(TRIM(UPPER(SUBSTITUTE('Main Template'!$D41," ",""))),'Cleaned Google Form'!$A$1:$M$5000,9,FALSE),1),FALSE),0,1))))),1)</f>
        <v>1</v>
      </c>
      <c r="AA41" s="12">
        <f>IFERROR(IF(AND(WEEKDAY('Main Template'!AA$18)=1,OR(VLOOKUP(TRIM(UPPER(SUBSTITUTE($D41," ",""))),'Cleaned Google Form'!$A$1:$M$5000,3,FALSE)="SMH",VLOOKUP(TRIM(UPPER(SUBSTITUTE($D41," ",""))),'Cleaned Google Form'!$A$1:$M$5000,3,FALSE)="RCH",VLOOKUP(TRIM(UPPER(SUBSTITUTE($D41," ",""))),'Cleaned Google Form'!$A$1:$M$5000,3,FALSE)="BCCA")),0,IF(AND(AA$21=1,NOT(VLOOKUP(TRIM(UPPER(SUBSTITUTE($D41," ",""))),'Cleaned Google Form'!$A$1:$M$5000,6,FALSE)="NO")),0,IF(OR(VLOOKUP(TRIM(UPPER(SUBSTITUTE($D41," ",""))),'Cleaned Google Form'!$A$1:$M$5000,8,FALSE)='Main Template'!AA$12,VLOOKUP(TRIM(UPPER(SUBSTITUTE($D41," ",""))),'Cleaned Google Form'!$A$1:$M$5000,8,FALSE)='Main Template'!AA$13,VLOOKUP(TRIM(UPPER(SUBSTITUTE($D41," ",""))),'Cleaned Google Form'!$A$1:$M$5000,8,FALSE)='Main Template'!AA$14,VLOOKUP(TRIM(UPPER(SUBSTITUTE($D41," ",""))),'Cleaned Google Form'!$A$1:$M$5000,8,FALSE)='Main Template'!AA$15),0,IF(AND('Main Template'!AA$21&gt;=$C$9,'Main Template'!AA$19,VLOOKUP(TRIM(UPPER(SUBSTITUTE($D41," ",""))),'Cleaned Google Form'!$A$1:$M$5000,7,FALSE)="YES"),0,IF(IFERROR(FIND('Main Template'!AA$17,VLOOKUP(TRIM(UPPER(SUBSTITUTE('Main Template'!$D41," ",""))),'Cleaned Google Form'!$A$1:$M$5000,9,FALSE),1),FALSE),0,1))))),1)</f>
        <v>1</v>
      </c>
      <c r="AB41" s="12">
        <f>IFERROR(IF(AND(WEEKDAY('Main Template'!AB$18)=1,OR(VLOOKUP(TRIM(UPPER(SUBSTITUTE($D41," ",""))),'Cleaned Google Form'!$A$1:$M$5000,3,FALSE)="SMH",VLOOKUP(TRIM(UPPER(SUBSTITUTE($D41," ",""))),'Cleaned Google Form'!$A$1:$M$5000,3,FALSE)="RCH",VLOOKUP(TRIM(UPPER(SUBSTITUTE($D41," ",""))),'Cleaned Google Form'!$A$1:$M$5000,3,FALSE)="BCCA")),0,IF(AND(AB$21=1,NOT(VLOOKUP(TRIM(UPPER(SUBSTITUTE($D41," ",""))),'Cleaned Google Form'!$A$1:$M$5000,6,FALSE)="NO")),0,IF(OR(VLOOKUP(TRIM(UPPER(SUBSTITUTE($D41," ",""))),'Cleaned Google Form'!$A$1:$M$5000,8,FALSE)='Main Template'!AB$12,VLOOKUP(TRIM(UPPER(SUBSTITUTE($D41," ",""))),'Cleaned Google Form'!$A$1:$M$5000,8,FALSE)='Main Template'!AB$13,VLOOKUP(TRIM(UPPER(SUBSTITUTE($D41," ",""))),'Cleaned Google Form'!$A$1:$M$5000,8,FALSE)='Main Template'!AB$14,VLOOKUP(TRIM(UPPER(SUBSTITUTE($D41," ",""))),'Cleaned Google Form'!$A$1:$M$5000,8,FALSE)='Main Template'!AB$15),0,IF(AND('Main Template'!AB$21&gt;=$C$9,'Main Template'!AB$19,VLOOKUP(TRIM(UPPER(SUBSTITUTE($D41," ",""))),'Cleaned Google Form'!$A$1:$M$5000,7,FALSE)="YES"),0,IF(IFERROR(FIND('Main Template'!AB$17,VLOOKUP(TRIM(UPPER(SUBSTITUTE('Main Template'!$D41," ",""))),'Cleaned Google Form'!$A$1:$M$5000,9,FALSE),1),FALSE),0,1))))),1)</f>
        <v>0</v>
      </c>
      <c r="AC41" s="12">
        <f>IFERROR(IF(AND(WEEKDAY('Main Template'!AC$18)=1,OR(VLOOKUP(TRIM(UPPER(SUBSTITUTE($D41," ",""))),'Cleaned Google Form'!$A$1:$M$5000,3,FALSE)="SMH",VLOOKUP(TRIM(UPPER(SUBSTITUTE($D41," ",""))),'Cleaned Google Form'!$A$1:$M$5000,3,FALSE)="RCH",VLOOKUP(TRIM(UPPER(SUBSTITUTE($D41," ",""))),'Cleaned Google Form'!$A$1:$M$5000,3,FALSE)="BCCA")),0,IF(AND(AC$21=1,NOT(VLOOKUP(TRIM(UPPER(SUBSTITUTE($D41," ",""))),'Cleaned Google Form'!$A$1:$M$5000,6,FALSE)="NO")),0,IF(OR(VLOOKUP(TRIM(UPPER(SUBSTITUTE($D41," ",""))),'Cleaned Google Form'!$A$1:$M$5000,8,FALSE)='Main Template'!AC$12,VLOOKUP(TRIM(UPPER(SUBSTITUTE($D41," ",""))),'Cleaned Google Form'!$A$1:$M$5000,8,FALSE)='Main Template'!AC$13,VLOOKUP(TRIM(UPPER(SUBSTITUTE($D41," ",""))),'Cleaned Google Form'!$A$1:$M$5000,8,FALSE)='Main Template'!AC$14,VLOOKUP(TRIM(UPPER(SUBSTITUTE($D41," ",""))),'Cleaned Google Form'!$A$1:$M$5000,8,FALSE)='Main Template'!AC$15),0,IF(AND('Main Template'!AC$21&gt;=$C$9,'Main Template'!AC$19,VLOOKUP(TRIM(UPPER(SUBSTITUTE($D41," ",""))),'Cleaned Google Form'!$A$1:$M$5000,7,FALSE)="YES"),0,IF(IFERROR(FIND('Main Template'!AC$17,VLOOKUP(TRIM(UPPER(SUBSTITUTE('Main Template'!$D41," ",""))),'Cleaned Google Form'!$A$1:$M$5000,9,FALSE),1),FALSE),0,1))))),1)</f>
        <v>0</v>
      </c>
      <c r="AD41" s="12">
        <f>IFERROR(IF(AND(WEEKDAY('Main Template'!AD$18)=1,OR(VLOOKUP(TRIM(UPPER(SUBSTITUTE($D41," ",""))),'Cleaned Google Form'!$A$1:$M$5000,3,FALSE)="SMH",VLOOKUP(TRIM(UPPER(SUBSTITUTE($D41," ",""))),'Cleaned Google Form'!$A$1:$M$5000,3,FALSE)="RCH",VLOOKUP(TRIM(UPPER(SUBSTITUTE($D41," ",""))),'Cleaned Google Form'!$A$1:$M$5000,3,FALSE)="BCCA")),0,IF(AND(AD$21=1,NOT(VLOOKUP(TRIM(UPPER(SUBSTITUTE($D41," ",""))),'Cleaned Google Form'!$A$1:$M$5000,6,FALSE)="NO")),0,IF(OR(VLOOKUP(TRIM(UPPER(SUBSTITUTE($D41," ",""))),'Cleaned Google Form'!$A$1:$M$5000,8,FALSE)='Main Template'!AD$12,VLOOKUP(TRIM(UPPER(SUBSTITUTE($D41," ",""))),'Cleaned Google Form'!$A$1:$M$5000,8,FALSE)='Main Template'!AD$13,VLOOKUP(TRIM(UPPER(SUBSTITUTE($D41," ",""))),'Cleaned Google Form'!$A$1:$M$5000,8,FALSE)='Main Template'!AD$14,VLOOKUP(TRIM(UPPER(SUBSTITUTE($D41," ",""))),'Cleaned Google Form'!$A$1:$M$5000,8,FALSE)='Main Template'!AD$15),0,IF(AND('Main Template'!AD$21&gt;=$C$9,'Main Template'!AD$19,VLOOKUP(TRIM(UPPER(SUBSTITUTE($D41," ",""))),'Cleaned Google Form'!$A$1:$M$5000,7,FALSE)="YES"),0,IF(IFERROR(FIND('Main Template'!AD$17,VLOOKUP(TRIM(UPPER(SUBSTITUTE('Main Template'!$D41," ",""))),'Cleaned Google Form'!$A$1:$M$5000,9,FALSE),1),FALSE),0,1))))),1)</f>
        <v>0</v>
      </c>
      <c r="AE41" s="12">
        <f>IFERROR(IF(AND(WEEKDAY('Main Template'!AE$18)=1,OR(VLOOKUP(TRIM(UPPER(SUBSTITUTE($D41," ",""))),'Cleaned Google Form'!$A$1:$M$5000,3,FALSE)="SMH",VLOOKUP(TRIM(UPPER(SUBSTITUTE($D41," ",""))),'Cleaned Google Form'!$A$1:$M$5000,3,FALSE)="RCH",VLOOKUP(TRIM(UPPER(SUBSTITUTE($D41," ",""))),'Cleaned Google Form'!$A$1:$M$5000,3,FALSE)="BCCA")),0,IF(AND(AE$21=1,NOT(VLOOKUP(TRIM(UPPER(SUBSTITUTE($D41," ",""))),'Cleaned Google Form'!$A$1:$M$5000,6,FALSE)="NO")),0,IF(OR(VLOOKUP(TRIM(UPPER(SUBSTITUTE($D41," ",""))),'Cleaned Google Form'!$A$1:$M$5000,8,FALSE)='Main Template'!AE$12,VLOOKUP(TRIM(UPPER(SUBSTITUTE($D41," ",""))),'Cleaned Google Form'!$A$1:$M$5000,8,FALSE)='Main Template'!AE$13,VLOOKUP(TRIM(UPPER(SUBSTITUTE($D41," ",""))),'Cleaned Google Form'!$A$1:$M$5000,8,FALSE)='Main Template'!AE$14,VLOOKUP(TRIM(UPPER(SUBSTITUTE($D41," ",""))),'Cleaned Google Form'!$A$1:$M$5000,8,FALSE)='Main Template'!AE$15),0,IF(AND('Main Template'!AE$21&gt;=$C$9,'Main Template'!AE$19,VLOOKUP(TRIM(UPPER(SUBSTITUTE($D41," ",""))),'Cleaned Google Form'!$A$1:$M$5000,7,FALSE)="YES"),0,IF(IFERROR(FIND('Main Template'!AE$17,VLOOKUP(TRIM(UPPER(SUBSTITUTE('Main Template'!$D41," ",""))),'Cleaned Google Form'!$A$1:$M$5000,9,FALSE),1),FALSE),0,1))))),1)</f>
        <v>0</v>
      </c>
      <c r="AF41" s="12">
        <f>IFERROR(IF(AND(WEEKDAY('Main Template'!AF$18)=1,OR(VLOOKUP(TRIM(UPPER(SUBSTITUTE($D41," ",""))),'Cleaned Google Form'!$A$1:$M$5000,3,FALSE)="SMH",VLOOKUP(TRIM(UPPER(SUBSTITUTE($D41," ",""))),'Cleaned Google Form'!$A$1:$M$5000,3,FALSE)="RCH",VLOOKUP(TRIM(UPPER(SUBSTITUTE($D41," ",""))),'Cleaned Google Form'!$A$1:$M$5000,3,FALSE)="BCCA")),0,IF(AND(AF$21=1,NOT(VLOOKUP(TRIM(UPPER(SUBSTITUTE($D41," ",""))),'Cleaned Google Form'!$A$1:$M$5000,6,FALSE)="NO")),0,IF(OR(VLOOKUP(TRIM(UPPER(SUBSTITUTE($D41," ",""))),'Cleaned Google Form'!$A$1:$M$5000,8,FALSE)='Main Template'!AF$12,VLOOKUP(TRIM(UPPER(SUBSTITUTE($D41," ",""))),'Cleaned Google Form'!$A$1:$M$5000,8,FALSE)='Main Template'!AF$13,VLOOKUP(TRIM(UPPER(SUBSTITUTE($D41," ",""))),'Cleaned Google Form'!$A$1:$M$5000,8,FALSE)='Main Template'!AF$14,VLOOKUP(TRIM(UPPER(SUBSTITUTE($D41," ",""))),'Cleaned Google Form'!$A$1:$M$5000,8,FALSE)='Main Template'!AF$15),0,IF(AND('Main Template'!AF$21&gt;=$C$9,'Main Template'!AF$19,VLOOKUP(TRIM(UPPER(SUBSTITUTE($D41," ",""))),'Cleaned Google Form'!$A$1:$M$5000,7,FALSE)="YES"),0,IF(IFERROR(FIND('Main Template'!AF$17,VLOOKUP(TRIM(UPPER(SUBSTITUTE('Main Template'!$D41," ",""))),'Cleaned Google Form'!$A$1:$M$5000,9,FALSE),1),FALSE),0,1))))),1)</f>
        <v>0</v>
      </c>
      <c r="AG41" s="12">
        <f>IFERROR(IF(AND(WEEKDAY('Main Template'!AG$18)=1,OR(VLOOKUP(TRIM(UPPER(SUBSTITUTE($D41," ",""))),'Cleaned Google Form'!$A$1:$M$5000,3,FALSE)="SMH",VLOOKUP(TRIM(UPPER(SUBSTITUTE($D41," ",""))),'Cleaned Google Form'!$A$1:$M$5000,3,FALSE)="RCH",VLOOKUP(TRIM(UPPER(SUBSTITUTE($D41," ",""))),'Cleaned Google Form'!$A$1:$M$5000,3,FALSE)="BCCA")),0,IF(AND(AG$21=1,NOT(VLOOKUP(TRIM(UPPER(SUBSTITUTE($D41," ",""))),'Cleaned Google Form'!$A$1:$M$5000,6,FALSE)="NO")),0,IF(OR(VLOOKUP(TRIM(UPPER(SUBSTITUTE($D41," ",""))),'Cleaned Google Form'!$A$1:$M$5000,8,FALSE)='Main Template'!AG$12,VLOOKUP(TRIM(UPPER(SUBSTITUTE($D41," ",""))),'Cleaned Google Form'!$A$1:$M$5000,8,FALSE)='Main Template'!AG$13,VLOOKUP(TRIM(UPPER(SUBSTITUTE($D41," ",""))),'Cleaned Google Form'!$A$1:$M$5000,8,FALSE)='Main Template'!AG$14,VLOOKUP(TRIM(UPPER(SUBSTITUTE($D41," ",""))),'Cleaned Google Form'!$A$1:$M$5000,8,FALSE)='Main Template'!AG$15),0,IF(AND('Main Template'!AG$21&gt;=$C$9,'Main Template'!AG$19,VLOOKUP(TRIM(UPPER(SUBSTITUTE($D41," ",""))),'Cleaned Google Form'!$A$1:$M$5000,7,FALSE)="YES"),0,IF(IFERROR(FIND('Main Template'!AG$17,VLOOKUP(TRIM(UPPER(SUBSTITUTE('Main Template'!$D41," ",""))),'Cleaned Google Form'!$A$1:$M$5000,9,FALSE),1),FALSE),0,1))))),1)</f>
        <v>0</v>
      </c>
      <c r="AH41" s="12">
        <f>IFERROR(IF(AND(WEEKDAY('Main Template'!AH$18)=1,OR(VLOOKUP(TRIM(UPPER(SUBSTITUTE($D41," ",""))),'Cleaned Google Form'!$A$1:$M$5000,3,FALSE)="SMH",VLOOKUP(TRIM(UPPER(SUBSTITUTE($D41," ",""))),'Cleaned Google Form'!$A$1:$M$5000,3,FALSE)="RCH",VLOOKUP(TRIM(UPPER(SUBSTITUTE($D41," ",""))),'Cleaned Google Form'!$A$1:$M$5000,3,FALSE)="BCCA")),0,IF(AND(AH$21=1,NOT(VLOOKUP(TRIM(UPPER(SUBSTITUTE($D41," ",""))),'Cleaned Google Form'!$A$1:$M$5000,6,FALSE)="NO")),0,IF(OR(VLOOKUP(TRIM(UPPER(SUBSTITUTE($D41," ",""))),'Cleaned Google Form'!$A$1:$M$5000,8,FALSE)='Main Template'!AH$12,VLOOKUP(TRIM(UPPER(SUBSTITUTE($D41," ",""))),'Cleaned Google Form'!$A$1:$M$5000,8,FALSE)='Main Template'!AH$13,VLOOKUP(TRIM(UPPER(SUBSTITUTE($D41," ",""))),'Cleaned Google Form'!$A$1:$M$5000,8,FALSE)='Main Template'!AH$14,VLOOKUP(TRIM(UPPER(SUBSTITUTE($D41," ",""))),'Cleaned Google Form'!$A$1:$M$5000,8,FALSE)='Main Template'!AH$15),0,IF(AND('Main Template'!AH$21&gt;=$C$9,'Main Template'!AH$19,VLOOKUP(TRIM(UPPER(SUBSTITUTE($D41," ",""))),'Cleaned Google Form'!$A$1:$M$5000,7,FALSE)="YES"),0,IF(IFERROR(FIND('Main Template'!AH$17,VLOOKUP(TRIM(UPPER(SUBSTITUTE('Main Template'!$D41," ",""))),'Cleaned Google Form'!$A$1:$M$5000,9,FALSE),1),FALSE),0,1))))),1)</f>
        <v>0</v>
      </c>
      <c r="AI41" s="12">
        <f>IFERROR(IF(AND(WEEKDAY('Main Template'!AI$18)=1,OR(VLOOKUP(TRIM(UPPER(SUBSTITUTE($D41," ",""))),'Cleaned Google Form'!$A$1:$M$5000,3,FALSE)="SMH",VLOOKUP(TRIM(UPPER(SUBSTITUTE($D41," ",""))),'Cleaned Google Form'!$A$1:$M$5000,3,FALSE)="RCH",VLOOKUP(TRIM(UPPER(SUBSTITUTE($D41," ",""))),'Cleaned Google Form'!$A$1:$M$5000,3,FALSE)="BCCA")),0,IF(AND(AI$21=1,NOT(VLOOKUP(TRIM(UPPER(SUBSTITUTE($D41," ",""))),'Cleaned Google Form'!$A$1:$M$5000,6,FALSE)="NO")),0,IF(OR(VLOOKUP(TRIM(UPPER(SUBSTITUTE($D41," ",""))),'Cleaned Google Form'!$A$1:$M$5000,8,FALSE)='Main Template'!AI$12,VLOOKUP(TRIM(UPPER(SUBSTITUTE($D41," ",""))),'Cleaned Google Form'!$A$1:$M$5000,8,FALSE)='Main Template'!AI$13,VLOOKUP(TRIM(UPPER(SUBSTITUTE($D41," ",""))),'Cleaned Google Form'!$A$1:$M$5000,8,FALSE)='Main Template'!AI$14,VLOOKUP(TRIM(UPPER(SUBSTITUTE($D41," ",""))),'Cleaned Google Form'!$A$1:$M$5000,8,FALSE)='Main Template'!AI$15),0,IF(AND('Main Template'!AI$21&gt;=$C$9,'Main Template'!AI$19,VLOOKUP(TRIM(UPPER(SUBSTITUTE($D41," ",""))),'Cleaned Google Form'!$A$1:$M$5000,7,FALSE)="YES"),0,IF(IFERROR(FIND('Main Template'!AI$17,VLOOKUP(TRIM(UPPER(SUBSTITUTE('Main Template'!$D41," ",""))),'Cleaned Google Form'!$A$1:$M$5000,9,FALSE),1),FALSE),0,1))))),1)</f>
        <v>0</v>
      </c>
      <c r="AJ41" s="12">
        <f>IFERROR(IF(AND(WEEKDAY('Main Template'!AJ$18)=1,OR(VLOOKUP(TRIM(UPPER(SUBSTITUTE($D41," ",""))),'Cleaned Google Form'!$A$1:$M$5000,3,FALSE)="SMH",VLOOKUP(TRIM(UPPER(SUBSTITUTE($D41," ",""))),'Cleaned Google Form'!$A$1:$M$5000,3,FALSE)="RCH",VLOOKUP(TRIM(UPPER(SUBSTITUTE($D41," ",""))),'Cleaned Google Form'!$A$1:$M$5000,3,FALSE)="BCCA")),0,IF(AND(AJ$21=1,NOT(VLOOKUP(TRIM(UPPER(SUBSTITUTE($D41," ",""))),'Cleaned Google Form'!$A$1:$M$5000,6,FALSE)="NO")),0,IF(OR(VLOOKUP(TRIM(UPPER(SUBSTITUTE($D41," ",""))),'Cleaned Google Form'!$A$1:$M$5000,8,FALSE)='Main Template'!AJ$12,VLOOKUP(TRIM(UPPER(SUBSTITUTE($D41," ",""))),'Cleaned Google Form'!$A$1:$M$5000,8,FALSE)='Main Template'!AJ$13,VLOOKUP(TRIM(UPPER(SUBSTITUTE($D41," ",""))),'Cleaned Google Form'!$A$1:$M$5000,8,FALSE)='Main Template'!AJ$14,VLOOKUP(TRIM(UPPER(SUBSTITUTE($D41," ",""))),'Cleaned Google Form'!$A$1:$M$5000,8,FALSE)='Main Template'!AJ$15),0,IF(AND('Main Template'!AJ$21&gt;=$C$9,'Main Template'!AJ$19,VLOOKUP(TRIM(UPPER(SUBSTITUTE($D41," ",""))),'Cleaned Google Form'!$A$1:$M$5000,7,FALSE)="YES"),0,IF(IFERROR(FIND('Main Template'!AJ$17,VLOOKUP(TRIM(UPPER(SUBSTITUTE('Main Template'!$D41," ",""))),'Cleaned Google Form'!$A$1:$M$5000,9,FALSE),1),FALSE),0,1))))),1)</f>
        <v>0</v>
      </c>
      <c r="AK41" s="12">
        <f>IFERROR(IF(AND(WEEKDAY('Main Template'!AK$18)=1,OR(VLOOKUP(TRIM(UPPER(SUBSTITUTE($D41," ",""))),'Cleaned Google Form'!$A$1:$M$5000,3,FALSE)="SMH",VLOOKUP(TRIM(UPPER(SUBSTITUTE($D41," ",""))),'Cleaned Google Form'!$A$1:$M$5000,3,FALSE)="RCH",VLOOKUP(TRIM(UPPER(SUBSTITUTE($D41," ",""))),'Cleaned Google Form'!$A$1:$M$5000,3,FALSE)="BCCA")),0,IF(AND(AK$21=1,NOT(VLOOKUP(TRIM(UPPER(SUBSTITUTE($D41," ",""))),'Cleaned Google Form'!$A$1:$M$5000,6,FALSE)="NO")),0,IF(OR(VLOOKUP(TRIM(UPPER(SUBSTITUTE($D41," ",""))),'Cleaned Google Form'!$A$1:$M$5000,8,FALSE)='Main Template'!AK$12,VLOOKUP(TRIM(UPPER(SUBSTITUTE($D41," ",""))),'Cleaned Google Form'!$A$1:$M$5000,8,FALSE)='Main Template'!AK$13,VLOOKUP(TRIM(UPPER(SUBSTITUTE($D41," ",""))),'Cleaned Google Form'!$A$1:$M$5000,8,FALSE)='Main Template'!AK$14,VLOOKUP(TRIM(UPPER(SUBSTITUTE($D41," ",""))),'Cleaned Google Form'!$A$1:$M$5000,8,FALSE)='Main Template'!AK$15),0,IF(AND('Main Template'!AK$21&gt;=$C$9,'Main Template'!AK$19,VLOOKUP(TRIM(UPPER(SUBSTITUTE($D41," ",""))),'Cleaned Google Form'!$A$1:$M$5000,7,FALSE)="YES"),0,IF(IFERROR(FIND('Main Template'!AK$17,VLOOKUP(TRIM(UPPER(SUBSTITUTE('Main Template'!$D41," ",""))),'Cleaned Google Form'!$A$1:$M$5000,9,FALSE),1),FALSE),0,1))))),1)</f>
        <v>0</v>
      </c>
      <c r="AL41" s="12">
        <f>IFERROR(IF(AND(WEEKDAY('Main Template'!AL$18)=1,OR(VLOOKUP(TRIM(UPPER(SUBSTITUTE($D41," ",""))),'Cleaned Google Form'!$A$1:$M$5000,3,FALSE)="SMH",VLOOKUP(TRIM(UPPER(SUBSTITUTE($D41," ",""))),'Cleaned Google Form'!$A$1:$M$5000,3,FALSE)="RCH",VLOOKUP(TRIM(UPPER(SUBSTITUTE($D41," ",""))),'Cleaned Google Form'!$A$1:$M$5000,3,FALSE)="BCCA")),0,IF(AND(AL$21=1,NOT(VLOOKUP(TRIM(UPPER(SUBSTITUTE($D41," ",""))),'Cleaned Google Form'!$A$1:$M$5000,6,FALSE)="NO")),0,IF(OR(VLOOKUP(TRIM(UPPER(SUBSTITUTE($D41," ",""))),'Cleaned Google Form'!$A$1:$M$5000,8,FALSE)='Main Template'!AL$12,VLOOKUP(TRIM(UPPER(SUBSTITUTE($D41," ",""))),'Cleaned Google Form'!$A$1:$M$5000,8,FALSE)='Main Template'!AL$13,VLOOKUP(TRIM(UPPER(SUBSTITUTE($D41," ",""))),'Cleaned Google Form'!$A$1:$M$5000,8,FALSE)='Main Template'!AL$14,VLOOKUP(TRIM(UPPER(SUBSTITUTE($D41," ",""))),'Cleaned Google Form'!$A$1:$M$5000,8,FALSE)='Main Template'!AL$15),0,IF(AND('Main Template'!AL$21&gt;=$C$9,'Main Template'!AL$19,VLOOKUP(TRIM(UPPER(SUBSTITUTE($D41," ",""))),'Cleaned Google Form'!$A$1:$M$5000,7,FALSE)="YES"),0,IF(IFERROR(FIND('Main Template'!AL$17,VLOOKUP(TRIM(UPPER(SUBSTITUTE('Main Template'!$D41," ",""))),'Cleaned Google Form'!$A$1:$M$5000,9,FALSE),1),FALSE),0,1))))),1)</f>
        <v>0</v>
      </c>
      <c r="AM41" s="12">
        <f>IFERROR(IF(AND(WEEKDAY('Main Template'!AM$18)=1,OR(VLOOKUP(TRIM(UPPER(SUBSTITUTE($D41," ",""))),'Cleaned Google Form'!$A$1:$M$5000,3,FALSE)="SMH",VLOOKUP(TRIM(UPPER(SUBSTITUTE($D41," ",""))),'Cleaned Google Form'!$A$1:$M$5000,3,FALSE)="RCH",VLOOKUP(TRIM(UPPER(SUBSTITUTE($D41," ",""))),'Cleaned Google Form'!$A$1:$M$5000,3,FALSE)="BCCA")),0,IF(AND(AM$21=1,NOT(VLOOKUP(TRIM(UPPER(SUBSTITUTE($D41," ",""))),'Cleaned Google Form'!$A$1:$M$5000,6,FALSE)="NO")),0,IF(OR(VLOOKUP(TRIM(UPPER(SUBSTITUTE($D41," ",""))),'Cleaned Google Form'!$A$1:$M$5000,8,FALSE)='Main Template'!AM$12,VLOOKUP(TRIM(UPPER(SUBSTITUTE($D41," ",""))),'Cleaned Google Form'!$A$1:$M$5000,8,FALSE)='Main Template'!AM$13,VLOOKUP(TRIM(UPPER(SUBSTITUTE($D41," ",""))),'Cleaned Google Form'!$A$1:$M$5000,8,FALSE)='Main Template'!AM$14,VLOOKUP(TRIM(UPPER(SUBSTITUTE($D41," ",""))),'Cleaned Google Form'!$A$1:$M$5000,8,FALSE)='Main Template'!AM$15),0,IF(AND('Main Template'!AM$21&gt;=$C$9,'Main Template'!AM$19,VLOOKUP(TRIM(UPPER(SUBSTITUTE($D41," ",""))),'Cleaned Google Form'!$A$1:$M$5000,7,FALSE)="YES"),0,IF(IFERROR(FIND('Main Template'!AM$17,VLOOKUP(TRIM(UPPER(SUBSTITUTE('Main Template'!$D41," ",""))),'Cleaned Google Form'!$A$1:$M$5000,9,FALSE),1),FALSE),0,1))))),1)</f>
        <v>0</v>
      </c>
      <c r="AN41" s="12">
        <f>IFERROR(IF(AND(WEEKDAY('Main Template'!AN$18)=1,OR(VLOOKUP(TRIM(UPPER(SUBSTITUTE($D41," ",""))),'Cleaned Google Form'!$A$1:$M$5000,3,FALSE)="SMH",VLOOKUP(TRIM(UPPER(SUBSTITUTE($D41," ",""))),'Cleaned Google Form'!$A$1:$M$5000,3,FALSE)="RCH",VLOOKUP(TRIM(UPPER(SUBSTITUTE($D41," ",""))),'Cleaned Google Form'!$A$1:$M$5000,3,FALSE)="BCCA")),0,IF(AND(AN$21=1,NOT(VLOOKUP(TRIM(UPPER(SUBSTITUTE($D41," ",""))),'Cleaned Google Form'!$A$1:$M$5000,6,FALSE)="NO")),0,IF(OR(VLOOKUP(TRIM(UPPER(SUBSTITUTE($D41," ",""))),'Cleaned Google Form'!$A$1:$M$5000,8,FALSE)='Main Template'!AN$12,VLOOKUP(TRIM(UPPER(SUBSTITUTE($D41," ",""))),'Cleaned Google Form'!$A$1:$M$5000,8,FALSE)='Main Template'!AN$13,VLOOKUP(TRIM(UPPER(SUBSTITUTE($D41," ",""))),'Cleaned Google Form'!$A$1:$M$5000,8,FALSE)='Main Template'!AN$14,VLOOKUP(TRIM(UPPER(SUBSTITUTE($D41," ",""))),'Cleaned Google Form'!$A$1:$M$5000,8,FALSE)='Main Template'!AN$15),0,IF(AND('Main Template'!AN$21&gt;=$C$9,'Main Template'!AN$19,VLOOKUP(TRIM(UPPER(SUBSTITUTE($D41," ",""))),'Cleaned Google Form'!$A$1:$M$5000,7,FALSE)="YES"),0,IF(IFERROR(FIND('Main Template'!AN$17,VLOOKUP(TRIM(UPPER(SUBSTITUTE('Main Template'!$D41," ",""))),'Cleaned Google Form'!$A$1:$M$5000,9,FALSE),1),FALSE),0,1))))),1)</f>
        <v>0</v>
      </c>
    </row>
    <row r="42" spans="2:40">
      <c r="B42" t="str">
        <f>IFERROR(IF(ISNUMBER(MATCH(UPPER(SUBSTITUTE(D42," ","")),'Cleaned Google Form'!$A:$A,0)),"","Oops"),"Not Present")</f>
        <v/>
      </c>
      <c r="C42" s="4">
        <f>I42</f>
        <v>21</v>
      </c>
      <c r="D42" s="4" t="s">
        <v>234</v>
      </c>
      <c r="E42" s="4">
        <f>IFERROR(IF(VLOOKUP(TRIM(UPPER(SUBSTITUTE(D42," ",""))),'Cleaned Google Form'!$A$1:$L$5000,5,FALSE)="YES",1,0),0)</f>
        <v>1</v>
      </c>
      <c r="F42" s="4">
        <f>IFERROR(IF(RIGHT(VLOOKUP(TRIM(UPPER(SUBSTITUTE(D42," ",""))),'Cleaned Google Form'!$A$1:$L$5000,2,FALSE),1)="1",1,0),0)</f>
        <v>1</v>
      </c>
      <c r="G42" s="4">
        <f>IFERROR(IF(VLOOKUP(TRIM(UPPER(SUBSTITUTE(D42," ",""))),'Cleaned Google Form'!$A$1:$L$5000,3,FALSE)="VGH",1,0),0)</f>
        <v>1</v>
      </c>
      <c r="H42" s="4">
        <f>IFERROR(IF(G42+IFERROR(IF(VLOOKUP(TRIM(UPPER(SUBSTITUTE(D42," ",""))),'Cleaned Google Form'!$A$1:$L$5000,3,FALSE)="SPH",1,0),0)=0,1,0),0)</f>
        <v>0</v>
      </c>
      <c r="I42" s="4">
        <f>IF(I41="Resident Index",1,I41+1)</f>
        <v>21</v>
      </c>
      <c r="J42" s="12">
        <f>IFERROR(IF(AND(WEEKDAY('Main Template'!J$18)=1,OR(VLOOKUP(TRIM(UPPER(SUBSTITUTE($D42," ",""))),'Cleaned Google Form'!$A$1:$M$5000,3,FALSE)="SMH",VLOOKUP(TRIM(UPPER(SUBSTITUTE($D42," ",""))),'Cleaned Google Form'!$A$1:$M$5000,3,FALSE)="RCH",VLOOKUP(TRIM(UPPER(SUBSTITUTE($D42," ",""))),'Cleaned Google Form'!$A$1:$M$5000,3,FALSE)="BCCA")),0,IF(AND(J$21=1,NOT(VLOOKUP(TRIM(UPPER(SUBSTITUTE($D42," ",""))),'Cleaned Google Form'!$A$1:$M$5000,6,FALSE)="NO")),0,IF(OR(VLOOKUP(TRIM(UPPER(SUBSTITUTE($D42," ",""))),'Cleaned Google Form'!$A$1:$M$5000,8,FALSE)='Main Template'!J$12,VLOOKUP(TRIM(UPPER(SUBSTITUTE($D42," ",""))),'Cleaned Google Form'!$A$1:$M$5000,8,FALSE)='Main Template'!J$13,VLOOKUP(TRIM(UPPER(SUBSTITUTE($D42," ",""))),'Cleaned Google Form'!$A$1:$M$5000,8,FALSE)='Main Template'!J$14,VLOOKUP(TRIM(UPPER(SUBSTITUTE($D42," ",""))),'Cleaned Google Form'!$A$1:$M$5000,8,FALSE)='Main Template'!J$15),0,IF(AND('Main Template'!J$21&gt;=$C$9,'Main Template'!J$19,VLOOKUP(TRIM(UPPER(SUBSTITUTE($D42," ",""))),'Cleaned Google Form'!$A$1:$M$5000,7,FALSE)="YES"),0,IF(IFERROR(FIND('Main Template'!J$17,VLOOKUP(TRIM(UPPER(SUBSTITUTE('Main Template'!$D42," ",""))),'Cleaned Google Form'!$A$1:$M$5000,9,FALSE),1),FALSE),0,1))))),1)</f>
        <v>0</v>
      </c>
      <c r="K42" s="12">
        <f>IFERROR(IF(AND(WEEKDAY('Main Template'!K$18)=1,OR(VLOOKUP(TRIM(UPPER(SUBSTITUTE($D42," ",""))),'Cleaned Google Form'!$A$1:$M$5000,3,FALSE)="SMH",VLOOKUP(TRIM(UPPER(SUBSTITUTE($D42," ",""))),'Cleaned Google Form'!$A$1:$M$5000,3,FALSE)="RCH",VLOOKUP(TRIM(UPPER(SUBSTITUTE($D42," ",""))),'Cleaned Google Form'!$A$1:$M$5000,3,FALSE)="BCCA")),0,IF(AND(K$21=1,NOT(VLOOKUP(TRIM(UPPER(SUBSTITUTE($D42," ",""))),'Cleaned Google Form'!$A$1:$M$5000,6,FALSE)="NO")),0,IF(OR(VLOOKUP(TRIM(UPPER(SUBSTITUTE($D42," ",""))),'Cleaned Google Form'!$A$1:$M$5000,8,FALSE)='Main Template'!K$12,VLOOKUP(TRIM(UPPER(SUBSTITUTE($D42," ",""))),'Cleaned Google Form'!$A$1:$M$5000,8,FALSE)='Main Template'!K$13,VLOOKUP(TRIM(UPPER(SUBSTITUTE($D42," ",""))),'Cleaned Google Form'!$A$1:$M$5000,8,FALSE)='Main Template'!K$14,VLOOKUP(TRIM(UPPER(SUBSTITUTE($D42," ",""))),'Cleaned Google Form'!$A$1:$M$5000,8,FALSE)='Main Template'!K$15),0,IF(AND('Main Template'!K$21&gt;=$C$9,'Main Template'!K$19,VLOOKUP(TRIM(UPPER(SUBSTITUTE($D42," ",""))),'Cleaned Google Form'!$A$1:$M$5000,7,FALSE)="YES"),0,IF(IFERROR(FIND('Main Template'!K$17,VLOOKUP(TRIM(UPPER(SUBSTITUTE('Main Template'!$D42," ",""))),'Cleaned Google Form'!$A$1:$M$5000,9,FALSE),1),FALSE),0,1))))),1)</f>
        <v>1</v>
      </c>
      <c r="L42" s="12">
        <f>IFERROR(IF(AND(WEEKDAY('Main Template'!L$18)=1,OR(VLOOKUP(TRIM(UPPER(SUBSTITUTE($D42," ",""))),'Cleaned Google Form'!$A$1:$M$5000,3,FALSE)="SMH",VLOOKUP(TRIM(UPPER(SUBSTITUTE($D42," ",""))),'Cleaned Google Form'!$A$1:$M$5000,3,FALSE)="RCH",VLOOKUP(TRIM(UPPER(SUBSTITUTE($D42," ",""))),'Cleaned Google Form'!$A$1:$M$5000,3,FALSE)="BCCA")),0,IF(AND(L$21=1,NOT(VLOOKUP(TRIM(UPPER(SUBSTITUTE($D42," ",""))),'Cleaned Google Form'!$A$1:$M$5000,6,FALSE)="NO")),0,IF(OR(VLOOKUP(TRIM(UPPER(SUBSTITUTE($D42," ",""))),'Cleaned Google Form'!$A$1:$M$5000,8,FALSE)='Main Template'!L$12,VLOOKUP(TRIM(UPPER(SUBSTITUTE($D42," ",""))),'Cleaned Google Form'!$A$1:$M$5000,8,FALSE)='Main Template'!L$13,VLOOKUP(TRIM(UPPER(SUBSTITUTE($D42," ",""))),'Cleaned Google Form'!$A$1:$M$5000,8,FALSE)='Main Template'!L$14,VLOOKUP(TRIM(UPPER(SUBSTITUTE($D42," ",""))),'Cleaned Google Form'!$A$1:$M$5000,8,FALSE)='Main Template'!L$15),0,IF(AND('Main Template'!L$21&gt;=$C$9,'Main Template'!L$19,VLOOKUP(TRIM(UPPER(SUBSTITUTE($D42," ",""))),'Cleaned Google Form'!$A$1:$M$5000,7,FALSE)="YES"),0,IF(IFERROR(FIND('Main Template'!L$17,VLOOKUP(TRIM(UPPER(SUBSTITUTE('Main Template'!$D42," ",""))),'Cleaned Google Form'!$A$1:$M$5000,9,FALSE),1),FALSE),0,1))))),1)</f>
        <v>1</v>
      </c>
      <c r="M42" s="12">
        <f>IFERROR(IF(AND(WEEKDAY('Main Template'!M$18)=1,OR(VLOOKUP(TRIM(UPPER(SUBSTITUTE($D42," ",""))),'Cleaned Google Form'!$A$1:$M$5000,3,FALSE)="SMH",VLOOKUP(TRIM(UPPER(SUBSTITUTE($D42," ",""))),'Cleaned Google Form'!$A$1:$M$5000,3,FALSE)="RCH",VLOOKUP(TRIM(UPPER(SUBSTITUTE($D42," ",""))),'Cleaned Google Form'!$A$1:$M$5000,3,FALSE)="BCCA")),0,IF(AND(M$21=1,NOT(VLOOKUP(TRIM(UPPER(SUBSTITUTE($D42," ",""))),'Cleaned Google Form'!$A$1:$M$5000,6,FALSE)="NO")),0,IF(OR(VLOOKUP(TRIM(UPPER(SUBSTITUTE($D42," ",""))),'Cleaned Google Form'!$A$1:$M$5000,8,FALSE)='Main Template'!M$12,VLOOKUP(TRIM(UPPER(SUBSTITUTE($D42," ",""))),'Cleaned Google Form'!$A$1:$M$5000,8,FALSE)='Main Template'!M$13,VLOOKUP(TRIM(UPPER(SUBSTITUTE($D42," ",""))),'Cleaned Google Form'!$A$1:$M$5000,8,FALSE)='Main Template'!M$14,VLOOKUP(TRIM(UPPER(SUBSTITUTE($D42," ",""))),'Cleaned Google Form'!$A$1:$M$5000,8,FALSE)='Main Template'!M$15),0,IF(AND('Main Template'!M$21&gt;=$C$9,'Main Template'!M$19,VLOOKUP(TRIM(UPPER(SUBSTITUTE($D42," ",""))),'Cleaned Google Form'!$A$1:$M$5000,7,FALSE)="YES"),0,IF(IFERROR(FIND('Main Template'!M$17,VLOOKUP(TRIM(UPPER(SUBSTITUTE('Main Template'!$D42," ",""))),'Cleaned Google Form'!$A$1:$M$5000,9,FALSE),1),FALSE),0,1))))),1)</f>
        <v>1</v>
      </c>
      <c r="N42" s="12">
        <f>IFERROR(IF(AND(WEEKDAY('Main Template'!N$18)=1,OR(VLOOKUP(TRIM(UPPER(SUBSTITUTE($D42," ",""))),'Cleaned Google Form'!$A$1:$M$5000,3,FALSE)="SMH",VLOOKUP(TRIM(UPPER(SUBSTITUTE($D42," ",""))),'Cleaned Google Form'!$A$1:$M$5000,3,FALSE)="RCH",VLOOKUP(TRIM(UPPER(SUBSTITUTE($D42," ",""))),'Cleaned Google Form'!$A$1:$M$5000,3,FALSE)="BCCA")),0,IF(AND(N$21=1,NOT(VLOOKUP(TRIM(UPPER(SUBSTITUTE($D42," ",""))),'Cleaned Google Form'!$A$1:$M$5000,6,FALSE)="NO")),0,IF(OR(VLOOKUP(TRIM(UPPER(SUBSTITUTE($D42," ",""))),'Cleaned Google Form'!$A$1:$M$5000,8,FALSE)='Main Template'!N$12,VLOOKUP(TRIM(UPPER(SUBSTITUTE($D42," ",""))),'Cleaned Google Form'!$A$1:$M$5000,8,FALSE)='Main Template'!N$13,VLOOKUP(TRIM(UPPER(SUBSTITUTE($D42," ",""))),'Cleaned Google Form'!$A$1:$M$5000,8,FALSE)='Main Template'!N$14,VLOOKUP(TRIM(UPPER(SUBSTITUTE($D42," ",""))),'Cleaned Google Form'!$A$1:$M$5000,8,FALSE)='Main Template'!N$15),0,IF(AND('Main Template'!N$21&gt;=$C$9,'Main Template'!N$19,VLOOKUP(TRIM(UPPER(SUBSTITUTE($D42," ",""))),'Cleaned Google Form'!$A$1:$M$5000,7,FALSE)="YES"),0,IF(IFERROR(FIND('Main Template'!N$17,VLOOKUP(TRIM(UPPER(SUBSTITUTE('Main Template'!$D42," ",""))),'Cleaned Google Form'!$A$1:$M$5000,9,FALSE),1),FALSE),0,1))))),1)</f>
        <v>1</v>
      </c>
      <c r="O42" s="12">
        <f>IFERROR(IF(AND(WEEKDAY('Main Template'!O$18)=1,OR(VLOOKUP(TRIM(UPPER(SUBSTITUTE($D42," ",""))),'Cleaned Google Form'!$A$1:$M$5000,3,FALSE)="SMH",VLOOKUP(TRIM(UPPER(SUBSTITUTE($D42," ",""))),'Cleaned Google Form'!$A$1:$M$5000,3,FALSE)="RCH",VLOOKUP(TRIM(UPPER(SUBSTITUTE($D42," ",""))),'Cleaned Google Form'!$A$1:$M$5000,3,FALSE)="BCCA")),0,IF(AND(O$21=1,NOT(VLOOKUP(TRIM(UPPER(SUBSTITUTE($D42," ",""))),'Cleaned Google Form'!$A$1:$M$5000,6,FALSE)="NO")),0,IF(OR(VLOOKUP(TRIM(UPPER(SUBSTITUTE($D42," ",""))),'Cleaned Google Form'!$A$1:$M$5000,8,FALSE)='Main Template'!O$12,VLOOKUP(TRIM(UPPER(SUBSTITUTE($D42," ",""))),'Cleaned Google Form'!$A$1:$M$5000,8,FALSE)='Main Template'!O$13,VLOOKUP(TRIM(UPPER(SUBSTITUTE($D42," ",""))),'Cleaned Google Form'!$A$1:$M$5000,8,FALSE)='Main Template'!O$14,VLOOKUP(TRIM(UPPER(SUBSTITUTE($D42," ",""))),'Cleaned Google Form'!$A$1:$M$5000,8,FALSE)='Main Template'!O$15),0,IF(AND('Main Template'!O$21&gt;=$C$9,'Main Template'!O$19,VLOOKUP(TRIM(UPPER(SUBSTITUTE($D42," ",""))),'Cleaned Google Form'!$A$1:$M$5000,7,FALSE)="YES"),0,IF(IFERROR(FIND('Main Template'!O$17,VLOOKUP(TRIM(UPPER(SUBSTITUTE('Main Template'!$D42," ",""))),'Cleaned Google Form'!$A$1:$M$5000,9,FALSE),1),FALSE),0,1))))),1)</f>
        <v>1</v>
      </c>
      <c r="P42" s="12">
        <f>IFERROR(IF(AND(WEEKDAY('Main Template'!P$18)=1,OR(VLOOKUP(TRIM(UPPER(SUBSTITUTE($D42," ",""))),'Cleaned Google Form'!$A$1:$M$5000,3,FALSE)="SMH",VLOOKUP(TRIM(UPPER(SUBSTITUTE($D42," ",""))),'Cleaned Google Form'!$A$1:$M$5000,3,FALSE)="RCH",VLOOKUP(TRIM(UPPER(SUBSTITUTE($D42," ",""))),'Cleaned Google Form'!$A$1:$M$5000,3,FALSE)="BCCA")),0,IF(AND(P$21=1,NOT(VLOOKUP(TRIM(UPPER(SUBSTITUTE($D42," ",""))),'Cleaned Google Form'!$A$1:$M$5000,6,FALSE)="NO")),0,IF(OR(VLOOKUP(TRIM(UPPER(SUBSTITUTE($D42," ",""))),'Cleaned Google Form'!$A$1:$M$5000,8,FALSE)='Main Template'!P$12,VLOOKUP(TRIM(UPPER(SUBSTITUTE($D42," ",""))),'Cleaned Google Form'!$A$1:$M$5000,8,FALSE)='Main Template'!P$13,VLOOKUP(TRIM(UPPER(SUBSTITUTE($D42," ",""))),'Cleaned Google Form'!$A$1:$M$5000,8,FALSE)='Main Template'!P$14,VLOOKUP(TRIM(UPPER(SUBSTITUTE($D42," ",""))),'Cleaned Google Form'!$A$1:$M$5000,8,FALSE)='Main Template'!P$15),0,IF(AND('Main Template'!P$21&gt;=$C$9,'Main Template'!P$19,VLOOKUP(TRIM(UPPER(SUBSTITUTE($D42," ",""))),'Cleaned Google Form'!$A$1:$M$5000,7,FALSE)="YES"),0,IF(IFERROR(FIND('Main Template'!P$17,VLOOKUP(TRIM(UPPER(SUBSTITUTE('Main Template'!$D42," ",""))),'Cleaned Google Form'!$A$1:$M$5000,9,FALSE),1),FALSE),0,1))))),1)</f>
        <v>1</v>
      </c>
      <c r="Q42" s="12">
        <f>IFERROR(IF(AND(WEEKDAY('Main Template'!Q$18)=1,OR(VLOOKUP(TRIM(UPPER(SUBSTITUTE($D42," ",""))),'Cleaned Google Form'!$A$1:$M$5000,3,FALSE)="SMH",VLOOKUP(TRIM(UPPER(SUBSTITUTE($D42," ",""))),'Cleaned Google Form'!$A$1:$M$5000,3,FALSE)="RCH",VLOOKUP(TRIM(UPPER(SUBSTITUTE($D42," ",""))),'Cleaned Google Form'!$A$1:$M$5000,3,FALSE)="BCCA")),0,IF(AND(Q$21=1,NOT(VLOOKUP(TRIM(UPPER(SUBSTITUTE($D42," ",""))),'Cleaned Google Form'!$A$1:$M$5000,6,FALSE)="NO")),0,IF(OR(VLOOKUP(TRIM(UPPER(SUBSTITUTE($D42," ",""))),'Cleaned Google Form'!$A$1:$M$5000,8,FALSE)='Main Template'!Q$12,VLOOKUP(TRIM(UPPER(SUBSTITUTE($D42," ",""))),'Cleaned Google Form'!$A$1:$M$5000,8,FALSE)='Main Template'!Q$13,VLOOKUP(TRIM(UPPER(SUBSTITUTE($D42," ",""))),'Cleaned Google Form'!$A$1:$M$5000,8,FALSE)='Main Template'!Q$14,VLOOKUP(TRIM(UPPER(SUBSTITUTE($D42," ",""))),'Cleaned Google Form'!$A$1:$M$5000,8,FALSE)='Main Template'!Q$15),0,IF(AND('Main Template'!Q$21&gt;=$C$9,'Main Template'!Q$19,VLOOKUP(TRIM(UPPER(SUBSTITUTE($D42," ",""))),'Cleaned Google Form'!$A$1:$M$5000,7,FALSE)="YES"),0,IF(IFERROR(FIND('Main Template'!Q$17,VLOOKUP(TRIM(UPPER(SUBSTITUTE('Main Template'!$D42," ",""))),'Cleaned Google Form'!$A$1:$M$5000,9,FALSE),1),FALSE),0,1))))),1)</f>
        <v>1</v>
      </c>
      <c r="R42" s="12">
        <f>IFERROR(IF(AND(WEEKDAY('Main Template'!R$18)=1,OR(VLOOKUP(TRIM(UPPER(SUBSTITUTE($D42," ",""))),'Cleaned Google Form'!$A$1:$M$5000,3,FALSE)="SMH",VLOOKUP(TRIM(UPPER(SUBSTITUTE($D42," ",""))),'Cleaned Google Form'!$A$1:$M$5000,3,FALSE)="RCH",VLOOKUP(TRIM(UPPER(SUBSTITUTE($D42," ",""))),'Cleaned Google Form'!$A$1:$M$5000,3,FALSE)="BCCA")),0,IF(AND(R$21=1,NOT(VLOOKUP(TRIM(UPPER(SUBSTITUTE($D42," ",""))),'Cleaned Google Form'!$A$1:$M$5000,6,FALSE)="NO")),0,IF(OR(VLOOKUP(TRIM(UPPER(SUBSTITUTE($D42," ",""))),'Cleaned Google Form'!$A$1:$M$5000,8,FALSE)='Main Template'!R$12,VLOOKUP(TRIM(UPPER(SUBSTITUTE($D42," ",""))),'Cleaned Google Form'!$A$1:$M$5000,8,FALSE)='Main Template'!R$13,VLOOKUP(TRIM(UPPER(SUBSTITUTE($D42," ",""))),'Cleaned Google Form'!$A$1:$M$5000,8,FALSE)='Main Template'!R$14,VLOOKUP(TRIM(UPPER(SUBSTITUTE($D42," ",""))),'Cleaned Google Form'!$A$1:$M$5000,8,FALSE)='Main Template'!R$15),0,IF(AND('Main Template'!R$21&gt;=$C$9,'Main Template'!R$19,VLOOKUP(TRIM(UPPER(SUBSTITUTE($D42," ",""))),'Cleaned Google Form'!$A$1:$M$5000,7,FALSE)="YES"),0,IF(IFERROR(FIND('Main Template'!R$17,VLOOKUP(TRIM(UPPER(SUBSTITUTE('Main Template'!$D42," ",""))),'Cleaned Google Form'!$A$1:$M$5000,9,FALSE),1),FALSE),0,1))))),1)</f>
        <v>1</v>
      </c>
      <c r="S42" s="12">
        <f>IFERROR(IF(AND(WEEKDAY('Main Template'!S$18)=1,OR(VLOOKUP(TRIM(UPPER(SUBSTITUTE($D42," ",""))),'Cleaned Google Form'!$A$1:$M$5000,3,FALSE)="SMH",VLOOKUP(TRIM(UPPER(SUBSTITUTE($D42," ",""))),'Cleaned Google Form'!$A$1:$M$5000,3,FALSE)="RCH",VLOOKUP(TRIM(UPPER(SUBSTITUTE($D42," ",""))),'Cleaned Google Form'!$A$1:$M$5000,3,FALSE)="BCCA")),0,IF(AND(S$21=1,NOT(VLOOKUP(TRIM(UPPER(SUBSTITUTE($D42," ",""))),'Cleaned Google Form'!$A$1:$M$5000,6,FALSE)="NO")),0,IF(OR(VLOOKUP(TRIM(UPPER(SUBSTITUTE($D42," ",""))),'Cleaned Google Form'!$A$1:$M$5000,8,FALSE)='Main Template'!S$12,VLOOKUP(TRIM(UPPER(SUBSTITUTE($D42," ",""))),'Cleaned Google Form'!$A$1:$M$5000,8,FALSE)='Main Template'!S$13,VLOOKUP(TRIM(UPPER(SUBSTITUTE($D42," ",""))),'Cleaned Google Form'!$A$1:$M$5000,8,FALSE)='Main Template'!S$14,VLOOKUP(TRIM(UPPER(SUBSTITUTE($D42," ",""))),'Cleaned Google Form'!$A$1:$M$5000,8,FALSE)='Main Template'!S$15),0,IF(AND('Main Template'!S$21&gt;=$C$9,'Main Template'!S$19,VLOOKUP(TRIM(UPPER(SUBSTITUTE($D42," ",""))),'Cleaned Google Form'!$A$1:$M$5000,7,FALSE)="YES"),0,IF(IFERROR(FIND('Main Template'!S$17,VLOOKUP(TRIM(UPPER(SUBSTITUTE('Main Template'!$D42," ",""))),'Cleaned Google Form'!$A$1:$M$5000,9,FALSE),1),FALSE),0,1))))),1)</f>
        <v>1</v>
      </c>
      <c r="T42" s="12">
        <f>IFERROR(IF(AND(WEEKDAY('Main Template'!T$18)=1,OR(VLOOKUP(TRIM(UPPER(SUBSTITUTE($D42," ",""))),'Cleaned Google Form'!$A$1:$M$5000,3,FALSE)="SMH",VLOOKUP(TRIM(UPPER(SUBSTITUTE($D42," ",""))),'Cleaned Google Form'!$A$1:$M$5000,3,FALSE)="RCH",VLOOKUP(TRIM(UPPER(SUBSTITUTE($D42," ",""))),'Cleaned Google Form'!$A$1:$M$5000,3,FALSE)="BCCA")),0,IF(AND(T$21=1,NOT(VLOOKUP(TRIM(UPPER(SUBSTITUTE($D42," ",""))),'Cleaned Google Form'!$A$1:$M$5000,6,FALSE)="NO")),0,IF(OR(VLOOKUP(TRIM(UPPER(SUBSTITUTE($D42," ",""))),'Cleaned Google Form'!$A$1:$M$5000,8,FALSE)='Main Template'!T$12,VLOOKUP(TRIM(UPPER(SUBSTITUTE($D42," ",""))),'Cleaned Google Form'!$A$1:$M$5000,8,FALSE)='Main Template'!T$13,VLOOKUP(TRIM(UPPER(SUBSTITUTE($D42," ",""))),'Cleaned Google Form'!$A$1:$M$5000,8,FALSE)='Main Template'!T$14,VLOOKUP(TRIM(UPPER(SUBSTITUTE($D42," ",""))),'Cleaned Google Form'!$A$1:$M$5000,8,FALSE)='Main Template'!T$15),0,IF(AND('Main Template'!T$21&gt;=$C$9,'Main Template'!T$19,VLOOKUP(TRIM(UPPER(SUBSTITUTE($D42," ",""))),'Cleaned Google Form'!$A$1:$M$5000,7,FALSE)="YES"),0,IF(IFERROR(FIND('Main Template'!T$17,VLOOKUP(TRIM(UPPER(SUBSTITUTE('Main Template'!$D42," ",""))),'Cleaned Google Form'!$A$1:$M$5000,9,FALSE),1),FALSE),0,1))))),1)</f>
        <v>1</v>
      </c>
      <c r="U42" s="12">
        <f>IFERROR(IF(AND(WEEKDAY('Main Template'!U$18)=1,OR(VLOOKUP(TRIM(UPPER(SUBSTITUTE($D42," ",""))),'Cleaned Google Form'!$A$1:$M$5000,3,FALSE)="SMH",VLOOKUP(TRIM(UPPER(SUBSTITUTE($D42," ",""))),'Cleaned Google Form'!$A$1:$M$5000,3,FALSE)="RCH",VLOOKUP(TRIM(UPPER(SUBSTITUTE($D42," ",""))),'Cleaned Google Form'!$A$1:$M$5000,3,FALSE)="BCCA")),0,IF(AND(U$21=1,NOT(VLOOKUP(TRIM(UPPER(SUBSTITUTE($D42," ",""))),'Cleaned Google Form'!$A$1:$M$5000,6,FALSE)="NO")),0,IF(OR(VLOOKUP(TRIM(UPPER(SUBSTITUTE($D42," ",""))),'Cleaned Google Form'!$A$1:$M$5000,8,FALSE)='Main Template'!U$12,VLOOKUP(TRIM(UPPER(SUBSTITUTE($D42," ",""))),'Cleaned Google Form'!$A$1:$M$5000,8,FALSE)='Main Template'!U$13,VLOOKUP(TRIM(UPPER(SUBSTITUTE($D42," ",""))),'Cleaned Google Form'!$A$1:$M$5000,8,FALSE)='Main Template'!U$14,VLOOKUP(TRIM(UPPER(SUBSTITUTE($D42," ",""))),'Cleaned Google Form'!$A$1:$M$5000,8,FALSE)='Main Template'!U$15),0,IF(AND('Main Template'!U$21&gt;=$C$9,'Main Template'!U$19,VLOOKUP(TRIM(UPPER(SUBSTITUTE($D42," ",""))),'Cleaned Google Form'!$A$1:$M$5000,7,FALSE)="YES"),0,IF(IFERROR(FIND('Main Template'!U$17,VLOOKUP(TRIM(UPPER(SUBSTITUTE('Main Template'!$D42," ",""))),'Cleaned Google Form'!$A$1:$M$5000,9,FALSE),1),FALSE),0,1))))),1)</f>
        <v>0</v>
      </c>
      <c r="V42" s="12">
        <f>IFERROR(IF(AND(WEEKDAY('Main Template'!V$18)=1,OR(VLOOKUP(TRIM(UPPER(SUBSTITUTE($D42," ",""))),'Cleaned Google Form'!$A$1:$M$5000,3,FALSE)="SMH",VLOOKUP(TRIM(UPPER(SUBSTITUTE($D42," ",""))),'Cleaned Google Form'!$A$1:$M$5000,3,FALSE)="RCH",VLOOKUP(TRIM(UPPER(SUBSTITUTE($D42," ",""))),'Cleaned Google Form'!$A$1:$M$5000,3,FALSE)="BCCA")),0,IF(AND(V$21=1,NOT(VLOOKUP(TRIM(UPPER(SUBSTITUTE($D42," ",""))),'Cleaned Google Form'!$A$1:$M$5000,6,FALSE)="NO")),0,IF(OR(VLOOKUP(TRIM(UPPER(SUBSTITUTE($D42," ",""))),'Cleaned Google Form'!$A$1:$M$5000,8,FALSE)='Main Template'!V$12,VLOOKUP(TRIM(UPPER(SUBSTITUTE($D42," ",""))),'Cleaned Google Form'!$A$1:$M$5000,8,FALSE)='Main Template'!V$13,VLOOKUP(TRIM(UPPER(SUBSTITUTE($D42," ",""))),'Cleaned Google Form'!$A$1:$M$5000,8,FALSE)='Main Template'!V$14,VLOOKUP(TRIM(UPPER(SUBSTITUTE($D42," ",""))),'Cleaned Google Form'!$A$1:$M$5000,8,FALSE)='Main Template'!V$15),0,IF(AND('Main Template'!V$21&gt;=$C$9,'Main Template'!V$19,VLOOKUP(TRIM(UPPER(SUBSTITUTE($D42," ",""))),'Cleaned Google Form'!$A$1:$M$5000,7,FALSE)="YES"),0,IF(IFERROR(FIND('Main Template'!V$17,VLOOKUP(TRIM(UPPER(SUBSTITUTE('Main Template'!$D42," ",""))),'Cleaned Google Form'!$A$1:$M$5000,9,FALSE),1),FALSE),0,1))))),1)</f>
        <v>0</v>
      </c>
      <c r="W42" s="12">
        <f>IFERROR(IF(AND(WEEKDAY('Main Template'!W$18)=1,OR(VLOOKUP(TRIM(UPPER(SUBSTITUTE($D42," ",""))),'Cleaned Google Form'!$A$1:$M$5000,3,FALSE)="SMH",VLOOKUP(TRIM(UPPER(SUBSTITUTE($D42," ",""))),'Cleaned Google Form'!$A$1:$M$5000,3,FALSE)="RCH",VLOOKUP(TRIM(UPPER(SUBSTITUTE($D42," ",""))),'Cleaned Google Form'!$A$1:$M$5000,3,FALSE)="BCCA")),0,IF(AND(W$21=1,NOT(VLOOKUP(TRIM(UPPER(SUBSTITUTE($D42," ",""))),'Cleaned Google Form'!$A$1:$M$5000,6,FALSE)="NO")),0,IF(OR(VLOOKUP(TRIM(UPPER(SUBSTITUTE($D42," ",""))),'Cleaned Google Form'!$A$1:$M$5000,8,FALSE)='Main Template'!W$12,VLOOKUP(TRIM(UPPER(SUBSTITUTE($D42," ",""))),'Cleaned Google Form'!$A$1:$M$5000,8,FALSE)='Main Template'!W$13,VLOOKUP(TRIM(UPPER(SUBSTITUTE($D42," ",""))),'Cleaned Google Form'!$A$1:$M$5000,8,FALSE)='Main Template'!W$14,VLOOKUP(TRIM(UPPER(SUBSTITUTE($D42," ",""))),'Cleaned Google Form'!$A$1:$M$5000,8,FALSE)='Main Template'!W$15),0,IF(AND('Main Template'!W$21&gt;=$C$9,'Main Template'!W$19,VLOOKUP(TRIM(UPPER(SUBSTITUTE($D42," ",""))),'Cleaned Google Form'!$A$1:$M$5000,7,FALSE)="YES"),0,IF(IFERROR(FIND('Main Template'!W$17,VLOOKUP(TRIM(UPPER(SUBSTITUTE('Main Template'!$D42," ",""))),'Cleaned Google Form'!$A$1:$M$5000,9,FALSE),1),FALSE),0,1))))),1)</f>
        <v>0</v>
      </c>
      <c r="X42" s="12">
        <f>IFERROR(IF(AND(WEEKDAY('Main Template'!X$18)=1,OR(VLOOKUP(TRIM(UPPER(SUBSTITUTE($D42," ",""))),'Cleaned Google Form'!$A$1:$M$5000,3,FALSE)="SMH",VLOOKUP(TRIM(UPPER(SUBSTITUTE($D42," ",""))),'Cleaned Google Form'!$A$1:$M$5000,3,FALSE)="RCH",VLOOKUP(TRIM(UPPER(SUBSTITUTE($D42," ",""))),'Cleaned Google Form'!$A$1:$M$5000,3,FALSE)="BCCA")),0,IF(AND(X$21=1,NOT(VLOOKUP(TRIM(UPPER(SUBSTITUTE($D42," ",""))),'Cleaned Google Form'!$A$1:$M$5000,6,FALSE)="NO")),0,IF(OR(VLOOKUP(TRIM(UPPER(SUBSTITUTE($D42," ",""))),'Cleaned Google Form'!$A$1:$M$5000,8,FALSE)='Main Template'!X$12,VLOOKUP(TRIM(UPPER(SUBSTITUTE($D42," ",""))),'Cleaned Google Form'!$A$1:$M$5000,8,FALSE)='Main Template'!X$13,VLOOKUP(TRIM(UPPER(SUBSTITUTE($D42," ",""))),'Cleaned Google Form'!$A$1:$M$5000,8,FALSE)='Main Template'!X$14,VLOOKUP(TRIM(UPPER(SUBSTITUTE($D42," ",""))),'Cleaned Google Form'!$A$1:$M$5000,8,FALSE)='Main Template'!X$15),0,IF(AND('Main Template'!X$21&gt;=$C$9,'Main Template'!X$19,VLOOKUP(TRIM(UPPER(SUBSTITUTE($D42," ",""))),'Cleaned Google Form'!$A$1:$M$5000,7,FALSE)="YES"),0,IF(IFERROR(FIND('Main Template'!X$17,VLOOKUP(TRIM(UPPER(SUBSTITUTE('Main Template'!$D42," ",""))),'Cleaned Google Form'!$A$1:$M$5000,9,FALSE),1),FALSE),0,1))))),1)</f>
        <v>0</v>
      </c>
      <c r="Y42" s="12">
        <f>IFERROR(IF(AND(WEEKDAY('Main Template'!Y$18)=1,OR(VLOOKUP(TRIM(UPPER(SUBSTITUTE($D42," ",""))),'Cleaned Google Form'!$A$1:$M$5000,3,FALSE)="SMH",VLOOKUP(TRIM(UPPER(SUBSTITUTE($D42," ",""))),'Cleaned Google Form'!$A$1:$M$5000,3,FALSE)="RCH",VLOOKUP(TRIM(UPPER(SUBSTITUTE($D42," ",""))),'Cleaned Google Form'!$A$1:$M$5000,3,FALSE)="BCCA")),0,IF(AND(Y$21=1,NOT(VLOOKUP(TRIM(UPPER(SUBSTITUTE($D42," ",""))),'Cleaned Google Form'!$A$1:$M$5000,6,FALSE)="NO")),0,IF(OR(VLOOKUP(TRIM(UPPER(SUBSTITUTE($D42," ",""))),'Cleaned Google Form'!$A$1:$M$5000,8,FALSE)='Main Template'!Y$12,VLOOKUP(TRIM(UPPER(SUBSTITUTE($D42," ",""))),'Cleaned Google Form'!$A$1:$M$5000,8,FALSE)='Main Template'!Y$13,VLOOKUP(TRIM(UPPER(SUBSTITUTE($D42," ",""))),'Cleaned Google Form'!$A$1:$M$5000,8,FALSE)='Main Template'!Y$14,VLOOKUP(TRIM(UPPER(SUBSTITUTE($D42," ",""))),'Cleaned Google Form'!$A$1:$M$5000,8,FALSE)='Main Template'!Y$15),0,IF(AND('Main Template'!Y$21&gt;=$C$9,'Main Template'!Y$19,VLOOKUP(TRIM(UPPER(SUBSTITUTE($D42," ",""))),'Cleaned Google Form'!$A$1:$M$5000,7,FALSE)="YES"),0,IF(IFERROR(FIND('Main Template'!Y$17,VLOOKUP(TRIM(UPPER(SUBSTITUTE('Main Template'!$D42," ",""))),'Cleaned Google Form'!$A$1:$M$5000,9,FALSE),1),FALSE),0,1))))),1)</f>
        <v>0</v>
      </c>
      <c r="Z42" s="12">
        <f>IFERROR(IF(AND(WEEKDAY('Main Template'!Z$18)=1,OR(VLOOKUP(TRIM(UPPER(SUBSTITUTE($D42," ",""))),'Cleaned Google Form'!$A$1:$M$5000,3,FALSE)="SMH",VLOOKUP(TRIM(UPPER(SUBSTITUTE($D42," ",""))),'Cleaned Google Form'!$A$1:$M$5000,3,FALSE)="RCH",VLOOKUP(TRIM(UPPER(SUBSTITUTE($D42," ",""))),'Cleaned Google Form'!$A$1:$M$5000,3,FALSE)="BCCA")),0,IF(AND(Z$21=1,NOT(VLOOKUP(TRIM(UPPER(SUBSTITUTE($D42," ",""))),'Cleaned Google Form'!$A$1:$M$5000,6,FALSE)="NO")),0,IF(OR(VLOOKUP(TRIM(UPPER(SUBSTITUTE($D42," ",""))),'Cleaned Google Form'!$A$1:$M$5000,8,FALSE)='Main Template'!Z$12,VLOOKUP(TRIM(UPPER(SUBSTITUTE($D42," ",""))),'Cleaned Google Form'!$A$1:$M$5000,8,FALSE)='Main Template'!Z$13,VLOOKUP(TRIM(UPPER(SUBSTITUTE($D42," ",""))),'Cleaned Google Form'!$A$1:$M$5000,8,FALSE)='Main Template'!Z$14,VLOOKUP(TRIM(UPPER(SUBSTITUTE($D42," ",""))),'Cleaned Google Form'!$A$1:$M$5000,8,FALSE)='Main Template'!Z$15),0,IF(AND('Main Template'!Z$21&gt;=$C$9,'Main Template'!Z$19,VLOOKUP(TRIM(UPPER(SUBSTITUTE($D42," ",""))),'Cleaned Google Form'!$A$1:$M$5000,7,FALSE)="YES"),0,IF(IFERROR(FIND('Main Template'!Z$17,VLOOKUP(TRIM(UPPER(SUBSTITUTE('Main Template'!$D42," ",""))),'Cleaned Google Form'!$A$1:$M$5000,9,FALSE),1),FALSE),0,1))))),1)</f>
        <v>0</v>
      </c>
      <c r="AA42" s="12">
        <f>IFERROR(IF(AND(WEEKDAY('Main Template'!AA$18)=1,OR(VLOOKUP(TRIM(UPPER(SUBSTITUTE($D42," ",""))),'Cleaned Google Form'!$A$1:$M$5000,3,FALSE)="SMH",VLOOKUP(TRIM(UPPER(SUBSTITUTE($D42," ",""))),'Cleaned Google Form'!$A$1:$M$5000,3,FALSE)="RCH",VLOOKUP(TRIM(UPPER(SUBSTITUTE($D42," ",""))),'Cleaned Google Form'!$A$1:$M$5000,3,FALSE)="BCCA")),0,IF(AND(AA$21=1,NOT(VLOOKUP(TRIM(UPPER(SUBSTITUTE($D42," ",""))),'Cleaned Google Form'!$A$1:$M$5000,6,FALSE)="NO")),0,IF(OR(VLOOKUP(TRIM(UPPER(SUBSTITUTE($D42," ",""))),'Cleaned Google Form'!$A$1:$M$5000,8,FALSE)='Main Template'!AA$12,VLOOKUP(TRIM(UPPER(SUBSTITUTE($D42," ",""))),'Cleaned Google Form'!$A$1:$M$5000,8,FALSE)='Main Template'!AA$13,VLOOKUP(TRIM(UPPER(SUBSTITUTE($D42," ",""))),'Cleaned Google Form'!$A$1:$M$5000,8,FALSE)='Main Template'!AA$14,VLOOKUP(TRIM(UPPER(SUBSTITUTE($D42," ",""))),'Cleaned Google Form'!$A$1:$M$5000,8,FALSE)='Main Template'!AA$15),0,IF(AND('Main Template'!AA$21&gt;=$C$9,'Main Template'!AA$19,VLOOKUP(TRIM(UPPER(SUBSTITUTE($D42," ",""))),'Cleaned Google Form'!$A$1:$M$5000,7,FALSE)="YES"),0,IF(IFERROR(FIND('Main Template'!AA$17,VLOOKUP(TRIM(UPPER(SUBSTITUTE('Main Template'!$D42," ",""))),'Cleaned Google Form'!$A$1:$M$5000,9,FALSE),1),FALSE),0,1))))),1)</f>
        <v>0</v>
      </c>
      <c r="AB42" s="12">
        <f>IFERROR(IF(AND(WEEKDAY('Main Template'!AB$18)=1,OR(VLOOKUP(TRIM(UPPER(SUBSTITUTE($D42," ",""))),'Cleaned Google Form'!$A$1:$M$5000,3,FALSE)="SMH",VLOOKUP(TRIM(UPPER(SUBSTITUTE($D42," ",""))),'Cleaned Google Form'!$A$1:$M$5000,3,FALSE)="RCH",VLOOKUP(TRIM(UPPER(SUBSTITUTE($D42," ",""))),'Cleaned Google Form'!$A$1:$M$5000,3,FALSE)="BCCA")),0,IF(AND(AB$21=1,NOT(VLOOKUP(TRIM(UPPER(SUBSTITUTE($D42," ",""))),'Cleaned Google Form'!$A$1:$M$5000,6,FALSE)="NO")),0,IF(OR(VLOOKUP(TRIM(UPPER(SUBSTITUTE($D42," ",""))),'Cleaned Google Form'!$A$1:$M$5000,8,FALSE)='Main Template'!AB$12,VLOOKUP(TRIM(UPPER(SUBSTITUTE($D42," ",""))),'Cleaned Google Form'!$A$1:$M$5000,8,FALSE)='Main Template'!AB$13,VLOOKUP(TRIM(UPPER(SUBSTITUTE($D42," ",""))),'Cleaned Google Form'!$A$1:$M$5000,8,FALSE)='Main Template'!AB$14,VLOOKUP(TRIM(UPPER(SUBSTITUTE($D42," ",""))),'Cleaned Google Form'!$A$1:$M$5000,8,FALSE)='Main Template'!AB$15),0,IF(AND('Main Template'!AB$21&gt;=$C$9,'Main Template'!AB$19,VLOOKUP(TRIM(UPPER(SUBSTITUTE($D42," ",""))),'Cleaned Google Form'!$A$1:$M$5000,7,FALSE)="YES"),0,IF(IFERROR(FIND('Main Template'!AB$17,VLOOKUP(TRIM(UPPER(SUBSTITUTE('Main Template'!$D42," ",""))),'Cleaned Google Form'!$A$1:$M$5000,9,FALSE),1),FALSE),0,1))))),1)</f>
        <v>0</v>
      </c>
      <c r="AC42" s="12">
        <f>IFERROR(IF(AND(WEEKDAY('Main Template'!AC$18)=1,OR(VLOOKUP(TRIM(UPPER(SUBSTITUTE($D42," ",""))),'Cleaned Google Form'!$A$1:$M$5000,3,FALSE)="SMH",VLOOKUP(TRIM(UPPER(SUBSTITUTE($D42," ",""))),'Cleaned Google Form'!$A$1:$M$5000,3,FALSE)="RCH",VLOOKUP(TRIM(UPPER(SUBSTITUTE($D42," ",""))),'Cleaned Google Form'!$A$1:$M$5000,3,FALSE)="BCCA")),0,IF(AND(AC$21=1,NOT(VLOOKUP(TRIM(UPPER(SUBSTITUTE($D42," ",""))),'Cleaned Google Form'!$A$1:$M$5000,6,FALSE)="NO")),0,IF(OR(VLOOKUP(TRIM(UPPER(SUBSTITUTE($D42," ",""))),'Cleaned Google Form'!$A$1:$M$5000,8,FALSE)='Main Template'!AC$12,VLOOKUP(TRIM(UPPER(SUBSTITUTE($D42," ",""))),'Cleaned Google Form'!$A$1:$M$5000,8,FALSE)='Main Template'!AC$13,VLOOKUP(TRIM(UPPER(SUBSTITUTE($D42," ",""))),'Cleaned Google Form'!$A$1:$M$5000,8,FALSE)='Main Template'!AC$14,VLOOKUP(TRIM(UPPER(SUBSTITUTE($D42," ",""))),'Cleaned Google Form'!$A$1:$M$5000,8,FALSE)='Main Template'!AC$15),0,IF(AND('Main Template'!AC$21&gt;=$C$9,'Main Template'!AC$19,VLOOKUP(TRIM(UPPER(SUBSTITUTE($D42," ",""))),'Cleaned Google Form'!$A$1:$M$5000,7,FALSE)="YES"),0,IF(IFERROR(FIND('Main Template'!AC$17,VLOOKUP(TRIM(UPPER(SUBSTITUTE('Main Template'!$D42," ",""))),'Cleaned Google Form'!$A$1:$M$5000,9,FALSE),1),FALSE),0,1))))),1)</f>
        <v>0</v>
      </c>
      <c r="AD42" s="12">
        <f>IFERROR(IF(AND(WEEKDAY('Main Template'!AD$18)=1,OR(VLOOKUP(TRIM(UPPER(SUBSTITUTE($D42," ",""))),'Cleaned Google Form'!$A$1:$M$5000,3,FALSE)="SMH",VLOOKUP(TRIM(UPPER(SUBSTITUTE($D42," ",""))),'Cleaned Google Form'!$A$1:$M$5000,3,FALSE)="RCH",VLOOKUP(TRIM(UPPER(SUBSTITUTE($D42," ",""))),'Cleaned Google Form'!$A$1:$M$5000,3,FALSE)="BCCA")),0,IF(AND(AD$21=1,NOT(VLOOKUP(TRIM(UPPER(SUBSTITUTE($D42," ",""))),'Cleaned Google Form'!$A$1:$M$5000,6,FALSE)="NO")),0,IF(OR(VLOOKUP(TRIM(UPPER(SUBSTITUTE($D42," ",""))),'Cleaned Google Form'!$A$1:$M$5000,8,FALSE)='Main Template'!AD$12,VLOOKUP(TRIM(UPPER(SUBSTITUTE($D42," ",""))),'Cleaned Google Form'!$A$1:$M$5000,8,FALSE)='Main Template'!AD$13,VLOOKUP(TRIM(UPPER(SUBSTITUTE($D42," ",""))),'Cleaned Google Form'!$A$1:$M$5000,8,FALSE)='Main Template'!AD$14,VLOOKUP(TRIM(UPPER(SUBSTITUTE($D42," ",""))),'Cleaned Google Form'!$A$1:$M$5000,8,FALSE)='Main Template'!AD$15),0,IF(AND('Main Template'!AD$21&gt;=$C$9,'Main Template'!AD$19,VLOOKUP(TRIM(UPPER(SUBSTITUTE($D42," ",""))),'Cleaned Google Form'!$A$1:$M$5000,7,FALSE)="YES"),0,IF(IFERROR(FIND('Main Template'!AD$17,VLOOKUP(TRIM(UPPER(SUBSTITUTE('Main Template'!$D42," ",""))),'Cleaned Google Form'!$A$1:$M$5000,9,FALSE),1),FALSE),0,1))))),1)</f>
        <v>0</v>
      </c>
      <c r="AE42" s="12">
        <f>IFERROR(IF(AND(WEEKDAY('Main Template'!AE$18)=1,OR(VLOOKUP(TRIM(UPPER(SUBSTITUTE($D42," ",""))),'Cleaned Google Form'!$A$1:$M$5000,3,FALSE)="SMH",VLOOKUP(TRIM(UPPER(SUBSTITUTE($D42," ",""))),'Cleaned Google Form'!$A$1:$M$5000,3,FALSE)="RCH",VLOOKUP(TRIM(UPPER(SUBSTITUTE($D42," ",""))),'Cleaned Google Form'!$A$1:$M$5000,3,FALSE)="BCCA")),0,IF(AND(AE$21=1,NOT(VLOOKUP(TRIM(UPPER(SUBSTITUTE($D42," ",""))),'Cleaned Google Form'!$A$1:$M$5000,6,FALSE)="NO")),0,IF(OR(VLOOKUP(TRIM(UPPER(SUBSTITUTE($D42," ",""))),'Cleaned Google Form'!$A$1:$M$5000,8,FALSE)='Main Template'!AE$12,VLOOKUP(TRIM(UPPER(SUBSTITUTE($D42," ",""))),'Cleaned Google Form'!$A$1:$M$5000,8,FALSE)='Main Template'!AE$13,VLOOKUP(TRIM(UPPER(SUBSTITUTE($D42," ",""))),'Cleaned Google Form'!$A$1:$M$5000,8,FALSE)='Main Template'!AE$14,VLOOKUP(TRIM(UPPER(SUBSTITUTE($D42," ",""))),'Cleaned Google Form'!$A$1:$M$5000,8,FALSE)='Main Template'!AE$15),0,IF(AND('Main Template'!AE$21&gt;=$C$9,'Main Template'!AE$19,VLOOKUP(TRIM(UPPER(SUBSTITUTE($D42," ",""))),'Cleaned Google Form'!$A$1:$M$5000,7,FALSE)="YES"),0,IF(IFERROR(FIND('Main Template'!AE$17,VLOOKUP(TRIM(UPPER(SUBSTITUTE('Main Template'!$D42," ",""))),'Cleaned Google Form'!$A$1:$M$5000,9,FALSE),1),FALSE),0,1))))),1)</f>
        <v>1</v>
      </c>
      <c r="AF42" s="12">
        <f>IFERROR(IF(AND(WEEKDAY('Main Template'!AF$18)=1,OR(VLOOKUP(TRIM(UPPER(SUBSTITUTE($D42," ",""))),'Cleaned Google Form'!$A$1:$M$5000,3,FALSE)="SMH",VLOOKUP(TRIM(UPPER(SUBSTITUTE($D42," ",""))),'Cleaned Google Form'!$A$1:$M$5000,3,FALSE)="RCH",VLOOKUP(TRIM(UPPER(SUBSTITUTE($D42," ",""))),'Cleaned Google Form'!$A$1:$M$5000,3,FALSE)="BCCA")),0,IF(AND(AF$21=1,NOT(VLOOKUP(TRIM(UPPER(SUBSTITUTE($D42," ",""))),'Cleaned Google Form'!$A$1:$M$5000,6,FALSE)="NO")),0,IF(OR(VLOOKUP(TRIM(UPPER(SUBSTITUTE($D42," ",""))),'Cleaned Google Form'!$A$1:$M$5000,8,FALSE)='Main Template'!AF$12,VLOOKUP(TRIM(UPPER(SUBSTITUTE($D42," ",""))),'Cleaned Google Form'!$A$1:$M$5000,8,FALSE)='Main Template'!AF$13,VLOOKUP(TRIM(UPPER(SUBSTITUTE($D42," ",""))),'Cleaned Google Form'!$A$1:$M$5000,8,FALSE)='Main Template'!AF$14,VLOOKUP(TRIM(UPPER(SUBSTITUTE($D42," ",""))),'Cleaned Google Form'!$A$1:$M$5000,8,FALSE)='Main Template'!AF$15),0,IF(AND('Main Template'!AF$21&gt;=$C$9,'Main Template'!AF$19,VLOOKUP(TRIM(UPPER(SUBSTITUTE($D42," ",""))),'Cleaned Google Form'!$A$1:$M$5000,7,FALSE)="YES"),0,IF(IFERROR(FIND('Main Template'!AF$17,VLOOKUP(TRIM(UPPER(SUBSTITUTE('Main Template'!$D42," ",""))),'Cleaned Google Form'!$A$1:$M$5000,9,FALSE),1),FALSE),0,1))))),1)</f>
        <v>1</v>
      </c>
      <c r="AG42" s="12">
        <f>IFERROR(IF(AND(WEEKDAY('Main Template'!AG$18)=1,OR(VLOOKUP(TRIM(UPPER(SUBSTITUTE($D42," ",""))),'Cleaned Google Form'!$A$1:$M$5000,3,FALSE)="SMH",VLOOKUP(TRIM(UPPER(SUBSTITUTE($D42," ",""))),'Cleaned Google Form'!$A$1:$M$5000,3,FALSE)="RCH",VLOOKUP(TRIM(UPPER(SUBSTITUTE($D42," ",""))),'Cleaned Google Form'!$A$1:$M$5000,3,FALSE)="BCCA")),0,IF(AND(AG$21=1,NOT(VLOOKUP(TRIM(UPPER(SUBSTITUTE($D42," ",""))),'Cleaned Google Form'!$A$1:$M$5000,6,FALSE)="NO")),0,IF(OR(VLOOKUP(TRIM(UPPER(SUBSTITUTE($D42," ",""))),'Cleaned Google Form'!$A$1:$M$5000,8,FALSE)='Main Template'!AG$12,VLOOKUP(TRIM(UPPER(SUBSTITUTE($D42," ",""))),'Cleaned Google Form'!$A$1:$M$5000,8,FALSE)='Main Template'!AG$13,VLOOKUP(TRIM(UPPER(SUBSTITUTE($D42," ",""))),'Cleaned Google Form'!$A$1:$M$5000,8,FALSE)='Main Template'!AG$14,VLOOKUP(TRIM(UPPER(SUBSTITUTE($D42," ",""))),'Cleaned Google Form'!$A$1:$M$5000,8,FALSE)='Main Template'!AG$15),0,IF(AND('Main Template'!AG$21&gt;=$C$9,'Main Template'!AG$19,VLOOKUP(TRIM(UPPER(SUBSTITUTE($D42," ",""))),'Cleaned Google Form'!$A$1:$M$5000,7,FALSE)="YES"),0,IF(IFERROR(FIND('Main Template'!AG$17,VLOOKUP(TRIM(UPPER(SUBSTITUTE('Main Template'!$D42," ",""))),'Cleaned Google Form'!$A$1:$M$5000,9,FALSE),1),FALSE),0,1))))),1)</f>
        <v>1</v>
      </c>
      <c r="AH42" s="12">
        <f>IFERROR(IF(AND(WEEKDAY('Main Template'!AH$18)=1,OR(VLOOKUP(TRIM(UPPER(SUBSTITUTE($D42," ",""))),'Cleaned Google Form'!$A$1:$M$5000,3,FALSE)="SMH",VLOOKUP(TRIM(UPPER(SUBSTITUTE($D42," ",""))),'Cleaned Google Form'!$A$1:$M$5000,3,FALSE)="RCH",VLOOKUP(TRIM(UPPER(SUBSTITUTE($D42," ",""))),'Cleaned Google Form'!$A$1:$M$5000,3,FALSE)="BCCA")),0,IF(AND(AH$21=1,NOT(VLOOKUP(TRIM(UPPER(SUBSTITUTE($D42," ",""))),'Cleaned Google Form'!$A$1:$M$5000,6,FALSE)="NO")),0,IF(OR(VLOOKUP(TRIM(UPPER(SUBSTITUTE($D42," ",""))),'Cleaned Google Form'!$A$1:$M$5000,8,FALSE)='Main Template'!AH$12,VLOOKUP(TRIM(UPPER(SUBSTITUTE($D42," ",""))),'Cleaned Google Form'!$A$1:$M$5000,8,FALSE)='Main Template'!AH$13,VLOOKUP(TRIM(UPPER(SUBSTITUTE($D42," ",""))),'Cleaned Google Form'!$A$1:$M$5000,8,FALSE)='Main Template'!AH$14,VLOOKUP(TRIM(UPPER(SUBSTITUTE($D42," ",""))),'Cleaned Google Form'!$A$1:$M$5000,8,FALSE)='Main Template'!AH$15),0,IF(AND('Main Template'!AH$21&gt;=$C$9,'Main Template'!AH$19,VLOOKUP(TRIM(UPPER(SUBSTITUTE($D42," ",""))),'Cleaned Google Form'!$A$1:$M$5000,7,FALSE)="YES"),0,IF(IFERROR(FIND('Main Template'!AH$17,VLOOKUP(TRIM(UPPER(SUBSTITUTE('Main Template'!$D42," ",""))),'Cleaned Google Form'!$A$1:$M$5000,9,FALSE),1),FALSE),0,1))))),1)</f>
        <v>1</v>
      </c>
      <c r="AI42" s="12">
        <f>IFERROR(IF(AND(WEEKDAY('Main Template'!AI$18)=1,OR(VLOOKUP(TRIM(UPPER(SUBSTITUTE($D42," ",""))),'Cleaned Google Form'!$A$1:$M$5000,3,FALSE)="SMH",VLOOKUP(TRIM(UPPER(SUBSTITUTE($D42," ",""))),'Cleaned Google Form'!$A$1:$M$5000,3,FALSE)="RCH",VLOOKUP(TRIM(UPPER(SUBSTITUTE($D42," ",""))),'Cleaned Google Form'!$A$1:$M$5000,3,FALSE)="BCCA")),0,IF(AND(AI$21=1,NOT(VLOOKUP(TRIM(UPPER(SUBSTITUTE($D42," ",""))),'Cleaned Google Form'!$A$1:$M$5000,6,FALSE)="NO")),0,IF(OR(VLOOKUP(TRIM(UPPER(SUBSTITUTE($D42," ",""))),'Cleaned Google Form'!$A$1:$M$5000,8,FALSE)='Main Template'!AI$12,VLOOKUP(TRIM(UPPER(SUBSTITUTE($D42," ",""))),'Cleaned Google Form'!$A$1:$M$5000,8,FALSE)='Main Template'!AI$13,VLOOKUP(TRIM(UPPER(SUBSTITUTE($D42," ",""))),'Cleaned Google Form'!$A$1:$M$5000,8,FALSE)='Main Template'!AI$14,VLOOKUP(TRIM(UPPER(SUBSTITUTE($D42," ",""))),'Cleaned Google Form'!$A$1:$M$5000,8,FALSE)='Main Template'!AI$15),0,IF(AND('Main Template'!AI$21&gt;=$C$9,'Main Template'!AI$19,VLOOKUP(TRIM(UPPER(SUBSTITUTE($D42," ",""))),'Cleaned Google Form'!$A$1:$M$5000,7,FALSE)="YES"),0,IF(IFERROR(FIND('Main Template'!AI$17,VLOOKUP(TRIM(UPPER(SUBSTITUTE('Main Template'!$D42," ",""))),'Cleaned Google Form'!$A$1:$M$5000,9,FALSE),1),FALSE),0,1))))),1)</f>
        <v>1</v>
      </c>
      <c r="AJ42" s="12">
        <f>IFERROR(IF(AND(WEEKDAY('Main Template'!AJ$18)=1,OR(VLOOKUP(TRIM(UPPER(SUBSTITUTE($D42," ",""))),'Cleaned Google Form'!$A$1:$M$5000,3,FALSE)="SMH",VLOOKUP(TRIM(UPPER(SUBSTITUTE($D42," ",""))),'Cleaned Google Form'!$A$1:$M$5000,3,FALSE)="RCH",VLOOKUP(TRIM(UPPER(SUBSTITUTE($D42," ",""))),'Cleaned Google Form'!$A$1:$M$5000,3,FALSE)="BCCA")),0,IF(AND(AJ$21=1,NOT(VLOOKUP(TRIM(UPPER(SUBSTITUTE($D42," ",""))),'Cleaned Google Form'!$A$1:$M$5000,6,FALSE)="NO")),0,IF(OR(VLOOKUP(TRIM(UPPER(SUBSTITUTE($D42," ",""))),'Cleaned Google Form'!$A$1:$M$5000,8,FALSE)='Main Template'!AJ$12,VLOOKUP(TRIM(UPPER(SUBSTITUTE($D42," ",""))),'Cleaned Google Form'!$A$1:$M$5000,8,FALSE)='Main Template'!AJ$13,VLOOKUP(TRIM(UPPER(SUBSTITUTE($D42," ",""))),'Cleaned Google Form'!$A$1:$M$5000,8,FALSE)='Main Template'!AJ$14,VLOOKUP(TRIM(UPPER(SUBSTITUTE($D42," ",""))),'Cleaned Google Form'!$A$1:$M$5000,8,FALSE)='Main Template'!AJ$15),0,IF(AND('Main Template'!AJ$21&gt;=$C$9,'Main Template'!AJ$19,VLOOKUP(TRIM(UPPER(SUBSTITUTE($D42," ",""))),'Cleaned Google Form'!$A$1:$M$5000,7,FALSE)="YES"),0,IF(IFERROR(FIND('Main Template'!AJ$17,VLOOKUP(TRIM(UPPER(SUBSTITUTE('Main Template'!$D42," ",""))),'Cleaned Google Form'!$A$1:$M$5000,9,FALSE),1),FALSE),0,1))))),1)</f>
        <v>1</v>
      </c>
      <c r="AK42" s="12">
        <f>IFERROR(IF(AND(WEEKDAY('Main Template'!AK$18)=1,OR(VLOOKUP(TRIM(UPPER(SUBSTITUTE($D42," ",""))),'Cleaned Google Form'!$A$1:$M$5000,3,FALSE)="SMH",VLOOKUP(TRIM(UPPER(SUBSTITUTE($D42," ",""))),'Cleaned Google Form'!$A$1:$M$5000,3,FALSE)="RCH",VLOOKUP(TRIM(UPPER(SUBSTITUTE($D42," ",""))),'Cleaned Google Form'!$A$1:$M$5000,3,FALSE)="BCCA")),0,IF(AND(AK$21=1,NOT(VLOOKUP(TRIM(UPPER(SUBSTITUTE($D42," ",""))),'Cleaned Google Form'!$A$1:$M$5000,6,FALSE)="NO")),0,IF(OR(VLOOKUP(TRIM(UPPER(SUBSTITUTE($D42," ",""))),'Cleaned Google Form'!$A$1:$M$5000,8,FALSE)='Main Template'!AK$12,VLOOKUP(TRIM(UPPER(SUBSTITUTE($D42," ",""))),'Cleaned Google Form'!$A$1:$M$5000,8,FALSE)='Main Template'!AK$13,VLOOKUP(TRIM(UPPER(SUBSTITUTE($D42," ",""))),'Cleaned Google Form'!$A$1:$M$5000,8,FALSE)='Main Template'!AK$14,VLOOKUP(TRIM(UPPER(SUBSTITUTE($D42," ",""))),'Cleaned Google Form'!$A$1:$M$5000,8,FALSE)='Main Template'!AK$15),0,IF(AND('Main Template'!AK$21&gt;=$C$9,'Main Template'!AK$19,VLOOKUP(TRIM(UPPER(SUBSTITUTE($D42," ",""))),'Cleaned Google Form'!$A$1:$M$5000,7,FALSE)="YES"),0,IF(IFERROR(FIND('Main Template'!AK$17,VLOOKUP(TRIM(UPPER(SUBSTITUTE('Main Template'!$D42," ",""))),'Cleaned Google Form'!$A$1:$M$5000,9,FALSE),1),FALSE),0,1))))),1)</f>
        <v>1</v>
      </c>
      <c r="AL42" s="12">
        <f>IFERROR(IF(AND(WEEKDAY('Main Template'!AL$18)=1,OR(VLOOKUP(TRIM(UPPER(SUBSTITUTE($D42," ",""))),'Cleaned Google Form'!$A$1:$M$5000,3,FALSE)="SMH",VLOOKUP(TRIM(UPPER(SUBSTITUTE($D42," ",""))),'Cleaned Google Form'!$A$1:$M$5000,3,FALSE)="RCH",VLOOKUP(TRIM(UPPER(SUBSTITUTE($D42," ",""))),'Cleaned Google Form'!$A$1:$M$5000,3,FALSE)="BCCA")),0,IF(AND(AL$21=1,NOT(VLOOKUP(TRIM(UPPER(SUBSTITUTE($D42," ",""))),'Cleaned Google Form'!$A$1:$M$5000,6,FALSE)="NO")),0,IF(OR(VLOOKUP(TRIM(UPPER(SUBSTITUTE($D42," ",""))),'Cleaned Google Form'!$A$1:$M$5000,8,FALSE)='Main Template'!AL$12,VLOOKUP(TRIM(UPPER(SUBSTITUTE($D42," ",""))),'Cleaned Google Form'!$A$1:$M$5000,8,FALSE)='Main Template'!AL$13,VLOOKUP(TRIM(UPPER(SUBSTITUTE($D42," ",""))),'Cleaned Google Form'!$A$1:$M$5000,8,FALSE)='Main Template'!AL$14,VLOOKUP(TRIM(UPPER(SUBSTITUTE($D42," ",""))),'Cleaned Google Form'!$A$1:$M$5000,8,FALSE)='Main Template'!AL$15),0,IF(AND('Main Template'!AL$21&gt;=$C$9,'Main Template'!AL$19,VLOOKUP(TRIM(UPPER(SUBSTITUTE($D42," ",""))),'Cleaned Google Form'!$A$1:$M$5000,7,FALSE)="YES"),0,IF(IFERROR(FIND('Main Template'!AL$17,VLOOKUP(TRIM(UPPER(SUBSTITUTE('Main Template'!$D42," ",""))),'Cleaned Google Form'!$A$1:$M$5000,9,FALSE),1),FALSE),0,1))))),1)</f>
        <v>1</v>
      </c>
      <c r="AM42" s="12">
        <f>IFERROR(IF(AND(WEEKDAY('Main Template'!AM$18)=1,OR(VLOOKUP(TRIM(UPPER(SUBSTITUTE($D42," ",""))),'Cleaned Google Form'!$A$1:$M$5000,3,FALSE)="SMH",VLOOKUP(TRIM(UPPER(SUBSTITUTE($D42," ",""))),'Cleaned Google Form'!$A$1:$M$5000,3,FALSE)="RCH",VLOOKUP(TRIM(UPPER(SUBSTITUTE($D42," ",""))),'Cleaned Google Form'!$A$1:$M$5000,3,FALSE)="BCCA")),0,IF(AND(AM$21=1,NOT(VLOOKUP(TRIM(UPPER(SUBSTITUTE($D42," ",""))),'Cleaned Google Form'!$A$1:$M$5000,6,FALSE)="NO")),0,IF(OR(VLOOKUP(TRIM(UPPER(SUBSTITUTE($D42," ",""))),'Cleaned Google Form'!$A$1:$M$5000,8,FALSE)='Main Template'!AM$12,VLOOKUP(TRIM(UPPER(SUBSTITUTE($D42," ",""))),'Cleaned Google Form'!$A$1:$M$5000,8,FALSE)='Main Template'!AM$13,VLOOKUP(TRIM(UPPER(SUBSTITUTE($D42," ",""))),'Cleaned Google Form'!$A$1:$M$5000,8,FALSE)='Main Template'!AM$14,VLOOKUP(TRIM(UPPER(SUBSTITUTE($D42," ",""))),'Cleaned Google Form'!$A$1:$M$5000,8,FALSE)='Main Template'!AM$15),0,IF(AND('Main Template'!AM$21&gt;=$C$9,'Main Template'!AM$19,VLOOKUP(TRIM(UPPER(SUBSTITUTE($D42," ",""))),'Cleaned Google Form'!$A$1:$M$5000,7,FALSE)="YES"),0,IF(IFERROR(FIND('Main Template'!AM$17,VLOOKUP(TRIM(UPPER(SUBSTITUTE('Main Template'!$D42," ",""))),'Cleaned Google Form'!$A$1:$M$5000,9,FALSE),1),FALSE),0,1))))),1)</f>
        <v>1</v>
      </c>
      <c r="AN42" s="12">
        <f>IFERROR(IF(AND(WEEKDAY('Main Template'!AN$18)=1,OR(VLOOKUP(TRIM(UPPER(SUBSTITUTE($D42," ",""))),'Cleaned Google Form'!$A$1:$M$5000,3,FALSE)="SMH",VLOOKUP(TRIM(UPPER(SUBSTITUTE($D42," ",""))),'Cleaned Google Form'!$A$1:$M$5000,3,FALSE)="RCH",VLOOKUP(TRIM(UPPER(SUBSTITUTE($D42," ",""))),'Cleaned Google Form'!$A$1:$M$5000,3,FALSE)="BCCA")),0,IF(AND(AN$21=1,NOT(VLOOKUP(TRIM(UPPER(SUBSTITUTE($D42," ",""))),'Cleaned Google Form'!$A$1:$M$5000,6,FALSE)="NO")),0,IF(OR(VLOOKUP(TRIM(UPPER(SUBSTITUTE($D42," ",""))),'Cleaned Google Form'!$A$1:$M$5000,8,FALSE)='Main Template'!AN$12,VLOOKUP(TRIM(UPPER(SUBSTITUTE($D42," ",""))),'Cleaned Google Form'!$A$1:$M$5000,8,FALSE)='Main Template'!AN$13,VLOOKUP(TRIM(UPPER(SUBSTITUTE($D42," ",""))),'Cleaned Google Form'!$A$1:$M$5000,8,FALSE)='Main Template'!AN$14,VLOOKUP(TRIM(UPPER(SUBSTITUTE($D42," ",""))),'Cleaned Google Form'!$A$1:$M$5000,8,FALSE)='Main Template'!AN$15),0,IF(AND('Main Template'!AN$21&gt;=$C$9,'Main Template'!AN$19,VLOOKUP(TRIM(UPPER(SUBSTITUTE($D42," ",""))),'Cleaned Google Form'!$A$1:$M$5000,7,FALSE)="YES"),0,IF(IFERROR(FIND('Main Template'!AN$17,VLOOKUP(TRIM(UPPER(SUBSTITUTE('Main Template'!$D42," ",""))),'Cleaned Google Form'!$A$1:$M$5000,9,FALSE),1),FALSE),0,1))))),1)</f>
        <v>1</v>
      </c>
    </row>
    <row r="43" spans="2:40">
      <c r="B43" t="str">
        <f>IFERROR(IF(ISNUMBER(MATCH(UPPER(SUBSTITUTE(D43," ","")),'Cleaned Google Form'!$A:$A,0)),"","Oops"),"Not Present")</f>
        <v/>
      </c>
      <c r="C43" s="4">
        <f>I43</f>
        <v>22</v>
      </c>
      <c r="D43" s="4" t="s">
        <v>312</v>
      </c>
      <c r="E43" s="4">
        <f>IFERROR(IF(VLOOKUP(TRIM(UPPER(SUBSTITUTE(D43," ",""))),'Cleaned Google Form'!$A$1:$L$5000,5,FALSE)="YES",1,0),0)</f>
        <v>1</v>
      </c>
      <c r="F43" s="4">
        <f>IFERROR(IF(RIGHT(VLOOKUP(TRIM(UPPER(SUBSTITUTE(D43," ",""))),'Cleaned Google Form'!$A$1:$L$5000,2,FALSE),1)="1",1,0),0)</f>
        <v>1</v>
      </c>
      <c r="G43" s="4">
        <f>IFERROR(IF(VLOOKUP(TRIM(UPPER(SUBSTITUTE(D43," ",""))),'Cleaned Google Form'!$A$1:$L$5000,3,FALSE)="VGH",1,0),0)</f>
        <v>1</v>
      </c>
      <c r="H43" s="4">
        <f>IFERROR(IF(G43+IFERROR(IF(VLOOKUP(TRIM(UPPER(SUBSTITUTE(D43," ",""))),'Cleaned Google Form'!$A$1:$L$5000,3,FALSE)="SPH",1,0),0)=0,1,0),0)</f>
        <v>0</v>
      </c>
      <c r="I43" s="4">
        <f>IF(I42="Resident Index",1,I42+1)</f>
        <v>22</v>
      </c>
      <c r="J43" s="12">
        <f>IFERROR(IF(AND(WEEKDAY('Main Template'!J$18)=1,OR(VLOOKUP(TRIM(UPPER(SUBSTITUTE($D43," ",""))),'Cleaned Google Form'!$A$1:$M$5000,3,FALSE)="SMH",VLOOKUP(TRIM(UPPER(SUBSTITUTE($D43," ",""))),'Cleaned Google Form'!$A$1:$M$5000,3,FALSE)="RCH",VLOOKUP(TRIM(UPPER(SUBSTITUTE($D43," ",""))),'Cleaned Google Form'!$A$1:$M$5000,3,FALSE)="BCCA")),0,IF(AND(J$21=1,NOT(VLOOKUP(TRIM(UPPER(SUBSTITUTE($D43," ",""))),'Cleaned Google Form'!$A$1:$M$5000,6,FALSE)="NO")),0,IF(OR(VLOOKUP(TRIM(UPPER(SUBSTITUTE($D43," ",""))),'Cleaned Google Form'!$A$1:$M$5000,8,FALSE)='Main Template'!J$12,VLOOKUP(TRIM(UPPER(SUBSTITUTE($D43," ",""))),'Cleaned Google Form'!$A$1:$M$5000,8,FALSE)='Main Template'!J$13,VLOOKUP(TRIM(UPPER(SUBSTITUTE($D43," ",""))),'Cleaned Google Form'!$A$1:$M$5000,8,FALSE)='Main Template'!J$14,VLOOKUP(TRIM(UPPER(SUBSTITUTE($D43," ",""))),'Cleaned Google Form'!$A$1:$M$5000,8,FALSE)='Main Template'!J$15),0,IF(AND('Main Template'!J$21&gt;=$C$9,'Main Template'!J$19,VLOOKUP(TRIM(UPPER(SUBSTITUTE($D43," ",""))),'Cleaned Google Form'!$A$1:$M$5000,7,FALSE)="YES"),0,IF(IFERROR(FIND('Main Template'!J$17,VLOOKUP(TRIM(UPPER(SUBSTITUTE('Main Template'!$D43," ",""))),'Cleaned Google Form'!$A$1:$M$5000,9,FALSE),1),FALSE),0,1))))),1)</f>
        <v>0</v>
      </c>
      <c r="K43" s="12">
        <f>IFERROR(IF(AND(WEEKDAY('Main Template'!K$18)=1,OR(VLOOKUP(TRIM(UPPER(SUBSTITUTE($D43," ",""))),'Cleaned Google Form'!$A$1:$M$5000,3,FALSE)="SMH",VLOOKUP(TRIM(UPPER(SUBSTITUTE($D43," ",""))),'Cleaned Google Form'!$A$1:$M$5000,3,FALSE)="RCH",VLOOKUP(TRIM(UPPER(SUBSTITUTE($D43," ",""))),'Cleaned Google Form'!$A$1:$M$5000,3,FALSE)="BCCA")),0,IF(AND(K$21=1,NOT(VLOOKUP(TRIM(UPPER(SUBSTITUTE($D43," ",""))),'Cleaned Google Form'!$A$1:$M$5000,6,FALSE)="NO")),0,IF(OR(VLOOKUP(TRIM(UPPER(SUBSTITUTE($D43," ",""))),'Cleaned Google Form'!$A$1:$M$5000,8,FALSE)='Main Template'!K$12,VLOOKUP(TRIM(UPPER(SUBSTITUTE($D43," ",""))),'Cleaned Google Form'!$A$1:$M$5000,8,FALSE)='Main Template'!K$13,VLOOKUP(TRIM(UPPER(SUBSTITUTE($D43," ",""))),'Cleaned Google Form'!$A$1:$M$5000,8,FALSE)='Main Template'!K$14,VLOOKUP(TRIM(UPPER(SUBSTITUTE($D43," ",""))),'Cleaned Google Form'!$A$1:$M$5000,8,FALSE)='Main Template'!K$15),0,IF(AND('Main Template'!K$21&gt;=$C$9,'Main Template'!K$19,VLOOKUP(TRIM(UPPER(SUBSTITUTE($D43," ",""))),'Cleaned Google Form'!$A$1:$M$5000,7,FALSE)="YES"),0,IF(IFERROR(FIND('Main Template'!K$17,VLOOKUP(TRIM(UPPER(SUBSTITUTE('Main Template'!$D43," ",""))),'Cleaned Google Form'!$A$1:$M$5000,9,FALSE),1),FALSE),0,1))))),1)</f>
        <v>1</v>
      </c>
      <c r="L43" s="12">
        <f>IFERROR(IF(AND(WEEKDAY('Main Template'!L$18)=1,OR(VLOOKUP(TRIM(UPPER(SUBSTITUTE($D43," ",""))),'Cleaned Google Form'!$A$1:$M$5000,3,FALSE)="SMH",VLOOKUP(TRIM(UPPER(SUBSTITUTE($D43," ",""))),'Cleaned Google Form'!$A$1:$M$5000,3,FALSE)="RCH",VLOOKUP(TRIM(UPPER(SUBSTITUTE($D43," ",""))),'Cleaned Google Form'!$A$1:$M$5000,3,FALSE)="BCCA")),0,IF(AND(L$21=1,NOT(VLOOKUP(TRIM(UPPER(SUBSTITUTE($D43," ",""))),'Cleaned Google Form'!$A$1:$M$5000,6,FALSE)="NO")),0,IF(OR(VLOOKUP(TRIM(UPPER(SUBSTITUTE($D43," ",""))),'Cleaned Google Form'!$A$1:$M$5000,8,FALSE)='Main Template'!L$12,VLOOKUP(TRIM(UPPER(SUBSTITUTE($D43," ",""))),'Cleaned Google Form'!$A$1:$M$5000,8,FALSE)='Main Template'!L$13,VLOOKUP(TRIM(UPPER(SUBSTITUTE($D43," ",""))),'Cleaned Google Form'!$A$1:$M$5000,8,FALSE)='Main Template'!L$14,VLOOKUP(TRIM(UPPER(SUBSTITUTE($D43," ",""))),'Cleaned Google Form'!$A$1:$M$5000,8,FALSE)='Main Template'!L$15),0,IF(AND('Main Template'!L$21&gt;=$C$9,'Main Template'!L$19,VLOOKUP(TRIM(UPPER(SUBSTITUTE($D43," ",""))),'Cleaned Google Form'!$A$1:$M$5000,7,FALSE)="YES"),0,IF(IFERROR(FIND('Main Template'!L$17,VLOOKUP(TRIM(UPPER(SUBSTITUTE('Main Template'!$D43," ",""))),'Cleaned Google Form'!$A$1:$M$5000,9,FALSE),1),FALSE),0,1))))),1)</f>
        <v>1</v>
      </c>
      <c r="M43" s="12">
        <f>IFERROR(IF(AND(WEEKDAY('Main Template'!M$18)=1,OR(VLOOKUP(TRIM(UPPER(SUBSTITUTE($D43," ",""))),'Cleaned Google Form'!$A$1:$M$5000,3,FALSE)="SMH",VLOOKUP(TRIM(UPPER(SUBSTITUTE($D43," ",""))),'Cleaned Google Form'!$A$1:$M$5000,3,FALSE)="RCH",VLOOKUP(TRIM(UPPER(SUBSTITUTE($D43," ",""))),'Cleaned Google Form'!$A$1:$M$5000,3,FALSE)="BCCA")),0,IF(AND(M$21=1,NOT(VLOOKUP(TRIM(UPPER(SUBSTITUTE($D43," ",""))),'Cleaned Google Form'!$A$1:$M$5000,6,FALSE)="NO")),0,IF(OR(VLOOKUP(TRIM(UPPER(SUBSTITUTE($D43," ",""))),'Cleaned Google Form'!$A$1:$M$5000,8,FALSE)='Main Template'!M$12,VLOOKUP(TRIM(UPPER(SUBSTITUTE($D43," ",""))),'Cleaned Google Form'!$A$1:$M$5000,8,FALSE)='Main Template'!M$13,VLOOKUP(TRIM(UPPER(SUBSTITUTE($D43," ",""))),'Cleaned Google Form'!$A$1:$M$5000,8,FALSE)='Main Template'!M$14,VLOOKUP(TRIM(UPPER(SUBSTITUTE($D43," ",""))),'Cleaned Google Form'!$A$1:$M$5000,8,FALSE)='Main Template'!M$15),0,IF(AND('Main Template'!M$21&gt;=$C$9,'Main Template'!M$19,VLOOKUP(TRIM(UPPER(SUBSTITUTE($D43," ",""))),'Cleaned Google Form'!$A$1:$M$5000,7,FALSE)="YES"),0,IF(IFERROR(FIND('Main Template'!M$17,VLOOKUP(TRIM(UPPER(SUBSTITUTE('Main Template'!$D43," ",""))),'Cleaned Google Form'!$A$1:$M$5000,9,FALSE),1),FALSE),0,1))))),1)</f>
        <v>1</v>
      </c>
      <c r="N43" s="12">
        <f>IFERROR(IF(AND(WEEKDAY('Main Template'!N$18)=1,OR(VLOOKUP(TRIM(UPPER(SUBSTITUTE($D43," ",""))),'Cleaned Google Form'!$A$1:$M$5000,3,FALSE)="SMH",VLOOKUP(TRIM(UPPER(SUBSTITUTE($D43," ",""))),'Cleaned Google Form'!$A$1:$M$5000,3,FALSE)="RCH",VLOOKUP(TRIM(UPPER(SUBSTITUTE($D43," ",""))),'Cleaned Google Form'!$A$1:$M$5000,3,FALSE)="BCCA")),0,IF(AND(N$21=1,NOT(VLOOKUP(TRIM(UPPER(SUBSTITUTE($D43," ",""))),'Cleaned Google Form'!$A$1:$M$5000,6,FALSE)="NO")),0,IF(OR(VLOOKUP(TRIM(UPPER(SUBSTITUTE($D43," ",""))),'Cleaned Google Form'!$A$1:$M$5000,8,FALSE)='Main Template'!N$12,VLOOKUP(TRIM(UPPER(SUBSTITUTE($D43," ",""))),'Cleaned Google Form'!$A$1:$M$5000,8,FALSE)='Main Template'!N$13,VLOOKUP(TRIM(UPPER(SUBSTITUTE($D43," ",""))),'Cleaned Google Form'!$A$1:$M$5000,8,FALSE)='Main Template'!N$14,VLOOKUP(TRIM(UPPER(SUBSTITUTE($D43," ",""))),'Cleaned Google Form'!$A$1:$M$5000,8,FALSE)='Main Template'!N$15),0,IF(AND('Main Template'!N$21&gt;=$C$9,'Main Template'!N$19,VLOOKUP(TRIM(UPPER(SUBSTITUTE($D43," ",""))),'Cleaned Google Form'!$A$1:$M$5000,7,FALSE)="YES"),0,IF(IFERROR(FIND('Main Template'!N$17,VLOOKUP(TRIM(UPPER(SUBSTITUTE('Main Template'!$D43," ",""))),'Cleaned Google Form'!$A$1:$M$5000,9,FALSE),1),FALSE),0,1))))),1)</f>
        <v>1</v>
      </c>
      <c r="O43" s="12">
        <f>IFERROR(IF(AND(WEEKDAY('Main Template'!O$18)=1,OR(VLOOKUP(TRIM(UPPER(SUBSTITUTE($D43," ",""))),'Cleaned Google Form'!$A$1:$M$5000,3,FALSE)="SMH",VLOOKUP(TRIM(UPPER(SUBSTITUTE($D43," ",""))),'Cleaned Google Form'!$A$1:$M$5000,3,FALSE)="RCH",VLOOKUP(TRIM(UPPER(SUBSTITUTE($D43," ",""))),'Cleaned Google Form'!$A$1:$M$5000,3,FALSE)="BCCA")),0,IF(AND(O$21=1,NOT(VLOOKUP(TRIM(UPPER(SUBSTITUTE($D43," ",""))),'Cleaned Google Form'!$A$1:$M$5000,6,FALSE)="NO")),0,IF(OR(VLOOKUP(TRIM(UPPER(SUBSTITUTE($D43," ",""))),'Cleaned Google Form'!$A$1:$M$5000,8,FALSE)='Main Template'!O$12,VLOOKUP(TRIM(UPPER(SUBSTITUTE($D43," ",""))),'Cleaned Google Form'!$A$1:$M$5000,8,FALSE)='Main Template'!O$13,VLOOKUP(TRIM(UPPER(SUBSTITUTE($D43," ",""))),'Cleaned Google Form'!$A$1:$M$5000,8,FALSE)='Main Template'!O$14,VLOOKUP(TRIM(UPPER(SUBSTITUTE($D43," ",""))),'Cleaned Google Form'!$A$1:$M$5000,8,FALSE)='Main Template'!O$15),0,IF(AND('Main Template'!O$21&gt;=$C$9,'Main Template'!O$19,VLOOKUP(TRIM(UPPER(SUBSTITUTE($D43," ",""))),'Cleaned Google Form'!$A$1:$M$5000,7,FALSE)="YES"),0,IF(IFERROR(FIND('Main Template'!O$17,VLOOKUP(TRIM(UPPER(SUBSTITUTE('Main Template'!$D43," ",""))),'Cleaned Google Form'!$A$1:$M$5000,9,FALSE),1),FALSE),0,1))))),1)</f>
        <v>0</v>
      </c>
      <c r="P43" s="12">
        <f>IFERROR(IF(AND(WEEKDAY('Main Template'!P$18)=1,OR(VLOOKUP(TRIM(UPPER(SUBSTITUTE($D43," ",""))),'Cleaned Google Form'!$A$1:$M$5000,3,FALSE)="SMH",VLOOKUP(TRIM(UPPER(SUBSTITUTE($D43," ",""))),'Cleaned Google Form'!$A$1:$M$5000,3,FALSE)="RCH",VLOOKUP(TRIM(UPPER(SUBSTITUTE($D43," ",""))),'Cleaned Google Form'!$A$1:$M$5000,3,FALSE)="BCCA")),0,IF(AND(P$21=1,NOT(VLOOKUP(TRIM(UPPER(SUBSTITUTE($D43," ",""))),'Cleaned Google Form'!$A$1:$M$5000,6,FALSE)="NO")),0,IF(OR(VLOOKUP(TRIM(UPPER(SUBSTITUTE($D43," ",""))),'Cleaned Google Form'!$A$1:$M$5000,8,FALSE)='Main Template'!P$12,VLOOKUP(TRIM(UPPER(SUBSTITUTE($D43," ",""))),'Cleaned Google Form'!$A$1:$M$5000,8,FALSE)='Main Template'!P$13,VLOOKUP(TRIM(UPPER(SUBSTITUTE($D43," ",""))),'Cleaned Google Form'!$A$1:$M$5000,8,FALSE)='Main Template'!P$14,VLOOKUP(TRIM(UPPER(SUBSTITUTE($D43," ",""))),'Cleaned Google Form'!$A$1:$M$5000,8,FALSE)='Main Template'!P$15),0,IF(AND('Main Template'!P$21&gt;=$C$9,'Main Template'!P$19,VLOOKUP(TRIM(UPPER(SUBSTITUTE($D43," ",""))),'Cleaned Google Form'!$A$1:$M$5000,7,FALSE)="YES"),0,IF(IFERROR(FIND('Main Template'!P$17,VLOOKUP(TRIM(UPPER(SUBSTITUTE('Main Template'!$D43," ",""))),'Cleaned Google Form'!$A$1:$M$5000,9,FALSE),1),FALSE),0,1))))),1)</f>
        <v>0</v>
      </c>
      <c r="Q43" s="12">
        <f>IFERROR(IF(AND(WEEKDAY('Main Template'!Q$18)=1,OR(VLOOKUP(TRIM(UPPER(SUBSTITUTE($D43," ",""))),'Cleaned Google Form'!$A$1:$M$5000,3,FALSE)="SMH",VLOOKUP(TRIM(UPPER(SUBSTITUTE($D43," ",""))),'Cleaned Google Form'!$A$1:$M$5000,3,FALSE)="RCH",VLOOKUP(TRIM(UPPER(SUBSTITUTE($D43," ",""))),'Cleaned Google Form'!$A$1:$M$5000,3,FALSE)="BCCA")),0,IF(AND(Q$21=1,NOT(VLOOKUP(TRIM(UPPER(SUBSTITUTE($D43," ",""))),'Cleaned Google Form'!$A$1:$M$5000,6,FALSE)="NO")),0,IF(OR(VLOOKUP(TRIM(UPPER(SUBSTITUTE($D43," ",""))),'Cleaned Google Form'!$A$1:$M$5000,8,FALSE)='Main Template'!Q$12,VLOOKUP(TRIM(UPPER(SUBSTITUTE($D43," ",""))),'Cleaned Google Form'!$A$1:$M$5000,8,FALSE)='Main Template'!Q$13,VLOOKUP(TRIM(UPPER(SUBSTITUTE($D43," ",""))),'Cleaned Google Form'!$A$1:$M$5000,8,FALSE)='Main Template'!Q$14,VLOOKUP(TRIM(UPPER(SUBSTITUTE($D43," ",""))),'Cleaned Google Form'!$A$1:$M$5000,8,FALSE)='Main Template'!Q$15),0,IF(AND('Main Template'!Q$21&gt;=$C$9,'Main Template'!Q$19,VLOOKUP(TRIM(UPPER(SUBSTITUTE($D43," ",""))),'Cleaned Google Form'!$A$1:$M$5000,7,FALSE)="YES"),0,IF(IFERROR(FIND('Main Template'!Q$17,VLOOKUP(TRIM(UPPER(SUBSTITUTE('Main Template'!$D43," ",""))),'Cleaned Google Form'!$A$1:$M$5000,9,FALSE),1),FALSE),0,1))))),1)</f>
        <v>1</v>
      </c>
      <c r="R43" s="12">
        <f>IFERROR(IF(AND(WEEKDAY('Main Template'!R$18)=1,OR(VLOOKUP(TRIM(UPPER(SUBSTITUTE($D43," ",""))),'Cleaned Google Form'!$A$1:$M$5000,3,FALSE)="SMH",VLOOKUP(TRIM(UPPER(SUBSTITUTE($D43," ",""))),'Cleaned Google Form'!$A$1:$M$5000,3,FALSE)="RCH",VLOOKUP(TRIM(UPPER(SUBSTITUTE($D43," ",""))),'Cleaned Google Form'!$A$1:$M$5000,3,FALSE)="BCCA")),0,IF(AND(R$21=1,NOT(VLOOKUP(TRIM(UPPER(SUBSTITUTE($D43," ",""))),'Cleaned Google Form'!$A$1:$M$5000,6,FALSE)="NO")),0,IF(OR(VLOOKUP(TRIM(UPPER(SUBSTITUTE($D43," ",""))),'Cleaned Google Form'!$A$1:$M$5000,8,FALSE)='Main Template'!R$12,VLOOKUP(TRIM(UPPER(SUBSTITUTE($D43," ",""))),'Cleaned Google Form'!$A$1:$M$5000,8,FALSE)='Main Template'!R$13,VLOOKUP(TRIM(UPPER(SUBSTITUTE($D43," ",""))),'Cleaned Google Form'!$A$1:$M$5000,8,FALSE)='Main Template'!R$14,VLOOKUP(TRIM(UPPER(SUBSTITUTE($D43," ",""))),'Cleaned Google Form'!$A$1:$M$5000,8,FALSE)='Main Template'!R$15),0,IF(AND('Main Template'!R$21&gt;=$C$9,'Main Template'!R$19,VLOOKUP(TRIM(UPPER(SUBSTITUTE($D43," ",""))),'Cleaned Google Form'!$A$1:$M$5000,7,FALSE)="YES"),0,IF(IFERROR(FIND('Main Template'!R$17,VLOOKUP(TRIM(UPPER(SUBSTITUTE('Main Template'!$D43," ",""))),'Cleaned Google Form'!$A$1:$M$5000,9,FALSE),1),FALSE),0,1))))),1)</f>
        <v>1</v>
      </c>
      <c r="S43" s="12">
        <f>IFERROR(IF(AND(WEEKDAY('Main Template'!S$18)=1,OR(VLOOKUP(TRIM(UPPER(SUBSTITUTE($D43," ",""))),'Cleaned Google Form'!$A$1:$M$5000,3,FALSE)="SMH",VLOOKUP(TRIM(UPPER(SUBSTITUTE($D43," ",""))),'Cleaned Google Form'!$A$1:$M$5000,3,FALSE)="RCH",VLOOKUP(TRIM(UPPER(SUBSTITUTE($D43," ",""))),'Cleaned Google Form'!$A$1:$M$5000,3,FALSE)="BCCA")),0,IF(AND(S$21=1,NOT(VLOOKUP(TRIM(UPPER(SUBSTITUTE($D43," ",""))),'Cleaned Google Form'!$A$1:$M$5000,6,FALSE)="NO")),0,IF(OR(VLOOKUP(TRIM(UPPER(SUBSTITUTE($D43," ",""))),'Cleaned Google Form'!$A$1:$M$5000,8,FALSE)='Main Template'!S$12,VLOOKUP(TRIM(UPPER(SUBSTITUTE($D43," ",""))),'Cleaned Google Form'!$A$1:$M$5000,8,FALSE)='Main Template'!S$13,VLOOKUP(TRIM(UPPER(SUBSTITUTE($D43," ",""))),'Cleaned Google Form'!$A$1:$M$5000,8,FALSE)='Main Template'!S$14,VLOOKUP(TRIM(UPPER(SUBSTITUTE($D43," ",""))),'Cleaned Google Form'!$A$1:$M$5000,8,FALSE)='Main Template'!S$15),0,IF(AND('Main Template'!S$21&gt;=$C$9,'Main Template'!S$19,VLOOKUP(TRIM(UPPER(SUBSTITUTE($D43," ",""))),'Cleaned Google Form'!$A$1:$M$5000,7,FALSE)="YES"),0,IF(IFERROR(FIND('Main Template'!S$17,VLOOKUP(TRIM(UPPER(SUBSTITUTE('Main Template'!$D43," ",""))),'Cleaned Google Form'!$A$1:$M$5000,9,FALSE),1),FALSE),0,1))))),1)</f>
        <v>1</v>
      </c>
      <c r="T43" s="12">
        <f>IFERROR(IF(AND(WEEKDAY('Main Template'!T$18)=1,OR(VLOOKUP(TRIM(UPPER(SUBSTITUTE($D43," ",""))),'Cleaned Google Form'!$A$1:$M$5000,3,FALSE)="SMH",VLOOKUP(TRIM(UPPER(SUBSTITUTE($D43," ",""))),'Cleaned Google Form'!$A$1:$M$5000,3,FALSE)="RCH",VLOOKUP(TRIM(UPPER(SUBSTITUTE($D43," ",""))),'Cleaned Google Form'!$A$1:$M$5000,3,FALSE)="BCCA")),0,IF(AND(T$21=1,NOT(VLOOKUP(TRIM(UPPER(SUBSTITUTE($D43," ",""))),'Cleaned Google Form'!$A$1:$M$5000,6,FALSE)="NO")),0,IF(OR(VLOOKUP(TRIM(UPPER(SUBSTITUTE($D43," ",""))),'Cleaned Google Form'!$A$1:$M$5000,8,FALSE)='Main Template'!T$12,VLOOKUP(TRIM(UPPER(SUBSTITUTE($D43," ",""))),'Cleaned Google Form'!$A$1:$M$5000,8,FALSE)='Main Template'!T$13,VLOOKUP(TRIM(UPPER(SUBSTITUTE($D43," ",""))),'Cleaned Google Form'!$A$1:$M$5000,8,FALSE)='Main Template'!T$14,VLOOKUP(TRIM(UPPER(SUBSTITUTE($D43," ",""))),'Cleaned Google Form'!$A$1:$M$5000,8,FALSE)='Main Template'!T$15),0,IF(AND('Main Template'!T$21&gt;=$C$9,'Main Template'!T$19,VLOOKUP(TRIM(UPPER(SUBSTITUTE($D43," ",""))),'Cleaned Google Form'!$A$1:$M$5000,7,FALSE)="YES"),0,IF(IFERROR(FIND('Main Template'!T$17,VLOOKUP(TRIM(UPPER(SUBSTITUTE('Main Template'!$D43," ",""))),'Cleaned Google Form'!$A$1:$M$5000,9,FALSE),1),FALSE),0,1))))),1)</f>
        <v>1</v>
      </c>
      <c r="U43" s="12">
        <f>IFERROR(IF(AND(WEEKDAY('Main Template'!U$18)=1,OR(VLOOKUP(TRIM(UPPER(SUBSTITUTE($D43," ",""))),'Cleaned Google Form'!$A$1:$M$5000,3,FALSE)="SMH",VLOOKUP(TRIM(UPPER(SUBSTITUTE($D43," ",""))),'Cleaned Google Form'!$A$1:$M$5000,3,FALSE)="RCH",VLOOKUP(TRIM(UPPER(SUBSTITUTE($D43," ",""))),'Cleaned Google Form'!$A$1:$M$5000,3,FALSE)="BCCA")),0,IF(AND(U$21=1,NOT(VLOOKUP(TRIM(UPPER(SUBSTITUTE($D43," ",""))),'Cleaned Google Form'!$A$1:$M$5000,6,FALSE)="NO")),0,IF(OR(VLOOKUP(TRIM(UPPER(SUBSTITUTE($D43," ",""))),'Cleaned Google Form'!$A$1:$M$5000,8,FALSE)='Main Template'!U$12,VLOOKUP(TRIM(UPPER(SUBSTITUTE($D43," ",""))),'Cleaned Google Form'!$A$1:$M$5000,8,FALSE)='Main Template'!U$13,VLOOKUP(TRIM(UPPER(SUBSTITUTE($D43," ",""))),'Cleaned Google Form'!$A$1:$M$5000,8,FALSE)='Main Template'!U$14,VLOOKUP(TRIM(UPPER(SUBSTITUTE($D43," ",""))),'Cleaned Google Form'!$A$1:$M$5000,8,FALSE)='Main Template'!U$15),0,IF(AND('Main Template'!U$21&gt;=$C$9,'Main Template'!U$19,VLOOKUP(TRIM(UPPER(SUBSTITUTE($D43," ",""))),'Cleaned Google Form'!$A$1:$M$5000,7,FALSE)="YES"),0,IF(IFERROR(FIND('Main Template'!U$17,VLOOKUP(TRIM(UPPER(SUBSTITUTE('Main Template'!$D43," ",""))),'Cleaned Google Form'!$A$1:$M$5000,9,FALSE),1),FALSE),0,1))))),1)</f>
        <v>1</v>
      </c>
      <c r="V43" s="12">
        <f>IFERROR(IF(AND(WEEKDAY('Main Template'!V$18)=1,OR(VLOOKUP(TRIM(UPPER(SUBSTITUTE($D43," ",""))),'Cleaned Google Form'!$A$1:$M$5000,3,FALSE)="SMH",VLOOKUP(TRIM(UPPER(SUBSTITUTE($D43," ",""))),'Cleaned Google Form'!$A$1:$M$5000,3,FALSE)="RCH",VLOOKUP(TRIM(UPPER(SUBSTITUTE($D43," ",""))),'Cleaned Google Form'!$A$1:$M$5000,3,FALSE)="BCCA")),0,IF(AND(V$21=1,NOT(VLOOKUP(TRIM(UPPER(SUBSTITUTE($D43," ",""))),'Cleaned Google Form'!$A$1:$M$5000,6,FALSE)="NO")),0,IF(OR(VLOOKUP(TRIM(UPPER(SUBSTITUTE($D43," ",""))),'Cleaned Google Form'!$A$1:$M$5000,8,FALSE)='Main Template'!V$12,VLOOKUP(TRIM(UPPER(SUBSTITUTE($D43," ",""))),'Cleaned Google Form'!$A$1:$M$5000,8,FALSE)='Main Template'!V$13,VLOOKUP(TRIM(UPPER(SUBSTITUTE($D43," ",""))),'Cleaned Google Form'!$A$1:$M$5000,8,FALSE)='Main Template'!V$14,VLOOKUP(TRIM(UPPER(SUBSTITUTE($D43," ",""))),'Cleaned Google Form'!$A$1:$M$5000,8,FALSE)='Main Template'!V$15),0,IF(AND('Main Template'!V$21&gt;=$C$9,'Main Template'!V$19,VLOOKUP(TRIM(UPPER(SUBSTITUTE($D43," ",""))),'Cleaned Google Form'!$A$1:$M$5000,7,FALSE)="YES"),0,IF(IFERROR(FIND('Main Template'!V$17,VLOOKUP(TRIM(UPPER(SUBSTITUTE('Main Template'!$D43," ",""))),'Cleaned Google Form'!$A$1:$M$5000,9,FALSE),1),FALSE),0,1))))),1)</f>
        <v>0</v>
      </c>
      <c r="W43" s="12">
        <f>IFERROR(IF(AND(WEEKDAY('Main Template'!W$18)=1,OR(VLOOKUP(TRIM(UPPER(SUBSTITUTE($D43," ",""))),'Cleaned Google Form'!$A$1:$M$5000,3,FALSE)="SMH",VLOOKUP(TRIM(UPPER(SUBSTITUTE($D43," ",""))),'Cleaned Google Form'!$A$1:$M$5000,3,FALSE)="RCH",VLOOKUP(TRIM(UPPER(SUBSTITUTE($D43," ",""))),'Cleaned Google Form'!$A$1:$M$5000,3,FALSE)="BCCA")),0,IF(AND(W$21=1,NOT(VLOOKUP(TRIM(UPPER(SUBSTITUTE($D43," ",""))),'Cleaned Google Form'!$A$1:$M$5000,6,FALSE)="NO")),0,IF(OR(VLOOKUP(TRIM(UPPER(SUBSTITUTE($D43," ",""))),'Cleaned Google Form'!$A$1:$M$5000,8,FALSE)='Main Template'!W$12,VLOOKUP(TRIM(UPPER(SUBSTITUTE($D43," ",""))),'Cleaned Google Form'!$A$1:$M$5000,8,FALSE)='Main Template'!W$13,VLOOKUP(TRIM(UPPER(SUBSTITUTE($D43," ",""))),'Cleaned Google Form'!$A$1:$M$5000,8,FALSE)='Main Template'!W$14,VLOOKUP(TRIM(UPPER(SUBSTITUTE($D43," ",""))),'Cleaned Google Form'!$A$1:$M$5000,8,FALSE)='Main Template'!W$15),0,IF(AND('Main Template'!W$21&gt;=$C$9,'Main Template'!W$19,VLOOKUP(TRIM(UPPER(SUBSTITUTE($D43," ",""))),'Cleaned Google Form'!$A$1:$M$5000,7,FALSE)="YES"),0,IF(IFERROR(FIND('Main Template'!W$17,VLOOKUP(TRIM(UPPER(SUBSTITUTE('Main Template'!$D43," ",""))),'Cleaned Google Form'!$A$1:$M$5000,9,FALSE),1),FALSE),0,1))))),1)</f>
        <v>1</v>
      </c>
      <c r="X43" s="12">
        <f>IFERROR(IF(AND(WEEKDAY('Main Template'!X$18)=1,OR(VLOOKUP(TRIM(UPPER(SUBSTITUTE($D43," ",""))),'Cleaned Google Form'!$A$1:$M$5000,3,FALSE)="SMH",VLOOKUP(TRIM(UPPER(SUBSTITUTE($D43," ",""))),'Cleaned Google Form'!$A$1:$M$5000,3,FALSE)="RCH",VLOOKUP(TRIM(UPPER(SUBSTITUTE($D43," ",""))),'Cleaned Google Form'!$A$1:$M$5000,3,FALSE)="BCCA")),0,IF(AND(X$21=1,NOT(VLOOKUP(TRIM(UPPER(SUBSTITUTE($D43," ",""))),'Cleaned Google Form'!$A$1:$M$5000,6,FALSE)="NO")),0,IF(OR(VLOOKUP(TRIM(UPPER(SUBSTITUTE($D43," ",""))),'Cleaned Google Form'!$A$1:$M$5000,8,FALSE)='Main Template'!X$12,VLOOKUP(TRIM(UPPER(SUBSTITUTE($D43," ",""))),'Cleaned Google Form'!$A$1:$M$5000,8,FALSE)='Main Template'!X$13,VLOOKUP(TRIM(UPPER(SUBSTITUTE($D43," ",""))),'Cleaned Google Form'!$A$1:$M$5000,8,FALSE)='Main Template'!X$14,VLOOKUP(TRIM(UPPER(SUBSTITUTE($D43," ",""))),'Cleaned Google Form'!$A$1:$M$5000,8,FALSE)='Main Template'!X$15),0,IF(AND('Main Template'!X$21&gt;=$C$9,'Main Template'!X$19,VLOOKUP(TRIM(UPPER(SUBSTITUTE($D43," ",""))),'Cleaned Google Form'!$A$1:$M$5000,7,FALSE)="YES"),0,IF(IFERROR(FIND('Main Template'!X$17,VLOOKUP(TRIM(UPPER(SUBSTITUTE('Main Template'!$D43," ",""))),'Cleaned Google Form'!$A$1:$M$5000,9,FALSE),1),FALSE),0,1))))),1)</f>
        <v>1</v>
      </c>
      <c r="Y43" s="12">
        <f>IFERROR(IF(AND(WEEKDAY('Main Template'!Y$18)=1,OR(VLOOKUP(TRIM(UPPER(SUBSTITUTE($D43," ",""))),'Cleaned Google Form'!$A$1:$M$5000,3,FALSE)="SMH",VLOOKUP(TRIM(UPPER(SUBSTITUTE($D43," ",""))),'Cleaned Google Form'!$A$1:$M$5000,3,FALSE)="RCH",VLOOKUP(TRIM(UPPER(SUBSTITUTE($D43," ",""))),'Cleaned Google Form'!$A$1:$M$5000,3,FALSE)="BCCA")),0,IF(AND(Y$21=1,NOT(VLOOKUP(TRIM(UPPER(SUBSTITUTE($D43," ",""))),'Cleaned Google Form'!$A$1:$M$5000,6,FALSE)="NO")),0,IF(OR(VLOOKUP(TRIM(UPPER(SUBSTITUTE($D43," ",""))),'Cleaned Google Form'!$A$1:$M$5000,8,FALSE)='Main Template'!Y$12,VLOOKUP(TRIM(UPPER(SUBSTITUTE($D43," ",""))),'Cleaned Google Form'!$A$1:$M$5000,8,FALSE)='Main Template'!Y$13,VLOOKUP(TRIM(UPPER(SUBSTITUTE($D43," ",""))),'Cleaned Google Form'!$A$1:$M$5000,8,FALSE)='Main Template'!Y$14,VLOOKUP(TRIM(UPPER(SUBSTITUTE($D43," ",""))),'Cleaned Google Form'!$A$1:$M$5000,8,FALSE)='Main Template'!Y$15),0,IF(AND('Main Template'!Y$21&gt;=$C$9,'Main Template'!Y$19,VLOOKUP(TRIM(UPPER(SUBSTITUTE($D43," ",""))),'Cleaned Google Form'!$A$1:$M$5000,7,FALSE)="YES"),0,IF(IFERROR(FIND('Main Template'!Y$17,VLOOKUP(TRIM(UPPER(SUBSTITUTE('Main Template'!$D43," ",""))),'Cleaned Google Form'!$A$1:$M$5000,9,FALSE),1),FALSE),0,1))))),1)</f>
        <v>1</v>
      </c>
      <c r="Z43" s="12">
        <f>IFERROR(IF(AND(WEEKDAY('Main Template'!Z$18)=1,OR(VLOOKUP(TRIM(UPPER(SUBSTITUTE($D43," ",""))),'Cleaned Google Form'!$A$1:$M$5000,3,FALSE)="SMH",VLOOKUP(TRIM(UPPER(SUBSTITUTE($D43," ",""))),'Cleaned Google Form'!$A$1:$M$5000,3,FALSE)="RCH",VLOOKUP(TRIM(UPPER(SUBSTITUTE($D43," ",""))),'Cleaned Google Form'!$A$1:$M$5000,3,FALSE)="BCCA")),0,IF(AND(Z$21=1,NOT(VLOOKUP(TRIM(UPPER(SUBSTITUTE($D43," ",""))),'Cleaned Google Form'!$A$1:$M$5000,6,FALSE)="NO")),0,IF(OR(VLOOKUP(TRIM(UPPER(SUBSTITUTE($D43," ",""))),'Cleaned Google Form'!$A$1:$M$5000,8,FALSE)='Main Template'!Z$12,VLOOKUP(TRIM(UPPER(SUBSTITUTE($D43," ",""))),'Cleaned Google Form'!$A$1:$M$5000,8,FALSE)='Main Template'!Z$13,VLOOKUP(TRIM(UPPER(SUBSTITUTE($D43," ",""))),'Cleaned Google Form'!$A$1:$M$5000,8,FALSE)='Main Template'!Z$14,VLOOKUP(TRIM(UPPER(SUBSTITUTE($D43," ",""))),'Cleaned Google Form'!$A$1:$M$5000,8,FALSE)='Main Template'!Z$15),0,IF(AND('Main Template'!Z$21&gt;=$C$9,'Main Template'!Z$19,VLOOKUP(TRIM(UPPER(SUBSTITUTE($D43," ",""))),'Cleaned Google Form'!$A$1:$M$5000,7,FALSE)="YES"),0,IF(IFERROR(FIND('Main Template'!Z$17,VLOOKUP(TRIM(UPPER(SUBSTITUTE('Main Template'!$D43," ",""))),'Cleaned Google Form'!$A$1:$M$5000,9,FALSE),1),FALSE),0,1))))),1)</f>
        <v>1</v>
      </c>
      <c r="AA43" s="12">
        <f>IFERROR(IF(AND(WEEKDAY('Main Template'!AA$18)=1,OR(VLOOKUP(TRIM(UPPER(SUBSTITUTE($D43," ",""))),'Cleaned Google Form'!$A$1:$M$5000,3,FALSE)="SMH",VLOOKUP(TRIM(UPPER(SUBSTITUTE($D43," ",""))),'Cleaned Google Form'!$A$1:$M$5000,3,FALSE)="RCH",VLOOKUP(TRIM(UPPER(SUBSTITUTE($D43," ",""))),'Cleaned Google Form'!$A$1:$M$5000,3,FALSE)="BCCA")),0,IF(AND(AA$21=1,NOT(VLOOKUP(TRIM(UPPER(SUBSTITUTE($D43," ",""))),'Cleaned Google Form'!$A$1:$M$5000,6,FALSE)="NO")),0,IF(OR(VLOOKUP(TRIM(UPPER(SUBSTITUTE($D43," ",""))),'Cleaned Google Form'!$A$1:$M$5000,8,FALSE)='Main Template'!AA$12,VLOOKUP(TRIM(UPPER(SUBSTITUTE($D43," ",""))),'Cleaned Google Form'!$A$1:$M$5000,8,FALSE)='Main Template'!AA$13,VLOOKUP(TRIM(UPPER(SUBSTITUTE($D43," ",""))),'Cleaned Google Form'!$A$1:$M$5000,8,FALSE)='Main Template'!AA$14,VLOOKUP(TRIM(UPPER(SUBSTITUTE($D43," ",""))),'Cleaned Google Form'!$A$1:$M$5000,8,FALSE)='Main Template'!AA$15),0,IF(AND('Main Template'!AA$21&gt;=$C$9,'Main Template'!AA$19,VLOOKUP(TRIM(UPPER(SUBSTITUTE($D43," ",""))),'Cleaned Google Form'!$A$1:$M$5000,7,FALSE)="YES"),0,IF(IFERROR(FIND('Main Template'!AA$17,VLOOKUP(TRIM(UPPER(SUBSTITUTE('Main Template'!$D43," ",""))),'Cleaned Google Form'!$A$1:$M$5000,9,FALSE),1),FALSE),0,1))))),1)</f>
        <v>1</v>
      </c>
      <c r="AB43" s="12">
        <f>IFERROR(IF(AND(WEEKDAY('Main Template'!AB$18)=1,OR(VLOOKUP(TRIM(UPPER(SUBSTITUTE($D43," ",""))),'Cleaned Google Form'!$A$1:$M$5000,3,FALSE)="SMH",VLOOKUP(TRIM(UPPER(SUBSTITUTE($D43," ",""))),'Cleaned Google Form'!$A$1:$M$5000,3,FALSE)="RCH",VLOOKUP(TRIM(UPPER(SUBSTITUTE($D43," ",""))),'Cleaned Google Form'!$A$1:$M$5000,3,FALSE)="BCCA")),0,IF(AND(AB$21=1,NOT(VLOOKUP(TRIM(UPPER(SUBSTITUTE($D43," ",""))),'Cleaned Google Form'!$A$1:$M$5000,6,FALSE)="NO")),0,IF(OR(VLOOKUP(TRIM(UPPER(SUBSTITUTE($D43," ",""))),'Cleaned Google Form'!$A$1:$M$5000,8,FALSE)='Main Template'!AB$12,VLOOKUP(TRIM(UPPER(SUBSTITUTE($D43," ",""))),'Cleaned Google Form'!$A$1:$M$5000,8,FALSE)='Main Template'!AB$13,VLOOKUP(TRIM(UPPER(SUBSTITUTE($D43," ",""))),'Cleaned Google Form'!$A$1:$M$5000,8,FALSE)='Main Template'!AB$14,VLOOKUP(TRIM(UPPER(SUBSTITUTE($D43," ",""))),'Cleaned Google Form'!$A$1:$M$5000,8,FALSE)='Main Template'!AB$15),0,IF(AND('Main Template'!AB$21&gt;=$C$9,'Main Template'!AB$19,VLOOKUP(TRIM(UPPER(SUBSTITUTE($D43," ",""))),'Cleaned Google Form'!$A$1:$M$5000,7,FALSE)="YES"),0,IF(IFERROR(FIND('Main Template'!AB$17,VLOOKUP(TRIM(UPPER(SUBSTITUTE('Main Template'!$D43," ",""))),'Cleaned Google Form'!$A$1:$M$5000,9,FALSE),1),FALSE),0,1))))),1)</f>
        <v>1</v>
      </c>
      <c r="AC43" s="12">
        <f>IFERROR(IF(AND(WEEKDAY('Main Template'!AC$18)=1,OR(VLOOKUP(TRIM(UPPER(SUBSTITUTE($D43," ",""))),'Cleaned Google Form'!$A$1:$M$5000,3,FALSE)="SMH",VLOOKUP(TRIM(UPPER(SUBSTITUTE($D43," ",""))),'Cleaned Google Form'!$A$1:$M$5000,3,FALSE)="RCH",VLOOKUP(TRIM(UPPER(SUBSTITUTE($D43," ",""))),'Cleaned Google Form'!$A$1:$M$5000,3,FALSE)="BCCA")),0,IF(AND(AC$21=1,NOT(VLOOKUP(TRIM(UPPER(SUBSTITUTE($D43," ",""))),'Cleaned Google Form'!$A$1:$M$5000,6,FALSE)="NO")),0,IF(OR(VLOOKUP(TRIM(UPPER(SUBSTITUTE($D43," ",""))),'Cleaned Google Form'!$A$1:$M$5000,8,FALSE)='Main Template'!AC$12,VLOOKUP(TRIM(UPPER(SUBSTITUTE($D43," ",""))),'Cleaned Google Form'!$A$1:$M$5000,8,FALSE)='Main Template'!AC$13,VLOOKUP(TRIM(UPPER(SUBSTITUTE($D43," ",""))),'Cleaned Google Form'!$A$1:$M$5000,8,FALSE)='Main Template'!AC$14,VLOOKUP(TRIM(UPPER(SUBSTITUTE($D43," ",""))),'Cleaned Google Form'!$A$1:$M$5000,8,FALSE)='Main Template'!AC$15),0,IF(AND('Main Template'!AC$21&gt;=$C$9,'Main Template'!AC$19,VLOOKUP(TRIM(UPPER(SUBSTITUTE($D43," ",""))),'Cleaned Google Form'!$A$1:$M$5000,7,FALSE)="YES"),0,IF(IFERROR(FIND('Main Template'!AC$17,VLOOKUP(TRIM(UPPER(SUBSTITUTE('Main Template'!$D43," ",""))),'Cleaned Google Form'!$A$1:$M$5000,9,FALSE),1),FALSE),0,1))))),1)</f>
        <v>1</v>
      </c>
      <c r="AD43" s="12">
        <f>IFERROR(IF(AND(WEEKDAY('Main Template'!AD$18)=1,OR(VLOOKUP(TRIM(UPPER(SUBSTITUTE($D43," ",""))),'Cleaned Google Form'!$A$1:$M$5000,3,FALSE)="SMH",VLOOKUP(TRIM(UPPER(SUBSTITUTE($D43," ",""))),'Cleaned Google Form'!$A$1:$M$5000,3,FALSE)="RCH",VLOOKUP(TRIM(UPPER(SUBSTITUTE($D43," ",""))),'Cleaned Google Form'!$A$1:$M$5000,3,FALSE)="BCCA")),0,IF(AND(AD$21=1,NOT(VLOOKUP(TRIM(UPPER(SUBSTITUTE($D43," ",""))),'Cleaned Google Form'!$A$1:$M$5000,6,FALSE)="NO")),0,IF(OR(VLOOKUP(TRIM(UPPER(SUBSTITUTE($D43," ",""))),'Cleaned Google Form'!$A$1:$M$5000,8,FALSE)='Main Template'!AD$12,VLOOKUP(TRIM(UPPER(SUBSTITUTE($D43," ",""))),'Cleaned Google Form'!$A$1:$M$5000,8,FALSE)='Main Template'!AD$13,VLOOKUP(TRIM(UPPER(SUBSTITUTE($D43," ",""))),'Cleaned Google Form'!$A$1:$M$5000,8,FALSE)='Main Template'!AD$14,VLOOKUP(TRIM(UPPER(SUBSTITUTE($D43," ",""))),'Cleaned Google Form'!$A$1:$M$5000,8,FALSE)='Main Template'!AD$15),0,IF(AND('Main Template'!AD$21&gt;=$C$9,'Main Template'!AD$19,VLOOKUP(TRIM(UPPER(SUBSTITUTE($D43," ",""))),'Cleaned Google Form'!$A$1:$M$5000,7,FALSE)="YES"),0,IF(IFERROR(FIND('Main Template'!AD$17,VLOOKUP(TRIM(UPPER(SUBSTITUTE('Main Template'!$D43," ",""))),'Cleaned Google Form'!$A$1:$M$5000,9,FALSE),1),FALSE),0,1))))),1)</f>
        <v>1</v>
      </c>
      <c r="AE43" s="12">
        <f>IFERROR(IF(AND(WEEKDAY('Main Template'!AE$18)=1,OR(VLOOKUP(TRIM(UPPER(SUBSTITUTE($D43," ",""))),'Cleaned Google Form'!$A$1:$M$5000,3,FALSE)="SMH",VLOOKUP(TRIM(UPPER(SUBSTITUTE($D43," ",""))),'Cleaned Google Form'!$A$1:$M$5000,3,FALSE)="RCH",VLOOKUP(TRIM(UPPER(SUBSTITUTE($D43," ",""))),'Cleaned Google Form'!$A$1:$M$5000,3,FALSE)="BCCA")),0,IF(AND(AE$21=1,NOT(VLOOKUP(TRIM(UPPER(SUBSTITUTE($D43," ",""))),'Cleaned Google Form'!$A$1:$M$5000,6,FALSE)="NO")),0,IF(OR(VLOOKUP(TRIM(UPPER(SUBSTITUTE($D43," ",""))),'Cleaned Google Form'!$A$1:$M$5000,8,FALSE)='Main Template'!AE$12,VLOOKUP(TRIM(UPPER(SUBSTITUTE($D43," ",""))),'Cleaned Google Form'!$A$1:$M$5000,8,FALSE)='Main Template'!AE$13,VLOOKUP(TRIM(UPPER(SUBSTITUTE($D43," ",""))),'Cleaned Google Form'!$A$1:$M$5000,8,FALSE)='Main Template'!AE$14,VLOOKUP(TRIM(UPPER(SUBSTITUTE($D43," ",""))),'Cleaned Google Form'!$A$1:$M$5000,8,FALSE)='Main Template'!AE$15),0,IF(AND('Main Template'!AE$21&gt;=$C$9,'Main Template'!AE$19,VLOOKUP(TRIM(UPPER(SUBSTITUTE($D43," ",""))),'Cleaned Google Form'!$A$1:$M$5000,7,FALSE)="YES"),0,IF(IFERROR(FIND('Main Template'!AE$17,VLOOKUP(TRIM(UPPER(SUBSTITUTE('Main Template'!$D43," ",""))),'Cleaned Google Form'!$A$1:$M$5000,9,FALSE),1),FALSE),0,1))))),1)</f>
        <v>1</v>
      </c>
      <c r="AF43" s="12">
        <f>IFERROR(IF(AND(WEEKDAY('Main Template'!AF$18)=1,OR(VLOOKUP(TRIM(UPPER(SUBSTITUTE($D43," ",""))),'Cleaned Google Form'!$A$1:$M$5000,3,FALSE)="SMH",VLOOKUP(TRIM(UPPER(SUBSTITUTE($D43," ",""))),'Cleaned Google Form'!$A$1:$M$5000,3,FALSE)="RCH",VLOOKUP(TRIM(UPPER(SUBSTITUTE($D43," ",""))),'Cleaned Google Form'!$A$1:$M$5000,3,FALSE)="BCCA")),0,IF(AND(AF$21=1,NOT(VLOOKUP(TRIM(UPPER(SUBSTITUTE($D43," ",""))),'Cleaned Google Form'!$A$1:$M$5000,6,FALSE)="NO")),0,IF(OR(VLOOKUP(TRIM(UPPER(SUBSTITUTE($D43," ",""))),'Cleaned Google Form'!$A$1:$M$5000,8,FALSE)='Main Template'!AF$12,VLOOKUP(TRIM(UPPER(SUBSTITUTE($D43," ",""))),'Cleaned Google Form'!$A$1:$M$5000,8,FALSE)='Main Template'!AF$13,VLOOKUP(TRIM(UPPER(SUBSTITUTE($D43," ",""))),'Cleaned Google Form'!$A$1:$M$5000,8,FALSE)='Main Template'!AF$14,VLOOKUP(TRIM(UPPER(SUBSTITUTE($D43," ",""))),'Cleaned Google Form'!$A$1:$M$5000,8,FALSE)='Main Template'!AF$15),0,IF(AND('Main Template'!AF$21&gt;=$C$9,'Main Template'!AF$19,VLOOKUP(TRIM(UPPER(SUBSTITUTE($D43," ",""))),'Cleaned Google Form'!$A$1:$M$5000,7,FALSE)="YES"),0,IF(IFERROR(FIND('Main Template'!AF$17,VLOOKUP(TRIM(UPPER(SUBSTITUTE('Main Template'!$D43," ",""))),'Cleaned Google Form'!$A$1:$M$5000,9,FALSE),1),FALSE),0,1))))),1)</f>
        <v>1</v>
      </c>
      <c r="AG43" s="12">
        <f>IFERROR(IF(AND(WEEKDAY('Main Template'!AG$18)=1,OR(VLOOKUP(TRIM(UPPER(SUBSTITUTE($D43," ",""))),'Cleaned Google Form'!$A$1:$M$5000,3,FALSE)="SMH",VLOOKUP(TRIM(UPPER(SUBSTITUTE($D43," ",""))),'Cleaned Google Form'!$A$1:$M$5000,3,FALSE)="RCH",VLOOKUP(TRIM(UPPER(SUBSTITUTE($D43," ",""))),'Cleaned Google Form'!$A$1:$M$5000,3,FALSE)="BCCA")),0,IF(AND(AG$21=1,NOT(VLOOKUP(TRIM(UPPER(SUBSTITUTE($D43," ",""))),'Cleaned Google Form'!$A$1:$M$5000,6,FALSE)="NO")),0,IF(OR(VLOOKUP(TRIM(UPPER(SUBSTITUTE($D43," ",""))),'Cleaned Google Form'!$A$1:$M$5000,8,FALSE)='Main Template'!AG$12,VLOOKUP(TRIM(UPPER(SUBSTITUTE($D43," ",""))),'Cleaned Google Form'!$A$1:$M$5000,8,FALSE)='Main Template'!AG$13,VLOOKUP(TRIM(UPPER(SUBSTITUTE($D43," ",""))),'Cleaned Google Form'!$A$1:$M$5000,8,FALSE)='Main Template'!AG$14,VLOOKUP(TRIM(UPPER(SUBSTITUTE($D43," ",""))),'Cleaned Google Form'!$A$1:$M$5000,8,FALSE)='Main Template'!AG$15),0,IF(AND('Main Template'!AG$21&gt;=$C$9,'Main Template'!AG$19,VLOOKUP(TRIM(UPPER(SUBSTITUTE($D43," ",""))),'Cleaned Google Form'!$A$1:$M$5000,7,FALSE)="YES"),0,IF(IFERROR(FIND('Main Template'!AG$17,VLOOKUP(TRIM(UPPER(SUBSTITUTE('Main Template'!$D43," ",""))),'Cleaned Google Form'!$A$1:$M$5000,9,FALSE),1),FALSE),0,1))))),1)</f>
        <v>1</v>
      </c>
      <c r="AH43" s="12">
        <f>IFERROR(IF(AND(WEEKDAY('Main Template'!AH$18)=1,OR(VLOOKUP(TRIM(UPPER(SUBSTITUTE($D43," ",""))),'Cleaned Google Form'!$A$1:$M$5000,3,FALSE)="SMH",VLOOKUP(TRIM(UPPER(SUBSTITUTE($D43," ",""))),'Cleaned Google Form'!$A$1:$M$5000,3,FALSE)="RCH",VLOOKUP(TRIM(UPPER(SUBSTITUTE($D43," ",""))),'Cleaned Google Form'!$A$1:$M$5000,3,FALSE)="BCCA")),0,IF(AND(AH$21=1,NOT(VLOOKUP(TRIM(UPPER(SUBSTITUTE($D43," ",""))),'Cleaned Google Form'!$A$1:$M$5000,6,FALSE)="NO")),0,IF(OR(VLOOKUP(TRIM(UPPER(SUBSTITUTE($D43," ",""))),'Cleaned Google Form'!$A$1:$M$5000,8,FALSE)='Main Template'!AH$12,VLOOKUP(TRIM(UPPER(SUBSTITUTE($D43," ",""))),'Cleaned Google Form'!$A$1:$M$5000,8,FALSE)='Main Template'!AH$13,VLOOKUP(TRIM(UPPER(SUBSTITUTE($D43," ",""))),'Cleaned Google Form'!$A$1:$M$5000,8,FALSE)='Main Template'!AH$14,VLOOKUP(TRIM(UPPER(SUBSTITUTE($D43," ",""))),'Cleaned Google Form'!$A$1:$M$5000,8,FALSE)='Main Template'!AH$15),0,IF(AND('Main Template'!AH$21&gt;=$C$9,'Main Template'!AH$19,VLOOKUP(TRIM(UPPER(SUBSTITUTE($D43," ",""))),'Cleaned Google Form'!$A$1:$M$5000,7,FALSE)="YES"),0,IF(IFERROR(FIND('Main Template'!AH$17,VLOOKUP(TRIM(UPPER(SUBSTITUTE('Main Template'!$D43," ",""))),'Cleaned Google Form'!$A$1:$M$5000,9,FALSE),1),FALSE),0,1))))),1)</f>
        <v>1</v>
      </c>
      <c r="AI43" s="12">
        <f>IFERROR(IF(AND(WEEKDAY('Main Template'!AI$18)=1,OR(VLOOKUP(TRIM(UPPER(SUBSTITUTE($D43," ",""))),'Cleaned Google Form'!$A$1:$M$5000,3,FALSE)="SMH",VLOOKUP(TRIM(UPPER(SUBSTITUTE($D43," ",""))),'Cleaned Google Form'!$A$1:$M$5000,3,FALSE)="RCH",VLOOKUP(TRIM(UPPER(SUBSTITUTE($D43," ",""))),'Cleaned Google Form'!$A$1:$M$5000,3,FALSE)="BCCA")),0,IF(AND(AI$21=1,NOT(VLOOKUP(TRIM(UPPER(SUBSTITUTE($D43," ",""))),'Cleaned Google Form'!$A$1:$M$5000,6,FALSE)="NO")),0,IF(OR(VLOOKUP(TRIM(UPPER(SUBSTITUTE($D43," ",""))),'Cleaned Google Form'!$A$1:$M$5000,8,FALSE)='Main Template'!AI$12,VLOOKUP(TRIM(UPPER(SUBSTITUTE($D43," ",""))),'Cleaned Google Form'!$A$1:$M$5000,8,FALSE)='Main Template'!AI$13,VLOOKUP(TRIM(UPPER(SUBSTITUTE($D43," ",""))),'Cleaned Google Form'!$A$1:$M$5000,8,FALSE)='Main Template'!AI$14,VLOOKUP(TRIM(UPPER(SUBSTITUTE($D43," ",""))),'Cleaned Google Form'!$A$1:$M$5000,8,FALSE)='Main Template'!AI$15),0,IF(AND('Main Template'!AI$21&gt;=$C$9,'Main Template'!AI$19,VLOOKUP(TRIM(UPPER(SUBSTITUTE($D43," ",""))),'Cleaned Google Form'!$A$1:$M$5000,7,FALSE)="YES"),0,IF(IFERROR(FIND('Main Template'!AI$17,VLOOKUP(TRIM(UPPER(SUBSTITUTE('Main Template'!$D43," ",""))),'Cleaned Google Form'!$A$1:$M$5000,9,FALSE),1),FALSE),0,1))))),1)</f>
        <v>1</v>
      </c>
      <c r="AJ43" s="12">
        <f>IFERROR(IF(AND(WEEKDAY('Main Template'!AJ$18)=1,OR(VLOOKUP(TRIM(UPPER(SUBSTITUTE($D43," ",""))),'Cleaned Google Form'!$A$1:$M$5000,3,FALSE)="SMH",VLOOKUP(TRIM(UPPER(SUBSTITUTE($D43," ",""))),'Cleaned Google Form'!$A$1:$M$5000,3,FALSE)="RCH",VLOOKUP(TRIM(UPPER(SUBSTITUTE($D43," ",""))),'Cleaned Google Form'!$A$1:$M$5000,3,FALSE)="BCCA")),0,IF(AND(AJ$21=1,NOT(VLOOKUP(TRIM(UPPER(SUBSTITUTE($D43," ",""))),'Cleaned Google Form'!$A$1:$M$5000,6,FALSE)="NO")),0,IF(OR(VLOOKUP(TRIM(UPPER(SUBSTITUTE($D43," ",""))),'Cleaned Google Form'!$A$1:$M$5000,8,FALSE)='Main Template'!AJ$12,VLOOKUP(TRIM(UPPER(SUBSTITUTE($D43," ",""))),'Cleaned Google Form'!$A$1:$M$5000,8,FALSE)='Main Template'!AJ$13,VLOOKUP(TRIM(UPPER(SUBSTITUTE($D43," ",""))),'Cleaned Google Form'!$A$1:$M$5000,8,FALSE)='Main Template'!AJ$14,VLOOKUP(TRIM(UPPER(SUBSTITUTE($D43," ",""))),'Cleaned Google Form'!$A$1:$M$5000,8,FALSE)='Main Template'!AJ$15),0,IF(AND('Main Template'!AJ$21&gt;=$C$9,'Main Template'!AJ$19,VLOOKUP(TRIM(UPPER(SUBSTITUTE($D43," ",""))),'Cleaned Google Form'!$A$1:$M$5000,7,FALSE)="YES"),0,IF(IFERROR(FIND('Main Template'!AJ$17,VLOOKUP(TRIM(UPPER(SUBSTITUTE('Main Template'!$D43," ",""))),'Cleaned Google Form'!$A$1:$M$5000,9,FALSE),1),FALSE),0,1))))),1)</f>
        <v>1</v>
      </c>
      <c r="AK43" s="12">
        <f>IFERROR(IF(AND(WEEKDAY('Main Template'!AK$18)=1,OR(VLOOKUP(TRIM(UPPER(SUBSTITUTE($D43," ",""))),'Cleaned Google Form'!$A$1:$M$5000,3,FALSE)="SMH",VLOOKUP(TRIM(UPPER(SUBSTITUTE($D43," ",""))),'Cleaned Google Form'!$A$1:$M$5000,3,FALSE)="RCH",VLOOKUP(TRIM(UPPER(SUBSTITUTE($D43," ",""))),'Cleaned Google Form'!$A$1:$M$5000,3,FALSE)="BCCA")),0,IF(AND(AK$21=1,NOT(VLOOKUP(TRIM(UPPER(SUBSTITUTE($D43," ",""))),'Cleaned Google Form'!$A$1:$M$5000,6,FALSE)="NO")),0,IF(OR(VLOOKUP(TRIM(UPPER(SUBSTITUTE($D43," ",""))),'Cleaned Google Form'!$A$1:$M$5000,8,FALSE)='Main Template'!AK$12,VLOOKUP(TRIM(UPPER(SUBSTITUTE($D43," ",""))),'Cleaned Google Form'!$A$1:$M$5000,8,FALSE)='Main Template'!AK$13,VLOOKUP(TRIM(UPPER(SUBSTITUTE($D43," ",""))),'Cleaned Google Form'!$A$1:$M$5000,8,FALSE)='Main Template'!AK$14,VLOOKUP(TRIM(UPPER(SUBSTITUTE($D43," ",""))),'Cleaned Google Form'!$A$1:$M$5000,8,FALSE)='Main Template'!AK$15),0,IF(AND('Main Template'!AK$21&gt;=$C$9,'Main Template'!AK$19,VLOOKUP(TRIM(UPPER(SUBSTITUTE($D43," ",""))),'Cleaned Google Form'!$A$1:$M$5000,7,FALSE)="YES"),0,IF(IFERROR(FIND('Main Template'!AK$17,VLOOKUP(TRIM(UPPER(SUBSTITUTE('Main Template'!$D43," ",""))),'Cleaned Google Form'!$A$1:$M$5000,9,FALSE),1),FALSE),0,1))))),1)</f>
        <v>1</v>
      </c>
      <c r="AL43" s="12">
        <f>IFERROR(IF(AND(WEEKDAY('Main Template'!AL$18)=1,OR(VLOOKUP(TRIM(UPPER(SUBSTITUTE($D43," ",""))),'Cleaned Google Form'!$A$1:$M$5000,3,FALSE)="SMH",VLOOKUP(TRIM(UPPER(SUBSTITUTE($D43," ",""))),'Cleaned Google Form'!$A$1:$M$5000,3,FALSE)="RCH",VLOOKUP(TRIM(UPPER(SUBSTITUTE($D43," ",""))),'Cleaned Google Form'!$A$1:$M$5000,3,FALSE)="BCCA")),0,IF(AND(AL$21=1,NOT(VLOOKUP(TRIM(UPPER(SUBSTITUTE($D43," ",""))),'Cleaned Google Form'!$A$1:$M$5000,6,FALSE)="NO")),0,IF(OR(VLOOKUP(TRIM(UPPER(SUBSTITUTE($D43," ",""))),'Cleaned Google Form'!$A$1:$M$5000,8,FALSE)='Main Template'!AL$12,VLOOKUP(TRIM(UPPER(SUBSTITUTE($D43," ",""))),'Cleaned Google Form'!$A$1:$M$5000,8,FALSE)='Main Template'!AL$13,VLOOKUP(TRIM(UPPER(SUBSTITUTE($D43," ",""))),'Cleaned Google Form'!$A$1:$M$5000,8,FALSE)='Main Template'!AL$14,VLOOKUP(TRIM(UPPER(SUBSTITUTE($D43," ",""))),'Cleaned Google Form'!$A$1:$M$5000,8,FALSE)='Main Template'!AL$15),0,IF(AND('Main Template'!AL$21&gt;=$C$9,'Main Template'!AL$19,VLOOKUP(TRIM(UPPER(SUBSTITUTE($D43," ",""))),'Cleaned Google Form'!$A$1:$M$5000,7,FALSE)="YES"),0,IF(IFERROR(FIND('Main Template'!AL$17,VLOOKUP(TRIM(UPPER(SUBSTITUTE('Main Template'!$D43," ",""))),'Cleaned Google Form'!$A$1:$M$5000,9,FALSE),1),FALSE),0,1))))),1)</f>
        <v>1</v>
      </c>
      <c r="AM43" s="12">
        <f>IFERROR(IF(AND(WEEKDAY('Main Template'!AM$18)=1,OR(VLOOKUP(TRIM(UPPER(SUBSTITUTE($D43," ",""))),'Cleaned Google Form'!$A$1:$M$5000,3,FALSE)="SMH",VLOOKUP(TRIM(UPPER(SUBSTITUTE($D43," ",""))),'Cleaned Google Form'!$A$1:$M$5000,3,FALSE)="RCH",VLOOKUP(TRIM(UPPER(SUBSTITUTE($D43," ",""))),'Cleaned Google Form'!$A$1:$M$5000,3,FALSE)="BCCA")),0,IF(AND(AM$21=1,NOT(VLOOKUP(TRIM(UPPER(SUBSTITUTE($D43," ",""))),'Cleaned Google Form'!$A$1:$M$5000,6,FALSE)="NO")),0,IF(OR(VLOOKUP(TRIM(UPPER(SUBSTITUTE($D43," ",""))),'Cleaned Google Form'!$A$1:$M$5000,8,FALSE)='Main Template'!AM$12,VLOOKUP(TRIM(UPPER(SUBSTITUTE($D43," ",""))),'Cleaned Google Form'!$A$1:$M$5000,8,FALSE)='Main Template'!AM$13,VLOOKUP(TRIM(UPPER(SUBSTITUTE($D43," ",""))),'Cleaned Google Form'!$A$1:$M$5000,8,FALSE)='Main Template'!AM$14,VLOOKUP(TRIM(UPPER(SUBSTITUTE($D43," ",""))),'Cleaned Google Form'!$A$1:$M$5000,8,FALSE)='Main Template'!AM$15),0,IF(AND('Main Template'!AM$21&gt;=$C$9,'Main Template'!AM$19,VLOOKUP(TRIM(UPPER(SUBSTITUTE($D43," ",""))),'Cleaned Google Form'!$A$1:$M$5000,7,FALSE)="YES"),0,IF(IFERROR(FIND('Main Template'!AM$17,VLOOKUP(TRIM(UPPER(SUBSTITUTE('Main Template'!$D43," ",""))),'Cleaned Google Form'!$A$1:$M$5000,9,FALSE),1),FALSE),0,1))))),1)</f>
        <v>1</v>
      </c>
      <c r="AN43" s="12">
        <f>IFERROR(IF(AND(WEEKDAY('Main Template'!AN$18)=1,OR(VLOOKUP(TRIM(UPPER(SUBSTITUTE($D43," ",""))),'Cleaned Google Form'!$A$1:$M$5000,3,FALSE)="SMH",VLOOKUP(TRIM(UPPER(SUBSTITUTE($D43," ",""))),'Cleaned Google Form'!$A$1:$M$5000,3,FALSE)="RCH",VLOOKUP(TRIM(UPPER(SUBSTITUTE($D43," ",""))),'Cleaned Google Form'!$A$1:$M$5000,3,FALSE)="BCCA")),0,IF(AND(AN$21=1,NOT(VLOOKUP(TRIM(UPPER(SUBSTITUTE($D43," ",""))),'Cleaned Google Form'!$A$1:$M$5000,6,FALSE)="NO")),0,IF(OR(VLOOKUP(TRIM(UPPER(SUBSTITUTE($D43," ",""))),'Cleaned Google Form'!$A$1:$M$5000,8,FALSE)='Main Template'!AN$12,VLOOKUP(TRIM(UPPER(SUBSTITUTE($D43," ",""))),'Cleaned Google Form'!$A$1:$M$5000,8,FALSE)='Main Template'!AN$13,VLOOKUP(TRIM(UPPER(SUBSTITUTE($D43," ",""))),'Cleaned Google Form'!$A$1:$M$5000,8,FALSE)='Main Template'!AN$14,VLOOKUP(TRIM(UPPER(SUBSTITUTE($D43," ",""))),'Cleaned Google Form'!$A$1:$M$5000,8,FALSE)='Main Template'!AN$15),0,IF(AND('Main Template'!AN$21&gt;=$C$9,'Main Template'!AN$19,VLOOKUP(TRIM(UPPER(SUBSTITUTE($D43," ",""))),'Cleaned Google Form'!$A$1:$M$5000,7,FALSE)="YES"),0,IF(IFERROR(FIND('Main Template'!AN$17,VLOOKUP(TRIM(UPPER(SUBSTITUTE('Main Template'!$D43," ",""))),'Cleaned Google Form'!$A$1:$M$5000,9,FALSE),1),FALSE),0,1))))),1)</f>
        <v>1</v>
      </c>
    </row>
    <row r="44" spans="2:40">
      <c r="B44" t="str">
        <f>IFERROR(IF(ISNUMBER(MATCH(UPPER(SUBSTITUTE(D44," ","")),'Cleaned Google Form'!$A:$A,0)),"","Oops"),"Not Present")</f>
        <v/>
      </c>
      <c r="C44" s="4">
        <f>I44</f>
        <v>23</v>
      </c>
      <c r="D44" s="4" t="s">
        <v>336</v>
      </c>
      <c r="E44" s="4">
        <f>IFERROR(IF(VLOOKUP(TRIM(UPPER(SUBSTITUTE(D44," ",""))),'Cleaned Google Form'!$A$1:$L$5000,5,FALSE)="YES",1,0),0)</f>
        <v>1</v>
      </c>
      <c r="F44" s="4">
        <f>IFERROR(IF(RIGHT(VLOOKUP(TRIM(UPPER(SUBSTITUTE(D44," ",""))),'Cleaned Google Form'!$A$1:$L$5000,2,FALSE),1)="1",1,0),0)</f>
        <v>1</v>
      </c>
      <c r="G44" s="4">
        <f>IFERROR(IF(VLOOKUP(TRIM(UPPER(SUBSTITUTE(D44," ",""))),'Cleaned Google Form'!$A$1:$L$5000,3,FALSE)="VGH",1,0),0)</f>
        <v>1</v>
      </c>
      <c r="H44" s="4">
        <f>IFERROR(IF(G44+IFERROR(IF(VLOOKUP(TRIM(UPPER(SUBSTITUTE(D44," ",""))),'Cleaned Google Form'!$A$1:$L$5000,3,FALSE)="SPH",1,0),0)=0,1,0),0)</f>
        <v>0</v>
      </c>
      <c r="I44" s="4">
        <f>IF(I43="Resident Index",1,I43+1)</f>
        <v>23</v>
      </c>
      <c r="J44" s="12">
        <f>IFERROR(IF(AND(WEEKDAY('Main Template'!J$18)=1,OR(VLOOKUP(TRIM(UPPER(SUBSTITUTE($D44," ",""))),'Cleaned Google Form'!$A$1:$M$5000,3,FALSE)="SMH",VLOOKUP(TRIM(UPPER(SUBSTITUTE($D44," ",""))),'Cleaned Google Form'!$A$1:$M$5000,3,FALSE)="RCH",VLOOKUP(TRIM(UPPER(SUBSTITUTE($D44," ",""))),'Cleaned Google Form'!$A$1:$M$5000,3,FALSE)="BCCA")),0,IF(AND(J$21=1,NOT(VLOOKUP(TRIM(UPPER(SUBSTITUTE($D44," ",""))),'Cleaned Google Form'!$A$1:$M$5000,6,FALSE)="NO")),0,IF(OR(VLOOKUP(TRIM(UPPER(SUBSTITUTE($D44," ",""))),'Cleaned Google Form'!$A$1:$M$5000,8,FALSE)='Main Template'!J$12,VLOOKUP(TRIM(UPPER(SUBSTITUTE($D44," ",""))),'Cleaned Google Form'!$A$1:$M$5000,8,FALSE)='Main Template'!J$13,VLOOKUP(TRIM(UPPER(SUBSTITUTE($D44," ",""))),'Cleaned Google Form'!$A$1:$M$5000,8,FALSE)='Main Template'!J$14,VLOOKUP(TRIM(UPPER(SUBSTITUTE($D44," ",""))),'Cleaned Google Form'!$A$1:$M$5000,8,FALSE)='Main Template'!J$15),0,IF(AND('Main Template'!J$21&gt;=$C$9,'Main Template'!J$19,VLOOKUP(TRIM(UPPER(SUBSTITUTE($D44," ",""))),'Cleaned Google Form'!$A$1:$M$5000,7,FALSE)="YES"),0,IF(IFERROR(FIND('Main Template'!J$17,VLOOKUP(TRIM(UPPER(SUBSTITUTE('Main Template'!$D44," ",""))),'Cleaned Google Form'!$A$1:$M$5000,9,FALSE),1),FALSE),0,1))))),1)</f>
        <v>0</v>
      </c>
      <c r="K44" s="12">
        <f>IFERROR(IF(AND(WEEKDAY('Main Template'!K$18)=1,OR(VLOOKUP(TRIM(UPPER(SUBSTITUTE($D44," ",""))),'Cleaned Google Form'!$A$1:$M$5000,3,FALSE)="SMH",VLOOKUP(TRIM(UPPER(SUBSTITUTE($D44," ",""))),'Cleaned Google Form'!$A$1:$M$5000,3,FALSE)="RCH",VLOOKUP(TRIM(UPPER(SUBSTITUTE($D44," ",""))),'Cleaned Google Form'!$A$1:$M$5000,3,FALSE)="BCCA")),0,IF(AND(K$21=1,NOT(VLOOKUP(TRIM(UPPER(SUBSTITUTE($D44," ",""))),'Cleaned Google Form'!$A$1:$M$5000,6,FALSE)="NO")),0,IF(OR(VLOOKUP(TRIM(UPPER(SUBSTITUTE($D44," ",""))),'Cleaned Google Form'!$A$1:$M$5000,8,FALSE)='Main Template'!K$12,VLOOKUP(TRIM(UPPER(SUBSTITUTE($D44," ",""))),'Cleaned Google Form'!$A$1:$M$5000,8,FALSE)='Main Template'!K$13,VLOOKUP(TRIM(UPPER(SUBSTITUTE($D44," ",""))),'Cleaned Google Form'!$A$1:$M$5000,8,FALSE)='Main Template'!K$14,VLOOKUP(TRIM(UPPER(SUBSTITUTE($D44," ",""))),'Cleaned Google Form'!$A$1:$M$5000,8,FALSE)='Main Template'!K$15),0,IF(AND('Main Template'!K$21&gt;=$C$9,'Main Template'!K$19,VLOOKUP(TRIM(UPPER(SUBSTITUTE($D44," ",""))),'Cleaned Google Form'!$A$1:$M$5000,7,FALSE)="YES"),0,IF(IFERROR(FIND('Main Template'!K$17,VLOOKUP(TRIM(UPPER(SUBSTITUTE('Main Template'!$D44," ",""))),'Cleaned Google Form'!$A$1:$M$5000,9,FALSE),1),FALSE),0,1))))),1)</f>
        <v>1</v>
      </c>
      <c r="L44" s="12">
        <f>IFERROR(IF(AND(WEEKDAY('Main Template'!L$18)=1,OR(VLOOKUP(TRIM(UPPER(SUBSTITUTE($D44," ",""))),'Cleaned Google Form'!$A$1:$M$5000,3,FALSE)="SMH",VLOOKUP(TRIM(UPPER(SUBSTITUTE($D44," ",""))),'Cleaned Google Form'!$A$1:$M$5000,3,FALSE)="RCH",VLOOKUP(TRIM(UPPER(SUBSTITUTE($D44," ",""))),'Cleaned Google Form'!$A$1:$M$5000,3,FALSE)="BCCA")),0,IF(AND(L$21=1,NOT(VLOOKUP(TRIM(UPPER(SUBSTITUTE($D44," ",""))),'Cleaned Google Form'!$A$1:$M$5000,6,FALSE)="NO")),0,IF(OR(VLOOKUP(TRIM(UPPER(SUBSTITUTE($D44," ",""))),'Cleaned Google Form'!$A$1:$M$5000,8,FALSE)='Main Template'!L$12,VLOOKUP(TRIM(UPPER(SUBSTITUTE($D44," ",""))),'Cleaned Google Form'!$A$1:$M$5000,8,FALSE)='Main Template'!L$13,VLOOKUP(TRIM(UPPER(SUBSTITUTE($D44," ",""))),'Cleaned Google Form'!$A$1:$M$5000,8,FALSE)='Main Template'!L$14,VLOOKUP(TRIM(UPPER(SUBSTITUTE($D44," ",""))),'Cleaned Google Form'!$A$1:$M$5000,8,FALSE)='Main Template'!L$15),0,IF(AND('Main Template'!L$21&gt;=$C$9,'Main Template'!L$19,VLOOKUP(TRIM(UPPER(SUBSTITUTE($D44," ",""))),'Cleaned Google Form'!$A$1:$M$5000,7,FALSE)="YES"),0,IF(IFERROR(FIND('Main Template'!L$17,VLOOKUP(TRIM(UPPER(SUBSTITUTE('Main Template'!$D44," ",""))),'Cleaned Google Form'!$A$1:$M$5000,9,FALSE),1),FALSE),0,1))))),1)</f>
        <v>1</v>
      </c>
      <c r="M44" s="12">
        <f>IFERROR(IF(AND(WEEKDAY('Main Template'!M$18)=1,OR(VLOOKUP(TRIM(UPPER(SUBSTITUTE($D44," ",""))),'Cleaned Google Form'!$A$1:$M$5000,3,FALSE)="SMH",VLOOKUP(TRIM(UPPER(SUBSTITUTE($D44," ",""))),'Cleaned Google Form'!$A$1:$M$5000,3,FALSE)="RCH",VLOOKUP(TRIM(UPPER(SUBSTITUTE($D44," ",""))),'Cleaned Google Form'!$A$1:$M$5000,3,FALSE)="BCCA")),0,IF(AND(M$21=1,NOT(VLOOKUP(TRIM(UPPER(SUBSTITUTE($D44," ",""))),'Cleaned Google Form'!$A$1:$M$5000,6,FALSE)="NO")),0,IF(OR(VLOOKUP(TRIM(UPPER(SUBSTITUTE($D44," ",""))),'Cleaned Google Form'!$A$1:$M$5000,8,FALSE)='Main Template'!M$12,VLOOKUP(TRIM(UPPER(SUBSTITUTE($D44," ",""))),'Cleaned Google Form'!$A$1:$M$5000,8,FALSE)='Main Template'!M$13,VLOOKUP(TRIM(UPPER(SUBSTITUTE($D44," ",""))),'Cleaned Google Form'!$A$1:$M$5000,8,FALSE)='Main Template'!M$14,VLOOKUP(TRIM(UPPER(SUBSTITUTE($D44," ",""))),'Cleaned Google Form'!$A$1:$M$5000,8,FALSE)='Main Template'!M$15),0,IF(AND('Main Template'!M$21&gt;=$C$9,'Main Template'!M$19,VLOOKUP(TRIM(UPPER(SUBSTITUTE($D44," ",""))),'Cleaned Google Form'!$A$1:$M$5000,7,FALSE)="YES"),0,IF(IFERROR(FIND('Main Template'!M$17,VLOOKUP(TRIM(UPPER(SUBSTITUTE('Main Template'!$D44," ",""))),'Cleaned Google Form'!$A$1:$M$5000,9,FALSE),1),FALSE),0,1))))),1)</f>
        <v>1</v>
      </c>
      <c r="N44" s="12">
        <f>IFERROR(IF(AND(WEEKDAY('Main Template'!N$18)=1,OR(VLOOKUP(TRIM(UPPER(SUBSTITUTE($D44," ",""))),'Cleaned Google Form'!$A$1:$M$5000,3,FALSE)="SMH",VLOOKUP(TRIM(UPPER(SUBSTITUTE($D44," ",""))),'Cleaned Google Form'!$A$1:$M$5000,3,FALSE)="RCH",VLOOKUP(TRIM(UPPER(SUBSTITUTE($D44," ",""))),'Cleaned Google Form'!$A$1:$M$5000,3,FALSE)="BCCA")),0,IF(AND(N$21=1,NOT(VLOOKUP(TRIM(UPPER(SUBSTITUTE($D44," ",""))),'Cleaned Google Form'!$A$1:$M$5000,6,FALSE)="NO")),0,IF(OR(VLOOKUP(TRIM(UPPER(SUBSTITUTE($D44," ",""))),'Cleaned Google Form'!$A$1:$M$5000,8,FALSE)='Main Template'!N$12,VLOOKUP(TRIM(UPPER(SUBSTITUTE($D44," ",""))),'Cleaned Google Form'!$A$1:$M$5000,8,FALSE)='Main Template'!N$13,VLOOKUP(TRIM(UPPER(SUBSTITUTE($D44," ",""))),'Cleaned Google Form'!$A$1:$M$5000,8,FALSE)='Main Template'!N$14,VLOOKUP(TRIM(UPPER(SUBSTITUTE($D44," ",""))),'Cleaned Google Form'!$A$1:$M$5000,8,FALSE)='Main Template'!N$15),0,IF(AND('Main Template'!N$21&gt;=$C$9,'Main Template'!N$19,VLOOKUP(TRIM(UPPER(SUBSTITUTE($D44," ",""))),'Cleaned Google Form'!$A$1:$M$5000,7,FALSE)="YES"),0,IF(IFERROR(FIND('Main Template'!N$17,VLOOKUP(TRIM(UPPER(SUBSTITUTE('Main Template'!$D44," ",""))),'Cleaned Google Form'!$A$1:$M$5000,9,FALSE),1),FALSE),0,1))))),1)</f>
        <v>1</v>
      </c>
      <c r="O44" s="12">
        <f>IFERROR(IF(AND(WEEKDAY('Main Template'!O$18)=1,OR(VLOOKUP(TRIM(UPPER(SUBSTITUTE($D44," ",""))),'Cleaned Google Form'!$A$1:$M$5000,3,FALSE)="SMH",VLOOKUP(TRIM(UPPER(SUBSTITUTE($D44," ",""))),'Cleaned Google Form'!$A$1:$M$5000,3,FALSE)="RCH",VLOOKUP(TRIM(UPPER(SUBSTITUTE($D44," ",""))),'Cleaned Google Form'!$A$1:$M$5000,3,FALSE)="BCCA")),0,IF(AND(O$21=1,NOT(VLOOKUP(TRIM(UPPER(SUBSTITUTE($D44," ",""))),'Cleaned Google Form'!$A$1:$M$5000,6,FALSE)="NO")),0,IF(OR(VLOOKUP(TRIM(UPPER(SUBSTITUTE($D44," ",""))),'Cleaned Google Form'!$A$1:$M$5000,8,FALSE)='Main Template'!O$12,VLOOKUP(TRIM(UPPER(SUBSTITUTE($D44," ",""))),'Cleaned Google Form'!$A$1:$M$5000,8,FALSE)='Main Template'!O$13,VLOOKUP(TRIM(UPPER(SUBSTITUTE($D44," ",""))),'Cleaned Google Form'!$A$1:$M$5000,8,FALSE)='Main Template'!O$14,VLOOKUP(TRIM(UPPER(SUBSTITUTE($D44," ",""))),'Cleaned Google Form'!$A$1:$M$5000,8,FALSE)='Main Template'!O$15),0,IF(AND('Main Template'!O$21&gt;=$C$9,'Main Template'!O$19,VLOOKUP(TRIM(UPPER(SUBSTITUTE($D44," ",""))),'Cleaned Google Form'!$A$1:$M$5000,7,FALSE)="YES"),0,IF(IFERROR(FIND('Main Template'!O$17,VLOOKUP(TRIM(UPPER(SUBSTITUTE('Main Template'!$D44," ",""))),'Cleaned Google Form'!$A$1:$M$5000,9,FALSE),1),FALSE),0,1))))),1)</f>
        <v>1</v>
      </c>
      <c r="P44" s="12">
        <f>IFERROR(IF(AND(WEEKDAY('Main Template'!P$18)=1,OR(VLOOKUP(TRIM(UPPER(SUBSTITUTE($D44," ",""))),'Cleaned Google Form'!$A$1:$M$5000,3,FALSE)="SMH",VLOOKUP(TRIM(UPPER(SUBSTITUTE($D44," ",""))),'Cleaned Google Form'!$A$1:$M$5000,3,FALSE)="RCH",VLOOKUP(TRIM(UPPER(SUBSTITUTE($D44," ",""))),'Cleaned Google Form'!$A$1:$M$5000,3,FALSE)="BCCA")),0,IF(AND(P$21=1,NOT(VLOOKUP(TRIM(UPPER(SUBSTITUTE($D44," ",""))),'Cleaned Google Form'!$A$1:$M$5000,6,FALSE)="NO")),0,IF(OR(VLOOKUP(TRIM(UPPER(SUBSTITUTE($D44," ",""))),'Cleaned Google Form'!$A$1:$M$5000,8,FALSE)='Main Template'!P$12,VLOOKUP(TRIM(UPPER(SUBSTITUTE($D44," ",""))),'Cleaned Google Form'!$A$1:$M$5000,8,FALSE)='Main Template'!P$13,VLOOKUP(TRIM(UPPER(SUBSTITUTE($D44," ",""))),'Cleaned Google Form'!$A$1:$M$5000,8,FALSE)='Main Template'!P$14,VLOOKUP(TRIM(UPPER(SUBSTITUTE($D44," ",""))),'Cleaned Google Form'!$A$1:$M$5000,8,FALSE)='Main Template'!P$15),0,IF(AND('Main Template'!P$21&gt;=$C$9,'Main Template'!P$19,VLOOKUP(TRIM(UPPER(SUBSTITUTE($D44," ",""))),'Cleaned Google Form'!$A$1:$M$5000,7,FALSE)="YES"),0,IF(IFERROR(FIND('Main Template'!P$17,VLOOKUP(TRIM(UPPER(SUBSTITUTE('Main Template'!$D44," ",""))),'Cleaned Google Form'!$A$1:$M$5000,9,FALSE),1),FALSE),0,1))))),1)</f>
        <v>1</v>
      </c>
      <c r="Q44" s="12">
        <f>IFERROR(IF(AND(WEEKDAY('Main Template'!Q$18)=1,OR(VLOOKUP(TRIM(UPPER(SUBSTITUTE($D44," ",""))),'Cleaned Google Form'!$A$1:$M$5000,3,FALSE)="SMH",VLOOKUP(TRIM(UPPER(SUBSTITUTE($D44," ",""))),'Cleaned Google Form'!$A$1:$M$5000,3,FALSE)="RCH",VLOOKUP(TRIM(UPPER(SUBSTITUTE($D44," ",""))),'Cleaned Google Form'!$A$1:$M$5000,3,FALSE)="BCCA")),0,IF(AND(Q$21=1,NOT(VLOOKUP(TRIM(UPPER(SUBSTITUTE($D44," ",""))),'Cleaned Google Form'!$A$1:$M$5000,6,FALSE)="NO")),0,IF(OR(VLOOKUP(TRIM(UPPER(SUBSTITUTE($D44," ",""))),'Cleaned Google Form'!$A$1:$M$5000,8,FALSE)='Main Template'!Q$12,VLOOKUP(TRIM(UPPER(SUBSTITUTE($D44," ",""))),'Cleaned Google Form'!$A$1:$M$5000,8,FALSE)='Main Template'!Q$13,VLOOKUP(TRIM(UPPER(SUBSTITUTE($D44," ",""))),'Cleaned Google Form'!$A$1:$M$5000,8,FALSE)='Main Template'!Q$14,VLOOKUP(TRIM(UPPER(SUBSTITUTE($D44," ",""))),'Cleaned Google Form'!$A$1:$M$5000,8,FALSE)='Main Template'!Q$15),0,IF(AND('Main Template'!Q$21&gt;=$C$9,'Main Template'!Q$19,VLOOKUP(TRIM(UPPER(SUBSTITUTE($D44," ",""))),'Cleaned Google Form'!$A$1:$M$5000,7,FALSE)="YES"),0,IF(IFERROR(FIND('Main Template'!Q$17,VLOOKUP(TRIM(UPPER(SUBSTITUTE('Main Template'!$D44," ",""))),'Cleaned Google Form'!$A$1:$M$5000,9,FALSE),1),FALSE),0,1))))),1)</f>
        <v>1</v>
      </c>
      <c r="R44" s="12">
        <f>IFERROR(IF(AND(WEEKDAY('Main Template'!R$18)=1,OR(VLOOKUP(TRIM(UPPER(SUBSTITUTE($D44," ",""))),'Cleaned Google Form'!$A$1:$M$5000,3,FALSE)="SMH",VLOOKUP(TRIM(UPPER(SUBSTITUTE($D44," ",""))),'Cleaned Google Form'!$A$1:$M$5000,3,FALSE)="RCH",VLOOKUP(TRIM(UPPER(SUBSTITUTE($D44," ",""))),'Cleaned Google Form'!$A$1:$M$5000,3,FALSE)="BCCA")),0,IF(AND(R$21=1,NOT(VLOOKUP(TRIM(UPPER(SUBSTITUTE($D44," ",""))),'Cleaned Google Form'!$A$1:$M$5000,6,FALSE)="NO")),0,IF(OR(VLOOKUP(TRIM(UPPER(SUBSTITUTE($D44," ",""))),'Cleaned Google Form'!$A$1:$M$5000,8,FALSE)='Main Template'!R$12,VLOOKUP(TRIM(UPPER(SUBSTITUTE($D44," ",""))),'Cleaned Google Form'!$A$1:$M$5000,8,FALSE)='Main Template'!R$13,VLOOKUP(TRIM(UPPER(SUBSTITUTE($D44," ",""))),'Cleaned Google Form'!$A$1:$M$5000,8,FALSE)='Main Template'!R$14,VLOOKUP(TRIM(UPPER(SUBSTITUTE($D44," ",""))),'Cleaned Google Form'!$A$1:$M$5000,8,FALSE)='Main Template'!R$15),0,IF(AND('Main Template'!R$21&gt;=$C$9,'Main Template'!R$19,VLOOKUP(TRIM(UPPER(SUBSTITUTE($D44," ",""))),'Cleaned Google Form'!$A$1:$M$5000,7,FALSE)="YES"),0,IF(IFERROR(FIND('Main Template'!R$17,VLOOKUP(TRIM(UPPER(SUBSTITUTE('Main Template'!$D44," ",""))),'Cleaned Google Form'!$A$1:$M$5000,9,FALSE),1),FALSE),0,1))))),1)</f>
        <v>1</v>
      </c>
      <c r="S44" s="12">
        <f>IFERROR(IF(AND(WEEKDAY('Main Template'!S$18)=1,OR(VLOOKUP(TRIM(UPPER(SUBSTITUTE($D44," ",""))),'Cleaned Google Form'!$A$1:$M$5000,3,FALSE)="SMH",VLOOKUP(TRIM(UPPER(SUBSTITUTE($D44," ",""))),'Cleaned Google Form'!$A$1:$M$5000,3,FALSE)="RCH",VLOOKUP(TRIM(UPPER(SUBSTITUTE($D44," ",""))),'Cleaned Google Form'!$A$1:$M$5000,3,FALSE)="BCCA")),0,IF(AND(S$21=1,NOT(VLOOKUP(TRIM(UPPER(SUBSTITUTE($D44," ",""))),'Cleaned Google Form'!$A$1:$M$5000,6,FALSE)="NO")),0,IF(OR(VLOOKUP(TRIM(UPPER(SUBSTITUTE($D44," ",""))),'Cleaned Google Form'!$A$1:$M$5000,8,FALSE)='Main Template'!S$12,VLOOKUP(TRIM(UPPER(SUBSTITUTE($D44," ",""))),'Cleaned Google Form'!$A$1:$M$5000,8,FALSE)='Main Template'!S$13,VLOOKUP(TRIM(UPPER(SUBSTITUTE($D44," ",""))),'Cleaned Google Form'!$A$1:$M$5000,8,FALSE)='Main Template'!S$14,VLOOKUP(TRIM(UPPER(SUBSTITUTE($D44," ",""))),'Cleaned Google Form'!$A$1:$M$5000,8,FALSE)='Main Template'!S$15),0,IF(AND('Main Template'!S$21&gt;=$C$9,'Main Template'!S$19,VLOOKUP(TRIM(UPPER(SUBSTITUTE($D44," ",""))),'Cleaned Google Form'!$A$1:$M$5000,7,FALSE)="YES"),0,IF(IFERROR(FIND('Main Template'!S$17,VLOOKUP(TRIM(UPPER(SUBSTITUTE('Main Template'!$D44," ",""))),'Cleaned Google Form'!$A$1:$M$5000,9,FALSE),1),FALSE),0,1))))),1)</f>
        <v>1</v>
      </c>
      <c r="T44" s="12">
        <f>IFERROR(IF(AND(WEEKDAY('Main Template'!T$18)=1,OR(VLOOKUP(TRIM(UPPER(SUBSTITUTE($D44," ",""))),'Cleaned Google Form'!$A$1:$M$5000,3,FALSE)="SMH",VLOOKUP(TRIM(UPPER(SUBSTITUTE($D44," ",""))),'Cleaned Google Form'!$A$1:$M$5000,3,FALSE)="RCH",VLOOKUP(TRIM(UPPER(SUBSTITUTE($D44," ",""))),'Cleaned Google Form'!$A$1:$M$5000,3,FALSE)="BCCA")),0,IF(AND(T$21=1,NOT(VLOOKUP(TRIM(UPPER(SUBSTITUTE($D44," ",""))),'Cleaned Google Form'!$A$1:$M$5000,6,FALSE)="NO")),0,IF(OR(VLOOKUP(TRIM(UPPER(SUBSTITUTE($D44," ",""))),'Cleaned Google Form'!$A$1:$M$5000,8,FALSE)='Main Template'!T$12,VLOOKUP(TRIM(UPPER(SUBSTITUTE($D44," ",""))),'Cleaned Google Form'!$A$1:$M$5000,8,FALSE)='Main Template'!T$13,VLOOKUP(TRIM(UPPER(SUBSTITUTE($D44," ",""))),'Cleaned Google Form'!$A$1:$M$5000,8,FALSE)='Main Template'!T$14,VLOOKUP(TRIM(UPPER(SUBSTITUTE($D44," ",""))),'Cleaned Google Form'!$A$1:$M$5000,8,FALSE)='Main Template'!T$15),0,IF(AND('Main Template'!T$21&gt;=$C$9,'Main Template'!T$19,VLOOKUP(TRIM(UPPER(SUBSTITUTE($D44," ",""))),'Cleaned Google Form'!$A$1:$M$5000,7,FALSE)="YES"),0,IF(IFERROR(FIND('Main Template'!T$17,VLOOKUP(TRIM(UPPER(SUBSTITUTE('Main Template'!$D44," ",""))),'Cleaned Google Form'!$A$1:$M$5000,9,FALSE),1),FALSE),0,1))))),1)</f>
        <v>1</v>
      </c>
      <c r="U44" s="12">
        <f>IFERROR(IF(AND(WEEKDAY('Main Template'!U$18)=1,OR(VLOOKUP(TRIM(UPPER(SUBSTITUTE($D44," ",""))),'Cleaned Google Form'!$A$1:$M$5000,3,FALSE)="SMH",VLOOKUP(TRIM(UPPER(SUBSTITUTE($D44," ",""))),'Cleaned Google Form'!$A$1:$M$5000,3,FALSE)="RCH",VLOOKUP(TRIM(UPPER(SUBSTITUTE($D44," ",""))),'Cleaned Google Form'!$A$1:$M$5000,3,FALSE)="BCCA")),0,IF(AND(U$21=1,NOT(VLOOKUP(TRIM(UPPER(SUBSTITUTE($D44," ",""))),'Cleaned Google Form'!$A$1:$M$5000,6,FALSE)="NO")),0,IF(OR(VLOOKUP(TRIM(UPPER(SUBSTITUTE($D44," ",""))),'Cleaned Google Form'!$A$1:$M$5000,8,FALSE)='Main Template'!U$12,VLOOKUP(TRIM(UPPER(SUBSTITUTE($D44," ",""))),'Cleaned Google Form'!$A$1:$M$5000,8,FALSE)='Main Template'!U$13,VLOOKUP(TRIM(UPPER(SUBSTITUTE($D44," ",""))),'Cleaned Google Form'!$A$1:$M$5000,8,FALSE)='Main Template'!U$14,VLOOKUP(TRIM(UPPER(SUBSTITUTE($D44," ",""))),'Cleaned Google Form'!$A$1:$M$5000,8,FALSE)='Main Template'!U$15),0,IF(AND('Main Template'!U$21&gt;=$C$9,'Main Template'!U$19,VLOOKUP(TRIM(UPPER(SUBSTITUTE($D44," ",""))),'Cleaned Google Form'!$A$1:$M$5000,7,FALSE)="YES"),0,IF(IFERROR(FIND('Main Template'!U$17,VLOOKUP(TRIM(UPPER(SUBSTITUTE('Main Template'!$D44," ",""))),'Cleaned Google Form'!$A$1:$M$5000,9,FALSE),1),FALSE),0,1))))),1)</f>
        <v>1</v>
      </c>
      <c r="V44" s="12">
        <f>IFERROR(IF(AND(WEEKDAY('Main Template'!V$18)=1,OR(VLOOKUP(TRIM(UPPER(SUBSTITUTE($D44," ",""))),'Cleaned Google Form'!$A$1:$M$5000,3,FALSE)="SMH",VLOOKUP(TRIM(UPPER(SUBSTITUTE($D44," ",""))),'Cleaned Google Form'!$A$1:$M$5000,3,FALSE)="RCH",VLOOKUP(TRIM(UPPER(SUBSTITUTE($D44," ",""))),'Cleaned Google Form'!$A$1:$M$5000,3,FALSE)="BCCA")),0,IF(AND(V$21=1,NOT(VLOOKUP(TRIM(UPPER(SUBSTITUTE($D44," ",""))),'Cleaned Google Form'!$A$1:$M$5000,6,FALSE)="NO")),0,IF(OR(VLOOKUP(TRIM(UPPER(SUBSTITUTE($D44," ",""))),'Cleaned Google Form'!$A$1:$M$5000,8,FALSE)='Main Template'!V$12,VLOOKUP(TRIM(UPPER(SUBSTITUTE($D44," ",""))),'Cleaned Google Form'!$A$1:$M$5000,8,FALSE)='Main Template'!V$13,VLOOKUP(TRIM(UPPER(SUBSTITUTE($D44," ",""))),'Cleaned Google Form'!$A$1:$M$5000,8,FALSE)='Main Template'!V$14,VLOOKUP(TRIM(UPPER(SUBSTITUTE($D44," ",""))),'Cleaned Google Form'!$A$1:$M$5000,8,FALSE)='Main Template'!V$15),0,IF(AND('Main Template'!V$21&gt;=$C$9,'Main Template'!V$19,VLOOKUP(TRIM(UPPER(SUBSTITUTE($D44," ",""))),'Cleaned Google Form'!$A$1:$M$5000,7,FALSE)="YES"),0,IF(IFERROR(FIND('Main Template'!V$17,VLOOKUP(TRIM(UPPER(SUBSTITUTE('Main Template'!$D44," ",""))),'Cleaned Google Form'!$A$1:$M$5000,9,FALSE),1),FALSE),0,1))))),1)</f>
        <v>1</v>
      </c>
      <c r="W44" s="12">
        <f>IFERROR(IF(AND(WEEKDAY('Main Template'!W$18)=1,OR(VLOOKUP(TRIM(UPPER(SUBSTITUTE($D44," ",""))),'Cleaned Google Form'!$A$1:$M$5000,3,FALSE)="SMH",VLOOKUP(TRIM(UPPER(SUBSTITUTE($D44," ",""))),'Cleaned Google Form'!$A$1:$M$5000,3,FALSE)="RCH",VLOOKUP(TRIM(UPPER(SUBSTITUTE($D44," ",""))),'Cleaned Google Form'!$A$1:$M$5000,3,FALSE)="BCCA")),0,IF(AND(W$21=1,NOT(VLOOKUP(TRIM(UPPER(SUBSTITUTE($D44," ",""))),'Cleaned Google Form'!$A$1:$M$5000,6,FALSE)="NO")),0,IF(OR(VLOOKUP(TRIM(UPPER(SUBSTITUTE($D44," ",""))),'Cleaned Google Form'!$A$1:$M$5000,8,FALSE)='Main Template'!W$12,VLOOKUP(TRIM(UPPER(SUBSTITUTE($D44," ",""))),'Cleaned Google Form'!$A$1:$M$5000,8,FALSE)='Main Template'!W$13,VLOOKUP(TRIM(UPPER(SUBSTITUTE($D44," ",""))),'Cleaned Google Form'!$A$1:$M$5000,8,FALSE)='Main Template'!W$14,VLOOKUP(TRIM(UPPER(SUBSTITUTE($D44," ",""))),'Cleaned Google Form'!$A$1:$M$5000,8,FALSE)='Main Template'!W$15),0,IF(AND('Main Template'!W$21&gt;=$C$9,'Main Template'!W$19,VLOOKUP(TRIM(UPPER(SUBSTITUTE($D44," ",""))),'Cleaned Google Form'!$A$1:$M$5000,7,FALSE)="YES"),0,IF(IFERROR(FIND('Main Template'!W$17,VLOOKUP(TRIM(UPPER(SUBSTITUTE('Main Template'!$D44," ",""))),'Cleaned Google Form'!$A$1:$M$5000,9,FALSE),1),FALSE),0,1))))),1)</f>
        <v>1</v>
      </c>
      <c r="X44" s="12">
        <f>IFERROR(IF(AND(WEEKDAY('Main Template'!X$18)=1,OR(VLOOKUP(TRIM(UPPER(SUBSTITUTE($D44," ",""))),'Cleaned Google Form'!$A$1:$M$5000,3,FALSE)="SMH",VLOOKUP(TRIM(UPPER(SUBSTITUTE($D44," ",""))),'Cleaned Google Form'!$A$1:$M$5000,3,FALSE)="RCH",VLOOKUP(TRIM(UPPER(SUBSTITUTE($D44," ",""))),'Cleaned Google Form'!$A$1:$M$5000,3,FALSE)="BCCA")),0,IF(AND(X$21=1,NOT(VLOOKUP(TRIM(UPPER(SUBSTITUTE($D44," ",""))),'Cleaned Google Form'!$A$1:$M$5000,6,FALSE)="NO")),0,IF(OR(VLOOKUP(TRIM(UPPER(SUBSTITUTE($D44," ",""))),'Cleaned Google Form'!$A$1:$M$5000,8,FALSE)='Main Template'!X$12,VLOOKUP(TRIM(UPPER(SUBSTITUTE($D44," ",""))),'Cleaned Google Form'!$A$1:$M$5000,8,FALSE)='Main Template'!X$13,VLOOKUP(TRIM(UPPER(SUBSTITUTE($D44," ",""))),'Cleaned Google Form'!$A$1:$M$5000,8,FALSE)='Main Template'!X$14,VLOOKUP(TRIM(UPPER(SUBSTITUTE($D44," ",""))),'Cleaned Google Form'!$A$1:$M$5000,8,FALSE)='Main Template'!X$15),0,IF(AND('Main Template'!X$21&gt;=$C$9,'Main Template'!X$19,VLOOKUP(TRIM(UPPER(SUBSTITUTE($D44," ",""))),'Cleaned Google Form'!$A$1:$M$5000,7,FALSE)="YES"),0,IF(IFERROR(FIND('Main Template'!X$17,VLOOKUP(TRIM(UPPER(SUBSTITUTE('Main Template'!$D44," ",""))),'Cleaned Google Form'!$A$1:$M$5000,9,FALSE),1),FALSE),0,1))))),1)</f>
        <v>1</v>
      </c>
      <c r="Y44" s="12">
        <f>IFERROR(IF(AND(WEEKDAY('Main Template'!Y$18)=1,OR(VLOOKUP(TRIM(UPPER(SUBSTITUTE($D44," ",""))),'Cleaned Google Form'!$A$1:$M$5000,3,FALSE)="SMH",VLOOKUP(TRIM(UPPER(SUBSTITUTE($D44," ",""))),'Cleaned Google Form'!$A$1:$M$5000,3,FALSE)="RCH",VLOOKUP(TRIM(UPPER(SUBSTITUTE($D44," ",""))),'Cleaned Google Form'!$A$1:$M$5000,3,FALSE)="BCCA")),0,IF(AND(Y$21=1,NOT(VLOOKUP(TRIM(UPPER(SUBSTITUTE($D44," ",""))),'Cleaned Google Form'!$A$1:$M$5000,6,FALSE)="NO")),0,IF(OR(VLOOKUP(TRIM(UPPER(SUBSTITUTE($D44," ",""))),'Cleaned Google Form'!$A$1:$M$5000,8,FALSE)='Main Template'!Y$12,VLOOKUP(TRIM(UPPER(SUBSTITUTE($D44," ",""))),'Cleaned Google Form'!$A$1:$M$5000,8,FALSE)='Main Template'!Y$13,VLOOKUP(TRIM(UPPER(SUBSTITUTE($D44," ",""))),'Cleaned Google Form'!$A$1:$M$5000,8,FALSE)='Main Template'!Y$14,VLOOKUP(TRIM(UPPER(SUBSTITUTE($D44," ",""))),'Cleaned Google Form'!$A$1:$M$5000,8,FALSE)='Main Template'!Y$15),0,IF(AND('Main Template'!Y$21&gt;=$C$9,'Main Template'!Y$19,VLOOKUP(TRIM(UPPER(SUBSTITUTE($D44," ",""))),'Cleaned Google Form'!$A$1:$M$5000,7,FALSE)="YES"),0,IF(IFERROR(FIND('Main Template'!Y$17,VLOOKUP(TRIM(UPPER(SUBSTITUTE('Main Template'!$D44," ",""))),'Cleaned Google Form'!$A$1:$M$5000,9,FALSE),1),FALSE),0,1))))),1)</f>
        <v>1</v>
      </c>
      <c r="Z44" s="12">
        <f>IFERROR(IF(AND(WEEKDAY('Main Template'!Z$18)=1,OR(VLOOKUP(TRIM(UPPER(SUBSTITUTE($D44," ",""))),'Cleaned Google Form'!$A$1:$M$5000,3,FALSE)="SMH",VLOOKUP(TRIM(UPPER(SUBSTITUTE($D44," ",""))),'Cleaned Google Form'!$A$1:$M$5000,3,FALSE)="RCH",VLOOKUP(TRIM(UPPER(SUBSTITUTE($D44," ",""))),'Cleaned Google Form'!$A$1:$M$5000,3,FALSE)="BCCA")),0,IF(AND(Z$21=1,NOT(VLOOKUP(TRIM(UPPER(SUBSTITUTE($D44," ",""))),'Cleaned Google Form'!$A$1:$M$5000,6,FALSE)="NO")),0,IF(OR(VLOOKUP(TRIM(UPPER(SUBSTITUTE($D44," ",""))),'Cleaned Google Form'!$A$1:$M$5000,8,FALSE)='Main Template'!Z$12,VLOOKUP(TRIM(UPPER(SUBSTITUTE($D44," ",""))),'Cleaned Google Form'!$A$1:$M$5000,8,FALSE)='Main Template'!Z$13,VLOOKUP(TRIM(UPPER(SUBSTITUTE($D44," ",""))),'Cleaned Google Form'!$A$1:$M$5000,8,FALSE)='Main Template'!Z$14,VLOOKUP(TRIM(UPPER(SUBSTITUTE($D44," ",""))),'Cleaned Google Form'!$A$1:$M$5000,8,FALSE)='Main Template'!Z$15),0,IF(AND('Main Template'!Z$21&gt;=$C$9,'Main Template'!Z$19,VLOOKUP(TRIM(UPPER(SUBSTITUTE($D44," ",""))),'Cleaned Google Form'!$A$1:$M$5000,7,FALSE)="YES"),0,IF(IFERROR(FIND('Main Template'!Z$17,VLOOKUP(TRIM(UPPER(SUBSTITUTE('Main Template'!$D44," ",""))),'Cleaned Google Form'!$A$1:$M$5000,9,FALSE),1),FALSE),0,1))))),1)</f>
        <v>1</v>
      </c>
      <c r="AA44" s="12">
        <f>IFERROR(IF(AND(WEEKDAY('Main Template'!AA$18)=1,OR(VLOOKUP(TRIM(UPPER(SUBSTITUTE($D44," ",""))),'Cleaned Google Form'!$A$1:$M$5000,3,FALSE)="SMH",VLOOKUP(TRIM(UPPER(SUBSTITUTE($D44," ",""))),'Cleaned Google Form'!$A$1:$M$5000,3,FALSE)="RCH",VLOOKUP(TRIM(UPPER(SUBSTITUTE($D44," ",""))),'Cleaned Google Form'!$A$1:$M$5000,3,FALSE)="BCCA")),0,IF(AND(AA$21=1,NOT(VLOOKUP(TRIM(UPPER(SUBSTITUTE($D44," ",""))),'Cleaned Google Form'!$A$1:$M$5000,6,FALSE)="NO")),0,IF(OR(VLOOKUP(TRIM(UPPER(SUBSTITUTE($D44," ",""))),'Cleaned Google Form'!$A$1:$M$5000,8,FALSE)='Main Template'!AA$12,VLOOKUP(TRIM(UPPER(SUBSTITUTE($D44," ",""))),'Cleaned Google Form'!$A$1:$M$5000,8,FALSE)='Main Template'!AA$13,VLOOKUP(TRIM(UPPER(SUBSTITUTE($D44," ",""))),'Cleaned Google Form'!$A$1:$M$5000,8,FALSE)='Main Template'!AA$14,VLOOKUP(TRIM(UPPER(SUBSTITUTE($D44," ",""))),'Cleaned Google Form'!$A$1:$M$5000,8,FALSE)='Main Template'!AA$15),0,IF(AND('Main Template'!AA$21&gt;=$C$9,'Main Template'!AA$19,VLOOKUP(TRIM(UPPER(SUBSTITUTE($D44," ",""))),'Cleaned Google Form'!$A$1:$M$5000,7,FALSE)="YES"),0,IF(IFERROR(FIND('Main Template'!AA$17,VLOOKUP(TRIM(UPPER(SUBSTITUTE('Main Template'!$D44," ",""))),'Cleaned Google Form'!$A$1:$M$5000,9,FALSE),1),FALSE),0,1))))),1)</f>
        <v>1</v>
      </c>
      <c r="AB44" s="12">
        <f>IFERROR(IF(AND(WEEKDAY('Main Template'!AB$18)=1,OR(VLOOKUP(TRIM(UPPER(SUBSTITUTE($D44," ",""))),'Cleaned Google Form'!$A$1:$M$5000,3,FALSE)="SMH",VLOOKUP(TRIM(UPPER(SUBSTITUTE($D44," ",""))),'Cleaned Google Form'!$A$1:$M$5000,3,FALSE)="RCH",VLOOKUP(TRIM(UPPER(SUBSTITUTE($D44," ",""))),'Cleaned Google Form'!$A$1:$M$5000,3,FALSE)="BCCA")),0,IF(AND(AB$21=1,NOT(VLOOKUP(TRIM(UPPER(SUBSTITUTE($D44," ",""))),'Cleaned Google Form'!$A$1:$M$5000,6,FALSE)="NO")),0,IF(OR(VLOOKUP(TRIM(UPPER(SUBSTITUTE($D44," ",""))),'Cleaned Google Form'!$A$1:$M$5000,8,FALSE)='Main Template'!AB$12,VLOOKUP(TRIM(UPPER(SUBSTITUTE($D44," ",""))),'Cleaned Google Form'!$A$1:$M$5000,8,FALSE)='Main Template'!AB$13,VLOOKUP(TRIM(UPPER(SUBSTITUTE($D44," ",""))),'Cleaned Google Form'!$A$1:$M$5000,8,FALSE)='Main Template'!AB$14,VLOOKUP(TRIM(UPPER(SUBSTITUTE($D44," ",""))),'Cleaned Google Form'!$A$1:$M$5000,8,FALSE)='Main Template'!AB$15),0,IF(AND('Main Template'!AB$21&gt;=$C$9,'Main Template'!AB$19,VLOOKUP(TRIM(UPPER(SUBSTITUTE($D44," ",""))),'Cleaned Google Form'!$A$1:$M$5000,7,FALSE)="YES"),0,IF(IFERROR(FIND('Main Template'!AB$17,VLOOKUP(TRIM(UPPER(SUBSTITUTE('Main Template'!$D44," ",""))),'Cleaned Google Form'!$A$1:$M$5000,9,FALSE),1),FALSE),0,1))))),1)</f>
        <v>1</v>
      </c>
      <c r="AC44" s="12">
        <f>IFERROR(IF(AND(WEEKDAY('Main Template'!AC$18)=1,OR(VLOOKUP(TRIM(UPPER(SUBSTITUTE($D44," ",""))),'Cleaned Google Form'!$A$1:$M$5000,3,FALSE)="SMH",VLOOKUP(TRIM(UPPER(SUBSTITUTE($D44," ",""))),'Cleaned Google Form'!$A$1:$M$5000,3,FALSE)="RCH",VLOOKUP(TRIM(UPPER(SUBSTITUTE($D44," ",""))),'Cleaned Google Form'!$A$1:$M$5000,3,FALSE)="BCCA")),0,IF(AND(AC$21=1,NOT(VLOOKUP(TRIM(UPPER(SUBSTITUTE($D44," ",""))),'Cleaned Google Form'!$A$1:$M$5000,6,FALSE)="NO")),0,IF(OR(VLOOKUP(TRIM(UPPER(SUBSTITUTE($D44," ",""))),'Cleaned Google Form'!$A$1:$M$5000,8,FALSE)='Main Template'!AC$12,VLOOKUP(TRIM(UPPER(SUBSTITUTE($D44," ",""))),'Cleaned Google Form'!$A$1:$M$5000,8,FALSE)='Main Template'!AC$13,VLOOKUP(TRIM(UPPER(SUBSTITUTE($D44," ",""))),'Cleaned Google Form'!$A$1:$M$5000,8,FALSE)='Main Template'!AC$14,VLOOKUP(TRIM(UPPER(SUBSTITUTE($D44," ",""))),'Cleaned Google Form'!$A$1:$M$5000,8,FALSE)='Main Template'!AC$15),0,IF(AND('Main Template'!AC$21&gt;=$C$9,'Main Template'!AC$19,VLOOKUP(TRIM(UPPER(SUBSTITUTE($D44," ",""))),'Cleaned Google Form'!$A$1:$M$5000,7,FALSE)="YES"),0,IF(IFERROR(FIND('Main Template'!AC$17,VLOOKUP(TRIM(UPPER(SUBSTITUTE('Main Template'!$D44," ",""))),'Cleaned Google Form'!$A$1:$M$5000,9,FALSE),1),FALSE),0,1))))),1)</f>
        <v>1</v>
      </c>
      <c r="AD44" s="12">
        <f>IFERROR(IF(AND(WEEKDAY('Main Template'!AD$18)=1,OR(VLOOKUP(TRIM(UPPER(SUBSTITUTE($D44," ",""))),'Cleaned Google Form'!$A$1:$M$5000,3,FALSE)="SMH",VLOOKUP(TRIM(UPPER(SUBSTITUTE($D44," ",""))),'Cleaned Google Form'!$A$1:$M$5000,3,FALSE)="RCH",VLOOKUP(TRIM(UPPER(SUBSTITUTE($D44," ",""))),'Cleaned Google Form'!$A$1:$M$5000,3,FALSE)="BCCA")),0,IF(AND(AD$21=1,NOT(VLOOKUP(TRIM(UPPER(SUBSTITUTE($D44," ",""))),'Cleaned Google Form'!$A$1:$M$5000,6,FALSE)="NO")),0,IF(OR(VLOOKUP(TRIM(UPPER(SUBSTITUTE($D44," ",""))),'Cleaned Google Form'!$A$1:$M$5000,8,FALSE)='Main Template'!AD$12,VLOOKUP(TRIM(UPPER(SUBSTITUTE($D44," ",""))),'Cleaned Google Form'!$A$1:$M$5000,8,FALSE)='Main Template'!AD$13,VLOOKUP(TRIM(UPPER(SUBSTITUTE($D44," ",""))),'Cleaned Google Form'!$A$1:$M$5000,8,FALSE)='Main Template'!AD$14,VLOOKUP(TRIM(UPPER(SUBSTITUTE($D44," ",""))),'Cleaned Google Form'!$A$1:$M$5000,8,FALSE)='Main Template'!AD$15),0,IF(AND('Main Template'!AD$21&gt;=$C$9,'Main Template'!AD$19,VLOOKUP(TRIM(UPPER(SUBSTITUTE($D44," ",""))),'Cleaned Google Form'!$A$1:$M$5000,7,FALSE)="YES"),0,IF(IFERROR(FIND('Main Template'!AD$17,VLOOKUP(TRIM(UPPER(SUBSTITUTE('Main Template'!$D44," ",""))),'Cleaned Google Form'!$A$1:$M$5000,9,FALSE),1),FALSE),0,1))))),1)</f>
        <v>1</v>
      </c>
      <c r="AE44" s="12">
        <f>IFERROR(IF(AND(WEEKDAY('Main Template'!AE$18)=1,OR(VLOOKUP(TRIM(UPPER(SUBSTITUTE($D44," ",""))),'Cleaned Google Form'!$A$1:$M$5000,3,FALSE)="SMH",VLOOKUP(TRIM(UPPER(SUBSTITUTE($D44," ",""))),'Cleaned Google Form'!$A$1:$M$5000,3,FALSE)="RCH",VLOOKUP(TRIM(UPPER(SUBSTITUTE($D44," ",""))),'Cleaned Google Form'!$A$1:$M$5000,3,FALSE)="BCCA")),0,IF(AND(AE$21=1,NOT(VLOOKUP(TRIM(UPPER(SUBSTITUTE($D44," ",""))),'Cleaned Google Form'!$A$1:$M$5000,6,FALSE)="NO")),0,IF(OR(VLOOKUP(TRIM(UPPER(SUBSTITUTE($D44," ",""))),'Cleaned Google Form'!$A$1:$M$5000,8,FALSE)='Main Template'!AE$12,VLOOKUP(TRIM(UPPER(SUBSTITUTE($D44," ",""))),'Cleaned Google Form'!$A$1:$M$5000,8,FALSE)='Main Template'!AE$13,VLOOKUP(TRIM(UPPER(SUBSTITUTE($D44," ",""))),'Cleaned Google Form'!$A$1:$M$5000,8,FALSE)='Main Template'!AE$14,VLOOKUP(TRIM(UPPER(SUBSTITUTE($D44," ",""))),'Cleaned Google Form'!$A$1:$M$5000,8,FALSE)='Main Template'!AE$15),0,IF(AND('Main Template'!AE$21&gt;=$C$9,'Main Template'!AE$19,VLOOKUP(TRIM(UPPER(SUBSTITUTE($D44," ",""))),'Cleaned Google Form'!$A$1:$M$5000,7,FALSE)="YES"),0,IF(IFERROR(FIND('Main Template'!AE$17,VLOOKUP(TRIM(UPPER(SUBSTITUTE('Main Template'!$D44," ",""))),'Cleaned Google Form'!$A$1:$M$5000,9,FALSE),1),FALSE),0,1))))),1)</f>
        <v>1</v>
      </c>
      <c r="AF44" s="12">
        <f>IFERROR(IF(AND(WEEKDAY('Main Template'!AF$18)=1,OR(VLOOKUP(TRIM(UPPER(SUBSTITUTE($D44," ",""))),'Cleaned Google Form'!$A$1:$M$5000,3,FALSE)="SMH",VLOOKUP(TRIM(UPPER(SUBSTITUTE($D44," ",""))),'Cleaned Google Form'!$A$1:$M$5000,3,FALSE)="RCH",VLOOKUP(TRIM(UPPER(SUBSTITUTE($D44," ",""))),'Cleaned Google Form'!$A$1:$M$5000,3,FALSE)="BCCA")),0,IF(AND(AF$21=1,NOT(VLOOKUP(TRIM(UPPER(SUBSTITUTE($D44," ",""))),'Cleaned Google Form'!$A$1:$M$5000,6,FALSE)="NO")),0,IF(OR(VLOOKUP(TRIM(UPPER(SUBSTITUTE($D44," ",""))),'Cleaned Google Form'!$A$1:$M$5000,8,FALSE)='Main Template'!AF$12,VLOOKUP(TRIM(UPPER(SUBSTITUTE($D44," ",""))),'Cleaned Google Form'!$A$1:$M$5000,8,FALSE)='Main Template'!AF$13,VLOOKUP(TRIM(UPPER(SUBSTITUTE($D44," ",""))),'Cleaned Google Form'!$A$1:$M$5000,8,FALSE)='Main Template'!AF$14,VLOOKUP(TRIM(UPPER(SUBSTITUTE($D44," ",""))),'Cleaned Google Form'!$A$1:$M$5000,8,FALSE)='Main Template'!AF$15),0,IF(AND('Main Template'!AF$21&gt;=$C$9,'Main Template'!AF$19,VLOOKUP(TRIM(UPPER(SUBSTITUTE($D44," ",""))),'Cleaned Google Form'!$A$1:$M$5000,7,FALSE)="YES"),0,IF(IFERROR(FIND('Main Template'!AF$17,VLOOKUP(TRIM(UPPER(SUBSTITUTE('Main Template'!$D44," ",""))),'Cleaned Google Form'!$A$1:$M$5000,9,FALSE),1),FALSE),0,1))))),1)</f>
        <v>1</v>
      </c>
      <c r="AG44" s="12">
        <f>IFERROR(IF(AND(WEEKDAY('Main Template'!AG$18)=1,OR(VLOOKUP(TRIM(UPPER(SUBSTITUTE($D44," ",""))),'Cleaned Google Form'!$A$1:$M$5000,3,FALSE)="SMH",VLOOKUP(TRIM(UPPER(SUBSTITUTE($D44," ",""))),'Cleaned Google Form'!$A$1:$M$5000,3,FALSE)="RCH",VLOOKUP(TRIM(UPPER(SUBSTITUTE($D44," ",""))),'Cleaned Google Form'!$A$1:$M$5000,3,FALSE)="BCCA")),0,IF(AND(AG$21=1,NOT(VLOOKUP(TRIM(UPPER(SUBSTITUTE($D44," ",""))),'Cleaned Google Form'!$A$1:$M$5000,6,FALSE)="NO")),0,IF(OR(VLOOKUP(TRIM(UPPER(SUBSTITUTE($D44," ",""))),'Cleaned Google Form'!$A$1:$M$5000,8,FALSE)='Main Template'!AG$12,VLOOKUP(TRIM(UPPER(SUBSTITUTE($D44," ",""))),'Cleaned Google Form'!$A$1:$M$5000,8,FALSE)='Main Template'!AG$13,VLOOKUP(TRIM(UPPER(SUBSTITUTE($D44," ",""))),'Cleaned Google Form'!$A$1:$M$5000,8,FALSE)='Main Template'!AG$14,VLOOKUP(TRIM(UPPER(SUBSTITUTE($D44," ",""))),'Cleaned Google Form'!$A$1:$M$5000,8,FALSE)='Main Template'!AG$15),0,IF(AND('Main Template'!AG$21&gt;=$C$9,'Main Template'!AG$19,VLOOKUP(TRIM(UPPER(SUBSTITUTE($D44," ",""))),'Cleaned Google Form'!$A$1:$M$5000,7,FALSE)="YES"),0,IF(IFERROR(FIND('Main Template'!AG$17,VLOOKUP(TRIM(UPPER(SUBSTITUTE('Main Template'!$D44," ",""))),'Cleaned Google Form'!$A$1:$M$5000,9,FALSE),1),FALSE),0,1))))),1)</f>
        <v>1</v>
      </c>
      <c r="AH44" s="12">
        <f>IFERROR(IF(AND(WEEKDAY('Main Template'!AH$18)=1,OR(VLOOKUP(TRIM(UPPER(SUBSTITUTE($D44," ",""))),'Cleaned Google Form'!$A$1:$M$5000,3,FALSE)="SMH",VLOOKUP(TRIM(UPPER(SUBSTITUTE($D44," ",""))),'Cleaned Google Form'!$A$1:$M$5000,3,FALSE)="RCH",VLOOKUP(TRIM(UPPER(SUBSTITUTE($D44," ",""))),'Cleaned Google Form'!$A$1:$M$5000,3,FALSE)="BCCA")),0,IF(AND(AH$21=1,NOT(VLOOKUP(TRIM(UPPER(SUBSTITUTE($D44," ",""))),'Cleaned Google Form'!$A$1:$M$5000,6,FALSE)="NO")),0,IF(OR(VLOOKUP(TRIM(UPPER(SUBSTITUTE($D44," ",""))),'Cleaned Google Form'!$A$1:$M$5000,8,FALSE)='Main Template'!AH$12,VLOOKUP(TRIM(UPPER(SUBSTITUTE($D44," ",""))),'Cleaned Google Form'!$A$1:$M$5000,8,FALSE)='Main Template'!AH$13,VLOOKUP(TRIM(UPPER(SUBSTITUTE($D44," ",""))),'Cleaned Google Form'!$A$1:$M$5000,8,FALSE)='Main Template'!AH$14,VLOOKUP(TRIM(UPPER(SUBSTITUTE($D44," ",""))),'Cleaned Google Form'!$A$1:$M$5000,8,FALSE)='Main Template'!AH$15),0,IF(AND('Main Template'!AH$21&gt;=$C$9,'Main Template'!AH$19,VLOOKUP(TRIM(UPPER(SUBSTITUTE($D44," ",""))),'Cleaned Google Form'!$A$1:$M$5000,7,FALSE)="YES"),0,IF(IFERROR(FIND('Main Template'!AH$17,VLOOKUP(TRIM(UPPER(SUBSTITUTE('Main Template'!$D44," ",""))),'Cleaned Google Form'!$A$1:$M$5000,9,FALSE),1),FALSE),0,1))))),1)</f>
        <v>1</v>
      </c>
      <c r="AI44" s="12">
        <f>IFERROR(IF(AND(WEEKDAY('Main Template'!AI$18)=1,OR(VLOOKUP(TRIM(UPPER(SUBSTITUTE($D44," ",""))),'Cleaned Google Form'!$A$1:$M$5000,3,FALSE)="SMH",VLOOKUP(TRIM(UPPER(SUBSTITUTE($D44," ",""))),'Cleaned Google Form'!$A$1:$M$5000,3,FALSE)="RCH",VLOOKUP(TRIM(UPPER(SUBSTITUTE($D44," ",""))),'Cleaned Google Form'!$A$1:$M$5000,3,FALSE)="BCCA")),0,IF(AND(AI$21=1,NOT(VLOOKUP(TRIM(UPPER(SUBSTITUTE($D44," ",""))),'Cleaned Google Form'!$A$1:$M$5000,6,FALSE)="NO")),0,IF(OR(VLOOKUP(TRIM(UPPER(SUBSTITUTE($D44," ",""))),'Cleaned Google Form'!$A$1:$M$5000,8,FALSE)='Main Template'!AI$12,VLOOKUP(TRIM(UPPER(SUBSTITUTE($D44," ",""))),'Cleaned Google Form'!$A$1:$M$5000,8,FALSE)='Main Template'!AI$13,VLOOKUP(TRIM(UPPER(SUBSTITUTE($D44," ",""))),'Cleaned Google Form'!$A$1:$M$5000,8,FALSE)='Main Template'!AI$14,VLOOKUP(TRIM(UPPER(SUBSTITUTE($D44," ",""))),'Cleaned Google Form'!$A$1:$M$5000,8,FALSE)='Main Template'!AI$15),0,IF(AND('Main Template'!AI$21&gt;=$C$9,'Main Template'!AI$19,VLOOKUP(TRIM(UPPER(SUBSTITUTE($D44," ",""))),'Cleaned Google Form'!$A$1:$M$5000,7,FALSE)="YES"),0,IF(IFERROR(FIND('Main Template'!AI$17,VLOOKUP(TRIM(UPPER(SUBSTITUTE('Main Template'!$D44," ",""))),'Cleaned Google Form'!$A$1:$M$5000,9,FALSE),1),FALSE),0,1))))),1)</f>
        <v>1</v>
      </c>
      <c r="AJ44" s="12">
        <f>IFERROR(IF(AND(WEEKDAY('Main Template'!AJ$18)=1,OR(VLOOKUP(TRIM(UPPER(SUBSTITUTE($D44," ",""))),'Cleaned Google Form'!$A$1:$M$5000,3,FALSE)="SMH",VLOOKUP(TRIM(UPPER(SUBSTITUTE($D44," ",""))),'Cleaned Google Form'!$A$1:$M$5000,3,FALSE)="RCH",VLOOKUP(TRIM(UPPER(SUBSTITUTE($D44," ",""))),'Cleaned Google Form'!$A$1:$M$5000,3,FALSE)="BCCA")),0,IF(AND(AJ$21=1,NOT(VLOOKUP(TRIM(UPPER(SUBSTITUTE($D44," ",""))),'Cleaned Google Form'!$A$1:$M$5000,6,FALSE)="NO")),0,IF(OR(VLOOKUP(TRIM(UPPER(SUBSTITUTE($D44," ",""))),'Cleaned Google Form'!$A$1:$M$5000,8,FALSE)='Main Template'!AJ$12,VLOOKUP(TRIM(UPPER(SUBSTITUTE($D44," ",""))),'Cleaned Google Form'!$A$1:$M$5000,8,FALSE)='Main Template'!AJ$13,VLOOKUP(TRIM(UPPER(SUBSTITUTE($D44," ",""))),'Cleaned Google Form'!$A$1:$M$5000,8,FALSE)='Main Template'!AJ$14,VLOOKUP(TRIM(UPPER(SUBSTITUTE($D44," ",""))),'Cleaned Google Form'!$A$1:$M$5000,8,FALSE)='Main Template'!AJ$15),0,IF(AND('Main Template'!AJ$21&gt;=$C$9,'Main Template'!AJ$19,VLOOKUP(TRIM(UPPER(SUBSTITUTE($D44," ",""))),'Cleaned Google Form'!$A$1:$M$5000,7,FALSE)="YES"),0,IF(IFERROR(FIND('Main Template'!AJ$17,VLOOKUP(TRIM(UPPER(SUBSTITUTE('Main Template'!$D44," ",""))),'Cleaned Google Form'!$A$1:$M$5000,9,FALSE),1),FALSE),0,1))))),1)</f>
        <v>1</v>
      </c>
      <c r="AK44" s="12">
        <f>IFERROR(IF(AND(WEEKDAY('Main Template'!AK$18)=1,OR(VLOOKUP(TRIM(UPPER(SUBSTITUTE($D44," ",""))),'Cleaned Google Form'!$A$1:$M$5000,3,FALSE)="SMH",VLOOKUP(TRIM(UPPER(SUBSTITUTE($D44," ",""))),'Cleaned Google Form'!$A$1:$M$5000,3,FALSE)="RCH",VLOOKUP(TRIM(UPPER(SUBSTITUTE($D44," ",""))),'Cleaned Google Form'!$A$1:$M$5000,3,FALSE)="BCCA")),0,IF(AND(AK$21=1,NOT(VLOOKUP(TRIM(UPPER(SUBSTITUTE($D44," ",""))),'Cleaned Google Form'!$A$1:$M$5000,6,FALSE)="NO")),0,IF(OR(VLOOKUP(TRIM(UPPER(SUBSTITUTE($D44," ",""))),'Cleaned Google Form'!$A$1:$M$5000,8,FALSE)='Main Template'!AK$12,VLOOKUP(TRIM(UPPER(SUBSTITUTE($D44," ",""))),'Cleaned Google Form'!$A$1:$M$5000,8,FALSE)='Main Template'!AK$13,VLOOKUP(TRIM(UPPER(SUBSTITUTE($D44," ",""))),'Cleaned Google Form'!$A$1:$M$5000,8,FALSE)='Main Template'!AK$14,VLOOKUP(TRIM(UPPER(SUBSTITUTE($D44," ",""))),'Cleaned Google Form'!$A$1:$M$5000,8,FALSE)='Main Template'!AK$15),0,IF(AND('Main Template'!AK$21&gt;=$C$9,'Main Template'!AK$19,VLOOKUP(TRIM(UPPER(SUBSTITUTE($D44," ",""))),'Cleaned Google Form'!$A$1:$M$5000,7,FALSE)="YES"),0,IF(IFERROR(FIND('Main Template'!AK$17,VLOOKUP(TRIM(UPPER(SUBSTITUTE('Main Template'!$D44," ",""))),'Cleaned Google Form'!$A$1:$M$5000,9,FALSE),1),FALSE),0,1))))),1)</f>
        <v>1</v>
      </c>
      <c r="AL44" s="12">
        <f>IFERROR(IF(AND(WEEKDAY('Main Template'!AL$18)=1,OR(VLOOKUP(TRIM(UPPER(SUBSTITUTE($D44," ",""))),'Cleaned Google Form'!$A$1:$M$5000,3,FALSE)="SMH",VLOOKUP(TRIM(UPPER(SUBSTITUTE($D44," ",""))),'Cleaned Google Form'!$A$1:$M$5000,3,FALSE)="RCH",VLOOKUP(TRIM(UPPER(SUBSTITUTE($D44," ",""))),'Cleaned Google Form'!$A$1:$M$5000,3,FALSE)="BCCA")),0,IF(AND(AL$21=1,NOT(VLOOKUP(TRIM(UPPER(SUBSTITUTE($D44," ",""))),'Cleaned Google Form'!$A$1:$M$5000,6,FALSE)="NO")),0,IF(OR(VLOOKUP(TRIM(UPPER(SUBSTITUTE($D44," ",""))),'Cleaned Google Form'!$A$1:$M$5000,8,FALSE)='Main Template'!AL$12,VLOOKUP(TRIM(UPPER(SUBSTITUTE($D44," ",""))),'Cleaned Google Form'!$A$1:$M$5000,8,FALSE)='Main Template'!AL$13,VLOOKUP(TRIM(UPPER(SUBSTITUTE($D44," ",""))),'Cleaned Google Form'!$A$1:$M$5000,8,FALSE)='Main Template'!AL$14,VLOOKUP(TRIM(UPPER(SUBSTITUTE($D44," ",""))),'Cleaned Google Form'!$A$1:$M$5000,8,FALSE)='Main Template'!AL$15),0,IF(AND('Main Template'!AL$21&gt;=$C$9,'Main Template'!AL$19,VLOOKUP(TRIM(UPPER(SUBSTITUTE($D44," ",""))),'Cleaned Google Form'!$A$1:$M$5000,7,FALSE)="YES"),0,IF(IFERROR(FIND('Main Template'!AL$17,VLOOKUP(TRIM(UPPER(SUBSTITUTE('Main Template'!$D44," ",""))),'Cleaned Google Form'!$A$1:$M$5000,9,FALSE),1),FALSE),0,1))))),1)</f>
        <v>1</v>
      </c>
      <c r="AM44" s="12">
        <f>IFERROR(IF(AND(WEEKDAY('Main Template'!AM$18)=1,OR(VLOOKUP(TRIM(UPPER(SUBSTITUTE($D44," ",""))),'Cleaned Google Form'!$A$1:$M$5000,3,FALSE)="SMH",VLOOKUP(TRIM(UPPER(SUBSTITUTE($D44," ",""))),'Cleaned Google Form'!$A$1:$M$5000,3,FALSE)="RCH",VLOOKUP(TRIM(UPPER(SUBSTITUTE($D44," ",""))),'Cleaned Google Form'!$A$1:$M$5000,3,FALSE)="BCCA")),0,IF(AND(AM$21=1,NOT(VLOOKUP(TRIM(UPPER(SUBSTITUTE($D44," ",""))),'Cleaned Google Form'!$A$1:$M$5000,6,FALSE)="NO")),0,IF(OR(VLOOKUP(TRIM(UPPER(SUBSTITUTE($D44," ",""))),'Cleaned Google Form'!$A$1:$M$5000,8,FALSE)='Main Template'!AM$12,VLOOKUP(TRIM(UPPER(SUBSTITUTE($D44," ",""))),'Cleaned Google Form'!$A$1:$M$5000,8,FALSE)='Main Template'!AM$13,VLOOKUP(TRIM(UPPER(SUBSTITUTE($D44," ",""))),'Cleaned Google Form'!$A$1:$M$5000,8,FALSE)='Main Template'!AM$14,VLOOKUP(TRIM(UPPER(SUBSTITUTE($D44," ",""))),'Cleaned Google Form'!$A$1:$M$5000,8,FALSE)='Main Template'!AM$15),0,IF(AND('Main Template'!AM$21&gt;=$C$9,'Main Template'!AM$19,VLOOKUP(TRIM(UPPER(SUBSTITUTE($D44," ",""))),'Cleaned Google Form'!$A$1:$M$5000,7,FALSE)="YES"),0,IF(IFERROR(FIND('Main Template'!AM$17,VLOOKUP(TRIM(UPPER(SUBSTITUTE('Main Template'!$D44," ",""))),'Cleaned Google Form'!$A$1:$M$5000,9,FALSE),1),FALSE),0,1))))),1)</f>
        <v>1</v>
      </c>
      <c r="AN44" s="12">
        <f>IFERROR(IF(AND(WEEKDAY('Main Template'!AN$18)=1,OR(VLOOKUP(TRIM(UPPER(SUBSTITUTE($D44," ",""))),'Cleaned Google Form'!$A$1:$M$5000,3,FALSE)="SMH",VLOOKUP(TRIM(UPPER(SUBSTITUTE($D44," ",""))),'Cleaned Google Form'!$A$1:$M$5000,3,FALSE)="RCH",VLOOKUP(TRIM(UPPER(SUBSTITUTE($D44," ",""))),'Cleaned Google Form'!$A$1:$M$5000,3,FALSE)="BCCA")),0,IF(AND(AN$21=1,NOT(VLOOKUP(TRIM(UPPER(SUBSTITUTE($D44," ",""))),'Cleaned Google Form'!$A$1:$M$5000,6,FALSE)="NO")),0,IF(OR(VLOOKUP(TRIM(UPPER(SUBSTITUTE($D44," ",""))),'Cleaned Google Form'!$A$1:$M$5000,8,FALSE)='Main Template'!AN$12,VLOOKUP(TRIM(UPPER(SUBSTITUTE($D44," ",""))),'Cleaned Google Form'!$A$1:$M$5000,8,FALSE)='Main Template'!AN$13,VLOOKUP(TRIM(UPPER(SUBSTITUTE($D44," ",""))),'Cleaned Google Form'!$A$1:$M$5000,8,FALSE)='Main Template'!AN$14,VLOOKUP(TRIM(UPPER(SUBSTITUTE($D44," ",""))),'Cleaned Google Form'!$A$1:$M$5000,8,FALSE)='Main Template'!AN$15),0,IF(AND('Main Template'!AN$21&gt;=$C$9,'Main Template'!AN$19,VLOOKUP(TRIM(UPPER(SUBSTITUTE($D44," ",""))),'Cleaned Google Form'!$A$1:$M$5000,7,FALSE)="YES"),0,IF(IFERROR(FIND('Main Template'!AN$17,VLOOKUP(TRIM(UPPER(SUBSTITUTE('Main Template'!$D44," ",""))),'Cleaned Google Form'!$A$1:$M$5000,9,FALSE),1),FALSE),0,1))))),1)</f>
        <v>1</v>
      </c>
    </row>
    <row r="45" spans="2:40">
      <c r="B45" t="str">
        <f>IFERROR(IF(ISNUMBER(MATCH(UPPER(SUBSTITUTE(D45," ","")),'Cleaned Google Form'!$A:$A,0)),"","Oops"),"Not Present")</f>
        <v/>
      </c>
      <c r="C45" s="4">
        <f>I45</f>
        <v>24</v>
      </c>
      <c r="D45" s="4" t="s">
        <v>338</v>
      </c>
      <c r="E45" s="4">
        <f>IFERROR(IF(VLOOKUP(TRIM(UPPER(SUBSTITUTE(D45," ",""))),'Cleaned Google Form'!$A$1:$L$5000,5,FALSE)="YES",1,0),0)</f>
        <v>1</v>
      </c>
      <c r="F45" s="4">
        <f>IFERROR(IF(RIGHT(VLOOKUP(TRIM(UPPER(SUBSTITUTE(D45," ",""))),'Cleaned Google Form'!$A$1:$L$5000,2,FALSE),1)="1",1,0),0)</f>
        <v>1</v>
      </c>
      <c r="G45" s="4">
        <f>IFERROR(IF(VLOOKUP(TRIM(UPPER(SUBSTITUTE(D45," ",""))),'Cleaned Google Form'!$A$1:$L$5000,3,FALSE)="VGH",1,0),0)</f>
        <v>1</v>
      </c>
      <c r="H45" s="4">
        <f>IFERROR(IF(G45+IFERROR(IF(VLOOKUP(TRIM(UPPER(SUBSTITUTE(D45," ",""))),'Cleaned Google Form'!$A$1:$L$5000,3,FALSE)="SPH",1,0),0)=0,1,0),0)</f>
        <v>0</v>
      </c>
      <c r="I45" s="4">
        <f>IF(I44="Resident Index",1,I44+1)</f>
        <v>24</v>
      </c>
      <c r="J45" s="12">
        <f>IFERROR(IF(AND(WEEKDAY('Main Template'!J$18)=1,OR(VLOOKUP(TRIM(UPPER(SUBSTITUTE($D45," ",""))),'Cleaned Google Form'!$A$1:$M$5000,3,FALSE)="SMH",VLOOKUP(TRIM(UPPER(SUBSTITUTE($D45," ",""))),'Cleaned Google Form'!$A$1:$M$5000,3,FALSE)="RCH",VLOOKUP(TRIM(UPPER(SUBSTITUTE($D45," ",""))),'Cleaned Google Form'!$A$1:$M$5000,3,FALSE)="BCCA")),0,IF(AND(J$21=1,NOT(VLOOKUP(TRIM(UPPER(SUBSTITUTE($D45," ",""))),'Cleaned Google Form'!$A$1:$M$5000,6,FALSE)="NO")),0,IF(OR(VLOOKUP(TRIM(UPPER(SUBSTITUTE($D45," ",""))),'Cleaned Google Form'!$A$1:$M$5000,8,FALSE)='Main Template'!J$12,VLOOKUP(TRIM(UPPER(SUBSTITUTE($D45," ",""))),'Cleaned Google Form'!$A$1:$M$5000,8,FALSE)='Main Template'!J$13,VLOOKUP(TRIM(UPPER(SUBSTITUTE($D45," ",""))),'Cleaned Google Form'!$A$1:$M$5000,8,FALSE)='Main Template'!J$14,VLOOKUP(TRIM(UPPER(SUBSTITUTE($D45," ",""))),'Cleaned Google Form'!$A$1:$M$5000,8,FALSE)='Main Template'!J$15),0,IF(AND('Main Template'!J$21&gt;=$C$9,'Main Template'!J$19,VLOOKUP(TRIM(UPPER(SUBSTITUTE($D45," ",""))),'Cleaned Google Form'!$A$1:$M$5000,7,FALSE)="YES"),0,IF(IFERROR(FIND('Main Template'!J$17,VLOOKUP(TRIM(UPPER(SUBSTITUTE('Main Template'!$D45," ",""))),'Cleaned Google Form'!$A$1:$M$5000,9,FALSE),1),FALSE),0,1))))),1)</f>
        <v>0</v>
      </c>
      <c r="K45" s="12">
        <f>IFERROR(IF(AND(WEEKDAY('Main Template'!K$18)=1,OR(VLOOKUP(TRIM(UPPER(SUBSTITUTE($D45," ",""))),'Cleaned Google Form'!$A$1:$M$5000,3,FALSE)="SMH",VLOOKUP(TRIM(UPPER(SUBSTITUTE($D45," ",""))),'Cleaned Google Form'!$A$1:$M$5000,3,FALSE)="RCH",VLOOKUP(TRIM(UPPER(SUBSTITUTE($D45," ",""))),'Cleaned Google Form'!$A$1:$M$5000,3,FALSE)="BCCA")),0,IF(AND(K$21=1,NOT(VLOOKUP(TRIM(UPPER(SUBSTITUTE($D45," ",""))),'Cleaned Google Form'!$A$1:$M$5000,6,FALSE)="NO")),0,IF(OR(VLOOKUP(TRIM(UPPER(SUBSTITUTE($D45," ",""))),'Cleaned Google Form'!$A$1:$M$5000,8,FALSE)='Main Template'!K$12,VLOOKUP(TRIM(UPPER(SUBSTITUTE($D45," ",""))),'Cleaned Google Form'!$A$1:$M$5000,8,FALSE)='Main Template'!K$13,VLOOKUP(TRIM(UPPER(SUBSTITUTE($D45," ",""))),'Cleaned Google Form'!$A$1:$M$5000,8,FALSE)='Main Template'!K$14,VLOOKUP(TRIM(UPPER(SUBSTITUTE($D45," ",""))),'Cleaned Google Form'!$A$1:$M$5000,8,FALSE)='Main Template'!K$15),0,IF(AND('Main Template'!K$21&gt;=$C$9,'Main Template'!K$19,VLOOKUP(TRIM(UPPER(SUBSTITUTE($D45," ",""))),'Cleaned Google Form'!$A$1:$M$5000,7,FALSE)="YES"),0,IF(IFERROR(FIND('Main Template'!K$17,VLOOKUP(TRIM(UPPER(SUBSTITUTE('Main Template'!$D45," ",""))),'Cleaned Google Form'!$A$1:$M$5000,9,FALSE),1),FALSE),0,1))))),1)</f>
        <v>1</v>
      </c>
      <c r="L45" s="12">
        <f>IFERROR(IF(AND(WEEKDAY('Main Template'!L$18)=1,OR(VLOOKUP(TRIM(UPPER(SUBSTITUTE($D45," ",""))),'Cleaned Google Form'!$A$1:$M$5000,3,FALSE)="SMH",VLOOKUP(TRIM(UPPER(SUBSTITUTE($D45," ",""))),'Cleaned Google Form'!$A$1:$M$5000,3,FALSE)="RCH",VLOOKUP(TRIM(UPPER(SUBSTITUTE($D45," ",""))),'Cleaned Google Form'!$A$1:$M$5000,3,FALSE)="BCCA")),0,IF(AND(L$21=1,NOT(VLOOKUP(TRIM(UPPER(SUBSTITUTE($D45," ",""))),'Cleaned Google Form'!$A$1:$M$5000,6,FALSE)="NO")),0,IF(OR(VLOOKUP(TRIM(UPPER(SUBSTITUTE($D45," ",""))),'Cleaned Google Form'!$A$1:$M$5000,8,FALSE)='Main Template'!L$12,VLOOKUP(TRIM(UPPER(SUBSTITUTE($D45," ",""))),'Cleaned Google Form'!$A$1:$M$5000,8,FALSE)='Main Template'!L$13,VLOOKUP(TRIM(UPPER(SUBSTITUTE($D45," ",""))),'Cleaned Google Form'!$A$1:$M$5000,8,FALSE)='Main Template'!L$14,VLOOKUP(TRIM(UPPER(SUBSTITUTE($D45," ",""))),'Cleaned Google Form'!$A$1:$M$5000,8,FALSE)='Main Template'!L$15),0,IF(AND('Main Template'!L$21&gt;=$C$9,'Main Template'!L$19,VLOOKUP(TRIM(UPPER(SUBSTITUTE($D45," ",""))),'Cleaned Google Form'!$A$1:$M$5000,7,FALSE)="YES"),0,IF(IFERROR(FIND('Main Template'!L$17,VLOOKUP(TRIM(UPPER(SUBSTITUTE('Main Template'!$D45," ",""))),'Cleaned Google Form'!$A$1:$M$5000,9,FALSE),1),FALSE),0,1))))),1)</f>
        <v>1</v>
      </c>
      <c r="M45" s="12">
        <f>IFERROR(IF(AND(WEEKDAY('Main Template'!M$18)=1,OR(VLOOKUP(TRIM(UPPER(SUBSTITUTE($D45," ",""))),'Cleaned Google Form'!$A$1:$M$5000,3,FALSE)="SMH",VLOOKUP(TRIM(UPPER(SUBSTITUTE($D45," ",""))),'Cleaned Google Form'!$A$1:$M$5000,3,FALSE)="RCH",VLOOKUP(TRIM(UPPER(SUBSTITUTE($D45," ",""))),'Cleaned Google Form'!$A$1:$M$5000,3,FALSE)="BCCA")),0,IF(AND(M$21=1,NOT(VLOOKUP(TRIM(UPPER(SUBSTITUTE($D45," ",""))),'Cleaned Google Form'!$A$1:$M$5000,6,FALSE)="NO")),0,IF(OR(VLOOKUP(TRIM(UPPER(SUBSTITUTE($D45," ",""))),'Cleaned Google Form'!$A$1:$M$5000,8,FALSE)='Main Template'!M$12,VLOOKUP(TRIM(UPPER(SUBSTITUTE($D45," ",""))),'Cleaned Google Form'!$A$1:$M$5000,8,FALSE)='Main Template'!M$13,VLOOKUP(TRIM(UPPER(SUBSTITUTE($D45," ",""))),'Cleaned Google Form'!$A$1:$M$5000,8,FALSE)='Main Template'!M$14,VLOOKUP(TRIM(UPPER(SUBSTITUTE($D45," ",""))),'Cleaned Google Form'!$A$1:$M$5000,8,FALSE)='Main Template'!M$15),0,IF(AND('Main Template'!M$21&gt;=$C$9,'Main Template'!M$19,VLOOKUP(TRIM(UPPER(SUBSTITUTE($D45," ",""))),'Cleaned Google Form'!$A$1:$M$5000,7,FALSE)="YES"),0,IF(IFERROR(FIND('Main Template'!M$17,VLOOKUP(TRIM(UPPER(SUBSTITUTE('Main Template'!$D45," ",""))),'Cleaned Google Form'!$A$1:$M$5000,9,FALSE),1),FALSE),0,1))))),1)</f>
        <v>1</v>
      </c>
      <c r="N45" s="12">
        <f>IFERROR(IF(AND(WEEKDAY('Main Template'!N$18)=1,OR(VLOOKUP(TRIM(UPPER(SUBSTITUTE($D45," ",""))),'Cleaned Google Form'!$A$1:$M$5000,3,FALSE)="SMH",VLOOKUP(TRIM(UPPER(SUBSTITUTE($D45," ",""))),'Cleaned Google Form'!$A$1:$M$5000,3,FALSE)="RCH",VLOOKUP(TRIM(UPPER(SUBSTITUTE($D45," ",""))),'Cleaned Google Form'!$A$1:$M$5000,3,FALSE)="BCCA")),0,IF(AND(N$21=1,NOT(VLOOKUP(TRIM(UPPER(SUBSTITUTE($D45," ",""))),'Cleaned Google Form'!$A$1:$M$5000,6,FALSE)="NO")),0,IF(OR(VLOOKUP(TRIM(UPPER(SUBSTITUTE($D45," ",""))),'Cleaned Google Form'!$A$1:$M$5000,8,FALSE)='Main Template'!N$12,VLOOKUP(TRIM(UPPER(SUBSTITUTE($D45," ",""))),'Cleaned Google Form'!$A$1:$M$5000,8,FALSE)='Main Template'!N$13,VLOOKUP(TRIM(UPPER(SUBSTITUTE($D45," ",""))),'Cleaned Google Form'!$A$1:$M$5000,8,FALSE)='Main Template'!N$14,VLOOKUP(TRIM(UPPER(SUBSTITUTE($D45," ",""))),'Cleaned Google Form'!$A$1:$M$5000,8,FALSE)='Main Template'!N$15),0,IF(AND('Main Template'!N$21&gt;=$C$9,'Main Template'!N$19,VLOOKUP(TRIM(UPPER(SUBSTITUTE($D45," ",""))),'Cleaned Google Form'!$A$1:$M$5000,7,FALSE)="YES"),0,IF(IFERROR(FIND('Main Template'!N$17,VLOOKUP(TRIM(UPPER(SUBSTITUTE('Main Template'!$D45," ",""))),'Cleaned Google Form'!$A$1:$M$5000,9,FALSE),1),FALSE),0,1))))),1)</f>
        <v>1</v>
      </c>
      <c r="O45" s="12">
        <f>IFERROR(IF(AND(WEEKDAY('Main Template'!O$18)=1,OR(VLOOKUP(TRIM(UPPER(SUBSTITUTE($D45," ",""))),'Cleaned Google Form'!$A$1:$M$5000,3,FALSE)="SMH",VLOOKUP(TRIM(UPPER(SUBSTITUTE($D45," ",""))),'Cleaned Google Form'!$A$1:$M$5000,3,FALSE)="RCH",VLOOKUP(TRIM(UPPER(SUBSTITUTE($D45," ",""))),'Cleaned Google Form'!$A$1:$M$5000,3,FALSE)="BCCA")),0,IF(AND(O$21=1,NOT(VLOOKUP(TRIM(UPPER(SUBSTITUTE($D45," ",""))),'Cleaned Google Form'!$A$1:$M$5000,6,FALSE)="NO")),0,IF(OR(VLOOKUP(TRIM(UPPER(SUBSTITUTE($D45," ",""))),'Cleaned Google Form'!$A$1:$M$5000,8,FALSE)='Main Template'!O$12,VLOOKUP(TRIM(UPPER(SUBSTITUTE($D45," ",""))),'Cleaned Google Form'!$A$1:$M$5000,8,FALSE)='Main Template'!O$13,VLOOKUP(TRIM(UPPER(SUBSTITUTE($D45," ",""))),'Cleaned Google Form'!$A$1:$M$5000,8,FALSE)='Main Template'!O$14,VLOOKUP(TRIM(UPPER(SUBSTITUTE($D45," ",""))),'Cleaned Google Form'!$A$1:$M$5000,8,FALSE)='Main Template'!O$15),0,IF(AND('Main Template'!O$21&gt;=$C$9,'Main Template'!O$19,VLOOKUP(TRIM(UPPER(SUBSTITUTE($D45," ",""))),'Cleaned Google Form'!$A$1:$M$5000,7,FALSE)="YES"),0,IF(IFERROR(FIND('Main Template'!O$17,VLOOKUP(TRIM(UPPER(SUBSTITUTE('Main Template'!$D45," ",""))),'Cleaned Google Form'!$A$1:$M$5000,9,FALSE),1),FALSE),0,1))))),1)</f>
        <v>1</v>
      </c>
      <c r="P45" s="12">
        <f>IFERROR(IF(AND(WEEKDAY('Main Template'!P$18)=1,OR(VLOOKUP(TRIM(UPPER(SUBSTITUTE($D45," ",""))),'Cleaned Google Form'!$A$1:$M$5000,3,FALSE)="SMH",VLOOKUP(TRIM(UPPER(SUBSTITUTE($D45," ",""))),'Cleaned Google Form'!$A$1:$M$5000,3,FALSE)="RCH",VLOOKUP(TRIM(UPPER(SUBSTITUTE($D45," ",""))),'Cleaned Google Form'!$A$1:$M$5000,3,FALSE)="BCCA")),0,IF(AND(P$21=1,NOT(VLOOKUP(TRIM(UPPER(SUBSTITUTE($D45," ",""))),'Cleaned Google Form'!$A$1:$M$5000,6,FALSE)="NO")),0,IF(OR(VLOOKUP(TRIM(UPPER(SUBSTITUTE($D45," ",""))),'Cleaned Google Form'!$A$1:$M$5000,8,FALSE)='Main Template'!P$12,VLOOKUP(TRIM(UPPER(SUBSTITUTE($D45," ",""))),'Cleaned Google Form'!$A$1:$M$5000,8,FALSE)='Main Template'!P$13,VLOOKUP(TRIM(UPPER(SUBSTITUTE($D45," ",""))),'Cleaned Google Form'!$A$1:$M$5000,8,FALSE)='Main Template'!P$14,VLOOKUP(TRIM(UPPER(SUBSTITUTE($D45," ",""))),'Cleaned Google Form'!$A$1:$M$5000,8,FALSE)='Main Template'!P$15),0,IF(AND('Main Template'!P$21&gt;=$C$9,'Main Template'!P$19,VLOOKUP(TRIM(UPPER(SUBSTITUTE($D45," ",""))),'Cleaned Google Form'!$A$1:$M$5000,7,FALSE)="YES"),0,IF(IFERROR(FIND('Main Template'!P$17,VLOOKUP(TRIM(UPPER(SUBSTITUTE('Main Template'!$D45," ",""))),'Cleaned Google Form'!$A$1:$M$5000,9,FALSE),1),FALSE),0,1))))),1)</f>
        <v>1</v>
      </c>
      <c r="Q45" s="12">
        <f>IFERROR(IF(AND(WEEKDAY('Main Template'!Q$18)=1,OR(VLOOKUP(TRIM(UPPER(SUBSTITUTE($D45," ",""))),'Cleaned Google Form'!$A$1:$M$5000,3,FALSE)="SMH",VLOOKUP(TRIM(UPPER(SUBSTITUTE($D45," ",""))),'Cleaned Google Form'!$A$1:$M$5000,3,FALSE)="RCH",VLOOKUP(TRIM(UPPER(SUBSTITUTE($D45," ",""))),'Cleaned Google Form'!$A$1:$M$5000,3,FALSE)="BCCA")),0,IF(AND(Q$21=1,NOT(VLOOKUP(TRIM(UPPER(SUBSTITUTE($D45," ",""))),'Cleaned Google Form'!$A$1:$M$5000,6,FALSE)="NO")),0,IF(OR(VLOOKUP(TRIM(UPPER(SUBSTITUTE($D45," ",""))),'Cleaned Google Form'!$A$1:$M$5000,8,FALSE)='Main Template'!Q$12,VLOOKUP(TRIM(UPPER(SUBSTITUTE($D45," ",""))),'Cleaned Google Form'!$A$1:$M$5000,8,FALSE)='Main Template'!Q$13,VLOOKUP(TRIM(UPPER(SUBSTITUTE($D45," ",""))),'Cleaned Google Form'!$A$1:$M$5000,8,FALSE)='Main Template'!Q$14,VLOOKUP(TRIM(UPPER(SUBSTITUTE($D45," ",""))),'Cleaned Google Form'!$A$1:$M$5000,8,FALSE)='Main Template'!Q$15),0,IF(AND('Main Template'!Q$21&gt;=$C$9,'Main Template'!Q$19,VLOOKUP(TRIM(UPPER(SUBSTITUTE($D45," ",""))),'Cleaned Google Form'!$A$1:$M$5000,7,FALSE)="YES"),0,IF(IFERROR(FIND('Main Template'!Q$17,VLOOKUP(TRIM(UPPER(SUBSTITUTE('Main Template'!$D45," ",""))),'Cleaned Google Form'!$A$1:$M$5000,9,FALSE),1),FALSE),0,1))))),1)</f>
        <v>1</v>
      </c>
      <c r="R45" s="12">
        <f>IFERROR(IF(AND(WEEKDAY('Main Template'!R$18)=1,OR(VLOOKUP(TRIM(UPPER(SUBSTITUTE($D45," ",""))),'Cleaned Google Form'!$A$1:$M$5000,3,FALSE)="SMH",VLOOKUP(TRIM(UPPER(SUBSTITUTE($D45," ",""))),'Cleaned Google Form'!$A$1:$M$5000,3,FALSE)="RCH",VLOOKUP(TRIM(UPPER(SUBSTITUTE($D45," ",""))),'Cleaned Google Form'!$A$1:$M$5000,3,FALSE)="BCCA")),0,IF(AND(R$21=1,NOT(VLOOKUP(TRIM(UPPER(SUBSTITUTE($D45," ",""))),'Cleaned Google Form'!$A$1:$M$5000,6,FALSE)="NO")),0,IF(OR(VLOOKUP(TRIM(UPPER(SUBSTITUTE($D45," ",""))),'Cleaned Google Form'!$A$1:$M$5000,8,FALSE)='Main Template'!R$12,VLOOKUP(TRIM(UPPER(SUBSTITUTE($D45," ",""))),'Cleaned Google Form'!$A$1:$M$5000,8,FALSE)='Main Template'!R$13,VLOOKUP(TRIM(UPPER(SUBSTITUTE($D45," ",""))),'Cleaned Google Form'!$A$1:$M$5000,8,FALSE)='Main Template'!R$14,VLOOKUP(TRIM(UPPER(SUBSTITUTE($D45," ",""))),'Cleaned Google Form'!$A$1:$M$5000,8,FALSE)='Main Template'!R$15),0,IF(AND('Main Template'!R$21&gt;=$C$9,'Main Template'!R$19,VLOOKUP(TRIM(UPPER(SUBSTITUTE($D45," ",""))),'Cleaned Google Form'!$A$1:$M$5000,7,FALSE)="YES"),0,IF(IFERROR(FIND('Main Template'!R$17,VLOOKUP(TRIM(UPPER(SUBSTITUTE('Main Template'!$D45," ",""))),'Cleaned Google Form'!$A$1:$M$5000,9,FALSE),1),FALSE),0,1))))),1)</f>
        <v>1</v>
      </c>
      <c r="S45" s="12">
        <f>IFERROR(IF(AND(WEEKDAY('Main Template'!S$18)=1,OR(VLOOKUP(TRIM(UPPER(SUBSTITUTE($D45," ",""))),'Cleaned Google Form'!$A$1:$M$5000,3,FALSE)="SMH",VLOOKUP(TRIM(UPPER(SUBSTITUTE($D45," ",""))),'Cleaned Google Form'!$A$1:$M$5000,3,FALSE)="RCH",VLOOKUP(TRIM(UPPER(SUBSTITUTE($D45," ",""))),'Cleaned Google Form'!$A$1:$M$5000,3,FALSE)="BCCA")),0,IF(AND(S$21=1,NOT(VLOOKUP(TRIM(UPPER(SUBSTITUTE($D45," ",""))),'Cleaned Google Form'!$A$1:$M$5000,6,FALSE)="NO")),0,IF(OR(VLOOKUP(TRIM(UPPER(SUBSTITUTE($D45," ",""))),'Cleaned Google Form'!$A$1:$M$5000,8,FALSE)='Main Template'!S$12,VLOOKUP(TRIM(UPPER(SUBSTITUTE($D45," ",""))),'Cleaned Google Form'!$A$1:$M$5000,8,FALSE)='Main Template'!S$13,VLOOKUP(TRIM(UPPER(SUBSTITUTE($D45," ",""))),'Cleaned Google Form'!$A$1:$M$5000,8,FALSE)='Main Template'!S$14,VLOOKUP(TRIM(UPPER(SUBSTITUTE($D45," ",""))),'Cleaned Google Form'!$A$1:$M$5000,8,FALSE)='Main Template'!S$15),0,IF(AND('Main Template'!S$21&gt;=$C$9,'Main Template'!S$19,VLOOKUP(TRIM(UPPER(SUBSTITUTE($D45," ",""))),'Cleaned Google Form'!$A$1:$M$5000,7,FALSE)="YES"),0,IF(IFERROR(FIND('Main Template'!S$17,VLOOKUP(TRIM(UPPER(SUBSTITUTE('Main Template'!$D45," ",""))),'Cleaned Google Form'!$A$1:$M$5000,9,FALSE),1),FALSE),0,1))))),1)</f>
        <v>1</v>
      </c>
      <c r="T45" s="12">
        <f>IFERROR(IF(AND(WEEKDAY('Main Template'!T$18)=1,OR(VLOOKUP(TRIM(UPPER(SUBSTITUTE($D45," ",""))),'Cleaned Google Form'!$A$1:$M$5000,3,FALSE)="SMH",VLOOKUP(TRIM(UPPER(SUBSTITUTE($D45," ",""))),'Cleaned Google Form'!$A$1:$M$5000,3,FALSE)="RCH",VLOOKUP(TRIM(UPPER(SUBSTITUTE($D45," ",""))),'Cleaned Google Form'!$A$1:$M$5000,3,FALSE)="BCCA")),0,IF(AND(T$21=1,NOT(VLOOKUP(TRIM(UPPER(SUBSTITUTE($D45," ",""))),'Cleaned Google Form'!$A$1:$M$5000,6,FALSE)="NO")),0,IF(OR(VLOOKUP(TRIM(UPPER(SUBSTITUTE($D45," ",""))),'Cleaned Google Form'!$A$1:$M$5000,8,FALSE)='Main Template'!T$12,VLOOKUP(TRIM(UPPER(SUBSTITUTE($D45," ",""))),'Cleaned Google Form'!$A$1:$M$5000,8,FALSE)='Main Template'!T$13,VLOOKUP(TRIM(UPPER(SUBSTITUTE($D45," ",""))),'Cleaned Google Form'!$A$1:$M$5000,8,FALSE)='Main Template'!T$14,VLOOKUP(TRIM(UPPER(SUBSTITUTE($D45," ",""))),'Cleaned Google Form'!$A$1:$M$5000,8,FALSE)='Main Template'!T$15),0,IF(AND('Main Template'!T$21&gt;=$C$9,'Main Template'!T$19,VLOOKUP(TRIM(UPPER(SUBSTITUTE($D45," ",""))),'Cleaned Google Form'!$A$1:$M$5000,7,FALSE)="YES"),0,IF(IFERROR(FIND('Main Template'!T$17,VLOOKUP(TRIM(UPPER(SUBSTITUTE('Main Template'!$D45," ",""))),'Cleaned Google Form'!$A$1:$M$5000,9,FALSE),1),FALSE),0,1))))),1)</f>
        <v>1</v>
      </c>
      <c r="U45" s="12">
        <f>IFERROR(IF(AND(WEEKDAY('Main Template'!U$18)=1,OR(VLOOKUP(TRIM(UPPER(SUBSTITUTE($D45," ",""))),'Cleaned Google Form'!$A$1:$M$5000,3,FALSE)="SMH",VLOOKUP(TRIM(UPPER(SUBSTITUTE($D45," ",""))),'Cleaned Google Form'!$A$1:$M$5000,3,FALSE)="RCH",VLOOKUP(TRIM(UPPER(SUBSTITUTE($D45," ",""))),'Cleaned Google Form'!$A$1:$M$5000,3,FALSE)="BCCA")),0,IF(AND(U$21=1,NOT(VLOOKUP(TRIM(UPPER(SUBSTITUTE($D45," ",""))),'Cleaned Google Form'!$A$1:$M$5000,6,FALSE)="NO")),0,IF(OR(VLOOKUP(TRIM(UPPER(SUBSTITUTE($D45," ",""))),'Cleaned Google Form'!$A$1:$M$5000,8,FALSE)='Main Template'!U$12,VLOOKUP(TRIM(UPPER(SUBSTITUTE($D45," ",""))),'Cleaned Google Form'!$A$1:$M$5000,8,FALSE)='Main Template'!U$13,VLOOKUP(TRIM(UPPER(SUBSTITUTE($D45," ",""))),'Cleaned Google Form'!$A$1:$M$5000,8,FALSE)='Main Template'!U$14,VLOOKUP(TRIM(UPPER(SUBSTITUTE($D45," ",""))),'Cleaned Google Form'!$A$1:$M$5000,8,FALSE)='Main Template'!U$15),0,IF(AND('Main Template'!U$21&gt;=$C$9,'Main Template'!U$19,VLOOKUP(TRIM(UPPER(SUBSTITUTE($D45," ",""))),'Cleaned Google Form'!$A$1:$M$5000,7,FALSE)="YES"),0,IF(IFERROR(FIND('Main Template'!U$17,VLOOKUP(TRIM(UPPER(SUBSTITUTE('Main Template'!$D45," ",""))),'Cleaned Google Form'!$A$1:$M$5000,9,FALSE),1),FALSE),0,1))))),1)</f>
        <v>1</v>
      </c>
      <c r="V45" s="12">
        <f>IFERROR(IF(AND(WEEKDAY('Main Template'!V$18)=1,OR(VLOOKUP(TRIM(UPPER(SUBSTITUTE($D45," ",""))),'Cleaned Google Form'!$A$1:$M$5000,3,FALSE)="SMH",VLOOKUP(TRIM(UPPER(SUBSTITUTE($D45," ",""))),'Cleaned Google Form'!$A$1:$M$5000,3,FALSE)="RCH",VLOOKUP(TRIM(UPPER(SUBSTITUTE($D45," ",""))),'Cleaned Google Form'!$A$1:$M$5000,3,FALSE)="BCCA")),0,IF(AND(V$21=1,NOT(VLOOKUP(TRIM(UPPER(SUBSTITUTE($D45," ",""))),'Cleaned Google Form'!$A$1:$M$5000,6,FALSE)="NO")),0,IF(OR(VLOOKUP(TRIM(UPPER(SUBSTITUTE($D45," ",""))),'Cleaned Google Form'!$A$1:$M$5000,8,FALSE)='Main Template'!V$12,VLOOKUP(TRIM(UPPER(SUBSTITUTE($D45," ",""))),'Cleaned Google Form'!$A$1:$M$5000,8,FALSE)='Main Template'!V$13,VLOOKUP(TRIM(UPPER(SUBSTITUTE($D45," ",""))),'Cleaned Google Form'!$A$1:$M$5000,8,FALSE)='Main Template'!V$14,VLOOKUP(TRIM(UPPER(SUBSTITUTE($D45," ",""))),'Cleaned Google Form'!$A$1:$M$5000,8,FALSE)='Main Template'!V$15),0,IF(AND('Main Template'!V$21&gt;=$C$9,'Main Template'!V$19,VLOOKUP(TRIM(UPPER(SUBSTITUTE($D45," ",""))),'Cleaned Google Form'!$A$1:$M$5000,7,FALSE)="YES"),0,IF(IFERROR(FIND('Main Template'!V$17,VLOOKUP(TRIM(UPPER(SUBSTITUTE('Main Template'!$D45," ",""))),'Cleaned Google Form'!$A$1:$M$5000,9,FALSE),1),FALSE),0,1))))),1)</f>
        <v>1</v>
      </c>
      <c r="W45" s="12">
        <f>IFERROR(IF(AND(WEEKDAY('Main Template'!W$18)=1,OR(VLOOKUP(TRIM(UPPER(SUBSTITUTE($D45," ",""))),'Cleaned Google Form'!$A$1:$M$5000,3,FALSE)="SMH",VLOOKUP(TRIM(UPPER(SUBSTITUTE($D45," ",""))),'Cleaned Google Form'!$A$1:$M$5000,3,FALSE)="RCH",VLOOKUP(TRIM(UPPER(SUBSTITUTE($D45," ",""))),'Cleaned Google Form'!$A$1:$M$5000,3,FALSE)="BCCA")),0,IF(AND(W$21=1,NOT(VLOOKUP(TRIM(UPPER(SUBSTITUTE($D45," ",""))),'Cleaned Google Form'!$A$1:$M$5000,6,FALSE)="NO")),0,IF(OR(VLOOKUP(TRIM(UPPER(SUBSTITUTE($D45," ",""))),'Cleaned Google Form'!$A$1:$M$5000,8,FALSE)='Main Template'!W$12,VLOOKUP(TRIM(UPPER(SUBSTITUTE($D45," ",""))),'Cleaned Google Form'!$A$1:$M$5000,8,FALSE)='Main Template'!W$13,VLOOKUP(TRIM(UPPER(SUBSTITUTE($D45," ",""))),'Cleaned Google Form'!$A$1:$M$5000,8,FALSE)='Main Template'!W$14,VLOOKUP(TRIM(UPPER(SUBSTITUTE($D45," ",""))),'Cleaned Google Form'!$A$1:$M$5000,8,FALSE)='Main Template'!W$15),0,IF(AND('Main Template'!W$21&gt;=$C$9,'Main Template'!W$19,VLOOKUP(TRIM(UPPER(SUBSTITUTE($D45," ",""))),'Cleaned Google Form'!$A$1:$M$5000,7,FALSE)="YES"),0,IF(IFERROR(FIND('Main Template'!W$17,VLOOKUP(TRIM(UPPER(SUBSTITUTE('Main Template'!$D45," ",""))),'Cleaned Google Form'!$A$1:$M$5000,9,FALSE),1),FALSE),0,1))))),1)</f>
        <v>1</v>
      </c>
      <c r="X45" s="12">
        <f>IFERROR(IF(AND(WEEKDAY('Main Template'!X$18)=1,OR(VLOOKUP(TRIM(UPPER(SUBSTITUTE($D45," ",""))),'Cleaned Google Form'!$A$1:$M$5000,3,FALSE)="SMH",VLOOKUP(TRIM(UPPER(SUBSTITUTE($D45," ",""))),'Cleaned Google Form'!$A$1:$M$5000,3,FALSE)="RCH",VLOOKUP(TRIM(UPPER(SUBSTITUTE($D45," ",""))),'Cleaned Google Form'!$A$1:$M$5000,3,FALSE)="BCCA")),0,IF(AND(X$21=1,NOT(VLOOKUP(TRIM(UPPER(SUBSTITUTE($D45," ",""))),'Cleaned Google Form'!$A$1:$M$5000,6,FALSE)="NO")),0,IF(OR(VLOOKUP(TRIM(UPPER(SUBSTITUTE($D45," ",""))),'Cleaned Google Form'!$A$1:$M$5000,8,FALSE)='Main Template'!X$12,VLOOKUP(TRIM(UPPER(SUBSTITUTE($D45," ",""))),'Cleaned Google Form'!$A$1:$M$5000,8,FALSE)='Main Template'!X$13,VLOOKUP(TRIM(UPPER(SUBSTITUTE($D45," ",""))),'Cleaned Google Form'!$A$1:$M$5000,8,FALSE)='Main Template'!X$14,VLOOKUP(TRIM(UPPER(SUBSTITUTE($D45," ",""))),'Cleaned Google Form'!$A$1:$M$5000,8,FALSE)='Main Template'!X$15),0,IF(AND('Main Template'!X$21&gt;=$C$9,'Main Template'!X$19,VLOOKUP(TRIM(UPPER(SUBSTITUTE($D45," ",""))),'Cleaned Google Form'!$A$1:$M$5000,7,FALSE)="YES"),0,IF(IFERROR(FIND('Main Template'!X$17,VLOOKUP(TRIM(UPPER(SUBSTITUTE('Main Template'!$D45," ",""))),'Cleaned Google Form'!$A$1:$M$5000,9,FALSE),1),FALSE),0,1))))),1)</f>
        <v>1</v>
      </c>
      <c r="Y45" s="12">
        <f>IFERROR(IF(AND(WEEKDAY('Main Template'!Y$18)=1,OR(VLOOKUP(TRIM(UPPER(SUBSTITUTE($D45," ",""))),'Cleaned Google Form'!$A$1:$M$5000,3,FALSE)="SMH",VLOOKUP(TRIM(UPPER(SUBSTITUTE($D45," ",""))),'Cleaned Google Form'!$A$1:$M$5000,3,FALSE)="RCH",VLOOKUP(TRIM(UPPER(SUBSTITUTE($D45," ",""))),'Cleaned Google Form'!$A$1:$M$5000,3,FALSE)="BCCA")),0,IF(AND(Y$21=1,NOT(VLOOKUP(TRIM(UPPER(SUBSTITUTE($D45," ",""))),'Cleaned Google Form'!$A$1:$M$5000,6,FALSE)="NO")),0,IF(OR(VLOOKUP(TRIM(UPPER(SUBSTITUTE($D45," ",""))),'Cleaned Google Form'!$A$1:$M$5000,8,FALSE)='Main Template'!Y$12,VLOOKUP(TRIM(UPPER(SUBSTITUTE($D45," ",""))),'Cleaned Google Form'!$A$1:$M$5000,8,FALSE)='Main Template'!Y$13,VLOOKUP(TRIM(UPPER(SUBSTITUTE($D45," ",""))),'Cleaned Google Form'!$A$1:$M$5000,8,FALSE)='Main Template'!Y$14,VLOOKUP(TRIM(UPPER(SUBSTITUTE($D45," ",""))),'Cleaned Google Form'!$A$1:$M$5000,8,FALSE)='Main Template'!Y$15),0,IF(AND('Main Template'!Y$21&gt;=$C$9,'Main Template'!Y$19,VLOOKUP(TRIM(UPPER(SUBSTITUTE($D45," ",""))),'Cleaned Google Form'!$A$1:$M$5000,7,FALSE)="YES"),0,IF(IFERROR(FIND('Main Template'!Y$17,VLOOKUP(TRIM(UPPER(SUBSTITUTE('Main Template'!$D45," ",""))),'Cleaned Google Form'!$A$1:$M$5000,9,FALSE),1),FALSE),0,1))))),1)</f>
        <v>1</v>
      </c>
      <c r="Z45" s="12">
        <f>IFERROR(IF(AND(WEEKDAY('Main Template'!Z$18)=1,OR(VLOOKUP(TRIM(UPPER(SUBSTITUTE($D45," ",""))),'Cleaned Google Form'!$A$1:$M$5000,3,FALSE)="SMH",VLOOKUP(TRIM(UPPER(SUBSTITUTE($D45," ",""))),'Cleaned Google Form'!$A$1:$M$5000,3,FALSE)="RCH",VLOOKUP(TRIM(UPPER(SUBSTITUTE($D45," ",""))),'Cleaned Google Form'!$A$1:$M$5000,3,FALSE)="BCCA")),0,IF(AND(Z$21=1,NOT(VLOOKUP(TRIM(UPPER(SUBSTITUTE($D45," ",""))),'Cleaned Google Form'!$A$1:$M$5000,6,FALSE)="NO")),0,IF(OR(VLOOKUP(TRIM(UPPER(SUBSTITUTE($D45," ",""))),'Cleaned Google Form'!$A$1:$M$5000,8,FALSE)='Main Template'!Z$12,VLOOKUP(TRIM(UPPER(SUBSTITUTE($D45," ",""))),'Cleaned Google Form'!$A$1:$M$5000,8,FALSE)='Main Template'!Z$13,VLOOKUP(TRIM(UPPER(SUBSTITUTE($D45," ",""))),'Cleaned Google Form'!$A$1:$M$5000,8,FALSE)='Main Template'!Z$14,VLOOKUP(TRIM(UPPER(SUBSTITUTE($D45," ",""))),'Cleaned Google Form'!$A$1:$M$5000,8,FALSE)='Main Template'!Z$15),0,IF(AND('Main Template'!Z$21&gt;=$C$9,'Main Template'!Z$19,VLOOKUP(TRIM(UPPER(SUBSTITUTE($D45," ",""))),'Cleaned Google Form'!$A$1:$M$5000,7,FALSE)="YES"),0,IF(IFERROR(FIND('Main Template'!Z$17,VLOOKUP(TRIM(UPPER(SUBSTITUTE('Main Template'!$D45," ",""))),'Cleaned Google Form'!$A$1:$M$5000,9,FALSE),1),FALSE),0,1))))),1)</f>
        <v>1</v>
      </c>
      <c r="AA45" s="12">
        <f>IFERROR(IF(AND(WEEKDAY('Main Template'!AA$18)=1,OR(VLOOKUP(TRIM(UPPER(SUBSTITUTE($D45," ",""))),'Cleaned Google Form'!$A$1:$M$5000,3,FALSE)="SMH",VLOOKUP(TRIM(UPPER(SUBSTITUTE($D45," ",""))),'Cleaned Google Form'!$A$1:$M$5000,3,FALSE)="RCH",VLOOKUP(TRIM(UPPER(SUBSTITUTE($D45," ",""))),'Cleaned Google Form'!$A$1:$M$5000,3,FALSE)="BCCA")),0,IF(AND(AA$21=1,NOT(VLOOKUP(TRIM(UPPER(SUBSTITUTE($D45," ",""))),'Cleaned Google Form'!$A$1:$M$5000,6,FALSE)="NO")),0,IF(OR(VLOOKUP(TRIM(UPPER(SUBSTITUTE($D45," ",""))),'Cleaned Google Form'!$A$1:$M$5000,8,FALSE)='Main Template'!AA$12,VLOOKUP(TRIM(UPPER(SUBSTITUTE($D45," ",""))),'Cleaned Google Form'!$A$1:$M$5000,8,FALSE)='Main Template'!AA$13,VLOOKUP(TRIM(UPPER(SUBSTITUTE($D45," ",""))),'Cleaned Google Form'!$A$1:$M$5000,8,FALSE)='Main Template'!AA$14,VLOOKUP(TRIM(UPPER(SUBSTITUTE($D45," ",""))),'Cleaned Google Form'!$A$1:$M$5000,8,FALSE)='Main Template'!AA$15),0,IF(AND('Main Template'!AA$21&gt;=$C$9,'Main Template'!AA$19,VLOOKUP(TRIM(UPPER(SUBSTITUTE($D45," ",""))),'Cleaned Google Form'!$A$1:$M$5000,7,FALSE)="YES"),0,IF(IFERROR(FIND('Main Template'!AA$17,VLOOKUP(TRIM(UPPER(SUBSTITUTE('Main Template'!$D45," ",""))),'Cleaned Google Form'!$A$1:$M$5000,9,FALSE),1),FALSE),0,1))))),1)</f>
        <v>1</v>
      </c>
      <c r="AB45" s="12">
        <f>IFERROR(IF(AND(WEEKDAY('Main Template'!AB$18)=1,OR(VLOOKUP(TRIM(UPPER(SUBSTITUTE($D45," ",""))),'Cleaned Google Form'!$A$1:$M$5000,3,FALSE)="SMH",VLOOKUP(TRIM(UPPER(SUBSTITUTE($D45," ",""))),'Cleaned Google Form'!$A$1:$M$5000,3,FALSE)="RCH",VLOOKUP(TRIM(UPPER(SUBSTITUTE($D45," ",""))),'Cleaned Google Form'!$A$1:$M$5000,3,FALSE)="BCCA")),0,IF(AND(AB$21=1,NOT(VLOOKUP(TRIM(UPPER(SUBSTITUTE($D45," ",""))),'Cleaned Google Form'!$A$1:$M$5000,6,FALSE)="NO")),0,IF(OR(VLOOKUP(TRIM(UPPER(SUBSTITUTE($D45," ",""))),'Cleaned Google Form'!$A$1:$M$5000,8,FALSE)='Main Template'!AB$12,VLOOKUP(TRIM(UPPER(SUBSTITUTE($D45," ",""))),'Cleaned Google Form'!$A$1:$M$5000,8,FALSE)='Main Template'!AB$13,VLOOKUP(TRIM(UPPER(SUBSTITUTE($D45," ",""))),'Cleaned Google Form'!$A$1:$M$5000,8,FALSE)='Main Template'!AB$14,VLOOKUP(TRIM(UPPER(SUBSTITUTE($D45," ",""))),'Cleaned Google Form'!$A$1:$M$5000,8,FALSE)='Main Template'!AB$15),0,IF(AND('Main Template'!AB$21&gt;=$C$9,'Main Template'!AB$19,VLOOKUP(TRIM(UPPER(SUBSTITUTE($D45," ",""))),'Cleaned Google Form'!$A$1:$M$5000,7,FALSE)="YES"),0,IF(IFERROR(FIND('Main Template'!AB$17,VLOOKUP(TRIM(UPPER(SUBSTITUTE('Main Template'!$D45," ",""))),'Cleaned Google Form'!$A$1:$M$5000,9,FALSE),1),FALSE),0,1))))),1)</f>
        <v>1</v>
      </c>
      <c r="AC45" s="12">
        <f>IFERROR(IF(AND(WEEKDAY('Main Template'!AC$18)=1,OR(VLOOKUP(TRIM(UPPER(SUBSTITUTE($D45," ",""))),'Cleaned Google Form'!$A$1:$M$5000,3,FALSE)="SMH",VLOOKUP(TRIM(UPPER(SUBSTITUTE($D45," ",""))),'Cleaned Google Form'!$A$1:$M$5000,3,FALSE)="RCH",VLOOKUP(TRIM(UPPER(SUBSTITUTE($D45," ",""))),'Cleaned Google Form'!$A$1:$M$5000,3,FALSE)="BCCA")),0,IF(AND(AC$21=1,NOT(VLOOKUP(TRIM(UPPER(SUBSTITUTE($D45," ",""))),'Cleaned Google Form'!$A$1:$M$5000,6,FALSE)="NO")),0,IF(OR(VLOOKUP(TRIM(UPPER(SUBSTITUTE($D45," ",""))),'Cleaned Google Form'!$A$1:$M$5000,8,FALSE)='Main Template'!AC$12,VLOOKUP(TRIM(UPPER(SUBSTITUTE($D45," ",""))),'Cleaned Google Form'!$A$1:$M$5000,8,FALSE)='Main Template'!AC$13,VLOOKUP(TRIM(UPPER(SUBSTITUTE($D45," ",""))),'Cleaned Google Form'!$A$1:$M$5000,8,FALSE)='Main Template'!AC$14,VLOOKUP(TRIM(UPPER(SUBSTITUTE($D45," ",""))),'Cleaned Google Form'!$A$1:$M$5000,8,FALSE)='Main Template'!AC$15),0,IF(AND('Main Template'!AC$21&gt;=$C$9,'Main Template'!AC$19,VLOOKUP(TRIM(UPPER(SUBSTITUTE($D45," ",""))),'Cleaned Google Form'!$A$1:$M$5000,7,FALSE)="YES"),0,IF(IFERROR(FIND('Main Template'!AC$17,VLOOKUP(TRIM(UPPER(SUBSTITUTE('Main Template'!$D45," ",""))),'Cleaned Google Form'!$A$1:$M$5000,9,FALSE),1),FALSE),0,1))))),1)</f>
        <v>1</v>
      </c>
      <c r="AD45" s="12">
        <f>IFERROR(IF(AND(WEEKDAY('Main Template'!AD$18)=1,OR(VLOOKUP(TRIM(UPPER(SUBSTITUTE($D45," ",""))),'Cleaned Google Form'!$A$1:$M$5000,3,FALSE)="SMH",VLOOKUP(TRIM(UPPER(SUBSTITUTE($D45," ",""))),'Cleaned Google Form'!$A$1:$M$5000,3,FALSE)="RCH",VLOOKUP(TRIM(UPPER(SUBSTITUTE($D45," ",""))),'Cleaned Google Form'!$A$1:$M$5000,3,FALSE)="BCCA")),0,IF(AND(AD$21=1,NOT(VLOOKUP(TRIM(UPPER(SUBSTITUTE($D45," ",""))),'Cleaned Google Form'!$A$1:$M$5000,6,FALSE)="NO")),0,IF(OR(VLOOKUP(TRIM(UPPER(SUBSTITUTE($D45," ",""))),'Cleaned Google Form'!$A$1:$M$5000,8,FALSE)='Main Template'!AD$12,VLOOKUP(TRIM(UPPER(SUBSTITUTE($D45," ",""))),'Cleaned Google Form'!$A$1:$M$5000,8,FALSE)='Main Template'!AD$13,VLOOKUP(TRIM(UPPER(SUBSTITUTE($D45," ",""))),'Cleaned Google Form'!$A$1:$M$5000,8,FALSE)='Main Template'!AD$14,VLOOKUP(TRIM(UPPER(SUBSTITUTE($D45," ",""))),'Cleaned Google Form'!$A$1:$M$5000,8,FALSE)='Main Template'!AD$15),0,IF(AND('Main Template'!AD$21&gt;=$C$9,'Main Template'!AD$19,VLOOKUP(TRIM(UPPER(SUBSTITUTE($D45," ",""))),'Cleaned Google Form'!$A$1:$M$5000,7,FALSE)="YES"),0,IF(IFERROR(FIND('Main Template'!AD$17,VLOOKUP(TRIM(UPPER(SUBSTITUTE('Main Template'!$D45," ",""))),'Cleaned Google Form'!$A$1:$M$5000,9,FALSE),1),FALSE),0,1))))),1)</f>
        <v>1</v>
      </c>
      <c r="AE45" s="12">
        <f>IFERROR(IF(AND(WEEKDAY('Main Template'!AE$18)=1,OR(VLOOKUP(TRIM(UPPER(SUBSTITUTE($D45," ",""))),'Cleaned Google Form'!$A$1:$M$5000,3,FALSE)="SMH",VLOOKUP(TRIM(UPPER(SUBSTITUTE($D45," ",""))),'Cleaned Google Form'!$A$1:$M$5000,3,FALSE)="RCH",VLOOKUP(TRIM(UPPER(SUBSTITUTE($D45," ",""))),'Cleaned Google Form'!$A$1:$M$5000,3,FALSE)="BCCA")),0,IF(AND(AE$21=1,NOT(VLOOKUP(TRIM(UPPER(SUBSTITUTE($D45," ",""))),'Cleaned Google Form'!$A$1:$M$5000,6,FALSE)="NO")),0,IF(OR(VLOOKUP(TRIM(UPPER(SUBSTITUTE($D45," ",""))),'Cleaned Google Form'!$A$1:$M$5000,8,FALSE)='Main Template'!AE$12,VLOOKUP(TRIM(UPPER(SUBSTITUTE($D45," ",""))),'Cleaned Google Form'!$A$1:$M$5000,8,FALSE)='Main Template'!AE$13,VLOOKUP(TRIM(UPPER(SUBSTITUTE($D45," ",""))),'Cleaned Google Form'!$A$1:$M$5000,8,FALSE)='Main Template'!AE$14,VLOOKUP(TRIM(UPPER(SUBSTITUTE($D45," ",""))),'Cleaned Google Form'!$A$1:$M$5000,8,FALSE)='Main Template'!AE$15),0,IF(AND('Main Template'!AE$21&gt;=$C$9,'Main Template'!AE$19,VLOOKUP(TRIM(UPPER(SUBSTITUTE($D45," ",""))),'Cleaned Google Form'!$A$1:$M$5000,7,FALSE)="YES"),0,IF(IFERROR(FIND('Main Template'!AE$17,VLOOKUP(TRIM(UPPER(SUBSTITUTE('Main Template'!$D45," ",""))),'Cleaned Google Form'!$A$1:$M$5000,9,FALSE),1),FALSE),0,1))))),1)</f>
        <v>1</v>
      </c>
      <c r="AF45" s="12">
        <f>IFERROR(IF(AND(WEEKDAY('Main Template'!AF$18)=1,OR(VLOOKUP(TRIM(UPPER(SUBSTITUTE($D45," ",""))),'Cleaned Google Form'!$A$1:$M$5000,3,FALSE)="SMH",VLOOKUP(TRIM(UPPER(SUBSTITUTE($D45," ",""))),'Cleaned Google Form'!$A$1:$M$5000,3,FALSE)="RCH",VLOOKUP(TRIM(UPPER(SUBSTITUTE($D45," ",""))),'Cleaned Google Form'!$A$1:$M$5000,3,FALSE)="BCCA")),0,IF(AND(AF$21=1,NOT(VLOOKUP(TRIM(UPPER(SUBSTITUTE($D45," ",""))),'Cleaned Google Form'!$A$1:$M$5000,6,FALSE)="NO")),0,IF(OR(VLOOKUP(TRIM(UPPER(SUBSTITUTE($D45," ",""))),'Cleaned Google Form'!$A$1:$M$5000,8,FALSE)='Main Template'!AF$12,VLOOKUP(TRIM(UPPER(SUBSTITUTE($D45," ",""))),'Cleaned Google Form'!$A$1:$M$5000,8,FALSE)='Main Template'!AF$13,VLOOKUP(TRIM(UPPER(SUBSTITUTE($D45," ",""))),'Cleaned Google Form'!$A$1:$M$5000,8,FALSE)='Main Template'!AF$14,VLOOKUP(TRIM(UPPER(SUBSTITUTE($D45," ",""))),'Cleaned Google Form'!$A$1:$M$5000,8,FALSE)='Main Template'!AF$15),0,IF(AND('Main Template'!AF$21&gt;=$C$9,'Main Template'!AF$19,VLOOKUP(TRIM(UPPER(SUBSTITUTE($D45," ",""))),'Cleaned Google Form'!$A$1:$M$5000,7,FALSE)="YES"),0,IF(IFERROR(FIND('Main Template'!AF$17,VLOOKUP(TRIM(UPPER(SUBSTITUTE('Main Template'!$D45," ",""))),'Cleaned Google Form'!$A$1:$M$5000,9,FALSE),1),FALSE),0,1))))),1)</f>
        <v>1</v>
      </c>
      <c r="AG45" s="12">
        <f>IFERROR(IF(AND(WEEKDAY('Main Template'!AG$18)=1,OR(VLOOKUP(TRIM(UPPER(SUBSTITUTE($D45," ",""))),'Cleaned Google Form'!$A$1:$M$5000,3,FALSE)="SMH",VLOOKUP(TRIM(UPPER(SUBSTITUTE($D45," ",""))),'Cleaned Google Form'!$A$1:$M$5000,3,FALSE)="RCH",VLOOKUP(TRIM(UPPER(SUBSTITUTE($D45," ",""))),'Cleaned Google Form'!$A$1:$M$5000,3,FALSE)="BCCA")),0,IF(AND(AG$21=1,NOT(VLOOKUP(TRIM(UPPER(SUBSTITUTE($D45," ",""))),'Cleaned Google Form'!$A$1:$M$5000,6,FALSE)="NO")),0,IF(OR(VLOOKUP(TRIM(UPPER(SUBSTITUTE($D45," ",""))),'Cleaned Google Form'!$A$1:$M$5000,8,FALSE)='Main Template'!AG$12,VLOOKUP(TRIM(UPPER(SUBSTITUTE($D45," ",""))),'Cleaned Google Form'!$A$1:$M$5000,8,FALSE)='Main Template'!AG$13,VLOOKUP(TRIM(UPPER(SUBSTITUTE($D45," ",""))),'Cleaned Google Form'!$A$1:$M$5000,8,FALSE)='Main Template'!AG$14,VLOOKUP(TRIM(UPPER(SUBSTITUTE($D45," ",""))),'Cleaned Google Form'!$A$1:$M$5000,8,FALSE)='Main Template'!AG$15),0,IF(AND('Main Template'!AG$21&gt;=$C$9,'Main Template'!AG$19,VLOOKUP(TRIM(UPPER(SUBSTITUTE($D45," ",""))),'Cleaned Google Form'!$A$1:$M$5000,7,FALSE)="YES"),0,IF(IFERROR(FIND('Main Template'!AG$17,VLOOKUP(TRIM(UPPER(SUBSTITUTE('Main Template'!$D45," ",""))),'Cleaned Google Form'!$A$1:$M$5000,9,FALSE),1),FALSE),0,1))))),1)</f>
        <v>1</v>
      </c>
      <c r="AH45" s="12">
        <f>IFERROR(IF(AND(WEEKDAY('Main Template'!AH$18)=1,OR(VLOOKUP(TRIM(UPPER(SUBSTITUTE($D45," ",""))),'Cleaned Google Form'!$A$1:$M$5000,3,FALSE)="SMH",VLOOKUP(TRIM(UPPER(SUBSTITUTE($D45," ",""))),'Cleaned Google Form'!$A$1:$M$5000,3,FALSE)="RCH",VLOOKUP(TRIM(UPPER(SUBSTITUTE($D45," ",""))),'Cleaned Google Form'!$A$1:$M$5000,3,FALSE)="BCCA")),0,IF(AND(AH$21=1,NOT(VLOOKUP(TRIM(UPPER(SUBSTITUTE($D45," ",""))),'Cleaned Google Form'!$A$1:$M$5000,6,FALSE)="NO")),0,IF(OR(VLOOKUP(TRIM(UPPER(SUBSTITUTE($D45," ",""))),'Cleaned Google Form'!$A$1:$M$5000,8,FALSE)='Main Template'!AH$12,VLOOKUP(TRIM(UPPER(SUBSTITUTE($D45," ",""))),'Cleaned Google Form'!$A$1:$M$5000,8,FALSE)='Main Template'!AH$13,VLOOKUP(TRIM(UPPER(SUBSTITUTE($D45," ",""))),'Cleaned Google Form'!$A$1:$M$5000,8,FALSE)='Main Template'!AH$14,VLOOKUP(TRIM(UPPER(SUBSTITUTE($D45," ",""))),'Cleaned Google Form'!$A$1:$M$5000,8,FALSE)='Main Template'!AH$15),0,IF(AND('Main Template'!AH$21&gt;=$C$9,'Main Template'!AH$19,VLOOKUP(TRIM(UPPER(SUBSTITUTE($D45," ",""))),'Cleaned Google Form'!$A$1:$M$5000,7,FALSE)="YES"),0,IF(IFERROR(FIND('Main Template'!AH$17,VLOOKUP(TRIM(UPPER(SUBSTITUTE('Main Template'!$D45," ",""))),'Cleaned Google Form'!$A$1:$M$5000,9,FALSE),1),FALSE),0,1))))),1)</f>
        <v>1</v>
      </c>
      <c r="AI45" s="12">
        <f>IFERROR(IF(AND(WEEKDAY('Main Template'!AI$18)=1,OR(VLOOKUP(TRIM(UPPER(SUBSTITUTE($D45," ",""))),'Cleaned Google Form'!$A$1:$M$5000,3,FALSE)="SMH",VLOOKUP(TRIM(UPPER(SUBSTITUTE($D45," ",""))),'Cleaned Google Form'!$A$1:$M$5000,3,FALSE)="RCH",VLOOKUP(TRIM(UPPER(SUBSTITUTE($D45," ",""))),'Cleaned Google Form'!$A$1:$M$5000,3,FALSE)="BCCA")),0,IF(AND(AI$21=1,NOT(VLOOKUP(TRIM(UPPER(SUBSTITUTE($D45," ",""))),'Cleaned Google Form'!$A$1:$M$5000,6,FALSE)="NO")),0,IF(OR(VLOOKUP(TRIM(UPPER(SUBSTITUTE($D45," ",""))),'Cleaned Google Form'!$A$1:$M$5000,8,FALSE)='Main Template'!AI$12,VLOOKUP(TRIM(UPPER(SUBSTITUTE($D45," ",""))),'Cleaned Google Form'!$A$1:$M$5000,8,FALSE)='Main Template'!AI$13,VLOOKUP(TRIM(UPPER(SUBSTITUTE($D45," ",""))),'Cleaned Google Form'!$A$1:$M$5000,8,FALSE)='Main Template'!AI$14,VLOOKUP(TRIM(UPPER(SUBSTITUTE($D45," ",""))),'Cleaned Google Form'!$A$1:$M$5000,8,FALSE)='Main Template'!AI$15),0,IF(AND('Main Template'!AI$21&gt;=$C$9,'Main Template'!AI$19,VLOOKUP(TRIM(UPPER(SUBSTITUTE($D45," ",""))),'Cleaned Google Form'!$A$1:$M$5000,7,FALSE)="YES"),0,IF(IFERROR(FIND('Main Template'!AI$17,VLOOKUP(TRIM(UPPER(SUBSTITUTE('Main Template'!$D45," ",""))),'Cleaned Google Form'!$A$1:$M$5000,9,FALSE),1),FALSE),0,1))))),1)</f>
        <v>1</v>
      </c>
      <c r="AJ45" s="12">
        <f>IFERROR(IF(AND(WEEKDAY('Main Template'!AJ$18)=1,OR(VLOOKUP(TRIM(UPPER(SUBSTITUTE($D45," ",""))),'Cleaned Google Form'!$A$1:$M$5000,3,FALSE)="SMH",VLOOKUP(TRIM(UPPER(SUBSTITUTE($D45," ",""))),'Cleaned Google Form'!$A$1:$M$5000,3,FALSE)="RCH",VLOOKUP(TRIM(UPPER(SUBSTITUTE($D45," ",""))),'Cleaned Google Form'!$A$1:$M$5000,3,FALSE)="BCCA")),0,IF(AND(AJ$21=1,NOT(VLOOKUP(TRIM(UPPER(SUBSTITUTE($D45," ",""))),'Cleaned Google Form'!$A$1:$M$5000,6,FALSE)="NO")),0,IF(OR(VLOOKUP(TRIM(UPPER(SUBSTITUTE($D45," ",""))),'Cleaned Google Form'!$A$1:$M$5000,8,FALSE)='Main Template'!AJ$12,VLOOKUP(TRIM(UPPER(SUBSTITUTE($D45," ",""))),'Cleaned Google Form'!$A$1:$M$5000,8,FALSE)='Main Template'!AJ$13,VLOOKUP(TRIM(UPPER(SUBSTITUTE($D45," ",""))),'Cleaned Google Form'!$A$1:$M$5000,8,FALSE)='Main Template'!AJ$14,VLOOKUP(TRIM(UPPER(SUBSTITUTE($D45," ",""))),'Cleaned Google Form'!$A$1:$M$5000,8,FALSE)='Main Template'!AJ$15),0,IF(AND('Main Template'!AJ$21&gt;=$C$9,'Main Template'!AJ$19,VLOOKUP(TRIM(UPPER(SUBSTITUTE($D45," ",""))),'Cleaned Google Form'!$A$1:$M$5000,7,FALSE)="YES"),0,IF(IFERROR(FIND('Main Template'!AJ$17,VLOOKUP(TRIM(UPPER(SUBSTITUTE('Main Template'!$D45," ",""))),'Cleaned Google Form'!$A$1:$M$5000,9,FALSE),1),FALSE),0,1))))),1)</f>
        <v>1</v>
      </c>
      <c r="AK45" s="12">
        <f>IFERROR(IF(AND(WEEKDAY('Main Template'!AK$18)=1,OR(VLOOKUP(TRIM(UPPER(SUBSTITUTE($D45," ",""))),'Cleaned Google Form'!$A$1:$M$5000,3,FALSE)="SMH",VLOOKUP(TRIM(UPPER(SUBSTITUTE($D45," ",""))),'Cleaned Google Form'!$A$1:$M$5000,3,FALSE)="RCH",VLOOKUP(TRIM(UPPER(SUBSTITUTE($D45," ",""))),'Cleaned Google Form'!$A$1:$M$5000,3,FALSE)="BCCA")),0,IF(AND(AK$21=1,NOT(VLOOKUP(TRIM(UPPER(SUBSTITUTE($D45," ",""))),'Cleaned Google Form'!$A$1:$M$5000,6,FALSE)="NO")),0,IF(OR(VLOOKUP(TRIM(UPPER(SUBSTITUTE($D45," ",""))),'Cleaned Google Form'!$A$1:$M$5000,8,FALSE)='Main Template'!AK$12,VLOOKUP(TRIM(UPPER(SUBSTITUTE($D45," ",""))),'Cleaned Google Form'!$A$1:$M$5000,8,FALSE)='Main Template'!AK$13,VLOOKUP(TRIM(UPPER(SUBSTITUTE($D45," ",""))),'Cleaned Google Form'!$A$1:$M$5000,8,FALSE)='Main Template'!AK$14,VLOOKUP(TRIM(UPPER(SUBSTITUTE($D45," ",""))),'Cleaned Google Form'!$A$1:$M$5000,8,FALSE)='Main Template'!AK$15),0,IF(AND('Main Template'!AK$21&gt;=$C$9,'Main Template'!AK$19,VLOOKUP(TRIM(UPPER(SUBSTITUTE($D45," ",""))),'Cleaned Google Form'!$A$1:$M$5000,7,FALSE)="YES"),0,IF(IFERROR(FIND('Main Template'!AK$17,VLOOKUP(TRIM(UPPER(SUBSTITUTE('Main Template'!$D45," ",""))),'Cleaned Google Form'!$A$1:$M$5000,9,FALSE),1),FALSE),0,1))))),1)</f>
        <v>1</v>
      </c>
      <c r="AL45" s="12">
        <f>IFERROR(IF(AND(WEEKDAY('Main Template'!AL$18)=1,OR(VLOOKUP(TRIM(UPPER(SUBSTITUTE($D45," ",""))),'Cleaned Google Form'!$A$1:$M$5000,3,FALSE)="SMH",VLOOKUP(TRIM(UPPER(SUBSTITUTE($D45," ",""))),'Cleaned Google Form'!$A$1:$M$5000,3,FALSE)="RCH",VLOOKUP(TRIM(UPPER(SUBSTITUTE($D45," ",""))),'Cleaned Google Form'!$A$1:$M$5000,3,FALSE)="BCCA")),0,IF(AND(AL$21=1,NOT(VLOOKUP(TRIM(UPPER(SUBSTITUTE($D45," ",""))),'Cleaned Google Form'!$A$1:$M$5000,6,FALSE)="NO")),0,IF(OR(VLOOKUP(TRIM(UPPER(SUBSTITUTE($D45," ",""))),'Cleaned Google Form'!$A$1:$M$5000,8,FALSE)='Main Template'!AL$12,VLOOKUP(TRIM(UPPER(SUBSTITUTE($D45," ",""))),'Cleaned Google Form'!$A$1:$M$5000,8,FALSE)='Main Template'!AL$13,VLOOKUP(TRIM(UPPER(SUBSTITUTE($D45," ",""))),'Cleaned Google Form'!$A$1:$M$5000,8,FALSE)='Main Template'!AL$14,VLOOKUP(TRIM(UPPER(SUBSTITUTE($D45," ",""))),'Cleaned Google Form'!$A$1:$M$5000,8,FALSE)='Main Template'!AL$15),0,IF(AND('Main Template'!AL$21&gt;=$C$9,'Main Template'!AL$19,VLOOKUP(TRIM(UPPER(SUBSTITUTE($D45," ",""))),'Cleaned Google Form'!$A$1:$M$5000,7,FALSE)="YES"),0,IF(IFERROR(FIND('Main Template'!AL$17,VLOOKUP(TRIM(UPPER(SUBSTITUTE('Main Template'!$D45," ",""))),'Cleaned Google Form'!$A$1:$M$5000,9,FALSE),1),FALSE),0,1))))),1)</f>
        <v>1</v>
      </c>
      <c r="AM45" s="12">
        <f>IFERROR(IF(AND(WEEKDAY('Main Template'!AM$18)=1,OR(VLOOKUP(TRIM(UPPER(SUBSTITUTE($D45," ",""))),'Cleaned Google Form'!$A$1:$M$5000,3,FALSE)="SMH",VLOOKUP(TRIM(UPPER(SUBSTITUTE($D45," ",""))),'Cleaned Google Form'!$A$1:$M$5000,3,FALSE)="RCH",VLOOKUP(TRIM(UPPER(SUBSTITUTE($D45," ",""))),'Cleaned Google Form'!$A$1:$M$5000,3,FALSE)="BCCA")),0,IF(AND(AM$21=1,NOT(VLOOKUP(TRIM(UPPER(SUBSTITUTE($D45," ",""))),'Cleaned Google Form'!$A$1:$M$5000,6,FALSE)="NO")),0,IF(OR(VLOOKUP(TRIM(UPPER(SUBSTITUTE($D45," ",""))),'Cleaned Google Form'!$A$1:$M$5000,8,FALSE)='Main Template'!AM$12,VLOOKUP(TRIM(UPPER(SUBSTITUTE($D45," ",""))),'Cleaned Google Form'!$A$1:$M$5000,8,FALSE)='Main Template'!AM$13,VLOOKUP(TRIM(UPPER(SUBSTITUTE($D45," ",""))),'Cleaned Google Form'!$A$1:$M$5000,8,FALSE)='Main Template'!AM$14,VLOOKUP(TRIM(UPPER(SUBSTITUTE($D45," ",""))),'Cleaned Google Form'!$A$1:$M$5000,8,FALSE)='Main Template'!AM$15),0,IF(AND('Main Template'!AM$21&gt;=$C$9,'Main Template'!AM$19,VLOOKUP(TRIM(UPPER(SUBSTITUTE($D45," ",""))),'Cleaned Google Form'!$A$1:$M$5000,7,FALSE)="YES"),0,IF(IFERROR(FIND('Main Template'!AM$17,VLOOKUP(TRIM(UPPER(SUBSTITUTE('Main Template'!$D45," ",""))),'Cleaned Google Form'!$A$1:$M$5000,9,FALSE),1),FALSE),0,1))))),1)</f>
        <v>1</v>
      </c>
      <c r="AN45" s="12">
        <f>IFERROR(IF(AND(WEEKDAY('Main Template'!AN$18)=1,OR(VLOOKUP(TRIM(UPPER(SUBSTITUTE($D45," ",""))),'Cleaned Google Form'!$A$1:$M$5000,3,FALSE)="SMH",VLOOKUP(TRIM(UPPER(SUBSTITUTE($D45," ",""))),'Cleaned Google Form'!$A$1:$M$5000,3,FALSE)="RCH",VLOOKUP(TRIM(UPPER(SUBSTITUTE($D45," ",""))),'Cleaned Google Form'!$A$1:$M$5000,3,FALSE)="BCCA")),0,IF(AND(AN$21=1,NOT(VLOOKUP(TRIM(UPPER(SUBSTITUTE($D45," ",""))),'Cleaned Google Form'!$A$1:$M$5000,6,FALSE)="NO")),0,IF(OR(VLOOKUP(TRIM(UPPER(SUBSTITUTE($D45," ",""))),'Cleaned Google Form'!$A$1:$M$5000,8,FALSE)='Main Template'!AN$12,VLOOKUP(TRIM(UPPER(SUBSTITUTE($D45," ",""))),'Cleaned Google Form'!$A$1:$M$5000,8,FALSE)='Main Template'!AN$13,VLOOKUP(TRIM(UPPER(SUBSTITUTE($D45," ",""))),'Cleaned Google Form'!$A$1:$M$5000,8,FALSE)='Main Template'!AN$14,VLOOKUP(TRIM(UPPER(SUBSTITUTE($D45," ",""))),'Cleaned Google Form'!$A$1:$M$5000,8,FALSE)='Main Template'!AN$15),0,IF(AND('Main Template'!AN$21&gt;=$C$9,'Main Template'!AN$19,VLOOKUP(TRIM(UPPER(SUBSTITUTE($D45," ",""))),'Cleaned Google Form'!$A$1:$M$5000,7,FALSE)="YES"),0,IF(IFERROR(FIND('Main Template'!AN$17,VLOOKUP(TRIM(UPPER(SUBSTITUTE('Main Template'!$D45," ",""))),'Cleaned Google Form'!$A$1:$M$5000,9,FALSE),1),FALSE),0,1))))),1)</f>
        <v>1</v>
      </c>
    </row>
    <row r="46" spans="2:40">
      <c r="B46" t="str">
        <f>IFERROR(IF(ISNUMBER(MATCH(UPPER(SUBSTITUTE(D46," ","")),'Cleaned Google Form'!$A:$A,0)),"","Oops"),"Not Present")</f>
        <v/>
      </c>
      <c r="C46" s="4">
        <f>I46</f>
        <v>25</v>
      </c>
      <c r="D46" s="4" t="s">
        <v>221</v>
      </c>
      <c r="E46" s="4">
        <f>IFERROR(IF(VLOOKUP(TRIM(UPPER(SUBSTITUTE(D46," ",""))),'Cleaned Google Form'!$A$1:$L$5000,5,FALSE)="YES",1,0),0)</f>
        <v>1</v>
      </c>
      <c r="F46" s="4">
        <f>IFERROR(IF(RIGHT(VLOOKUP(TRIM(UPPER(SUBSTITUTE(D46," ",""))),'Cleaned Google Form'!$A$1:$L$5000,2,FALSE),1)="1",1,0),0)</f>
        <v>0</v>
      </c>
      <c r="G46" s="4">
        <f>IFERROR(IF(VLOOKUP(TRIM(UPPER(SUBSTITUTE(D46," ",""))),'Cleaned Google Form'!$A$1:$L$5000,3,FALSE)="VGH",1,0),0)</f>
        <v>1</v>
      </c>
      <c r="H46" s="4">
        <f>IFERROR(IF(G46+IFERROR(IF(VLOOKUP(TRIM(UPPER(SUBSTITUTE(D46," ",""))),'Cleaned Google Form'!$A$1:$L$5000,3,FALSE)="SPH",1,0),0)=0,1,0),0)</f>
        <v>0</v>
      </c>
      <c r="I46" s="4">
        <f>IF(I45="Resident Index",1,I45+1)</f>
        <v>25</v>
      </c>
      <c r="J46" s="12">
        <f>IFERROR(IF(AND(WEEKDAY('Main Template'!J$18)=1,OR(VLOOKUP(TRIM(UPPER(SUBSTITUTE($D46," ",""))),'Cleaned Google Form'!$A$1:$M$5000,3,FALSE)="SMH",VLOOKUP(TRIM(UPPER(SUBSTITUTE($D46," ",""))),'Cleaned Google Form'!$A$1:$M$5000,3,FALSE)="RCH",VLOOKUP(TRIM(UPPER(SUBSTITUTE($D46," ",""))),'Cleaned Google Form'!$A$1:$M$5000,3,FALSE)="BCCA")),0,IF(AND(J$21=1,NOT(VLOOKUP(TRIM(UPPER(SUBSTITUTE($D46," ",""))),'Cleaned Google Form'!$A$1:$M$5000,6,FALSE)="NO")),0,IF(OR(VLOOKUP(TRIM(UPPER(SUBSTITUTE($D46," ",""))),'Cleaned Google Form'!$A$1:$M$5000,8,FALSE)='Main Template'!J$12,VLOOKUP(TRIM(UPPER(SUBSTITUTE($D46," ",""))),'Cleaned Google Form'!$A$1:$M$5000,8,FALSE)='Main Template'!J$13,VLOOKUP(TRIM(UPPER(SUBSTITUTE($D46," ",""))),'Cleaned Google Form'!$A$1:$M$5000,8,FALSE)='Main Template'!J$14,VLOOKUP(TRIM(UPPER(SUBSTITUTE($D46," ",""))),'Cleaned Google Form'!$A$1:$M$5000,8,FALSE)='Main Template'!J$15),0,IF(AND('Main Template'!J$21&gt;=$C$9,'Main Template'!J$19,VLOOKUP(TRIM(UPPER(SUBSTITUTE($D46," ",""))),'Cleaned Google Form'!$A$1:$M$5000,7,FALSE)="YES"),0,IF(IFERROR(FIND('Main Template'!J$17,VLOOKUP(TRIM(UPPER(SUBSTITUTE('Main Template'!$D46," ",""))),'Cleaned Google Form'!$A$1:$M$5000,9,FALSE),1),FALSE),0,1))))),1)</f>
        <v>1</v>
      </c>
      <c r="K46" s="12">
        <f>IFERROR(IF(AND(WEEKDAY('Main Template'!K$18)=1,OR(VLOOKUP(TRIM(UPPER(SUBSTITUTE($D46," ",""))),'Cleaned Google Form'!$A$1:$M$5000,3,FALSE)="SMH",VLOOKUP(TRIM(UPPER(SUBSTITUTE($D46," ",""))),'Cleaned Google Form'!$A$1:$M$5000,3,FALSE)="RCH",VLOOKUP(TRIM(UPPER(SUBSTITUTE($D46," ",""))),'Cleaned Google Form'!$A$1:$M$5000,3,FALSE)="BCCA")),0,IF(AND(K$21=1,NOT(VLOOKUP(TRIM(UPPER(SUBSTITUTE($D46," ",""))),'Cleaned Google Form'!$A$1:$M$5000,6,FALSE)="NO")),0,IF(OR(VLOOKUP(TRIM(UPPER(SUBSTITUTE($D46," ",""))),'Cleaned Google Form'!$A$1:$M$5000,8,FALSE)='Main Template'!K$12,VLOOKUP(TRIM(UPPER(SUBSTITUTE($D46," ",""))),'Cleaned Google Form'!$A$1:$M$5000,8,FALSE)='Main Template'!K$13,VLOOKUP(TRIM(UPPER(SUBSTITUTE($D46," ",""))),'Cleaned Google Form'!$A$1:$M$5000,8,FALSE)='Main Template'!K$14,VLOOKUP(TRIM(UPPER(SUBSTITUTE($D46," ",""))),'Cleaned Google Form'!$A$1:$M$5000,8,FALSE)='Main Template'!K$15),0,IF(AND('Main Template'!K$21&gt;=$C$9,'Main Template'!K$19,VLOOKUP(TRIM(UPPER(SUBSTITUTE($D46," ",""))),'Cleaned Google Form'!$A$1:$M$5000,7,FALSE)="YES"),0,IF(IFERROR(FIND('Main Template'!K$17,VLOOKUP(TRIM(UPPER(SUBSTITUTE('Main Template'!$D46," ",""))),'Cleaned Google Form'!$A$1:$M$5000,9,FALSE),1),FALSE),0,1))))),1)</f>
        <v>1</v>
      </c>
      <c r="L46" s="12">
        <f>IFERROR(IF(AND(WEEKDAY('Main Template'!L$18)=1,OR(VLOOKUP(TRIM(UPPER(SUBSTITUTE($D46," ",""))),'Cleaned Google Form'!$A$1:$M$5000,3,FALSE)="SMH",VLOOKUP(TRIM(UPPER(SUBSTITUTE($D46," ",""))),'Cleaned Google Form'!$A$1:$M$5000,3,FALSE)="RCH",VLOOKUP(TRIM(UPPER(SUBSTITUTE($D46," ",""))),'Cleaned Google Form'!$A$1:$M$5000,3,FALSE)="BCCA")),0,IF(AND(L$21=1,NOT(VLOOKUP(TRIM(UPPER(SUBSTITUTE($D46," ",""))),'Cleaned Google Form'!$A$1:$M$5000,6,FALSE)="NO")),0,IF(OR(VLOOKUP(TRIM(UPPER(SUBSTITUTE($D46," ",""))),'Cleaned Google Form'!$A$1:$M$5000,8,FALSE)='Main Template'!L$12,VLOOKUP(TRIM(UPPER(SUBSTITUTE($D46," ",""))),'Cleaned Google Form'!$A$1:$M$5000,8,FALSE)='Main Template'!L$13,VLOOKUP(TRIM(UPPER(SUBSTITUTE($D46," ",""))),'Cleaned Google Form'!$A$1:$M$5000,8,FALSE)='Main Template'!L$14,VLOOKUP(TRIM(UPPER(SUBSTITUTE($D46," ",""))),'Cleaned Google Form'!$A$1:$M$5000,8,FALSE)='Main Template'!L$15),0,IF(AND('Main Template'!L$21&gt;=$C$9,'Main Template'!L$19,VLOOKUP(TRIM(UPPER(SUBSTITUTE($D46," ",""))),'Cleaned Google Form'!$A$1:$M$5000,7,FALSE)="YES"),0,IF(IFERROR(FIND('Main Template'!L$17,VLOOKUP(TRIM(UPPER(SUBSTITUTE('Main Template'!$D46," ",""))),'Cleaned Google Form'!$A$1:$M$5000,9,FALSE),1),FALSE),0,1))))),1)</f>
        <v>1</v>
      </c>
      <c r="M46" s="12">
        <f>IFERROR(IF(AND(WEEKDAY('Main Template'!M$18)=1,OR(VLOOKUP(TRIM(UPPER(SUBSTITUTE($D46," ",""))),'Cleaned Google Form'!$A$1:$M$5000,3,FALSE)="SMH",VLOOKUP(TRIM(UPPER(SUBSTITUTE($D46," ",""))),'Cleaned Google Form'!$A$1:$M$5000,3,FALSE)="RCH",VLOOKUP(TRIM(UPPER(SUBSTITUTE($D46," ",""))),'Cleaned Google Form'!$A$1:$M$5000,3,FALSE)="BCCA")),0,IF(AND(M$21=1,NOT(VLOOKUP(TRIM(UPPER(SUBSTITUTE($D46," ",""))),'Cleaned Google Form'!$A$1:$M$5000,6,FALSE)="NO")),0,IF(OR(VLOOKUP(TRIM(UPPER(SUBSTITUTE($D46," ",""))),'Cleaned Google Form'!$A$1:$M$5000,8,FALSE)='Main Template'!M$12,VLOOKUP(TRIM(UPPER(SUBSTITUTE($D46," ",""))),'Cleaned Google Form'!$A$1:$M$5000,8,FALSE)='Main Template'!M$13,VLOOKUP(TRIM(UPPER(SUBSTITUTE($D46," ",""))),'Cleaned Google Form'!$A$1:$M$5000,8,FALSE)='Main Template'!M$14,VLOOKUP(TRIM(UPPER(SUBSTITUTE($D46," ",""))),'Cleaned Google Form'!$A$1:$M$5000,8,FALSE)='Main Template'!M$15),0,IF(AND('Main Template'!M$21&gt;=$C$9,'Main Template'!M$19,VLOOKUP(TRIM(UPPER(SUBSTITUTE($D46," ",""))),'Cleaned Google Form'!$A$1:$M$5000,7,FALSE)="YES"),0,IF(IFERROR(FIND('Main Template'!M$17,VLOOKUP(TRIM(UPPER(SUBSTITUTE('Main Template'!$D46," ",""))),'Cleaned Google Form'!$A$1:$M$5000,9,FALSE),1),FALSE),0,1))))),1)</f>
        <v>1</v>
      </c>
      <c r="N46" s="12">
        <f>IFERROR(IF(AND(WEEKDAY('Main Template'!N$18)=1,OR(VLOOKUP(TRIM(UPPER(SUBSTITUTE($D46," ",""))),'Cleaned Google Form'!$A$1:$M$5000,3,FALSE)="SMH",VLOOKUP(TRIM(UPPER(SUBSTITUTE($D46," ",""))),'Cleaned Google Form'!$A$1:$M$5000,3,FALSE)="RCH",VLOOKUP(TRIM(UPPER(SUBSTITUTE($D46," ",""))),'Cleaned Google Form'!$A$1:$M$5000,3,FALSE)="BCCA")),0,IF(AND(N$21=1,NOT(VLOOKUP(TRIM(UPPER(SUBSTITUTE($D46," ",""))),'Cleaned Google Form'!$A$1:$M$5000,6,FALSE)="NO")),0,IF(OR(VLOOKUP(TRIM(UPPER(SUBSTITUTE($D46," ",""))),'Cleaned Google Form'!$A$1:$M$5000,8,FALSE)='Main Template'!N$12,VLOOKUP(TRIM(UPPER(SUBSTITUTE($D46," ",""))),'Cleaned Google Form'!$A$1:$M$5000,8,FALSE)='Main Template'!N$13,VLOOKUP(TRIM(UPPER(SUBSTITUTE($D46," ",""))),'Cleaned Google Form'!$A$1:$M$5000,8,FALSE)='Main Template'!N$14,VLOOKUP(TRIM(UPPER(SUBSTITUTE($D46," ",""))),'Cleaned Google Form'!$A$1:$M$5000,8,FALSE)='Main Template'!N$15),0,IF(AND('Main Template'!N$21&gt;=$C$9,'Main Template'!N$19,VLOOKUP(TRIM(UPPER(SUBSTITUTE($D46," ",""))),'Cleaned Google Form'!$A$1:$M$5000,7,FALSE)="YES"),0,IF(IFERROR(FIND('Main Template'!N$17,VLOOKUP(TRIM(UPPER(SUBSTITUTE('Main Template'!$D46," ",""))),'Cleaned Google Form'!$A$1:$M$5000,9,FALSE),1),FALSE),0,1))))),1)</f>
        <v>1</v>
      </c>
      <c r="O46" s="12">
        <f>IFERROR(IF(AND(WEEKDAY('Main Template'!O$18)=1,OR(VLOOKUP(TRIM(UPPER(SUBSTITUTE($D46," ",""))),'Cleaned Google Form'!$A$1:$M$5000,3,FALSE)="SMH",VLOOKUP(TRIM(UPPER(SUBSTITUTE($D46," ",""))),'Cleaned Google Form'!$A$1:$M$5000,3,FALSE)="RCH",VLOOKUP(TRIM(UPPER(SUBSTITUTE($D46," ",""))),'Cleaned Google Form'!$A$1:$M$5000,3,FALSE)="BCCA")),0,IF(AND(O$21=1,NOT(VLOOKUP(TRIM(UPPER(SUBSTITUTE($D46," ",""))),'Cleaned Google Form'!$A$1:$M$5000,6,FALSE)="NO")),0,IF(OR(VLOOKUP(TRIM(UPPER(SUBSTITUTE($D46," ",""))),'Cleaned Google Form'!$A$1:$M$5000,8,FALSE)='Main Template'!O$12,VLOOKUP(TRIM(UPPER(SUBSTITUTE($D46," ",""))),'Cleaned Google Form'!$A$1:$M$5000,8,FALSE)='Main Template'!O$13,VLOOKUP(TRIM(UPPER(SUBSTITUTE($D46," ",""))),'Cleaned Google Form'!$A$1:$M$5000,8,FALSE)='Main Template'!O$14,VLOOKUP(TRIM(UPPER(SUBSTITUTE($D46," ",""))),'Cleaned Google Form'!$A$1:$M$5000,8,FALSE)='Main Template'!O$15),0,IF(AND('Main Template'!O$21&gt;=$C$9,'Main Template'!O$19,VLOOKUP(TRIM(UPPER(SUBSTITUTE($D46," ",""))),'Cleaned Google Form'!$A$1:$M$5000,7,FALSE)="YES"),0,IF(IFERROR(FIND('Main Template'!O$17,VLOOKUP(TRIM(UPPER(SUBSTITUTE('Main Template'!$D46," ",""))),'Cleaned Google Form'!$A$1:$M$5000,9,FALSE),1),FALSE),0,1))))),1)</f>
        <v>1</v>
      </c>
      <c r="P46" s="12">
        <f>IFERROR(IF(AND(WEEKDAY('Main Template'!P$18)=1,OR(VLOOKUP(TRIM(UPPER(SUBSTITUTE($D46," ",""))),'Cleaned Google Form'!$A$1:$M$5000,3,FALSE)="SMH",VLOOKUP(TRIM(UPPER(SUBSTITUTE($D46," ",""))),'Cleaned Google Form'!$A$1:$M$5000,3,FALSE)="RCH",VLOOKUP(TRIM(UPPER(SUBSTITUTE($D46," ",""))),'Cleaned Google Form'!$A$1:$M$5000,3,FALSE)="BCCA")),0,IF(AND(P$21=1,NOT(VLOOKUP(TRIM(UPPER(SUBSTITUTE($D46," ",""))),'Cleaned Google Form'!$A$1:$M$5000,6,FALSE)="NO")),0,IF(OR(VLOOKUP(TRIM(UPPER(SUBSTITUTE($D46," ",""))),'Cleaned Google Form'!$A$1:$M$5000,8,FALSE)='Main Template'!P$12,VLOOKUP(TRIM(UPPER(SUBSTITUTE($D46," ",""))),'Cleaned Google Form'!$A$1:$M$5000,8,FALSE)='Main Template'!P$13,VLOOKUP(TRIM(UPPER(SUBSTITUTE($D46," ",""))),'Cleaned Google Form'!$A$1:$M$5000,8,FALSE)='Main Template'!P$14,VLOOKUP(TRIM(UPPER(SUBSTITUTE($D46," ",""))),'Cleaned Google Form'!$A$1:$M$5000,8,FALSE)='Main Template'!P$15),0,IF(AND('Main Template'!P$21&gt;=$C$9,'Main Template'!P$19,VLOOKUP(TRIM(UPPER(SUBSTITUTE($D46," ",""))),'Cleaned Google Form'!$A$1:$M$5000,7,FALSE)="YES"),0,IF(IFERROR(FIND('Main Template'!P$17,VLOOKUP(TRIM(UPPER(SUBSTITUTE('Main Template'!$D46," ",""))),'Cleaned Google Form'!$A$1:$M$5000,9,FALSE),1),FALSE),0,1))))),1)</f>
        <v>1</v>
      </c>
      <c r="Q46" s="12">
        <f>IFERROR(IF(AND(WEEKDAY('Main Template'!Q$18)=1,OR(VLOOKUP(TRIM(UPPER(SUBSTITUTE($D46," ",""))),'Cleaned Google Form'!$A$1:$M$5000,3,FALSE)="SMH",VLOOKUP(TRIM(UPPER(SUBSTITUTE($D46," ",""))),'Cleaned Google Form'!$A$1:$M$5000,3,FALSE)="RCH",VLOOKUP(TRIM(UPPER(SUBSTITUTE($D46," ",""))),'Cleaned Google Form'!$A$1:$M$5000,3,FALSE)="BCCA")),0,IF(AND(Q$21=1,NOT(VLOOKUP(TRIM(UPPER(SUBSTITUTE($D46," ",""))),'Cleaned Google Form'!$A$1:$M$5000,6,FALSE)="NO")),0,IF(OR(VLOOKUP(TRIM(UPPER(SUBSTITUTE($D46," ",""))),'Cleaned Google Form'!$A$1:$M$5000,8,FALSE)='Main Template'!Q$12,VLOOKUP(TRIM(UPPER(SUBSTITUTE($D46," ",""))),'Cleaned Google Form'!$A$1:$M$5000,8,FALSE)='Main Template'!Q$13,VLOOKUP(TRIM(UPPER(SUBSTITUTE($D46," ",""))),'Cleaned Google Form'!$A$1:$M$5000,8,FALSE)='Main Template'!Q$14,VLOOKUP(TRIM(UPPER(SUBSTITUTE($D46," ",""))),'Cleaned Google Form'!$A$1:$M$5000,8,FALSE)='Main Template'!Q$15),0,IF(AND('Main Template'!Q$21&gt;=$C$9,'Main Template'!Q$19,VLOOKUP(TRIM(UPPER(SUBSTITUTE($D46," ",""))),'Cleaned Google Form'!$A$1:$M$5000,7,FALSE)="YES"),0,IF(IFERROR(FIND('Main Template'!Q$17,VLOOKUP(TRIM(UPPER(SUBSTITUTE('Main Template'!$D46," ",""))),'Cleaned Google Form'!$A$1:$M$5000,9,FALSE),1),FALSE),0,1))))),1)</f>
        <v>1</v>
      </c>
      <c r="R46" s="12">
        <f>IFERROR(IF(AND(WEEKDAY('Main Template'!R$18)=1,OR(VLOOKUP(TRIM(UPPER(SUBSTITUTE($D46," ",""))),'Cleaned Google Form'!$A$1:$M$5000,3,FALSE)="SMH",VLOOKUP(TRIM(UPPER(SUBSTITUTE($D46," ",""))),'Cleaned Google Form'!$A$1:$M$5000,3,FALSE)="RCH",VLOOKUP(TRIM(UPPER(SUBSTITUTE($D46," ",""))),'Cleaned Google Form'!$A$1:$M$5000,3,FALSE)="BCCA")),0,IF(AND(R$21=1,NOT(VLOOKUP(TRIM(UPPER(SUBSTITUTE($D46," ",""))),'Cleaned Google Form'!$A$1:$M$5000,6,FALSE)="NO")),0,IF(OR(VLOOKUP(TRIM(UPPER(SUBSTITUTE($D46," ",""))),'Cleaned Google Form'!$A$1:$M$5000,8,FALSE)='Main Template'!R$12,VLOOKUP(TRIM(UPPER(SUBSTITUTE($D46," ",""))),'Cleaned Google Form'!$A$1:$M$5000,8,FALSE)='Main Template'!R$13,VLOOKUP(TRIM(UPPER(SUBSTITUTE($D46," ",""))),'Cleaned Google Form'!$A$1:$M$5000,8,FALSE)='Main Template'!R$14,VLOOKUP(TRIM(UPPER(SUBSTITUTE($D46," ",""))),'Cleaned Google Form'!$A$1:$M$5000,8,FALSE)='Main Template'!R$15),0,IF(AND('Main Template'!R$21&gt;=$C$9,'Main Template'!R$19,VLOOKUP(TRIM(UPPER(SUBSTITUTE($D46," ",""))),'Cleaned Google Form'!$A$1:$M$5000,7,FALSE)="YES"),0,IF(IFERROR(FIND('Main Template'!R$17,VLOOKUP(TRIM(UPPER(SUBSTITUTE('Main Template'!$D46," ",""))),'Cleaned Google Form'!$A$1:$M$5000,9,FALSE),1),FALSE),0,1))))),1)</f>
        <v>1</v>
      </c>
      <c r="S46" s="12">
        <f>IFERROR(IF(AND(WEEKDAY('Main Template'!S$18)=1,OR(VLOOKUP(TRIM(UPPER(SUBSTITUTE($D46," ",""))),'Cleaned Google Form'!$A$1:$M$5000,3,FALSE)="SMH",VLOOKUP(TRIM(UPPER(SUBSTITUTE($D46," ",""))),'Cleaned Google Form'!$A$1:$M$5000,3,FALSE)="RCH",VLOOKUP(TRIM(UPPER(SUBSTITUTE($D46," ",""))),'Cleaned Google Form'!$A$1:$M$5000,3,FALSE)="BCCA")),0,IF(AND(S$21=1,NOT(VLOOKUP(TRIM(UPPER(SUBSTITUTE($D46," ",""))),'Cleaned Google Form'!$A$1:$M$5000,6,FALSE)="NO")),0,IF(OR(VLOOKUP(TRIM(UPPER(SUBSTITUTE($D46," ",""))),'Cleaned Google Form'!$A$1:$M$5000,8,FALSE)='Main Template'!S$12,VLOOKUP(TRIM(UPPER(SUBSTITUTE($D46," ",""))),'Cleaned Google Form'!$A$1:$M$5000,8,FALSE)='Main Template'!S$13,VLOOKUP(TRIM(UPPER(SUBSTITUTE($D46," ",""))),'Cleaned Google Form'!$A$1:$M$5000,8,FALSE)='Main Template'!S$14,VLOOKUP(TRIM(UPPER(SUBSTITUTE($D46," ",""))),'Cleaned Google Form'!$A$1:$M$5000,8,FALSE)='Main Template'!S$15),0,IF(AND('Main Template'!S$21&gt;=$C$9,'Main Template'!S$19,VLOOKUP(TRIM(UPPER(SUBSTITUTE($D46," ",""))),'Cleaned Google Form'!$A$1:$M$5000,7,FALSE)="YES"),0,IF(IFERROR(FIND('Main Template'!S$17,VLOOKUP(TRIM(UPPER(SUBSTITUTE('Main Template'!$D46," ",""))),'Cleaned Google Form'!$A$1:$M$5000,9,FALSE),1),FALSE),0,1))))),1)</f>
        <v>1</v>
      </c>
      <c r="T46" s="12">
        <f>IFERROR(IF(AND(WEEKDAY('Main Template'!T$18)=1,OR(VLOOKUP(TRIM(UPPER(SUBSTITUTE($D46," ",""))),'Cleaned Google Form'!$A$1:$M$5000,3,FALSE)="SMH",VLOOKUP(TRIM(UPPER(SUBSTITUTE($D46," ",""))),'Cleaned Google Form'!$A$1:$M$5000,3,FALSE)="RCH",VLOOKUP(TRIM(UPPER(SUBSTITUTE($D46," ",""))),'Cleaned Google Form'!$A$1:$M$5000,3,FALSE)="BCCA")),0,IF(AND(T$21=1,NOT(VLOOKUP(TRIM(UPPER(SUBSTITUTE($D46," ",""))),'Cleaned Google Form'!$A$1:$M$5000,6,FALSE)="NO")),0,IF(OR(VLOOKUP(TRIM(UPPER(SUBSTITUTE($D46," ",""))),'Cleaned Google Form'!$A$1:$M$5000,8,FALSE)='Main Template'!T$12,VLOOKUP(TRIM(UPPER(SUBSTITUTE($D46," ",""))),'Cleaned Google Form'!$A$1:$M$5000,8,FALSE)='Main Template'!T$13,VLOOKUP(TRIM(UPPER(SUBSTITUTE($D46," ",""))),'Cleaned Google Form'!$A$1:$M$5000,8,FALSE)='Main Template'!T$14,VLOOKUP(TRIM(UPPER(SUBSTITUTE($D46," ",""))),'Cleaned Google Form'!$A$1:$M$5000,8,FALSE)='Main Template'!T$15),0,IF(AND('Main Template'!T$21&gt;=$C$9,'Main Template'!T$19,VLOOKUP(TRIM(UPPER(SUBSTITUTE($D46," ",""))),'Cleaned Google Form'!$A$1:$M$5000,7,FALSE)="YES"),0,IF(IFERROR(FIND('Main Template'!T$17,VLOOKUP(TRIM(UPPER(SUBSTITUTE('Main Template'!$D46," ",""))),'Cleaned Google Form'!$A$1:$M$5000,9,FALSE),1),FALSE),0,1))))),1)</f>
        <v>1</v>
      </c>
      <c r="U46" s="12">
        <f>IFERROR(IF(AND(WEEKDAY('Main Template'!U$18)=1,OR(VLOOKUP(TRIM(UPPER(SUBSTITUTE($D46," ",""))),'Cleaned Google Form'!$A$1:$M$5000,3,FALSE)="SMH",VLOOKUP(TRIM(UPPER(SUBSTITUTE($D46," ",""))),'Cleaned Google Form'!$A$1:$M$5000,3,FALSE)="RCH",VLOOKUP(TRIM(UPPER(SUBSTITUTE($D46," ",""))),'Cleaned Google Form'!$A$1:$M$5000,3,FALSE)="BCCA")),0,IF(AND(U$21=1,NOT(VLOOKUP(TRIM(UPPER(SUBSTITUTE($D46," ",""))),'Cleaned Google Form'!$A$1:$M$5000,6,FALSE)="NO")),0,IF(OR(VLOOKUP(TRIM(UPPER(SUBSTITUTE($D46," ",""))),'Cleaned Google Form'!$A$1:$M$5000,8,FALSE)='Main Template'!U$12,VLOOKUP(TRIM(UPPER(SUBSTITUTE($D46," ",""))),'Cleaned Google Form'!$A$1:$M$5000,8,FALSE)='Main Template'!U$13,VLOOKUP(TRIM(UPPER(SUBSTITUTE($D46," ",""))),'Cleaned Google Form'!$A$1:$M$5000,8,FALSE)='Main Template'!U$14,VLOOKUP(TRIM(UPPER(SUBSTITUTE($D46," ",""))),'Cleaned Google Form'!$A$1:$M$5000,8,FALSE)='Main Template'!U$15),0,IF(AND('Main Template'!U$21&gt;=$C$9,'Main Template'!U$19,VLOOKUP(TRIM(UPPER(SUBSTITUTE($D46," ",""))),'Cleaned Google Form'!$A$1:$M$5000,7,FALSE)="YES"),0,IF(IFERROR(FIND('Main Template'!U$17,VLOOKUP(TRIM(UPPER(SUBSTITUTE('Main Template'!$D46," ",""))),'Cleaned Google Form'!$A$1:$M$5000,9,FALSE),1),FALSE),0,1))))),1)</f>
        <v>1</v>
      </c>
      <c r="V46" s="12">
        <f>IFERROR(IF(AND(WEEKDAY('Main Template'!V$18)=1,OR(VLOOKUP(TRIM(UPPER(SUBSTITUTE($D46," ",""))),'Cleaned Google Form'!$A$1:$M$5000,3,FALSE)="SMH",VLOOKUP(TRIM(UPPER(SUBSTITUTE($D46," ",""))),'Cleaned Google Form'!$A$1:$M$5000,3,FALSE)="RCH",VLOOKUP(TRIM(UPPER(SUBSTITUTE($D46," ",""))),'Cleaned Google Form'!$A$1:$M$5000,3,FALSE)="BCCA")),0,IF(AND(V$21=1,NOT(VLOOKUP(TRIM(UPPER(SUBSTITUTE($D46," ",""))),'Cleaned Google Form'!$A$1:$M$5000,6,FALSE)="NO")),0,IF(OR(VLOOKUP(TRIM(UPPER(SUBSTITUTE($D46," ",""))),'Cleaned Google Form'!$A$1:$M$5000,8,FALSE)='Main Template'!V$12,VLOOKUP(TRIM(UPPER(SUBSTITUTE($D46," ",""))),'Cleaned Google Form'!$A$1:$M$5000,8,FALSE)='Main Template'!V$13,VLOOKUP(TRIM(UPPER(SUBSTITUTE($D46," ",""))),'Cleaned Google Form'!$A$1:$M$5000,8,FALSE)='Main Template'!V$14,VLOOKUP(TRIM(UPPER(SUBSTITUTE($D46," ",""))),'Cleaned Google Form'!$A$1:$M$5000,8,FALSE)='Main Template'!V$15),0,IF(AND('Main Template'!V$21&gt;=$C$9,'Main Template'!V$19,VLOOKUP(TRIM(UPPER(SUBSTITUTE($D46," ",""))),'Cleaned Google Form'!$A$1:$M$5000,7,FALSE)="YES"),0,IF(IFERROR(FIND('Main Template'!V$17,VLOOKUP(TRIM(UPPER(SUBSTITUTE('Main Template'!$D46," ",""))),'Cleaned Google Form'!$A$1:$M$5000,9,FALSE),1),FALSE),0,1))))),1)</f>
        <v>1</v>
      </c>
      <c r="W46" s="12">
        <f>IFERROR(IF(AND(WEEKDAY('Main Template'!W$18)=1,OR(VLOOKUP(TRIM(UPPER(SUBSTITUTE($D46," ",""))),'Cleaned Google Form'!$A$1:$M$5000,3,FALSE)="SMH",VLOOKUP(TRIM(UPPER(SUBSTITUTE($D46," ",""))),'Cleaned Google Form'!$A$1:$M$5000,3,FALSE)="RCH",VLOOKUP(TRIM(UPPER(SUBSTITUTE($D46," ",""))),'Cleaned Google Form'!$A$1:$M$5000,3,FALSE)="BCCA")),0,IF(AND(W$21=1,NOT(VLOOKUP(TRIM(UPPER(SUBSTITUTE($D46," ",""))),'Cleaned Google Form'!$A$1:$M$5000,6,FALSE)="NO")),0,IF(OR(VLOOKUP(TRIM(UPPER(SUBSTITUTE($D46," ",""))),'Cleaned Google Form'!$A$1:$M$5000,8,FALSE)='Main Template'!W$12,VLOOKUP(TRIM(UPPER(SUBSTITUTE($D46," ",""))),'Cleaned Google Form'!$A$1:$M$5000,8,FALSE)='Main Template'!W$13,VLOOKUP(TRIM(UPPER(SUBSTITUTE($D46," ",""))),'Cleaned Google Form'!$A$1:$M$5000,8,FALSE)='Main Template'!W$14,VLOOKUP(TRIM(UPPER(SUBSTITUTE($D46," ",""))),'Cleaned Google Form'!$A$1:$M$5000,8,FALSE)='Main Template'!W$15),0,IF(AND('Main Template'!W$21&gt;=$C$9,'Main Template'!W$19,VLOOKUP(TRIM(UPPER(SUBSTITUTE($D46," ",""))),'Cleaned Google Form'!$A$1:$M$5000,7,FALSE)="YES"),0,IF(IFERROR(FIND('Main Template'!W$17,VLOOKUP(TRIM(UPPER(SUBSTITUTE('Main Template'!$D46," ",""))),'Cleaned Google Form'!$A$1:$M$5000,9,FALSE),1),FALSE),0,1))))),1)</f>
        <v>0</v>
      </c>
      <c r="X46" s="12">
        <f>IFERROR(IF(AND(WEEKDAY('Main Template'!X$18)=1,OR(VLOOKUP(TRIM(UPPER(SUBSTITUTE($D46," ",""))),'Cleaned Google Form'!$A$1:$M$5000,3,FALSE)="SMH",VLOOKUP(TRIM(UPPER(SUBSTITUTE($D46," ",""))),'Cleaned Google Form'!$A$1:$M$5000,3,FALSE)="RCH",VLOOKUP(TRIM(UPPER(SUBSTITUTE($D46," ",""))),'Cleaned Google Form'!$A$1:$M$5000,3,FALSE)="BCCA")),0,IF(AND(X$21=1,NOT(VLOOKUP(TRIM(UPPER(SUBSTITUTE($D46," ",""))),'Cleaned Google Form'!$A$1:$M$5000,6,FALSE)="NO")),0,IF(OR(VLOOKUP(TRIM(UPPER(SUBSTITUTE($D46," ",""))),'Cleaned Google Form'!$A$1:$M$5000,8,FALSE)='Main Template'!X$12,VLOOKUP(TRIM(UPPER(SUBSTITUTE($D46," ",""))),'Cleaned Google Form'!$A$1:$M$5000,8,FALSE)='Main Template'!X$13,VLOOKUP(TRIM(UPPER(SUBSTITUTE($D46," ",""))),'Cleaned Google Form'!$A$1:$M$5000,8,FALSE)='Main Template'!X$14,VLOOKUP(TRIM(UPPER(SUBSTITUTE($D46," ",""))),'Cleaned Google Form'!$A$1:$M$5000,8,FALSE)='Main Template'!X$15),0,IF(AND('Main Template'!X$21&gt;=$C$9,'Main Template'!X$19,VLOOKUP(TRIM(UPPER(SUBSTITUTE($D46," ",""))),'Cleaned Google Form'!$A$1:$M$5000,7,FALSE)="YES"),0,IF(IFERROR(FIND('Main Template'!X$17,VLOOKUP(TRIM(UPPER(SUBSTITUTE('Main Template'!$D46," ",""))),'Cleaned Google Form'!$A$1:$M$5000,9,FALSE),1),FALSE),0,1))))),1)</f>
        <v>0</v>
      </c>
      <c r="Y46" s="12">
        <f>IFERROR(IF(AND(WEEKDAY('Main Template'!Y$18)=1,OR(VLOOKUP(TRIM(UPPER(SUBSTITUTE($D46," ",""))),'Cleaned Google Form'!$A$1:$M$5000,3,FALSE)="SMH",VLOOKUP(TRIM(UPPER(SUBSTITUTE($D46," ",""))),'Cleaned Google Form'!$A$1:$M$5000,3,FALSE)="RCH",VLOOKUP(TRIM(UPPER(SUBSTITUTE($D46," ",""))),'Cleaned Google Form'!$A$1:$M$5000,3,FALSE)="BCCA")),0,IF(AND(Y$21=1,NOT(VLOOKUP(TRIM(UPPER(SUBSTITUTE($D46," ",""))),'Cleaned Google Form'!$A$1:$M$5000,6,FALSE)="NO")),0,IF(OR(VLOOKUP(TRIM(UPPER(SUBSTITUTE($D46," ",""))),'Cleaned Google Form'!$A$1:$M$5000,8,FALSE)='Main Template'!Y$12,VLOOKUP(TRIM(UPPER(SUBSTITUTE($D46," ",""))),'Cleaned Google Form'!$A$1:$M$5000,8,FALSE)='Main Template'!Y$13,VLOOKUP(TRIM(UPPER(SUBSTITUTE($D46," ",""))),'Cleaned Google Form'!$A$1:$M$5000,8,FALSE)='Main Template'!Y$14,VLOOKUP(TRIM(UPPER(SUBSTITUTE($D46," ",""))),'Cleaned Google Form'!$A$1:$M$5000,8,FALSE)='Main Template'!Y$15),0,IF(AND('Main Template'!Y$21&gt;=$C$9,'Main Template'!Y$19,VLOOKUP(TRIM(UPPER(SUBSTITUTE($D46," ",""))),'Cleaned Google Form'!$A$1:$M$5000,7,FALSE)="YES"),0,IF(IFERROR(FIND('Main Template'!Y$17,VLOOKUP(TRIM(UPPER(SUBSTITUTE('Main Template'!$D46," ",""))),'Cleaned Google Form'!$A$1:$M$5000,9,FALSE),1),FALSE),0,1))))),1)</f>
        <v>1</v>
      </c>
      <c r="Z46" s="12">
        <f>IFERROR(IF(AND(WEEKDAY('Main Template'!Z$18)=1,OR(VLOOKUP(TRIM(UPPER(SUBSTITUTE($D46," ",""))),'Cleaned Google Form'!$A$1:$M$5000,3,FALSE)="SMH",VLOOKUP(TRIM(UPPER(SUBSTITUTE($D46," ",""))),'Cleaned Google Form'!$A$1:$M$5000,3,FALSE)="RCH",VLOOKUP(TRIM(UPPER(SUBSTITUTE($D46," ",""))),'Cleaned Google Form'!$A$1:$M$5000,3,FALSE)="BCCA")),0,IF(AND(Z$21=1,NOT(VLOOKUP(TRIM(UPPER(SUBSTITUTE($D46," ",""))),'Cleaned Google Form'!$A$1:$M$5000,6,FALSE)="NO")),0,IF(OR(VLOOKUP(TRIM(UPPER(SUBSTITUTE($D46," ",""))),'Cleaned Google Form'!$A$1:$M$5000,8,FALSE)='Main Template'!Z$12,VLOOKUP(TRIM(UPPER(SUBSTITUTE($D46," ",""))),'Cleaned Google Form'!$A$1:$M$5000,8,FALSE)='Main Template'!Z$13,VLOOKUP(TRIM(UPPER(SUBSTITUTE($D46," ",""))),'Cleaned Google Form'!$A$1:$M$5000,8,FALSE)='Main Template'!Z$14,VLOOKUP(TRIM(UPPER(SUBSTITUTE($D46," ",""))),'Cleaned Google Form'!$A$1:$M$5000,8,FALSE)='Main Template'!Z$15),0,IF(AND('Main Template'!Z$21&gt;=$C$9,'Main Template'!Z$19,VLOOKUP(TRIM(UPPER(SUBSTITUTE($D46," ",""))),'Cleaned Google Form'!$A$1:$M$5000,7,FALSE)="YES"),0,IF(IFERROR(FIND('Main Template'!Z$17,VLOOKUP(TRIM(UPPER(SUBSTITUTE('Main Template'!$D46," ",""))),'Cleaned Google Form'!$A$1:$M$5000,9,FALSE),1),FALSE),0,1))))),1)</f>
        <v>1</v>
      </c>
      <c r="AA46" s="12">
        <f>IFERROR(IF(AND(WEEKDAY('Main Template'!AA$18)=1,OR(VLOOKUP(TRIM(UPPER(SUBSTITUTE($D46," ",""))),'Cleaned Google Form'!$A$1:$M$5000,3,FALSE)="SMH",VLOOKUP(TRIM(UPPER(SUBSTITUTE($D46," ",""))),'Cleaned Google Form'!$A$1:$M$5000,3,FALSE)="RCH",VLOOKUP(TRIM(UPPER(SUBSTITUTE($D46," ",""))),'Cleaned Google Form'!$A$1:$M$5000,3,FALSE)="BCCA")),0,IF(AND(AA$21=1,NOT(VLOOKUP(TRIM(UPPER(SUBSTITUTE($D46," ",""))),'Cleaned Google Form'!$A$1:$M$5000,6,FALSE)="NO")),0,IF(OR(VLOOKUP(TRIM(UPPER(SUBSTITUTE($D46," ",""))),'Cleaned Google Form'!$A$1:$M$5000,8,FALSE)='Main Template'!AA$12,VLOOKUP(TRIM(UPPER(SUBSTITUTE($D46," ",""))),'Cleaned Google Form'!$A$1:$M$5000,8,FALSE)='Main Template'!AA$13,VLOOKUP(TRIM(UPPER(SUBSTITUTE($D46," ",""))),'Cleaned Google Form'!$A$1:$M$5000,8,FALSE)='Main Template'!AA$14,VLOOKUP(TRIM(UPPER(SUBSTITUTE($D46," ",""))),'Cleaned Google Form'!$A$1:$M$5000,8,FALSE)='Main Template'!AA$15),0,IF(AND('Main Template'!AA$21&gt;=$C$9,'Main Template'!AA$19,VLOOKUP(TRIM(UPPER(SUBSTITUTE($D46," ",""))),'Cleaned Google Form'!$A$1:$M$5000,7,FALSE)="YES"),0,IF(IFERROR(FIND('Main Template'!AA$17,VLOOKUP(TRIM(UPPER(SUBSTITUTE('Main Template'!$D46," ",""))),'Cleaned Google Form'!$A$1:$M$5000,9,FALSE),1),FALSE),0,1))))),1)</f>
        <v>1</v>
      </c>
      <c r="AB46" s="12">
        <f>IFERROR(IF(AND(WEEKDAY('Main Template'!AB$18)=1,OR(VLOOKUP(TRIM(UPPER(SUBSTITUTE($D46," ",""))),'Cleaned Google Form'!$A$1:$M$5000,3,FALSE)="SMH",VLOOKUP(TRIM(UPPER(SUBSTITUTE($D46," ",""))),'Cleaned Google Form'!$A$1:$M$5000,3,FALSE)="RCH",VLOOKUP(TRIM(UPPER(SUBSTITUTE($D46," ",""))),'Cleaned Google Form'!$A$1:$M$5000,3,FALSE)="BCCA")),0,IF(AND(AB$21=1,NOT(VLOOKUP(TRIM(UPPER(SUBSTITUTE($D46," ",""))),'Cleaned Google Form'!$A$1:$M$5000,6,FALSE)="NO")),0,IF(OR(VLOOKUP(TRIM(UPPER(SUBSTITUTE($D46," ",""))),'Cleaned Google Form'!$A$1:$M$5000,8,FALSE)='Main Template'!AB$12,VLOOKUP(TRIM(UPPER(SUBSTITUTE($D46," ",""))),'Cleaned Google Form'!$A$1:$M$5000,8,FALSE)='Main Template'!AB$13,VLOOKUP(TRIM(UPPER(SUBSTITUTE($D46," ",""))),'Cleaned Google Form'!$A$1:$M$5000,8,FALSE)='Main Template'!AB$14,VLOOKUP(TRIM(UPPER(SUBSTITUTE($D46," ",""))),'Cleaned Google Form'!$A$1:$M$5000,8,FALSE)='Main Template'!AB$15),0,IF(AND('Main Template'!AB$21&gt;=$C$9,'Main Template'!AB$19,VLOOKUP(TRIM(UPPER(SUBSTITUTE($D46," ",""))),'Cleaned Google Form'!$A$1:$M$5000,7,FALSE)="YES"),0,IF(IFERROR(FIND('Main Template'!AB$17,VLOOKUP(TRIM(UPPER(SUBSTITUTE('Main Template'!$D46," ",""))),'Cleaned Google Form'!$A$1:$M$5000,9,FALSE),1),FALSE),0,1))))),1)</f>
        <v>1</v>
      </c>
      <c r="AC46" s="12">
        <f>IFERROR(IF(AND(WEEKDAY('Main Template'!AC$18)=1,OR(VLOOKUP(TRIM(UPPER(SUBSTITUTE($D46," ",""))),'Cleaned Google Form'!$A$1:$M$5000,3,FALSE)="SMH",VLOOKUP(TRIM(UPPER(SUBSTITUTE($D46," ",""))),'Cleaned Google Form'!$A$1:$M$5000,3,FALSE)="RCH",VLOOKUP(TRIM(UPPER(SUBSTITUTE($D46," ",""))),'Cleaned Google Form'!$A$1:$M$5000,3,FALSE)="BCCA")),0,IF(AND(AC$21=1,NOT(VLOOKUP(TRIM(UPPER(SUBSTITUTE($D46," ",""))),'Cleaned Google Form'!$A$1:$M$5000,6,FALSE)="NO")),0,IF(OR(VLOOKUP(TRIM(UPPER(SUBSTITUTE($D46," ",""))),'Cleaned Google Form'!$A$1:$M$5000,8,FALSE)='Main Template'!AC$12,VLOOKUP(TRIM(UPPER(SUBSTITUTE($D46," ",""))),'Cleaned Google Form'!$A$1:$M$5000,8,FALSE)='Main Template'!AC$13,VLOOKUP(TRIM(UPPER(SUBSTITUTE($D46," ",""))),'Cleaned Google Form'!$A$1:$M$5000,8,FALSE)='Main Template'!AC$14,VLOOKUP(TRIM(UPPER(SUBSTITUTE($D46," ",""))),'Cleaned Google Form'!$A$1:$M$5000,8,FALSE)='Main Template'!AC$15),0,IF(AND('Main Template'!AC$21&gt;=$C$9,'Main Template'!AC$19,VLOOKUP(TRIM(UPPER(SUBSTITUTE($D46," ",""))),'Cleaned Google Form'!$A$1:$M$5000,7,FALSE)="YES"),0,IF(IFERROR(FIND('Main Template'!AC$17,VLOOKUP(TRIM(UPPER(SUBSTITUTE('Main Template'!$D46," ",""))),'Cleaned Google Form'!$A$1:$M$5000,9,FALSE),1),FALSE),0,1))))),1)</f>
        <v>1</v>
      </c>
      <c r="AD46" s="12">
        <f>IFERROR(IF(AND(WEEKDAY('Main Template'!AD$18)=1,OR(VLOOKUP(TRIM(UPPER(SUBSTITUTE($D46," ",""))),'Cleaned Google Form'!$A$1:$M$5000,3,FALSE)="SMH",VLOOKUP(TRIM(UPPER(SUBSTITUTE($D46," ",""))),'Cleaned Google Form'!$A$1:$M$5000,3,FALSE)="RCH",VLOOKUP(TRIM(UPPER(SUBSTITUTE($D46," ",""))),'Cleaned Google Form'!$A$1:$M$5000,3,FALSE)="BCCA")),0,IF(AND(AD$21=1,NOT(VLOOKUP(TRIM(UPPER(SUBSTITUTE($D46," ",""))),'Cleaned Google Form'!$A$1:$M$5000,6,FALSE)="NO")),0,IF(OR(VLOOKUP(TRIM(UPPER(SUBSTITUTE($D46," ",""))),'Cleaned Google Form'!$A$1:$M$5000,8,FALSE)='Main Template'!AD$12,VLOOKUP(TRIM(UPPER(SUBSTITUTE($D46," ",""))),'Cleaned Google Form'!$A$1:$M$5000,8,FALSE)='Main Template'!AD$13,VLOOKUP(TRIM(UPPER(SUBSTITUTE($D46," ",""))),'Cleaned Google Form'!$A$1:$M$5000,8,FALSE)='Main Template'!AD$14,VLOOKUP(TRIM(UPPER(SUBSTITUTE($D46," ",""))),'Cleaned Google Form'!$A$1:$M$5000,8,FALSE)='Main Template'!AD$15),0,IF(AND('Main Template'!AD$21&gt;=$C$9,'Main Template'!AD$19,VLOOKUP(TRIM(UPPER(SUBSTITUTE($D46," ",""))),'Cleaned Google Form'!$A$1:$M$5000,7,FALSE)="YES"),0,IF(IFERROR(FIND('Main Template'!AD$17,VLOOKUP(TRIM(UPPER(SUBSTITUTE('Main Template'!$D46," ",""))),'Cleaned Google Form'!$A$1:$M$5000,9,FALSE),1),FALSE),0,1))))),1)</f>
        <v>1</v>
      </c>
      <c r="AE46" s="12">
        <f>IFERROR(IF(AND(WEEKDAY('Main Template'!AE$18)=1,OR(VLOOKUP(TRIM(UPPER(SUBSTITUTE($D46," ",""))),'Cleaned Google Form'!$A$1:$M$5000,3,FALSE)="SMH",VLOOKUP(TRIM(UPPER(SUBSTITUTE($D46," ",""))),'Cleaned Google Form'!$A$1:$M$5000,3,FALSE)="RCH",VLOOKUP(TRIM(UPPER(SUBSTITUTE($D46," ",""))),'Cleaned Google Form'!$A$1:$M$5000,3,FALSE)="BCCA")),0,IF(AND(AE$21=1,NOT(VLOOKUP(TRIM(UPPER(SUBSTITUTE($D46," ",""))),'Cleaned Google Form'!$A$1:$M$5000,6,FALSE)="NO")),0,IF(OR(VLOOKUP(TRIM(UPPER(SUBSTITUTE($D46," ",""))),'Cleaned Google Form'!$A$1:$M$5000,8,FALSE)='Main Template'!AE$12,VLOOKUP(TRIM(UPPER(SUBSTITUTE($D46," ",""))),'Cleaned Google Form'!$A$1:$M$5000,8,FALSE)='Main Template'!AE$13,VLOOKUP(TRIM(UPPER(SUBSTITUTE($D46," ",""))),'Cleaned Google Form'!$A$1:$M$5000,8,FALSE)='Main Template'!AE$14,VLOOKUP(TRIM(UPPER(SUBSTITUTE($D46," ",""))),'Cleaned Google Form'!$A$1:$M$5000,8,FALSE)='Main Template'!AE$15),0,IF(AND('Main Template'!AE$21&gt;=$C$9,'Main Template'!AE$19,VLOOKUP(TRIM(UPPER(SUBSTITUTE($D46," ",""))),'Cleaned Google Form'!$A$1:$M$5000,7,FALSE)="YES"),0,IF(IFERROR(FIND('Main Template'!AE$17,VLOOKUP(TRIM(UPPER(SUBSTITUTE('Main Template'!$D46," ",""))),'Cleaned Google Form'!$A$1:$M$5000,9,FALSE),1),FALSE),0,1))))),1)</f>
        <v>1</v>
      </c>
      <c r="AF46" s="12">
        <f>IFERROR(IF(AND(WEEKDAY('Main Template'!AF$18)=1,OR(VLOOKUP(TRIM(UPPER(SUBSTITUTE($D46," ",""))),'Cleaned Google Form'!$A$1:$M$5000,3,FALSE)="SMH",VLOOKUP(TRIM(UPPER(SUBSTITUTE($D46," ",""))),'Cleaned Google Form'!$A$1:$M$5000,3,FALSE)="RCH",VLOOKUP(TRIM(UPPER(SUBSTITUTE($D46," ",""))),'Cleaned Google Form'!$A$1:$M$5000,3,FALSE)="BCCA")),0,IF(AND(AF$21=1,NOT(VLOOKUP(TRIM(UPPER(SUBSTITUTE($D46," ",""))),'Cleaned Google Form'!$A$1:$M$5000,6,FALSE)="NO")),0,IF(OR(VLOOKUP(TRIM(UPPER(SUBSTITUTE($D46," ",""))),'Cleaned Google Form'!$A$1:$M$5000,8,FALSE)='Main Template'!AF$12,VLOOKUP(TRIM(UPPER(SUBSTITUTE($D46," ",""))),'Cleaned Google Form'!$A$1:$M$5000,8,FALSE)='Main Template'!AF$13,VLOOKUP(TRIM(UPPER(SUBSTITUTE($D46," ",""))),'Cleaned Google Form'!$A$1:$M$5000,8,FALSE)='Main Template'!AF$14,VLOOKUP(TRIM(UPPER(SUBSTITUTE($D46," ",""))),'Cleaned Google Form'!$A$1:$M$5000,8,FALSE)='Main Template'!AF$15),0,IF(AND('Main Template'!AF$21&gt;=$C$9,'Main Template'!AF$19,VLOOKUP(TRIM(UPPER(SUBSTITUTE($D46," ",""))),'Cleaned Google Form'!$A$1:$M$5000,7,FALSE)="YES"),0,IF(IFERROR(FIND('Main Template'!AF$17,VLOOKUP(TRIM(UPPER(SUBSTITUTE('Main Template'!$D46," ",""))),'Cleaned Google Form'!$A$1:$M$5000,9,FALSE),1),FALSE),0,1))))),1)</f>
        <v>1</v>
      </c>
      <c r="AG46" s="12">
        <f>IFERROR(IF(AND(WEEKDAY('Main Template'!AG$18)=1,OR(VLOOKUP(TRIM(UPPER(SUBSTITUTE($D46," ",""))),'Cleaned Google Form'!$A$1:$M$5000,3,FALSE)="SMH",VLOOKUP(TRIM(UPPER(SUBSTITUTE($D46," ",""))),'Cleaned Google Form'!$A$1:$M$5000,3,FALSE)="RCH",VLOOKUP(TRIM(UPPER(SUBSTITUTE($D46," ",""))),'Cleaned Google Form'!$A$1:$M$5000,3,FALSE)="BCCA")),0,IF(AND(AG$21=1,NOT(VLOOKUP(TRIM(UPPER(SUBSTITUTE($D46," ",""))),'Cleaned Google Form'!$A$1:$M$5000,6,FALSE)="NO")),0,IF(OR(VLOOKUP(TRIM(UPPER(SUBSTITUTE($D46," ",""))),'Cleaned Google Form'!$A$1:$M$5000,8,FALSE)='Main Template'!AG$12,VLOOKUP(TRIM(UPPER(SUBSTITUTE($D46," ",""))),'Cleaned Google Form'!$A$1:$M$5000,8,FALSE)='Main Template'!AG$13,VLOOKUP(TRIM(UPPER(SUBSTITUTE($D46," ",""))),'Cleaned Google Form'!$A$1:$M$5000,8,FALSE)='Main Template'!AG$14,VLOOKUP(TRIM(UPPER(SUBSTITUTE($D46," ",""))),'Cleaned Google Form'!$A$1:$M$5000,8,FALSE)='Main Template'!AG$15),0,IF(AND('Main Template'!AG$21&gt;=$C$9,'Main Template'!AG$19,VLOOKUP(TRIM(UPPER(SUBSTITUTE($D46," ",""))),'Cleaned Google Form'!$A$1:$M$5000,7,FALSE)="YES"),0,IF(IFERROR(FIND('Main Template'!AG$17,VLOOKUP(TRIM(UPPER(SUBSTITUTE('Main Template'!$D46," ",""))),'Cleaned Google Form'!$A$1:$M$5000,9,FALSE),1),FALSE),0,1))))),1)</f>
        <v>1</v>
      </c>
      <c r="AH46" s="12">
        <f>IFERROR(IF(AND(WEEKDAY('Main Template'!AH$18)=1,OR(VLOOKUP(TRIM(UPPER(SUBSTITUTE($D46," ",""))),'Cleaned Google Form'!$A$1:$M$5000,3,FALSE)="SMH",VLOOKUP(TRIM(UPPER(SUBSTITUTE($D46," ",""))),'Cleaned Google Form'!$A$1:$M$5000,3,FALSE)="RCH",VLOOKUP(TRIM(UPPER(SUBSTITUTE($D46," ",""))),'Cleaned Google Form'!$A$1:$M$5000,3,FALSE)="BCCA")),0,IF(AND(AH$21=1,NOT(VLOOKUP(TRIM(UPPER(SUBSTITUTE($D46," ",""))),'Cleaned Google Form'!$A$1:$M$5000,6,FALSE)="NO")),0,IF(OR(VLOOKUP(TRIM(UPPER(SUBSTITUTE($D46," ",""))),'Cleaned Google Form'!$A$1:$M$5000,8,FALSE)='Main Template'!AH$12,VLOOKUP(TRIM(UPPER(SUBSTITUTE($D46," ",""))),'Cleaned Google Form'!$A$1:$M$5000,8,FALSE)='Main Template'!AH$13,VLOOKUP(TRIM(UPPER(SUBSTITUTE($D46," ",""))),'Cleaned Google Form'!$A$1:$M$5000,8,FALSE)='Main Template'!AH$14,VLOOKUP(TRIM(UPPER(SUBSTITUTE($D46," ",""))),'Cleaned Google Form'!$A$1:$M$5000,8,FALSE)='Main Template'!AH$15),0,IF(AND('Main Template'!AH$21&gt;=$C$9,'Main Template'!AH$19,VLOOKUP(TRIM(UPPER(SUBSTITUTE($D46," ",""))),'Cleaned Google Form'!$A$1:$M$5000,7,FALSE)="YES"),0,IF(IFERROR(FIND('Main Template'!AH$17,VLOOKUP(TRIM(UPPER(SUBSTITUTE('Main Template'!$D46," ",""))),'Cleaned Google Form'!$A$1:$M$5000,9,FALSE),1),FALSE),0,1))))),1)</f>
        <v>1</v>
      </c>
      <c r="AI46" s="12">
        <f>IFERROR(IF(AND(WEEKDAY('Main Template'!AI$18)=1,OR(VLOOKUP(TRIM(UPPER(SUBSTITUTE($D46," ",""))),'Cleaned Google Form'!$A$1:$M$5000,3,FALSE)="SMH",VLOOKUP(TRIM(UPPER(SUBSTITUTE($D46," ",""))),'Cleaned Google Form'!$A$1:$M$5000,3,FALSE)="RCH",VLOOKUP(TRIM(UPPER(SUBSTITUTE($D46," ",""))),'Cleaned Google Form'!$A$1:$M$5000,3,FALSE)="BCCA")),0,IF(AND(AI$21=1,NOT(VLOOKUP(TRIM(UPPER(SUBSTITUTE($D46," ",""))),'Cleaned Google Form'!$A$1:$M$5000,6,FALSE)="NO")),0,IF(OR(VLOOKUP(TRIM(UPPER(SUBSTITUTE($D46," ",""))),'Cleaned Google Form'!$A$1:$M$5000,8,FALSE)='Main Template'!AI$12,VLOOKUP(TRIM(UPPER(SUBSTITUTE($D46," ",""))),'Cleaned Google Form'!$A$1:$M$5000,8,FALSE)='Main Template'!AI$13,VLOOKUP(TRIM(UPPER(SUBSTITUTE($D46," ",""))),'Cleaned Google Form'!$A$1:$M$5000,8,FALSE)='Main Template'!AI$14,VLOOKUP(TRIM(UPPER(SUBSTITUTE($D46," ",""))),'Cleaned Google Form'!$A$1:$M$5000,8,FALSE)='Main Template'!AI$15),0,IF(AND('Main Template'!AI$21&gt;=$C$9,'Main Template'!AI$19,VLOOKUP(TRIM(UPPER(SUBSTITUTE($D46," ",""))),'Cleaned Google Form'!$A$1:$M$5000,7,FALSE)="YES"),0,IF(IFERROR(FIND('Main Template'!AI$17,VLOOKUP(TRIM(UPPER(SUBSTITUTE('Main Template'!$D46," ",""))),'Cleaned Google Form'!$A$1:$M$5000,9,FALSE),1),FALSE),0,1))))),1)</f>
        <v>1</v>
      </c>
      <c r="AJ46" s="12">
        <f>IFERROR(IF(AND(WEEKDAY('Main Template'!AJ$18)=1,OR(VLOOKUP(TRIM(UPPER(SUBSTITUTE($D46," ",""))),'Cleaned Google Form'!$A$1:$M$5000,3,FALSE)="SMH",VLOOKUP(TRIM(UPPER(SUBSTITUTE($D46," ",""))),'Cleaned Google Form'!$A$1:$M$5000,3,FALSE)="RCH",VLOOKUP(TRIM(UPPER(SUBSTITUTE($D46," ",""))),'Cleaned Google Form'!$A$1:$M$5000,3,FALSE)="BCCA")),0,IF(AND(AJ$21=1,NOT(VLOOKUP(TRIM(UPPER(SUBSTITUTE($D46," ",""))),'Cleaned Google Form'!$A$1:$M$5000,6,FALSE)="NO")),0,IF(OR(VLOOKUP(TRIM(UPPER(SUBSTITUTE($D46," ",""))),'Cleaned Google Form'!$A$1:$M$5000,8,FALSE)='Main Template'!AJ$12,VLOOKUP(TRIM(UPPER(SUBSTITUTE($D46," ",""))),'Cleaned Google Form'!$A$1:$M$5000,8,FALSE)='Main Template'!AJ$13,VLOOKUP(TRIM(UPPER(SUBSTITUTE($D46," ",""))),'Cleaned Google Form'!$A$1:$M$5000,8,FALSE)='Main Template'!AJ$14,VLOOKUP(TRIM(UPPER(SUBSTITUTE($D46," ",""))),'Cleaned Google Form'!$A$1:$M$5000,8,FALSE)='Main Template'!AJ$15),0,IF(AND('Main Template'!AJ$21&gt;=$C$9,'Main Template'!AJ$19,VLOOKUP(TRIM(UPPER(SUBSTITUTE($D46," ",""))),'Cleaned Google Form'!$A$1:$M$5000,7,FALSE)="YES"),0,IF(IFERROR(FIND('Main Template'!AJ$17,VLOOKUP(TRIM(UPPER(SUBSTITUTE('Main Template'!$D46," ",""))),'Cleaned Google Form'!$A$1:$M$5000,9,FALSE),1),FALSE),0,1))))),1)</f>
        <v>1</v>
      </c>
      <c r="AK46" s="12">
        <f>IFERROR(IF(AND(WEEKDAY('Main Template'!AK$18)=1,OR(VLOOKUP(TRIM(UPPER(SUBSTITUTE($D46," ",""))),'Cleaned Google Form'!$A$1:$M$5000,3,FALSE)="SMH",VLOOKUP(TRIM(UPPER(SUBSTITUTE($D46," ",""))),'Cleaned Google Form'!$A$1:$M$5000,3,FALSE)="RCH",VLOOKUP(TRIM(UPPER(SUBSTITUTE($D46," ",""))),'Cleaned Google Form'!$A$1:$M$5000,3,FALSE)="BCCA")),0,IF(AND(AK$21=1,NOT(VLOOKUP(TRIM(UPPER(SUBSTITUTE($D46," ",""))),'Cleaned Google Form'!$A$1:$M$5000,6,FALSE)="NO")),0,IF(OR(VLOOKUP(TRIM(UPPER(SUBSTITUTE($D46," ",""))),'Cleaned Google Form'!$A$1:$M$5000,8,FALSE)='Main Template'!AK$12,VLOOKUP(TRIM(UPPER(SUBSTITUTE($D46," ",""))),'Cleaned Google Form'!$A$1:$M$5000,8,FALSE)='Main Template'!AK$13,VLOOKUP(TRIM(UPPER(SUBSTITUTE($D46," ",""))),'Cleaned Google Form'!$A$1:$M$5000,8,FALSE)='Main Template'!AK$14,VLOOKUP(TRIM(UPPER(SUBSTITUTE($D46," ",""))),'Cleaned Google Form'!$A$1:$M$5000,8,FALSE)='Main Template'!AK$15),0,IF(AND('Main Template'!AK$21&gt;=$C$9,'Main Template'!AK$19,VLOOKUP(TRIM(UPPER(SUBSTITUTE($D46," ",""))),'Cleaned Google Form'!$A$1:$M$5000,7,FALSE)="YES"),0,IF(IFERROR(FIND('Main Template'!AK$17,VLOOKUP(TRIM(UPPER(SUBSTITUTE('Main Template'!$D46," ",""))),'Cleaned Google Form'!$A$1:$M$5000,9,FALSE),1),FALSE),0,1))))),1)</f>
        <v>1</v>
      </c>
      <c r="AL46" s="12">
        <f>IFERROR(IF(AND(WEEKDAY('Main Template'!AL$18)=1,OR(VLOOKUP(TRIM(UPPER(SUBSTITUTE($D46," ",""))),'Cleaned Google Form'!$A$1:$M$5000,3,FALSE)="SMH",VLOOKUP(TRIM(UPPER(SUBSTITUTE($D46," ",""))),'Cleaned Google Form'!$A$1:$M$5000,3,FALSE)="RCH",VLOOKUP(TRIM(UPPER(SUBSTITUTE($D46," ",""))),'Cleaned Google Form'!$A$1:$M$5000,3,FALSE)="BCCA")),0,IF(AND(AL$21=1,NOT(VLOOKUP(TRIM(UPPER(SUBSTITUTE($D46," ",""))),'Cleaned Google Form'!$A$1:$M$5000,6,FALSE)="NO")),0,IF(OR(VLOOKUP(TRIM(UPPER(SUBSTITUTE($D46," ",""))),'Cleaned Google Form'!$A$1:$M$5000,8,FALSE)='Main Template'!AL$12,VLOOKUP(TRIM(UPPER(SUBSTITUTE($D46," ",""))),'Cleaned Google Form'!$A$1:$M$5000,8,FALSE)='Main Template'!AL$13,VLOOKUP(TRIM(UPPER(SUBSTITUTE($D46," ",""))),'Cleaned Google Form'!$A$1:$M$5000,8,FALSE)='Main Template'!AL$14,VLOOKUP(TRIM(UPPER(SUBSTITUTE($D46," ",""))),'Cleaned Google Form'!$A$1:$M$5000,8,FALSE)='Main Template'!AL$15),0,IF(AND('Main Template'!AL$21&gt;=$C$9,'Main Template'!AL$19,VLOOKUP(TRIM(UPPER(SUBSTITUTE($D46," ",""))),'Cleaned Google Form'!$A$1:$M$5000,7,FALSE)="YES"),0,IF(IFERROR(FIND('Main Template'!AL$17,VLOOKUP(TRIM(UPPER(SUBSTITUTE('Main Template'!$D46," ",""))),'Cleaned Google Form'!$A$1:$M$5000,9,FALSE),1),FALSE),0,1))))),1)</f>
        <v>1</v>
      </c>
      <c r="AM46" s="12">
        <f>IFERROR(IF(AND(WEEKDAY('Main Template'!AM$18)=1,OR(VLOOKUP(TRIM(UPPER(SUBSTITUTE($D46," ",""))),'Cleaned Google Form'!$A$1:$M$5000,3,FALSE)="SMH",VLOOKUP(TRIM(UPPER(SUBSTITUTE($D46," ",""))),'Cleaned Google Form'!$A$1:$M$5000,3,FALSE)="RCH",VLOOKUP(TRIM(UPPER(SUBSTITUTE($D46," ",""))),'Cleaned Google Form'!$A$1:$M$5000,3,FALSE)="BCCA")),0,IF(AND(AM$21=1,NOT(VLOOKUP(TRIM(UPPER(SUBSTITUTE($D46," ",""))),'Cleaned Google Form'!$A$1:$M$5000,6,FALSE)="NO")),0,IF(OR(VLOOKUP(TRIM(UPPER(SUBSTITUTE($D46," ",""))),'Cleaned Google Form'!$A$1:$M$5000,8,FALSE)='Main Template'!AM$12,VLOOKUP(TRIM(UPPER(SUBSTITUTE($D46," ",""))),'Cleaned Google Form'!$A$1:$M$5000,8,FALSE)='Main Template'!AM$13,VLOOKUP(TRIM(UPPER(SUBSTITUTE($D46," ",""))),'Cleaned Google Form'!$A$1:$M$5000,8,FALSE)='Main Template'!AM$14,VLOOKUP(TRIM(UPPER(SUBSTITUTE($D46," ",""))),'Cleaned Google Form'!$A$1:$M$5000,8,FALSE)='Main Template'!AM$15),0,IF(AND('Main Template'!AM$21&gt;=$C$9,'Main Template'!AM$19,VLOOKUP(TRIM(UPPER(SUBSTITUTE($D46," ",""))),'Cleaned Google Form'!$A$1:$M$5000,7,FALSE)="YES"),0,IF(IFERROR(FIND('Main Template'!AM$17,VLOOKUP(TRIM(UPPER(SUBSTITUTE('Main Template'!$D46," ",""))),'Cleaned Google Form'!$A$1:$M$5000,9,FALSE),1),FALSE),0,1))))),1)</f>
        <v>1</v>
      </c>
      <c r="AN46" s="12">
        <f>IFERROR(IF(AND(WEEKDAY('Main Template'!AN$18)=1,OR(VLOOKUP(TRIM(UPPER(SUBSTITUTE($D46," ",""))),'Cleaned Google Form'!$A$1:$M$5000,3,FALSE)="SMH",VLOOKUP(TRIM(UPPER(SUBSTITUTE($D46," ",""))),'Cleaned Google Form'!$A$1:$M$5000,3,FALSE)="RCH",VLOOKUP(TRIM(UPPER(SUBSTITUTE($D46," ",""))),'Cleaned Google Form'!$A$1:$M$5000,3,FALSE)="BCCA")),0,IF(AND(AN$21=1,NOT(VLOOKUP(TRIM(UPPER(SUBSTITUTE($D46," ",""))),'Cleaned Google Form'!$A$1:$M$5000,6,FALSE)="NO")),0,IF(OR(VLOOKUP(TRIM(UPPER(SUBSTITUTE($D46," ",""))),'Cleaned Google Form'!$A$1:$M$5000,8,FALSE)='Main Template'!AN$12,VLOOKUP(TRIM(UPPER(SUBSTITUTE($D46," ",""))),'Cleaned Google Form'!$A$1:$M$5000,8,FALSE)='Main Template'!AN$13,VLOOKUP(TRIM(UPPER(SUBSTITUTE($D46," ",""))),'Cleaned Google Form'!$A$1:$M$5000,8,FALSE)='Main Template'!AN$14,VLOOKUP(TRIM(UPPER(SUBSTITUTE($D46," ",""))),'Cleaned Google Form'!$A$1:$M$5000,8,FALSE)='Main Template'!AN$15),0,IF(AND('Main Template'!AN$21&gt;=$C$9,'Main Template'!AN$19,VLOOKUP(TRIM(UPPER(SUBSTITUTE($D46," ",""))),'Cleaned Google Form'!$A$1:$M$5000,7,FALSE)="YES"),0,IF(IFERROR(FIND('Main Template'!AN$17,VLOOKUP(TRIM(UPPER(SUBSTITUTE('Main Template'!$D46," ",""))),'Cleaned Google Form'!$A$1:$M$5000,9,FALSE),1),FALSE),0,1))))),1)</f>
        <v>1</v>
      </c>
    </row>
    <row r="47" spans="2:40">
      <c r="B47" t="str">
        <f>IFERROR(IF(ISNUMBER(MATCH(UPPER(SUBSTITUTE(D47," ","")),'Cleaned Google Form'!$A:$A,0)),"","Oops"),"Not Present")</f>
        <v/>
      </c>
      <c r="C47" s="4">
        <f>I47</f>
        <v>26</v>
      </c>
      <c r="D47" s="4" t="s">
        <v>256</v>
      </c>
      <c r="E47" s="4">
        <f>IFERROR(IF(VLOOKUP(TRIM(UPPER(SUBSTITUTE(D47," ",""))),'Cleaned Google Form'!$A$1:$L$5000,5,FALSE)="YES",1,0),0)</f>
        <v>1</v>
      </c>
      <c r="F47" s="4">
        <f>IFERROR(IF(RIGHT(VLOOKUP(TRIM(UPPER(SUBSTITUTE(D47," ",""))),'Cleaned Google Form'!$A$1:$L$5000,2,FALSE),1)="1",1,0),0)</f>
        <v>0</v>
      </c>
      <c r="G47" s="4">
        <f>IFERROR(IF(VLOOKUP(TRIM(UPPER(SUBSTITUTE(D47," ",""))),'Cleaned Google Form'!$A$1:$L$5000,3,FALSE)="VGH",1,0),0)</f>
        <v>1</v>
      </c>
      <c r="H47" s="4">
        <f>IFERROR(IF(G47+IFERROR(IF(VLOOKUP(TRIM(UPPER(SUBSTITUTE(D47," ",""))),'Cleaned Google Form'!$A$1:$L$5000,3,FALSE)="SPH",1,0),0)=0,1,0),0)</f>
        <v>0</v>
      </c>
      <c r="I47" s="4">
        <f>IF(I46="Resident Index",1,I46+1)</f>
        <v>26</v>
      </c>
      <c r="J47" s="12">
        <f>IFERROR(IF(AND(WEEKDAY('Main Template'!J$18)=1,OR(VLOOKUP(TRIM(UPPER(SUBSTITUTE($D47," ",""))),'Cleaned Google Form'!$A$1:$M$5000,3,FALSE)="SMH",VLOOKUP(TRIM(UPPER(SUBSTITUTE($D47," ",""))),'Cleaned Google Form'!$A$1:$M$5000,3,FALSE)="RCH",VLOOKUP(TRIM(UPPER(SUBSTITUTE($D47," ",""))),'Cleaned Google Form'!$A$1:$M$5000,3,FALSE)="BCCA")),0,IF(AND(J$21=1,NOT(VLOOKUP(TRIM(UPPER(SUBSTITUTE($D47," ",""))),'Cleaned Google Form'!$A$1:$M$5000,6,FALSE)="NO")),0,IF(OR(VLOOKUP(TRIM(UPPER(SUBSTITUTE($D47," ",""))),'Cleaned Google Form'!$A$1:$M$5000,8,FALSE)='Main Template'!J$12,VLOOKUP(TRIM(UPPER(SUBSTITUTE($D47," ",""))),'Cleaned Google Form'!$A$1:$M$5000,8,FALSE)='Main Template'!J$13,VLOOKUP(TRIM(UPPER(SUBSTITUTE($D47," ",""))),'Cleaned Google Form'!$A$1:$M$5000,8,FALSE)='Main Template'!J$14,VLOOKUP(TRIM(UPPER(SUBSTITUTE($D47," ",""))),'Cleaned Google Form'!$A$1:$M$5000,8,FALSE)='Main Template'!J$15),0,IF(AND('Main Template'!J$21&gt;=$C$9,'Main Template'!J$19,VLOOKUP(TRIM(UPPER(SUBSTITUTE($D47," ",""))),'Cleaned Google Form'!$A$1:$M$5000,7,FALSE)="YES"),0,IF(IFERROR(FIND('Main Template'!J$17,VLOOKUP(TRIM(UPPER(SUBSTITUTE('Main Template'!$D47," ",""))),'Cleaned Google Form'!$A$1:$M$5000,9,FALSE),1),FALSE),0,1))))),1)</f>
        <v>0</v>
      </c>
      <c r="K47" s="12">
        <f>IFERROR(IF(AND(WEEKDAY('Main Template'!K$18)=1,OR(VLOOKUP(TRIM(UPPER(SUBSTITUTE($D47," ",""))),'Cleaned Google Form'!$A$1:$M$5000,3,FALSE)="SMH",VLOOKUP(TRIM(UPPER(SUBSTITUTE($D47," ",""))),'Cleaned Google Form'!$A$1:$M$5000,3,FALSE)="RCH",VLOOKUP(TRIM(UPPER(SUBSTITUTE($D47," ",""))),'Cleaned Google Form'!$A$1:$M$5000,3,FALSE)="BCCA")),0,IF(AND(K$21=1,NOT(VLOOKUP(TRIM(UPPER(SUBSTITUTE($D47," ",""))),'Cleaned Google Form'!$A$1:$M$5000,6,FALSE)="NO")),0,IF(OR(VLOOKUP(TRIM(UPPER(SUBSTITUTE($D47," ",""))),'Cleaned Google Form'!$A$1:$M$5000,8,FALSE)='Main Template'!K$12,VLOOKUP(TRIM(UPPER(SUBSTITUTE($D47," ",""))),'Cleaned Google Form'!$A$1:$M$5000,8,FALSE)='Main Template'!K$13,VLOOKUP(TRIM(UPPER(SUBSTITUTE($D47," ",""))),'Cleaned Google Form'!$A$1:$M$5000,8,FALSE)='Main Template'!K$14,VLOOKUP(TRIM(UPPER(SUBSTITUTE($D47," ",""))),'Cleaned Google Form'!$A$1:$M$5000,8,FALSE)='Main Template'!K$15),0,IF(AND('Main Template'!K$21&gt;=$C$9,'Main Template'!K$19,VLOOKUP(TRIM(UPPER(SUBSTITUTE($D47," ",""))),'Cleaned Google Form'!$A$1:$M$5000,7,FALSE)="YES"),0,IF(IFERROR(FIND('Main Template'!K$17,VLOOKUP(TRIM(UPPER(SUBSTITUTE('Main Template'!$D47," ",""))),'Cleaned Google Form'!$A$1:$M$5000,9,FALSE),1),FALSE),0,1))))),1)</f>
        <v>0</v>
      </c>
      <c r="L47" s="12">
        <f>IFERROR(IF(AND(WEEKDAY('Main Template'!L$18)=1,OR(VLOOKUP(TRIM(UPPER(SUBSTITUTE($D47," ",""))),'Cleaned Google Form'!$A$1:$M$5000,3,FALSE)="SMH",VLOOKUP(TRIM(UPPER(SUBSTITUTE($D47," ",""))),'Cleaned Google Form'!$A$1:$M$5000,3,FALSE)="RCH",VLOOKUP(TRIM(UPPER(SUBSTITUTE($D47," ",""))),'Cleaned Google Form'!$A$1:$M$5000,3,FALSE)="BCCA")),0,IF(AND(L$21=1,NOT(VLOOKUP(TRIM(UPPER(SUBSTITUTE($D47," ",""))),'Cleaned Google Form'!$A$1:$M$5000,6,FALSE)="NO")),0,IF(OR(VLOOKUP(TRIM(UPPER(SUBSTITUTE($D47," ",""))),'Cleaned Google Form'!$A$1:$M$5000,8,FALSE)='Main Template'!L$12,VLOOKUP(TRIM(UPPER(SUBSTITUTE($D47," ",""))),'Cleaned Google Form'!$A$1:$M$5000,8,FALSE)='Main Template'!L$13,VLOOKUP(TRIM(UPPER(SUBSTITUTE($D47," ",""))),'Cleaned Google Form'!$A$1:$M$5000,8,FALSE)='Main Template'!L$14,VLOOKUP(TRIM(UPPER(SUBSTITUTE($D47," ",""))),'Cleaned Google Form'!$A$1:$M$5000,8,FALSE)='Main Template'!L$15),0,IF(AND('Main Template'!L$21&gt;=$C$9,'Main Template'!L$19,VLOOKUP(TRIM(UPPER(SUBSTITUTE($D47," ",""))),'Cleaned Google Form'!$A$1:$M$5000,7,FALSE)="YES"),0,IF(IFERROR(FIND('Main Template'!L$17,VLOOKUP(TRIM(UPPER(SUBSTITUTE('Main Template'!$D47," ",""))),'Cleaned Google Form'!$A$1:$M$5000,9,FALSE),1),FALSE),0,1))))),1)</f>
        <v>0</v>
      </c>
      <c r="M47" s="12">
        <f>IFERROR(IF(AND(WEEKDAY('Main Template'!M$18)=1,OR(VLOOKUP(TRIM(UPPER(SUBSTITUTE($D47," ",""))),'Cleaned Google Form'!$A$1:$M$5000,3,FALSE)="SMH",VLOOKUP(TRIM(UPPER(SUBSTITUTE($D47," ",""))),'Cleaned Google Form'!$A$1:$M$5000,3,FALSE)="RCH",VLOOKUP(TRIM(UPPER(SUBSTITUTE($D47," ",""))),'Cleaned Google Form'!$A$1:$M$5000,3,FALSE)="BCCA")),0,IF(AND(M$21=1,NOT(VLOOKUP(TRIM(UPPER(SUBSTITUTE($D47," ",""))),'Cleaned Google Form'!$A$1:$M$5000,6,FALSE)="NO")),0,IF(OR(VLOOKUP(TRIM(UPPER(SUBSTITUTE($D47," ",""))),'Cleaned Google Form'!$A$1:$M$5000,8,FALSE)='Main Template'!M$12,VLOOKUP(TRIM(UPPER(SUBSTITUTE($D47," ",""))),'Cleaned Google Form'!$A$1:$M$5000,8,FALSE)='Main Template'!M$13,VLOOKUP(TRIM(UPPER(SUBSTITUTE($D47," ",""))),'Cleaned Google Form'!$A$1:$M$5000,8,FALSE)='Main Template'!M$14,VLOOKUP(TRIM(UPPER(SUBSTITUTE($D47," ",""))),'Cleaned Google Form'!$A$1:$M$5000,8,FALSE)='Main Template'!M$15),0,IF(AND('Main Template'!M$21&gt;=$C$9,'Main Template'!M$19,VLOOKUP(TRIM(UPPER(SUBSTITUTE($D47," ",""))),'Cleaned Google Form'!$A$1:$M$5000,7,FALSE)="YES"),0,IF(IFERROR(FIND('Main Template'!M$17,VLOOKUP(TRIM(UPPER(SUBSTITUTE('Main Template'!$D47," ",""))),'Cleaned Google Form'!$A$1:$M$5000,9,FALSE),1),FALSE),0,1))))),1)</f>
        <v>0</v>
      </c>
      <c r="N47" s="12">
        <f>IFERROR(IF(AND(WEEKDAY('Main Template'!N$18)=1,OR(VLOOKUP(TRIM(UPPER(SUBSTITUTE($D47," ",""))),'Cleaned Google Form'!$A$1:$M$5000,3,FALSE)="SMH",VLOOKUP(TRIM(UPPER(SUBSTITUTE($D47," ",""))),'Cleaned Google Form'!$A$1:$M$5000,3,FALSE)="RCH",VLOOKUP(TRIM(UPPER(SUBSTITUTE($D47," ",""))),'Cleaned Google Form'!$A$1:$M$5000,3,FALSE)="BCCA")),0,IF(AND(N$21=1,NOT(VLOOKUP(TRIM(UPPER(SUBSTITUTE($D47," ",""))),'Cleaned Google Form'!$A$1:$M$5000,6,FALSE)="NO")),0,IF(OR(VLOOKUP(TRIM(UPPER(SUBSTITUTE($D47," ",""))),'Cleaned Google Form'!$A$1:$M$5000,8,FALSE)='Main Template'!N$12,VLOOKUP(TRIM(UPPER(SUBSTITUTE($D47," ",""))),'Cleaned Google Form'!$A$1:$M$5000,8,FALSE)='Main Template'!N$13,VLOOKUP(TRIM(UPPER(SUBSTITUTE($D47," ",""))),'Cleaned Google Form'!$A$1:$M$5000,8,FALSE)='Main Template'!N$14,VLOOKUP(TRIM(UPPER(SUBSTITUTE($D47," ",""))),'Cleaned Google Form'!$A$1:$M$5000,8,FALSE)='Main Template'!N$15),0,IF(AND('Main Template'!N$21&gt;=$C$9,'Main Template'!N$19,VLOOKUP(TRIM(UPPER(SUBSTITUTE($D47," ",""))),'Cleaned Google Form'!$A$1:$M$5000,7,FALSE)="YES"),0,IF(IFERROR(FIND('Main Template'!N$17,VLOOKUP(TRIM(UPPER(SUBSTITUTE('Main Template'!$D47," ",""))),'Cleaned Google Form'!$A$1:$M$5000,9,FALSE),1),FALSE),0,1))))),1)</f>
        <v>0</v>
      </c>
      <c r="O47" s="12">
        <f>IFERROR(IF(AND(WEEKDAY('Main Template'!O$18)=1,OR(VLOOKUP(TRIM(UPPER(SUBSTITUTE($D47," ",""))),'Cleaned Google Form'!$A$1:$M$5000,3,FALSE)="SMH",VLOOKUP(TRIM(UPPER(SUBSTITUTE($D47," ",""))),'Cleaned Google Form'!$A$1:$M$5000,3,FALSE)="RCH",VLOOKUP(TRIM(UPPER(SUBSTITUTE($D47," ",""))),'Cleaned Google Form'!$A$1:$M$5000,3,FALSE)="BCCA")),0,IF(AND(O$21=1,NOT(VLOOKUP(TRIM(UPPER(SUBSTITUTE($D47," ",""))),'Cleaned Google Form'!$A$1:$M$5000,6,FALSE)="NO")),0,IF(OR(VLOOKUP(TRIM(UPPER(SUBSTITUTE($D47," ",""))),'Cleaned Google Form'!$A$1:$M$5000,8,FALSE)='Main Template'!O$12,VLOOKUP(TRIM(UPPER(SUBSTITUTE($D47," ",""))),'Cleaned Google Form'!$A$1:$M$5000,8,FALSE)='Main Template'!O$13,VLOOKUP(TRIM(UPPER(SUBSTITUTE($D47," ",""))),'Cleaned Google Form'!$A$1:$M$5000,8,FALSE)='Main Template'!O$14,VLOOKUP(TRIM(UPPER(SUBSTITUTE($D47," ",""))),'Cleaned Google Form'!$A$1:$M$5000,8,FALSE)='Main Template'!O$15),0,IF(AND('Main Template'!O$21&gt;=$C$9,'Main Template'!O$19,VLOOKUP(TRIM(UPPER(SUBSTITUTE($D47," ",""))),'Cleaned Google Form'!$A$1:$M$5000,7,FALSE)="YES"),0,IF(IFERROR(FIND('Main Template'!O$17,VLOOKUP(TRIM(UPPER(SUBSTITUTE('Main Template'!$D47," ",""))),'Cleaned Google Form'!$A$1:$M$5000,9,FALSE),1),FALSE),0,1))))),1)</f>
        <v>0</v>
      </c>
      <c r="P47" s="12">
        <f>IFERROR(IF(AND(WEEKDAY('Main Template'!P$18)=1,OR(VLOOKUP(TRIM(UPPER(SUBSTITUTE($D47," ",""))),'Cleaned Google Form'!$A$1:$M$5000,3,FALSE)="SMH",VLOOKUP(TRIM(UPPER(SUBSTITUTE($D47," ",""))),'Cleaned Google Form'!$A$1:$M$5000,3,FALSE)="RCH",VLOOKUP(TRIM(UPPER(SUBSTITUTE($D47," ",""))),'Cleaned Google Form'!$A$1:$M$5000,3,FALSE)="BCCA")),0,IF(AND(P$21=1,NOT(VLOOKUP(TRIM(UPPER(SUBSTITUTE($D47," ",""))),'Cleaned Google Form'!$A$1:$M$5000,6,FALSE)="NO")),0,IF(OR(VLOOKUP(TRIM(UPPER(SUBSTITUTE($D47," ",""))),'Cleaned Google Form'!$A$1:$M$5000,8,FALSE)='Main Template'!P$12,VLOOKUP(TRIM(UPPER(SUBSTITUTE($D47," ",""))),'Cleaned Google Form'!$A$1:$M$5000,8,FALSE)='Main Template'!P$13,VLOOKUP(TRIM(UPPER(SUBSTITUTE($D47," ",""))),'Cleaned Google Form'!$A$1:$M$5000,8,FALSE)='Main Template'!P$14,VLOOKUP(TRIM(UPPER(SUBSTITUTE($D47," ",""))),'Cleaned Google Form'!$A$1:$M$5000,8,FALSE)='Main Template'!P$15),0,IF(AND('Main Template'!P$21&gt;=$C$9,'Main Template'!P$19,VLOOKUP(TRIM(UPPER(SUBSTITUTE($D47," ",""))),'Cleaned Google Form'!$A$1:$M$5000,7,FALSE)="YES"),0,IF(IFERROR(FIND('Main Template'!P$17,VLOOKUP(TRIM(UPPER(SUBSTITUTE('Main Template'!$D47," ",""))),'Cleaned Google Form'!$A$1:$M$5000,9,FALSE),1),FALSE),0,1))))),1)</f>
        <v>0</v>
      </c>
      <c r="Q47" s="12">
        <f>IFERROR(IF(AND(WEEKDAY('Main Template'!Q$18)=1,OR(VLOOKUP(TRIM(UPPER(SUBSTITUTE($D47," ",""))),'Cleaned Google Form'!$A$1:$M$5000,3,FALSE)="SMH",VLOOKUP(TRIM(UPPER(SUBSTITUTE($D47," ",""))),'Cleaned Google Form'!$A$1:$M$5000,3,FALSE)="RCH",VLOOKUP(TRIM(UPPER(SUBSTITUTE($D47," ",""))),'Cleaned Google Form'!$A$1:$M$5000,3,FALSE)="BCCA")),0,IF(AND(Q$21=1,NOT(VLOOKUP(TRIM(UPPER(SUBSTITUTE($D47," ",""))),'Cleaned Google Form'!$A$1:$M$5000,6,FALSE)="NO")),0,IF(OR(VLOOKUP(TRIM(UPPER(SUBSTITUTE($D47," ",""))),'Cleaned Google Form'!$A$1:$M$5000,8,FALSE)='Main Template'!Q$12,VLOOKUP(TRIM(UPPER(SUBSTITUTE($D47," ",""))),'Cleaned Google Form'!$A$1:$M$5000,8,FALSE)='Main Template'!Q$13,VLOOKUP(TRIM(UPPER(SUBSTITUTE($D47," ",""))),'Cleaned Google Form'!$A$1:$M$5000,8,FALSE)='Main Template'!Q$14,VLOOKUP(TRIM(UPPER(SUBSTITUTE($D47," ",""))),'Cleaned Google Form'!$A$1:$M$5000,8,FALSE)='Main Template'!Q$15),0,IF(AND('Main Template'!Q$21&gt;=$C$9,'Main Template'!Q$19,VLOOKUP(TRIM(UPPER(SUBSTITUTE($D47," ",""))),'Cleaned Google Form'!$A$1:$M$5000,7,FALSE)="YES"),0,IF(IFERROR(FIND('Main Template'!Q$17,VLOOKUP(TRIM(UPPER(SUBSTITUTE('Main Template'!$D47," ",""))),'Cleaned Google Form'!$A$1:$M$5000,9,FALSE),1),FALSE),0,1))))),1)</f>
        <v>0</v>
      </c>
      <c r="R47" s="12">
        <f>IFERROR(IF(AND(WEEKDAY('Main Template'!R$18)=1,OR(VLOOKUP(TRIM(UPPER(SUBSTITUTE($D47," ",""))),'Cleaned Google Form'!$A$1:$M$5000,3,FALSE)="SMH",VLOOKUP(TRIM(UPPER(SUBSTITUTE($D47," ",""))),'Cleaned Google Form'!$A$1:$M$5000,3,FALSE)="RCH",VLOOKUP(TRIM(UPPER(SUBSTITUTE($D47," ",""))),'Cleaned Google Form'!$A$1:$M$5000,3,FALSE)="BCCA")),0,IF(AND(R$21=1,NOT(VLOOKUP(TRIM(UPPER(SUBSTITUTE($D47," ",""))),'Cleaned Google Form'!$A$1:$M$5000,6,FALSE)="NO")),0,IF(OR(VLOOKUP(TRIM(UPPER(SUBSTITUTE($D47," ",""))),'Cleaned Google Form'!$A$1:$M$5000,8,FALSE)='Main Template'!R$12,VLOOKUP(TRIM(UPPER(SUBSTITUTE($D47," ",""))),'Cleaned Google Form'!$A$1:$M$5000,8,FALSE)='Main Template'!R$13,VLOOKUP(TRIM(UPPER(SUBSTITUTE($D47," ",""))),'Cleaned Google Form'!$A$1:$M$5000,8,FALSE)='Main Template'!R$14,VLOOKUP(TRIM(UPPER(SUBSTITUTE($D47," ",""))),'Cleaned Google Form'!$A$1:$M$5000,8,FALSE)='Main Template'!R$15),0,IF(AND('Main Template'!R$21&gt;=$C$9,'Main Template'!R$19,VLOOKUP(TRIM(UPPER(SUBSTITUTE($D47," ",""))),'Cleaned Google Form'!$A$1:$M$5000,7,FALSE)="YES"),0,IF(IFERROR(FIND('Main Template'!R$17,VLOOKUP(TRIM(UPPER(SUBSTITUTE('Main Template'!$D47," ",""))),'Cleaned Google Form'!$A$1:$M$5000,9,FALSE),1),FALSE),0,1))))),1)</f>
        <v>0</v>
      </c>
      <c r="S47" s="12">
        <f>IFERROR(IF(AND(WEEKDAY('Main Template'!S$18)=1,OR(VLOOKUP(TRIM(UPPER(SUBSTITUTE($D47," ",""))),'Cleaned Google Form'!$A$1:$M$5000,3,FALSE)="SMH",VLOOKUP(TRIM(UPPER(SUBSTITUTE($D47," ",""))),'Cleaned Google Form'!$A$1:$M$5000,3,FALSE)="RCH",VLOOKUP(TRIM(UPPER(SUBSTITUTE($D47," ",""))),'Cleaned Google Form'!$A$1:$M$5000,3,FALSE)="BCCA")),0,IF(AND(S$21=1,NOT(VLOOKUP(TRIM(UPPER(SUBSTITUTE($D47," ",""))),'Cleaned Google Form'!$A$1:$M$5000,6,FALSE)="NO")),0,IF(OR(VLOOKUP(TRIM(UPPER(SUBSTITUTE($D47," ",""))),'Cleaned Google Form'!$A$1:$M$5000,8,FALSE)='Main Template'!S$12,VLOOKUP(TRIM(UPPER(SUBSTITUTE($D47," ",""))),'Cleaned Google Form'!$A$1:$M$5000,8,FALSE)='Main Template'!S$13,VLOOKUP(TRIM(UPPER(SUBSTITUTE($D47," ",""))),'Cleaned Google Form'!$A$1:$M$5000,8,FALSE)='Main Template'!S$14,VLOOKUP(TRIM(UPPER(SUBSTITUTE($D47," ",""))),'Cleaned Google Form'!$A$1:$M$5000,8,FALSE)='Main Template'!S$15),0,IF(AND('Main Template'!S$21&gt;=$C$9,'Main Template'!S$19,VLOOKUP(TRIM(UPPER(SUBSTITUTE($D47," ",""))),'Cleaned Google Form'!$A$1:$M$5000,7,FALSE)="YES"),0,IF(IFERROR(FIND('Main Template'!S$17,VLOOKUP(TRIM(UPPER(SUBSTITUTE('Main Template'!$D47," ",""))),'Cleaned Google Form'!$A$1:$M$5000,9,FALSE),1),FALSE),0,1))))),1)</f>
        <v>0</v>
      </c>
      <c r="T47" s="12">
        <f>IFERROR(IF(AND(WEEKDAY('Main Template'!T$18)=1,OR(VLOOKUP(TRIM(UPPER(SUBSTITUTE($D47," ",""))),'Cleaned Google Form'!$A$1:$M$5000,3,FALSE)="SMH",VLOOKUP(TRIM(UPPER(SUBSTITUTE($D47," ",""))),'Cleaned Google Form'!$A$1:$M$5000,3,FALSE)="RCH",VLOOKUP(TRIM(UPPER(SUBSTITUTE($D47," ",""))),'Cleaned Google Form'!$A$1:$M$5000,3,FALSE)="BCCA")),0,IF(AND(T$21=1,NOT(VLOOKUP(TRIM(UPPER(SUBSTITUTE($D47," ",""))),'Cleaned Google Form'!$A$1:$M$5000,6,FALSE)="NO")),0,IF(OR(VLOOKUP(TRIM(UPPER(SUBSTITUTE($D47," ",""))),'Cleaned Google Form'!$A$1:$M$5000,8,FALSE)='Main Template'!T$12,VLOOKUP(TRIM(UPPER(SUBSTITUTE($D47," ",""))),'Cleaned Google Form'!$A$1:$M$5000,8,FALSE)='Main Template'!T$13,VLOOKUP(TRIM(UPPER(SUBSTITUTE($D47," ",""))),'Cleaned Google Form'!$A$1:$M$5000,8,FALSE)='Main Template'!T$14,VLOOKUP(TRIM(UPPER(SUBSTITUTE($D47," ",""))),'Cleaned Google Form'!$A$1:$M$5000,8,FALSE)='Main Template'!T$15),0,IF(AND('Main Template'!T$21&gt;=$C$9,'Main Template'!T$19,VLOOKUP(TRIM(UPPER(SUBSTITUTE($D47," ",""))),'Cleaned Google Form'!$A$1:$M$5000,7,FALSE)="YES"),0,IF(IFERROR(FIND('Main Template'!T$17,VLOOKUP(TRIM(UPPER(SUBSTITUTE('Main Template'!$D47," ",""))),'Cleaned Google Form'!$A$1:$M$5000,9,FALSE),1),FALSE),0,1))))),1)</f>
        <v>0</v>
      </c>
      <c r="U47" s="12">
        <f>IFERROR(IF(AND(WEEKDAY('Main Template'!U$18)=1,OR(VLOOKUP(TRIM(UPPER(SUBSTITUTE($D47," ",""))),'Cleaned Google Form'!$A$1:$M$5000,3,FALSE)="SMH",VLOOKUP(TRIM(UPPER(SUBSTITUTE($D47," ",""))),'Cleaned Google Form'!$A$1:$M$5000,3,FALSE)="RCH",VLOOKUP(TRIM(UPPER(SUBSTITUTE($D47," ",""))),'Cleaned Google Form'!$A$1:$M$5000,3,FALSE)="BCCA")),0,IF(AND(U$21=1,NOT(VLOOKUP(TRIM(UPPER(SUBSTITUTE($D47," ",""))),'Cleaned Google Form'!$A$1:$M$5000,6,FALSE)="NO")),0,IF(OR(VLOOKUP(TRIM(UPPER(SUBSTITUTE($D47," ",""))),'Cleaned Google Form'!$A$1:$M$5000,8,FALSE)='Main Template'!U$12,VLOOKUP(TRIM(UPPER(SUBSTITUTE($D47," ",""))),'Cleaned Google Form'!$A$1:$M$5000,8,FALSE)='Main Template'!U$13,VLOOKUP(TRIM(UPPER(SUBSTITUTE($D47," ",""))),'Cleaned Google Form'!$A$1:$M$5000,8,FALSE)='Main Template'!U$14,VLOOKUP(TRIM(UPPER(SUBSTITUTE($D47," ",""))),'Cleaned Google Form'!$A$1:$M$5000,8,FALSE)='Main Template'!U$15),0,IF(AND('Main Template'!U$21&gt;=$C$9,'Main Template'!U$19,VLOOKUP(TRIM(UPPER(SUBSTITUTE($D47," ",""))),'Cleaned Google Form'!$A$1:$M$5000,7,FALSE)="YES"),0,IF(IFERROR(FIND('Main Template'!U$17,VLOOKUP(TRIM(UPPER(SUBSTITUTE('Main Template'!$D47," ",""))),'Cleaned Google Form'!$A$1:$M$5000,9,FALSE),1),FALSE),0,1))))),1)</f>
        <v>0</v>
      </c>
      <c r="V47" s="12">
        <f>IFERROR(IF(AND(WEEKDAY('Main Template'!V$18)=1,OR(VLOOKUP(TRIM(UPPER(SUBSTITUTE($D47," ",""))),'Cleaned Google Form'!$A$1:$M$5000,3,FALSE)="SMH",VLOOKUP(TRIM(UPPER(SUBSTITUTE($D47," ",""))),'Cleaned Google Form'!$A$1:$M$5000,3,FALSE)="RCH",VLOOKUP(TRIM(UPPER(SUBSTITUTE($D47," ",""))),'Cleaned Google Form'!$A$1:$M$5000,3,FALSE)="BCCA")),0,IF(AND(V$21=1,NOT(VLOOKUP(TRIM(UPPER(SUBSTITUTE($D47," ",""))),'Cleaned Google Form'!$A$1:$M$5000,6,FALSE)="NO")),0,IF(OR(VLOOKUP(TRIM(UPPER(SUBSTITUTE($D47," ",""))),'Cleaned Google Form'!$A$1:$M$5000,8,FALSE)='Main Template'!V$12,VLOOKUP(TRIM(UPPER(SUBSTITUTE($D47," ",""))),'Cleaned Google Form'!$A$1:$M$5000,8,FALSE)='Main Template'!V$13,VLOOKUP(TRIM(UPPER(SUBSTITUTE($D47," ",""))),'Cleaned Google Form'!$A$1:$M$5000,8,FALSE)='Main Template'!V$14,VLOOKUP(TRIM(UPPER(SUBSTITUTE($D47," ",""))),'Cleaned Google Form'!$A$1:$M$5000,8,FALSE)='Main Template'!V$15),0,IF(AND('Main Template'!V$21&gt;=$C$9,'Main Template'!V$19,VLOOKUP(TRIM(UPPER(SUBSTITUTE($D47," ",""))),'Cleaned Google Form'!$A$1:$M$5000,7,FALSE)="YES"),0,IF(IFERROR(FIND('Main Template'!V$17,VLOOKUP(TRIM(UPPER(SUBSTITUTE('Main Template'!$D47," ",""))),'Cleaned Google Form'!$A$1:$M$5000,9,FALSE),1),FALSE),0,1))))),1)</f>
        <v>0</v>
      </c>
      <c r="W47" s="12">
        <f>IFERROR(IF(AND(WEEKDAY('Main Template'!W$18)=1,OR(VLOOKUP(TRIM(UPPER(SUBSTITUTE($D47," ",""))),'Cleaned Google Form'!$A$1:$M$5000,3,FALSE)="SMH",VLOOKUP(TRIM(UPPER(SUBSTITUTE($D47," ",""))),'Cleaned Google Form'!$A$1:$M$5000,3,FALSE)="RCH",VLOOKUP(TRIM(UPPER(SUBSTITUTE($D47," ",""))),'Cleaned Google Form'!$A$1:$M$5000,3,FALSE)="BCCA")),0,IF(AND(W$21=1,NOT(VLOOKUP(TRIM(UPPER(SUBSTITUTE($D47," ",""))),'Cleaned Google Form'!$A$1:$M$5000,6,FALSE)="NO")),0,IF(OR(VLOOKUP(TRIM(UPPER(SUBSTITUTE($D47," ",""))),'Cleaned Google Form'!$A$1:$M$5000,8,FALSE)='Main Template'!W$12,VLOOKUP(TRIM(UPPER(SUBSTITUTE($D47," ",""))),'Cleaned Google Form'!$A$1:$M$5000,8,FALSE)='Main Template'!W$13,VLOOKUP(TRIM(UPPER(SUBSTITUTE($D47," ",""))),'Cleaned Google Form'!$A$1:$M$5000,8,FALSE)='Main Template'!W$14,VLOOKUP(TRIM(UPPER(SUBSTITUTE($D47," ",""))),'Cleaned Google Form'!$A$1:$M$5000,8,FALSE)='Main Template'!W$15),0,IF(AND('Main Template'!W$21&gt;=$C$9,'Main Template'!W$19,VLOOKUP(TRIM(UPPER(SUBSTITUTE($D47," ",""))),'Cleaned Google Form'!$A$1:$M$5000,7,FALSE)="YES"),0,IF(IFERROR(FIND('Main Template'!W$17,VLOOKUP(TRIM(UPPER(SUBSTITUTE('Main Template'!$D47," ",""))),'Cleaned Google Form'!$A$1:$M$5000,9,FALSE),1),FALSE),0,1))))),1)</f>
        <v>0</v>
      </c>
      <c r="X47" s="12">
        <f>IFERROR(IF(AND(WEEKDAY('Main Template'!X$18)=1,OR(VLOOKUP(TRIM(UPPER(SUBSTITUTE($D47," ",""))),'Cleaned Google Form'!$A$1:$M$5000,3,FALSE)="SMH",VLOOKUP(TRIM(UPPER(SUBSTITUTE($D47," ",""))),'Cleaned Google Form'!$A$1:$M$5000,3,FALSE)="RCH",VLOOKUP(TRIM(UPPER(SUBSTITUTE($D47," ",""))),'Cleaned Google Form'!$A$1:$M$5000,3,FALSE)="BCCA")),0,IF(AND(X$21=1,NOT(VLOOKUP(TRIM(UPPER(SUBSTITUTE($D47," ",""))),'Cleaned Google Form'!$A$1:$M$5000,6,FALSE)="NO")),0,IF(OR(VLOOKUP(TRIM(UPPER(SUBSTITUTE($D47," ",""))),'Cleaned Google Form'!$A$1:$M$5000,8,FALSE)='Main Template'!X$12,VLOOKUP(TRIM(UPPER(SUBSTITUTE($D47," ",""))),'Cleaned Google Form'!$A$1:$M$5000,8,FALSE)='Main Template'!X$13,VLOOKUP(TRIM(UPPER(SUBSTITUTE($D47," ",""))),'Cleaned Google Form'!$A$1:$M$5000,8,FALSE)='Main Template'!X$14,VLOOKUP(TRIM(UPPER(SUBSTITUTE($D47," ",""))),'Cleaned Google Form'!$A$1:$M$5000,8,FALSE)='Main Template'!X$15),0,IF(AND('Main Template'!X$21&gt;=$C$9,'Main Template'!X$19,VLOOKUP(TRIM(UPPER(SUBSTITUTE($D47," ",""))),'Cleaned Google Form'!$A$1:$M$5000,7,FALSE)="YES"),0,IF(IFERROR(FIND('Main Template'!X$17,VLOOKUP(TRIM(UPPER(SUBSTITUTE('Main Template'!$D47," ",""))),'Cleaned Google Form'!$A$1:$M$5000,9,FALSE),1),FALSE),0,1))))),1)</f>
        <v>1</v>
      </c>
      <c r="Y47" s="12">
        <f>IFERROR(IF(AND(WEEKDAY('Main Template'!Y$18)=1,OR(VLOOKUP(TRIM(UPPER(SUBSTITUTE($D47," ",""))),'Cleaned Google Form'!$A$1:$M$5000,3,FALSE)="SMH",VLOOKUP(TRIM(UPPER(SUBSTITUTE($D47," ",""))),'Cleaned Google Form'!$A$1:$M$5000,3,FALSE)="RCH",VLOOKUP(TRIM(UPPER(SUBSTITUTE($D47," ",""))),'Cleaned Google Form'!$A$1:$M$5000,3,FALSE)="BCCA")),0,IF(AND(Y$21=1,NOT(VLOOKUP(TRIM(UPPER(SUBSTITUTE($D47," ",""))),'Cleaned Google Form'!$A$1:$M$5000,6,FALSE)="NO")),0,IF(OR(VLOOKUP(TRIM(UPPER(SUBSTITUTE($D47," ",""))),'Cleaned Google Form'!$A$1:$M$5000,8,FALSE)='Main Template'!Y$12,VLOOKUP(TRIM(UPPER(SUBSTITUTE($D47," ",""))),'Cleaned Google Form'!$A$1:$M$5000,8,FALSE)='Main Template'!Y$13,VLOOKUP(TRIM(UPPER(SUBSTITUTE($D47," ",""))),'Cleaned Google Form'!$A$1:$M$5000,8,FALSE)='Main Template'!Y$14,VLOOKUP(TRIM(UPPER(SUBSTITUTE($D47," ",""))),'Cleaned Google Form'!$A$1:$M$5000,8,FALSE)='Main Template'!Y$15),0,IF(AND('Main Template'!Y$21&gt;=$C$9,'Main Template'!Y$19,VLOOKUP(TRIM(UPPER(SUBSTITUTE($D47," ",""))),'Cleaned Google Form'!$A$1:$M$5000,7,FALSE)="YES"),0,IF(IFERROR(FIND('Main Template'!Y$17,VLOOKUP(TRIM(UPPER(SUBSTITUTE('Main Template'!$D47," ",""))),'Cleaned Google Form'!$A$1:$M$5000,9,FALSE),1),FALSE),0,1))))),1)</f>
        <v>1</v>
      </c>
      <c r="Z47" s="12">
        <f>IFERROR(IF(AND(WEEKDAY('Main Template'!Z$18)=1,OR(VLOOKUP(TRIM(UPPER(SUBSTITUTE($D47," ",""))),'Cleaned Google Form'!$A$1:$M$5000,3,FALSE)="SMH",VLOOKUP(TRIM(UPPER(SUBSTITUTE($D47," ",""))),'Cleaned Google Form'!$A$1:$M$5000,3,FALSE)="RCH",VLOOKUP(TRIM(UPPER(SUBSTITUTE($D47," ",""))),'Cleaned Google Form'!$A$1:$M$5000,3,FALSE)="BCCA")),0,IF(AND(Z$21=1,NOT(VLOOKUP(TRIM(UPPER(SUBSTITUTE($D47," ",""))),'Cleaned Google Form'!$A$1:$M$5000,6,FALSE)="NO")),0,IF(OR(VLOOKUP(TRIM(UPPER(SUBSTITUTE($D47," ",""))),'Cleaned Google Form'!$A$1:$M$5000,8,FALSE)='Main Template'!Z$12,VLOOKUP(TRIM(UPPER(SUBSTITUTE($D47," ",""))),'Cleaned Google Form'!$A$1:$M$5000,8,FALSE)='Main Template'!Z$13,VLOOKUP(TRIM(UPPER(SUBSTITUTE($D47," ",""))),'Cleaned Google Form'!$A$1:$M$5000,8,FALSE)='Main Template'!Z$14,VLOOKUP(TRIM(UPPER(SUBSTITUTE($D47," ",""))),'Cleaned Google Form'!$A$1:$M$5000,8,FALSE)='Main Template'!Z$15),0,IF(AND('Main Template'!Z$21&gt;=$C$9,'Main Template'!Z$19,VLOOKUP(TRIM(UPPER(SUBSTITUTE($D47," ",""))),'Cleaned Google Form'!$A$1:$M$5000,7,FALSE)="YES"),0,IF(IFERROR(FIND('Main Template'!Z$17,VLOOKUP(TRIM(UPPER(SUBSTITUTE('Main Template'!$D47," ",""))),'Cleaned Google Form'!$A$1:$M$5000,9,FALSE),1),FALSE),0,1))))),1)</f>
        <v>1</v>
      </c>
      <c r="AA47" s="12">
        <f>IFERROR(IF(AND(WEEKDAY('Main Template'!AA$18)=1,OR(VLOOKUP(TRIM(UPPER(SUBSTITUTE($D47," ",""))),'Cleaned Google Form'!$A$1:$M$5000,3,FALSE)="SMH",VLOOKUP(TRIM(UPPER(SUBSTITUTE($D47," ",""))),'Cleaned Google Form'!$A$1:$M$5000,3,FALSE)="RCH",VLOOKUP(TRIM(UPPER(SUBSTITUTE($D47," ",""))),'Cleaned Google Form'!$A$1:$M$5000,3,FALSE)="BCCA")),0,IF(AND(AA$21=1,NOT(VLOOKUP(TRIM(UPPER(SUBSTITUTE($D47," ",""))),'Cleaned Google Form'!$A$1:$M$5000,6,FALSE)="NO")),0,IF(OR(VLOOKUP(TRIM(UPPER(SUBSTITUTE($D47," ",""))),'Cleaned Google Form'!$A$1:$M$5000,8,FALSE)='Main Template'!AA$12,VLOOKUP(TRIM(UPPER(SUBSTITUTE($D47," ",""))),'Cleaned Google Form'!$A$1:$M$5000,8,FALSE)='Main Template'!AA$13,VLOOKUP(TRIM(UPPER(SUBSTITUTE($D47," ",""))),'Cleaned Google Form'!$A$1:$M$5000,8,FALSE)='Main Template'!AA$14,VLOOKUP(TRIM(UPPER(SUBSTITUTE($D47," ",""))),'Cleaned Google Form'!$A$1:$M$5000,8,FALSE)='Main Template'!AA$15),0,IF(AND('Main Template'!AA$21&gt;=$C$9,'Main Template'!AA$19,VLOOKUP(TRIM(UPPER(SUBSTITUTE($D47," ",""))),'Cleaned Google Form'!$A$1:$M$5000,7,FALSE)="YES"),0,IF(IFERROR(FIND('Main Template'!AA$17,VLOOKUP(TRIM(UPPER(SUBSTITUTE('Main Template'!$D47," ",""))),'Cleaned Google Form'!$A$1:$M$5000,9,FALSE),1),FALSE),0,1))))),1)</f>
        <v>1</v>
      </c>
      <c r="AB47" s="12">
        <f>IFERROR(IF(AND(WEEKDAY('Main Template'!AB$18)=1,OR(VLOOKUP(TRIM(UPPER(SUBSTITUTE($D47," ",""))),'Cleaned Google Form'!$A$1:$M$5000,3,FALSE)="SMH",VLOOKUP(TRIM(UPPER(SUBSTITUTE($D47," ",""))),'Cleaned Google Form'!$A$1:$M$5000,3,FALSE)="RCH",VLOOKUP(TRIM(UPPER(SUBSTITUTE($D47," ",""))),'Cleaned Google Form'!$A$1:$M$5000,3,FALSE)="BCCA")),0,IF(AND(AB$21=1,NOT(VLOOKUP(TRIM(UPPER(SUBSTITUTE($D47," ",""))),'Cleaned Google Form'!$A$1:$M$5000,6,FALSE)="NO")),0,IF(OR(VLOOKUP(TRIM(UPPER(SUBSTITUTE($D47," ",""))),'Cleaned Google Form'!$A$1:$M$5000,8,FALSE)='Main Template'!AB$12,VLOOKUP(TRIM(UPPER(SUBSTITUTE($D47," ",""))),'Cleaned Google Form'!$A$1:$M$5000,8,FALSE)='Main Template'!AB$13,VLOOKUP(TRIM(UPPER(SUBSTITUTE($D47," ",""))),'Cleaned Google Form'!$A$1:$M$5000,8,FALSE)='Main Template'!AB$14,VLOOKUP(TRIM(UPPER(SUBSTITUTE($D47," ",""))),'Cleaned Google Form'!$A$1:$M$5000,8,FALSE)='Main Template'!AB$15),0,IF(AND('Main Template'!AB$21&gt;=$C$9,'Main Template'!AB$19,VLOOKUP(TRIM(UPPER(SUBSTITUTE($D47," ",""))),'Cleaned Google Form'!$A$1:$M$5000,7,FALSE)="YES"),0,IF(IFERROR(FIND('Main Template'!AB$17,VLOOKUP(TRIM(UPPER(SUBSTITUTE('Main Template'!$D47," ",""))),'Cleaned Google Form'!$A$1:$M$5000,9,FALSE),1),FALSE),0,1))))),1)</f>
        <v>1</v>
      </c>
      <c r="AC47" s="12">
        <f>IFERROR(IF(AND(WEEKDAY('Main Template'!AC$18)=1,OR(VLOOKUP(TRIM(UPPER(SUBSTITUTE($D47," ",""))),'Cleaned Google Form'!$A$1:$M$5000,3,FALSE)="SMH",VLOOKUP(TRIM(UPPER(SUBSTITUTE($D47," ",""))),'Cleaned Google Form'!$A$1:$M$5000,3,FALSE)="RCH",VLOOKUP(TRIM(UPPER(SUBSTITUTE($D47," ",""))),'Cleaned Google Form'!$A$1:$M$5000,3,FALSE)="BCCA")),0,IF(AND(AC$21=1,NOT(VLOOKUP(TRIM(UPPER(SUBSTITUTE($D47," ",""))),'Cleaned Google Form'!$A$1:$M$5000,6,FALSE)="NO")),0,IF(OR(VLOOKUP(TRIM(UPPER(SUBSTITUTE($D47," ",""))),'Cleaned Google Form'!$A$1:$M$5000,8,FALSE)='Main Template'!AC$12,VLOOKUP(TRIM(UPPER(SUBSTITUTE($D47," ",""))),'Cleaned Google Form'!$A$1:$M$5000,8,FALSE)='Main Template'!AC$13,VLOOKUP(TRIM(UPPER(SUBSTITUTE($D47," ",""))),'Cleaned Google Form'!$A$1:$M$5000,8,FALSE)='Main Template'!AC$14,VLOOKUP(TRIM(UPPER(SUBSTITUTE($D47," ",""))),'Cleaned Google Form'!$A$1:$M$5000,8,FALSE)='Main Template'!AC$15),0,IF(AND('Main Template'!AC$21&gt;=$C$9,'Main Template'!AC$19,VLOOKUP(TRIM(UPPER(SUBSTITUTE($D47," ",""))),'Cleaned Google Form'!$A$1:$M$5000,7,FALSE)="YES"),0,IF(IFERROR(FIND('Main Template'!AC$17,VLOOKUP(TRIM(UPPER(SUBSTITUTE('Main Template'!$D47," ",""))),'Cleaned Google Form'!$A$1:$M$5000,9,FALSE),1),FALSE),0,1))))),1)</f>
        <v>1</v>
      </c>
      <c r="AD47" s="12">
        <f>IFERROR(IF(AND(WEEKDAY('Main Template'!AD$18)=1,OR(VLOOKUP(TRIM(UPPER(SUBSTITUTE($D47," ",""))),'Cleaned Google Form'!$A$1:$M$5000,3,FALSE)="SMH",VLOOKUP(TRIM(UPPER(SUBSTITUTE($D47," ",""))),'Cleaned Google Form'!$A$1:$M$5000,3,FALSE)="RCH",VLOOKUP(TRIM(UPPER(SUBSTITUTE($D47," ",""))),'Cleaned Google Form'!$A$1:$M$5000,3,FALSE)="BCCA")),0,IF(AND(AD$21=1,NOT(VLOOKUP(TRIM(UPPER(SUBSTITUTE($D47," ",""))),'Cleaned Google Form'!$A$1:$M$5000,6,FALSE)="NO")),0,IF(OR(VLOOKUP(TRIM(UPPER(SUBSTITUTE($D47," ",""))),'Cleaned Google Form'!$A$1:$M$5000,8,FALSE)='Main Template'!AD$12,VLOOKUP(TRIM(UPPER(SUBSTITUTE($D47," ",""))),'Cleaned Google Form'!$A$1:$M$5000,8,FALSE)='Main Template'!AD$13,VLOOKUP(TRIM(UPPER(SUBSTITUTE($D47," ",""))),'Cleaned Google Form'!$A$1:$M$5000,8,FALSE)='Main Template'!AD$14,VLOOKUP(TRIM(UPPER(SUBSTITUTE($D47," ",""))),'Cleaned Google Form'!$A$1:$M$5000,8,FALSE)='Main Template'!AD$15),0,IF(AND('Main Template'!AD$21&gt;=$C$9,'Main Template'!AD$19,VLOOKUP(TRIM(UPPER(SUBSTITUTE($D47," ",""))),'Cleaned Google Form'!$A$1:$M$5000,7,FALSE)="YES"),0,IF(IFERROR(FIND('Main Template'!AD$17,VLOOKUP(TRIM(UPPER(SUBSTITUTE('Main Template'!$D47," ",""))),'Cleaned Google Form'!$A$1:$M$5000,9,FALSE),1),FALSE),0,1))))),1)</f>
        <v>1</v>
      </c>
      <c r="AE47" s="12">
        <f>IFERROR(IF(AND(WEEKDAY('Main Template'!AE$18)=1,OR(VLOOKUP(TRIM(UPPER(SUBSTITUTE($D47," ",""))),'Cleaned Google Form'!$A$1:$M$5000,3,FALSE)="SMH",VLOOKUP(TRIM(UPPER(SUBSTITUTE($D47," ",""))),'Cleaned Google Form'!$A$1:$M$5000,3,FALSE)="RCH",VLOOKUP(TRIM(UPPER(SUBSTITUTE($D47," ",""))),'Cleaned Google Form'!$A$1:$M$5000,3,FALSE)="BCCA")),0,IF(AND(AE$21=1,NOT(VLOOKUP(TRIM(UPPER(SUBSTITUTE($D47," ",""))),'Cleaned Google Form'!$A$1:$M$5000,6,FALSE)="NO")),0,IF(OR(VLOOKUP(TRIM(UPPER(SUBSTITUTE($D47," ",""))),'Cleaned Google Form'!$A$1:$M$5000,8,FALSE)='Main Template'!AE$12,VLOOKUP(TRIM(UPPER(SUBSTITUTE($D47," ",""))),'Cleaned Google Form'!$A$1:$M$5000,8,FALSE)='Main Template'!AE$13,VLOOKUP(TRIM(UPPER(SUBSTITUTE($D47," ",""))),'Cleaned Google Form'!$A$1:$M$5000,8,FALSE)='Main Template'!AE$14,VLOOKUP(TRIM(UPPER(SUBSTITUTE($D47," ",""))),'Cleaned Google Form'!$A$1:$M$5000,8,FALSE)='Main Template'!AE$15),0,IF(AND('Main Template'!AE$21&gt;=$C$9,'Main Template'!AE$19,VLOOKUP(TRIM(UPPER(SUBSTITUTE($D47," ",""))),'Cleaned Google Form'!$A$1:$M$5000,7,FALSE)="YES"),0,IF(IFERROR(FIND('Main Template'!AE$17,VLOOKUP(TRIM(UPPER(SUBSTITUTE('Main Template'!$D47," ",""))),'Cleaned Google Form'!$A$1:$M$5000,9,FALSE),1),FALSE),0,1))))),1)</f>
        <v>1</v>
      </c>
      <c r="AF47" s="12">
        <f>IFERROR(IF(AND(WEEKDAY('Main Template'!AF$18)=1,OR(VLOOKUP(TRIM(UPPER(SUBSTITUTE($D47," ",""))),'Cleaned Google Form'!$A$1:$M$5000,3,FALSE)="SMH",VLOOKUP(TRIM(UPPER(SUBSTITUTE($D47," ",""))),'Cleaned Google Form'!$A$1:$M$5000,3,FALSE)="RCH",VLOOKUP(TRIM(UPPER(SUBSTITUTE($D47," ",""))),'Cleaned Google Form'!$A$1:$M$5000,3,FALSE)="BCCA")),0,IF(AND(AF$21=1,NOT(VLOOKUP(TRIM(UPPER(SUBSTITUTE($D47," ",""))),'Cleaned Google Form'!$A$1:$M$5000,6,FALSE)="NO")),0,IF(OR(VLOOKUP(TRIM(UPPER(SUBSTITUTE($D47," ",""))),'Cleaned Google Form'!$A$1:$M$5000,8,FALSE)='Main Template'!AF$12,VLOOKUP(TRIM(UPPER(SUBSTITUTE($D47," ",""))),'Cleaned Google Form'!$A$1:$M$5000,8,FALSE)='Main Template'!AF$13,VLOOKUP(TRIM(UPPER(SUBSTITUTE($D47," ",""))),'Cleaned Google Form'!$A$1:$M$5000,8,FALSE)='Main Template'!AF$14,VLOOKUP(TRIM(UPPER(SUBSTITUTE($D47," ",""))),'Cleaned Google Form'!$A$1:$M$5000,8,FALSE)='Main Template'!AF$15),0,IF(AND('Main Template'!AF$21&gt;=$C$9,'Main Template'!AF$19,VLOOKUP(TRIM(UPPER(SUBSTITUTE($D47," ",""))),'Cleaned Google Form'!$A$1:$M$5000,7,FALSE)="YES"),0,IF(IFERROR(FIND('Main Template'!AF$17,VLOOKUP(TRIM(UPPER(SUBSTITUTE('Main Template'!$D47," ",""))),'Cleaned Google Form'!$A$1:$M$5000,9,FALSE),1),FALSE),0,1))))),1)</f>
        <v>1</v>
      </c>
      <c r="AG47" s="12">
        <f>IFERROR(IF(AND(WEEKDAY('Main Template'!AG$18)=1,OR(VLOOKUP(TRIM(UPPER(SUBSTITUTE($D47," ",""))),'Cleaned Google Form'!$A$1:$M$5000,3,FALSE)="SMH",VLOOKUP(TRIM(UPPER(SUBSTITUTE($D47," ",""))),'Cleaned Google Form'!$A$1:$M$5000,3,FALSE)="RCH",VLOOKUP(TRIM(UPPER(SUBSTITUTE($D47," ",""))),'Cleaned Google Form'!$A$1:$M$5000,3,FALSE)="BCCA")),0,IF(AND(AG$21=1,NOT(VLOOKUP(TRIM(UPPER(SUBSTITUTE($D47," ",""))),'Cleaned Google Form'!$A$1:$M$5000,6,FALSE)="NO")),0,IF(OR(VLOOKUP(TRIM(UPPER(SUBSTITUTE($D47," ",""))),'Cleaned Google Form'!$A$1:$M$5000,8,FALSE)='Main Template'!AG$12,VLOOKUP(TRIM(UPPER(SUBSTITUTE($D47," ",""))),'Cleaned Google Form'!$A$1:$M$5000,8,FALSE)='Main Template'!AG$13,VLOOKUP(TRIM(UPPER(SUBSTITUTE($D47," ",""))),'Cleaned Google Form'!$A$1:$M$5000,8,FALSE)='Main Template'!AG$14,VLOOKUP(TRIM(UPPER(SUBSTITUTE($D47," ",""))),'Cleaned Google Form'!$A$1:$M$5000,8,FALSE)='Main Template'!AG$15),0,IF(AND('Main Template'!AG$21&gt;=$C$9,'Main Template'!AG$19,VLOOKUP(TRIM(UPPER(SUBSTITUTE($D47," ",""))),'Cleaned Google Form'!$A$1:$M$5000,7,FALSE)="YES"),0,IF(IFERROR(FIND('Main Template'!AG$17,VLOOKUP(TRIM(UPPER(SUBSTITUTE('Main Template'!$D47," ",""))),'Cleaned Google Form'!$A$1:$M$5000,9,FALSE),1),FALSE),0,1))))),1)</f>
        <v>1</v>
      </c>
      <c r="AH47" s="12">
        <f>IFERROR(IF(AND(WEEKDAY('Main Template'!AH$18)=1,OR(VLOOKUP(TRIM(UPPER(SUBSTITUTE($D47," ",""))),'Cleaned Google Form'!$A$1:$M$5000,3,FALSE)="SMH",VLOOKUP(TRIM(UPPER(SUBSTITUTE($D47," ",""))),'Cleaned Google Form'!$A$1:$M$5000,3,FALSE)="RCH",VLOOKUP(TRIM(UPPER(SUBSTITUTE($D47," ",""))),'Cleaned Google Form'!$A$1:$M$5000,3,FALSE)="BCCA")),0,IF(AND(AH$21=1,NOT(VLOOKUP(TRIM(UPPER(SUBSTITUTE($D47," ",""))),'Cleaned Google Form'!$A$1:$M$5000,6,FALSE)="NO")),0,IF(OR(VLOOKUP(TRIM(UPPER(SUBSTITUTE($D47," ",""))),'Cleaned Google Form'!$A$1:$M$5000,8,FALSE)='Main Template'!AH$12,VLOOKUP(TRIM(UPPER(SUBSTITUTE($D47," ",""))),'Cleaned Google Form'!$A$1:$M$5000,8,FALSE)='Main Template'!AH$13,VLOOKUP(TRIM(UPPER(SUBSTITUTE($D47," ",""))),'Cleaned Google Form'!$A$1:$M$5000,8,FALSE)='Main Template'!AH$14,VLOOKUP(TRIM(UPPER(SUBSTITUTE($D47," ",""))),'Cleaned Google Form'!$A$1:$M$5000,8,FALSE)='Main Template'!AH$15),0,IF(AND('Main Template'!AH$21&gt;=$C$9,'Main Template'!AH$19,VLOOKUP(TRIM(UPPER(SUBSTITUTE($D47," ",""))),'Cleaned Google Form'!$A$1:$M$5000,7,FALSE)="YES"),0,IF(IFERROR(FIND('Main Template'!AH$17,VLOOKUP(TRIM(UPPER(SUBSTITUTE('Main Template'!$D47," ",""))),'Cleaned Google Form'!$A$1:$M$5000,9,FALSE),1),FALSE),0,1))))),1)</f>
        <v>1</v>
      </c>
      <c r="AI47" s="12">
        <f>IFERROR(IF(AND(WEEKDAY('Main Template'!AI$18)=1,OR(VLOOKUP(TRIM(UPPER(SUBSTITUTE($D47," ",""))),'Cleaned Google Form'!$A$1:$M$5000,3,FALSE)="SMH",VLOOKUP(TRIM(UPPER(SUBSTITUTE($D47," ",""))),'Cleaned Google Form'!$A$1:$M$5000,3,FALSE)="RCH",VLOOKUP(TRIM(UPPER(SUBSTITUTE($D47," ",""))),'Cleaned Google Form'!$A$1:$M$5000,3,FALSE)="BCCA")),0,IF(AND(AI$21=1,NOT(VLOOKUP(TRIM(UPPER(SUBSTITUTE($D47," ",""))),'Cleaned Google Form'!$A$1:$M$5000,6,FALSE)="NO")),0,IF(OR(VLOOKUP(TRIM(UPPER(SUBSTITUTE($D47," ",""))),'Cleaned Google Form'!$A$1:$M$5000,8,FALSE)='Main Template'!AI$12,VLOOKUP(TRIM(UPPER(SUBSTITUTE($D47," ",""))),'Cleaned Google Form'!$A$1:$M$5000,8,FALSE)='Main Template'!AI$13,VLOOKUP(TRIM(UPPER(SUBSTITUTE($D47," ",""))),'Cleaned Google Form'!$A$1:$M$5000,8,FALSE)='Main Template'!AI$14,VLOOKUP(TRIM(UPPER(SUBSTITUTE($D47," ",""))),'Cleaned Google Form'!$A$1:$M$5000,8,FALSE)='Main Template'!AI$15),0,IF(AND('Main Template'!AI$21&gt;=$C$9,'Main Template'!AI$19,VLOOKUP(TRIM(UPPER(SUBSTITUTE($D47," ",""))),'Cleaned Google Form'!$A$1:$M$5000,7,FALSE)="YES"),0,IF(IFERROR(FIND('Main Template'!AI$17,VLOOKUP(TRIM(UPPER(SUBSTITUTE('Main Template'!$D47," ",""))),'Cleaned Google Form'!$A$1:$M$5000,9,FALSE),1),FALSE),0,1))))),1)</f>
        <v>1</v>
      </c>
      <c r="AJ47" s="12">
        <f>IFERROR(IF(AND(WEEKDAY('Main Template'!AJ$18)=1,OR(VLOOKUP(TRIM(UPPER(SUBSTITUTE($D47," ",""))),'Cleaned Google Form'!$A$1:$M$5000,3,FALSE)="SMH",VLOOKUP(TRIM(UPPER(SUBSTITUTE($D47," ",""))),'Cleaned Google Form'!$A$1:$M$5000,3,FALSE)="RCH",VLOOKUP(TRIM(UPPER(SUBSTITUTE($D47," ",""))),'Cleaned Google Form'!$A$1:$M$5000,3,FALSE)="BCCA")),0,IF(AND(AJ$21=1,NOT(VLOOKUP(TRIM(UPPER(SUBSTITUTE($D47," ",""))),'Cleaned Google Form'!$A$1:$M$5000,6,FALSE)="NO")),0,IF(OR(VLOOKUP(TRIM(UPPER(SUBSTITUTE($D47," ",""))),'Cleaned Google Form'!$A$1:$M$5000,8,FALSE)='Main Template'!AJ$12,VLOOKUP(TRIM(UPPER(SUBSTITUTE($D47," ",""))),'Cleaned Google Form'!$A$1:$M$5000,8,FALSE)='Main Template'!AJ$13,VLOOKUP(TRIM(UPPER(SUBSTITUTE($D47," ",""))),'Cleaned Google Form'!$A$1:$M$5000,8,FALSE)='Main Template'!AJ$14,VLOOKUP(TRIM(UPPER(SUBSTITUTE($D47," ",""))),'Cleaned Google Form'!$A$1:$M$5000,8,FALSE)='Main Template'!AJ$15),0,IF(AND('Main Template'!AJ$21&gt;=$C$9,'Main Template'!AJ$19,VLOOKUP(TRIM(UPPER(SUBSTITUTE($D47," ",""))),'Cleaned Google Form'!$A$1:$M$5000,7,FALSE)="YES"),0,IF(IFERROR(FIND('Main Template'!AJ$17,VLOOKUP(TRIM(UPPER(SUBSTITUTE('Main Template'!$D47," ",""))),'Cleaned Google Form'!$A$1:$M$5000,9,FALSE),1),FALSE),0,1))))),1)</f>
        <v>1</v>
      </c>
      <c r="AK47" s="12">
        <f>IFERROR(IF(AND(WEEKDAY('Main Template'!AK$18)=1,OR(VLOOKUP(TRIM(UPPER(SUBSTITUTE($D47," ",""))),'Cleaned Google Form'!$A$1:$M$5000,3,FALSE)="SMH",VLOOKUP(TRIM(UPPER(SUBSTITUTE($D47," ",""))),'Cleaned Google Form'!$A$1:$M$5000,3,FALSE)="RCH",VLOOKUP(TRIM(UPPER(SUBSTITUTE($D47," ",""))),'Cleaned Google Form'!$A$1:$M$5000,3,FALSE)="BCCA")),0,IF(AND(AK$21=1,NOT(VLOOKUP(TRIM(UPPER(SUBSTITUTE($D47," ",""))),'Cleaned Google Form'!$A$1:$M$5000,6,FALSE)="NO")),0,IF(OR(VLOOKUP(TRIM(UPPER(SUBSTITUTE($D47," ",""))),'Cleaned Google Form'!$A$1:$M$5000,8,FALSE)='Main Template'!AK$12,VLOOKUP(TRIM(UPPER(SUBSTITUTE($D47," ",""))),'Cleaned Google Form'!$A$1:$M$5000,8,FALSE)='Main Template'!AK$13,VLOOKUP(TRIM(UPPER(SUBSTITUTE($D47," ",""))),'Cleaned Google Form'!$A$1:$M$5000,8,FALSE)='Main Template'!AK$14,VLOOKUP(TRIM(UPPER(SUBSTITUTE($D47," ",""))),'Cleaned Google Form'!$A$1:$M$5000,8,FALSE)='Main Template'!AK$15),0,IF(AND('Main Template'!AK$21&gt;=$C$9,'Main Template'!AK$19,VLOOKUP(TRIM(UPPER(SUBSTITUTE($D47," ",""))),'Cleaned Google Form'!$A$1:$M$5000,7,FALSE)="YES"),0,IF(IFERROR(FIND('Main Template'!AK$17,VLOOKUP(TRIM(UPPER(SUBSTITUTE('Main Template'!$D47," ",""))),'Cleaned Google Form'!$A$1:$M$5000,9,FALSE),1),FALSE),0,1))))),1)</f>
        <v>1</v>
      </c>
      <c r="AL47" s="12">
        <f>IFERROR(IF(AND(WEEKDAY('Main Template'!AL$18)=1,OR(VLOOKUP(TRIM(UPPER(SUBSTITUTE($D47," ",""))),'Cleaned Google Form'!$A$1:$M$5000,3,FALSE)="SMH",VLOOKUP(TRIM(UPPER(SUBSTITUTE($D47," ",""))),'Cleaned Google Form'!$A$1:$M$5000,3,FALSE)="RCH",VLOOKUP(TRIM(UPPER(SUBSTITUTE($D47," ",""))),'Cleaned Google Form'!$A$1:$M$5000,3,FALSE)="BCCA")),0,IF(AND(AL$21=1,NOT(VLOOKUP(TRIM(UPPER(SUBSTITUTE($D47," ",""))),'Cleaned Google Form'!$A$1:$M$5000,6,FALSE)="NO")),0,IF(OR(VLOOKUP(TRIM(UPPER(SUBSTITUTE($D47," ",""))),'Cleaned Google Form'!$A$1:$M$5000,8,FALSE)='Main Template'!AL$12,VLOOKUP(TRIM(UPPER(SUBSTITUTE($D47," ",""))),'Cleaned Google Form'!$A$1:$M$5000,8,FALSE)='Main Template'!AL$13,VLOOKUP(TRIM(UPPER(SUBSTITUTE($D47," ",""))),'Cleaned Google Form'!$A$1:$M$5000,8,FALSE)='Main Template'!AL$14,VLOOKUP(TRIM(UPPER(SUBSTITUTE($D47," ",""))),'Cleaned Google Form'!$A$1:$M$5000,8,FALSE)='Main Template'!AL$15),0,IF(AND('Main Template'!AL$21&gt;=$C$9,'Main Template'!AL$19,VLOOKUP(TRIM(UPPER(SUBSTITUTE($D47," ",""))),'Cleaned Google Form'!$A$1:$M$5000,7,FALSE)="YES"),0,IF(IFERROR(FIND('Main Template'!AL$17,VLOOKUP(TRIM(UPPER(SUBSTITUTE('Main Template'!$D47," ",""))),'Cleaned Google Form'!$A$1:$M$5000,9,FALSE),1),FALSE),0,1))))),1)</f>
        <v>1</v>
      </c>
      <c r="AM47" s="12">
        <f>IFERROR(IF(AND(WEEKDAY('Main Template'!AM$18)=1,OR(VLOOKUP(TRIM(UPPER(SUBSTITUTE($D47," ",""))),'Cleaned Google Form'!$A$1:$M$5000,3,FALSE)="SMH",VLOOKUP(TRIM(UPPER(SUBSTITUTE($D47," ",""))),'Cleaned Google Form'!$A$1:$M$5000,3,FALSE)="RCH",VLOOKUP(TRIM(UPPER(SUBSTITUTE($D47," ",""))),'Cleaned Google Form'!$A$1:$M$5000,3,FALSE)="BCCA")),0,IF(AND(AM$21=1,NOT(VLOOKUP(TRIM(UPPER(SUBSTITUTE($D47," ",""))),'Cleaned Google Form'!$A$1:$M$5000,6,FALSE)="NO")),0,IF(OR(VLOOKUP(TRIM(UPPER(SUBSTITUTE($D47," ",""))),'Cleaned Google Form'!$A$1:$M$5000,8,FALSE)='Main Template'!AM$12,VLOOKUP(TRIM(UPPER(SUBSTITUTE($D47," ",""))),'Cleaned Google Form'!$A$1:$M$5000,8,FALSE)='Main Template'!AM$13,VLOOKUP(TRIM(UPPER(SUBSTITUTE($D47," ",""))),'Cleaned Google Form'!$A$1:$M$5000,8,FALSE)='Main Template'!AM$14,VLOOKUP(TRIM(UPPER(SUBSTITUTE($D47," ",""))),'Cleaned Google Form'!$A$1:$M$5000,8,FALSE)='Main Template'!AM$15),0,IF(AND('Main Template'!AM$21&gt;=$C$9,'Main Template'!AM$19,VLOOKUP(TRIM(UPPER(SUBSTITUTE($D47," ",""))),'Cleaned Google Form'!$A$1:$M$5000,7,FALSE)="YES"),0,IF(IFERROR(FIND('Main Template'!AM$17,VLOOKUP(TRIM(UPPER(SUBSTITUTE('Main Template'!$D47," ",""))),'Cleaned Google Form'!$A$1:$M$5000,9,FALSE),1),FALSE),0,1))))),1)</f>
        <v>1</v>
      </c>
      <c r="AN47" s="12">
        <f>IFERROR(IF(AND(WEEKDAY('Main Template'!AN$18)=1,OR(VLOOKUP(TRIM(UPPER(SUBSTITUTE($D47," ",""))),'Cleaned Google Form'!$A$1:$M$5000,3,FALSE)="SMH",VLOOKUP(TRIM(UPPER(SUBSTITUTE($D47," ",""))),'Cleaned Google Form'!$A$1:$M$5000,3,FALSE)="RCH",VLOOKUP(TRIM(UPPER(SUBSTITUTE($D47," ",""))),'Cleaned Google Form'!$A$1:$M$5000,3,FALSE)="BCCA")),0,IF(AND(AN$21=1,NOT(VLOOKUP(TRIM(UPPER(SUBSTITUTE($D47," ",""))),'Cleaned Google Form'!$A$1:$M$5000,6,FALSE)="NO")),0,IF(OR(VLOOKUP(TRIM(UPPER(SUBSTITUTE($D47," ",""))),'Cleaned Google Form'!$A$1:$M$5000,8,FALSE)='Main Template'!AN$12,VLOOKUP(TRIM(UPPER(SUBSTITUTE($D47," ",""))),'Cleaned Google Form'!$A$1:$M$5000,8,FALSE)='Main Template'!AN$13,VLOOKUP(TRIM(UPPER(SUBSTITUTE($D47," ",""))),'Cleaned Google Form'!$A$1:$M$5000,8,FALSE)='Main Template'!AN$14,VLOOKUP(TRIM(UPPER(SUBSTITUTE($D47," ",""))),'Cleaned Google Form'!$A$1:$M$5000,8,FALSE)='Main Template'!AN$15),0,IF(AND('Main Template'!AN$21&gt;=$C$9,'Main Template'!AN$19,VLOOKUP(TRIM(UPPER(SUBSTITUTE($D47," ",""))),'Cleaned Google Form'!$A$1:$M$5000,7,FALSE)="YES"),0,IF(IFERROR(FIND('Main Template'!AN$17,VLOOKUP(TRIM(UPPER(SUBSTITUTE('Main Template'!$D47," ",""))),'Cleaned Google Form'!$A$1:$M$5000,9,FALSE),1),FALSE),0,1))))),1)</f>
        <v>1</v>
      </c>
    </row>
    <row r="48" spans="2:40">
      <c r="B48" t="str">
        <f>IFERROR(IF(ISNUMBER(MATCH(UPPER(SUBSTITUTE(D48," ","")),'Cleaned Google Form'!$A:$A,0)),"","Oops"),"Not Present")</f>
        <v/>
      </c>
      <c r="C48" s="4">
        <f>I48</f>
        <v>27</v>
      </c>
      <c r="D48" s="4" t="s">
        <v>220</v>
      </c>
      <c r="E48" s="4">
        <f>IFERROR(IF(VLOOKUP(TRIM(UPPER(SUBSTITUTE(D48," ",""))),'Cleaned Google Form'!$A$1:$L$5000,5,FALSE)="YES",1,0),0)</f>
        <v>1</v>
      </c>
      <c r="F48" s="4">
        <f>IFERROR(IF(RIGHT(VLOOKUP(TRIM(UPPER(SUBSTITUTE(D48," ",""))),'Cleaned Google Form'!$A$1:$L$5000,2,FALSE),1)="1",1,0),0)</f>
        <v>0</v>
      </c>
      <c r="G48" s="4">
        <f>IFERROR(IF(VLOOKUP(TRIM(UPPER(SUBSTITUTE(D48," ",""))),'Cleaned Google Form'!$A$1:$L$5000,3,FALSE)="VGH",1,0),0)</f>
        <v>1</v>
      </c>
      <c r="H48" s="4">
        <f>IFERROR(IF(G48+IFERROR(IF(VLOOKUP(TRIM(UPPER(SUBSTITUTE(D48," ",""))),'Cleaned Google Form'!$A$1:$L$5000,3,FALSE)="SPH",1,0),0)=0,1,0),0)</f>
        <v>0</v>
      </c>
      <c r="I48" s="4">
        <f>IF(I47="Resident Index",1,I47+1)</f>
        <v>27</v>
      </c>
      <c r="J48" s="12">
        <f>IFERROR(IF(AND(WEEKDAY('Main Template'!J$18)=1,OR(VLOOKUP(TRIM(UPPER(SUBSTITUTE($D48," ",""))),'Cleaned Google Form'!$A$1:$M$5000,3,FALSE)="SMH",VLOOKUP(TRIM(UPPER(SUBSTITUTE($D48," ",""))),'Cleaned Google Form'!$A$1:$M$5000,3,FALSE)="RCH",VLOOKUP(TRIM(UPPER(SUBSTITUTE($D48," ",""))),'Cleaned Google Form'!$A$1:$M$5000,3,FALSE)="BCCA")),0,IF(AND(J$21=1,NOT(VLOOKUP(TRIM(UPPER(SUBSTITUTE($D48," ",""))),'Cleaned Google Form'!$A$1:$M$5000,6,FALSE)="NO")),0,IF(OR(VLOOKUP(TRIM(UPPER(SUBSTITUTE($D48," ",""))),'Cleaned Google Form'!$A$1:$M$5000,8,FALSE)='Main Template'!J$12,VLOOKUP(TRIM(UPPER(SUBSTITUTE($D48," ",""))),'Cleaned Google Form'!$A$1:$M$5000,8,FALSE)='Main Template'!J$13,VLOOKUP(TRIM(UPPER(SUBSTITUTE($D48," ",""))),'Cleaned Google Form'!$A$1:$M$5000,8,FALSE)='Main Template'!J$14,VLOOKUP(TRIM(UPPER(SUBSTITUTE($D48," ",""))),'Cleaned Google Form'!$A$1:$M$5000,8,FALSE)='Main Template'!J$15),0,IF(AND('Main Template'!J$21&gt;=$C$9,'Main Template'!J$19,VLOOKUP(TRIM(UPPER(SUBSTITUTE($D48," ",""))),'Cleaned Google Form'!$A$1:$M$5000,7,FALSE)="YES"),0,IF(IFERROR(FIND('Main Template'!J$17,VLOOKUP(TRIM(UPPER(SUBSTITUTE('Main Template'!$D48," ",""))),'Cleaned Google Form'!$A$1:$M$5000,9,FALSE),1),FALSE),0,1))))),1)</f>
        <v>0</v>
      </c>
      <c r="K48" s="12">
        <f>IFERROR(IF(AND(WEEKDAY('Main Template'!K$18)=1,OR(VLOOKUP(TRIM(UPPER(SUBSTITUTE($D48," ",""))),'Cleaned Google Form'!$A$1:$M$5000,3,FALSE)="SMH",VLOOKUP(TRIM(UPPER(SUBSTITUTE($D48," ",""))),'Cleaned Google Form'!$A$1:$M$5000,3,FALSE)="RCH",VLOOKUP(TRIM(UPPER(SUBSTITUTE($D48," ",""))),'Cleaned Google Form'!$A$1:$M$5000,3,FALSE)="BCCA")),0,IF(AND(K$21=1,NOT(VLOOKUP(TRIM(UPPER(SUBSTITUTE($D48," ",""))),'Cleaned Google Form'!$A$1:$M$5000,6,FALSE)="NO")),0,IF(OR(VLOOKUP(TRIM(UPPER(SUBSTITUTE($D48," ",""))),'Cleaned Google Form'!$A$1:$M$5000,8,FALSE)='Main Template'!K$12,VLOOKUP(TRIM(UPPER(SUBSTITUTE($D48," ",""))),'Cleaned Google Form'!$A$1:$M$5000,8,FALSE)='Main Template'!K$13,VLOOKUP(TRIM(UPPER(SUBSTITUTE($D48," ",""))),'Cleaned Google Form'!$A$1:$M$5000,8,FALSE)='Main Template'!K$14,VLOOKUP(TRIM(UPPER(SUBSTITUTE($D48," ",""))),'Cleaned Google Form'!$A$1:$M$5000,8,FALSE)='Main Template'!K$15),0,IF(AND('Main Template'!K$21&gt;=$C$9,'Main Template'!K$19,VLOOKUP(TRIM(UPPER(SUBSTITUTE($D48," ",""))),'Cleaned Google Form'!$A$1:$M$5000,7,FALSE)="YES"),0,IF(IFERROR(FIND('Main Template'!K$17,VLOOKUP(TRIM(UPPER(SUBSTITUTE('Main Template'!$D48," ",""))),'Cleaned Google Form'!$A$1:$M$5000,9,FALSE),1),FALSE),0,1))))),1)</f>
        <v>1</v>
      </c>
      <c r="L48" s="12">
        <f>IFERROR(IF(AND(WEEKDAY('Main Template'!L$18)=1,OR(VLOOKUP(TRIM(UPPER(SUBSTITUTE($D48," ",""))),'Cleaned Google Form'!$A$1:$M$5000,3,FALSE)="SMH",VLOOKUP(TRIM(UPPER(SUBSTITUTE($D48," ",""))),'Cleaned Google Form'!$A$1:$M$5000,3,FALSE)="RCH",VLOOKUP(TRIM(UPPER(SUBSTITUTE($D48," ",""))),'Cleaned Google Form'!$A$1:$M$5000,3,FALSE)="BCCA")),0,IF(AND(L$21=1,NOT(VLOOKUP(TRIM(UPPER(SUBSTITUTE($D48," ",""))),'Cleaned Google Form'!$A$1:$M$5000,6,FALSE)="NO")),0,IF(OR(VLOOKUP(TRIM(UPPER(SUBSTITUTE($D48," ",""))),'Cleaned Google Form'!$A$1:$M$5000,8,FALSE)='Main Template'!L$12,VLOOKUP(TRIM(UPPER(SUBSTITUTE($D48," ",""))),'Cleaned Google Form'!$A$1:$M$5000,8,FALSE)='Main Template'!L$13,VLOOKUP(TRIM(UPPER(SUBSTITUTE($D48," ",""))),'Cleaned Google Form'!$A$1:$M$5000,8,FALSE)='Main Template'!L$14,VLOOKUP(TRIM(UPPER(SUBSTITUTE($D48," ",""))),'Cleaned Google Form'!$A$1:$M$5000,8,FALSE)='Main Template'!L$15),0,IF(AND('Main Template'!L$21&gt;=$C$9,'Main Template'!L$19,VLOOKUP(TRIM(UPPER(SUBSTITUTE($D48," ",""))),'Cleaned Google Form'!$A$1:$M$5000,7,FALSE)="YES"),0,IF(IFERROR(FIND('Main Template'!L$17,VLOOKUP(TRIM(UPPER(SUBSTITUTE('Main Template'!$D48," ",""))),'Cleaned Google Form'!$A$1:$M$5000,9,FALSE),1),FALSE),0,1))))),1)</f>
        <v>1</v>
      </c>
      <c r="M48" s="12">
        <f>IFERROR(IF(AND(WEEKDAY('Main Template'!M$18)=1,OR(VLOOKUP(TRIM(UPPER(SUBSTITUTE($D48," ",""))),'Cleaned Google Form'!$A$1:$M$5000,3,FALSE)="SMH",VLOOKUP(TRIM(UPPER(SUBSTITUTE($D48," ",""))),'Cleaned Google Form'!$A$1:$M$5000,3,FALSE)="RCH",VLOOKUP(TRIM(UPPER(SUBSTITUTE($D48," ",""))),'Cleaned Google Form'!$A$1:$M$5000,3,FALSE)="BCCA")),0,IF(AND(M$21=1,NOT(VLOOKUP(TRIM(UPPER(SUBSTITUTE($D48," ",""))),'Cleaned Google Form'!$A$1:$M$5000,6,FALSE)="NO")),0,IF(OR(VLOOKUP(TRIM(UPPER(SUBSTITUTE($D48," ",""))),'Cleaned Google Form'!$A$1:$M$5000,8,FALSE)='Main Template'!M$12,VLOOKUP(TRIM(UPPER(SUBSTITUTE($D48," ",""))),'Cleaned Google Form'!$A$1:$M$5000,8,FALSE)='Main Template'!M$13,VLOOKUP(TRIM(UPPER(SUBSTITUTE($D48," ",""))),'Cleaned Google Form'!$A$1:$M$5000,8,FALSE)='Main Template'!M$14,VLOOKUP(TRIM(UPPER(SUBSTITUTE($D48," ",""))),'Cleaned Google Form'!$A$1:$M$5000,8,FALSE)='Main Template'!M$15),0,IF(AND('Main Template'!M$21&gt;=$C$9,'Main Template'!M$19,VLOOKUP(TRIM(UPPER(SUBSTITUTE($D48," ",""))),'Cleaned Google Form'!$A$1:$M$5000,7,FALSE)="YES"),0,IF(IFERROR(FIND('Main Template'!M$17,VLOOKUP(TRIM(UPPER(SUBSTITUTE('Main Template'!$D48," ",""))),'Cleaned Google Form'!$A$1:$M$5000,9,FALSE),1),FALSE),0,1))))),1)</f>
        <v>1</v>
      </c>
      <c r="N48" s="12">
        <f>IFERROR(IF(AND(WEEKDAY('Main Template'!N$18)=1,OR(VLOOKUP(TRIM(UPPER(SUBSTITUTE($D48," ",""))),'Cleaned Google Form'!$A$1:$M$5000,3,FALSE)="SMH",VLOOKUP(TRIM(UPPER(SUBSTITUTE($D48," ",""))),'Cleaned Google Form'!$A$1:$M$5000,3,FALSE)="RCH",VLOOKUP(TRIM(UPPER(SUBSTITUTE($D48," ",""))),'Cleaned Google Form'!$A$1:$M$5000,3,FALSE)="BCCA")),0,IF(AND(N$21=1,NOT(VLOOKUP(TRIM(UPPER(SUBSTITUTE($D48," ",""))),'Cleaned Google Form'!$A$1:$M$5000,6,FALSE)="NO")),0,IF(OR(VLOOKUP(TRIM(UPPER(SUBSTITUTE($D48," ",""))),'Cleaned Google Form'!$A$1:$M$5000,8,FALSE)='Main Template'!N$12,VLOOKUP(TRIM(UPPER(SUBSTITUTE($D48," ",""))),'Cleaned Google Form'!$A$1:$M$5000,8,FALSE)='Main Template'!N$13,VLOOKUP(TRIM(UPPER(SUBSTITUTE($D48," ",""))),'Cleaned Google Form'!$A$1:$M$5000,8,FALSE)='Main Template'!N$14,VLOOKUP(TRIM(UPPER(SUBSTITUTE($D48," ",""))),'Cleaned Google Form'!$A$1:$M$5000,8,FALSE)='Main Template'!N$15),0,IF(AND('Main Template'!N$21&gt;=$C$9,'Main Template'!N$19,VLOOKUP(TRIM(UPPER(SUBSTITUTE($D48," ",""))),'Cleaned Google Form'!$A$1:$M$5000,7,FALSE)="YES"),0,IF(IFERROR(FIND('Main Template'!N$17,VLOOKUP(TRIM(UPPER(SUBSTITUTE('Main Template'!$D48," ",""))),'Cleaned Google Form'!$A$1:$M$5000,9,FALSE),1),FALSE),0,1))))),1)</f>
        <v>1</v>
      </c>
      <c r="O48" s="12">
        <f>IFERROR(IF(AND(WEEKDAY('Main Template'!O$18)=1,OR(VLOOKUP(TRIM(UPPER(SUBSTITUTE($D48," ",""))),'Cleaned Google Form'!$A$1:$M$5000,3,FALSE)="SMH",VLOOKUP(TRIM(UPPER(SUBSTITUTE($D48," ",""))),'Cleaned Google Form'!$A$1:$M$5000,3,FALSE)="RCH",VLOOKUP(TRIM(UPPER(SUBSTITUTE($D48," ",""))),'Cleaned Google Form'!$A$1:$M$5000,3,FALSE)="BCCA")),0,IF(AND(O$21=1,NOT(VLOOKUP(TRIM(UPPER(SUBSTITUTE($D48," ",""))),'Cleaned Google Form'!$A$1:$M$5000,6,FALSE)="NO")),0,IF(OR(VLOOKUP(TRIM(UPPER(SUBSTITUTE($D48," ",""))),'Cleaned Google Form'!$A$1:$M$5000,8,FALSE)='Main Template'!O$12,VLOOKUP(TRIM(UPPER(SUBSTITUTE($D48," ",""))),'Cleaned Google Form'!$A$1:$M$5000,8,FALSE)='Main Template'!O$13,VLOOKUP(TRIM(UPPER(SUBSTITUTE($D48," ",""))),'Cleaned Google Form'!$A$1:$M$5000,8,FALSE)='Main Template'!O$14,VLOOKUP(TRIM(UPPER(SUBSTITUTE($D48," ",""))),'Cleaned Google Form'!$A$1:$M$5000,8,FALSE)='Main Template'!O$15),0,IF(AND('Main Template'!O$21&gt;=$C$9,'Main Template'!O$19,VLOOKUP(TRIM(UPPER(SUBSTITUTE($D48," ",""))),'Cleaned Google Form'!$A$1:$M$5000,7,FALSE)="YES"),0,IF(IFERROR(FIND('Main Template'!O$17,VLOOKUP(TRIM(UPPER(SUBSTITUTE('Main Template'!$D48," ",""))),'Cleaned Google Form'!$A$1:$M$5000,9,FALSE),1),FALSE),0,1))))),1)</f>
        <v>1</v>
      </c>
      <c r="P48" s="12">
        <f>IFERROR(IF(AND(WEEKDAY('Main Template'!P$18)=1,OR(VLOOKUP(TRIM(UPPER(SUBSTITUTE($D48," ",""))),'Cleaned Google Form'!$A$1:$M$5000,3,FALSE)="SMH",VLOOKUP(TRIM(UPPER(SUBSTITUTE($D48," ",""))),'Cleaned Google Form'!$A$1:$M$5000,3,FALSE)="RCH",VLOOKUP(TRIM(UPPER(SUBSTITUTE($D48," ",""))),'Cleaned Google Form'!$A$1:$M$5000,3,FALSE)="BCCA")),0,IF(AND(P$21=1,NOT(VLOOKUP(TRIM(UPPER(SUBSTITUTE($D48," ",""))),'Cleaned Google Form'!$A$1:$M$5000,6,FALSE)="NO")),0,IF(OR(VLOOKUP(TRIM(UPPER(SUBSTITUTE($D48," ",""))),'Cleaned Google Form'!$A$1:$M$5000,8,FALSE)='Main Template'!P$12,VLOOKUP(TRIM(UPPER(SUBSTITUTE($D48," ",""))),'Cleaned Google Form'!$A$1:$M$5000,8,FALSE)='Main Template'!P$13,VLOOKUP(TRIM(UPPER(SUBSTITUTE($D48," ",""))),'Cleaned Google Form'!$A$1:$M$5000,8,FALSE)='Main Template'!P$14,VLOOKUP(TRIM(UPPER(SUBSTITUTE($D48," ",""))),'Cleaned Google Form'!$A$1:$M$5000,8,FALSE)='Main Template'!P$15),0,IF(AND('Main Template'!P$21&gt;=$C$9,'Main Template'!P$19,VLOOKUP(TRIM(UPPER(SUBSTITUTE($D48," ",""))),'Cleaned Google Form'!$A$1:$M$5000,7,FALSE)="YES"),0,IF(IFERROR(FIND('Main Template'!P$17,VLOOKUP(TRIM(UPPER(SUBSTITUTE('Main Template'!$D48," ",""))),'Cleaned Google Form'!$A$1:$M$5000,9,FALSE),1),FALSE),0,1))))),1)</f>
        <v>1</v>
      </c>
      <c r="Q48" s="12">
        <f>IFERROR(IF(AND(WEEKDAY('Main Template'!Q$18)=1,OR(VLOOKUP(TRIM(UPPER(SUBSTITUTE($D48," ",""))),'Cleaned Google Form'!$A$1:$M$5000,3,FALSE)="SMH",VLOOKUP(TRIM(UPPER(SUBSTITUTE($D48," ",""))),'Cleaned Google Form'!$A$1:$M$5000,3,FALSE)="RCH",VLOOKUP(TRIM(UPPER(SUBSTITUTE($D48," ",""))),'Cleaned Google Form'!$A$1:$M$5000,3,FALSE)="BCCA")),0,IF(AND(Q$21=1,NOT(VLOOKUP(TRIM(UPPER(SUBSTITUTE($D48," ",""))),'Cleaned Google Form'!$A$1:$M$5000,6,FALSE)="NO")),0,IF(OR(VLOOKUP(TRIM(UPPER(SUBSTITUTE($D48," ",""))),'Cleaned Google Form'!$A$1:$M$5000,8,FALSE)='Main Template'!Q$12,VLOOKUP(TRIM(UPPER(SUBSTITUTE($D48," ",""))),'Cleaned Google Form'!$A$1:$M$5000,8,FALSE)='Main Template'!Q$13,VLOOKUP(TRIM(UPPER(SUBSTITUTE($D48," ",""))),'Cleaned Google Form'!$A$1:$M$5000,8,FALSE)='Main Template'!Q$14,VLOOKUP(TRIM(UPPER(SUBSTITUTE($D48," ",""))),'Cleaned Google Form'!$A$1:$M$5000,8,FALSE)='Main Template'!Q$15),0,IF(AND('Main Template'!Q$21&gt;=$C$9,'Main Template'!Q$19,VLOOKUP(TRIM(UPPER(SUBSTITUTE($D48," ",""))),'Cleaned Google Form'!$A$1:$M$5000,7,FALSE)="YES"),0,IF(IFERROR(FIND('Main Template'!Q$17,VLOOKUP(TRIM(UPPER(SUBSTITUTE('Main Template'!$D48," ",""))),'Cleaned Google Form'!$A$1:$M$5000,9,FALSE),1),FALSE),0,1))))),1)</f>
        <v>1</v>
      </c>
      <c r="R48" s="12">
        <f>IFERROR(IF(AND(WEEKDAY('Main Template'!R$18)=1,OR(VLOOKUP(TRIM(UPPER(SUBSTITUTE($D48," ",""))),'Cleaned Google Form'!$A$1:$M$5000,3,FALSE)="SMH",VLOOKUP(TRIM(UPPER(SUBSTITUTE($D48," ",""))),'Cleaned Google Form'!$A$1:$M$5000,3,FALSE)="RCH",VLOOKUP(TRIM(UPPER(SUBSTITUTE($D48," ",""))),'Cleaned Google Form'!$A$1:$M$5000,3,FALSE)="BCCA")),0,IF(AND(R$21=1,NOT(VLOOKUP(TRIM(UPPER(SUBSTITUTE($D48," ",""))),'Cleaned Google Form'!$A$1:$M$5000,6,FALSE)="NO")),0,IF(OR(VLOOKUP(TRIM(UPPER(SUBSTITUTE($D48," ",""))),'Cleaned Google Form'!$A$1:$M$5000,8,FALSE)='Main Template'!R$12,VLOOKUP(TRIM(UPPER(SUBSTITUTE($D48," ",""))),'Cleaned Google Form'!$A$1:$M$5000,8,FALSE)='Main Template'!R$13,VLOOKUP(TRIM(UPPER(SUBSTITUTE($D48," ",""))),'Cleaned Google Form'!$A$1:$M$5000,8,FALSE)='Main Template'!R$14,VLOOKUP(TRIM(UPPER(SUBSTITUTE($D48," ",""))),'Cleaned Google Form'!$A$1:$M$5000,8,FALSE)='Main Template'!R$15),0,IF(AND('Main Template'!R$21&gt;=$C$9,'Main Template'!R$19,VLOOKUP(TRIM(UPPER(SUBSTITUTE($D48," ",""))),'Cleaned Google Form'!$A$1:$M$5000,7,FALSE)="YES"),0,IF(IFERROR(FIND('Main Template'!R$17,VLOOKUP(TRIM(UPPER(SUBSTITUTE('Main Template'!$D48," ",""))),'Cleaned Google Form'!$A$1:$M$5000,9,FALSE),1),FALSE),0,1))))),1)</f>
        <v>1</v>
      </c>
      <c r="S48" s="12">
        <f>IFERROR(IF(AND(WEEKDAY('Main Template'!S$18)=1,OR(VLOOKUP(TRIM(UPPER(SUBSTITUTE($D48," ",""))),'Cleaned Google Form'!$A$1:$M$5000,3,FALSE)="SMH",VLOOKUP(TRIM(UPPER(SUBSTITUTE($D48," ",""))),'Cleaned Google Form'!$A$1:$M$5000,3,FALSE)="RCH",VLOOKUP(TRIM(UPPER(SUBSTITUTE($D48," ",""))),'Cleaned Google Form'!$A$1:$M$5000,3,FALSE)="BCCA")),0,IF(AND(S$21=1,NOT(VLOOKUP(TRIM(UPPER(SUBSTITUTE($D48," ",""))),'Cleaned Google Form'!$A$1:$M$5000,6,FALSE)="NO")),0,IF(OR(VLOOKUP(TRIM(UPPER(SUBSTITUTE($D48," ",""))),'Cleaned Google Form'!$A$1:$M$5000,8,FALSE)='Main Template'!S$12,VLOOKUP(TRIM(UPPER(SUBSTITUTE($D48," ",""))),'Cleaned Google Form'!$A$1:$M$5000,8,FALSE)='Main Template'!S$13,VLOOKUP(TRIM(UPPER(SUBSTITUTE($D48," ",""))),'Cleaned Google Form'!$A$1:$M$5000,8,FALSE)='Main Template'!S$14,VLOOKUP(TRIM(UPPER(SUBSTITUTE($D48," ",""))),'Cleaned Google Form'!$A$1:$M$5000,8,FALSE)='Main Template'!S$15),0,IF(AND('Main Template'!S$21&gt;=$C$9,'Main Template'!S$19,VLOOKUP(TRIM(UPPER(SUBSTITUTE($D48," ",""))),'Cleaned Google Form'!$A$1:$M$5000,7,FALSE)="YES"),0,IF(IFERROR(FIND('Main Template'!S$17,VLOOKUP(TRIM(UPPER(SUBSTITUTE('Main Template'!$D48," ",""))),'Cleaned Google Form'!$A$1:$M$5000,9,FALSE),1),FALSE),0,1))))),1)</f>
        <v>1</v>
      </c>
      <c r="T48" s="12">
        <f>IFERROR(IF(AND(WEEKDAY('Main Template'!T$18)=1,OR(VLOOKUP(TRIM(UPPER(SUBSTITUTE($D48," ",""))),'Cleaned Google Form'!$A$1:$M$5000,3,FALSE)="SMH",VLOOKUP(TRIM(UPPER(SUBSTITUTE($D48," ",""))),'Cleaned Google Form'!$A$1:$M$5000,3,FALSE)="RCH",VLOOKUP(TRIM(UPPER(SUBSTITUTE($D48," ",""))),'Cleaned Google Form'!$A$1:$M$5000,3,FALSE)="BCCA")),0,IF(AND(T$21=1,NOT(VLOOKUP(TRIM(UPPER(SUBSTITUTE($D48," ",""))),'Cleaned Google Form'!$A$1:$M$5000,6,FALSE)="NO")),0,IF(OR(VLOOKUP(TRIM(UPPER(SUBSTITUTE($D48," ",""))),'Cleaned Google Form'!$A$1:$M$5000,8,FALSE)='Main Template'!T$12,VLOOKUP(TRIM(UPPER(SUBSTITUTE($D48," ",""))),'Cleaned Google Form'!$A$1:$M$5000,8,FALSE)='Main Template'!T$13,VLOOKUP(TRIM(UPPER(SUBSTITUTE($D48," ",""))),'Cleaned Google Form'!$A$1:$M$5000,8,FALSE)='Main Template'!T$14,VLOOKUP(TRIM(UPPER(SUBSTITUTE($D48," ",""))),'Cleaned Google Form'!$A$1:$M$5000,8,FALSE)='Main Template'!T$15),0,IF(AND('Main Template'!T$21&gt;=$C$9,'Main Template'!T$19,VLOOKUP(TRIM(UPPER(SUBSTITUTE($D48," ",""))),'Cleaned Google Form'!$A$1:$M$5000,7,FALSE)="YES"),0,IF(IFERROR(FIND('Main Template'!T$17,VLOOKUP(TRIM(UPPER(SUBSTITUTE('Main Template'!$D48," ",""))),'Cleaned Google Form'!$A$1:$M$5000,9,FALSE),1),FALSE),0,1))))),1)</f>
        <v>1</v>
      </c>
      <c r="U48" s="12">
        <f>IFERROR(IF(AND(WEEKDAY('Main Template'!U$18)=1,OR(VLOOKUP(TRIM(UPPER(SUBSTITUTE($D48," ",""))),'Cleaned Google Form'!$A$1:$M$5000,3,FALSE)="SMH",VLOOKUP(TRIM(UPPER(SUBSTITUTE($D48," ",""))),'Cleaned Google Form'!$A$1:$M$5000,3,FALSE)="RCH",VLOOKUP(TRIM(UPPER(SUBSTITUTE($D48," ",""))),'Cleaned Google Form'!$A$1:$M$5000,3,FALSE)="BCCA")),0,IF(AND(U$21=1,NOT(VLOOKUP(TRIM(UPPER(SUBSTITUTE($D48," ",""))),'Cleaned Google Form'!$A$1:$M$5000,6,FALSE)="NO")),0,IF(OR(VLOOKUP(TRIM(UPPER(SUBSTITUTE($D48," ",""))),'Cleaned Google Form'!$A$1:$M$5000,8,FALSE)='Main Template'!U$12,VLOOKUP(TRIM(UPPER(SUBSTITUTE($D48," ",""))),'Cleaned Google Form'!$A$1:$M$5000,8,FALSE)='Main Template'!U$13,VLOOKUP(TRIM(UPPER(SUBSTITUTE($D48," ",""))),'Cleaned Google Form'!$A$1:$M$5000,8,FALSE)='Main Template'!U$14,VLOOKUP(TRIM(UPPER(SUBSTITUTE($D48," ",""))),'Cleaned Google Form'!$A$1:$M$5000,8,FALSE)='Main Template'!U$15),0,IF(AND('Main Template'!U$21&gt;=$C$9,'Main Template'!U$19,VLOOKUP(TRIM(UPPER(SUBSTITUTE($D48," ",""))),'Cleaned Google Form'!$A$1:$M$5000,7,FALSE)="YES"),0,IF(IFERROR(FIND('Main Template'!U$17,VLOOKUP(TRIM(UPPER(SUBSTITUTE('Main Template'!$D48," ",""))),'Cleaned Google Form'!$A$1:$M$5000,9,FALSE),1),FALSE),0,1))))),1)</f>
        <v>1</v>
      </c>
      <c r="V48" s="12">
        <f>IFERROR(IF(AND(WEEKDAY('Main Template'!V$18)=1,OR(VLOOKUP(TRIM(UPPER(SUBSTITUTE($D48," ",""))),'Cleaned Google Form'!$A$1:$M$5000,3,FALSE)="SMH",VLOOKUP(TRIM(UPPER(SUBSTITUTE($D48," ",""))),'Cleaned Google Form'!$A$1:$M$5000,3,FALSE)="RCH",VLOOKUP(TRIM(UPPER(SUBSTITUTE($D48," ",""))),'Cleaned Google Form'!$A$1:$M$5000,3,FALSE)="BCCA")),0,IF(AND(V$21=1,NOT(VLOOKUP(TRIM(UPPER(SUBSTITUTE($D48," ",""))),'Cleaned Google Form'!$A$1:$M$5000,6,FALSE)="NO")),0,IF(OR(VLOOKUP(TRIM(UPPER(SUBSTITUTE($D48," ",""))),'Cleaned Google Form'!$A$1:$M$5000,8,FALSE)='Main Template'!V$12,VLOOKUP(TRIM(UPPER(SUBSTITUTE($D48," ",""))),'Cleaned Google Form'!$A$1:$M$5000,8,FALSE)='Main Template'!V$13,VLOOKUP(TRIM(UPPER(SUBSTITUTE($D48," ",""))),'Cleaned Google Form'!$A$1:$M$5000,8,FALSE)='Main Template'!V$14,VLOOKUP(TRIM(UPPER(SUBSTITUTE($D48," ",""))),'Cleaned Google Form'!$A$1:$M$5000,8,FALSE)='Main Template'!V$15),0,IF(AND('Main Template'!V$21&gt;=$C$9,'Main Template'!V$19,VLOOKUP(TRIM(UPPER(SUBSTITUTE($D48," ",""))),'Cleaned Google Form'!$A$1:$M$5000,7,FALSE)="YES"),0,IF(IFERROR(FIND('Main Template'!V$17,VLOOKUP(TRIM(UPPER(SUBSTITUTE('Main Template'!$D48," ",""))),'Cleaned Google Form'!$A$1:$M$5000,9,FALSE),1),FALSE),0,1))))),1)</f>
        <v>1</v>
      </c>
      <c r="W48" s="12">
        <f>IFERROR(IF(AND(WEEKDAY('Main Template'!W$18)=1,OR(VLOOKUP(TRIM(UPPER(SUBSTITUTE($D48," ",""))),'Cleaned Google Form'!$A$1:$M$5000,3,FALSE)="SMH",VLOOKUP(TRIM(UPPER(SUBSTITUTE($D48," ",""))),'Cleaned Google Form'!$A$1:$M$5000,3,FALSE)="RCH",VLOOKUP(TRIM(UPPER(SUBSTITUTE($D48," ",""))),'Cleaned Google Form'!$A$1:$M$5000,3,FALSE)="BCCA")),0,IF(AND(W$21=1,NOT(VLOOKUP(TRIM(UPPER(SUBSTITUTE($D48," ",""))),'Cleaned Google Form'!$A$1:$M$5000,6,FALSE)="NO")),0,IF(OR(VLOOKUP(TRIM(UPPER(SUBSTITUTE($D48," ",""))),'Cleaned Google Form'!$A$1:$M$5000,8,FALSE)='Main Template'!W$12,VLOOKUP(TRIM(UPPER(SUBSTITUTE($D48," ",""))),'Cleaned Google Form'!$A$1:$M$5000,8,FALSE)='Main Template'!W$13,VLOOKUP(TRIM(UPPER(SUBSTITUTE($D48," ",""))),'Cleaned Google Form'!$A$1:$M$5000,8,FALSE)='Main Template'!W$14,VLOOKUP(TRIM(UPPER(SUBSTITUTE($D48," ",""))),'Cleaned Google Form'!$A$1:$M$5000,8,FALSE)='Main Template'!W$15),0,IF(AND('Main Template'!W$21&gt;=$C$9,'Main Template'!W$19,VLOOKUP(TRIM(UPPER(SUBSTITUTE($D48," ",""))),'Cleaned Google Form'!$A$1:$M$5000,7,FALSE)="YES"),0,IF(IFERROR(FIND('Main Template'!W$17,VLOOKUP(TRIM(UPPER(SUBSTITUTE('Main Template'!$D48," ",""))),'Cleaned Google Form'!$A$1:$M$5000,9,FALSE),1),FALSE),0,1))))),1)</f>
        <v>1</v>
      </c>
      <c r="X48" s="12">
        <f>IFERROR(IF(AND(WEEKDAY('Main Template'!X$18)=1,OR(VLOOKUP(TRIM(UPPER(SUBSTITUTE($D48," ",""))),'Cleaned Google Form'!$A$1:$M$5000,3,FALSE)="SMH",VLOOKUP(TRIM(UPPER(SUBSTITUTE($D48," ",""))),'Cleaned Google Form'!$A$1:$M$5000,3,FALSE)="RCH",VLOOKUP(TRIM(UPPER(SUBSTITUTE($D48," ",""))),'Cleaned Google Form'!$A$1:$M$5000,3,FALSE)="BCCA")),0,IF(AND(X$21=1,NOT(VLOOKUP(TRIM(UPPER(SUBSTITUTE($D48," ",""))),'Cleaned Google Form'!$A$1:$M$5000,6,FALSE)="NO")),0,IF(OR(VLOOKUP(TRIM(UPPER(SUBSTITUTE($D48," ",""))),'Cleaned Google Form'!$A$1:$M$5000,8,FALSE)='Main Template'!X$12,VLOOKUP(TRIM(UPPER(SUBSTITUTE($D48," ",""))),'Cleaned Google Form'!$A$1:$M$5000,8,FALSE)='Main Template'!X$13,VLOOKUP(TRIM(UPPER(SUBSTITUTE($D48," ",""))),'Cleaned Google Form'!$A$1:$M$5000,8,FALSE)='Main Template'!X$14,VLOOKUP(TRIM(UPPER(SUBSTITUTE($D48," ",""))),'Cleaned Google Form'!$A$1:$M$5000,8,FALSE)='Main Template'!X$15),0,IF(AND('Main Template'!X$21&gt;=$C$9,'Main Template'!X$19,VLOOKUP(TRIM(UPPER(SUBSTITUTE($D48," ",""))),'Cleaned Google Form'!$A$1:$M$5000,7,FALSE)="YES"),0,IF(IFERROR(FIND('Main Template'!X$17,VLOOKUP(TRIM(UPPER(SUBSTITUTE('Main Template'!$D48," ",""))),'Cleaned Google Form'!$A$1:$M$5000,9,FALSE),1),FALSE),0,1))))),1)</f>
        <v>1</v>
      </c>
      <c r="Y48" s="12">
        <f>IFERROR(IF(AND(WEEKDAY('Main Template'!Y$18)=1,OR(VLOOKUP(TRIM(UPPER(SUBSTITUTE($D48," ",""))),'Cleaned Google Form'!$A$1:$M$5000,3,FALSE)="SMH",VLOOKUP(TRIM(UPPER(SUBSTITUTE($D48," ",""))),'Cleaned Google Form'!$A$1:$M$5000,3,FALSE)="RCH",VLOOKUP(TRIM(UPPER(SUBSTITUTE($D48," ",""))),'Cleaned Google Form'!$A$1:$M$5000,3,FALSE)="BCCA")),0,IF(AND(Y$21=1,NOT(VLOOKUP(TRIM(UPPER(SUBSTITUTE($D48," ",""))),'Cleaned Google Form'!$A$1:$M$5000,6,FALSE)="NO")),0,IF(OR(VLOOKUP(TRIM(UPPER(SUBSTITUTE($D48," ",""))),'Cleaned Google Form'!$A$1:$M$5000,8,FALSE)='Main Template'!Y$12,VLOOKUP(TRIM(UPPER(SUBSTITUTE($D48," ",""))),'Cleaned Google Form'!$A$1:$M$5000,8,FALSE)='Main Template'!Y$13,VLOOKUP(TRIM(UPPER(SUBSTITUTE($D48," ",""))),'Cleaned Google Form'!$A$1:$M$5000,8,FALSE)='Main Template'!Y$14,VLOOKUP(TRIM(UPPER(SUBSTITUTE($D48," ",""))),'Cleaned Google Form'!$A$1:$M$5000,8,FALSE)='Main Template'!Y$15),0,IF(AND('Main Template'!Y$21&gt;=$C$9,'Main Template'!Y$19,VLOOKUP(TRIM(UPPER(SUBSTITUTE($D48," ",""))),'Cleaned Google Form'!$A$1:$M$5000,7,FALSE)="YES"),0,IF(IFERROR(FIND('Main Template'!Y$17,VLOOKUP(TRIM(UPPER(SUBSTITUTE('Main Template'!$D48," ",""))),'Cleaned Google Form'!$A$1:$M$5000,9,FALSE),1),FALSE),0,1))))),1)</f>
        <v>1</v>
      </c>
      <c r="Z48" s="12">
        <f>IFERROR(IF(AND(WEEKDAY('Main Template'!Z$18)=1,OR(VLOOKUP(TRIM(UPPER(SUBSTITUTE($D48," ",""))),'Cleaned Google Form'!$A$1:$M$5000,3,FALSE)="SMH",VLOOKUP(TRIM(UPPER(SUBSTITUTE($D48," ",""))),'Cleaned Google Form'!$A$1:$M$5000,3,FALSE)="RCH",VLOOKUP(TRIM(UPPER(SUBSTITUTE($D48," ",""))),'Cleaned Google Form'!$A$1:$M$5000,3,FALSE)="BCCA")),0,IF(AND(Z$21=1,NOT(VLOOKUP(TRIM(UPPER(SUBSTITUTE($D48," ",""))),'Cleaned Google Form'!$A$1:$M$5000,6,FALSE)="NO")),0,IF(OR(VLOOKUP(TRIM(UPPER(SUBSTITUTE($D48," ",""))),'Cleaned Google Form'!$A$1:$M$5000,8,FALSE)='Main Template'!Z$12,VLOOKUP(TRIM(UPPER(SUBSTITUTE($D48," ",""))),'Cleaned Google Form'!$A$1:$M$5000,8,FALSE)='Main Template'!Z$13,VLOOKUP(TRIM(UPPER(SUBSTITUTE($D48," ",""))),'Cleaned Google Form'!$A$1:$M$5000,8,FALSE)='Main Template'!Z$14,VLOOKUP(TRIM(UPPER(SUBSTITUTE($D48," ",""))),'Cleaned Google Form'!$A$1:$M$5000,8,FALSE)='Main Template'!Z$15),0,IF(AND('Main Template'!Z$21&gt;=$C$9,'Main Template'!Z$19,VLOOKUP(TRIM(UPPER(SUBSTITUTE($D48," ",""))),'Cleaned Google Form'!$A$1:$M$5000,7,FALSE)="YES"),0,IF(IFERROR(FIND('Main Template'!Z$17,VLOOKUP(TRIM(UPPER(SUBSTITUTE('Main Template'!$D48," ",""))),'Cleaned Google Form'!$A$1:$M$5000,9,FALSE),1),FALSE),0,1))))),1)</f>
        <v>1</v>
      </c>
      <c r="AA48" s="12">
        <f>IFERROR(IF(AND(WEEKDAY('Main Template'!AA$18)=1,OR(VLOOKUP(TRIM(UPPER(SUBSTITUTE($D48," ",""))),'Cleaned Google Form'!$A$1:$M$5000,3,FALSE)="SMH",VLOOKUP(TRIM(UPPER(SUBSTITUTE($D48," ",""))),'Cleaned Google Form'!$A$1:$M$5000,3,FALSE)="RCH",VLOOKUP(TRIM(UPPER(SUBSTITUTE($D48," ",""))),'Cleaned Google Form'!$A$1:$M$5000,3,FALSE)="BCCA")),0,IF(AND(AA$21=1,NOT(VLOOKUP(TRIM(UPPER(SUBSTITUTE($D48," ",""))),'Cleaned Google Form'!$A$1:$M$5000,6,FALSE)="NO")),0,IF(OR(VLOOKUP(TRIM(UPPER(SUBSTITUTE($D48," ",""))),'Cleaned Google Form'!$A$1:$M$5000,8,FALSE)='Main Template'!AA$12,VLOOKUP(TRIM(UPPER(SUBSTITUTE($D48," ",""))),'Cleaned Google Form'!$A$1:$M$5000,8,FALSE)='Main Template'!AA$13,VLOOKUP(TRIM(UPPER(SUBSTITUTE($D48," ",""))),'Cleaned Google Form'!$A$1:$M$5000,8,FALSE)='Main Template'!AA$14,VLOOKUP(TRIM(UPPER(SUBSTITUTE($D48," ",""))),'Cleaned Google Form'!$A$1:$M$5000,8,FALSE)='Main Template'!AA$15),0,IF(AND('Main Template'!AA$21&gt;=$C$9,'Main Template'!AA$19,VLOOKUP(TRIM(UPPER(SUBSTITUTE($D48," ",""))),'Cleaned Google Form'!$A$1:$M$5000,7,FALSE)="YES"),0,IF(IFERROR(FIND('Main Template'!AA$17,VLOOKUP(TRIM(UPPER(SUBSTITUTE('Main Template'!$D48," ",""))),'Cleaned Google Form'!$A$1:$M$5000,9,FALSE),1),FALSE),0,1))))),1)</f>
        <v>1</v>
      </c>
      <c r="AB48" s="12">
        <f>IFERROR(IF(AND(WEEKDAY('Main Template'!AB$18)=1,OR(VLOOKUP(TRIM(UPPER(SUBSTITUTE($D48," ",""))),'Cleaned Google Form'!$A$1:$M$5000,3,FALSE)="SMH",VLOOKUP(TRIM(UPPER(SUBSTITUTE($D48," ",""))),'Cleaned Google Form'!$A$1:$M$5000,3,FALSE)="RCH",VLOOKUP(TRIM(UPPER(SUBSTITUTE($D48," ",""))),'Cleaned Google Form'!$A$1:$M$5000,3,FALSE)="BCCA")),0,IF(AND(AB$21=1,NOT(VLOOKUP(TRIM(UPPER(SUBSTITUTE($D48," ",""))),'Cleaned Google Form'!$A$1:$M$5000,6,FALSE)="NO")),0,IF(OR(VLOOKUP(TRIM(UPPER(SUBSTITUTE($D48," ",""))),'Cleaned Google Form'!$A$1:$M$5000,8,FALSE)='Main Template'!AB$12,VLOOKUP(TRIM(UPPER(SUBSTITUTE($D48," ",""))),'Cleaned Google Form'!$A$1:$M$5000,8,FALSE)='Main Template'!AB$13,VLOOKUP(TRIM(UPPER(SUBSTITUTE($D48," ",""))),'Cleaned Google Form'!$A$1:$M$5000,8,FALSE)='Main Template'!AB$14,VLOOKUP(TRIM(UPPER(SUBSTITUTE($D48," ",""))),'Cleaned Google Form'!$A$1:$M$5000,8,FALSE)='Main Template'!AB$15),0,IF(AND('Main Template'!AB$21&gt;=$C$9,'Main Template'!AB$19,VLOOKUP(TRIM(UPPER(SUBSTITUTE($D48," ",""))),'Cleaned Google Form'!$A$1:$M$5000,7,FALSE)="YES"),0,IF(IFERROR(FIND('Main Template'!AB$17,VLOOKUP(TRIM(UPPER(SUBSTITUTE('Main Template'!$D48," ",""))),'Cleaned Google Form'!$A$1:$M$5000,9,FALSE),1),FALSE),0,1))))),1)</f>
        <v>1</v>
      </c>
      <c r="AC48" s="12">
        <f>IFERROR(IF(AND(WEEKDAY('Main Template'!AC$18)=1,OR(VLOOKUP(TRIM(UPPER(SUBSTITUTE($D48," ",""))),'Cleaned Google Form'!$A$1:$M$5000,3,FALSE)="SMH",VLOOKUP(TRIM(UPPER(SUBSTITUTE($D48," ",""))),'Cleaned Google Form'!$A$1:$M$5000,3,FALSE)="RCH",VLOOKUP(TRIM(UPPER(SUBSTITUTE($D48," ",""))),'Cleaned Google Form'!$A$1:$M$5000,3,FALSE)="BCCA")),0,IF(AND(AC$21=1,NOT(VLOOKUP(TRIM(UPPER(SUBSTITUTE($D48," ",""))),'Cleaned Google Form'!$A$1:$M$5000,6,FALSE)="NO")),0,IF(OR(VLOOKUP(TRIM(UPPER(SUBSTITUTE($D48," ",""))),'Cleaned Google Form'!$A$1:$M$5000,8,FALSE)='Main Template'!AC$12,VLOOKUP(TRIM(UPPER(SUBSTITUTE($D48," ",""))),'Cleaned Google Form'!$A$1:$M$5000,8,FALSE)='Main Template'!AC$13,VLOOKUP(TRIM(UPPER(SUBSTITUTE($D48," ",""))),'Cleaned Google Form'!$A$1:$M$5000,8,FALSE)='Main Template'!AC$14,VLOOKUP(TRIM(UPPER(SUBSTITUTE($D48," ",""))),'Cleaned Google Form'!$A$1:$M$5000,8,FALSE)='Main Template'!AC$15),0,IF(AND('Main Template'!AC$21&gt;=$C$9,'Main Template'!AC$19,VLOOKUP(TRIM(UPPER(SUBSTITUTE($D48," ",""))),'Cleaned Google Form'!$A$1:$M$5000,7,FALSE)="YES"),0,IF(IFERROR(FIND('Main Template'!AC$17,VLOOKUP(TRIM(UPPER(SUBSTITUTE('Main Template'!$D48," ",""))),'Cleaned Google Form'!$A$1:$M$5000,9,FALSE),1),FALSE),0,1))))),1)</f>
        <v>1</v>
      </c>
      <c r="AD48" s="12">
        <f>IFERROR(IF(AND(WEEKDAY('Main Template'!AD$18)=1,OR(VLOOKUP(TRIM(UPPER(SUBSTITUTE($D48," ",""))),'Cleaned Google Form'!$A$1:$M$5000,3,FALSE)="SMH",VLOOKUP(TRIM(UPPER(SUBSTITUTE($D48," ",""))),'Cleaned Google Form'!$A$1:$M$5000,3,FALSE)="RCH",VLOOKUP(TRIM(UPPER(SUBSTITUTE($D48," ",""))),'Cleaned Google Form'!$A$1:$M$5000,3,FALSE)="BCCA")),0,IF(AND(AD$21=1,NOT(VLOOKUP(TRIM(UPPER(SUBSTITUTE($D48," ",""))),'Cleaned Google Form'!$A$1:$M$5000,6,FALSE)="NO")),0,IF(OR(VLOOKUP(TRIM(UPPER(SUBSTITUTE($D48," ",""))),'Cleaned Google Form'!$A$1:$M$5000,8,FALSE)='Main Template'!AD$12,VLOOKUP(TRIM(UPPER(SUBSTITUTE($D48," ",""))),'Cleaned Google Form'!$A$1:$M$5000,8,FALSE)='Main Template'!AD$13,VLOOKUP(TRIM(UPPER(SUBSTITUTE($D48," ",""))),'Cleaned Google Form'!$A$1:$M$5000,8,FALSE)='Main Template'!AD$14,VLOOKUP(TRIM(UPPER(SUBSTITUTE($D48," ",""))),'Cleaned Google Form'!$A$1:$M$5000,8,FALSE)='Main Template'!AD$15),0,IF(AND('Main Template'!AD$21&gt;=$C$9,'Main Template'!AD$19,VLOOKUP(TRIM(UPPER(SUBSTITUTE($D48," ",""))),'Cleaned Google Form'!$A$1:$M$5000,7,FALSE)="YES"),0,IF(IFERROR(FIND('Main Template'!AD$17,VLOOKUP(TRIM(UPPER(SUBSTITUTE('Main Template'!$D48," ",""))),'Cleaned Google Form'!$A$1:$M$5000,9,FALSE),1),FALSE),0,1))))),1)</f>
        <v>1</v>
      </c>
      <c r="AE48" s="12">
        <f>IFERROR(IF(AND(WEEKDAY('Main Template'!AE$18)=1,OR(VLOOKUP(TRIM(UPPER(SUBSTITUTE($D48," ",""))),'Cleaned Google Form'!$A$1:$M$5000,3,FALSE)="SMH",VLOOKUP(TRIM(UPPER(SUBSTITUTE($D48," ",""))),'Cleaned Google Form'!$A$1:$M$5000,3,FALSE)="RCH",VLOOKUP(TRIM(UPPER(SUBSTITUTE($D48," ",""))),'Cleaned Google Form'!$A$1:$M$5000,3,FALSE)="BCCA")),0,IF(AND(AE$21=1,NOT(VLOOKUP(TRIM(UPPER(SUBSTITUTE($D48," ",""))),'Cleaned Google Form'!$A$1:$M$5000,6,FALSE)="NO")),0,IF(OR(VLOOKUP(TRIM(UPPER(SUBSTITUTE($D48," ",""))),'Cleaned Google Form'!$A$1:$M$5000,8,FALSE)='Main Template'!AE$12,VLOOKUP(TRIM(UPPER(SUBSTITUTE($D48," ",""))),'Cleaned Google Form'!$A$1:$M$5000,8,FALSE)='Main Template'!AE$13,VLOOKUP(TRIM(UPPER(SUBSTITUTE($D48," ",""))),'Cleaned Google Form'!$A$1:$M$5000,8,FALSE)='Main Template'!AE$14,VLOOKUP(TRIM(UPPER(SUBSTITUTE($D48," ",""))),'Cleaned Google Form'!$A$1:$M$5000,8,FALSE)='Main Template'!AE$15),0,IF(AND('Main Template'!AE$21&gt;=$C$9,'Main Template'!AE$19,VLOOKUP(TRIM(UPPER(SUBSTITUTE($D48," ",""))),'Cleaned Google Form'!$A$1:$M$5000,7,FALSE)="YES"),0,IF(IFERROR(FIND('Main Template'!AE$17,VLOOKUP(TRIM(UPPER(SUBSTITUTE('Main Template'!$D48," ",""))),'Cleaned Google Form'!$A$1:$M$5000,9,FALSE),1),FALSE),0,1))))),1)</f>
        <v>1</v>
      </c>
      <c r="AF48" s="12">
        <f>IFERROR(IF(AND(WEEKDAY('Main Template'!AF$18)=1,OR(VLOOKUP(TRIM(UPPER(SUBSTITUTE($D48," ",""))),'Cleaned Google Form'!$A$1:$M$5000,3,FALSE)="SMH",VLOOKUP(TRIM(UPPER(SUBSTITUTE($D48," ",""))),'Cleaned Google Form'!$A$1:$M$5000,3,FALSE)="RCH",VLOOKUP(TRIM(UPPER(SUBSTITUTE($D48," ",""))),'Cleaned Google Form'!$A$1:$M$5000,3,FALSE)="BCCA")),0,IF(AND(AF$21=1,NOT(VLOOKUP(TRIM(UPPER(SUBSTITUTE($D48," ",""))),'Cleaned Google Form'!$A$1:$M$5000,6,FALSE)="NO")),0,IF(OR(VLOOKUP(TRIM(UPPER(SUBSTITUTE($D48," ",""))),'Cleaned Google Form'!$A$1:$M$5000,8,FALSE)='Main Template'!AF$12,VLOOKUP(TRIM(UPPER(SUBSTITUTE($D48," ",""))),'Cleaned Google Form'!$A$1:$M$5000,8,FALSE)='Main Template'!AF$13,VLOOKUP(TRIM(UPPER(SUBSTITUTE($D48," ",""))),'Cleaned Google Form'!$A$1:$M$5000,8,FALSE)='Main Template'!AF$14,VLOOKUP(TRIM(UPPER(SUBSTITUTE($D48," ",""))),'Cleaned Google Form'!$A$1:$M$5000,8,FALSE)='Main Template'!AF$15),0,IF(AND('Main Template'!AF$21&gt;=$C$9,'Main Template'!AF$19,VLOOKUP(TRIM(UPPER(SUBSTITUTE($D48," ",""))),'Cleaned Google Form'!$A$1:$M$5000,7,FALSE)="YES"),0,IF(IFERROR(FIND('Main Template'!AF$17,VLOOKUP(TRIM(UPPER(SUBSTITUTE('Main Template'!$D48," ",""))),'Cleaned Google Form'!$A$1:$M$5000,9,FALSE),1),FALSE),0,1))))),1)</f>
        <v>1</v>
      </c>
      <c r="AG48" s="12">
        <f>IFERROR(IF(AND(WEEKDAY('Main Template'!AG$18)=1,OR(VLOOKUP(TRIM(UPPER(SUBSTITUTE($D48," ",""))),'Cleaned Google Form'!$A$1:$M$5000,3,FALSE)="SMH",VLOOKUP(TRIM(UPPER(SUBSTITUTE($D48," ",""))),'Cleaned Google Form'!$A$1:$M$5000,3,FALSE)="RCH",VLOOKUP(TRIM(UPPER(SUBSTITUTE($D48," ",""))),'Cleaned Google Form'!$A$1:$M$5000,3,FALSE)="BCCA")),0,IF(AND(AG$21=1,NOT(VLOOKUP(TRIM(UPPER(SUBSTITUTE($D48," ",""))),'Cleaned Google Form'!$A$1:$M$5000,6,FALSE)="NO")),0,IF(OR(VLOOKUP(TRIM(UPPER(SUBSTITUTE($D48," ",""))),'Cleaned Google Form'!$A$1:$M$5000,8,FALSE)='Main Template'!AG$12,VLOOKUP(TRIM(UPPER(SUBSTITUTE($D48," ",""))),'Cleaned Google Form'!$A$1:$M$5000,8,FALSE)='Main Template'!AG$13,VLOOKUP(TRIM(UPPER(SUBSTITUTE($D48," ",""))),'Cleaned Google Form'!$A$1:$M$5000,8,FALSE)='Main Template'!AG$14,VLOOKUP(TRIM(UPPER(SUBSTITUTE($D48," ",""))),'Cleaned Google Form'!$A$1:$M$5000,8,FALSE)='Main Template'!AG$15),0,IF(AND('Main Template'!AG$21&gt;=$C$9,'Main Template'!AG$19,VLOOKUP(TRIM(UPPER(SUBSTITUTE($D48," ",""))),'Cleaned Google Form'!$A$1:$M$5000,7,FALSE)="YES"),0,IF(IFERROR(FIND('Main Template'!AG$17,VLOOKUP(TRIM(UPPER(SUBSTITUTE('Main Template'!$D48," ",""))),'Cleaned Google Form'!$A$1:$M$5000,9,FALSE),1),FALSE),0,1))))),1)</f>
        <v>1</v>
      </c>
      <c r="AH48" s="12">
        <f>IFERROR(IF(AND(WEEKDAY('Main Template'!AH$18)=1,OR(VLOOKUP(TRIM(UPPER(SUBSTITUTE($D48," ",""))),'Cleaned Google Form'!$A$1:$M$5000,3,FALSE)="SMH",VLOOKUP(TRIM(UPPER(SUBSTITUTE($D48," ",""))),'Cleaned Google Form'!$A$1:$M$5000,3,FALSE)="RCH",VLOOKUP(TRIM(UPPER(SUBSTITUTE($D48," ",""))),'Cleaned Google Form'!$A$1:$M$5000,3,FALSE)="BCCA")),0,IF(AND(AH$21=1,NOT(VLOOKUP(TRIM(UPPER(SUBSTITUTE($D48," ",""))),'Cleaned Google Form'!$A$1:$M$5000,6,FALSE)="NO")),0,IF(OR(VLOOKUP(TRIM(UPPER(SUBSTITUTE($D48," ",""))),'Cleaned Google Form'!$A$1:$M$5000,8,FALSE)='Main Template'!AH$12,VLOOKUP(TRIM(UPPER(SUBSTITUTE($D48," ",""))),'Cleaned Google Form'!$A$1:$M$5000,8,FALSE)='Main Template'!AH$13,VLOOKUP(TRIM(UPPER(SUBSTITUTE($D48," ",""))),'Cleaned Google Form'!$A$1:$M$5000,8,FALSE)='Main Template'!AH$14,VLOOKUP(TRIM(UPPER(SUBSTITUTE($D48," ",""))),'Cleaned Google Form'!$A$1:$M$5000,8,FALSE)='Main Template'!AH$15),0,IF(AND('Main Template'!AH$21&gt;=$C$9,'Main Template'!AH$19,VLOOKUP(TRIM(UPPER(SUBSTITUTE($D48," ",""))),'Cleaned Google Form'!$A$1:$M$5000,7,FALSE)="YES"),0,IF(IFERROR(FIND('Main Template'!AH$17,VLOOKUP(TRIM(UPPER(SUBSTITUTE('Main Template'!$D48," ",""))),'Cleaned Google Form'!$A$1:$M$5000,9,FALSE),1),FALSE),0,1))))),1)</f>
        <v>1</v>
      </c>
      <c r="AI48" s="12">
        <f>IFERROR(IF(AND(WEEKDAY('Main Template'!AI$18)=1,OR(VLOOKUP(TRIM(UPPER(SUBSTITUTE($D48," ",""))),'Cleaned Google Form'!$A$1:$M$5000,3,FALSE)="SMH",VLOOKUP(TRIM(UPPER(SUBSTITUTE($D48," ",""))),'Cleaned Google Form'!$A$1:$M$5000,3,FALSE)="RCH",VLOOKUP(TRIM(UPPER(SUBSTITUTE($D48," ",""))),'Cleaned Google Form'!$A$1:$M$5000,3,FALSE)="BCCA")),0,IF(AND(AI$21=1,NOT(VLOOKUP(TRIM(UPPER(SUBSTITUTE($D48," ",""))),'Cleaned Google Form'!$A$1:$M$5000,6,FALSE)="NO")),0,IF(OR(VLOOKUP(TRIM(UPPER(SUBSTITUTE($D48," ",""))),'Cleaned Google Form'!$A$1:$M$5000,8,FALSE)='Main Template'!AI$12,VLOOKUP(TRIM(UPPER(SUBSTITUTE($D48," ",""))),'Cleaned Google Form'!$A$1:$M$5000,8,FALSE)='Main Template'!AI$13,VLOOKUP(TRIM(UPPER(SUBSTITUTE($D48," ",""))),'Cleaned Google Form'!$A$1:$M$5000,8,FALSE)='Main Template'!AI$14,VLOOKUP(TRIM(UPPER(SUBSTITUTE($D48," ",""))),'Cleaned Google Form'!$A$1:$M$5000,8,FALSE)='Main Template'!AI$15),0,IF(AND('Main Template'!AI$21&gt;=$C$9,'Main Template'!AI$19,VLOOKUP(TRIM(UPPER(SUBSTITUTE($D48," ",""))),'Cleaned Google Form'!$A$1:$M$5000,7,FALSE)="YES"),0,IF(IFERROR(FIND('Main Template'!AI$17,VLOOKUP(TRIM(UPPER(SUBSTITUTE('Main Template'!$D48," ",""))),'Cleaned Google Form'!$A$1:$M$5000,9,FALSE),1),FALSE),0,1))))),1)</f>
        <v>0</v>
      </c>
      <c r="AJ48" s="12">
        <f>IFERROR(IF(AND(WEEKDAY('Main Template'!AJ$18)=1,OR(VLOOKUP(TRIM(UPPER(SUBSTITUTE($D48," ",""))),'Cleaned Google Form'!$A$1:$M$5000,3,FALSE)="SMH",VLOOKUP(TRIM(UPPER(SUBSTITUTE($D48," ",""))),'Cleaned Google Form'!$A$1:$M$5000,3,FALSE)="RCH",VLOOKUP(TRIM(UPPER(SUBSTITUTE($D48," ",""))),'Cleaned Google Form'!$A$1:$M$5000,3,FALSE)="BCCA")),0,IF(AND(AJ$21=1,NOT(VLOOKUP(TRIM(UPPER(SUBSTITUTE($D48," ",""))),'Cleaned Google Form'!$A$1:$M$5000,6,FALSE)="NO")),0,IF(OR(VLOOKUP(TRIM(UPPER(SUBSTITUTE($D48," ",""))),'Cleaned Google Form'!$A$1:$M$5000,8,FALSE)='Main Template'!AJ$12,VLOOKUP(TRIM(UPPER(SUBSTITUTE($D48," ",""))),'Cleaned Google Form'!$A$1:$M$5000,8,FALSE)='Main Template'!AJ$13,VLOOKUP(TRIM(UPPER(SUBSTITUTE($D48," ",""))),'Cleaned Google Form'!$A$1:$M$5000,8,FALSE)='Main Template'!AJ$14,VLOOKUP(TRIM(UPPER(SUBSTITUTE($D48," ",""))),'Cleaned Google Form'!$A$1:$M$5000,8,FALSE)='Main Template'!AJ$15),0,IF(AND('Main Template'!AJ$21&gt;=$C$9,'Main Template'!AJ$19,VLOOKUP(TRIM(UPPER(SUBSTITUTE($D48," ",""))),'Cleaned Google Form'!$A$1:$M$5000,7,FALSE)="YES"),0,IF(IFERROR(FIND('Main Template'!AJ$17,VLOOKUP(TRIM(UPPER(SUBSTITUTE('Main Template'!$D48," ",""))),'Cleaned Google Form'!$A$1:$M$5000,9,FALSE),1),FALSE),0,1))))),1)</f>
        <v>0</v>
      </c>
      <c r="AK48" s="12">
        <f>IFERROR(IF(AND(WEEKDAY('Main Template'!AK$18)=1,OR(VLOOKUP(TRIM(UPPER(SUBSTITUTE($D48," ",""))),'Cleaned Google Form'!$A$1:$M$5000,3,FALSE)="SMH",VLOOKUP(TRIM(UPPER(SUBSTITUTE($D48," ",""))),'Cleaned Google Form'!$A$1:$M$5000,3,FALSE)="RCH",VLOOKUP(TRIM(UPPER(SUBSTITUTE($D48," ",""))),'Cleaned Google Form'!$A$1:$M$5000,3,FALSE)="BCCA")),0,IF(AND(AK$21=1,NOT(VLOOKUP(TRIM(UPPER(SUBSTITUTE($D48," ",""))),'Cleaned Google Form'!$A$1:$M$5000,6,FALSE)="NO")),0,IF(OR(VLOOKUP(TRIM(UPPER(SUBSTITUTE($D48," ",""))),'Cleaned Google Form'!$A$1:$M$5000,8,FALSE)='Main Template'!AK$12,VLOOKUP(TRIM(UPPER(SUBSTITUTE($D48," ",""))),'Cleaned Google Form'!$A$1:$M$5000,8,FALSE)='Main Template'!AK$13,VLOOKUP(TRIM(UPPER(SUBSTITUTE($D48," ",""))),'Cleaned Google Form'!$A$1:$M$5000,8,FALSE)='Main Template'!AK$14,VLOOKUP(TRIM(UPPER(SUBSTITUTE($D48," ",""))),'Cleaned Google Form'!$A$1:$M$5000,8,FALSE)='Main Template'!AK$15),0,IF(AND('Main Template'!AK$21&gt;=$C$9,'Main Template'!AK$19,VLOOKUP(TRIM(UPPER(SUBSTITUTE($D48," ",""))),'Cleaned Google Form'!$A$1:$M$5000,7,FALSE)="YES"),0,IF(IFERROR(FIND('Main Template'!AK$17,VLOOKUP(TRIM(UPPER(SUBSTITUTE('Main Template'!$D48," ",""))),'Cleaned Google Form'!$A$1:$M$5000,9,FALSE),1),FALSE),0,1))))),1)</f>
        <v>0</v>
      </c>
      <c r="AL48" s="12">
        <f>IFERROR(IF(AND(WEEKDAY('Main Template'!AL$18)=1,OR(VLOOKUP(TRIM(UPPER(SUBSTITUTE($D48," ",""))),'Cleaned Google Form'!$A$1:$M$5000,3,FALSE)="SMH",VLOOKUP(TRIM(UPPER(SUBSTITUTE($D48," ",""))),'Cleaned Google Form'!$A$1:$M$5000,3,FALSE)="RCH",VLOOKUP(TRIM(UPPER(SUBSTITUTE($D48," ",""))),'Cleaned Google Form'!$A$1:$M$5000,3,FALSE)="BCCA")),0,IF(AND(AL$21=1,NOT(VLOOKUP(TRIM(UPPER(SUBSTITUTE($D48," ",""))),'Cleaned Google Form'!$A$1:$M$5000,6,FALSE)="NO")),0,IF(OR(VLOOKUP(TRIM(UPPER(SUBSTITUTE($D48," ",""))),'Cleaned Google Form'!$A$1:$M$5000,8,FALSE)='Main Template'!AL$12,VLOOKUP(TRIM(UPPER(SUBSTITUTE($D48," ",""))),'Cleaned Google Form'!$A$1:$M$5000,8,FALSE)='Main Template'!AL$13,VLOOKUP(TRIM(UPPER(SUBSTITUTE($D48," ",""))),'Cleaned Google Form'!$A$1:$M$5000,8,FALSE)='Main Template'!AL$14,VLOOKUP(TRIM(UPPER(SUBSTITUTE($D48," ",""))),'Cleaned Google Form'!$A$1:$M$5000,8,FALSE)='Main Template'!AL$15),0,IF(AND('Main Template'!AL$21&gt;=$C$9,'Main Template'!AL$19,VLOOKUP(TRIM(UPPER(SUBSTITUTE($D48," ",""))),'Cleaned Google Form'!$A$1:$M$5000,7,FALSE)="YES"),0,IF(IFERROR(FIND('Main Template'!AL$17,VLOOKUP(TRIM(UPPER(SUBSTITUTE('Main Template'!$D48," ",""))),'Cleaned Google Form'!$A$1:$M$5000,9,FALSE),1),FALSE),0,1))))),1)</f>
        <v>0</v>
      </c>
      <c r="AM48" s="12">
        <f>IFERROR(IF(AND(WEEKDAY('Main Template'!AM$18)=1,OR(VLOOKUP(TRIM(UPPER(SUBSTITUTE($D48," ",""))),'Cleaned Google Form'!$A$1:$M$5000,3,FALSE)="SMH",VLOOKUP(TRIM(UPPER(SUBSTITUTE($D48," ",""))),'Cleaned Google Form'!$A$1:$M$5000,3,FALSE)="RCH",VLOOKUP(TRIM(UPPER(SUBSTITUTE($D48," ",""))),'Cleaned Google Form'!$A$1:$M$5000,3,FALSE)="BCCA")),0,IF(AND(AM$21=1,NOT(VLOOKUP(TRIM(UPPER(SUBSTITUTE($D48," ",""))),'Cleaned Google Form'!$A$1:$M$5000,6,FALSE)="NO")),0,IF(OR(VLOOKUP(TRIM(UPPER(SUBSTITUTE($D48," ",""))),'Cleaned Google Form'!$A$1:$M$5000,8,FALSE)='Main Template'!AM$12,VLOOKUP(TRIM(UPPER(SUBSTITUTE($D48," ",""))),'Cleaned Google Form'!$A$1:$M$5000,8,FALSE)='Main Template'!AM$13,VLOOKUP(TRIM(UPPER(SUBSTITUTE($D48," ",""))),'Cleaned Google Form'!$A$1:$M$5000,8,FALSE)='Main Template'!AM$14,VLOOKUP(TRIM(UPPER(SUBSTITUTE($D48," ",""))),'Cleaned Google Form'!$A$1:$M$5000,8,FALSE)='Main Template'!AM$15),0,IF(AND('Main Template'!AM$21&gt;=$C$9,'Main Template'!AM$19,VLOOKUP(TRIM(UPPER(SUBSTITUTE($D48," ",""))),'Cleaned Google Form'!$A$1:$M$5000,7,FALSE)="YES"),0,IF(IFERROR(FIND('Main Template'!AM$17,VLOOKUP(TRIM(UPPER(SUBSTITUTE('Main Template'!$D48," ",""))),'Cleaned Google Form'!$A$1:$M$5000,9,FALSE),1),FALSE),0,1))))),1)</f>
        <v>1</v>
      </c>
      <c r="AN48" s="12">
        <f>IFERROR(IF(AND(WEEKDAY('Main Template'!AN$18)=1,OR(VLOOKUP(TRIM(UPPER(SUBSTITUTE($D48," ",""))),'Cleaned Google Form'!$A$1:$M$5000,3,FALSE)="SMH",VLOOKUP(TRIM(UPPER(SUBSTITUTE($D48," ",""))),'Cleaned Google Form'!$A$1:$M$5000,3,FALSE)="RCH",VLOOKUP(TRIM(UPPER(SUBSTITUTE($D48," ",""))),'Cleaned Google Form'!$A$1:$M$5000,3,FALSE)="BCCA")),0,IF(AND(AN$21=1,NOT(VLOOKUP(TRIM(UPPER(SUBSTITUTE($D48," ",""))),'Cleaned Google Form'!$A$1:$M$5000,6,FALSE)="NO")),0,IF(OR(VLOOKUP(TRIM(UPPER(SUBSTITUTE($D48," ",""))),'Cleaned Google Form'!$A$1:$M$5000,8,FALSE)='Main Template'!AN$12,VLOOKUP(TRIM(UPPER(SUBSTITUTE($D48," ",""))),'Cleaned Google Form'!$A$1:$M$5000,8,FALSE)='Main Template'!AN$13,VLOOKUP(TRIM(UPPER(SUBSTITUTE($D48," ",""))),'Cleaned Google Form'!$A$1:$M$5000,8,FALSE)='Main Template'!AN$14,VLOOKUP(TRIM(UPPER(SUBSTITUTE($D48," ",""))),'Cleaned Google Form'!$A$1:$M$5000,8,FALSE)='Main Template'!AN$15),0,IF(AND('Main Template'!AN$21&gt;=$C$9,'Main Template'!AN$19,VLOOKUP(TRIM(UPPER(SUBSTITUTE($D48," ",""))),'Cleaned Google Form'!$A$1:$M$5000,7,FALSE)="YES"),0,IF(IFERROR(FIND('Main Template'!AN$17,VLOOKUP(TRIM(UPPER(SUBSTITUTE('Main Template'!$D48," ",""))),'Cleaned Google Form'!$A$1:$M$5000,9,FALSE),1),FALSE),0,1))))),1)</f>
        <v>1</v>
      </c>
    </row>
    <row r="49" spans="2:40">
      <c r="B49" t="str">
        <f>IFERROR(IF(ISNUMBER(MATCH(UPPER(SUBSTITUTE(D49," ","")),'Cleaned Google Form'!$A:$A,0)),"","Oops"),"Not Present")</f>
        <v/>
      </c>
      <c r="C49" s="4">
        <f>I49</f>
        <v>28</v>
      </c>
      <c r="D49" s="4" t="s">
        <v>276</v>
      </c>
      <c r="E49" s="4">
        <f>IFERROR(IF(VLOOKUP(TRIM(UPPER(SUBSTITUTE(D49," ",""))),'Cleaned Google Form'!$A$1:$L$5000,5,FALSE)="YES",1,0),0)</f>
        <v>1</v>
      </c>
      <c r="F49" s="4">
        <f>IFERROR(IF(RIGHT(VLOOKUP(TRIM(UPPER(SUBSTITUTE(D49," ",""))),'Cleaned Google Form'!$A$1:$L$5000,2,FALSE),1)="1",1,0),0)</f>
        <v>0</v>
      </c>
      <c r="G49" s="4">
        <f>IFERROR(IF(VLOOKUP(TRIM(UPPER(SUBSTITUTE(D49," ",""))),'Cleaned Google Form'!$A$1:$L$5000,3,FALSE)="VGH",1,0),0)</f>
        <v>1</v>
      </c>
      <c r="H49" s="4">
        <f>IFERROR(IF(G49+IFERROR(IF(VLOOKUP(TRIM(UPPER(SUBSTITUTE(D49," ",""))),'Cleaned Google Form'!$A$1:$L$5000,3,FALSE)="SPH",1,0),0)=0,1,0),0)</f>
        <v>0</v>
      </c>
      <c r="I49" s="4">
        <f>IF(I48="Resident Index",1,I48+1)</f>
        <v>28</v>
      </c>
      <c r="J49" s="12">
        <f>IFERROR(IF(AND(WEEKDAY('Main Template'!J$18)=1,OR(VLOOKUP(TRIM(UPPER(SUBSTITUTE($D49," ",""))),'Cleaned Google Form'!$A$1:$M$5000,3,FALSE)="SMH",VLOOKUP(TRIM(UPPER(SUBSTITUTE($D49," ",""))),'Cleaned Google Form'!$A$1:$M$5000,3,FALSE)="RCH",VLOOKUP(TRIM(UPPER(SUBSTITUTE($D49," ",""))),'Cleaned Google Form'!$A$1:$M$5000,3,FALSE)="BCCA")),0,IF(AND(J$21=1,NOT(VLOOKUP(TRIM(UPPER(SUBSTITUTE($D49," ",""))),'Cleaned Google Form'!$A$1:$M$5000,6,FALSE)="NO")),0,IF(OR(VLOOKUP(TRIM(UPPER(SUBSTITUTE($D49," ",""))),'Cleaned Google Form'!$A$1:$M$5000,8,FALSE)='Main Template'!J$12,VLOOKUP(TRIM(UPPER(SUBSTITUTE($D49," ",""))),'Cleaned Google Form'!$A$1:$M$5000,8,FALSE)='Main Template'!J$13,VLOOKUP(TRIM(UPPER(SUBSTITUTE($D49," ",""))),'Cleaned Google Form'!$A$1:$M$5000,8,FALSE)='Main Template'!J$14,VLOOKUP(TRIM(UPPER(SUBSTITUTE($D49," ",""))),'Cleaned Google Form'!$A$1:$M$5000,8,FALSE)='Main Template'!J$15),0,IF(AND('Main Template'!J$21&gt;=$C$9,'Main Template'!J$19,VLOOKUP(TRIM(UPPER(SUBSTITUTE($D49," ",""))),'Cleaned Google Form'!$A$1:$M$5000,7,FALSE)="YES"),0,IF(IFERROR(FIND('Main Template'!J$17,VLOOKUP(TRIM(UPPER(SUBSTITUTE('Main Template'!$D49," ",""))),'Cleaned Google Form'!$A$1:$M$5000,9,FALSE),1),FALSE),0,1))))),1)</f>
        <v>0</v>
      </c>
      <c r="K49" s="12">
        <f>IFERROR(IF(AND(WEEKDAY('Main Template'!K$18)=1,OR(VLOOKUP(TRIM(UPPER(SUBSTITUTE($D49," ",""))),'Cleaned Google Form'!$A$1:$M$5000,3,FALSE)="SMH",VLOOKUP(TRIM(UPPER(SUBSTITUTE($D49," ",""))),'Cleaned Google Form'!$A$1:$M$5000,3,FALSE)="RCH",VLOOKUP(TRIM(UPPER(SUBSTITUTE($D49," ",""))),'Cleaned Google Form'!$A$1:$M$5000,3,FALSE)="BCCA")),0,IF(AND(K$21=1,NOT(VLOOKUP(TRIM(UPPER(SUBSTITUTE($D49," ",""))),'Cleaned Google Form'!$A$1:$M$5000,6,FALSE)="NO")),0,IF(OR(VLOOKUP(TRIM(UPPER(SUBSTITUTE($D49," ",""))),'Cleaned Google Form'!$A$1:$M$5000,8,FALSE)='Main Template'!K$12,VLOOKUP(TRIM(UPPER(SUBSTITUTE($D49," ",""))),'Cleaned Google Form'!$A$1:$M$5000,8,FALSE)='Main Template'!K$13,VLOOKUP(TRIM(UPPER(SUBSTITUTE($D49," ",""))),'Cleaned Google Form'!$A$1:$M$5000,8,FALSE)='Main Template'!K$14,VLOOKUP(TRIM(UPPER(SUBSTITUTE($D49," ",""))),'Cleaned Google Form'!$A$1:$M$5000,8,FALSE)='Main Template'!K$15),0,IF(AND('Main Template'!K$21&gt;=$C$9,'Main Template'!K$19,VLOOKUP(TRIM(UPPER(SUBSTITUTE($D49," ",""))),'Cleaned Google Form'!$A$1:$M$5000,7,FALSE)="YES"),0,IF(IFERROR(FIND('Main Template'!K$17,VLOOKUP(TRIM(UPPER(SUBSTITUTE('Main Template'!$D49," ",""))),'Cleaned Google Form'!$A$1:$M$5000,9,FALSE),1),FALSE),0,1))))),1)</f>
        <v>0</v>
      </c>
      <c r="L49" s="12">
        <f>IFERROR(IF(AND(WEEKDAY('Main Template'!L$18)=1,OR(VLOOKUP(TRIM(UPPER(SUBSTITUTE($D49," ",""))),'Cleaned Google Form'!$A$1:$M$5000,3,FALSE)="SMH",VLOOKUP(TRIM(UPPER(SUBSTITUTE($D49," ",""))),'Cleaned Google Form'!$A$1:$M$5000,3,FALSE)="RCH",VLOOKUP(TRIM(UPPER(SUBSTITUTE($D49," ",""))),'Cleaned Google Form'!$A$1:$M$5000,3,FALSE)="BCCA")),0,IF(AND(L$21=1,NOT(VLOOKUP(TRIM(UPPER(SUBSTITUTE($D49," ",""))),'Cleaned Google Form'!$A$1:$M$5000,6,FALSE)="NO")),0,IF(OR(VLOOKUP(TRIM(UPPER(SUBSTITUTE($D49," ",""))),'Cleaned Google Form'!$A$1:$M$5000,8,FALSE)='Main Template'!L$12,VLOOKUP(TRIM(UPPER(SUBSTITUTE($D49," ",""))),'Cleaned Google Form'!$A$1:$M$5000,8,FALSE)='Main Template'!L$13,VLOOKUP(TRIM(UPPER(SUBSTITUTE($D49," ",""))),'Cleaned Google Form'!$A$1:$M$5000,8,FALSE)='Main Template'!L$14,VLOOKUP(TRIM(UPPER(SUBSTITUTE($D49," ",""))),'Cleaned Google Form'!$A$1:$M$5000,8,FALSE)='Main Template'!L$15),0,IF(AND('Main Template'!L$21&gt;=$C$9,'Main Template'!L$19,VLOOKUP(TRIM(UPPER(SUBSTITUTE($D49," ",""))),'Cleaned Google Form'!$A$1:$M$5000,7,FALSE)="YES"),0,IF(IFERROR(FIND('Main Template'!L$17,VLOOKUP(TRIM(UPPER(SUBSTITUTE('Main Template'!$D49," ",""))),'Cleaned Google Form'!$A$1:$M$5000,9,FALSE),1),FALSE),0,1))))),1)</f>
        <v>0</v>
      </c>
      <c r="M49" s="12">
        <f>IFERROR(IF(AND(WEEKDAY('Main Template'!M$18)=1,OR(VLOOKUP(TRIM(UPPER(SUBSTITUTE($D49," ",""))),'Cleaned Google Form'!$A$1:$M$5000,3,FALSE)="SMH",VLOOKUP(TRIM(UPPER(SUBSTITUTE($D49," ",""))),'Cleaned Google Form'!$A$1:$M$5000,3,FALSE)="RCH",VLOOKUP(TRIM(UPPER(SUBSTITUTE($D49," ",""))),'Cleaned Google Form'!$A$1:$M$5000,3,FALSE)="BCCA")),0,IF(AND(M$21=1,NOT(VLOOKUP(TRIM(UPPER(SUBSTITUTE($D49," ",""))),'Cleaned Google Form'!$A$1:$M$5000,6,FALSE)="NO")),0,IF(OR(VLOOKUP(TRIM(UPPER(SUBSTITUTE($D49," ",""))),'Cleaned Google Form'!$A$1:$M$5000,8,FALSE)='Main Template'!M$12,VLOOKUP(TRIM(UPPER(SUBSTITUTE($D49," ",""))),'Cleaned Google Form'!$A$1:$M$5000,8,FALSE)='Main Template'!M$13,VLOOKUP(TRIM(UPPER(SUBSTITUTE($D49," ",""))),'Cleaned Google Form'!$A$1:$M$5000,8,FALSE)='Main Template'!M$14,VLOOKUP(TRIM(UPPER(SUBSTITUTE($D49," ",""))),'Cleaned Google Form'!$A$1:$M$5000,8,FALSE)='Main Template'!M$15),0,IF(AND('Main Template'!M$21&gt;=$C$9,'Main Template'!M$19,VLOOKUP(TRIM(UPPER(SUBSTITUTE($D49," ",""))),'Cleaned Google Form'!$A$1:$M$5000,7,FALSE)="YES"),0,IF(IFERROR(FIND('Main Template'!M$17,VLOOKUP(TRIM(UPPER(SUBSTITUTE('Main Template'!$D49," ",""))),'Cleaned Google Form'!$A$1:$M$5000,9,FALSE),1),FALSE),0,1))))),1)</f>
        <v>0</v>
      </c>
      <c r="N49" s="12">
        <f>IFERROR(IF(AND(WEEKDAY('Main Template'!N$18)=1,OR(VLOOKUP(TRIM(UPPER(SUBSTITUTE($D49," ",""))),'Cleaned Google Form'!$A$1:$M$5000,3,FALSE)="SMH",VLOOKUP(TRIM(UPPER(SUBSTITUTE($D49," ",""))),'Cleaned Google Form'!$A$1:$M$5000,3,FALSE)="RCH",VLOOKUP(TRIM(UPPER(SUBSTITUTE($D49," ",""))),'Cleaned Google Form'!$A$1:$M$5000,3,FALSE)="BCCA")),0,IF(AND(N$21=1,NOT(VLOOKUP(TRIM(UPPER(SUBSTITUTE($D49," ",""))),'Cleaned Google Form'!$A$1:$M$5000,6,FALSE)="NO")),0,IF(OR(VLOOKUP(TRIM(UPPER(SUBSTITUTE($D49," ",""))),'Cleaned Google Form'!$A$1:$M$5000,8,FALSE)='Main Template'!N$12,VLOOKUP(TRIM(UPPER(SUBSTITUTE($D49," ",""))),'Cleaned Google Form'!$A$1:$M$5000,8,FALSE)='Main Template'!N$13,VLOOKUP(TRIM(UPPER(SUBSTITUTE($D49," ",""))),'Cleaned Google Form'!$A$1:$M$5000,8,FALSE)='Main Template'!N$14,VLOOKUP(TRIM(UPPER(SUBSTITUTE($D49," ",""))),'Cleaned Google Form'!$A$1:$M$5000,8,FALSE)='Main Template'!N$15),0,IF(AND('Main Template'!N$21&gt;=$C$9,'Main Template'!N$19,VLOOKUP(TRIM(UPPER(SUBSTITUTE($D49," ",""))),'Cleaned Google Form'!$A$1:$M$5000,7,FALSE)="YES"),0,IF(IFERROR(FIND('Main Template'!N$17,VLOOKUP(TRIM(UPPER(SUBSTITUTE('Main Template'!$D49," ",""))),'Cleaned Google Form'!$A$1:$M$5000,9,FALSE),1),FALSE),0,1))))),1)</f>
        <v>0</v>
      </c>
      <c r="O49" s="12">
        <f>IFERROR(IF(AND(WEEKDAY('Main Template'!O$18)=1,OR(VLOOKUP(TRIM(UPPER(SUBSTITUTE($D49," ",""))),'Cleaned Google Form'!$A$1:$M$5000,3,FALSE)="SMH",VLOOKUP(TRIM(UPPER(SUBSTITUTE($D49," ",""))),'Cleaned Google Form'!$A$1:$M$5000,3,FALSE)="RCH",VLOOKUP(TRIM(UPPER(SUBSTITUTE($D49," ",""))),'Cleaned Google Form'!$A$1:$M$5000,3,FALSE)="BCCA")),0,IF(AND(O$21=1,NOT(VLOOKUP(TRIM(UPPER(SUBSTITUTE($D49," ",""))),'Cleaned Google Form'!$A$1:$M$5000,6,FALSE)="NO")),0,IF(OR(VLOOKUP(TRIM(UPPER(SUBSTITUTE($D49," ",""))),'Cleaned Google Form'!$A$1:$M$5000,8,FALSE)='Main Template'!O$12,VLOOKUP(TRIM(UPPER(SUBSTITUTE($D49," ",""))),'Cleaned Google Form'!$A$1:$M$5000,8,FALSE)='Main Template'!O$13,VLOOKUP(TRIM(UPPER(SUBSTITUTE($D49," ",""))),'Cleaned Google Form'!$A$1:$M$5000,8,FALSE)='Main Template'!O$14,VLOOKUP(TRIM(UPPER(SUBSTITUTE($D49," ",""))),'Cleaned Google Form'!$A$1:$M$5000,8,FALSE)='Main Template'!O$15),0,IF(AND('Main Template'!O$21&gt;=$C$9,'Main Template'!O$19,VLOOKUP(TRIM(UPPER(SUBSTITUTE($D49," ",""))),'Cleaned Google Form'!$A$1:$M$5000,7,FALSE)="YES"),0,IF(IFERROR(FIND('Main Template'!O$17,VLOOKUP(TRIM(UPPER(SUBSTITUTE('Main Template'!$D49," ",""))),'Cleaned Google Form'!$A$1:$M$5000,9,FALSE),1),FALSE),0,1))))),1)</f>
        <v>0</v>
      </c>
      <c r="P49" s="12">
        <f>IFERROR(IF(AND(WEEKDAY('Main Template'!P$18)=1,OR(VLOOKUP(TRIM(UPPER(SUBSTITUTE($D49," ",""))),'Cleaned Google Form'!$A$1:$M$5000,3,FALSE)="SMH",VLOOKUP(TRIM(UPPER(SUBSTITUTE($D49," ",""))),'Cleaned Google Form'!$A$1:$M$5000,3,FALSE)="RCH",VLOOKUP(TRIM(UPPER(SUBSTITUTE($D49," ",""))),'Cleaned Google Form'!$A$1:$M$5000,3,FALSE)="BCCA")),0,IF(AND(P$21=1,NOT(VLOOKUP(TRIM(UPPER(SUBSTITUTE($D49," ",""))),'Cleaned Google Form'!$A$1:$M$5000,6,FALSE)="NO")),0,IF(OR(VLOOKUP(TRIM(UPPER(SUBSTITUTE($D49," ",""))),'Cleaned Google Form'!$A$1:$M$5000,8,FALSE)='Main Template'!P$12,VLOOKUP(TRIM(UPPER(SUBSTITUTE($D49," ",""))),'Cleaned Google Form'!$A$1:$M$5000,8,FALSE)='Main Template'!P$13,VLOOKUP(TRIM(UPPER(SUBSTITUTE($D49," ",""))),'Cleaned Google Form'!$A$1:$M$5000,8,FALSE)='Main Template'!P$14,VLOOKUP(TRIM(UPPER(SUBSTITUTE($D49," ",""))),'Cleaned Google Form'!$A$1:$M$5000,8,FALSE)='Main Template'!P$15),0,IF(AND('Main Template'!P$21&gt;=$C$9,'Main Template'!P$19,VLOOKUP(TRIM(UPPER(SUBSTITUTE($D49," ",""))),'Cleaned Google Form'!$A$1:$M$5000,7,FALSE)="YES"),0,IF(IFERROR(FIND('Main Template'!P$17,VLOOKUP(TRIM(UPPER(SUBSTITUTE('Main Template'!$D49," ",""))),'Cleaned Google Form'!$A$1:$M$5000,9,FALSE),1),FALSE),0,1))))),1)</f>
        <v>0</v>
      </c>
      <c r="Q49" s="12">
        <f>IFERROR(IF(AND(WEEKDAY('Main Template'!Q$18)=1,OR(VLOOKUP(TRIM(UPPER(SUBSTITUTE($D49," ",""))),'Cleaned Google Form'!$A$1:$M$5000,3,FALSE)="SMH",VLOOKUP(TRIM(UPPER(SUBSTITUTE($D49," ",""))),'Cleaned Google Form'!$A$1:$M$5000,3,FALSE)="RCH",VLOOKUP(TRIM(UPPER(SUBSTITUTE($D49," ",""))),'Cleaned Google Form'!$A$1:$M$5000,3,FALSE)="BCCA")),0,IF(AND(Q$21=1,NOT(VLOOKUP(TRIM(UPPER(SUBSTITUTE($D49," ",""))),'Cleaned Google Form'!$A$1:$M$5000,6,FALSE)="NO")),0,IF(OR(VLOOKUP(TRIM(UPPER(SUBSTITUTE($D49," ",""))),'Cleaned Google Form'!$A$1:$M$5000,8,FALSE)='Main Template'!Q$12,VLOOKUP(TRIM(UPPER(SUBSTITUTE($D49," ",""))),'Cleaned Google Form'!$A$1:$M$5000,8,FALSE)='Main Template'!Q$13,VLOOKUP(TRIM(UPPER(SUBSTITUTE($D49," ",""))),'Cleaned Google Form'!$A$1:$M$5000,8,FALSE)='Main Template'!Q$14,VLOOKUP(TRIM(UPPER(SUBSTITUTE($D49," ",""))),'Cleaned Google Form'!$A$1:$M$5000,8,FALSE)='Main Template'!Q$15),0,IF(AND('Main Template'!Q$21&gt;=$C$9,'Main Template'!Q$19,VLOOKUP(TRIM(UPPER(SUBSTITUTE($D49," ",""))),'Cleaned Google Form'!$A$1:$M$5000,7,FALSE)="YES"),0,IF(IFERROR(FIND('Main Template'!Q$17,VLOOKUP(TRIM(UPPER(SUBSTITUTE('Main Template'!$D49," ",""))),'Cleaned Google Form'!$A$1:$M$5000,9,FALSE),1),FALSE),0,1))))),1)</f>
        <v>1</v>
      </c>
      <c r="R49" s="12">
        <f>IFERROR(IF(AND(WEEKDAY('Main Template'!R$18)=1,OR(VLOOKUP(TRIM(UPPER(SUBSTITUTE($D49," ",""))),'Cleaned Google Form'!$A$1:$M$5000,3,FALSE)="SMH",VLOOKUP(TRIM(UPPER(SUBSTITUTE($D49," ",""))),'Cleaned Google Form'!$A$1:$M$5000,3,FALSE)="RCH",VLOOKUP(TRIM(UPPER(SUBSTITUTE($D49," ",""))),'Cleaned Google Form'!$A$1:$M$5000,3,FALSE)="BCCA")),0,IF(AND(R$21=1,NOT(VLOOKUP(TRIM(UPPER(SUBSTITUTE($D49," ",""))),'Cleaned Google Form'!$A$1:$M$5000,6,FALSE)="NO")),0,IF(OR(VLOOKUP(TRIM(UPPER(SUBSTITUTE($D49," ",""))),'Cleaned Google Form'!$A$1:$M$5000,8,FALSE)='Main Template'!R$12,VLOOKUP(TRIM(UPPER(SUBSTITUTE($D49," ",""))),'Cleaned Google Form'!$A$1:$M$5000,8,FALSE)='Main Template'!R$13,VLOOKUP(TRIM(UPPER(SUBSTITUTE($D49," ",""))),'Cleaned Google Form'!$A$1:$M$5000,8,FALSE)='Main Template'!R$14,VLOOKUP(TRIM(UPPER(SUBSTITUTE($D49," ",""))),'Cleaned Google Form'!$A$1:$M$5000,8,FALSE)='Main Template'!R$15),0,IF(AND('Main Template'!R$21&gt;=$C$9,'Main Template'!R$19,VLOOKUP(TRIM(UPPER(SUBSTITUTE($D49," ",""))),'Cleaned Google Form'!$A$1:$M$5000,7,FALSE)="YES"),0,IF(IFERROR(FIND('Main Template'!R$17,VLOOKUP(TRIM(UPPER(SUBSTITUTE('Main Template'!$D49," ",""))),'Cleaned Google Form'!$A$1:$M$5000,9,FALSE),1),FALSE),0,1))))),1)</f>
        <v>1</v>
      </c>
      <c r="S49" s="12">
        <f>IFERROR(IF(AND(WEEKDAY('Main Template'!S$18)=1,OR(VLOOKUP(TRIM(UPPER(SUBSTITUTE($D49," ",""))),'Cleaned Google Form'!$A$1:$M$5000,3,FALSE)="SMH",VLOOKUP(TRIM(UPPER(SUBSTITUTE($D49," ",""))),'Cleaned Google Form'!$A$1:$M$5000,3,FALSE)="RCH",VLOOKUP(TRIM(UPPER(SUBSTITUTE($D49," ",""))),'Cleaned Google Form'!$A$1:$M$5000,3,FALSE)="BCCA")),0,IF(AND(S$21=1,NOT(VLOOKUP(TRIM(UPPER(SUBSTITUTE($D49," ",""))),'Cleaned Google Form'!$A$1:$M$5000,6,FALSE)="NO")),0,IF(OR(VLOOKUP(TRIM(UPPER(SUBSTITUTE($D49," ",""))),'Cleaned Google Form'!$A$1:$M$5000,8,FALSE)='Main Template'!S$12,VLOOKUP(TRIM(UPPER(SUBSTITUTE($D49," ",""))),'Cleaned Google Form'!$A$1:$M$5000,8,FALSE)='Main Template'!S$13,VLOOKUP(TRIM(UPPER(SUBSTITUTE($D49," ",""))),'Cleaned Google Form'!$A$1:$M$5000,8,FALSE)='Main Template'!S$14,VLOOKUP(TRIM(UPPER(SUBSTITUTE($D49," ",""))),'Cleaned Google Form'!$A$1:$M$5000,8,FALSE)='Main Template'!S$15),0,IF(AND('Main Template'!S$21&gt;=$C$9,'Main Template'!S$19,VLOOKUP(TRIM(UPPER(SUBSTITUTE($D49," ",""))),'Cleaned Google Form'!$A$1:$M$5000,7,FALSE)="YES"),0,IF(IFERROR(FIND('Main Template'!S$17,VLOOKUP(TRIM(UPPER(SUBSTITUTE('Main Template'!$D49," ",""))),'Cleaned Google Form'!$A$1:$M$5000,9,FALSE),1),FALSE),0,1))))),1)</f>
        <v>1</v>
      </c>
      <c r="T49" s="12">
        <f>IFERROR(IF(AND(WEEKDAY('Main Template'!T$18)=1,OR(VLOOKUP(TRIM(UPPER(SUBSTITUTE($D49," ",""))),'Cleaned Google Form'!$A$1:$M$5000,3,FALSE)="SMH",VLOOKUP(TRIM(UPPER(SUBSTITUTE($D49," ",""))),'Cleaned Google Form'!$A$1:$M$5000,3,FALSE)="RCH",VLOOKUP(TRIM(UPPER(SUBSTITUTE($D49," ",""))),'Cleaned Google Form'!$A$1:$M$5000,3,FALSE)="BCCA")),0,IF(AND(T$21=1,NOT(VLOOKUP(TRIM(UPPER(SUBSTITUTE($D49," ",""))),'Cleaned Google Form'!$A$1:$M$5000,6,FALSE)="NO")),0,IF(OR(VLOOKUP(TRIM(UPPER(SUBSTITUTE($D49," ",""))),'Cleaned Google Form'!$A$1:$M$5000,8,FALSE)='Main Template'!T$12,VLOOKUP(TRIM(UPPER(SUBSTITUTE($D49," ",""))),'Cleaned Google Form'!$A$1:$M$5000,8,FALSE)='Main Template'!T$13,VLOOKUP(TRIM(UPPER(SUBSTITUTE($D49," ",""))),'Cleaned Google Form'!$A$1:$M$5000,8,FALSE)='Main Template'!T$14,VLOOKUP(TRIM(UPPER(SUBSTITUTE($D49," ",""))),'Cleaned Google Form'!$A$1:$M$5000,8,FALSE)='Main Template'!T$15),0,IF(AND('Main Template'!T$21&gt;=$C$9,'Main Template'!T$19,VLOOKUP(TRIM(UPPER(SUBSTITUTE($D49," ",""))),'Cleaned Google Form'!$A$1:$M$5000,7,FALSE)="YES"),0,IF(IFERROR(FIND('Main Template'!T$17,VLOOKUP(TRIM(UPPER(SUBSTITUTE('Main Template'!$D49," ",""))),'Cleaned Google Form'!$A$1:$M$5000,9,FALSE),1),FALSE),0,1))))),1)</f>
        <v>1</v>
      </c>
      <c r="U49" s="12">
        <f>IFERROR(IF(AND(WEEKDAY('Main Template'!U$18)=1,OR(VLOOKUP(TRIM(UPPER(SUBSTITUTE($D49," ",""))),'Cleaned Google Form'!$A$1:$M$5000,3,FALSE)="SMH",VLOOKUP(TRIM(UPPER(SUBSTITUTE($D49," ",""))),'Cleaned Google Form'!$A$1:$M$5000,3,FALSE)="RCH",VLOOKUP(TRIM(UPPER(SUBSTITUTE($D49," ",""))),'Cleaned Google Form'!$A$1:$M$5000,3,FALSE)="BCCA")),0,IF(AND(U$21=1,NOT(VLOOKUP(TRIM(UPPER(SUBSTITUTE($D49," ",""))),'Cleaned Google Form'!$A$1:$M$5000,6,FALSE)="NO")),0,IF(OR(VLOOKUP(TRIM(UPPER(SUBSTITUTE($D49," ",""))),'Cleaned Google Form'!$A$1:$M$5000,8,FALSE)='Main Template'!U$12,VLOOKUP(TRIM(UPPER(SUBSTITUTE($D49," ",""))),'Cleaned Google Form'!$A$1:$M$5000,8,FALSE)='Main Template'!U$13,VLOOKUP(TRIM(UPPER(SUBSTITUTE($D49," ",""))),'Cleaned Google Form'!$A$1:$M$5000,8,FALSE)='Main Template'!U$14,VLOOKUP(TRIM(UPPER(SUBSTITUTE($D49," ",""))),'Cleaned Google Form'!$A$1:$M$5000,8,FALSE)='Main Template'!U$15),0,IF(AND('Main Template'!U$21&gt;=$C$9,'Main Template'!U$19,VLOOKUP(TRIM(UPPER(SUBSTITUTE($D49," ",""))),'Cleaned Google Form'!$A$1:$M$5000,7,FALSE)="YES"),0,IF(IFERROR(FIND('Main Template'!U$17,VLOOKUP(TRIM(UPPER(SUBSTITUTE('Main Template'!$D49," ",""))),'Cleaned Google Form'!$A$1:$M$5000,9,FALSE),1),FALSE),0,1))))),1)</f>
        <v>1</v>
      </c>
      <c r="V49" s="12">
        <f>IFERROR(IF(AND(WEEKDAY('Main Template'!V$18)=1,OR(VLOOKUP(TRIM(UPPER(SUBSTITUTE($D49," ",""))),'Cleaned Google Form'!$A$1:$M$5000,3,FALSE)="SMH",VLOOKUP(TRIM(UPPER(SUBSTITUTE($D49," ",""))),'Cleaned Google Form'!$A$1:$M$5000,3,FALSE)="RCH",VLOOKUP(TRIM(UPPER(SUBSTITUTE($D49," ",""))),'Cleaned Google Form'!$A$1:$M$5000,3,FALSE)="BCCA")),0,IF(AND(V$21=1,NOT(VLOOKUP(TRIM(UPPER(SUBSTITUTE($D49," ",""))),'Cleaned Google Form'!$A$1:$M$5000,6,FALSE)="NO")),0,IF(OR(VLOOKUP(TRIM(UPPER(SUBSTITUTE($D49," ",""))),'Cleaned Google Form'!$A$1:$M$5000,8,FALSE)='Main Template'!V$12,VLOOKUP(TRIM(UPPER(SUBSTITUTE($D49," ",""))),'Cleaned Google Form'!$A$1:$M$5000,8,FALSE)='Main Template'!V$13,VLOOKUP(TRIM(UPPER(SUBSTITUTE($D49," ",""))),'Cleaned Google Form'!$A$1:$M$5000,8,FALSE)='Main Template'!V$14,VLOOKUP(TRIM(UPPER(SUBSTITUTE($D49," ",""))),'Cleaned Google Form'!$A$1:$M$5000,8,FALSE)='Main Template'!V$15),0,IF(AND('Main Template'!V$21&gt;=$C$9,'Main Template'!V$19,VLOOKUP(TRIM(UPPER(SUBSTITUTE($D49," ",""))),'Cleaned Google Form'!$A$1:$M$5000,7,FALSE)="YES"),0,IF(IFERROR(FIND('Main Template'!V$17,VLOOKUP(TRIM(UPPER(SUBSTITUTE('Main Template'!$D49," ",""))),'Cleaned Google Form'!$A$1:$M$5000,9,FALSE),1),FALSE),0,1))))),1)</f>
        <v>1</v>
      </c>
      <c r="W49" s="12">
        <f>IFERROR(IF(AND(WEEKDAY('Main Template'!W$18)=1,OR(VLOOKUP(TRIM(UPPER(SUBSTITUTE($D49," ",""))),'Cleaned Google Form'!$A$1:$M$5000,3,FALSE)="SMH",VLOOKUP(TRIM(UPPER(SUBSTITUTE($D49," ",""))),'Cleaned Google Form'!$A$1:$M$5000,3,FALSE)="RCH",VLOOKUP(TRIM(UPPER(SUBSTITUTE($D49," ",""))),'Cleaned Google Form'!$A$1:$M$5000,3,FALSE)="BCCA")),0,IF(AND(W$21=1,NOT(VLOOKUP(TRIM(UPPER(SUBSTITUTE($D49," ",""))),'Cleaned Google Form'!$A$1:$M$5000,6,FALSE)="NO")),0,IF(OR(VLOOKUP(TRIM(UPPER(SUBSTITUTE($D49," ",""))),'Cleaned Google Form'!$A$1:$M$5000,8,FALSE)='Main Template'!W$12,VLOOKUP(TRIM(UPPER(SUBSTITUTE($D49," ",""))),'Cleaned Google Form'!$A$1:$M$5000,8,FALSE)='Main Template'!W$13,VLOOKUP(TRIM(UPPER(SUBSTITUTE($D49," ",""))),'Cleaned Google Form'!$A$1:$M$5000,8,FALSE)='Main Template'!W$14,VLOOKUP(TRIM(UPPER(SUBSTITUTE($D49," ",""))),'Cleaned Google Form'!$A$1:$M$5000,8,FALSE)='Main Template'!W$15),0,IF(AND('Main Template'!W$21&gt;=$C$9,'Main Template'!W$19,VLOOKUP(TRIM(UPPER(SUBSTITUTE($D49," ",""))),'Cleaned Google Form'!$A$1:$M$5000,7,FALSE)="YES"),0,IF(IFERROR(FIND('Main Template'!W$17,VLOOKUP(TRIM(UPPER(SUBSTITUTE('Main Template'!$D49," ",""))),'Cleaned Google Form'!$A$1:$M$5000,9,FALSE),1),FALSE),0,1))))),1)</f>
        <v>1</v>
      </c>
      <c r="X49" s="12">
        <f>IFERROR(IF(AND(WEEKDAY('Main Template'!X$18)=1,OR(VLOOKUP(TRIM(UPPER(SUBSTITUTE($D49," ",""))),'Cleaned Google Form'!$A$1:$M$5000,3,FALSE)="SMH",VLOOKUP(TRIM(UPPER(SUBSTITUTE($D49," ",""))),'Cleaned Google Form'!$A$1:$M$5000,3,FALSE)="RCH",VLOOKUP(TRIM(UPPER(SUBSTITUTE($D49," ",""))),'Cleaned Google Form'!$A$1:$M$5000,3,FALSE)="BCCA")),0,IF(AND(X$21=1,NOT(VLOOKUP(TRIM(UPPER(SUBSTITUTE($D49," ",""))),'Cleaned Google Form'!$A$1:$M$5000,6,FALSE)="NO")),0,IF(OR(VLOOKUP(TRIM(UPPER(SUBSTITUTE($D49," ",""))),'Cleaned Google Form'!$A$1:$M$5000,8,FALSE)='Main Template'!X$12,VLOOKUP(TRIM(UPPER(SUBSTITUTE($D49," ",""))),'Cleaned Google Form'!$A$1:$M$5000,8,FALSE)='Main Template'!X$13,VLOOKUP(TRIM(UPPER(SUBSTITUTE($D49," ",""))),'Cleaned Google Form'!$A$1:$M$5000,8,FALSE)='Main Template'!X$14,VLOOKUP(TRIM(UPPER(SUBSTITUTE($D49," ",""))),'Cleaned Google Form'!$A$1:$M$5000,8,FALSE)='Main Template'!X$15),0,IF(AND('Main Template'!X$21&gt;=$C$9,'Main Template'!X$19,VLOOKUP(TRIM(UPPER(SUBSTITUTE($D49," ",""))),'Cleaned Google Form'!$A$1:$M$5000,7,FALSE)="YES"),0,IF(IFERROR(FIND('Main Template'!X$17,VLOOKUP(TRIM(UPPER(SUBSTITUTE('Main Template'!$D49," ",""))),'Cleaned Google Form'!$A$1:$M$5000,9,FALSE),1),FALSE),0,1))))),1)</f>
        <v>1</v>
      </c>
      <c r="Y49" s="12">
        <f>IFERROR(IF(AND(WEEKDAY('Main Template'!Y$18)=1,OR(VLOOKUP(TRIM(UPPER(SUBSTITUTE($D49," ",""))),'Cleaned Google Form'!$A$1:$M$5000,3,FALSE)="SMH",VLOOKUP(TRIM(UPPER(SUBSTITUTE($D49," ",""))),'Cleaned Google Form'!$A$1:$M$5000,3,FALSE)="RCH",VLOOKUP(TRIM(UPPER(SUBSTITUTE($D49," ",""))),'Cleaned Google Form'!$A$1:$M$5000,3,FALSE)="BCCA")),0,IF(AND(Y$21=1,NOT(VLOOKUP(TRIM(UPPER(SUBSTITUTE($D49," ",""))),'Cleaned Google Form'!$A$1:$M$5000,6,FALSE)="NO")),0,IF(OR(VLOOKUP(TRIM(UPPER(SUBSTITUTE($D49," ",""))),'Cleaned Google Form'!$A$1:$M$5000,8,FALSE)='Main Template'!Y$12,VLOOKUP(TRIM(UPPER(SUBSTITUTE($D49," ",""))),'Cleaned Google Form'!$A$1:$M$5000,8,FALSE)='Main Template'!Y$13,VLOOKUP(TRIM(UPPER(SUBSTITUTE($D49," ",""))),'Cleaned Google Form'!$A$1:$M$5000,8,FALSE)='Main Template'!Y$14,VLOOKUP(TRIM(UPPER(SUBSTITUTE($D49," ",""))),'Cleaned Google Form'!$A$1:$M$5000,8,FALSE)='Main Template'!Y$15),0,IF(AND('Main Template'!Y$21&gt;=$C$9,'Main Template'!Y$19,VLOOKUP(TRIM(UPPER(SUBSTITUTE($D49," ",""))),'Cleaned Google Form'!$A$1:$M$5000,7,FALSE)="YES"),0,IF(IFERROR(FIND('Main Template'!Y$17,VLOOKUP(TRIM(UPPER(SUBSTITUTE('Main Template'!$D49," ",""))),'Cleaned Google Form'!$A$1:$M$5000,9,FALSE),1),FALSE),0,1))))),1)</f>
        <v>1</v>
      </c>
      <c r="Z49" s="12">
        <f>IFERROR(IF(AND(WEEKDAY('Main Template'!Z$18)=1,OR(VLOOKUP(TRIM(UPPER(SUBSTITUTE($D49," ",""))),'Cleaned Google Form'!$A$1:$M$5000,3,FALSE)="SMH",VLOOKUP(TRIM(UPPER(SUBSTITUTE($D49," ",""))),'Cleaned Google Form'!$A$1:$M$5000,3,FALSE)="RCH",VLOOKUP(TRIM(UPPER(SUBSTITUTE($D49," ",""))),'Cleaned Google Form'!$A$1:$M$5000,3,FALSE)="BCCA")),0,IF(AND(Z$21=1,NOT(VLOOKUP(TRIM(UPPER(SUBSTITUTE($D49," ",""))),'Cleaned Google Form'!$A$1:$M$5000,6,FALSE)="NO")),0,IF(OR(VLOOKUP(TRIM(UPPER(SUBSTITUTE($D49," ",""))),'Cleaned Google Form'!$A$1:$M$5000,8,FALSE)='Main Template'!Z$12,VLOOKUP(TRIM(UPPER(SUBSTITUTE($D49," ",""))),'Cleaned Google Form'!$A$1:$M$5000,8,FALSE)='Main Template'!Z$13,VLOOKUP(TRIM(UPPER(SUBSTITUTE($D49," ",""))),'Cleaned Google Form'!$A$1:$M$5000,8,FALSE)='Main Template'!Z$14,VLOOKUP(TRIM(UPPER(SUBSTITUTE($D49," ",""))),'Cleaned Google Form'!$A$1:$M$5000,8,FALSE)='Main Template'!Z$15),0,IF(AND('Main Template'!Z$21&gt;=$C$9,'Main Template'!Z$19,VLOOKUP(TRIM(UPPER(SUBSTITUTE($D49," ",""))),'Cleaned Google Form'!$A$1:$M$5000,7,FALSE)="YES"),0,IF(IFERROR(FIND('Main Template'!Z$17,VLOOKUP(TRIM(UPPER(SUBSTITUTE('Main Template'!$D49," ",""))),'Cleaned Google Form'!$A$1:$M$5000,9,FALSE),1),FALSE),0,1))))),1)</f>
        <v>1</v>
      </c>
      <c r="AA49" s="12">
        <f>IFERROR(IF(AND(WEEKDAY('Main Template'!AA$18)=1,OR(VLOOKUP(TRIM(UPPER(SUBSTITUTE($D49," ",""))),'Cleaned Google Form'!$A$1:$M$5000,3,FALSE)="SMH",VLOOKUP(TRIM(UPPER(SUBSTITUTE($D49," ",""))),'Cleaned Google Form'!$A$1:$M$5000,3,FALSE)="RCH",VLOOKUP(TRIM(UPPER(SUBSTITUTE($D49," ",""))),'Cleaned Google Form'!$A$1:$M$5000,3,FALSE)="BCCA")),0,IF(AND(AA$21=1,NOT(VLOOKUP(TRIM(UPPER(SUBSTITUTE($D49," ",""))),'Cleaned Google Form'!$A$1:$M$5000,6,FALSE)="NO")),0,IF(OR(VLOOKUP(TRIM(UPPER(SUBSTITUTE($D49," ",""))),'Cleaned Google Form'!$A$1:$M$5000,8,FALSE)='Main Template'!AA$12,VLOOKUP(TRIM(UPPER(SUBSTITUTE($D49," ",""))),'Cleaned Google Form'!$A$1:$M$5000,8,FALSE)='Main Template'!AA$13,VLOOKUP(TRIM(UPPER(SUBSTITUTE($D49," ",""))),'Cleaned Google Form'!$A$1:$M$5000,8,FALSE)='Main Template'!AA$14,VLOOKUP(TRIM(UPPER(SUBSTITUTE($D49," ",""))),'Cleaned Google Form'!$A$1:$M$5000,8,FALSE)='Main Template'!AA$15),0,IF(AND('Main Template'!AA$21&gt;=$C$9,'Main Template'!AA$19,VLOOKUP(TRIM(UPPER(SUBSTITUTE($D49," ",""))),'Cleaned Google Form'!$A$1:$M$5000,7,FALSE)="YES"),0,IF(IFERROR(FIND('Main Template'!AA$17,VLOOKUP(TRIM(UPPER(SUBSTITUTE('Main Template'!$D49," ",""))),'Cleaned Google Form'!$A$1:$M$5000,9,FALSE),1),FALSE),0,1))))),1)</f>
        <v>1</v>
      </c>
      <c r="AB49" s="12">
        <f>IFERROR(IF(AND(WEEKDAY('Main Template'!AB$18)=1,OR(VLOOKUP(TRIM(UPPER(SUBSTITUTE($D49," ",""))),'Cleaned Google Form'!$A$1:$M$5000,3,FALSE)="SMH",VLOOKUP(TRIM(UPPER(SUBSTITUTE($D49," ",""))),'Cleaned Google Form'!$A$1:$M$5000,3,FALSE)="RCH",VLOOKUP(TRIM(UPPER(SUBSTITUTE($D49," ",""))),'Cleaned Google Form'!$A$1:$M$5000,3,FALSE)="BCCA")),0,IF(AND(AB$21=1,NOT(VLOOKUP(TRIM(UPPER(SUBSTITUTE($D49," ",""))),'Cleaned Google Form'!$A$1:$M$5000,6,FALSE)="NO")),0,IF(OR(VLOOKUP(TRIM(UPPER(SUBSTITUTE($D49," ",""))),'Cleaned Google Form'!$A$1:$M$5000,8,FALSE)='Main Template'!AB$12,VLOOKUP(TRIM(UPPER(SUBSTITUTE($D49," ",""))),'Cleaned Google Form'!$A$1:$M$5000,8,FALSE)='Main Template'!AB$13,VLOOKUP(TRIM(UPPER(SUBSTITUTE($D49," ",""))),'Cleaned Google Form'!$A$1:$M$5000,8,FALSE)='Main Template'!AB$14,VLOOKUP(TRIM(UPPER(SUBSTITUTE($D49," ",""))),'Cleaned Google Form'!$A$1:$M$5000,8,FALSE)='Main Template'!AB$15),0,IF(AND('Main Template'!AB$21&gt;=$C$9,'Main Template'!AB$19,VLOOKUP(TRIM(UPPER(SUBSTITUTE($D49," ",""))),'Cleaned Google Form'!$A$1:$M$5000,7,FALSE)="YES"),0,IF(IFERROR(FIND('Main Template'!AB$17,VLOOKUP(TRIM(UPPER(SUBSTITUTE('Main Template'!$D49," ",""))),'Cleaned Google Form'!$A$1:$M$5000,9,FALSE),1),FALSE),0,1))))),1)</f>
        <v>1</v>
      </c>
      <c r="AC49" s="12">
        <f>IFERROR(IF(AND(WEEKDAY('Main Template'!AC$18)=1,OR(VLOOKUP(TRIM(UPPER(SUBSTITUTE($D49," ",""))),'Cleaned Google Form'!$A$1:$M$5000,3,FALSE)="SMH",VLOOKUP(TRIM(UPPER(SUBSTITUTE($D49," ",""))),'Cleaned Google Form'!$A$1:$M$5000,3,FALSE)="RCH",VLOOKUP(TRIM(UPPER(SUBSTITUTE($D49," ",""))),'Cleaned Google Form'!$A$1:$M$5000,3,FALSE)="BCCA")),0,IF(AND(AC$21=1,NOT(VLOOKUP(TRIM(UPPER(SUBSTITUTE($D49," ",""))),'Cleaned Google Form'!$A$1:$M$5000,6,FALSE)="NO")),0,IF(OR(VLOOKUP(TRIM(UPPER(SUBSTITUTE($D49," ",""))),'Cleaned Google Form'!$A$1:$M$5000,8,FALSE)='Main Template'!AC$12,VLOOKUP(TRIM(UPPER(SUBSTITUTE($D49," ",""))),'Cleaned Google Form'!$A$1:$M$5000,8,FALSE)='Main Template'!AC$13,VLOOKUP(TRIM(UPPER(SUBSTITUTE($D49," ",""))),'Cleaned Google Form'!$A$1:$M$5000,8,FALSE)='Main Template'!AC$14,VLOOKUP(TRIM(UPPER(SUBSTITUTE($D49," ",""))),'Cleaned Google Form'!$A$1:$M$5000,8,FALSE)='Main Template'!AC$15),0,IF(AND('Main Template'!AC$21&gt;=$C$9,'Main Template'!AC$19,VLOOKUP(TRIM(UPPER(SUBSTITUTE($D49," ",""))),'Cleaned Google Form'!$A$1:$M$5000,7,FALSE)="YES"),0,IF(IFERROR(FIND('Main Template'!AC$17,VLOOKUP(TRIM(UPPER(SUBSTITUTE('Main Template'!$D49," ",""))),'Cleaned Google Form'!$A$1:$M$5000,9,FALSE),1),FALSE),0,1))))),1)</f>
        <v>1</v>
      </c>
      <c r="AD49" s="12">
        <f>IFERROR(IF(AND(WEEKDAY('Main Template'!AD$18)=1,OR(VLOOKUP(TRIM(UPPER(SUBSTITUTE($D49," ",""))),'Cleaned Google Form'!$A$1:$M$5000,3,FALSE)="SMH",VLOOKUP(TRIM(UPPER(SUBSTITUTE($D49," ",""))),'Cleaned Google Form'!$A$1:$M$5000,3,FALSE)="RCH",VLOOKUP(TRIM(UPPER(SUBSTITUTE($D49," ",""))),'Cleaned Google Form'!$A$1:$M$5000,3,FALSE)="BCCA")),0,IF(AND(AD$21=1,NOT(VLOOKUP(TRIM(UPPER(SUBSTITUTE($D49," ",""))),'Cleaned Google Form'!$A$1:$M$5000,6,FALSE)="NO")),0,IF(OR(VLOOKUP(TRIM(UPPER(SUBSTITUTE($D49," ",""))),'Cleaned Google Form'!$A$1:$M$5000,8,FALSE)='Main Template'!AD$12,VLOOKUP(TRIM(UPPER(SUBSTITUTE($D49," ",""))),'Cleaned Google Form'!$A$1:$M$5000,8,FALSE)='Main Template'!AD$13,VLOOKUP(TRIM(UPPER(SUBSTITUTE($D49," ",""))),'Cleaned Google Form'!$A$1:$M$5000,8,FALSE)='Main Template'!AD$14,VLOOKUP(TRIM(UPPER(SUBSTITUTE($D49," ",""))),'Cleaned Google Form'!$A$1:$M$5000,8,FALSE)='Main Template'!AD$15),0,IF(AND('Main Template'!AD$21&gt;=$C$9,'Main Template'!AD$19,VLOOKUP(TRIM(UPPER(SUBSTITUTE($D49," ",""))),'Cleaned Google Form'!$A$1:$M$5000,7,FALSE)="YES"),0,IF(IFERROR(FIND('Main Template'!AD$17,VLOOKUP(TRIM(UPPER(SUBSTITUTE('Main Template'!$D49," ",""))),'Cleaned Google Form'!$A$1:$M$5000,9,FALSE),1),FALSE),0,1))))),1)</f>
        <v>1</v>
      </c>
      <c r="AE49" s="12">
        <f>IFERROR(IF(AND(WEEKDAY('Main Template'!AE$18)=1,OR(VLOOKUP(TRIM(UPPER(SUBSTITUTE($D49," ",""))),'Cleaned Google Form'!$A$1:$M$5000,3,FALSE)="SMH",VLOOKUP(TRIM(UPPER(SUBSTITUTE($D49," ",""))),'Cleaned Google Form'!$A$1:$M$5000,3,FALSE)="RCH",VLOOKUP(TRIM(UPPER(SUBSTITUTE($D49," ",""))),'Cleaned Google Form'!$A$1:$M$5000,3,FALSE)="BCCA")),0,IF(AND(AE$21=1,NOT(VLOOKUP(TRIM(UPPER(SUBSTITUTE($D49," ",""))),'Cleaned Google Form'!$A$1:$M$5000,6,FALSE)="NO")),0,IF(OR(VLOOKUP(TRIM(UPPER(SUBSTITUTE($D49," ",""))),'Cleaned Google Form'!$A$1:$M$5000,8,FALSE)='Main Template'!AE$12,VLOOKUP(TRIM(UPPER(SUBSTITUTE($D49," ",""))),'Cleaned Google Form'!$A$1:$M$5000,8,FALSE)='Main Template'!AE$13,VLOOKUP(TRIM(UPPER(SUBSTITUTE($D49," ",""))),'Cleaned Google Form'!$A$1:$M$5000,8,FALSE)='Main Template'!AE$14,VLOOKUP(TRIM(UPPER(SUBSTITUTE($D49," ",""))),'Cleaned Google Form'!$A$1:$M$5000,8,FALSE)='Main Template'!AE$15),0,IF(AND('Main Template'!AE$21&gt;=$C$9,'Main Template'!AE$19,VLOOKUP(TRIM(UPPER(SUBSTITUTE($D49," ",""))),'Cleaned Google Form'!$A$1:$M$5000,7,FALSE)="YES"),0,IF(IFERROR(FIND('Main Template'!AE$17,VLOOKUP(TRIM(UPPER(SUBSTITUTE('Main Template'!$D49," ",""))),'Cleaned Google Form'!$A$1:$M$5000,9,FALSE),1),FALSE),0,1))))),1)</f>
        <v>1</v>
      </c>
      <c r="AF49" s="12">
        <f>IFERROR(IF(AND(WEEKDAY('Main Template'!AF$18)=1,OR(VLOOKUP(TRIM(UPPER(SUBSTITUTE($D49," ",""))),'Cleaned Google Form'!$A$1:$M$5000,3,FALSE)="SMH",VLOOKUP(TRIM(UPPER(SUBSTITUTE($D49," ",""))),'Cleaned Google Form'!$A$1:$M$5000,3,FALSE)="RCH",VLOOKUP(TRIM(UPPER(SUBSTITUTE($D49," ",""))),'Cleaned Google Form'!$A$1:$M$5000,3,FALSE)="BCCA")),0,IF(AND(AF$21=1,NOT(VLOOKUP(TRIM(UPPER(SUBSTITUTE($D49," ",""))),'Cleaned Google Form'!$A$1:$M$5000,6,FALSE)="NO")),0,IF(OR(VLOOKUP(TRIM(UPPER(SUBSTITUTE($D49," ",""))),'Cleaned Google Form'!$A$1:$M$5000,8,FALSE)='Main Template'!AF$12,VLOOKUP(TRIM(UPPER(SUBSTITUTE($D49," ",""))),'Cleaned Google Form'!$A$1:$M$5000,8,FALSE)='Main Template'!AF$13,VLOOKUP(TRIM(UPPER(SUBSTITUTE($D49," ",""))),'Cleaned Google Form'!$A$1:$M$5000,8,FALSE)='Main Template'!AF$14,VLOOKUP(TRIM(UPPER(SUBSTITUTE($D49," ",""))),'Cleaned Google Form'!$A$1:$M$5000,8,FALSE)='Main Template'!AF$15),0,IF(AND('Main Template'!AF$21&gt;=$C$9,'Main Template'!AF$19,VLOOKUP(TRIM(UPPER(SUBSTITUTE($D49," ",""))),'Cleaned Google Form'!$A$1:$M$5000,7,FALSE)="YES"),0,IF(IFERROR(FIND('Main Template'!AF$17,VLOOKUP(TRIM(UPPER(SUBSTITUTE('Main Template'!$D49," ",""))),'Cleaned Google Form'!$A$1:$M$5000,9,FALSE),1),FALSE),0,1))))),1)</f>
        <v>1</v>
      </c>
      <c r="AG49" s="12">
        <f>IFERROR(IF(AND(WEEKDAY('Main Template'!AG$18)=1,OR(VLOOKUP(TRIM(UPPER(SUBSTITUTE($D49," ",""))),'Cleaned Google Form'!$A$1:$M$5000,3,FALSE)="SMH",VLOOKUP(TRIM(UPPER(SUBSTITUTE($D49," ",""))),'Cleaned Google Form'!$A$1:$M$5000,3,FALSE)="RCH",VLOOKUP(TRIM(UPPER(SUBSTITUTE($D49," ",""))),'Cleaned Google Form'!$A$1:$M$5000,3,FALSE)="BCCA")),0,IF(AND(AG$21=1,NOT(VLOOKUP(TRIM(UPPER(SUBSTITUTE($D49," ",""))),'Cleaned Google Form'!$A$1:$M$5000,6,FALSE)="NO")),0,IF(OR(VLOOKUP(TRIM(UPPER(SUBSTITUTE($D49," ",""))),'Cleaned Google Form'!$A$1:$M$5000,8,FALSE)='Main Template'!AG$12,VLOOKUP(TRIM(UPPER(SUBSTITUTE($D49," ",""))),'Cleaned Google Form'!$A$1:$M$5000,8,FALSE)='Main Template'!AG$13,VLOOKUP(TRIM(UPPER(SUBSTITUTE($D49," ",""))),'Cleaned Google Form'!$A$1:$M$5000,8,FALSE)='Main Template'!AG$14,VLOOKUP(TRIM(UPPER(SUBSTITUTE($D49," ",""))),'Cleaned Google Form'!$A$1:$M$5000,8,FALSE)='Main Template'!AG$15),0,IF(AND('Main Template'!AG$21&gt;=$C$9,'Main Template'!AG$19,VLOOKUP(TRIM(UPPER(SUBSTITUTE($D49," ",""))),'Cleaned Google Form'!$A$1:$M$5000,7,FALSE)="YES"),0,IF(IFERROR(FIND('Main Template'!AG$17,VLOOKUP(TRIM(UPPER(SUBSTITUTE('Main Template'!$D49," ",""))),'Cleaned Google Form'!$A$1:$M$5000,9,FALSE),1),FALSE),0,1))))),1)</f>
        <v>1</v>
      </c>
      <c r="AH49" s="12">
        <f>IFERROR(IF(AND(WEEKDAY('Main Template'!AH$18)=1,OR(VLOOKUP(TRIM(UPPER(SUBSTITUTE($D49," ",""))),'Cleaned Google Form'!$A$1:$M$5000,3,FALSE)="SMH",VLOOKUP(TRIM(UPPER(SUBSTITUTE($D49," ",""))),'Cleaned Google Form'!$A$1:$M$5000,3,FALSE)="RCH",VLOOKUP(TRIM(UPPER(SUBSTITUTE($D49," ",""))),'Cleaned Google Form'!$A$1:$M$5000,3,FALSE)="BCCA")),0,IF(AND(AH$21=1,NOT(VLOOKUP(TRIM(UPPER(SUBSTITUTE($D49," ",""))),'Cleaned Google Form'!$A$1:$M$5000,6,FALSE)="NO")),0,IF(OR(VLOOKUP(TRIM(UPPER(SUBSTITUTE($D49," ",""))),'Cleaned Google Form'!$A$1:$M$5000,8,FALSE)='Main Template'!AH$12,VLOOKUP(TRIM(UPPER(SUBSTITUTE($D49," ",""))),'Cleaned Google Form'!$A$1:$M$5000,8,FALSE)='Main Template'!AH$13,VLOOKUP(TRIM(UPPER(SUBSTITUTE($D49," ",""))),'Cleaned Google Form'!$A$1:$M$5000,8,FALSE)='Main Template'!AH$14,VLOOKUP(TRIM(UPPER(SUBSTITUTE($D49," ",""))),'Cleaned Google Form'!$A$1:$M$5000,8,FALSE)='Main Template'!AH$15),0,IF(AND('Main Template'!AH$21&gt;=$C$9,'Main Template'!AH$19,VLOOKUP(TRIM(UPPER(SUBSTITUTE($D49," ",""))),'Cleaned Google Form'!$A$1:$M$5000,7,FALSE)="YES"),0,IF(IFERROR(FIND('Main Template'!AH$17,VLOOKUP(TRIM(UPPER(SUBSTITUTE('Main Template'!$D49," ",""))),'Cleaned Google Form'!$A$1:$M$5000,9,FALSE),1),FALSE),0,1))))),1)</f>
        <v>1</v>
      </c>
      <c r="AI49" s="12">
        <f>IFERROR(IF(AND(WEEKDAY('Main Template'!AI$18)=1,OR(VLOOKUP(TRIM(UPPER(SUBSTITUTE($D49," ",""))),'Cleaned Google Form'!$A$1:$M$5000,3,FALSE)="SMH",VLOOKUP(TRIM(UPPER(SUBSTITUTE($D49," ",""))),'Cleaned Google Form'!$A$1:$M$5000,3,FALSE)="RCH",VLOOKUP(TRIM(UPPER(SUBSTITUTE($D49," ",""))),'Cleaned Google Form'!$A$1:$M$5000,3,FALSE)="BCCA")),0,IF(AND(AI$21=1,NOT(VLOOKUP(TRIM(UPPER(SUBSTITUTE($D49," ",""))),'Cleaned Google Form'!$A$1:$M$5000,6,FALSE)="NO")),0,IF(OR(VLOOKUP(TRIM(UPPER(SUBSTITUTE($D49," ",""))),'Cleaned Google Form'!$A$1:$M$5000,8,FALSE)='Main Template'!AI$12,VLOOKUP(TRIM(UPPER(SUBSTITUTE($D49," ",""))),'Cleaned Google Form'!$A$1:$M$5000,8,FALSE)='Main Template'!AI$13,VLOOKUP(TRIM(UPPER(SUBSTITUTE($D49," ",""))),'Cleaned Google Form'!$A$1:$M$5000,8,FALSE)='Main Template'!AI$14,VLOOKUP(TRIM(UPPER(SUBSTITUTE($D49," ",""))),'Cleaned Google Form'!$A$1:$M$5000,8,FALSE)='Main Template'!AI$15),0,IF(AND('Main Template'!AI$21&gt;=$C$9,'Main Template'!AI$19,VLOOKUP(TRIM(UPPER(SUBSTITUTE($D49," ",""))),'Cleaned Google Form'!$A$1:$M$5000,7,FALSE)="YES"),0,IF(IFERROR(FIND('Main Template'!AI$17,VLOOKUP(TRIM(UPPER(SUBSTITUTE('Main Template'!$D49," ",""))),'Cleaned Google Form'!$A$1:$M$5000,9,FALSE),1),FALSE),0,1))))),1)</f>
        <v>0</v>
      </c>
      <c r="AJ49" s="12">
        <f>IFERROR(IF(AND(WEEKDAY('Main Template'!AJ$18)=1,OR(VLOOKUP(TRIM(UPPER(SUBSTITUTE($D49," ",""))),'Cleaned Google Form'!$A$1:$M$5000,3,FALSE)="SMH",VLOOKUP(TRIM(UPPER(SUBSTITUTE($D49," ",""))),'Cleaned Google Form'!$A$1:$M$5000,3,FALSE)="RCH",VLOOKUP(TRIM(UPPER(SUBSTITUTE($D49," ",""))),'Cleaned Google Form'!$A$1:$M$5000,3,FALSE)="BCCA")),0,IF(AND(AJ$21=1,NOT(VLOOKUP(TRIM(UPPER(SUBSTITUTE($D49," ",""))),'Cleaned Google Form'!$A$1:$M$5000,6,FALSE)="NO")),0,IF(OR(VLOOKUP(TRIM(UPPER(SUBSTITUTE($D49," ",""))),'Cleaned Google Form'!$A$1:$M$5000,8,FALSE)='Main Template'!AJ$12,VLOOKUP(TRIM(UPPER(SUBSTITUTE($D49," ",""))),'Cleaned Google Form'!$A$1:$M$5000,8,FALSE)='Main Template'!AJ$13,VLOOKUP(TRIM(UPPER(SUBSTITUTE($D49," ",""))),'Cleaned Google Form'!$A$1:$M$5000,8,FALSE)='Main Template'!AJ$14,VLOOKUP(TRIM(UPPER(SUBSTITUTE($D49," ",""))),'Cleaned Google Form'!$A$1:$M$5000,8,FALSE)='Main Template'!AJ$15),0,IF(AND('Main Template'!AJ$21&gt;=$C$9,'Main Template'!AJ$19,VLOOKUP(TRIM(UPPER(SUBSTITUTE($D49," ",""))),'Cleaned Google Form'!$A$1:$M$5000,7,FALSE)="YES"),0,IF(IFERROR(FIND('Main Template'!AJ$17,VLOOKUP(TRIM(UPPER(SUBSTITUTE('Main Template'!$D49," ",""))),'Cleaned Google Form'!$A$1:$M$5000,9,FALSE),1),FALSE),0,1))))),1)</f>
        <v>0</v>
      </c>
      <c r="AK49" s="12">
        <f>IFERROR(IF(AND(WEEKDAY('Main Template'!AK$18)=1,OR(VLOOKUP(TRIM(UPPER(SUBSTITUTE($D49," ",""))),'Cleaned Google Form'!$A$1:$M$5000,3,FALSE)="SMH",VLOOKUP(TRIM(UPPER(SUBSTITUTE($D49," ",""))),'Cleaned Google Form'!$A$1:$M$5000,3,FALSE)="RCH",VLOOKUP(TRIM(UPPER(SUBSTITUTE($D49," ",""))),'Cleaned Google Form'!$A$1:$M$5000,3,FALSE)="BCCA")),0,IF(AND(AK$21=1,NOT(VLOOKUP(TRIM(UPPER(SUBSTITUTE($D49," ",""))),'Cleaned Google Form'!$A$1:$M$5000,6,FALSE)="NO")),0,IF(OR(VLOOKUP(TRIM(UPPER(SUBSTITUTE($D49," ",""))),'Cleaned Google Form'!$A$1:$M$5000,8,FALSE)='Main Template'!AK$12,VLOOKUP(TRIM(UPPER(SUBSTITUTE($D49," ",""))),'Cleaned Google Form'!$A$1:$M$5000,8,FALSE)='Main Template'!AK$13,VLOOKUP(TRIM(UPPER(SUBSTITUTE($D49," ",""))),'Cleaned Google Form'!$A$1:$M$5000,8,FALSE)='Main Template'!AK$14,VLOOKUP(TRIM(UPPER(SUBSTITUTE($D49," ",""))),'Cleaned Google Form'!$A$1:$M$5000,8,FALSE)='Main Template'!AK$15),0,IF(AND('Main Template'!AK$21&gt;=$C$9,'Main Template'!AK$19,VLOOKUP(TRIM(UPPER(SUBSTITUTE($D49," ",""))),'Cleaned Google Form'!$A$1:$M$5000,7,FALSE)="YES"),0,IF(IFERROR(FIND('Main Template'!AK$17,VLOOKUP(TRIM(UPPER(SUBSTITUTE('Main Template'!$D49," ",""))),'Cleaned Google Form'!$A$1:$M$5000,9,FALSE),1),FALSE),0,1))))),1)</f>
        <v>0</v>
      </c>
      <c r="AL49" s="12">
        <f>IFERROR(IF(AND(WEEKDAY('Main Template'!AL$18)=1,OR(VLOOKUP(TRIM(UPPER(SUBSTITUTE($D49," ",""))),'Cleaned Google Form'!$A$1:$M$5000,3,FALSE)="SMH",VLOOKUP(TRIM(UPPER(SUBSTITUTE($D49," ",""))),'Cleaned Google Form'!$A$1:$M$5000,3,FALSE)="RCH",VLOOKUP(TRIM(UPPER(SUBSTITUTE($D49," ",""))),'Cleaned Google Form'!$A$1:$M$5000,3,FALSE)="BCCA")),0,IF(AND(AL$21=1,NOT(VLOOKUP(TRIM(UPPER(SUBSTITUTE($D49," ",""))),'Cleaned Google Form'!$A$1:$M$5000,6,FALSE)="NO")),0,IF(OR(VLOOKUP(TRIM(UPPER(SUBSTITUTE($D49," ",""))),'Cleaned Google Form'!$A$1:$M$5000,8,FALSE)='Main Template'!AL$12,VLOOKUP(TRIM(UPPER(SUBSTITUTE($D49," ",""))),'Cleaned Google Form'!$A$1:$M$5000,8,FALSE)='Main Template'!AL$13,VLOOKUP(TRIM(UPPER(SUBSTITUTE($D49," ",""))),'Cleaned Google Form'!$A$1:$M$5000,8,FALSE)='Main Template'!AL$14,VLOOKUP(TRIM(UPPER(SUBSTITUTE($D49," ",""))),'Cleaned Google Form'!$A$1:$M$5000,8,FALSE)='Main Template'!AL$15),0,IF(AND('Main Template'!AL$21&gt;=$C$9,'Main Template'!AL$19,VLOOKUP(TRIM(UPPER(SUBSTITUTE($D49," ",""))),'Cleaned Google Form'!$A$1:$M$5000,7,FALSE)="YES"),0,IF(IFERROR(FIND('Main Template'!AL$17,VLOOKUP(TRIM(UPPER(SUBSTITUTE('Main Template'!$D49," ",""))),'Cleaned Google Form'!$A$1:$M$5000,9,FALSE),1),FALSE),0,1))))),1)</f>
        <v>0</v>
      </c>
      <c r="AM49" s="12">
        <f>IFERROR(IF(AND(WEEKDAY('Main Template'!AM$18)=1,OR(VLOOKUP(TRIM(UPPER(SUBSTITUTE($D49," ",""))),'Cleaned Google Form'!$A$1:$M$5000,3,FALSE)="SMH",VLOOKUP(TRIM(UPPER(SUBSTITUTE($D49," ",""))),'Cleaned Google Form'!$A$1:$M$5000,3,FALSE)="RCH",VLOOKUP(TRIM(UPPER(SUBSTITUTE($D49," ",""))),'Cleaned Google Form'!$A$1:$M$5000,3,FALSE)="BCCA")),0,IF(AND(AM$21=1,NOT(VLOOKUP(TRIM(UPPER(SUBSTITUTE($D49," ",""))),'Cleaned Google Form'!$A$1:$M$5000,6,FALSE)="NO")),0,IF(OR(VLOOKUP(TRIM(UPPER(SUBSTITUTE($D49," ",""))),'Cleaned Google Form'!$A$1:$M$5000,8,FALSE)='Main Template'!AM$12,VLOOKUP(TRIM(UPPER(SUBSTITUTE($D49," ",""))),'Cleaned Google Form'!$A$1:$M$5000,8,FALSE)='Main Template'!AM$13,VLOOKUP(TRIM(UPPER(SUBSTITUTE($D49," ",""))),'Cleaned Google Form'!$A$1:$M$5000,8,FALSE)='Main Template'!AM$14,VLOOKUP(TRIM(UPPER(SUBSTITUTE($D49," ",""))),'Cleaned Google Form'!$A$1:$M$5000,8,FALSE)='Main Template'!AM$15),0,IF(AND('Main Template'!AM$21&gt;=$C$9,'Main Template'!AM$19,VLOOKUP(TRIM(UPPER(SUBSTITUTE($D49," ",""))),'Cleaned Google Form'!$A$1:$M$5000,7,FALSE)="YES"),0,IF(IFERROR(FIND('Main Template'!AM$17,VLOOKUP(TRIM(UPPER(SUBSTITUTE('Main Template'!$D49," ",""))),'Cleaned Google Form'!$A$1:$M$5000,9,FALSE),1),FALSE),0,1))))),1)</f>
        <v>1</v>
      </c>
      <c r="AN49" s="12">
        <f>IFERROR(IF(AND(WEEKDAY('Main Template'!AN$18)=1,OR(VLOOKUP(TRIM(UPPER(SUBSTITUTE($D49," ",""))),'Cleaned Google Form'!$A$1:$M$5000,3,FALSE)="SMH",VLOOKUP(TRIM(UPPER(SUBSTITUTE($D49," ",""))),'Cleaned Google Form'!$A$1:$M$5000,3,FALSE)="RCH",VLOOKUP(TRIM(UPPER(SUBSTITUTE($D49," ",""))),'Cleaned Google Form'!$A$1:$M$5000,3,FALSE)="BCCA")),0,IF(AND(AN$21=1,NOT(VLOOKUP(TRIM(UPPER(SUBSTITUTE($D49," ",""))),'Cleaned Google Form'!$A$1:$M$5000,6,FALSE)="NO")),0,IF(OR(VLOOKUP(TRIM(UPPER(SUBSTITUTE($D49," ",""))),'Cleaned Google Form'!$A$1:$M$5000,8,FALSE)='Main Template'!AN$12,VLOOKUP(TRIM(UPPER(SUBSTITUTE($D49," ",""))),'Cleaned Google Form'!$A$1:$M$5000,8,FALSE)='Main Template'!AN$13,VLOOKUP(TRIM(UPPER(SUBSTITUTE($D49," ",""))),'Cleaned Google Form'!$A$1:$M$5000,8,FALSE)='Main Template'!AN$14,VLOOKUP(TRIM(UPPER(SUBSTITUTE($D49," ",""))),'Cleaned Google Form'!$A$1:$M$5000,8,FALSE)='Main Template'!AN$15),0,IF(AND('Main Template'!AN$21&gt;=$C$9,'Main Template'!AN$19,VLOOKUP(TRIM(UPPER(SUBSTITUTE($D49," ",""))),'Cleaned Google Form'!$A$1:$M$5000,7,FALSE)="YES"),0,IF(IFERROR(FIND('Main Template'!AN$17,VLOOKUP(TRIM(UPPER(SUBSTITUTE('Main Template'!$D49," ",""))),'Cleaned Google Form'!$A$1:$M$5000,9,FALSE),1),FALSE),0,1))))),1)</f>
        <v>1</v>
      </c>
    </row>
    <row r="50" spans="2:40">
      <c r="B50" t="str">
        <f>IFERROR(IF(ISNUMBER(MATCH(UPPER(SUBSTITUTE(D50," ","")),'Cleaned Google Form'!$A:$A,0)),"","Oops"),"Not Present")</f>
        <v/>
      </c>
      <c r="C50" s="4">
        <f>I50</f>
        <v>29</v>
      </c>
      <c r="D50" s="4" t="s">
        <v>309</v>
      </c>
      <c r="E50" s="4">
        <f>IFERROR(IF(VLOOKUP(TRIM(UPPER(SUBSTITUTE(D50," ",""))),'Cleaned Google Form'!$A$1:$L$5000,5,FALSE)="YES",1,0),0)</f>
        <v>1</v>
      </c>
      <c r="F50" s="4">
        <f>IFERROR(IF(RIGHT(VLOOKUP(TRIM(UPPER(SUBSTITUTE(D50," ",""))),'Cleaned Google Form'!$A$1:$L$5000,2,FALSE),1)="1",1,0),0)</f>
        <v>0</v>
      </c>
      <c r="G50" s="4">
        <f>IFERROR(IF(VLOOKUP(TRIM(UPPER(SUBSTITUTE(D50," ",""))),'Cleaned Google Form'!$A$1:$L$5000,3,FALSE)="VGH",1,0),0)</f>
        <v>1</v>
      </c>
      <c r="H50" s="4">
        <f>IFERROR(IF(G50+IFERROR(IF(VLOOKUP(TRIM(UPPER(SUBSTITUTE(D50," ",""))),'Cleaned Google Form'!$A$1:$L$5000,3,FALSE)="SPH",1,0),0)=0,1,0),0)</f>
        <v>0</v>
      </c>
      <c r="I50" s="4">
        <f>IF(I49="Resident Index",1,I49+1)</f>
        <v>29</v>
      </c>
      <c r="J50" s="12">
        <f>IFERROR(IF(AND(WEEKDAY('Main Template'!J$18)=1,OR(VLOOKUP(TRIM(UPPER(SUBSTITUTE($D50," ",""))),'Cleaned Google Form'!$A$1:$M$5000,3,FALSE)="SMH",VLOOKUP(TRIM(UPPER(SUBSTITUTE($D50," ",""))),'Cleaned Google Form'!$A$1:$M$5000,3,FALSE)="RCH",VLOOKUP(TRIM(UPPER(SUBSTITUTE($D50," ",""))),'Cleaned Google Form'!$A$1:$M$5000,3,FALSE)="BCCA")),0,IF(AND(J$21=1,NOT(VLOOKUP(TRIM(UPPER(SUBSTITUTE($D50," ",""))),'Cleaned Google Form'!$A$1:$M$5000,6,FALSE)="NO")),0,IF(OR(VLOOKUP(TRIM(UPPER(SUBSTITUTE($D50," ",""))),'Cleaned Google Form'!$A$1:$M$5000,8,FALSE)='Main Template'!J$12,VLOOKUP(TRIM(UPPER(SUBSTITUTE($D50," ",""))),'Cleaned Google Form'!$A$1:$M$5000,8,FALSE)='Main Template'!J$13,VLOOKUP(TRIM(UPPER(SUBSTITUTE($D50," ",""))),'Cleaned Google Form'!$A$1:$M$5000,8,FALSE)='Main Template'!J$14,VLOOKUP(TRIM(UPPER(SUBSTITUTE($D50," ",""))),'Cleaned Google Form'!$A$1:$M$5000,8,FALSE)='Main Template'!J$15),0,IF(AND('Main Template'!J$21&gt;=$C$9,'Main Template'!J$19,VLOOKUP(TRIM(UPPER(SUBSTITUTE($D50," ",""))),'Cleaned Google Form'!$A$1:$M$5000,7,FALSE)="YES"),0,IF(IFERROR(FIND('Main Template'!J$17,VLOOKUP(TRIM(UPPER(SUBSTITUTE('Main Template'!$D50," ",""))),'Cleaned Google Form'!$A$1:$M$5000,9,FALSE),1),FALSE),0,1))))),1)</f>
        <v>1</v>
      </c>
      <c r="K50" s="12">
        <f>IFERROR(IF(AND(WEEKDAY('Main Template'!K$18)=1,OR(VLOOKUP(TRIM(UPPER(SUBSTITUTE($D50," ",""))),'Cleaned Google Form'!$A$1:$M$5000,3,FALSE)="SMH",VLOOKUP(TRIM(UPPER(SUBSTITUTE($D50," ",""))),'Cleaned Google Form'!$A$1:$M$5000,3,FALSE)="RCH",VLOOKUP(TRIM(UPPER(SUBSTITUTE($D50," ",""))),'Cleaned Google Form'!$A$1:$M$5000,3,FALSE)="BCCA")),0,IF(AND(K$21=1,NOT(VLOOKUP(TRIM(UPPER(SUBSTITUTE($D50," ",""))),'Cleaned Google Form'!$A$1:$M$5000,6,FALSE)="NO")),0,IF(OR(VLOOKUP(TRIM(UPPER(SUBSTITUTE($D50," ",""))),'Cleaned Google Form'!$A$1:$M$5000,8,FALSE)='Main Template'!K$12,VLOOKUP(TRIM(UPPER(SUBSTITUTE($D50," ",""))),'Cleaned Google Form'!$A$1:$M$5000,8,FALSE)='Main Template'!K$13,VLOOKUP(TRIM(UPPER(SUBSTITUTE($D50," ",""))),'Cleaned Google Form'!$A$1:$M$5000,8,FALSE)='Main Template'!K$14,VLOOKUP(TRIM(UPPER(SUBSTITUTE($D50," ",""))),'Cleaned Google Form'!$A$1:$M$5000,8,FALSE)='Main Template'!K$15),0,IF(AND('Main Template'!K$21&gt;=$C$9,'Main Template'!K$19,VLOOKUP(TRIM(UPPER(SUBSTITUTE($D50," ",""))),'Cleaned Google Form'!$A$1:$M$5000,7,FALSE)="YES"),0,IF(IFERROR(FIND('Main Template'!K$17,VLOOKUP(TRIM(UPPER(SUBSTITUTE('Main Template'!$D50," ",""))),'Cleaned Google Form'!$A$1:$M$5000,9,FALSE),1),FALSE),0,1))))),1)</f>
        <v>1</v>
      </c>
      <c r="L50" s="12">
        <f>IFERROR(IF(AND(WEEKDAY('Main Template'!L$18)=1,OR(VLOOKUP(TRIM(UPPER(SUBSTITUTE($D50," ",""))),'Cleaned Google Form'!$A$1:$M$5000,3,FALSE)="SMH",VLOOKUP(TRIM(UPPER(SUBSTITUTE($D50," ",""))),'Cleaned Google Form'!$A$1:$M$5000,3,FALSE)="RCH",VLOOKUP(TRIM(UPPER(SUBSTITUTE($D50," ",""))),'Cleaned Google Form'!$A$1:$M$5000,3,FALSE)="BCCA")),0,IF(AND(L$21=1,NOT(VLOOKUP(TRIM(UPPER(SUBSTITUTE($D50," ",""))),'Cleaned Google Form'!$A$1:$M$5000,6,FALSE)="NO")),0,IF(OR(VLOOKUP(TRIM(UPPER(SUBSTITUTE($D50," ",""))),'Cleaned Google Form'!$A$1:$M$5000,8,FALSE)='Main Template'!L$12,VLOOKUP(TRIM(UPPER(SUBSTITUTE($D50," ",""))),'Cleaned Google Form'!$A$1:$M$5000,8,FALSE)='Main Template'!L$13,VLOOKUP(TRIM(UPPER(SUBSTITUTE($D50," ",""))),'Cleaned Google Form'!$A$1:$M$5000,8,FALSE)='Main Template'!L$14,VLOOKUP(TRIM(UPPER(SUBSTITUTE($D50," ",""))),'Cleaned Google Form'!$A$1:$M$5000,8,FALSE)='Main Template'!L$15),0,IF(AND('Main Template'!L$21&gt;=$C$9,'Main Template'!L$19,VLOOKUP(TRIM(UPPER(SUBSTITUTE($D50," ",""))),'Cleaned Google Form'!$A$1:$M$5000,7,FALSE)="YES"),0,IF(IFERROR(FIND('Main Template'!L$17,VLOOKUP(TRIM(UPPER(SUBSTITUTE('Main Template'!$D50," ",""))),'Cleaned Google Form'!$A$1:$M$5000,9,FALSE),1),FALSE),0,1))))),1)</f>
        <v>1</v>
      </c>
      <c r="M50" s="12">
        <f>IFERROR(IF(AND(WEEKDAY('Main Template'!M$18)=1,OR(VLOOKUP(TRIM(UPPER(SUBSTITUTE($D50," ",""))),'Cleaned Google Form'!$A$1:$M$5000,3,FALSE)="SMH",VLOOKUP(TRIM(UPPER(SUBSTITUTE($D50," ",""))),'Cleaned Google Form'!$A$1:$M$5000,3,FALSE)="RCH",VLOOKUP(TRIM(UPPER(SUBSTITUTE($D50," ",""))),'Cleaned Google Form'!$A$1:$M$5000,3,FALSE)="BCCA")),0,IF(AND(M$21=1,NOT(VLOOKUP(TRIM(UPPER(SUBSTITUTE($D50," ",""))),'Cleaned Google Form'!$A$1:$M$5000,6,FALSE)="NO")),0,IF(OR(VLOOKUP(TRIM(UPPER(SUBSTITUTE($D50," ",""))),'Cleaned Google Form'!$A$1:$M$5000,8,FALSE)='Main Template'!M$12,VLOOKUP(TRIM(UPPER(SUBSTITUTE($D50," ",""))),'Cleaned Google Form'!$A$1:$M$5000,8,FALSE)='Main Template'!M$13,VLOOKUP(TRIM(UPPER(SUBSTITUTE($D50," ",""))),'Cleaned Google Form'!$A$1:$M$5000,8,FALSE)='Main Template'!M$14,VLOOKUP(TRIM(UPPER(SUBSTITUTE($D50," ",""))),'Cleaned Google Form'!$A$1:$M$5000,8,FALSE)='Main Template'!M$15),0,IF(AND('Main Template'!M$21&gt;=$C$9,'Main Template'!M$19,VLOOKUP(TRIM(UPPER(SUBSTITUTE($D50," ",""))),'Cleaned Google Form'!$A$1:$M$5000,7,FALSE)="YES"),0,IF(IFERROR(FIND('Main Template'!M$17,VLOOKUP(TRIM(UPPER(SUBSTITUTE('Main Template'!$D50," ",""))),'Cleaned Google Form'!$A$1:$M$5000,9,FALSE),1),FALSE),0,1))))),1)</f>
        <v>1</v>
      </c>
      <c r="N50" s="12">
        <f>IFERROR(IF(AND(WEEKDAY('Main Template'!N$18)=1,OR(VLOOKUP(TRIM(UPPER(SUBSTITUTE($D50," ",""))),'Cleaned Google Form'!$A$1:$M$5000,3,FALSE)="SMH",VLOOKUP(TRIM(UPPER(SUBSTITUTE($D50," ",""))),'Cleaned Google Form'!$A$1:$M$5000,3,FALSE)="RCH",VLOOKUP(TRIM(UPPER(SUBSTITUTE($D50," ",""))),'Cleaned Google Form'!$A$1:$M$5000,3,FALSE)="BCCA")),0,IF(AND(N$21=1,NOT(VLOOKUP(TRIM(UPPER(SUBSTITUTE($D50," ",""))),'Cleaned Google Form'!$A$1:$M$5000,6,FALSE)="NO")),0,IF(OR(VLOOKUP(TRIM(UPPER(SUBSTITUTE($D50," ",""))),'Cleaned Google Form'!$A$1:$M$5000,8,FALSE)='Main Template'!N$12,VLOOKUP(TRIM(UPPER(SUBSTITUTE($D50," ",""))),'Cleaned Google Form'!$A$1:$M$5000,8,FALSE)='Main Template'!N$13,VLOOKUP(TRIM(UPPER(SUBSTITUTE($D50," ",""))),'Cleaned Google Form'!$A$1:$M$5000,8,FALSE)='Main Template'!N$14,VLOOKUP(TRIM(UPPER(SUBSTITUTE($D50," ",""))),'Cleaned Google Form'!$A$1:$M$5000,8,FALSE)='Main Template'!N$15),0,IF(AND('Main Template'!N$21&gt;=$C$9,'Main Template'!N$19,VLOOKUP(TRIM(UPPER(SUBSTITUTE($D50," ",""))),'Cleaned Google Form'!$A$1:$M$5000,7,FALSE)="YES"),0,IF(IFERROR(FIND('Main Template'!N$17,VLOOKUP(TRIM(UPPER(SUBSTITUTE('Main Template'!$D50," ",""))),'Cleaned Google Form'!$A$1:$M$5000,9,FALSE),1),FALSE),0,1))))),1)</f>
        <v>1</v>
      </c>
      <c r="O50" s="12">
        <f>IFERROR(IF(AND(WEEKDAY('Main Template'!O$18)=1,OR(VLOOKUP(TRIM(UPPER(SUBSTITUTE($D50," ",""))),'Cleaned Google Form'!$A$1:$M$5000,3,FALSE)="SMH",VLOOKUP(TRIM(UPPER(SUBSTITUTE($D50," ",""))),'Cleaned Google Form'!$A$1:$M$5000,3,FALSE)="RCH",VLOOKUP(TRIM(UPPER(SUBSTITUTE($D50," ",""))),'Cleaned Google Form'!$A$1:$M$5000,3,FALSE)="BCCA")),0,IF(AND(O$21=1,NOT(VLOOKUP(TRIM(UPPER(SUBSTITUTE($D50," ",""))),'Cleaned Google Form'!$A$1:$M$5000,6,FALSE)="NO")),0,IF(OR(VLOOKUP(TRIM(UPPER(SUBSTITUTE($D50," ",""))),'Cleaned Google Form'!$A$1:$M$5000,8,FALSE)='Main Template'!O$12,VLOOKUP(TRIM(UPPER(SUBSTITUTE($D50," ",""))),'Cleaned Google Form'!$A$1:$M$5000,8,FALSE)='Main Template'!O$13,VLOOKUP(TRIM(UPPER(SUBSTITUTE($D50," ",""))),'Cleaned Google Form'!$A$1:$M$5000,8,FALSE)='Main Template'!O$14,VLOOKUP(TRIM(UPPER(SUBSTITUTE($D50," ",""))),'Cleaned Google Form'!$A$1:$M$5000,8,FALSE)='Main Template'!O$15),0,IF(AND('Main Template'!O$21&gt;=$C$9,'Main Template'!O$19,VLOOKUP(TRIM(UPPER(SUBSTITUTE($D50," ",""))),'Cleaned Google Form'!$A$1:$M$5000,7,FALSE)="YES"),0,IF(IFERROR(FIND('Main Template'!O$17,VLOOKUP(TRIM(UPPER(SUBSTITUTE('Main Template'!$D50," ",""))),'Cleaned Google Form'!$A$1:$M$5000,9,FALSE),1),FALSE),0,1))))),1)</f>
        <v>1</v>
      </c>
      <c r="P50" s="12">
        <f>IFERROR(IF(AND(WEEKDAY('Main Template'!P$18)=1,OR(VLOOKUP(TRIM(UPPER(SUBSTITUTE($D50," ",""))),'Cleaned Google Form'!$A$1:$M$5000,3,FALSE)="SMH",VLOOKUP(TRIM(UPPER(SUBSTITUTE($D50," ",""))),'Cleaned Google Form'!$A$1:$M$5000,3,FALSE)="RCH",VLOOKUP(TRIM(UPPER(SUBSTITUTE($D50," ",""))),'Cleaned Google Form'!$A$1:$M$5000,3,FALSE)="BCCA")),0,IF(AND(P$21=1,NOT(VLOOKUP(TRIM(UPPER(SUBSTITUTE($D50," ",""))),'Cleaned Google Form'!$A$1:$M$5000,6,FALSE)="NO")),0,IF(OR(VLOOKUP(TRIM(UPPER(SUBSTITUTE($D50," ",""))),'Cleaned Google Form'!$A$1:$M$5000,8,FALSE)='Main Template'!P$12,VLOOKUP(TRIM(UPPER(SUBSTITUTE($D50," ",""))),'Cleaned Google Form'!$A$1:$M$5000,8,FALSE)='Main Template'!P$13,VLOOKUP(TRIM(UPPER(SUBSTITUTE($D50," ",""))),'Cleaned Google Form'!$A$1:$M$5000,8,FALSE)='Main Template'!P$14,VLOOKUP(TRIM(UPPER(SUBSTITUTE($D50," ",""))),'Cleaned Google Form'!$A$1:$M$5000,8,FALSE)='Main Template'!P$15),0,IF(AND('Main Template'!P$21&gt;=$C$9,'Main Template'!P$19,VLOOKUP(TRIM(UPPER(SUBSTITUTE($D50," ",""))),'Cleaned Google Form'!$A$1:$M$5000,7,FALSE)="YES"),0,IF(IFERROR(FIND('Main Template'!P$17,VLOOKUP(TRIM(UPPER(SUBSTITUTE('Main Template'!$D50," ",""))),'Cleaned Google Form'!$A$1:$M$5000,9,FALSE),1),FALSE),0,1))))),1)</f>
        <v>1</v>
      </c>
      <c r="Q50" s="12">
        <f>IFERROR(IF(AND(WEEKDAY('Main Template'!Q$18)=1,OR(VLOOKUP(TRIM(UPPER(SUBSTITUTE($D50," ",""))),'Cleaned Google Form'!$A$1:$M$5000,3,FALSE)="SMH",VLOOKUP(TRIM(UPPER(SUBSTITUTE($D50," ",""))),'Cleaned Google Form'!$A$1:$M$5000,3,FALSE)="RCH",VLOOKUP(TRIM(UPPER(SUBSTITUTE($D50," ",""))),'Cleaned Google Form'!$A$1:$M$5000,3,FALSE)="BCCA")),0,IF(AND(Q$21=1,NOT(VLOOKUP(TRIM(UPPER(SUBSTITUTE($D50," ",""))),'Cleaned Google Form'!$A$1:$M$5000,6,FALSE)="NO")),0,IF(OR(VLOOKUP(TRIM(UPPER(SUBSTITUTE($D50," ",""))),'Cleaned Google Form'!$A$1:$M$5000,8,FALSE)='Main Template'!Q$12,VLOOKUP(TRIM(UPPER(SUBSTITUTE($D50," ",""))),'Cleaned Google Form'!$A$1:$M$5000,8,FALSE)='Main Template'!Q$13,VLOOKUP(TRIM(UPPER(SUBSTITUTE($D50," ",""))),'Cleaned Google Form'!$A$1:$M$5000,8,FALSE)='Main Template'!Q$14,VLOOKUP(TRIM(UPPER(SUBSTITUTE($D50," ",""))),'Cleaned Google Form'!$A$1:$M$5000,8,FALSE)='Main Template'!Q$15),0,IF(AND('Main Template'!Q$21&gt;=$C$9,'Main Template'!Q$19,VLOOKUP(TRIM(UPPER(SUBSTITUTE($D50," ",""))),'Cleaned Google Form'!$A$1:$M$5000,7,FALSE)="YES"),0,IF(IFERROR(FIND('Main Template'!Q$17,VLOOKUP(TRIM(UPPER(SUBSTITUTE('Main Template'!$D50," ",""))),'Cleaned Google Form'!$A$1:$M$5000,9,FALSE),1),FALSE),0,1))))),1)</f>
        <v>1</v>
      </c>
      <c r="R50" s="12">
        <f>IFERROR(IF(AND(WEEKDAY('Main Template'!R$18)=1,OR(VLOOKUP(TRIM(UPPER(SUBSTITUTE($D50," ",""))),'Cleaned Google Form'!$A$1:$M$5000,3,FALSE)="SMH",VLOOKUP(TRIM(UPPER(SUBSTITUTE($D50," ",""))),'Cleaned Google Form'!$A$1:$M$5000,3,FALSE)="RCH",VLOOKUP(TRIM(UPPER(SUBSTITUTE($D50," ",""))),'Cleaned Google Form'!$A$1:$M$5000,3,FALSE)="BCCA")),0,IF(AND(R$21=1,NOT(VLOOKUP(TRIM(UPPER(SUBSTITUTE($D50," ",""))),'Cleaned Google Form'!$A$1:$M$5000,6,FALSE)="NO")),0,IF(OR(VLOOKUP(TRIM(UPPER(SUBSTITUTE($D50," ",""))),'Cleaned Google Form'!$A$1:$M$5000,8,FALSE)='Main Template'!R$12,VLOOKUP(TRIM(UPPER(SUBSTITUTE($D50," ",""))),'Cleaned Google Form'!$A$1:$M$5000,8,FALSE)='Main Template'!R$13,VLOOKUP(TRIM(UPPER(SUBSTITUTE($D50," ",""))),'Cleaned Google Form'!$A$1:$M$5000,8,FALSE)='Main Template'!R$14,VLOOKUP(TRIM(UPPER(SUBSTITUTE($D50," ",""))),'Cleaned Google Form'!$A$1:$M$5000,8,FALSE)='Main Template'!R$15),0,IF(AND('Main Template'!R$21&gt;=$C$9,'Main Template'!R$19,VLOOKUP(TRIM(UPPER(SUBSTITUTE($D50," ",""))),'Cleaned Google Form'!$A$1:$M$5000,7,FALSE)="YES"),0,IF(IFERROR(FIND('Main Template'!R$17,VLOOKUP(TRIM(UPPER(SUBSTITUTE('Main Template'!$D50," ",""))),'Cleaned Google Form'!$A$1:$M$5000,9,FALSE),1),FALSE),0,1))))),1)</f>
        <v>1</v>
      </c>
      <c r="S50" s="12">
        <f>IFERROR(IF(AND(WEEKDAY('Main Template'!S$18)=1,OR(VLOOKUP(TRIM(UPPER(SUBSTITUTE($D50," ",""))),'Cleaned Google Form'!$A$1:$M$5000,3,FALSE)="SMH",VLOOKUP(TRIM(UPPER(SUBSTITUTE($D50," ",""))),'Cleaned Google Form'!$A$1:$M$5000,3,FALSE)="RCH",VLOOKUP(TRIM(UPPER(SUBSTITUTE($D50," ",""))),'Cleaned Google Form'!$A$1:$M$5000,3,FALSE)="BCCA")),0,IF(AND(S$21=1,NOT(VLOOKUP(TRIM(UPPER(SUBSTITUTE($D50," ",""))),'Cleaned Google Form'!$A$1:$M$5000,6,FALSE)="NO")),0,IF(OR(VLOOKUP(TRIM(UPPER(SUBSTITUTE($D50," ",""))),'Cleaned Google Form'!$A$1:$M$5000,8,FALSE)='Main Template'!S$12,VLOOKUP(TRIM(UPPER(SUBSTITUTE($D50," ",""))),'Cleaned Google Form'!$A$1:$M$5000,8,FALSE)='Main Template'!S$13,VLOOKUP(TRIM(UPPER(SUBSTITUTE($D50," ",""))),'Cleaned Google Form'!$A$1:$M$5000,8,FALSE)='Main Template'!S$14,VLOOKUP(TRIM(UPPER(SUBSTITUTE($D50," ",""))),'Cleaned Google Form'!$A$1:$M$5000,8,FALSE)='Main Template'!S$15),0,IF(AND('Main Template'!S$21&gt;=$C$9,'Main Template'!S$19,VLOOKUP(TRIM(UPPER(SUBSTITUTE($D50," ",""))),'Cleaned Google Form'!$A$1:$M$5000,7,FALSE)="YES"),0,IF(IFERROR(FIND('Main Template'!S$17,VLOOKUP(TRIM(UPPER(SUBSTITUTE('Main Template'!$D50," ",""))),'Cleaned Google Form'!$A$1:$M$5000,9,FALSE),1),FALSE),0,1))))),1)</f>
        <v>1</v>
      </c>
      <c r="T50" s="12">
        <f>IFERROR(IF(AND(WEEKDAY('Main Template'!T$18)=1,OR(VLOOKUP(TRIM(UPPER(SUBSTITUTE($D50," ",""))),'Cleaned Google Form'!$A$1:$M$5000,3,FALSE)="SMH",VLOOKUP(TRIM(UPPER(SUBSTITUTE($D50," ",""))),'Cleaned Google Form'!$A$1:$M$5000,3,FALSE)="RCH",VLOOKUP(TRIM(UPPER(SUBSTITUTE($D50," ",""))),'Cleaned Google Form'!$A$1:$M$5000,3,FALSE)="BCCA")),0,IF(AND(T$21=1,NOT(VLOOKUP(TRIM(UPPER(SUBSTITUTE($D50," ",""))),'Cleaned Google Form'!$A$1:$M$5000,6,FALSE)="NO")),0,IF(OR(VLOOKUP(TRIM(UPPER(SUBSTITUTE($D50," ",""))),'Cleaned Google Form'!$A$1:$M$5000,8,FALSE)='Main Template'!T$12,VLOOKUP(TRIM(UPPER(SUBSTITUTE($D50," ",""))),'Cleaned Google Form'!$A$1:$M$5000,8,FALSE)='Main Template'!T$13,VLOOKUP(TRIM(UPPER(SUBSTITUTE($D50," ",""))),'Cleaned Google Form'!$A$1:$M$5000,8,FALSE)='Main Template'!T$14,VLOOKUP(TRIM(UPPER(SUBSTITUTE($D50," ",""))),'Cleaned Google Form'!$A$1:$M$5000,8,FALSE)='Main Template'!T$15),0,IF(AND('Main Template'!T$21&gt;=$C$9,'Main Template'!T$19,VLOOKUP(TRIM(UPPER(SUBSTITUTE($D50," ",""))),'Cleaned Google Form'!$A$1:$M$5000,7,FALSE)="YES"),0,IF(IFERROR(FIND('Main Template'!T$17,VLOOKUP(TRIM(UPPER(SUBSTITUTE('Main Template'!$D50," ",""))),'Cleaned Google Form'!$A$1:$M$5000,9,FALSE),1),FALSE),0,1))))),1)</f>
        <v>1</v>
      </c>
      <c r="U50" s="12">
        <f>IFERROR(IF(AND(WEEKDAY('Main Template'!U$18)=1,OR(VLOOKUP(TRIM(UPPER(SUBSTITUTE($D50," ",""))),'Cleaned Google Form'!$A$1:$M$5000,3,FALSE)="SMH",VLOOKUP(TRIM(UPPER(SUBSTITUTE($D50," ",""))),'Cleaned Google Form'!$A$1:$M$5000,3,FALSE)="RCH",VLOOKUP(TRIM(UPPER(SUBSTITUTE($D50," ",""))),'Cleaned Google Form'!$A$1:$M$5000,3,FALSE)="BCCA")),0,IF(AND(U$21=1,NOT(VLOOKUP(TRIM(UPPER(SUBSTITUTE($D50," ",""))),'Cleaned Google Form'!$A$1:$M$5000,6,FALSE)="NO")),0,IF(OR(VLOOKUP(TRIM(UPPER(SUBSTITUTE($D50," ",""))),'Cleaned Google Form'!$A$1:$M$5000,8,FALSE)='Main Template'!U$12,VLOOKUP(TRIM(UPPER(SUBSTITUTE($D50," ",""))),'Cleaned Google Form'!$A$1:$M$5000,8,FALSE)='Main Template'!U$13,VLOOKUP(TRIM(UPPER(SUBSTITUTE($D50," ",""))),'Cleaned Google Form'!$A$1:$M$5000,8,FALSE)='Main Template'!U$14,VLOOKUP(TRIM(UPPER(SUBSTITUTE($D50," ",""))),'Cleaned Google Form'!$A$1:$M$5000,8,FALSE)='Main Template'!U$15),0,IF(AND('Main Template'!U$21&gt;=$C$9,'Main Template'!U$19,VLOOKUP(TRIM(UPPER(SUBSTITUTE($D50," ",""))),'Cleaned Google Form'!$A$1:$M$5000,7,FALSE)="YES"),0,IF(IFERROR(FIND('Main Template'!U$17,VLOOKUP(TRIM(UPPER(SUBSTITUTE('Main Template'!$D50," ",""))),'Cleaned Google Form'!$A$1:$M$5000,9,FALSE),1),FALSE),0,1))))),1)</f>
        <v>1</v>
      </c>
      <c r="V50" s="12">
        <f>IFERROR(IF(AND(WEEKDAY('Main Template'!V$18)=1,OR(VLOOKUP(TRIM(UPPER(SUBSTITUTE($D50," ",""))),'Cleaned Google Form'!$A$1:$M$5000,3,FALSE)="SMH",VLOOKUP(TRIM(UPPER(SUBSTITUTE($D50," ",""))),'Cleaned Google Form'!$A$1:$M$5000,3,FALSE)="RCH",VLOOKUP(TRIM(UPPER(SUBSTITUTE($D50," ",""))),'Cleaned Google Form'!$A$1:$M$5000,3,FALSE)="BCCA")),0,IF(AND(V$21=1,NOT(VLOOKUP(TRIM(UPPER(SUBSTITUTE($D50," ",""))),'Cleaned Google Form'!$A$1:$M$5000,6,FALSE)="NO")),0,IF(OR(VLOOKUP(TRIM(UPPER(SUBSTITUTE($D50," ",""))),'Cleaned Google Form'!$A$1:$M$5000,8,FALSE)='Main Template'!V$12,VLOOKUP(TRIM(UPPER(SUBSTITUTE($D50," ",""))),'Cleaned Google Form'!$A$1:$M$5000,8,FALSE)='Main Template'!V$13,VLOOKUP(TRIM(UPPER(SUBSTITUTE($D50," ",""))),'Cleaned Google Form'!$A$1:$M$5000,8,FALSE)='Main Template'!V$14,VLOOKUP(TRIM(UPPER(SUBSTITUTE($D50," ",""))),'Cleaned Google Form'!$A$1:$M$5000,8,FALSE)='Main Template'!V$15),0,IF(AND('Main Template'!V$21&gt;=$C$9,'Main Template'!V$19,VLOOKUP(TRIM(UPPER(SUBSTITUTE($D50," ",""))),'Cleaned Google Form'!$A$1:$M$5000,7,FALSE)="YES"),0,IF(IFERROR(FIND('Main Template'!V$17,VLOOKUP(TRIM(UPPER(SUBSTITUTE('Main Template'!$D50," ",""))),'Cleaned Google Form'!$A$1:$M$5000,9,FALSE),1),FALSE),0,1))))),1)</f>
        <v>1</v>
      </c>
      <c r="W50" s="12">
        <f>IFERROR(IF(AND(WEEKDAY('Main Template'!W$18)=1,OR(VLOOKUP(TRIM(UPPER(SUBSTITUTE($D50," ",""))),'Cleaned Google Form'!$A$1:$M$5000,3,FALSE)="SMH",VLOOKUP(TRIM(UPPER(SUBSTITUTE($D50," ",""))),'Cleaned Google Form'!$A$1:$M$5000,3,FALSE)="RCH",VLOOKUP(TRIM(UPPER(SUBSTITUTE($D50," ",""))),'Cleaned Google Form'!$A$1:$M$5000,3,FALSE)="BCCA")),0,IF(AND(W$21=1,NOT(VLOOKUP(TRIM(UPPER(SUBSTITUTE($D50," ",""))),'Cleaned Google Form'!$A$1:$M$5000,6,FALSE)="NO")),0,IF(OR(VLOOKUP(TRIM(UPPER(SUBSTITUTE($D50," ",""))),'Cleaned Google Form'!$A$1:$M$5000,8,FALSE)='Main Template'!W$12,VLOOKUP(TRIM(UPPER(SUBSTITUTE($D50," ",""))),'Cleaned Google Form'!$A$1:$M$5000,8,FALSE)='Main Template'!W$13,VLOOKUP(TRIM(UPPER(SUBSTITUTE($D50," ",""))),'Cleaned Google Form'!$A$1:$M$5000,8,FALSE)='Main Template'!W$14,VLOOKUP(TRIM(UPPER(SUBSTITUTE($D50," ",""))),'Cleaned Google Form'!$A$1:$M$5000,8,FALSE)='Main Template'!W$15),0,IF(AND('Main Template'!W$21&gt;=$C$9,'Main Template'!W$19,VLOOKUP(TRIM(UPPER(SUBSTITUTE($D50," ",""))),'Cleaned Google Form'!$A$1:$M$5000,7,FALSE)="YES"),0,IF(IFERROR(FIND('Main Template'!W$17,VLOOKUP(TRIM(UPPER(SUBSTITUTE('Main Template'!$D50," ",""))),'Cleaned Google Form'!$A$1:$M$5000,9,FALSE),1),FALSE),0,1))))),1)</f>
        <v>1</v>
      </c>
      <c r="X50" s="12">
        <f>IFERROR(IF(AND(WEEKDAY('Main Template'!X$18)=1,OR(VLOOKUP(TRIM(UPPER(SUBSTITUTE($D50," ",""))),'Cleaned Google Form'!$A$1:$M$5000,3,FALSE)="SMH",VLOOKUP(TRIM(UPPER(SUBSTITUTE($D50," ",""))),'Cleaned Google Form'!$A$1:$M$5000,3,FALSE)="RCH",VLOOKUP(TRIM(UPPER(SUBSTITUTE($D50," ",""))),'Cleaned Google Form'!$A$1:$M$5000,3,FALSE)="BCCA")),0,IF(AND(X$21=1,NOT(VLOOKUP(TRIM(UPPER(SUBSTITUTE($D50," ",""))),'Cleaned Google Form'!$A$1:$M$5000,6,FALSE)="NO")),0,IF(OR(VLOOKUP(TRIM(UPPER(SUBSTITUTE($D50," ",""))),'Cleaned Google Form'!$A$1:$M$5000,8,FALSE)='Main Template'!X$12,VLOOKUP(TRIM(UPPER(SUBSTITUTE($D50," ",""))),'Cleaned Google Form'!$A$1:$M$5000,8,FALSE)='Main Template'!X$13,VLOOKUP(TRIM(UPPER(SUBSTITUTE($D50," ",""))),'Cleaned Google Form'!$A$1:$M$5000,8,FALSE)='Main Template'!X$14,VLOOKUP(TRIM(UPPER(SUBSTITUTE($D50," ",""))),'Cleaned Google Form'!$A$1:$M$5000,8,FALSE)='Main Template'!X$15),0,IF(AND('Main Template'!X$21&gt;=$C$9,'Main Template'!X$19,VLOOKUP(TRIM(UPPER(SUBSTITUTE($D50," ",""))),'Cleaned Google Form'!$A$1:$M$5000,7,FALSE)="YES"),0,IF(IFERROR(FIND('Main Template'!X$17,VLOOKUP(TRIM(UPPER(SUBSTITUTE('Main Template'!$D50," ",""))),'Cleaned Google Form'!$A$1:$M$5000,9,FALSE),1),FALSE),0,1))))),1)</f>
        <v>1</v>
      </c>
      <c r="Y50" s="12">
        <f>IFERROR(IF(AND(WEEKDAY('Main Template'!Y$18)=1,OR(VLOOKUP(TRIM(UPPER(SUBSTITUTE($D50," ",""))),'Cleaned Google Form'!$A$1:$M$5000,3,FALSE)="SMH",VLOOKUP(TRIM(UPPER(SUBSTITUTE($D50," ",""))),'Cleaned Google Form'!$A$1:$M$5000,3,FALSE)="RCH",VLOOKUP(TRIM(UPPER(SUBSTITUTE($D50," ",""))),'Cleaned Google Form'!$A$1:$M$5000,3,FALSE)="BCCA")),0,IF(AND(Y$21=1,NOT(VLOOKUP(TRIM(UPPER(SUBSTITUTE($D50," ",""))),'Cleaned Google Form'!$A$1:$M$5000,6,FALSE)="NO")),0,IF(OR(VLOOKUP(TRIM(UPPER(SUBSTITUTE($D50," ",""))),'Cleaned Google Form'!$A$1:$M$5000,8,FALSE)='Main Template'!Y$12,VLOOKUP(TRIM(UPPER(SUBSTITUTE($D50," ",""))),'Cleaned Google Form'!$A$1:$M$5000,8,FALSE)='Main Template'!Y$13,VLOOKUP(TRIM(UPPER(SUBSTITUTE($D50," ",""))),'Cleaned Google Form'!$A$1:$M$5000,8,FALSE)='Main Template'!Y$14,VLOOKUP(TRIM(UPPER(SUBSTITUTE($D50," ",""))),'Cleaned Google Form'!$A$1:$M$5000,8,FALSE)='Main Template'!Y$15),0,IF(AND('Main Template'!Y$21&gt;=$C$9,'Main Template'!Y$19,VLOOKUP(TRIM(UPPER(SUBSTITUTE($D50," ",""))),'Cleaned Google Form'!$A$1:$M$5000,7,FALSE)="YES"),0,IF(IFERROR(FIND('Main Template'!Y$17,VLOOKUP(TRIM(UPPER(SUBSTITUTE('Main Template'!$D50," ",""))),'Cleaned Google Form'!$A$1:$M$5000,9,FALSE),1),FALSE),0,1))))),1)</f>
        <v>1</v>
      </c>
      <c r="Z50" s="12">
        <f>IFERROR(IF(AND(WEEKDAY('Main Template'!Z$18)=1,OR(VLOOKUP(TRIM(UPPER(SUBSTITUTE($D50," ",""))),'Cleaned Google Form'!$A$1:$M$5000,3,FALSE)="SMH",VLOOKUP(TRIM(UPPER(SUBSTITUTE($D50," ",""))),'Cleaned Google Form'!$A$1:$M$5000,3,FALSE)="RCH",VLOOKUP(TRIM(UPPER(SUBSTITUTE($D50," ",""))),'Cleaned Google Form'!$A$1:$M$5000,3,FALSE)="BCCA")),0,IF(AND(Z$21=1,NOT(VLOOKUP(TRIM(UPPER(SUBSTITUTE($D50," ",""))),'Cleaned Google Form'!$A$1:$M$5000,6,FALSE)="NO")),0,IF(OR(VLOOKUP(TRIM(UPPER(SUBSTITUTE($D50," ",""))),'Cleaned Google Form'!$A$1:$M$5000,8,FALSE)='Main Template'!Z$12,VLOOKUP(TRIM(UPPER(SUBSTITUTE($D50," ",""))),'Cleaned Google Form'!$A$1:$M$5000,8,FALSE)='Main Template'!Z$13,VLOOKUP(TRIM(UPPER(SUBSTITUTE($D50," ",""))),'Cleaned Google Form'!$A$1:$M$5000,8,FALSE)='Main Template'!Z$14,VLOOKUP(TRIM(UPPER(SUBSTITUTE($D50," ",""))),'Cleaned Google Form'!$A$1:$M$5000,8,FALSE)='Main Template'!Z$15),0,IF(AND('Main Template'!Z$21&gt;=$C$9,'Main Template'!Z$19,VLOOKUP(TRIM(UPPER(SUBSTITUTE($D50," ",""))),'Cleaned Google Form'!$A$1:$M$5000,7,FALSE)="YES"),0,IF(IFERROR(FIND('Main Template'!Z$17,VLOOKUP(TRIM(UPPER(SUBSTITUTE('Main Template'!$D50," ",""))),'Cleaned Google Form'!$A$1:$M$5000,9,FALSE),1),FALSE),0,1))))),1)</f>
        <v>0</v>
      </c>
      <c r="AA50" s="12">
        <f>IFERROR(IF(AND(WEEKDAY('Main Template'!AA$18)=1,OR(VLOOKUP(TRIM(UPPER(SUBSTITUTE($D50," ",""))),'Cleaned Google Form'!$A$1:$M$5000,3,FALSE)="SMH",VLOOKUP(TRIM(UPPER(SUBSTITUTE($D50," ",""))),'Cleaned Google Form'!$A$1:$M$5000,3,FALSE)="RCH",VLOOKUP(TRIM(UPPER(SUBSTITUTE($D50," ",""))),'Cleaned Google Form'!$A$1:$M$5000,3,FALSE)="BCCA")),0,IF(AND(AA$21=1,NOT(VLOOKUP(TRIM(UPPER(SUBSTITUTE($D50," ",""))),'Cleaned Google Form'!$A$1:$M$5000,6,FALSE)="NO")),0,IF(OR(VLOOKUP(TRIM(UPPER(SUBSTITUTE($D50," ",""))),'Cleaned Google Form'!$A$1:$M$5000,8,FALSE)='Main Template'!AA$12,VLOOKUP(TRIM(UPPER(SUBSTITUTE($D50," ",""))),'Cleaned Google Form'!$A$1:$M$5000,8,FALSE)='Main Template'!AA$13,VLOOKUP(TRIM(UPPER(SUBSTITUTE($D50," ",""))),'Cleaned Google Form'!$A$1:$M$5000,8,FALSE)='Main Template'!AA$14,VLOOKUP(TRIM(UPPER(SUBSTITUTE($D50," ",""))),'Cleaned Google Form'!$A$1:$M$5000,8,FALSE)='Main Template'!AA$15),0,IF(AND('Main Template'!AA$21&gt;=$C$9,'Main Template'!AA$19,VLOOKUP(TRIM(UPPER(SUBSTITUTE($D50," ",""))),'Cleaned Google Form'!$A$1:$M$5000,7,FALSE)="YES"),0,IF(IFERROR(FIND('Main Template'!AA$17,VLOOKUP(TRIM(UPPER(SUBSTITUTE('Main Template'!$D50," ",""))),'Cleaned Google Form'!$A$1:$M$5000,9,FALSE),1),FALSE),0,1))))),1)</f>
        <v>0</v>
      </c>
      <c r="AB50" s="12">
        <f>IFERROR(IF(AND(WEEKDAY('Main Template'!AB$18)=1,OR(VLOOKUP(TRIM(UPPER(SUBSTITUTE($D50," ",""))),'Cleaned Google Form'!$A$1:$M$5000,3,FALSE)="SMH",VLOOKUP(TRIM(UPPER(SUBSTITUTE($D50," ",""))),'Cleaned Google Form'!$A$1:$M$5000,3,FALSE)="RCH",VLOOKUP(TRIM(UPPER(SUBSTITUTE($D50," ",""))),'Cleaned Google Form'!$A$1:$M$5000,3,FALSE)="BCCA")),0,IF(AND(AB$21=1,NOT(VLOOKUP(TRIM(UPPER(SUBSTITUTE($D50," ",""))),'Cleaned Google Form'!$A$1:$M$5000,6,FALSE)="NO")),0,IF(OR(VLOOKUP(TRIM(UPPER(SUBSTITUTE($D50," ",""))),'Cleaned Google Form'!$A$1:$M$5000,8,FALSE)='Main Template'!AB$12,VLOOKUP(TRIM(UPPER(SUBSTITUTE($D50," ",""))),'Cleaned Google Form'!$A$1:$M$5000,8,FALSE)='Main Template'!AB$13,VLOOKUP(TRIM(UPPER(SUBSTITUTE($D50," ",""))),'Cleaned Google Form'!$A$1:$M$5000,8,FALSE)='Main Template'!AB$14,VLOOKUP(TRIM(UPPER(SUBSTITUTE($D50," ",""))),'Cleaned Google Form'!$A$1:$M$5000,8,FALSE)='Main Template'!AB$15),0,IF(AND('Main Template'!AB$21&gt;=$C$9,'Main Template'!AB$19,VLOOKUP(TRIM(UPPER(SUBSTITUTE($D50," ",""))),'Cleaned Google Form'!$A$1:$M$5000,7,FALSE)="YES"),0,IF(IFERROR(FIND('Main Template'!AB$17,VLOOKUP(TRIM(UPPER(SUBSTITUTE('Main Template'!$D50," ",""))),'Cleaned Google Form'!$A$1:$M$5000,9,FALSE),1),FALSE),0,1))))),1)</f>
        <v>0</v>
      </c>
      <c r="AC50" s="12">
        <f>IFERROR(IF(AND(WEEKDAY('Main Template'!AC$18)=1,OR(VLOOKUP(TRIM(UPPER(SUBSTITUTE($D50," ",""))),'Cleaned Google Form'!$A$1:$M$5000,3,FALSE)="SMH",VLOOKUP(TRIM(UPPER(SUBSTITUTE($D50," ",""))),'Cleaned Google Form'!$A$1:$M$5000,3,FALSE)="RCH",VLOOKUP(TRIM(UPPER(SUBSTITUTE($D50," ",""))),'Cleaned Google Form'!$A$1:$M$5000,3,FALSE)="BCCA")),0,IF(AND(AC$21=1,NOT(VLOOKUP(TRIM(UPPER(SUBSTITUTE($D50," ",""))),'Cleaned Google Form'!$A$1:$M$5000,6,FALSE)="NO")),0,IF(OR(VLOOKUP(TRIM(UPPER(SUBSTITUTE($D50," ",""))),'Cleaned Google Form'!$A$1:$M$5000,8,FALSE)='Main Template'!AC$12,VLOOKUP(TRIM(UPPER(SUBSTITUTE($D50," ",""))),'Cleaned Google Form'!$A$1:$M$5000,8,FALSE)='Main Template'!AC$13,VLOOKUP(TRIM(UPPER(SUBSTITUTE($D50," ",""))),'Cleaned Google Form'!$A$1:$M$5000,8,FALSE)='Main Template'!AC$14,VLOOKUP(TRIM(UPPER(SUBSTITUTE($D50," ",""))),'Cleaned Google Form'!$A$1:$M$5000,8,FALSE)='Main Template'!AC$15),0,IF(AND('Main Template'!AC$21&gt;=$C$9,'Main Template'!AC$19,VLOOKUP(TRIM(UPPER(SUBSTITUTE($D50," ",""))),'Cleaned Google Form'!$A$1:$M$5000,7,FALSE)="YES"),0,IF(IFERROR(FIND('Main Template'!AC$17,VLOOKUP(TRIM(UPPER(SUBSTITUTE('Main Template'!$D50," ",""))),'Cleaned Google Form'!$A$1:$M$5000,9,FALSE),1),FALSE),0,1))))),1)</f>
        <v>0</v>
      </c>
      <c r="AD50" s="12">
        <f>IFERROR(IF(AND(WEEKDAY('Main Template'!AD$18)=1,OR(VLOOKUP(TRIM(UPPER(SUBSTITUTE($D50," ",""))),'Cleaned Google Form'!$A$1:$M$5000,3,FALSE)="SMH",VLOOKUP(TRIM(UPPER(SUBSTITUTE($D50," ",""))),'Cleaned Google Form'!$A$1:$M$5000,3,FALSE)="RCH",VLOOKUP(TRIM(UPPER(SUBSTITUTE($D50," ",""))),'Cleaned Google Form'!$A$1:$M$5000,3,FALSE)="BCCA")),0,IF(AND(AD$21=1,NOT(VLOOKUP(TRIM(UPPER(SUBSTITUTE($D50," ",""))),'Cleaned Google Form'!$A$1:$M$5000,6,FALSE)="NO")),0,IF(OR(VLOOKUP(TRIM(UPPER(SUBSTITUTE($D50," ",""))),'Cleaned Google Form'!$A$1:$M$5000,8,FALSE)='Main Template'!AD$12,VLOOKUP(TRIM(UPPER(SUBSTITUTE($D50," ",""))),'Cleaned Google Form'!$A$1:$M$5000,8,FALSE)='Main Template'!AD$13,VLOOKUP(TRIM(UPPER(SUBSTITUTE($D50," ",""))),'Cleaned Google Form'!$A$1:$M$5000,8,FALSE)='Main Template'!AD$14,VLOOKUP(TRIM(UPPER(SUBSTITUTE($D50," ",""))),'Cleaned Google Form'!$A$1:$M$5000,8,FALSE)='Main Template'!AD$15),0,IF(AND('Main Template'!AD$21&gt;=$C$9,'Main Template'!AD$19,VLOOKUP(TRIM(UPPER(SUBSTITUTE($D50," ",""))),'Cleaned Google Form'!$A$1:$M$5000,7,FALSE)="YES"),0,IF(IFERROR(FIND('Main Template'!AD$17,VLOOKUP(TRIM(UPPER(SUBSTITUTE('Main Template'!$D50," ",""))),'Cleaned Google Form'!$A$1:$M$5000,9,FALSE),1),FALSE),0,1))))),1)</f>
        <v>0</v>
      </c>
      <c r="AE50" s="12">
        <f>IFERROR(IF(AND(WEEKDAY('Main Template'!AE$18)=1,OR(VLOOKUP(TRIM(UPPER(SUBSTITUTE($D50," ",""))),'Cleaned Google Form'!$A$1:$M$5000,3,FALSE)="SMH",VLOOKUP(TRIM(UPPER(SUBSTITUTE($D50," ",""))),'Cleaned Google Form'!$A$1:$M$5000,3,FALSE)="RCH",VLOOKUP(TRIM(UPPER(SUBSTITUTE($D50," ",""))),'Cleaned Google Form'!$A$1:$M$5000,3,FALSE)="BCCA")),0,IF(AND(AE$21=1,NOT(VLOOKUP(TRIM(UPPER(SUBSTITUTE($D50," ",""))),'Cleaned Google Form'!$A$1:$M$5000,6,FALSE)="NO")),0,IF(OR(VLOOKUP(TRIM(UPPER(SUBSTITUTE($D50," ",""))),'Cleaned Google Form'!$A$1:$M$5000,8,FALSE)='Main Template'!AE$12,VLOOKUP(TRIM(UPPER(SUBSTITUTE($D50," ",""))),'Cleaned Google Form'!$A$1:$M$5000,8,FALSE)='Main Template'!AE$13,VLOOKUP(TRIM(UPPER(SUBSTITUTE($D50," ",""))),'Cleaned Google Form'!$A$1:$M$5000,8,FALSE)='Main Template'!AE$14,VLOOKUP(TRIM(UPPER(SUBSTITUTE($D50," ",""))),'Cleaned Google Form'!$A$1:$M$5000,8,FALSE)='Main Template'!AE$15),0,IF(AND('Main Template'!AE$21&gt;=$C$9,'Main Template'!AE$19,VLOOKUP(TRIM(UPPER(SUBSTITUTE($D50," ",""))),'Cleaned Google Form'!$A$1:$M$5000,7,FALSE)="YES"),0,IF(IFERROR(FIND('Main Template'!AE$17,VLOOKUP(TRIM(UPPER(SUBSTITUTE('Main Template'!$D50," ",""))),'Cleaned Google Form'!$A$1:$M$5000,9,FALSE),1),FALSE),0,1))))),1)</f>
        <v>0</v>
      </c>
      <c r="AF50" s="12">
        <f>IFERROR(IF(AND(WEEKDAY('Main Template'!AF$18)=1,OR(VLOOKUP(TRIM(UPPER(SUBSTITUTE($D50," ",""))),'Cleaned Google Form'!$A$1:$M$5000,3,FALSE)="SMH",VLOOKUP(TRIM(UPPER(SUBSTITUTE($D50," ",""))),'Cleaned Google Form'!$A$1:$M$5000,3,FALSE)="RCH",VLOOKUP(TRIM(UPPER(SUBSTITUTE($D50," ",""))),'Cleaned Google Form'!$A$1:$M$5000,3,FALSE)="BCCA")),0,IF(AND(AF$21=1,NOT(VLOOKUP(TRIM(UPPER(SUBSTITUTE($D50," ",""))),'Cleaned Google Form'!$A$1:$M$5000,6,FALSE)="NO")),0,IF(OR(VLOOKUP(TRIM(UPPER(SUBSTITUTE($D50," ",""))),'Cleaned Google Form'!$A$1:$M$5000,8,FALSE)='Main Template'!AF$12,VLOOKUP(TRIM(UPPER(SUBSTITUTE($D50," ",""))),'Cleaned Google Form'!$A$1:$M$5000,8,FALSE)='Main Template'!AF$13,VLOOKUP(TRIM(UPPER(SUBSTITUTE($D50," ",""))),'Cleaned Google Form'!$A$1:$M$5000,8,FALSE)='Main Template'!AF$14,VLOOKUP(TRIM(UPPER(SUBSTITUTE($D50," ",""))),'Cleaned Google Form'!$A$1:$M$5000,8,FALSE)='Main Template'!AF$15),0,IF(AND('Main Template'!AF$21&gt;=$C$9,'Main Template'!AF$19,VLOOKUP(TRIM(UPPER(SUBSTITUTE($D50," ",""))),'Cleaned Google Form'!$A$1:$M$5000,7,FALSE)="YES"),0,IF(IFERROR(FIND('Main Template'!AF$17,VLOOKUP(TRIM(UPPER(SUBSTITUTE('Main Template'!$D50," ",""))),'Cleaned Google Form'!$A$1:$M$5000,9,FALSE),1),FALSE),0,1))))),1)</f>
        <v>0</v>
      </c>
      <c r="AG50" s="12">
        <f>IFERROR(IF(AND(WEEKDAY('Main Template'!AG$18)=1,OR(VLOOKUP(TRIM(UPPER(SUBSTITUTE($D50," ",""))),'Cleaned Google Form'!$A$1:$M$5000,3,FALSE)="SMH",VLOOKUP(TRIM(UPPER(SUBSTITUTE($D50," ",""))),'Cleaned Google Form'!$A$1:$M$5000,3,FALSE)="RCH",VLOOKUP(TRIM(UPPER(SUBSTITUTE($D50," ",""))),'Cleaned Google Form'!$A$1:$M$5000,3,FALSE)="BCCA")),0,IF(AND(AG$21=1,NOT(VLOOKUP(TRIM(UPPER(SUBSTITUTE($D50," ",""))),'Cleaned Google Form'!$A$1:$M$5000,6,FALSE)="NO")),0,IF(OR(VLOOKUP(TRIM(UPPER(SUBSTITUTE($D50," ",""))),'Cleaned Google Form'!$A$1:$M$5000,8,FALSE)='Main Template'!AG$12,VLOOKUP(TRIM(UPPER(SUBSTITUTE($D50," ",""))),'Cleaned Google Form'!$A$1:$M$5000,8,FALSE)='Main Template'!AG$13,VLOOKUP(TRIM(UPPER(SUBSTITUTE($D50," ",""))),'Cleaned Google Form'!$A$1:$M$5000,8,FALSE)='Main Template'!AG$14,VLOOKUP(TRIM(UPPER(SUBSTITUTE($D50," ",""))),'Cleaned Google Form'!$A$1:$M$5000,8,FALSE)='Main Template'!AG$15),0,IF(AND('Main Template'!AG$21&gt;=$C$9,'Main Template'!AG$19,VLOOKUP(TRIM(UPPER(SUBSTITUTE($D50," ",""))),'Cleaned Google Form'!$A$1:$M$5000,7,FALSE)="YES"),0,IF(IFERROR(FIND('Main Template'!AG$17,VLOOKUP(TRIM(UPPER(SUBSTITUTE('Main Template'!$D50," ",""))),'Cleaned Google Form'!$A$1:$M$5000,9,FALSE),1),FALSE),0,1))))),1)</f>
        <v>1</v>
      </c>
      <c r="AH50" s="12">
        <f>IFERROR(IF(AND(WEEKDAY('Main Template'!AH$18)=1,OR(VLOOKUP(TRIM(UPPER(SUBSTITUTE($D50," ",""))),'Cleaned Google Form'!$A$1:$M$5000,3,FALSE)="SMH",VLOOKUP(TRIM(UPPER(SUBSTITUTE($D50," ",""))),'Cleaned Google Form'!$A$1:$M$5000,3,FALSE)="RCH",VLOOKUP(TRIM(UPPER(SUBSTITUTE($D50," ",""))),'Cleaned Google Form'!$A$1:$M$5000,3,FALSE)="BCCA")),0,IF(AND(AH$21=1,NOT(VLOOKUP(TRIM(UPPER(SUBSTITUTE($D50," ",""))),'Cleaned Google Form'!$A$1:$M$5000,6,FALSE)="NO")),0,IF(OR(VLOOKUP(TRIM(UPPER(SUBSTITUTE($D50," ",""))),'Cleaned Google Form'!$A$1:$M$5000,8,FALSE)='Main Template'!AH$12,VLOOKUP(TRIM(UPPER(SUBSTITUTE($D50," ",""))),'Cleaned Google Form'!$A$1:$M$5000,8,FALSE)='Main Template'!AH$13,VLOOKUP(TRIM(UPPER(SUBSTITUTE($D50," ",""))),'Cleaned Google Form'!$A$1:$M$5000,8,FALSE)='Main Template'!AH$14,VLOOKUP(TRIM(UPPER(SUBSTITUTE($D50," ",""))),'Cleaned Google Form'!$A$1:$M$5000,8,FALSE)='Main Template'!AH$15),0,IF(AND('Main Template'!AH$21&gt;=$C$9,'Main Template'!AH$19,VLOOKUP(TRIM(UPPER(SUBSTITUTE($D50," ",""))),'Cleaned Google Form'!$A$1:$M$5000,7,FALSE)="YES"),0,IF(IFERROR(FIND('Main Template'!AH$17,VLOOKUP(TRIM(UPPER(SUBSTITUTE('Main Template'!$D50," ",""))),'Cleaned Google Form'!$A$1:$M$5000,9,FALSE),1),FALSE),0,1))))),1)</f>
        <v>1</v>
      </c>
      <c r="AI50" s="12">
        <f>IFERROR(IF(AND(WEEKDAY('Main Template'!AI$18)=1,OR(VLOOKUP(TRIM(UPPER(SUBSTITUTE($D50," ",""))),'Cleaned Google Form'!$A$1:$M$5000,3,FALSE)="SMH",VLOOKUP(TRIM(UPPER(SUBSTITUTE($D50," ",""))),'Cleaned Google Form'!$A$1:$M$5000,3,FALSE)="RCH",VLOOKUP(TRIM(UPPER(SUBSTITUTE($D50," ",""))),'Cleaned Google Form'!$A$1:$M$5000,3,FALSE)="BCCA")),0,IF(AND(AI$21=1,NOT(VLOOKUP(TRIM(UPPER(SUBSTITUTE($D50," ",""))),'Cleaned Google Form'!$A$1:$M$5000,6,FALSE)="NO")),0,IF(OR(VLOOKUP(TRIM(UPPER(SUBSTITUTE($D50," ",""))),'Cleaned Google Form'!$A$1:$M$5000,8,FALSE)='Main Template'!AI$12,VLOOKUP(TRIM(UPPER(SUBSTITUTE($D50," ",""))),'Cleaned Google Form'!$A$1:$M$5000,8,FALSE)='Main Template'!AI$13,VLOOKUP(TRIM(UPPER(SUBSTITUTE($D50," ",""))),'Cleaned Google Form'!$A$1:$M$5000,8,FALSE)='Main Template'!AI$14,VLOOKUP(TRIM(UPPER(SUBSTITUTE($D50," ",""))),'Cleaned Google Form'!$A$1:$M$5000,8,FALSE)='Main Template'!AI$15),0,IF(AND('Main Template'!AI$21&gt;=$C$9,'Main Template'!AI$19,VLOOKUP(TRIM(UPPER(SUBSTITUTE($D50," ",""))),'Cleaned Google Form'!$A$1:$M$5000,7,FALSE)="YES"),0,IF(IFERROR(FIND('Main Template'!AI$17,VLOOKUP(TRIM(UPPER(SUBSTITUTE('Main Template'!$D50," ",""))),'Cleaned Google Form'!$A$1:$M$5000,9,FALSE),1),FALSE),0,1))))),1)</f>
        <v>1</v>
      </c>
      <c r="AJ50" s="12">
        <f>IFERROR(IF(AND(WEEKDAY('Main Template'!AJ$18)=1,OR(VLOOKUP(TRIM(UPPER(SUBSTITUTE($D50," ",""))),'Cleaned Google Form'!$A$1:$M$5000,3,FALSE)="SMH",VLOOKUP(TRIM(UPPER(SUBSTITUTE($D50," ",""))),'Cleaned Google Form'!$A$1:$M$5000,3,FALSE)="RCH",VLOOKUP(TRIM(UPPER(SUBSTITUTE($D50," ",""))),'Cleaned Google Form'!$A$1:$M$5000,3,FALSE)="BCCA")),0,IF(AND(AJ$21=1,NOT(VLOOKUP(TRIM(UPPER(SUBSTITUTE($D50," ",""))),'Cleaned Google Form'!$A$1:$M$5000,6,FALSE)="NO")),0,IF(OR(VLOOKUP(TRIM(UPPER(SUBSTITUTE($D50," ",""))),'Cleaned Google Form'!$A$1:$M$5000,8,FALSE)='Main Template'!AJ$12,VLOOKUP(TRIM(UPPER(SUBSTITUTE($D50," ",""))),'Cleaned Google Form'!$A$1:$M$5000,8,FALSE)='Main Template'!AJ$13,VLOOKUP(TRIM(UPPER(SUBSTITUTE($D50," ",""))),'Cleaned Google Form'!$A$1:$M$5000,8,FALSE)='Main Template'!AJ$14,VLOOKUP(TRIM(UPPER(SUBSTITUTE($D50," ",""))),'Cleaned Google Form'!$A$1:$M$5000,8,FALSE)='Main Template'!AJ$15),0,IF(AND('Main Template'!AJ$21&gt;=$C$9,'Main Template'!AJ$19,VLOOKUP(TRIM(UPPER(SUBSTITUTE($D50," ",""))),'Cleaned Google Form'!$A$1:$M$5000,7,FALSE)="YES"),0,IF(IFERROR(FIND('Main Template'!AJ$17,VLOOKUP(TRIM(UPPER(SUBSTITUTE('Main Template'!$D50," ",""))),'Cleaned Google Form'!$A$1:$M$5000,9,FALSE),1),FALSE),0,1))))),1)</f>
        <v>1</v>
      </c>
      <c r="AK50" s="12">
        <f>IFERROR(IF(AND(WEEKDAY('Main Template'!AK$18)=1,OR(VLOOKUP(TRIM(UPPER(SUBSTITUTE($D50," ",""))),'Cleaned Google Form'!$A$1:$M$5000,3,FALSE)="SMH",VLOOKUP(TRIM(UPPER(SUBSTITUTE($D50," ",""))),'Cleaned Google Form'!$A$1:$M$5000,3,FALSE)="RCH",VLOOKUP(TRIM(UPPER(SUBSTITUTE($D50," ",""))),'Cleaned Google Form'!$A$1:$M$5000,3,FALSE)="BCCA")),0,IF(AND(AK$21=1,NOT(VLOOKUP(TRIM(UPPER(SUBSTITUTE($D50," ",""))),'Cleaned Google Form'!$A$1:$M$5000,6,FALSE)="NO")),0,IF(OR(VLOOKUP(TRIM(UPPER(SUBSTITUTE($D50," ",""))),'Cleaned Google Form'!$A$1:$M$5000,8,FALSE)='Main Template'!AK$12,VLOOKUP(TRIM(UPPER(SUBSTITUTE($D50," ",""))),'Cleaned Google Form'!$A$1:$M$5000,8,FALSE)='Main Template'!AK$13,VLOOKUP(TRIM(UPPER(SUBSTITUTE($D50," ",""))),'Cleaned Google Form'!$A$1:$M$5000,8,FALSE)='Main Template'!AK$14,VLOOKUP(TRIM(UPPER(SUBSTITUTE($D50," ",""))),'Cleaned Google Form'!$A$1:$M$5000,8,FALSE)='Main Template'!AK$15),0,IF(AND('Main Template'!AK$21&gt;=$C$9,'Main Template'!AK$19,VLOOKUP(TRIM(UPPER(SUBSTITUTE($D50," ",""))),'Cleaned Google Form'!$A$1:$M$5000,7,FALSE)="YES"),0,IF(IFERROR(FIND('Main Template'!AK$17,VLOOKUP(TRIM(UPPER(SUBSTITUTE('Main Template'!$D50," ",""))),'Cleaned Google Form'!$A$1:$M$5000,9,FALSE),1),FALSE),0,1))))),1)</f>
        <v>1</v>
      </c>
      <c r="AL50" s="12">
        <f>IFERROR(IF(AND(WEEKDAY('Main Template'!AL$18)=1,OR(VLOOKUP(TRIM(UPPER(SUBSTITUTE($D50," ",""))),'Cleaned Google Form'!$A$1:$M$5000,3,FALSE)="SMH",VLOOKUP(TRIM(UPPER(SUBSTITUTE($D50," ",""))),'Cleaned Google Form'!$A$1:$M$5000,3,FALSE)="RCH",VLOOKUP(TRIM(UPPER(SUBSTITUTE($D50," ",""))),'Cleaned Google Form'!$A$1:$M$5000,3,FALSE)="BCCA")),0,IF(AND(AL$21=1,NOT(VLOOKUP(TRIM(UPPER(SUBSTITUTE($D50," ",""))),'Cleaned Google Form'!$A$1:$M$5000,6,FALSE)="NO")),0,IF(OR(VLOOKUP(TRIM(UPPER(SUBSTITUTE($D50," ",""))),'Cleaned Google Form'!$A$1:$M$5000,8,FALSE)='Main Template'!AL$12,VLOOKUP(TRIM(UPPER(SUBSTITUTE($D50," ",""))),'Cleaned Google Form'!$A$1:$M$5000,8,FALSE)='Main Template'!AL$13,VLOOKUP(TRIM(UPPER(SUBSTITUTE($D50," ",""))),'Cleaned Google Form'!$A$1:$M$5000,8,FALSE)='Main Template'!AL$14,VLOOKUP(TRIM(UPPER(SUBSTITUTE($D50," ",""))),'Cleaned Google Form'!$A$1:$M$5000,8,FALSE)='Main Template'!AL$15),0,IF(AND('Main Template'!AL$21&gt;=$C$9,'Main Template'!AL$19,VLOOKUP(TRIM(UPPER(SUBSTITUTE($D50," ",""))),'Cleaned Google Form'!$A$1:$M$5000,7,FALSE)="YES"),0,IF(IFERROR(FIND('Main Template'!AL$17,VLOOKUP(TRIM(UPPER(SUBSTITUTE('Main Template'!$D50," ",""))),'Cleaned Google Form'!$A$1:$M$5000,9,FALSE),1),FALSE),0,1))))),1)</f>
        <v>1</v>
      </c>
      <c r="AM50" s="12">
        <f>IFERROR(IF(AND(WEEKDAY('Main Template'!AM$18)=1,OR(VLOOKUP(TRIM(UPPER(SUBSTITUTE($D50," ",""))),'Cleaned Google Form'!$A$1:$M$5000,3,FALSE)="SMH",VLOOKUP(TRIM(UPPER(SUBSTITUTE($D50," ",""))),'Cleaned Google Form'!$A$1:$M$5000,3,FALSE)="RCH",VLOOKUP(TRIM(UPPER(SUBSTITUTE($D50," ",""))),'Cleaned Google Form'!$A$1:$M$5000,3,FALSE)="BCCA")),0,IF(AND(AM$21=1,NOT(VLOOKUP(TRIM(UPPER(SUBSTITUTE($D50," ",""))),'Cleaned Google Form'!$A$1:$M$5000,6,FALSE)="NO")),0,IF(OR(VLOOKUP(TRIM(UPPER(SUBSTITUTE($D50," ",""))),'Cleaned Google Form'!$A$1:$M$5000,8,FALSE)='Main Template'!AM$12,VLOOKUP(TRIM(UPPER(SUBSTITUTE($D50," ",""))),'Cleaned Google Form'!$A$1:$M$5000,8,FALSE)='Main Template'!AM$13,VLOOKUP(TRIM(UPPER(SUBSTITUTE($D50," ",""))),'Cleaned Google Form'!$A$1:$M$5000,8,FALSE)='Main Template'!AM$14,VLOOKUP(TRIM(UPPER(SUBSTITUTE($D50," ",""))),'Cleaned Google Form'!$A$1:$M$5000,8,FALSE)='Main Template'!AM$15),0,IF(AND('Main Template'!AM$21&gt;=$C$9,'Main Template'!AM$19,VLOOKUP(TRIM(UPPER(SUBSTITUTE($D50," ",""))),'Cleaned Google Form'!$A$1:$M$5000,7,FALSE)="YES"),0,IF(IFERROR(FIND('Main Template'!AM$17,VLOOKUP(TRIM(UPPER(SUBSTITUTE('Main Template'!$D50," ",""))),'Cleaned Google Form'!$A$1:$M$5000,9,FALSE),1),FALSE),0,1))))),1)</f>
        <v>1</v>
      </c>
      <c r="AN50" s="12">
        <f>IFERROR(IF(AND(WEEKDAY('Main Template'!AN$18)=1,OR(VLOOKUP(TRIM(UPPER(SUBSTITUTE($D50," ",""))),'Cleaned Google Form'!$A$1:$M$5000,3,FALSE)="SMH",VLOOKUP(TRIM(UPPER(SUBSTITUTE($D50," ",""))),'Cleaned Google Form'!$A$1:$M$5000,3,FALSE)="RCH",VLOOKUP(TRIM(UPPER(SUBSTITUTE($D50," ",""))),'Cleaned Google Form'!$A$1:$M$5000,3,FALSE)="BCCA")),0,IF(AND(AN$21=1,NOT(VLOOKUP(TRIM(UPPER(SUBSTITUTE($D50," ",""))),'Cleaned Google Form'!$A$1:$M$5000,6,FALSE)="NO")),0,IF(OR(VLOOKUP(TRIM(UPPER(SUBSTITUTE($D50," ",""))),'Cleaned Google Form'!$A$1:$M$5000,8,FALSE)='Main Template'!AN$12,VLOOKUP(TRIM(UPPER(SUBSTITUTE($D50," ",""))),'Cleaned Google Form'!$A$1:$M$5000,8,FALSE)='Main Template'!AN$13,VLOOKUP(TRIM(UPPER(SUBSTITUTE($D50," ",""))),'Cleaned Google Form'!$A$1:$M$5000,8,FALSE)='Main Template'!AN$14,VLOOKUP(TRIM(UPPER(SUBSTITUTE($D50," ",""))),'Cleaned Google Form'!$A$1:$M$5000,8,FALSE)='Main Template'!AN$15),0,IF(AND('Main Template'!AN$21&gt;=$C$9,'Main Template'!AN$19,VLOOKUP(TRIM(UPPER(SUBSTITUTE($D50," ",""))),'Cleaned Google Form'!$A$1:$M$5000,7,FALSE)="YES"),0,IF(IFERROR(FIND('Main Template'!AN$17,VLOOKUP(TRIM(UPPER(SUBSTITUTE('Main Template'!$D50," ",""))),'Cleaned Google Form'!$A$1:$M$5000,9,FALSE),1),FALSE),0,1))))),1)</f>
        <v>1</v>
      </c>
    </row>
    <row r="51" spans="2:40">
      <c r="B51" t="str">
        <f>IFERROR(IF(ISNUMBER(MATCH(UPPER(SUBSTITUTE(D51," ","")),'Cleaned Google Form'!$A:$A,0)),"","Oops"),"Not Present")</f>
        <v/>
      </c>
      <c r="C51" s="4">
        <f>I51</f>
        <v>30</v>
      </c>
      <c r="D51" s="4" t="s">
        <v>316</v>
      </c>
      <c r="E51" s="4">
        <f>IFERROR(IF(VLOOKUP(TRIM(UPPER(SUBSTITUTE(D51," ",""))),'Cleaned Google Form'!$A$1:$L$5000,5,FALSE)="YES",1,0),0)</f>
        <v>1</v>
      </c>
      <c r="F51" s="4">
        <f>IFERROR(IF(RIGHT(VLOOKUP(TRIM(UPPER(SUBSTITUTE(D51," ",""))),'Cleaned Google Form'!$A$1:$L$5000,2,FALSE),1)="1",1,0),0)</f>
        <v>0</v>
      </c>
      <c r="G51" s="4">
        <f>IFERROR(IF(VLOOKUP(TRIM(UPPER(SUBSTITUTE(D51," ",""))),'Cleaned Google Form'!$A$1:$L$5000,3,FALSE)="VGH",1,0),0)</f>
        <v>1</v>
      </c>
      <c r="H51" s="4">
        <f>IFERROR(IF(G51+IFERROR(IF(VLOOKUP(TRIM(UPPER(SUBSTITUTE(D51," ",""))),'Cleaned Google Form'!$A$1:$L$5000,3,FALSE)="SPH",1,0),0)=0,1,0),0)</f>
        <v>0</v>
      </c>
      <c r="I51" s="4">
        <f>IF(I50="Resident Index",1,I50+1)</f>
        <v>30</v>
      </c>
      <c r="J51" s="12">
        <f>IFERROR(IF(AND(WEEKDAY('Main Template'!J$18)=1,OR(VLOOKUP(TRIM(UPPER(SUBSTITUTE($D51," ",""))),'Cleaned Google Form'!$A$1:$M$5000,3,FALSE)="SMH",VLOOKUP(TRIM(UPPER(SUBSTITUTE($D51," ",""))),'Cleaned Google Form'!$A$1:$M$5000,3,FALSE)="RCH",VLOOKUP(TRIM(UPPER(SUBSTITUTE($D51," ",""))),'Cleaned Google Form'!$A$1:$M$5000,3,FALSE)="BCCA")),0,IF(AND(J$21=1,NOT(VLOOKUP(TRIM(UPPER(SUBSTITUTE($D51," ",""))),'Cleaned Google Form'!$A$1:$M$5000,6,FALSE)="NO")),0,IF(OR(VLOOKUP(TRIM(UPPER(SUBSTITUTE($D51," ",""))),'Cleaned Google Form'!$A$1:$M$5000,8,FALSE)='Main Template'!J$12,VLOOKUP(TRIM(UPPER(SUBSTITUTE($D51," ",""))),'Cleaned Google Form'!$A$1:$M$5000,8,FALSE)='Main Template'!J$13,VLOOKUP(TRIM(UPPER(SUBSTITUTE($D51," ",""))),'Cleaned Google Form'!$A$1:$M$5000,8,FALSE)='Main Template'!J$14,VLOOKUP(TRIM(UPPER(SUBSTITUTE($D51," ",""))),'Cleaned Google Form'!$A$1:$M$5000,8,FALSE)='Main Template'!J$15),0,IF(AND('Main Template'!J$21&gt;=$C$9,'Main Template'!J$19,VLOOKUP(TRIM(UPPER(SUBSTITUTE($D51," ",""))),'Cleaned Google Form'!$A$1:$M$5000,7,FALSE)="YES"),0,IF(IFERROR(FIND('Main Template'!J$17,VLOOKUP(TRIM(UPPER(SUBSTITUTE('Main Template'!$D51," ",""))),'Cleaned Google Form'!$A$1:$M$5000,9,FALSE),1),FALSE),0,1))))),1)</f>
        <v>0</v>
      </c>
      <c r="K51" s="12">
        <f>IFERROR(IF(AND(WEEKDAY('Main Template'!K$18)=1,OR(VLOOKUP(TRIM(UPPER(SUBSTITUTE($D51," ",""))),'Cleaned Google Form'!$A$1:$M$5000,3,FALSE)="SMH",VLOOKUP(TRIM(UPPER(SUBSTITUTE($D51," ",""))),'Cleaned Google Form'!$A$1:$M$5000,3,FALSE)="RCH",VLOOKUP(TRIM(UPPER(SUBSTITUTE($D51," ",""))),'Cleaned Google Form'!$A$1:$M$5000,3,FALSE)="BCCA")),0,IF(AND(K$21=1,NOT(VLOOKUP(TRIM(UPPER(SUBSTITUTE($D51," ",""))),'Cleaned Google Form'!$A$1:$M$5000,6,FALSE)="NO")),0,IF(OR(VLOOKUP(TRIM(UPPER(SUBSTITUTE($D51," ",""))),'Cleaned Google Form'!$A$1:$M$5000,8,FALSE)='Main Template'!K$12,VLOOKUP(TRIM(UPPER(SUBSTITUTE($D51," ",""))),'Cleaned Google Form'!$A$1:$M$5000,8,FALSE)='Main Template'!K$13,VLOOKUP(TRIM(UPPER(SUBSTITUTE($D51," ",""))),'Cleaned Google Form'!$A$1:$M$5000,8,FALSE)='Main Template'!K$14,VLOOKUP(TRIM(UPPER(SUBSTITUTE($D51," ",""))),'Cleaned Google Form'!$A$1:$M$5000,8,FALSE)='Main Template'!K$15),0,IF(AND('Main Template'!K$21&gt;=$C$9,'Main Template'!K$19,VLOOKUP(TRIM(UPPER(SUBSTITUTE($D51," ",""))),'Cleaned Google Form'!$A$1:$M$5000,7,FALSE)="YES"),0,IF(IFERROR(FIND('Main Template'!K$17,VLOOKUP(TRIM(UPPER(SUBSTITUTE('Main Template'!$D51," ",""))),'Cleaned Google Form'!$A$1:$M$5000,9,FALSE),1),FALSE),0,1))))),1)</f>
        <v>0</v>
      </c>
      <c r="L51" s="12">
        <f>IFERROR(IF(AND(WEEKDAY('Main Template'!L$18)=1,OR(VLOOKUP(TRIM(UPPER(SUBSTITUTE($D51," ",""))),'Cleaned Google Form'!$A$1:$M$5000,3,FALSE)="SMH",VLOOKUP(TRIM(UPPER(SUBSTITUTE($D51," ",""))),'Cleaned Google Form'!$A$1:$M$5000,3,FALSE)="RCH",VLOOKUP(TRIM(UPPER(SUBSTITUTE($D51," ",""))),'Cleaned Google Form'!$A$1:$M$5000,3,FALSE)="BCCA")),0,IF(AND(L$21=1,NOT(VLOOKUP(TRIM(UPPER(SUBSTITUTE($D51," ",""))),'Cleaned Google Form'!$A$1:$M$5000,6,FALSE)="NO")),0,IF(OR(VLOOKUP(TRIM(UPPER(SUBSTITUTE($D51," ",""))),'Cleaned Google Form'!$A$1:$M$5000,8,FALSE)='Main Template'!L$12,VLOOKUP(TRIM(UPPER(SUBSTITUTE($D51," ",""))),'Cleaned Google Form'!$A$1:$M$5000,8,FALSE)='Main Template'!L$13,VLOOKUP(TRIM(UPPER(SUBSTITUTE($D51," ",""))),'Cleaned Google Form'!$A$1:$M$5000,8,FALSE)='Main Template'!L$14,VLOOKUP(TRIM(UPPER(SUBSTITUTE($D51," ",""))),'Cleaned Google Form'!$A$1:$M$5000,8,FALSE)='Main Template'!L$15),0,IF(AND('Main Template'!L$21&gt;=$C$9,'Main Template'!L$19,VLOOKUP(TRIM(UPPER(SUBSTITUTE($D51," ",""))),'Cleaned Google Form'!$A$1:$M$5000,7,FALSE)="YES"),0,IF(IFERROR(FIND('Main Template'!L$17,VLOOKUP(TRIM(UPPER(SUBSTITUTE('Main Template'!$D51," ",""))),'Cleaned Google Form'!$A$1:$M$5000,9,FALSE),1),FALSE),0,1))))),1)</f>
        <v>0</v>
      </c>
      <c r="M51" s="12">
        <f>IFERROR(IF(AND(WEEKDAY('Main Template'!M$18)=1,OR(VLOOKUP(TRIM(UPPER(SUBSTITUTE($D51," ",""))),'Cleaned Google Form'!$A$1:$M$5000,3,FALSE)="SMH",VLOOKUP(TRIM(UPPER(SUBSTITUTE($D51," ",""))),'Cleaned Google Form'!$A$1:$M$5000,3,FALSE)="RCH",VLOOKUP(TRIM(UPPER(SUBSTITUTE($D51," ",""))),'Cleaned Google Form'!$A$1:$M$5000,3,FALSE)="BCCA")),0,IF(AND(M$21=1,NOT(VLOOKUP(TRIM(UPPER(SUBSTITUTE($D51," ",""))),'Cleaned Google Form'!$A$1:$M$5000,6,FALSE)="NO")),0,IF(OR(VLOOKUP(TRIM(UPPER(SUBSTITUTE($D51," ",""))),'Cleaned Google Form'!$A$1:$M$5000,8,FALSE)='Main Template'!M$12,VLOOKUP(TRIM(UPPER(SUBSTITUTE($D51," ",""))),'Cleaned Google Form'!$A$1:$M$5000,8,FALSE)='Main Template'!M$13,VLOOKUP(TRIM(UPPER(SUBSTITUTE($D51," ",""))),'Cleaned Google Form'!$A$1:$M$5000,8,FALSE)='Main Template'!M$14,VLOOKUP(TRIM(UPPER(SUBSTITUTE($D51," ",""))),'Cleaned Google Form'!$A$1:$M$5000,8,FALSE)='Main Template'!M$15),0,IF(AND('Main Template'!M$21&gt;=$C$9,'Main Template'!M$19,VLOOKUP(TRIM(UPPER(SUBSTITUTE($D51," ",""))),'Cleaned Google Form'!$A$1:$M$5000,7,FALSE)="YES"),0,IF(IFERROR(FIND('Main Template'!M$17,VLOOKUP(TRIM(UPPER(SUBSTITUTE('Main Template'!$D51," ",""))),'Cleaned Google Form'!$A$1:$M$5000,9,FALSE),1),FALSE),0,1))))),1)</f>
        <v>0</v>
      </c>
      <c r="N51" s="12">
        <f>IFERROR(IF(AND(WEEKDAY('Main Template'!N$18)=1,OR(VLOOKUP(TRIM(UPPER(SUBSTITUTE($D51," ",""))),'Cleaned Google Form'!$A$1:$M$5000,3,FALSE)="SMH",VLOOKUP(TRIM(UPPER(SUBSTITUTE($D51," ",""))),'Cleaned Google Form'!$A$1:$M$5000,3,FALSE)="RCH",VLOOKUP(TRIM(UPPER(SUBSTITUTE($D51," ",""))),'Cleaned Google Form'!$A$1:$M$5000,3,FALSE)="BCCA")),0,IF(AND(N$21=1,NOT(VLOOKUP(TRIM(UPPER(SUBSTITUTE($D51," ",""))),'Cleaned Google Form'!$A$1:$M$5000,6,FALSE)="NO")),0,IF(OR(VLOOKUP(TRIM(UPPER(SUBSTITUTE($D51," ",""))),'Cleaned Google Form'!$A$1:$M$5000,8,FALSE)='Main Template'!N$12,VLOOKUP(TRIM(UPPER(SUBSTITUTE($D51," ",""))),'Cleaned Google Form'!$A$1:$M$5000,8,FALSE)='Main Template'!N$13,VLOOKUP(TRIM(UPPER(SUBSTITUTE($D51," ",""))),'Cleaned Google Form'!$A$1:$M$5000,8,FALSE)='Main Template'!N$14,VLOOKUP(TRIM(UPPER(SUBSTITUTE($D51," ",""))),'Cleaned Google Form'!$A$1:$M$5000,8,FALSE)='Main Template'!N$15),0,IF(AND('Main Template'!N$21&gt;=$C$9,'Main Template'!N$19,VLOOKUP(TRIM(UPPER(SUBSTITUTE($D51," ",""))),'Cleaned Google Form'!$A$1:$M$5000,7,FALSE)="YES"),0,IF(IFERROR(FIND('Main Template'!N$17,VLOOKUP(TRIM(UPPER(SUBSTITUTE('Main Template'!$D51," ",""))),'Cleaned Google Form'!$A$1:$M$5000,9,FALSE),1),FALSE),0,1))))),1)</f>
        <v>0</v>
      </c>
      <c r="O51" s="12">
        <f>IFERROR(IF(AND(WEEKDAY('Main Template'!O$18)=1,OR(VLOOKUP(TRIM(UPPER(SUBSTITUTE($D51," ",""))),'Cleaned Google Form'!$A$1:$M$5000,3,FALSE)="SMH",VLOOKUP(TRIM(UPPER(SUBSTITUTE($D51," ",""))),'Cleaned Google Form'!$A$1:$M$5000,3,FALSE)="RCH",VLOOKUP(TRIM(UPPER(SUBSTITUTE($D51," ",""))),'Cleaned Google Form'!$A$1:$M$5000,3,FALSE)="BCCA")),0,IF(AND(O$21=1,NOT(VLOOKUP(TRIM(UPPER(SUBSTITUTE($D51," ",""))),'Cleaned Google Form'!$A$1:$M$5000,6,FALSE)="NO")),0,IF(OR(VLOOKUP(TRIM(UPPER(SUBSTITUTE($D51," ",""))),'Cleaned Google Form'!$A$1:$M$5000,8,FALSE)='Main Template'!O$12,VLOOKUP(TRIM(UPPER(SUBSTITUTE($D51," ",""))),'Cleaned Google Form'!$A$1:$M$5000,8,FALSE)='Main Template'!O$13,VLOOKUP(TRIM(UPPER(SUBSTITUTE($D51," ",""))),'Cleaned Google Form'!$A$1:$M$5000,8,FALSE)='Main Template'!O$14,VLOOKUP(TRIM(UPPER(SUBSTITUTE($D51," ",""))),'Cleaned Google Form'!$A$1:$M$5000,8,FALSE)='Main Template'!O$15),0,IF(AND('Main Template'!O$21&gt;=$C$9,'Main Template'!O$19,VLOOKUP(TRIM(UPPER(SUBSTITUTE($D51," ",""))),'Cleaned Google Form'!$A$1:$M$5000,7,FALSE)="YES"),0,IF(IFERROR(FIND('Main Template'!O$17,VLOOKUP(TRIM(UPPER(SUBSTITUTE('Main Template'!$D51," ",""))),'Cleaned Google Form'!$A$1:$M$5000,9,FALSE),1),FALSE),0,1))))),1)</f>
        <v>0</v>
      </c>
      <c r="P51" s="12">
        <f>IFERROR(IF(AND(WEEKDAY('Main Template'!P$18)=1,OR(VLOOKUP(TRIM(UPPER(SUBSTITUTE($D51," ",""))),'Cleaned Google Form'!$A$1:$M$5000,3,FALSE)="SMH",VLOOKUP(TRIM(UPPER(SUBSTITUTE($D51," ",""))),'Cleaned Google Form'!$A$1:$M$5000,3,FALSE)="RCH",VLOOKUP(TRIM(UPPER(SUBSTITUTE($D51," ",""))),'Cleaned Google Form'!$A$1:$M$5000,3,FALSE)="BCCA")),0,IF(AND(P$21=1,NOT(VLOOKUP(TRIM(UPPER(SUBSTITUTE($D51," ",""))),'Cleaned Google Form'!$A$1:$M$5000,6,FALSE)="NO")),0,IF(OR(VLOOKUP(TRIM(UPPER(SUBSTITUTE($D51," ",""))),'Cleaned Google Form'!$A$1:$M$5000,8,FALSE)='Main Template'!P$12,VLOOKUP(TRIM(UPPER(SUBSTITUTE($D51," ",""))),'Cleaned Google Form'!$A$1:$M$5000,8,FALSE)='Main Template'!P$13,VLOOKUP(TRIM(UPPER(SUBSTITUTE($D51," ",""))),'Cleaned Google Form'!$A$1:$M$5000,8,FALSE)='Main Template'!P$14,VLOOKUP(TRIM(UPPER(SUBSTITUTE($D51," ",""))),'Cleaned Google Form'!$A$1:$M$5000,8,FALSE)='Main Template'!P$15),0,IF(AND('Main Template'!P$21&gt;=$C$9,'Main Template'!P$19,VLOOKUP(TRIM(UPPER(SUBSTITUTE($D51," ",""))),'Cleaned Google Form'!$A$1:$M$5000,7,FALSE)="YES"),0,IF(IFERROR(FIND('Main Template'!P$17,VLOOKUP(TRIM(UPPER(SUBSTITUTE('Main Template'!$D51," ",""))),'Cleaned Google Form'!$A$1:$M$5000,9,FALSE),1),FALSE),0,1))))),1)</f>
        <v>0</v>
      </c>
      <c r="Q51" s="12">
        <f>IFERROR(IF(AND(WEEKDAY('Main Template'!Q$18)=1,OR(VLOOKUP(TRIM(UPPER(SUBSTITUTE($D51," ",""))),'Cleaned Google Form'!$A$1:$M$5000,3,FALSE)="SMH",VLOOKUP(TRIM(UPPER(SUBSTITUTE($D51," ",""))),'Cleaned Google Form'!$A$1:$M$5000,3,FALSE)="RCH",VLOOKUP(TRIM(UPPER(SUBSTITUTE($D51," ",""))),'Cleaned Google Form'!$A$1:$M$5000,3,FALSE)="BCCA")),0,IF(AND(Q$21=1,NOT(VLOOKUP(TRIM(UPPER(SUBSTITUTE($D51," ",""))),'Cleaned Google Form'!$A$1:$M$5000,6,FALSE)="NO")),0,IF(OR(VLOOKUP(TRIM(UPPER(SUBSTITUTE($D51," ",""))),'Cleaned Google Form'!$A$1:$M$5000,8,FALSE)='Main Template'!Q$12,VLOOKUP(TRIM(UPPER(SUBSTITUTE($D51," ",""))),'Cleaned Google Form'!$A$1:$M$5000,8,FALSE)='Main Template'!Q$13,VLOOKUP(TRIM(UPPER(SUBSTITUTE($D51," ",""))),'Cleaned Google Form'!$A$1:$M$5000,8,FALSE)='Main Template'!Q$14,VLOOKUP(TRIM(UPPER(SUBSTITUTE($D51," ",""))),'Cleaned Google Form'!$A$1:$M$5000,8,FALSE)='Main Template'!Q$15),0,IF(AND('Main Template'!Q$21&gt;=$C$9,'Main Template'!Q$19,VLOOKUP(TRIM(UPPER(SUBSTITUTE($D51," ",""))),'Cleaned Google Form'!$A$1:$M$5000,7,FALSE)="YES"),0,IF(IFERROR(FIND('Main Template'!Q$17,VLOOKUP(TRIM(UPPER(SUBSTITUTE('Main Template'!$D51," ",""))),'Cleaned Google Form'!$A$1:$M$5000,9,FALSE),1),FALSE),0,1))))),1)</f>
        <v>1</v>
      </c>
      <c r="R51" s="12">
        <f>IFERROR(IF(AND(WEEKDAY('Main Template'!R$18)=1,OR(VLOOKUP(TRIM(UPPER(SUBSTITUTE($D51," ",""))),'Cleaned Google Form'!$A$1:$M$5000,3,FALSE)="SMH",VLOOKUP(TRIM(UPPER(SUBSTITUTE($D51," ",""))),'Cleaned Google Form'!$A$1:$M$5000,3,FALSE)="RCH",VLOOKUP(TRIM(UPPER(SUBSTITUTE($D51," ",""))),'Cleaned Google Form'!$A$1:$M$5000,3,FALSE)="BCCA")),0,IF(AND(R$21=1,NOT(VLOOKUP(TRIM(UPPER(SUBSTITUTE($D51," ",""))),'Cleaned Google Form'!$A$1:$M$5000,6,FALSE)="NO")),0,IF(OR(VLOOKUP(TRIM(UPPER(SUBSTITUTE($D51," ",""))),'Cleaned Google Form'!$A$1:$M$5000,8,FALSE)='Main Template'!R$12,VLOOKUP(TRIM(UPPER(SUBSTITUTE($D51," ",""))),'Cleaned Google Form'!$A$1:$M$5000,8,FALSE)='Main Template'!R$13,VLOOKUP(TRIM(UPPER(SUBSTITUTE($D51," ",""))),'Cleaned Google Form'!$A$1:$M$5000,8,FALSE)='Main Template'!R$14,VLOOKUP(TRIM(UPPER(SUBSTITUTE($D51," ",""))),'Cleaned Google Form'!$A$1:$M$5000,8,FALSE)='Main Template'!R$15),0,IF(AND('Main Template'!R$21&gt;=$C$9,'Main Template'!R$19,VLOOKUP(TRIM(UPPER(SUBSTITUTE($D51," ",""))),'Cleaned Google Form'!$A$1:$M$5000,7,FALSE)="YES"),0,IF(IFERROR(FIND('Main Template'!R$17,VLOOKUP(TRIM(UPPER(SUBSTITUTE('Main Template'!$D51," ",""))),'Cleaned Google Form'!$A$1:$M$5000,9,FALSE),1),FALSE),0,1))))),1)</f>
        <v>1</v>
      </c>
      <c r="S51" s="12">
        <f>IFERROR(IF(AND(WEEKDAY('Main Template'!S$18)=1,OR(VLOOKUP(TRIM(UPPER(SUBSTITUTE($D51," ",""))),'Cleaned Google Form'!$A$1:$M$5000,3,FALSE)="SMH",VLOOKUP(TRIM(UPPER(SUBSTITUTE($D51," ",""))),'Cleaned Google Form'!$A$1:$M$5000,3,FALSE)="RCH",VLOOKUP(TRIM(UPPER(SUBSTITUTE($D51," ",""))),'Cleaned Google Form'!$A$1:$M$5000,3,FALSE)="BCCA")),0,IF(AND(S$21=1,NOT(VLOOKUP(TRIM(UPPER(SUBSTITUTE($D51," ",""))),'Cleaned Google Form'!$A$1:$M$5000,6,FALSE)="NO")),0,IF(OR(VLOOKUP(TRIM(UPPER(SUBSTITUTE($D51," ",""))),'Cleaned Google Form'!$A$1:$M$5000,8,FALSE)='Main Template'!S$12,VLOOKUP(TRIM(UPPER(SUBSTITUTE($D51," ",""))),'Cleaned Google Form'!$A$1:$M$5000,8,FALSE)='Main Template'!S$13,VLOOKUP(TRIM(UPPER(SUBSTITUTE($D51," ",""))),'Cleaned Google Form'!$A$1:$M$5000,8,FALSE)='Main Template'!S$14,VLOOKUP(TRIM(UPPER(SUBSTITUTE($D51," ",""))),'Cleaned Google Form'!$A$1:$M$5000,8,FALSE)='Main Template'!S$15),0,IF(AND('Main Template'!S$21&gt;=$C$9,'Main Template'!S$19,VLOOKUP(TRIM(UPPER(SUBSTITUTE($D51," ",""))),'Cleaned Google Form'!$A$1:$M$5000,7,FALSE)="YES"),0,IF(IFERROR(FIND('Main Template'!S$17,VLOOKUP(TRIM(UPPER(SUBSTITUTE('Main Template'!$D51," ",""))),'Cleaned Google Form'!$A$1:$M$5000,9,FALSE),1),FALSE),0,1))))),1)</f>
        <v>1</v>
      </c>
      <c r="T51" s="12">
        <f>IFERROR(IF(AND(WEEKDAY('Main Template'!T$18)=1,OR(VLOOKUP(TRIM(UPPER(SUBSTITUTE($D51," ",""))),'Cleaned Google Form'!$A$1:$M$5000,3,FALSE)="SMH",VLOOKUP(TRIM(UPPER(SUBSTITUTE($D51," ",""))),'Cleaned Google Form'!$A$1:$M$5000,3,FALSE)="RCH",VLOOKUP(TRIM(UPPER(SUBSTITUTE($D51," ",""))),'Cleaned Google Form'!$A$1:$M$5000,3,FALSE)="BCCA")),0,IF(AND(T$21=1,NOT(VLOOKUP(TRIM(UPPER(SUBSTITUTE($D51," ",""))),'Cleaned Google Form'!$A$1:$M$5000,6,FALSE)="NO")),0,IF(OR(VLOOKUP(TRIM(UPPER(SUBSTITUTE($D51," ",""))),'Cleaned Google Form'!$A$1:$M$5000,8,FALSE)='Main Template'!T$12,VLOOKUP(TRIM(UPPER(SUBSTITUTE($D51," ",""))),'Cleaned Google Form'!$A$1:$M$5000,8,FALSE)='Main Template'!T$13,VLOOKUP(TRIM(UPPER(SUBSTITUTE($D51," ",""))),'Cleaned Google Form'!$A$1:$M$5000,8,FALSE)='Main Template'!T$14,VLOOKUP(TRIM(UPPER(SUBSTITUTE($D51," ",""))),'Cleaned Google Form'!$A$1:$M$5000,8,FALSE)='Main Template'!T$15),0,IF(AND('Main Template'!T$21&gt;=$C$9,'Main Template'!T$19,VLOOKUP(TRIM(UPPER(SUBSTITUTE($D51," ",""))),'Cleaned Google Form'!$A$1:$M$5000,7,FALSE)="YES"),0,IF(IFERROR(FIND('Main Template'!T$17,VLOOKUP(TRIM(UPPER(SUBSTITUTE('Main Template'!$D51," ",""))),'Cleaned Google Form'!$A$1:$M$5000,9,FALSE),1),FALSE),0,1))))),1)</f>
        <v>1</v>
      </c>
      <c r="U51" s="12">
        <f>IFERROR(IF(AND(WEEKDAY('Main Template'!U$18)=1,OR(VLOOKUP(TRIM(UPPER(SUBSTITUTE($D51," ",""))),'Cleaned Google Form'!$A$1:$M$5000,3,FALSE)="SMH",VLOOKUP(TRIM(UPPER(SUBSTITUTE($D51," ",""))),'Cleaned Google Form'!$A$1:$M$5000,3,FALSE)="RCH",VLOOKUP(TRIM(UPPER(SUBSTITUTE($D51," ",""))),'Cleaned Google Form'!$A$1:$M$5000,3,FALSE)="BCCA")),0,IF(AND(U$21=1,NOT(VLOOKUP(TRIM(UPPER(SUBSTITUTE($D51," ",""))),'Cleaned Google Form'!$A$1:$M$5000,6,FALSE)="NO")),0,IF(OR(VLOOKUP(TRIM(UPPER(SUBSTITUTE($D51," ",""))),'Cleaned Google Form'!$A$1:$M$5000,8,FALSE)='Main Template'!U$12,VLOOKUP(TRIM(UPPER(SUBSTITUTE($D51," ",""))),'Cleaned Google Form'!$A$1:$M$5000,8,FALSE)='Main Template'!U$13,VLOOKUP(TRIM(UPPER(SUBSTITUTE($D51," ",""))),'Cleaned Google Form'!$A$1:$M$5000,8,FALSE)='Main Template'!U$14,VLOOKUP(TRIM(UPPER(SUBSTITUTE($D51," ",""))),'Cleaned Google Form'!$A$1:$M$5000,8,FALSE)='Main Template'!U$15),0,IF(AND('Main Template'!U$21&gt;=$C$9,'Main Template'!U$19,VLOOKUP(TRIM(UPPER(SUBSTITUTE($D51," ",""))),'Cleaned Google Form'!$A$1:$M$5000,7,FALSE)="YES"),0,IF(IFERROR(FIND('Main Template'!U$17,VLOOKUP(TRIM(UPPER(SUBSTITUTE('Main Template'!$D51," ",""))),'Cleaned Google Form'!$A$1:$M$5000,9,FALSE),1),FALSE),0,1))))),1)</f>
        <v>1</v>
      </c>
      <c r="V51" s="12">
        <f>IFERROR(IF(AND(WEEKDAY('Main Template'!V$18)=1,OR(VLOOKUP(TRIM(UPPER(SUBSTITUTE($D51," ",""))),'Cleaned Google Form'!$A$1:$M$5000,3,FALSE)="SMH",VLOOKUP(TRIM(UPPER(SUBSTITUTE($D51," ",""))),'Cleaned Google Form'!$A$1:$M$5000,3,FALSE)="RCH",VLOOKUP(TRIM(UPPER(SUBSTITUTE($D51," ",""))),'Cleaned Google Form'!$A$1:$M$5000,3,FALSE)="BCCA")),0,IF(AND(V$21=1,NOT(VLOOKUP(TRIM(UPPER(SUBSTITUTE($D51," ",""))),'Cleaned Google Form'!$A$1:$M$5000,6,FALSE)="NO")),0,IF(OR(VLOOKUP(TRIM(UPPER(SUBSTITUTE($D51," ",""))),'Cleaned Google Form'!$A$1:$M$5000,8,FALSE)='Main Template'!V$12,VLOOKUP(TRIM(UPPER(SUBSTITUTE($D51," ",""))),'Cleaned Google Form'!$A$1:$M$5000,8,FALSE)='Main Template'!V$13,VLOOKUP(TRIM(UPPER(SUBSTITUTE($D51," ",""))),'Cleaned Google Form'!$A$1:$M$5000,8,FALSE)='Main Template'!V$14,VLOOKUP(TRIM(UPPER(SUBSTITUTE($D51," ",""))),'Cleaned Google Form'!$A$1:$M$5000,8,FALSE)='Main Template'!V$15),0,IF(AND('Main Template'!V$21&gt;=$C$9,'Main Template'!V$19,VLOOKUP(TRIM(UPPER(SUBSTITUTE($D51," ",""))),'Cleaned Google Form'!$A$1:$M$5000,7,FALSE)="YES"),0,IF(IFERROR(FIND('Main Template'!V$17,VLOOKUP(TRIM(UPPER(SUBSTITUTE('Main Template'!$D51," ",""))),'Cleaned Google Form'!$A$1:$M$5000,9,FALSE),1),FALSE),0,1))))),1)</f>
        <v>1</v>
      </c>
      <c r="W51" s="12">
        <f>IFERROR(IF(AND(WEEKDAY('Main Template'!W$18)=1,OR(VLOOKUP(TRIM(UPPER(SUBSTITUTE($D51," ",""))),'Cleaned Google Form'!$A$1:$M$5000,3,FALSE)="SMH",VLOOKUP(TRIM(UPPER(SUBSTITUTE($D51," ",""))),'Cleaned Google Form'!$A$1:$M$5000,3,FALSE)="RCH",VLOOKUP(TRIM(UPPER(SUBSTITUTE($D51," ",""))),'Cleaned Google Form'!$A$1:$M$5000,3,FALSE)="BCCA")),0,IF(AND(W$21=1,NOT(VLOOKUP(TRIM(UPPER(SUBSTITUTE($D51," ",""))),'Cleaned Google Form'!$A$1:$M$5000,6,FALSE)="NO")),0,IF(OR(VLOOKUP(TRIM(UPPER(SUBSTITUTE($D51," ",""))),'Cleaned Google Form'!$A$1:$M$5000,8,FALSE)='Main Template'!W$12,VLOOKUP(TRIM(UPPER(SUBSTITUTE($D51," ",""))),'Cleaned Google Form'!$A$1:$M$5000,8,FALSE)='Main Template'!W$13,VLOOKUP(TRIM(UPPER(SUBSTITUTE($D51," ",""))),'Cleaned Google Form'!$A$1:$M$5000,8,FALSE)='Main Template'!W$14,VLOOKUP(TRIM(UPPER(SUBSTITUTE($D51," ",""))),'Cleaned Google Form'!$A$1:$M$5000,8,FALSE)='Main Template'!W$15),0,IF(AND('Main Template'!W$21&gt;=$C$9,'Main Template'!W$19,VLOOKUP(TRIM(UPPER(SUBSTITUTE($D51," ",""))),'Cleaned Google Form'!$A$1:$M$5000,7,FALSE)="YES"),0,IF(IFERROR(FIND('Main Template'!W$17,VLOOKUP(TRIM(UPPER(SUBSTITUTE('Main Template'!$D51," ",""))),'Cleaned Google Form'!$A$1:$M$5000,9,FALSE),1),FALSE),0,1))))),1)</f>
        <v>1</v>
      </c>
      <c r="X51" s="12">
        <f>IFERROR(IF(AND(WEEKDAY('Main Template'!X$18)=1,OR(VLOOKUP(TRIM(UPPER(SUBSTITUTE($D51," ",""))),'Cleaned Google Form'!$A$1:$M$5000,3,FALSE)="SMH",VLOOKUP(TRIM(UPPER(SUBSTITUTE($D51," ",""))),'Cleaned Google Form'!$A$1:$M$5000,3,FALSE)="RCH",VLOOKUP(TRIM(UPPER(SUBSTITUTE($D51," ",""))),'Cleaned Google Form'!$A$1:$M$5000,3,FALSE)="BCCA")),0,IF(AND(X$21=1,NOT(VLOOKUP(TRIM(UPPER(SUBSTITUTE($D51," ",""))),'Cleaned Google Form'!$A$1:$M$5000,6,FALSE)="NO")),0,IF(OR(VLOOKUP(TRIM(UPPER(SUBSTITUTE($D51," ",""))),'Cleaned Google Form'!$A$1:$M$5000,8,FALSE)='Main Template'!X$12,VLOOKUP(TRIM(UPPER(SUBSTITUTE($D51," ",""))),'Cleaned Google Form'!$A$1:$M$5000,8,FALSE)='Main Template'!X$13,VLOOKUP(TRIM(UPPER(SUBSTITUTE($D51," ",""))),'Cleaned Google Form'!$A$1:$M$5000,8,FALSE)='Main Template'!X$14,VLOOKUP(TRIM(UPPER(SUBSTITUTE($D51," ",""))),'Cleaned Google Form'!$A$1:$M$5000,8,FALSE)='Main Template'!X$15),0,IF(AND('Main Template'!X$21&gt;=$C$9,'Main Template'!X$19,VLOOKUP(TRIM(UPPER(SUBSTITUTE($D51," ",""))),'Cleaned Google Form'!$A$1:$M$5000,7,FALSE)="YES"),0,IF(IFERROR(FIND('Main Template'!X$17,VLOOKUP(TRIM(UPPER(SUBSTITUTE('Main Template'!$D51," ",""))),'Cleaned Google Form'!$A$1:$M$5000,9,FALSE),1),FALSE),0,1))))),1)</f>
        <v>1</v>
      </c>
      <c r="Y51" s="12">
        <f>IFERROR(IF(AND(WEEKDAY('Main Template'!Y$18)=1,OR(VLOOKUP(TRIM(UPPER(SUBSTITUTE($D51," ",""))),'Cleaned Google Form'!$A$1:$M$5000,3,FALSE)="SMH",VLOOKUP(TRIM(UPPER(SUBSTITUTE($D51," ",""))),'Cleaned Google Form'!$A$1:$M$5000,3,FALSE)="RCH",VLOOKUP(TRIM(UPPER(SUBSTITUTE($D51," ",""))),'Cleaned Google Form'!$A$1:$M$5000,3,FALSE)="BCCA")),0,IF(AND(Y$21=1,NOT(VLOOKUP(TRIM(UPPER(SUBSTITUTE($D51," ",""))),'Cleaned Google Form'!$A$1:$M$5000,6,FALSE)="NO")),0,IF(OR(VLOOKUP(TRIM(UPPER(SUBSTITUTE($D51," ",""))),'Cleaned Google Form'!$A$1:$M$5000,8,FALSE)='Main Template'!Y$12,VLOOKUP(TRIM(UPPER(SUBSTITUTE($D51," ",""))),'Cleaned Google Form'!$A$1:$M$5000,8,FALSE)='Main Template'!Y$13,VLOOKUP(TRIM(UPPER(SUBSTITUTE($D51," ",""))),'Cleaned Google Form'!$A$1:$M$5000,8,FALSE)='Main Template'!Y$14,VLOOKUP(TRIM(UPPER(SUBSTITUTE($D51," ",""))),'Cleaned Google Form'!$A$1:$M$5000,8,FALSE)='Main Template'!Y$15),0,IF(AND('Main Template'!Y$21&gt;=$C$9,'Main Template'!Y$19,VLOOKUP(TRIM(UPPER(SUBSTITUTE($D51," ",""))),'Cleaned Google Form'!$A$1:$M$5000,7,FALSE)="YES"),0,IF(IFERROR(FIND('Main Template'!Y$17,VLOOKUP(TRIM(UPPER(SUBSTITUTE('Main Template'!$D51," ",""))),'Cleaned Google Form'!$A$1:$M$5000,9,FALSE),1),FALSE),0,1))))),1)</f>
        <v>1</v>
      </c>
      <c r="Z51" s="12">
        <f>IFERROR(IF(AND(WEEKDAY('Main Template'!Z$18)=1,OR(VLOOKUP(TRIM(UPPER(SUBSTITUTE($D51," ",""))),'Cleaned Google Form'!$A$1:$M$5000,3,FALSE)="SMH",VLOOKUP(TRIM(UPPER(SUBSTITUTE($D51," ",""))),'Cleaned Google Form'!$A$1:$M$5000,3,FALSE)="RCH",VLOOKUP(TRIM(UPPER(SUBSTITUTE($D51," ",""))),'Cleaned Google Form'!$A$1:$M$5000,3,FALSE)="BCCA")),0,IF(AND(Z$21=1,NOT(VLOOKUP(TRIM(UPPER(SUBSTITUTE($D51," ",""))),'Cleaned Google Form'!$A$1:$M$5000,6,FALSE)="NO")),0,IF(OR(VLOOKUP(TRIM(UPPER(SUBSTITUTE($D51," ",""))),'Cleaned Google Form'!$A$1:$M$5000,8,FALSE)='Main Template'!Z$12,VLOOKUP(TRIM(UPPER(SUBSTITUTE($D51," ",""))),'Cleaned Google Form'!$A$1:$M$5000,8,FALSE)='Main Template'!Z$13,VLOOKUP(TRIM(UPPER(SUBSTITUTE($D51," ",""))),'Cleaned Google Form'!$A$1:$M$5000,8,FALSE)='Main Template'!Z$14,VLOOKUP(TRIM(UPPER(SUBSTITUTE($D51," ",""))),'Cleaned Google Form'!$A$1:$M$5000,8,FALSE)='Main Template'!Z$15),0,IF(AND('Main Template'!Z$21&gt;=$C$9,'Main Template'!Z$19,VLOOKUP(TRIM(UPPER(SUBSTITUTE($D51," ",""))),'Cleaned Google Form'!$A$1:$M$5000,7,FALSE)="YES"),0,IF(IFERROR(FIND('Main Template'!Z$17,VLOOKUP(TRIM(UPPER(SUBSTITUTE('Main Template'!$D51," ",""))),'Cleaned Google Form'!$A$1:$M$5000,9,FALSE),1),FALSE),0,1))))),1)</f>
        <v>1</v>
      </c>
      <c r="AA51" s="12">
        <f>IFERROR(IF(AND(WEEKDAY('Main Template'!AA$18)=1,OR(VLOOKUP(TRIM(UPPER(SUBSTITUTE($D51," ",""))),'Cleaned Google Form'!$A$1:$M$5000,3,FALSE)="SMH",VLOOKUP(TRIM(UPPER(SUBSTITUTE($D51," ",""))),'Cleaned Google Form'!$A$1:$M$5000,3,FALSE)="RCH",VLOOKUP(TRIM(UPPER(SUBSTITUTE($D51," ",""))),'Cleaned Google Form'!$A$1:$M$5000,3,FALSE)="BCCA")),0,IF(AND(AA$21=1,NOT(VLOOKUP(TRIM(UPPER(SUBSTITUTE($D51," ",""))),'Cleaned Google Form'!$A$1:$M$5000,6,FALSE)="NO")),0,IF(OR(VLOOKUP(TRIM(UPPER(SUBSTITUTE($D51," ",""))),'Cleaned Google Form'!$A$1:$M$5000,8,FALSE)='Main Template'!AA$12,VLOOKUP(TRIM(UPPER(SUBSTITUTE($D51," ",""))),'Cleaned Google Form'!$A$1:$M$5000,8,FALSE)='Main Template'!AA$13,VLOOKUP(TRIM(UPPER(SUBSTITUTE($D51," ",""))),'Cleaned Google Form'!$A$1:$M$5000,8,FALSE)='Main Template'!AA$14,VLOOKUP(TRIM(UPPER(SUBSTITUTE($D51," ",""))),'Cleaned Google Form'!$A$1:$M$5000,8,FALSE)='Main Template'!AA$15),0,IF(AND('Main Template'!AA$21&gt;=$C$9,'Main Template'!AA$19,VLOOKUP(TRIM(UPPER(SUBSTITUTE($D51," ",""))),'Cleaned Google Form'!$A$1:$M$5000,7,FALSE)="YES"),0,IF(IFERROR(FIND('Main Template'!AA$17,VLOOKUP(TRIM(UPPER(SUBSTITUTE('Main Template'!$D51," ",""))),'Cleaned Google Form'!$A$1:$M$5000,9,FALSE),1),FALSE),0,1))))),1)</f>
        <v>1</v>
      </c>
      <c r="AB51" s="12">
        <f>IFERROR(IF(AND(WEEKDAY('Main Template'!AB$18)=1,OR(VLOOKUP(TRIM(UPPER(SUBSTITUTE($D51," ",""))),'Cleaned Google Form'!$A$1:$M$5000,3,FALSE)="SMH",VLOOKUP(TRIM(UPPER(SUBSTITUTE($D51," ",""))),'Cleaned Google Form'!$A$1:$M$5000,3,FALSE)="RCH",VLOOKUP(TRIM(UPPER(SUBSTITUTE($D51," ",""))),'Cleaned Google Form'!$A$1:$M$5000,3,FALSE)="BCCA")),0,IF(AND(AB$21=1,NOT(VLOOKUP(TRIM(UPPER(SUBSTITUTE($D51," ",""))),'Cleaned Google Form'!$A$1:$M$5000,6,FALSE)="NO")),0,IF(OR(VLOOKUP(TRIM(UPPER(SUBSTITUTE($D51," ",""))),'Cleaned Google Form'!$A$1:$M$5000,8,FALSE)='Main Template'!AB$12,VLOOKUP(TRIM(UPPER(SUBSTITUTE($D51," ",""))),'Cleaned Google Form'!$A$1:$M$5000,8,FALSE)='Main Template'!AB$13,VLOOKUP(TRIM(UPPER(SUBSTITUTE($D51," ",""))),'Cleaned Google Form'!$A$1:$M$5000,8,FALSE)='Main Template'!AB$14,VLOOKUP(TRIM(UPPER(SUBSTITUTE($D51," ",""))),'Cleaned Google Form'!$A$1:$M$5000,8,FALSE)='Main Template'!AB$15),0,IF(AND('Main Template'!AB$21&gt;=$C$9,'Main Template'!AB$19,VLOOKUP(TRIM(UPPER(SUBSTITUTE($D51," ",""))),'Cleaned Google Form'!$A$1:$M$5000,7,FALSE)="YES"),0,IF(IFERROR(FIND('Main Template'!AB$17,VLOOKUP(TRIM(UPPER(SUBSTITUTE('Main Template'!$D51," ",""))),'Cleaned Google Form'!$A$1:$M$5000,9,FALSE),1),FALSE),0,1))))),1)</f>
        <v>1</v>
      </c>
      <c r="AC51" s="12">
        <f>IFERROR(IF(AND(WEEKDAY('Main Template'!AC$18)=1,OR(VLOOKUP(TRIM(UPPER(SUBSTITUTE($D51," ",""))),'Cleaned Google Form'!$A$1:$M$5000,3,FALSE)="SMH",VLOOKUP(TRIM(UPPER(SUBSTITUTE($D51," ",""))),'Cleaned Google Form'!$A$1:$M$5000,3,FALSE)="RCH",VLOOKUP(TRIM(UPPER(SUBSTITUTE($D51," ",""))),'Cleaned Google Form'!$A$1:$M$5000,3,FALSE)="BCCA")),0,IF(AND(AC$21=1,NOT(VLOOKUP(TRIM(UPPER(SUBSTITUTE($D51," ",""))),'Cleaned Google Form'!$A$1:$M$5000,6,FALSE)="NO")),0,IF(OR(VLOOKUP(TRIM(UPPER(SUBSTITUTE($D51," ",""))),'Cleaned Google Form'!$A$1:$M$5000,8,FALSE)='Main Template'!AC$12,VLOOKUP(TRIM(UPPER(SUBSTITUTE($D51," ",""))),'Cleaned Google Form'!$A$1:$M$5000,8,FALSE)='Main Template'!AC$13,VLOOKUP(TRIM(UPPER(SUBSTITUTE($D51," ",""))),'Cleaned Google Form'!$A$1:$M$5000,8,FALSE)='Main Template'!AC$14,VLOOKUP(TRIM(UPPER(SUBSTITUTE($D51," ",""))),'Cleaned Google Form'!$A$1:$M$5000,8,FALSE)='Main Template'!AC$15),0,IF(AND('Main Template'!AC$21&gt;=$C$9,'Main Template'!AC$19,VLOOKUP(TRIM(UPPER(SUBSTITUTE($D51," ",""))),'Cleaned Google Form'!$A$1:$M$5000,7,FALSE)="YES"),0,IF(IFERROR(FIND('Main Template'!AC$17,VLOOKUP(TRIM(UPPER(SUBSTITUTE('Main Template'!$D51," ",""))),'Cleaned Google Form'!$A$1:$M$5000,9,FALSE),1),FALSE),0,1))))),1)</f>
        <v>1</v>
      </c>
      <c r="AD51" s="12">
        <f>IFERROR(IF(AND(WEEKDAY('Main Template'!AD$18)=1,OR(VLOOKUP(TRIM(UPPER(SUBSTITUTE($D51," ",""))),'Cleaned Google Form'!$A$1:$M$5000,3,FALSE)="SMH",VLOOKUP(TRIM(UPPER(SUBSTITUTE($D51," ",""))),'Cleaned Google Form'!$A$1:$M$5000,3,FALSE)="RCH",VLOOKUP(TRIM(UPPER(SUBSTITUTE($D51," ",""))),'Cleaned Google Form'!$A$1:$M$5000,3,FALSE)="BCCA")),0,IF(AND(AD$21=1,NOT(VLOOKUP(TRIM(UPPER(SUBSTITUTE($D51," ",""))),'Cleaned Google Form'!$A$1:$M$5000,6,FALSE)="NO")),0,IF(OR(VLOOKUP(TRIM(UPPER(SUBSTITUTE($D51," ",""))),'Cleaned Google Form'!$A$1:$M$5000,8,FALSE)='Main Template'!AD$12,VLOOKUP(TRIM(UPPER(SUBSTITUTE($D51," ",""))),'Cleaned Google Form'!$A$1:$M$5000,8,FALSE)='Main Template'!AD$13,VLOOKUP(TRIM(UPPER(SUBSTITUTE($D51," ",""))),'Cleaned Google Form'!$A$1:$M$5000,8,FALSE)='Main Template'!AD$14,VLOOKUP(TRIM(UPPER(SUBSTITUTE($D51," ",""))),'Cleaned Google Form'!$A$1:$M$5000,8,FALSE)='Main Template'!AD$15),0,IF(AND('Main Template'!AD$21&gt;=$C$9,'Main Template'!AD$19,VLOOKUP(TRIM(UPPER(SUBSTITUTE($D51," ",""))),'Cleaned Google Form'!$A$1:$M$5000,7,FALSE)="YES"),0,IF(IFERROR(FIND('Main Template'!AD$17,VLOOKUP(TRIM(UPPER(SUBSTITUTE('Main Template'!$D51," ",""))),'Cleaned Google Form'!$A$1:$M$5000,9,FALSE),1),FALSE),0,1))))),1)</f>
        <v>1</v>
      </c>
      <c r="AE51" s="12">
        <f>IFERROR(IF(AND(WEEKDAY('Main Template'!AE$18)=1,OR(VLOOKUP(TRIM(UPPER(SUBSTITUTE($D51," ",""))),'Cleaned Google Form'!$A$1:$M$5000,3,FALSE)="SMH",VLOOKUP(TRIM(UPPER(SUBSTITUTE($D51," ",""))),'Cleaned Google Form'!$A$1:$M$5000,3,FALSE)="RCH",VLOOKUP(TRIM(UPPER(SUBSTITUTE($D51," ",""))),'Cleaned Google Form'!$A$1:$M$5000,3,FALSE)="BCCA")),0,IF(AND(AE$21=1,NOT(VLOOKUP(TRIM(UPPER(SUBSTITUTE($D51," ",""))),'Cleaned Google Form'!$A$1:$M$5000,6,FALSE)="NO")),0,IF(OR(VLOOKUP(TRIM(UPPER(SUBSTITUTE($D51," ",""))),'Cleaned Google Form'!$A$1:$M$5000,8,FALSE)='Main Template'!AE$12,VLOOKUP(TRIM(UPPER(SUBSTITUTE($D51," ",""))),'Cleaned Google Form'!$A$1:$M$5000,8,FALSE)='Main Template'!AE$13,VLOOKUP(TRIM(UPPER(SUBSTITUTE($D51," ",""))),'Cleaned Google Form'!$A$1:$M$5000,8,FALSE)='Main Template'!AE$14,VLOOKUP(TRIM(UPPER(SUBSTITUTE($D51," ",""))),'Cleaned Google Form'!$A$1:$M$5000,8,FALSE)='Main Template'!AE$15),0,IF(AND('Main Template'!AE$21&gt;=$C$9,'Main Template'!AE$19,VLOOKUP(TRIM(UPPER(SUBSTITUTE($D51," ",""))),'Cleaned Google Form'!$A$1:$M$5000,7,FALSE)="YES"),0,IF(IFERROR(FIND('Main Template'!AE$17,VLOOKUP(TRIM(UPPER(SUBSTITUTE('Main Template'!$D51," ",""))),'Cleaned Google Form'!$A$1:$M$5000,9,FALSE),1),FALSE),0,1))))),1)</f>
        <v>1</v>
      </c>
      <c r="AF51" s="12">
        <f>IFERROR(IF(AND(WEEKDAY('Main Template'!AF$18)=1,OR(VLOOKUP(TRIM(UPPER(SUBSTITUTE($D51," ",""))),'Cleaned Google Form'!$A$1:$M$5000,3,FALSE)="SMH",VLOOKUP(TRIM(UPPER(SUBSTITUTE($D51," ",""))),'Cleaned Google Form'!$A$1:$M$5000,3,FALSE)="RCH",VLOOKUP(TRIM(UPPER(SUBSTITUTE($D51," ",""))),'Cleaned Google Form'!$A$1:$M$5000,3,FALSE)="BCCA")),0,IF(AND(AF$21=1,NOT(VLOOKUP(TRIM(UPPER(SUBSTITUTE($D51," ",""))),'Cleaned Google Form'!$A$1:$M$5000,6,FALSE)="NO")),0,IF(OR(VLOOKUP(TRIM(UPPER(SUBSTITUTE($D51," ",""))),'Cleaned Google Form'!$A$1:$M$5000,8,FALSE)='Main Template'!AF$12,VLOOKUP(TRIM(UPPER(SUBSTITUTE($D51," ",""))),'Cleaned Google Form'!$A$1:$M$5000,8,FALSE)='Main Template'!AF$13,VLOOKUP(TRIM(UPPER(SUBSTITUTE($D51," ",""))),'Cleaned Google Form'!$A$1:$M$5000,8,FALSE)='Main Template'!AF$14,VLOOKUP(TRIM(UPPER(SUBSTITUTE($D51," ",""))),'Cleaned Google Form'!$A$1:$M$5000,8,FALSE)='Main Template'!AF$15),0,IF(AND('Main Template'!AF$21&gt;=$C$9,'Main Template'!AF$19,VLOOKUP(TRIM(UPPER(SUBSTITUTE($D51," ",""))),'Cleaned Google Form'!$A$1:$M$5000,7,FALSE)="YES"),0,IF(IFERROR(FIND('Main Template'!AF$17,VLOOKUP(TRIM(UPPER(SUBSTITUTE('Main Template'!$D51," ",""))),'Cleaned Google Form'!$A$1:$M$5000,9,FALSE),1),FALSE),0,1))))),1)</f>
        <v>1</v>
      </c>
      <c r="AG51" s="12">
        <f>IFERROR(IF(AND(WEEKDAY('Main Template'!AG$18)=1,OR(VLOOKUP(TRIM(UPPER(SUBSTITUTE($D51," ",""))),'Cleaned Google Form'!$A$1:$M$5000,3,FALSE)="SMH",VLOOKUP(TRIM(UPPER(SUBSTITUTE($D51," ",""))),'Cleaned Google Form'!$A$1:$M$5000,3,FALSE)="RCH",VLOOKUP(TRIM(UPPER(SUBSTITUTE($D51," ",""))),'Cleaned Google Form'!$A$1:$M$5000,3,FALSE)="BCCA")),0,IF(AND(AG$21=1,NOT(VLOOKUP(TRIM(UPPER(SUBSTITUTE($D51," ",""))),'Cleaned Google Form'!$A$1:$M$5000,6,FALSE)="NO")),0,IF(OR(VLOOKUP(TRIM(UPPER(SUBSTITUTE($D51," ",""))),'Cleaned Google Form'!$A$1:$M$5000,8,FALSE)='Main Template'!AG$12,VLOOKUP(TRIM(UPPER(SUBSTITUTE($D51," ",""))),'Cleaned Google Form'!$A$1:$M$5000,8,FALSE)='Main Template'!AG$13,VLOOKUP(TRIM(UPPER(SUBSTITUTE($D51," ",""))),'Cleaned Google Form'!$A$1:$M$5000,8,FALSE)='Main Template'!AG$14,VLOOKUP(TRIM(UPPER(SUBSTITUTE($D51," ",""))),'Cleaned Google Form'!$A$1:$M$5000,8,FALSE)='Main Template'!AG$15),0,IF(AND('Main Template'!AG$21&gt;=$C$9,'Main Template'!AG$19,VLOOKUP(TRIM(UPPER(SUBSTITUTE($D51," ",""))),'Cleaned Google Form'!$A$1:$M$5000,7,FALSE)="YES"),0,IF(IFERROR(FIND('Main Template'!AG$17,VLOOKUP(TRIM(UPPER(SUBSTITUTE('Main Template'!$D51," ",""))),'Cleaned Google Form'!$A$1:$M$5000,9,FALSE),1),FALSE),0,1))))),1)</f>
        <v>1</v>
      </c>
      <c r="AH51" s="12">
        <f>IFERROR(IF(AND(WEEKDAY('Main Template'!AH$18)=1,OR(VLOOKUP(TRIM(UPPER(SUBSTITUTE($D51," ",""))),'Cleaned Google Form'!$A$1:$M$5000,3,FALSE)="SMH",VLOOKUP(TRIM(UPPER(SUBSTITUTE($D51," ",""))),'Cleaned Google Form'!$A$1:$M$5000,3,FALSE)="RCH",VLOOKUP(TRIM(UPPER(SUBSTITUTE($D51," ",""))),'Cleaned Google Form'!$A$1:$M$5000,3,FALSE)="BCCA")),0,IF(AND(AH$21=1,NOT(VLOOKUP(TRIM(UPPER(SUBSTITUTE($D51," ",""))),'Cleaned Google Form'!$A$1:$M$5000,6,FALSE)="NO")),0,IF(OR(VLOOKUP(TRIM(UPPER(SUBSTITUTE($D51," ",""))),'Cleaned Google Form'!$A$1:$M$5000,8,FALSE)='Main Template'!AH$12,VLOOKUP(TRIM(UPPER(SUBSTITUTE($D51," ",""))),'Cleaned Google Form'!$A$1:$M$5000,8,FALSE)='Main Template'!AH$13,VLOOKUP(TRIM(UPPER(SUBSTITUTE($D51," ",""))),'Cleaned Google Form'!$A$1:$M$5000,8,FALSE)='Main Template'!AH$14,VLOOKUP(TRIM(UPPER(SUBSTITUTE($D51," ",""))),'Cleaned Google Form'!$A$1:$M$5000,8,FALSE)='Main Template'!AH$15),0,IF(AND('Main Template'!AH$21&gt;=$C$9,'Main Template'!AH$19,VLOOKUP(TRIM(UPPER(SUBSTITUTE($D51," ",""))),'Cleaned Google Form'!$A$1:$M$5000,7,FALSE)="YES"),0,IF(IFERROR(FIND('Main Template'!AH$17,VLOOKUP(TRIM(UPPER(SUBSTITUTE('Main Template'!$D51," ",""))),'Cleaned Google Form'!$A$1:$M$5000,9,FALSE),1),FALSE),0,1))))),1)</f>
        <v>1</v>
      </c>
      <c r="AI51" s="12">
        <f>IFERROR(IF(AND(WEEKDAY('Main Template'!AI$18)=1,OR(VLOOKUP(TRIM(UPPER(SUBSTITUTE($D51," ",""))),'Cleaned Google Form'!$A$1:$M$5000,3,FALSE)="SMH",VLOOKUP(TRIM(UPPER(SUBSTITUTE($D51," ",""))),'Cleaned Google Form'!$A$1:$M$5000,3,FALSE)="RCH",VLOOKUP(TRIM(UPPER(SUBSTITUTE($D51," ",""))),'Cleaned Google Form'!$A$1:$M$5000,3,FALSE)="BCCA")),0,IF(AND(AI$21=1,NOT(VLOOKUP(TRIM(UPPER(SUBSTITUTE($D51," ",""))),'Cleaned Google Form'!$A$1:$M$5000,6,FALSE)="NO")),0,IF(OR(VLOOKUP(TRIM(UPPER(SUBSTITUTE($D51," ",""))),'Cleaned Google Form'!$A$1:$M$5000,8,FALSE)='Main Template'!AI$12,VLOOKUP(TRIM(UPPER(SUBSTITUTE($D51," ",""))),'Cleaned Google Form'!$A$1:$M$5000,8,FALSE)='Main Template'!AI$13,VLOOKUP(TRIM(UPPER(SUBSTITUTE($D51," ",""))),'Cleaned Google Form'!$A$1:$M$5000,8,FALSE)='Main Template'!AI$14,VLOOKUP(TRIM(UPPER(SUBSTITUTE($D51," ",""))),'Cleaned Google Form'!$A$1:$M$5000,8,FALSE)='Main Template'!AI$15),0,IF(AND('Main Template'!AI$21&gt;=$C$9,'Main Template'!AI$19,VLOOKUP(TRIM(UPPER(SUBSTITUTE($D51," ",""))),'Cleaned Google Form'!$A$1:$M$5000,7,FALSE)="YES"),0,IF(IFERROR(FIND('Main Template'!AI$17,VLOOKUP(TRIM(UPPER(SUBSTITUTE('Main Template'!$D51," ",""))),'Cleaned Google Form'!$A$1:$M$5000,9,FALSE),1),FALSE),0,1))))),1)</f>
        <v>1</v>
      </c>
      <c r="AJ51" s="12">
        <f>IFERROR(IF(AND(WEEKDAY('Main Template'!AJ$18)=1,OR(VLOOKUP(TRIM(UPPER(SUBSTITUTE($D51," ",""))),'Cleaned Google Form'!$A$1:$M$5000,3,FALSE)="SMH",VLOOKUP(TRIM(UPPER(SUBSTITUTE($D51," ",""))),'Cleaned Google Form'!$A$1:$M$5000,3,FALSE)="RCH",VLOOKUP(TRIM(UPPER(SUBSTITUTE($D51," ",""))),'Cleaned Google Form'!$A$1:$M$5000,3,FALSE)="BCCA")),0,IF(AND(AJ$21=1,NOT(VLOOKUP(TRIM(UPPER(SUBSTITUTE($D51," ",""))),'Cleaned Google Form'!$A$1:$M$5000,6,FALSE)="NO")),0,IF(OR(VLOOKUP(TRIM(UPPER(SUBSTITUTE($D51," ",""))),'Cleaned Google Form'!$A$1:$M$5000,8,FALSE)='Main Template'!AJ$12,VLOOKUP(TRIM(UPPER(SUBSTITUTE($D51," ",""))),'Cleaned Google Form'!$A$1:$M$5000,8,FALSE)='Main Template'!AJ$13,VLOOKUP(TRIM(UPPER(SUBSTITUTE($D51," ",""))),'Cleaned Google Form'!$A$1:$M$5000,8,FALSE)='Main Template'!AJ$14,VLOOKUP(TRIM(UPPER(SUBSTITUTE($D51," ",""))),'Cleaned Google Form'!$A$1:$M$5000,8,FALSE)='Main Template'!AJ$15),0,IF(AND('Main Template'!AJ$21&gt;=$C$9,'Main Template'!AJ$19,VLOOKUP(TRIM(UPPER(SUBSTITUTE($D51," ",""))),'Cleaned Google Form'!$A$1:$M$5000,7,FALSE)="YES"),0,IF(IFERROR(FIND('Main Template'!AJ$17,VLOOKUP(TRIM(UPPER(SUBSTITUTE('Main Template'!$D51," ",""))),'Cleaned Google Form'!$A$1:$M$5000,9,FALSE),1),FALSE),0,1))))),1)</f>
        <v>1</v>
      </c>
      <c r="AK51" s="12">
        <f>IFERROR(IF(AND(WEEKDAY('Main Template'!AK$18)=1,OR(VLOOKUP(TRIM(UPPER(SUBSTITUTE($D51," ",""))),'Cleaned Google Form'!$A$1:$M$5000,3,FALSE)="SMH",VLOOKUP(TRIM(UPPER(SUBSTITUTE($D51," ",""))),'Cleaned Google Form'!$A$1:$M$5000,3,FALSE)="RCH",VLOOKUP(TRIM(UPPER(SUBSTITUTE($D51," ",""))),'Cleaned Google Form'!$A$1:$M$5000,3,FALSE)="BCCA")),0,IF(AND(AK$21=1,NOT(VLOOKUP(TRIM(UPPER(SUBSTITUTE($D51," ",""))),'Cleaned Google Form'!$A$1:$M$5000,6,FALSE)="NO")),0,IF(OR(VLOOKUP(TRIM(UPPER(SUBSTITUTE($D51," ",""))),'Cleaned Google Form'!$A$1:$M$5000,8,FALSE)='Main Template'!AK$12,VLOOKUP(TRIM(UPPER(SUBSTITUTE($D51," ",""))),'Cleaned Google Form'!$A$1:$M$5000,8,FALSE)='Main Template'!AK$13,VLOOKUP(TRIM(UPPER(SUBSTITUTE($D51," ",""))),'Cleaned Google Form'!$A$1:$M$5000,8,FALSE)='Main Template'!AK$14,VLOOKUP(TRIM(UPPER(SUBSTITUTE($D51," ",""))),'Cleaned Google Form'!$A$1:$M$5000,8,FALSE)='Main Template'!AK$15),0,IF(AND('Main Template'!AK$21&gt;=$C$9,'Main Template'!AK$19,VLOOKUP(TRIM(UPPER(SUBSTITUTE($D51," ",""))),'Cleaned Google Form'!$A$1:$M$5000,7,FALSE)="YES"),0,IF(IFERROR(FIND('Main Template'!AK$17,VLOOKUP(TRIM(UPPER(SUBSTITUTE('Main Template'!$D51," ",""))),'Cleaned Google Form'!$A$1:$M$5000,9,FALSE),1),FALSE),0,1))))),1)</f>
        <v>1</v>
      </c>
      <c r="AL51" s="12">
        <f>IFERROR(IF(AND(WEEKDAY('Main Template'!AL$18)=1,OR(VLOOKUP(TRIM(UPPER(SUBSTITUTE($D51," ",""))),'Cleaned Google Form'!$A$1:$M$5000,3,FALSE)="SMH",VLOOKUP(TRIM(UPPER(SUBSTITUTE($D51," ",""))),'Cleaned Google Form'!$A$1:$M$5000,3,FALSE)="RCH",VLOOKUP(TRIM(UPPER(SUBSTITUTE($D51," ",""))),'Cleaned Google Form'!$A$1:$M$5000,3,FALSE)="BCCA")),0,IF(AND(AL$21=1,NOT(VLOOKUP(TRIM(UPPER(SUBSTITUTE($D51," ",""))),'Cleaned Google Form'!$A$1:$M$5000,6,FALSE)="NO")),0,IF(OR(VLOOKUP(TRIM(UPPER(SUBSTITUTE($D51," ",""))),'Cleaned Google Form'!$A$1:$M$5000,8,FALSE)='Main Template'!AL$12,VLOOKUP(TRIM(UPPER(SUBSTITUTE($D51," ",""))),'Cleaned Google Form'!$A$1:$M$5000,8,FALSE)='Main Template'!AL$13,VLOOKUP(TRIM(UPPER(SUBSTITUTE($D51," ",""))),'Cleaned Google Form'!$A$1:$M$5000,8,FALSE)='Main Template'!AL$14,VLOOKUP(TRIM(UPPER(SUBSTITUTE($D51," ",""))),'Cleaned Google Form'!$A$1:$M$5000,8,FALSE)='Main Template'!AL$15),0,IF(AND('Main Template'!AL$21&gt;=$C$9,'Main Template'!AL$19,VLOOKUP(TRIM(UPPER(SUBSTITUTE($D51," ",""))),'Cleaned Google Form'!$A$1:$M$5000,7,FALSE)="YES"),0,IF(IFERROR(FIND('Main Template'!AL$17,VLOOKUP(TRIM(UPPER(SUBSTITUTE('Main Template'!$D51," ",""))),'Cleaned Google Form'!$A$1:$M$5000,9,FALSE),1),FALSE),0,1))))),1)</f>
        <v>1</v>
      </c>
      <c r="AM51" s="12">
        <f>IFERROR(IF(AND(WEEKDAY('Main Template'!AM$18)=1,OR(VLOOKUP(TRIM(UPPER(SUBSTITUTE($D51," ",""))),'Cleaned Google Form'!$A$1:$M$5000,3,FALSE)="SMH",VLOOKUP(TRIM(UPPER(SUBSTITUTE($D51," ",""))),'Cleaned Google Form'!$A$1:$M$5000,3,FALSE)="RCH",VLOOKUP(TRIM(UPPER(SUBSTITUTE($D51," ",""))),'Cleaned Google Form'!$A$1:$M$5000,3,FALSE)="BCCA")),0,IF(AND(AM$21=1,NOT(VLOOKUP(TRIM(UPPER(SUBSTITUTE($D51," ",""))),'Cleaned Google Form'!$A$1:$M$5000,6,FALSE)="NO")),0,IF(OR(VLOOKUP(TRIM(UPPER(SUBSTITUTE($D51," ",""))),'Cleaned Google Form'!$A$1:$M$5000,8,FALSE)='Main Template'!AM$12,VLOOKUP(TRIM(UPPER(SUBSTITUTE($D51," ",""))),'Cleaned Google Form'!$A$1:$M$5000,8,FALSE)='Main Template'!AM$13,VLOOKUP(TRIM(UPPER(SUBSTITUTE($D51," ",""))),'Cleaned Google Form'!$A$1:$M$5000,8,FALSE)='Main Template'!AM$14,VLOOKUP(TRIM(UPPER(SUBSTITUTE($D51," ",""))),'Cleaned Google Form'!$A$1:$M$5000,8,FALSE)='Main Template'!AM$15),0,IF(AND('Main Template'!AM$21&gt;=$C$9,'Main Template'!AM$19,VLOOKUP(TRIM(UPPER(SUBSTITUTE($D51," ",""))),'Cleaned Google Form'!$A$1:$M$5000,7,FALSE)="YES"),0,IF(IFERROR(FIND('Main Template'!AM$17,VLOOKUP(TRIM(UPPER(SUBSTITUTE('Main Template'!$D51," ",""))),'Cleaned Google Form'!$A$1:$M$5000,9,FALSE),1),FALSE),0,1))))),1)</f>
        <v>1</v>
      </c>
      <c r="AN51" s="12">
        <f>IFERROR(IF(AND(WEEKDAY('Main Template'!AN$18)=1,OR(VLOOKUP(TRIM(UPPER(SUBSTITUTE($D51," ",""))),'Cleaned Google Form'!$A$1:$M$5000,3,FALSE)="SMH",VLOOKUP(TRIM(UPPER(SUBSTITUTE($D51," ",""))),'Cleaned Google Form'!$A$1:$M$5000,3,FALSE)="RCH",VLOOKUP(TRIM(UPPER(SUBSTITUTE($D51," ",""))),'Cleaned Google Form'!$A$1:$M$5000,3,FALSE)="BCCA")),0,IF(AND(AN$21=1,NOT(VLOOKUP(TRIM(UPPER(SUBSTITUTE($D51," ",""))),'Cleaned Google Form'!$A$1:$M$5000,6,FALSE)="NO")),0,IF(OR(VLOOKUP(TRIM(UPPER(SUBSTITUTE($D51," ",""))),'Cleaned Google Form'!$A$1:$M$5000,8,FALSE)='Main Template'!AN$12,VLOOKUP(TRIM(UPPER(SUBSTITUTE($D51," ",""))),'Cleaned Google Form'!$A$1:$M$5000,8,FALSE)='Main Template'!AN$13,VLOOKUP(TRIM(UPPER(SUBSTITUTE($D51," ",""))),'Cleaned Google Form'!$A$1:$M$5000,8,FALSE)='Main Template'!AN$14,VLOOKUP(TRIM(UPPER(SUBSTITUTE($D51," ",""))),'Cleaned Google Form'!$A$1:$M$5000,8,FALSE)='Main Template'!AN$15),0,IF(AND('Main Template'!AN$21&gt;=$C$9,'Main Template'!AN$19,VLOOKUP(TRIM(UPPER(SUBSTITUTE($D51," ",""))),'Cleaned Google Form'!$A$1:$M$5000,7,FALSE)="YES"),0,IF(IFERROR(FIND('Main Template'!AN$17,VLOOKUP(TRIM(UPPER(SUBSTITUTE('Main Template'!$D51," ",""))),'Cleaned Google Form'!$A$1:$M$5000,9,FALSE),1),FALSE),0,1))))),1)</f>
        <v>1</v>
      </c>
    </row>
    <row r="52" spans="2:40">
      <c r="B52" t="str">
        <f>IFERROR(IF(ISNUMBER(MATCH(UPPER(SUBSTITUTE(D52," ","")),'Cleaned Google Form'!$A:$A,0)),"","Oops"),"Not Present")</f>
        <v/>
      </c>
      <c r="C52" s="4">
        <f>I52</f>
        <v>31</v>
      </c>
      <c r="D52" s="4" t="s">
        <v>233</v>
      </c>
      <c r="E52" s="4">
        <f>IFERROR(IF(VLOOKUP(TRIM(UPPER(SUBSTITUTE(D52," ",""))),'Cleaned Google Form'!$A$1:$L$5000,5,FALSE)="YES",1,0),0)</f>
        <v>1</v>
      </c>
      <c r="F52" s="4">
        <f>IFERROR(IF(RIGHT(VLOOKUP(TRIM(UPPER(SUBSTITUTE(D52," ",""))),'Cleaned Google Form'!$A$1:$L$5000,2,FALSE),1)="1",1,0),0)</f>
        <v>0</v>
      </c>
      <c r="G52" s="4">
        <f>IFERROR(IF(VLOOKUP(TRIM(UPPER(SUBSTITUTE(D52," ",""))),'Cleaned Google Form'!$A$1:$L$5000,3,FALSE)="VGH",1,0),0)</f>
        <v>1</v>
      </c>
      <c r="H52" s="4">
        <f>IFERROR(IF(G52+IFERROR(IF(VLOOKUP(TRIM(UPPER(SUBSTITUTE(D52," ",""))),'Cleaned Google Form'!$A$1:$L$5000,3,FALSE)="SPH",1,0),0)=0,1,0),0)</f>
        <v>0</v>
      </c>
      <c r="I52" s="4">
        <f>IF(I51="Resident Index",1,I51+1)</f>
        <v>31</v>
      </c>
      <c r="J52" s="12">
        <f>IFERROR(IF(AND(WEEKDAY('Main Template'!J$18)=1,OR(VLOOKUP(TRIM(UPPER(SUBSTITUTE($D52," ",""))),'Cleaned Google Form'!$A$1:$M$5000,3,FALSE)="SMH",VLOOKUP(TRIM(UPPER(SUBSTITUTE($D52," ",""))),'Cleaned Google Form'!$A$1:$M$5000,3,FALSE)="RCH",VLOOKUP(TRIM(UPPER(SUBSTITUTE($D52," ",""))),'Cleaned Google Form'!$A$1:$M$5000,3,FALSE)="BCCA")),0,IF(AND(J$21=1,NOT(VLOOKUP(TRIM(UPPER(SUBSTITUTE($D52," ",""))),'Cleaned Google Form'!$A$1:$M$5000,6,FALSE)="NO")),0,IF(OR(VLOOKUP(TRIM(UPPER(SUBSTITUTE($D52," ",""))),'Cleaned Google Form'!$A$1:$M$5000,8,FALSE)='Main Template'!J$12,VLOOKUP(TRIM(UPPER(SUBSTITUTE($D52," ",""))),'Cleaned Google Form'!$A$1:$M$5000,8,FALSE)='Main Template'!J$13,VLOOKUP(TRIM(UPPER(SUBSTITUTE($D52," ",""))),'Cleaned Google Form'!$A$1:$M$5000,8,FALSE)='Main Template'!J$14,VLOOKUP(TRIM(UPPER(SUBSTITUTE($D52," ",""))),'Cleaned Google Form'!$A$1:$M$5000,8,FALSE)='Main Template'!J$15),0,IF(AND('Main Template'!J$21&gt;=$C$9,'Main Template'!J$19,VLOOKUP(TRIM(UPPER(SUBSTITUTE($D52," ",""))),'Cleaned Google Form'!$A$1:$M$5000,7,FALSE)="YES"),0,IF(IFERROR(FIND('Main Template'!J$17,VLOOKUP(TRIM(UPPER(SUBSTITUTE('Main Template'!$D52," ",""))),'Cleaned Google Form'!$A$1:$M$5000,9,FALSE),1),FALSE),0,1))))),1)</f>
        <v>0</v>
      </c>
      <c r="K52" s="12">
        <f>IFERROR(IF(AND(WEEKDAY('Main Template'!K$18)=1,OR(VLOOKUP(TRIM(UPPER(SUBSTITUTE($D52," ",""))),'Cleaned Google Form'!$A$1:$M$5000,3,FALSE)="SMH",VLOOKUP(TRIM(UPPER(SUBSTITUTE($D52," ",""))),'Cleaned Google Form'!$A$1:$M$5000,3,FALSE)="RCH",VLOOKUP(TRIM(UPPER(SUBSTITUTE($D52," ",""))),'Cleaned Google Form'!$A$1:$M$5000,3,FALSE)="BCCA")),0,IF(AND(K$21=1,NOT(VLOOKUP(TRIM(UPPER(SUBSTITUTE($D52," ",""))),'Cleaned Google Form'!$A$1:$M$5000,6,FALSE)="NO")),0,IF(OR(VLOOKUP(TRIM(UPPER(SUBSTITUTE($D52," ",""))),'Cleaned Google Form'!$A$1:$M$5000,8,FALSE)='Main Template'!K$12,VLOOKUP(TRIM(UPPER(SUBSTITUTE($D52," ",""))),'Cleaned Google Form'!$A$1:$M$5000,8,FALSE)='Main Template'!K$13,VLOOKUP(TRIM(UPPER(SUBSTITUTE($D52," ",""))),'Cleaned Google Form'!$A$1:$M$5000,8,FALSE)='Main Template'!K$14,VLOOKUP(TRIM(UPPER(SUBSTITUTE($D52," ",""))),'Cleaned Google Form'!$A$1:$M$5000,8,FALSE)='Main Template'!K$15),0,IF(AND('Main Template'!K$21&gt;=$C$9,'Main Template'!K$19,VLOOKUP(TRIM(UPPER(SUBSTITUTE($D52," ",""))),'Cleaned Google Form'!$A$1:$M$5000,7,FALSE)="YES"),0,IF(IFERROR(FIND('Main Template'!K$17,VLOOKUP(TRIM(UPPER(SUBSTITUTE('Main Template'!$D52," ",""))),'Cleaned Google Form'!$A$1:$M$5000,9,FALSE),1),FALSE),0,1))))),1)</f>
        <v>1</v>
      </c>
      <c r="L52" s="12">
        <f>IFERROR(IF(AND(WEEKDAY('Main Template'!L$18)=1,OR(VLOOKUP(TRIM(UPPER(SUBSTITUTE($D52," ",""))),'Cleaned Google Form'!$A$1:$M$5000,3,FALSE)="SMH",VLOOKUP(TRIM(UPPER(SUBSTITUTE($D52," ",""))),'Cleaned Google Form'!$A$1:$M$5000,3,FALSE)="RCH",VLOOKUP(TRIM(UPPER(SUBSTITUTE($D52," ",""))),'Cleaned Google Form'!$A$1:$M$5000,3,FALSE)="BCCA")),0,IF(AND(L$21=1,NOT(VLOOKUP(TRIM(UPPER(SUBSTITUTE($D52," ",""))),'Cleaned Google Form'!$A$1:$M$5000,6,FALSE)="NO")),0,IF(OR(VLOOKUP(TRIM(UPPER(SUBSTITUTE($D52," ",""))),'Cleaned Google Form'!$A$1:$M$5000,8,FALSE)='Main Template'!L$12,VLOOKUP(TRIM(UPPER(SUBSTITUTE($D52," ",""))),'Cleaned Google Form'!$A$1:$M$5000,8,FALSE)='Main Template'!L$13,VLOOKUP(TRIM(UPPER(SUBSTITUTE($D52," ",""))),'Cleaned Google Form'!$A$1:$M$5000,8,FALSE)='Main Template'!L$14,VLOOKUP(TRIM(UPPER(SUBSTITUTE($D52," ",""))),'Cleaned Google Form'!$A$1:$M$5000,8,FALSE)='Main Template'!L$15),0,IF(AND('Main Template'!L$21&gt;=$C$9,'Main Template'!L$19,VLOOKUP(TRIM(UPPER(SUBSTITUTE($D52," ",""))),'Cleaned Google Form'!$A$1:$M$5000,7,FALSE)="YES"),0,IF(IFERROR(FIND('Main Template'!L$17,VLOOKUP(TRIM(UPPER(SUBSTITUTE('Main Template'!$D52," ",""))),'Cleaned Google Form'!$A$1:$M$5000,9,FALSE),1),FALSE),0,1))))),1)</f>
        <v>1</v>
      </c>
      <c r="M52" s="12">
        <f>IFERROR(IF(AND(WEEKDAY('Main Template'!M$18)=1,OR(VLOOKUP(TRIM(UPPER(SUBSTITUTE($D52," ",""))),'Cleaned Google Form'!$A$1:$M$5000,3,FALSE)="SMH",VLOOKUP(TRIM(UPPER(SUBSTITUTE($D52," ",""))),'Cleaned Google Form'!$A$1:$M$5000,3,FALSE)="RCH",VLOOKUP(TRIM(UPPER(SUBSTITUTE($D52," ",""))),'Cleaned Google Form'!$A$1:$M$5000,3,FALSE)="BCCA")),0,IF(AND(M$21=1,NOT(VLOOKUP(TRIM(UPPER(SUBSTITUTE($D52," ",""))),'Cleaned Google Form'!$A$1:$M$5000,6,FALSE)="NO")),0,IF(OR(VLOOKUP(TRIM(UPPER(SUBSTITUTE($D52," ",""))),'Cleaned Google Form'!$A$1:$M$5000,8,FALSE)='Main Template'!M$12,VLOOKUP(TRIM(UPPER(SUBSTITUTE($D52," ",""))),'Cleaned Google Form'!$A$1:$M$5000,8,FALSE)='Main Template'!M$13,VLOOKUP(TRIM(UPPER(SUBSTITUTE($D52," ",""))),'Cleaned Google Form'!$A$1:$M$5000,8,FALSE)='Main Template'!M$14,VLOOKUP(TRIM(UPPER(SUBSTITUTE($D52," ",""))),'Cleaned Google Form'!$A$1:$M$5000,8,FALSE)='Main Template'!M$15),0,IF(AND('Main Template'!M$21&gt;=$C$9,'Main Template'!M$19,VLOOKUP(TRIM(UPPER(SUBSTITUTE($D52," ",""))),'Cleaned Google Form'!$A$1:$M$5000,7,FALSE)="YES"),0,IF(IFERROR(FIND('Main Template'!M$17,VLOOKUP(TRIM(UPPER(SUBSTITUTE('Main Template'!$D52," ",""))),'Cleaned Google Form'!$A$1:$M$5000,9,FALSE),1),FALSE),0,1))))),1)</f>
        <v>1</v>
      </c>
      <c r="N52" s="12">
        <f>IFERROR(IF(AND(WEEKDAY('Main Template'!N$18)=1,OR(VLOOKUP(TRIM(UPPER(SUBSTITUTE($D52," ",""))),'Cleaned Google Form'!$A$1:$M$5000,3,FALSE)="SMH",VLOOKUP(TRIM(UPPER(SUBSTITUTE($D52," ",""))),'Cleaned Google Form'!$A$1:$M$5000,3,FALSE)="RCH",VLOOKUP(TRIM(UPPER(SUBSTITUTE($D52," ",""))),'Cleaned Google Form'!$A$1:$M$5000,3,FALSE)="BCCA")),0,IF(AND(N$21=1,NOT(VLOOKUP(TRIM(UPPER(SUBSTITUTE($D52," ",""))),'Cleaned Google Form'!$A$1:$M$5000,6,FALSE)="NO")),0,IF(OR(VLOOKUP(TRIM(UPPER(SUBSTITUTE($D52," ",""))),'Cleaned Google Form'!$A$1:$M$5000,8,FALSE)='Main Template'!N$12,VLOOKUP(TRIM(UPPER(SUBSTITUTE($D52," ",""))),'Cleaned Google Form'!$A$1:$M$5000,8,FALSE)='Main Template'!N$13,VLOOKUP(TRIM(UPPER(SUBSTITUTE($D52," ",""))),'Cleaned Google Form'!$A$1:$M$5000,8,FALSE)='Main Template'!N$14,VLOOKUP(TRIM(UPPER(SUBSTITUTE($D52," ",""))),'Cleaned Google Form'!$A$1:$M$5000,8,FALSE)='Main Template'!N$15),0,IF(AND('Main Template'!N$21&gt;=$C$9,'Main Template'!N$19,VLOOKUP(TRIM(UPPER(SUBSTITUTE($D52," ",""))),'Cleaned Google Form'!$A$1:$M$5000,7,FALSE)="YES"),0,IF(IFERROR(FIND('Main Template'!N$17,VLOOKUP(TRIM(UPPER(SUBSTITUTE('Main Template'!$D52," ",""))),'Cleaned Google Form'!$A$1:$M$5000,9,FALSE),1),FALSE),0,1))))),1)</f>
        <v>1</v>
      </c>
      <c r="O52" s="12">
        <f>IFERROR(IF(AND(WEEKDAY('Main Template'!O$18)=1,OR(VLOOKUP(TRIM(UPPER(SUBSTITUTE($D52," ",""))),'Cleaned Google Form'!$A$1:$M$5000,3,FALSE)="SMH",VLOOKUP(TRIM(UPPER(SUBSTITUTE($D52," ",""))),'Cleaned Google Form'!$A$1:$M$5000,3,FALSE)="RCH",VLOOKUP(TRIM(UPPER(SUBSTITUTE($D52," ",""))),'Cleaned Google Form'!$A$1:$M$5000,3,FALSE)="BCCA")),0,IF(AND(O$21=1,NOT(VLOOKUP(TRIM(UPPER(SUBSTITUTE($D52," ",""))),'Cleaned Google Form'!$A$1:$M$5000,6,FALSE)="NO")),0,IF(OR(VLOOKUP(TRIM(UPPER(SUBSTITUTE($D52," ",""))),'Cleaned Google Form'!$A$1:$M$5000,8,FALSE)='Main Template'!O$12,VLOOKUP(TRIM(UPPER(SUBSTITUTE($D52," ",""))),'Cleaned Google Form'!$A$1:$M$5000,8,FALSE)='Main Template'!O$13,VLOOKUP(TRIM(UPPER(SUBSTITUTE($D52," ",""))),'Cleaned Google Form'!$A$1:$M$5000,8,FALSE)='Main Template'!O$14,VLOOKUP(TRIM(UPPER(SUBSTITUTE($D52," ",""))),'Cleaned Google Form'!$A$1:$M$5000,8,FALSE)='Main Template'!O$15),0,IF(AND('Main Template'!O$21&gt;=$C$9,'Main Template'!O$19,VLOOKUP(TRIM(UPPER(SUBSTITUTE($D52," ",""))),'Cleaned Google Form'!$A$1:$M$5000,7,FALSE)="YES"),0,IF(IFERROR(FIND('Main Template'!O$17,VLOOKUP(TRIM(UPPER(SUBSTITUTE('Main Template'!$D52," ",""))),'Cleaned Google Form'!$A$1:$M$5000,9,FALSE),1),FALSE),0,1))))),1)</f>
        <v>1</v>
      </c>
      <c r="P52" s="12">
        <f>IFERROR(IF(AND(WEEKDAY('Main Template'!P$18)=1,OR(VLOOKUP(TRIM(UPPER(SUBSTITUTE($D52," ",""))),'Cleaned Google Form'!$A$1:$M$5000,3,FALSE)="SMH",VLOOKUP(TRIM(UPPER(SUBSTITUTE($D52," ",""))),'Cleaned Google Form'!$A$1:$M$5000,3,FALSE)="RCH",VLOOKUP(TRIM(UPPER(SUBSTITUTE($D52," ",""))),'Cleaned Google Form'!$A$1:$M$5000,3,FALSE)="BCCA")),0,IF(AND(P$21=1,NOT(VLOOKUP(TRIM(UPPER(SUBSTITUTE($D52," ",""))),'Cleaned Google Form'!$A$1:$M$5000,6,FALSE)="NO")),0,IF(OR(VLOOKUP(TRIM(UPPER(SUBSTITUTE($D52," ",""))),'Cleaned Google Form'!$A$1:$M$5000,8,FALSE)='Main Template'!P$12,VLOOKUP(TRIM(UPPER(SUBSTITUTE($D52," ",""))),'Cleaned Google Form'!$A$1:$M$5000,8,FALSE)='Main Template'!P$13,VLOOKUP(TRIM(UPPER(SUBSTITUTE($D52," ",""))),'Cleaned Google Form'!$A$1:$M$5000,8,FALSE)='Main Template'!P$14,VLOOKUP(TRIM(UPPER(SUBSTITUTE($D52," ",""))),'Cleaned Google Form'!$A$1:$M$5000,8,FALSE)='Main Template'!P$15),0,IF(AND('Main Template'!P$21&gt;=$C$9,'Main Template'!P$19,VLOOKUP(TRIM(UPPER(SUBSTITUTE($D52," ",""))),'Cleaned Google Form'!$A$1:$M$5000,7,FALSE)="YES"),0,IF(IFERROR(FIND('Main Template'!P$17,VLOOKUP(TRIM(UPPER(SUBSTITUTE('Main Template'!$D52," ",""))),'Cleaned Google Form'!$A$1:$M$5000,9,FALSE),1),FALSE),0,1))))),1)</f>
        <v>1</v>
      </c>
      <c r="Q52" s="12">
        <f>IFERROR(IF(AND(WEEKDAY('Main Template'!Q$18)=1,OR(VLOOKUP(TRIM(UPPER(SUBSTITUTE($D52," ",""))),'Cleaned Google Form'!$A$1:$M$5000,3,FALSE)="SMH",VLOOKUP(TRIM(UPPER(SUBSTITUTE($D52," ",""))),'Cleaned Google Form'!$A$1:$M$5000,3,FALSE)="RCH",VLOOKUP(TRIM(UPPER(SUBSTITUTE($D52," ",""))),'Cleaned Google Form'!$A$1:$M$5000,3,FALSE)="BCCA")),0,IF(AND(Q$21=1,NOT(VLOOKUP(TRIM(UPPER(SUBSTITUTE($D52," ",""))),'Cleaned Google Form'!$A$1:$M$5000,6,FALSE)="NO")),0,IF(OR(VLOOKUP(TRIM(UPPER(SUBSTITUTE($D52," ",""))),'Cleaned Google Form'!$A$1:$M$5000,8,FALSE)='Main Template'!Q$12,VLOOKUP(TRIM(UPPER(SUBSTITUTE($D52," ",""))),'Cleaned Google Form'!$A$1:$M$5000,8,FALSE)='Main Template'!Q$13,VLOOKUP(TRIM(UPPER(SUBSTITUTE($D52," ",""))),'Cleaned Google Form'!$A$1:$M$5000,8,FALSE)='Main Template'!Q$14,VLOOKUP(TRIM(UPPER(SUBSTITUTE($D52," ",""))),'Cleaned Google Form'!$A$1:$M$5000,8,FALSE)='Main Template'!Q$15),0,IF(AND('Main Template'!Q$21&gt;=$C$9,'Main Template'!Q$19,VLOOKUP(TRIM(UPPER(SUBSTITUTE($D52," ",""))),'Cleaned Google Form'!$A$1:$M$5000,7,FALSE)="YES"),0,IF(IFERROR(FIND('Main Template'!Q$17,VLOOKUP(TRIM(UPPER(SUBSTITUTE('Main Template'!$D52," ",""))),'Cleaned Google Form'!$A$1:$M$5000,9,FALSE),1),FALSE),0,1))))),1)</f>
        <v>1</v>
      </c>
      <c r="R52" s="12">
        <f>IFERROR(IF(AND(WEEKDAY('Main Template'!R$18)=1,OR(VLOOKUP(TRIM(UPPER(SUBSTITUTE($D52," ",""))),'Cleaned Google Form'!$A$1:$M$5000,3,FALSE)="SMH",VLOOKUP(TRIM(UPPER(SUBSTITUTE($D52," ",""))),'Cleaned Google Form'!$A$1:$M$5000,3,FALSE)="RCH",VLOOKUP(TRIM(UPPER(SUBSTITUTE($D52," ",""))),'Cleaned Google Form'!$A$1:$M$5000,3,FALSE)="BCCA")),0,IF(AND(R$21=1,NOT(VLOOKUP(TRIM(UPPER(SUBSTITUTE($D52," ",""))),'Cleaned Google Form'!$A$1:$M$5000,6,FALSE)="NO")),0,IF(OR(VLOOKUP(TRIM(UPPER(SUBSTITUTE($D52," ",""))),'Cleaned Google Form'!$A$1:$M$5000,8,FALSE)='Main Template'!R$12,VLOOKUP(TRIM(UPPER(SUBSTITUTE($D52," ",""))),'Cleaned Google Form'!$A$1:$M$5000,8,FALSE)='Main Template'!R$13,VLOOKUP(TRIM(UPPER(SUBSTITUTE($D52," ",""))),'Cleaned Google Form'!$A$1:$M$5000,8,FALSE)='Main Template'!R$14,VLOOKUP(TRIM(UPPER(SUBSTITUTE($D52," ",""))),'Cleaned Google Form'!$A$1:$M$5000,8,FALSE)='Main Template'!R$15),0,IF(AND('Main Template'!R$21&gt;=$C$9,'Main Template'!R$19,VLOOKUP(TRIM(UPPER(SUBSTITUTE($D52," ",""))),'Cleaned Google Form'!$A$1:$M$5000,7,FALSE)="YES"),0,IF(IFERROR(FIND('Main Template'!R$17,VLOOKUP(TRIM(UPPER(SUBSTITUTE('Main Template'!$D52," ",""))),'Cleaned Google Form'!$A$1:$M$5000,9,FALSE),1),FALSE),0,1))))),1)</f>
        <v>1</v>
      </c>
      <c r="S52" s="12">
        <f>IFERROR(IF(AND(WEEKDAY('Main Template'!S$18)=1,OR(VLOOKUP(TRIM(UPPER(SUBSTITUTE($D52," ",""))),'Cleaned Google Form'!$A$1:$M$5000,3,FALSE)="SMH",VLOOKUP(TRIM(UPPER(SUBSTITUTE($D52," ",""))),'Cleaned Google Form'!$A$1:$M$5000,3,FALSE)="RCH",VLOOKUP(TRIM(UPPER(SUBSTITUTE($D52," ",""))),'Cleaned Google Form'!$A$1:$M$5000,3,FALSE)="BCCA")),0,IF(AND(S$21=1,NOT(VLOOKUP(TRIM(UPPER(SUBSTITUTE($D52," ",""))),'Cleaned Google Form'!$A$1:$M$5000,6,FALSE)="NO")),0,IF(OR(VLOOKUP(TRIM(UPPER(SUBSTITUTE($D52," ",""))),'Cleaned Google Form'!$A$1:$M$5000,8,FALSE)='Main Template'!S$12,VLOOKUP(TRIM(UPPER(SUBSTITUTE($D52," ",""))),'Cleaned Google Form'!$A$1:$M$5000,8,FALSE)='Main Template'!S$13,VLOOKUP(TRIM(UPPER(SUBSTITUTE($D52," ",""))),'Cleaned Google Form'!$A$1:$M$5000,8,FALSE)='Main Template'!S$14,VLOOKUP(TRIM(UPPER(SUBSTITUTE($D52," ",""))),'Cleaned Google Form'!$A$1:$M$5000,8,FALSE)='Main Template'!S$15),0,IF(AND('Main Template'!S$21&gt;=$C$9,'Main Template'!S$19,VLOOKUP(TRIM(UPPER(SUBSTITUTE($D52," ",""))),'Cleaned Google Form'!$A$1:$M$5000,7,FALSE)="YES"),0,IF(IFERROR(FIND('Main Template'!S$17,VLOOKUP(TRIM(UPPER(SUBSTITUTE('Main Template'!$D52," ",""))),'Cleaned Google Form'!$A$1:$M$5000,9,FALSE),1),FALSE),0,1))))),1)</f>
        <v>1</v>
      </c>
      <c r="T52" s="12">
        <f>IFERROR(IF(AND(WEEKDAY('Main Template'!T$18)=1,OR(VLOOKUP(TRIM(UPPER(SUBSTITUTE($D52," ",""))),'Cleaned Google Form'!$A$1:$M$5000,3,FALSE)="SMH",VLOOKUP(TRIM(UPPER(SUBSTITUTE($D52," ",""))),'Cleaned Google Form'!$A$1:$M$5000,3,FALSE)="RCH",VLOOKUP(TRIM(UPPER(SUBSTITUTE($D52," ",""))),'Cleaned Google Form'!$A$1:$M$5000,3,FALSE)="BCCA")),0,IF(AND(T$21=1,NOT(VLOOKUP(TRIM(UPPER(SUBSTITUTE($D52," ",""))),'Cleaned Google Form'!$A$1:$M$5000,6,FALSE)="NO")),0,IF(OR(VLOOKUP(TRIM(UPPER(SUBSTITUTE($D52," ",""))),'Cleaned Google Form'!$A$1:$M$5000,8,FALSE)='Main Template'!T$12,VLOOKUP(TRIM(UPPER(SUBSTITUTE($D52," ",""))),'Cleaned Google Form'!$A$1:$M$5000,8,FALSE)='Main Template'!T$13,VLOOKUP(TRIM(UPPER(SUBSTITUTE($D52," ",""))),'Cleaned Google Form'!$A$1:$M$5000,8,FALSE)='Main Template'!T$14,VLOOKUP(TRIM(UPPER(SUBSTITUTE($D52," ",""))),'Cleaned Google Form'!$A$1:$M$5000,8,FALSE)='Main Template'!T$15),0,IF(AND('Main Template'!T$21&gt;=$C$9,'Main Template'!T$19,VLOOKUP(TRIM(UPPER(SUBSTITUTE($D52," ",""))),'Cleaned Google Form'!$A$1:$M$5000,7,FALSE)="YES"),0,IF(IFERROR(FIND('Main Template'!T$17,VLOOKUP(TRIM(UPPER(SUBSTITUTE('Main Template'!$D52," ",""))),'Cleaned Google Form'!$A$1:$M$5000,9,FALSE),1),FALSE),0,1))))),1)</f>
        <v>1</v>
      </c>
      <c r="U52" s="12">
        <f>IFERROR(IF(AND(WEEKDAY('Main Template'!U$18)=1,OR(VLOOKUP(TRIM(UPPER(SUBSTITUTE($D52," ",""))),'Cleaned Google Form'!$A$1:$M$5000,3,FALSE)="SMH",VLOOKUP(TRIM(UPPER(SUBSTITUTE($D52," ",""))),'Cleaned Google Form'!$A$1:$M$5000,3,FALSE)="RCH",VLOOKUP(TRIM(UPPER(SUBSTITUTE($D52," ",""))),'Cleaned Google Form'!$A$1:$M$5000,3,FALSE)="BCCA")),0,IF(AND(U$21=1,NOT(VLOOKUP(TRIM(UPPER(SUBSTITUTE($D52," ",""))),'Cleaned Google Form'!$A$1:$M$5000,6,FALSE)="NO")),0,IF(OR(VLOOKUP(TRIM(UPPER(SUBSTITUTE($D52," ",""))),'Cleaned Google Form'!$A$1:$M$5000,8,FALSE)='Main Template'!U$12,VLOOKUP(TRIM(UPPER(SUBSTITUTE($D52," ",""))),'Cleaned Google Form'!$A$1:$M$5000,8,FALSE)='Main Template'!U$13,VLOOKUP(TRIM(UPPER(SUBSTITUTE($D52," ",""))),'Cleaned Google Form'!$A$1:$M$5000,8,FALSE)='Main Template'!U$14,VLOOKUP(TRIM(UPPER(SUBSTITUTE($D52," ",""))),'Cleaned Google Form'!$A$1:$M$5000,8,FALSE)='Main Template'!U$15),0,IF(AND('Main Template'!U$21&gt;=$C$9,'Main Template'!U$19,VLOOKUP(TRIM(UPPER(SUBSTITUTE($D52," ",""))),'Cleaned Google Form'!$A$1:$M$5000,7,FALSE)="YES"),0,IF(IFERROR(FIND('Main Template'!U$17,VLOOKUP(TRIM(UPPER(SUBSTITUTE('Main Template'!$D52," ",""))),'Cleaned Google Form'!$A$1:$M$5000,9,FALSE),1),FALSE),0,1))))),1)</f>
        <v>1</v>
      </c>
      <c r="V52" s="12">
        <f>IFERROR(IF(AND(WEEKDAY('Main Template'!V$18)=1,OR(VLOOKUP(TRIM(UPPER(SUBSTITUTE($D52," ",""))),'Cleaned Google Form'!$A$1:$M$5000,3,FALSE)="SMH",VLOOKUP(TRIM(UPPER(SUBSTITUTE($D52," ",""))),'Cleaned Google Form'!$A$1:$M$5000,3,FALSE)="RCH",VLOOKUP(TRIM(UPPER(SUBSTITUTE($D52," ",""))),'Cleaned Google Form'!$A$1:$M$5000,3,FALSE)="BCCA")),0,IF(AND(V$21=1,NOT(VLOOKUP(TRIM(UPPER(SUBSTITUTE($D52," ",""))),'Cleaned Google Form'!$A$1:$M$5000,6,FALSE)="NO")),0,IF(OR(VLOOKUP(TRIM(UPPER(SUBSTITUTE($D52," ",""))),'Cleaned Google Form'!$A$1:$M$5000,8,FALSE)='Main Template'!V$12,VLOOKUP(TRIM(UPPER(SUBSTITUTE($D52," ",""))),'Cleaned Google Form'!$A$1:$M$5000,8,FALSE)='Main Template'!V$13,VLOOKUP(TRIM(UPPER(SUBSTITUTE($D52," ",""))),'Cleaned Google Form'!$A$1:$M$5000,8,FALSE)='Main Template'!V$14,VLOOKUP(TRIM(UPPER(SUBSTITUTE($D52," ",""))),'Cleaned Google Form'!$A$1:$M$5000,8,FALSE)='Main Template'!V$15),0,IF(AND('Main Template'!V$21&gt;=$C$9,'Main Template'!V$19,VLOOKUP(TRIM(UPPER(SUBSTITUTE($D52," ",""))),'Cleaned Google Form'!$A$1:$M$5000,7,FALSE)="YES"),0,IF(IFERROR(FIND('Main Template'!V$17,VLOOKUP(TRIM(UPPER(SUBSTITUTE('Main Template'!$D52," ",""))),'Cleaned Google Form'!$A$1:$M$5000,9,FALSE),1),FALSE),0,1))))),1)</f>
        <v>1</v>
      </c>
      <c r="W52" s="12">
        <f>IFERROR(IF(AND(WEEKDAY('Main Template'!W$18)=1,OR(VLOOKUP(TRIM(UPPER(SUBSTITUTE($D52," ",""))),'Cleaned Google Form'!$A$1:$M$5000,3,FALSE)="SMH",VLOOKUP(TRIM(UPPER(SUBSTITUTE($D52," ",""))),'Cleaned Google Form'!$A$1:$M$5000,3,FALSE)="RCH",VLOOKUP(TRIM(UPPER(SUBSTITUTE($D52," ",""))),'Cleaned Google Form'!$A$1:$M$5000,3,FALSE)="BCCA")),0,IF(AND(W$21=1,NOT(VLOOKUP(TRIM(UPPER(SUBSTITUTE($D52," ",""))),'Cleaned Google Form'!$A$1:$M$5000,6,FALSE)="NO")),0,IF(OR(VLOOKUP(TRIM(UPPER(SUBSTITUTE($D52," ",""))),'Cleaned Google Form'!$A$1:$M$5000,8,FALSE)='Main Template'!W$12,VLOOKUP(TRIM(UPPER(SUBSTITUTE($D52," ",""))),'Cleaned Google Form'!$A$1:$M$5000,8,FALSE)='Main Template'!W$13,VLOOKUP(TRIM(UPPER(SUBSTITUTE($D52," ",""))),'Cleaned Google Form'!$A$1:$M$5000,8,FALSE)='Main Template'!W$14,VLOOKUP(TRIM(UPPER(SUBSTITUTE($D52," ",""))),'Cleaned Google Form'!$A$1:$M$5000,8,FALSE)='Main Template'!W$15),0,IF(AND('Main Template'!W$21&gt;=$C$9,'Main Template'!W$19,VLOOKUP(TRIM(UPPER(SUBSTITUTE($D52," ",""))),'Cleaned Google Form'!$A$1:$M$5000,7,FALSE)="YES"),0,IF(IFERROR(FIND('Main Template'!W$17,VLOOKUP(TRIM(UPPER(SUBSTITUTE('Main Template'!$D52," ",""))),'Cleaned Google Form'!$A$1:$M$5000,9,FALSE),1),FALSE),0,1))))),1)</f>
        <v>1</v>
      </c>
      <c r="X52" s="12">
        <f>IFERROR(IF(AND(WEEKDAY('Main Template'!X$18)=1,OR(VLOOKUP(TRIM(UPPER(SUBSTITUTE($D52," ",""))),'Cleaned Google Form'!$A$1:$M$5000,3,FALSE)="SMH",VLOOKUP(TRIM(UPPER(SUBSTITUTE($D52," ",""))),'Cleaned Google Form'!$A$1:$M$5000,3,FALSE)="RCH",VLOOKUP(TRIM(UPPER(SUBSTITUTE($D52," ",""))),'Cleaned Google Form'!$A$1:$M$5000,3,FALSE)="BCCA")),0,IF(AND(X$21=1,NOT(VLOOKUP(TRIM(UPPER(SUBSTITUTE($D52," ",""))),'Cleaned Google Form'!$A$1:$M$5000,6,FALSE)="NO")),0,IF(OR(VLOOKUP(TRIM(UPPER(SUBSTITUTE($D52," ",""))),'Cleaned Google Form'!$A$1:$M$5000,8,FALSE)='Main Template'!X$12,VLOOKUP(TRIM(UPPER(SUBSTITUTE($D52," ",""))),'Cleaned Google Form'!$A$1:$M$5000,8,FALSE)='Main Template'!X$13,VLOOKUP(TRIM(UPPER(SUBSTITUTE($D52," ",""))),'Cleaned Google Form'!$A$1:$M$5000,8,FALSE)='Main Template'!X$14,VLOOKUP(TRIM(UPPER(SUBSTITUTE($D52," ",""))),'Cleaned Google Form'!$A$1:$M$5000,8,FALSE)='Main Template'!X$15),0,IF(AND('Main Template'!X$21&gt;=$C$9,'Main Template'!X$19,VLOOKUP(TRIM(UPPER(SUBSTITUTE($D52," ",""))),'Cleaned Google Form'!$A$1:$M$5000,7,FALSE)="YES"),0,IF(IFERROR(FIND('Main Template'!X$17,VLOOKUP(TRIM(UPPER(SUBSTITUTE('Main Template'!$D52," ",""))),'Cleaned Google Form'!$A$1:$M$5000,9,FALSE),1),FALSE),0,1))))),1)</f>
        <v>1</v>
      </c>
      <c r="Y52" s="12">
        <f>IFERROR(IF(AND(WEEKDAY('Main Template'!Y$18)=1,OR(VLOOKUP(TRIM(UPPER(SUBSTITUTE($D52," ",""))),'Cleaned Google Form'!$A$1:$M$5000,3,FALSE)="SMH",VLOOKUP(TRIM(UPPER(SUBSTITUTE($D52," ",""))),'Cleaned Google Form'!$A$1:$M$5000,3,FALSE)="RCH",VLOOKUP(TRIM(UPPER(SUBSTITUTE($D52," ",""))),'Cleaned Google Form'!$A$1:$M$5000,3,FALSE)="BCCA")),0,IF(AND(Y$21=1,NOT(VLOOKUP(TRIM(UPPER(SUBSTITUTE($D52," ",""))),'Cleaned Google Form'!$A$1:$M$5000,6,FALSE)="NO")),0,IF(OR(VLOOKUP(TRIM(UPPER(SUBSTITUTE($D52," ",""))),'Cleaned Google Form'!$A$1:$M$5000,8,FALSE)='Main Template'!Y$12,VLOOKUP(TRIM(UPPER(SUBSTITUTE($D52," ",""))),'Cleaned Google Form'!$A$1:$M$5000,8,FALSE)='Main Template'!Y$13,VLOOKUP(TRIM(UPPER(SUBSTITUTE($D52," ",""))),'Cleaned Google Form'!$A$1:$M$5000,8,FALSE)='Main Template'!Y$14,VLOOKUP(TRIM(UPPER(SUBSTITUTE($D52," ",""))),'Cleaned Google Form'!$A$1:$M$5000,8,FALSE)='Main Template'!Y$15),0,IF(AND('Main Template'!Y$21&gt;=$C$9,'Main Template'!Y$19,VLOOKUP(TRIM(UPPER(SUBSTITUTE($D52," ",""))),'Cleaned Google Form'!$A$1:$M$5000,7,FALSE)="YES"),0,IF(IFERROR(FIND('Main Template'!Y$17,VLOOKUP(TRIM(UPPER(SUBSTITUTE('Main Template'!$D52," ",""))),'Cleaned Google Form'!$A$1:$M$5000,9,FALSE),1),FALSE),0,1))))),1)</f>
        <v>1</v>
      </c>
      <c r="Z52" s="12">
        <f>IFERROR(IF(AND(WEEKDAY('Main Template'!Z$18)=1,OR(VLOOKUP(TRIM(UPPER(SUBSTITUTE($D52," ",""))),'Cleaned Google Form'!$A$1:$M$5000,3,FALSE)="SMH",VLOOKUP(TRIM(UPPER(SUBSTITUTE($D52," ",""))),'Cleaned Google Form'!$A$1:$M$5000,3,FALSE)="RCH",VLOOKUP(TRIM(UPPER(SUBSTITUTE($D52," ",""))),'Cleaned Google Form'!$A$1:$M$5000,3,FALSE)="BCCA")),0,IF(AND(Z$21=1,NOT(VLOOKUP(TRIM(UPPER(SUBSTITUTE($D52," ",""))),'Cleaned Google Form'!$A$1:$M$5000,6,FALSE)="NO")),0,IF(OR(VLOOKUP(TRIM(UPPER(SUBSTITUTE($D52," ",""))),'Cleaned Google Form'!$A$1:$M$5000,8,FALSE)='Main Template'!Z$12,VLOOKUP(TRIM(UPPER(SUBSTITUTE($D52," ",""))),'Cleaned Google Form'!$A$1:$M$5000,8,FALSE)='Main Template'!Z$13,VLOOKUP(TRIM(UPPER(SUBSTITUTE($D52," ",""))),'Cleaned Google Form'!$A$1:$M$5000,8,FALSE)='Main Template'!Z$14,VLOOKUP(TRIM(UPPER(SUBSTITUTE($D52," ",""))),'Cleaned Google Form'!$A$1:$M$5000,8,FALSE)='Main Template'!Z$15),0,IF(AND('Main Template'!Z$21&gt;=$C$9,'Main Template'!Z$19,VLOOKUP(TRIM(UPPER(SUBSTITUTE($D52," ",""))),'Cleaned Google Form'!$A$1:$M$5000,7,FALSE)="YES"),0,IF(IFERROR(FIND('Main Template'!Z$17,VLOOKUP(TRIM(UPPER(SUBSTITUTE('Main Template'!$D52," ",""))),'Cleaned Google Form'!$A$1:$M$5000,9,FALSE),1),FALSE),0,1))))),1)</f>
        <v>1</v>
      </c>
      <c r="AA52" s="12">
        <f>IFERROR(IF(AND(WEEKDAY('Main Template'!AA$18)=1,OR(VLOOKUP(TRIM(UPPER(SUBSTITUTE($D52," ",""))),'Cleaned Google Form'!$A$1:$M$5000,3,FALSE)="SMH",VLOOKUP(TRIM(UPPER(SUBSTITUTE($D52," ",""))),'Cleaned Google Form'!$A$1:$M$5000,3,FALSE)="RCH",VLOOKUP(TRIM(UPPER(SUBSTITUTE($D52," ",""))),'Cleaned Google Form'!$A$1:$M$5000,3,FALSE)="BCCA")),0,IF(AND(AA$21=1,NOT(VLOOKUP(TRIM(UPPER(SUBSTITUTE($D52," ",""))),'Cleaned Google Form'!$A$1:$M$5000,6,FALSE)="NO")),0,IF(OR(VLOOKUP(TRIM(UPPER(SUBSTITUTE($D52," ",""))),'Cleaned Google Form'!$A$1:$M$5000,8,FALSE)='Main Template'!AA$12,VLOOKUP(TRIM(UPPER(SUBSTITUTE($D52," ",""))),'Cleaned Google Form'!$A$1:$M$5000,8,FALSE)='Main Template'!AA$13,VLOOKUP(TRIM(UPPER(SUBSTITUTE($D52," ",""))),'Cleaned Google Form'!$A$1:$M$5000,8,FALSE)='Main Template'!AA$14,VLOOKUP(TRIM(UPPER(SUBSTITUTE($D52," ",""))),'Cleaned Google Form'!$A$1:$M$5000,8,FALSE)='Main Template'!AA$15),0,IF(AND('Main Template'!AA$21&gt;=$C$9,'Main Template'!AA$19,VLOOKUP(TRIM(UPPER(SUBSTITUTE($D52," ",""))),'Cleaned Google Form'!$A$1:$M$5000,7,FALSE)="YES"),0,IF(IFERROR(FIND('Main Template'!AA$17,VLOOKUP(TRIM(UPPER(SUBSTITUTE('Main Template'!$D52," ",""))),'Cleaned Google Form'!$A$1:$M$5000,9,FALSE),1),FALSE),0,1))))),1)</f>
        <v>1</v>
      </c>
      <c r="AB52" s="12">
        <f>IFERROR(IF(AND(WEEKDAY('Main Template'!AB$18)=1,OR(VLOOKUP(TRIM(UPPER(SUBSTITUTE($D52," ",""))),'Cleaned Google Form'!$A$1:$M$5000,3,FALSE)="SMH",VLOOKUP(TRIM(UPPER(SUBSTITUTE($D52," ",""))),'Cleaned Google Form'!$A$1:$M$5000,3,FALSE)="RCH",VLOOKUP(TRIM(UPPER(SUBSTITUTE($D52," ",""))),'Cleaned Google Form'!$A$1:$M$5000,3,FALSE)="BCCA")),0,IF(AND(AB$21=1,NOT(VLOOKUP(TRIM(UPPER(SUBSTITUTE($D52," ",""))),'Cleaned Google Form'!$A$1:$M$5000,6,FALSE)="NO")),0,IF(OR(VLOOKUP(TRIM(UPPER(SUBSTITUTE($D52," ",""))),'Cleaned Google Form'!$A$1:$M$5000,8,FALSE)='Main Template'!AB$12,VLOOKUP(TRIM(UPPER(SUBSTITUTE($D52," ",""))),'Cleaned Google Form'!$A$1:$M$5000,8,FALSE)='Main Template'!AB$13,VLOOKUP(TRIM(UPPER(SUBSTITUTE($D52," ",""))),'Cleaned Google Form'!$A$1:$M$5000,8,FALSE)='Main Template'!AB$14,VLOOKUP(TRIM(UPPER(SUBSTITUTE($D52," ",""))),'Cleaned Google Form'!$A$1:$M$5000,8,FALSE)='Main Template'!AB$15),0,IF(AND('Main Template'!AB$21&gt;=$C$9,'Main Template'!AB$19,VLOOKUP(TRIM(UPPER(SUBSTITUTE($D52," ",""))),'Cleaned Google Form'!$A$1:$M$5000,7,FALSE)="YES"),0,IF(IFERROR(FIND('Main Template'!AB$17,VLOOKUP(TRIM(UPPER(SUBSTITUTE('Main Template'!$D52," ",""))),'Cleaned Google Form'!$A$1:$M$5000,9,FALSE),1),FALSE),0,1))))),1)</f>
        <v>1</v>
      </c>
      <c r="AC52" s="12">
        <f>IFERROR(IF(AND(WEEKDAY('Main Template'!AC$18)=1,OR(VLOOKUP(TRIM(UPPER(SUBSTITUTE($D52," ",""))),'Cleaned Google Form'!$A$1:$M$5000,3,FALSE)="SMH",VLOOKUP(TRIM(UPPER(SUBSTITUTE($D52," ",""))),'Cleaned Google Form'!$A$1:$M$5000,3,FALSE)="RCH",VLOOKUP(TRIM(UPPER(SUBSTITUTE($D52," ",""))),'Cleaned Google Form'!$A$1:$M$5000,3,FALSE)="BCCA")),0,IF(AND(AC$21=1,NOT(VLOOKUP(TRIM(UPPER(SUBSTITUTE($D52," ",""))),'Cleaned Google Form'!$A$1:$M$5000,6,FALSE)="NO")),0,IF(OR(VLOOKUP(TRIM(UPPER(SUBSTITUTE($D52," ",""))),'Cleaned Google Form'!$A$1:$M$5000,8,FALSE)='Main Template'!AC$12,VLOOKUP(TRIM(UPPER(SUBSTITUTE($D52," ",""))),'Cleaned Google Form'!$A$1:$M$5000,8,FALSE)='Main Template'!AC$13,VLOOKUP(TRIM(UPPER(SUBSTITUTE($D52," ",""))),'Cleaned Google Form'!$A$1:$M$5000,8,FALSE)='Main Template'!AC$14,VLOOKUP(TRIM(UPPER(SUBSTITUTE($D52," ",""))),'Cleaned Google Form'!$A$1:$M$5000,8,FALSE)='Main Template'!AC$15),0,IF(AND('Main Template'!AC$21&gt;=$C$9,'Main Template'!AC$19,VLOOKUP(TRIM(UPPER(SUBSTITUTE($D52," ",""))),'Cleaned Google Form'!$A$1:$M$5000,7,FALSE)="YES"),0,IF(IFERROR(FIND('Main Template'!AC$17,VLOOKUP(TRIM(UPPER(SUBSTITUTE('Main Template'!$D52," ",""))),'Cleaned Google Form'!$A$1:$M$5000,9,FALSE),1),FALSE),0,1))))),1)</f>
        <v>1</v>
      </c>
      <c r="AD52" s="12">
        <f>IFERROR(IF(AND(WEEKDAY('Main Template'!AD$18)=1,OR(VLOOKUP(TRIM(UPPER(SUBSTITUTE($D52," ",""))),'Cleaned Google Form'!$A$1:$M$5000,3,FALSE)="SMH",VLOOKUP(TRIM(UPPER(SUBSTITUTE($D52," ",""))),'Cleaned Google Form'!$A$1:$M$5000,3,FALSE)="RCH",VLOOKUP(TRIM(UPPER(SUBSTITUTE($D52," ",""))),'Cleaned Google Form'!$A$1:$M$5000,3,FALSE)="BCCA")),0,IF(AND(AD$21=1,NOT(VLOOKUP(TRIM(UPPER(SUBSTITUTE($D52," ",""))),'Cleaned Google Form'!$A$1:$M$5000,6,FALSE)="NO")),0,IF(OR(VLOOKUP(TRIM(UPPER(SUBSTITUTE($D52," ",""))),'Cleaned Google Form'!$A$1:$M$5000,8,FALSE)='Main Template'!AD$12,VLOOKUP(TRIM(UPPER(SUBSTITUTE($D52," ",""))),'Cleaned Google Form'!$A$1:$M$5000,8,FALSE)='Main Template'!AD$13,VLOOKUP(TRIM(UPPER(SUBSTITUTE($D52," ",""))),'Cleaned Google Form'!$A$1:$M$5000,8,FALSE)='Main Template'!AD$14,VLOOKUP(TRIM(UPPER(SUBSTITUTE($D52," ",""))),'Cleaned Google Form'!$A$1:$M$5000,8,FALSE)='Main Template'!AD$15),0,IF(AND('Main Template'!AD$21&gt;=$C$9,'Main Template'!AD$19,VLOOKUP(TRIM(UPPER(SUBSTITUTE($D52," ",""))),'Cleaned Google Form'!$A$1:$M$5000,7,FALSE)="YES"),0,IF(IFERROR(FIND('Main Template'!AD$17,VLOOKUP(TRIM(UPPER(SUBSTITUTE('Main Template'!$D52," ",""))),'Cleaned Google Form'!$A$1:$M$5000,9,FALSE),1),FALSE),0,1))))),1)</f>
        <v>1</v>
      </c>
      <c r="AE52" s="12">
        <f>IFERROR(IF(AND(WEEKDAY('Main Template'!AE$18)=1,OR(VLOOKUP(TRIM(UPPER(SUBSTITUTE($D52," ",""))),'Cleaned Google Form'!$A$1:$M$5000,3,FALSE)="SMH",VLOOKUP(TRIM(UPPER(SUBSTITUTE($D52," ",""))),'Cleaned Google Form'!$A$1:$M$5000,3,FALSE)="RCH",VLOOKUP(TRIM(UPPER(SUBSTITUTE($D52," ",""))),'Cleaned Google Form'!$A$1:$M$5000,3,FALSE)="BCCA")),0,IF(AND(AE$21=1,NOT(VLOOKUP(TRIM(UPPER(SUBSTITUTE($D52," ",""))),'Cleaned Google Form'!$A$1:$M$5000,6,FALSE)="NO")),0,IF(OR(VLOOKUP(TRIM(UPPER(SUBSTITUTE($D52," ",""))),'Cleaned Google Form'!$A$1:$M$5000,8,FALSE)='Main Template'!AE$12,VLOOKUP(TRIM(UPPER(SUBSTITUTE($D52," ",""))),'Cleaned Google Form'!$A$1:$M$5000,8,FALSE)='Main Template'!AE$13,VLOOKUP(TRIM(UPPER(SUBSTITUTE($D52," ",""))),'Cleaned Google Form'!$A$1:$M$5000,8,FALSE)='Main Template'!AE$14,VLOOKUP(TRIM(UPPER(SUBSTITUTE($D52," ",""))),'Cleaned Google Form'!$A$1:$M$5000,8,FALSE)='Main Template'!AE$15),0,IF(AND('Main Template'!AE$21&gt;=$C$9,'Main Template'!AE$19,VLOOKUP(TRIM(UPPER(SUBSTITUTE($D52," ",""))),'Cleaned Google Form'!$A$1:$M$5000,7,FALSE)="YES"),0,IF(IFERROR(FIND('Main Template'!AE$17,VLOOKUP(TRIM(UPPER(SUBSTITUTE('Main Template'!$D52," ",""))),'Cleaned Google Form'!$A$1:$M$5000,9,FALSE),1),FALSE),0,1))))),1)</f>
        <v>1</v>
      </c>
      <c r="AF52" s="12">
        <f>IFERROR(IF(AND(WEEKDAY('Main Template'!AF$18)=1,OR(VLOOKUP(TRIM(UPPER(SUBSTITUTE($D52," ",""))),'Cleaned Google Form'!$A$1:$M$5000,3,FALSE)="SMH",VLOOKUP(TRIM(UPPER(SUBSTITUTE($D52," ",""))),'Cleaned Google Form'!$A$1:$M$5000,3,FALSE)="RCH",VLOOKUP(TRIM(UPPER(SUBSTITUTE($D52," ",""))),'Cleaned Google Form'!$A$1:$M$5000,3,FALSE)="BCCA")),0,IF(AND(AF$21=1,NOT(VLOOKUP(TRIM(UPPER(SUBSTITUTE($D52," ",""))),'Cleaned Google Form'!$A$1:$M$5000,6,FALSE)="NO")),0,IF(OR(VLOOKUP(TRIM(UPPER(SUBSTITUTE($D52," ",""))),'Cleaned Google Form'!$A$1:$M$5000,8,FALSE)='Main Template'!AF$12,VLOOKUP(TRIM(UPPER(SUBSTITUTE($D52," ",""))),'Cleaned Google Form'!$A$1:$M$5000,8,FALSE)='Main Template'!AF$13,VLOOKUP(TRIM(UPPER(SUBSTITUTE($D52," ",""))),'Cleaned Google Form'!$A$1:$M$5000,8,FALSE)='Main Template'!AF$14,VLOOKUP(TRIM(UPPER(SUBSTITUTE($D52," ",""))),'Cleaned Google Form'!$A$1:$M$5000,8,FALSE)='Main Template'!AF$15),0,IF(AND('Main Template'!AF$21&gt;=$C$9,'Main Template'!AF$19,VLOOKUP(TRIM(UPPER(SUBSTITUTE($D52," ",""))),'Cleaned Google Form'!$A$1:$M$5000,7,FALSE)="YES"),0,IF(IFERROR(FIND('Main Template'!AF$17,VLOOKUP(TRIM(UPPER(SUBSTITUTE('Main Template'!$D52," ",""))),'Cleaned Google Form'!$A$1:$M$5000,9,FALSE),1),FALSE),0,1))))),1)</f>
        <v>1</v>
      </c>
      <c r="AG52" s="12">
        <f>IFERROR(IF(AND(WEEKDAY('Main Template'!AG$18)=1,OR(VLOOKUP(TRIM(UPPER(SUBSTITUTE($D52," ",""))),'Cleaned Google Form'!$A$1:$M$5000,3,FALSE)="SMH",VLOOKUP(TRIM(UPPER(SUBSTITUTE($D52," ",""))),'Cleaned Google Form'!$A$1:$M$5000,3,FALSE)="RCH",VLOOKUP(TRIM(UPPER(SUBSTITUTE($D52," ",""))),'Cleaned Google Form'!$A$1:$M$5000,3,FALSE)="BCCA")),0,IF(AND(AG$21=1,NOT(VLOOKUP(TRIM(UPPER(SUBSTITUTE($D52," ",""))),'Cleaned Google Form'!$A$1:$M$5000,6,FALSE)="NO")),0,IF(OR(VLOOKUP(TRIM(UPPER(SUBSTITUTE($D52," ",""))),'Cleaned Google Form'!$A$1:$M$5000,8,FALSE)='Main Template'!AG$12,VLOOKUP(TRIM(UPPER(SUBSTITUTE($D52," ",""))),'Cleaned Google Form'!$A$1:$M$5000,8,FALSE)='Main Template'!AG$13,VLOOKUP(TRIM(UPPER(SUBSTITUTE($D52," ",""))),'Cleaned Google Form'!$A$1:$M$5000,8,FALSE)='Main Template'!AG$14,VLOOKUP(TRIM(UPPER(SUBSTITUTE($D52," ",""))),'Cleaned Google Form'!$A$1:$M$5000,8,FALSE)='Main Template'!AG$15),0,IF(AND('Main Template'!AG$21&gt;=$C$9,'Main Template'!AG$19,VLOOKUP(TRIM(UPPER(SUBSTITUTE($D52," ",""))),'Cleaned Google Form'!$A$1:$M$5000,7,FALSE)="YES"),0,IF(IFERROR(FIND('Main Template'!AG$17,VLOOKUP(TRIM(UPPER(SUBSTITUTE('Main Template'!$D52," ",""))),'Cleaned Google Form'!$A$1:$M$5000,9,FALSE),1),FALSE),0,1))))),1)</f>
        <v>1</v>
      </c>
      <c r="AH52" s="12">
        <f>IFERROR(IF(AND(WEEKDAY('Main Template'!AH$18)=1,OR(VLOOKUP(TRIM(UPPER(SUBSTITUTE($D52," ",""))),'Cleaned Google Form'!$A$1:$M$5000,3,FALSE)="SMH",VLOOKUP(TRIM(UPPER(SUBSTITUTE($D52," ",""))),'Cleaned Google Form'!$A$1:$M$5000,3,FALSE)="RCH",VLOOKUP(TRIM(UPPER(SUBSTITUTE($D52," ",""))),'Cleaned Google Form'!$A$1:$M$5000,3,FALSE)="BCCA")),0,IF(AND(AH$21=1,NOT(VLOOKUP(TRIM(UPPER(SUBSTITUTE($D52," ",""))),'Cleaned Google Form'!$A$1:$M$5000,6,FALSE)="NO")),0,IF(OR(VLOOKUP(TRIM(UPPER(SUBSTITUTE($D52," ",""))),'Cleaned Google Form'!$A$1:$M$5000,8,FALSE)='Main Template'!AH$12,VLOOKUP(TRIM(UPPER(SUBSTITUTE($D52," ",""))),'Cleaned Google Form'!$A$1:$M$5000,8,FALSE)='Main Template'!AH$13,VLOOKUP(TRIM(UPPER(SUBSTITUTE($D52," ",""))),'Cleaned Google Form'!$A$1:$M$5000,8,FALSE)='Main Template'!AH$14,VLOOKUP(TRIM(UPPER(SUBSTITUTE($D52," ",""))),'Cleaned Google Form'!$A$1:$M$5000,8,FALSE)='Main Template'!AH$15),0,IF(AND('Main Template'!AH$21&gt;=$C$9,'Main Template'!AH$19,VLOOKUP(TRIM(UPPER(SUBSTITUTE($D52," ",""))),'Cleaned Google Form'!$A$1:$M$5000,7,FALSE)="YES"),0,IF(IFERROR(FIND('Main Template'!AH$17,VLOOKUP(TRIM(UPPER(SUBSTITUTE('Main Template'!$D52," ",""))),'Cleaned Google Form'!$A$1:$M$5000,9,FALSE),1),FALSE),0,1))))),1)</f>
        <v>1</v>
      </c>
      <c r="AI52" s="12">
        <f>IFERROR(IF(AND(WEEKDAY('Main Template'!AI$18)=1,OR(VLOOKUP(TRIM(UPPER(SUBSTITUTE($D52," ",""))),'Cleaned Google Form'!$A$1:$M$5000,3,FALSE)="SMH",VLOOKUP(TRIM(UPPER(SUBSTITUTE($D52," ",""))),'Cleaned Google Form'!$A$1:$M$5000,3,FALSE)="RCH",VLOOKUP(TRIM(UPPER(SUBSTITUTE($D52," ",""))),'Cleaned Google Form'!$A$1:$M$5000,3,FALSE)="BCCA")),0,IF(AND(AI$21=1,NOT(VLOOKUP(TRIM(UPPER(SUBSTITUTE($D52," ",""))),'Cleaned Google Form'!$A$1:$M$5000,6,FALSE)="NO")),0,IF(OR(VLOOKUP(TRIM(UPPER(SUBSTITUTE($D52," ",""))),'Cleaned Google Form'!$A$1:$M$5000,8,FALSE)='Main Template'!AI$12,VLOOKUP(TRIM(UPPER(SUBSTITUTE($D52," ",""))),'Cleaned Google Form'!$A$1:$M$5000,8,FALSE)='Main Template'!AI$13,VLOOKUP(TRIM(UPPER(SUBSTITUTE($D52," ",""))),'Cleaned Google Form'!$A$1:$M$5000,8,FALSE)='Main Template'!AI$14,VLOOKUP(TRIM(UPPER(SUBSTITUTE($D52," ",""))),'Cleaned Google Form'!$A$1:$M$5000,8,FALSE)='Main Template'!AI$15),0,IF(AND('Main Template'!AI$21&gt;=$C$9,'Main Template'!AI$19,VLOOKUP(TRIM(UPPER(SUBSTITUTE($D52," ",""))),'Cleaned Google Form'!$A$1:$M$5000,7,FALSE)="YES"),0,IF(IFERROR(FIND('Main Template'!AI$17,VLOOKUP(TRIM(UPPER(SUBSTITUTE('Main Template'!$D52," ",""))),'Cleaned Google Form'!$A$1:$M$5000,9,FALSE),1),FALSE),0,1))))),1)</f>
        <v>0</v>
      </c>
      <c r="AJ52" s="12">
        <f>IFERROR(IF(AND(WEEKDAY('Main Template'!AJ$18)=1,OR(VLOOKUP(TRIM(UPPER(SUBSTITUTE($D52," ",""))),'Cleaned Google Form'!$A$1:$M$5000,3,FALSE)="SMH",VLOOKUP(TRIM(UPPER(SUBSTITUTE($D52," ",""))),'Cleaned Google Form'!$A$1:$M$5000,3,FALSE)="RCH",VLOOKUP(TRIM(UPPER(SUBSTITUTE($D52," ",""))),'Cleaned Google Form'!$A$1:$M$5000,3,FALSE)="BCCA")),0,IF(AND(AJ$21=1,NOT(VLOOKUP(TRIM(UPPER(SUBSTITUTE($D52," ",""))),'Cleaned Google Form'!$A$1:$M$5000,6,FALSE)="NO")),0,IF(OR(VLOOKUP(TRIM(UPPER(SUBSTITUTE($D52," ",""))),'Cleaned Google Form'!$A$1:$M$5000,8,FALSE)='Main Template'!AJ$12,VLOOKUP(TRIM(UPPER(SUBSTITUTE($D52," ",""))),'Cleaned Google Form'!$A$1:$M$5000,8,FALSE)='Main Template'!AJ$13,VLOOKUP(TRIM(UPPER(SUBSTITUTE($D52," ",""))),'Cleaned Google Form'!$A$1:$M$5000,8,FALSE)='Main Template'!AJ$14,VLOOKUP(TRIM(UPPER(SUBSTITUTE($D52," ",""))),'Cleaned Google Form'!$A$1:$M$5000,8,FALSE)='Main Template'!AJ$15),0,IF(AND('Main Template'!AJ$21&gt;=$C$9,'Main Template'!AJ$19,VLOOKUP(TRIM(UPPER(SUBSTITUTE($D52," ",""))),'Cleaned Google Form'!$A$1:$M$5000,7,FALSE)="YES"),0,IF(IFERROR(FIND('Main Template'!AJ$17,VLOOKUP(TRIM(UPPER(SUBSTITUTE('Main Template'!$D52," ",""))),'Cleaned Google Form'!$A$1:$M$5000,9,FALSE),1),FALSE),0,1))))),1)</f>
        <v>0</v>
      </c>
      <c r="AK52" s="12">
        <f>IFERROR(IF(AND(WEEKDAY('Main Template'!AK$18)=1,OR(VLOOKUP(TRIM(UPPER(SUBSTITUTE($D52," ",""))),'Cleaned Google Form'!$A$1:$M$5000,3,FALSE)="SMH",VLOOKUP(TRIM(UPPER(SUBSTITUTE($D52," ",""))),'Cleaned Google Form'!$A$1:$M$5000,3,FALSE)="RCH",VLOOKUP(TRIM(UPPER(SUBSTITUTE($D52," ",""))),'Cleaned Google Form'!$A$1:$M$5000,3,FALSE)="BCCA")),0,IF(AND(AK$21=1,NOT(VLOOKUP(TRIM(UPPER(SUBSTITUTE($D52," ",""))),'Cleaned Google Form'!$A$1:$M$5000,6,FALSE)="NO")),0,IF(OR(VLOOKUP(TRIM(UPPER(SUBSTITUTE($D52," ",""))),'Cleaned Google Form'!$A$1:$M$5000,8,FALSE)='Main Template'!AK$12,VLOOKUP(TRIM(UPPER(SUBSTITUTE($D52," ",""))),'Cleaned Google Form'!$A$1:$M$5000,8,FALSE)='Main Template'!AK$13,VLOOKUP(TRIM(UPPER(SUBSTITUTE($D52," ",""))),'Cleaned Google Form'!$A$1:$M$5000,8,FALSE)='Main Template'!AK$14,VLOOKUP(TRIM(UPPER(SUBSTITUTE($D52," ",""))),'Cleaned Google Form'!$A$1:$M$5000,8,FALSE)='Main Template'!AK$15),0,IF(AND('Main Template'!AK$21&gt;=$C$9,'Main Template'!AK$19,VLOOKUP(TRIM(UPPER(SUBSTITUTE($D52," ",""))),'Cleaned Google Form'!$A$1:$M$5000,7,FALSE)="YES"),0,IF(IFERROR(FIND('Main Template'!AK$17,VLOOKUP(TRIM(UPPER(SUBSTITUTE('Main Template'!$D52," ",""))),'Cleaned Google Form'!$A$1:$M$5000,9,FALSE),1),FALSE),0,1))))),1)</f>
        <v>0</v>
      </c>
      <c r="AL52" s="12">
        <f>IFERROR(IF(AND(WEEKDAY('Main Template'!AL$18)=1,OR(VLOOKUP(TRIM(UPPER(SUBSTITUTE($D52," ",""))),'Cleaned Google Form'!$A$1:$M$5000,3,FALSE)="SMH",VLOOKUP(TRIM(UPPER(SUBSTITUTE($D52," ",""))),'Cleaned Google Form'!$A$1:$M$5000,3,FALSE)="RCH",VLOOKUP(TRIM(UPPER(SUBSTITUTE($D52," ",""))),'Cleaned Google Form'!$A$1:$M$5000,3,FALSE)="BCCA")),0,IF(AND(AL$21=1,NOT(VLOOKUP(TRIM(UPPER(SUBSTITUTE($D52," ",""))),'Cleaned Google Form'!$A$1:$M$5000,6,FALSE)="NO")),0,IF(OR(VLOOKUP(TRIM(UPPER(SUBSTITUTE($D52," ",""))),'Cleaned Google Form'!$A$1:$M$5000,8,FALSE)='Main Template'!AL$12,VLOOKUP(TRIM(UPPER(SUBSTITUTE($D52," ",""))),'Cleaned Google Form'!$A$1:$M$5000,8,FALSE)='Main Template'!AL$13,VLOOKUP(TRIM(UPPER(SUBSTITUTE($D52," ",""))),'Cleaned Google Form'!$A$1:$M$5000,8,FALSE)='Main Template'!AL$14,VLOOKUP(TRIM(UPPER(SUBSTITUTE($D52," ",""))),'Cleaned Google Form'!$A$1:$M$5000,8,FALSE)='Main Template'!AL$15),0,IF(AND('Main Template'!AL$21&gt;=$C$9,'Main Template'!AL$19,VLOOKUP(TRIM(UPPER(SUBSTITUTE($D52," ",""))),'Cleaned Google Form'!$A$1:$M$5000,7,FALSE)="YES"),0,IF(IFERROR(FIND('Main Template'!AL$17,VLOOKUP(TRIM(UPPER(SUBSTITUTE('Main Template'!$D52," ",""))),'Cleaned Google Form'!$A$1:$M$5000,9,FALSE),1),FALSE),0,1))))),1)</f>
        <v>0</v>
      </c>
      <c r="AM52" s="12">
        <f>IFERROR(IF(AND(WEEKDAY('Main Template'!AM$18)=1,OR(VLOOKUP(TRIM(UPPER(SUBSTITUTE($D52," ",""))),'Cleaned Google Form'!$A$1:$M$5000,3,FALSE)="SMH",VLOOKUP(TRIM(UPPER(SUBSTITUTE($D52," ",""))),'Cleaned Google Form'!$A$1:$M$5000,3,FALSE)="RCH",VLOOKUP(TRIM(UPPER(SUBSTITUTE($D52," ",""))),'Cleaned Google Form'!$A$1:$M$5000,3,FALSE)="BCCA")),0,IF(AND(AM$21=1,NOT(VLOOKUP(TRIM(UPPER(SUBSTITUTE($D52," ",""))),'Cleaned Google Form'!$A$1:$M$5000,6,FALSE)="NO")),0,IF(OR(VLOOKUP(TRIM(UPPER(SUBSTITUTE($D52," ",""))),'Cleaned Google Form'!$A$1:$M$5000,8,FALSE)='Main Template'!AM$12,VLOOKUP(TRIM(UPPER(SUBSTITUTE($D52," ",""))),'Cleaned Google Form'!$A$1:$M$5000,8,FALSE)='Main Template'!AM$13,VLOOKUP(TRIM(UPPER(SUBSTITUTE($D52," ",""))),'Cleaned Google Form'!$A$1:$M$5000,8,FALSE)='Main Template'!AM$14,VLOOKUP(TRIM(UPPER(SUBSTITUTE($D52," ",""))),'Cleaned Google Form'!$A$1:$M$5000,8,FALSE)='Main Template'!AM$15),0,IF(AND('Main Template'!AM$21&gt;=$C$9,'Main Template'!AM$19,VLOOKUP(TRIM(UPPER(SUBSTITUTE($D52," ",""))),'Cleaned Google Form'!$A$1:$M$5000,7,FALSE)="YES"),0,IF(IFERROR(FIND('Main Template'!AM$17,VLOOKUP(TRIM(UPPER(SUBSTITUTE('Main Template'!$D52," ",""))),'Cleaned Google Form'!$A$1:$M$5000,9,FALSE),1),FALSE),0,1))))),1)</f>
        <v>1</v>
      </c>
      <c r="AN52" s="12">
        <f>IFERROR(IF(AND(WEEKDAY('Main Template'!AN$18)=1,OR(VLOOKUP(TRIM(UPPER(SUBSTITUTE($D52," ",""))),'Cleaned Google Form'!$A$1:$M$5000,3,FALSE)="SMH",VLOOKUP(TRIM(UPPER(SUBSTITUTE($D52," ",""))),'Cleaned Google Form'!$A$1:$M$5000,3,FALSE)="RCH",VLOOKUP(TRIM(UPPER(SUBSTITUTE($D52," ",""))),'Cleaned Google Form'!$A$1:$M$5000,3,FALSE)="BCCA")),0,IF(AND(AN$21=1,NOT(VLOOKUP(TRIM(UPPER(SUBSTITUTE($D52," ",""))),'Cleaned Google Form'!$A$1:$M$5000,6,FALSE)="NO")),0,IF(OR(VLOOKUP(TRIM(UPPER(SUBSTITUTE($D52," ",""))),'Cleaned Google Form'!$A$1:$M$5000,8,FALSE)='Main Template'!AN$12,VLOOKUP(TRIM(UPPER(SUBSTITUTE($D52," ",""))),'Cleaned Google Form'!$A$1:$M$5000,8,FALSE)='Main Template'!AN$13,VLOOKUP(TRIM(UPPER(SUBSTITUTE($D52," ",""))),'Cleaned Google Form'!$A$1:$M$5000,8,FALSE)='Main Template'!AN$14,VLOOKUP(TRIM(UPPER(SUBSTITUTE($D52," ",""))),'Cleaned Google Form'!$A$1:$M$5000,8,FALSE)='Main Template'!AN$15),0,IF(AND('Main Template'!AN$21&gt;=$C$9,'Main Template'!AN$19,VLOOKUP(TRIM(UPPER(SUBSTITUTE($D52," ",""))),'Cleaned Google Form'!$A$1:$M$5000,7,FALSE)="YES"),0,IF(IFERROR(FIND('Main Template'!AN$17,VLOOKUP(TRIM(UPPER(SUBSTITUTE('Main Template'!$D52," ",""))),'Cleaned Google Form'!$A$1:$M$5000,9,FALSE),1),FALSE),0,1))))),1)</f>
        <v>1</v>
      </c>
    </row>
    <row r="53" spans="2:40">
      <c r="B53" t="str">
        <f>IFERROR(IF(ISNUMBER(MATCH(UPPER(SUBSTITUTE(D53," ","")),'Cleaned Google Form'!$A:$A,0)),"","Oops"),"Not Present")</f>
        <v/>
      </c>
      <c r="C53" s="4">
        <f>I53</f>
        <v>32</v>
      </c>
      <c r="D53" s="4" t="s">
        <v>292</v>
      </c>
      <c r="E53" s="4">
        <f>IFERROR(IF(VLOOKUP(TRIM(UPPER(SUBSTITUTE(D53," ",""))),'Cleaned Google Form'!$A$1:$L$5000,5,FALSE)="YES",1,0),0)</f>
        <v>1</v>
      </c>
      <c r="F53" s="4">
        <f>IFERROR(IF(RIGHT(VLOOKUP(TRIM(UPPER(SUBSTITUTE(D53," ",""))),'Cleaned Google Form'!$A$1:$L$5000,2,FALSE),1)="1",1,0),0)</f>
        <v>0</v>
      </c>
      <c r="G53" s="4">
        <f>IFERROR(IF(VLOOKUP(TRIM(UPPER(SUBSTITUTE(D53," ",""))),'Cleaned Google Form'!$A$1:$L$5000,3,FALSE)="VGH",1,0),0)</f>
        <v>1</v>
      </c>
      <c r="H53" s="4">
        <f>IFERROR(IF(G53+IFERROR(IF(VLOOKUP(TRIM(UPPER(SUBSTITUTE(D53," ",""))),'Cleaned Google Form'!$A$1:$L$5000,3,FALSE)="SPH",1,0),0)=0,1,0),0)</f>
        <v>0</v>
      </c>
      <c r="I53" s="4">
        <f>IF(I52="Resident Index",1,I52+1)</f>
        <v>32</v>
      </c>
      <c r="J53" s="12">
        <f>IFERROR(IF(AND(WEEKDAY('Main Template'!J$18)=1,OR(VLOOKUP(TRIM(UPPER(SUBSTITUTE($D53," ",""))),'Cleaned Google Form'!$A$1:$M$5000,3,FALSE)="SMH",VLOOKUP(TRIM(UPPER(SUBSTITUTE($D53," ",""))),'Cleaned Google Form'!$A$1:$M$5000,3,FALSE)="RCH",VLOOKUP(TRIM(UPPER(SUBSTITUTE($D53," ",""))),'Cleaned Google Form'!$A$1:$M$5000,3,FALSE)="BCCA")),0,IF(AND(J$21=1,NOT(VLOOKUP(TRIM(UPPER(SUBSTITUTE($D53," ",""))),'Cleaned Google Form'!$A$1:$M$5000,6,FALSE)="NO")),0,IF(OR(VLOOKUP(TRIM(UPPER(SUBSTITUTE($D53," ",""))),'Cleaned Google Form'!$A$1:$M$5000,8,FALSE)='Main Template'!J$12,VLOOKUP(TRIM(UPPER(SUBSTITUTE($D53," ",""))),'Cleaned Google Form'!$A$1:$M$5000,8,FALSE)='Main Template'!J$13,VLOOKUP(TRIM(UPPER(SUBSTITUTE($D53," ",""))),'Cleaned Google Form'!$A$1:$M$5000,8,FALSE)='Main Template'!J$14,VLOOKUP(TRIM(UPPER(SUBSTITUTE($D53," ",""))),'Cleaned Google Form'!$A$1:$M$5000,8,FALSE)='Main Template'!J$15),0,IF(AND('Main Template'!J$21&gt;=$C$9,'Main Template'!J$19,VLOOKUP(TRIM(UPPER(SUBSTITUTE($D53," ",""))),'Cleaned Google Form'!$A$1:$M$5000,7,FALSE)="YES"),0,IF(IFERROR(FIND('Main Template'!J$17,VLOOKUP(TRIM(UPPER(SUBSTITUTE('Main Template'!$D53," ",""))),'Cleaned Google Form'!$A$1:$M$5000,9,FALSE),1),FALSE),0,1))))),1)</f>
        <v>1</v>
      </c>
      <c r="K53" s="12">
        <f>IFERROR(IF(AND(WEEKDAY('Main Template'!K$18)=1,OR(VLOOKUP(TRIM(UPPER(SUBSTITUTE($D53," ",""))),'Cleaned Google Form'!$A$1:$M$5000,3,FALSE)="SMH",VLOOKUP(TRIM(UPPER(SUBSTITUTE($D53," ",""))),'Cleaned Google Form'!$A$1:$M$5000,3,FALSE)="RCH",VLOOKUP(TRIM(UPPER(SUBSTITUTE($D53," ",""))),'Cleaned Google Form'!$A$1:$M$5000,3,FALSE)="BCCA")),0,IF(AND(K$21=1,NOT(VLOOKUP(TRIM(UPPER(SUBSTITUTE($D53," ",""))),'Cleaned Google Form'!$A$1:$M$5000,6,FALSE)="NO")),0,IF(OR(VLOOKUP(TRIM(UPPER(SUBSTITUTE($D53," ",""))),'Cleaned Google Form'!$A$1:$M$5000,8,FALSE)='Main Template'!K$12,VLOOKUP(TRIM(UPPER(SUBSTITUTE($D53," ",""))),'Cleaned Google Form'!$A$1:$M$5000,8,FALSE)='Main Template'!K$13,VLOOKUP(TRIM(UPPER(SUBSTITUTE($D53," ",""))),'Cleaned Google Form'!$A$1:$M$5000,8,FALSE)='Main Template'!K$14,VLOOKUP(TRIM(UPPER(SUBSTITUTE($D53," ",""))),'Cleaned Google Form'!$A$1:$M$5000,8,FALSE)='Main Template'!K$15),0,IF(AND('Main Template'!K$21&gt;=$C$9,'Main Template'!K$19,VLOOKUP(TRIM(UPPER(SUBSTITUTE($D53," ",""))),'Cleaned Google Form'!$A$1:$M$5000,7,FALSE)="YES"),0,IF(IFERROR(FIND('Main Template'!K$17,VLOOKUP(TRIM(UPPER(SUBSTITUTE('Main Template'!$D53," ",""))),'Cleaned Google Form'!$A$1:$M$5000,9,FALSE),1),FALSE),0,1))))),1)</f>
        <v>0</v>
      </c>
      <c r="L53" s="12">
        <f>IFERROR(IF(AND(WEEKDAY('Main Template'!L$18)=1,OR(VLOOKUP(TRIM(UPPER(SUBSTITUTE($D53," ",""))),'Cleaned Google Form'!$A$1:$M$5000,3,FALSE)="SMH",VLOOKUP(TRIM(UPPER(SUBSTITUTE($D53," ",""))),'Cleaned Google Form'!$A$1:$M$5000,3,FALSE)="RCH",VLOOKUP(TRIM(UPPER(SUBSTITUTE($D53," ",""))),'Cleaned Google Form'!$A$1:$M$5000,3,FALSE)="BCCA")),0,IF(AND(L$21=1,NOT(VLOOKUP(TRIM(UPPER(SUBSTITUTE($D53," ",""))),'Cleaned Google Form'!$A$1:$M$5000,6,FALSE)="NO")),0,IF(OR(VLOOKUP(TRIM(UPPER(SUBSTITUTE($D53," ",""))),'Cleaned Google Form'!$A$1:$M$5000,8,FALSE)='Main Template'!L$12,VLOOKUP(TRIM(UPPER(SUBSTITUTE($D53," ",""))),'Cleaned Google Form'!$A$1:$M$5000,8,FALSE)='Main Template'!L$13,VLOOKUP(TRIM(UPPER(SUBSTITUTE($D53," ",""))),'Cleaned Google Form'!$A$1:$M$5000,8,FALSE)='Main Template'!L$14,VLOOKUP(TRIM(UPPER(SUBSTITUTE($D53," ",""))),'Cleaned Google Form'!$A$1:$M$5000,8,FALSE)='Main Template'!L$15),0,IF(AND('Main Template'!L$21&gt;=$C$9,'Main Template'!L$19,VLOOKUP(TRIM(UPPER(SUBSTITUTE($D53," ",""))),'Cleaned Google Form'!$A$1:$M$5000,7,FALSE)="YES"),0,IF(IFERROR(FIND('Main Template'!L$17,VLOOKUP(TRIM(UPPER(SUBSTITUTE('Main Template'!$D53," ",""))),'Cleaned Google Form'!$A$1:$M$5000,9,FALSE),1),FALSE),0,1))))),1)</f>
        <v>1</v>
      </c>
      <c r="M53" s="12">
        <f>IFERROR(IF(AND(WEEKDAY('Main Template'!M$18)=1,OR(VLOOKUP(TRIM(UPPER(SUBSTITUTE($D53," ",""))),'Cleaned Google Form'!$A$1:$M$5000,3,FALSE)="SMH",VLOOKUP(TRIM(UPPER(SUBSTITUTE($D53," ",""))),'Cleaned Google Form'!$A$1:$M$5000,3,FALSE)="RCH",VLOOKUP(TRIM(UPPER(SUBSTITUTE($D53," ",""))),'Cleaned Google Form'!$A$1:$M$5000,3,FALSE)="BCCA")),0,IF(AND(M$21=1,NOT(VLOOKUP(TRIM(UPPER(SUBSTITUTE($D53," ",""))),'Cleaned Google Form'!$A$1:$M$5000,6,FALSE)="NO")),0,IF(OR(VLOOKUP(TRIM(UPPER(SUBSTITUTE($D53," ",""))),'Cleaned Google Form'!$A$1:$M$5000,8,FALSE)='Main Template'!M$12,VLOOKUP(TRIM(UPPER(SUBSTITUTE($D53," ",""))),'Cleaned Google Form'!$A$1:$M$5000,8,FALSE)='Main Template'!M$13,VLOOKUP(TRIM(UPPER(SUBSTITUTE($D53," ",""))),'Cleaned Google Form'!$A$1:$M$5000,8,FALSE)='Main Template'!M$14,VLOOKUP(TRIM(UPPER(SUBSTITUTE($D53," ",""))),'Cleaned Google Form'!$A$1:$M$5000,8,FALSE)='Main Template'!M$15),0,IF(AND('Main Template'!M$21&gt;=$C$9,'Main Template'!M$19,VLOOKUP(TRIM(UPPER(SUBSTITUTE($D53," ",""))),'Cleaned Google Form'!$A$1:$M$5000,7,FALSE)="YES"),0,IF(IFERROR(FIND('Main Template'!M$17,VLOOKUP(TRIM(UPPER(SUBSTITUTE('Main Template'!$D53," ",""))),'Cleaned Google Form'!$A$1:$M$5000,9,FALSE),1),FALSE),0,1))))),1)</f>
        <v>1</v>
      </c>
      <c r="N53" s="12">
        <f>IFERROR(IF(AND(WEEKDAY('Main Template'!N$18)=1,OR(VLOOKUP(TRIM(UPPER(SUBSTITUTE($D53," ",""))),'Cleaned Google Form'!$A$1:$M$5000,3,FALSE)="SMH",VLOOKUP(TRIM(UPPER(SUBSTITUTE($D53," ",""))),'Cleaned Google Form'!$A$1:$M$5000,3,FALSE)="RCH",VLOOKUP(TRIM(UPPER(SUBSTITUTE($D53," ",""))),'Cleaned Google Form'!$A$1:$M$5000,3,FALSE)="BCCA")),0,IF(AND(N$21=1,NOT(VLOOKUP(TRIM(UPPER(SUBSTITUTE($D53," ",""))),'Cleaned Google Form'!$A$1:$M$5000,6,FALSE)="NO")),0,IF(OR(VLOOKUP(TRIM(UPPER(SUBSTITUTE($D53," ",""))),'Cleaned Google Form'!$A$1:$M$5000,8,FALSE)='Main Template'!N$12,VLOOKUP(TRIM(UPPER(SUBSTITUTE($D53," ",""))),'Cleaned Google Form'!$A$1:$M$5000,8,FALSE)='Main Template'!N$13,VLOOKUP(TRIM(UPPER(SUBSTITUTE($D53," ",""))),'Cleaned Google Form'!$A$1:$M$5000,8,FALSE)='Main Template'!N$14,VLOOKUP(TRIM(UPPER(SUBSTITUTE($D53," ",""))),'Cleaned Google Form'!$A$1:$M$5000,8,FALSE)='Main Template'!N$15),0,IF(AND('Main Template'!N$21&gt;=$C$9,'Main Template'!N$19,VLOOKUP(TRIM(UPPER(SUBSTITUTE($D53," ",""))),'Cleaned Google Form'!$A$1:$M$5000,7,FALSE)="YES"),0,IF(IFERROR(FIND('Main Template'!N$17,VLOOKUP(TRIM(UPPER(SUBSTITUTE('Main Template'!$D53," ",""))),'Cleaned Google Form'!$A$1:$M$5000,9,FALSE),1),FALSE),0,1))))),1)</f>
        <v>1</v>
      </c>
      <c r="O53" s="12">
        <f>IFERROR(IF(AND(WEEKDAY('Main Template'!O$18)=1,OR(VLOOKUP(TRIM(UPPER(SUBSTITUTE($D53," ",""))),'Cleaned Google Form'!$A$1:$M$5000,3,FALSE)="SMH",VLOOKUP(TRIM(UPPER(SUBSTITUTE($D53," ",""))),'Cleaned Google Form'!$A$1:$M$5000,3,FALSE)="RCH",VLOOKUP(TRIM(UPPER(SUBSTITUTE($D53," ",""))),'Cleaned Google Form'!$A$1:$M$5000,3,FALSE)="BCCA")),0,IF(AND(O$21=1,NOT(VLOOKUP(TRIM(UPPER(SUBSTITUTE($D53," ",""))),'Cleaned Google Form'!$A$1:$M$5000,6,FALSE)="NO")),0,IF(OR(VLOOKUP(TRIM(UPPER(SUBSTITUTE($D53," ",""))),'Cleaned Google Form'!$A$1:$M$5000,8,FALSE)='Main Template'!O$12,VLOOKUP(TRIM(UPPER(SUBSTITUTE($D53," ",""))),'Cleaned Google Form'!$A$1:$M$5000,8,FALSE)='Main Template'!O$13,VLOOKUP(TRIM(UPPER(SUBSTITUTE($D53," ",""))),'Cleaned Google Form'!$A$1:$M$5000,8,FALSE)='Main Template'!O$14,VLOOKUP(TRIM(UPPER(SUBSTITUTE($D53," ",""))),'Cleaned Google Form'!$A$1:$M$5000,8,FALSE)='Main Template'!O$15),0,IF(AND('Main Template'!O$21&gt;=$C$9,'Main Template'!O$19,VLOOKUP(TRIM(UPPER(SUBSTITUTE($D53," ",""))),'Cleaned Google Form'!$A$1:$M$5000,7,FALSE)="YES"),0,IF(IFERROR(FIND('Main Template'!O$17,VLOOKUP(TRIM(UPPER(SUBSTITUTE('Main Template'!$D53," ",""))),'Cleaned Google Form'!$A$1:$M$5000,9,FALSE),1),FALSE),0,1))))),1)</f>
        <v>1</v>
      </c>
      <c r="P53" s="12">
        <f>IFERROR(IF(AND(WEEKDAY('Main Template'!P$18)=1,OR(VLOOKUP(TRIM(UPPER(SUBSTITUTE($D53," ",""))),'Cleaned Google Form'!$A$1:$M$5000,3,FALSE)="SMH",VLOOKUP(TRIM(UPPER(SUBSTITUTE($D53," ",""))),'Cleaned Google Form'!$A$1:$M$5000,3,FALSE)="RCH",VLOOKUP(TRIM(UPPER(SUBSTITUTE($D53," ",""))),'Cleaned Google Form'!$A$1:$M$5000,3,FALSE)="BCCA")),0,IF(AND(P$21=1,NOT(VLOOKUP(TRIM(UPPER(SUBSTITUTE($D53," ",""))),'Cleaned Google Form'!$A$1:$M$5000,6,FALSE)="NO")),0,IF(OR(VLOOKUP(TRIM(UPPER(SUBSTITUTE($D53," ",""))),'Cleaned Google Form'!$A$1:$M$5000,8,FALSE)='Main Template'!P$12,VLOOKUP(TRIM(UPPER(SUBSTITUTE($D53," ",""))),'Cleaned Google Form'!$A$1:$M$5000,8,FALSE)='Main Template'!P$13,VLOOKUP(TRIM(UPPER(SUBSTITUTE($D53," ",""))),'Cleaned Google Form'!$A$1:$M$5000,8,FALSE)='Main Template'!P$14,VLOOKUP(TRIM(UPPER(SUBSTITUTE($D53," ",""))),'Cleaned Google Form'!$A$1:$M$5000,8,FALSE)='Main Template'!P$15),0,IF(AND('Main Template'!P$21&gt;=$C$9,'Main Template'!P$19,VLOOKUP(TRIM(UPPER(SUBSTITUTE($D53," ",""))),'Cleaned Google Form'!$A$1:$M$5000,7,FALSE)="YES"),0,IF(IFERROR(FIND('Main Template'!P$17,VLOOKUP(TRIM(UPPER(SUBSTITUTE('Main Template'!$D53," ",""))),'Cleaned Google Form'!$A$1:$M$5000,9,FALSE),1),FALSE),0,1))))),1)</f>
        <v>1</v>
      </c>
      <c r="Q53" s="12">
        <f>IFERROR(IF(AND(WEEKDAY('Main Template'!Q$18)=1,OR(VLOOKUP(TRIM(UPPER(SUBSTITUTE($D53," ",""))),'Cleaned Google Form'!$A$1:$M$5000,3,FALSE)="SMH",VLOOKUP(TRIM(UPPER(SUBSTITUTE($D53," ",""))),'Cleaned Google Form'!$A$1:$M$5000,3,FALSE)="RCH",VLOOKUP(TRIM(UPPER(SUBSTITUTE($D53," ",""))),'Cleaned Google Form'!$A$1:$M$5000,3,FALSE)="BCCA")),0,IF(AND(Q$21=1,NOT(VLOOKUP(TRIM(UPPER(SUBSTITUTE($D53," ",""))),'Cleaned Google Form'!$A$1:$M$5000,6,FALSE)="NO")),0,IF(OR(VLOOKUP(TRIM(UPPER(SUBSTITUTE($D53," ",""))),'Cleaned Google Form'!$A$1:$M$5000,8,FALSE)='Main Template'!Q$12,VLOOKUP(TRIM(UPPER(SUBSTITUTE($D53," ",""))),'Cleaned Google Form'!$A$1:$M$5000,8,FALSE)='Main Template'!Q$13,VLOOKUP(TRIM(UPPER(SUBSTITUTE($D53," ",""))),'Cleaned Google Form'!$A$1:$M$5000,8,FALSE)='Main Template'!Q$14,VLOOKUP(TRIM(UPPER(SUBSTITUTE($D53," ",""))),'Cleaned Google Form'!$A$1:$M$5000,8,FALSE)='Main Template'!Q$15),0,IF(AND('Main Template'!Q$21&gt;=$C$9,'Main Template'!Q$19,VLOOKUP(TRIM(UPPER(SUBSTITUTE($D53," ",""))),'Cleaned Google Form'!$A$1:$M$5000,7,FALSE)="YES"),0,IF(IFERROR(FIND('Main Template'!Q$17,VLOOKUP(TRIM(UPPER(SUBSTITUTE('Main Template'!$D53," ",""))),'Cleaned Google Form'!$A$1:$M$5000,9,FALSE),1),FALSE),0,1))))),1)</f>
        <v>0</v>
      </c>
      <c r="R53" s="12">
        <f>IFERROR(IF(AND(WEEKDAY('Main Template'!R$18)=1,OR(VLOOKUP(TRIM(UPPER(SUBSTITUTE($D53," ",""))),'Cleaned Google Form'!$A$1:$M$5000,3,FALSE)="SMH",VLOOKUP(TRIM(UPPER(SUBSTITUTE($D53," ",""))),'Cleaned Google Form'!$A$1:$M$5000,3,FALSE)="RCH",VLOOKUP(TRIM(UPPER(SUBSTITUTE($D53," ",""))),'Cleaned Google Form'!$A$1:$M$5000,3,FALSE)="BCCA")),0,IF(AND(R$21=1,NOT(VLOOKUP(TRIM(UPPER(SUBSTITUTE($D53," ",""))),'Cleaned Google Form'!$A$1:$M$5000,6,FALSE)="NO")),0,IF(OR(VLOOKUP(TRIM(UPPER(SUBSTITUTE($D53," ",""))),'Cleaned Google Form'!$A$1:$M$5000,8,FALSE)='Main Template'!R$12,VLOOKUP(TRIM(UPPER(SUBSTITUTE($D53," ",""))),'Cleaned Google Form'!$A$1:$M$5000,8,FALSE)='Main Template'!R$13,VLOOKUP(TRIM(UPPER(SUBSTITUTE($D53," ",""))),'Cleaned Google Form'!$A$1:$M$5000,8,FALSE)='Main Template'!R$14,VLOOKUP(TRIM(UPPER(SUBSTITUTE($D53," ",""))),'Cleaned Google Form'!$A$1:$M$5000,8,FALSE)='Main Template'!R$15),0,IF(AND('Main Template'!R$21&gt;=$C$9,'Main Template'!R$19,VLOOKUP(TRIM(UPPER(SUBSTITUTE($D53," ",""))),'Cleaned Google Form'!$A$1:$M$5000,7,FALSE)="YES"),0,IF(IFERROR(FIND('Main Template'!R$17,VLOOKUP(TRIM(UPPER(SUBSTITUTE('Main Template'!$D53," ",""))),'Cleaned Google Form'!$A$1:$M$5000,9,FALSE),1),FALSE),0,1))))),1)</f>
        <v>1</v>
      </c>
      <c r="S53" s="12">
        <f>IFERROR(IF(AND(WEEKDAY('Main Template'!S$18)=1,OR(VLOOKUP(TRIM(UPPER(SUBSTITUTE($D53," ",""))),'Cleaned Google Form'!$A$1:$M$5000,3,FALSE)="SMH",VLOOKUP(TRIM(UPPER(SUBSTITUTE($D53," ",""))),'Cleaned Google Form'!$A$1:$M$5000,3,FALSE)="RCH",VLOOKUP(TRIM(UPPER(SUBSTITUTE($D53," ",""))),'Cleaned Google Form'!$A$1:$M$5000,3,FALSE)="BCCA")),0,IF(AND(S$21=1,NOT(VLOOKUP(TRIM(UPPER(SUBSTITUTE($D53," ",""))),'Cleaned Google Form'!$A$1:$M$5000,6,FALSE)="NO")),0,IF(OR(VLOOKUP(TRIM(UPPER(SUBSTITUTE($D53," ",""))),'Cleaned Google Form'!$A$1:$M$5000,8,FALSE)='Main Template'!S$12,VLOOKUP(TRIM(UPPER(SUBSTITUTE($D53," ",""))),'Cleaned Google Form'!$A$1:$M$5000,8,FALSE)='Main Template'!S$13,VLOOKUP(TRIM(UPPER(SUBSTITUTE($D53," ",""))),'Cleaned Google Form'!$A$1:$M$5000,8,FALSE)='Main Template'!S$14,VLOOKUP(TRIM(UPPER(SUBSTITUTE($D53," ",""))),'Cleaned Google Form'!$A$1:$M$5000,8,FALSE)='Main Template'!S$15),0,IF(AND('Main Template'!S$21&gt;=$C$9,'Main Template'!S$19,VLOOKUP(TRIM(UPPER(SUBSTITUTE($D53," ",""))),'Cleaned Google Form'!$A$1:$M$5000,7,FALSE)="YES"),0,IF(IFERROR(FIND('Main Template'!S$17,VLOOKUP(TRIM(UPPER(SUBSTITUTE('Main Template'!$D53," ",""))),'Cleaned Google Form'!$A$1:$M$5000,9,FALSE),1),FALSE),0,1))))),1)</f>
        <v>1</v>
      </c>
      <c r="T53" s="12">
        <f>IFERROR(IF(AND(WEEKDAY('Main Template'!T$18)=1,OR(VLOOKUP(TRIM(UPPER(SUBSTITUTE($D53," ",""))),'Cleaned Google Form'!$A$1:$M$5000,3,FALSE)="SMH",VLOOKUP(TRIM(UPPER(SUBSTITUTE($D53," ",""))),'Cleaned Google Form'!$A$1:$M$5000,3,FALSE)="RCH",VLOOKUP(TRIM(UPPER(SUBSTITUTE($D53," ",""))),'Cleaned Google Form'!$A$1:$M$5000,3,FALSE)="BCCA")),0,IF(AND(T$21=1,NOT(VLOOKUP(TRIM(UPPER(SUBSTITUTE($D53," ",""))),'Cleaned Google Form'!$A$1:$M$5000,6,FALSE)="NO")),0,IF(OR(VLOOKUP(TRIM(UPPER(SUBSTITUTE($D53," ",""))),'Cleaned Google Form'!$A$1:$M$5000,8,FALSE)='Main Template'!T$12,VLOOKUP(TRIM(UPPER(SUBSTITUTE($D53," ",""))),'Cleaned Google Form'!$A$1:$M$5000,8,FALSE)='Main Template'!T$13,VLOOKUP(TRIM(UPPER(SUBSTITUTE($D53," ",""))),'Cleaned Google Form'!$A$1:$M$5000,8,FALSE)='Main Template'!T$14,VLOOKUP(TRIM(UPPER(SUBSTITUTE($D53," ",""))),'Cleaned Google Form'!$A$1:$M$5000,8,FALSE)='Main Template'!T$15),0,IF(AND('Main Template'!T$21&gt;=$C$9,'Main Template'!T$19,VLOOKUP(TRIM(UPPER(SUBSTITUTE($D53," ",""))),'Cleaned Google Form'!$A$1:$M$5000,7,FALSE)="YES"),0,IF(IFERROR(FIND('Main Template'!T$17,VLOOKUP(TRIM(UPPER(SUBSTITUTE('Main Template'!$D53," ",""))),'Cleaned Google Form'!$A$1:$M$5000,9,FALSE),1),FALSE),0,1))))),1)</f>
        <v>1</v>
      </c>
      <c r="U53" s="12">
        <f>IFERROR(IF(AND(WEEKDAY('Main Template'!U$18)=1,OR(VLOOKUP(TRIM(UPPER(SUBSTITUTE($D53," ",""))),'Cleaned Google Form'!$A$1:$M$5000,3,FALSE)="SMH",VLOOKUP(TRIM(UPPER(SUBSTITUTE($D53," ",""))),'Cleaned Google Form'!$A$1:$M$5000,3,FALSE)="RCH",VLOOKUP(TRIM(UPPER(SUBSTITUTE($D53," ",""))),'Cleaned Google Form'!$A$1:$M$5000,3,FALSE)="BCCA")),0,IF(AND(U$21=1,NOT(VLOOKUP(TRIM(UPPER(SUBSTITUTE($D53," ",""))),'Cleaned Google Form'!$A$1:$M$5000,6,FALSE)="NO")),0,IF(OR(VLOOKUP(TRIM(UPPER(SUBSTITUTE($D53," ",""))),'Cleaned Google Form'!$A$1:$M$5000,8,FALSE)='Main Template'!U$12,VLOOKUP(TRIM(UPPER(SUBSTITUTE($D53," ",""))),'Cleaned Google Form'!$A$1:$M$5000,8,FALSE)='Main Template'!U$13,VLOOKUP(TRIM(UPPER(SUBSTITUTE($D53," ",""))),'Cleaned Google Form'!$A$1:$M$5000,8,FALSE)='Main Template'!U$14,VLOOKUP(TRIM(UPPER(SUBSTITUTE($D53," ",""))),'Cleaned Google Form'!$A$1:$M$5000,8,FALSE)='Main Template'!U$15),0,IF(AND('Main Template'!U$21&gt;=$C$9,'Main Template'!U$19,VLOOKUP(TRIM(UPPER(SUBSTITUTE($D53," ",""))),'Cleaned Google Form'!$A$1:$M$5000,7,FALSE)="YES"),0,IF(IFERROR(FIND('Main Template'!U$17,VLOOKUP(TRIM(UPPER(SUBSTITUTE('Main Template'!$D53," ",""))),'Cleaned Google Form'!$A$1:$M$5000,9,FALSE),1),FALSE),0,1))))),1)</f>
        <v>1</v>
      </c>
      <c r="V53" s="12">
        <f>IFERROR(IF(AND(WEEKDAY('Main Template'!V$18)=1,OR(VLOOKUP(TRIM(UPPER(SUBSTITUTE($D53," ",""))),'Cleaned Google Form'!$A$1:$M$5000,3,FALSE)="SMH",VLOOKUP(TRIM(UPPER(SUBSTITUTE($D53," ",""))),'Cleaned Google Form'!$A$1:$M$5000,3,FALSE)="RCH",VLOOKUP(TRIM(UPPER(SUBSTITUTE($D53," ",""))),'Cleaned Google Form'!$A$1:$M$5000,3,FALSE)="BCCA")),0,IF(AND(V$21=1,NOT(VLOOKUP(TRIM(UPPER(SUBSTITUTE($D53," ",""))),'Cleaned Google Form'!$A$1:$M$5000,6,FALSE)="NO")),0,IF(OR(VLOOKUP(TRIM(UPPER(SUBSTITUTE($D53," ",""))),'Cleaned Google Form'!$A$1:$M$5000,8,FALSE)='Main Template'!V$12,VLOOKUP(TRIM(UPPER(SUBSTITUTE($D53," ",""))),'Cleaned Google Form'!$A$1:$M$5000,8,FALSE)='Main Template'!V$13,VLOOKUP(TRIM(UPPER(SUBSTITUTE($D53," ",""))),'Cleaned Google Form'!$A$1:$M$5000,8,FALSE)='Main Template'!V$14,VLOOKUP(TRIM(UPPER(SUBSTITUTE($D53," ",""))),'Cleaned Google Form'!$A$1:$M$5000,8,FALSE)='Main Template'!V$15),0,IF(AND('Main Template'!V$21&gt;=$C$9,'Main Template'!V$19,VLOOKUP(TRIM(UPPER(SUBSTITUTE($D53," ",""))),'Cleaned Google Form'!$A$1:$M$5000,7,FALSE)="YES"),0,IF(IFERROR(FIND('Main Template'!V$17,VLOOKUP(TRIM(UPPER(SUBSTITUTE('Main Template'!$D53," ",""))),'Cleaned Google Form'!$A$1:$M$5000,9,FALSE),1),FALSE),0,1))))),1)</f>
        <v>0</v>
      </c>
      <c r="W53" s="12">
        <f>IFERROR(IF(AND(WEEKDAY('Main Template'!W$18)=1,OR(VLOOKUP(TRIM(UPPER(SUBSTITUTE($D53," ",""))),'Cleaned Google Form'!$A$1:$M$5000,3,FALSE)="SMH",VLOOKUP(TRIM(UPPER(SUBSTITUTE($D53," ",""))),'Cleaned Google Form'!$A$1:$M$5000,3,FALSE)="RCH",VLOOKUP(TRIM(UPPER(SUBSTITUTE($D53," ",""))),'Cleaned Google Form'!$A$1:$M$5000,3,FALSE)="BCCA")),0,IF(AND(W$21=1,NOT(VLOOKUP(TRIM(UPPER(SUBSTITUTE($D53," ",""))),'Cleaned Google Form'!$A$1:$M$5000,6,FALSE)="NO")),0,IF(OR(VLOOKUP(TRIM(UPPER(SUBSTITUTE($D53," ",""))),'Cleaned Google Form'!$A$1:$M$5000,8,FALSE)='Main Template'!W$12,VLOOKUP(TRIM(UPPER(SUBSTITUTE($D53," ",""))),'Cleaned Google Form'!$A$1:$M$5000,8,FALSE)='Main Template'!W$13,VLOOKUP(TRIM(UPPER(SUBSTITUTE($D53," ",""))),'Cleaned Google Form'!$A$1:$M$5000,8,FALSE)='Main Template'!W$14,VLOOKUP(TRIM(UPPER(SUBSTITUTE($D53," ",""))),'Cleaned Google Form'!$A$1:$M$5000,8,FALSE)='Main Template'!W$15),0,IF(AND('Main Template'!W$21&gt;=$C$9,'Main Template'!W$19,VLOOKUP(TRIM(UPPER(SUBSTITUTE($D53," ",""))),'Cleaned Google Form'!$A$1:$M$5000,7,FALSE)="YES"),0,IF(IFERROR(FIND('Main Template'!W$17,VLOOKUP(TRIM(UPPER(SUBSTITUTE('Main Template'!$D53," ",""))),'Cleaned Google Form'!$A$1:$M$5000,9,FALSE),1),FALSE),0,1))))),1)</f>
        <v>1</v>
      </c>
      <c r="X53" s="12">
        <f>IFERROR(IF(AND(WEEKDAY('Main Template'!X$18)=1,OR(VLOOKUP(TRIM(UPPER(SUBSTITUTE($D53," ",""))),'Cleaned Google Form'!$A$1:$M$5000,3,FALSE)="SMH",VLOOKUP(TRIM(UPPER(SUBSTITUTE($D53," ",""))),'Cleaned Google Form'!$A$1:$M$5000,3,FALSE)="RCH",VLOOKUP(TRIM(UPPER(SUBSTITUTE($D53," ",""))),'Cleaned Google Form'!$A$1:$M$5000,3,FALSE)="BCCA")),0,IF(AND(X$21=1,NOT(VLOOKUP(TRIM(UPPER(SUBSTITUTE($D53," ",""))),'Cleaned Google Form'!$A$1:$M$5000,6,FALSE)="NO")),0,IF(OR(VLOOKUP(TRIM(UPPER(SUBSTITUTE($D53," ",""))),'Cleaned Google Form'!$A$1:$M$5000,8,FALSE)='Main Template'!X$12,VLOOKUP(TRIM(UPPER(SUBSTITUTE($D53," ",""))),'Cleaned Google Form'!$A$1:$M$5000,8,FALSE)='Main Template'!X$13,VLOOKUP(TRIM(UPPER(SUBSTITUTE($D53," ",""))),'Cleaned Google Form'!$A$1:$M$5000,8,FALSE)='Main Template'!X$14,VLOOKUP(TRIM(UPPER(SUBSTITUTE($D53," ",""))),'Cleaned Google Form'!$A$1:$M$5000,8,FALSE)='Main Template'!X$15),0,IF(AND('Main Template'!X$21&gt;=$C$9,'Main Template'!X$19,VLOOKUP(TRIM(UPPER(SUBSTITUTE($D53," ",""))),'Cleaned Google Form'!$A$1:$M$5000,7,FALSE)="YES"),0,IF(IFERROR(FIND('Main Template'!X$17,VLOOKUP(TRIM(UPPER(SUBSTITUTE('Main Template'!$D53," ",""))),'Cleaned Google Form'!$A$1:$M$5000,9,FALSE),1),FALSE),0,1))))),1)</f>
        <v>1</v>
      </c>
      <c r="Y53" s="12">
        <f>IFERROR(IF(AND(WEEKDAY('Main Template'!Y$18)=1,OR(VLOOKUP(TRIM(UPPER(SUBSTITUTE($D53," ",""))),'Cleaned Google Form'!$A$1:$M$5000,3,FALSE)="SMH",VLOOKUP(TRIM(UPPER(SUBSTITUTE($D53," ",""))),'Cleaned Google Form'!$A$1:$M$5000,3,FALSE)="RCH",VLOOKUP(TRIM(UPPER(SUBSTITUTE($D53," ",""))),'Cleaned Google Form'!$A$1:$M$5000,3,FALSE)="BCCA")),0,IF(AND(Y$21=1,NOT(VLOOKUP(TRIM(UPPER(SUBSTITUTE($D53," ",""))),'Cleaned Google Form'!$A$1:$M$5000,6,FALSE)="NO")),0,IF(OR(VLOOKUP(TRIM(UPPER(SUBSTITUTE($D53," ",""))),'Cleaned Google Form'!$A$1:$M$5000,8,FALSE)='Main Template'!Y$12,VLOOKUP(TRIM(UPPER(SUBSTITUTE($D53," ",""))),'Cleaned Google Form'!$A$1:$M$5000,8,FALSE)='Main Template'!Y$13,VLOOKUP(TRIM(UPPER(SUBSTITUTE($D53," ",""))),'Cleaned Google Form'!$A$1:$M$5000,8,FALSE)='Main Template'!Y$14,VLOOKUP(TRIM(UPPER(SUBSTITUTE($D53," ",""))),'Cleaned Google Form'!$A$1:$M$5000,8,FALSE)='Main Template'!Y$15),0,IF(AND('Main Template'!Y$21&gt;=$C$9,'Main Template'!Y$19,VLOOKUP(TRIM(UPPER(SUBSTITUTE($D53," ",""))),'Cleaned Google Form'!$A$1:$M$5000,7,FALSE)="YES"),0,IF(IFERROR(FIND('Main Template'!Y$17,VLOOKUP(TRIM(UPPER(SUBSTITUTE('Main Template'!$D53," ",""))),'Cleaned Google Form'!$A$1:$M$5000,9,FALSE),1),FALSE),0,1))))),1)</f>
        <v>1</v>
      </c>
      <c r="Z53" s="12">
        <f>IFERROR(IF(AND(WEEKDAY('Main Template'!Z$18)=1,OR(VLOOKUP(TRIM(UPPER(SUBSTITUTE($D53," ",""))),'Cleaned Google Form'!$A$1:$M$5000,3,FALSE)="SMH",VLOOKUP(TRIM(UPPER(SUBSTITUTE($D53," ",""))),'Cleaned Google Form'!$A$1:$M$5000,3,FALSE)="RCH",VLOOKUP(TRIM(UPPER(SUBSTITUTE($D53," ",""))),'Cleaned Google Form'!$A$1:$M$5000,3,FALSE)="BCCA")),0,IF(AND(Z$21=1,NOT(VLOOKUP(TRIM(UPPER(SUBSTITUTE($D53," ",""))),'Cleaned Google Form'!$A$1:$M$5000,6,FALSE)="NO")),0,IF(OR(VLOOKUP(TRIM(UPPER(SUBSTITUTE($D53," ",""))),'Cleaned Google Form'!$A$1:$M$5000,8,FALSE)='Main Template'!Z$12,VLOOKUP(TRIM(UPPER(SUBSTITUTE($D53," ",""))),'Cleaned Google Form'!$A$1:$M$5000,8,FALSE)='Main Template'!Z$13,VLOOKUP(TRIM(UPPER(SUBSTITUTE($D53," ",""))),'Cleaned Google Form'!$A$1:$M$5000,8,FALSE)='Main Template'!Z$14,VLOOKUP(TRIM(UPPER(SUBSTITUTE($D53," ",""))),'Cleaned Google Form'!$A$1:$M$5000,8,FALSE)='Main Template'!Z$15),0,IF(AND('Main Template'!Z$21&gt;=$C$9,'Main Template'!Z$19,VLOOKUP(TRIM(UPPER(SUBSTITUTE($D53," ",""))),'Cleaned Google Form'!$A$1:$M$5000,7,FALSE)="YES"),0,IF(IFERROR(FIND('Main Template'!Z$17,VLOOKUP(TRIM(UPPER(SUBSTITUTE('Main Template'!$D53," ",""))),'Cleaned Google Form'!$A$1:$M$5000,9,FALSE),1),FALSE),0,1))))),1)</f>
        <v>1</v>
      </c>
      <c r="AA53" s="12">
        <f>IFERROR(IF(AND(WEEKDAY('Main Template'!AA$18)=1,OR(VLOOKUP(TRIM(UPPER(SUBSTITUTE($D53," ",""))),'Cleaned Google Form'!$A$1:$M$5000,3,FALSE)="SMH",VLOOKUP(TRIM(UPPER(SUBSTITUTE($D53," ",""))),'Cleaned Google Form'!$A$1:$M$5000,3,FALSE)="RCH",VLOOKUP(TRIM(UPPER(SUBSTITUTE($D53," ",""))),'Cleaned Google Form'!$A$1:$M$5000,3,FALSE)="BCCA")),0,IF(AND(AA$21=1,NOT(VLOOKUP(TRIM(UPPER(SUBSTITUTE($D53," ",""))),'Cleaned Google Form'!$A$1:$M$5000,6,FALSE)="NO")),0,IF(OR(VLOOKUP(TRIM(UPPER(SUBSTITUTE($D53," ",""))),'Cleaned Google Form'!$A$1:$M$5000,8,FALSE)='Main Template'!AA$12,VLOOKUP(TRIM(UPPER(SUBSTITUTE($D53," ",""))),'Cleaned Google Form'!$A$1:$M$5000,8,FALSE)='Main Template'!AA$13,VLOOKUP(TRIM(UPPER(SUBSTITUTE($D53," ",""))),'Cleaned Google Form'!$A$1:$M$5000,8,FALSE)='Main Template'!AA$14,VLOOKUP(TRIM(UPPER(SUBSTITUTE($D53," ",""))),'Cleaned Google Form'!$A$1:$M$5000,8,FALSE)='Main Template'!AA$15),0,IF(AND('Main Template'!AA$21&gt;=$C$9,'Main Template'!AA$19,VLOOKUP(TRIM(UPPER(SUBSTITUTE($D53," ",""))),'Cleaned Google Form'!$A$1:$M$5000,7,FALSE)="YES"),0,IF(IFERROR(FIND('Main Template'!AA$17,VLOOKUP(TRIM(UPPER(SUBSTITUTE('Main Template'!$D53," ",""))),'Cleaned Google Form'!$A$1:$M$5000,9,FALSE),1),FALSE),0,1))))),1)</f>
        <v>1</v>
      </c>
      <c r="AB53" s="12">
        <f>IFERROR(IF(AND(WEEKDAY('Main Template'!AB$18)=1,OR(VLOOKUP(TRIM(UPPER(SUBSTITUTE($D53," ",""))),'Cleaned Google Form'!$A$1:$M$5000,3,FALSE)="SMH",VLOOKUP(TRIM(UPPER(SUBSTITUTE($D53," ",""))),'Cleaned Google Form'!$A$1:$M$5000,3,FALSE)="RCH",VLOOKUP(TRIM(UPPER(SUBSTITUTE($D53," ",""))),'Cleaned Google Form'!$A$1:$M$5000,3,FALSE)="BCCA")),0,IF(AND(AB$21=1,NOT(VLOOKUP(TRIM(UPPER(SUBSTITUTE($D53," ",""))),'Cleaned Google Form'!$A$1:$M$5000,6,FALSE)="NO")),0,IF(OR(VLOOKUP(TRIM(UPPER(SUBSTITUTE($D53," ",""))),'Cleaned Google Form'!$A$1:$M$5000,8,FALSE)='Main Template'!AB$12,VLOOKUP(TRIM(UPPER(SUBSTITUTE($D53," ",""))),'Cleaned Google Form'!$A$1:$M$5000,8,FALSE)='Main Template'!AB$13,VLOOKUP(TRIM(UPPER(SUBSTITUTE($D53," ",""))),'Cleaned Google Form'!$A$1:$M$5000,8,FALSE)='Main Template'!AB$14,VLOOKUP(TRIM(UPPER(SUBSTITUTE($D53," ",""))),'Cleaned Google Form'!$A$1:$M$5000,8,FALSE)='Main Template'!AB$15),0,IF(AND('Main Template'!AB$21&gt;=$C$9,'Main Template'!AB$19,VLOOKUP(TRIM(UPPER(SUBSTITUTE($D53," ",""))),'Cleaned Google Form'!$A$1:$M$5000,7,FALSE)="YES"),0,IF(IFERROR(FIND('Main Template'!AB$17,VLOOKUP(TRIM(UPPER(SUBSTITUTE('Main Template'!$D53," ",""))),'Cleaned Google Form'!$A$1:$M$5000,9,FALSE),1),FALSE),0,1))))),1)</f>
        <v>1</v>
      </c>
      <c r="AC53" s="12">
        <f>IFERROR(IF(AND(WEEKDAY('Main Template'!AC$18)=1,OR(VLOOKUP(TRIM(UPPER(SUBSTITUTE($D53," ",""))),'Cleaned Google Form'!$A$1:$M$5000,3,FALSE)="SMH",VLOOKUP(TRIM(UPPER(SUBSTITUTE($D53," ",""))),'Cleaned Google Form'!$A$1:$M$5000,3,FALSE)="RCH",VLOOKUP(TRIM(UPPER(SUBSTITUTE($D53," ",""))),'Cleaned Google Form'!$A$1:$M$5000,3,FALSE)="BCCA")),0,IF(AND(AC$21=1,NOT(VLOOKUP(TRIM(UPPER(SUBSTITUTE($D53," ",""))),'Cleaned Google Form'!$A$1:$M$5000,6,FALSE)="NO")),0,IF(OR(VLOOKUP(TRIM(UPPER(SUBSTITUTE($D53," ",""))),'Cleaned Google Form'!$A$1:$M$5000,8,FALSE)='Main Template'!AC$12,VLOOKUP(TRIM(UPPER(SUBSTITUTE($D53," ",""))),'Cleaned Google Form'!$A$1:$M$5000,8,FALSE)='Main Template'!AC$13,VLOOKUP(TRIM(UPPER(SUBSTITUTE($D53," ",""))),'Cleaned Google Form'!$A$1:$M$5000,8,FALSE)='Main Template'!AC$14,VLOOKUP(TRIM(UPPER(SUBSTITUTE($D53," ",""))),'Cleaned Google Form'!$A$1:$M$5000,8,FALSE)='Main Template'!AC$15),0,IF(AND('Main Template'!AC$21&gt;=$C$9,'Main Template'!AC$19,VLOOKUP(TRIM(UPPER(SUBSTITUTE($D53," ",""))),'Cleaned Google Form'!$A$1:$M$5000,7,FALSE)="YES"),0,IF(IFERROR(FIND('Main Template'!AC$17,VLOOKUP(TRIM(UPPER(SUBSTITUTE('Main Template'!$D53," ",""))),'Cleaned Google Form'!$A$1:$M$5000,9,FALSE),1),FALSE),0,1))))),1)</f>
        <v>1</v>
      </c>
      <c r="AD53" s="12">
        <f>IFERROR(IF(AND(WEEKDAY('Main Template'!AD$18)=1,OR(VLOOKUP(TRIM(UPPER(SUBSTITUTE($D53," ",""))),'Cleaned Google Form'!$A$1:$M$5000,3,FALSE)="SMH",VLOOKUP(TRIM(UPPER(SUBSTITUTE($D53," ",""))),'Cleaned Google Form'!$A$1:$M$5000,3,FALSE)="RCH",VLOOKUP(TRIM(UPPER(SUBSTITUTE($D53," ",""))),'Cleaned Google Form'!$A$1:$M$5000,3,FALSE)="BCCA")),0,IF(AND(AD$21=1,NOT(VLOOKUP(TRIM(UPPER(SUBSTITUTE($D53," ",""))),'Cleaned Google Form'!$A$1:$M$5000,6,FALSE)="NO")),0,IF(OR(VLOOKUP(TRIM(UPPER(SUBSTITUTE($D53," ",""))),'Cleaned Google Form'!$A$1:$M$5000,8,FALSE)='Main Template'!AD$12,VLOOKUP(TRIM(UPPER(SUBSTITUTE($D53," ",""))),'Cleaned Google Form'!$A$1:$M$5000,8,FALSE)='Main Template'!AD$13,VLOOKUP(TRIM(UPPER(SUBSTITUTE($D53," ",""))),'Cleaned Google Form'!$A$1:$M$5000,8,FALSE)='Main Template'!AD$14,VLOOKUP(TRIM(UPPER(SUBSTITUTE($D53," ",""))),'Cleaned Google Form'!$A$1:$M$5000,8,FALSE)='Main Template'!AD$15),0,IF(AND('Main Template'!AD$21&gt;=$C$9,'Main Template'!AD$19,VLOOKUP(TRIM(UPPER(SUBSTITUTE($D53," ",""))),'Cleaned Google Form'!$A$1:$M$5000,7,FALSE)="YES"),0,IF(IFERROR(FIND('Main Template'!AD$17,VLOOKUP(TRIM(UPPER(SUBSTITUTE('Main Template'!$D53," ",""))),'Cleaned Google Form'!$A$1:$M$5000,9,FALSE),1),FALSE),0,1))))),1)</f>
        <v>1</v>
      </c>
      <c r="AE53" s="12">
        <f>IFERROR(IF(AND(WEEKDAY('Main Template'!AE$18)=1,OR(VLOOKUP(TRIM(UPPER(SUBSTITUTE($D53," ",""))),'Cleaned Google Form'!$A$1:$M$5000,3,FALSE)="SMH",VLOOKUP(TRIM(UPPER(SUBSTITUTE($D53," ",""))),'Cleaned Google Form'!$A$1:$M$5000,3,FALSE)="RCH",VLOOKUP(TRIM(UPPER(SUBSTITUTE($D53," ",""))),'Cleaned Google Form'!$A$1:$M$5000,3,FALSE)="BCCA")),0,IF(AND(AE$21=1,NOT(VLOOKUP(TRIM(UPPER(SUBSTITUTE($D53," ",""))),'Cleaned Google Form'!$A$1:$M$5000,6,FALSE)="NO")),0,IF(OR(VLOOKUP(TRIM(UPPER(SUBSTITUTE($D53," ",""))),'Cleaned Google Form'!$A$1:$M$5000,8,FALSE)='Main Template'!AE$12,VLOOKUP(TRIM(UPPER(SUBSTITUTE($D53," ",""))),'Cleaned Google Form'!$A$1:$M$5000,8,FALSE)='Main Template'!AE$13,VLOOKUP(TRIM(UPPER(SUBSTITUTE($D53," ",""))),'Cleaned Google Form'!$A$1:$M$5000,8,FALSE)='Main Template'!AE$14,VLOOKUP(TRIM(UPPER(SUBSTITUTE($D53," ",""))),'Cleaned Google Form'!$A$1:$M$5000,8,FALSE)='Main Template'!AE$15),0,IF(AND('Main Template'!AE$21&gt;=$C$9,'Main Template'!AE$19,VLOOKUP(TRIM(UPPER(SUBSTITUTE($D53," ",""))),'Cleaned Google Form'!$A$1:$M$5000,7,FALSE)="YES"),0,IF(IFERROR(FIND('Main Template'!AE$17,VLOOKUP(TRIM(UPPER(SUBSTITUTE('Main Template'!$D53," ",""))),'Cleaned Google Form'!$A$1:$M$5000,9,FALSE),1),FALSE),0,1))))),1)</f>
        <v>1</v>
      </c>
      <c r="AF53" s="12">
        <f>IFERROR(IF(AND(WEEKDAY('Main Template'!AF$18)=1,OR(VLOOKUP(TRIM(UPPER(SUBSTITUTE($D53," ",""))),'Cleaned Google Form'!$A$1:$M$5000,3,FALSE)="SMH",VLOOKUP(TRIM(UPPER(SUBSTITUTE($D53," ",""))),'Cleaned Google Form'!$A$1:$M$5000,3,FALSE)="RCH",VLOOKUP(TRIM(UPPER(SUBSTITUTE($D53," ",""))),'Cleaned Google Form'!$A$1:$M$5000,3,FALSE)="BCCA")),0,IF(AND(AF$21=1,NOT(VLOOKUP(TRIM(UPPER(SUBSTITUTE($D53," ",""))),'Cleaned Google Form'!$A$1:$M$5000,6,FALSE)="NO")),0,IF(OR(VLOOKUP(TRIM(UPPER(SUBSTITUTE($D53," ",""))),'Cleaned Google Form'!$A$1:$M$5000,8,FALSE)='Main Template'!AF$12,VLOOKUP(TRIM(UPPER(SUBSTITUTE($D53," ",""))),'Cleaned Google Form'!$A$1:$M$5000,8,FALSE)='Main Template'!AF$13,VLOOKUP(TRIM(UPPER(SUBSTITUTE($D53," ",""))),'Cleaned Google Form'!$A$1:$M$5000,8,FALSE)='Main Template'!AF$14,VLOOKUP(TRIM(UPPER(SUBSTITUTE($D53," ",""))),'Cleaned Google Form'!$A$1:$M$5000,8,FALSE)='Main Template'!AF$15),0,IF(AND('Main Template'!AF$21&gt;=$C$9,'Main Template'!AF$19,VLOOKUP(TRIM(UPPER(SUBSTITUTE($D53," ",""))),'Cleaned Google Form'!$A$1:$M$5000,7,FALSE)="YES"),0,IF(IFERROR(FIND('Main Template'!AF$17,VLOOKUP(TRIM(UPPER(SUBSTITUTE('Main Template'!$D53," ",""))),'Cleaned Google Form'!$A$1:$M$5000,9,FALSE),1),FALSE),0,1))))),1)</f>
        <v>1</v>
      </c>
      <c r="AG53" s="12">
        <f>IFERROR(IF(AND(WEEKDAY('Main Template'!AG$18)=1,OR(VLOOKUP(TRIM(UPPER(SUBSTITUTE($D53," ",""))),'Cleaned Google Form'!$A$1:$M$5000,3,FALSE)="SMH",VLOOKUP(TRIM(UPPER(SUBSTITUTE($D53," ",""))),'Cleaned Google Form'!$A$1:$M$5000,3,FALSE)="RCH",VLOOKUP(TRIM(UPPER(SUBSTITUTE($D53," ",""))),'Cleaned Google Form'!$A$1:$M$5000,3,FALSE)="BCCA")),0,IF(AND(AG$21=1,NOT(VLOOKUP(TRIM(UPPER(SUBSTITUTE($D53," ",""))),'Cleaned Google Form'!$A$1:$M$5000,6,FALSE)="NO")),0,IF(OR(VLOOKUP(TRIM(UPPER(SUBSTITUTE($D53," ",""))),'Cleaned Google Form'!$A$1:$M$5000,8,FALSE)='Main Template'!AG$12,VLOOKUP(TRIM(UPPER(SUBSTITUTE($D53," ",""))),'Cleaned Google Form'!$A$1:$M$5000,8,FALSE)='Main Template'!AG$13,VLOOKUP(TRIM(UPPER(SUBSTITUTE($D53," ",""))),'Cleaned Google Form'!$A$1:$M$5000,8,FALSE)='Main Template'!AG$14,VLOOKUP(TRIM(UPPER(SUBSTITUTE($D53," ",""))),'Cleaned Google Form'!$A$1:$M$5000,8,FALSE)='Main Template'!AG$15),0,IF(AND('Main Template'!AG$21&gt;=$C$9,'Main Template'!AG$19,VLOOKUP(TRIM(UPPER(SUBSTITUTE($D53," ",""))),'Cleaned Google Form'!$A$1:$M$5000,7,FALSE)="YES"),0,IF(IFERROR(FIND('Main Template'!AG$17,VLOOKUP(TRIM(UPPER(SUBSTITUTE('Main Template'!$D53," ",""))),'Cleaned Google Form'!$A$1:$M$5000,9,FALSE),1),FALSE),0,1))))),1)</f>
        <v>1</v>
      </c>
      <c r="AH53" s="12">
        <f>IFERROR(IF(AND(WEEKDAY('Main Template'!AH$18)=1,OR(VLOOKUP(TRIM(UPPER(SUBSTITUTE($D53," ",""))),'Cleaned Google Form'!$A$1:$M$5000,3,FALSE)="SMH",VLOOKUP(TRIM(UPPER(SUBSTITUTE($D53," ",""))),'Cleaned Google Form'!$A$1:$M$5000,3,FALSE)="RCH",VLOOKUP(TRIM(UPPER(SUBSTITUTE($D53," ",""))),'Cleaned Google Form'!$A$1:$M$5000,3,FALSE)="BCCA")),0,IF(AND(AH$21=1,NOT(VLOOKUP(TRIM(UPPER(SUBSTITUTE($D53," ",""))),'Cleaned Google Form'!$A$1:$M$5000,6,FALSE)="NO")),0,IF(OR(VLOOKUP(TRIM(UPPER(SUBSTITUTE($D53," ",""))),'Cleaned Google Form'!$A$1:$M$5000,8,FALSE)='Main Template'!AH$12,VLOOKUP(TRIM(UPPER(SUBSTITUTE($D53," ",""))),'Cleaned Google Form'!$A$1:$M$5000,8,FALSE)='Main Template'!AH$13,VLOOKUP(TRIM(UPPER(SUBSTITUTE($D53," ",""))),'Cleaned Google Form'!$A$1:$M$5000,8,FALSE)='Main Template'!AH$14,VLOOKUP(TRIM(UPPER(SUBSTITUTE($D53," ",""))),'Cleaned Google Form'!$A$1:$M$5000,8,FALSE)='Main Template'!AH$15),0,IF(AND('Main Template'!AH$21&gt;=$C$9,'Main Template'!AH$19,VLOOKUP(TRIM(UPPER(SUBSTITUTE($D53," ",""))),'Cleaned Google Form'!$A$1:$M$5000,7,FALSE)="YES"),0,IF(IFERROR(FIND('Main Template'!AH$17,VLOOKUP(TRIM(UPPER(SUBSTITUTE('Main Template'!$D53," ",""))),'Cleaned Google Form'!$A$1:$M$5000,9,FALSE),1),FALSE),0,1))))),1)</f>
        <v>1</v>
      </c>
      <c r="AI53" s="12">
        <f>IFERROR(IF(AND(WEEKDAY('Main Template'!AI$18)=1,OR(VLOOKUP(TRIM(UPPER(SUBSTITUTE($D53," ",""))),'Cleaned Google Form'!$A$1:$M$5000,3,FALSE)="SMH",VLOOKUP(TRIM(UPPER(SUBSTITUTE($D53," ",""))),'Cleaned Google Form'!$A$1:$M$5000,3,FALSE)="RCH",VLOOKUP(TRIM(UPPER(SUBSTITUTE($D53," ",""))),'Cleaned Google Form'!$A$1:$M$5000,3,FALSE)="BCCA")),0,IF(AND(AI$21=1,NOT(VLOOKUP(TRIM(UPPER(SUBSTITUTE($D53," ",""))),'Cleaned Google Form'!$A$1:$M$5000,6,FALSE)="NO")),0,IF(OR(VLOOKUP(TRIM(UPPER(SUBSTITUTE($D53," ",""))),'Cleaned Google Form'!$A$1:$M$5000,8,FALSE)='Main Template'!AI$12,VLOOKUP(TRIM(UPPER(SUBSTITUTE($D53," ",""))),'Cleaned Google Form'!$A$1:$M$5000,8,FALSE)='Main Template'!AI$13,VLOOKUP(TRIM(UPPER(SUBSTITUTE($D53," ",""))),'Cleaned Google Form'!$A$1:$M$5000,8,FALSE)='Main Template'!AI$14,VLOOKUP(TRIM(UPPER(SUBSTITUTE($D53," ",""))),'Cleaned Google Form'!$A$1:$M$5000,8,FALSE)='Main Template'!AI$15),0,IF(AND('Main Template'!AI$21&gt;=$C$9,'Main Template'!AI$19,VLOOKUP(TRIM(UPPER(SUBSTITUTE($D53," ",""))),'Cleaned Google Form'!$A$1:$M$5000,7,FALSE)="YES"),0,IF(IFERROR(FIND('Main Template'!AI$17,VLOOKUP(TRIM(UPPER(SUBSTITUTE('Main Template'!$D53," ",""))),'Cleaned Google Form'!$A$1:$M$5000,9,FALSE),1),FALSE),0,1))))),1)</f>
        <v>1</v>
      </c>
      <c r="AJ53" s="12">
        <f>IFERROR(IF(AND(WEEKDAY('Main Template'!AJ$18)=1,OR(VLOOKUP(TRIM(UPPER(SUBSTITUTE($D53," ",""))),'Cleaned Google Form'!$A$1:$M$5000,3,FALSE)="SMH",VLOOKUP(TRIM(UPPER(SUBSTITUTE($D53," ",""))),'Cleaned Google Form'!$A$1:$M$5000,3,FALSE)="RCH",VLOOKUP(TRIM(UPPER(SUBSTITUTE($D53," ",""))),'Cleaned Google Form'!$A$1:$M$5000,3,FALSE)="BCCA")),0,IF(AND(AJ$21=1,NOT(VLOOKUP(TRIM(UPPER(SUBSTITUTE($D53," ",""))),'Cleaned Google Form'!$A$1:$M$5000,6,FALSE)="NO")),0,IF(OR(VLOOKUP(TRIM(UPPER(SUBSTITUTE($D53," ",""))),'Cleaned Google Form'!$A$1:$M$5000,8,FALSE)='Main Template'!AJ$12,VLOOKUP(TRIM(UPPER(SUBSTITUTE($D53," ",""))),'Cleaned Google Form'!$A$1:$M$5000,8,FALSE)='Main Template'!AJ$13,VLOOKUP(TRIM(UPPER(SUBSTITUTE($D53," ",""))),'Cleaned Google Form'!$A$1:$M$5000,8,FALSE)='Main Template'!AJ$14,VLOOKUP(TRIM(UPPER(SUBSTITUTE($D53," ",""))),'Cleaned Google Form'!$A$1:$M$5000,8,FALSE)='Main Template'!AJ$15),0,IF(AND('Main Template'!AJ$21&gt;=$C$9,'Main Template'!AJ$19,VLOOKUP(TRIM(UPPER(SUBSTITUTE($D53," ",""))),'Cleaned Google Form'!$A$1:$M$5000,7,FALSE)="YES"),0,IF(IFERROR(FIND('Main Template'!AJ$17,VLOOKUP(TRIM(UPPER(SUBSTITUTE('Main Template'!$D53," ",""))),'Cleaned Google Form'!$A$1:$M$5000,9,FALSE),1),FALSE),0,1))))),1)</f>
        <v>1</v>
      </c>
      <c r="AK53" s="12">
        <f>IFERROR(IF(AND(WEEKDAY('Main Template'!AK$18)=1,OR(VLOOKUP(TRIM(UPPER(SUBSTITUTE($D53," ",""))),'Cleaned Google Form'!$A$1:$M$5000,3,FALSE)="SMH",VLOOKUP(TRIM(UPPER(SUBSTITUTE($D53," ",""))),'Cleaned Google Form'!$A$1:$M$5000,3,FALSE)="RCH",VLOOKUP(TRIM(UPPER(SUBSTITUTE($D53," ",""))),'Cleaned Google Form'!$A$1:$M$5000,3,FALSE)="BCCA")),0,IF(AND(AK$21=1,NOT(VLOOKUP(TRIM(UPPER(SUBSTITUTE($D53," ",""))),'Cleaned Google Form'!$A$1:$M$5000,6,FALSE)="NO")),0,IF(OR(VLOOKUP(TRIM(UPPER(SUBSTITUTE($D53," ",""))),'Cleaned Google Form'!$A$1:$M$5000,8,FALSE)='Main Template'!AK$12,VLOOKUP(TRIM(UPPER(SUBSTITUTE($D53," ",""))),'Cleaned Google Form'!$A$1:$M$5000,8,FALSE)='Main Template'!AK$13,VLOOKUP(TRIM(UPPER(SUBSTITUTE($D53," ",""))),'Cleaned Google Form'!$A$1:$M$5000,8,FALSE)='Main Template'!AK$14,VLOOKUP(TRIM(UPPER(SUBSTITUTE($D53," ",""))),'Cleaned Google Form'!$A$1:$M$5000,8,FALSE)='Main Template'!AK$15),0,IF(AND('Main Template'!AK$21&gt;=$C$9,'Main Template'!AK$19,VLOOKUP(TRIM(UPPER(SUBSTITUTE($D53," ",""))),'Cleaned Google Form'!$A$1:$M$5000,7,FALSE)="YES"),0,IF(IFERROR(FIND('Main Template'!AK$17,VLOOKUP(TRIM(UPPER(SUBSTITUTE('Main Template'!$D53," ",""))),'Cleaned Google Form'!$A$1:$M$5000,9,FALSE),1),FALSE),0,1))))),1)</f>
        <v>1</v>
      </c>
      <c r="AL53" s="12">
        <f>IFERROR(IF(AND(WEEKDAY('Main Template'!AL$18)=1,OR(VLOOKUP(TRIM(UPPER(SUBSTITUTE($D53," ",""))),'Cleaned Google Form'!$A$1:$M$5000,3,FALSE)="SMH",VLOOKUP(TRIM(UPPER(SUBSTITUTE($D53," ",""))),'Cleaned Google Form'!$A$1:$M$5000,3,FALSE)="RCH",VLOOKUP(TRIM(UPPER(SUBSTITUTE($D53," ",""))),'Cleaned Google Form'!$A$1:$M$5000,3,FALSE)="BCCA")),0,IF(AND(AL$21=1,NOT(VLOOKUP(TRIM(UPPER(SUBSTITUTE($D53," ",""))),'Cleaned Google Form'!$A$1:$M$5000,6,FALSE)="NO")),0,IF(OR(VLOOKUP(TRIM(UPPER(SUBSTITUTE($D53," ",""))),'Cleaned Google Form'!$A$1:$M$5000,8,FALSE)='Main Template'!AL$12,VLOOKUP(TRIM(UPPER(SUBSTITUTE($D53," ",""))),'Cleaned Google Form'!$A$1:$M$5000,8,FALSE)='Main Template'!AL$13,VLOOKUP(TRIM(UPPER(SUBSTITUTE($D53," ",""))),'Cleaned Google Form'!$A$1:$M$5000,8,FALSE)='Main Template'!AL$14,VLOOKUP(TRIM(UPPER(SUBSTITUTE($D53," ",""))),'Cleaned Google Form'!$A$1:$M$5000,8,FALSE)='Main Template'!AL$15),0,IF(AND('Main Template'!AL$21&gt;=$C$9,'Main Template'!AL$19,VLOOKUP(TRIM(UPPER(SUBSTITUTE($D53," ",""))),'Cleaned Google Form'!$A$1:$M$5000,7,FALSE)="YES"),0,IF(IFERROR(FIND('Main Template'!AL$17,VLOOKUP(TRIM(UPPER(SUBSTITUTE('Main Template'!$D53," ",""))),'Cleaned Google Form'!$A$1:$M$5000,9,FALSE),1),FALSE),0,1))))),1)</f>
        <v>1</v>
      </c>
      <c r="AM53" s="12">
        <f>IFERROR(IF(AND(WEEKDAY('Main Template'!AM$18)=1,OR(VLOOKUP(TRIM(UPPER(SUBSTITUTE($D53," ",""))),'Cleaned Google Form'!$A$1:$M$5000,3,FALSE)="SMH",VLOOKUP(TRIM(UPPER(SUBSTITUTE($D53," ",""))),'Cleaned Google Form'!$A$1:$M$5000,3,FALSE)="RCH",VLOOKUP(TRIM(UPPER(SUBSTITUTE($D53," ",""))),'Cleaned Google Form'!$A$1:$M$5000,3,FALSE)="BCCA")),0,IF(AND(AM$21=1,NOT(VLOOKUP(TRIM(UPPER(SUBSTITUTE($D53," ",""))),'Cleaned Google Form'!$A$1:$M$5000,6,FALSE)="NO")),0,IF(OR(VLOOKUP(TRIM(UPPER(SUBSTITUTE($D53," ",""))),'Cleaned Google Form'!$A$1:$M$5000,8,FALSE)='Main Template'!AM$12,VLOOKUP(TRIM(UPPER(SUBSTITUTE($D53," ",""))),'Cleaned Google Form'!$A$1:$M$5000,8,FALSE)='Main Template'!AM$13,VLOOKUP(TRIM(UPPER(SUBSTITUTE($D53," ",""))),'Cleaned Google Form'!$A$1:$M$5000,8,FALSE)='Main Template'!AM$14,VLOOKUP(TRIM(UPPER(SUBSTITUTE($D53," ",""))),'Cleaned Google Form'!$A$1:$M$5000,8,FALSE)='Main Template'!AM$15),0,IF(AND('Main Template'!AM$21&gt;=$C$9,'Main Template'!AM$19,VLOOKUP(TRIM(UPPER(SUBSTITUTE($D53," ",""))),'Cleaned Google Form'!$A$1:$M$5000,7,FALSE)="YES"),0,IF(IFERROR(FIND('Main Template'!AM$17,VLOOKUP(TRIM(UPPER(SUBSTITUTE('Main Template'!$D53," ",""))),'Cleaned Google Form'!$A$1:$M$5000,9,FALSE),1),FALSE),0,1))))),1)</f>
        <v>1</v>
      </c>
      <c r="AN53" s="12">
        <f>IFERROR(IF(AND(WEEKDAY('Main Template'!AN$18)=1,OR(VLOOKUP(TRIM(UPPER(SUBSTITUTE($D53," ",""))),'Cleaned Google Form'!$A$1:$M$5000,3,FALSE)="SMH",VLOOKUP(TRIM(UPPER(SUBSTITUTE($D53," ",""))),'Cleaned Google Form'!$A$1:$M$5000,3,FALSE)="RCH",VLOOKUP(TRIM(UPPER(SUBSTITUTE($D53," ",""))),'Cleaned Google Form'!$A$1:$M$5000,3,FALSE)="BCCA")),0,IF(AND(AN$21=1,NOT(VLOOKUP(TRIM(UPPER(SUBSTITUTE($D53," ",""))),'Cleaned Google Form'!$A$1:$M$5000,6,FALSE)="NO")),0,IF(OR(VLOOKUP(TRIM(UPPER(SUBSTITUTE($D53," ",""))),'Cleaned Google Form'!$A$1:$M$5000,8,FALSE)='Main Template'!AN$12,VLOOKUP(TRIM(UPPER(SUBSTITUTE($D53," ",""))),'Cleaned Google Form'!$A$1:$M$5000,8,FALSE)='Main Template'!AN$13,VLOOKUP(TRIM(UPPER(SUBSTITUTE($D53," ",""))),'Cleaned Google Form'!$A$1:$M$5000,8,FALSE)='Main Template'!AN$14,VLOOKUP(TRIM(UPPER(SUBSTITUTE($D53," ",""))),'Cleaned Google Form'!$A$1:$M$5000,8,FALSE)='Main Template'!AN$15),0,IF(AND('Main Template'!AN$21&gt;=$C$9,'Main Template'!AN$19,VLOOKUP(TRIM(UPPER(SUBSTITUTE($D53," ",""))),'Cleaned Google Form'!$A$1:$M$5000,7,FALSE)="YES"),0,IF(IFERROR(FIND('Main Template'!AN$17,VLOOKUP(TRIM(UPPER(SUBSTITUTE('Main Template'!$D53," ",""))),'Cleaned Google Form'!$A$1:$M$5000,9,FALSE),1),FALSE),0,1))))),1)</f>
        <v>1</v>
      </c>
    </row>
    <row r="54" spans="2:40">
      <c r="B54" t="str">
        <f>IFERROR(IF(ISNUMBER(MATCH(UPPER(SUBSTITUTE(D54," ","")),'Cleaned Google Form'!$A:$A,0)),"","Oops"),"Not Present")</f>
        <v/>
      </c>
      <c r="C54" s="4">
        <f>I54</f>
        <v>33</v>
      </c>
      <c r="D54" s="4" t="s">
        <v>296</v>
      </c>
      <c r="E54" s="4">
        <f>IFERROR(IF(VLOOKUP(TRIM(UPPER(SUBSTITUTE(D54," ",""))),'Cleaned Google Form'!$A$1:$L$5000,5,FALSE)="YES",1,0),0)</f>
        <v>1</v>
      </c>
      <c r="F54" s="4">
        <f>IFERROR(IF(RIGHT(VLOOKUP(TRIM(UPPER(SUBSTITUTE(D54," ",""))),'Cleaned Google Form'!$A$1:$L$5000,2,FALSE),1)="1",1,0),0)</f>
        <v>0</v>
      </c>
      <c r="G54" s="4">
        <f>IFERROR(IF(VLOOKUP(TRIM(UPPER(SUBSTITUTE(D54," ",""))),'Cleaned Google Form'!$A$1:$L$5000,3,FALSE)="VGH",1,0),0)</f>
        <v>1</v>
      </c>
      <c r="H54" s="4">
        <f>IFERROR(IF(G54+IFERROR(IF(VLOOKUP(TRIM(UPPER(SUBSTITUTE(D54," ",""))),'Cleaned Google Form'!$A$1:$L$5000,3,FALSE)="SPH",1,0),0)=0,1,0),0)</f>
        <v>0</v>
      </c>
      <c r="I54" s="4">
        <f>IF(I53="Resident Index",1,I53+1)</f>
        <v>33</v>
      </c>
      <c r="J54" s="12">
        <f>IFERROR(IF(AND(WEEKDAY('Main Template'!J$18)=1,OR(VLOOKUP(TRIM(UPPER(SUBSTITUTE($D54," ",""))),'Cleaned Google Form'!$A$1:$M$5000,3,FALSE)="SMH",VLOOKUP(TRIM(UPPER(SUBSTITUTE($D54," ",""))),'Cleaned Google Form'!$A$1:$M$5000,3,FALSE)="RCH",VLOOKUP(TRIM(UPPER(SUBSTITUTE($D54," ",""))),'Cleaned Google Form'!$A$1:$M$5000,3,FALSE)="BCCA")),0,IF(AND(J$21=1,NOT(VLOOKUP(TRIM(UPPER(SUBSTITUTE($D54," ",""))),'Cleaned Google Form'!$A$1:$M$5000,6,FALSE)="NO")),0,IF(OR(VLOOKUP(TRIM(UPPER(SUBSTITUTE($D54," ",""))),'Cleaned Google Form'!$A$1:$M$5000,8,FALSE)='Main Template'!J$12,VLOOKUP(TRIM(UPPER(SUBSTITUTE($D54," ",""))),'Cleaned Google Form'!$A$1:$M$5000,8,FALSE)='Main Template'!J$13,VLOOKUP(TRIM(UPPER(SUBSTITUTE($D54," ",""))),'Cleaned Google Form'!$A$1:$M$5000,8,FALSE)='Main Template'!J$14,VLOOKUP(TRIM(UPPER(SUBSTITUTE($D54," ",""))),'Cleaned Google Form'!$A$1:$M$5000,8,FALSE)='Main Template'!J$15),0,IF(AND('Main Template'!J$21&gt;=$C$9,'Main Template'!J$19,VLOOKUP(TRIM(UPPER(SUBSTITUTE($D54," ",""))),'Cleaned Google Form'!$A$1:$M$5000,7,FALSE)="YES"),0,IF(IFERROR(FIND('Main Template'!J$17,VLOOKUP(TRIM(UPPER(SUBSTITUTE('Main Template'!$D54," ",""))),'Cleaned Google Form'!$A$1:$M$5000,9,FALSE),1),FALSE),0,1))))),1)</f>
        <v>0</v>
      </c>
      <c r="K54" s="12">
        <f>IFERROR(IF(AND(WEEKDAY('Main Template'!K$18)=1,OR(VLOOKUP(TRIM(UPPER(SUBSTITUTE($D54," ",""))),'Cleaned Google Form'!$A$1:$M$5000,3,FALSE)="SMH",VLOOKUP(TRIM(UPPER(SUBSTITUTE($D54," ",""))),'Cleaned Google Form'!$A$1:$M$5000,3,FALSE)="RCH",VLOOKUP(TRIM(UPPER(SUBSTITUTE($D54," ",""))),'Cleaned Google Form'!$A$1:$M$5000,3,FALSE)="BCCA")),0,IF(AND(K$21=1,NOT(VLOOKUP(TRIM(UPPER(SUBSTITUTE($D54," ",""))),'Cleaned Google Form'!$A$1:$M$5000,6,FALSE)="NO")),0,IF(OR(VLOOKUP(TRIM(UPPER(SUBSTITUTE($D54," ",""))),'Cleaned Google Form'!$A$1:$M$5000,8,FALSE)='Main Template'!K$12,VLOOKUP(TRIM(UPPER(SUBSTITUTE($D54," ",""))),'Cleaned Google Form'!$A$1:$M$5000,8,FALSE)='Main Template'!K$13,VLOOKUP(TRIM(UPPER(SUBSTITUTE($D54," ",""))),'Cleaned Google Form'!$A$1:$M$5000,8,FALSE)='Main Template'!K$14,VLOOKUP(TRIM(UPPER(SUBSTITUTE($D54," ",""))),'Cleaned Google Form'!$A$1:$M$5000,8,FALSE)='Main Template'!K$15),0,IF(AND('Main Template'!K$21&gt;=$C$9,'Main Template'!K$19,VLOOKUP(TRIM(UPPER(SUBSTITUTE($D54," ",""))),'Cleaned Google Form'!$A$1:$M$5000,7,FALSE)="YES"),0,IF(IFERROR(FIND('Main Template'!K$17,VLOOKUP(TRIM(UPPER(SUBSTITUTE('Main Template'!$D54," ",""))),'Cleaned Google Form'!$A$1:$M$5000,9,FALSE),1),FALSE),0,1))))),1)</f>
        <v>0</v>
      </c>
      <c r="L54" s="12">
        <f>IFERROR(IF(AND(WEEKDAY('Main Template'!L$18)=1,OR(VLOOKUP(TRIM(UPPER(SUBSTITUTE($D54," ",""))),'Cleaned Google Form'!$A$1:$M$5000,3,FALSE)="SMH",VLOOKUP(TRIM(UPPER(SUBSTITUTE($D54," ",""))),'Cleaned Google Form'!$A$1:$M$5000,3,FALSE)="RCH",VLOOKUP(TRIM(UPPER(SUBSTITUTE($D54," ",""))),'Cleaned Google Form'!$A$1:$M$5000,3,FALSE)="BCCA")),0,IF(AND(L$21=1,NOT(VLOOKUP(TRIM(UPPER(SUBSTITUTE($D54," ",""))),'Cleaned Google Form'!$A$1:$M$5000,6,FALSE)="NO")),0,IF(OR(VLOOKUP(TRIM(UPPER(SUBSTITUTE($D54," ",""))),'Cleaned Google Form'!$A$1:$M$5000,8,FALSE)='Main Template'!L$12,VLOOKUP(TRIM(UPPER(SUBSTITUTE($D54," ",""))),'Cleaned Google Form'!$A$1:$M$5000,8,FALSE)='Main Template'!L$13,VLOOKUP(TRIM(UPPER(SUBSTITUTE($D54," ",""))),'Cleaned Google Form'!$A$1:$M$5000,8,FALSE)='Main Template'!L$14,VLOOKUP(TRIM(UPPER(SUBSTITUTE($D54," ",""))),'Cleaned Google Form'!$A$1:$M$5000,8,FALSE)='Main Template'!L$15),0,IF(AND('Main Template'!L$21&gt;=$C$9,'Main Template'!L$19,VLOOKUP(TRIM(UPPER(SUBSTITUTE($D54," ",""))),'Cleaned Google Form'!$A$1:$M$5000,7,FALSE)="YES"),0,IF(IFERROR(FIND('Main Template'!L$17,VLOOKUP(TRIM(UPPER(SUBSTITUTE('Main Template'!$D54," ",""))),'Cleaned Google Form'!$A$1:$M$5000,9,FALSE),1),FALSE),0,1))))),1)</f>
        <v>0</v>
      </c>
      <c r="M54" s="12">
        <f>IFERROR(IF(AND(WEEKDAY('Main Template'!M$18)=1,OR(VLOOKUP(TRIM(UPPER(SUBSTITUTE($D54," ",""))),'Cleaned Google Form'!$A$1:$M$5000,3,FALSE)="SMH",VLOOKUP(TRIM(UPPER(SUBSTITUTE($D54," ",""))),'Cleaned Google Form'!$A$1:$M$5000,3,FALSE)="RCH",VLOOKUP(TRIM(UPPER(SUBSTITUTE($D54," ",""))),'Cleaned Google Form'!$A$1:$M$5000,3,FALSE)="BCCA")),0,IF(AND(M$21=1,NOT(VLOOKUP(TRIM(UPPER(SUBSTITUTE($D54," ",""))),'Cleaned Google Form'!$A$1:$M$5000,6,FALSE)="NO")),0,IF(OR(VLOOKUP(TRIM(UPPER(SUBSTITUTE($D54," ",""))),'Cleaned Google Form'!$A$1:$M$5000,8,FALSE)='Main Template'!M$12,VLOOKUP(TRIM(UPPER(SUBSTITUTE($D54," ",""))),'Cleaned Google Form'!$A$1:$M$5000,8,FALSE)='Main Template'!M$13,VLOOKUP(TRIM(UPPER(SUBSTITUTE($D54," ",""))),'Cleaned Google Form'!$A$1:$M$5000,8,FALSE)='Main Template'!M$14,VLOOKUP(TRIM(UPPER(SUBSTITUTE($D54," ",""))),'Cleaned Google Form'!$A$1:$M$5000,8,FALSE)='Main Template'!M$15),0,IF(AND('Main Template'!M$21&gt;=$C$9,'Main Template'!M$19,VLOOKUP(TRIM(UPPER(SUBSTITUTE($D54," ",""))),'Cleaned Google Form'!$A$1:$M$5000,7,FALSE)="YES"),0,IF(IFERROR(FIND('Main Template'!M$17,VLOOKUP(TRIM(UPPER(SUBSTITUTE('Main Template'!$D54," ",""))),'Cleaned Google Form'!$A$1:$M$5000,9,FALSE),1),FALSE),0,1))))),1)</f>
        <v>0</v>
      </c>
      <c r="N54" s="12">
        <f>IFERROR(IF(AND(WEEKDAY('Main Template'!N$18)=1,OR(VLOOKUP(TRIM(UPPER(SUBSTITUTE($D54," ",""))),'Cleaned Google Form'!$A$1:$M$5000,3,FALSE)="SMH",VLOOKUP(TRIM(UPPER(SUBSTITUTE($D54," ",""))),'Cleaned Google Form'!$A$1:$M$5000,3,FALSE)="RCH",VLOOKUP(TRIM(UPPER(SUBSTITUTE($D54," ",""))),'Cleaned Google Form'!$A$1:$M$5000,3,FALSE)="BCCA")),0,IF(AND(N$21=1,NOT(VLOOKUP(TRIM(UPPER(SUBSTITUTE($D54," ",""))),'Cleaned Google Form'!$A$1:$M$5000,6,FALSE)="NO")),0,IF(OR(VLOOKUP(TRIM(UPPER(SUBSTITUTE($D54," ",""))),'Cleaned Google Form'!$A$1:$M$5000,8,FALSE)='Main Template'!N$12,VLOOKUP(TRIM(UPPER(SUBSTITUTE($D54," ",""))),'Cleaned Google Form'!$A$1:$M$5000,8,FALSE)='Main Template'!N$13,VLOOKUP(TRIM(UPPER(SUBSTITUTE($D54," ",""))),'Cleaned Google Form'!$A$1:$M$5000,8,FALSE)='Main Template'!N$14,VLOOKUP(TRIM(UPPER(SUBSTITUTE($D54," ",""))),'Cleaned Google Form'!$A$1:$M$5000,8,FALSE)='Main Template'!N$15),0,IF(AND('Main Template'!N$21&gt;=$C$9,'Main Template'!N$19,VLOOKUP(TRIM(UPPER(SUBSTITUTE($D54," ",""))),'Cleaned Google Form'!$A$1:$M$5000,7,FALSE)="YES"),0,IF(IFERROR(FIND('Main Template'!N$17,VLOOKUP(TRIM(UPPER(SUBSTITUTE('Main Template'!$D54," ",""))),'Cleaned Google Form'!$A$1:$M$5000,9,FALSE),1),FALSE),0,1))))),1)</f>
        <v>0</v>
      </c>
      <c r="O54" s="12">
        <f>IFERROR(IF(AND(WEEKDAY('Main Template'!O$18)=1,OR(VLOOKUP(TRIM(UPPER(SUBSTITUTE($D54," ",""))),'Cleaned Google Form'!$A$1:$M$5000,3,FALSE)="SMH",VLOOKUP(TRIM(UPPER(SUBSTITUTE($D54," ",""))),'Cleaned Google Form'!$A$1:$M$5000,3,FALSE)="RCH",VLOOKUP(TRIM(UPPER(SUBSTITUTE($D54," ",""))),'Cleaned Google Form'!$A$1:$M$5000,3,FALSE)="BCCA")),0,IF(AND(O$21=1,NOT(VLOOKUP(TRIM(UPPER(SUBSTITUTE($D54," ",""))),'Cleaned Google Form'!$A$1:$M$5000,6,FALSE)="NO")),0,IF(OR(VLOOKUP(TRIM(UPPER(SUBSTITUTE($D54," ",""))),'Cleaned Google Form'!$A$1:$M$5000,8,FALSE)='Main Template'!O$12,VLOOKUP(TRIM(UPPER(SUBSTITUTE($D54," ",""))),'Cleaned Google Form'!$A$1:$M$5000,8,FALSE)='Main Template'!O$13,VLOOKUP(TRIM(UPPER(SUBSTITUTE($D54," ",""))),'Cleaned Google Form'!$A$1:$M$5000,8,FALSE)='Main Template'!O$14,VLOOKUP(TRIM(UPPER(SUBSTITUTE($D54," ",""))),'Cleaned Google Form'!$A$1:$M$5000,8,FALSE)='Main Template'!O$15),0,IF(AND('Main Template'!O$21&gt;=$C$9,'Main Template'!O$19,VLOOKUP(TRIM(UPPER(SUBSTITUTE($D54," ",""))),'Cleaned Google Form'!$A$1:$M$5000,7,FALSE)="YES"),0,IF(IFERROR(FIND('Main Template'!O$17,VLOOKUP(TRIM(UPPER(SUBSTITUTE('Main Template'!$D54," ",""))),'Cleaned Google Form'!$A$1:$M$5000,9,FALSE),1),FALSE),0,1))))),1)</f>
        <v>0</v>
      </c>
      <c r="P54" s="12">
        <f>IFERROR(IF(AND(WEEKDAY('Main Template'!P$18)=1,OR(VLOOKUP(TRIM(UPPER(SUBSTITUTE($D54," ",""))),'Cleaned Google Form'!$A$1:$M$5000,3,FALSE)="SMH",VLOOKUP(TRIM(UPPER(SUBSTITUTE($D54," ",""))),'Cleaned Google Form'!$A$1:$M$5000,3,FALSE)="RCH",VLOOKUP(TRIM(UPPER(SUBSTITUTE($D54," ",""))),'Cleaned Google Form'!$A$1:$M$5000,3,FALSE)="BCCA")),0,IF(AND(P$21=1,NOT(VLOOKUP(TRIM(UPPER(SUBSTITUTE($D54," ",""))),'Cleaned Google Form'!$A$1:$M$5000,6,FALSE)="NO")),0,IF(OR(VLOOKUP(TRIM(UPPER(SUBSTITUTE($D54," ",""))),'Cleaned Google Form'!$A$1:$M$5000,8,FALSE)='Main Template'!P$12,VLOOKUP(TRIM(UPPER(SUBSTITUTE($D54," ",""))),'Cleaned Google Form'!$A$1:$M$5000,8,FALSE)='Main Template'!P$13,VLOOKUP(TRIM(UPPER(SUBSTITUTE($D54," ",""))),'Cleaned Google Form'!$A$1:$M$5000,8,FALSE)='Main Template'!P$14,VLOOKUP(TRIM(UPPER(SUBSTITUTE($D54," ",""))),'Cleaned Google Form'!$A$1:$M$5000,8,FALSE)='Main Template'!P$15),0,IF(AND('Main Template'!P$21&gt;=$C$9,'Main Template'!P$19,VLOOKUP(TRIM(UPPER(SUBSTITUTE($D54," ",""))),'Cleaned Google Form'!$A$1:$M$5000,7,FALSE)="YES"),0,IF(IFERROR(FIND('Main Template'!P$17,VLOOKUP(TRIM(UPPER(SUBSTITUTE('Main Template'!$D54," ",""))),'Cleaned Google Form'!$A$1:$M$5000,9,FALSE),1),FALSE),0,1))))),1)</f>
        <v>0</v>
      </c>
      <c r="Q54" s="12">
        <f>IFERROR(IF(AND(WEEKDAY('Main Template'!Q$18)=1,OR(VLOOKUP(TRIM(UPPER(SUBSTITUTE($D54," ",""))),'Cleaned Google Form'!$A$1:$M$5000,3,FALSE)="SMH",VLOOKUP(TRIM(UPPER(SUBSTITUTE($D54," ",""))),'Cleaned Google Form'!$A$1:$M$5000,3,FALSE)="RCH",VLOOKUP(TRIM(UPPER(SUBSTITUTE($D54," ",""))),'Cleaned Google Form'!$A$1:$M$5000,3,FALSE)="BCCA")),0,IF(AND(Q$21=1,NOT(VLOOKUP(TRIM(UPPER(SUBSTITUTE($D54," ",""))),'Cleaned Google Form'!$A$1:$M$5000,6,FALSE)="NO")),0,IF(OR(VLOOKUP(TRIM(UPPER(SUBSTITUTE($D54," ",""))),'Cleaned Google Form'!$A$1:$M$5000,8,FALSE)='Main Template'!Q$12,VLOOKUP(TRIM(UPPER(SUBSTITUTE($D54," ",""))),'Cleaned Google Form'!$A$1:$M$5000,8,FALSE)='Main Template'!Q$13,VLOOKUP(TRIM(UPPER(SUBSTITUTE($D54," ",""))),'Cleaned Google Form'!$A$1:$M$5000,8,FALSE)='Main Template'!Q$14,VLOOKUP(TRIM(UPPER(SUBSTITUTE($D54," ",""))),'Cleaned Google Form'!$A$1:$M$5000,8,FALSE)='Main Template'!Q$15),0,IF(AND('Main Template'!Q$21&gt;=$C$9,'Main Template'!Q$19,VLOOKUP(TRIM(UPPER(SUBSTITUTE($D54," ",""))),'Cleaned Google Form'!$A$1:$M$5000,7,FALSE)="YES"),0,IF(IFERROR(FIND('Main Template'!Q$17,VLOOKUP(TRIM(UPPER(SUBSTITUTE('Main Template'!$D54," ",""))),'Cleaned Google Form'!$A$1:$M$5000,9,FALSE),1),FALSE),0,1))))),1)</f>
        <v>0</v>
      </c>
      <c r="R54" s="12">
        <f>IFERROR(IF(AND(WEEKDAY('Main Template'!R$18)=1,OR(VLOOKUP(TRIM(UPPER(SUBSTITUTE($D54," ",""))),'Cleaned Google Form'!$A$1:$M$5000,3,FALSE)="SMH",VLOOKUP(TRIM(UPPER(SUBSTITUTE($D54," ",""))),'Cleaned Google Form'!$A$1:$M$5000,3,FALSE)="RCH",VLOOKUP(TRIM(UPPER(SUBSTITUTE($D54," ",""))),'Cleaned Google Form'!$A$1:$M$5000,3,FALSE)="BCCA")),0,IF(AND(R$21=1,NOT(VLOOKUP(TRIM(UPPER(SUBSTITUTE($D54," ",""))),'Cleaned Google Form'!$A$1:$M$5000,6,FALSE)="NO")),0,IF(OR(VLOOKUP(TRIM(UPPER(SUBSTITUTE($D54," ",""))),'Cleaned Google Form'!$A$1:$M$5000,8,FALSE)='Main Template'!R$12,VLOOKUP(TRIM(UPPER(SUBSTITUTE($D54," ",""))),'Cleaned Google Form'!$A$1:$M$5000,8,FALSE)='Main Template'!R$13,VLOOKUP(TRIM(UPPER(SUBSTITUTE($D54," ",""))),'Cleaned Google Form'!$A$1:$M$5000,8,FALSE)='Main Template'!R$14,VLOOKUP(TRIM(UPPER(SUBSTITUTE($D54," ",""))),'Cleaned Google Form'!$A$1:$M$5000,8,FALSE)='Main Template'!R$15),0,IF(AND('Main Template'!R$21&gt;=$C$9,'Main Template'!R$19,VLOOKUP(TRIM(UPPER(SUBSTITUTE($D54," ",""))),'Cleaned Google Form'!$A$1:$M$5000,7,FALSE)="YES"),0,IF(IFERROR(FIND('Main Template'!R$17,VLOOKUP(TRIM(UPPER(SUBSTITUTE('Main Template'!$D54," ",""))),'Cleaned Google Form'!$A$1:$M$5000,9,FALSE),1),FALSE),0,1))))),1)</f>
        <v>1</v>
      </c>
      <c r="S54" s="12">
        <f>IFERROR(IF(AND(WEEKDAY('Main Template'!S$18)=1,OR(VLOOKUP(TRIM(UPPER(SUBSTITUTE($D54," ",""))),'Cleaned Google Form'!$A$1:$M$5000,3,FALSE)="SMH",VLOOKUP(TRIM(UPPER(SUBSTITUTE($D54," ",""))),'Cleaned Google Form'!$A$1:$M$5000,3,FALSE)="RCH",VLOOKUP(TRIM(UPPER(SUBSTITUTE($D54," ",""))),'Cleaned Google Form'!$A$1:$M$5000,3,FALSE)="BCCA")),0,IF(AND(S$21=1,NOT(VLOOKUP(TRIM(UPPER(SUBSTITUTE($D54," ",""))),'Cleaned Google Form'!$A$1:$M$5000,6,FALSE)="NO")),0,IF(OR(VLOOKUP(TRIM(UPPER(SUBSTITUTE($D54," ",""))),'Cleaned Google Form'!$A$1:$M$5000,8,FALSE)='Main Template'!S$12,VLOOKUP(TRIM(UPPER(SUBSTITUTE($D54," ",""))),'Cleaned Google Form'!$A$1:$M$5000,8,FALSE)='Main Template'!S$13,VLOOKUP(TRIM(UPPER(SUBSTITUTE($D54," ",""))),'Cleaned Google Form'!$A$1:$M$5000,8,FALSE)='Main Template'!S$14,VLOOKUP(TRIM(UPPER(SUBSTITUTE($D54," ",""))),'Cleaned Google Form'!$A$1:$M$5000,8,FALSE)='Main Template'!S$15),0,IF(AND('Main Template'!S$21&gt;=$C$9,'Main Template'!S$19,VLOOKUP(TRIM(UPPER(SUBSTITUTE($D54," ",""))),'Cleaned Google Form'!$A$1:$M$5000,7,FALSE)="YES"),0,IF(IFERROR(FIND('Main Template'!S$17,VLOOKUP(TRIM(UPPER(SUBSTITUTE('Main Template'!$D54," ",""))),'Cleaned Google Form'!$A$1:$M$5000,9,FALSE),1),FALSE),0,1))))),1)</f>
        <v>1</v>
      </c>
      <c r="T54" s="12">
        <f>IFERROR(IF(AND(WEEKDAY('Main Template'!T$18)=1,OR(VLOOKUP(TRIM(UPPER(SUBSTITUTE($D54," ",""))),'Cleaned Google Form'!$A$1:$M$5000,3,FALSE)="SMH",VLOOKUP(TRIM(UPPER(SUBSTITUTE($D54," ",""))),'Cleaned Google Form'!$A$1:$M$5000,3,FALSE)="RCH",VLOOKUP(TRIM(UPPER(SUBSTITUTE($D54," ",""))),'Cleaned Google Form'!$A$1:$M$5000,3,FALSE)="BCCA")),0,IF(AND(T$21=1,NOT(VLOOKUP(TRIM(UPPER(SUBSTITUTE($D54," ",""))),'Cleaned Google Form'!$A$1:$M$5000,6,FALSE)="NO")),0,IF(OR(VLOOKUP(TRIM(UPPER(SUBSTITUTE($D54," ",""))),'Cleaned Google Form'!$A$1:$M$5000,8,FALSE)='Main Template'!T$12,VLOOKUP(TRIM(UPPER(SUBSTITUTE($D54," ",""))),'Cleaned Google Form'!$A$1:$M$5000,8,FALSE)='Main Template'!T$13,VLOOKUP(TRIM(UPPER(SUBSTITUTE($D54," ",""))),'Cleaned Google Form'!$A$1:$M$5000,8,FALSE)='Main Template'!T$14,VLOOKUP(TRIM(UPPER(SUBSTITUTE($D54," ",""))),'Cleaned Google Form'!$A$1:$M$5000,8,FALSE)='Main Template'!T$15),0,IF(AND('Main Template'!T$21&gt;=$C$9,'Main Template'!T$19,VLOOKUP(TRIM(UPPER(SUBSTITUTE($D54," ",""))),'Cleaned Google Form'!$A$1:$M$5000,7,FALSE)="YES"),0,IF(IFERROR(FIND('Main Template'!T$17,VLOOKUP(TRIM(UPPER(SUBSTITUTE('Main Template'!$D54," ",""))),'Cleaned Google Form'!$A$1:$M$5000,9,FALSE),1),FALSE),0,1))))),1)</f>
        <v>1</v>
      </c>
      <c r="U54" s="12">
        <f>IFERROR(IF(AND(WEEKDAY('Main Template'!U$18)=1,OR(VLOOKUP(TRIM(UPPER(SUBSTITUTE($D54," ",""))),'Cleaned Google Form'!$A$1:$M$5000,3,FALSE)="SMH",VLOOKUP(TRIM(UPPER(SUBSTITUTE($D54," ",""))),'Cleaned Google Form'!$A$1:$M$5000,3,FALSE)="RCH",VLOOKUP(TRIM(UPPER(SUBSTITUTE($D54," ",""))),'Cleaned Google Form'!$A$1:$M$5000,3,FALSE)="BCCA")),0,IF(AND(U$21=1,NOT(VLOOKUP(TRIM(UPPER(SUBSTITUTE($D54," ",""))),'Cleaned Google Form'!$A$1:$M$5000,6,FALSE)="NO")),0,IF(OR(VLOOKUP(TRIM(UPPER(SUBSTITUTE($D54," ",""))),'Cleaned Google Form'!$A$1:$M$5000,8,FALSE)='Main Template'!U$12,VLOOKUP(TRIM(UPPER(SUBSTITUTE($D54," ",""))),'Cleaned Google Form'!$A$1:$M$5000,8,FALSE)='Main Template'!U$13,VLOOKUP(TRIM(UPPER(SUBSTITUTE($D54," ",""))),'Cleaned Google Form'!$A$1:$M$5000,8,FALSE)='Main Template'!U$14,VLOOKUP(TRIM(UPPER(SUBSTITUTE($D54," ",""))),'Cleaned Google Form'!$A$1:$M$5000,8,FALSE)='Main Template'!U$15),0,IF(AND('Main Template'!U$21&gt;=$C$9,'Main Template'!U$19,VLOOKUP(TRIM(UPPER(SUBSTITUTE($D54," ",""))),'Cleaned Google Form'!$A$1:$M$5000,7,FALSE)="YES"),0,IF(IFERROR(FIND('Main Template'!U$17,VLOOKUP(TRIM(UPPER(SUBSTITUTE('Main Template'!$D54," ",""))),'Cleaned Google Form'!$A$1:$M$5000,9,FALSE),1),FALSE),0,1))))),1)</f>
        <v>1</v>
      </c>
      <c r="V54" s="12">
        <f>IFERROR(IF(AND(WEEKDAY('Main Template'!V$18)=1,OR(VLOOKUP(TRIM(UPPER(SUBSTITUTE($D54," ",""))),'Cleaned Google Form'!$A$1:$M$5000,3,FALSE)="SMH",VLOOKUP(TRIM(UPPER(SUBSTITUTE($D54," ",""))),'Cleaned Google Form'!$A$1:$M$5000,3,FALSE)="RCH",VLOOKUP(TRIM(UPPER(SUBSTITUTE($D54," ",""))),'Cleaned Google Form'!$A$1:$M$5000,3,FALSE)="BCCA")),0,IF(AND(V$21=1,NOT(VLOOKUP(TRIM(UPPER(SUBSTITUTE($D54," ",""))),'Cleaned Google Form'!$A$1:$M$5000,6,FALSE)="NO")),0,IF(OR(VLOOKUP(TRIM(UPPER(SUBSTITUTE($D54," ",""))),'Cleaned Google Form'!$A$1:$M$5000,8,FALSE)='Main Template'!V$12,VLOOKUP(TRIM(UPPER(SUBSTITUTE($D54," ",""))),'Cleaned Google Form'!$A$1:$M$5000,8,FALSE)='Main Template'!V$13,VLOOKUP(TRIM(UPPER(SUBSTITUTE($D54," ",""))),'Cleaned Google Form'!$A$1:$M$5000,8,FALSE)='Main Template'!V$14,VLOOKUP(TRIM(UPPER(SUBSTITUTE($D54," ",""))),'Cleaned Google Form'!$A$1:$M$5000,8,FALSE)='Main Template'!V$15),0,IF(AND('Main Template'!V$21&gt;=$C$9,'Main Template'!V$19,VLOOKUP(TRIM(UPPER(SUBSTITUTE($D54," ",""))),'Cleaned Google Form'!$A$1:$M$5000,7,FALSE)="YES"),0,IF(IFERROR(FIND('Main Template'!V$17,VLOOKUP(TRIM(UPPER(SUBSTITUTE('Main Template'!$D54," ",""))),'Cleaned Google Form'!$A$1:$M$5000,9,FALSE),1),FALSE),0,1))))),1)</f>
        <v>1</v>
      </c>
      <c r="W54" s="12">
        <f>IFERROR(IF(AND(WEEKDAY('Main Template'!W$18)=1,OR(VLOOKUP(TRIM(UPPER(SUBSTITUTE($D54," ",""))),'Cleaned Google Form'!$A$1:$M$5000,3,FALSE)="SMH",VLOOKUP(TRIM(UPPER(SUBSTITUTE($D54," ",""))),'Cleaned Google Form'!$A$1:$M$5000,3,FALSE)="RCH",VLOOKUP(TRIM(UPPER(SUBSTITUTE($D54," ",""))),'Cleaned Google Form'!$A$1:$M$5000,3,FALSE)="BCCA")),0,IF(AND(W$21=1,NOT(VLOOKUP(TRIM(UPPER(SUBSTITUTE($D54," ",""))),'Cleaned Google Form'!$A$1:$M$5000,6,FALSE)="NO")),0,IF(OR(VLOOKUP(TRIM(UPPER(SUBSTITUTE($D54," ",""))),'Cleaned Google Form'!$A$1:$M$5000,8,FALSE)='Main Template'!W$12,VLOOKUP(TRIM(UPPER(SUBSTITUTE($D54," ",""))),'Cleaned Google Form'!$A$1:$M$5000,8,FALSE)='Main Template'!W$13,VLOOKUP(TRIM(UPPER(SUBSTITUTE($D54," ",""))),'Cleaned Google Form'!$A$1:$M$5000,8,FALSE)='Main Template'!W$14,VLOOKUP(TRIM(UPPER(SUBSTITUTE($D54," ",""))),'Cleaned Google Form'!$A$1:$M$5000,8,FALSE)='Main Template'!W$15),0,IF(AND('Main Template'!W$21&gt;=$C$9,'Main Template'!W$19,VLOOKUP(TRIM(UPPER(SUBSTITUTE($D54," ",""))),'Cleaned Google Form'!$A$1:$M$5000,7,FALSE)="YES"),0,IF(IFERROR(FIND('Main Template'!W$17,VLOOKUP(TRIM(UPPER(SUBSTITUTE('Main Template'!$D54," ",""))),'Cleaned Google Form'!$A$1:$M$5000,9,FALSE),1),FALSE),0,1))))),1)</f>
        <v>1</v>
      </c>
      <c r="X54" s="12">
        <f>IFERROR(IF(AND(WEEKDAY('Main Template'!X$18)=1,OR(VLOOKUP(TRIM(UPPER(SUBSTITUTE($D54," ",""))),'Cleaned Google Form'!$A$1:$M$5000,3,FALSE)="SMH",VLOOKUP(TRIM(UPPER(SUBSTITUTE($D54," ",""))),'Cleaned Google Form'!$A$1:$M$5000,3,FALSE)="RCH",VLOOKUP(TRIM(UPPER(SUBSTITUTE($D54," ",""))),'Cleaned Google Form'!$A$1:$M$5000,3,FALSE)="BCCA")),0,IF(AND(X$21=1,NOT(VLOOKUP(TRIM(UPPER(SUBSTITUTE($D54," ",""))),'Cleaned Google Form'!$A$1:$M$5000,6,FALSE)="NO")),0,IF(OR(VLOOKUP(TRIM(UPPER(SUBSTITUTE($D54," ",""))),'Cleaned Google Form'!$A$1:$M$5000,8,FALSE)='Main Template'!X$12,VLOOKUP(TRIM(UPPER(SUBSTITUTE($D54," ",""))),'Cleaned Google Form'!$A$1:$M$5000,8,FALSE)='Main Template'!X$13,VLOOKUP(TRIM(UPPER(SUBSTITUTE($D54," ",""))),'Cleaned Google Form'!$A$1:$M$5000,8,FALSE)='Main Template'!X$14,VLOOKUP(TRIM(UPPER(SUBSTITUTE($D54," ",""))),'Cleaned Google Form'!$A$1:$M$5000,8,FALSE)='Main Template'!X$15),0,IF(AND('Main Template'!X$21&gt;=$C$9,'Main Template'!X$19,VLOOKUP(TRIM(UPPER(SUBSTITUTE($D54," ",""))),'Cleaned Google Form'!$A$1:$M$5000,7,FALSE)="YES"),0,IF(IFERROR(FIND('Main Template'!X$17,VLOOKUP(TRIM(UPPER(SUBSTITUTE('Main Template'!$D54," ",""))),'Cleaned Google Form'!$A$1:$M$5000,9,FALSE),1),FALSE),0,1))))),1)</f>
        <v>1</v>
      </c>
      <c r="Y54" s="12">
        <f>IFERROR(IF(AND(WEEKDAY('Main Template'!Y$18)=1,OR(VLOOKUP(TRIM(UPPER(SUBSTITUTE($D54," ",""))),'Cleaned Google Form'!$A$1:$M$5000,3,FALSE)="SMH",VLOOKUP(TRIM(UPPER(SUBSTITUTE($D54," ",""))),'Cleaned Google Form'!$A$1:$M$5000,3,FALSE)="RCH",VLOOKUP(TRIM(UPPER(SUBSTITUTE($D54," ",""))),'Cleaned Google Form'!$A$1:$M$5000,3,FALSE)="BCCA")),0,IF(AND(Y$21=1,NOT(VLOOKUP(TRIM(UPPER(SUBSTITUTE($D54," ",""))),'Cleaned Google Form'!$A$1:$M$5000,6,FALSE)="NO")),0,IF(OR(VLOOKUP(TRIM(UPPER(SUBSTITUTE($D54," ",""))),'Cleaned Google Form'!$A$1:$M$5000,8,FALSE)='Main Template'!Y$12,VLOOKUP(TRIM(UPPER(SUBSTITUTE($D54," ",""))),'Cleaned Google Form'!$A$1:$M$5000,8,FALSE)='Main Template'!Y$13,VLOOKUP(TRIM(UPPER(SUBSTITUTE($D54," ",""))),'Cleaned Google Form'!$A$1:$M$5000,8,FALSE)='Main Template'!Y$14,VLOOKUP(TRIM(UPPER(SUBSTITUTE($D54," ",""))),'Cleaned Google Form'!$A$1:$M$5000,8,FALSE)='Main Template'!Y$15),0,IF(AND('Main Template'!Y$21&gt;=$C$9,'Main Template'!Y$19,VLOOKUP(TRIM(UPPER(SUBSTITUTE($D54," ",""))),'Cleaned Google Form'!$A$1:$M$5000,7,FALSE)="YES"),0,IF(IFERROR(FIND('Main Template'!Y$17,VLOOKUP(TRIM(UPPER(SUBSTITUTE('Main Template'!$D54," ",""))),'Cleaned Google Form'!$A$1:$M$5000,9,FALSE),1),FALSE),0,1))))),1)</f>
        <v>1</v>
      </c>
      <c r="Z54" s="12">
        <f>IFERROR(IF(AND(WEEKDAY('Main Template'!Z$18)=1,OR(VLOOKUP(TRIM(UPPER(SUBSTITUTE($D54," ",""))),'Cleaned Google Form'!$A$1:$M$5000,3,FALSE)="SMH",VLOOKUP(TRIM(UPPER(SUBSTITUTE($D54," ",""))),'Cleaned Google Form'!$A$1:$M$5000,3,FALSE)="RCH",VLOOKUP(TRIM(UPPER(SUBSTITUTE($D54," ",""))),'Cleaned Google Form'!$A$1:$M$5000,3,FALSE)="BCCA")),0,IF(AND(Z$21=1,NOT(VLOOKUP(TRIM(UPPER(SUBSTITUTE($D54," ",""))),'Cleaned Google Form'!$A$1:$M$5000,6,FALSE)="NO")),0,IF(OR(VLOOKUP(TRIM(UPPER(SUBSTITUTE($D54," ",""))),'Cleaned Google Form'!$A$1:$M$5000,8,FALSE)='Main Template'!Z$12,VLOOKUP(TRIM(UPPER(SUBSTITUTE($D54," ",""))),'Cleaned Google Form'!$A$1:$M$5000,8,FALSE)='Main Template'!Z$13,VLOOKUP(TRIM(UPPER(SUBSTITUTE($D54," ",""))),'Cleaned Google Form'!$A$1:$M$5000,8,FALSE)='Main Template'!Z$14,VLOOKUP(TRIM(UPPER(SUBSTITUTE($D54," ",""))),'Cleaned Google Form'!$A$1:$M$5000,8,FALSE)='Main Template'!Z$15),0,IF(AND('Main Template'!Z$21&gt;=$C$9,'Main Template'!Z$19,VLOOKUP(TRIM(UPPER(SUBSTITUTE($D54," ",""))),'Cleaned Google Form'!$A$1:$M$5000,7,FALSE)="YES"),0,IF(IFERROR(FIND('Main Template'!Z$17,VLOOKUP(TRIM(UPPER(SUBSTITUTE('Main Template'!$D54," ",""))),'Cleaned Google Form'!$A$1:$M$5000,9,FALSE),1),FALSE),0,1))))),1)</f>
        <v>1</v>
      </c>
      <c r="AA54" s="12">
        <f>IFERROR(IF(AND(WEEKDAY('Main Template'!AA$18)=1,OR(VLOOKUP(TRIM(UPPER(SUBSTITUTE($D54," ",""))),'Cleaned Google Form'!$A$1:$M$5000,3,FALSE)="SMH",VLOOKUP(TRIM(UPPER(SUBSTITUTE($D54," ",""))),'Cleaned Google Form'!$A$1:$M$5000,3,FALSE)="RCH",VLOOKUP(TRIM(UPPER(SUBSTITUTE($D54," ",""))),'Cleaned Google Form'!$A$1:$M$5000,3,FALSE)="BCCA")),0,IF(AND(AA$21=1,NOT(VLOOKUP(TRIM(UPPER(SUBSTITUTE($D54," ",""))),'Cleaned Google Form'!$A$1:$M$5000,6,FALSE)="NO")),0,IF(OR(VLOOKUP(TRIM(UPPER(SUBSTITUTE($D54," ",""))),'Cleaned Google Form'!$A$1:$M$5000,8,FALSE)='Main Template'!AA$12,VLOOKUP(TRIM(UPPER(SUBSTITUTE($D54," ",""))),'Cleaned Google Form'!$A$1:$M$5000,8,FALSE)='Main Template'!AA$13,VLOOKUP(TRIM(UPPER(SUBSTITUTE($D54," ",""))),'Cleaned Google Form'!$A$1:$M$5000,8,FALSE)='Main Template'!AA$14,VLOOKUP(TRIM(UPPER(SUBSTITUTE($D54," ",""))),'Cleaned Google Form'!$A$1:$M$5000,8,FALSE)='Main Template'!AA$15),0,IF(AND('Main Template'!AA$21&gt;=$C$9,'Main Template'!AA$19,VLOOKUP(TRIM(UPPER(SUBSTITUTE($D54," ",""))),'Cleaned Google Form'!$A$1:$M$5000,7,FALSE)="YES"),0,IF(IFERROR(FIND('Main Template'!AA$17,VLOOKUP(TRIM(UPPER(SUBSTITUTE('Main Template'!$D54," ",""))),'Cleaned Google Form'!$A$1:$M$5000,9,FALSE),1),FALSE),0,1))))),1)</f>
        <v>1</v>
      </c>
      <c r="AB54" s="12">
        <f>IFERROR(IF(AND(WEEKDAY('Main Template'!AB$18)=1,OR(VLOOKUP(TRIM(UPPER(SUBSTITUTE($D54," ",""))),'Cleaned Google Form'!$A$1:$M$5000,3,FALSE)="SMH",VLOOKUP(TRIM(UPPER(SUBSTITUTE($D54," ",""))),'Cleaned Google Form'!$A$1:$M$5000,3,FALSE)="RCH",VLOOKUP(TRIM(UPPER(SUBSTITUTE($D54," ",""))),'Cleaned Google Form'!$A$1:$M$5000,3,FALSE)="BCCA")),0,IF(AND(AB$21=1,NOT(VLOOKUP(TRIM(UPPER(SUBSTITUTE($D54," ",""))),'Cleaned Google Form'!$A$1:$M$5000,6,FALSE)="NO")),0,IF(OR(VLOOKUP(TRIM(UPPER(SUBSTITUTE($D54," ",""))),'Cleaned Google Form'!$A$1:$M$5000,8,FALSE)='Main Template'!AB$12,VLOOKUP(TRIM(UPPER(SUBSTITUTE($D54," ",""))),'Cleaned Google Form'!$A$1:$M$5000,8,FALSE)='Main Template'!AB$13,VLOOKUP(TRIM(UPPER(SUBSTITUTE($D54," ",""))),'Cleaned Google Form'!$A$1:$M$5000,8,FALSE)='Main Template'!AB$14,VLOOKUP(TRIM(UPPER(SUBSTITUTE($D54," ",""))),'Cleaned Google Form'!$A$1:$M$5000,8,FALSE)='Main Template'!AB$15),0,IF(AND('Main Template'!AB$21&gt;=$C$9,'Main Template'!AB$19,VLOOKUP(TRIM(UPPER(SUBSTITUTE($D54," ",""))),'Cleaned Google Form'!$A$1:$M$5000,7,FALSE)="YES"),0,IF(IFERROR(FIND('Main Template'!AB$17,VLOOKUP(TRIM(UPPER(SUBSTITUTE('Main Template'!$D54," ",""))),'Cleaned Google Form'!$A$1:$M$5000,9,FALSE),1),FALSE),0,1))))),1)</f>
        <v>1</v>
      </c>
      <c r="AC54" s="12">
        <f>IFERROR(IF(AND(WEEKDAY('Main Template'!AC$18)=1,OR(VLOOKUP(TRIM(UPPER(SUBSTITUTE($D54," ",""))),'Cleaned Google Form'!$A$1:$M$5000,3,FALSE)="SMH",VLOOKUP(TRIM(UPPER(SUBSTITUTE($D54," ",""))),'Cleaned Google Form'!$A$1:$M$5000,3,FALSE)="RCH",VLOOKUP(TRIM(UPPER(SUBSTITUTE($D54," ",""))),'Cleaned Google Form'!$A$1:$M$5000,3,FALSE)="BCCA")),0,IF(AND(AC$21=1,NOT(VLOOKUP(TRIM(UPPER(SUBSTITUTE($D54," ",""))),'Cleaned Google Form'!$A$1:$M$5000,6,FALSE)="NO")),0,IF(OR(VLOOKUP(TRIM(UPPER(SUBSTITUTE($D54," ",""))),'Cleaned Google Form'!$A$1:$M$5000,8,FALSE)='Main Template'!AC$12,VLOOKUP(TRIM(UPPER(SUBSTITUTE($D54," ",""))),'Cleaned Google Form'!$A$1:$M$5000,8,FALSE)='Main Template'!AC$13,VLOOKUP(TRIM(UPPER(SUBSTITUTE($D54," ",""))),'Cleaned Google Form'!$A$1:$M$5000,8,FALSE)='Main Template'!AC$14,VLOOKUP(TRIM(UPPER(SUBSTITUTE($D54," ",""))),'Cleaned Google Form'!$A$1:$M$5000,8,FALSE)='Main Template'!AC$15),0,IF(AND('Main Template'!AC$21&gt;=$C$9,'Main Template'!AC$19,VLOOKUP(TRIM(UPPER(SUBSTITUTE($D54," ",""))),'Cleaned Google Form'!$A$1:$M$5000,7,FALSE)="YES"),0,IF(IFERROR(FIND('Main Template'!AC$17,VLOOKUP(TRIM(UPPER(SUBSTITUTE('Main Template'!$D54," ",""))),'Cleaned Google Form'!$A$1:$M$5000,9,FALSE),1),FALSE),0,1))))),1)</f>
        <v>1</v>
      </c>
      <c r="AD54" s="12">
        <f>IFERROR(IF(AND(WEEKDAY('Main Template'!AD$18)=1,OR(VLOOKUP(TRIM(UPPER(SUBSTITUTE($D54," ",""))),'Cleaned Google Form'!$A$1:$M$5000,3,FALSE)="SMH",VLOOKUP(TRIM(UPPER(SUBSTITUTE($D54," ",""))),'Cleaned Google Form'!$A$1:$M$5000,3,FALSE)="RCH",VLOOKUP(TRIM(UPPER(SUBSTITUTE($D54," ",""))),'Cleaned Google Form'!$A$1:$M$5000,3,FALSE)="BCCA")),0,IF(AND(AD$21=1,NOT(VLOOKUP(TRIM(UPPER(SUBSTITUTE($D54," ",""))),'Cleaned Google Form'!$A$1:$M$5000,6,FALSE)="NO")),0,IF(OR(VLOOKUP(TRIM(UPPER(SUBSTITUTE($D54," ",""))),'Cleaned Google Form'!$A$1:$M$5000,8,FALSE)='Main Template'!AD$12,VLOOKUP(TRIM(UPPER(SUBSTITUTE($D54," ",""))),'Cleaned Google Form'!$A$1:$M$5000,8,FALSE)='Main Template'!AD$13,VLOOKUP(TRIM(UPPER(SUBSTITUTE($D54," ",""))),'Cleaned Google Form'!$A$1:$M$5000,8,FALSE)='Main Template'!AD$14,VLOOKUP(TRIM(UPPER(SUBSTITUTE($D54," ",""))),'Cleaned Google Form'!$A$1:$M$5000,8,FALSE)='Main Template'!AD$15),0,IF(AND('Main Template'!AD$21&gt;=$C$9,'Main Template'!AD$19,VLOOKUP(TRIM(UPPER(SUBSTITUTE($D54," ",""))),'Cleaned Google Form'!$A$1:$M$5000,7,FALSE)="YES"),0,IF(IFERROR(FIND('Main Template'!AD$17,VLOOKUP(TRIM(UPPER(SUBSTITUTE('Main Template'!$D54," ",""))),'Cleaned Google Form'!$A$1:$M$5000,9,FALSE),1),FALSE),0,1))))),1)</f>
        <v>1</v>
      </c>
      <c r="AE54" s="12">
        <f>IFERROR(IF(AND(WEEKDAY('Main Template'!AE$18)=1,OR(VLOOKUP(TRIM(UPPER(SUBSTITUTE($D54," ",""))),'Cleaned Google Form'!$A$1:$M$5000,3,FALSE)="SMH",VLOOKUP(TRIM(UPPER(SUBSTITUTE($D54," ",""))),'Cleaned Google Form'!$A$1:$M$5000,3,FALSE)="RCH",VLOOKUP(TRIM(UPPER(SUBSTITUTE($D54," ",""))),'Cleaned Google Form'!$A$1:$M$5000,3,FALSE)="BCCA")),0,IF(AND(AE$21=1,NOT(VLOOKUP(TRIM(UPPER(SUBSTITUTE($D54," ",""))),'Cleaned Google Form'!$A$1:$M$5000,6,FALSE)="NO")),0,IF(OR(VLOOKUP(TRIM(UPPER(SUBSTITUTE($D54," ",""))),'Cleaned Google Form'!$A$1:$M$5000,8,FALSE)='Main Template'!AE$12,VLOOKUP(TRIM(UPPER(SUBSTITUTE($D54," ",""))),'Cleaned Google Form'!$A$1:$M$5000,8,FALSE)='Main Template'!AE$13,VLOOKUP(TRIM(UPPER(SUBSTITUTE($D54," ",""))),'Cleaned Google Form'!$A$1:$M$5000,8,FALSE)='Main Template'!AE$14,VLOOKUP(TRIM(UPPER(SUBSTITUTE($D54," ",""))),'Cleaned Google Form'!$A$1:$M$5000,8,FALSE)='Main Template'!AE$15),0,IF(AND('Main Template'!AE$21&gt;=$C$9,'Main Template'!AE$19,VLOOKUP(TRIM(UPPER(SUBSTITUTE($D54," ",""))),'Cleaned Google Form'!$A$1:$M$5000,7,FALSE)="YES"),0,IF(IFERROR(FIND('Main Template'!AE$17,VLOOKUP(TRIM(UPPER(SUBSTITUTE('Main Template'!$D54," ",""))),'Cleaned Google Form'!$A$1:$M$5000,9,FALSE),1),FALSE),0,1))))),1)</f>
        <v>1</v>
      </c>
      <c r="AF54" s="12">
        <f>IFERROR(IF(AND(WEEKDAY('Main Template'!AF$18)=1,OR(VLOOKUP(TRIM(UPPER(SUBSTITUTE($D54," ",""))),'Cleaned Google Form'!$A$1:$M$5000,3,FALSE)="SMH",VLOOKUP(TRIM(UPPER(SUBSTITUTE($D54," ",""))),'Cleaned Google Form'!$A$1:$M$5000,3,FALSE)="RCH",VLOOKUP(TRIM(UPPER(SUBSTITUTE($D54," ",""))),'Cleaned Google Form'!$A$1:$M$5000,3,FALSE)="BCCA")),0,IF(AND(AF$21=1,NOT(VLOOKUP(TRIM(UPPER(SUBSTITUTE($D54," ",""))),'Cleaned Google Form'!$A$1:$M$5000,6,FALSE)="NO")),0,IF(OR(VLOOKUP(TRIM(UPPER(SUBSTITUTE($D54," ",""))),'Cleaned Google Form'!$A$1:$M$5000,8,FALSE)='Main Template'!AF$12,VLOOKUP(TRIM(UPPER(SUBSTITUTE($D54," ",""))),'Cleaned Google Form'!$A$1:$M$5000,8,FALSE)='Main Template'!AF$13,VLOOKUP(TRIM(UPPER(SUBSTITUTE($D54," ",""))),'Cleaned Google Form'!$A$1:$M$5000,8,FALSE)='Main Template'!AF$14,VLOOKUP(TRIM(UPPER(SUBSTITUTE($D54," ",""))),'Cleaned Google Form'!$A$1:$M$5000,8,FALSE)='Main Template'!AF$15),0,IF(AND('Main Template'!AF$21&gt;=$C$9,'Main Template'!AF$19,VLOOKUP(TRIM(UPPER(SUBSTITUTE($D54," ",""))),'Cleaned Google Form'!$A$1:$M$5000,7,FALSE)="YES"),0,IF(IFERROR(FIND('Main Template'!AF$17,VLOOKUP(TRIM(UPPER(SUBSTITUTE('Main Template'!$D54," ",""))),'Cleaned Google Form'!$A$1:$M$5000,9,FALSE),1),FALSE),0,1))))),1)</f>
        <v>1</v>
      </c>
      <c r="AG54" s="12">
        <f>IFERROR(IF(AND(WEEKDAY('Main Template'!AG$18)=1,OR(VLOOKUP(TRIM(UPPER(SUBSTITUTE($D54," ",""))),'Cleaned Google Form'!$A$1:$M$5000,3,FALSE)="SMH",VLOOKUP(TRIM(UPPER(SUBSTITUTE($D54," ",""))),'Cleaned Google Form'!$A$1:$M$5000,3,FALSE)="RCH",VLOOKUP(TRIM(UPPER(SUBSTITUTE($D54," ",""))),'Cleaned Google Form'!$A$1:$M$5000,3,FALSE)="BCCA")),0,IF(AND(AG$21=1,NOT(VLOOKUP(TRIM(UPPER(SUBSTITUTE($D54," ",""))),'Cleaned Google Form'!$A$1:$M$5000,6,FALSE)="NO")),0,IF(OR(VLOOKUP(TRIM(UPPER(SUBSTITUTE($D54," ",""))),'Cleaned Google Form'!$A$1:$M$5000,8,FALSE)='Main Template'!AG$12,VLOOKUP(TRIM(UPPER(SUBSTITUTE($D54," ",""))),'Cleaned Google Form'!$A$1:$M$5000,8,FALSE)='Main Template'!AG$13,VLOOKUP(TRIM(UPPER(SUBSTITUTE($D54," ",""))),'Cleaned Google Form'!$A$1:$M$5000,8,FALSE)='Main Template'!AG$14,VLOOKUP(TRIM(UPPER(SUBSTITUTE($D54," ",""))),'Cleaned Google Form'!$A$1:$M$5000,8,FALSE)='Main Template'!AG$15),0,IF(AND('Main Template'!AG$21&gt;=$C$9,'Main Template'!AG$19,VLOOKUP(TRIM(UPPER(SUBSTITUTE($D54," ",""))),'Cleaned Google Form'!$A$1:$M$5000,7,FALSE)="YES"),0,IF(IFERROR(FIND('Main Template'!AG$17,VLOOKUP(TRIM(UPPER(SUBSTITUTE('Main Template'!$D54," ",""))),'Cleaned Google Form'!$A$1:$M$5000,9,FALSE),1),FALSE),0,1))))),1)</f>
        <v>1</v>
      </c>
      <c r="AH54" s="12">
        <f>IFERROR(IF(AND(WEEKDAY('Main Template'!AH$18)=1,OR(VLOOKUP(TRIM(UPPER(SUBSTITUTE($D54," ",""))),'Cleaned Google Form'!$A$1:$M$5000,3,FALSE)="SMH",VLOOKUP(TRIM(UPPER(SUBSTITUTE($D54," ",""))),'Cleaned Google Form'!$A$1:$M$5000,3,FALSE)="RCH",VLOOKUP(TRIM(UPPER(SUBSTITUTE($D54," ",""))),'Cleaned Google Form'!$A$1:$M$5000,3,FALSE)="BCCA")),0,IF(AND(AH$21=1,NOT(VLOOKUP(TRIM(UPPER(SUBSTITUTE($D54," ",""))),'Cleaned Google Form'!$A$1:$M$5000,6,FALSE)="NO")),0,IF(OR(VLOOKUP(TRIM(UPPER(SUBSTITUTE($D54," ",""))),'Cleaned Google Form'!$A$1:$M$5000,8,FALSE)='Main Template'!AH$12,VLOOKUP(TRIM(UPPER(SUBSTITUTE($D54," ",""))),'Cleaned Google Form'!$A$1:$M$5000,8,FALSE)='Main Template'!AH$13,VLOOKUP(TRIM(UPPER(SUBSTITUTE($D54," ",""))),'Cleaned Google Form'!$A$1:$M$5000,8,FALSE)='Main Template'!AH$14,VLOOKUP(TRIM(UPPER(SUBSTITUTE($D54," ",""))),'Cleaned Google Form'!$A$1:$M$5000,8,FALSE)='Main Template'!AH$15),0,IF(AND('Main Template'!AH$21&gt;=$C$9,'Main Template'!AH$19,VLOOKUP(TRIM(UPPER(SUBSTITUTE($D54," ",""))),'Cleaned Google Form'!$A$1:$M$5000,7,FALSE)="YES"),0,IF(IFERROR(FIND('Main Template'!AH$17,VLOOKUP(TRIM(UPPER(SUBSTITUTE('Main Template'!$D54," ",""))),'Cleaned Google Form'!$A$1:$M$5000,9,FALSE),1),FALSE),0,1))))),1)</f>
        <v>1</v>
      </c>
      <c r="AI54" s="12">
        <f>IFERROR(IF(AND(WEEKDAY('Main Template'!AI$18)=1,OR(VLOOKUP(TRIM(UPPER(SUBSTITUTE($D54," ",""))),'Cleaned Google Form'!$A$1:$M$5000,3,FALSE)="SMH",VLOOKUP(TRIM(UPPER(SUBSTITUTE($D54," ",""))),'Cleaned Google Form'!$A$1:$M$5000,3,FALSE)="RCH",VLOOKUP(TRIM(UPPER(SUBSTITUTE($D54," ",""))),'Cleaned Google Form'!$A$1:$M$5000,3,FALSE)="BCCA")),0,IF(AND(AI$21=1,NOT(VLOOKUP(TRIM(UPPER(SUBSTITUTE($D54," ",""))),'Cleaned Google Form'!$A$1:$M$5000,6,FALSE)="NO")),0,IF(OR(VLOOKUP(TRIM(UPPER(SUBSTITUTE($D54," ",""))),'Cleaned Google Form'!$A$1:$M$5000,8,FALSE)='Main Template'!AI$12,VLOOKUP(TRIM(UPPER(SUBSTITUTE($D54," ",""))),'Cleaned Google Form'!$A$1:$M$5000,8,FALSE)='Main Template'!AI$13,VLOOKUP(TRIM(UPPER(SUBSTITUTE($D54," ",""))),'Cleaned Google Form'!$A$1:$M$5000,8,FALSE)='Main Template'!AI$14,VLOOKUP(TRIM(UPPER(SUBSTITUTE($D54," ",""))),'Cleaned Google Form'!$A$1:$M$5000,8,FALSE)='Main Template'!AI$15),0,IF(AND('Main Template'!AI$21&gt;=$C$9,'Main Template'!AI$19,VLOOKUP(TRIM(UPPER(SUBSTITUTE($D54," ",""))),'Cleaned Google Form'!$A$1:$M$5000,7,FALSE)="YES"),0,IF(IFERROR(FIND('Main Template'!AI$17,VLOOKUP(TRIM(UPPER(SUBSTITUTE('Main Template'!$D54," ",""))),'Cleaned Google Form'!$A$1:$M$5000,9,FALSE),1),FALSE),0,1))))),1)</f>
        <v>0</v>
      </c>
      <c r="AJ54" s="12">
        <f>IFERROR(IF(AND(WEEKDAY('Main Template'!AJ$18)=1,OR(VLOOKUP(TRIM(UPPER(SUBSTITUTE($D54," ",""))),'Cleaned Google Form'!$A$1:$M$5000,3,FALSE)="SMH",VLOOKUP(TRIM(UPPER(SUBSTITUTE($D54," ",""))),'Cleaned Google Form'!$A$1:$M$5000,3,FALSE)="RCH",VLOOKUP(TRIM(UPPER(SUBSTITUTE($D54," ",""))),'Cleaned Google Form'!$A$1:$M$5000,3,FALSE)="BCCA")),0,IF(AND(AJ$21=1,NOT(VLOOKUP(TRIM(UPPER(SUBSTITUTE($D54," ",""))),'Cleaned Google Form'!$A$1:$M$5000,6,FALSE)="NO")),0,IF(OR(VLOOKUP(TRIM(UPPER(SUBSTITUTE($D54," ",""))),'Cleaned Google Form'!$A$1:$M$5000,8,FALSE)='Main Template'!AJ$12,VLOOKUP(TRIM(UPPER(SUBSTITUTE($D54," ",""))),'Cleaned Google Form'!$A$1:$M$5000,8,FALSE)='Main Template'!AJ$13,VLOOKUP(TRIM(UPPER(SUBSTITUTE($D54," ",""))),'Cleaned Google Form'!$A$1:$M$5000,8,FALSE)='Main Template'!AJ$14,VLOOKUP(TRIM(UPPER(SUBSTITUTE($D54," ",""))),'Cleaned Google Form'!$A$1:$M$5000,8,FALSE)='Main Template'!AJ$15),0,IF(AND('Main Template'!AJ$21&gt;=$C$9,'Main Template'!AJ$19,VLOOKUP(TRIM(UPPER(SUBSTITUTE($D54," ",""))),'Cleaned Google Form'!$A$1:$M$5000,7,FALSE)="YES"),0,IF(IFERROR(FIND('Main Template'!AJ$17,VLOOKUP(TRIM(UPPER(SUBSTITUTE('Main Template'!$D54," ",""))),'Cleaned Google Form'!$A$1:$M$5000,9,FALSE),1),FALSE),0,1))))),1)</f>
        <v>0</v>
      </c>
      <c r="AK54" s="12">
        <f>IFERROR(IF(AND(WEEKDAY('Main Template'!AK$18)=1,OR(VLOOKUP(TRIM(UPPER(SUBSTITUTE($D54," ",""))),'Cleaned Google Form'!$A$1:$M$5000,3,FALSE)="SMH",VLOOKUP(TRIM(UPPER(SUBSTITUTE($D54," ",""))),'Cleaned Google Form'!$A$1:$M$5000,3,FALSE)="RCH",VLOOKUP(TRIM(UPPER(SUBSTITUTE($D54," ",""))),'Cleaned Google Form'!$A$1:$M$5000,3,FALSE)="BCCA")),0,IF(AND(AK$21=1,NOT(VLOOKUP(TRIM(UPPER(SUBSTITUTE($D54," ",""))),'Cleaned Google Form'!$A$1:$M$5000,6,FALSE)="NO")),0,IF(OR(VLOOKUP(TRIM(UPPER(SUBSTITUTE($D54," ",""))),'Cleaned Google Form'!$A$1:$M$5000,8,FALSE)='Main Template'!AK$12,VLOOKUP(TRIM(UPPER(SUBSTITUTE($D54," ",""))),'Cleaned Google Form'!$A$1:$M$5000,8,FALSE)='Main Template'!AK$13,VLOOKUP(TRIM(UPPER(SUBSTITUTE($D54," ",""))),'Cleaned Google Form'!$A$1:$M$5000,8,FALSE)='Main Template'!AK$14,VLOOKUP(TRIM(UPPER(SUBSTITUTE($D54," ",""))),'Cleaned Google Form'!$A$1:$M$5000,8,FALSE)='Main Template'!AK$15),0,IF(AND('Main Template'!AK$21&gt;=$C$9,'Main Template'!AK$19,VLOOKUP(TRIM(UPPER(SUBSTITUTE($D54," ",""))),'Cleaned Google Form'!$A$1:$M$5000,7,FALSE)="YES"),0,IF(IFERROR(FIND('Main Template'!AK$17,VLOOKUP(TRIM(UPPER(SUBSTITUTE('Main Template'!$D54," ",""))),'Cleaned Google Form'!$A$1:$M$5000,9,FALSE),1),FALSE),0,1))))),1)</f>
        <v>1</v>
      </c>
      <c r="AL54" s="12">
        <f>IFERROR(IF(AND(WEEKDAY('Main Template'!AL$18)=1,OR(VLOOKUP(TRIM(UPPER(SUBSTITUTE($D54," ",""))),'Cleaned Google Form'!$A$1:$M$5000,3,FALSE)="SMH",VLOOKUP(TRIM(UPPER(SUBSTITUTE($D54," ",""))),'Cleaned Google Form'!$A$1:$M$5000,3,FALSE)="RCH",VLOOKUP(TRIM(UPPER(SUBSTITUTE($D54," ",""))),'Cleaned Google Form'!$A$1:$M$5000,3,FALSE)="BCCA")),0,IF(AND(AL$21=1,NOT(VLOOKUP(TRIM(UPPER(SUBSTITUTE($D54," ",""))),'Cleaned Google Form'!$A$1:$M$5000,6,FALSE)="NO")),0,IF(OR(VLOOKUP(TRIM(UPPER(SUBSTITUTE($D54," ",""))),'Cleaned Google Form'!$A$1:$M$5000,8,FALSE)='Main Template'!AL$12,VLOOKUP(TRIM(UPPER(SUBSTITUTE($D54," ",""))),'Cleaned Google Form'!$A$1:$M$5000,8,FALSE)='Main Template'!AL$13,VLOOKUP(TRIM(UPPER(SUBSTITUTE($D54," ",""))),'Cleaned Google Form'!$A$1:$M$5000,8,FALSE)='Main Template'!AL$14,VLOOKUP(TRIM(UPPER(SUBSTITUTE($D54," ",""))),'Cleaned Google Form'!$A$1:$M$5000,8,FALSE)='Main Template'!AL$15),0,IF(AND('Main Template'!AL$21&gt;=$C$9,'Main Template'!AL$19,VLOOKUP(TRIM(UPPER(SUBSTITUTE($D54," ",""))),'Cleaned Google Form'!$A$1:$M$5000,7,FALSE)="YES"),0,IF(IFERROR(FIND('Main Template'!AL$17,VLOOKUP(TRIM(UPPER(SUBSTITUTE('Main Template'!$D54," ",""))),'Cleaned Google Form'!$A$1:$M$5000,9,FALSE),1),FALSE),0,1))))),1)</f>
        <v>1</v>
      </c>
      <c r="AM54" s="12">
        <f>IFERROR(IF(AND(WEEKDAY('Main Template'!AM$18)=1,OR(VLOOKUP(TRIM(UPPER(SUBSTITUTE($D54," ",""))),'Cleaned Google Form'!$A$1:$M$5000,3,FALSE)="SMH",VLOOKUP(TRIM(UPPER(SUBSTITUTE($D54," ",""))),'Cleaned Google Form'!$A$1:$M$5000,3,FALSE)="RCH",VLOOKUP(TRIM(UPPER(SUBSTITUTE($D54," ",""))),'Cleaned Google Form'!$A$1:$M$5000,3,FALSE)="BCCA")),0,IF(AND(AM$21=1,NOT(VLOOKUP(TRIM(UPPER(SUBSTITUTE($D54," ",""))),'Cleaned Google Form'!$A$1:$M$5000,6,FALSE)="NO")),0,IF(OR(VLOOKUP(TRIM(UPPER(SUBSTITUTE($D54," ",""))),'Cleaned Google Form'!$A$1:$M$5000,8,FALSE)='Main Template'!AM$12,VLOOKUP(TRIM(UPPER(SUBSTITUTE($D54," ",""))),'Cleaned Google Form'!$A$1:$M$5000,8,FALSE)='Main Template'!AM$13,VLOOKUP(TRIM(UPPER(SUBSTITUTE($D54," ",""))),'Cleaned Google Form'!$A$1:$M$5000,8,FALSE)='Main Template'!AM$14,VLOOKUP(TRIM(UPPER(SUBSTITUTE($D54," ",""))),'Cleaned Google Form'!$A$1:$M$5000,8,FALSE)='Main Template'!AM$15),0,IF(AND('Main Template'!AM$21&gt;=$C$9,'Main Template'!AM$19,VLOOKUP(TRIM(UPPER(SUBSTITUTE($D54," ",""))),'Cleaned Google Form'!$A$1:$M$5000,7,FALSE)="YES"),0,IF(IFERROR(FIND('Main Template'!AM$17,VLOOKUP(TRIM(UPPER(SUBSTITUTE('Main Template'!$D54," ",""))),'Cleaned Google Form'!$A$1:$M$5000,9,FALSE),1),FALSE),0,1))))),1)</f>
        <v>1</v>
      </c>
      <c r="AN54" s="12">
        <f>IFERROR(IF(AND(WEEKDAY('Main Template'!AN$18)=1,OR(VLOOKUP(TRIM(UPPER(SUBSTITUTE($D54," ",""))),'Cleaned Google Form'!$A$1:$M$5000,3,FALSE)="SMH",VLOOKUP(TRIM(UPPER(SUBSTITUTE($D54," ",""))),'Cleaned Google Form'!$A$1:$M$5000,3,FALSE)="RCH",VLOOKUP(TRIM(UPPER(SUBSTITUTE($D54," ",""))),'Cleaned Google Form'!$A$1:$M$5000,3,FALSE)="BCCA")),0,IF(AND(AN$21=1,NOT(VLOOKUP(TRIM(UPPER(SUBSTITUTE($D54," ",""))),'Cleaned Google Form'!$A$1:$M$5000,6,FALSE)="NO")),0,IF(OR(VLOOKUP(TRIM(UPPER(SUBSTITUTE($D54," ",""))),'Cleaned Google Form'!$A$1:$M$5000,8,FALSE)='Main Template'!AN$12,VLOOKUP(TRIM(UPPER(SUBSTITUTE($D54," ",""))),'Cleaned Google Form'!$A$1:$M$5000,8,FALSE)='Main Template'!AN$13,VLOOKUP(TRIM(UPPER(SUBSTITUTE($D54," ",""))),'Cleaned Google Form'!$A$1:$M$5000,8,FALSE)='Main Template'!AN$14,VLOOKUP(TRIM(UPPER(SUBSTITUTE($D54," ",""))),'Cleaned Google Form'!$A$1:$M$5000,8,FALSE)='Main Template'!AN$15),0,IF(AND('Main Template'!AN$21&gt;=$C$9,'Main Template'!AN$19,VLOOKUP(TRIM(UPPER(SUBSTITUTE($D54," ",""))),'Cleaned Google Form'!$A$1:$M$5000,7,FALSE)="YES"),0,IF(IFERROR(FIND('Main Template'!AN$17,VLOOKUP(TRIM(UPPER(SUBSTITUTE('Main Template'!$D54," ",""))),'Cleaned Google Form'!$A$1:$M$5000,9,FALSE),1),FALSE),0,1))))),1)</f>
        <v>1</v>
      </c>
    </row>
    <row r="55" spans="2:40">
      <c r="B55" t="str">
        <f>IFERROR(IF(ISNUMBER(MATCH(UPPER(SUBSTITUTE(D55," ","")),'Cleaned Google Form'!$A:$A,0)),"","Oops"),"Not Present")</f>
        <v/>
      </c>
      <c r="C55" s="4">
        <f>I55</f>
        <v>34</v>
      </c>
      <c r="D55" s="4" t="s">
        <v>274</v>
      </c>
      <c r="E55" s="4">
        <f>IFERROR(IF(VLOOKUP(TRIM(UPPER(SUBSTITUTE(D55," ",""))),'Cleaned Google Form'!$A$1:$L$5000,5,FALSE)="YES",1,0),0)</f>
        <v>1</v>
      </c>
      <c r="F55" s="4">
        <f>IFERROR(IF(RIGHT(VLOOKUP(TRIM(UPPER(SUBSTITUTE(D55," ",""))),'Cleaned Google Form'!$A$1:$L$5000,2,FALSE),1)="1",1,0),0)</f>
        <v>0</v>
      </c>
      <c r="G55" s="4">
        <f>IFERROR(IF(VLOOKUP(TRIM(UPPER(SUBSTITUTE(D55," ",""))),'Cleaned Google Form'!$A$1:$L$5000,3,FALSE)="VGH",1,0),0)</f>
        <v>1</v>
      </c>
      <c r="H55" s="4">
        <f>IFERROR(IF(G55+IFERROR(IF(VLOOKUP(TRIM(UPPER(SUBSTITUTE(D55," ",""))),'Cleaned Google Form'!$A$1:$L$5000,3,FALSE)="SPH",1,0),0)=0,1,0),0)</f>
        <v>0</v>
      </c>
      <c r="I55" s="4">
        <f>IF(I54="Resident Index",1,I54+1)</f>
        <v>34</v>
      </c>
      <c r="J55" s="12">
        <f>IFERROR(IF(AND(WEEKDAY('Main Template'!J$18)=1,OR(VLOOKUP(TRIM(UPPER(SUBSTITUTE($D55," ",""))),'Cleaned Google Form'!$A$1:$M$5000,3,FALSE)="SMH",VLOOKUP(TRIM(UPPER(SUBSTITUTE($D55," ",""))),'Cleaned Google Form'!$A$1:$M$5000,3,FALSE)="RCH",VLOOKUP(TRIM(UPPER(SUBSTITUTE($D55," ",""))),'Cleaned Google Form'!$A$1:$M$5000,3,FALSE)="BCCA")),0,IF(AND(J$21=1,NOT(VLOOKUP(TRIM(UPPER(SUBSTITUTE($D55," ",""))),'Cleaned Google Form'!$A$1:$M$5000,6,FALSE)="NO")),0,IF(OR(VLOOKUP(TRIM(UPPER(SUBSTITUTE($D55," ",""))),'Cleaned Google Form'!$A$1:$M$5000,8,FALSE)='Main Template'!J$12,VLOOKUP(TRIM(UPPER(SUBSTITUTE($D55," ",""))),'Cleaned Google Form'!$A$1:$M$5000,8,FALSE)='Main Template'!J$13,VLOOKUP(TRIM(UPPER(SUBSTITUTE($D55," ",""))),'Cleaned Google Form'!$A$1:$M$5000,8,FALSE)='Main Template'!J$14,VLOOKUP(TRIM(UPPER(SUBSTITUTE($D55," ",""))),'Cleaned Google Form'!$A$1:$M$5000,8,FALSE)='Main Template'!J$15),0,IF(AND('Main Template'!J$21&gt;=$C$9,'Main Template'!J$19,VLOOKUP(TRIM(UPPER(SUBSTITUTE($D55," ",""))),'Cleaned Google Form'!$A$1:$M$5000,7,FALSE)="YES"),0,IF(IFERROR(FIND('Main Template'!J$17,VLOOKUP(TRIM(UPPER(SUBSTITUTE('Main Template'!$D55," ",""))),'Cleaned Google Form'!$A$1:$M$5000,9,FALSE),1),FALSE),0,1))))),1)</f>
        <v>1</v>
      </c>
      <c r="K55" s="12">
        <f>IFERROR(IF(AND(WEEKDAY('Main Template'!K$18)=1,OR(VLOOKUP(TRIM(UPPER(SUBSTITUTE($D55," ",""))),'Cleaned Google Form'!$A$1:$M$5000,3,FALSE)="SMH",VLOOKUP(TRIM(UPPER(SUBSTITUTE($D55," ",""))),'Cleaned Google Form'!$A$1:$M$5000,3,FALSE)="RCH",VLOOKUP(TRIM(UPPER(SUBSTITUTE($D55," ",""))),'Cleaned Google Form'!$A$1:$M$5000,3,FALSE)="BCCA")),0,IF(AND(K$21=1,NOT(VLOOKUP(TRIM(UPPER(SUBSTITUTE($D55," ",""))),'Cleaned Google Form'!$A$1:$M$5000,6,FALSE)="NO")),0,IF(OR(VLOOKUP(TRIM(UPPER(SUBSTITUTE($D55," ",""))),'Cleaned Google Form'!$A$1:$M$5000,8,FALSE)='Main Template'!K$12,VLOOKUP(TRIM(UPPER(SUBSTITUTE($D55," ",""))),'Cleaned Google Form'!$A$1:$M$5000,8,FALSE)='Main Template'!K$13,VLOOKUP(TRIM(UPPER(SUBSTITUTE($D55," ",""))),'Cleaned Google Form'!$A$1:$M$5000,8,FALSE)='Main Template'!K$14,VLOOKUP(TRIM(UPPER(SUBSTITUTE($D55," ",""))),'Cleaned Google Form'!$A$1:$M$5000,8,FALSE)='Main Template'!K$15),0,IF(AND('Main Template'!K$21&gt;=$C$9,'Main Template'!K$19,VLOOKUP(TRIM(UPPER(SUBSTITUTE($D55," ",""))),'Cleaned Google Form'!$A$1:$M$5000,7,FALSE)="YES"),0,IF(IFERROR(FIND('Main Template'!K$17,VLOOKUP(TRIM(UPPER(SUBSTITUTE('Main Template'!$D55," ",""))),'Cleaned Google Form'!$A$1:$M$5000,9,FALSE),1),FALSE),0,1))))),1)</f>
        <v>1</v>
      </c>
      <c r="L55" s="12">
        <f>IFERROR(IF(AND(WEEKDAY('Main Template'!L$18)=1,OR(VLOOKUP(TRIM(UPPER(SUBSTITUTE($D55," ",""))),'Cleaned Google Form'!$A$1:$M$5000,3,FALSE)="SMH",VLOOKUP(TRIM(UPPER(SUBSTITUTE($D55," ",""))),'Cleaned Google Form'!$A$1:$M$5000,3,FALSE)="RCH",VLOOKUP(TRIM(UPPER(SUBSTITUTE($D55," ",""))),'Cleaned Google Form'!$A$1:$M$5000,3,FALSE)="BCCA")),0,IF(AND(L$21=1,NOT(VLOOKUP(TRIM(UPPER(SUBSTITUTE($D55," ",""))),'Cleaned Google Form'!$A$1:$M$5000,6,FALSE)="NO")),0,IF(OR(VLOOKUP(TRIM(UPPER(SUBSTITUTE($D55," ",""))),'Cleaned Google Form'!$A$1:$M$5000,8,FALSE)='Main Template'!L$12,VLOOKUP(TRIM(UPPER(SUBSTITUTE($D55," ",""))),'Cleaned Google Form'!$A$1:$M$5000,8,FALSE)='Main Template'!L$13,VLOOKUP(TRIM(UPPER(SUBSTITUTE($D55," ",""))),'Cleaned Google Form'!$A$1:$M$5000,8,FALSE)='Main Template'!L$14,VLOOKUP(TRIM(UPPER(SUBSTITUTE($D55," ",""))),'Cleaned Google Form'!$A$1:$M$5000,8,FALSE)='Main Template'!L$15),0,IF(AND('Main Template'!L$21&gt;=$C$9,'Main Template'!L$19,VLOOKUP(TRIM(UPPER(SUBSTITUTE($D55," ",""))),'Cleaned Google Form'!$A$1:$M$5000,7,FALSE)="YES"),0,IF(IFERROR(FIND('Main Template'!L$17,VLOOKUP(TRIM(UPPER(SUBSTITUTE('Main Template'!$D55," ",""))),'Cleaned Google Form'!$A$1:$M$5000,9,FALSE),1),FALSE),0,1))))),1)</f>
        <v>1</v>
      </c>
      <c r="M55" s="12">
        <f>IFERROR(IF(AND(WEEKDAY('Main Template'!M$18)=1,OR(VLOOKUP(TRIM(UPPER(SUBSTITUTE($D55," ",""))),'Cleaned Google Form'!$A$1:$M$5000,3,FALSE)="SMH",VLOOKUP(TRIM(UPPER(SUBSTITUTE($D55," ",""))),'Cleaned Google Form'!$A$1:$M$5000,3,FALSE)="RCH",VLOOKUP(TRIM(UPPER(SUBSTITUTE($D55," ",""))),'Cleaned Google Form'!$A$1:$M$5000,3,FALSE)="BCCA")),0,IF(AND(M$21=1,NOT(VLOOKUP(TRIM(UPPER(SUBSTITUTE($D55," ",""))),'Cleaned Google Form'!$A$1:$M$5000,6,FALSE)="NO")),0,IF(OR(VLOOKUP(TRIM(UPPER(SUBSTITUTE($D55," ",""))),'Cleaned Google Form'!$A$1:$M$5000,8,FALSE)='Main Template'!M$12,VLOOKUP(TRIM(UPPER(SUBSTITUTE($D55," ",""))),'Cleaned Google Form'!$A$1:$M$5000,8,FALSE)='Main Template'!M$13,VLOOKUP(TRIM(UPPER(SUBSTITUTE($D55," ",""))),'Cleaned Google Form'!$A$1:$M$5000,8,FALSE)='Main Template'!M$14,VLOOKUP(TRIM(UPPER(SUBSTITUTE($D55," ",""))),'Cleaned Google Form'!$A$1:$M$5000,8,FALSE)='Main Template'!M$15),0,IF(AND('Main Template'!M$21&gt;=$C$9,'Main Template'!M$19,VLOOKUP(TRIM(UPPER(SUBSTITUTE($D55," ",""))),'Cleaned Google Form'!$A$1:$M$5000,7,FALSE)="YES"),0,IF(IFERROR(FIND('Main Template'!M$17,VLOOKUP(TRIM(UPPER(SUBSTITUTE('Main Template'!$D55," ",""))),'Cleaned Google Form'!$A$1:$M$5000,9,FALSE),1),FALSE),0,1))))),1)</f>
        <v>1</v>
      </c>
      <c r="N55" s="12">
        <f>IFERROR(IF(AND(WEEKDAY('Main Template'!N$18)=1,OR(VLOOKUP(TRIM(UPPER(SUBSTITUTE($D55," ",""))),'Cleaned Google Form'!$A$1:$M$5000,3,FALSE)="SMH",VLOOKUP(TRIM(UPPER(SUBSTITUTE($D55," ",""))),'Cleaned Google Form'!$A$1:$M$5000,3,FALSE)="RCH",VLOOKUP(TRIM(UPPER(SUBSTITUTE($D55," ",""))),'Cleaned Google Form'!$A$1:$M$5000,3,FALSE)="BCCA")),0,IF(AND(N$21=1,NOT(VLOOKUP(TRIM(UPPER(SUBSTITUTE($D55," ",""))),'Cleaned Google Form'!$A$1:$M$5000,6,FALSE)="NO")),0,IF(OR(VLOOKUP(TRIM(UPPER(SUBSTITUTE($D55," ",""))),'Cleaned Google Form'!$A$1:$M$5000,8,FALSE)='Main Template'!N$12,VLOOKUP(TRIM(UPPER(SUBSTITUTE($D55," ",""))),'Cleaned Google Form'!$A$1:$M$5000,8,FALSE)='Main Template'!N$13,VLOOKUP(TRIM(UPPER(SUBSTITUTE($D55," ",""))),'Cleaned Google Form'!$A$1:$M$5000,8,FALSE)='Main Template'!N$14,VLOOKUP(TRIM(UPPER(SUBSTITUTE($D55," ",""))),'Cleaned Google Form'!$A$1:$M$5000,8,FALSE)='Main Template'!N$15),0,IF(AND('Main Template'!N$21&gt;=$C$9,'Main Template'!N$19,VLOOKUP(TRIM(UPPER(SUBSTITUTE($D55," ",""))),'Cleaned Google Form'!$A$1:$M$5000,7,FALSE)="YES"),0,IF(IFERROR(FIND('Main Template'!N$17,VLOOKUP(TRIM(UPPER(SUBSTITUTE('Main Template'!$D55," ",""))),'Cleaned Google Form'!$A$1:$M$5000,9,FALSE),1),FALSE),0,1))))),1)</f>
        <v>1</v>
      </c>
      <c r="O55" s="12">
        <f>IFERROR(IF(AND(WEEKDAY('Main Template'!O$18)=1,OR(VLOOKUP(TRIM(UPPER(SUBSTITUTE($D55," ",""))),'Cleaned Google Form'!$A$1:$M$5000,3,FALSE)="SMH",VLOOKUP(TRIM(UPPER(SUBSTITUTE($D55," ",""))),'Cleaned Google Form'!$A$1:$M$5000,3,FALSE)="RCH",VLOOKUP(TRIM(UPPER(SUBSTITUTE($D55," ",""))),'Cleaned Google Form'!$A$1:$M$5000,3,FALSE)="BCCA")),0,IF(AND(O$21=1,NOT(VLOOKUP(TRIM(UPPER(SUBSTITUTE($D55," ",""))),'Cleaned Google Form'!$A$1:$M$5000,6,FALSE)="NO")),0,IF(OR(VLOOKUP(TRIM(UPPER(SUBSTITUTE($D55," ",""))),'Cleaned Google Form'!$A$1:$M$5000,8,FALSE)='Main Template'!O$12,VLOOKUP(TRIM(UPPER(SUBSTITUTE($D55," ",""))),'Cleaned Google Form'!$A$1:$M$5000,8,FALSE)='Main Template'!O$13,VLOOKUP(TRIM(UPPER(SUBSTITUTE($D55," ",""))),'Cleaned Google Form'!$A$1:$M$5000,8,FALSE)='Main Template'!O$14,VLOOKUP(TRIM(UPPER(SUBSTITUTE($D55," ",""))),'Cleaned Google Form'!$A$1:$M$5000,8,FALSE)='Main Template'!O$15),0,IF(AND('Main Template'!O$21&gt;=$C$9,'Main Template'!O$19,VLOOKUP(TRIM(UPPER(SUBSTITUTE($D55," ",""))),'Cleaned Google Form'!$A$1:$M$5000,7,FALSE)="YES"),0,IF(IFERROR(FIND('Main Template'!O$17,VLOOKUP(TRIM(UPPER(SUBSTITUTE('Main Template'!$D55," ",""))),'Cleaned Google Form'!$A$1:$M$5000,9,FALSE),1),FALSE),0,1))))),1)</f>
        <v>1</v>
      </c>
      <c r="P55" s="12">
        <f>IFERROR(IF(AND(WEEKDAY('Main Template'!P$18)=1,OR(VLOOKUP(TRIM(UPPER(SUBSTITUTE($D55," ",""))),'Cleaned Google Form'!$A$1:$M$5000,3,FALSE)="SMH",VLOOKUP(TRIM(UPPER(SUBSTITUTE($D55," ",""))),'Cleaned Google Form'!$A$1:$M$5000,3,FALSE)="RCH",VLOOKUP(TRIM(UPPER(SUBSTITUTE($D55," ",""))),'Cleaned Google Form'!$A$1:$M$5000,3,FALSE)="BCCA")),0,IF(AND(P$21=1,NOT(VLOOKUP(TRIM(UPPER(SUBSTITUTE($D55," ",""))),'Cleaned Google Form'!$A$1:$M$5000,6,FALSE)="NO")),0,IF(OR(VLOOKUP(TRIM(UPPER(SUBSTITUTE($D55," ",""))),'Cleaned Google Form'!$A$1:$M$5000,8,FALSE)='Main Template'!P$12,VLOOKUP(TRIM(UPPER(SUBSTITUTE($D55," ",""))),'Cleaned Google Form'!$A$1:$M$5000,8,FALSE)='Main Template'!P$13,VLOOKUP(TRIM(UPPER(SUBSTITUTE($D55," ",""))),'Cleaned Google Form'!$A$1:$M$5000,8,FALSE)='Main Template'!P$14,VLOOKUP(TRIM(UPPER(SUBSTITUTE($D55," ",""))),'Cleaned Google Form'!$A$1:$M$5000,8,FALSE)='Main Template'!P$15),0,IF(AND('Main Template'!P$21&gt;=$C$9,'Main Template'!P$19,VLOOKUP(TRIM(UPPER(SUBSTITUTE($D55," ",""))),'Cleaned Google Form'!$A$1:$M$5000,7,FALSE)="YES"),0,IF(IFERROR(FIND('Main Template'!P$17,VLOOKUP(TRIM(UPPER(SUBSTITUTE('Main Template'!$D55," ",""))),'Cleaned Google Form'!$A$1:$M$5000,9,FALSE),1),FALSE),0,1))))),1)</f>
        <v>1</v>
      </c>
      <c r="Q55" s="12">
        <f>IFERROR(IF(AND(WEEKDAY('Main Template'!Q$18)=1,OR(VLOOKUP(TRIM(UPPER(SUBSTITUTE($D55," ",""))),'Cleaned Google Form'!$A$1:$M$5000,3,FALSE)="SMH",VLOOKUP(TRIM(UPPER(SUBSTITUTE($D55," ",""))),'Cleaned Google Form'!$A$1:$M$5000,3,FALSE)="RCH",VLOOKUP(TRIM(UPPER(SUBSTITUTE($D55," ",""))),'Cleaned Google Form'!$A$1:$M$5000,3,FALSE)="BCCA")),0,IF(AND(Q$21=1,NOT(VLOOKUP(TRIM(UPPER(SUBSTITUTE($D55," ",""))),'Cleaned Google Form'!$A$1:$M$5000,6,FALSE)="NO")),0,IF(OR(VLOOKUP(TRIM(UPPER(SUBSTITUTE($D55," ",""))),'Cleaned Google Form'!$A$1:$M$5000,8,FALSE)='Main Template'!Q$12,VLOOKUP(TRIM(UPPER(SUBSTITUTE($D55," ",""))),'Cleaned Google Form'!$A$1:$M$5000,8,FALSE)='Main Template'!Q$13,VLOOKUP(TRIM(UPPER(SUBSTITUTE($D55," ",""))),'Cleaned Google Form'!$A$1:$M$5000,8,FALSE)='Main Template'!Q$14,VLOOKUP(TRIM(UPPER(SUBSTITUTE($D55," ",""))),'Cleaned Google Form'!$A$1:$M$5000,8,FALSE)='Main Template'!Q$15),0,IF(AND('Main Template'!Q$21&gt;=$C$9,'Main Template'!Q$19,VLOOKUP(TRIM(UPPER(SUBSTITUTE($D55," ",""))),'Cleaned Google Form'!$A$1:$M$5000,7,FALSE)="YES"),0,IF(IFERROR(FIND('Main Template'!Q$17,VLOOKUP(TRIM(UPPER(SUBSTITUTE('Main Template'!$D55," ",""))),'Cleaned Google Form'!$A$1:$M$5000,9,FALSE),1),FALSE),0,1))))),1)</f>
        <v>1</v>
      </c>
      <c r="R55" s="12">
        <f>IFERROR(IF(AND(WEEKDAY('Main Template'!R$18)=1,OR(VLOOKUP(TRIM(UPPER(SUBSTITUTE($D55," ",""))),'Cleaned Google Form'!$A$1:$M$5000,3,FALSE)="SMH",VLOOKUP(TRIM(UPPER(SUBSTITUTE($D55," ",""))),'Cleaned Google Form'!$A$1:$M$5000,3,FALSE)="RCH",VLOOKUP(TRIM(UPPER(SUBSTITUTE($D55," ",""))),'Cleaned Google Form'!$A$1:$M$5000,3,FALSE)="BCCA")),0,IF(AND(R$21=1,NOT(VLOOKUP(TRIM(UPPER(SUBSTITUTE($D55," ",""))),'Cleaned Google Form'!$A$1:$M$5000,6,FALSE)="NO")),0,IF(OR(VLOOKUP(TRIM(UPPER(SUBSTITUTE($D55," ",""))),'Cleaned Google Form'!$A$1:$M$5000,8,FALSE)='Main Template'!R$12,VLOOKUP(TRIM(UPPER(SUBSTITUTE($D55," ",""))),'Cleaned Google Form'!$A$1:$M$5000,8,FALSE)='Main Template'!R$13,VLOOKUP(TRIM(UPPER(SUBSTITUTE($D55," ",""))),'Cleaned Google Form'!$A$1:$M$5000,8,FALSE)='Main Template'!R$14,VLOOKUP(TRIM(UPPER(SUBSTITUTE($D55," ",""))),'Cleaned Google Form'!$A$1:$M$5000,8,FALSE)='Main Template'!R$15),0,IF(AND('Main Template'!R$21&gt;=$C$9,'Main Template'!R$19,VLOOKUP(TRIM(UPPER(SUBSTITUTE($D55," ",""))),'Cleaned Google Form'!$A$1:$M$5000,7,FALSE)="YES"),0,IF(IFERROR(FIND('Main Template'!R$17,VLOOKUP(TRIM(UPPER(SUBSTITUTE('Main Template'!$D55," ",""))),'Cleaned Google Form'!$A$1:$M$5000,9,FALSE),1),FALSE),0,1))))),1)</f>
        <v>1</v>
      </c>
      <c r="S55" s="12">
        <f>IFERROR(IF(AND(WEEKDAY('Main Template'!S$18)=1,OR(VLOOKUP(TRIM(UPPER(SUBSTITUTE($D55," ",""))),'Cleaned Google Form'!$A$1:$M$5000,3,FALSE)="SMH",VLOOKUP(TRIM(UPPER(SUBSTITUTE($D55," ",""))),'Cleaned Google Form'!$A$1:$M$5000,3,FALSE)="RCH",VLOOKUP(TRIM(UPPER(SUBSTITUTE($D55," ",""))),'Cleaned Google Form'!$A$1:$M$5000,3,FALSE)="BCCA")),0,IF(AND(S$21=1,NOT(VLOOKUP(TRIM(UPPER(SUBSTITUTE($D55," ",""))),'Cleaned Google Form'!$A$1:$M$5000,6,FALSE)="NO")),0,IF(OR(VLOOKUP(TRIM(UPPER(SUBSTITUTE($D55," ",""))),'Cleaned Google Form'!$A$1:$M$5000,8,FALSE)='Main Template'!S$12,VLOOKUP(TRIM(UPPER(SUBSTITUTE($D55," ",""))),'Cleaned Google Form'!$A$1:$M$5000,8,FALSE)='Main Template'!S$13,VLOOKUP(TRIM(UPPER(SUBSTITUTE($D55," ",""))),'Cleaned Google Form'!$A$1:$M$5000,8,FALSE)='Main Template'!S$14,VLOOKUP(TRIM(UPPER(SUBSTITUTE($D55," ",""))),'Cleaned Google Form'!$A$1:$M$5000,8,FALSE)='Main Template'!S$15),0,IF(AND('Main Template'!S$21&gt;=$C$9,'Main Template'!S$19,VLOOKUP(TRIM(UPPER(SUBSTITUTE($D55," ",""))),'Cleaned Google Form'!$A$1:$M$5000,7,FALSE)="YES"),0,IF(IFERROR(FIND('Main Template'!S$17,VLOOKUP(TRIM(UPPER(SUBSTITUTE('Main Template'!$D55," ",""))),'Cleaned Google Form'!$A$1:$M$5000,9,FALSE),1),FALSE),0,1))))),1)</f>
        <v>1</v>
      </c>
      <c r="T55" s="12">
        <f>IFERROR(IF(AND(WEEKDAY('Main Template'!T$18)=1,OR(VLOOKUP(TRIM(UPPER(SUBSTITUTE($D55," ",""))),'Cleaned Google Form'!$A$1:$M$5000,3,FALSE)="SMH",VLOOKUP(TRIM(UPPER(SUBSTITUTE($D55," ",""))),'Cleaned Google Form'!$A$1:$M$5000,3,FALSE)="RCH",VLOOKUP(TRIM(UPPER(SUBSTITUTE($D55," ",""))),'Cleaned Google Form'!$A$1:$M$5000,3,FALSE)="BCCA")),0,IF(AND(T$21=1,NOT(VLOOKUP(TRIM(UPPER(SUBSTITUTE($D55," ",""))),'Cleaned Google Form'!$A$1:$M$5000,6,FALSE)="NO")),0,IF(OR(VLOOKUP(TRIM(UPPER(SUBSTITUTE($D55," ",""))),'Cleaned Google Form'!$A$1:$M$5000,8,FALSE)='Main Template'!T$12,VLOOKUP(TRIM(UPPER(SUBSTITUTE($D55," ",""))),'Cleaned Google Form'!$A$1:$M$5000,8,FALSE)='Main Template'!T$13,VLOOKUP(TRIM(UPPER(SUBSTITUTE($D55," ",""))),'Cleaned Google Form'!$A$1:$M$5000,8,FALSE)='Main Template'!T$14,VLOOKUP(TRIM(UPPER(SUBSTITUTE($D55," ",""))),'Cleaned Google Form'!$A$1:$M$5000,8,FALSE)='Main Template'!T$15),0,IF(AND('Main Template'!T$21&gt;=$C$9,'Main Template'!T$19,VLOOKUP(TRIM(UPPER(SUBSTITUTE($D55," ",""))),'Cleaned Google Form'!$A$1:$M$5000,7,FALSE)="YES"),0,IF(IFERROR(FIND('Main Template'!T$17,VLOOKUP(TRIM(UPPER(SUBSTITUTE('Main Template'!$D55," ",""))),'Cleaned Google Form'!$A$1:$M$5000,9,FALSE),1),FALSE),0,1))))),1)</f>
        <v>1</v>
      </c>
      <c r="U55" s="12">
        <f>IFERROR(IF(AND(WEEKDAY('Main Template'!U$18)=1,OR(VLOOKUP(TRIM(UPPER(SUBSTITUTE($D55," ",""))),'Cleaned Google Form'!$A$1:$M$5000,3,FALSE)="SMH",VLOOKUP(TRIM(UPPER(SUBSTITUTE($D55," ",""))),'Cleaned Google Form'!$A$1:$M$5000,3,FALSE)="RCH",VLOOKUP(TRIM(UPPER(SUBSTITUTE($D55," ",""))),'Cleaned Google Form'!$A$1:$M$5000,3,FALSE)="BCCA")),0,IF(AND(U$21=1,NOT(VLOOKUP(TRIM(UPPER(SUBSTITUTE($D55," ",""))),'Cleaned Google Form'!$A$1:$M$5000,6,FALSE)="NO")),0,IF(OR(VLOOKUP(TRIM(UPPER(SUBSTITUTE($D55," ",""))),'Cleaned Google Form'!$A$1:$M$5000,8,FALSE)='Main Template'!U$12,VLOOKUP(TRIM(UPPER(SUBSTITUTE($D55," ",""))),'Cleaned Google Form'!$A$1:$M$5000,8,FALSE)='Main Template'!U$13,VLOOKUP(TRIM(UPPER(SUBSTITUTE($D55," ",""))),'Cleaned Google Form'!$A$1:$M$5000,8,FALSE)='Main Template'!U$14,VLOOKUP(TRIM(UPPER(SUBSTITUTE($D55," ",""))),'Cleaned Google Form'!$A$1:$M$5000,8,FALSE)='Main Template'!U$15),0,IF(AND('Main Template'!U$21&gt;=$C$9,'Main Template'!U$19,VLOOKUP(TRIM(UPPER(SUBSTITUTE($D55," ",""))),'Cleaned Google Form'!$A$1:$M$5000,7,FALSE)="YES"),0,IF(IFERROR(FIND('Main Template'!U$17,VLOOKUP(TRIM(UPPER(SUBSTITUTE('Main Template'!$D55," ",""))),'Cleaned Google Form'!$A$1:$M$5000,9,FALSE),1),FALSE),0,1))))),1)</f>
        <v>1</v>
      </c>
      <c r="V55" s="12">
        <f>IFERROR(IF(AND(WEEKDAY('Main Template'!V$18)=1,OR(VLOOKUP(TRIM(UPPER(SUBSTITUTE($D55," ",""))),'Cleaned Google Form'!$A$1:$M$5000,3,FALSE)="SMH",VLOOKUP(TRIM(UPPER(SUBSTITUTE($D55," ",""))),'Cleaned Google Form'!$A$1:$M$5000,3,FALSE)="RCH",VLOOKUP(TRIM(UPPER(SUBSTITUTE($D55," ",""))),'Cleaned Google Form'!$A$1:$M$5000,3,FALSE)="BCCA")),0,IF(AND(V$21=1,NOT(VLOOKUP(TRIM(UPPER(SUBSTITUTE($D55," ",""))),'Cleaned Google Form'!$A$1:$M$5000,6,FALSE)="NO")),0,IF(OR(VLOOKUP(TRIM(UPPER(SUBSTITUTE($D55," ",""))),'Cleaned Google Form'!$A$1:$M$5000,8,FALSE)='Main Template'!V$12,VLOOKUP(TRIM(UPPER(SUBSTITUTE($D55," ",""))),'Cleaned Google Form'!$A$1:$M$5000,8,FALSE)='Main Template'!V$13,VLOOKUP(TRIM(UPPER(SUBSTITUTE($D55," ",""))),'Cleaned Google Form'!$A$1:$M$5000,8,FALSE)='Main Template'!V$14,VLOOKUP(TRIM(UPPER(SUBSTITUTE($D55," ",""))),'Cleaned Google Form'!$A$1:$M$5000,8,FALSE)='Main Template'!V$15),0,IF(AND('Main Template'!V$21&gt;=$C$9,'Main Template'!V$19,VLOOKUP(TRIM(UPPER(SUBSTITUTE($D55," ",""))),'Cleaned Google Form'!$A$1:$M$5000,7,FALSE)="YES"),0,IF(IFERROR(FIND('Main Template'!V$17,VLOOKUP(TRIM(UPPER(SUBSTITUTE('Main Template'!$D55," ",""))),'Cleaned Google Form'!$A$1:$M$5000,9,FALSE),1),FALSE),0,1))))),1)</f>
        <v>1</v>
      </c>
      <c r="W55" s="12">
        <f>IFERROR(IF(AND(WEEKDAY('Main Template'!W$18)=1,OR(VLOOKUP(TRIM(UPPER(SUBSTITUTE($D55," ",""))),'Cleaned Google Form'!$A$1:$M$5000,3,FALSE)="SMH",VLOOKUP(TRIM(UPPER(SUBSTITUTE($D55," ",""))),'Cleaned Google Form'!$A$1:$M$5000,3,FALSE)="RCH",VLOOKUP(TRIM(UPPER(SUBSTITUTE($D55," ",""))),'Cleaned Google Form'!$A$1:$M$5000,3,FALSE)="BCCA")),0,IF(AND(W$21=1,NOT(VLOOKUP(TRIM(UPPER(SUBSTITUTE($D55," ",""))),'Cleaned Google Form'!$A$1:$M$5000,6,FALSE)="NO")),0,IF(OR(VLOOKUP(TRIM(UPPER(SUBSTITUTE($D55," ",""))),'Cleaned Google Form'!$A$1:$M$5000,8,FALSE)='Main Template'!W$12,VLOOKUP(TRIM(UPPER(SUBSTITUTE($D55," ",""))),'Cleaned Google Form'!$A$1:$M$5000,8,FALSE)='Main Template'!W$13,VLOOKUP(TRIM(UPPER(SUBSTITUTE($D55," ",""))),'Cleaned Google Form'!$A$1:$M$5000,8,FALSE)='Main Template'!W$14,VLOOKUP(TRIM(UPPER(SUBSTITUTE($D55," ",""))),'Cleaned Google Form'!$A$1:$M$5000,8,FALSE)='Main Template'!W$15),0,IF(AND('Main Template'!W$21&gt;=$C$9,'Main Template'!W$19,VLOOKUP(TRIM(UPPER(SUBSTITUTE($D55," ",""))),'Cleaned Google Form'!$A$1:$M$5000,7,FALSE)="YES"),0,IF(IFERROR(FIND('Main Template'!W$17,VLOOKUP(TRIM(UPPER(SUBSTITUTE('Main Template'!$D55," ",""))),'Cleaned Google Form'!$A$1:$M$5000,9,FALSE),1),FALSE),0,1))))),1)</f>
        <v>1</v>
      </c>
      <c r="X55" s="12">
        <f>IFERROR(IF(AND(WEEKDAY('Main Template'!X$18)=1,OR(VLOOKUP(TRIM(UPPER(SUBSTITUTE($D55," ",""))),'Cleaned Google Form'!$A$1:$M$5000,3,FALSE)="SMH",VLOOKUP(TRIM(UPPER(SUBSTITUTE($D55," ",""))),'Cleaned Google Form'!$A$1:$M$5000,3,FALSE)="RCH",VLOOKUP(TRIM(UPPER(SUBSTITUTE($D55," ",""))),'Cleaned Google Form'!$A$1:$M$5000,3,FALSE)="BCCA")),0,IF(AND(X$21=1,NOT(VLOOKUP(TRIM(UPPER(SUBSTITUTE($D55," ",""))),'Cleaned Google Form'!$A$1:$M$5000,6,FALSE)="NO")),0,IF(OR(VLOOKUP(TRIM(UPPER(SUBSTITUTE($D55," ",""))),'Cleaned Google Form'!$A$1:$M$5000,8,FALSE)='Main Template'!X$12,VLOOKUP(TRIM(UPPER(SUBSTITUTE($D55," ",""))),'Cleaned Google Form'!$A$1:$M$5000,8,FALSE)='Main Template'!X$13,VLOOKUP(TRIM(UPPER(SUBSTITUTE($D55," ",""))),'Cleaned Google Form'!$A$1:$M$5000,8,FALSE)='Main Template'!X$14,VLOOKUP(TRIM(UPPER(SUBSTITUTE($D55," ",""))),'Cleaned Google Form'!$A$1:$M$5000,8,FALSE)='Main Template'!X$15),0,IF(AND('Main Template'!X$21&gt;=$C$9,'Main Template'!X$19,VLOOKUP(TRIM(UPPER(SUBSTITUTE($D55," ",""))),'Cleaned Google Form'!$A$1:$M$5000,7,FALSE)="YES"),0,IF(IFERROR(FIND('Main Template'!X$17,VLOOKUP(TRIM(UPPER(SUBSTITUTE('Main Template'!$D55," ",""))),'Cleaned Google Form'!$A$1:$M$5000,9,FALSE),1),FALSE),0,1))))),1)</f>
        <v>1</v>
      </c>
      <c r="Y55" s="12">
        <f>IFERROR(IF(AND(WEEKDAY('Main Template'!Y$18)=1,OR(VLOOKUP(TRIM(UPPER(SUBSTITUTE($D55," ",""))),'Cleaned Google Form'!$A$1:$M$5000,3,FALSE)="SMH",VLOOKUP(TRIM(UPPER(SUBSTITUTE($D55," ",""))),'Cleaned Google Form'!$A$1:$M$5000,3,FALSE)="RCH",VLOOKUP(TRIM(UPPER(SUBSTITUTE($D55," ",""))),'Cleaned Google Form'!$A$1:$M$5000,3,FALSE)="BCCA")),0,IF(AND(Y$21=1,NOT(VLOOKUP(TRIM(UPPER(SUBSTITUTE($D55," ",""))),'Cleaned Google Form'!$A$1:$M$5000,6,FALSE)="NO")),0,IF(OR(VLOOKUP(TRIM(UPPER(SUBSTITUTE($D55," ",""))),'Cleaned Google Form'!$A$1:$M$5000,8,FALSE)='Main Template'!Y$12,VLOOKUP(TRIM(UPPER(SUBSTITUTE($D55," ",""))),'Cleaned Google Form'!$A$1:$M$5000,8,FALSE)='Main Template'!Y$13,VLOOKUP(TRIM(UPPER(SUBSTITUTE($D55," ",""))),'Cleaned Google Form'!$A$1:$M$5000,8,FALSE)='Main Template'!Y$14,VLOOKUP(TRIM(UPPER(SUBSTITUTE($D55," ",""))),'Cleaned Google Form'!$A$1:$M$5000,8,FALSE)='Main Template'!Y$15),0,IF(AND('Main Template'!Y$21&gt;=$C$9,'Main Template'!Y$19,VLOOKUP(TRIM(UPPER(SUBSTITUTE($D55," ",""))),'Cleaned Google Form'!$A$1:$M$5000,7,FALSE)="YES"),0,IF(IFERROR(FIND('Main Template'!Y$17,VLOOKUP(TRIM(UPPER(SUBSTITUTE('Main Template'!$D55," ",""))),'Cleaned Google Form'!$A$1:$M$5000,9,FALSE),1),FALSE),0,1))))),1)</f>
        <v>1</v>
      </c>
      <c r="Z55" s="12">
        <f>IFERROR(IF(AND(WEEKDAY('Main Template'!Z$18)=1,OR(VLOOKUP(TRIM(UPPER(SUBSTITUTE($D55," ",""))),'Cleaned Google Form'!$A$1:$M$5000,3,FALSE)="SMH",VLOOKUP(TRIM(UPPER(SUBSTITUTE($D55," ",""))),'Cleaned Google Form'!$A$1:$M$5000,3,FALSE)="RCH",VLOOKUP(TRIM(UPPER(SUBSTITUTE($D55," ",""))),'Cleaned Google Form'!$A$1:$M$5000,3,FALSE)="BCCA")),0,IF(AND(Z$21=1,NOT(VLOOKUP(TRIM(UPPER(SUBSTITUTE($D55," ",""))),'Cleaned Google Form'!$A$1:$M$5000,6,FALSE)="NO")),0,IF(OR(VLOOKUP(TRIM(UPPER(SUBSTITUTE($D55," ",""))),'Cleaned Google Form'!$A$1:$M$5000,8,FALSE)='Main Template'!Z$12,VLOOKUP(TRIM(UPPER(SUBSTITUTE($D55," ",""))),'Cleaned Google Form'!$A$1:$M$5000,8,FALSE)='Main Template'!Z$13,VLOOKUP(TRIM(UPPER(SUBSTITUTE($D55," ",""))),'Cleaned Google Form'!$A$1:$M$5000,8,FALSE)='Main Template'!Z$14,VLOOKUP(TRIM(UPPER(SUBSTITUTE($D55," ",""))),'Cleaned Google Form'!$A$1:$M$5000,8,FALSE)='Main Template'!Z$15),0,IF(AND('Main Template'!Z$21&gt;=$C$9,'Main Template'!Z$19,VLOOKUP(TRIM(UPPER(SUBSTITUTE($D55," ",""))),'Cleaned Google Form'!$A$1:$M$5000,7,FALSE)="YES"),0,IF(IFERROR(FIND('Main Template'!Z$17,VLOOKUP(TRIM(UPPER(SUBSTITUTE('Main Template'!$D55," ",""))),'Cleaned Google Form'!$A$1:$M$5000,9,FALSE),1),FALSE),0,1))))),1)</f>
        <v>1</v>
      </c>
      <c r="AA55" s="12">
        <f>IFERROR(IF(AND(WEEKDAY('Main Template'!AA$18)=1,OR(VLOOKUP(TRIM(UPPER(SUBSTITUTE($D55," ",""))),'Cleaned Google Form'!$A$1:$M$5000,3,FALSE)="SMH",VLOOKUP(TRIM(UPPER(SUBSTITUTE($D55," ",""))),'Cleaned Google Form'!$A$1:$M$5000,3,FALSE)="RCH",VLOOKUP(TRIM(UPPER(SUBSTITUTE($D55," ",""))),'Cleaned Google Form'!$A$1:$M$5000,3,FALSE)="BCCA")),0,IF(AND(AA$21=1,NOT(VLOOKUP(TRIM(UPPER(SUBSTITUTE($D55," ",""))),'Cleaned Google Form'!$A$1:$M$5000,6,FALSE)="NO")),0,IF(OR(VLOOKUP(TRIM(UPPER(SUBSTITUTE($D55," ",""))),'Cleaned Google Form'!$A$1:$M$5000,8,FALSE)='Main Template'!AA$12,VLOOKUP(TRIM(UPPER(SUBSTITUTE($D55," ",""))),'Cleaned Google Form'!$A$1:$M$5000,8,FALSE)='Main Template'!AA$13,VLOOKUP(TRIM(UPPER(SUBSTITUTE($D55," ",""))),'Cleaned Google Form'!$A$1:$M$5000,8,FALSE)='Main Template'!AA$14,VLOOKUP(TRIM(UPPER(SUBSTITUTE($D55," ",""))),'Cleaned Google Form'!$A$1:$M$5000,8,FALSE)='Main Template'!AA$15),0,IF(AND('Main Template'!AA$21&gt;=$C$9,'Main Template'!AA$19,VLOOKUP(TRIM(UPPER(SUBSTITUTE($D55," ",""))),'Cleaned Google Form'!$A$1:$M$5000,7,FALSE)="YES"),0,IF(IFERROR(FIND('Main Template'!AA$17,VLOOKUP(TRIM(UPPER(SUBSTITUTE('Main Template'!$D55," ",""))),'Cleaned Google Form'!$A$1:$M$5000,9,FALSE),1),FALSE),0,1))))),1)</f>
        <v>1</v>
      </c>
      <c r="AB55" s="12">
        <f>IFERROR(IF(AND(WEEKDAY('Main Template'!AB$18)=1,OR(VLOOKUP(TRIM(UPPER(SUBSTITUTE($D55," ",""))),'Cleaned Google Form'!$A$1:$M$5000,3,FALSE)="SMH",VLOOKUP(TRIM(UPPER(SUBSTITUTE($D55," ",""))),'Cleaned Google Form'!$A$1:$M$5000,3,FALSE)="RCH",VLOOKUP(TRIM(UPPER(SUBSTITUTE($D55," ",""))),'Cleaned Google Form'!$A$1:$M$5000,3,FALSE)="BCCA")),0,IF(AND(AB$21=1,NOT(VLOOKUP(TRIM(UPPER(SUBSTITUTE($D55," ",""))),'Cleaned Google Form'!$A$1:$M$5000,6,FALSE)="NO")),0,IF(OR(VLOOKUP(TRIM(UPPER(SUBSTITUTE($D55," ",""))),'Cleaned Google Form'!$A$1:$M$5000,8,FALSE)='Main Template'!AB$12,VLOOKUP(TRIM(UPPER(SUBSTITUTE($D55," ",""))),'Cleaned Google Form'!$A$1:$M$5000,8,FALSE)='Main Template'!AB$13,VLOOKUP(TRIM(UPPER(SUBSTITUTE($D55," ",""))),'Cleaned Google Form'!$A$1:$M$5000,8,FALSE)='Main Template'!AB$14,VLOOKUP(TRIM(UPPER(SUBSTITUTE($D55," ",""))),'Cleaned Google Form'!$A$1:$M$5000,8,FALSE)='Main Template'!AB$15),0,IF(AND('Main Template'!AB$21&gt;=$C$9,'Main Template'!AB$19,VLOOKUP(TRIM(UPPER(SUBSTITUTE($D55," ",""))),'Cleaned Google Form'!$A$1:$M$5000,7,FALSE)="YES"),0,IF(IFERROR(FIND('Main Template'!AB$17,VLOOKUP(TRIM(UPPER(SUBSTITUTE('Main Template'!$D55," ",""))),'Cleaned Google Form'!$A$1:$M$5000,9,FALSE),1),FALSE),0,1))))),1)</f>
        <v>0</v>
      </c>
      <c r="AC55" s="12">
        <f>IFERROR(IF(AND(WEEKDAY('Main Template'!AC$18)=1,OR(VLOOKUP(TRIM(UPPER(SUBSTITUTE($D55," ",""))),'Cleaned Google Form'!$A$1:$M$5000,3,FALSE)="SMH",VLOOKUP(TRIM(UPPER(SUBSTITUTE($D55," ",""))),'Cleaned Google Form'!$A$1:$M$5000,3,FALSE)="RCH",VLOOKUP(TRIM(UPPER(SUBSTITUTE($D55," ",""))),'Cleaned Google Form'!$A$1:$M$5000,3,FALSE)="BCCA")),0,IF(AND(AC$21=1,NOT(VLOOKUP(TRIM(UPPER(SUBSTITUTE($D55," ",""))),'Cleaned Google Form'!$A$1:$M$5000,6,FALSE)="NO")),0,IF(OR(VLOOKUP(TRIM(UPPER(SUBSTITUTE($D55," ",""))),'Cleaned Google Form'!$A$1:$M$5000,8,FALSE)='Main Template'!AC$12,VLOOKUP(TRIM(UPPER(SUBSTITUTE($D55," ",""))),'Cleaned Google Form'!$A$1:$M$5000,8,FALSE)='Main Template'!AC$13,VLOOKUP(TRIM(UPPER(SUBSTITUTE($D55," ",""))),'Cleaned Google Form'!$A$1:$M$5000,8,FALSE)='Main Template'!AC$14,VLOOKUP(TRIM(UPPER(SUBSTITUTE($D55," ",""))),'Cleaned Google Form'!$A$1:$M$5000,8,FALSE)='Main Template'!AC$15),0,IF(AND('Main Template'!AC$21&gt;=$C$9,'Main Template'!AC$19,VLOOKUP(TRIM(UPPER(SUBSTITUTE($D55," ",""))),'Cleaned Google Form'!$A$1:$M$5000,7,FALSE)="YES"),0,IF(IFERROR(FIND('Main Template'!AC$17,VLOOKUP(TRIM(UPPER(SUBSTITUTE('Main Template'!$D55," ",""))),'Cleaned Google Form'!$A$1:$M$5000,9,FALSE),1),FALSE),0,1))))),1)</f>
        <v>0</v>
      </c>
      <c r="AD55" s="12">
        <f>IFERROR(IF(AND(WEEKDAY('Main Template'!AD$18)=1,OR(VLOOKUP(TRIM(UPPER(SUBSTITUTE($D55," ",""))),'Cleaned Google Form'!$A$1:$M$5000,3,FALSE)="SMH",VLOOKUP(TRIM(UPPER(SUBSTITUTE($D55," ",""))),'Cleaned Google Form'!$A$1:$M$5000,3,FALSE)="RCH",VLOOKUP(TRIM(UPPER(SUBSTITUTE($D55," ",""))),'Cleaned Google Form'!$A$1:$M$5000,3,FALSE)="BCCA")),0,IF(AND(AD$21=1,NOT(VLOOKUP(TRIM(UPPER(SUBSTITUTE($D55," ",""))),'Cleaned Google Form'!$A$1:$M$5000,6,FALSE)="NO")),0,IF(OR(VLOOKUP(TRIM(UPPER(SUBSTITUTE($D55," ",""))),'Cleaned Google Form'!$A$1:$M$5000,8,FALSE)='Main Template'!AD$12,VLOOKUP(TRIM(UPPER(SUBSTITUTE($D55," ",""))),'Cleaned Google Form'!$A$1:$M$5000,8,FALSE)='Main Template'!AD$13,VLOOKUP(TRIM(UPPER(SUBSTITUTE($D55," ",""))),'Cleaned Google Form'!$A$1:$M$5000,8,FALSE)='Main Template'!AD$14,VLOOKUP(TRIM(UPPER(SUBSTITUTE($D55," ",""))),'Cleaned Google Form'!$A$1:$M$5000,8,FALSE)='Main Template'!AD$15),0,IF(AND('Main Template'!AD$21&gt;=$C$9,'Main Template'!AD$19,VLOOKUP(TRIM(UPPER(SUBSTITUTE($D55," ",""))),'Cleaned Google Form'!$A$1:$M$5000,7,FALSE)="YES"),0,IF(IFERROR(FIND('Main Template'!AD$17,VLOOKUP(TRIM(UPPER(SUBSTITUTE('Main Template'!$D55," ",""))),'Cleaned Google Form'!$A$1:$M$5000,9,FALSE),1),FALSE),0,1))))),1)</f>
        <v>0</v>
      </c>
      <c r="AE55" s="12">
        <f>IFERROR(IF(AND(WEEKDAY('Main Template'!AE$18)=1,OR(VLOOKUP(TRIM(UPPER(SUBSTITUTE($D55," ",""))),'Cleaned Google Form'!$A$1:$M$5000,3,FALSE)="SMH",VLOOKUP(TRIM(UPPER(SUBSTITUTE($D55," ",""))),'Cleaned Google Form'!$A$1:$M$5000,3,FALSE)="RCH",VLOOKUP(TRIM(UPPER(SUBSTITUTE($D55," ",""))),'Cleaned Google Form'!$A$1:$M$5000,3,FALSE)="BCCA")),0,IF(AND(AE$21=1,NOT(VLOOKUP(TRIM(UPPER(SUBSTITUTE($D55," ",""))),'Cleaned Google Form'!$A$1:$M$5000,6,FALSE)="NO")),0,IF(OR(VLOOKUP(TRIM(UPPER(SUBSTITUTE($D55," ",""))),'Cleaned Google Form'!$A$1:$M$5000,8,FALSE)='Main Template'!AE$12,VLOOKUP(TRIM(UPPER(SUBSTITUTE($D55," ",""))),'Cleaned Google Form'!$A$1:$M$5000,8,FALSE)='Main Template'!AE$13,VLOOKUP(TRIM(UPPER(SUBSTITUTE($D55," ",""))),'Cleaned Google Form'!$A$1:$M$5000,8,FALSE)='Main Template'!AE$14,VLOOKUP(TRIM(UPPER(SUBSTITUTE($D55," ",""))),'Cleaned Google Form'!$A$1:$M$5000,8,FALSE)='Main Template'!AE$15),0,IF(AND('Main Template'!AE$21&gt;=$C$9,'Main Template'!AE$19,VLOOKUP(TRIM(UPPER(SUBSTITUTE($D55," ",""))),'Cleaned Google Form'!$A$1:$M$5000,7,FALSE)="YES"),0,IF(IFERROR(FIND('Main Template'!AE$17,VLOOKUP(TRIM(UPPER(SUBSTITUTE('Main Template'!$D55," ",""))),'Cleaned Google Form'!$A$1:$M$5000,9,FALSE),1),FALSE),0,1))))),1)</f>
        <v>0</v>
      </c>
      <c r="AF55" s="12">
        <f>IFERROR(IF(AND(WEEKDAY('Main Template'!AF$18)=1,OR(VLOOKUP(TRIM(UPPER(SUBSTITUTE($D55," ",""))),'Cleaned Google Form'!$A$1:$M$5000,3,FALSE)="SMH",VLOOKUP(TRIM(UPPER(SUBSTITUTE($D55," ",""))),'Cleaned Google Form'!$A$1:$M$5000,3,FALSE)="RCH",VLOOKUP(TRIM(UPPER(SUBSTITUTE($D55," ",""))),'Cleaned Google Form'!$A$1:$M$5000,3,FALSE)="BCCA")),0,IF(AND(AF$21=1,NOT(VLOOKUP(TRIM(UPPER(SUBSTITUTE($D55," ",""))),'Cleaned Google Form'!$A$1:$M$5000,6,FALSE)="NO")),0,IF(OR(VLOOKUP(TRIM(UPPER(SUBSTITUTE($D55," ",""))),'Cleaned Google Form'!$A$1:$M$5000,8,FALSE)='Main Template'!AF$12,VLOOKUP(TRIM(UPPER(SUBSTITUTE($D55," ",""))),'Cleaned Google Form'!$A$1:$M$5000,8,FALSE)='Main Template'!AF$13,VLOOKUP(TRIM(UPPER(SUBSTITUTE($D55," ",""))),'Cleaned Google Form'!$A$1:$M$5000,8,FALSE)='Main Template'!AF$14,VLOOKUP(TRIM(UPPER(SUBSTITUTE($D55," ",""))),'Cleaned Google Form'!$A$1:$M$5000,8,FALSE)='Main Template'!AF$15),0,IF(AND('Main Template'!AF$21&gt;=$C$9,'Main Template'!AF$19,VLOOKUP(TRIM(UPPER(SUBSTITUTE($D55," ",""))),'Cleaned Google Form'!$A$1:$M$5000,7,FALSE)="YES"),0,IF(IFERROR(FIND('Main Template'!AF$17,VLOOKUP(TRIM(UPPER(SUBSTITUTE('Main Template'!$D55," ",""))),'Cleaned Google Form'!$A$1:$M$5000,9,FALSE),1),FALSE),0,1))))),1)</f>
        <v>0</v>
      </c>
      <c r="AG55" s="12">
        <f>IFERROR(IF(AND(WEEKDAY('Main Template'!AG$18)=1,OR(VLOOKUP(TRIM(UPPER(SUBSTITUTE($D55," ",""))),'Cleaned Google Form'!$A$1:$M$5000,3,FALSE)="SMH",VLOOKUP(TRIM(UPPER(SUBSTITUTE($D55," ",""))),'Cleaned Google Form'!$A$1:$M$5000,3,FALSE)="RCH",VLOOKUP(TRIM(UPPER(SUBSTITUTE($D55," ",""))),'Cleaned Google Form'!$A$1:$M$5000,3,FALSE)="BCCA")),0,IF(AND(AG$21=1,NOT(VLOOKUP(TRIM(UPPER(SUBSTITUTE($D55," ",""))),'Cleaned Google Form'!$A$1:$M$5000,6,FALSE)="NO")),0,IF(OR(VLOOKUP(TRIM(UPPER(SUBSTITUTE($D55," ",""))),'Cleaned Google Form'!$A$1:$M$5000,8,FALSE)='Main Template'!AG$12,VLOOKUP(TRIM(UPPER(SUBSTITUTE($D55," ",""))),'Cleaned Google Form'!$A$1:$M$5000,8,FALSE)='Main Template'!AG$13,VLOOKUP(TRIM(UPPER(SUBSTITUTE($D55," ",""))),'Cleaned Google Form'!$A$1:$M$5000,8,FALSE)='Main Template'!AG$14,VLOOKUP(TRIM(UPPER(SUBSTITUTE($D55," ",""))),'Cleaned Google Form'!$A$1:$M$5000,8,FALSE)='Main Template'!AG$15),0,IF(AND('Main Template'!AG$21&gt;=$C$9,'Main Template'!AG$19,VLOOKUP(TRIM(UPPER(SUBSTITUTE($D55," ",""))),'Cleaned Google Form'!$A$1:$M$5000,7,FALSE)="YES"),0,IF(IFERROR(FIND('Main Template'!AG$17,VLOOKUP(TRIM(UPPER(SUBSTITUTE('Main Template'!$D55," ",""))),'Cleaned Google Form'!$A$1:$M$5000,9,FALSE),1),FALSE),0,1))))),1)</f>
        <v>0</v>
      </c>
      <c r="AH55" s="12">
        <f>IFERROR(IF(AND(WEEKDAY('Main Template'!AH$18)=1,OR(VLOOKUP(TRIM(UPPER(SUBSTITUTE($D55," ",""))),'Cleaned Google Form'!$A$1:$M$5000,3,FALSE)="SMH",VLOOKUP(TRIM(UPPER(SUBSTITUTE($D55," ",""))),'Cleaned Google Form'!$A$1:$M$5000,3,FALSE)="RCH",VLOOKUP(TRIM(UPPER(SUBSTITUTE($D55," ",""))),'Cleaned Google Form'!$A$1:$M$5000,3,FALSE)="BCCA")),0,IF(AND(AH$21=1,NOT(VLOOKUP(TRIM(UPPER(SUBSTITUTE($D55," ",""))),'Cleaned Google Form'!$A$1:$M$5000,6,FALSE)="NO")),0,IF(OR(VLOOKUP(TRIM(UPPER(SUBSTITUTE($D55," ",""))),'Cleaned Google Form'!$A$1:$M$5000,8,FALSE)='Main Template'!AH$12,VLOOKUP(TRIM(UPPER(SUBSTITUTE($D55," ",""))),'Cleaned Google Form'!$A$1:$M$5000,8,FALSE)='Main Template'!AH$13,VLOOKUP(TRIM(UPPER(SUBSTITUTE($D55," ",""))),'Cleaned Google Form'!$A$1:$M$5000,8,FALSE)='Main Template'!AH$14,VLOOKUP(TRIM(UPPER(SUBSTITUTE($D55," ",""))),'Cleaned Google Form'!$A$1:$M$5000,8,FALSE)='Main Template'!AH$15),0,IF(AND('Main Template'!AH$21&gt;=$C$9,'Main Template'!AH$19,VLOOKUP(TRIM(UPPER(SUBSTITUTE($D55," ",""))),'Cleaned Google Form'!$A$1:$M$5000,7,FALSE)="YES"),0,IF(IFERROR(FIND('Main Template'!AH$17,VLOOKUP(TRIM(UPPER(SUBSTITUTE('Main Template'!$D55," ",""))),'Cleaned Google Form'!$A$1:$M$5000,9,FALSE),1),FALSE),0,1))))),1)</f>
        <v>0</v>
      </c>
      <c r="AI55" s="12">
        <f>IFERROR(IF(AND(WEEKDAY('Main Template'!AI$18)=1,OR(VLOOKUP(TRIM(UPPER(SUBSTITUTE($D55," ",""))),'Cleaned Google Form'!$A$1:$M$5000,3,FALSE)="SMH",VLOOKUP(TRIM(UPPER(SUBSTITUTE($D55," ",""))),'Cleaned Google Form'!$A$1:$M$5000,3,FALSE)="RCH",VLOOKUP(TRIM(UPPER(SUBSTITUTE($D55," ",""))),'Cleaned Google Form'!$A$1:$M$5000,3,FALSE)="BCCA")),0,IF(AND(AI$21=1,NOT(VLOOKUP(TRIM(UPPER(SUBSTITUTE($D55," ",""))),'Cleaned Google Form'!$A$1:$M$5000,6,FALSE)="NO")),0,IF(OR(VLOOKUP(TRIM(UPPER(SUBSTITUTE($D55," ",""))),'Cleaned Google Form'!$A$1:$M$5000,8,FALSE)='Main Template'!AI$12,VLOOKUP(TRIM(UPPER(SUBSTITUTE($D55," ",""))),'Cleaned Google Form'!$A$1:$M$5000,8,FALSE)='Main Template'!AI$13,VLOOKUP(TRIM(UPPER(SUBSTITUTE($D55," ",""))),'Cleaned Google Form'!$A$1:$M$5000,8,FALSE)='Main Template'!AI$14,VLOOKUP(TRIM(UPPER(SUBSTITUTE($D55," ",""))),'Cleaned Google Form'!$A$1:$M$5000,8,FALSE)='Main Template'!AI$15),0,IF(AND('Main Template'!AI$21&gt;=$C$9,'Main Template'!AI$19,VLOOKUP(TRIM(UPPER(SUBSTITUTE($D55," ",""))),'Cleaned Google Form'!$A$1:$M$5000,7,FALSE)="YES"),0,IF(IFERROR(FIND('Main Template'!AI$17,VLOOKUP(TRIM(UPPER(SUBSTITUTE('Main Template'!$D55," ",""))),'Cleaned Google Form'!$A$1:$M$5000,9,FALSE),1),FALSE),0,1))))),1)</f>
        <v>0</v>
      </c>
      <c r="AJ55" s="12">
        <f>IFERROR(IF(AND(WEEKDAY('Main Template'!AJ$18)=1,OR(VLOOKUP(TRIM(UPPER(SUBSTITUTE($D55," ",""))),'Cleaned Google Form'!$A$1:$M$5000,3,FALSE)="SMH",VLOOKUP(TRIM(UPPER(SUBSTITUTE($D55," ",""))),'Cleaned Google Form'!$A$1:$M$5000,3,FALSE)="RCH",VLOOKUP(TRIM(UPPER(SUBSTITUTE($D55," ",""))),'Cleaned Google Form'!$A$1:$M$5000,3,FALSE)="BCCA")),0,IF(AND(AJ$21=1,NOT(VLOOKUP(TRIM(UPPER(SUBSTITUTE($D55," ",""))),'Cleaned Google Form'!$A$1:$M$5000,6,FALSE)="NO")),0,IF(OR(VLOOKUP(TRIM(UPPER(SUBSTITUTE($D55," ",""))),'Cleaned Google Form'!$A$1:$M$5000,8,FALSE)='Main Template'!AJ$12,VLOOKUP(TRIM(UPPER(SUBSTITUTE($D55," ",""))),'Cleaned Google Form'!$A$1:$M$5000,8,FALSE)='Main Template'!AJ$13,VLOOKUP(TRIM(UPPER(SUBSTITUTE($D55," ",""))),'Cleaned Google Form'!$A$1:$M$5000,8,FALSE)='Main Template'!AJ$14,VLOOKUP(TRIM(UPPER(SUBSTITUTE($D55," ",""))),'Cleaned Google Form'!$A$1:$M$5000,8,FALSE)='Main Template'!AJ$15),0,IF(AND('Main Template'!AJ$21&gt;=$C$9,'Main Template'!AJ$19,VLOOKUP(TRIM(UPPER(SUBSTITUTE($D55," ",""))),'Cleaned Google Form'!$A$1:$M$5000,7,FALSE)="YES"),0,IF(IFERROR(FIND('Main Template'!AJ$17,VLOOKUP(TRIM(UPPER(SUBSTITUTE('Main Template'!$D55," ",""))),'Cleaned Google Form'!$A$1:$M$5000,9,FALSE),1),FALSE),0,1))))),1)</f>
        <v>0</v>
      </c>
      <c r="AK55" s="12">
        <f>IFERROR(IF(AND(WEEKDAY('Main Template'!AK$18)=1,OR(VLOOKUP(TRIM(UPPER(SUBSTITUTE($D55," ",""))),'Cleaned Google Form'!$A$1:$M$5000,3,FALSE)="SMH",VLOOKUP(TRIM(UPPER(SUBSTITUTE($D55," ",""))),'Cleaned Google Form'!$A$1:$M$5000,3,FALSE)="RCH",VLOOKUP(TRIM(UPPER(SUBSTITUTE($D55," ",""))),'Cleaned Google Form'!$A$1:$M$5000,3,FALSE)="BCCA")),0,IF(AND(AK$21=1,NOT(VLOOKUP(TRIM(UPPER(SUBSTITUTE($D55," ",""))),'Cleaned Google Form'!$A$1:$M$5000,6,FALSE)="NO")),0,IF(OR(VLOOKUP(TRIM(UPPER(SUBSTITUTE($D55," ",""))),'Cleaned Google Form'!$A$1:$M$5000,8,FALSE)='Main Template'!AK$12,VLOOKUP(TRIM(UPPER(SUBSTITUTE($D55," ",""))),'Cleaned Google Form'!$A$1:$M$5000,8,FALSE)='Main Template'!AK$13,VLOOKUP(TRIM(UPPER(SUBSTITUTE($D55," ",""))),'Cleaned Google Form'!$A$1:$M$5000,8,FALSE)='Main Template'!AK$14,VLOOKUP(TRIM(UPPER(SUBSTITUTE($D55," ",""))),'Cleaned Google Form'!$A$1:$M$5000,8,FALSE)='Main Template'!AK$15),0,IF(AND('Main Template'!AK$21&gt;=$C$9,'Main Template'!AK$19,VLOOKUP(TRIM(UPPER(SUBSTITUTE($D55," ",""))),'Cleaned Google Form'!$A$1:$M$5000,7,FALSE)="YES"),0,IF(IFERROR(FIND('Main Template'!AK$17,VLOOKUP(TRIM(UPPER(SUBSTITUTE('Main Template'!$D55," ",""))),'Cleaned Google Form'!$A$1:$M$5000,9,FALSE),1),FALSE),0,1))))),1)</f>
        <v>0</v>
      </c>
      <c r="AL55" s="12">
        <f>IFERROR(IF(AND(WEEKDAY('Main Template'!AL$18)=1,OR(VLOOKUP(TRIM(UPPER(SUBSTITUTE($D55," ",""))),'Cleaned Google Form'!$A$1:$M$5000,3,FALSE)="SMH",VLOOKUP(TRIM(UPPER(SUBSTITUTE($D55," ",""))),'Cleaned Google Form'!$A$1:$M$5000,3,FALSE)="RCH",VLOOKUP(TRIM(UPPER(SUBSTITUTE($D55," ",""))),'Cleaned Google Form'!$A$1:$M$5000,3,FALSE)="BCCA")),0,IF(AND(AL$21=1,NOT(VLOOKUP(TRIM(UPPER(SUBSTITUTE($D55," ",""))),'Cleaned Google Form'!$A$1:$M$5000,6,FALSE)="NO")),0,IF(OR(VLOOKUP(TRIM(UPPER(SUBSTITUTE($D55," ",""))),'Cleaned Google Form'!$A$1:$M$5000,8,FALSE)='Main Template'!AL$12,VLOOKUP(TRIM(UPPER(SUBSTITUTE($D55," ",""))),'Cleaned Google Form'!$A$1:$M$5000,8,FALSE)='Main Template'!AL$13,VLOOKUP(TRIM(UPPER(SUBSTITUTE($D55," ",""))),'Cleaned Google Form'!$A$1:$M$5000,8,FALSE)='Main Template'!AL$14,VLOOKUP(TRIM(UPPER(SUBSTITUTE($D55," ",""))),'Cleaned Google Form'!$A$1:$M$5000,8,FALSE)='Main Template'!AL$15),0,IF(AND('Main Template'!AL$21&gt;=$C$9,'Main Template'!AL$19,VLOOKUP(TRIM(UPPER(SUBSTITUTE($D55," ",""))),'Cleaned Google Form'!$A$1:$M$5000,7,FALSE)="YES"),0,IF(IFERROR(FIND('Main Template'!AL$17,VLOOKUP(TRIM(UPPER(SUBSTITUTE('Main Template'!$D55," ",""))),'Cleaned Google Form'!$A$1:$M$5000,9,FALSE),1),FALSE),0,1))))),1)</f>
        <v>0</v>
      </c>
      <c r="AM55" s="12">
        <f>IFERROR(IF(AND(WEEKDAY('Main Template'!AM$18)=1,OR(VLOOKUP(TRIM(UPPER(SUBSTITUTE($D55," ",""))),'Cleaned Google Form'!$A$1:$M$5000,3,FALSE)="SMH",VLOOKUP(TRIM(UPPER(SUBSTITUTE($D55," ",""))),'Cleaned Google Form'!$A$1:$M$5000,3,FALSE)="RCH",VLOOKUP(TRIM(UPPER(SUBSTITUTE($D55," ",""))),'Cleaned Google Form'!$A$1:$M$5000,3,FALSE)="BCCA")),0,IF(AND(AM$21=1,NOT(VLOOKUP(TRIM(UPPER(SUBSTITUTE($D55," ",""))),'Cleaned Google Form'!$A$1:$M$5000,6,FALSE)="NO")),0,IF(OR(VLOOKUP(TRIM(UPPER(SUBSTITUTE($D55," ",""))),'Cleaned Google Form'!$A$1:$M$5000,8,FALSE)='Main Template'!AM$12,VLOOKUP(TRIM(UPPER(SUBSTITUTE($D55," ",""))),'Cleaned Google Form'!$A$1:$M$5000,8,FALSE)='Main Template'!AM$13,VLOOKUP(TRIM(UPPER(SUBSTITUTE($D55," ",""))),'Cleaned Google Form'!$A$1:$M$5000,8,FALSE)='Main Template'!AM$14,VLOOKUP(TRIM(UPPER(SUBSTITUTE($D55," ",""))),'Cleaned Google Form'!$A$1:$M$5000,8,FALSE)='Main Template'!AM$15),0,IF(AND('Main Template'!AM$21&gt;=$C$9,'Main Template'!AM$19,VLOOKUP(TRIM(UPPER(SUBSTITUTE($D55," ",""))),'Cleaned Google Form'!$A$1:$M$5000,7,FALSE)="YES"),0,IF(IFERROR(FIND('Main Template'!AM$17,VLOOKUP(TRIM(UPPER(SUBSTITUTE('Main Template'!$D55," ",""))),'Cleaned Google Form'!$A$1:$M$5000,9,FALSE),1),FALSE),0,1))))),1)</f>
        <v>1</v>
      </c>
      <c r="AN55" s="12">
        <f>IFERROR(IF(AND(WEEKDAY('Main Template'!AN$18)=1,OR(VLOOKUP(TRIM(UPPER(SUBSTITUTE($D55," ",""))),'Cleaned Google Form'!$A$1:$M$5000,3,FALSE)="SMH",VLOOKUP(TRIM(UPPER(SUBSTITUTE($D55," ",""))),'Cleaned Google Form'!$A$1:$M$5000,3,FALSE)="RCH",VLOOKUP(TRIM(UPPER(SUBSTITUTE($D55," ",""))),'Cleaned Google Form'!$A$1:$M$5000,3,FALSE)="BCCA")),0,IF(AND(AN$21=1,NOT(VLOOKUP(TRIM(UPPER(SUBSTITUTE($D55," ",""))),'Cleaned Google Form'!$A$1:$M$5000,6,FALSE)="NO")),0,IF(OR(VLOOKUP(TRIM(UPPER(SUBSTITUTE($D55," ",""))),'Cleaned Google Form'!$A$1:$M$5000,8,FALSE)='Main Template'!AN$12,VLOOKUP(TRIM(UPPER(SUBSTITUTE($D55," ",""))),'Cleaned Google Form'!$A$1:$M$5000,8,FALSE)='Main Template'!AN$13,VLOOKUP(TRIM(UPPER(SUBSTITUTE($D55," ",""))),'Cleaned Google Form'!$A$1:$M$5000,8,FALSE)='Main Template'!AN$14,VLOOKUP(TRIM(UPPER(SUBSTITUTE($D55," ",""))),'Cleaned Google Form'!$A$1:$M$5000,8,FALSE)='Main Template'!AN$15),0,IF(AND('Main Template'!AN$21&gt;=$C$9,'Main Template'!AN$19,VLOOKUP(TRIM(UPPER(SUBSTITUTE($D55," ",""))),'Cleaned Google Form'!$A$1:$M$5000,7,FALSE)="YES"),0,IF(IFERROR(FIND('Main Template'!AN$17,VLOOKUP(TRIM(UPPER(SUBSTITUTE('Main Template'!$D55," ",""))),'Cleaned Google Form'!$A$1:$M$5000,9,FALSE),1),FALSE),0,1))))),1)</f>
        <v>1</v>
      </c>
    </row>
    <row r="56" spans="2:40">
      <c r="B56" t="str">
        <f>IFERROR(IF(ISNUMBER(MATCH(UPPER(SUBSTITUTE(D56," ","")),'Cleaned Google Form'!$A:$A,0)),"","Oops"),"Not Present")</f>
        <v/>
      </c>
      <c r="C56" s="4">
        <f>I56</f>
        <v>35</v>
      </c>
      <c r="D56" s="4" t="s">
        <v>303</v>
      </c>
      <c r="E56" s="4">
        <f>IFERROR(IF(VLOOKUP(TRIM(UPPER(SUBSTITUTE(D56," ",""))),'Cleaned Google Form'!$A$1:$L$5000,5,FALSE)="YES",1,0),0)</f>
        <v>1</v>
      </c>
      <c r="F56" s="4">
        <f>IFERROR(IF(RIGHT(VLOOKUP(TRIM(UPPER(SUBSTITUTE(D56," ",""))),'Cleaned Google Form'!$A$1:$L$5000,2,FALSE),1)="1",1,0),0)</f>
        <v>0</v>
      </c>
      <c r="G56" s="4">
        <f>IFERROR(IF(VLOOKUP(TRIM(UPPER(SUBSTITUTE(D56," ",""))),'Cleaned Google Form'!$A$1:$L$5000,3,FALSE)="VGH",1,0),0)</f>
        <v>1</v>
      </c>
      <c r="H56" s="4">
        <f>IFERROR(IF(G56+IFERROR(IF(VLOOKUP(TRIM(UPPER(SUBSTITUTE(D56," ",""))),'Cleaned Google Form'!$A$1:$L$5000,3,FALSE)="SPH",1,0),0)=0,1,0),0)</f>
        <v>0</v>
      </c>
      <c r="I56" s="4">
        <f>IF(I55="Resident Index",1,I55+1)</f>
        <v>35</v>
      </c>
      <c r="J56" s="12">
        <f>IFERROR(IF(AND(WEEKDAY('Main Template'!J$18)=1,OR(VLOOKUP(TRIM(UPPER(SUBSTITUTE($D56," ",""))),'Cleaned Google Form'!$A$1:$M$5000,3,FALSE)="SMH",VLOOKUP(TRIM(UPPER(SUBSTITUTE($D56," ",""))),'Cleaned Google Form'!$A$1:$M$5000,3,FALSE)="RCH",VLOOKUP(TRIM(UPPER(SUBSTITUTE($D56," ",""))),'Cleaned Google Form'!$A$1:$M$5000,3,FALSE)="BCCA")),0,IF(AND(J$21=1,NOT(VLOOKUP(TRIM(UPPER(SUBSTITUTE($D56," ",""))),'Cleaned Google Form'!$A$1:$M$5000,6,FALSE)="NO")),0,IF(OR(VLOOKUP(TRIM(UPPER(SUBSTITUTE($D56," ",""))),'Cleaned Google Form'!$A$1:$M$5000,8,FALSE)='Main Template'!J$12,VLOOKUP(TRIM(UPPER(SUBSTITUTE($D56," ",""))),'Cleaned Google Form'!$A$1:$M$5000,8,FALSE)='Main Template'!J$13,VLOOKUP(TRIM(UPPER(SUBSTITUTE($D56," ",""))),'Cleaned Google Form'!$A$1:$M$5000,8,FALSE)='Main Template'!J$14,VLOOKUP(TRIM(UPPER(SUBSTITUTE($D56," ",""))),'Cleaned Google Form'!$A$1:$M$5000,8,FALSE)='Main Template'!J$15),0,IF(AND('Main Template'!J$21&gt;=$C$9,'Main Template'!J$19,VLOOKUP(TRIM(UPPER(SUBSTITUTE($D56," ",""))),'Cleaned Google Form'!$A$1:$M$5000,7,FALSE)="YES"),0,IF(IFERROR(FIND('Main Template'!J$17,VLOOKUP(TRIM(UPPER(SUBSTITUTE('Main Template'!$D56," ",""))),'Cleaned Google Form'!$A$1:$M$5000,9,FALSE),1),FALSE),0,1))))),1)</f>
        <v>1</v>
      </c>
      <c r="K56" s="12">
        <f>IFERROR(IF(AND(WEEKDAY('Main Template'!K$18)=1,OR(VLOOKUP(TRIM(UPPER(SUBSTITUTE($D56," ",""))),'Cleaned Google Form'!$A$1:$M$5000,3,FALSE)="SMH",VLOOKUP(TRIM(UPPER(SUBSTITUTE($D56," ",""))),'Cleaned Google Form'!$A$1:$M$5000,3,FALSE)="RCH",VLOOKUP(TRIM(UPPER(SUBSTITUTE($D56," ",""))),'Cleaned Google Form'!$A$1:$M$5000,3,FALSE)="BCCA")),0,IF(AND(K$21=1,NOT(VLOOKUP(TRIM(UPPER(SUBSTITUTE($D56," ",""))),'Cleaned Google Form'!$A$1:$M$5000,6,FALSE)="NO")),0,IF(OR(VLOOKUP(TRIM(UPPER(SUBSTITUTE($D56," ",""))),'Cleaned Google Form'!$A$1:$M$5000,8,FALSE)='Main Template'!K$12,VLOOKUP(TRIM(UPPER(SUBSTITUTE($D56," ",""))),'Cleaned Google Form'!$A$1:$M$5000,8,FALSE)='Main Template'!K$13,VLOOKUP(TRIM(UPPER(SUBSTITUTE($D56," ",""))),'Cleaned Google Form'!$A$1:$M$5000,8,FALSE)='Main Template'!K$14,VLOOKUP(TRIM(UPPER(SUBSTITUTE($D56," ",""))),'Cleaned Google Form'!$A$1:$M$5000,8,FALSE)='Main Template'!K$15),0,IF(AND('Main Template'!K$21&gt;=$C$9,'Main Template'!K$19,VLOOKUP(TRIM(UPPER(SUBSTITUTE($D56," ",""))),'Cleaned Google Form'!$A$1:$M$5000,7,FALSE)="YES"),0,IF(IFERROR(FIND('Main Template'!K$17,VLOOKUP(TRIM(UPPER(SUBSTITUTE('Main Template'!$D56," ",""))),'Cleaned Google Form'!$A$1:$M$5000,9,FALSE),1),FALSE),0,1))))),1)</f>
        <v>1</v>
      </c>
      <c r="L56" s="12">
        <f>IFERROR(IF(AND(WEEKDAY('Main Template'!L$18)=1,OR(VLOOKUP(TRIM(UPPER(SUBSTITUTE($D56," ",""))),'Cleaned Google Form'!$A$1:$M$5000,3,FALSE)="SMH",VLOOKUP(TRIM(UPPER(SUBSTITUTE($D56," ",""))),'Cleaned Google Form'!$A$1:$M$5000,3,FALSE)="RCH",VLOOKUP(TRIM(UPPER(SUBSTITUTE($D56," ",""))),'Cleaned Google Form'!$A$1:$M$5000,3,FALSE)="BCCA")),0,IF(AND(L$21=1,NOT(VLOOKUP(TRIM(UPPER(SUBSTITUTE($D56," ",""))),'Cleaned Google Form'!$A$1:$M$5000,6,FALSE)="NO")),0,IF(OR(VLOOKUP(TRIM(UPPER(SUBSTITUTE($D56," ",""))),'Cleaned Google Form'!$A$1:$M$5000,8,FALSE)='Main Template'!L$12,VLOOKUP(TRIM(UPPER(SUBSTITUTE($D56," ",""))),'Cleaned Google Form'!$A$1:$M$5000,8,FALSE)='Main Template'!L$13,VLOOKUP(TRIM(UPPER(SUBSTITUTE($D56," ",""))),'Cleaned Google Form'!$A$1:$M$5000,8,FALSE)='Main Template'!L$14,VLOOKUP(TRIM(UPPER(SUBSTITUTE($D56," ",""))),'Cleaned Google Form'!$A$1:$M$5000,8,FALSE)='Main Template'!L$15),0,IF(AND('Main Template'!L$21&gt;=$C$9,'Main Template'!L$19,VLOOKUP(TRIM(UPPER(SUBSTITUTE($D56," ",""))),'Cleaned Google Form'!$A$1:$M$5000,7,FALSE)="YES"),0,IF(IFERROR(FIND('Main Template'!L$17,VLOOKUP(TRIM(UPPER(SUBSTITUTE('Main Template'!$D56," ",""))),'Cleaned Google Form'!$A$1:$M$5000,9,FALSE),1),FALSE),0,1))))),1)</f>
        <v>1</v>
      </c>
      <c r="M56" s="12">
        <f>IFERROR(IF(AND(WEEKDAY('Main Template'!M$18)=1,OR(VLOOKUP(TRIM(UPPER(SUBSTITUTE($D56," ",""))),'Cleaned Google Form'!$A$1:$M$5000,3,FALSE)="SMH",VLOOKUP(TRIM(UPPER(SUBSTITUTE($D56," ",""))),'Cleaned Google Form'!$A$1:$M$5000,3,FALSE)="RCH",VLOOKUP(TRIM(UPPER(SUBSTITUTE($D56," ",""))),'Cleaned Google Form'!$A$1:$M$5000,3,FALSE)="BCCA")),0,IF(AND(M$21=1,NOT(VLOOKUP(TRIM(UPPER(SUBSTITUTE($D56," ",""))),'Cleaned Google Form'!$A$1:$M$5000,6,FALSE)="NO")),0,IF(OR(VLOOKUP(TRIM(UPPER(SUBSTITUTE($D56," ",""))),'Cleaned Google Form'!$A$1:$M$5000,8,FALSE)='Main Template'!M$12,VLOOKUP(TRIM(UPPER(SUBSTITUTE($D56," ",""))),'Cleaned Google Form'!$A$1:$M$5000,8,FALSE)='Main Template'!M$13,VLOOKUP(TRIM(UPPER(SUBSTITUTE($D56," ",""))),'Cleaned Google Form'!$A$1:$M$5000,8,FALSE)='Main Template'!M$14,VLOOKUP(TRIM(UPPER(SUBSTITUTE($D56," ",""))),'Cleaned Google Form'!$A$1:$M$5000,8,FALSE)='Main Template'!M$15),0,IF(AND('Main Template'!M$21&gt;=$C$9,'Main Template'!M$19,VLOOKUP(TRIM(UPPER(SUBSTITUTE($D56," ",""))),'Cleaned Google Form'!$A$1:$M$5000,7,FALSE)="YES"),0,IF(IFERROR(FIND('Main Template'!M$17,VLOOKUP(TRIM(UPPER(SUBSTITUTE('Main Template'!$D56," ",""))),'Cleaned Google Form'!$A$1:$M$5000,9,FALSE),1),FALSE),0,1))))),1)</f>
        <v>1</v>
      </c>
      <c r="N56" s="12">
        <f>IFERROR(IF(AND(WEEKDAY('Main Template'!N$18)=1,OR(VLOOKUP(TRIM(UPPER(SUBSTITUTE($D56," ",""))),'Cleaned Google Form'!$A$1:$M$5000,3,FALSE)="SMH",VLOOKUP(TRIM(UPPER(SUBSTITUTE($D56," ",""))),'Cleaned Google Form'!$A$1:$M$5000,3,FALSE)="RCH",VLOOKUP(TRIM(UPPER(SUBSTITUTE($D56," ",""))),'Cleaned Google Form'!$A$1:$M$5000,3,FALSE)="BCCA")),0,IF(AND(N$21=1,NOT(VLOOKUP(TRIM(UPPER(SUBSTITUTE($D56," ",""))),'Cleaned Google Form'!$A$1:$M$5000,6,FALSE)="NO")),0,IF(OR(VLOOKUP(TRIM(UPPER(SUBSTITUTE($D56," ",""))),'Cleaned Google Form'!$A$1:$M$5000,8,FALSE)='Main Template'!N$12,VLOOKUP(TRIM(UPPER(SUBSTITUTE($D56," ",""))),'Cleaned Google Form'!$A$1:$M$5000,8,FALSE)='Main Template'!N$13,VLOOKUP(TRIM(UPPER(SUBSTITUTE($D56," ",""))),'Cleaned Google Form'!$A$1:$M$5000,8,FALSE)='Main Template'!N$14,VLOOKUP(TRIM(UPPER(SUBSTITUTE($D56," ",""))),'Cleaned Google Form'!$A$1:$M$5000,8,FALSE)='Main Template'!N$15),0,IF(AND('Main Template'!N$21&gt;=$C$9,'Main Template'!N$19,VLOOKUP(TRIM(UPPER(SUBSTITUTE($D56," ",""))),'Cleaned Google Form'!$A$1:$M$5000,7,FALSE)="YES"),0,IF(IFERROR(FIND('Main Template'!N$17,VLOOKUP(TRIM(UPPER(SUBSTITUTE('Main Template'!$D56," ",""))),'Cleaned Google Form'!$A$1:$M$5000,9,FALSE),1),FALSE),0,1))))),1)</f>
        <v>1</v>
      </c>
      <c r="O56" s="12">
        <f>IFERROR(IF(AND(WEEKDAY('Main Template'!O$18)=1,OR(VLOOKUP(TRIM(UPPER(SUBSTITUTE($D56," ",""))),'Cleaned Google Form'!$A$1:$M$5000,3,FALSE)="SMH",VLOOKUP(TRIM(UPPER(SUBSTITUTE($D56," ",""))),'Cleaned Google Form'!$A$1:$M$5000,3,FALSE)="RCH",VLOOKUP(TRIM(UPPER(SUBSTITUTE($D56," ",""))),'Cleaned Google Form'!$A$1:$M$5000,3,FALSE)="BCCA")),0,IF(AND(O$21=1,NOT(VLOOKUP(TRIM(UPPER(SUBSTITUTE($D56," ",""))),'Cleaned Google Form'!$A$1:$M$5000,6,FALSE)="NO")),0,IF(OR(VLOOKUP(TRIM(UPPER(SUBSTITUTE($D56," ",""))),'Cleaned Google Form'!$A$1:$M$5000,8,FALSE)='Main Template'!O$12,VLOOKUP(TRIM(UPPER(SUBSTITUTE($D56," ",""))),'Cleaned Google Form'!$A$1:$M$5000,8,FALSE)='Main Template'!O$13,VLOOKUP(TRIM(UPPER(SUBSTITUTE($D56," ",""))),'Cleaned Google Form'!$A$1:$M$5000,8,FALSE)='Main Template'!O$14,VLOOKUP(TRIM(UPPER(SUBSTITUTE($D56," ",""))),'Cleaned Google Form'!$A$1:$M$5000,8,FALSE)='Main Template'!O$15),0,IF(AND('Main Template'!O$21&gt;=$C$9,'Main Template'!O$19,VLOOKUP(TRIM(UPPER(SUBSTITUTE($D56," ",""))),'Cleaned Google Form'!$A$1:$M$5000,7,FALSE)="YES"),0,IF(IFERROR(FIND('Main Template'!O$17,VLOOKUP(TRIM(UPPER(SUBSTITUTE('Main Template'!$D56," ",""))),'Cleaned Google Form'!$A$1:$M$5000,9,FALSE),1),FALSE),0,1))))),1)</f>
        <v>1</v>
      </c>
      <c r="P56" s="12">
        <f>IFERROR(IF(AND(WEEKDAY('Main Template'!P$18)=1,OR(VLOOKUP(TRIM(UPPER(SUBSTITUTE($D56," ",""))),'Cleaned Google Form'!$A$1:$M$5000,3,FALSE)="SMH",VLOOKUP(TRIM(UPPER(SUBSTITUTE($D56," ",""))),'Cleaned Google Form'!$A$1:$M$5000,3,FALSE)="RCH",VLOOKUP(TRIM(UPPER(SUBSTITUTE($D56," ",""))),'Cleaned Google Form'!$A$1:$M$5000,3,FALSE)="BCCA")),0,IF(AND(P$21=1,NOT(VLOOKUP(TRIM(UPPER(SUBSTITUTE($D56," ",""))),'Cleaned Google Form'!$A$1:$M$5000,6,FALSE)="NO")),0,IF(OR(VLOOKUP(TRIM(UPPER(SUBSTITUTE($D56," ",""))),'Cleaned Google Form'!$A$1:$M$5000,8,FALSE)='Main Template'!P$12,VLOOKUP(TRIM(UPPER(SUBSTITUTE($D56," ",""))),'Cleaned Google Form'!$A$1:$M$5000,8,FALSE)='Main Template'!P$13,VLOOKUP(TRIM(UPPER(SUBSTITUTE($D56," ",""))),'Cleaned Google Form'!$A$1:$M$5000,8,FALSE)='Main Template'!P$14,VLOOKUP(TRIM(UPPER(SUBSTITUTE($D56," ",""))),'Cleaned Google Form'!$A$1:$M$5000,8,FALSE)='Main Template'!P$15),0,IF(AND('Main Template'!P$21&gt;=$C$9,'Main Template'!P$19,VLOOKUP(TRIM(UPPER(SUBSTITUTE($D56," ",""))),'Cleaned Google Form'!$A$1:$M$5000,7,FALSE)="YES"),0,IF(IFERROR(FIND('Main Template'!P$17,VLOOKUP(TRIM(UPPER(SUBSTITUTE('Main Template'!$D56," ",""))),'Cleaned Google Form'!$A$1:$M$5000,9,FALSE),1),FALSE),0,1))))),1)</f>
        <v>1</v>
      </c>
      <c r="Q56" s="12">
        <f>IFERROR(IF(AND(WEEKDAY('Main Template'!Q$18)=1,OR(VLOOKUP(TRIM(UPPER(SUBSTITUTE($D56," ",""))),'Cleaned Google Form'!$A$1:$M$5000,3,FALSE)="SMH",VLOOKUP(TRIM(UPPER(SUBSTITUTE($D56," ",""))),'Cleaned Google Form'!$A$1:$M$5000,3,FALSE)="RCH",VLOOKUP(TRIM(UPPER(SUBSTITUTE($D56," ",""))),'Cleaned Google Form'!$A$1:$M$5000,3,FALSE)="BCCA")),0,IF(AND(Q$21=1,NOT(VLOOKUP(TRIM(UPPER(SUBSTITUTE($D56," ",""))),'Cleaned Google Form'!$A$1:$M$5000,6,FALSE)="NO")),0,IF(OR(VLOOKUP(TRIM(UPPER(SUBSTITUTE($D56," ",""))),'Cleaned Google Form'!$A$1:$M$5000,8,FALSE)='Main Template'!Q$12,VLOOKUP(TRIM(UPPER(SUBSTITUTE($D56," ",""))),'Cleaned Google Form'!$A$1:$M$5000,8,FALSE)='Main Template'!Q$13,VLOOKUP(TRIM(UPPER(SUBSTITUTE($D56," ",""))),'Cleaned Google Form'!$A$1:$M$5000,8,FALSE)='Main Template'!Q$14,VLOOKUP(TRIM(UPPER(SUBSTITUTE($D56," ",""))),'Cleaned Google Form'!$A$1:$M$5000,8,FALSE)='Main Template'!Q$15),0,IF(AND('Main Template'!Q$21&gt;=$C$9,'Main Template'!Q$19,VLOOKUP(TRIM(UPPER(SUBSTITUTE($D56," ",""))),'Cleaned Google Form'!$A$1:$M$5000,7,FALSE)="YES"),0,IF(IFERROR(FIND('Main Template'!Q$17,VLOOKUP(TRIM(UPPER(SUBSTITUTE('Main Template'!$D56," ",""))),'Cleaned Google Form'!$A$1:$M$5000,9,FALSE),1),FALSE),0,1))))),1)</f>
        <v>1</v>
      </c>
      <c r="R56" s="12">
        <f>IFERROR(IF(AND(WEEKDAY('Main Template'!R$18)=1,OR(VLOOKUP(TRIM(UPPER(SUBSTITUTE($D56," ",""))),'Cleaned Google Form'!$A$1:$M$5000,3,FALSE)="SMH",VLOOKUP(TRIM(UPPER(SUBSTITUTE($D56," ",""))),'Cleaned Google Form'!$A$1:$M$5000,3,FALSE)="RCH",VLOOKUP(TRIM(UPPER(SUBSTITUTE($D56," ",""))),'Cleaned Google Form'!$A$1:$M$5000,3,FALSE)="BCCA")),0,IF(AND(R$21=1,NOT(VLOOKUP(TRIM(UPPER(SUBSTITUTE($D56," ",""))),'Cleaned Google Form'!$A$1:$M$5000,6,FALSE)="NO")),0,IF(OR(VLOOKUP(TRIM(UPPER(SUBSTITUTE($D56," ",""))),'Cleaned Google Form'!$A$1:$M$5000,8,FALSE)='Main Template'!R$12,VLOOKUP(TRIM(UPPER(SUBSTITUTE($D56," ",""))),'Cleaned Google Form'!$A$1:$M$5000,8,FALSE)='Main Template'!R$13,VLOOKUP(TRIM(UPPER(SUBSTITUTE($D56," ",""))),'Cleaned Google Form'!$A$1:$M$5000,8,FALSE)='Main Template'!R$14,VLOOKUP(TRIM(UPPER(SUBSTITUTE($D56," ",""))),'Cleaned Google Form'!$A$1:$M$5000,8,FALSE)='Main Template'!R$15),0,IF(AND('Main Template'!R$21&gt;=$C$9,'Main Template'!R$19,VLOOKUP(TRIM(UPPER(SUBSTITUTE($D56," ",""))),'Cleaned Google Form'!$A$1:$M$5000,7,FALSE)="YES"),0,IF(IFERROR(FIND('Main Template'!R$17,VLOOKUP(TRIM(UPPER(SUBSTITUTE('Main Template'!$D56," ",""))),'Cleaned Google Form'!$A$1:$M$5000,9,FALSE),1),FALSE),0,1))))),1)</f>
        <v>1</v>
      </c>
      <c r="S56" s="12">
        <f>IFERROR(IF(AND(WEEKDAY('Main Template'!S$18)=1,OR(VLOOKUP(TRIM(UPPER(SUBSTITUTE($D56," ",""))),'Cleaned Google Form'!$A$1:$M$5000,3,FALSE)="SMH",VLOOKUP(TRIM(UPPER(SUBSTITUTE($D56," ",""))),'Cleaned Google Form'!$A$1:$M$5000,3,FALSE)="RCH",VLOOKUP(TRIM(UPPER(SUBSTITUTE($D56," ",""))),'Cleaned Google Form'!$A$1:$M$5000,3,FALSE)="BCCA")),0,IF(AND(S$21=1,NOT(VLOOKUP(TRIM(UPPER(SUBSTITUTE($D56," ",""))),'Cleaned Google Form'!$A$1:$M$5000,6,FALSE)="NO")),0,IF(OR(VLOOKUP(TRIM(UPPER(SUBSTITUTE($D56," ",""))),'Cleaned Google Form'!$A$1:$M$5000,8,FALSE)='Main Template'!S$12,VLOOKUP(TRIM(UPPER(SUBSTITUTE($D56," ",""))),'Cleaned Google Form'!$A$1:$M$5000,8,FALSE)='Main Template'!S$13,VLOOKUP(TRIM(UPPER(SUBSTITUTE($D56," ",""))),'Cleaned Google Form'!$A$1:$M$5000,8,FALSE)='Main Template'!S$14,VLOOKUP(TRIM(UPPER(SUBSTITUTE($D56," ",""))),'Cleaned Google Form'!$A$1:$M$5000,8,FALSE)='Main Template'!S$15),0,IF(AND('Main Template'!S$21&gt;=$C$9,'Main Template'!S$19,VLOOKUP(TRIM(UPPER(SUBSTITUTE($D56," ",""))),'Cleaned Google Form'!$A$1:$M$5000,7,FALSE)="YES"),0,IF(IFERROR(FIND('Main Template'!S$17,VLOOKUP(TRIM(UPPER(SUBSTITUTE('Main Template'!$D56," ",""))),'Cleaned Google Form'!$A$1:$M$5000,9,FALSE),1),FALSE),0,1))))),1)</f>
        <v>1</v>
      </c>
      <c r="T56" s="12">
        <f>IFERROR(IF(AND(WEEKDAY('Main Template'!T$18)=1,OR(VLOOKUP(TRIM(UPPER(SUBSTITUTE($D56," ",""))),'Cleaned Google Form'!$A$1:$M$5000,3,FALSE)="SMH",VLOOKUP(TRIM(UPPER(SUBSTITUTE($D56," ",""))),'Cleaned Google Form'!$A$1:$M$5000,3,FALSE)="RCH",VLOOKUP(TRIM(UPPER(SUBSTITUTE($D56," ",""))),'Cleaned Google Form'!$A$1:$M$5000,3,FALSE)="BCCA")),0,IF(AND(T$21=1,NOT(VLOOKUP(TRIM(UPPER(SUBSTITUTE($D56," ",""))),'Cleaned Google Form'!$A$1:$M$5000,6,FALSE)="NO")),0,IF(OR(VLOOKUP(TRIM(UPPER(SUBSTITUTE($D56," ",""))),'Cleaned Google Form'!$A$1:$M$5000,8,FALSE)='Main Template'!T$12,VLOOKUP(TRIM(UPPER(SUBSTITUTE($D56," ",""))),'Cleaned Google Form'!$A$1:$M$5000,8,FALSE)='Main Template'!T$13,VLOOKUP(TRIM(UPPER(SUBSTITUTE($D56," ",""))),'Cleaned Google Form'!$A$1:$M$5000,8,FALSE)='Main Template'!T$14,VLOOKUP(TRIM(UPPER(SUBSTITUTE($D56," ",""))),'Cleaned Google Form'!$A$1:$M$5000,8,FALSE)='Main Template'!T$15),0,IF(AND('Main Template'!T$21&gt;=$C$9,'Main Template'!T$19,VLOOKUP(TRIM(UPPER(SUBSTITUTE($D56," ",""))),'Cleaned Google Form'!$A$1:$M$5000,7,FALSE)="YES"),0,IF(IFERROR(FIND('Main Template'!T$17,VLOOKUP(TRIM(UPPER(SUBSTITUTE('Main Template'!$D56," ",""))),'Cleaned Google Form'!$A$1:$M$5000,9,FALSE),1),FALSE),0,1))))),1)</f>
        <v>1</v>
      </c>
      <c r="U56" s="12">
        <f>IFERROR(IF(AND(WEEKDAY('Main Template'!U$18)=1,OR(VLOOKUP(TRIM(UPPER(SUBSTITUTE($D56," ",""))),'Cleaned Google Form'!$A$1:$M$5000,3,FALSE)="SMH",VLOOKUP(TRIM(UPPER(SUBSTITUTE($D56," ",""))),'Cleaned Google Form'!$A$1:$M$5000,3,FALSE)="RCH",VLOOKUP(TRIM(UPPER(SUBSTITUTE($D56," ",""))),'Cleaned Google Form'!$A$1:$M$5000,3,FALSE)="BCCA")),0,IF(AND(U$21=1,NOT(VLOOKUP(TRIM(UPPER(SUBSTITUTE($D56," ",""))),'Cleaned Google Form'!$A$1:$M$5000,6,FALSE)="NO")),0,IF(OR(VLOOKUP(TRIM(UPPER(SUBSTITUTE($D56," ",""))),'Cleaned Google Form'!$A$1:$M$5000,8,FALSE)='Main Template'!U$12,VLOOKUP(TRIM(UPPER(SUBSTITUTE($D56," ",""))),'Cleaned Google Form'!$A$1:$M$5000,8,FALSE)='Main Template'!U$13,VLOOKUP(TRIM(UPPER(SUBSTITUTE($D56," ",""))),'Cleaned Google Form'!$A$1:$M$5000,8,FALSE)='Main Template'!U$14,VLOOKUP(TRIM(UPPER(SUBSTITUTE($D56," ",""))),'Cleaned Google Form'!$A$1:$M$5000,8,FALSE)='Main Template'!U$15),0,IF(AND('Main Template'!U$21&gt;=$C$9,'Main Template'!U$19,VLOOKUP(TRIM(UPPER(SUBSTITUTE($D56," ",""))),'Cleaned Google Form'!$A$1:$M$5000,7,FALSE)="YES"),0,IF(IFERROR(FIND('Main Template'!U$17,VLOOKUP(TRIM(UPPER(SUBSTITUTE('Main Template'!$D56," ",""))),'Cleaned Google Form'!$A$1:$M$5000,9,FALSE),1),FALSE),0,1))))),1)</f>
        <v>1</v>
      </c>
      <c r="V56" s="12">
        <f>IFERROR(IF(AND(WEEKDAY('Main Template'!V$18)=1,OR(VLOOKUP(TRIM(UPPER(SUBSTITUTE($D56," ",""))),'Cleaned Google Form'!$A$1:$M$5000,3,FALSE)="SMH",VLOOKUP(TRIM(UPPER(SUBSTITUTE($D56," ",""))),'Cleaned Google Form'!$A$1:$M$5000,3,FALSE)="RCH",VLOOKUP(TRIM(UPPER(SUBSTITUTE($D56," ",""))),'Cleaned Google Form'!$A$1:$M$5000,3,FALSE)="BCCA")),0,IF(AND(V$21=1,NOT(VLOOKUP(TRIM(UPPER(SUBSTITUTE($D56," ",""))),'Cleaned Google Form'!$A$1:$M$5000,6,FALSE)="NO")),0,IF(OR(VLOOKUP(TRIM(UPPER(SUBSTITUTE($D56," ",""))),'Cleaned Google Form'!$A$1:$M$5000,8,FALSE)='Main Template'!V$12,VLOOKUP(TRIM(UPPER(SUBSTITUTE($D56," ",""))),'Cleaned Google Form'!$A$1:$M$5000,8,FALSE)='Main Template'!V$13,VLOOKUP(TRIM(UPPER(SUBSTITUTE($D56," ",""))),'Cleaned Google Form'!$A$1:$M$5000,8,FALSE)='Main Template'!V$14,VLOOKUP(TRIM(UPPER(SUBSTITUTE($D56," ",""))),'Cleaned Google Form'!$A$1:$M$5000,8,FALSE)='Main Template'!V$15),0,IF(AND('Main Template'!V$21&gt;=$C$9,'Main Template'!V$19,VLOOKUP(TRIM(UPPER(SUBSTITUTE($D56," ",""))),'Cleaned Google Form'!$A$1:$M$5000,7,FALSE)="YES"),0,IF(IFERROR(FIND('Main Template'!V$17,VLOOKUP(TRIM(UPPER(SUBSTITUTE('Main Template'!$D56," ",""))),'Cleaned Google Form'!$A$1:$M$5000,9,FALSE),1),FALSE),0,1))))),1)</f>
        <v>1</v>
      </c>
      <c r="W56" s="12">
        <f>IFERROR(IF(AND(WEEKDAY('Main Template'!W$18)=1,OR(VLOOKUP(TRIM(UPPER(SUBSTITUTE($D56," ",""))),'Cleaned Google Form'!$A$1:$M$5000,3,FALSE)="SMH",VLOOKUP(TRIM(UPPER(SUBSTITUTE($D56," ",""))),'Cleaned Google Form'!$A$1:$M$5000,3,FALSE)="RCH",VLOOKUP(TRIM(UPPER(SUBSTITUTE($D56," ",""))),'Cleaned Google Form'!$A$1:$M$5000,3,FALSE)="BCCA")),0,IF(AND(W$21=1,NOT(VLOOKUP(TRIM(UPPER(SUBSTITUTE($D56," ",""))),'Cleaned Google Form'!$A$1:$M$5000,6,FALSE)="NO")),0,IF(OR(VLOOKUP(TRIM(UPPER(SUBSTITUTE($D56," ",""))),'Cleaned Google Form'!$A$1:$M$5000,8,FALSE)='Main Template'!W$12,VLOOKUP(TRIM(UPPER(SUBSTITUTE($D56," ",""))),'Cleaned Google Form'!$A$1:$M$5000,8,FALSE)='Main Template'!W$13,VLOOKUP(TRIM(UPPER(SUBSTITUTE($D56," ",""))),'Cleaned Google Form'!$A$1:$M$5000,8,FALSE)='Main Template'!W$14,VLOOKUP(TRIM(UPPER(SUBSTITUTE($D56," ",""))),'Cleaned Google Form'!$A$1:$M$5000,8,FALSE)='Main Template'!W$15),0,IF(AND('Main Template'!W$21&gt;=$C$9,'Main Template'!W$19,VLOOKUP(TRIM(UPPER(SUBSTITUTE($D56," ",""))),'Cleaned Google Form'!$A$1:$M$5000,7,FALSE)="YES"),0,IF(IFERROR(FIND('Main Template'!W$17,VLOOKUP(TRIM(UPPER(SUBSTITUTE('Main Template'!$D56," ",""))),'Cleaned Google Form'!$A$1:$M$5000,9,FALSE),1),FALSE),0,1))))),1)</f>
        <v>1</v>
      </c>
      <c r="X56" s="12">
        <f>IFERROR(IF(AND(WEEKDAY('Main Template'!X$18)=1,OR(VLOOKUP(TRIM(UPPER(SUBSTITUTE($D56," ",""))),'Cleaned Google Form'!$A$1:$M$5000,3,FALSE)="SMH",VLOOKUP(TRIM(UPPER(SUBSTITUTE($D56," ",""))),'Cleaned Google Form'!$A$1:$M$5000,3,FALSE)="RCH",VLOOKUP(TRIM(UPPER(SUBSTITUTE($D56," ",""))),'Cleaned Google Form'!$A$1:$M$5000,3,FALSE)="BCCA")),0,IF(AND(X$21=1,NOT(VLOOKUP(TRIM(UPPER(SUBSTITUTE($D56," ",""))),'Cleaned Google Form'!$A$1:$M$5000,6,FALSE)="NO")),0,IF(OR(VLOOKUP(TRIM(UPPER(SUBSTITUTE($D56," ",""))),'Cleaned Google Form'!$A$1:$M$5000,8,FALSE)='Main Template'!X$12,VLOOKUP(TRIM(UPPER(SUBSTITUTE($D56," ",""))),'Cleaned Google Form'!$A$1:$M$5000,8,FALSE)='Main Template'!X$13,VLOOKUP(TRIM(UPPER(SUBSTITUTE($D56," ",""))),'Cleaned Google Form'!$A$1:$M$5000,8,FALSE)='Main Template'!X$14,VLOOKUP(TRIM(UPPER(SUBSTITUTE($D56," ",""))),'Cleaned Google Form'!$A$1:$M$5000,8,FALSE)='Main Template'!X$15),0,IF(AND('Main Template'!X$21&gt;=$C$9,'Main Template'!X$19,VLOOKUP(TRIM(UPPER(SUBSTITUTE($D56," ",""))),'Cleaned Google Form'!$A$1:$M$5000,7,FALSE)="YES"),0,IF(IFERROR(FIND('Main Template'!X$17,VLOOKUP(TRIM(UPPER(SUBSTITUTE('Main Template'!$D56," ",""))),'Cleaned Google Form'!$A$1:$M$5000,9,FALSE),1),FALSE),0,1))))),1)</f>
        <v>1</v>
      </c>
      <c r="Y56" s="12">
        <f>IFERROR(IF(AND(WEEKDAY('Main Template'!Y$18)=1,OR(VLOOKUP(TRIM(UPPER(SUBSTITUTE($D56," ",""))),'Cleaned Google Form'!$A$1:$M$5000,3,FALSE)="SMH",VLOOKUP(TRIM(UPPER(SUBSTITUTE($D56," ",""))),'Cleaned Google Form'!$A$1:$M$5000,3,FALSE)="RCH",VLOOKUP(TRIM(UPPER(SUBSTITUTE($D56," ",""))),'Cleaned Google Form'!$A$1:$M$5000,3,FALSE)="BCCA")),0,IF(AND(Y$21=1,NOT(VLOOKUP(TRIM(UPPER(SUBSTITUTE($D56," ",""))),'Cleaned Google Form'!$A$1:$M$5000,6,FALSE)="NO")),0,IF(OR(VLOOKUP(TRIM(UPPER(SUBSTITUTE($D56," ",""))),'Cleaned Google Form'!$A$1:$M$5000,8,FALSE)='Main Template'!Y$12,VLOOKUP(TRIM(UPPER(SUBSTITUTE($D56," ",""))),'Cleaned Google Form'!$A$1:$M$5000,8,FALSE)='Main Template'!Y$13,VLOOKUP(TRIM(UPPER(SUBSTITUTE($D56," ",""))),'Cleaned Google Form'!$A$1:$M$5000,8,FALSE)='Main Template'!Y$14,VLOOKUP(TRIM(UPPER(SUBSTITUTE($D56," ",""))),'Cleaned Google Form'!$A$1:$M$5000,8,FALSE)='Main Template'!Y$15),0,IF(AND('Main Template'!Y$21&gt;=$C$9,'Main Template'!Y$19,VLOOKUP(TRIM(UPPER(SUBSTITUTE($D56," ",""))),'Cleaned Google Form'!$A$1:$M$5000,7,FALSE)="YES"),0,IF(IFERROR(FIND('Main Template'!Y$17,VLOOKUP(TRIM(UPPER(SUBSTITUTE('Main Template'!$D56," ",""))),'Cleaned Google Form'!$A$1:$M$5000,9,FALSE),1),FALSE),0,1))))),1)</f>
        <v>1</v>
      </c>
      <c r="Z56" s="12">
        <f>IFERROR(IF(AND(WEEKDAY('Main Template'!Z$18)=1,OR(VLOOKUP(TRIM(UPPER(SUBSTITUTE($D56," ",""))),'Cleaned Google Form'!$A$1:$M$5000,3,FALSE)="SMH",VLOOKUP(TRIM(UPPER(SUBSTITUTE($D56," ",""))),'Cleaned Google Form'!$A$1:$M$5000,3,FALSE)="RCH",VLOOKUP(TRIM(UPPER(SUBSTITUTE($D56," ",""))),'Cleaned Google Form'!$A$1:$M$5000,3,FALSE)="BCCA")),0,IF(AND(Z$21=1,NOT(VLOOKUP(TRIM(UPPER(SUBSTITUTE($D56," ",""))),'Cleaned Google Form'!$A$1:$M$5000,6,FALSE)="NO")),0,IF(OR(VLOOKUP(TRIM(UPPER(SUBSTITUTE($D56," ",""))),'Cleaned Google Form'!$A$1:$M$5000,8,FALSE)='Main Template'!Z$12,VLOOKUP(TRIM(UPPER(SUBSTITUTE($D56," ",""))),'Cleaned Google Form'!$A$1:$M$5000,8,FALSE)='Main Template'!Z$13,VLOOKUP(TRIM(UPPER(SUBSTITUTE($D56," ",""))),'Cleaned Google Form'!$A$1:$M$5000,8,FALSE)='Main Template'!Z$14,VLOOKUP(TRIM(UPPER(SUBSTITUTE($D56," ",""))),'Cleaned Google Form'!$A$1:$M$5000,8,FALSE)='Main Template'!Z$15),0,IF(AND('Main Template'!Z$21&gt;=$C$9,'Main Template'!Z$19,VLOOKUP(TRIM(UPPER(SUBSTITUTE($D56," ",""))),'Cleaned Google Form'!$A$1:$M$5000,7,FALSE)="YES"),0,IF(IFERROR(FIND('Main Template'!Z$17,VLOOKUP(TRIM(UPPER(SUBSTITUTE('Main Template'!$D56," ",""))),'Cleaned Google Form'!$A$1:$M$5000,9,FALSE),1),FALSE),0,1))))),1)</f>
        <v>1</v>
      </c>
      <c r="AA56" s="12">
        <f>IFERROR(IF(AND(WEEKDAY('Main Template'!AA$18)=1,OR(VLOOKUP(TRIM(UPPER(SUBSTITUTE($D56," ",""))),'Cleaned Google Form'!$A$1:$M$5000,3,FALSE)="SMH",VLOOKUP(TRIM(UPPER(SUBSTITUTE($D56," ",""))),'Cleaned Google Form'!$A$1:$M$5000,3,FALSE)="RCH",VLOOKUP(TRIM(UPPER(SUBSTITUTE($D56," ",""))),'Cleaned Google Form'!$A$1:$M$5000,3,FALSE)="BCCA")),0,IF(AND(AA$21=1,NOT(VLOOKUP(TRIM(UPPER(SUBSTITUTE($D56," ",""))),'Cleaned Google Form'!$A$1:$M$5000,6,FALSE)="NO")),0,IF(OR(VLOOKUP(TRIM(UPPER(SUBSTITUTE($D56," ",""))),'Cleaned Google Form'!$A$1:$M$5000,8,FALSE)='Main Template'!AA$12,VLOOKUP(TRIM(UPPER(SUBSTITUTE($D56," ",""))),'Cleaned Google Form'!$A$1:$M$5000,8,FALSE)='Main Template'!AA$13,VLOOKUP(TRIM(UPPER(SUBSTITUTE($D56," ",""))),'Cleaned Google Form'!$A$1:$M$5000,8,FALSE)='Main Template'!AA$14,VLOOKUP(TRIM(UPPER(SUBSTITUTE($D56," ",""))),'Cleaned Google Form'!$A$1:$M$5000,8,FALSE)='Main Template'!AA$15),0,IF(AND('Main Template'!AA$21&gt;=$C$9,'Main Template'!AA$19,VLOOKUP(TRIM(UPPER(SUBSTITUTE($D56," ",""))),'Cleaned Google Form'!$A$1:$M$5000,7,FALSE)="YES"),0,IF(IFERROR(FIND('Main Template'!AA$17,VLOOKUP(TRIM(UPPER(SUBSTITUTE('Main Template'!$D56," ",""))),'Cleaned Google Form'!$A$1:$M$5000,9,FALSE),1),FALSE),0,1))))),1)</f>
        <v>1</v>
      </c>
      <c r="AB56" s="12">
        <f>IFERROR(IF(AND(WEEKDAY('Main Template'!AB$18)=1,OR(VLOOKUP(TRIM(UPPER(SUBSTITUTE($D56," ",""))),'Cleaned Google Form'!$A$1:$M$5000,3,FALSE)="SMH",VLOOKUP(TRIM(UPPER(SUBSTITUTE($D56," ",""))),'Cleaned Google Form'!$A$1:$M$5000,3,FALSE)="RCH",VLOOKUP(TRIM(UPPER(SUBSTITUTE($D56," ",""))),'Cleaned Google Form'!$A$1:$M$5000,3,FALSE)="BCCA")),0,IF(AND(AB$21=1,NOT(VLOOKUP(TRIM(UPPER(SUBSTITUTE($D56," ",""))),'Cleaned Google Form'!$A$1:$M$5000,6,FALSE)="NO")),0,IF(OR(VLOOKUP(TRIM(UPPER(SUBSTITUTE($D56," ",""))),'Cleaned Google Form'!$A$1:$M$5000,8,FALSE)='Main Template'!AB$12,VLOOKUP(TRIM(UPPER(SUBSTITUTE($D56," ",""))),'Cleaned Google Form'!$A$1:$M$5000,8,FALSE)='Main Template'!AB$13,VLOOKUP(TRIM(UPPER(SUBSTITUTE($D56," ",""))),'Cleaned Google Form'!$A$1:$M$5000,8,FALSE)='Main Template'!AB$14,VLOOKUP(TRIM(UPPER(SUBSTITUTE($D56," ",""))),'Cleaned Google Form'!$A$1:$M$5000,8,FALSE)='Main Template'!AB$15),0,IF(AND('Main Template'!AB$21&gt;=$C$9,'Main Template'!AB$19,VLOOKUP(TRIM(UPPER(SUBSTITUTE($D56," ",""))),'Cleaned Google Form'!$A$1:$M$5000,7,FALSE)="YES"),0,IF(IFERROR(FIND('Main Template'!AB$17,VLOOKUP(TRIM(UPPER(SUBSTITUTE('Main Template'!$D56," ",""))),'Cleaned Google Form'!$A$1:$M$5000,9,FALSE),1),FALSE),0,1))))),1)</f>
        <v>1</v>
      </c>
      <c r="AC56" s="12">
        <f>IFERROR(IF(AND(WEEKDAY('Main Template'!AC$18)=1,OR(VLOOKUP(TRIM(UPPER(SUBSTITUTE($D56," ",""))),'Cleaned Google Form'!$A$1:$M$5000,3,FALSE)="SMH",VLOOKUP(TRIM(UPPER(SUBSTITUTE($D56," ",""))),'Cleaned Google Form'!$A$1:$M$5000,3,FALSE)="RCH",VLOOKUP(TRIM(UPPER(SUBSTITUTE($D56," ",""))),'Cleaned Google Form'!$A$1:$M$5000,3,FALSE)="BCCA")),0,IF(AND(AC$21=1,NOT(VLOOKUP(TRIM(UPPER(SUBSTITUTE($D56," ",""))),'Cleaned Google Form'!$A$1:$M$5000,6,FALSE)="NO")),0,IF(OR(VLOOKUP(TRIM(UPPER(SUBSTITUTE($D56," ",""))),'Cleaned Google Form'!$A$1:$M$5000,8,FALSE)='Main Template'!AC$12,VLOOKUP(TRIM(UPPER(SUBSTITUTE($D56," ",""))),'Cleaned Google Form'!$A$1:$M$5000,8,FALSE)='Main Template'!AC$13,VLOOKUP(TRIM(UPPER(SUBSTITUTE($D56," ",""))),'Cleaned Google Form'!$A$1:$M$5000,8,FALSE)='Main Template'!AC$14,VLOOKUP(TRIM(UPPER(SUBSTITUTE($D56," ",""))),'Cleaned Google Form'!$A$1:$M$5000,8,FALSE)='Main Template'!AC$15),0,IF(AND('Main Template'!AC$21&gt;=$C$9,'Main Template'!AC$19,VLOOKUP(TRIM(UPPER(SUBSTITUTE($D56," ",""))),'Cleaned Google Form'!$A$1:$M$5000,7,FALSE)="YES"),0,IF(IFERROR(FIND('Main Template'!AC$17,VLOOKUP(TRIM(UPPER(SUBSTITUTE('Main Template'!$D56," ",""))),'Cleaned Google Form'!$A$1:$M$5000,9,FALSE),1),FALSE),0,1))))),1)</f>
        <v>1</v>
      </c>
      <c r="AD56" s="12">
        <f>IFERROR(IF(AND(WEEKDAY('Main Template'!AD$18)=1,OR(VLOOKUP(TRIM(UPPER(SUBSTITUTE($D56," ",""))),'Cleaned Google Form'!$A$1:$M$5000,3,FALSE)="SMH",VLOOKUP(TRIM(UPPER(SUBSTITUTE($D56," ",""))),'Cleaned Google Form'!$A$1:$M$5000,3,FALSE)="RCH",VLOOKUP(TRIM(UPPER(SUBSTITUTE($D56," ",""))),'Cleaned Google Form'!$A$1:$M$5000,3,FALSE)="BCCA")),0,IF(AND(AD$21=1,NOT(VLOOKUP(TRIM(UPPER(SUBSTITUTE($D56," ",""))),'Cleaned Google Form'!$A$1:$M$5000,6,FALSE)="NO")),0,IF(OR(VLOOKUP(TRIM(UPPER(SUBSTITUTE($D56," ",""))),'Cleaned Google Form'!$A$1:$M$5000,8,FALSE)='Main Template'!AD$12,VLOOKUP(TRIM(UPPER(SUBSTITUTE($D56," ",""))),'Cleaned Google Form'!$A$1:$M$5000,8,FALSE)='Main Template'!AD$13,VLOOKUP(TRIM(UPPER(SUBSTITUTE($D56," ",""))),'Cleaned Google Form'!$A$1:$M$5000,8,FALSE)='Main Template'!AD$14,VLOOKUP(TRIM(UPPER(SUBSTITUTE($D56," ",""))),'Cleaned Google Form'!$A$1:$M$5000,8,FALSE)='Main Template'!AD$15),0,IF(AND('Main Template'!AD$21&gt;=$C$9,'Main Template'!AD$19,VLOOKUP(TRIM(UPPER(SUBSTITUTE($D56," ",""))),'Cleaned Google Form'!$A$1:$M$5000,7,FALSE)="YES"),0,IF(IFERROR(FIND('Main Template'!AD$17,VLOOKUP(TRIM(UPPER(SUBSTITUTE('Main Template'!$D56," ",""))),'Cleaned Google Form'!$A$1:$M$5000,9,FALSE),1),FALSE),0,1))))),1)</f>
        <v>1</v>
      </c>
      <c r="AE56" s="12">
        <f>IFERROR(IF(AND(WEEKDAY('Main Template'!AE$18)=1,OR(VLOOKUP(TRIM(UPPER(SUBSTITUTE($D56," ",""))),'Cleaned Google Form'!$A$1:$M$5000,3,FALSE)="SMH",VLOOKUP(TRIM(UPPER(SUBSTITUTE($D56," ",""))),'Cleaned Google Form'!$A$1:$M$5000,3,FALSE)="RCH",VLOOKUP(TRIM(UPPER(SUBSTITUTE($D56," ",""))),'Cleaned Google Form'!$A$1:$M$5000,3,FALSE)="BCCA")),0,IF(AND(AE$21=1,NOT(VLOOKUP(TRIM(UPPER(SUBSTITUTE($D56," ",""))),'Cleaned Google Form'!$A$1:$M$5000,6,FALSE)="NO")),0,IF(OR(VLOOKUP(TRIM(UPPER(SUBSTITUTE($D56," ",""))),'Cleaned Google Form'!$A$1:$M$5000,8,FALSE)='Main Template'!AE$12,VLOOKUP(TRIM(UPPER(SUBSTITUTE($D56," ",""))),'Cleaned Google Form'!$A$1:$M$5000,8,FALSE)='Main Template'!AE$13,VLOOKUP(TRIM(UPPER(SUBSTITUTE($D56," ",""))),'Cleaned Google Form'!$A$1:$M$5000,8,FALSE)='Main Template'!AE$14,VLOOKUP(TRIM(UPPER(SUBSTITUTE($D56," ",""))),'Cleaned Google Form'!$A$1:$M$5000,8,FALSE)='Main Template'!AE$15),0,IF(AND('Main Template'!AE$21&gt;=$C$9,'Main Template'!AE$19,VLOOKUP(TRIM(UPPER(SUBSTITUTE($D56," ",""))),'Cleaned Google Form'!$A$1:$M$5000,7,FALSE)="YES"),0,IF(IFERROR(FIND('Main Template'!AE$17,VLOOKUP(TRIM(UPPER(SUBSTITUTE('Main Template'!$D56," ",""))),'Cleaned Google Form'!$A$1:$M$5000,9,FALSE),1),FALSE),0,1))))),1)</f>
        <v>1</v>
      </c>
      <c r="AF56" s="12">
        <f>IFERROR(IF(AND(WEEKDAY('Main Template'!AF$18)=1,OR(VLOOKUP(TRIM(UPPER(SUBSTITUTE($D56," ",""))),'Cleaned Google Form'!$A$1:$M$5000,3,FALSE)="SMH",VLOOKUP(TRIM(UPPER(SUBSTITUTE($D56," ",""))),'Cleaned Google Form'!$A$1:$M$5000,3,FALSE)="RCH",VLOOKUP(TRIM(UPPER(SUBSTITUTE($D56," ",""))),'Cleaned Google Form'!$A$1:$M$5000,3,FALSE)="BCCA")),0,IF(AND(AF$21=1,NOT(VLOOKUP(TRIM(UPPER(SUBSTITUTE($D56," ",""))),'Cleaned Google Form'!$A$1:$M$5000,6,FALSE)="NO")),0,IF(OR(VLOOKUP(TRIM(UPPER(SUBSTITUTE($D56," ",""))),'Cleaned Google Form'!$A$1:$M$5000,8,FALSE)='Main Template'!AF$12,VLOOKUP(TRIM(UPPER(SUBSTITUTE($D56," ",""))),'Cleaned Google Form'!$A$1:$M$5000,8,FALSE)='Main Template'!AF$13,VLOOKUP(TRIM(UPPER(SUBSTITUTE($D56," ",""))),'Cleaned Google Form'!$A$1:$M$5000,8,FALSE)='Main Template'!AF$14,VLOOKUP(TRIM(UPPER(SUBSTITUTE($D56," ",""))),'Cleaned Google Form'!$A$1:$M$5000,8,FALSE)='Main Template'!AF$15),0,IF(AND('Main Template'!AF$21&gt;=$C$9,'Main Template'!AF$19,VLOOKUP(TRIM(UPPER(SUBSTITUTE($D56," ",""))),'Cleaned Google Form'!$A$1:$M$5000,7,FALSE)="YES"),0,IF(IFERROR(FIND('Main Template'!AF$17,VLOOKUP(TRIM(UPPER(SUBSTITUTE('Main Template'!$D56," ",""))),'Cleaned Google Form'!$A$1:$M$5000,9,FALSE),1),FALSE),0,1))))),1)</f>
        <v>1</v>
      </c>
      <c r="AG56" s="12">
        <f>IFERROR(IF(AND(WEEKDAY('Main Template'!AG$18)=1,OR(VLOOKUP(TRIM(UPPER(SUBSTITUTE($D56," ",""))),'Cleaned Google Form'!$A$1:$M$5000,3,FALSE)="SMH",VLOOKUP(TRIM(UPPER(SUBSTITUTE($D56," ",""))),'Cleaned Google Form'!$A$1:$M$5000,3,FALSE)="RCH",VLOOKUP(TRIM(UPPER(SUBSTITUTE($D56," ",""))),'Cleaned Google Form'!$A$1:$M$5000,3,FALSE)="BCCA")),0,IF(AND(AG$21=1,NOT(VLOOKUP(TRIM(UPPER(SUBSTITUTE($D56," ",""))),'Cleaned Google Form'!$A$1:$M$5000,6,FALSE)="NO")),0,IF(OR(VLOOKUP(TRIM(UPPER(SUBSTITUTE($D56," ",""))),'Cleaned Google Form'!$A$1:$M$5000,8,FALSE)='Main Template'!AG$12,VLOOKUP(TRIM(UPPER(SUBSTITUTE($D56," ",""))),'Cleaned Google Form'!$A$1:$M$5000,8,FALSE)='Main Template'!AG$13,VLOOKUP(TRIM(UPPER(SUBSTITUTE($D56," ",""))),'Cleaned Google Form'!$A$1:$M$5000,8,FALSE)='Main Template'!AG$14,VLOOKUP(TRIM(UPPER(SUBSTITUTE($D56," ",""))),'Cleaned Google Form'!$A$1:$M$5000,8,FALSE)='Main Template'!AG$15),0,IF(AND('Main Template'!AG$21&gt;=$C$9,'Main Template'!AG$19,VLOOKUP(TRIM(UPPER(SUBSTITUTE($D56," ",""))),'Cleaned Google Form'!$A$1:$M$5000,7,FALSE)="YES"),0,IF(IFERROR(FIND('Main Template'!AG$17,VLOOKUP(TRIM(UPPER(SUBSTITUTE('Main Template'!$D56," ",""))),'Cleaned Google Form'!$A$1:$M$5000,9,FALSE),1),FALSE),0,1))))),1)</f>
        <v>0</v>
      </c>
      <c r="AH56" s="12">
        <f>IFERROR(IF(AND(WEEKDAY('Main Template'!AH$18)=1,OR(VLOOKUP(TRIM(UPPER(SUBSTITUTE($D56," ",""))),'Cleaned Google Form'!$A$1:$M$5000,3,FALSE)="SMH",VLOOKUP(TRIM(UPPER(SUBSTITUTE($D56," ",""))),'Cleaned Google Form'!$A$1:$M$5000,3,FALSE)="RCH",VLOOKUP(TRIM(UPPER(SUBSTITUTE($D56," ",""))),'Cleaned Google Form'!$A$1:$M$5000,3,FALSE)="BCCA")),0,IF(AND(AH$21=1,NOT(VLOOKUP(TRIM(UPPER(SUBSTITUTE($D56," ",""))),'Cleaned Google Form'!$A$1:$M$5000,6,FALSE)="NO")),0,IF(OR(VLOOKUP(TRIM(UPPER(SUBSTITUTE($D56," ",""))),'Cleaned Google Form'!$A$1:$M$5000,8,FALSE)='Main Template'!AH$12,VLOOKUP(TRIM(UPPER(SUBSTITUTE($D56," ",""))),'Cleaned Google Form'!$A$1:$M$5000,8,FALSE)='Main Template'!AH$13,VLOOKUP(TRIM(UPPER(SUBSTITUTE($D56," ",""))),'Cleaned Google Form'!$A$1:$M$5000,8,FALSE)='Main Template'!AH$14,VLOOKUP(TRIM(UPPER(SUBSTITUTE($D56," ",""))),'Cleaned Google Form'!$A$1:$M$5000,8,FALSE)='Main Template'!AH$15),0,IF(AND('Main Template'!AH$21&gt;=$C$9,'Main Template'!AH$19,VLOOKUP(TRIM(UPPER(SUBSTITUTE($D56," ",""))),'Cleaned Google Form'!$A$1:$M$5000,7,FALSE)="YES"),0,IF(IFERROR(FIND('Main Template'!AH$17,VLOOKUP(TRIM(UPPER(SUBSTITUTE('Main Template'!$D56," ",""))),'Cleaned Google Form'!$A$1:$M$5000,9,FALSE),1),FALSE),0,1))))),1)</f>
        <v>1</v>
      </c>
      <c r="AI56" s="12">
        <f>IFERROR(IF(AND(WEEKDAY('Main Template'!AI$18)=1,OR(VLOOKUP(TRIM(UPPER(SUBSTITUTE($D56," ",""))),'Cleaned Google Form'!$A$1:$M$5000,3,FALSE)="SMH",VLOOKUP(TRIM(UPPER(SUBSTITUTE($D56," ",""))),'Cleaned Google Form'!$A$1:$M$5000,3,FALSE)="RCH",VLOOKUP(TRIM(UPPER(SUBSTITUTE($D56," ",""))),'Cleaned Google Form'!$A$1:$M$5000,3,FALSE)="BCCA")),0,IF(AND(AI$21=1,NOT(VLOOKUP(TRIM(UPPER(SUBSTITUTE($D56," ",""))),'Cleaned Google Form'!$A$1:$M$5000,6,FALSE)="NO")),0,IF(OR(VLOOKUP(TRIM(UPPER(SUBSTITUTE($D56," ",""))),'Cleaned Google Form'!$A$1:$M$5000,8,FALSE)='Main Template'!AI$12,VLOOKUP(TRIM(UPPER(SUBSTITUTE($D56," ",""))),'Cleaned Google Form'!$A$1:$M$5000,8,FALSE)='Main Template'!AI$13,VLOOKUP(TRIM(UPPER(SUBSTITUTE($D56," ",""))),'Cleaned Google Form'!$A$1:$M$5000,8,FALSE)='Main Template'!AI$14,VLOOKUP(TRIM(UPPER(SUBSTITUTE($D56," ",""))),'Cleaned Google Form'!$A$1:$M$5000,8,FALSE)='Main Template'!AI$15),0,IF(AND('Main Template'!AI$21&gt;=$C$9,'Main Template'!AI$19,VLOOKUP(TRIM(UPPER(SUBSTITUTE($D56," ",""))),'Cleaned Google Form'!$A$1:$M$5000,7,FALSE)="YES"),0,IF(IFERROR(FIND('Main Template'!AI$17,VLOOKUP(TRIM(UPPER(SUBSTITUTE('Main Template'!$D56," ",""))),'Cleaned Google Form'!$A$1:$M$5000,9,FALSE),1),FALSE),0,1))))),1)</f>
        <v>0</v>
      </c>
      <c r="AJ56" s="12">
        <f>IFERROR(IF(AND(WEEKDAY('Main Template'!AJ$18)=1,OR(VLOOKUP(TRIM(UPPER(SUBSTITUTE($D56," ",""))),'Cleaned Google Form'!$A$1:$M$5000,3,FALSE)="SMH",VLOOKUP(TRIM(UPPER(SUBSTITUTE($D56," ",""))),'Cleaned Google Form'!$A$1:$M$5000,3,FALSE)="RCH",VLOOKUP(TRIM(UPPER(SUBSTITUTE($D56," ",""))),'Cleaned Google Form'!$A$1:$M$5000,3,FALSE)="BCCA")),0,IF(AND(AJ$21=1,NOT(VLOOKUP(TRIM(UPPER(SUBSTITUTE($D56," ",""))),'Cleaned Google Form'!$A$1:$M$5000,6,FALSE)="NO")),0,IF(OR(VLOOKUP(TRIM(UPPER(SUBSTITUTE($D56," ",""))),'Cleaned Google Form'!$A$1:$M$5000,8,FALSE)='Main Template'!AJ$12,VLOOKUP(TRIM(UPPER(SUBSTITUTE($D56," ",""))),'Cleaned Google Form'!$A$1:$M$5000,8,FALSE)='Main Template'!AJ$13,VLOOKUP(TRIM(UPPER(SUBSTITUTE($D56," ",""))),'Cleaned Google Form'!$A$1:$M$5000,8,FALSE)='Main Template'!AJ$14,VLOOKUP(TRIM(UPPER(SUBSTITUTE($D56," ",""))),'Cleaned Google Form'!$A$1:$M$5000,8,FALSE)='Main Template'!AJ$15),0,IF(AND('Main Template'!AJ$21&gt;=$C$9,'Main Template'!AJ$19,VLOOKUP(TRIM(UPPER(SUBSTITUTE($D56," ",""))),'Cleaned Google Form'!$A$1:$M$5000,7,FALSE)="YES"),0,IF(IFERROR(FIND('Main Template'!AJ$17,VLOOKUP(TRIM(UPPER(SUBSTITUTE('Main Template'!$D56," ",""))),'Cleaned Google Form'!$A$1:$M$5000,9,FALSE),1),FALSE),0,1))))),1)</f>
        <v>0</v>
      </c>
      <c r="AK56" s="12">
        <f>IFERROR(IF(AND(WEEKDAY('Main Template'!AK$18)=1,OR(VLOOKUP(TRIM(UPPER(SUBSTITUTE($D56," ",""))),'Cleaned Google Form'!$A$1:$M$5000,3,FALSE)="SMH",VLOOKUP(TRIM(UPPER(SUBSTITUTE($D56," ",""))),'Cleaned Google Form'!$A$1:$M$5000,3,FALSE)="RCH",VLOOKUP(TRIM(UPPER(SUBSTITUTE($D56," ",""))),'Cleaned Google Form'!$A$1:$M$5000,3,FALSE)="BCCA")),0,IF(AND(AK$21=1,NOT(VLOOKUP(TRIM(UPPER(SUBSTITUTE($D56," ",""))),'Cleaned Google Form'!$A$1:$M$5000,6,FALSE)="NO")),0,IF(OR(VLOOKUP(TRIM(UPPER(SUBSTITUTE($D56," ",""))),'Cleaned Google Form'!$A$1:$M$5000,8,FALSE)='Main Template'!AK$12,VLOOKUP(TRIM(UPPER(SUBSTITUTE($D56," ",""))),'Cleaned Google Form'!$A$1:$M$5000,8,FALSE)='Main Template'!AK$13,VLOOKUP(TRIM(UPPER(SUBSTITUTE($D56," ",""))),'Cleaned Google Form'!$A$1:$M$5000,8,FALSE)='Main Template'!AK$14,VLOOKUP(TRIM(UPPER(SUBSTITUTE($D56," ",""))),'Cleaned Google Form'!$A$1:$M$5000,8,FALSE)='Main Template'!AK$15),0,IF(AND('Main Template'!AK$21&gt;=$C$9,'Main Template'!AK$19,VLOOKUP(TRIM(UPPER(SUBSTITUTE($D56," ",""))),'Cleaned Google Form'!$A$1:$M$5000,7,FALSE)="YES"),0,IF(IFERROR(FIND('Main Template'!AK$17,VLOOKUP(TRIM(UPPER(SUBSTITUTE('Main Template'!$D56," ",""))),'Cleaned Google Form'!$A$1:$M$5000,9,FALSE),1),FALSE),0,1))))),1)</f>
        <v>0</v>
      </c>
      <c r="AL56" s="12">
        <f>IFERROR(IF(AND(WEEKDAY('Main Template'!AL$18)=1,OR(VLOOKUP(TRIM(UPPER(SUBSTITUTE($D56," ",""))),'Cleaned Google Form'!$A$1:$M$5000,3,FALSE)="SMH",VLOOKUP(TRIM(UPPER(SUBSTITUTE($D56," ",""))),'Cleaned Google Form'!$A$1:$M$5000,3,FALSE)="RCH",VLOOKUP(TRIM(UPPER(SUBSTITUTE($D56," ",""))),'Cleaned Google Form'!$A$1:$M$5000,3,FALSE)="BCCA")),0,IF(AND(AL$21=1,NOT(VLOOKUP(TRIM(UPPER(SUBSTITUTE($D56," ",""))),'Cleaned Google Form'!$A$1:$M$5000,6,FALSE)="NO")),0,IF(OR(VLOOKUP(TRIM(UPPER(SUBSTITUTE($D56," ",""))),'Cleaned Google Form'!$A$1:$M$5000,8,FALSE)='Main Template'!AL$12,VLOOKUP(TRIM(UPPER(SUBSTITUTE($D56," ",""))),'Cleaned Google Form'!$A$1:$M$5000,8,FALSE)='Main Template'!AL$13,VLOOKUP(TRIM(UPPER(SUBSTITUTE($D56," ",""))),'Cleaned Google Form'!$A$1:$M$5000,8,FALSE)='Main Template'!AL$14,VLOOKUP(TRIM(UPPER(SUBSTITUTE($D56," ",""))),'Cleaned Google Form'!$A$1:$M$5000,8,FALSE)='Main Template'!AL$15),0,IF(AND('Main Template'!AL$21&gt;=$C$9,'Main Template'!AL$19,VLOOKUP(TRIM(UPPER(SUBSTITUTE($D56," ",""))),'Cleaned Google Form'!$A$1:$M$5000,7,FALSE)="YES"),0,IF(IFERROR(FIND('Main Template'!AL$17,VLOOKUP(TRIM(UPPER(SUBSTITUTE('Main Template'!$D56," ",""))),'Cleaned Google Form'!$A$1:$M$5000,9,FALSE),1),FALSE),0,1))))),1)</f>
        <v>0</v>
      </c>
      <c r="AM56" s="12">
        <f>IFERROR(IF(AND(WEEKDAY('Main Template'!AM$18)=1,OR(VLOOKUP(TRIM(UPPER(SUBSTITUTE($D56," ",""))),'Cleaned Google Form'!$A$1:$M$5000,3,FALSE)="SMH",VLOOKUP(TRIM(UPPER(SUBSTITUTE($D56," ",""))),'Cleaned Google Form'!$A$1:$M$5000,3,FALSE)="RCH",VLOOKUP(TRIM(UPPER(SUBSTITUTE($D56," ",""))),'Cleaned Google Form'!$A$1:$M$5000,3,FALSE)="BCCA")),0,IF(AND(AM$21=1,NOT(VLOOKUP(TRIM(UPPER(SUBSTITUTE($D56," ",""))),'Cleaned Google Form'!$A$1:$M$5000,6,FALSE)="NO")),0,IF(OR(VLOOKUP(TRIM(UPPER(SUBSTITUTE($D56," ",""))),'Cleaned Google Form'!$A$1:$M$5000,8,FALSE)='Main Template'!AM$12,VLOOKUP(TRIM(UPPER(SUBSTITUTE($D56," ",""))),'Cleaned Google Form'!$A$1:$M$5000,8,FALSE)='Main Template'!AM$13,VLOOKUP(TRIM(UPPER(SUBSTITUTE($D56," ",""))),'Cleaned Google Form'!$A$1:$M$5000,8,FALSE)='Main Template'!AM$14,VLOOKUP(TRIM(UPPER(SUBSTITUTE($D56," ",""))),'Cleaned Google Form'!$A$1:$M$5000,8,FALSE)='Main Template'!AM$15),0,IF(AND('Main Template'!AM$21&gt;=$C$9,'Main Template'!AM$19,VLOOKUP(TRIM(UPPER(SUBSTITUTE($D56," ",""))),'Cleaned Google Form'!$A$1:$M$5000,7,FALSE)="YES"),0,IF(IFERROR(FIND('Main Template'!AM$17,VLOOKUP(TRIM(UPPER(SUBSTITUTE('Main Template'!$D56," ",""))),'Cleaned Google Form'!$A$1:$M$5000,9,FALSE),1),FALSE),0,1))))),1)</f>
        <v>1</v>
      </c>
      <c r="AN56" s="12">
        <f>IFERROR(IF(AND(WEEKDAY('Main Template'!AN$18)=1,OR(VLOOKUP(TRIM(UPPER(SUBSTITUTE($D56," ",""))),'Cleaned Google Form'!$A$1:$M$5000,3,FALSE)="SMH",VLOOKUP(TRIM(UPPER(SUBSTITUTE($D56," ",""))),'Cleaned Google Form'!$A$1:$M$5000,3,FALSE)="RCH",VLOOKUP(TRIM(UPPER(SUBSTITUTE($D56," ",""))),'Cleaned Google Form'!$A$1:$M$5000,3,FALSE)="BCCA")),0,IF(AND(AN$21=1,NOT(VLOOKUP(TRIM(UPPER(SUBSTITUTE($D56," ",""))),'Cleaned Google Form'!$A$1:$M$5000,6,FALSE)="NO")),0,IF(OR(VLOOKUP(TRIM(UPPER(SUBSTITUTE($D56," ",""))),'Cleaned Google Form'!$A$1:$M$5000,8,FALSE)='Main Template'!AN$12,VLOOKUP(TRIM(UPPER(SUBSTITUTE($D56," ",""))),'Cleaned Google Form'!$A$1:$M$5000,8,FALSE)='Main Template'!AN$13,VLOOKUP(TRIM(UPPER(SUBSTITUTE($D56," ",""))),'Cleaned Google Form'!$A$1:$M$5000,8,FALSE)='Main Template'!AN$14,VLOOKUP(TRIM(UPPER(SUBSTITUTE($D56," ",""))),'Cleaned Google Form'!$A$1:$M$5000,8,FALSE)='Main Template'!AN$15),0,IF(AND('Main Template'!AN$21&gt;=$C$9,'Main Template'!AN$19,VLOOKUP(TRIM(UPPER(SUBSTITUTE($D56," ",""))),'Cleaned Google Form'!$A$1:$M$5000,7,FALSE)="YES"),0,IF(IFERROR(FIND('Main Template'!AN$17,VLOOKUP(TRIM(UPPER(SUBSTITUTE('Main Template'!$D56," ",""))),'Cleaned Google Form'!$A$1:$M$5000,9,FALSE),1),FALSE),0,1))))),1)</f>
        <v>1</v>
      </c>
    </row>
    <row r="57" spans="2:40">
      <c r="B57" t="str">
        <f>IFERROR(IF(ISNUMBER(MATCH(UPPER(SUBSTITUTE(D57," ","")),'Cleaned Google Form'!$A:$A,0)),"","Oops"),"Not Present")</f>
        <v/>
      </c>
      <c r="C57" s="4">
        <f>I57</f>
        <v>36</v>
      </c>
      <c r="D57" s="4" t="s">
        <v>273</v>
      </c>
      <c r="E57" s="4">
        <f>IFERROR(IF(VLOOKUP(TRIM(UPPER(SUBSTITUTE(D57," ",""))),'Cleaned Google Form'!$A$1:$L$5000,5,FALSE)="YES",1,0),0)</f>
        <v>1</v>
      </c>
      <c r="F57" s="4">
        <f>IFERROR(IF(RIGHT(VLOOKUP(TRIM(UPPER(SUBSTITUTE(D57," ",""))),'Cleaned Google Form'!$A$1:$L$5000,2,FALSE),1)="1",1,0),0)</f>
        <v>0</v>
      </c>
      <c r="G57" s="4">
        <f>IFERROR(IF(VLOOKUP(TRIM(UPPER(SUBSTITUTE(D57," ",""))),'Cleaned Google Form'!$A$1:$L$5000,3,FALSE)="VGH",1,0),0)</f>
        <v>1</v>
      </c>
      <c r="H57" s="4">
        <f>IFERROR(IF(G57+IFERROR(IF(VLOOKUP(TRIM(UPPER(SUBSTITUTE(D57," ",""))),'Cleaned Google Form'!$A$1:$L$5000,3,FALSE)="SPH",1,0),0)=0,1,0),0)</f>
        <v>0</v>
      </c>
      <c r="I57" s="4">
        <f>IF(I56="Resident Index",1,I56+1)</f>
        <v>36</v>
      </c>
      <c r="J57" s="12">
        <f>IFERROR(IF(AND(WEEKDAY('Main Template'!J$18)=1,OR(VLOOKUP(TRIM(UPPER(SUBSTITUTE($D57," ",""))),'Cleaned Google Form'!$A$1:$M$5000,3,FALSE)="SMH",VLOOKUP(TRIM(UPPER(SUBSTITUTE($D57," ",""))),'Cleaned Google Form'!$A$1:$M$5000,3,FALSE)="RCH",VLOOKUP(TRIM(UPPER(SUBSTITUTE($D57," ",""))),'Cleaned Google Form'!$A$1:$M$5000,3,FALSE)="BCCA")),0,IF(AND(J$21=1,NOT(VLOOKUP(TRIM(UPPER(SUBSTITUTE($D57," ",""))),'Cleaned Google Form'!$A$1:$M$5000,6,FALSE)="NO")),0,IF(OR(VLOOKUP(TRIM(UPPER(SUBSTITUTE($D57," ",""))),'Cleaned Google Form'!$A$1:$M$5000,8,FALSE)='Main Template'!J$12,VLOOKUP(TRIM(UPPER(SUBSTITUTE($D57," ",""))),'Cleaned Google Form'!$A$1:$M$5000,8,FALSE)='Main Template'!J$13,VLOOKUP(TRIM(UPPER(SUBSTITUTE($D57," ",""))),'Cleaned Google Form'!$A$1:$M$5000,8,FALSE)='Main Template'!J$14,VLOOKUP(TRIM(UPPER(SUBSTITUTE($D57," ",""))),'Cleaned Google Form'!$A$1:$M$5000,8,FALSE)='Main Template'!J$15),0,IF(AND('Main Template'!J$21&gt;=$C$9,'Main Template'!J$19,VLOOKUP(TRIM(UPPER(SUBSTITUTE($D57," ",""))),'Cleaned Google Form'!$A$1:$M$5000,7,FALSE)="YES"),0,IF(IFERROR(FIND('Main Template'!J$17,VLOOKUP(TRIM(UPPER(SUBSTITUTE('Main Template'!$D57," ",""))),'Cleaned Google Form'!$A$1:$M$5000,9,FALSE),1),FALSE),0,1))))),1)</f>
        <v>1</v>
      </c>
      <c r="K57" s="12">
        <f>IFERROR(IF(AND(WEEKDAY('Main Template'!K$18)=1,OR(VLOOKUP(TRIM(UPPER(SUBSTITUTE($D57," ",""))),'Cleaned Google Form'!$A$1:$M$5000,3,FALSE)="SMH",VLOOKUP(TRIM(UPPER(SUBSTITUTE($D57," ",""))),'Cleaned Google Form'!$A$1:$M$5000,3,FALSE)="RCH",VLOOKUP(TRIM(UPPER(SUBSTITUTE($D57," ",""))),'Cleaned Google Form'!$A$1:$M$5000,3,FALSE)="BCCA")),0,IF(AND(K$21=1,NOT(VLOOKUP(TRIM(UPPER(SUBSTITUTE($D57," ",""))),'Cleaned Google Form'!$A$1:$M$5000,6,FALSE)="NO")),0,IF(OR(VLOOKUP(TRIM(UPPER(SUBSTITUTE($D57," ",""))),'Cleaned Google Form'!$A$1:$M$5000,8,FALSE)='Main Template'!K$12,VLOOKUP(TRIM(UPPER(SUBSTITUTE($D57," ",""))),'Cleaned Google Form'!$A$1:$M$5000,8,FALSE)='Main Template'!K$13,VLOOKUP(TRIM(UPPER(SUBSTITUTE($D57," ",""))),'Cleaned Google Form'!$A$1:$M$5000,8,FALSE)='Main Template'!K$14,VLOOKUP(TRIM(UPPER(SUBSTITUTE($D57," ",""))),'Cleaned Google Form'!$A$1:$M$5000,8,FALSE)='Main Template'!K$15),0,IF(AND('Main Template'!K$21&gt;=$C$9,'Main Template'!K$19,VLOOKUP(TRIM(UPPER(SUBSTITUTE($D57," ",""))),'Cleaned Google Form'!$A$1:$M$5000,7,FALSE)="YES"),0,IF(IFERROR(FIND('Main Template'!K$17,VLOOKUP(TRIM(UPPER(SUBSTITUTE('Main Template'!$D57," ",""))),'Cleaned Google Form'!$A$1:$M$5000,9,FALSE),1),FALSE),0,1))))),1)</f>
        <v>1</v>
      </c>
      <c r="L57" s="12">
        <f>IFERROR(IF(AND(WEEKDAY('Main Template'!L$18)=1,OR(VLOOKUP(TRIM(UPPER(SUBSTITUTE($D57," ",""))),'Cleaned Google Form'!$A$1:$M$5000,3,FALSE)="SMH",VLOOKUP(TRIM(UPPER(SUBSTITUTE($D57," ",""))),'Cleaned Google Form'!$A$1:$M$5000,3,FALSE)="RCH",VLOOKUP(TRIM(UPPER(SUBSTITUTE($D57," ",""))),'Cleaned Google Form'!$A$1:$M$5000,3,FALSE)="BCCA")),0,IF(AND(L$21=1,NOT(VLOOKUP(TRIM(UPPER(SUBSTITUTE($D57," ",""))),'Cleaned Google Form'!$A$1:$M$5000,6,FALSE)="NO")),0,IF(OR(VLOOKUP(TRIM(UPPER(SUBSTITUTE($D57," ",""))),'Cleaned Google Form'!$A$1:$M$5000,8,FALSE)='Main Template'!L$12,VLOOKUP(TRIM(UPPER(SUBSTITUTE($D57," ",""))),'Cleaned Google Form'!$A$1:$M$5000,8,FALSE)='Main Template'!L$13,VLOOKUP(TRIM(UPPER(SUBSTITUTE($D57," ",""))),'Cleaned Google Form'!$A$1:$M$5000,8,FALSE)='Main Template'!L$14,VLOOKUP(TRIM(UPPER(SUBSTITUTE($D57," ",""))),'Cleaned Google Form'!$A$1:$M$5000,8,FALSE)='Main Template'!L$15),0,IF(AND('Main Template'!L$21&gt;=$C$9,'Main Template'!L$19,VLOOKUP(TRIM(UPPER(SUBSTITUTE($D57," ",""))),'Cleaned Google Form'!$A$1:$M$5000,7,FALSE)="YES"),0,IF(IFERROR(FIND('Main Template'!L$17,VLOOKUP(TRIM(UPPER(SUBSTITUTE('Main Template'!$D57," ",""))),'Cleaned Google Form'!$A$1:$M$5000,9,FALSE),1),FALSE),0,1))))),1)</f>
        <v>1</v>
      </c>
      <c r="M57" s="12">
        <f>IFERROR(IF(AND(WEEKDAY('Main Template'!M$18)=1,OR(VLOOKUP(TRIM(UPPER(SUBSTITUTE($D57," ",""))),'Cleaned Google Form'!$A$1:$M$5000,3,FALSE)="SMH",VLOOKUP(TRIM(UPPER(SUBSTITUTE($D57," ",""))),'Cleaned Google Form'!$A$1:$M$5000,3,FALSE)="RCH",VLOOKUP(TRIM(UPPER(SUBSTITUTE($D57," ",""))),'Cleaned Google Form'!$A$1:$M$5000,3,FALSE)="BCCA")),0,IF(AND(M$21=1,NOT(VLOOKUP(TRIM(UPPER(SUBSTITUTE($D57," ",""))),'Cleaned Google Form'!$A$1:$M$5000,6,FALSE)="NO")),0,IF(OR(VLOOKUP(TRIM(UPPER(SUBSTITUTE($D57," ",""))),'Cleaned Google Form'!$A$1:$M$5000,8,FALSE)='Main Template'!M$12,VLOOKUP(TRIM(UPPER(SUBSTITUTE($D57," ",""))),'Cleaned Google Form'!$A$1:$M$5000,8,FALSE)='Main Template'!M$13,VLOOKUP(TRIM(UPPER(SUBSTITUTE($D57," ",""))),'Cleaned Google Form'!$A$1:$M$5000,8,FALSE)='Main Template'!M$14,VLOOKUP(TRIM(UPPER(SUBSTITUTE($D57," ",""))),'Cleaned Google Form'!$A$1:$M$5000,8,FALSE)='Main Template'!M$15),0,IF(AND('Main Template'!M$21&gt;=$C$9,'Main Template'!M$19,VLOOKUP(TRIM(UPPER(SUBSTITUTE($D57," ",""))),'Cleaned Google Form'!$A$1:$M$5000,7,FALSE)="YES"),0,IF(IFERROR(FIND('Main Template'!M$17,VLOOKUP(TRIM(UPPER(SUBSTITUTE('Main Template'!$D57," ",""))),'Cleaned Google Form'!$A$1:$M$5000,9,FALSE),1),FALSE),0,1))))),1)</f>
        <v>1</v>
      </c>
      <c r="N57" s="12">
        <f>IFERROR(IF(AND(WEEKDAY('Main Template'!N$18)=1,OR(VLOOKUP(TRIM(UPPER(SUBSTITUTE($D57," ",""))),'Cleaned Google Form'!$A$1:$M$5000,3,FALSE)="SMH",VLOOKUP(TRIM(UPPER(SUBSTITUTE($D57," ",""))),'Cleaned Google Form'!$A$1:$M$5000,3,FALSE)="RCH",VLOOKUP(TRIM(UPPER(SUBSTITUTE($D57," ",""))),'Cleaned Google Form'!$A$1:$M$5000,3,FALSE)="BCCA")),0,IF(AND(N$21=1,NOT(VLOOKUP(TRIM(UPPER(SUBSTITUTE($D57," ",""))),'Cleaned Google Form'!$A$1:$M$5000,6,FALSE)="NO")),0,IF(OR(VLOOKUP(TRIM(UPPER(SUBSTITUTE($D57," ",""))),'Cleaned Google Form'!$A$1:$M$5000,8,FALSE)='Main Template'!N$12,VLOOKUP(TRIM(UPPER(SUBSTITUTE($D57," ",""))),'Cleaned Google Form'!$A$1:$M$5000,8,FALSE)='Main Template'!N$13,VLOOKUP(TRIM(UPPER(SUBSTITUTE($D57," ",""))),'Cleaned Google Form'!$A$1:$M$5000,8,FALSE)='Main Template'!N$14,VLOOKUP(TRIM(UPPER(SUBSTITUTE($D57," ",""))),'Cleaned Google Form'!$A$1:$M$5000,8,FALSE)='Main Template'!N$15),0,IF(AND('Main Template'!N$21&gt;=$C$9,'Main Template'!N$19,VLOOKUP(TRIM(UPPER(SUBSTITUTE($D57," ",""))),'Cleaned Google Form'!$A$1:$M$5000,7,FALSE)="YES"),0,IF(IFERROR(FIND('Main Template'!N$17,VLOOKUP(TRIM(UPPER(SUBSTITUTE('Main Template'!$D57," ",""))),'Cleaned Google Form'!$A$1:$M$5000,9,FALSE),1),FALSE),0,1))))),1)</f>
        <v>1</v>
      </c>
      <c r="O57" s="12">
        <f>IFERROR(IF(AND(WEEKDAY('Main Template'!O$18)=1,OR(VLOOKUP(TRIM(UPPER(SUBSTITUTE($D57," ",""))),'Cleaned Google Form'!$A$1:$M$5000,3,FALSE)="SMH",VLOOKUP(TRIM(UPPER(SUBSTITUTE($D57," ",""))),'Cleaned Google Form'!$A$1:$M$5000,3,FALSE)="RCH",VLOOKUP(TRIM(UPPER(SUBSTITUTE($D57," ",""))),'Cleaned Google Form'!$A$1:$M$5000,3,FALSE)="BCCA")),0,IF(AND(O$21=1,NOT(VLOOKUP(TRIM(UPPER(SUBSTITUTE($D57," ",""))),'Cleaned Google Form'!$A$1:$M$5000,6,FALSE)="NO")),0,IF(OR(VLOOKUP(TRIM(UPPER(SUBSTITUTE($D57," ",""))),'Cleaned Google Form'!$A$1:$M$5000,8,FALSE)='Main Template'!O$12,VLOOKUP(TRIM(UPPER(SUBSTITUTE($D57," ",""))),'Cleaned Google Form'!$A$1:$M$5000,8,FALSE)='Main Template'!O$13,VLOOKUP(TRIM(UPPER(SUBSTITUTE($D57," ",""))),'Cleaned Google Form'!$A$1:$M$5000,8,FALSE)='Main Template'!O$14,VLOOKUP(TRIM(UPPER(SUBSTITUTE($D57," ",""))),'Cleaned Google Form'!$A$1:$M$5000,8,FALSE)='Main Template'!O$15),0,IF(AND('Main Template'!O$21&gt;=$C$9,'Main Template'!O$19,VLOOKUP(TRIM(UPPER(SUBSTITUTE($D57," ",""))),'Cleaned Google Form'!$A$1:$M$5000,7,FALSE)="YES"),0,IF(IFERROR(FIND('Main Template'!O$17,VLOOKUP(TRIM(UPPER(SUBSTITUTE('Main Template'!$D57," ",""))),'Cleaned Google Form'!$A$1:$M$5000,9,FALSE),1),FALSE),0,1))))),1)</f>
        <v>1</v>
      </c>
      <c r="P57" s="12">
        <f>IFERROR(IF(AND(WEEKDAY('Main Template'!P$18)=1,OR(VLOOKUP(TRIM(UPPER(SUBSTITUTE($D57," ",""))),'Cleaned Google Form'!$A$1:$M$5000,3,FALSE)="SMH",VLOOKUP(TRIM(UPPER(SUBSTITUTE($D57," ",""))),'Cleaned Google Form'!$A$1:$M$5000,3,FALSE)="RCH",VLOOKUP(TRIM(UPPER(SUBSTITUTE($D57," ",""))),'Cleaned Google Form'!$A$1:$M$5000,3,FALSE)="BCCA")),0,IF(AND(P$21=1,NOT(VLOOKUP(TRIM(UPPER(SUBSTITUTE($D57," ",""))),'Cleaned Google Form'!$A$1:$M$5000,6,FALSE)="NO")),0,IF(OR(VLOOKUP(TRIM(UPPER(SUBSTITUTE($D57," ",""))),'Cleaned Google Form'!$A$1:$M$5000,8,FALSE)='Main Template'!P$12,VLOOKUP(TRIM(UPPER(SUBSTITUTE($D57," ",""))),'Cleaned Google Form'!$A$1:$M$5000,8,FALSE)='Main Template'!P$13,VLOOKUP(TRIM(UPPER(SUBSTITUTE($D57," ",""))),'Cleaned Google Form'!$A$1:$M$5000,8,FALSE)='Main Template'!P$14,VLOOKUP(TRIM(UPPER(SUBSTITUTE($D57," ",""))),'Cleaned Google Form'!$A$1:$M$5000,8,FALSE)='Main Template'!P$15),0,IF(AND('Main Template'!P$21&gt;=$C$9,'Main Template'!P$19,VLOOKUP(TRIM(UPPER(SUBSTITUTE($D57," ",""))),'Cleaned Google Form'!$A$1:$M$5000,7,FALSE)="YES"),0,IF(IFERROR(FIND('Main Template'!P$17,VLOOKUP(TRIM(UPPER(SUBSTITUTE('Main Template'!$D57," ",""))),'Cleaned Google Form'!$A$1:$M$5000,9,FALSE),1),FALSE),0,1))))),1)</f>
        <v>1</v>
      </c>
      <c r="Q57" s="12">
        <f>IFERROR(IF(AND(WEEKDAY('Main Template'!Q$18)=1,OR(VLOOKUP(TRIM(UPPER(SUBSTITUTE($D57," ",""))),'Cleaned Google Form'!$A$1:$M$5000,3,FALSE)="SMH",VLOOKUP(TRIM(UPPER(SUBSTITUTE($D57," ",""))),'Cleaned Google Form'!$A$1:$M$5000,3,FALSE)="RCH",VLOOKUP(TRIM(UPPER(SUBSTITUTE($D57," ",""))),'Cleaned Google Form'!$A$1:$M$5000,3,FALSE)="BCCA")),0,IF(AND(Q$21=1,NOT(VLOOKUP(TRIM(UPPER(SUBSTITUTE($D57," ",""))),'Cleaned Google Form'!$A$1:$M$5000,6,FALSE)="NO")),0,IF(OR(VLOOKUP(TRIM(UPPER(SUBSTITUTE($D57," ",""))),'Cleaned Google Form'!$A$1:$M$5000,8,FALSE)='Main Template'!Q$12,VLOOKUP(TRIM(UPPER(SUBSTITUTE($D57," ",""))),'Cleaned Google Form'!$A$1:$M$5000,8,FALSE)='Main Template'!Q$13,VLOOKUP(TRIM(UPPER(SUBSTITUTE($D57," ",""))),'Cleaned Google Form'!$A$1:$M$5000,8,FALSE)='Main Template'!Q$14,VLOOKUP(TRIM(UPPER(SUBSTITUTE($D57," ",""))),'Cleaned Google Form'!$A$1:$M$5000,8,FALSE)='Main Template'!Q$15),0,IF(AND('Main Template'!Q$21&gt;=$C$9,'Main Template'!Q$19,VLOOKUP(TRIM(UPPER(SUBSTITUTE($D57," ",""))),'Cleaned Google Form'!$A$1:$M$5000,7,FALSE)="YES"),0,IF(IFERROR(FIND('Main Template'!Q$17,VLOOKUP(TRIM(UPPER(SUBSTITUTE('Main Template'!$D57," ",""))),'Cleaned Google Form'!$A$1:$M$5000,9,FALSE),1),FALSE),0,1))))),1)</f>
        <v>1</v>
      </c>
      <c r="R57" s="12">
        <f>IFERROR(IF(AND(WEEKDAY('Main Template'!R$18)=1,OR(VLOOKUP(TRIM(UPPER(SUBSTITUTE($D57," ",""))),'Cleaned Google Form'!$A$1:$M$5000,3,FALSE)="SMH",VLOOKUP(TRIM(UPPER(SUBSTITUTE($D57," ",""))),'Cleaned Google Form'!$A$1:$M$5000,3,FALSE)="RCH",VLOOKUP(TRIM(UPPER(SUBSTITUTE($D57," ",""))),'Cleaned Google Form'!$A$1:$M$5000,3,FALSE)="BCCA")),0,IF(AND(R$21=1,NOT(VLOOKUP(TRIM(UPPER(SUBSTITUTE($D57," ",""))),'Cleaned Google Form'!$A$1:$M$5000,6,FALSE)="NO")),0,IF(OR(VLOOKUP(TRIM(UPPER(SUBSTITUTE($D57," ",""))),'Cleaned Google Form'!$A$1:$M$5000,8,FALSE)='Main Template'!R$12,VLOOKUP(TRIM(UPPER(SUBSTITUTE($D57," ",""))),'Cleaned Google Form'!$A$1:$M$5000,8,FALSE)='Main Template'!R$13,VLOOKUP(TRIM(UPPER(SUBSTITUTE($D57," ",""))),'Cleaned Google Form'!$A$1:$M$5000,8,FALSE)='Main Template'!R$14,VLOOKUP(TRIM(UPPER(SUBSTITUTE($D57," ",""))),'Cleaned Google Form'!$A$1:$M$5000,8,FALSE)='Main Template'!R$15),0,IF(AND('Main Template'!R$21&gt;=$C$9,'Main Template'!R$19,VLOOKUP(TRIM(UPPER(SUBSTITUTE($D57," ",""))),'Cleaned Google Form'!$A$1:$M$5000,7,FALSE)="YES"),0,IF(IFERROR(FIND('Main Template'!R$17,VLOOKUP(TRIM(UPPER(SUBSTITUTE('Main Template'!$D57," ",""))),'Cleaned Google Form'!$A$1:$M$5000,9,FALSE),1),FALSE),0,1))))),1)</f>
        <v>1</v>
      </c>
      <c r="S57" s="12">
        <f>IFERROR(IF(AND(WEEKDAY('Main Template'!S$18)=1,OR(VLOOKUP(TRIM(UPPER(SUBSTITUTE($D57," ",""))),'Cleaned Google Form'!$A$1:$M$5000,3,FALSE)="SMH",VLOOKUP(TRIM(UPPER(SUBSTITUTE($D57," ",""))),'Cleaned Google Form'!$A$1:$M$5000,3,FALSE)="RCH",VLOOKUP(TRIM(UPPER(SUBSTITUTE($D57," ",""))),'Cleaned Google Form'!$A$1:$M$5000,3,FALSE)="BCCA")),0,IF(AND(S$21=1,NOT(VLOOKUP(TRIM(UPPER(SUBSTITUTE($D57," ",""))),'Cleaned Google Form'!$A$1:$M$5000,6,FALSE)="NO")),0,IF(OR(VLOOKUP(TRIM(UPPER(SUBSTITUTE($D57," ",""))),'Cleaned Google Form'!$A$1:$M$5000,8,FALSE)='Main Template'!S$12,VLOOKUP(TRIM(UPPER(SUBSTITUTE($D57," ",""))),'Cleaned Google Form'!$A$1:$M$5000,8,FALSE)='Main Template'!S$13,VLOOKUP(TRIM(UPPER(SUBSTITUTE($D57," ",""))),'Cleaned Google Form'!$A$1:$M$5000,8,FALSE)='Main Template'!S$14,VLOOKUP(TRIM(UPPER(SUBSTITUTE($D57," ",""))),'Cleaned Google Form'!$A$1:$M$5000,8,FALSE)='Main Template'!S$15),0,IF(AND('Main Template'!S$21&gt;=$C$9,'Main Template'!S$19,VLOOKUP(TRIM(UPPER(SUBSTITUTE($D57," ",""))),'Cleaned Google Form'!$A$1:$M$5000,7,FALSE)="YES"),0,IF(IFERROR(FIND('Main Template'!S$17,VLOOKUP(TRIM(UPPER(SUBSTITUTE('Main Template'!$D57," ",""))),'Cleaned Google Form'!$A$1:$M$5000,9,FALSE),1),FALSE),0,1))))),1)</f>
        <v>1</v>
      </c>
      <c r="T57" s="12">
        <f>IFERROR(IF(AND(WEEKDAY('Main Template'!T$18)=1,OR(VLOOKUP(TRIM(UPPER(SUBSTITUTE($D57," ",""))),'Cleaned Google Form'!$A$1:$M$5000,3,FALSE)="SMH",VLOOKUP(TRIM(UPPER(SUBSTITUTE($D57," ",""))),'Cleaned Google Form'!$A$1:$M$5000,3,FALSE)="RCH",VLOOKUP(TRIM(UPPER(SUBSTITUTE($D57," ",""))),'Cleaned Google Form'!$A$1:$M$5000,3,FALSE)="BCCA")),0,IF(AND(T$21=1,NOT(VLOOKUP(TRIM(UPPER(SUBSTITUTE($D57," ",""))),'Cleaned Google Form'!$A$1:$M$5000,6,FALSE)="NO")),0,IF(OR(VLOOKUP(TRIM(UPPER(SUBSTITUTE($D57," ",""))),'Cleaned Google Form'!$A$1:$M$5000,8,FALSE)='Main Template'!T$12,VLOOKUP(TRIM(UPPER(SUBSTITUTE($D57," ",""))),'Cleaned Google Form'!$A$1:$M$5000,8,FALSE)='Main Template'!T$13,VLOOKUP(TRIM(UPPER(SUBSTITUTE($D57," ",""))),'Cleaned Google Form'!$A$1:$M$5000,8,FALSE)='Main Template'!T$14,VLOOKUP(TRIM(UPPER(SUBSTITUTE($D57," ",""))),'Cleaned Google Form'!$A$1:$M$5000,8,FALSE)='Main Template'!T$15),0,IF(AND('Main Template'!T$21&gt;=$C$9,'Main Template'!T$19,VLOOKUP(TRIM(UPPER(SUBSTITUTE($D57," ",""))),'Cleaned Google Form'!$A$1:$M$5000,7,FALSE)="YES"),0,IF(IFERROR(FIND('Main Template'!T$17,VLOOKUP(TRIM(UPPER(SUBSTITUTE('Main Template'!$D57," ",""))),'Cleaned Google Form'!$A$1:$M$5000,9,FALSE),1),FALSE),0,1))))),1)</f>
        <v>1</v>
      </c>
      <c r="U57" s="12">
        <f>IFERROR(IF(AND(WEEKDAY('Main Template'!U$18)=1,OR(VLOOKUP(TRIM(UPPER(SUBSTITUTE($D57," ",""))),'Cleaned Google Form'!$A$1:$M$5000,3,FALSE)="SMH",VLOOKUP(TRIM(UPPER(SUBSTITUTE($D57," ",""))),'Cleaned Google Form'!$A$1:$M$5000,3,FALSE)="RCH",VLOOKUP(TRIM(UPPER(SUBSTITUTE($D57," ",""))),'Cleaned Google Form'!$A$1:$M$5000,3,FALSE)="BCCA")),0,IF(AND(U$21=1,NOT(VLOOKUP(TRIM(UPPER(SUBSTITUTE($D57," ",""))),'Cleaned Google Form'!$A$1:$M$5000,6,FALSE)="NO")),0,IF(OR(VLOOKUP(TRIM(UPPER(SUBSTITUTE($D57," ",""))),'Cleaned Google Form'!$A$1:$M$5000,8,FALSE)='Main Template'!U$12,VLOOKUP(TRIM(UPPER(SUBSTITUTE($D57," ",""))),'Cleaned Google Form'!$A$1:$M$5000,8,FALSE)='Main Template'!U$13,VLOOKUP(TRIM(UPPER(SUBSTITUTE($D57," ",""))),'Cleaned Google Form'!$A$1:$M$5000,8,FALSE)='Main Template'!U$14,VLOOKUP(TRIM(UPPER(SUBSTITUTE($D57," ",""))),'Cleaned Google Form'!$A$1:$M$5000,8,FALSE)='Main Template'!U$15),0,IF(AND('Main Template'!U$21&gt;=$C$9,'Main Template'!U$19,VLOOKUP(TRIM(UPPER(SUBSTITUTE($D57," ",""))),'Cleaned Google Form'!$A$1:$M$5000,7,FALSE)="YES"),0,IF(IFERROR(FIND('Main Template'!U$17,VLOOKUP(TRIM(UPPER(SUBSTITUTE('Main Template'!$D57," ",""))),'Cleaned Google Form'!$A$1:$M$5000,9,FALSE),1),FALSE),0,1))))),1)</f>
        <v>1</v>
      </c>
      <c r="V57" s="12">
        <f>IFERROR(IF(AND(WEEKDAY('Main Template'!V$18)=1,OR(VLOOKUP(TRIM(UPPER(SUBSTITUTE($D57," ",""))),'Cleaned Google Form'!$A$1:$M$5000,3,FALSE)="SMH",VLOOKUP(TRIM(UPPER(SUBSTITUTE($D57," ",""))),'Cleaned Google Form'!$A$1:$M$5000,3,FALSE)="RCH",VLOOKUP(TRIM(UPPER(SUBSTITUTE($D57," ",""))),'Cleaned Google Form'!$A$1:$M$5000,3,FALSE)="BCCA")),0,IF(AND(V$21=1,NOT(VLOOKUP(TRIM(UPPER(SUBSTITUTE($D57," ",""))),'Cleaned Google Form'!$A$1:$M$5000,6,FALSE)="NO")),0,IF(OR(VLOOKUP(TRIM(UPPER(SUBSTITUTE($D57," ",""))),'Cleaned Google Form'!$A$1:$M$5000,8,FALSE)='Main Template'!V$12,VLOOKUP(TRIM(UPPER(SUBSTITUTE($D57," ",""))),'Cleaned Google Form'!$A$1:$M$5000,8,FALSE)='Main Template'!V$13,VLOOKUP(TRIM(UPPER(SUBSTITUTE($D57," ",""))),'Cleaned Google Form'!$A$1:$M$5000,8,FALSE)='Main Template'!V$14,VLOOKUP(TRIM(UPPER(SUBSTITUTE($D57," ",""))),'Cleaned Google Form'!$A$1:$M$5000,8,FALSE)='Main Template'!V$15),0,IF(AND('Main Template'!V$21&gt;=$C$9,'Main Template'!V$19,VLOOKUP(TRIM(UPPER(SUBSTITUTE($D57," ",""))),'Cleaned Google Form'!$A$1:$M$5000,7,FALSE)="YES"),0,IF(IFERROR(FIND('Main Template'!V$17,VLOOKUP(TRIM(UPPER(SUBSTITUTE('Main Template'!$D57," ",""))),'Cleaned Google Form'!$A$1:$M$5000,9,FALSE),1),FALSE),0,1))))),1)</f>
        <v>1</v>
      </c>
      <c r="W57" s="12">
        <f>IFERROR(IF(AND(WEEKDAY('Main Template'!W$18)=1,OR(VLOOKUP(TRIM(UPPER(SUBSTITUTE($D57," ",""))),'Cleaned Google Form'!$A$1:$M$5000,3,FALSE)="SMH",VLOOKUP(TRIM(UPPER(SUBSTITUTE($D57," ",""))),'Cleaned Google Form'!$A$1:$M$5000,3,FALSE)="RCH",VLOOKUP(TRIM(UPPER(SUBSTITUTE($D57," ",""))),'Cleaned Google Form'!$A$1:$M$5000,3,FALSE)="BCCA")),0,IF(AND(W$21=1,NOT(VLOOKUP(TRIM(UPPER(SUBSTITUTE($D57," ",""))),'Cleaned Google Form'!$A$1:$M$5000,6,FALSE)="NO")),0,IF(OR(VLOOKUP(TRIM(UPPER(SUBSTITUTE($D57," ",""))),'Cleaned Google Form'!$A$1:$M$5000,8,FALSE)='Main Template'!W$12,VLOOKUP(TRIM(UPPER(SUBSTITUTE($D57," ",""))),'Cleaned Google Form'!$A$1:$M$5000,8,FALSE)='Main Template'!W$13,VLOOKUP(TRIM(UPPER(SUBSTITUTE($D57," ",""))),'Cleaned Google Form'!$A$1:$M$5000,8,FALSE)='Main Template'!W$14,VLOOKUP(TRIM(UPPER(SUBSTITUTE($D57," ",""))),'Cleaned Google Form'!$A$1:$M$5000,8,FALSE)='Main Template'!W$15),0,IF(AND('Main Template'!W$21&gt;=$C$9,'Main Template'!W$19,VLOOKUP(TRIM(UPPER(SUBSTITUTE($D57," ",""))),'Cleaned Google Form'!$A$1:$M$5000,7,FALSE)="YES"),0,IF(IFERROR(FIND('Main Template'!W$17,VLOOKUP(TRIM(UPPER(SUBSTITUTE('Main Template'!$D57," ",""))),'Cleaned Google Form'!$A$1:$M$5000,9,FALSE),1),FALSE),0,1))))),1)</f>
        <v>1</v>
      </c>
      <c r="X57" s="12">
        <f>IFERROR(IF(AND(WEEKDAY('Main Template'!X$18)=1,OR(VLOOKUP(TRIM(UPPER(SUBSTITUTE($D57," ",""))),'Cleaned Google Form'!$A$1:$M$5000,3,FALSE)="SMH",VLOOKUP(TRIM(UPPER(SUBSTITUTE($D57," ",""))),'Cleaned Google Form'!$A$1:$M$5000,3,FALSE)="RCH",VLOOKUP(TRIM(UPPER(SUBSTITUTE($D57," ",""))),'Cleaned Google Form'!$A$1:$M$5000,3,FALSE)="BCCA")),0,IF(AND(X$21=1,NOT(VLOOKUP(TRIM(UPPER(SUBSTITUTE($D57," ",""))),'Cleaned Google Form'!$A$1:$M$5000,6,FALSE)="NO")),0,IF(OR(VLOOKUP(TRIM(UPPER(SUBSTITUTE($D57," ",""))),'Cleaned Google Form'!$A$1:$M$5000,8,FALSE)='Main Template'!X$12,VLOOKUP(TRIM(UPPER(SUBSTITUTE($D57," ",""))),'Cleaned Google Form'!$A$1:$M$5000,8,FALSE)='Main Template'!X$13,VLOOKUP(TRIM(UPPER(SUBSTITUTE($D57," ",""))),'Cleaned Google Form'!$A$1:$M$5000,8,FALSE)='Main Template'!X$14,VLOOKUP(TRIM(UPPER(SUBSTITUTE($D57," ",""))),'Cleaned Google Form'!$A$1:$M$5000,8,FALSE)='Main Template'!X$15),0,IF(AND('Main Template'!X$21&gt;=$C$9,'Main Template'!X$19,VLOOKUP(TRIM(UPPER(SUBSTITUTE($D57," ",""))),'Cleaned Google Form'!$A$1:$M$5000,7,FALSE)="YES"),0,IF(IFERROR(FIND('Main Template'!X$17,VLOOKUP(TRIM(UPPER(SUBSTITUTE('Main Template'!$D57," ",""))),'Cleaned Google Form'!$A$1:$M$5000,9,FALSE),1),FALSE),0,1))))),1)</f>
        <v>1</v>
      </c>
      <c r="Y57" s="12">
        <f>IFERROR(IF(AND(WEEKDAY('Main Template'!Y$18)=1,OR(VLOOKUP(TRIM(UPPER(SUBSTITUTE($D57," ",""))),'Cleaned Google Form'!$A$1:$M$5000,3,FALSE)="SMH",VLOOKUP(TRIM(UPPER(SUBSTITUTE($D57," ",""))),'Cleaned Google Form'!$A$1:$M$5000,3,FALSE)="RCH",VLOOKUP(TRIM(UPPER(SUBSTITUTE($D57," ",""))),'Cleaned Google Form'!$A$1:$M$5000,3,FALSE)="BCCA")),0,IF(AND(Y$21=1,NOT(VLOOKUP(TRIM(UPPER(SUBSTITUTE($D57," ",""))),'Cleaned Google Form'!$A$1:$M$5000,6,FALSE)="NO")),0,IF(OR(VLOOKUP(TRIM(UPPER(SUBSTITUTE($D57," ",""))),'Cleaned Google Form'!$A$1:$M$5000,8,FALSE)='Main Template'!Y$12,VLOOKUP(TRIM(UPPER(SUBSTITUTE($D57," ",""))),'Cleaned Google Form'!$A$1:$M$5000,8,FALSE)='Main Template'!Y$13,VLOOKUP(TRIM(UPPER(SUBSTITUTE($D57," ",""))),'Cleaned Google Form'!$A$1:$M$5000,8,FALSE)='Main Template'!Y$14,VLOOKUP(TRIM(UPPER(SUBSTITUTE($D57," ",""))),'Cleaned Google Form'!$A$1:$M$5000,8,FALSE)='Main Template'!Y$15),0,IF(AND('Main Template'!Y$21&gt;=$C$9,'Main Template'!Y$19,VLOOKUP(TRIM(UPPER(SUBSTITUTE($D57," ",""))),'Cleaned Google Form'!$A$1:$M$5000,7,FALSE)="YES"),0,IF(IFERROR(FIND('Main Template'!Y$17,VLOOKUP(TRIM(UPPER(SUBSTITUTE('Main Template'!$D57," ",""))),'Cleaned Google Form'!$A$1:$M$5000,9,FALSE),1),FALSE),0,1))))),1)</f>
        <v>1</v>
      </c>
      <c r="Z57" s="12">
        <f>IFERROR(IF(AND(WEEKDAY('Main Template'!Z$18)=1,OR(VLOOKUP(TRIM(UPPER(SUBSTITUTE($D57," ",""))),'Cleaned Google Form'!$A$1:$M$5000,3,FALSE)="SMH",VLOOKUP(TRIM(UPPER(SUBSTITUTE($D57," ",""))),'Cleaned Google Form'!$A$1:$M$5000,3,FALSE)="RCH",VLOOKUP(TRIM(UPPER(SUBSTITUTE($D57," ",""))),'Cleaned Google Form'!$A$1:$M$5000,3,FALSE)="BCCA")),0,IF(AND(Z$21=1,NOT(VLOOKUP(TRIM(UPPER(SUBSTITUTE($D57," ",""))),'Cleaned Google Form'!$A$1:$M$5000,6,FALSE)="NO")),0,IF(OR(VLOOKUP(TRIM(UPPER(SUBSTITUTE($D57," ",""))),'Cleaned Google Form'!$A$1:$M$5000,8,FALSE)='Main Template'!Z$12,VLOOKUP(TRIM(UPPER(SUBSTITUTE($D57," ",""))),'Cleaned Google Form'!$A$1:$M$5000,8,FALSE)='Main Template'!Z$13,VLOOKUP(TRIM(UPPER(SUBSTITUTE($D57," ",""))),'Cleaned Google Form'!$A$1:$M$5000,8,FALSE)='Main Template'!Z$14,VLOOKUP(TRIM(UPPER(SUBSTITUTE($D57," ",""))),'Cleaned Google Form'!$A$1:$M$5000,8,FALSE)='Main Template'!Z$15),0,IF(AND('Main Template'!Z$21&gt;=$C$9,'Main Template'!Z$19,VLOOKUP(TRIM(UPPER(SUBSTITUTE($D57," ",""))),'Cleaned Google Form'!$A$1:$M$5000,7,FALSE)="YES"),0,IF(IFERROR(FIND('Main Template'!Z$17,VLOOKUP(TRIM(UPPER(SUBSTITUTE('Main Template'!$D57," ",""))),'Cleaned Google Form'!$A$1:$M$5000,9,FALSE),1),FALSE),0,1))))),1)</f>
        <v>1</v>
      </c>
      <c r="AA57" s="12">
        <f>IFERROR(IF(AND(WEEKDAY('Main Template'!AA$18)=1,OR(VLOOKUP(TRIM(UPPER(SUBSTITUTE($D57," ",""))),'Cleaned Google Form'!$A$1:$M$5000,3,FALSE)="SMH",VLOOKUP(TRIM(UPPER(SUBSTITUTE($D57," ",""))),'Cleaned Google Form'!$A$1:$M$5000,3,FALSE)="RCH",VLOOKUP(TRIM(UPPER(SUBSTITUTE($D57," ",""))),'Cleaned Google Form'!$A$1:$M$5000,3,FALSE)="BCCA")),0,IF(AND(AA$21=1,NOT(VLOOKUP(TRIM(UPPER(SUBSTITUTE($D57," ",""))),'Cleaned Google Form'!$A$1:$M$5000,6,FALSE)="NO")),0,IF(OR(VLOOKUP(TRIM(UPPER(SUBSTITUTE($D57," ",""))),'Cleaned Google Form'!$A$1:$M$5000,8,FALSE)='Main Template'!AA$12,VLOOKUP(TRIM(UPPER(SUBSTITUTE($D57," ",""))),'Cleaned Google Form'!$A$1:$M$5000,8,FALSE)='Main Template'!AA$13,VLOOKUP(TRIM(UPPER(SUBSTITUTE($D57," ",""))),'Cleaned Google Form'!$A$1:$M$5000,8,FALSE)='Main Template'!AA$14,VLOOKUP(TRIM(UPPER(SUBSTITUTE($D57," ",""))),'Cleaned Google Form'!$A$1:$M$5000,8,FALSE)='Main Template'!AA$15),0,IF(AND('Main Template'!AA$21&gt;=$C$9,'Main Template'!AA$19,VLOOKUP(TRIM(UPPER(SUBSTITUTE($D57," ",""))),'Cleaned Google Form'!$A$1:$M$5000,7,FALSE)="YES"),0,IF(IFERROR(FIND('Main Template'!AA$17,VLOOKUP(TRIM(UPPER(SUBSTITUTE('Main Template'!$D57," ",""))),'Cleaned Google Form'!$A$1:$M$5000,9,FALSE),1),FALSE),0,1))))),1)</f>
        <v>1</v>
      </c>
      <c r="AB57" s="12">
        <f>IFERROR(IF(AND(WEEKDAY('Main Template'!AB$18)=1,OR(VLOOKUP(TRIM(UPPER(SUBSTITUTE($D57," ",""))),'Cleaned Google Form'!$A$1:$M$5000,3,FALSE)="SMH",VLOOKUP(TRIM(UPPER(SUBSTITUTE($D57," ",""))),'Cleaned Google Form'!$A$1:$M$5000,3,FALSE)="RCH",VLOOKUP(TRIM(UPPER(SUBSTITUTE($D57," ",""))),'Cleaned Google Form'!$A$1:$M$5000,3,FALSE)="BCCA")),0,IF(AND(AB$21=1,NOT(VLOOKUP(TRIM(UPPER(SUBSTITUTE($D57," ",""))),'Cleaned Google Form'!$A$1:$M$5000,6,FALSE)="NO")),0,IF(OR(VLOOKUP(TRIM(UPPER(SUBSTITUTE($D57," ",""))),'Cleaned Google Form'!$A$1:$M$5000,8,FALSE)='Main Template'!AB$12,VLOOKUP(TRIM(UPPER(SUBSTITUTE($D57," ",""))),'Cleaned Google Form'!$A$1:$M$5000,8,FALSE)='Main Template'!AB$13,VLOOKUP(TRIM(UPPER(SUBSTITUTE($D57," ",""))),'Cleaned Google Form'!$A$1:$M$5000,8,FALSE)='Main Template'!AB$14,VLOOKUP(TRIM(UPPER(SUBSTITUTE($D57," ",""))),'Cleaned Google Form'!$A$1:$M$5000,8,FALSE)='Main Template'!AB$15),0,IF(AND('Main Template'!AB$21&gt;=$C$9,'Main Template'!AB$19,VLOOKUP(TRIM(UPPER(SUBSTITUTE($D57," ",""))),'Cleaned Google Form'!$A$1:$M$5000,7,FALSE)="YES"),0,IF(IFERROR(FIND('Main Template'!AB$17,VLOOKUP(TRIM(UPPER(SUBSTITUTE('Main Template'!$D57," ",""))),'Cleaned Google Form'!$A$1:$M$5000,9,FALSE),1),FALSE),0,1))))),1)</f>
        <v>1</v>
      </c>
      <c r="AC57" s="12">
        <f>IFERROR(IF(AND(WEEKDAY('Main Template'!AC$18)=1,OR(VLOOKUP(TRIM(UPPER(SUBSTITUTE($D57," ",""))),'Cleaned Google Form'!$A$1:$M$5000,3,FALSE)="SMH",VLOOKUP(TRIM(UPPER(SUBSTITUTE($D57," ",""))),'Cleaned Google Form'!$A$1:$M$5000,3,FALSE)="RCH",VLOOKUP(TRIM(UPPER(SUBSTITUTE($D57," ",""))),'Cleaned Google Form'!$A$1:$M$5000,3,FALSE)="BCCA")),0,IF(AND(AC$21=1,NOT(VLOOKUP(TRIM(UPPER(SUBSTITUTE($D57," ",""))),'Cleaned Google Form'!$A$1:$M$5000,6,FALSE)="NO")),0,IF(OR(VLOOKUP(TRIM(UPPER(SUBSTITUTE($D57," ",""))),'Cleaned Google Form'!$A$1:$M$5000,8,FALSE)='Main Template'!AC$12,VLOOKUP(TRIM(UPPER(SUBSTITUTE($D57," ",""))),'Cleaned Google Form'!$A$1:$M$5000,8,FALSE)='Main Template'!AC$13,VLOOKUP(TRIM(UPPER(SUBSTITUTE($D57," ",""))),'Cleaned Google Form'!$A$1:$M$5000,8,FALSE)='Main Template'!AC$14,VLOOKUP(TRIM(UPPER(SUBSTITUTE($D57," ",""))),'Cleaned Google Form'!$A$1:$M$5000,8,FALSE)='Main Template'!AC$15),0,IF(AND('Main Template'!AC$21&gt;=$C$9,'Main Template'!AC$19,VLOOKUP(TRIM(UPPER(SUBSTITUTE($D57," ",""))),'Cleaned Google Form'!$A$1:$M$5000,7,FALSE)="YES"),0,IF(IFERROR(FIND('Main Template'!AC$17,VLOOKUP(TRIM(UPPER(SUBSTITUTE('Main Template'!$D57," ",""))),'Cleaned Google Form'!$A$1:$M$5000,9,FALSE),1),FALSE),0,1))))),1)</f>
        <v>1</v>
      </c>
      <c r="AD57" s="12">
        <f>IFERROR(IF(AND(WEEKDAY('Main Template'!AD$18)=1,OR(VLOOKUP(TRIM(UPPER(SUBSTITUTE($D57," ",""))),'Cleaned Google Form'!$A$1:$M$5000,3,FALSE)="SMH",VLOOKUP(TRIM(UPPER(SUBSTITUTE($D57," ",""))),'Cleaned Google Form'!$A$1:$M$5000,3,FALSE)="RCH",VLOOKUP(TRIM(UPPER(SUBSTITUTE($D57," ",""))),'Cleaned Google Form'!$A$1:$M$5000,3,FALSE)="BCCA")),0,IF(AND(AD$21=1,NOT(VLOOKUP(TRIM(UPPER(SUBSTITUTE($D57," ",""))),'Cleaned Google Form'!$A$1:$M$5000,6,FALSE)="NO")),0,IF(OR(VLOOKUP(TRIM(UPPER(SUBSTITUTE($D57," ",""))),'Cleaned Google Form'!$A$1:$M$5000,8,FALSE)='Main Template'!AD$12,VLOOKUP(TRIM(UPPER(SUBSTITUTE($D57," ",""))),'Cleaned Google Form'!$A$1:$M$5000,8,FALSE)='Main Template'!AD$13,VLOOKUP(TRIM(UPPER(SUBSTITUTE($D57," ",""))),'Cleaned Google Form'!$A$1:$M$5000,8,FALSE)='Main Template'!AD$14,VLOOKUP(TRIM(UPPER(SUBSTITUTE($D57," ",""))),'Cleaned Google Form'!$A$1:$M$5000,8,FALSE)='Main Template'!AD$15),0,IF(AND('Main Template'!AD$21&gt;=$C$9,'Main Template'!AD$19,VLOOKUP(TRIM(UPPER(SUBSTITUTE($D57," ",""))),'Cleaned Google Form'!$A$1:$M$5000,7,FALSE)="YES"),0,IF(IFERROR(FIND('Main Template'!AD$17,VLOOKUP(TRIM(UPPER(SUBSTITUTE('Main Template'!$D57," ",""))),'Cleaned Google Form'!$A$1:$M$5000,9,FALSE),1),FALSE),0,1))))),1)</f>
        <v>1</v>
      </c>
      <c r="AE57" s="12">
        <f>IFERROR(IF(AND(WEEKDAY('Main Template'!AE$18)=1,OR(VLOOKUP(TRIM(UPPER(SUBSTITUTE($D57," ",""))),'Cleaned Google Form'!$A$1:$M$5000,3,FALSE)="SMH",VLOOKUP(TRIM(UPPER(SUBSTITUTE($D57," ",""))),'Cleaned Google Form'!$A$1:$M$5000,3,FALSE)="RCH",VLOOKUP(TRIM(UPPER(SUBSTITUTE($D57," ",""))),'Cleaned Google Form'!$A$1:$M$5000,3,FALSE)="BCCA")),0,IF(AND(AE$21=1,NOT(VLOOKUP(TRIM(UPPER(SUBSTITUTE($D57," ",""))),'Cleaned Google Form'!$A$1:$M$5000,6,FALSE)="NO")),0,IF(OR(VLOOKUP(TRIM(UPPER(SUBSTITUTE($D57," ",""))),'Cleaned Google Form'!$A$1:$M$5000,8,FALSE)='Main Template'!AE$12,VLOOKUP(TRIM(UPPER(SUBSTITUTE($D57," ",""))),'Cleaned Google Form'!$A$1:$M$5000,8,FALSE)='Main Template'!AE$13,VLOOKUP(TRIM(UPPER(SUBSTITUTE($D57," ",""))),'Cleaned Google Form'!$A$1:$M$5000,8,FALSE)='Main Template'!AE$14,VLOOKUP(TRIM(UPPER(SUBSTITUTE($D57," ",""))),'Cleaned Google Form'!$A$1:$M$5000,8,FALSE)='Main Template'!AE$15),0,IF(AND('Main Template'!AE$21&gt;=$C$9,'Main Template'!AE$19,VLOOKUP(TRIM(UPPER(SUBSTITUTE($D57," ",""))),'Cleaned Google Form'!$A$1:$M$5000,7,FALSE)="YES"),0,IF(IFERROR(FIND('Main Template'!AE$17,VLOOKUP(TRIM(UPPER(SUBSTITUTE('Main Template'!$D57," ",""))),'Cleaned Google Form'!$A$1:$M$5000,9,FALSE),1),FALSE),0,1))))),1)</f>
        <v>1</v>
      </c>
      <c r="AF57" s="12">
        <f>IFERROR(IF(AND(WEEKDAY('Main Template'!AF$18)=1,OR(VLOOKUP(TRIM(UPPER(SUBSTITUTE($D57," ",""))),'Cleaned Google Form'!$A$1:$M$5000,3,FALSE)="SMH",VLOOKUP(TRIM(UPPER(SUBSTITUTE($D57," ",""))),'Cleaned Google Form'!$A$1:$M$5000,3,FALSE)="RCH",VLOOKUP(TRIM(UPPER(SUBSTITUTE($D57," ",""))),'Cleaned Google Form'!$A$1:$M$5000,3,FALSE)="BCCA")),0,IF(AND(AF$21=1,NOT(VLOOKUP(TRIM(UPPER(SUBSTITUTE($D57," ",""))),'Cleaned Google Form'!$A$1:$M$5000,6,FALSE)="NO")),0,IF(OR(VLOOKUP(TRIM(UPPER(SUBSTITUTE($D57," ",""))),'Cleaned Google Form'!$A$1:$M$5000,8,FALSE)='Main Template'!AF$12,VLOOKUP(TRIM(UPPER(SUBSTITUTE($D57," ",""))),'Cleaned Google Form'!$A$1:$M$5000,8,FALSE)='Main Template'!AF$13,VLOOKUP(TRIM(UPPER(SUBSTITUTE($D57," ",""))),'Cleaned Google Form'!$A$1:$M$5000,8,FALSE)='Main Template'!AF$14,VLOOKUP(TRIM(UPPER(SUBSTITUTE($D57," ",""))),'Cleaned Google Form'!$A$1:$M$5000,8,FALSE)='Main Template'!AF$15),0,IF(AND('Main Template'!AF$21&gt;=$C$9,'Main Template'!AF$19,VLOOKUP(TRIM(UPPER(SUBSTITUTE($D57," ",""))),'Cleaned Google Form'!$A$1:$M$5000,7,FALSE)="YES"),0,IF(IFERROR(FIND('Main Template'!AF$17,VLOOKUP(TRIM(UPPER(SUBSTITUTE('Main Template'!$D57," ",""))),'Cleaned Google Form'!$A$1:$M$5000,9,FALSE),1),FALSE),0,1))))),1)</f>
        <v>1</v>
      </c>
      <c r="AG57" s="12">
        <f>IFERROR(IF(AND(WEEKDAY('Main Template'!AG$18)=1,OR(VLOOKUP(TRIM(UPPER(SUBSTITUTE($D57," ",""))),'Cleaned Google Form'!$A$1:$M$5000,3,FALSE)="SMH",VLOOKUP(TRIM(UPPER(SUBSTITUTE($D57," ",""))),'Cleaned Google Form'!$A$1:$M$5000,3,FALSE)="RCH",VLOOKUP(TRIM(UPPER(SUBSTITUTE($D57," ",""))),'Cleaned Google Form'!$A$1:$M$5000,3,FALSE)="BCCA")),0,IF(AND(AG$21=1,NOT(VLOOKUP(TRIM(UPPER(SUBSTITUTE($D57," ",""))),'Cleaned Google Form'!$A$1:$M$5000,6,FALSE)="NO")),0,IF(OR(VLOOKUP(TRIM(UPPER(SUBSTITUTE($D57," ",""))),'Cleaned Google Form'!$A$1:$M$5000,8,FALSE)='Main Template'!AG$12,VLOOKUP(TRIM(UPPER(SUBSTITUTE($D57," ",""))),'Cleaned Google Form'!$A$1:$M$5000,8,FALSE)='Main Template'!AG$13,VLOOKUP(TRIM(UPPER(SUBSTITUTE($D57," ",""))),'Cleaned Google Form'!$A$1:$M$5000,8,FALSE)='Main Template'!AG$14,VLOOKUP(TRIM(UPPER(SUBSTITUTE($D57," ",""))),'Cleaned Google Form'!$A$1:$M$5000,8,FALSE)='Main Template'!AG$15),0,IF(AND('Main Template'!AG$21&gt;=$C$9,'Main Template'!AG$19,VLOOKUP(TRIM(UPPER(SUBSTITUTE($D57," ",""))),'Cleaned Google Form'!$A$1:$M$5000,7,FALSE)="YES"),0,IF(IFERROR(FIND('Main Template'!AG$17,VLOOKUP(TRIM(UPPER(SUBSTITUTE('Main Template'!$D57," ",""))),'Cleaned Google Form'!$A$1:$M$5000,9,FALSE),1),FALSE),0,1))))),1)</f>
        <v>1</v>
      </c>
      <c r="AH57" s="12">
        <f>IFERROR(IF(AND(WEEKDAY('Main Template'!AH$18)=1,OR(VLOOKUP(TRIM(UPPER(SUBSTITUTE($D57," ",""))),'Cleaned Google Form'!$A$1:$M$5000,3,FALSE)="SMH",VLOOKUP(TRIM(UPPER(SUBSTITUTE($D57," ",""))),'Cleaned Google Form'!$A$1:$M$5000,3,FALSE)="RCH",VLOOKUP(TRIM(UPPER(SUBSTITUTE($D57," ",""))),'Cleaned Google Form'!$A$1:$M$5000,3,FALSE)="BCCA")),0,IF(AND(AH$21=1,NOT(VLOOKUP(TRIM(UPPER(SUBSTITUTE($D57," ",""))),'Cleaned Google Form'!$A$1:$M$5000,6,FALSE)="NO")),0,IF(OR(VLOOKUP(TRIM(UPPER(SUBSTITUTE($D57," ",""))),'Cleaned Google Form'!$A$1:$M$5000,8,FALSE)='Main Template'!AH$12,VLOOKUP(TRIM(UPPER(SUBSTITUTE($D57," ",""))),'Cleaned Google Form'!$A$1:$M$5000,8,FALSE)='Main Template'!AH$13,VLOOKUP(TRIM(UPPER(SUBSTITUTE($D57," ",""))),'Cleaned Google Form'!$A$1:$M$5000,8,FALSE)='Main Template'!AH$14,VLOOKUP(TRIM(UPPER(SUBSTITUTE($D57," ",""))),'Cleaned Google Form'!$A$1:$M$5000,8,FALSE)='Main Template'!AH$15),0,IF(AND('Main Template'!AH$21&gt;=$C$9,'Main Template'!AH$19,VLOOKUP(TRIM(UPPER(SUBSTITUTE($D57," ",""))),'Cleaned Google Form'!$A$1:$M$5000,7,FALSE)="YES"),0,IF(IFERROR(FIND('Main Template'!AH$17,VLOOKUP(TRIM(UPPER(SUBSTITUTE('Main Template'!$D57," ",""))),'Cleaned Google Form'!$A$1:$M$5000,9,FALSE),1),FALSE),0,1))))),1)</f>
        <v>0</v>
      </c>
      <c r="AI57" s="12">
        <f>IFERROR(IF(AND(WEEKDAY('Main Template'!AI$18)=1,OR(VLOOKUP(TRIM(UPPER(SUBSTITUTE($D57," ",""))),'Cleaned Google Form'!$A$1:$M$5000,3,FALSE)="SMH",VLOOKUP(TRIM(UPPER(SUBSTITUTE($D57," ",""))),'Cleaned Google Form'!$A$1:$M$5000,3,FALSE)="RCH",VLOOKUP(TRIM(UPPER(SUBSTITUTE($D57," ",""))),'Cleaned Google Form'!$A$1:$M$5000,3,FALSE)="BCCA")),0,IF(AND(AI$21=1,NOT(VLOOKUP(TRIM(UPPER(SUBSTITUTE($D57," ",""))),'Cleaned Google Form'!$A$1:$M$5000,6,FALSE)="NO")),0,IF(OR(VLOOKUP(TRIM(UPPER(SUBSTITUTE($D57," ",""))),'Cleaned Google Form'!$A$1:$M$5000,8,FALSE)='Main Template'!AI$12,VLOOKUP(TRIM(UPPER(SUBSTITUTE($D57," ",""))),'Cleaned Google Form'!$A$1:$M$5000,8,FALSE)='Main Template'!AI$13,VLOOKUP(TRIM(UPPER(SUBSTITUTE($D57," ",""))),'Cleaned Google Form'!$A$1:$M$5000,8,FALSE)='Main Template'!AI$14,VLOOKUP(TRIM(UPPER(SUBSTITUTE($D57," ",""))),'Cleaned Google Form'!$A$1:$M$5000,8,FALSE)='Main Template'!AI$15),0,IF(AND('Main Template'!AI$21&gt;=$C$9,'Main Template'!AI$19,VLOOKUP(TRIM(UPPER(SUBSTITUTE($D57," ",""))),'Cleaned Google Form'!$A$1:$M$5000,7,FALSE)="YES"),0,IF(IFERROR(FIND('Main Template'!AI$17,VLOOKUP(TRIM(UPPER(SUBSTITUTE('Main Template'!$D57," ",""))),'Cleaned Google Form'!$A$1:$M$5000,9,FALSE),1),FALSE),0,1))))),1)</f>
        <v>0</v>
      </c>
      <c r="AJ57" s="12">
        <f>IFERROR(IF(AND(WEEKDAY('Main Template'!AJ$18)=1,OR(VLOOKUP(TRIM(UPPER(SUBSTITUTE($D57," ",""))),'Cleaned Google Form'!$A$1:$M$5000,3,FALSE)="SMH",VLOOKUP(TRIM(UPPER(SUBSTITUTE($D57," ",""))),'Cleaned Google Form'!$A$1:$M$5000,3,FALSE)="RCH",VLOOKUP(TRIM(UPPER(SUBSTITUTE($D57," ",""))),'Cleaned Google Form'!$A$1:$M$5000,3,FALSE)="BCCA")),0,IF(AND(AJ$21=1,NOT(VLOOKUP(TRIM(UPPER(SUBSTITUTE($D57," ",""))),'Cleaned Google Form'!$A$1:$M$5000,6,FALSE)="NO")),0,IF(OR(VLOOKUP(TRIM(UPPER(SUBSTITUTE($D57," ",""))),'Cleaned Google Form'!$A$1:$M$5000,8,FALSE)='Main Template'!AJ$12,VLOOKUP(TRIM(UPPER(SUBSTITUTE($D57," ",""))),'Cleaned Google Form'!$A$1:$M$5000,8,FALSE)='Main Template'!AJ$13,VLOOKUP(TRIM(UPPER(SUBSTITUTE($D57," ",""))),'Cleaned Google Form'!$A$1:$M$5000,8,FALSE)='Main Template'!AJ$14,VLOOKUP(TRIM(UPPER(SUBSTITUTE($D57," ",""))),'Cleaned Google Form'!$A$1:$M$5000,8,FALSE)='Main Template'!AJ$15),0,IF(AND('Main Template'!AJ$21&gt;=$C$9,'Main Template'!AJ$19,VLOOKUP(TRIM(UPPER(SUBSTITUTE($D57," ",""))),'Cleaned Google Form'!$A$1:$M$5000,7,FALSE)="YES"),0,IF(IFERROR(FIND('Main Template'!AJ$17,VLOOKUP(TRIM(UPPER(SUBSTITUTE('Main Template'!$D57," ",""))),'Cleaned Google Form'!$A$1:$M$5000,9,FALSE),1),FALSE),0,1))))),1)</f>
        <v>0</v>
      </c>
      <c r="AK57" s="12">
        <f>IFERROR(IF(AND(WEEKDAY('Main Template'!AK$18)=1,OR(VLOOKUP(TRIM(UPPER(SUBSTITUTE($D57," ",""))),'Cleaned Google Form'!$A$1:$M$5000,3,FALSE)="SMH",VLOOKUP(TRIM(UPPER(SUBSTITUTE($D57," ",""))),'Cleaned Google Form'!$A$1:$M$5000,3,FALSE)="RCH",VLOOKUP(TRIM(UPPER(SUBSTITUTE($D57," ",""))),'Cleaned Google Form'!$A$1:$M$5000,3,FALSE)="BCCA")),0,IF(AND(AK$21=1,NOT(VLOOKUP(TRIM(UPPER(SUBSTITUTE($D57," ",""))),'Cleaned Google Form'!$A$1:$M$5000,6,FALSE)="NO")),0,IF(OR(VLOOKUP(TRIM(UPPER(SUBSTITUTE($D57," ",""))),'Cleaned Google Form'!$A$1:$M$5000,8,FALSE)='Main Template'!AK$12,VLOOKUP(TRIM(UPPER(SUBSTITUTE($D57," ",""))),'Cleaned Google Form'!$A$1:$M$5000,8,FALSE)='Main Template'!AK$13,VLOOKUP(TRIM(UPPER(SUBSTITUTE($D57," ",""))),'Cleaned Google Form'!$A$1:$M$5000,8,FALSE)='Main Template'!AK$14,VLOOKUP(TRIM(UPPER(SUBSTITUTE($D57," ",""))),'Cleaned Google Form'!$A$1:$M$5000,8,FALSE)='Main Template'!AK$15),0,IF(AND('Main Template'!AK$21&gt;=$C$9,'Main Template'!AK$19,VLOOKUP(TRIM(UPPER(SUBSTITUTE($D57," ",""))),'Cleaned Google Form'!$A$1:$M$5000,7,FALSE)="YES"),0,IF(IFERROR(FIND('Main Template'!AK$17,VLOOKUP(TRIM(UPPER(SUBSTITUTE('Main Template'!$D57," ",""))),'Cleaned Google Form'!$A$1:$M$5000,9,FALSE),1),FALSE),0,1))))),1)</f>
        <v>0</v>
      </c>
      <c r="AL57" s="12">
        <f>IFERROR(IF(AND(WEEKDAY('Main Template'!AL$18)=1,OR(VLOOKUP(TRIM(UPPER(SUBSTITUTE($D57," ",""))),'Cleaned Google Form'!$A$1:$M$5000,3,FALSE)="SMH",VLOOKUP(TRIM(UPPER(SUBSTITUTE($D57," ",""))),'Cleaned Google Form'!$A$1:$M$5000,3,FALSE)="RCH",VLOOKUP(TRIM(UPPER(SUBSTITUTE($D57," ",""))),'Cleaned Google Form'!$A$1:$M$5000,3,FALSE)="BCCA")),0,IF(AND(AL$21=1,NOT(VLOOKUP(TRIM(UPPER(SUBSTITUTE($D57," ",""))),'Cleaned Google Form'!$A$1:$M$5000,6,FALSE)="NO")),0,IF(OR(VLOOKUP(TRIM(UPPER(SUBSTITUTE($D57," ",""))),'Cleaned Google Form'!$A$1:$M$5000,8,FALSE)='Main Template'!AL$12,VLOOKUP(TRIM(UPPER(SUBSTITUTE($D57," ",""))),'Cleaned Google Form'!$A$1:$M$5000,8,FALSE)='Main Template'!AL$13,VLOOKUP(TRIM(UPPER(SUBSTITUTE($D57," ",""))),'Cleaned Google Form'!$A$1:$M$5000,8,FALSE)='Main Template'!AL$14,VLOOKUP(TRIM(UPPER(SUBSTITUTE($D57," ",""))),'Cleaned Google Form'!$A$1:$M$5000,8,FALSE)='Main Template'!AL$15),0,IF(AND('Main Template'!AL$21&gt;=$C$9,'Main Template'!AL$19,VLOOKUP(TRIM(UPPER(SUBSTITUTE($D57," ",""))),'Cleaned Google Form'!$A$1:$M$5000,7,FALSE)="YES"),0,IF(IFERROR(FIND('Main Template'!AL$17,VLOOKUP(TRIM(UPPER(SUBSTITUTE('Main Template'!$D57," ",""))),'Cleaned Google Form'!$A$1:$M$5000,9,FALSE),1),FALSE),0,1))))),1)</f>
        <v>0</v>
      </c>
      <c r="AM57" s="12">
        <f>IFERROR(IF(AND(WEEKDAY('Main Template'!AM$18)=1,OR(VLOOKUP(TRIM(UPPER(SUBSTITUTE($D57," ",""))),'Cleaned Google Form'!$A$1:$M$5000,3,FALSE)="SMH",VLOOKUP(TRIM(UPPER(SUBSTITUTE($D57," ",""))),'Cleaned Google Form'!$A$1:$M$5000,3,FALSE)="RCH",VLOOKUP(TRIM(UPPER(SUBSTITUTE($D57," ",""))),'Cleaned Google Form'!$A$1:$M$5000,3,FALSE)="BCCA")),0,IF(AND(AM$21=1,NOT(VLOOKUP(TRIM(UPPER(SUBSTITUTE($D57," ",""))),'Cleaned Google Form'!$A$1:$M$5000,6,FALSE)="NO")),0,IF(OR(VLOOKUP(TRIM(UPPER(SUBSTITUTE($D57," ",""))),'Cleaned Google Form'!$A$1:$M$5000,8,FALSE)='Main Template'!AM$12,VLOOKUP(TRIM(UPPER(SUBSTITUTE($D57," ",""))),'Cleaned Google Form'!$A$1:$M$5000,8,FALSE)='Main Template'!AM$13,VLOOKUP(TRIM(UPPER(SUBSTITUTE($D57," ",""))),'Cleaned Google Form'!$A$1:$M$5000,8,FALSE)='Main Template'!AM$14,VLOOKUP(TRIM(UPPER(SUBSTITUTE($D57," ",""))),'Cleaned Google Form'!$A$1:$M$5000,8,FALSE)='Main Template'!AM$15),0,IF(AND('Main Template'!AM$21&gt;=$C$9,'Main Template'!AM$19,VLOOKUP(TRIM(UPPER(SUBSTITUTE($D57," ",""))),'Cleaned Google Form'!$A$1:$M$5000,7,FALSE)="YES"),0,IF(IFERROR(FIND('Main Template'!AM$17,VLOOKUP(TRIM(UPPER(SUBSTITUTE('Main Template'!$D57," ",""))),'Cleaned Google Form'!$A$1:$M$5000,9,FALSE),1),FALSE),0,1))))),1)</f>
        <v>1</v>
      </c>
      <c r="AN57" s="12">
        <f>IFERROR(IF(AND(WEEKDAY('Main Template'!AN$18)=1,OR(VLOOKUP(TRIM(UPPER(SUBSTITUTE($D57," ",""))),'Cleaned Google Form'!$A$1:$M$5000,3,FALSE)="SMH",VLOOKUP(TRIM(UPPER(SUBSTITUTE($D57," ",""))),'Cleaned Google Form'!$A$1:$M$5000,3,FALSE)="RCH",VLOOKUP(TRIM(UPPER(SUBSTITUTE($D57," ",""))),'Cleaned Google Form'!$A$1:$M$5000,3,FALSE)="BCCA")),0,IF(AND(AN$21=1,NOT(VLOOKUP(TRIM(UPPER(SUBSTITUTE($D57," ",""))),'Cleaned Google Form'!$A$1:$M$5000,6,FALSE)="NO")),0,IF(OR(VLOOKUP(TRIM(UPPER(SUBSTITUTE($D57," ",""))),'Cleaned Google Form'!$A$1:$M$5000,8,FALSE)='Main Template'!AN$12,VLOOKUP(TRIM(UPPER(SUBSTITUTE($D57," ",""))),'Cleaned Google Form'!$A$1:$M$5000,8,FALSE)='Main Template'!AN$13,VLOOKUP(TRIM(UPPER(SUBSTITUTE($D57," ",""))),'Cleaned Google Form'!$A$1:$M$5000,8,FALSE)='Main Template'!AN$14,VLOOKUP(TRIM(UPPER(SUBSTITUTE($D57," ",""))),'Cleaned Google Form'!$A$1:$M$5000,8,FALSE)='Main Template'!AN$15),0,IF(AND('Main Template'!AN$21&gt;=$C$9,'Main Template'!AN$19,VLOOKUP(TRIM(UPPER(SUBSTITUTE($D57," ",""))),'Cleaned Google Form'!$A$1:$M$5000,7,FALSE)="YES"),0,IF(IFERROR(FIND('Main Template'!AN$17,VLOOKUP(TRIM(UPPER(SUBSTITUTE('Main Template'!$D57," ",""))),'Cleaned Google Form'!$A$1:$M$5000,9,FALSE),1),FALSE),0,1))))),1)</f>
        <v>1</v>
      </c>
    </row>
    <row r="58" spans="2:40">
      <c r="B58" t="str">
        <f>IFERROR(IF(ISNUMBER(MATCH(UPPER(SUBSTITUTE(D58," ","")),'Cleaned Google Form'!$A:$A,0)),"","Oops"),"Not Present")</f>
        <v/>
      </c>
      <c r="C58" s="4">
        <f>I58</f>
        <v>37</v>
      </c>
      <c r="D58" s="4" t="s">
        <v>278</v>
      </c>
      <c r="E58" s="4">
        <f>IFERROR(IF(VLOOKUP(TRIM(UPPER(SUBSTITUTE(D58," ",""))),'Cleaned Google Form'!$A$1:$L$5000,5,FALSE)="YES",1,0),0)</f>
        <v>1</v>
      </c>
      <c r="F58" s="4">
        <f>IFERROR(IF(RIGHT(VLOOKUP(TRIM(UPPER(SUBSTITUTE(D58," ",""))),'Cleaned Google Form'!$A$1:$L$5000,2,FALSE),1)="1",1,0),0)</f>
        <v>0</v>
      </c>
      <c r="G58" s="4">
        <f>IFERROR(IF(VLOOKUP(TRIM(UPPER(SUBSTITUTE(D58," ",""))),'Cleaned Google Form'!$A$1:$L$5000,3,FALSE)="VGH",1,0),0)</f>
        <v>1</v>
      </c>
      <c r="H58" s="4">
        <f>IFERROR(IF(G58+IFERROR(IF(VLOOKUP(TRIM(UPPER(SUBSTITUTE(D58," ",""))),'Cleaned Google Form'!$A$1:$L$5000,3,FALSE)="SPH",1,0),0)=0,1,0),0)</f>
        <v>0</v>
      </c>
      <c r="I58" s="4">
        <f>IF(I57="Resident Index",1,I57+1)</f>
        <v>37</v>
      </c>
      <c r="J58" s="12">
        <f>IFERROR(IF(AND(WEEKDAY('Main Template'!J$18)=1,OR(VLOOKUP(TRIM(UPPER(SUBSTITUTE($D58," ",""))),'Cleaned Google Form'!$A$1:$M$5000,3,FALSE)="SMH",VLOOKUP(TRIM(UPPER(SUBSTITUTE($D58," ",""))),'Cleaned Google Form'!$A$1:$M$5000,3,FALSE)="RCH",VLOOKUP(TRIM(UPPER(SUBSTITUTE($D58," ",""))),'Cleaned Google Form'!$A$1:$M$5000,3,FALSE)="BCCA")),0,IF(AND(J$21=1,NOT(VLOOKUP(TRIM(UPPER(SUBSTITUTE($D58," ",""))),'Cleaned Google Form'!$A$1:$M$5000,6,FALSE)="NO")),0,IF(OR(VLOOKUP(TRIM(UPPER(SUBSTITUTE($D58," ",""))),'Cleaned Google Form'!$A$1:$M$5000,8,FALSE)='Main Template'!J$12,VLOOKUP(TRIM(UPPER(SUBSTITUTE($D58," ",""))),'Cleaned Google Form'!$A$1:$M$5000,8,FALSE)='Main Template'!J$13,VLOOKUP(TRIM(UPPER(SUBSTITUTE($D58," ",""))),'Cleaned Google Form'!$A$1:$M$5000,8,FALSE)='Main Template'!J$14,VLOOKUP(TRIM(UPPER(SUBSTITUTE($D58," ",""))),'Cleaned Google Form'!$A$1:$M$5000,8,FALSE)='Main Template'!J$15),0,IF(AND('Main Template'!J$21&gt;=$C$9,'Main Template'!J$19,VLOOKUP(TRIM(UPPER(SUBSTITUTE($D58," ",""))),'Cleaned Google Form'!$A$1:$M$5000,7,FALSE)="YES"),0,IF(IFERROR(FIND('Main Template'!J$17,VLOOKUP(TRIM(UPPER(SUBSTITUTE('Main Template'!$D58," ",""))),'Cleaned Google Form'!$A$1:$M$5000,9,FALSE),1),FALSE),0,1))))),1)</f>
        <v>0</v>
      </c>
      <c r="K58" s="12">
        <f>IFERROR(IF(AND(WEEKDAY('Main Template'!K$18)=1,OR(VLOOKUP(TRIM(UPPER(SUBSTITUTE($D58," ",""))),'Cleaned Google Form'!$A$1:$M$5000,3,FALSE)="SMH",VLOOKUP(TRIM(UPPER(SUBSTITUTE($D58," ",""))),'Cleaned Google Form'!$A$1:$M$5000,3,FALSE)="RCH",VLOOKUP(TRIM(UPPER(SUBSTITUTE($D58," ",""))),'Cleaned Google Form'!$A$1:$M$5000,3,FALSE)="BCCA")),0,IF(AND(K$21=1,NOT(VLOOKUP(TRIM(UPPER(SUBSTITUTE($D58," ",""))),'Cleaned Google Form'!$A$1:$M$5000,6,FALSE)="NO")),0,IF(OR(VLOOKUP(TRIM(UPPER(SUBSTITUTE($D58," ",""))),'Cleaned Google Form'!$A$1:$M$5000,8,FALSE)='Main Template'!K$12,VLOOKUP(TRIM(UPPER(SUBSTITUTE($D58," ",""))),'Cleaned Google Form'!$A$1:$M$5000,8,FALSE)='Main Template'!K$13,VLOOKUP(TRIM(UPPER(SUBSTITUTE($D58," ",""))),'Cleaned Google Form'!$A$1:$M$5000,8,FALSE)='Main Template'!K$14,VLOOKUP(TRIM(UPPER(SUBSTITUTE($D58," ",""))),'Cleaned Google Form'!$A$1:$M$5000,8,FALSE)='Main Template'!K$15),0,IF(AND('Main Template'!K$21&gt;=$C$9,'Main Template'!K$19,VLOOKUP(TRIM(UPPER(SUBSTITUTE($D58," ",""))),'Cleaned Google Form'!$A$1:$M$5000,7,FALSE)="YES"),0,IF(IFERROR(FIND('Main Template'!K$17,VLOOKUP(TRIM(UPPER(SUBSTITUTE('Main Template'!$D58," ",""))),'Cleaned Google Form'!$A$1:$M$5000,9,FALSE),1),FALSE),0,1))))),1)</f>
        <v>0</v>
      </c>
      <c r="L58" s="12">
        <f>IFERROR(IF(AND(WEEKDAY('Main Template'!L$18)=1,OR(VLOOKUP(TRIM(UPPER(SUBSTITUTE($D58," ",""))),'Cleaned Google Form'!$A$1:$M$5000,3,FALSE)="SMH",VLOOKUP(TRIM(UPPER(SUBSTITUTE($D58," ",""))),'Cleaned Google Form'!$A$1:$M$5000,3,FALSE)="RCH",VLOOKUP(TRIM(UPPER(SUBSTITUTE($D58," ",""))),'Cleaned Google Form'!$A$1:$M$5000,3,FALSE)="BCCA")),0,IF(AND(L$21=1,NOT(VLOOKUP(TRIM(UPPER(SUBSTITUTE($D58," ",""))),'Cleaned Google Form'!$A$1:$M$5000,6,FALSE)="NO")),0,IF(OR(VLOOKUP(TRIM(UPPER(SUBSTITUTE($D58," ",""))),'Cleaned Google Form'!$A$1:$M$5000,8,FALSE)='Main Template'!L$12,VLOOKUP(TRIM(UPPER(SUBSTITUTE($D58," ",""))),'Cleaned Google Form'!$A$1:$M$5000,8,FALSE)='Main Template'!L$13,VLOOKUP(TRIM(UPPER(SUBSTITUTE($D58," ",""))),'Cleaned Google Form'!$A$1:$M$5000,8,FALSE)='Main Template'!L$14,VLOOKUP(TRIM(UPPER(SUBSTITUTE($D58," ",""))),'Cleaned Google Form'!$A$1:$M$5000,8,FALSE)='Main Template'!L$15),0,IF(AND('Main Template'!L$21&gt;=$C$9,'Main Template'!L$19,VLOOKUP(TRIM(UPPER(SUBSTITUTE($D58," ",""))),'Cleaned Google Form'!$A$1:$M$5000,7,FALSE)="YES"),0,IF(IFERROR(FIND('Main Template'!L$17,VLOOKUP(TRIM(UPPER(SUBSTITUTE('Main Template'!$D58," ",""))),'Cleaned Google Form'!$A$1:$M$5000,9,FALSE),1),FALSE),0,1))))),1)</f>
        <v>0</v>
      </c>
      <c r="M58" s="12">
        <f>IFERROR(IF(AND(WEEKDAY('Main Template'!M$18)=1,OR(VLOOKUP(TRIM(UPPER(SUBSTITUTE($D58," ",""))),'Cleaned Google Form'!$A$1:$M$5000,3,FALSE)="SMH",VLOOKUP(TRIM(UPPER(SUBSTITUTE($D58," ",""))),'Cleaned Google Form'!$A$1:$M$5000,3,FALSE)="RCH",VLOOKUP(TRIM(UPPER(SUBSTITUTE($D58," ",""))),'Cleaned Google Form'!$A$1:$M$5000,3,FALSE)="BCCA")),0,IF(AND(M$21=1,NOT(VLOOKUP(TRIM(UPPER(SUBSTITUTE($D58," ",""))),'Cleaned Google Form'!$A$1:$M$5000,6,FALSE)="NO")),0,IF(OR(VLOOKUP(TRIM(UPPER(SUBSTITUTE($D58," ",""))),'Cleaned Google Form'!$A$1:$M$5000,8,FALSE)='Main Template'!M$12,VLOOKUP(TRIM(UPPER(SUBSTITUTE($D58," ",""))),'Cleaned Google Form'!$A$1:$M$5000,8,FALSE)='Main Template'!M$13,VLOOKUP(TRIM(UPPER(SUBSTITUTE($D58," ",""))),'Cleaned Google Form'!$A$1:$M$5000,8,FALSE)='Main Template'!M$14,VLOOKUP(TRIM(UPPER(SUBSTITUTE($D58," ",""))),'Cleaned Google Form'!$A$1:$M$5000,8,FALSE)='Main Template'!M$15),0,IF(AND('Main Template'!M$21&gt;=$C$9,'Main Template'!M$19,VLOOKUP(TRIM(UPPER(SUBSTITUTE($D58," ",""))),'Cleaned Google Form'!$A$1:$M$5000,7,FALSE)="YES"),0,IF(IFERROR(FIND('Main Template'!M$17,VLOOKUP(TRIM(UPPER(SUBSTITUTE('Main Template'!$D58," ",""))),'Cleaned Google Form'!$A$1:$M$5000,9,FALSE),1),FALSE),0,1))))),1)</f>
        <v>0</v>
      </c>
      <c r="N58" s="12">
        <f>IFERROR(IF(AND(WEEKDAY('Main Template'!N$18)=1,OR(VLOOKUP(TRIM(UPPER(SUBSTITUTE($D58," ",""))),'Cleaned Google Form'!$A$1:$M$5000,3,FALSE)="SMH",VLOOKUP(TRIM(UPPER(SUBSTITUTE($D58," ",""))),'Cleaned Google Form'!$A$1:$M$5000,3,FALSE)="RCH",VLOOKUP(TRIM(UPPER(SUBSTITUTE($D58," ",""))),'Cleaned Google Form'!$A$1:$M$5000,3,FALSE)="BCCA")),0,IF(AND(N$21=1,NOT(VLOOKUP(TRIM(UPPER(SUBSTITUTE($D58," ",""))),'Cleaned Google Form'!$A$1:$M$5000,6,FALSE)="NO")),0,IF(OR(VLOOKUP(TRIM(UPPER(SUBSTITUTE($D58," ",""))),'Cleaned Google Form'!$A$1:$M$5000,8,FALSE)='Main Template'!N$12,VLOOKUP(TRIM(UPPER(SUBSTITUTE($D58," ",""))),'Cleaned Google Form'!$A$1:$M$5000,8,FALSE)='Main Template'!N$13,VLOOKUP(TRIM(UPPER(SUBSTITUTE($D58," ",""))),'Cleaned Google Form'!$A$1:$M$5000,8,FALSE)='Main Template'!N$14,VLOOKUP(TRIM(UPPER(SUBSTITUTE($D58," ",""))),'Cleaned Google Form'!$A$1:$M$5000,8,FALSE)='Main Template'!N$15),0,IF(AND('Main Template'!N$21&gt;=$C$9,'Main Template'!N$19,VLOOKUP(TRIM(UPPER(SUBSTITUTE($D58," ",""))),'Cleaned Google Form'!$A$1:$M$5000,7,FALSE)="YES"),0,IF(IFERROR(FIND('Main Template'!N$17,VLOOKUP(TRIM(UPPER(SUBSTITUTE('Main Template'!$D58," ",""))),'Cleaned Google Form'!$A$1:$M$5000,9,FALSE),1),FALSE),0,1))))),1)</f>
        <v>0</v>
      </c>
      <c r="O58" s="12">
        <f>IFERROR(IF(AND(WEEKDAY('Main Template'!O$18)=1,OR(VLOOKUP(TRIM(UPPER(SUBSTITUTE($D58," ",""))),'Cleaned Google Form'!$A$1:$M$5000,3,FALSE)="SMH",VLOOKUP(TRIM(UPPER(SUBSTITUTE($D58," ",""))),'Cleaned Google Form'!$A$1:$M$5000,3,FALSE)="RCH",VLOOKUP(TRIM(UPPER(SUBSTITUTE($D58," ",""))),'Cleaned Google Form'!$A$1:$M$5000,3,FALSE)="BCCA")),0,IF(AND(O$21=1,NOT(VLOOKUP(TRIM(UPPER(SUBSTITUTE($D58," ",""))),'Cleaned Google Form'!$A$1:$M$5000,6,FALSE)="NO")),0,IF(OR(VLOOKUP(TRIM(UPPER(SUBSTITUTE($D58," ",""))),'Cleaned Google Form'!$A$1:$M$5000,8,FALSE)='Main Template'!O$12,VLOOKUP(TRIM(UPPER(SUBSTITUTE($D58," ",""))),'Cleaned Google Form'!$A$1:$M$5000,8,FALSE)='Main Template'!O$13,VLOOKUP(TRIM(UPPER(SUBSTITUTE($D58," ",""))),'Cleaned Google Form'!$A$1:$M$5000,8,FALSE)='Main Template'!O$14,VLOOKUP(TRIM(UPPER(SUBSTITUTE($D58," ",""))),'Cleaned Google Form'!$A$1:$M$5000,8,FALSE)='Main Template'!O$15),0,IF(AND('Main Template'!O$21&gt;=$C$9,'Main Template'!O$19,VLOOKUP(TRIM(UPPER(SUBSTITUTE($D58," ",""))),'Cleaned Google Form'!$A$1:$M$5000,7,FALSE)="YES"),0,IF(IFERROR(FIND('Main Template'!O$17,VLOOKUP(TRIM(UPPER(SUBSTITUTE('Main Template'!$D58," ",""))),'Cleaned Google Form'!$A$1:$M$5000,9,FALSE),1),FALSE),0,1))))),1)</f>
        <v>0</v>
      </c>
      <c r="P58" s="12">
        <f>IFERROR(IF(AND(WEEKDAY('Main Template'!P$18)=1,OR(VLOOKUP(TRIM(UPPER(SUBSTITUTE($D58," ",""))),'Cleaned Google Form'!$A$1:$M$5000,3,FALSE)="SMH",VLOOKUP(TRIM(UPPER(SUBSTITUTE($D58," ",""))),'Cleaned Google Form'!$A$1:$M$5000,3,FALSE)="RCH",VLOOKUP(TRIM(UPPER(SUBSTITUTE($D58," ",""))),'Cleaned Google Form'!$A$1:$M$5000,3,FALSE)="BCCA")),0,IF(AND(P$21=1,NOT(VLOOKUP(TRIM(UPPER(SUBSTITUTE($D58," ",""))),'Cleaned Google Form'!$A$1:$M$5000,6,FALSE)="NO")),0,IF(OR(VLOOKUP(TRIM(UPPER(SUBSTITUTE($D58," ",""))),'Cleaned Google Form'!$A$1:$M$5000,8,FALSE)='Main Template'!P$12,VLOOKUP(TRIM(UPPER(SUBSTITUTE($D58," ",""))),'Cleaned Google Form'!$A$1:$M$5000,8,FALSE)='Main Template'!P$13,VLOOKUP(TRIM(UPPER(SUBSTITUTE($D58," ",""))),'Cleaned Google Form'!$A$1:$M$5000,8,FALSE)='Main Template'!P$14,VLOOKUP(TRIM(UPPER(SUBSTITUTE($D58," ",""))),'Cleaned Google Form'!$A$1:$M$5000,8,FALSE)='Main Template'!P$15),0,IF(AND('Main Template'!P$21&gt;=$C$9,'Main Template'!P$19,VLOOKUP(TRIM(UPPER(SUBSTITUTE($D58," ",""))),'Cleaned Google Form'!$A$1:$M$5000,7,FALSE)="YES"),0,IF(IFERROR(FIND('Main Template'!P$17,VLOOKUP(TRIM(UPPER(SUBSTITUTE('Main Template'!$D58," ",""))),'Cleaned Google Form'!$A$1:$M$5000,9,FALSE),1),FALSE),0,1))))),1)</f>
        <v>0</v>
      </c>
      <c r="Q58" s="12">
        <f>IFERROR(IF(AND(WEEKDAY('Main Template'!Q$18)=1,OR(VLOOKUP(TRIM(UPPER(SUBSTITUTE($D58," ",""))),'Cleaned Google Form'!$A$1:$M$5000,3,FALSE)="SMH",VLOOKUP(TRIM(UPPER(SUBSTITUTE($D58," ",""))),'Cleaned Google Form'!$A$1:$M$5000,3,FALSE)="RCH",VLOOKUP(TRIM(UPPER(SUBSTITUTE($D58," ",""))),'Cleaned Google Form'!$A$1:$M$5000,3,FALSE)="BCCA")),0,IF(AND(Q$21=1,NOT(VLOOKUP(TRIM(UPPER(SUBSTITUTE($D58," ",""))),'Cleaned Google Form'!$A$1:$M$5000,6,FALSE)="NO")),0,IF(OR(VLOOKUP(TRIM(UPPER(SUBSTITUTE($D58," ",""))),'Cleaned Google Form'!$A$1:$M$5000,8,FALSE)='Main Template'!Q$12,VLOOKUP(TRIM(UPPER(SUBSTITUTE($D58," ",""))),'Cleaned Google Form'!$A$1:$M$5000,8,FALSE)='Main Template'!Q$13,VLOOKUP(TRIM(UPPER(SUBSTITUTE($D58," ",""))),'Cleaned Google Form'!$A$1:$M$5000,8,FALSE)='Main Template'!Q$14,VLOOKUP(TRIM(UPPER(SUBSTITUTE($D58," ",""))),'Cleaned Google Form'!$A$1:$M$5000,8,FALSE)='Main Template'!Q$15),0,IF(AND('Main Template'!Q$21&gt;=$C$9,'Main Template'!Q$19,VLOOKUP(TRIM(UPPER(SUBSTITUTE($D58," ",""))),'Cleaned Google Form'!$A$1:$M$5000,7,FALSE)="YES"),0,IF(IFERROR(FIND('Main Template'!Q$17,VLOOKUP(TRIM(UPPER(SUBSTITUTE('Main Template'!$D58," ",""))),'Cleaned Google Form'!$A$1:$M$5000,9,FALSE),1),FALSE),0,1))))),1)</f>
        <v>0</v>
      </c>
      <c r="R58" s="12">
        <f>IFERROR(IF(AND(WEEKDAY('Main Template'!R$18)=1,OR(VLOOKUP(TRIM(UPPER(SUBSTITUTE($D58," ",""))),'Cleaned Google Form'!$A$1:$M$5000,3,FALSE)="SMH",VLOOKUP(TRIM(UPPER(SUBSTITUTE($D58," ",""))),'Cleaned Google Form'!$A$1:$M$5000,3,FALSE)="RCH",VLOOKUP(TRIM(UPPER(SUBSTITUTE($D58," ",""))),'Cleaned Google Form'!$A$1:$M$5000,3,FALSE)="BCCA")),0,IF(AND(R$21=1,NOT(VLOOKUP(TRIM(UPPER(SUBSTITUTE($D58," ",""))),'Cleaned Google Form'!$A$1:$M$5000,6,FALSE)="NO")),0,IF(OR(VLOOKUP(TRIM(UPPER(SUBSTITUTE($D58," ",""))),'Cleaned Google Form'!$A$1:$M$5000,8,FALSE)='Main Template'!R$12,VLOOKUP(TRIM(UPPER(SUBSTITUTE($D58," ",""))),'Cleaned Google Form'!$A$1:$M$5000,8,FALSE)='Main Template'!R$13,VLOOKUP(TRIM(UPPER(SUBSTITUTE($D58," ",""))),'Cleaned Google Form'!$A$1:$M$5000,8,FALSE)='Main Template'!R$14,VLOOKUP(TRIM(UPPER(SUBSTITUTE($D58," ",""))),'Cleaned Google Form'!$A$1:$M$5000,8,FALSE)='Main Template'!R$15),0,IF(AND('Main Template'!R$21&gt;=$C$9,'Main Template'!R$19,VLOOKUP(TRIM(UPPER(SUBSTITUTE($D58," ",""))),'Cleaned Google Form'!$A$1:$M$5000,7,FALSE)="YES"),0,IF(IFERROR(FIND('Main Template'!R$17,VLOOKUP(TRIM(UPPER(SUBSTITUTE('Main Template'!$D58," ",""))),'Cleaned Google Form'!$A$1:$M$5000,9,FALSE),1),FALSE),0,1))))),1)</f>
        <v>0</v>
      </c>
      <c r="S58" s="12">
        <f>IFERROR(IF(AND(WEEKDAY('Main Template'!S$18)=1,OR(VLOOKUP(TRIM(UPPER(SUBSTITUTE($D58," ",""))),'Cleaned Google Form'!$A$1:$M$5000,3,FALSE)="SMH",VLOOKUP(TRIM(UPPER(SUBSTITUTE($D58," ",""))),'Cleaned Google Form'!$A$1:$M$5000,3,FALSE)="RCH",VLOOKUP(TRIM(UPPER(SUBSTITUTE($D58," ",""))),'Cleaned Google Form'!$A$1:$M$5000,3,FALSE)="BCCA")),0,IF(AND(S$21=1,NOT(VLOOKUP(TRIM(UPPER(SUBSTITUTE($D58," ",""))),'Cleaned Google Form'!$A$1:$M$5000,6,FALSE)="NO")),0,IF(OR(VLOOKUP(TRIM(UPPER(SUBSTITUTE($D58," ",""))),'Cleaned Google Form'!$A$1:$M$5000,8,FALSE)='Main Template'!S$12,VLOOKUP(TRIM(UPPER(SUBSTITUTE($D58," ",""))),'Cleaned Google Form'!$A$1:$M$5000,8,FALSE)='Main Template'!S$13,VLOOKUP(TRIM(UPPER(SUBSTITUTE($D58," ",""))),'Cleaned Google Form'!$A$1:$M$5000,8,FALSE)='Main Template'!S$14,VLOOKUP(TRIM(UPPER(SUBSTITUTE($D58," ",""))),'Cleaned Google Form'!$A$1:$M$5000,8,FALSE)='Main Template'!S$15),0,IF(AND('Main Template'!S$21&gt;=$C$9,'Main Template'!S$19,VLOOKUP(TRIM(UPPER(SUBSTITUTE($D58," ",""))),'Cleaned Google Form'!$A$1:$M$5000,7,FALSE)="YES"),0,IF(IFERROR(FIND('Main Template'!S$17,VLOOKUP(TRIM(UPPER(SUBSTITUTE('Main Template'!$D58," ",""))),'Cleaned Google Form'!$A$1:$M$5000,9,FALSE),1),FALSE),0,1))))),1)</f>
        <v>0</v>
      </c>
      <c r="T58" s="12">
        <f>IFERROR(IF(AND(WEEKDAY('Main Template'!T$18)=1,OR(VLOOKUP(TRIM(UPPER(SUBSTITUTE($D58," ",""))),'Cleaned Google Form'!$A$1:$M$5000,3,FALSE)="SMH",VLOOKUP(TRIM(UPPER(SUBSTITUTE($D58," ",""))),'Cleaned Google Form'!$A$1:$M$5000,3,FALSE)="RCH",VLOOKUP(TRIM(UPPER(SUBSTITUTE($D58," ",""))),'Cleaned Google Form'!$A$1:$M$5000,3,FALSE)="BCCA")),0,IF(AND(T$21=1,NOT(VLOOKUP(TRIM(UPPER(SUBSTITUTE($D58," ",""))),'Cleaned Google Form'!$A$1:$M$5000,6,FALSE)="NO")),0,IF(OR(VLOOKUP(TRIM(UPPER(SUBSTITUTE($D58," ",""))),'Cleaned Google Form'!$A$1:$M$5000,8,FALSE)='Main Template'!T$12,VLOOKUP(TRIM(UPPER(SUBSTITUTE($D58," ",""))),'Cleaned Google Form'!$A$1:$M$5000,8,FALSE)='Main Template'!T$13,VLOOKUP(TRIM(UPPER(SUBSTITUTE($D58," ",""))),'Cleaned Google Form'!$A$1:$M$5000,8,FALSE)='Main Template'!T$14,VLOOKUP(TRIM(UPPER(SUBSTITUTE($D58," ",""))),'Cleaned Google Form'!$A$1:$M$5000,8,FALSE)='Main Template'!T$15),0,IF(AND('Main Template'!T$21&gt;=$C$9,'Main Template'!T$19,VLOOKUP(TRIM(UPPER(SUBSTITUTE($D58," ",""))),'Cleaned Google Form'!$A$1:$M$5000,7,FALSE)="YES"),0,IF(IFERROR(FIND('Main Template'!T$17,VLOOKUP(TRIM(UPPER(SUBSTITUTE('Main Template'!$D58," ",""))),'Cleaned Google Form'!$A$1:$M$5000,9,FALSE),1),FALSE),0,1))))),1)</f>
        <v>0</v>
      </c>
      <c r="U58" s="12">
        <f>IFERROR(IF(AND(WEEKDAY('Main Template'!U$18)=1,OR(VLOOKUP(TRIM(UPPER(SUBSTITUTE($D58," ",""))),'Cleaned Google Form'!$A$1:$M$5000,3,FALSE)="SMH",VLOOKUP(TRIM(UPPER(SUBSTITUTE($D58," ",""))),'Cleaned Google Form'!$A$1:$M$5000,3,FALSE)="RCH",VLOOKUP(TRIM(UPPER(SUBSTITUTE($D58," ",""))),'Cleaned Google Form'!$A$1:$M$5000,3,FALSE)="BCCA")),0,IF(AND(U$21=1,NOT(VLOOKUP(TRIM(UPPER(SUBSTITUTE($D58," ",""))),'Cleaned Google Form'!$A$1:$M$5000,6,FALSE)="NO")),0,IF(OR(VLOOKUP(TRIM(UPPER(SUBSTITUTE($D58," ",""))),'Cleaned Google Form'!$A$1:$M$5000,8,FALSE)='Main Template'!U$12,VLOOKUP(TRIM(UPPER(SUBSTITUTE($D58," ",""))),'Cleaned Google Form'!$A$1:$M$5000,8,FALSE)='Main Template'!U$13,VLOOKUP(TRIM(UPPER(SUBSTITUTE($D58," ",""))),'Cleaned Google Form'!$A$1:$M$5000,8,FALSE)='Main Template'!U$14,VLOOKUP(TRIM(UPPER(SUBSTITUTE($D58," ",""))),'Cleaned Google Form'!$A$1:$M$5000,8,FALSE)='Main Template'!U$15),0,IF(AND('Main Template'!U$21&gt;=$C$9,'Main Template'!U$19,VLOOKUP(TRIM(UPPER(SUBSTITUTE($D58," ",""))),'Cleaned Google Form'!$A$1:$M$5000,7,FALSE)="YES"),0,IF(IFERROR(FIND('Main Template'!U$17,VLOOKUP(TRIM(UPPER(SUBSTITUTE('Main Template'!$D58," ",""))),'Cleaned Google Form'!$A$1:$M$5000,9,FALSE),1),FALSE),0,1))))),1)</f>
        <v>0</v>
      </c>
      <c r="V58" s="12">
        <f>IFERROR(IF(AND(WEEKDAY('Main Template'!V$18)=1,OR(VLOOKUP(TRIM(UPPER(SUBSTITUTE($D58," ",""))),'Cleaned Google Form'!$A$1:$M$5000,3,FALSE)="SMH",VLOOKUP(TRIM(UPPER(SUBSTITUTE($D58," ",""))),'Cleaned Google Form'!$A$1:$M$5000,3,FALSE)="RCH",VLOOKUP(TRIM(UPPER(SUBSTITUTE($D58," ",""))),'Cleaned Google Form'!$A$1:$M$5000,3,FALSE)="BCCA")),0,IF(AND(V$21=1,NOT(VLOOKUP(TRIM(UPPER(SUBSTITUTE($D58," ",""))),'Cleaned Google Form'!$A$1:$M$5000,6,FALSE)="NO")),0,IF(OR(VLOOKUP(TRIM(UPPER(SUBSTITUTE($D58," ",""))),'Cleaned Google Form'!$A$1:$M$5000,8,FALSE)='Main Template'!V$12,VLOOKUP(TRIM(UPPER(SUBSTITUTE($D58," ",""))),'Cleaned Google Form'!$A$1:$M$5000,8,FALSE)='Main Template'!V$13,VLOOKUP(TRIM(UPPER(SUBSTITUTE($D58," ",""))),'Cleaned Google Form'!$A$1:$M$5000,8,FALSE)='Main Template'!V$14,VLOOKUP(TRIM(UPPER(SUBSTITUTE($D58," ",""))),'Cleaned Google Form'!$A$1:$M$5000,8,FALSE)='Main Template'!V$15),0,IF(AND('Main Template'!V$21&gt;=$C$9,'Main Template'!V$19,VLOOKUP(TRIM(UPPER(SUBSTITUTE($D58," ",""))),'Cleaned Google Form'!$A$1:$M$5000,7,FALSE)="YES"),0,IF(IFERROR(FIND('Main Template'!V$17,VLOOKUP(TRIM(UPPER(SUBSTITUTE('Main Template'!$D58," ",""))),'Cleaned Google Form'!$A$1:$M$5000,9,FALSE),1),FALSE),0,1))))),1)</f>
        <v>0</v>
      </c>
      <c r="W58" s="12">
        <f>IFERROR(IF(AND(WEEKDAY('Main Template'!W$18)=1,OR(VLOOKUP(TRIM(UPPER(SUBSTITUTE($D58," ",""))),'Cleaned Google Form'!$A$1:$M$5000,3,FALSE)="SMH",VLOOKUP(TRIM(UPPER(SUBSTITUTE($D58," ",""))),'Cleaned Google Form'!$A$1:$M$5000,3,FALSE)="RCH",VLOOKUP(TRIM(UPPER(SUBSTITUTE($D58," ",""))),'Cleaned Google Form'!$A$1:$M$5000,3,FALSE)="BCCA")),0,IF(AND(W$21=1,NOT(VLOOKUP(TRIM(UPPER(SUBSTITUTE($D58," ",""))),'Cleaned Google Form'!$A$1:$M$5000,6,FALSE)="NO")),0,IF(OR(VLOOKUP(TRIM(UPPER(SUBSTITUTE($D58," ",""))),'Cleaned Google Form'!$A$1:$M$5000,8,FALSE)='Main Template'!W$12,VLOOKUP(TRIM(UPPER(SUBSTITUTE($D58," ",""))),'Cleaned Google Form'!$A$1:$M$5000,8,FALSE)='Main Template'!W$13,VLOOKUP(TRIM(UPPER(SUBSTITUTE($D58," ",""))),'Cleaned Google Form'!$A$1:$M$5000,8,FALSE)='Main Template'!W$14,VLOOKUP(TRIM(UPPER(SUBSTITUTE($D58," ",""))),'Cleaned Google Form'!$A$1:$M$5000,8,FALSE)='Main Template'!W$15),0,IF(AND('Main Template'!W$21&gt;=$C$9,'Main Template'!W$19,VLOOKUP(TRIM(UPPER(SUBSTITUTE($D58," ",""))),'Cleaned Google Form'!$A$1:$M$5000,7,FALSE)="YES"),0,IF(IFERROR(FIND('Main Template'!W$17,VLOOKUP(TRIM(UPPER(SUBSTITUTE('Main Template'!$D58," ",""))),'Cleaned Google Form'!$A$1:$M$5000,9,FALSE),1),FALSE),0,1))))),1)</f>
        <v>0</v>
      </c>
      <c r="X58" s="12">
        <f>IFERROR(IF(AND(WEEKDAY('Main Template'!X$18)=1,OR(VLOOKUP(TRIM(UPPER(SUBSTITUTE($D58," ",""))),'Cleaned Google Form'!$A$1:$M$5000,3,FALSE)="SMH",VLOOKUP(TRIM(UPPER(SUBSTITUTE($D58," ",""))),'Cleaned Google Form'!$A$1:$M$5000,3,FALSE)="RCH",VLOOKUP(TRIM(UPPER(SUBSTITUTE($D58," ",""))),'Cleaned Google Form'!$A$1:$M$5000,3,FALSE)="BCCA")),0,IF(AND(X$21=1,NOT(VLOOKUP(TRIM(UPPER(SUBSTITUTE($D58," ",""))),'Cleaned Google Form'!$A$1:$M$5000,6,FALSE)="NO")),0,IF(OR(VLOOKUP(TRIM(UPPER(SUBSTITUTE($D58," ",""))),'Cleaned Google Form'!$A$1:$M$5000,8,FALSE)='Main Template'!X$12,VLOOKUP(TRIM(UPPER(SUBSTITUTE($D58," ",""))),'Cleaned Google Form'!$A$1:$M$5000,8,FALSE)='Main Template'!X$13,VLOOKUP(TRIM(UPPER(SUBSTITUTE($D58," ",""))),'Cleaned Google Form'!$A$1:$M$5000,8,FALSE)='Main Template'!X$14,VLOOKUP(TRIM(UPPER(SUBSTITUTE($D58," ",""))),'Cleaned Google Form'!$A$1:$M$5000,8,FALSE)='Main Template'!X$15),0,IF(AND('Main Template'!X$21&gt;=$C$9,'Main Template'!X$19,VLOOKUP(TRIM(UPPER(SUBSTITUTE($D58," ",""))),'Cleaned Google Form'!$A$1:$M$5000,7,FALSE)="YES"),0,IF(IFERROR(FIND('Main Template'!X$17,VLOOKUP(TRIM(UPPER(SUBSTITUTE('Main Template'!$D58," ",""))),'Cleaned Google Form'!$A$1:$M$5000,9,FALSE),1),FALSE),0,1))))),1)</f>
        <v>1</v>
      </c>
      <c r="Y58" s="12">
        <f>IFERROR(IF(AND(WEEKDAY('Main Template'!Y$18)=1,OR(VLOOKUP(TRIM(UPPER(SUBSTITUTE($D58," ",""))),'Cleaned Google Form'!$A$1:$M$5000,3,FALSE)="SMH",VLOOKUP(TRIM(UPPER(SUBSTITUTE($D58," ",""))),'Cleaned Google Form'!$A$1:$M$5000,3,FALSE)="RCH",VLOOKUP(TRIM(UPPER(SUBSTITUTE($D58," ",""))),'Cleaned Google Form'!$A$1:$M$5000,3,FALSE)="BCCA")),0,IF(AND(Y$21=1,NOT(VLOOKUP(TRIM(UPPER(SUBSTITUTE($D58," ",""))),'Cleaned Google Form'!$A$1:$M$5000,6,FALSE)="NO")),0,IF(OR(VLOOKUP(TRIM(UPPER(SUBSTITUTE($D58," ",""))),'Cleaned Google Form'!$A$1:$M$5000,8,FALSE)='Main Template'!Y$12,VLOOKUP(TRIM(UPPER(SUBSTITUTE($D58," ",""))),'Cleaned Google Form'!$A$1:$M$5000,8,FALSE)='Main Template'!Y$13,VLOOKUP(TRIM(UPPER(SUBSTITUTE($D58," ",""))),'Cleaned Google Form'!$A$1:$M$5000,8,FALSE)='Main Template'!Y$14,VLOOKUP(TRIM(UPPER(SUBSTITUTE($D58," ",""))),'Cleaned Google Form'!$A$1:$M$5000,8,FALSE)='Main Template'!Y$15),0,IF(AND('Main Template'!Y$21&gt;=$C$9,'Main Template'!Y$19,VLOOKUP(TRIM(UPPER(SUBSTITUTE($D58," ",""))),'Cleaned Google Form'!$A$1:$M$5000,7,FALSE)="YES"),0,IF(IFERROR(FIND('Main Template'!Y$17,VLOOKUP(TRIM(UPPER(SUBSTITUTE('Main Template'!$D58," ",""))),'Cleaned Google Form'!$A$1:$M$5000,9,FALSE),1),FALSE),0,1))))),1)</f>
        <v>1</v>
      </c>
      <c r="Z58" s="12">
        <f>IFERROR(IF(AND(WEEKDAY('Main Template'!Z$18)=1,OR(VLOOKUP(TRIM(UPPER(SUBSTITUTE($D58," ",""))),'Cleaned Google Form'!$A$1:$M$5000,3,FALSE)="SMH",VLOOKUP(TRIM(UPPER(SUBSTITUTE($D58," ",""))),'Cleaned Google Form'!$A$1:$M$5000,3,FALSE)="RCH",VLOOKUP(TRIM(UPPER(SUBSTITUTE($D58," ",""))),'Cleaned Google Form'!$A$1:$M$5000,3,FALSE)="BCCA")),0,IF(AND(Z$21=1,NOT(VLOOKUP(TRIM(UPPER(SUBSTITUTE($D58," ",""))),'Cleaned Google Form'!$A$1:$M$5000,6,FALSE)="NO")),0,IF(OR(VLOOKUP(TRIM(UPPER(SUBSTITUTE($D58," ",""))),'Cleaned Google Form'!$A$1:$M$5000,8,FALSE)='Main Template'!Z$12,VLOOKUP(TRIM(UPPER(SUBSTITUTE($D58," ",""))),'Cleaned Google Form'!$A$1:$M$5000,8,FALSE)='Main Template'!Z$13,VLOOKUP(TRIM(UPPER(SUBSTITUTE($D58," ",""))),'Cleaned Google Form'!$A$1:$M$5000,8,FALSE)='Main Template'!Z$14,VLOOKUP(TRIM(UPPER(SUBSTITUTE($D58," ",""))),'Cleaned Google Form'!$A$1:$M$5000,8,FALSE)='Main Template'!Z$15),0,IF(AND('Main Template'!Z$21&gt;=$C$9,'Main Template'!Z$19,VLOOKUP(TRIM(UPPER(SUBSTITUTE($D58," ",""))),'Cleaned Google Form'!$A$1:$M$5000,7,FALSE)="YES"),0,IF(IFERROR(FIND('Main Template'!Z$17,VLOOKUP(TRIM(UPPER(SUBSTITUTE('Main Template'!$D58," ",""))),'Cleaned Google Form'!$A$1:$M$5000,9,FALSE),1),FALSE),0,1))))),1)</f>
        <v>1</v>
      </c>
      <c r="AA58" s="12">
        <f>IFERROR(IF(AND(WEEKDAY('Main Template'!AA$18)=1,OR(VLOOKUP(TRIM(UPPER(SUBSTITUTE($D58," ",""))),'Cleaned Google Form'!$A$1:$M$5000,3,FALSE)="SMH",VLOOKUP(TRIM(UPPER(SUBSTITUTE($D58," ",""))),'Cleaned Google Form'!$A$1:$M$5000,3,FALSE)="RCH",VLOOKUP(TRIM(UPPER(SUBSTITUTE($D58," ",""))),'Cleaned Google Form'!$A$1:$M$5000,3,FALSE)="BCCA")),0,IF(AND(AA$21=1,NOT(VLOOKUP(TRIM(UPPER(SUBSTITUTE($D58," ",""))),'Cleaned Google Form'!$A$1:$M$5000,6,FALSE)="NO")),0,IF(OR(VLOOKUP(TRIM(UPPER(SUBSTITUTE($D58," ",""))),'Cleaned Google Form'!$A$1:$M$5000,8,FALSE)='Main Template'!AA$12,VLOOKUP(TRIM(UPPER(SUBSTITUTE($D58," ",""))),'Cleaned Google Form'!$A$1:$M$5000,8,FALSE)='Main Template'!AA$13,VLOOKUP(TRIM(UPPER(SUBSTITUTE($D58," ",""))),'Cleaned Google Form'!$A$1:$M$5000,8,FALSE)='Main Template'!AA$14,VLOOKUP(TRIM(UPPER(SUBSTITUTE($D58," ",""))),'Cleaned Google Form'!$A$1:$M$5000,8,FALSE)='Main Template'!AA$15),0,IF(AND('Main Template'!AA$21&gt;=$C$9,'Main Template'!AA$19,VLOOKUP(TRIM(UPPER(SUBSTITUTE($D58," ",""))),'Cleaned Google Form'!$A$1:$M$5000,7,FALSE)="YES"),0,IF(IFERROR(FIND('Main Template'!AA$17,VLOOKUP(TRIM(UPPER(SUBSTITUTE('Main Template'!$D58," ",""))),'Cleaned Google Form'!$A$1:$M$5000,9,FALSE),1),FALSE),0,1))))),1)</f>
        <v>1</v>
      </c>
      <c r="AB58" s="12">
        <f>IFERROR(IF(AND(WEEKDAY('Main Template'!AB$18)=1,OR(VLOOKUP(TRIM(UPPER(SUBSTITUTE($D58," ",""))),'Cleaned Google Form'!$A$1:$M$5000,3,FALSE)="SMH",VLOOKUP(TRIM(UPPER(SUBSTITUTE($D58," ",""))),'Cleaned Google Form'!$A$1:$M$5000,3,FALSE)="RCH",VLOOKUP(TRIM(UPPER(SUBSTITUTE($D58," ",""))),'Cleaned Google Form'!$A$1:$M$5000,3,FALSE)="BCCA")),0,IF(AND(AB$21=1,NOT(VLOOKUP(TRIM(UPPER(SUBSTITUTE($D58," ",""))),'Cleaned Google Form'!$A$1:$M$5000,6,FALSE)="NO")),0,IF(OR(VLOOKUP(TRIM(UPPER(SUBSTITUTE($D58," ",""))),'Cleaned Google Form'!$A$1:$M$5000,8,FALSE)='Main Template'!AB$12,VLOOKUP(TRIM(UPPER(SUBSTITUTE($D58," ",""))),'Cleaned Google Form'!$A$1:$M$5000,8,FALSE)='Main Template'!AB$13,VLOOKUP(TRIM(UPPER(SUBSTITUTE($D58," ",""))),'Cleaned Google Form'!$A$1:$M$5000,8,FALSE)='Main Template'!AB$14,VLOOKUP(TRIM(UPPER(SUBSTITUTE($D58," ",""))),'Cleaned Google Form'!$A$1:$M$5000,8,FALSE)='Main Template'!AB$15),0,IF(AND('Main Template'!AB$21&gt;=$C$9,'Main Template'!AB$19,VLOOKUP(TRIM(UPPER(SUBSTITUTE($D58," ",""))),'Cleaned Google Form'!$A$1:$M$5000,7,FALSE)="YES"),0,IF(IFERROR(FIND('Main Template'!AB$17,VLOOKUP(TRIM(UPPER(SUBSTITUTE('Main Template'!$D58," ",""))),'Cleaned Google Form'!$A$1:$M$5000,9,FALSE),1),FALSE),0,1))))),1)</f>
        <v>1</v>
      </c>
      <c r="AC58" s="12">
        <f>IFERROR(IF(AND(WEEKDAY('Main Template'!AC$18)=1,OR(VLOOKUP(TRIM(UPPER(SUBSTITUTE($D58," ",""))),'Cleaned Google Form'!$A$1:$M$5000,3,FALSE)="SMH",VLOOKUP(TRIM(UPPER(SUBSTITUTE($D58," ",""))),'Cleaned Google Form'!$A$1:$M$5000,3,FALSE)="RCH",VLOOKUP(TRIM(UPPER(SUBSTITUTE($D58," ",""))),'Cleaned Google Form'!$A$1:$M$5000,3,FALSE)="BCCA")),0,IF(AND(AC$21=1,NOT(VLOOKUP(TRIM(UPPER(SUBSTITUTE($D58," ",""))),'Cleaned Google Form'!$A$1:$M$5000,6,FALSE)="NO")),0,IF(OR(VLOOKUP(TRIM(UPPER(SUBSTITUTE($D58," ",""))),'Cleaned Google Form'!$A$1:$M$5000,8,FALSE)='Main Template'!AC$12,VLOOKUP(TRIM(UPPER(SUBSTITUTE($D58," ",""))),'Cleaned Google Form'!$A$1:$M$5000,8,FALSE)='Main Template'!AC$13,VLOOKUP(TRIM(UPPER(SUBSTITUTE($D58," ",""))),'Cleaned Google Form'!$A$1:$M$5000,8,FALSE)='Main Template'!AC$14,VLOOKUP(TRIM(UPPER(SUBSTITUTE($D58," ",""))),'Cleaned Google Form'!$A$1:$M$5000,8,FALSE)='Main Template'!AC$15),0,IF(AND('Main Template'!AC$21&gt;=$C$9,'Main Template'!AC$19,VLOOKUP(TRIM(UPPER(SUBSTITUTE($D58," ",""))),'Cleaned Google Form'!$A$1:$M$5000,7,FALSE)="YES"),0,IF(IFERROR(FIND('Main Template'!AC$17,VLOOKUP(TRIM(UPPER(SUBSTITUTE('Main Template'!$D58," ",""))),'Cleaned Google Form'!$A$1:$M$5000,9,FALSE),1),FALSE),0,1))))),1)</f>
        <v>1</v>
      </c>
      <c r="AD58" s="12">
        <f>IFERROR(IF(AND(WEEKDAY('Main Template'!AD$18)=1,OR(VLOOKUP(TRIM(UPPER(SUBSTITUTE($D58," ",""))),'Cleaned Google Form'!$A$1:$M$5000,3,FALSE)="SMH",VLOOKUP(TRIM(UPPER(SUBSTITUTE($D58," ",""))),'Cleaned Google Form'!$A$1:$M$5000,3,FALSE)="RCH",VLOOKUP(TRIM(UPPER(SUBSTITUTE($D58," ",""))),'Cleaned Google Form'!$A$1:$M$5000,3,FALSE)="BCCA")),0,IF(AND(AD$21=1,NOT(VLOOKUP(TRIM(UPPER(SUBSTITUTE($D58," ",""))),'Cleaned Google Form'!$A$1:$M$5000,6,FALSE)="NO")),0,IF(OR(VLOOKUP(TRIM(UPPER(SUBSTITUTE($D58," ",""))),'Cleaned Google Form'!$A$1:$M$5000,8,FALSE)='Main Template'!AD$12,VLOOKUP(TRIM(UPPER(SUBSTITUTE($D58," ",""))),'Cleaned Google Form'!$A$1:$M$5000,8,FALSE)='Main Template'!AD$13,VLOOKUP(TRIM(UPPER(SUBSTITUTE($D58," ",""))),'Cleaned Google Form'!$A$1:$M$5000,8,FALSE)='Main Template'!AD$14,VLOOKUP(TRIM(UPPER(SUBSTITUTE($D58," ",""))),'Cleaned Google Form'!$A$1:$M$5000,8,FALSE)='Main Template'!AD$15),0,IF(AND('Main Template'!AD$21&gt;=$C$9,'Main Template'!AD$19,VLOOKUP(TRIM(UPPER(SUBSTITUTE($D58," ",""))),'Cleaned Google Form'!$A$1:$M$5000,7,FALSE)="YES"),0,IF(IFERROR(FIND('Main Template'!AD$17,VLOOKUP(TRIM(UPPER(SUBSTITUTE('Main Template'!$D58," ",""))),'Cleaned Google Form'!$A$1:$M$5000,9,FALSE),1),FALSE),0,1))))),1)</f>
        <v>1</v>
      </c>
      <c r="AE58" s="12">
        <f>IFERROR(IF(AND(WEEKDAY('Main Template'!AE$18)=1,OR(VLOOKUP(TRIM(UPPER(SUBSTITUTE($D58," ",""))),'Cleaned Google Form'!$A$1:$M$5000,3,FALSE)="SMH",VLOOKUP(TRIM(UPPER(SUBSTITUTE($D58," ",""))),'Cleaned Google Form'!$A$1:$M$5000,3,FALSE)="RCH",VLOOKUP(TRIM(UPPER(SUBSTITUTE($D58," ",""))),'Cleaned Google Form'!$A$1:$M$5000,3,FALSE)="BCCA")),0,IF(AND(AE$21=1,NOT(VLOOKUP(TRIM(UPPER(SUBSTITUTE($D58," ",""))),'Cleaned Google Form'!$A$1:$M$5000,6,FALSE)="NO")),0,IF(OR(VLOOKUP(TRIM(UPPER(SUBSTITUTE($D58," ",""))),'Cleaned Google Form'!$A$1:$M$5000,8,FALSE)='Main Template'!AE$12,VLOOKUP(TRIM(UPPER(SUBSTITUTE($D58," ",""))),'Cleaned Google Form'!$A$1:$M$5000,8,FALSE)='Main Template'!AE$13,VLOOKUP(TRIM(UPPER(SUBSTITUTE($D58," ",""))),'Cleaned Google Form'!$A$1:$M$5000,8,FALSE)='Main Template'!AE$14,VLOOKUP(TRIM(UPPER(SUBSTITUTE($D58," ",""))),'Cleaned Google Form'!$A$1:$M$5000,8,FALSE)='Main Template'!AE$15),0,IF(AND('Main Template'!AE$21&gt;=$C$9,'Main Template'!AE$19,VLOOKUP(TRIM(UPPER(SUBSTITUTE($D58," ",""))),'Cleaned Google Form'!$A$1:$M$5000,7,FALSE)="YES"),0,IF(IFERROR(FIND('Main Template'!AE$17,VLOOKUP(TRIM(UPPER(SUBSTITUTE('Main Template'!$D58," ",""))),'Cleaned Google Form'!$A$1:$M$5000,9,FALSE),1),FALSE),0,1))))),1)</f>
        <v>1</v>
      </c>
      <c r="AF58" s="12">
        <f>IFERROR(IF(AND(WEEKDAY('Main Template'!AF$18)=1,OR(VLOOKUP(TRIM(UPPER(SUBSTITUTE($D58," ",""))),'Cleaned Google Form'!$A$1:$M$5000,3,FALSE)="SMH",VLOOKUP(TRIM(UPPER(SUBSTITUTE($D58," ",""))),'Cleaned Google Form'!$A$1:$M$5000,3,FALSE)="RCH",VLOOKUP(TRIM(UPPER(SUBSTITUTE($D58," ",""))),'Cleaned Google Form'!$A$1:$M$5000,3,FALSE)="BCCA")),0,IF(AND(AF$21=1,NOT(VLOOKUP(TRIM(UPPER(SUBSTITUTE($D58," ",""))),'Cleaned Google Form'!$A$1:$M$5000,6,FALSE)="NO")),0,IF(OR(VLOOKUP(TRIM(UPPER(SUBSTITUTE($D58," ",""))),'Cleaned Google Form'!$A$1:$M$5000,8,FALSE)='Main Template'!AF$12,VLOOKUP(TRIM(UPPER(SUBSTITUTE($D58," ",""))),'Cleaned Google Form'!$A$1:$M$5000,8,FALSE)='Main Template'!AF$13,VLOOKUP(TRIM(UPPER(SUBSTITUTE($D58," ",""))),'Cleaned Google Form'!$A$1:$M$5000,8,FALSE)='Main Template'!AF$14,VLOOKUP(TRIM(UPPER(SUBSTITUTE($D58," ",""))),'Cleaned Google Form'!$A$1:$M$5000,8,FALSE)='Main Template'!AF$15),0,IF(AND('Main Template'!AF$21&gt;=$C$9,'Main Template'!AF$19,VLOOKUP(TRIM(UPPER(SUBSTITUTE($D58," ",""))),'Cleaned Google Form'!$A$1:$M$5000,7,FALSE)="YES"),0,IF(IFERROR(FIND('Main Template'!AF$17,VLOOKUP(TRIM(UPPER(SUBSTITUTE('Main Template'!$D58," ",""))),'Cleaned Google Form'!$A$1:$M$5000,9,FALSE),1),FALSE),0,1))))),1)</f>
        <v>1</v>
      </c>
      <c r="AG58" s="12">
        <f>IFERROR(IF(AND(WEEKDAY('Main Template'!AG$18)=1,OR(VLOOKUP(TRIM(UPPER(SUBSTITUTE($D58," ",""))),'Cleaned Google Form'!$A$1:$M$5000,3,FALSE)="SMH",VLOOKUP(TRIM(UPPER(SUBSTITUTE($D58," ",""))),'Cleaned Google Form'!$A$1:$M$5000,3,FALSE)="RCH",VLOOKUP(TRIM(UPPER(SUBSTITUTE($D58," ",""))),'Cleaned Google Form'!$A$1:$M$5000,3,FALSE)="BCCA")),0,IF(AND(AG$21=1,NOT(VLOOKUP(TRIM(UPPER(SUBSTITUTE($D58," ",""))),'Cleaned Google Form'!$A$1:$M$5000,6,FALSE)="NO")),0,IF(OR(VLOOKUP(TRIM(UPPER(SUBSTITUTE($D58," ",""))),'Cleaned Google Form'!$A$1:$M$5000,8,FALSE)='Main Template'!AG$12,VLOOKUP(TRIM(UPPER(SUBSTITUTE($D58," ",""))),'Cleaned Google Form'!$A$1:$M$5000,8,FALSE)='Main Template'!AG$13,VLOOKUP(TRIM(UPPER(SUBSTITUTE($D58," ",""))),'Cleaned Google Form'!$A$1:$M$5000,8,FALSE)='Main Template'!AG$14,VLOOKUP(TRIM(UPPER(SUBSTITUTE($D58," ",""))),'Cleaned Google Form'!$A$1:$M$5000,8,FALSE)='Main Template'!AG$15),0,IF(AND('Main Template'!AG$21&gt;=$C$9,'Main Template'!AG$19,VLOOKUP(TRIM(UPPER(SUBSTITUTE($D58," ",""))),'Cleaned Google Form'!$A$1:$M$5000,7,FALSE)="YES"),0,IF(IFERROR(FIND('Main Template'!AG$17,VLOOKUP(TRIM(UPPER(SUBSTITUTE('Main Template'!$D58," ",""))),'Cleaned Google Form'!$A$1:$M$5000,9,FALSE),1),FALSE),0,1))))),1)</f>
        <v>1</v>
      </c>
      <c r="AH58" s="12">
        <f>IFERROR(IF(AND(WEEKDAY('Main Template'!AH$18)=1,OR(VLOOKUP(TRIM(UPPER(SUBSTITUTE($D58," ",""))),'Cleaned Google Form'!$A$1:$M$5000,3,FALSE)="SMH",VLOOKUP(TRIM(UPPER(SUBSTITUTE($D58," ",""))),'Cleaned Google Form'!$A$1:$M$5000,3,FALSE)="RCH",VLOOKUP(TRIM(UPPER(SUBSTITUTE($D58," ",""))),'Cleaned Google Form'!$A$1:$M$5000,3,FALSE)="BCCA")),0,IF(AND(AH$21=1,NOT(VLOOKUP(TRIM(UPPER(SUBSTITUTE($D58," ",""))),'Cleaned Google Form'!$A$1:$M$5000,6,FALSE)="NO")),0,IF(OR(VLOOKUP(TRIM(UPPER(SUBSTITUTE($D58," ",""))),'Cleaned Google Form'!$A$1:$M$5000,8,FALSE)='Main Template'!AH$12,VLOOKUP(TRIM(UPPER(SUBSTITUTE($D58," ",""))),'Cleaned Google Form'!$A$1:$M$5000,8,FALSE)='Main Template'!AH$13,VLOOKUP(TRIM(UPPER(SUBSTITUTE($D58," ",""))),'Cleaned Google Form'!$A$1:$M$5000,8,FALSE)='Main Template'!AH$14,VLOOKUP(TRIM(UPPER(SUBSTITUTE($D58," ",""))),'Cleaned Google Form'!$A$1:$M$5000,8,FALSE)='Main Template'!AH$15),0,IF(AND('Main Template'!AH$21&gt;=$C$9,'Main Template'!AH$19,VLOOKUP(TRIM(UPPER(SUBSTITUTE($D58," ",""))),'Cleaned Google Form'!$A$1:$M$5000,7,FALSE)="YES"),0,IF(IFERROR(FIND('Main Template'!AH$17,VLOOKUP(TRIM(UPPER(SUBSTITUTE('Main Template'!$D58," ",""))),'Cleaned Google Form'!$A$1:$M$5000,9,FALSE),1),FALSE),0,1))))),1)</f>
        <v>1</v>
      </c>
      <c r="AI58" s="12">
        <f>IFERROR(IF(AND(WEEKDAY('Main Template'!AI$18)=1,OR(VLOOKUP(TRIM(UPPER(SUBSTITUTE($D58," ",""))),'Cleaned Google Form'!$A$1:$M$5000,3,FALSE)="SMH",VLOOKUP(TRIM(UPPER(SUBSTITUTE($D58," ",""))),'Cleaned Google Form'!$A$1:$M$5000,3,FALSE)="RCH",VLOOKUP(TRIM(UPPER(SUBSTITUTE($D58," ",""))),'Cleaned Google Form'!$A$1:$M$5000,3,FALSE)="BCCA")),0,IF(AND(AI$21=1,NOT(VLOOKUP(TRIM(UPPER(SUBSTITUTE($D58," ",""))),'Cleaned Google Form'!$A$1:$M$5000,6,FALSE)="NO")),0,IF(OR(VLOOKUP(TRIM(UPPER(SUBSTITUTE($D58," ",""))),'Cleaned Google Form'!$A$1:$M$5000,8,FALSE)='Main Template'!AI$12,VLOOKUP(TRIM(UPPER(SUBSTITUTE($D58," ",""))),'Cleaned Google Form'!$A$1:$M$5000,8,FALSE)='Main Template'!AI$13,VLOOKUP(TRIM(UPPER(SUBSTITUTE($D58," ",""))),'Cleaned Google Form'!$A$1:$M$5000,8,FALSE)='Main Template'!AI$14,VLOOKUP(TRIM(UPPER(SUBSTITUTE($D58," ",""))),'Cleaned Google Form'!$A$1:$M$5000,8,FALSE)='Main Template'!AI$15),0,IF(AND('Main Template'!AI$21&gt;=$C$9,'Main Template'!AI$19,VLOOKUP(TRIM(UPPER(SUBSTITUTE($D58," ",""))),'Cleaned Google Form'!$A$1:$M$5000,7,FALSE)="YES"),0,IF(IFERROR(FIND('Main Template'!AI$17,VLOOKUP(TRIM(UPPER(SUBSTITUTE('Main Template'!$D58," ",""))),'Cleaned Google Form'!$A$1:$M$5000,9,FALSE),1),FALSE),0,1))))),1)</f>
        <v>1</v>
      </c>
      <c r="AJ58" s="12">
        <f>IFERROR(IF(AND(WEEKDAY('Main Template'!AJ$18)=1,OR(VLOOKUP(TRIM(UPPER(SUBSTITUTE($D58," ",""))),'Cleaned Google Form'!$A$1:$M$5000,3,FALSE)="SMH",VLOOKUP(TRIM(UPPER(SUBSTITUTE($D58," ",""))),'Cleaned Google Form'!$A$1:$M$5000,3,FALSE)="RCH",VLOOKUP(TRIM(UPPER(SUBSTITUTE($D58," ",""))),'Cleaned Google Form'!$A$1:$M$5000,3,FALSE)="BCCA")),0,IF(AND(AJ$21=1,NOT(VLOOKUP(TRIM(UPPER(SUBSTITUTE($D58," ",""))),'Cleaned Google Form'!$A$1:$M$5000,6,FALSE)="NO")),0,IF(OR(VLOOKUP(TRIM(UPPER(SUBSTITUTE($D58," ",""))),'Cleaned Google Form'!$A$1:$M$5000,8,FALSE)='Main Template'!AJ$12,VLOOKUP(TRIM(UPPER(SUBSTITUTE($D58," ",""))),'Cleaned Google Form'!$A$1:$M$5000,8,FALSE)='Main Template'!AJ$13,VLOOKUP(TRIM(UPPER(SUBSTITUTE($D58," ",""))),'Cleaned Google Form'!$A$1:$M$5000,8,FALSE)='Main Template'!AJ$14,VLOOKUP(TRIM(UPPER(SUBSTITUTE($D58," ",""))),'Cleaned Google Form'!$A$1:$M$5000,8,FALSE)='Main Template'!AJ$15),0,IF(AND('Main Template'!AJ$21&gt;=$C$9,'Main Template'!AJ$19,VLOOKUP(TRIM(UPPER(SUBSTITUTE($D58," ",""))),'Cleaned Google Form'!$A$1:$M$5000,7,FALSE)="YES"),0,IF(IFERROR(FIND('Main Template'!AJ$17,VLOOKUP(TRIM(UPPER(SUBSTITUTE('Main Template'!$D58," ",""))),'Cleaned Google Form'!$A$1:$M$5000,9,FALSE),1),FALSE),0,1))))),1)</f>
        <v>1</v>
      </c>
      <c r="AK58" s="12">
        <f>IFERROR(IF(AND(WEEKDAY('Main Template'!AK$18)=1,OR(VLOOKUP(TRIM(UPPER(SUBSTITUTE($D58," ",""))),'Cleaned Google Form'!$A$1:$M$5000,3,FALSE)="SMH",VLOOKUP(TRIM(UPPER(SUBSTITUTE($D58," ",""))),'Cleaned Google Form'!$A$1:$M$5000,3,FALSE)="RCH",VLOOKUP(TRIM(UPPER(SUBSTITUTE($D58," ",""))),'Cleaned Google Form'!$A$1:$M$5000,3,FALSE)="BCCA")),0,IF(AND(AK$21=1,NOT(VLOOKUP(TRIM(UPPER(SUBSTITUTE($D58," ",""))),'Cleaned Google Form'!$A$1:$M$5000,6,FALSE)="NO")),0,IF(OR(VLOOKUP(TRIM(UPPER(SUBSTITUTE($D58," ",""))),'Cleaned Google Form'!$A$1:$M$5000,8,FALSE)='Main Template'!AK$12,VLOOKUP(TRIM(UPPER(SUBSTITUTE($D58," ",""))),'Cleaned Google Form'!$A$1:$M$5000,8,FALSE)='Main Template'!AK$13,VLOOKUP(TRIM(UPPER(SUBSTITUTE($D58," ",""))),'Cleaned Google Form'!$A$1:$M$5000,8,FALSE)='Main Template'!AK$14,VLOOKUP(TRIM(UPPER(SUBSTITUTE($D58," ",""))),'Cleaned Google Form'!$A$1:$M$5000,8,FALSE)='Main Template'!AK$15),0,IF(AND('Main Template'!AK$21&gt;=$C$9,'Main Template'!AK$19,VLOOKUP(TRIM(UPPER(SUBSTITUTE($D58," ",""))),'Cleaned Google Form'!$A$1:$M$5000,7,FALSE)="YES"),0,IF(IFERROR(FIND('Main Template'!AK$17,VLOOKUP(TRIM(UPPER(SUBSTITUTE('Main Template'!$D58," ",""))),'Cleaned Google Form'!$A$1:$M$5000,9,FALSE),1),FALSE),0,1))))),1)</f>
        <v>1</v>
      </c>
      <c r="AL58" s="12">
        <f>IFERROR(IF(AND(WEEKDAY('Main Template'!AL$18)=1,OR(VLOOKUP(TRIM(UPPER(SUBSTITUTE($D58," ",""))),'Cleaned Google Form'!$A$1:$M$5000,3,FALSE)="SMH",VLOOKUP(TRIM(UPPER(SUBSTITUTE($D58," ",""))),'Cleaned Google Form'!$A$1:$M$5000,3,FALSE)="RCH",VLOOKUP(TRIM(UPPER(SUBSTITUTE($D58," ",""))),'Cleaned Google Form'!$A$1:$M$5000,3,FALSE)="BCCA")),0,IF(AND(AL$21=1,NOT(VLOOKUP(TRIM(UPPER(SUBSTITUTE($D58," ",""))),'Cleaned Google Form'!$A$1:$M$5000,6,FALSE)="NO")),0,IF(OR(VLOOKUP(TRIM(UPPER(SUBSTITUTE($D58," ",""))),'Cleaned Google Form'!$A$1:$M$5000,8,FALSE)='Main Template'!AL$12,VLOOKUP(TRIM(UPPER(SUBSTITUTE($D58," ",""))),'Cleaned Google Form'!$A$1:$M$5000,8,FALSE)='Main Template'!AL$13,VLOOKUP(TRIM(UPPER(SUBSTITUTE($D58," ",""))),'Cleaned Google Form'!$A$1:$M$5000,8,FALSE)='Main Template'!AL$14,VLOOKUP(TRIM(UPPER(SUBSTITUTE($D58," ",""))),'Cleaned Google Form'!$A$1:$M$5000,8,FALSE)='Main Template'!AL$15),0,IF(AND('Main Template'!AL$21&gt;=$C$9,'Main Template'!AL$19,VLOOKUP(TRIM(UPPER(SUBSTITUTE($D58," ",""))),'Cleaned Google Form'!$A$1:$M$5000,7,FALSE)="YES"),0,IF(IFERROR(FIND('Main Template'!AL$17,VLOOKUP(TRIM(UPPER(SUBSTITUTE('Main Template'!$D58," ",""))),'Cleaned Google Form'!$A$1:$M$5000,9,FALSE),1),FALSE),0,1))))),1)</f>
        <v>1</v>
      </c>
      <c r="AM58" s="12">
        <f>IFERROR(IF(AND(WEEKDAY('Main Template'!AM$18)=1,OR(VLOOKUP(TRIM(UPPER(SUBSTITUTE($D58," ",""))),'Cleaned Google Form'!$A$1:$M$5000,3,FALSE)="SMH",VLOOKUP(TRIM(UPPER(SUBSTITUTE($D58," ",""))),'Cleaned Google Form'!$A$1:$M$5000,3,FALSE)="RCH",VLOOKUP(TRIM(UPPER(SUBSTITUTE($D58," ",""))),'Cleaned Google Form'!$A$1:$M$5000,3,FALSE)="BCCA")),0,IF(AND(AM$21=1,NOT(VLOOKUP(TRIM(UPPER(SUBSTITUTE($D58," ",""))),'Cleaned Google Form'!$A$1:$M$5000,6,FALSE)="NO")),0,IF(OR(VLOOKUP(TRIM(UPPER(SUBSTITUTE($D58," ",""))),'Cleaned Google Form'!$A$1:$M$5000,8,FALSE)='Main Template'!AM$12,VLOOKUP(TRIM(UPPER(SUBSTITUTE($D58," ",""))),'Cleaned Google Form'!$A$1:$M$5000,8,FALSE)='Main Template'!AM$13,VLOOKUP(TRIM(UPPER(SUBSTITUTE($D58," ",""))),'Cleaned Google Form'!$A$1:$M$5000,8,FALSE)='Main Template'!AM$14,VLOOKUP(TRIM(UPPER(SUBSTITUTE($D58," ",""))),'Cleaned Google Form'!$A$1:$M$5000,8,FALSE)='Main Template'!AM$15),0,IF(AND('Main Template'!AM$21&gt;=$C$9,'Main Template'!AM$19,VLOOKUP(TRIM(UPPER(SUBSTITUTE($D58," ",""))),'Cleaned Google Form'!$A$1:$M$5000,7,FALSE)="YES"),0,IF(IFERROR(FIND('Main Template'!AM$17,VLOOKUP(TRIM(UPPER(SUBSTITUTE('Main Template'!$D58," ",""))),'Cleaned Google Form'!$A$1:$M$5000,9,FALSE),1),FALSE),0,1))))),1)</f>
        <v>1</v>
      </c>
      <c r="AN58" s="12">
        <f>IFERROR(IF(AND(WEEKDAY('Main Template'!AN$18)=1,OR(VLOOKUP(TRIM(UPPER(SUBSTITUTE($D58," ",""))),'Cleaned Google Form'!$A$1:$M$5000,3,FALSE)="SMH",VLOOKUP(TRIM(UPPER(SUBSTITUTE($D58," ",""))),'Cleaned Google Form'!$A$1:$M$5000,3,FALSE)="RCH",VLOOKUP(TRIM(UPPER(SUBSTITUTE($D58," ",""))),'Cleaned Google Form'!$A$1:$M$5000,3,FALSE)="BCCA")),0,IF(AND(AN$21=1,NOT(VLOOKUP(TRIM(UPPER(SUBSTITUTE($D58," ",""))),'Cleaned Google Form'!$A$1:$M$5000,6,FALSE)="NO")),0,IF(OR(VLOOKUP(TRIM(UPPER(SUBSTITUTE($D58," ",""))),'Cleaned Google Form'!$A$1:$M$5000,8,FALSE)='Main Template'!AN$12,VLOOKUP(TRIM(UPPER(SUBSTITUTE($D58," ",""))),'Cleaned Google Form'!$A$1:$M$5000,8,FALSE)='Main Template'!AN$13,VLOOKUP(TRIM(UPPER(SUBSTITUTE($D58," ",""))),'Cleaned Google Form'!$A$1:$M$5000,8,FALSE)='Main Template'!AN$14,VLOOKUP(TRIM(UPPER(SUBSTITUTE($D58," ",""))),'Cleaned Google Form'!$A$1:$M$5000,8,FALSE)='Main Template'!AN$15),0,IF(AND('Main Template'!AN$21&gt;=$C$9,'Main Template'!AN$19,VLOOKUP(TRIM(UPPER(SUBSTITUTE($D58," ",""))),'Cleaned Google Form'!$A$1:$M$5000,7,FALSE)="YES"),0,IF(IFERROR(FIND('Main Template'!AN$17,VLOOKUP(TRIM(UPPER(SUBSTITUTE('Main Template'!$D58," ",""))),'Cleaned Google Form'!$A$1:$M$5000,9,FALSE),1),FALSE),0,1))))),1)</f>
        <v>1</v>
      </c>
    </row>
    <row r="59" spans="2:40">
      <c r="B59" t="str">
        <f>IFERROR(IF(ISNUMBER(MATCH(UPPER(SUBSTITUTE(D59," ","")),'Cleaned Google Form'!$A:$A,0)),"","Oops"),"Not Present")</f>
        <v/>
      </c>
      <c r="C59" s="4">
        <f>I59</f>
        <v>38</v>
      </c>
      <c r="D59" s="4" t="s">
        <v>224</v>
      </c>
      <c r="E59" s="4">
        <f>IFERROR(IF(VLOOKUP(TRIM(UPPER(SUBSTITUTE(D59," ",""))),'Cleaned Google Form'!$A$1:$L$5000,5,FALSE)="YES",1,0),0)</f>
        <v>1</v>
      </c>
      <c r="F59" s="4">
        <f>IFERROR(IF(RIGHT(VLOOKUP(TRIM(UPPER(SUBSTITUTE(D59," ",""))),'Cleaned Google Form'!$A$1:$L$5000,2,FALSE),1)="1",1,0),0)</f>
        <v>0</v>
      </c>
      <c r="G59" s="4">
        <f>IFERROR(IF(VLOOKUP(TRIM(UPPER(SUBSTITUTE(D59," ",""))),'Cleaned Google Form'!$A$1:$L$5000,3,FALSE)="VGH",1,0),0)</f>
        <v>1</v>
      </c>
      <c r="H59" s="4">
        <f>IFERROR(IF(G59+IFERROR(IF(VLOOKUP(TRIM(UPPER(SUBSTITUTE(D59," ",""))),'Cleaned Google Form'!$A$1:$L$5000,3,FALSE)="SPH",1,0),0)=0,1,0),0)</f>
        <v>0</v>
      </c>
      <c r="I59" s="4">
        <f>IF(I58="Resident Index",1,I58+1)</f>
        <v>38</v>
      </c>
      <c r="J59" s="12">
        <f>IFERROR(IF(AND(WEEKDAY('Main Template'!J$18)=1,OR(VLOOKUP(TRIM(UPPER(SUBSTITUTE($D59," ",""))),'Cleaned Google Form'!$A$1:$M$5000,3,FALSE)="SMH",VLOOKUP(TRIM(UPPER(SUBSTITUTE($D59," ",""))),'Cleaned Google Form'!$A$1:$M$5000,3,FALSE)="RCH",VLOOKUP(TRIM(UPPER(SUBSTITUTE($D59," ",""))),'Cleaned Google Form'!$A$1:$M$5000,3,FALSE)="BCCA")),0,IF(AND(J$21=1,NOT(VLOOKUP(TRIM(UPPER(SUBSTITUTE($D59," ",""))),'Cleaned Google Form'!$A$1:$M$5000,6,FALSE)="NO")),0,IF(OR(VLOOKUP(TRIM(UPPER(SUBSTITUTE($D59," ",""))),'Cleaned Google Form'!$A$1:$M$5000,8,FALSE)='Main Template'!J$12,VLOOKUP(TRIM(UPPER(SUBSTITUTE($D59," ",""))),'Cleaned Google Form'!$A$1:$M$5000,8,FALSE)='Main Template'!J$13,VLOOKUP(TRIM(UPPER(SUBSTITUTE($D59," ",""))),'Cleaned Google Form'!$A$1:$M$5000,8,FALSE)='Main Template'!J$14,VLOOKUP(TRIM(UPPER(SUBSTITUTE($D59," ",""))),'Cleaned Google Form'!$A$1:$M$5000,8,FALSE)='Main Template'!J$15),0,IF(AND('Main Template'!J$21&gt;=$C$9,'Main Template'!J$19,VLOOKUP(TRIM(UPPER(SUBSTITUTE($D59," ",""))),'Cleaned Google Form'!$A$1:$M$5000,7,FALSE)="YES"),0,IF(IFERROR(FIND('Main Template'!J$17,VLOOKUP(TRIM(UPPER(SUBSTITUTE('Main Template'!$D59," ",""))),'Cleaned Google Form'!$A$1:$M$5000,9,FALSE),1),FALSE),0,1))))),1)</f>
        <v>1</v>
      </c>
      <c r="K59" s="12">
        <f>IFERROR(IF(AND(WEEKDAY('Main Template'!K$18)=1,OR(VLOOKUP(TRIM(UPPER(SUBSTITUTE($D59," ",""))),'Cleaned Google Form'!$A$1:$M$5000,3,FALSE)="SMH",VLOOKUP(TRIM(UPPER(SUBSTITUTE($D59," ",""))),'Cleaned Google Form'!$A$1:$M$5000,3,FALSE)="RCH",VLOOKUP(TRIM(UPPER(SUBSTITUTE($D59," ",""))),'Cleaned Google Form'!$A$1:$M$5000,3,FALSE)="BCCA")),0,IF(AND(K$21=1,NOT(VLOOKUP(TRIM(UPPER(SUBSTITUTE($D59," ",""))),'Cleaned Google Form'!$A$1:$M$5000,6,FALSE)="NO")),0,IF(OR(VLOOKUP(TRIM(UPPER(SUBSTITUTE($D59," ",""))),'Cleaned Google Form'!$A$1:$M$5000,8,FALSE)='Main Template'!K$12,VLOOKUP(TRIM(UPPER(SUBSTITUTE($D59," ",""))),'Cleaned Google Form'!$A$1:$M$5000,8,FALSE)='Main Template'!K$13,VLOOKUP(TRIM(UPPER(SUBSTITUTE($D59," ",""))),'Cleaned Google Form'!$A$1:$M$5000,8,FALSE)='Main Template'!K$14,VLOOKUP(TRIM(UPPER(SUBSTITUTE($D59," ",""))),'Cleaned Google Form'!$A$1:$M$5000,8,FALSE)='Main Template'!K$15),0,IF(AND('Main Template'!K$21&gt;=$C$9,'Main Template'!K$19,VLOOKUP(TRIM(UPPER(SUBSTITUTE($D59," ",""))),'Cleaned Google Form'!$A$1:$M$5000,7,FALSE)="YES"),0,IF(IFERROR(FIND('Main Template'!K$17,VLOOKUP(TRIM(UPPER(SUBSTITUTE('Main Template'!$D59," ",""))),'Cleaned Google Form'!$A$1:$M$5000,9,FALSE),1),FALSE),0,1))))),1)</f>
        <v>1</v>
      </c>
      <c r="L59" s="12">
        <f>IFERROR(IF(AND(WEEKDAY('Main Template'!L$18)=1,OR(VLOOKUP(TRIM(UPPER(SUBSTITUTE($D59," ",""))),'Cleaned Google Form'!$A$1:$M$5000,3,FALSE)="SMH",VLOOKUP(TRIM(UPPER(SUBSTITUTE($D59," ",""))),'Cleaned Google Form'!$A$1:$M$5000,3,FALSE)="RCH",VLOOKUP(TRIM(UPPER(SUBSTITUTE($D59," ",""))),'Cleaned Google Form'!$A$1:$M$5000,3,FALSE)="BCCA")),0,IF(AND(L$21=1,NOT(VLOOKUP(TRIM(UPPER(SUBSTITUTE($D59," ",""))),'Cleaned Google Form'!$A$1:$M$5000,6,FALSE)="NO")),0,IF(OR(VLOOKUP(TRIM(UPPER(SUBSTITUTE($D59," ",""))),'Cleaned Google Form'!$A$1:$M$5000,8,FALSE)='Main Template'!L$12,VLOOKUP(TRIM(UPPER(SUBSTITUTE($D59," ",""))),'Cleaned Google Form'!$A$1:$M$5000,8,FALSE)='Main Template'!L$13,VLOOKUP(TRIM(UPPER(SUBSTITUTE($D59," ",""))),'Cleaned Google Form'!$A$1:$M$5000,8,FALSE)='Main Template'!L$14,VLOOKUP(TRIM(UPPER(SUBSTITUTE($D59," ",""))),'Cleaned Google Form'!$A$1:$M$5000,8,FALSE)='Main Template'!L$15),0,IF(AND('Main Template'!L$21&gt;=$C$9,'Main Template'!L$19,VLOOKUP(TRIM(UPPER(SUBSTITUTE($D59," ",""))),'Cleaned Google Form'!$A$1:$M$5000,7,FALSE)="YES"),0,IF(IFERROR(FIND('Main Template'!L$17,VLOOKUP(TRIM(UPPER(SUBSTITUTE('Main Template'!$D59," ",""))),'Cleaned Google Form'!$A$1:$M$5000,9,FALSE),1),FALSE),0,1))))),1)</f>
        <v>1</v>
      </c>
      <c r="M59" s="12">
        <f>IFERROR(IF(AND(WEEKDAY('Main Template'!M$18)=1,OR(VLOOKUP(TRIM(UPPER(SUBSTITUTE($D59," ",""))),'Cleaned Google Form'!$A$1:$M$5000,3,FALSE)="SMH",VLOOKUP(TRIM(UPPER(SUBSTITUTE($D59," ",""))),'Cleaned Google Form'!$A$1:$M$5000,3,FALSE)="RCH",VLOOKUP(TRIM(UPPER(SUBSTITUTE($D59," ",""))),'Cleaned Google Form'!$A$1:$M$5000,3,FALSE)="BCCA")),0,IF(AND(M$21=1,NOT(VLOOKUP(TRIM(UPPER(SUBSTITUTE($D59," ",""))),'Cleaned Google Form'!$A$1:$M$5000,6,FALSE)="NO")),0,IF(OR(VLOOKUP(TRIM(UPPER(SUBSTITUTE($D59," ",""))),'Cleaned Google Form'!$A$1:$M$5000,8,FALSE)='Main Template'!M$12,VLOOKUP(TRIM(UPPER(SUBSTITUTE($D59," ",""))),'Cleaned Google Form'!$A$1:$M$5000,8,FALSE)='Main Template'!M$13,VLOOKUP(TRIM(UPPER(SUBSTITUTE($D59," ",""))),'Cleaned Google Form'!$A$1:$M$5000,8,FALSE)='Main Template'!M$14,VLOOKUP(TRIM(UPPER(SUBSTITUTE($D59," ",""))),'Cleaned Google Form'!$A$1:$M$5000,8,FALSE)='Main Template'!M$15),0,IF(AND('Main Template'!M$21&gt;=$C$9,'Main Template'!M$19,VLOOKUP(TRIM(UPPER(SUBSTITUTE($D59," ",""))),'Cleaned Google Form'!$A$1:$M$5000,7,FALSE)="YES"),0,IF(IFERROR(FIND('Main Template'!M$17,VLOOKUP(TRIM(UPPER(SUBSTITUTE('Main Template'!$D59," ",""))),'Cleaned Google Form'!$A$1:$M$5000,9,FALSE),1),FALSE),0,1))))),1)</f>
        <v>1</v>
      </c>
      <c r="N59" s="12">
        <f>IFERROR(IF(AND(WEEKDAY('Main Template'!N$18)=1,OR(VLOOKUP(TRIM(UPPER(SUBSTITUTE($D59," ",""))),'Cleaned Google Form'!$A$1:$M$5000,3,FALSE)="SMH",VLOOKUP(TRIM(UPPER(SUBSTITUTE($D59," ",""))),'Cleaned Google Form'!$A$1:$M$5000,3,FALSE)="RCH",VLOOKUP(TRIM(UPPER(SUBSTITUTE($D59," ",""))),'Cleaned Google Form'!$A$1:$M$5000,3,FALSE)="BCCA")),0,IF(AND(N$21=1,NOT(VLOOKUP(TRIM(UPPER(SUBSTITUTE($D59," ",""))),'Cleaned Google Form'!$A$1:$M$5000,6,FALSE)="NO")),0,IF(OR(VLOOKUP(TRIM(UPPER(SUBSTITUTE($D59," ",""))),'Cleaned Google Form'!$A$1:$M$5000,8,FALSE)='Main Template'!N$12,VLOOKUP(TRIM(UPPER(SUBSTITUTE($D59," ",""))),'Cleaned Google Form'!$A$1:$M$5000,8,FALSE)='Main Template'!N$13,VLOOKUP(TRIM(UPPER(SUBSTITUTE($D59," ",""))),'Cleaned Google Form'!$A$1:$M$5000,8,FALSE)='Main Template'!N$14,VLOOKUP(TRIM(UPPER(SUBSTITUTE($D59," ",""))),'Cleaned Google Form'!$A$1:$M$5000,8,FALSE)='Main Template'!N$15),0,IF(AND('Main Template'!N$21&gt;=$C$9,'Main Template'!N$19,VLOOKUP(TRIM(UPPER(SUBSTITUTE($D59," ",""))),'Cleaned Google Form'!$A$1:$M$5000,7,FALSE)="YES"),0,IF(IFERROR(FIND('Main Template'!N$17,VLOOKUP(TRIM(UPPER(SUBSTITUTE('Main Template'!$D59," ",""))),'Cleaned Google Form'!$A$1:$M$5000,9,FALSE),1),FALSE),0,1))))),1)</f>
        <v>0</v>
      </c>
      <c r="O59" s="12">
        <f>IFERROR(IF(AND(WEEKDAY('Main Template'!O$18)=1,OR(VLOOKUP(TRIM(UPPER(SUBSTITUTE($D59," ",""))),'Cleaned Google Form'!$A$1:$M$5000,3,FALSE)="SMH",VLOOKUP(TRIM(UPPER(SUBSTITUTE($D59," ",""))),'Cleaned Google Form'!$A$1:$M$5000,3,FALSE)="RCH",VLOOKUP(TRIM(UPPER(SUBSTITUTE($D59," ",""))),'Cleaned Google Form'!$A$1:$M$5000,3,FALSE)="BCCA")),0,IF(AND(O$21=1,NOT(VLOOKUP(TRIM(UPPER(SUBSTITUTE($D59," ",""))),'Cleaned Google Form'!$A$1:$M$5000,6,FALSE)="NO")),0,IF(OR(VLOOKUP(TRIM(UPPER(SUBSTITUTE($D59," ",""))),'Cleaned Google Form'!$A$1:$M$5000,8,FALSE)='Main Template'!O$12,VLOOKUP(TRIM(UPPER(SUBSTITUTE($D59," ",""))),'Cleaned Google Form'!$A$1:$M$5000,8,FALSE)='Main Template'!O$13,VLOOKUP(TRIM(UPPER(SUBSTITUTE($D59," ",""))),'Cleaned Google Form'!$A$1:$M$5000,8,FALSE)='Main Template'!O$14,VLOOKUP(TRIM(UPPER(SUBSTITUTE($D59," ",""))),'Cleaned Google Form'!$A$1:$M$5000,8,FALSE)='Main Template'!O$15),0,IF(AND('Main Template'!O$21&gt;=$C$9,'Main Template'!O$19,VLOOKUP(TRIM(UPPER(SUBSTITUTE($D59," ",""))),'Cleaned Google Form'!$A$1:$M$5000,7,FALSE)="YES"),0,IF(IFERROR(FIND('Main Template'!O$17,VLOOKUP(TRIM(UPPER(SUBSTITUTE('Main Template'!$D59," ",""))),'Cleaned Google Form'!$A$1:$M$5000,9,FALSE),1),FALSE),0,1))))),1)</f>
        <v>0</v>
      </c>
      <c r="P59" s="12">
        <f>IFERROR(IF(AND(WEEKDAY('Main Template'!P$18)=1,OR(VLOOKUP(TRIM(UPPER(SUBSTITUTE($D59," ",""))),'Cleaned Google Form'!$A$1:$M$5000,3,FALSE)="SMH",VLOOKUP(TRIM(UPPER(SUBSTITUTE($D59," ",""))),'Cleaned Google Form'!$A$1:$M$5000,3,FALSE)="RCH",VLOOKUP(TRIM(UPPER(SUBSTITUTE($D59," ",""))),'Cleaned Google Form'!$A$1:$M$5000,3,FALSE)="BCCA")),0,IF(AND(P$21=1,NOT(VLOOKUP(TRIM(UPPER(SUBSTITUTE($D59," ",""))),'Cleaned Google Form'!$A$1:$M$5000,6,FALSE)="NO")),0,IF(OR(VLOOKUP(TRIM(UPPER(SUBSTITUTE($D59," ",""))),'Cleaned Google Form'!$A$1:$M$5000,8,FALSE)='Main Template'!P$12,VLOOKUP(TRIM(UPPER(SUBSTITUTE($D59," ",""))),'Cleaned Google Form'!$A$1:$M$5000,8,FALSE)='Main Template'!P$13,VLOOKUP(TRIM(UPPER(SUBSTITUTE($D59," ",""))),'Cleaned Google Form'!$A$1:$M$5000,8,FALSE)='Main Template'!P$14,VLOOKUP(TRIM(UPPER(SUBSTITUTE($D59," ",""))),'Cleaned Google Form'!$A$1:$M$5000,8,FALSE)='Main Template'!P$15),0,IF(AND('Main Template'!P$21&gt;=$C$9,'Main Template'!P$19,VLOOKUP(TRIM(UPPER(SUBSTITUTE($D59," ",""))),'Cleaned Google Form'!$A$1:$M$5000,7,FALSE)="YES"),0,IF(IFERROR(FIND('Main Template'!P$17,VLOOKUP(TRIM(UPPER(SUBSTITUTE('Main Template'!$D59," ",""))),'Cleaned Google Form'!$A$1:$M$5000,9,FALSE),1),FALSE),0,1))))),1)</f>
        <v>0</v>
      </c>
      <c r="Q59" s="12">
        <f>IFERROR(IF(AND(WEEKDAY('Main Template'!Q$18)=1,OR(VLOOKUP(TRIM(UPPER(SUBSTITUTE($D59," ",""))),'Cleaned Google Form'!$A$1:$M$5000,3,FALSE)="SMH",VLOOKUP(TRIM(UPPER(SUBSTITUTE($D59," ",""))),'Cleaned Google Form'!$A$1:$M$5000,3,FALSE)="RCH",VLOOKUP(TRIM(UPPER(SUBSTITUTE($D59," ",""))),'Cleaned Google Form'!$A$1:$M$5000,3,FALSE)="BCCA")),0,IF(AND(Q$21=1,NOT(VLOOKUP(TRIM(UPPER(SUBSTITUTE($D59," ",""))),'Cleaned Google Form'!$A$1:$M$5000,6,FALSE)="NO")),0,IF(OR(VLOOKUP(TRIM(UPPER(SUBSTITUTE($D59," ",""))),'Cleaned Google Form'!$A$1:$M$5000,8,FALSE)='Main Template'!Q$12,VLOOKUP(TRIM(UPPER(SUBSTITUTE($D59," ",""))),'Cleaned Google Form'!$A$1:$M$5000,8,FALSE)='Main Template'!Q$13,VLOOKUP(TRIM(UPPER(SUBSTITUTE($D59," ",""))),'Cleaned Google Form'!$A$1:$M$5000,8,FALSE)='Main Template'!Q$14,VLOOKUP(TRIM(UPPER(SUBSTITUTE($D59," ",""))),'Cleaned Google Form'!$A$1:$M$5000,8,FALSE)='Main Template'!Q$15),0,IF(AND('Main Template'!Q$21&gt;=$C$9,'Main Template'!Q$19,VLOOKUP(TRIM(UPPER(SUBSTITUTE($D59," ",""))),'Cleaned Google Form'!$A$1:$M$5000,7,FALSE)="YES"),0,IF(IFERROR(FIND('Main Template'!Q$17,VLOOKUP(TRIM(UPPER(SUBSTITUTE('Main Template'!$D59," ",""))),'Cleaned Google Form'!$A$1:$M$5000,9,FALSE),1),FALSE),0,1))))),1)</f>
        <v>0</v>
      </c>
      <c r="R59" s="12">
        <f>IFERROR(IF(AND(WEEKDAY('Main Template'!R$18)=1,OR(VLOOKUP(TRIM(UPPER(SUBSTITUTE($D59," ",""))),'Cleaned Google Form'!$A$1:$M$5000,3,FALSE)="SMH",VLOOKUP(TRIM(UPPER(SUBSTITUTE($D59," ",""))),'Cleaned Google Form'!$A$1:$M$5000,3,FALSE)="RCH",VLOOKUP(TRIM(UPPER(SUBSTITUTE($D59," ",""))),'Cleaned Google Form'!$A$1:$M$5000,3,FALSE)="BCCA")),0,IF(AND(R$21=1,NOT(VLOOKUP(TRIM(UPPER(SUBSTITUTE($D59," ",""))),'Cleaned Google Form'!$A$1:$M$5000,6,FALSE)="NO")),0,IF(OR(VLOOKUP(TRIM(UPPER(SUBSTITUTE($D59," ",""))),'Cleaned Google Form'!$A$1:$M$5000,8,FALSE)='Main Template'!R$12,VLOOKUP(TRIM(UPPER(SUBSTITUTE($D59," ",""))),'Cleaned Google Form'!$A$1:$M$5000,8,FALSE)='Main Template'!R$13,VLOOKUP(TRIM(UPPER(SUBSTITUTE($D59," ",""))),'Cleaned Google Form'!$A$1:$M$5000,8,FALSE)='Main Template'!R$14,VLOOKUP(TRIM(UPPER(SUBSTITUTE($D59," ",""))),'Cleaned Google Form'!$A$1:$M$5000,8,FALSE)='Main Template'!R$15),0,IF(AND('Main Template'!R$21&gt;=$C$9,'Main Template'!R$19,VLOOKUP(TRIM(UPPER(SUBSTITUTE($D59," ",""))),'Cleaned Google Form'!$A$1:$M$5000,7,FALSE)="YES"),0,IF(IFERROR(FIND('Main Template'!R$17,VLOOKUP(TRIM(UPPER(SUBSTITUTE('Main Template'!$D59," ",""))),'Cleaned Google Form'!$A$1:$M$5000,9,FALSE),1),FALSE),0,1))))),1)</f>
        <v>1</v>
      </c>
      <c r="S59" s="12">
        <f>IFERROR(IF(AND(WEEKDAY('Main Template'!S$18)=1,OR(VLOOKUP(TRIM(UPPER(SUBSTITUTE($D59," ",""))),'Cleaned Google Form'!$A$1:$M$5000,3,FALSE)="SMH",VLOOKUP(TRIM(UPPER(SUBSTITUTE($D59," ",""))),'Cleaned Google Form'!$A$1:$M$5000,3,FALSE)="RCH",VLOOKUP(TRIM(UPPER(SUBSTITUTE($D59," ",""))),'Cleaned Google Form'!$A$1:$M$5000,3,FALSE)="BCCA")),0,IF(AND(S$21=1,NOT(VLOOKUP(TRIM(UPPER(SUBSTITUTE($D59," ",""))),'Cleaned Google Form'!$A$1:$M$5000,6,FALSE)="NO")),0,IF(OR(VLOOKUP(TRIM(UPPER(SUBSTITUTE($D59," ",""))),'Cleaned Google Form'!$A$1:$M$5000,8,FALSE)='Main Template'!S$12,VLOOKUP(TRIM(UPPER(SUBSTITUTE($D59," ",""))),'Cleaned Google Form'!$A$1:$M$5000,8,FALSE)='Main Template'!S$13,VLOOKUP(TRIM(UPPER(SUBSTITUTE($D59," ",""))),'Cleaned Google Form'!$A$1:$M$5000,8,FALSE)='Main Template'!S$14,VLOOKUP(TRIM(UPPER(SUBSTITUTE($D59," ",""))),'Cleaned Google Form'!$A$1:$M$5000,8,FALSE)='Main Template'!S$15),0,IF(AND('Main Template'!S$21&gt;=$C$9,'Main Template'!S$19,VLOOKUP(TRIM(UPPER(SUBSTITUTE($D59," ",""))),'Cleaned Google Form'!$A$1:$M$5000,7,FALSE)="YES"),0,IF(IFERROR(FIND('Main Template'!S$17,VLOOKUP(TRIM(UPPER(SUBSTITUTE('Main Template'!$D59," ",""))),'Cleaned Google Form'!$A$1:$M$5000,9,FALSE),1),FALSE),0,1))))),1)</f>
        <v>1</v>
      </c>
      <c r="T59" s="12">
        <f>IFERROR(IF(AND(WEEKDAY('Main Template'!T$18)=1,OR(VLOOKUP(TRIM(UPPER(SUBSTITUTE($D59," ",""))),'Cleaned Google Form'!$A$1:$M$5000,3,FALSE)="SMH",VLOOKUP(TRIM(UPPER(SUBSTITUTE($D59," ",""))),'Cleaned Google Form'!$A$1:$M$5000,3,FALSE)="RCH",VLOOKUP(TRIM(UPPER(SUBSTITUTE($D59," ",""))),'Cleaned Google Form'!$A$1:$M$5000,3,FALSE)="BCCA")),0,IF(AND(T$21=1,NOT(VLOOKUP(TRIM(UPPER(SUBSTITUTE($D59," ",""))),'Cleaned Google Form'!$A$1:$M$5000,6,FALSE)="NO")),0,IF(OR(VLOOKUP(TRIM(UPPER(SUBSTITUTE($D59," ",""))),'Cleaned Google Form'!$A$1:$M$5000,8,FALSE)='Main Template'!T$12,VLOOKUP(TRIM(UPPER(SUBSTITUTE($D59," ",""))),'Cleaned Google Form'!$A$1:$M$5000,8,FALSE)='Main Template'!T$13,VLOOKUP(TRIM(UPPER(SUBSTITUTE($D59," ",""))),'Cleaned Google Form'!$A$1:$M$5000,8,FALSE)='Main Template'!T$14,VLOOKUP(TRIM(UPPER(SUBSTITUTE($D59," ",""))),'Cleaned Google Form'!$A$1:$M$5000,8,FALSE)='Main Template'!T$15),0,IF(AND('Main Template'!T$21&gt;=$C$9,'Main Template'!T$19,VLOOKUP(TRIM(UPPER(SUBSTITUTE($D59," ",""))),'Cleaned Google Form'!$A$1:$M$5000,7,FALSE)="YES"),0,IF(IFERROR(FIND('Main Template'!T$17,VLOOKUP(TRIM(UPPER(SUBSTITUTE('Main Template'!$D59," ",""))),'Cleaned Google Form'!$A$1:$M$5000,9,FALSE),1),FALSE),0,1))))),1)</f>
        <v>1</v>
      </c>
      <c r="U59" s="12">
        <f>IFERROR(IF(AND(WEEKDAY('Main Template'!U$18)=1,OR(VLOOKUP(TRIM(UPPER(SUBSTITUTE($D59," ",""))),'Cleaned Google Form'!$A$1:$M$5000,3,FALSE)="SMH",VLOOKUP(TRIM(UPPER(SUBSTITUTE($D59," ",""))),'Cleaned Google Form'!$A$1:$M$5000,3,FALSE)="RCH",VLOOKUP(TRIM(UPPER(SUBSTITUTE($D59," ",""))),'Cleaned Google Form'!$A$1:$M$5000,3,FALSE)="BCCA")),0,IF(AND(U$21=1,NOT(VLOOKUP(TRIM(UPPER(SUBSTITUTE($D59," ",""))),'Cleaned Google Form'!$A$1:$M$5000,6,FALSE)="NO")),0,IF(OR(VLOOKUP(TRIM(UPPER(SUBSTITUTE($D59," ",""))),'Cleaned Google Form'!$A$1:$M$5000,8,FALSE)='Main Template'!U$12,VLOOKUP(TRIM(UPPER(SUBSTITUTE($D59," ",""))),'Cleaned Google Form'!$A$1:$M$5000,8,FALSE)='Main Template'!U$13,VLOOKUP(TRIM(UPPER(SUBSTITUTE($D59," ",""))),'Cleaned Google Form'!$A$1:$M$5000,8,FALSE)='Main Template'!U$14,VLOOKUP(TRIM(UPPER(SUBSTITUTE($D59," ",""))),'Cleaned Google Form'!$A$1:$M$5000,8,FALSE)='Main Template'!U$15),0,IF(AND('Main Template'!U$21&gt;=$C$9,'Main Template'!U$19,VLOOKUP(TRIM(UPPER(SUBSTITUTE($D59," ",""))),'Cleaned Google Form'!$A$1:$M$5000,7,FALSE)="YES"),0,IF(IFERROR(FIND('Main Template'!U$17,VLOOKUP(TRIM(UPPER(SUBSTITUTE('Main Template'!$D59," ",""))),'Cleaned Google Form'!$A$1:$M$5000,9,FALSE),1),FALSE),0,1))))),1)</f>
        <v>0</v>
      </c>
      <c r="V59" s="12">
        <f>IFERROR(IF(AND(WEEKDAY('Main Template'!V$18)=1,OR(VLOOKUP(TRIM(UPPER(SUBSTITUTE($D59," ",""))),'Cleaned Google Form'!$A$1:$M$5000,3,FALSE)="SMH",VLOOKUP(TRIM(UPPER(SUBSTITUTE($D59," ",""))),'Cleaned Google Form'!$A$1:$M$5000,3,FALSE)="RCH",VLOOKUP(TRIM(UPPER(SUBSTITUTE($D59," ",""))),'Cleaned Google Form'!$A$1:$M$5000,3,FALSE)="BCCA")),0,IF(AND(V$21=1,NOT(VLOOKUP(TRIM(UPPER(SUBSTITUTE($D59," ",""))),'Cleaned Google Form'!$A$1:$M$5000,6,FALSE)="NO")),0,IF(OR(VLOOKUP(TRIM(UPPER(SUBSTITUTE($D59," ",""))),'Cleaned Google Form'!$A$1:$M$5000,8,FALSE)='Main Template'!V$12,VLOOKUP(TRIM(UPPER(SUBSTITUTE($D59," ",""))),'Cleaned Google Form'!$A$1:$M$5000,8,FALSE)='Main Template'!V$13,VLOOKUP(TRIM(UPPER(SUBSTITUTE($D59," ",""))),'Cleaned Google Form'!$A$1:$M$5000,8,FALSE)='Main Template'!V$14,VLOOKUP(TRIM(UPPER(SUBSTITUTE($D59," ",""))),'Cleaned Google Form'!$A$1:$M$5000,8,FALSE)='Main Template'!V$15),0,IF(AND('Main Template'!V$21&gt;=$C$9,'Main Template'!V$19,VLOOKUP(TRIM(UPPER(SUBSTITUTE($D59," ",""))),'Cleaned Google Form'!$A$1:$M$5000,7,FALSE)="YES"),0,IF(IFERROR(FIND('Main Template'!V$17,VLOOKUP(TRIM(UPPER(SUBSTITUTE('Main Template'!$D59," ",""))),'Cleaned Google Form'!$A$1:$M$5000,9,FALSE),1),FALSE),0,1))))),1)</f>
        <v>0</v>
      </c>
      <c r="W59" s="12">
        <f>IFERROR(IF(AND(WEEKDAY('Main Template'!W$18)=1,OR(VLOOKUP(TRIM(UPPER(SUBSTITUTE($D59," ",""))),'Cleaned Google Form'!$A$1:$M$5000,3,FALSE)="SMH",VLOOKUP(TRIM(UPPER(SUBSTITUTE($D59," ",""))),'Cleaned Google Form'!$A$1:$M$5000,3,FALSE)="RCH",VLOOKUP(TRIM(UPPER(SUBSTITUTE($D59," ",""))),'Cleaned Google Form'!$A$1:$M$5000,3,FALSE)="BCCA")),0,IF(AND(W$21=1,NOT(VLOOKUP(TRIM(UPPER(SUBSTITUTE($D59," ",""))),'Cleaned Google Form'!$A$1:$M$5000,6,FALSE)="NO")),0,IF(OR(VLOOKUP(TRIM(UPPER(SUBSTITUTE($D59," ",""))),'Cleaned Google Form'!$A$1:$M$5000,8,FALSE)='Main Template'!W$12,VLOOKUP(TRIM(UPPER(SUBSTITUTE($D59," ",""))),'Cleaned Google Form'!$A$1:$M$5000,8,FALSE)='Main Template'!W$13,VLOOKUP(TRIM(UPPER(SUBSTITUTE($D59," ",""))),'Cleaned Google Form'!$A$1:$M$5000,8,FALSE)='Main Template'!W$14,VLOOKUP(TRIM(UPPER(SUBSTITUTE($D59," ",""))),'Cleaned Google Form'!$A$1:$M$5000,8,FALSE)='Main Template'!W$15),0,IF(AND('Main Template'!W$21&gt;=$C$9,'Main Template'!W$19,VLOOKUP(TRIM(UPPER(SUBSTITUTE($D59," ",""))),'Cleaned Google Form'!$A$1:$M$5000,7,FALSE)="YES"),0,IF(IFERROR(FIND('Main Template'!W$17,VLOOKUP(TRIM(UPPER(SUBSTITUTE('Main Template'!$D59," ",""))),'Cleaned Google Form'!$A$1:$M$5000,9,FALSE),1),FALSE),0,1))))),1)</f>
        <v>1</v>
      </c>
      <c r="X59" s="12">
        <f>IFERROR(IF(AND(WEEKDAY('Main Template'!X$18)=1,OR(VLOOKUP(TRIM(UPPER(SUBSTITUTE($D59," ",""))),'Cleaned Google Form'!$A$1:$M$5000,3,FALSE)="SMH",VLOOKUP(TRIM(UPPER(SUBSTITUTE($D59," ",""))),'Cleaned Google Form'!$A$1:$M$5000,3,FALSE)="RCH",VLOOKUP(TRIM(UPPER(SUBSTITUTE($D59," ",""))),'Cleaned Google Form'!$A$1:$M$5000,3,FALSE)="BCCA")),0,IF(AND(X$21=1,NOT(VLOOKUP(TRIM(UPPER(SUBSTITUTE($D59," ",""))),'Cleaned Google Form'!$A$1:$M$5000,6,FALSE)="NO")),0,IF(OR(VLOOKUP(TRIM(UPPER(SUBSTITUTE($D59," ",""))),'Cleaned Google Form'!$A$1:$M$5000,8,FALSE)='Main Template'!X$12,VLOOKUP(TRIM(UPPER(SUBSTITUTE($D59," ",""))),'Cleaned Google Form'!$A$1:$M$5000,8,FALSE)='Main Template'!X$13,VLOOKUP(TRIM(UPPER(SUBSTITUTE($D59," ",""))),'Cleaned Google Form'!$A$1:$M$5000,8,FALSE)='Main Template'!X$14,VLOOKUP(TRIM(UPPER(SUBSTITUTE($D59," ",""))),'Cleaned Google Form'!$A$1:$M$5000,8,FALSE)='Main Template'!X$15),0,IF(AND('Main Template'!X$21&gt;=$C$9,'Main Template'!X$19,VLOOKUP(TRIM(UPPER(SUBSTITUTE($D59," ",""))),'Cleaned Google Form'!$A$1:$M$5000,7,FALSE)="YES"),0,IF(IFERROR(FIND('Main Template'!X$17,VLOOKUP(TRIM(UPPER(SUBSTITUTE('Main Template'!$D59," ",""))),'Cleaned Google Form'!$A$1:$M$5000,9,FALSE),1),FALSE),0,1))))),1)</f>
        <v>1</v>
      </c>
      <c r="Y59" s="12">
        <f>IFERROR(IF(AND(WEEKDAY('Main Template'!Y$18)=1,OR(VLOOKUP(TRIM(UPPER(SUBSTITUTE($D59," ",""))),'Cleaned Google Form'!$A$1:$M$5000,3,FALSE)="SMH",VLOOKUP(TRIM(UPPER(SUBSTITUTE($D59," ",""))),'Cleaned Google Form'!$A$1:$M$5000,3,FALSE)="RCH",VLOOKUP(TRIM(UPPER(SUBSTITUTE($D59," ",""))),'Cleaned Google Form'!$A$1:$M$5000,3,FALSE)="BCCA")),0,IF(AND(Y$21=1,NOT(VLOOKUP(TRIM(UPPER(SUBSTITUTE($D59," ",""))),'Cleaned Google Form'!$A$1:$M$5000,6,FALSE)="NO")),0,IF(OR(VLOOKUP(TRIM(UPPER(SUBSTITUTE($D59," ",""))),'Cleaned Google Form'!$A$1:$M$5000,8,FALSE)='Main Template'!Y$12,VLOOKUP(TRIM(UPPER(SUBSTITUTE($D59," ",""))),'Cleaned Google Form'!$A$1:$M$5000,8,FALSE)='Main Template'!Y$13,VLOOKUP(TRIM(UPPER(SUBSTITUTE($D59," ",""))),'Cleaned Google Form'!$A$1:$M$5000,8,FALSE)='Main Template'!Y$14,VLOOKUP(TRIM(UPPER(SUBSTITUTE($D59," ",""))),'Cleaned Google Form'!$A$1:$M$5000,8,FALSE)='Main Template'!Y$15),0,IF(AND('Main Template'!Y$21&gt;=$C$9,'Main Template'!Y$19,VLOOKUP(TRIM(UPPER(SUBSTITUTE($D59," ",""))),'Cleaned Google Form'!$A$1:$M$5000,7,FALSE)="YES"),0,IF(IFERROR(FIND('Main Template'!Y$17,VLOOKUP(TRIM(UPPER(SUBSTITUTE('Main Template'!$D59," ",""))),'Cleaned Google Form'!$A$1:$M$5000,9,FALSE),1),FALSE),0,1))))),1)</f>
        <v>1</v>
      </c>
      <c r="Z59" s="12">
        <f>IFERROR(IF(AND(WEEKDAY('Main Template'!Z$18)=1,OR(VLOOKUP(TRIM(UPPER(SUBSTITUTE($D59," ",""))),'Cleaned Google Form'!$A$1:$M$5000,3,FALSE)="SMH",VLOOKUP(TRIM(UPPER(SUBSTITUTE($D59," ",""))),'Cleaned Google Form'!$A$1:$M$5000,3,FALSE)="RCH",VLOOKUP(TRIM(UPPER(SUBSTITUTE($D59," ",""))),'Cleaned Google Form'!$A$1:$M$5000,3,FALSE)="BCCA")),0,IF(AND(Z$21=1,NOT(VLOOKUP(TRIM(UPPER(SUBSTITUTE($D59," ",""))),'Cleaned Google Form'!$A$1:$M$5000,6,FALSE)="NO")),0,IF(OR(VLOOKUP(TRIM(UPPER(SUBSTITUTE($D59," ",""))),'Cleaned Google Form'!$A$1:$M$5000,8,FALSE)='Main Template'!Z$12,VLOOKUP(TRIM(UPPER(SUBSTITUTE($D59," ",""))),'Cleaned Google Form'!$A$1:$M$5000,8,FALSE)='Main Template'!Z$13,VLOOKUP(TRIM(UPPER(SUBSTITUTE($D59," ",""))),'Cleaned Google Form'!$A$1:$M$5000,8,FALSE)='Main Template'!Z$14,VLOOKUP(TRIM(UPPER(SUBSTITUTE($D59," ",""))),'Cleaned Google Form'!$A$1:$M$5000,8,FALSE)='Main Template'!Z$15),0,IF(AND('Main Template'!Z$21&gt;=$C$9,'Main Template'!Z$19,VLOOKUP(TRIM(UPPER(SUBSTITUTE($D59," ",""))),'Cleaned Google Form'!$A$1:$M$5000,7,FALSE)="YES"),0,IF(IFERROR(FIND('Main Template'!Z$17,VLOOKUP(TRIM(UPPER(SUBSTITUTE('Main Template'!$D59," ",""))),'Cleaned Google Form'!$A$1:$M$5000,9,FALSE),1),FALSE),0,1))))),1)</f>
        <v>1</v>
      </c>
      <c r="AA59" s="12">
        <f>IFERROR(IF(AND(WEEKDAY('Main Template'!AA$18)=1,OR(VLOOKUP(TRIM(UPPER(SUBSTITUTE($D59," ",""))),'Cleaned Google Form'!$A$1:$M$5000,3,FALSE)="SMH",VLOOKUP(TRIM(UPPER(SUBSTITUTE($D59," ",""))),'Cleaned Google Form'!$A$1:$M$5000,3,FALSE)="RCH",VLOOKUP(TRIM(UPPER(SUBSTITUTE($D59," ",""))),'Cleaned Google Form'!$A$1:$M$5000,3,FALSE)="BCCA")),0,IF(AND(AA$21=1,NOT(VLOOKUP(TRIM(UPPER(SUBSTITUTE($D59," ",""))),'Cleaned Google Form'!$A$1:$M$5000,6,FALSE)="NO")),0,IF(OR(VLOOKUP(TRIM(UPPER(SUBSTITUTE($D59," ",""))),'Cleaned Google Form'!$A$1:$M$5000,8,FALSE)='Main Template'!AA$12,VLOOKUP(TRIM(UPPER(SUBSTITUTE($D59," ",""))),'Cleaned Google Form'!$A$1:$M$5000,8,FALSE)='Main Template'!AA$13,VLOOKUP(TRIM(UPPER(SUBSTITUTE($D59," ",""))),'Cleaned Google Form'!$A$1:$M$5000,8,FALSE)='Main Template'!AA$14,VLOOKUP(TRIM(UPPER(SUBSTITUTE($D59," ",""))),'Cleaned Google Form'!$A$1:$M$5000,8,FALSE)='Main Template'!AA$15),0,IF(AND('Main Template'!AA$21&gt;=$C$9,'Main Template'!AA$19,VLOOKUP(TRIM(UPPER(SUBSTITUTE($D59," ",""))),'Cleaned Google Form'!$A$1:$M$5000,7,FALSE)="YES"),0,IF(IFERROR(FIND('Main Template'!AA$17,VLOOKUP(TRIM(UPPER(SUBSTITUTE('Main Template'!$D59," ",""))),'Cleaned Google Form'!$A$1:$M$5000,9,FALSE),1),FALSE),0,1))))),1)</f>
        <v>1</v>
      </c>
      <c r="AB59" s="12">
        <f>IFERROR(IF(AND(WEEKDAY('Main Template'!AB$18)=1,OR(VLOOKUP(TRIM(UPPER(SUBSTITUTE($D59," ",""))),'Cleaned Google Form'!$A$1:$M$5000,3,FALSE)="SMH",VLOOKUP(TRIM(UPPER(SUBSTITUTE($D59," ",""))),'Cleaned Google Form'!$A$1:$M$5000,3,FALSE)="RCH",VLOOKUP(TRIM(UPPER(SUBSTITUTE($D59," ",""))),'Cleaned Google Form'!$A$1:$M$5000,3,FALSE)="BCCA")),0,IF(AND(AB$21=1,NOT(VLOOKUP(TRIM(UPPER(SUBSTITUTE($D59," ",""))),'Cleaned Google Form'!$A$1:$M$5000,6,FALSE)="NO")),0,IF(OR(VLOOKUP(TRIM(UPPER(SUBSTITUTE($D59," ",""))),'Cleaned Google Form'!$A$1:$M$5000,8,FALSE)='Main Template'!AB$12,VLOOKUP(TRIM(UPPER(SUBSTITUTE($D59," ",""))),'Cleaned Google Form'!$A$1:$M$5000,8,FALSE)='Main Template'!AB$13,VLOOKUP(TRIM(UPPER(SUBSTITUTE($D59," ",""))),'Cleaned Google Form'!$A$1:$M$5000,8,FALSE)='Main Template'!AB$14,VLOOKUP(TRIM(UPPER(SUBSTITUTE($D59," ",""))),'Cleaned Google Form'!$A$1:$M$5000,8,FALSE)='Main Template'!AB$15),0,IF(AND('Main Template'!AB$21&gt;=$C$9,'Main Template'!AB$19,VLOOKUP(TRIM(UPPER(SUBSTITUTE($D59," ",""))),'Cleaned Google Form'!$A$1:$M$5000,7,FALSE)="YES"),0,IF(IFERROR(FIND('Main Template'!AB$17,VLOOKUP(TRIM(UPPER(SUBSTITUTE('Main Template'!$D59," ",""))),'Cleaned Google Form'!$A$1:$M$5000,9,FALSE),1),FALSE),0,1))))),1)</f>
        <v>0</v>
      </c>
      <c r="AC59" s="12">
        <f>IFERROR(IF(AND(WEEKDAY('Main Template'!AC$18)=1,OR(VLOOKUP(TRIM(UPPER(SUBSTITUTE($D59," ",""))),'Cleaned Google Form'!$A$1:$M$5000,3,FALSE)="SMH",VLOOKUP(TRIM(UPPER(SUBSTITUTE($D59," ",""))),'Cleaned Google Form'!$A$1:$M$5000,3,FALSE)="RCH",VLOOKUP(TRIM(UPPER(SUBSTITUTE($D59," ",""))),'Cleaned Google Form'!$A$1:$M$5000,3,FALSE)="BCCA")),0,IF(AND(AC$21=1,NOT(VLOOKUP(TRIM(UPPER(SUBSTITUTE($D59," ",""))),'Cleaned Google Form'!$A$1:$M$5000,6,FALSE)="NO")),0,IF(OR(VLOOKUP(TRIM(UPPER(SUBSTITUTE($D59," ",""))),'Cleaned Google Form'!$A$1:$M$5000,8,FALSE)='Main Template'!AC$12,VLOOKUP(TRIM(UPPER(SUBSTITUTE($D59," ",""))),'Cleaned Google Form'!$A$1:$M$5000,8,FALSE)='Main Template'!AC$13,VLOOKUP(TRIM(UPPER(SUBSTITUTE($D59," ",""))),'Cleaned Google Form'!$A$1:$M$5000,8,FALSE)='Main Template'!AC$14,VLOOKUP(TRIM(UPPER(SUBSTITUTE($D59," ",""))),'Cleaned Google Form'!$A$1:$M$5000,8,FALSE)='Main Template'!AC$15),0,IF(AND('Main Template'!AC$21&gt;=$C$9,'Main Template'!AC$19,VLOOKUP(TRIM(UPPER(SUBSTITUTE($D59," ",""))),'Cleaned Google Form'!$A$1:$M$5000,7,FALSE)="YES"),0,IF(IFERROR(FIND('Main Template'!AC$17,VLOOKUP(TRIM(UPPER(SUBSTITUTE('Main Template'!$D59," ",""))),'Cleaned Google Form'!$A$1:$M$5000,9,FALSE),1),FALSE),0,1))))),1)</f>
        <v>0</v>
      </c>
      <c r="AD59" s="12">
        <f>IFERROR(IF(AND(WEEKDAY('Main Template'!AD$18)=1,OR(VLOOKUP(TRIM(UPPER(SUBSTITUTE($D59," ",""))),'Cleaned Google Form'!$A$1:$M$5000,3,FALSE)="SMH",VLOOKUP(TRIM(UPPER(SUBSTITUTE($D59," ",""))),'Cleaned Google Form'!$A$1:$M$5000,3,FALSE)="RCH",VLOOKUP(TRIM(UPPER(SUBSTITUTE($D59," ",""))),'Cleaned Google Form'!$A$1:$M$5000,3,FALSE)="BCCA")),0,IF(AND(AD$21=1,NOT(VLOOKUP(TRIM(UPPER(SUBSTITUTE($D59," ",""))),'Cleaned Google Form'!$A$1:$M$5000,6,FALSE)="NO")),0,IF(OR(VLOOKUP(TRIM(UPPER(SUBSTITUTE($D59," ",""))),'Cleaned Google Form'!$A$1:$M$5000,8,FALSE)='Main Template'!AD$12,VLOOKUP(TRIM(UPPER(SUBSTITUTE($D59," ",""))),'Cleaned Google Form'!$A$1:$M$5000,8,FALSE)='Main Template'!AD$13,VLOOKUP(TRIM(UPPER(SUBSTITUTE($D59," ",""))),'Cleaned Google Form'!$A$1:$M$5000,8,FALSE)='Main Template'!AD$14,VLOOKUP(TRIM(UPPER(SUBSTITUTE($D59," ",""))),'Cleaned Google Form'!$A$1:$M$5000,8,FALSE)='Main Template'!AD$15),0,IF(AND('Main Template'!AD$21&gt;=$C$9,'Main Template'!AD$19,VLOOKUP(TRIM(UPPER(SUBSTITUTE($D59," ",""))),'Cleaned Google Form'!$A$1:$M$5000,7,FALSE)="YES"),0,IF(IFERROR(FIND('Main Template'!AD$17,VLOOKUP(TRIM(UPPER(SUBSTITUTE('Main Template'!$D59," ",""))),'Cleaned Google Form'!$A$1:$M$5000,9,FALSE),1),FALSE),0,1))))),1)</f>
        <v>0</v>
      </c>
      <c r="AE59" s="12">
        <f>IFERROR(IF(AND(WEEKDAY('Main Template'!AE$18)=1,OR(VLOOKUP(TRIM(UPPER(SUBSTITUTE($D59," ",""))),'Cleaned Google Form'!$A$1:$M$5000,3,FALSE)="SMH",VLOOKUP(TRIM(UPPER(SUBSTITUTE($D59," ",""))),'Cleaned Google Form'!$A$1:$M$5000,3,FALSE)="RCH",VLOOKUP(TRIM(UPPER(SUBSTITUTE($D59," ",""))),'Cleaned Google Form'!$A$1:$M$5000,3,FALSE)="BCCA")),0,IF(AND(AE$21=1,NOT(VLOOKUP(TRIM(UPPER(SUBSTITUTE($D59," ",""))),'Cleaned Google Form'!$A$1:$M$5000,6,FALSE)="NO")),0,IF(OR(VLOOKUP(TRIM(UPPER(SUBSTITUTE($D59," ",""))),'Cleaned Google Form'!$A$1:$M$5000,8,FALSE)='Main Template'!AE$12,VLOOKUP(TRIM(UPPER(SUBSTITUTE($D59," ",""))),'Cleaned Google Form'!$A$1:$M$5000,8,FALSE)='Main Template'!AE$13,VLOOKUP(TRIM(UPPER(SUBSTITUTE($D59," ",""))),'Cleaned Google Form'!$A$1:$M$5000,8,FALSE)='Main Template'!AE$14,VLOOKUP(TRIM(UPPER(SUBSTITUTE($D59," ",""))),'Cleaned Google Form'!$A$1:$M$5000,8,FALSE)='Main Template'!AE$15),0,IF(AND('Main Template'!AE$21&gt;=$C$9,'Main Template'!AE$19,VLOOKUP(TRIM(UPPER(SUBSTITUTE($D59," ",""))),'Cleaned Google Form'!$A$1:$M$5000,7,FALSE)="YES"),0,IF(IFERROR(FIND('Main Template'!AE$17,VLOOKUP(TRIM(UPPER(SUBSTITUTE('Main Template'!$D59," ",""))),'Cleaned Google Form'!$A$1:$M$5000,9,FALSE),1),FALSE),0,1))))),1)</f>
        <v>0</v>
      </c>
      <c r="AF59" s="12">
        <f>IFERROR(IF(AND(WEEKDAY('Main Template'!AF$18)=1,OR(VLOOKUP(TRIM(UPPER(SUBSTITUTE($D59," ",""))),'Cleaned Google Form'!$A$1:$M$5000,3,FALSE)="SMH",VLOOKUP(TRIM(UPPER(SUBSTITUTE($D59," ",""))),'Cleaned Google Form'!$A$1:$M$5000,3,FALSE)="RCH",VLOOKUP(TRIM(UPPER(SUBSTITUTE($D59," ",""))),'Cleaned Google Form'!$A$1:$M$5000,3,FALSE)="BCCA")),0,IF(AND(AF$21=1,NOT(VLOOKUP(TRIM(UPPER(SUBSTITUTE($D59," ",""))),'Cleaned Google Form'!$A$1:$M$5000,6,FALSE)="NO")),0,IF(OR(VLOOKUP(TRIM(UPPER(SUBSTITUTE($D59," ",""))),'Cleaned Google Form'!$A$1:$M$5000,8,FALSE)='Main Template'!AF$12,VLOOKUP(TRIM(UPPER(SUBSTITUTE($D59," ",""))),'Cleaned Google Form'!$A$1:$M$5000,8,FALSE)='Main Template'!AF$13,VLOOKUP(TRIM(UPPER(SUBSTITUTE($D59," ",""))),'Cleaned Google Form'!$A$1:$M$5000,8,FALSE)='Main Template'!AF$14,VLOOKUP(TRIM(UPPER(SUBSTITUTE($D59," ",""))),'Cleaned Google Form'!$A$1:$M$5000,8,FALSE)='Main Template'!AF$15),0,IF(AND('Main Template'!AF$21&gt;=$C$9,'Main Template'!AF$19,VLOOKUP(TRIM(UPPER(SUBSTITUTE($D59," ",""))),'Cleaned Google Form'!$A$1:$M$5000,7,FALSE)="YES"),0,IF(IFERROR(FIND('Main Template'!AF$17,VLOOKUP(TRIM(UPPER(SUBSTITUTE('Main Template'!$D59," ",""))),'Cleaned Google Form'!$A$1:$M$5000,9,FALSE),1),FALSE),0,1))))),1)</f>
        <v>0</v>
      </c>
      <c r="AG59" s="12">
        <f>IFERROR(IF(AND(WEEKDAY('Main Template'!AG$18)=1,OR(VLOOKUP(TRIM(UPPER(SUBSTITUTE($D59," ",""))),'Cleaned Google Form'!$A$1:$M$5000,3,FALSE)="SMH",VLOOKUP(TRIM(UPPER(SUBSTITUTE($D59," ",""))),'Cleaned Google Form'!$A$1:$M$5000,3,FALSE)="RCH",VLOOKUP(TRIM(UPPER(SUBSTITUTE($D59," ",""))),'Cleaned Google Form'!$A$1:$M$5000,3,FALSE)="BCCA")),0,IF(AND(AG$21=1,NOT(VLOOKUP(TRIM(UPPER(SUBSTITUTE($D59," ",""))),'Cleaned Google Form'!$A$1:$M$5000,6,FALSE)="NO")),0,IF(OR(VLOOKUP(TRIM(UPPER(SUBSTITUTE($D59," ",""))),'Cleaned Google Form'!$A$1:$M$5000,8,FALSE)='Main Template'!AG$12,VLOOKUP(TRIM(UPPER(SUBSTITUTE($D59," ",""))),'Cleaned Google Form'!$A$1:$M$5000,8,FALSE)='Main Template'!AG$13,VLOOKUP(TRIM(UPPER(SUBSTITUTE($D59," ",""))),'Cleaned Google Form'!$A$1:$M$5000,8,FALSE)='Main Template'!AG$14,VLOOKUP(TRIM(UPPER(SUBSTITUTE($D59," ",""))),'Cleaned Google Form'!$A$1:$M$5000,8,FALSE)='Main Template'!AG$15),0,IF(AND('Main Template'!AG$21&gt;=$C$9,'Main Template'!AG$19,VLOOKUP(TRIM(UPPER(SUBSTITUTE($D59," ",""))),'Cleaned Google Form'!$A$1:$M$5000,7,FALSE)="YES"),0,IF(IFERROR(FIND('Main Template'!AG$17,VLOOKUP(TRIM(UPPER(SUBSTITUTE('Main Template'!$D59," ",""))),'Cleaned Google Form'!$A$1:$M$5000,9,FALSE),1),FALSE),0,1))))),1)</f>
        <v>1</v>
      </c>
      <c r="AH59" s="12">
        <f>IFERROR(IF(AND(WEEKDAY('Main Template'!AH$18)=1,OR(VLOOKUP(TRIM(UPPER(SUBSTITUTE($D59," ",""))),'Cleaned Google Form'!$A$1:$M$5000,3,FALSE)="SMH",VLOOKUP(TRIM(UPPER(SUBSTITUTE($D59," ",""))),'Cleaned Google Form'!$A$1:$M$5000,3,FALSE)="RCH",VLOOKUP(TRIM(UPPER(SUBSTITUTE($D59," ",""))),'Cleaned Google Form'!$A$1:$M$5000,3,FALSE)="BCCA")),0,IF(AND(AH$21=1,NOT(VLOOKUP(TRIM(UPPER(SUBSTITUTE($D59," ",""))),'Cleaned Google Form'!$A$1:$M$5000,6,FALSE)="NO")),0,IF(OR(VLOOKUP(TRIM(UPPER(SUBSTITUTE($D59," ",""))),'Cleaned Google Form'!$A$1:$M$5000,8,FALSE)='Main Template'!AH$12,VLOOKUP(TRIM(UPPER(SUBSTITUTE($D59," ",""))),'Cleaned Google Form'!$A$1:$M$5000,8,FALSE)='Main Template'!AH$13,VLOOKUP(TRIM(UPPER(SUBSTITUTE($D59," ",""))),'Cleaned Google Form'!$A$1:$M$5000,8,FALSE)='Main Template'!AH$14,VLOOKUP(TRIM(UPPER(SUBSTITUTE($D59," ",""))),'Cleaned Google Form'!$A$1:$M$5000,8,FALSE)='Main Template'!AH$15),0,IF(AND('Main Template'!AH$21&gt;=$C$9,'Main Template'!AH$19,VLOOKUP(TRIM(UPPER(SUBSTITUTE($D59," ",""))),'Cleaned Google Form'!$A$1:$M$5000,7,FALSE)="YES"),0,IF(IFERROR(FIND('Main Template'!AH$17,VLOOKUP(TRIM(UPPER(SUBSTITUTE('Main Template'!$D59," ",""))),'Cleaned Google Form'!$A$1:$M$5000,9,FALSE),1),FALSE),0,1))))),1)</f>
        <v>1</v>
      </c>
      <c r="AI59" s="12">
        <f>IFERROR(IF(AND(WEEKDAY('Main Template'!AI$18)=1,OR(VLOOKUP(TRIM(UPPER(SUBSTITUTE($D59," ",""))),'Cleaned Google Form'!$A$1:$M$5000,3,FALSE)="SMH",VLOOKUP(TRIM(UPPER(SUBSTITUTE($D59," ",""))),'Cleaned Google Form'!$A$1:$M$5000,3,FALSE)="RCH",VLOOKUP(TRIM(UPPER(SUBSTITUTE($D59," ",""))),'Cleaned Google Form'!$A$1:$M$5000,3,FALSE)="BCCA")),0,IF(AND(AI$21=1,NOT(VLOOKUP(TRIM(UPPER(SUBSTITUTE($D59," ",""))),'Cleaned Google Form'!$A$1:$M$5000,6,FALSE)="NO")),0,IF(OR(VLOOKUP(TRIM(UPPER(SUBSTITUTE($D59," ",""))),'Cleaned Google Form'!$A$1:$M$5000,8,FALSE)='Main Template'!AI$12,VLOOKUP(TRIM(UPPER(SUBSTITUTE($D59," ",""))),'Cleaned Google Form'!$A$1:$M$5000,8,FALSE)='Main Template'!AI$13,VLOOKUP(TRIM(UPPER(SUBSTITUTE($D59," ",""))),'Cleaned Google Form'!$A$1:$M$5000,8,FALSE)='Main Template'!AI$14,VLOOKUP(TRIM(UPPER(SUBSTITUTE($D59," ",""))),'Cleaned Google Form'!$A$1:$M$5000,8,FALSE)='Main Template'!AI$15),0,IF(AND('Main Template'!AI$21&gt;=$C$9,'Main Template'!AI$19,VLOOKUP(TRIM(UPPER(SUBSTITUTE($D59," ",""))),'Cleaned Google Form'!$A$1:$M$5000,7,FALSE)="YES"),0,IF(IFERROR(FIND('Main Template'!AI$17,VLOOKUP(TRIM(UPPER(SUBSTITUTE('Main Template'!$D59," ",""))),'Cleaned Google Form'!$A$1:$M$5000,9,FALSE),1),FALSE),0,1))))),1)</f>
        <v>1</v>
      </c>
      <c r="AJ59" s="12">
        <f>IFERROR(IF(AND(WEEKDAY('Main Template'!AJ$18)=1,OR(VLOOKUP(TRIM(UPPER(SUBSTITUTE($D59," ",""))),'Cleaned Google Form'!$A$1:$M$5000,3,FALSE)="SMH",VLOOKUP(TRIM(UPPER(SUBSTITUTE($D59," ",""))),'Cleaned Google Form'!$A$1:$M$5000,3,FALSE)="RCH",VLOOKUP(TRIM(UPPER(SUBSTITUTE($D59," ",""))),'Cleaned Google Form'!$A$1:$M$5000,3,FALSE)="BCCA")),0,IF(AND(AJ$21=1,NOT(VLOOKUP(TRIM(UPPER(SUBSTITUTE($D59," ",""))),'Cleaned Google Form'!$A$1:$M$5000,6,FALSE)="NO")),0,IF(OR(VLOOKUP(TRIM(UPPER(SUBSTITUTE($D59," ",""))),'Cleaned Google Form'!$A$1:$M$5000,8,FALSE)='Main Template'!AJ$12,VLOOKUP(TRIM(UPPER(SUBSTITUTE($D59," ",""))),'Cleaned Google Form'!$A$1:$M$5000,8,FALSE)='Main Template'!AJ$13,VLOOKUP(TRIM(UPPER(SUBSTITUTE($D59," ",""))),'Cleaned Google Form'!$A$1:$M$5000,8,FALSE)='Main Template'!AJ$14,VLOOKUP(TRIM(UPPER(SUBSTITUTE($D59," ",""))),'Cleaned Google Form'!$A$1:$M$5000,8,FALSE)='Main Template'!AJ$15),0,IF(AND('Main Template'!AJ$21&gt;=$C$9,'Main Template'!AJ$19,VLOOKUP(TRIM(UPPER(SUBSTITUTE($D59," ",""))),'Cleaned Google Form'!$A$1:$M$5000,7,FALSE)="YES"),0,IF(IFERROR(FIND('Main Template'!AJ$17,VLOOKUP(TRIM(UPPER(SUBSTITUTE('Main Template'!$D59," ",""))),'Cleaned Google Form'!$A$1:$M$5000,9,FALSE),1),FALSE),0,1))))),1)</f>
        <v>1</v>
      </c>
      <c r="AK59" s="12">
        <f>IFERROR(IF(AND(WEEKDAY('Main Template'!AK$18)=1,OR(VLOOKUP(TRIM(UPPER(SUBSTITUTE($D59," ",""))),'Cleaned Google Form'!$A$1:$M$5000,3,FALSE)="SMH",VLOOKUP(TRIM(UPPER(SUBSTITUTE($D59," ",""))),'Cleaned Google Form'!$A$1:$M$5000,3,FALSE)="RCH",VLOOKUP(TRIM(UPPER(SUBSTITUTE($D59," ",""))),'Cleaned Google Form'!$A$1:$M$5000,3,FALSE)="BCCA")),0,IF(AND(AK$21=1,NOT(VLOOKUP(TRIM(UPPER(SUBSTITUTE($D59," ",""))),'Cleaned Google Form'!$A$1:$M$5000,6,FALSE)="NO")),0,IF(OR(VLOOKUP(TRIM(UPPER(SUBSTITUTE($D59," ",""))),'Cleaned Google Form'!$A$1:$M$5000,8,FALSE)='Main Template'!AK$12,VLOOKUP(TRIM(UPPER(SUBSTITUTE($D59," ",""))),'Cleaned Google Form'!$A$1:$M$5000,8,FALSE)='Main Template'!AK$13,VLOOKUP(TRIM(UPPER(SUBSTITUTE($D59," ",""))),'Cleaned Google Form'!$A$1:$M$5000,8,FALSE)='Main Template'!AK$14,VLOOKUP(TRIM(UPPER(SUBSTITUTE($D59," ",""))),'Cleaned Google Form'!$A$1:$M$5000,8,FALSE)='Main Template'!AK$15),0,IF(AND('Main Template'!AK$21&gt;=$C$9,'Main Template'!AK$19,VLOOKUP(TRIM(UPPER(SUBSTITUTE($D59," ",""))),'Cleaned Google Form'!$A$1:$M$5000,7,FALSE)="YES"),0,IF(IFERROR(FIND('Main Template'!AK$17,VLOOKUP(TRIM(UPPER(SUBSTITUTE('Main Template'!$D59," ",""))),'Cleaned Google Form'!$A$1:$M$5000,9,FALSE),1),FALSE),0,1))))),1)</f>
        <v>1</v>
      </c>
      <c r="AL59" s="12">
        <f>IFERROR(IF(AND(WEEKDAY('Main Template'!AL$18)=1,OR(VLOOKUP(TRIM(UPPER(SUBSTITUTE($D59," ",""))),'Cleaned Google Form'!$A$1:$M$5000,3,FALSE)="SMH",VLOOKUP(TRIM(UPPER(SUBSTITUTE($D59," ",""))),'Cleaned Google Form'!$A$1:$M$5000,3,FALSE)="RCH",VLOOKUP(TRIM(UPPER(SUBSTITUTE($D59," ",""))),'Cleaned Google Form'!$A$1:$M$5000,3,FALSE)="BCCA")),0,IF(AND(AL$21=1,NOT(VLOOKUP(TRIM(UPPER(SUBSTITUTE($D59," ",""))),'Cleaned Google Form'!$A$1:$M$5000,6,FALSE)="NO")),0,IF(OR(VLOOKUP(TRIM(UPPER(SUBSTITUTE($D59," ",""))),'Cleaned Google Form'!$A$1:$M$5000,8,FALSE)='Main Template'!AL$12,VLOOKUP(TRIM(UPPER(SUBSTITUTE($D59," ",""))),'Cleaned Google Form'!$A$1:$M$5000,8,FALSE)='Main Template'!AL$13,VLOOKUP(TRIM(UPPER(SUBSTITUTE($D59," ",""))),'Cleaned Google Form'!$A$1:$M$5000,8,FALSE)='Main Template'!AL$14,VLOOKUP(TRIM(UPPER(SUBSTITUTE($D59," ",""))),'Cleaned Google Form'!$A$1:$M$5000,8,FALSE)='Main Template'!AL$15),0,IF(AND('Main Template'!AL$21&gt;=$C$9,'Main Template'!AL$19,VLOOKUP(TRIM(UPPER(SUBSTITUTE($D59," ",""))),'Cleaned Google Form'!$A$1:$M$5000,7,FALSE)="YES"),0,IF(IFERROR(FIND('Main Template'!AL$17,VLOOKUP(TRIM(UPPER(SUBSTITUTE('Main Template'!$D59," ",""))),'Cleaned Google Form'!$A$1:$M$5000,9,FALSE),1),FALSE),0,1))))),1)</f>
        <v>1</v>
      </c>
      <c r="AM59" s="12">
        <f>IFERROR(IF(AND(WEEKDAY('Main Template'!AM$18)=1,OR(VLOOKUP(TRIM(UPPER(SUBSTITUTE($D59," ",""))),'Cleaned Google Form'!$A$1:$M$5000,3,FALSE)="SMH",VLOOKUP(TRIM(UPPER(SUBSTITUTE($D59," ",""))),'Cleaned Google Form'!$A$1:$M$5000,3,FALSE)="RCH",VLOOKUP(TRIM(UPPER(SUBSTITUTE($D59," ",""))),'Cleaned Google Form'!$A$1:$M$5000,3,FALSE)="BCCA")),0,IF(AND(AM$21=1,NOT(VLOOKUP(TRIM(UPPER(SUBSTITUTE($D59," ",""))),'Cleaned Google Form'!$A$1:$M$5000,6,FALSE)="NO")),0,IF(OR(VLOOKUP(TRIM(UPPER(SUBSTITUTE($D59," ",""))),'Cleaned Google Form'!$A$1:$M$5000,8,FALSE)='Main Template'!AM$12,VLOOKUP(TRIM(UPPER(SUBSTITUTE($D59," ",""))),'Cleaned Google Form'!$A$1:$M$5000,8,FALSE)='Main Template'!AM$13,VLOOKUP(TRIM(UPPER(SUBSTITUTE($D59," ",""))),'Cleaned Google Form'!$A$1:$M$5000,8,FALSE)='Main Template'!AM$14,VLOOKUP(TRIM(UPPER(SUBSTITUTE($D59," ",""))),'Cleaned Google Form'!$A$1:$M$5000,8,FALSE)='Main Template'!AM$15),0,IF(AND('Main Template'!AM$21&gt;=$C$9,'Main Template'!AM$19,VLOOKUP(TRIM(UPPER(SUBSTITUTE($D59," ",""))),'Cleaned Google Form'!$A$1:$M$5000,7,FALSE)="YES"),0,IF(IFERROR(FIND('Main Template'!AM$17,VLOOKUP(TRIM(UPPER(SUBSTITUTE('Main Template'!$D59," ",""))),'Cleaned Google Form'!$A$1:$M$5000,9,FALSE),1),FALSE),0,1))))),1)</f>
        <v>1</v>
      </c>
      <c r="AN59" s="12">
        <f>IFERROR(IF(AND(WEEKDAY('Main Template'!AN$18)=1,OR(VLOOKUP(TRIM(UPPER(SUBSTITUTE($D59," ",""))),'Cleaned Google Form'!$A$1:$M$5000,3,FALSE)="SMH",VLOOKUP(TRIM(UPPER(SUBSTITUTE($D59," ",""))),'Cleaned Google Form'!$A$1:$M$5000,3,FALSE)="RCH",VLOOKUP(TRIM(UPPER(SUBSTITUTE($D59," ",""))),'Cleaned Google Form'!$A$1:$M$5000,3,FALSE)="BCCA")),0,IF(AND(AN$21=1,NOT(VLOOKUP(TRIM(UPPER(SUBSTITUTE($D59," ",""))),'Cleaned Google Form'!$A$1:$M$5000,6,FALSE)="NO")),0,IF(OR(VLOOKUP(TRIM(UPPER(SUBSTITUTE($D59," ",""))),'Cleaned Google Form'!$A$1:$M$5000,8,FALSE)='Main Template'!AN$12,VLOOKUP(TRIM(UPPER(SUBSTITUTE($D59," ",""))),'Cleaned Google Form'!$A$1:$M$5000,8,FALSE)='Main Template'!AN$13,VLOOKUP(TRIM(UPPER(SUBSTITUTE($D59," ",""))),'Cleaned Google Form'!$A$1:$M$5000,8,FALSE)='Main Template'!AN$14,VLOOKUP(TRIM(UPPER(SUBSTITUTE($D59," ",""))),'Cleaned Google Form'!$A$1:$M$5000,8,FALSE)='Main Template'!AN$15),0,IF(AND('Main Template'!AN$21&gt;=$C$9,'Main Template'!AN$19,VLOOKUP(TRIM(UPPER(SUBSTITUTE($D59," ",""))),'Cleaned Google Form'!$A$1:$M$5000,7,FALSE)="YES"),0,IF(IFERROR(FIND('Main Template'!AN$17,VLOOKUP(TRIM(UPPER(SUBSTITUTE('Main Template'!$D59," ",""))),'Cleaned Google Form'!$A$1:$M$5000,9,FALSE),1),FALSE),0,1))))),1)</f>
        <v>1</v>
      </c>
    </row>
    <row r="60" spans="2:40">
      <c r="B60" t="str">
        <f>IFERROR(IF(ISNUMBER(MATCH(UPPER(SUBSTITUTE(D60," ","")),'Cleaned Google Form'!$A:$A,0)),"","Oops"),"Not Present")</f>
        <v/>
      </c>
      <c r="C60" s="4">
        <f>I60</f>
        <v>39</v>
      </c>
      <c r="D60" s="4" t="s">
        <v>342</v>
      </c>
      <c r="E60" s="4">
        <f>IFERROR(IF(VLOOKUP(TRIM(UPPER(SUBSTITUTE(D60," ",""))),'Cleaned Google Form'!$A$1:$L$5000,5,FALSE)="YES",1,0),0)</f>
        <v>1</v>
      </c>
      <c r="F60" s="4">
        <f>IFERROR(IF(RIGHT(VLOOKUP(TRIM(UPPER(SUBSTITUTE(D60," ",""))),'Cleaned Google Form'!$A$1:$L$5000,2,FALSE),1)="1",1,0),0)</f>
        <v>1</v>
      </c>
      <c r="G60" s="4">
        <f>IFERROR(IF(VLOOKUP(TRIM(UPPER(SUBSTITUTE(D60," ",""))),'Cleaned Google Form'!$A$1:$L$5000,3,FALSE)="VGH",1,0),0)</f>
        <v>0</v>
      </c>
      <c r="H60" s="4">
        <f>IFERROR(IF(G60+IFERROR(IF(VLOOKUP(TRIM(UPPER(SUBSTITUTE(D60," ",""))),'Cleaned Google Form'!$A$1:$L$5000,3,FALSE)="SPH",1,0),0)=0,1,0),0)</f>
        <v>0</v>
      </c>
      <c r="I60" s="4">
        <f>IF(I59="Resident Index",1,I59+1)</f>
        <v>39</v>
      </c>
      <c r="J60" s="12">
        <f>IFERROR(IF(AND(WEEKDAY('Main Template'!J$18)=1,OR(VLOOKUP(TRIM(UPPER(SUBSTITUTE($D60," ",""))),'Cleaned Google Form'!$A$1:$M$5000,3,FALSE)="SMH",VLOOKUP(TRIM(UPPER(SUBSTITUTE($D60," ",""))),'Cleaned Google Form'!$A$1:$M$5000,3,FALSE)="RCH",VLOOKUP(TRIM(UPPER(SUBSTITUTE($D60," ",""))),'Cleaned Google Form'!$A$1:$M$5000,3,FALSE)="BCCA")),0,IF(AND(J$21=1,NOT(VLOOKUP(TRIM(UPPER(SUBSTITUTE($D60," ",""))),'Cleaned Google Form'!$A$1:$M$5000,6,FALSE)="NO")),0,IF(OR(VLOOKUP(TRIM(UPPER(SUBSTITUTE($D60," ",""))),'Cleaned Google Form'!$A$1:$M$5000,8,FALSE)='Main Template'!J$12,VLOOKUP(TRIM(UPPER(SUBSTITUTE($D60," ",""))),'Cleaned Google Form'!$A$1:$M$5000,8,FALSE)='Main Template'!J$13,VLOOKUP(TRIM(UPPER(SUBSTITUTE($D60," ",""))),'Cleaned Google Form'!$A$1:$M$5000,8,FALSE)='Main Template'!J$14,VLOOKUP(TRIM(UPPER(SUBSTITUTE($D60," ",""))),'Cleaned Google Form'!$A$1:$M$5000,8,FALSE)='Main Template'!J$15),0,IF(AND('Main Template'!J$21&gt;=$C$9,'Main Template'!J$19,VLOOKUP(TRIM(UPPER(SUBSTITUTE($D60," ",""))),'Cleaned Google Form'!$A$1:$M$5000,7,FALSE)="YES"),0,IF(IFERROR(FIND('Main Template'!J$17,VLOOKUP(TRIM(UPPER(SUBSTITUTE('Main Template'!$D60," ",""))),'Cleaned Google Form'!$A$1:$M$5000,9,FALSE),1),FALSE),0,1))))),1)</f>
        <v>1</v>
      </c>
      <c r="K60" s="12">
        <f>IFERROR(IF(AND(WEEKDAY('Main Template'!K$18)=1,OR(VLOOKUP(TRIM(UPPER(SUBSTITUTE($D60," ",""))),'Cleaned Google Form'!$A$1:$M$5000,3,FALSE)="SMH",VLOOKUP(TRIM(UPPER(SUBSTITUTE($D60," ",""))),'Cleaned Google Form'!$A$1:$M$5000,3,FALSE)="RCH",VLOOKUP(TRIM(UPPER(SUBSTITUTE($D60," ",""))),'Cleaned Google Form'!$A$1:$M$5000,3,FALSE)="BCCA")),0,IF(AND(K$21=1,NOT(VLOOKUP(TRIM(UPPER(SUBSTITUTE($D60," ",""))),'Cleaned Google Form'!$A$1:$M$5000,6,FALSE)="NO")),0,IF(OR(VLOOKUP(TRIM(UPPER(SUBSTITUTE($D60," ",""))),'Cleaned Google Form'!$A$1:$M$5000,8,FALSE)='Main Template'!K$12,VLOOKUP(TRIM(UPPER(SUBSTITUTE($D60," ",""))),'Cleaned Google Form'!$A$1:$M$5000,8,FALSE)='Main Template'!K$13,VLOOKUP(TRIM(UPPER(SUBSTITUTE($D60," ",""))),'Cleaned Google Form'!$A$1:$M$5000,8,FALSE)='Main Template'!K$14,VLOOKUP(TRIM(UPPER(SUBSTITUTE($D60," ",""))),'Cleaned Google Form'!$A$1:$M$5000,8,FALSE)='Main Template'!K$15),0,IF(AND('Main Template'!K$21&gt;=$C$9,'Main Template'!K$19,VLOOKUP(TRIM(UPPER(SUBSTITUTE($D60," ",""))),'Cleaned Google Form'!$A$1:$M$5000,7,FALSE)="YES"),0,IF(IFERROR(FIND('Main Template'!K$17,VLOOKUP(TRIM(UPPER(SUBSTITUTE('Main Template'!$D60," ",""))),'Cleaned Google Form'!$A$1:$M$5000,9,FALSE),1),FALSE),0,1))))),1)</f>
        <v>1</v>
      </c>
      <c r="L60" s="12">
        <f>IFERROR(IF(AND(WEEKDAY('Main Template'!L$18)=1,OR(VLOOKUP(TRIM(UPPER(SUBSTITUTE($D60," ",""))),'Cleaned Google Form'!$A$1:$M$5000,3,FALSE)="SMH",VLOOKUP(TRIM(UPPER(SUBSTITUTE($D60," ",""))),'Cleaned Google Form'!$A$1:$M$5000,3,FALSE)="RCH",VLOOKUP(TRIM(UPPER(SUBSTITUTE($D60," ",""))),'Cleaned Google Form'!$A$1:$M$5000,3,FALSE)="BCCA")),0,IF(AND(L$21=1,NOT(VLOOKUP(TRIM(UPPER(SUBSTITUTE($D60," ",""))),'Cleaned Google Form'!$A$1:$M$5000,6,FALSE)="NO")),0,IF(OR(VLOOKUP(TRIM(UPPER(SUBSTITUTE($D60," ",""))),'Cleaned Google Form'!$A$1:$M$5000,8,FALSE)='Main Template'!L$12,VLOOKUP(TRIM(UPPER(SUBSTITUTE($D60," ",""))),'Cleaned Google Form'!$A$1:$M$5000,8,FALSE)='Main Template'!L$13,VLOOKUP(TRIM(UPPER(SUBSTITUTE($D60," ",""))),'Cleaned Google Form'!$A$1:$M$5000,8,FALSE)='Main Template'!L$14,VLOOKUP(TRIM(UPPER(SUBSTITUTE($D60," ",""))),'Cleaned Google Form'!$A$1:$M$5000,8,FALSE)='Main Template'!L$15),0,IF(AND('Main Template'!L$21&gt;=$C$9,'Main Template'!L$19,VLOOKUP(TRIM(UPPER(SUBSTITUTE($D60," ",""))),'Cleaned Google Form'!$A$1:$M$5000,7,FALSE)="YES"),0,IF(IFERROR(FIND('Main Template'!L$17,VLOOKUP(TRIM(UPPER(SUBSTITUTE('Main Template'!$D60," ",""))),'Cleaned Google Form'!$A$1:$M$5000,9,FALSE),1),FALSE),0,1))))),1)</f>
        <v>1</v>
      </c>
      <c r="M60" s="12">
        <f>IFERROR(IF(AND(WEEKDAY('Main Template'!M$18)=1,OR(VLOOKUP(TRIM(UPPER(SUBSTITUTE($D60," ",""))),'Cleaned Google Form'!$A$1:$M$5000,3,FALSE)="SMH",VLOOKUP(TRIM(UPPER(SUBSTITUTE($D60," ",""))),'Cleaned Google Form'!$A$1:$M$5000,3,FALSE)="RCH",VLOOKUP(TRIM(UPPER(SUBSTITUTE($D60," ",""))),'Cleaned Google Form'!$A$1:$M$5000,3,FALSE)="BCCA")),0,IF(AND(M$21=1,NOT(VLOOKUP(TRIM(UPPER(SUBSTITUTE($D60," ",""))),'Cleaned Google Form'!$A$1:$M$5000,6,FALSE)="NO")),0,IF(OR(VLOOKUP(TRIM(UPPER(SUBSTITUTE($D60," ",""))),'Cleaned Google Form'!$A$1:$M$5000,8,FALSE)='Main Template'!M$12,VLOOKUP(TRIM(UPPER(SUBSTITUTE($D60," ",""))),'Cleaned Google Form'!$A$1:$M$5000,8,FALSE)='Main Template'!M$13,VLOOKUP(TRIM(UPPER(SUBSTITUTE($D60," ",""))),'Cleaned Google Form'!$A$1:$M$5000,8,FALSE)='Main Template'!M$14,VLOOKUP(TRIM(UPPER(SUBSTITUTE($D60," ",""))),'Cleaned Google Form'!$A$1:$M$5000,8,FALSE)='Main Template'!M$15),0,IF(AND('Main Template'!M$21&gt;=$C$9,'Main Template'!M$19,VLOOKUP(TRIM(UPPER(SUBSTITUTE($D60," ",""))),'Cleaned Google Form'!$A$1:$M$5000,7,FALSE)="YES"),0,IF(IFERROR(FIND('Main Template'!M$17,VLOOKUP(TRIM(UPPER(SUBSTITUTE('Main Template'!$D60," ",""))),'Cleaned Google Form'!$A$1:$M$5000,9,FALSE),1),FALSE),0,1))))),1)</f>
        <v>1</v>
      </c>
      <c r="N60" s="12">
        <f>IFERROR(IF(AND(WEEKDAY('Main Template'!N$18)=1,OR(VLOOKUP(TRIM(UPPER(SUBSTITUTE($D60," ",""))),'Cleaned Google Form'!$A$1:$M$5000,3,FALSE)="SMH",VLOOKUP(TRIM(UPPER(SUBSTITUTE($D60," ",""))),'Cleaned Google Form'!$A$1:$M$5000,3,FALSE)="RCH",VLOOKUP(TRIM(UPPER(SUBSTITUTE($D60," ",""))),'Cleaned Google Form'!$A$1:$M$5000,3,FALSE)="BCCA")),0,IF(AND(N$21=1,NOT(VLOOKUP(TRIM(UPPER(SUBSTITUTE($D60," ",""))),'Cleaned Google Form'!$A$1:$M$5000,6,FALSE)="NO")),0,IF(OR(VLOOKUP(TRIM(UPPER(SUBSTITUTE($D60," ",""))),'Cleaned Google Form'!$A$1:$M$5000,8,FALSE)='Main Template'!N$12,VLOOKUP(TRIM(UPPER(SUBSTITUTE($D60," ",""))),'Cleaned Google Form'!$A$1:$M$5000,8,FALSE)='Main Template'!N$13,VLOOKUP(TRIM(UPPER(SUBSTITUTE($D60," ",""))),'Cleaned Google Form'!$A$1:$M$5000,8,FALSE)='Main Template'!N$14,VLOOKUP(TRIM(UPPER(SUBSTITUTE($D60," ",""))),'Cleaned Google Form'!$A$1:$M$5000,8,FALSE)='Main Template'!N$15),0,IF(AND('Main Template'!N$21&gt;=$C$9,'Main Template'!N$19,VLOOKUP(TRIM(UPPER(SUBSTITUTE($D60," ",""))),'Cleaned Google Form'!$A$1:$M$5000,7,FALSE)="YES"),0,IF(IFERROR(FIND('Main Template'!N$17,VLOOKUP(TRIM(UPPER(SUBSTITUTE('Main Template'!$D60," ",""))),'Cleaned Google Form'!$A$1:$M$5000,9,FALSE),1),FALSE),0,1))))),1)</f>
        <v>1</v>
      </c>
      <c r="O60" s="12">
        <f>IFERROR(IF(AND(WEEKDAY('Main Template'!O$18)=1,OR(VLOOKUP(TRIM(UPPER(SUBSTITUTE($D60," ",""))),'Cleaned Google Form'!$A$1:$M$5000,3,FALSE)="SMH",VLOOKUP(TRIM(UPPER(SUBSTITUTE($D60," ",""))),'Cleaned Google Form'!$A$1:$M$5000,3,FALSE)="RCH",VLOOKUP(TRIM(UPPER(SUBSTITUTE($D60," ",""))),'Cleaned Google Form'!$A$1:$M$5000,3,FALSE)="BCCA")),0,IF(AND(O$21=1,NOT(VLOOKUP(TRIM(UPPER(SUBSTITUTE($D60," ",""))),'Cleaned Google Form'!$A$1:$M$5000,6,FALSE)="NO")),0,IF(OR(VLOOKUP(TRIM(UPPER(SUBSTITUTE($D60," ",""))),'Cleaned Google Form'!$A$1:$M$5000,8,FALSE)='Main Template'!O$12,VLOOKUP(TRIM(UPPER(SUBSTITUTE($D60," ",""))),'Cleaned Google Form'!$A$1:$M$5000,8,FALSE)='Main Template'!O$13,VLOOKUP(TRIM(UPPER(SUBSTITUTE($D60," ",""))),'Cleaned Google Form'!$A$1:$M$5000,8,FALSE)='Main Template'!O$14,VLOOKUP(TRIM(UPPER(SUBSTITUTE($D60," ",""))),'Cleaned Google Form'!$A$1:$M$5000,8,FALSE)='Main Template'!O$15),0,IF(AND('Main Template'!O$21&gt;=$C$9,'Main Template'!O$19,VLOOKUP(TRIM(UPPER(SUBSTITUTE($D60," ",""))),'Cleaned Google Form'!$A$1:$M$5000,7,FALSE)="YES"),0,IF(IFERROR(FIND('Main Template'!O$17,VLOOKUP(TRIM(UPPER(SUBSTITUTE('Main Template'!$D60," ",""))),'Cleaned Google Form'!$A$1:$M$5000,9,FALSE),1),FALSE),0,1))))),1)</f>
        <v>1</v>
      </c>
      <c r="P60" s="12">
        <f>IFERROR(IF(AND(WEEKDAY('Main Template'!P$18)=1,OR(VLOOKUP(TRIM(UPPER(SUBSTITUTE($D60," ",""))),'Cleaned Google Form'!$A$1:$M$5000,3,FALSE)="SMH",VLOOKUP(TRIM(UPPER(SUBSTITUTE($D60," ",""))),'Cleaned Google Form'!$A$1:$M$5000,3,FALSE)="RCH",VLOOKUP(TRIM(UPPER(SUBSTITUTE($D60," ",""))),'Cleaned Google Form'!$A$1:$M$5000,3,FALSE)="BCCA")),0,IF(AND(P$21=1,NOT(VLOOKUP(TRIM(UPPER(SUBSTITUTE($D60," ",""))),'Cleaned Google Form'!$A$1:$M$5000,6,FALSE)="NO")),0,IF(OR(VLOOKUP(TRIM(UPPER(SUBSTITUTE($D60," ",""))),'Cleaned Google Form'!$A$1:$M$5000,8,FALSE)='Main Template'!P$12,VLOOKUP(TRIM(UPPER(SUBSTITUTE($D60," ",""))),'Cleaned Google Form'!$A$1:$M$5000,8,FALSE)='Main Template'!P$13,VLOOKUP(TRIM(UPPER(SUBSTITUTE($D60," ",""))),'Cleaned Google Form'!$A$1:$M$5000,8,FALSE)='Main Template'!P$14,VLOOKUP(TRIM(UPPER(SUBSTITUTE($D60," ",""))),'Cleaned Google Form'!$A$1:$M$5000,8,FALSE)='Main Template'!P$15),0,IF(AND('Main Template'!P$21&gt;=$C$9,'Main Template'!P$19,VLOOKUP(TRIM(UPPER(SUBSTITUTE($D60," ",""))),'Cleaned Google Form'!$A$1:$M$5000,7,FALSE)="YES"),0,IF(IFERROR(FIND('Main Template'!P$17,VLOOKUP(TRIM(UPPER(SUBSTITUTE('Main Template'!$D60," ",""))),'Cleaned Google Form'!$A$1:$M$5000,9,FALSE),1),FALSE),0,1))))),1)</f>
        <v>1</v>
      </c>
      <c r="Q60" s="12">
        <f>IFERROR(IF(AND(WEEKDAY('Main Template'!Q$18)=1,OR(VLOOKUP(TRIM(UPPER(SUBSTITUTE($D60," ",""))),'Cleaned Google Form'!$A$1:$M$5000,3,FALSE)="SMH",VLOOKUP(TRIM(UPPER(SUBSTITUTE($D60," ",""))),'Cleaned Google Form'!$A$1:$M$5000,3,FALSE)="RCH",VLOOKUP(TRIM(UPPER(SUBSTITUTE($D60," ",""))),'Cleaned Google Form'!$A$1:$M$5000,3,FALSE)="BCCA")),0,IF(AND(Q$21=1,NOT(VLOOKUP(TRIM(UPPER(SUBSTITUTE($D60," ",""))),'Cleaned Google Form'!$A$1:$M$5000,6,FALSE)="NO")),0,IF(OR(VLOOKUP(TRIM(UPPER(SUBSTITUTE($D60," ",""))),'Cleaned Google Form'!$A$1:$M$5000,8,FALSE)='Main Template'!Q$12,VLOOKUP(TRIM(UPPER(SUBSTITUTE($D60," ",""))),'Cleaned Google Form'!$A$1:$M$5000,8,FALSE)='Main Template'!Q$13,VLOOKUP(TRIM(UPPER(SUBSTITUTE($D60," ",""))),'Cleaned Google Form'!$A$1:$M$5000,8,FALSE)='Main Template'!Q$14,VLOOKUP(TRIM(UPPER(SUBSTITUTE($D60," ",""))),'Cleaned Google Form'!$A$1:$M$5000,8,FALSE)='Main Template'!Q$15),0,IF(AND('Main Template'!Q$21&gt;=$C$9,'Main Template'!Q$19,VLOOKUP(TRIM(UPPER(SUBSTITUTE($D60," ",""))),'Cleaned Google Form'!$A$1:$M$5000,7,FALSE)="YES"),0,IF(IFERROR(FIND('Main Template'!Q$17,VLOOKUP(TRIM(UPPER(SUBSTITUTE('Main Template'!$D60," ",""))),'Cleaned Google Form'!$A$1:$M$5000,9,FALSE),1),FALSE),0,1))))),1)</f>
        <v>1</v>
      </c>
      <c r="R60" s="12">
        <f>IFERROR(IF(AND(WEEKDAY('Main Template'!R$18)=1,OR(VLOOKUP(TRIM(UPPER(SUBSTITUTE($D60," ",""))),'Cleaned Google Form'!$A$1:$M$5000,3,FALSE)="SMH",VLOOKUP(TRIM(UPPER(SUBSTITUTE($D60," ",""))),'Cleaned Google Form'!$A$1:$M$5000,3,FALSE)="RCH",VLOOKUP(TRIM(UPPER(SUBSTITUTE($D60," ",""))),'Cleaned Google Form'!$A$1:$M$5000,3,FALSE)="BCCA")),0,IF(AND(R$21=1,NOT(VLOOKUP(TRIM(UPPER(SUBSTITUTE($D60," ",""))),'Cleaned Google Form'!$A$1:$M$5000,6,FALSE)="NO")),0,IF(OR(VLOOKUP(TRIM(UPPER(SUBSTITUTE($D60," ",""))),'Cleaned Google Form'!$A$1:$M$5000,8,FALSE)='Main Template'!R$12,VLOOKUP(TRIM(UPPER(SUBSTITUTE($D60," ",""))),'Cleaned Google Form'!$A$1:$M$5000,8,FALSE)='Main Template'!R$13,VLOOKUP(TRIM(UPPER(SUBSTITUTE($D60," ",""))),'Cleaned Google Form'!$A$1:$M$5000,8,FALSE)='Main Template'!R$14,VLOOKUP(TRIM(UPPER(SUBSTITUTE($D60," ",""))),'Cleaned Google Form'!$A$1:$M$5000,8,FALSE)='Main Template'!R$15),0,IF(AND('Main Template'!R$21&gt;=$C$9,'Main Template'!R$19,VLOOKUP(TRIM(UPPER(SUBSTITUTE($D60," ",""))),'Cleaned Google Form'!$A$1:$M$5000,7,FALSE)="YES"),0,IF(IFERROR(FIND('Main Template'!R$17,VLOOKUP(TRIM(UPPER(SUBSTITUTE('Main Template'!$D60," ",""))),'Cleaned Google Form'!$A$1:$M$5000,9,FALSE),1),FALSE),0,1))))),1)</f>
        <v>1</v>
      </c>
      <c r="S60" s="12">
        <f>IFERROR(IF(AND(WEEKDAY('Main Template'!S$18)=1,OR(VLOOKUP(TRIM(UPPER(SUBSTITUTE($D60," ",""))),'Cleaned Google Form'!$A$1:$M$5000,3,FALSE)="SMH",VLOOKUP(TRIM(UPPER(SUBSTITUTE($D60," ",""))),'Cleaned Google Form'!$A$1:$M$5000,3,FALSE)="RCH",VLOOKUP(TRIM(UPPER(SUBSTITUTE($D60," ",""))),'Cleaned Google Form'!$A$1:$M$5000,3,FALSE)="BCCA")),0,IF(AND(S$21=1,NOT(VLOOKUP(TRIM(UPPER(SUBSTITUTE($D60," ",""))),'Cleaned Google Form'!$A$1:$M$5000,6,FALSE)="NO")),0,IF(OR(VLOOKUP(TRIM(UPPER(SUBSTITUTE($D60," ",""))),'Cleaned Google Form'!$A$1:$M$5000,8,FALSE)='Main Template'!S$12,VLOOKUP(TRIM(UPPER(SUBSTITUTE($D60," ",""))),'Cleaned Google Form'!$A$1:$M$5000,8,FALSE)='Main Template'!S$13,VLOOKUP(TRIM(UPPER(SUBSTITUTE($D60," ",""))),'Cleaned Google Form'!$A$1:$M$5000,8,FALSE)='Main Template'!S$14,VLOOKUP(TRIM(UPPER(SUBSTITUTE($D60," ",""))),'Cleaned Google Form'!$A$1:$M$5000,8,FALSE)='Main Template'!S$15),0,IF(AND('Main Template'!S$21&gt;=$C$9,'Main Template'!S$19,VLOOKUP(TRIM(UPPER(SUBSTITUTE($D60," ",""))),'Cleaned Google Form'!$A$1:$M$5000,7,FALSE)="YES"),0,IF(IFERROR(FIND('Main Template'!S$17,VLOOKUP(TRIM(UPPER(SUBSTITUTE('Main Template'!$D60," ",""))),'Cleaned Google Form'!$A$1:$M$5000,9,FALSE),1),FALSE),0,1))))),1)</f>
        <v>1</v>
      </c>
      <c r="T60" s="12">
        <f>IFERROR(IF(AND(WEEKDAY('Main Template'!T$18)=1,OR(VLOOKUP(TRIM(UPPER(SUBSTITUTE($D60," ",""))),'Cleaned Google Form'!$A$1:$M$5000,3,FALSE)="SMH",VLOOKUP(TRIM(UPPER(SUBSTITUTE($D60," ",""))),'Cleaned Google Form'!$A$1:$M$5000,3,FALSE)="RCH",VLOOKUP(TRIM(UPPER(SUBSTITUTE($D60," ",""))),'Cleaned Google Form'!$A$1:$M$5000,3,FALSE)="BCCA")),0,IF(AND(T$21=1,NOT(VLOOKUP(TRIM(UPPER(SUBSTITUTE($D60," ",""))),'Cleaned Google Form'!$A$1:$M$5000,6,FALSE)="NO")),0,IF(OR(VLOOKUP(TRIM(UPPER(SUBSTITUTE($D60," ",""))),'Cleaned Google Form'!$A$1:$M$5000,8,FALSE)='Main Template'!T$12,VLOOKUP(TRIM(UPPER(SUBSTITUTE($D60," ",""))),'Cleaned Google Form'!$A$1:$M$5000,8,FALSE)='Main Template'!T$13,VLOOKUP(TRIM(UPPER(SUBSTITUTE($D60," ",""))),'Cleaned Google Form'!$A$1:$M$5000,8,FALSE)='Main Template'!T$14,VLOOKUP(TRIM(UPPER(SUBSTITUTE($D60," ",""))),'Cleaned Google Form'!$A$1:$M$5000,8,FALSE)='Main Template'!T$15),0,IF(AND('Main Template'!T$21&gt;=$C$9,'Main Template'!T$19,VLOOKUP(TRIM(UPPER(SUBSTITUTE($D60," ",""))),'Cleaned Google Form'!$A$1:$M$5000,7,FALSE)="YES"),0,IF(IFERROR(FIND('Main Template'!T$17,VLOOKUP(TRIM(UPPER(SUBSTITUTE('Main Template'!$D60," ",""))),'Cleaned Google Form'!$A$1:$M$5000,9,FALSE),1),FALSE),0,1))))),1)</f>
        <v>1</v>
      </c>
      <c r="U60" s="12">
        <f>IFERROR(IF(AND(WEEKDAY('Main Template'!U$18)=1,OR(VLOOKUP(TRIM(UPPER(SUBSTITUTE($D60," ",""))),'Cleaned Google Form'!$A$1:$M$5000,3,FALSE)="SMH",VLOOKUP(TRIM(UPPER(SUBSTITUTE($D60," ",""))),'Cleaned Google Form'!$A$1:$M$5000,3,FALSE)="RCH",VLOOKUP(TRIM(UPPER(SUBSTITUTE($D60," ",""))),'Cleaned Google Form'!$A$1:$M$5000,3,FALSE)="BCCA")),0,IF(AND(U$21=1,NOT(VLOOKUP(TRIM(UPPER(SUBSTITUTE($D60," ",""))),'Cleaned Google Form'!$A$1:$M$5000,6,FALSE)="NO")),0,IF(OR(VLOOKUP(TRIM(UPPER(SUBSTITUTE($D60," ",""))),'Cleaned Google Form'!$A$1:$M$5000,8,FALSE)='Main Template'!U$12,VLOOKUP(TRIM(UPPER(SUBSTITUTE($D60," ",""))),'Cleaned Google Form'!$A$1:$M$5000,8,FALSE)='Main Template'!U$13,VLOOKUP(TRIM(UPPER(SUBSTITUTE($D60," ",""))),'Cleaned Google Form'!$A$1:$M$5000,8,FALSE)='Main Template'!U$14,VLOOKUP(TRIM(UPPER(SUBSTITUTE($D60," ",""))),'Cleaned Google Form'!$A$1:$M$5000,8,FALSE)='Main Template'!U$15),0,IF(AND('Main Template'!U$21&gt;=$C$9,'Main Template'!U$19,VLOOKUP(TRIM(UPPER(SUBSTITUTE($D60," ",""))),'Cleaned Google Form'!$A$1:$M$5000,7,FALSE)="YES"),0,IF(IFERROR(FIND('Main Template'!U$17,VLOOKUP(TRIM(UPPER(SUBSTITUTE('Main Template'!$D60," ",""))),'Cleaned Google Form'!$A$1:$M$5000,9,FALSE),1),FALSE),0,1))))),1)</f>
        <v>1</v>
      </c>
      <c r="V60" s="12">
        <f>IFERROR(IF(AND(WEEKDAY('Main Template'!V$18)=1,OR(VLOOKUP(TRIM(UPPER(SUBSTITUTE($D60," ",""))),'Cleaned Google Form'!$A$1:$M$5000,3,FALSE)="SMH",VLOOKUP(TRIM(UPPER(SUBSTITUTE($D60," ",""))),'Cleaned Google Form'!$A$1:$M$5000,3,FALSE)="RCH",VLOOKUP(TRIM(UPPER(SUBSTITUTE($D60," ",""))),'Cleaned Google Form'!$A$1:$M$5000,3,FALSE)="BCCA")),0,IF(AND(V$21=1,NOT(VLOOKUP(TRIM(UPPER(SUBSTITUTE($D60," ",""))),'Cleaned Google Form'!$A$1:$M$5000,6,FALSE)="NO")),0,IF(OR(VLOOKUP(TRIM(UPPER(SUBSTITUTE($D60," ",""))),'Cleaned Google Form'!$A$1:$M$5000,8,FALSE)='Main Template'!V$12,VLOOKUP(TRIM(UPPER(SUBSTITUTE($D60," ",""))),'Cleaned Google Form'!$A$1:$M$5000,8,FALSE)='Main Template'!V$13,VLOOKUP(TRIM(UPPER(SUBSTITUTE($D60," ",""))),'Cleaned Google Form'!$A$1:$M$5000,8,FALSE)='Main Template'!V$14,VLOOKUP(TRIM(UPPER(SUBSTITUTE($D60," ",""))),'Cleaned Google Form'!$A$1:$M$5000,8,FALSE)='Main Template'!V$15),0,IF(AND('Main Template'!V$21&gt;=$C$9,'Main Template'!V$19,VLOOKUP(TRIM(UPPER(SUBSTITUTE($D60," ",""))),'Cleaned Google Form'!$A$1:$M$5000,7,FALSE)="YES"),0,IF(IFERROR(FIND('Main Template'!V$17,VLOOKUP(TRIM(UPPER(SUBSTITUTE('Main Template'!$D60," ",""))),'Cleaned Google Form'!$A$1:$M$5000,9,FALSE),1),FALSE),0,1))))),1)</f>
        <v>1</v>
      </c>
      <c r="W60" s="12">
        <f>IFERROR(IF(AND(WEEKDAY('Main Template'!W$18)=1,OR(VLOOKUP(TRIM(UPPER(SUBSTITUTE($D60," ",""))),'Cleaned Google Form'!$A$1:$M$5000,3,FALSE)="SMH",VLOOKUP(TRIM(UPPER(SUBSTITUTE($D60," ",""))),'Cleaned Google Form'!$A$1:$M$5000,3,FALSE)="RCH",VLOOKUP(TRIM(UPPER(SUBSTITUTE($D60," ",""))),'Cleaned Google Form'!$A$1:$M$5000,3,FALSE)="BCCA")),0,IF(AND(W$21=1,NOT(VLOOKUP(TRIM(UPPER(SUBSTITUTE($D60," ",""))),'Cleaned Google Form'!$A$1:$M$5000,6,FALSE)="NO")),0,IF(OR(VLOOKUP(TRIM(UPPER(SUBSTITUTE($D60," ",""))),'Cleaned Google Form'!$A$1:$M$5000,8,FALSE)='Main Template'!W$12,VLOOKUP(TRIM(UPPER(SUBSTITUTE($D60," ",""))),'Cleaned Google Form'!$A$1:$M$5000,8,FALSE)='Main Template'!W$13,VLOOKUP(TRIM(UPPER(SUBSTITUTE($D60," ",""))),'Cleaned Google Form'!$A$1:$M$5000,8,FALSE)='Main Template'!W$14,VLOOKUP(TRIM(UPPER(SUBSTITUTE($D60," ",""))),'Cleaned Google Form'!$A$1:$M$5000,8,FALSE)='Main Template'!W$15),0,IF(AND('Main Template'!W$21&gt;=$C$9,'Main Template'!W$19,VLOOKUP(TRIM(UPPER(SUBSTITUTE($D60," ",""))),'Cleaned Google Form'!$A$1:$M$5000,7,FALSE)="YES"),0,IF(IFERROR(FIND('Main Template'!W$17,VLOOKUP(TRIM(UPPER(SUBSTITUTE('Main Template'!$D60," ",""))),'Cleaned Google Form'!$A$1:$M$5000,9,FALSE),1),FALSE),0,1))))),1)</f>
        <v>1</v>
      </c>
      <c r="X60" s="12">
        <f>IFERROR(IF(AND(WEEKDAY('Main Template'!X$18)=1,OR(VLOOKUP(TRIM(UPPER(SUBSTITUTE($D60," ",""))),'Cleaned Google Form'!$A$1:$M$5000,3,FALSE)="SMH",VLOOKUP(TRIM(UPPER(SUBSTITUTE($D60," ",""))),'Cleaned Google Form'!$A$1:$M$5000,3,FALSE)="RCH",VLOOKUP(TRIM(UPPER(SUBSTITUTE($D60," ",""))),'Cleaned Google Form'!$A$1:$M$5000,3,FALSE)="BCCA")),0,IF(AND(X$21=1,NOT(VLOOKUP(TRIM(UPPER(SUBSTITUTE($D60," ",""))),'Cleaned Google Form'!$A$1:$M$5000,6,FALSE)="NO")),0,IF(OR(VLOOKUP(TRIM(UPPER(SUBSTITUTE($D60," ",""))),'Cleaned Google Form'!$A$1:$M$5000,8,FALSE)='Main Template'!X$12,VLOOKUP(TRIM(UPPER(SUBSTITUTE($D60," ",""))),'Cleaned Google Form'!$A$1:$M$5000,8,FALSE)='Main Template'!X$13,VLOOKUP(TRIM(UPPER(SUBSTITUTE($D60," ",""))),'Cleaned Google Form'!$A$1:$M$5000,8,FALSE)='Main Template'!X$14,VLOOKUP(TRIM(UPPER(SUBSTITUTE($D60," ",""))),'Cleaned Google Form'!$A$1:$M$5000,8,FALSE)='Main Template'!X$15),0,IF(AND('Main Template'!X$21&gt;=$C$9,'Main Template'!X$19,VLOOKUP(TRIM(UPPER(SUBSTITUTE($D60," ",""))),'Cleaned Google Form'!$A$1:$M$5000,7,FALSE)="YES"),0,IF(IFERROR(FIND('Main Template'!X$17,VLOOKUP(TRIM(UPPER(SUBSTITUTE('Main Template'!$D60," ",""))),'Cleaned Google Form'!$A$1:$M$5000,9,FALSE),1),FALSE),0,1))))),1)</f>
        <v>1</v>
      </c>
      <c r="Y60" s="12">
        <f>IFERROR(IF(AND(WEEKDAY('Main Template'!Y$18)=1,OR(VLOOKUP(TRIM(UPPER(SUBSTITUTE($D60," ",""))),'Cleaned Google Form'!$A$1:$M$5000,3,FALSE)="SMH",VLOOKUP(TRIM(UPPER(SUBSTITUTE($D60," ",""))),'Cleaned Google Form'!$A$1:$M$5000,3,FALSE)="RCH",VLOOKUP(TRIM(UPPER(SUBSTITUTE($D60," ",""))),'Cleaned Google Form'!$A$1:$M$5000,3,FALSE)="BCCA")),0,IF(AND(Y$21=1,NOT(VLOOKUP(TRIM(UPPER(SUBSTITUTE($D60," ",""))),'Cleaned Google Form'!$A$1:$M$5000,6,FALSE)="NO")),0,IF(OR(VLOOKUP(TRIM(UPPER(SUBSTITUTE($D60," ",""))),'Cleaned Google Form'!$A$1:$M$5000,8,FALSE)='Main Template'!Y$12,VLOOKUP(TRIM(UPPER(SUBSTITUTE($D60," ",""))),'Cleaned Google Form'!$A$1:$M$5000,8,FALSE)='Main Template'!Y$13,VLOOKUP(TRIM(UPPER(SUBSTITUTE($D60," ",""))),'Cleaned Google Form'!$A$1:$M$5000,8,FALSE)='Main Template'!Y$14,VLOOKUP(TRIM(UPPER(SUBSTITUTE($D60," ",""))),'Cleaned Google Form'!$A$1:$M$5000,8,FALSE)='Main Template'!Y$15),0,IF(AND('Main Template'!Y$21&gt;=$C$9,'Main Template'!Y$19,VLOOKUP(TRIM(UPPER(SUBSTITUTE($D60," ",""))),'Cleaned Google Form'!$A$1:$M$5000,7,FALSE)="YES"),0,IF(IFERROR(FIND('Main Template'!Y$17,VLOOKUP(TRIM(UPPER(SUBSTITUTE('Main Template'!$D60," ",""))),'Cleaned Google Form'!$A$1:$M$5000,9,FALSE),1),FALSE),0,1))))),1)</f>
        <v>1</v>
      </c>
      <c r="Z60" s="12">
        <f>IFERROR(IF(AND(WEEKDAY('Main Template'!Z$18)=1,OR(VLOOKUP(TRIM(UPPER(SUBSTITUTE($D60," ",""))),'Cleaned Google Form'!$A$1:$M$5000,3,FALSE)="SMH",VLOOKUP(TRIM(UPPER(SUBSTITUTE($D60," ",""))),'Cleaned Google Form'!$A$1:$M$5000,3,FALSE)="RCH",VLOOKUP(TRIM(UPPER(SUBSTITUTE($D60," ",""))),'Cleaned Google Form'!$A$1:$M$5000,3,FALSE)="BCCA")),0,IF(AND(Z$21=1,NOT(VLOOKUP(TRIM(UPPER(SUBSTITUTE($D60," ",""))),'Cleaned Google Form'!$A$1:$M$5000,6,FALSE)="NO")),0,IF(OR(VLOOKUP(TRIM(UPPER(SUBSTITUTE($D60," ",""))),'Cleaned Google Form'!$A$1:$M$5000,8,FALSE)='Main Template'!Z$12,VLOOKUP(TRIM(UPPER(SUBSTITUTE($D60," ",""))),'Cleaned Google Form'!$A$1:$M$5000,8,FALSE)='Main Template'!Z$13,VLOOKUP(TRIM(UPPER(SUBSTITUTE($D60," ",""))),'Cleaned Google Form'!$A$1:$M$5000,8,FALSE)='Main Template'!Z$14,VLOOKUP(TRIM(UPPER(SUBSTITUTE($D60," ",""))),'Cleaned Google Form'!$A$1:$M$5000,8,FALSE)='Main Template'!Z$15),0,IF(AND('Main Template'!Z$21&gt;=$C$9,'Main Template'!Z$19,VLOOKUP(TRIM(UPPER(SUBSTITUTE($D60," ",""))),'Cleaned Google Form'!$A$1:$M$5000,7,FALSE)="YES"),0,IF(IFERROR(FIND('Main Template'!Z$17,VLOOKUP(TRIM(UPPER(SUBSTITUTE('Main Template'!$D60," ",""))),'Cleaned Google Form'!$A$1:$M$5000,9,FALSE),1),FALSE),0,1))))),1)</f>
        <v>1</v>
      </c>
      <c r="AA60" s="12">
        <f>IFERROR(IF(AND(WEEKDAY('Main Template'!AA$18)=1,OR(VLOOKUP(TRIM(UPPER(SUBSTITUTE($D60," ",""))),'Cleaned Google Form'!$A$1:$M$5000,3,FALSE)="SMH",VLOOKUP(TRIM(UPPER(SUBSTITUTE($D60," ",""))),'Cleaned Google Form'!$A$1:$M$5000,3,FALSE)="RCH",VLOOKUP(TRIM(UPPER(SUBSTITUTE($D60," ",""))),'Cleaned Google Form'!$A$1:$M$5000,3,FALSE)="BCCA")),0,IF(AND(AA$21=1,NOT(VLOOKUP(TRIM(UPPER(SUBSTITUTE($D60," ",""))),'Cleaned Google Form'!$A$1:$M$5000,6,FALSE)="NO")),0,IF(OR(VLOOKUP(TRIM(UPPER(SUBSTITUTE($D60," ",""))),'Cleaned Google Form'!$A$1:$M$5000,8,FALSE)='Main Template'!AA$12,VLOOKUP(TRIM(UPPER(SUBSTITUTE($D60," ",""))),'Cleaned Google Form'!$A$1:$M$5000,8,FALSE)='Main Template'!AA$13,VLOOKUP(TRIM(UPPER(SUBSTITUTE($D60," ",""))),'Cleaned Google Form'!$A$1:$M$5000,8,FALSE)='Main Template'!AA$14,VLOOKUP(TRIM(UPPER(SUBSTITUTE($D60," ",""))),'Cleaned Google Form'!$A$1:$M$5000,8,FALSE)='Main Template'!AA$15),0,IF(AND('Main Template'!AA$21&gt;=$C$9,'Main Template'!AA$19,VLOOKUP(TRIM(UPPER(SUBSTITUTE($D60," ",""))),'Cleaned Google Form'!$A$1:$M$5000,7,FALSE)="YES"),0,IF(IFERROR(FIND('Main Template'!AA$17,VLOOKUP(TRIM(UPPER(SUBSTITUTE('Main Template'!$D60," ",""))),'Cleaned Google Form'!$A$1:$M$5000,9,FALSE),1),FALSE),0,1))))),1)</f>
        <v>1</v>
      </c>
      <c r="AB60" s="12">
        <f>IFERROR(IF(AND(WEEKDAY('Main Template'!AB$18)=1,OR(VLOOKUP(TRIM(UPPER(SUBSTITUTE($D60," ",""))),'Cleaned Google Form'!$A$1:$M$5000,3,FALSE)="SMH",VLOOKUP(TRIM(UPPER(SUBSTITUTE($D60," ",""))),'Cleaned Google Form'!$A$1:$M$5000,3,FALSE)="RCH",VLOOKUP(TRIM(UPPER(SUBSTITUTE($D60," ",""))),'Cleaned Google Form'!$A$1:$M$5000,3,FALSE)="BCCA")),0,IF(AND(AB$21=1,NOT(VLOOKUP(TRIM(UPPER(SUBSTITUTE($D60," ",""))),'Cleaned Google Form'!$A$1:$M$5000,6,FALSE)="NO")),0,IF(OR(VLOOKUP(TRIM(UPPER(SUBSTITUTE($D60," ",""))),'Cleaned Google Form'!$A$1:$M$5000,8,FALSE)='Main Template'!AB$12,VLOOKUP(TRIM(UPPER(SUBSTITUTE($D60," ",""))),'Cleaned Google Form'!$A$1:$M$5000,8,FALSE)='Main Template'!AB$13,VLOOKUP(TRIM(UPPER(SUBSTITUTE($D60," ",""))),'Cleaned Google Form'!$A$1:$M$5000,8,FALSE)='Main Template'!AB$14,VLOOKUP(TRIM(UPPER(SUBSTITUTE($D60," ",""))),'Cleaned Google Form'!$A$1:$M$5000,8,FALSE)='Main Template'!AB$15),0,IF(AND('Main Template'!AB$21&gt;=$C$9,'Main Template'!AB$19,VLOOKUP(TRIM(UPPER(SUBSTITUTE($D60," ",""))),'Cleaned Google Form'!$A$1:$M$5000,7,FALSE)="YES"),0,IF(IFERROR(FIND('Main Template'!AB$17,VLOOKUP(TRIM(UPPER(SUBSTITUTE('Main Template'!$D60," ",""))),'Cleaned Google Form'!$A$1:$M$5000,9,FALSE),1),FALSE),0,1))))),1)</f>
        <v>0</v>
      </c>
      <c r="AC60" s="12">
        <f>IFERROR(IF(AND(WEEKDAY('Main Template'!AC$18)=1,OR(VLOOKUP(TRIM(UPPER(SUBSTITUTE($D60," ",""))),'Cleaned Google Form'!$A$1:$M$5000,3,FALSE)="SMH",VLOOKUP(TRIM(UPPER(SUBSTITUTE($D60," ",""))),'Cleaned Google Form'!$A$1:$M$5000,3,FALSE)="RCH",VLOOKUP(TRIM(UPPER(SUBSTITUTE($D60," ",""))),'Cleaned Google Form'!$A$1:$M$5000,3,FALSE)="BCCA")),0,IF(AND(AC$21=1,NOT(VLOOKUP(TRIM(UPPER(SUBSTITUTE($D60," ",""))),'Cleaned Google Form'!$A$1:$M$5000,6,FALSE)="NO")),0,IF(OR(VLOOKUP(TRIM(UPPER(SUBSTITUTE($D60," ",""))),'Cleaned Google Form'!$A$1:$M$5000,8,FALSE)='Main Template'!AC$12,VLOOKUP(TRIM(UPPER(SUBSTITUTE($D60," ",""))),'Cleaned Google Form'!$A$1:$M$5000,8,FALSE)='Main Template'!AC$13,VLOOKUP(TRIM(UPPER(SUBSTITUTE($D60," ",""))),'Cleaned Google Form'!$A$1:$M$5000,8,FALSE)='Main Template'!AC$14,VLOOKUP(TRIM(UPPER(SUBSTITUTE($D60," ",""))),'Cleaned Google Form'!$A$1:$M$5000,8,FALSE)='Main Template'!AC$15),0,IF(AND('Main Template'!AC$21&gt;=$C$9,'Main Template'!AC$19,VLOOKUP(TRIM(UPPER(SUBSTITUTE($D60," ",""))),'Cleaned Google Form'!$A$1:$M$5000,7,FALSE)="YES"),0,IF(IFERROR(FIND('Main Template'!AC$17,VLOOKUP(TRIM(UPPER(SUBSTITUTE('Main Template'!$D60," ",""))),'Cleaned Google Form'!$A$1:$M$5000,9,FALSE),1),FALSE),0,1))))),1)</f>
        <v>0</v>
      </c>
      <c r="AD60" s="12">
        <f>IFERROR(IF(AND(WEEKDAY('Main Template'!AD$18)=1,OR(VLOOKUP(TRIM(UPPER(SUBSTITUTE($D60," ",""))),'Cleaned Google Form'!$A$1:$M$5000,3,FALSE)="SMH",VLOOKUP(TRIM(UPPER(SUBSTITUTE($D60," ",""))),'Cleaned Google Form'!$A$1:$M$5000,3,FALSE)="RCH",VLOOKUP(TRIM(UPPER(SUBSTITUTE($D60," ",""))),'Cleaned Google Form'!$A$1:$M$5000,3,FALSE)="BCCA")),0,IF(AND(AD$21=1,NOT(VLOOKUP(TRIM(UPPER(SUBSTITUTE($D60," ",""))),'Cleaned Google Form'!$A$1:$M$5000,6,FALSE)="NO")),0,IF(OR(VLOOKUP(TRIM(UPPER(SUBSTITUTE($D60," ",""))),'Cleaned Google Form'!$A$1:$M$5000,8,FALSE)='Main Template'!AD$12,VLOOKUP(TRIM(UPPER(SUBSTITUTE($D60," ",""))),'Cleaned Google Form'!$A$1:$M$5000,8,FALSE)='Main Template'!AD$13,VLOOKUP(TRIM(UPPER(SUBSTITUTE($D60," ",""))),'Cleaned Google Form'!$A$1:$M$5000,8,FALSE)='Main Template'!AD$14,VLOOKUP(TRIM(UPPER(SUBSTITUTE($D60," ",""))),'Cleaned Google Form'!$A$1:$M$5000,8,FALSE)='Main Template'!AD$15),0,IF(AND('Main Template'!AD$21&gt;=$C$9,'Main Template'!AD$19,VLOOKUP(TRIM(UPPER(SUBSTITUTE($D60," ",""))),'Cleaned Google Form'!$A$1:$M$5000,7,FALSE)="YES"),0,IF(IFERROR(FIND('Main Template'!AD$17,VLOOKUP(TRIM(UPPER(SUBSTITUTE('Main Template'!$D60," ",""))),'Cleaned Google Form'!$A$1:$M$5000,9,FALSE),1),FALSE),0,1))))),1)</f>
        <v>0</v>
      </c>
      <c r="AE60" s="12">
        <f>IFERROR(IF(AND(WEEKDAY('Main Template'!AE$18)=1,OR(VLOOKUP(TRIM(UPPER(SUBSTITUTE($D60," ",""))),'Cleaned Google Form'!$A$1:$M$5000,3,FALSE)="SMH",VLOOKUP(TRIM(UPPER(SUBSTITUTE($D60," ",""))),'Cleaned Google Form'!$A$1:$M$5000,3,FALSE)="RCH",VLOOKUP(TRIM(UPPER(SUBSTITUTE($D60," ",""))),'Cleaned Google Form'!$A$1:$M$5000,3,FALSE)="BCCA")),0,IF(AND(AE$21=1,NOT(VLOOKUP(TRIM(UPPER(SUBSTITUTE($D60," ",""))),'Cleaned Google Form'!$A$1:$M$5000,6,FALSE)="NO")),0,IF(OR(VLOOKUP(TRIM(UPPER(SUBSTITUTE($D60," ",""))),'Cleaned Google Form'!$A$1:$M$5000,8,FALSE)='Main Template'!AE$12,VLOOKUP(TRIM(UPPER(SUBSTITUTE($D60," ",""))),'Cleaned Google Form'!$A$1:$M$5000,8,FALSE)='Main Template'!AE$13,VLOOKUP(TRIM(UPPER(SUBSTITUTE($D60," ",""))),'Cleaned Google Form'!$A$1:$M$5000,8,FALSE)='Main Template'!AE$14,VLOOKUP(TRIM(UPPER(SUBSTITUTE($D60," ",""))),'Cleaned Google Form'!$A$1:$M$5000,8,FALSE)='Main Template'!AE$15),0,IF(AND('Main Template'!AE$21&gt;=$C$9,'Main Template'!AE$19,VLOOKUP(TRIM(UPPER(SUBSTITUTE($D60," ",""))),'Cleaned Google Form'!$A$1:$M$5000,7,FALSE)="YES"),0,IF(IFERROR(FIND('Main Template'!AE$17,VLOOKUP(TRIM(UPPER(SUBSTITUTE('Main Template'!$D60," ",""))),'Cleaned Google Form'!$A$1:$M$5000,9,FALSE),1),FALSE),0,1))))),1)</f>
        <v>0</v>
      </c>
      <c r="AF60" s="12">
        <f>IFERROR(IF(AND(WEEKDAY('Main Template'!AF$18)=1,OR(VLOOKUP(TRIM(UPPER(SUBSTITUTE($D60," ",""))),'Cleaned Google Form'!$A$1:$M$5000,3,FALSE)="SMH",VLOOKUP(TRIM(UPPER(SUBSTITUTE($D60," ",""))),'Cleaned Google Form'!$A$1:$M$5000,3,FALSE)="RCH",VLOOKUP(TRIM(UPPER(SUBSTITUTE($D60," ",""))),'Cleaned Google Form'!$A$1:$M$5000,3,FALSE)="BCCA")),0,IF(AND(AF$21=1,NOT(VLOOKUP(TRIM(UPPER(SUBSTITUTE($D60," ",""))),'Cleaned Google Form'!$A$1:$M$5000,6,FALSE)="NO")),0,IF(OR(VLOOKUP(TRIM(UPPER(SUBSTITUTE($D60," ",""))),'Cleaned Google Form'!$A$1:$M$5000,8,FALSE)='Main Template'!AF$12,VLOOKUP(TRIM(UPPER(SUBSTITUTE($D60," ",""))),'Cleaned Google Form'!$A$1:$M$5000,8,FALSE)='Main Template'!AF$13,VLOOKUP(TRIM(UPPER(SUBSTITUTE($D60," ",""))),'Cleaned Google Form'!$A$1:$M$5000,8,FALSE)='Main Template'!AF$14,VLOOKUP(TRIM(UPPER(SUBSTITUTE($D60," ",""))),'Cleaned Google Form'!$A$1:$M$5000,8,FALSE)='Main Template'!AF$15),0,IF(AND('Main Template'!AF$21&gt;=$C$9,'Main Template'!AF$19,VLOOKUP(TRIM(UPPER(SUBSTITUTE($D60," ",""))),'Cleaned Google Form'!$A$1:$M$5000,7,FALSE)="YES"),0,IF(IFERROR(FIND('Main Template'!AF$17,VLOOKUP(TRIM(UPPER(SUBSTITUTE('Main Template'!$D60," ",""))),'Cleaned Google Form'!$A$1:$M$5000,9,FALSE),1),FALSE),0,1))))),1)</f>
        <v>0</v>
      </c>
      <c r="AG60" s="12">
        <f>IFERROR(IF(AND(WEEKDAY('Main Template'!AG$18)=1,OR(VLOOKUP(TRIM(UPPER(SUBSTITUTE($D60," ",""))),'Cleaned Google Form'!$A$1:$M$5000,3,FALSE)="SMH",VLOOKUP(TRIM(UPPER(SUBSTITUTE($D60," ",""))),'Cleaned Google Form'!$A$1:$M$5000,3,FALSE)="RCH",VLOOKUP(TRIM(UPPER(SUBSTITUTE($D60," ",""))),'Cleaned Google Form'!$A$1:$M$5000,3,FALSE)="BCCA")),0,IF(AND(AG$21=1,NOT(VLOOKUP(TRIM(UPPER(SUBSTITUTE($D60," ",""))),'Cleaned Google Form'!$A$1:$M$5000,6,FALSE)="NO")),0,IF(OR(VLOOKUP(TRIM(UPPER(SUBSTITUTE($D60," ",""))),'Cleaned Google Form'!$A$1:$M$5000,8,FALSE)='Main Template'!AG$12,VLOOKUP(TRIM(UPPER(SUBSTITUTE($D60," ",""))),'Cleaned Google Form'!$A$1:$M$5000,8,FALSE)='Main Template'!AG$13,VLOOKUP(TRIM(UPPER(SUBSTITUTE($D60," ",""))),'Cleaned Google Form'!$A$1:$M$5000,8,FALSE)='Main Template'!AG$14,VLOOKUP(TRIM(UPPER(SUBSTITUTE($D60," ",""))),'Cleaned Google Form'!$A$1:$M$5000,8,FALSE)='Main Template'!AG$15),0,IF(AND('Main Template'!AG$21&gt;=$C$9,'Main Template'!AG$19,VLOOKUP(TRIM(UPPER(SUBSTITUTE($D60," ",""))),'Cleaned Google Form'!$A$1:$M$5000,7,FALSE)="YES"),0,IF(IFERROR(FIND('Main Template'!AG$17,VLOOKUP(TRIM(UPPER(SUBSTITUTE('Main Template'!$D60," ",""))),'Cleaned Google Form'!$A$1:$M$5000,9,FALSE),1),FALSE),0,1))))),1)</f>
        <v>0</v>
      </c>
      <c r="AH60" s="12">
        <f>IFERROR(IF(AND(WEEKDAY('Main Template'!AH$18)=1,OR(VLOOKUP(TRIM(UPPER(SUBSTITUTE($D60," ",""))),'Cleaned Google Form'!$A$1:$M$5000,3,FALSE)="SMH",VLOOKUP(TRIM(UPPER(SUBSTITUTE($D60," ",""))),'Cleaned Google Form'!$A$1:$M$5000,3,FALSE)="RCH",VLOOKUP(TRIM(UPPER(SUBSTITUTE($D60," ",""))),'Cleaned Google Form'!$A$1:$M$5000,3,FALSE)="BCCA")),0,IF(AND(AH$21=1,NOT(VLOOKUP(TRIM(UPPER(SUBSTITUTE($D60," ",""))),'Cleaned Google Form'!$A$1:$M$5000,6,FALSE)="NO")),0,IF(OR(VLOOKUP(TRIM(UPPER(SUBSTITUTE($D60," ",""))),'Cleaned Google Form'!$A$1:$M$5000,8,FALSE)='Main Template'!AH$12,VLOOKUP(TRIM(UPPER(SUBSTITUTE($D60," ",""))),'Cleaned Google Form'!$A$1:$M$5000,8,FALSE)='Main Template'!AH$13,VLOOKUP(TRIM(UPPER(SUBSTITUTE($D60," ",""))),'Cleaned Google Form'!$A$1:$M$5000,8,FALSE)='Main Template'!AH$14,VLOOKUP(TRIM(UPPER(SUBSTITUTE($D60," ",""))),'Cleaned Google Form'!$A$1:$M$5000,8,FALSE)='Main Template'!AH$15),0,IF(AND('Main Template'!AH$21&gt;=$C$9,'Main Template'!AH$19,VLOOKUP(TRIM(UPPER(SUBSTITUTE($D60," ",""))),'Cleaned Google Form'!$A$1:$M$5000,7,FALSE)="YES"),0,IF(IFERROR(FIND('Main Template'!AH$17,VLOOKUP(TRIM(UPPER(SUBSTITUTE('Main Template'!$D60," ",""))),'Cleaned Google Form'!$A$1:$M$5000,9,FALSE),1),FALSE),0,1))))),1)</f>
        <v>0</v>
      </c>
      <c r="AI60" s="12">
        <f>IFERROR(IF(AND(WEEKDAY('Main Template'!AI$18)=1,OR(VLOOKUP(TRIM(UPPER(SUBSTITUTE($D60," ",""))),'Cleaned Google Form'!$A$1:$M$5000,3,FALSE)="SMH",VLOOKUP(TRIM(UPPER(SUBSTITUTE($D60," ",""))),'Cleaned Google Form'!$A$1:$M$5000,3,FALSE)="RCH",VLOOKUP(TRIM(UPPER(SUBSTITUTE($D60," ",""))),'Cleaned Google Form'!$A$1:$M$5000,3,FALSE)="BCCA")),0,IF(AND(AI$21=1,NOT(VLOOKUP(TRIM(UPPER(SUBSTITUTE($D60," ",""))),'Cleaned Google Form'!$A$1:$M$5000,6,FALSE)="NO")),0,IF(OR(VLOOKUP(TRIM(UPPER(SUBSTITUTE($D60," ",""))),'Cleaned Google Form'!$A$1:$M$5000,8,FALSE)='Main Template'!AI$12,VLOOKUP(TRIM(UPPER(SUBSTITUTE($D60," ",""))),'Cleaned Google Form'!$A$1:$M$5000,8,FALSE)='Main Template'!AI$13,VLOOKUP(TRIM(UPPER(SUBSTITUTE($D60," ",""))),'Cleaned Google Form'!$A$1:$M$5000,8,FALSE)='Main Template'!AI$14,VLOOKUP(TRIM(UPPER(SUBSTITUTE($D60," ",""))),'Cleaned Google Form'!$A$1:$M$5000,8,FALSE)='Main Template'!AI$15),0,IF(AND('Main Template'!AI$21&gt;=$C$9,'Main Template'!AI$19,VLOOKUP(TRIM(UPPER(SUBSTITUTE($D60," ",""))),'Cleaned Google Form'!$A$1:$M$5000,7,FALSE)="YES"),0,IF(IFERROR(FIND('Main Template'!AI$17,VLOOKUP(TRIM(UPPER(SUBSTITUTE('Main Template'!$D60," ",""))),'Cleaned Google Form'!$A$1:$M$5000,9,FALSE),1),FALSE),0,1))))),1)</f>
        <v>0</v>
      </c>
      <c r="AJ60" s="12">
        <f>IFERROR(IF(AND(WEEKDAY('Main Template'!AJ$18)=1,OR(VLOOKUP(TRIM(UPPER(SUBSTITUTE($D60," ",""))),'Cleaned Google Form'!$A$1:$M$5000,3,FALSE)="SMH",VLOOKUP(TRIM(UPPER(SUBSTITUTE($D60," ",""))),'Cleaned Google Form'!$A$1:$M$5000,3,FALSE)="RCH",VLOOKUP(TRIM(UPPER(SUBSTITUTE($D60," ",""))),'Cleaned Google Form'!$A$1:$M$5000,3,FALSE)="BCCA")),0,IF(AND(AJ$21=1,NOT(VLOOKUP(TRIM(UPPER(SUBSTITUTE($D60," ",""))),'Cleaned Google Form'!$A$1:$M$5000,6,FALSE)="NO")),0,IF(OR(VLOOKUP(TRIM(UPPER(SUBSTITUTE($D60," ",""))),'Cleaned Google Form'!$A$1:$M$5000,8,FALSE)='Main Template'!AJ$12,VLOOKUP(TRIM(UPPER(SUBSTITUTE($D60," ",""))),'Cleaned Google Form'!$A$1:$M$5000,8,FALSE)='Main Template'!AJ$13,VLOOKUP(TRIM(UPPER(SUBSTITUTE($D60," ",""))),'Cleaned Google Form'!$A$1:$M$5000,8,FALSE)='Main Template'!AJ$14,VLOOKUP(TRIM(UPPER(SUBSTITUTE($D60," ",""))),'Cleaned Google Form'!$A$1:$M$5000,8,FALSE)='Main Template'!AJ$15),0,IF(AND('Main Template'!AJ$21&gt;=$C$9,'Main Template'!AJ$19,VLOOKUP(TRIM(UPPER(SUBSTITUTE($D60," ",""))),'Cleaned Google Form'!$A$1:$M$5000,7,FALSE)="YES"),0,IF(IFERROR(FIND('Main Template'!AJ$17,VLOOKUP(TRIM(UPPER(SUBSTITUTE('Main Template'!$D60," ",""))),'Cleaned Google Form'!$A$1:$M$5000,9,FALSE),1),FALSE),0,1))))),1)</f>
        <v>0</v>
      </c>
      <c r="AK60" s="12">
        <f>IFERROR(IF(AND(WEEKDAY('Main Template'!AK$18)=1,OR(VLOOKUP(TRIM(UPPER(SUBSTITUTE($D60," ",""))),'Cleaned Google Form'!$A$1:$M$5000,3,FALSE)="SMH",VLOOKUP(TRIM(UPPER(SUBSTITUTE($D60," ",""))),'Cleaned Google Form'!$A$1:$M$5000,3,FALSE)="RCH",VLOOKUP(TRIM(UPPER(SUBSTITUTE($D60," ",""))),'Cleaned Google Form'!$A$1:$M$5000,3,FALSE)="BCCA")),0,IF(AND(AK$21=1,NOT(VLOOKUP(TRIM(UPPER(SUBSTITUTE($D60," ",""))),'Cleaned Google Form'!$A$1:$M$5000,6,FALSE)="NO")),0,IF(OR(VLOOKUP(TRIM(UPPER(SUBSTITUTE($D60," ",""))),'Cleaned Google Form'!$A$1:$M$5000,8,FALSE)='Main Template'!AK$12,VLOOKUP(TRIM(UPPER(SUBSTITUTE($D60," ",""))),'Cleaned Google Form'!$A$1:$M$5000,8,FALSE)='Main Template'!AK$13,VLOOKUP(TRIM(UPPER(SUBSTITUTE($D60," ",""))),'Cleaned Google Form'!$A$1:$M$5000,8,FALSE)='Main Template'!AK$14,VLOOKUP(TRIM(UPPER(SUBSTITUTE($D60," ",""))),'Cleaned Google Form'!$A$1:$M$5000,8,FALSE)='Main Template'!AK$15),0,IF(AND('Main Template'!AK$21&gt;=$C$9,'Main Template'!AK$19,VLOOKUP(TRIM(UPPER(SUBSTITUTE($D60," ",""))),'Cleaned Google Form'!$A$1:$M$5000,7,FALSE)="YES"),0,IF(IFERROR(FIND('Main Template'!AK$17,VLOOKUP(TRIM(UPPER(SUBSTITUTE('Main Template'!$D60," ",""))),'Cleaned Google Form'!$A$1:$M$5000,9,FALSE),1),FALSE),0,1))))),1)</f>
        <v>0</v>
      </c>
      <c r="AL60" s="12">
        <f>IFERROR(IF(AND(WEEKDAY('Main Template'!AL$18)=1,OR(VLOOKUP(TRIM(UPPER(SUBSTITUTE($D60," ",""))),'Cleaned Google Form'!$A$1:$M$5000,3,FALSE)="SMH",VLOOKUP(TRIM(UPPER(SUBSTITUTE($D60," ",""))),'Cleaned Google Form'!$A$1:$M$5000,3,FALSE)="RCH",VLOOKUP(TRIM(UPPER(SUBSTITUTE($D60," ",""))),'Cleaned Google Form'!$A$1:$M$5000,3,FALSE)="BCCA")),0,IF(AND(AL$21=1,NOT(VLOOKUP(TRIM(UPPER(SUBSTITUTE($D60," ",""))),'Cleaned Google Form'!$A$1:$M$5000,6,FALSE)="NO")),0,IF(OR(VLOOKUP(TRIM(UPPER(SUBSTITUTE($D60," ",""))),'Cleaned Google Form'!$A$1:$M$5000,8,FALSE)='Main Template'!AL$12,VLOOKUP(TRIM(UPPER(SUBSTITUTE($D60," ",""))),'Cleaned Google Form'!$A$1:$M$5000,8,FALSE)='Main Template'!AL$13,VLOOKUP(TRIM(UPPER(SUBSTITUTE($D60," ",""))),'Cleaned Google Form'!$A$1:$M$5000,8,FALSE)='Main Template'!AL$14,VLOOKUP(TRIM(UPPER(SUBSTITUTE($D60," ",""))),'Cleaned Google Form'!$A$1:$M$5000,8,FALSE)='Main Template'!AL$15),0,IF(AND('Main Template'!AL$21&gt;=$C$9,'Main Template'!AL$19,VLOOKUP(TRIM(UPPER(SUBSTITUTE($D60," ",""))),'Cleaned Google Form'!$A$1:$M$5000,7,FALSE)="YES"),0,IF(IFERROR(FIND('Main Template'!AL$17,VLOOKUP(TRIM(UPPER(SUBSTITUTE('Main Template'!$D60," ",""))),'Cleaned Google Form'!$A$1:$M$5000,9,FALSE),1),FALSE),0,1))))),1)</f>
        <v>0</v>
      </c>
      <c r="AM60" s="12">
        <f>IFERROR(IF(AND(WEEKDAY('Main Template'!AM$18)=1,OR(VLOOKUP(TRIM(UPPER(SUBSTITUTE($D60," ",""))),'Cleaned Google Form'!$A$1:$M$5000,3,FALSE)="SMH",VLOOKUP(TRIM(UPPER(SUBSTITUTE($D60," ",""))),'Cleaned Google Form'!$A$1:$M$5000,3,FALSE)="RCH",VLOOKUP(TRIM(UPPER(SUBSTITUTE($D60," ",""))),'Cleaned Google Form'!$A$1:$M$5000,3,FALSE)="BCCA")),0,IF(AND(AM$21=1,NOT(VLOOKUP(TRIM(UPPER(SUBSTITUTE($D60," ",""))),'Cleaned Google Form'!$A$1:$M$5000,6,FALSE)="NO")),0,IF(OR(VLOOKUP(TRIM(UPPER(SUBSTITUTE($D60," ",""))),'Cleaned Google Form'!$A$1:$M$5000,8,FALSE)='Main Template'!AM$12,VLOOKUP(TRIM(UPPER(SUBSTITUTE($D60," ",""))),'Cleaned Google Form'!$A$1:$M$5000,8,FALSE)='Main Template'!AM$13,VLOOKUP(TRIM(UPPER(SUBSTITUTE($D60," ",""))),'Cleaned Google Form'!$A$1:$M$5000,8,FALSE)='Main Template'!AM$14,VLOOKUP(TRIM(UPPER(SUBSTITUTE($D60," ",""))),'Cleaned Google Form'!$A$1:$M$5000,8,FALSE)='Main Template'!AM$15),0,IF(AND('Main Template'!AM$21&gt;=$C$9,'Main Template'!AM$19,VLOOKUP(TRIM(UPPER(SUBSTITUTE($D60," ",""))),'Cleaned Google Form'!$A$1:$M$5000,7,FALSE)="YES"),0,IF(IFERROR(FIND('Main Template'!AM$17,VLOOKUP(TRIM(UPPER(SUBSTITUTE('Main Template'!$D60," ",""))),'Cleaned Google Form'!$A$1:$M$5000,9,FALSE),1),FALSE),0,1))))),1)</f>
        <v>0</v>
      </c>
      <c r="AN60" s="12">
        <f>IFERROR(IF(AND(WEEKDAY('Main Template'!AN$18)=1,OR(VLOOKUP(TRIM(UPPER(SUBSTITUTE($D60," ",""))),'Cleaned Google Form'!$A$1:$M$5000,3,FALSE)="SMH",VLOOKUP(TRIM(UPPER(SUBSTITUTE($D60," ",""))),'Cleaned Google Form'!$A$1:$M$5000,3,FALSE)="RCH",VLOOKUP(TRIM(UPPER(SUBSTITUTE($D60," ",""))),'Cleaned Google Form'!$A$1:$M$5000,3,FALSE)="BCCA")),0,IF(AND(AN$21=1,NOT(VLOOKUP(TRIM(UPPER(SUBSTITUTE($D60," ",""))),'Cleaned Google Form'!$A$1:$M$5000,6,FALSE)="NO")),0,IF(OR(VLOOKUP(TRIM(UPPER(SUBSTITUTE($D60," ",""))),'Cleaned Google Form'!$A$1:$M$5000,8,FALSE)='Main Template'!AN$12,VLOOKUP(TRIM(UPPER(SUBSTITUTE($D60," ",""))),'Cleaned Google Form'!$A$1:$M$5000,8,FALSE)='Main Template'!AN$13,VLOOKUP(TRIM(UPPER(SUBSTITUTE($D60," ",""))),'Cleaned Google Form'!$A$1:$M$5000,8,FALSE)='Main Template'!AN$14,VLOOKUP(TRIM(UPPER(SUBSTITUTE($D60," ",""))),'Cleaned Google Form'!$A$1:$M$5000,8,FALSE)='Main Template'!AN$15),0,IF(AND('Main Template'!AN$21&gt;=$C$9,'Main Template'!AN$19,VLOOKUP(TRIM(UPPER(SUBSTITUTE($D60," ",""))),'Cleaned Google Form'!$A$1:$M$5000,7,FALSE)="YES"),0,IF(IFERROR(FIND('Main Template'!AN$17,VLOOKUP(TRIM(UPPER(SUBSTITUTE('Main Template'!$D60," ",""))),'Cleaned Google Form'!$A$1:$M$5000,9,FALSE),1),FALSE),0,1))))),1)</f>
        <v>0</v>
      </c>
    </row>
    <row r="61" spans="2:40">
      <c r="B61" t="str">
        <f>IFERROR(IF(ISNUMBER(MATCH(UPPER(SUBSTITUTE(D61," ","")),'Cleaned Google Form'!$A:$A,0)),"","Oops"),"Not Present")</f>
        <v/>
      </c>
      <c r="C61" s="4">
        <f>I61</f>
        <v>40</v>
      </c>
      <c r="D61" s="4" t="s">
        <v>352</v>
      </c>
      <c r="E61" s="4">
        <f>IFERROR(IF(VLOOKUP(TRIM(UPPER(SUBSTITUTE(D61," ",""))),'Cleaned Google Form'!$A$1:$L$5000,5,FALSE)="YES",1,0),0)</f>
        <v>1</v>
      </c>
      <c r="F61" s="4">
        <f>IFERROR(IF(RIGHT(VLOOKUP(TRIM(UPPER(SUBSTITUTE(D61," ",""))),'Cleaned Google Form'!$A$1:$L$5000,2,FALSE),1)="1",1,0),0)</f>
        <v>1</v>
      </c>
      <c r="G61" s="4">
        <f>IFERROR(IF(VLOOKUP(TRIM(UPPER(SUBSTITUTE(D61," ",""))),'Cleaned Google Form'!$A$1:$L$5000,3,FALSE)="VGH",1,0),0)</f>
        <v>0</v>
      </c>
      <c r="H61" s="4">
        <f>IFERROR(IF(G61+IFERROR(IF(VLOOKUP(TRIM(UPPER(SUBSTITUTE(D61," ",""))),'Cleaned Google Form'!$A$1:$L$5000,3,FALSE)="SPH",1,0),0)=0,1,0),0)</f>
        <v>0</v>
      </c>
      <c r="I61" s="4">
        <f>IF(I60="Resident Index",1,I60+1)</f>
        <v>40</v>
      </c>
      <c r="J61" s="12">
        <f>IFERROR(IF(AND(WEEKDAY('Main Template'!J$18)=1,OR(VLOOKUP(TRIM(UPPER(SUBSTITUTE($D61," ",""))),'Cleaned Google Form'!$A$1:$M$5000,3,FALSE)="SMH",VLOOKUP(TRIM(UPPER(SUBSTITUTE($D61," ",""))),'Cleaned Google Form'!$A$1:$M$5000,3,FALSE)="RCH",VLOOKUP(TRIM(UPPER(SUBSTITUTE($D61," ",""))),'Cleaned Google Form'!$A$1:$M$5000,3,FALSE)="BCCA")),0,IF(AND(J$21=1,NOT(VLOOKUP(TRIM(UPPER(SUBSTITUTE($D61," ",""))),'Cleaned Google Form'!$A$1:$M$5000,6,FALSE)="NO")),0,IF(OR(VLOOKUP(TRIM(UPPER(SUBSTITUTE($D61," ",""))),'Cleaned Google Form'!$A$1:$M$5000,8,FALSE)='Main Template'!J$12,VLOOKUP(TRIM(UPPER(SUBSTITUTE($D61," ",""))),'Cleaned Google Form'!$A$1:$M$5000,8,FALSE)='Main Template'!J$13,VLOOKUP(TRIM(UPPER(SUBSTITUTE($D61," ",""))),'Cleaned Google Form'!$A$1:$M$5000,8,FALSE)='Main Template'!J$14,VLOOKUP(TRIM(UPPER(SUBSTITUTE($D61," ",""))),'Cleaned Google Form'!$A$1:$M$5000,8,FALSE)='Main Template'!J$15),0,IF(AND('Main Template'!J$21&gt;=$C$9,'Main Template'!J$19,VLOOKUP(TRIM(UPPER(SUBSTITUTE($D61," ",""))),'Cleaned Google Form'!$A$1:$M$5000,7,FALSE)="YES"),0,IF(IFERROR(FIND('Main Template'!J$17,VLOOKUP(TRIM(UPPER(SUBSTITUTE('Main Template'!$D61," ",""))),'Cleaned Google Form'!$A$1:$M$5000,9,FALSE),1),FALSE),0,1))))),1)</f>
        <v>1</v>
      </c>
      <c r="K61" s="12">
        <f>IFERROR(IF(AND(WEEKDAY('Main Template'!K$18)=1,OR(VLOOKUP(TRIM(UPPER(SUBSTITUTE($D61," ",""))),'Cleaned Google Form'!$A$1:$M$5000,3,FALSE)="SMH",VLOOKUP(TRIM(UPPER(SUBSTITUTE($D61," ",""))),'Cleaned Google Form'!$A$1:$M$5000,3,FALSE)="RCH",VLOOKUP(TRIM(UPPER(SUBSTITUTE($D61," ",""))),'Cleaned Google Form'!$A$1:$M$5000,3,FALSE)="BCCA")),0,IF(AND(K$21=1,NOT(VLOOKUP(TRIM(UPPER(SUBSTITUTE($D61," ",""))),'Cleaned Google Form'!$A$1:$M$5000,6,FALSE)="NO")),0,IF(OR(VLOOKUP(TRIM(UPPER(SUBSTITUTE($D61," ",""))),'Cleaned Google Form'!$A$1:$M$5000,8,FALSE)='Main Template'!K$12,VLOOKUP(TRIM(UPPER(SUBSTITUTE($D61," ",""))),'Cleaned Google Form'!$A$1:$M$5000,8,FALSE)='Main Template'!K$13,VLOOKUP(TRIM(UPPER(SUBSTITUTE($D61," ",""))),'Cleaned Google Form'!$A$1:$M$5000,8,FALSE)='Main Template'!K$14,VLOOKUP(TRIM(UPPER(SUBSTITUTE($D61," ",""))),'Cleaned Google Form'!$A$1:$M$5000,8,FALSE)='Main Template'!K$15),0,IF(AND('Main Template'!K$21&gt;=$C$9,'Main Template'!K$19,VLOOKUP(TRIM(UPPER(SUBSTITUTE($D61," ",""))),'Cleaned Google Form'!$A$1:$M$5000,7,FALSE)="YES"),0,IF(IFERROR(FIND('Main Template'!K$17,VLOOKUP(TRIM(UPPER(SUBSTITUTE('Main Template'!$D61," ",""))),'Cleaned Google Form'!$A$1:$M$5000,9,FALSE),1),FALSE),0,1))))),1)</f>
        <v>1</v>
      </c>
      <c r="L61" s="12">
        <f>IFERROR(IF(AND(WEEKDAY('Main Template'!L$18)=1,OR(VLOOKUP(TRIM(UPPER(SUBSTITUTE($D61," ",""))),'Cleaned Google Form'!$A$1:$M$5000,3,FALSE)="SMH",VLOOKUP(TRIM(UPPER(SUBSTITUTE($D61," ",""))),'Cleaned Google Form'!$A$1:$M$5000,3,FALSE)="RCH",VLOOKUP(TRIM(UPPER(SUBSTITUTE($D61," ",""))),'Cleaned Google Form'!$A$1:$M$5000,3,FALSE)="BCCA")),0,IF(AND(L$21=1,NOT(VLOOKUP(TRIM(UPPER(SUBSTITUTE($D61," ",""))),'Cleaned Google Form'!$A$1:$M$5000,6,FALSE)="NO")),0,IF(OR(VLOOKUP(TRIM(UPPER(SUBSTITUTE($D61," ",""))),'Cleaned Google Form'!$A$1:$M$5000,8,FALSE)='Main Template'!L$12,VLOOKUP(TRIM(UPPER(SUBSTITUTE($D61," ",""))),'Cleaned Google Form'!$A$1:$M$5000,8,FALSE)='Main Template'!L$13,VLOOKUP(TRIM(UPPER(SUBSTITUTE($D61," ",""))),'Cleaned Google Form'!$A$1:$M$5000,8,FALSE)='Main Template'!L$14,VLOOKUP(TRIM(UPPER(SUBSTITUTE($D61," ",""))),'Cleaned Google Form'!$A$1:$M$5000,8,FALSE)='Main Template'!L$15),0,IF(AND('Main Template'!L$21&gt;=$C$9,'Main Template'!L$19,VLOOKUP(TRIM(UPPER(SUBSTITUTE($D61," ",""))),'Cleaned Google Form'!$A$1:$M$5000,7,FALSE)="YES"),0,IF(IFERROR(FIND('Main Template'!L$17,VLOOKUP(TRIM(UPPER(SUBSTITUTE('Main Template'!$D61," ",""))),'Cleaned Google Form'!$A$1:$M$5000,9,FALSE),1),FALSE),0,1))))),1)</f>
        <v>1</v>
      </c>
      <c r="M61" s="12">
        <f>IFERROR(IF(AND(WEEKDAY('Main Template'!M$18)=1,OR(VLOOKUP(TRIM(UPPER(SUBSTITUTE($D61," ",""))),'Cleaned Google Form'!$A$1:$M$5000,3,FALSE)="SMH",VLOOKUP(TRIM(UPPER(SUBSTITUTE($D61," ",""))),'Cleaned Google Form'!$A$1:$M$5000,3,FALSE)="RCH",VLOOKUP(TRIM(UPPER(SUBSTITUTE($D61," ",""))),'Cleaned Google Form'!$A$1:$M$5000,3,FALSE)="BCCA")),0,IF(AND(M$21=1,NOT(VLOOKUP(TRIM(UPPER(SUBSTITUTE($D61," ",""))),'Cleaned Google Form'!$A$1:$M$5000,6,FALSE)="NO")),0,IF(OR(VLOOKUP(TRIM(UPPER(SUBSTITUTE($D61," ",""))),'Cleaned Google Form'!$A$1:$M$5000,8,FALSE)='Main Template'!M$12,VLOOKUP(TRIM(UPPER(SUBSTITUTE($D61," ",""))),'Cleaned Google Form'!$A$1:$M$5000,8,FALSE)='Main Template'!M$13,VLOOKUP(TRIM(UPPER(SUBSTITUTE($D61," ",""))),'Cleaned Google Form'!$A$1:$M$5000,8,FALSE)='Main Template'!M$14,VLOOKUP(TRIM(UPPER(SUBSTITUTE($D61," ",""))),'Cleaned Google Form'!$A$1:$M$5000,8,FALSE)='Main Template'!M$15),0,IF(AND('Main Template'!M$21&gt;=$C$9,'Main Template'!M$19,VLOOKUP(TRIM(UPPER(SUBSTITUTE($D61," ",""))),'Cleaned Google Form'!$A$1:$M$5000,7,FALSE)="YES"),0,IF(IFERROR(FIND('Main Template'!M$17,VLOOKUP(TRIM(UPPER(SUBSTITUTE('Main Template'!$D61," ",""))),'Cleaned Google Form'!$A$1:$M$5000,9,FALSE),1),FALSE),0,1))))),1)</f>
        <v>1</v>
      </c>
      <c r="N61" s="12">
        <f>IFERROR(IF(AND(WEEKDAY('Main Template'!N$18)=1,OR(VLOOKUP(TRIM(UPPER(SUBSTITUTE($D61," ",""))),'Cleaned Google Form'!$A$1:$M$5000,3,FALSE)="SMH",VLOOKUP(TRIM(UPPER(SUBSTITUTE($D61," ",""))),'Cleaned Google Form'!$A$1:$M$5000,3,FALSE)="RCH",VLOOKUP(TRIM(UPPER(SUBSTITUTE($D61," ",""))),'Cleaned Google Form'!$A$1:$M$5000,3,FALSE)="BCCA")),0,IF(AND(N$21=1,NOT(VLOOKUP(TRIM(UPPER(SUBSTITUTE($D61," ",""))),'Cleaned Google Form'!$A$1:$M$5000,6,FALSE)="NO")),0,IF(OR(VLOOKUP(TRIM(UPPER(SUBSTITUTE($D61," ",""))),'Cleaned Google Form'!$A$1:$M$5000,8,FALSE)='Main Template'!N$12,VLOOKUP(TRIM(UPPER(SUBSTITUTE($D61," ",""))),'Cleaned Google Form'!$A$1:$M$5000,8,FALSE)='Main Template'!N$13,VLOOKUP(TRIM(UPPER(SUBSTITUTE($D61," ",""))),'Cleaned Google Form'!$A$1:$M$5000,8,FALSE)='Main Template'!N$14,VLOOKUP(TRIM(UPPER(SUBSTITUTE($D61," ",""))),'Cleaned Google Form'!$A$1:$M$5000,8,FALSE)='Main Template'!N$15),0,IF(AND('Main Template'!N$21&gt;=$C$9,'Main Template'!N$19,VLOOKUP(TRIM(UPPER(SUBSTITUTE($D61," ",""))),'Cleaned Google Form'!$A$1:$M$5000,7,FALSE)="YES"),0,IF(IFERROR(FIND('Main Template'!N$17,VLOOKUP(TRIM(UPPER(SUBSTITUTE('Main Template'!$D61," ",""))),'Cleaned Google Form'!$A$1:$M$5000,9,FALSE),1),FALSE),0,1))))),1)</f>
        <v>0</v>
      </c>
      <c r="O61" s="12">
        <f>IFERROR(IF(AND(WEEKDAY('Main Template'!O$18)=1,OR(VLOOKUP(TRIM(UPPER(SUBSTITUTE($D61," ",""))),'Cleaned Google Form'!$A$1:$M$5000,3,FALSE)="SMH",VLOOKUP(TRIM(UPPER(SUBSTITUTE($D61," ",""))),'Cleaned Google Form'!$A$1:$M$5000,3,FALSE)="RCH",VLOOKUP(TRIM(UPPER(SUBSTITUTE($D61," ",""))),'Cleaned Google Form'!$A$1:$M$5000,3,FALSE)="BCCA")),0,IF(AND(O$21=1,NOT(VLOOKUP(TRIM(UPPER(SUBSTITUTE($D61," ",""))),'Cleaned Google Form'!$A$1:$M$5000,6,FALSE)="NO")),0,IF(OR(VLOOKUP(TRIM(UPPER(SUBSTITUTE($D61," ",""))),'Cleaned Google Form'!$A$1:$M$5000,8,FALSE)='Main Template'!O$12,VLOOKUP(TRIM(UPPER(SUBSTITUTE($D61," ",""))),'Cleaned Google Form'!$A$1:$M$5000,8,FALSE)='Main Template'!O$13,VLOOKUP(TRIM(UPPER(SUBSTITUTE($D61," ",""))),'Cleaned Google Form'!$A$1:$M$5000,8,FALSE)='Main Template'!O$14,VLOOKUP(TRIM(UPPER(SUBSTITUTE($D61," ",""))),'Cleaned Google Form'!$A$1:$M$5000,8,FALSE)='Main Template'!O$15),0,IF(AND('Main Template'!O$21&gt;=$C$9,'Main Template'!O$19,VLOOKUP(TRIM(UPPER(SUBSTITUTE($D61," ",""))),'Cleaned Google Form'!$A$1:$M$5000,7,FALSE)="YES"),0,IF(IFERROR(FIND('Main Template'!O$17,VLOOKUP(TRIM(UPPER(SUBSTITUTE('Main Template'!$D61," ",""))),'Cleaned Google Form'!$A$1:$M$5000,9,FALSE),1),FALSE),0,1))))),1)</f>
        <v>0</v>
      </c>
      <c r="P61" s="12">
        <f>IFERROR(IF(AND(WEEKDAY('Main Template'!P$18)=1,OR(VLOOKUP(TRIM(UPPER(SUBSTITUTE($D61," ",""))),'Cleaned Google Form'!$A$1:$M$5000,3,FALSE)="SMH",VLOOKUP(TRIM(UPPER(SUBSTITUTE($D61," ",""))),'Cleaned Google Form'!$A$1:$M$5000,3,FALSE)="RCH",VLOOKUP(TRIM(UPPER(SUBSTITUTE($D61," ",""))),'Cleaned Google Form'!$A$1:$M$5000,3,FALSE)="BCCA")),0,IF(AND(P$21=1,NOT(VLOOKUP(TRIM(UPPER(SUBSTITUTE($D61," ",""))),'Cleaned Google Form'!$A$1:$M$5000,6,FALSE)="NO")),0,IF(OR(VLOOKUP(TRIM(UPPER(SUBSTITUTE($D61," ",""))),'Cleaned Google Form'!$A$1:$M$5000,8,FALSE)='Main Template'!P$12,VLOOKUP(TRIM(UPPER(SUBSTITUTE($D61," ",""))),'Cleaned Google Form'!$A$1:$M$5000,8,FALSE)='Main Template'!P$13,VLOOKUP(TRIM(UPPER(SUBSTITUTE($D61," ",""))),'Cleaned Google Form'!$A$1:$M$5000,8,FALSE)='Main Template'!P$14,VLOOKUP(TRIM(UPPER(SUBSTITUTE($D61," ",""))),'Cleaned Google Form'!$A$1:$M$5000,8,FALSE)='Main Template'!P$15),0,IF(AND('Main Template'!P$21&gt;=$C$9,'Main Template'!P$19,VLOOKUP(TRIM(UPPER(SUBSTITUTE($D61," ",""))),'Cleaned Google Form'!$A$1:$M$5000,7,FALSE)="YES"),0,IF(IFERROR(FIND('Main Template'!P$17,VLOOKUP(TRIM(UPPER(SUBSTITUTE('Main Template'!$D61," ",""))),'Cleaned Google Form'!$A$1:$M$5000,9,FALSE),1),FALSE),0,1))))),1)</f>
        <v>0</v>
      </c>
      <c r="Q61" s="12">
        <f>IFERROR(IF(AND(WEEKDAY('Main Template'!Q$18)=1,OR(VLOOKUP(TRIM(UPPER(SUBSTITUTE($D61," ",""))),'Cleaned Google Form'!$A$1:$M$5000,3,FALSE)="SMH",VLOOKUP(TRIM(UPPER(SUBSTITUTE($D61," ",""))),'Cleaned Google Form'!$A$1:$M$5000,3,FALSE)="RCH",VLOOKUP(TRIM(UPPER(SUBSTITUTE($D61," ",""))),'Cleaned Google Form'!$A$1:$M$5000,3,FALSE)="BCCA")),0,IF(AND(Q$21=1,NOT(VLOOKUP(TRIM(UPPER(SUBSTITUTE($D61," ",""))),'Cleaned Google Form'!$A$1:$M$5000,6,FALSE)="NO")),0,IF(OR(VLOOKUP(TRIM(UPPER(SUBSTITUTE($D61," ",""))),'Cleaned Google Form'!$A$1:$M$5000,8,FALSE)='Main Template'!Q$12,VLOOKUP(TRIM(UPPER(SUBSTITUTE($D61," ",""))),'Cleaned Google Form'!$A$1:$M$5000,8,FALSE)='Main Template'!Q$13,VLOOKUP(TRIM(UPPER(SUBSTITUTE($D61," ",""))),'Cleaned Google Form'!$A$1:$M$5000,8,FALSE)='Main Template'!Q$14,VLOOKUP(TRIM(UPPER(SUBSTITUTE($D61," ",""))),'Cleaned Google Form'!$A$1:$M$5000,8,FALSE)='Main Template'!Q$15),0,IF(AND('Main Template'!Q$21&gt;=$C$9,'Main Template'!Q$19,VLOOKUP(TRIM(UPPER(SUBSTITUTE($D61," ",""))),'Cleaned Google Form'!$A$1:$M$5000,7,FALSE)="YES"),0,IF(IFERROR(FIND('Main Template'!Q$17,VLOOKUP(TRIM(UPPER(SUBSTITUTE('Main Template'!$D61," ",""))),'Cleaned Google Form'!$A$1:$M$5000,9,FALSE),1),FALSE),0,1))))),1)</f>
        <v>0</v>
      </c>
      <c r="R61" s="12">
        <f>IFERROR(IF(AND(WEEKDAY('Main Template'!R$18)=1,OR(VLOOKUP(TRIM(UPPER(SUBSTITUTE($D61," ",""))),'Cleaned Google Form'!$A$1:$M$5000,3,FALSE)="SMH",VLOOKUP(TRIM(UPPER(SUBSTITUTE($D61," ",""))),'Cleaned Google Form'!$A$1:$M$5000,3,FALSE)="RCH",VLOOKUP(TRIM(UPPER(SUBSTITUTE($D61," ",""))),'Cleaned Google Form'!$A$1:$M$5000,3,FALSE)="BCCA")),0,IF(AND(R$21=1,NOT(VLOOKUP(TRIM(UPPER(SUBSTITUTE($D61," ",""))),'Cleaned Google Form'!$A$1:$M$5000,6,FALSE)="NO")),0,IF(OR(VLOOKUP(TRIM(UPPER(SUBSTITUTE($D61," ",""))),'Cleaned Google Form'!$A$1:$M$5000,8,FALSE)='Main Template'!R$12,VLOOKUP(TRIM(UPPER(SUBSTITUTE($D61," ",""))),'Cleaned Google Form'!$A$1:$M$5000,8,FALSE)='Main Template'!R$13,VLOOKUP(TRIM(UPPER(SUBSTITUTE($D61," ",""))),'Cleaned Google Form'!$A$1:$M$5000,8,FALSE)='Main Template'!R$14,VLOOKUP(TRIM(UPPER(SUBSTITUTE($D61," ",""))),'Cleaned Google Form'!$A$1:$M$5000,8,FALSE)='Main Template'!R$15),0,IF(AND('Main Template'!R$21&gt;=$C$9,'Main Template'!R$19,VLOOKUP(TRIM(UPPER(SUBSTITUTE($D61," ",""))),'Cleaned Google Form'!$A$1:$M$5000,7,FALSE)="YES"),0,IF(IFERROR(FIND('Main Template'!R$17,VLOOKUP(TRIM(UPPER(SUBSTITUTE('Main Template'!$D61," ",""))),'Cleaned Google Form'!$A$1:$M$5000,9,FALSE),1),FALSE),0,1))))),1)</f>
        <v>0</v>
      </c>
      <c r="S61" s="12">
        <f>IFERROR(IF(AND(WEEKDAY('Main Template'!S$18)=1,OR(VLOOKUP(TRIM(UPPER(SUBSTITUTE($D61," ",""))),'Cleaned Google Form'!$A$1:$M$5000,3,FALSE)="SMH",VLOOKUP(TRIM(UPPER(SUBSTITUTE($D61," ",""))),'Cleaned Google Form'!$A$1:$M$5000,3,FALSE)="RCH",VLOOKUP(TRIM(UPPER(SUBSTITUTE($D61," ",""))),'Cleaned Google Form'!$A$1:$M$5000,3,FALSE)="BCCA")),0,IF(AND(S$21=1,NOT(VLOOKUP(TRIM(UPPER(SUBSTITUTE($D61," ",""))),'Cleaned Google Form'!$A$1:$M$5000,6,FALSE)="NO")),0,IF(OR(VLOOKUP(TRIM(UPPER(SUBSTITUTE($D61," ",""))),'Cleaned Google Form'!$A$1:$M$5000,8,FALSE)='Main Template'!S$12,VLOOKUP(TRIM(UPPER(SUBSTITUTE($D61," ",""))),'Cleaned Google Form'!$A$1:$M$5000,8,FALSE)='Main Template'!S$13,VLOOKUP(TRIM(UPPER(SUBSTITUTE($D61," ",""))),'Cleaned Google Form'!$A$1:$M$5000,8,FALSE)='Main Template'!S$14,VLOOKUP(TRIM(UPPER(SUBSTITUTE($D61," ",""))),'Cleaned Google Form'!$A$1:$M$5000,8,FALSE)='Main Template'!S$15),0,IF(AND('Main Template'!S$21&gt;=$C$9,'Main Template'!S$19,VLOOKUP(TRIM(UPPER(SUBSTITUTE($D61," ",""))),'Cleaned Google Form'!$A$1:$M$5000,7,FALSE)="YES"),0,IF(IFERROR(FIND('Main Template'!S$17,VLOOKUP(TRIM(UPPER(SUBSTITUTE('Main Template'!$D61," ",""))),'Cleaned Google Form'!$A$1:$M$5000,9,FALSE),1),FALSE),0,1))))),1)</f>
        <v>0</v>
      </c>
      <c r="T61" s="12">
        <f>IFERROR(IF(AND(WEEKDAY('Main Template'!T$18)=1,OR(VLOOKUP(TRIM(UPPER(SUBSTITUTE($D61," ",""))),'Cleaned Google Form'!$A$1:$M$5000,3,FALSE)="SMH",VLOOKUP(TRIM(UPPER(SUBSTITUTE($D61," ",""))),'Cleaned Google Form'!$A$1:$M$5000,3,FALSE)="RCH",VLOOKUP(TRIM(UPPER(SUBSTITUTE($D61," ",""))),'Cleaned Google Form'!$A$1:$M$5000,3,FALSE)="BCCA")),0,IF(AND(T$21=1,NOT(VLOOKUP(TRIM(UPPER(SUBSTITUTE($D61," ",""))),'Cleaned Google Form'!$A$1:$M$5000,6,FALSE)="NO")),0,IF(OR(VLOOKUP(TRIM(UPPER(SUBSTITUTE($D61," ",""))),'Cleaned Google Form'!$A$1:$M$5000,8,FALSE)='Main Template'!T$12,VLOOKUP(TRIM(UPPER(SUBSTITUTE($D61," ",""))),'Cleaned Google Form'!$A$1:$M$5000,8,FALSE)='Main Template'!T$13,VLOOKUP(TRIM(UPPER(SUBSTITUTE($D61," ",""))),'Cleaned Google Form'!$A$1:$M$5000,8,FALSE)='Main Template'!T$14,VLOOKUP(TRIM(UPPER(SUBSTITUTE($D61," ",""))),'Cleaned Google Form'!$A$1:$M$5000,8,FALSE)='Main Template'!T$15),0,IF(AND('Main Template'!T$21&gt;=$C$9,'Main Template'!T$19,VLOOKUP(TRIM(UPPER(SUBSTITUTE($D61," ",""))),'Cleaned Google Form'!$A$1:$M$5000,7,FALSE)="YES"),0,IF(IFERROR(FIND('Main Template'!T$17,VLOOKUP(TRIM(UPPER(SUBSTITUTE('Main Template'!$D61," ",""))),'Cleaned Google Form'!$A$1:$M$5000,9,FALSE),1),FALSE),0,1))))),1)</f>
        <v>0</v>
      </c>
      <c r="U61" s="12">
        <f>IFERROR(IF(AND(WEEKDAY('Main Template'!U$18)=1,OR(VLOOKUP(TRIM(UPPER(SUBSTITUTE($D61," ",""))),'Cleaned Google Form'!$A$1:$M$5000,3,FALSE)="SMH",VLOOKUP(TRIM(UPPER(SUBSTITUTE($D61," ",""))),'Cleaned Google Form'!$A$1:$M$5000,3,FALSE)="RCH",VLOOKUP(TRIM(UPPER(SUBSTITUTE($D61," ",""))),'Cleaned Google Form'!$A$1:$M$5000,3,FALSE)="BCCA")),0,IF(AND(U$21=1,NOT(VLOOKUP(TRIM(UPPER(SUBSTITUTE($D61," ",""))),'Cleaned Google Form'!$A$1:$M$5000,6,FALSE)="NO")),0,IF(OR(VLOOKUP(TRIM(UPPER(SUBSTITUTE($D61," ",""))),'Cleaned Google Form'!$A$1:$M$5000,8,FALSE)='Main Template'!U$12,VLOOKUP(TRIM(UPPER(SUBSTITUTE($D61," ",""))),'Cleaned Google Form'!$A$1:$M$5000,8,FALSE)='Main Template'!U$13,VLOOKUP(TRIM(UPPER(SUBSTITUTE($D61," ",""))),'Cleaned Google Form'!$A$1:$M$5000,8,FALSE)='Main Template'!U$14,VLOOKUP(TRIM(UPPER(SUBSTITUTE($D61," ",""))),'Cleaned Google Form'!$A$1:$M$5000,8,FALSE)='Main Template'!U$15),0,IF(AND('Main Template'!U$21&gt;=$C$9,'Main Template'!U$19,VLOOKUP(TRIM(UPPER(SUBSTITUTE($D61," ",""))),'Cleaned Google Form'!$A$1:$M$5000,7,FALSE)="YES"),0,IF(IFERROR(FIND('Main Template'!U$17,VLOOKUP(TRIM(UPPER(SUBSTITUTE('Main Template'!$D61," ",""))),'Cleaned Google Form'!$A$1:$M$5000,9,FALSE),1),FALSE),0,1))))),1)</f>
        <v>0</v>
      </c>
      <c r="V61" s="12">
        <f>IFERROR(IF(AND(WEEKDAY('Main Template'!V$18)=1,OR(VLOOKUP(TRIM(UPPER(SUBSTITUTE($D61," ",""))),'Cleaned Google Form'!$A$1:$M$5000,3,FALSE)="SMH",VLOOKUP(TRIM(UPPER(SUBSTITUTE($D61," ",""))),'Cleaned Google Form'!$A$1:$M$5000,3,FALSE)="RCH",VLOOKUP(TRIM(UPPER(SUBSTITUTE($D61," ",""))),'Cleaned Google Form'!$A$1:$M$5000,3,FALSE)="BCCA")),0,IF(AND(V$21=1,NOT(VLOOKUP(TRIM(UPPER(SUBSTITUTE($D61," ",""))),'Cleaned Google Form'!$A$1:$M$5000,6,FALSE)="NO")),0,IF(OR(VLOOKUP(TRIM(UPPER(SUBSTITUTE($D61," ",""))),'Cleaned Google Form'!$A$1:$M$5000,8,FALSE)='Main Template'!V$12,VLOOKUP(TRIM(UPPER(SUBSTITUTE($D61," ",""))),'Cleaned Google Form'!$A$1:$M$5000,8,FALSE)='Main Template'!V$13,VLOOKUP(TRIM(UPPER(SUBSTITUTE($D61," ",""))),'Cleaned Google Form'!$A$1:$M$5000,8,FALSE)='Main Template'!V$14,VLOOKUP(TRIM(UPPER(SUBSTITUTE($D61," ",""))),'Cleaned Google Form'!$A$1:$M$5000,8,FALSE)='Main Template'!V$15),0,IF(AND('Main Template'!V$21&gt;=$C$9,'Main Template'!V$19,VLOOKUP(TRIM(UPPER(SUBSTITUTE($D61," ",""))),'Cleaned Google Form'!$A$1:$M$5000,7,FALSE)="YES"),0,IF(IFERROR(FIND('Main Template'!V$17,VLOOKUP(TRIM(UPPER(SUBSTITUTE('Main Template'!$D61," ",""))),'Cleaned Google Form'!$A$1:$M$5000,9,FALSE),1),FALSE),0,1))))),1)</f>
        <v>0</v>
      </c>
      <c r="W61" s="12">
        <f>IFERROR(IF(AND(WEEKDAY('Main Template'!W$18)=1,OR(VLOOKUP(TRIM(UPPER(SUBSTITUTE($D61," ",""))),'Cleaned Google Form'!$A$1:$M$5000,3,FALSE)="SMH",VLOOKUP(TRIM(UPPER(SUBSTITUTE($D61," ",""))),'Cleaned Google Form'!$A$1:$M$5000,3,FALSE)="RCH",VLOOKUP(TRIM(UPPER(SUBSTITUTE($D61," ",""))),'Cleaned Google Form'!$A$1:$M$5000,3,FALSE)="BCCA")),0,IF(AND(W$21=1,NOT(VLOOKUP(TRIM(UPPER(SUBSTITUTE($D61," ",""))),'Cleaned Google Form'!$A$1:$M$5000,6,FALSE)="NO")),0,IF(OR(VLOOKUP(TRIM(UPPER(SUBSTITUTE($D61," ",""))),'Cleaned Google Form'!$A$1:$M$5000,8,FALSE)='Main Template'!W$12,VLOOKUP(TRIM(UPPER(SUBSTITUTE($D61," ",""))),'Cleaned Google Form'!$A$1:$M$5000,8,FALSE)='Main Template'!W$13,VLOOKUP(TRIM(UPPER(SUBSTITUTE($D61," ",""))),'Cleaned Google Form'!$A$1:$M$5000,8,FALSE)='Main Template'!W$14,VLOOKUP(TRIM(UPPER(SUBSTITUTE($D61," ",""))),'Cleaned Google Form'!$A$1:$M$5000,8,FALSE)='Main Template'!W$15),0,IF(AND('Main Template'!W$21&gt;=$C$9,'Main Template'!W$19,VLOOKUP(TRIM(UPPER(SUBSTITUTE($D61," ",""))),'Cleaned Google Form'!$A$1:$M$5000,7,FALSE)="YES"),0,IF(IFERROR(FIND('Main Template'!W$17,VLOOKUP(TRIM(UPPER(SUBSTITUTE('Main Template'!$D61," ",""))),'Cleaned Google Form'!$A$1:$M$5000,9,FALSE),1),FALSE),0,1))))),1)</f>
        <v>0</v>
      </c>
      <c r="X61" s="12">
        <f>IFERROR(IF(AND(WEEKDAY('Main Template'!X$18)=1,OR(VLOOKUP(TRIM(UPPER(SUBSTITUTE($D61," ",""))),'Cleaned Google Form'!$A$1:$M$5000,3,FALSE)="SMH",VLOOKUP(TRIM(UPPER(SUBSTITUTE($D61," ",""))),'Cleaned Google Form'!$A$1:$M$5000,3,FALSE)="RCH",VLOOKUP(TRIM(UPPER(SUBSTITUTE($D61," ",""))),'Cleaned Google Form'!$A$1:$M$5000,3,FALSE)="BCCA")),0,IF(AND(X$21=1,NOT(VLOOKUP(TRIM(UPPER(SUBSTITUTE($D61," ",""))),'Cleaned Google Form'!$A$1:$M$5000,6,FALSE)="NO")),0,IF(OR(VLOOKUP(TRIM(UPPER(SUBSTITUTE($D61," ",""))),'Cleaned Google Form'!$A$1:$M$5000,8,FALSE)='Main Template'!X$12,VLOOKUP(TRIM(UPPER(SUBSTITUTE($D61," ",""))),'Cleaned Google Form'!$A$1:$M$5000,8,FALSE)='Main Template'!X$13,VLOOKUP(TRIM(UPPER(SUBSTITUTE($D61," ",""))),'Cleaned Google Form'!$A$1:$M$5000,8,FALSE)='Main Template'!X$14,VLOOKUP(TRIM(UPPER(SUBSTITUTE($D61," ",""))),'Cleaned Google Form'!$A$1:$M$5000,8,FALSE)='Main Template'!X$15),0,IF(AND('Main Template'!X$21&gt;=$C$9,'Main Template'!X$19,VLOOKUP(TRIM(UPPER(SUBSTITUTE($D61," ",""))),'Cleaned Google Form'!$A$1:$M$5000,7,FALSE)="YES"),0,IF(IFERROR(FIND('Main Template'!X$17,VLOOKUP(TRIM(UPPER(SUBSTITUTE('Main Template'!$D61," ",""))),'Cleaned Google Form'!$A$1:$M$5000,9,FALSE),1),FALSE),0,1))))),1)</f>
        <v>1</v>
      </c>
      <c r="Y61" s="12">
        <f>IFERROR(IF(AND(WEEKDAY('Main Template'!Y$18)=1,OR(VLOOKUP(TRIM(UPPER(SUBSTITUTE($D61," ",""))),'Cleaned Google Form'!$A$1:$M$5000,3,FALSE)="SMH",VLOOKUP(TRIM(UPPER(SUBSTITUTE($D61," ",""))),'Cleaned Google Form'!$A$1:$M$5000,3,FALSE)="RCH",VLOOKUP(TRIM(UPPER(SUBSTITUTE($D61," ",""))),'Cleaned Google Form'!$A$1:$M$5000,3,FALSE)="BCCA")),0,IF(AND(Y$21=1,NOT(VLOOKUP(TRIM(UPPER(SUBSTITUTE($D61," ",""))),'Cleaned Google Form'!$A$1:$M$5000,6,FALSE)="NO")),0,IF(OR(VLOOKUP(TRIM(UPPER(SUBSTITUTE($D61," ",""))),'Cleaned Google Form'!$A$1:$M$5000,8,FALSE)='Main Template'!Y$12,VLOOKUP(TRIM(UPPER(SUBSTITUTE($D61," ",""))),'Cleaned Google Form'!$A$1:$M$5000,8,FALSE)='Main Template'!Y$13,VLOOKUP(TRIM(UPPER(SUBSTITUTE($D61," ",""))),'Cleaned Google Form'!$A$1:$M$5000,8,FALSE)='Main Template'!Y$14,VLOOKUP(TRIM(UPPER(SUBSTITUTE($D61," ",""))),'Cleaned Google Form'!$A$1:$M$5000,8,FALSE)='Main Template'!Y$15),0,IF(AND('Main Template'!Y$21&gt;=$C$9,'Main Template'!Y$19,VLOOKUP(TRIM(UPPER(SUBSTITUTE($D61," ",""))),'Cleaned Google Form'!$A$1:$M$5000,7,FALSE)="YES"),0,IF(IFERROR(FIND('Main Template'!Y$17,VLOOKUP(TRIM(UPPER(SUBSTITUTE('Main Template'!$D61," ",""))),'Cleaned Google Form'!$A$1:$M$5000,9,FALSE),1),FALSE),0,1))))),1)</f>
        <v>1</v>
      </c>
      <c r="Z61" s="12">
        <f>IFERROR(IF(AND(WEEKDAY('Main Template'!Z$18)=1,OR(VLOOKUP(TRIM(UPPER(SUBSTITUTE($D61," ",""))),'Cleaned Google Form'!$A$1:$M$5000,3,FALSE)="SMH",VLOOKUP(TRIM(UPPER(SUBSTITUTE($D61," ",""))),'Cleaned Google Form'!$A$1:$M$5000,3,FALSE)="RCH",VLOOKUP(TRIM(UPPER(SUBSTITUTE($D61," ",""))),'Cleaned Google Form'!$A$1:$M$5000,3,FALSE)="BCCA")),0,IF(AND(Z$21=1,NOT(VLOOKUP(TRIM(UPPER(SUBSTITUTE($D61," ",""))),'Cleaned Google Form'!$A$1:$M$5000,6,FALSE)="NO")),0,IF(OR(VLOOKUP(TRIM(UPPER(SUBSTITUTE($D61," ",""))),'Cleaned Google Form'!$A$1:$M$5000,8,FALSE)='Main Template'!Z$12,VLOOKUP(TRIM(UPPER(SUBSTITUTE($D61," ",""))),'Cleaned Google Form'!$A$1:$M$5000,8,FALSE)='Main Template'!Z$13,VLOOKUP(TRIM(UPPER(SUBSTITUTE($D61," ",""))),'Cleaned Google Form'!$A$1:$M$5000,8,FALSE)='Main Template'!Z$14,VLOOKUP(TRIM(UPPER(SUBSTITUTE($D61," ",""))),'Cleaned Google Form'!$A$1:$M$5000,8,FALSE)='Main Template'!Z$15),0,IF(AND('Main Template'!Z$21&gt;=$C$9,'Main Template'!Z$19,VLOOKUP(TRIM(UPPER(SUBSTITUTE($D61," ",""))),'Cleaned Google Form'!$A$1:$M$5000,7,FALSE)="YES"),0,IF(IFERROR(FIND('Main Template'!Z$17,VLOOKUP(TRIM(UPPER(SUBSTITUTE('Main Template'!$D61," ",""))),'Cleaned Google Form'!$A$1:$M$5000,9,FALSE),1),FALSE),0,1))))),1)</f>
        <v>1</v>
      </c>
      <c r="AA61" s="12">
        <f>IFERROR(IF(AND(WEEKDAY('Main Template'!AA$18)=1,OR(VLOOKUP(TRIM(UPPER(SUBSTITUTE($D61," ",""))),'Cleaned Google Form'!$A$1:$M$5000,3,FALSE)="SMH",VLOOKUP(TRIM(UPPER(SUBSTITUTE($D61," ",""))),'Cleaned Google Form'!$A$1:$M$5000,3,FALSE)="RCH",VLOOKUP(TRIM(UPPER(SUBSTITUTE($D61," ",""))),'Cleaned Google Form'!$A$1:$M$5000,3,FALSE)="BCCA")),0,IF(AND(AA$21=1,NOT(VLOOKUP(TRIM(UPPER(SUBSTITUTE($D61," ",""))),'Cleaned Google Form'!$A$1:$M$5000,6,FALSE)="NO")),0,IF(OR(VLOOKUP(TRIM(UPPER(SUBSTITUTE($D61," ",""))),'Cleaned Google Form'!$A$1:$M$5000,8,FALSE)='Main Template'!AA$12,VLOOKUP(TRIM(UPPER(SUBSTITUTE($D61," ",""))),'Cleaned Google Form'!$A$1:$M$5000,8,FALSE)='Main Template'!AA$13,VLOOKUP(TRIM(UPPER(SUBSTITUTE($D61," ",""))),'Cleaned Google Form'!$A$1:$M$5000,8,FALSE)='Main Template'!AA$14,VLOOKUP(TRIM(UPPER(SUBSTITUTE($D61," ",""))),'Cleaned Google Form'!$A$1:$M$5000,8,FALSE)='Main Template'!AA$15),0,IF(AND('Main Template'!AA$21&gt;=$C$9,'Main Template'!AA$19,VLOOKUP(TRIM(UPPER(SUBSTITUTE($D61," ",""))),'Cleaned Google Form'!$A$1:$M$5000,7,FALSE)="YES"),0,IF(IFERROR(FIND('Main Template'!AA$17,VLOOKUP(TRIM(UPPER(SUBSTITUTE('Main Template'!$D61," ",""))),'Cleaned Google Form'!$A$1:$M$5000,9,FALSE),1),FALSE),0,1))))),1)</f>
        <v>1</v>
      </c>
      <c r="AB61" s="12">
        <f>IFERROR(IF(AND(WEEKDAY('Main Template'!AB$18)=1,OR(VLOOKUP(TRIM(UPPER(SUBSTITUTE($D61," ",""))),'Cleaned Google Form'!$A$1:$M$5000,3,FALSE)="SMH",VLOOKUP(TRIM(UPPER(SUBSTITUTE($D61," ",""))),'Cleaned Google Form'!$A$1:$M$5000,3,FALSE)="RCH",VLOOKUP(TRIM(UPPER(SUBSTITUTE($D61," ",""))),'Cleaned Google Form'!$A$1:$M$5000,3,FALSE)="BCCA")),0,IF(AND(AB$21=1,NOT(VLOOKUP(TRIM(UPPER(SUBSTITUTE($D61," ",""))),'Cleaned Google Form'!$A$1:$M$5000,6,FALSE)="NO")),0,IF(OR(VLOOKUP(TRIM(UPPER(SUBSTITUTE($D61," ",""))),'Cleaned Google Form'!$A$1:$M$5000,8,FALSE)='Main Template'!AB$12,VLOOKUP(TRIM(UPPER(SUBSTITUTE($D61," ",""))),'Cleaned Google Form'!$A$1:$M$5000,8,FALSE)='Main Template'!AB$13,VLOOKUP(TRIM(UPPER(SUBSTITUTE($D61," ",""))),'Cleaned Google Form'!$A$1:$M$5000,8,FALSE)='Main Template'!AB$14,VLOOKUP(TRIM(UPPER(SUBSTITUTE($D61," ",""))),'Cleaned Google Form'!$A$1:$M$5000,8,FALSE)='Main Template'!AB$15),0,IF(AND('Main Template'!AB$21&gt;=$C$9,'Main Template'!AB$19,VLOOKUP(TRIM(UPPER(SUBSTITUTE($D61," ",""))),'Cleaned Google Form'!$A$1:$M$5000,7,FALSE)="YES"),0,IF(IFERROR(FIND('Main Template'!AB$17,VLOOKUP(TRIM(UPPER(SUBSTITUTE('Main Template'!$D61," ",""))),'Cleaned Google Form'!$A$1:$M$5000,9,FALSE),1),FALSE),0,1))))),1)</f>
        <v>1</v>
      </c>
      <c r="AC61" s="12">
        <f>IFERROR(IF(AND(WEEKDAY('Main Template'!AC$18)=1,OR(VLOOKUP(TRIM(UPPER(SUBSTITUTE($D61," ",""))),'Cleaned Google Form'!$A$1:$M$5000,3,FALSE)="SMH",VLOOKUP(TRIM(UPPER(SUBSTITUTE($D61," ",""))),'Cleaned Google Form'!$A$1:$M$5000,3,FALSE)="RCH",VLOOKUP(TRIM(UPPER(SUBSTITUTE($D61," ",""))),'Cleaned Google Form'!$A$1:$M$5000,3,FALSE)="BCCA")),0,IF(AND(AC$21=1,NOT(VLOOKUP(TRIM(UPPER(SUBSTITUTE($D61," ",""))),'Cleaned Google Form'!$A$1:$M$5000,6,FALSE)="NO")),0,IF(OR(VLOOKUP(TRIM(UPPER(SUBSTITUTE($D61," ",""))),'Cleaned Google Form'!$A$1:$M$5000,8,FALSE)='Main Template'!AC$12,VLOOKUP(TRIM(UPPER(SUBSTITUTE($D61," ",""))),'Cleaned Google Form'!$A$1:$M$5000,8,FALSE)='Main Template'!AC$13,VLOOKUP(TRIM(UPPER(SUBSTITUTE($D61," ",""))),'Cleaned Google Form'!$A$1:$M$5000,8,FALSE)='Main Template'!AC$14,VLOOKUP(TRIM(UPPER(SUBSTITUTE($D61," ",""))),'Cleaned Google Form'!$A$1:$M$5000,8,FALSE)='Main Template'!AC$15),0,IF(AND('Main Template'!AC$21&gt;=$C$9,'Main Template'!AC$19,VLOOKUP(TRIM(UPPER(SUBSTITUTE($D61," ",""))),'Cleaned Google Form'!$A$1:$M$5000,7,FALSE)="YES"),0,IF(IFERROR(FIND('Main Template'!AC$17,VLOOKUP(TRIM(UPPER(SUBSTITUTE('Main Template'!$D61," ",""))),'Cleaned Google Form'!$A$1:$M$5000,9,FALSE),1),FALSE),0,1))))),1)</f>
        <v>1</v>
      </c>
      <c r="AD61" s="12">
        <f>IFERROR(IF(AND(WEEKDAY('Main Template'!AD$18)=1,OR(VLOOKUP(TRIM(UPPER(SUBSTITUTE($D61," ",""))),'Cleaned Google Form'!$A$1:$M$5000,3,FALSE)="SMH",VLOOKUP(TRIM(UPPER(SUBSTITUTE($D61," ",""))),'Cleaned Google Form'!$A$1:$M$5000,3,FALSE)="RCH",VLOOKUP(TRIM(UPPER(SUBSTITUTE($D61," ",""))),'Cleaned Google Form'!$A$1:$M$5000,3,FALSE)="BCCA")),0,IF(AND(AD$21=1,NOT(VLOOKUP(TRIM(UPPER(SUBSTITUTE($D61," ",""))),'Cleaned Google Form'!$A$1:$M$5000,6,FALSE)="NO")),0,IF(OR(VLOOKUP(TRIM(UPPER(SUBSTITUTE($D61," ",""))),'Cleaned Google Form'!$A$1:$M$5000,8,FALSE)='Main Template'!AD$12,VLOOKUP(TRIM(UPPER(SUBSTITUTE($D61," ",""))),'Cleaned Google Form'!$A$1:$M$5000,8,FALSE)='Main Template'!AD$13,VLOOKUP(TRIM(UPPER(SUBSTITUTE($D61," ",""))),'Cleaned Google Form'!$A$1:$M$5000,8,FALSE)='Main Template'!AD$14,VLOOKUP(TRIM(UPPER(SUBSTITUTE($D61," ",""))),'Cleaned Google Form'!$A$1:$M$5000,8,FALSE)='Main Template'!AD$15),0,IF(AND('Main Template'!AD$21&gt;=$C$9,'Main Template'!AD$19,VLOOKUP(TRIM(UPPER(SUBSTITUTE($D61," ",""))),'Cleaned Google Form'!$A$1:$M$5000,7,FALSE)="YES"),0,IF(IFERROR(FIND('Main Template'!AD$17,VLOOKUP(TRIM(UPPER(SUBSTITUTE('Main Template'!$D61," ",""))),'Cleaned Google Form'!$A$1:$M$5000,9,FALSE),1),FALSE),0,1))))),1)</f>
        <v>1</v>
      </c>
      <c r="AE61" s="12">
        <f>IFERROR(IF(AND(WEEKDAY('Main Template'!AE$18)=1,OR(VLOOKUP(TRIM(UPPER(SUBSTITUTE($D61," ",""))),'Cleaned Google Form'!$A$1:$M$5000,3,FALSE)="SMH",VLOOKUP(TRIM(UPPER(SUBSTITUTE($D61," ",""))),'Cleaned Google Form'!$A$1:$M$5000,3,FALSE)="RCH",VLOOKUP(TRIM(UPPER(SUBSTITUTE($D61," ",""))),'Cleaned Google Form'!$A$1:$M$5000,3,FALSE)="BCCA")),0,IF(AND(AE$21=1,NOT(VLOOKUP(TRIM(UPPER(SUBSTITUTE($D61," ",""))),'Cleaned Google Form'!$A$1:$M$5000,6,FALSE)="NO")),0,IF(OR(VLOOKUP(TRIM(UPPER(SUBSTITUTE($D61," ",""))),'Cleaned Google Form'!$A$1:$M$5000,8,FALSE)='Main Template'!AE$12,VLOOKUP(TRIM(UPPER(SUBSTITUTE($D61," ",""))),'Cleaned Google Form'!$A$1:$M$5000,8,FALSE)='Main Template'!AE$13,VLOOKUP(TRIM(UPPER(SUBSTITUTE($D61," ",""))),'Cleaned Google Form'!$A$1:$M$5000,8,FALSE)='Main Template'!AE$14,VLOOKUP(TRIM(UPPER(SUBSTITUTE($D61," ",""))),'Cleaned Google Form'!$A$1:$M$5000,8,FALSE)='Main Template'!AE$15),0,IF(AND('Main Template'!AE$21&gt;=$C$9,'Main Template'!AE$19,VLOOKUP(TRIM(UPPER(SUBSTITUTE($D61," ",""))),'Cleaned Google Form'!$A$1:$M$5000,7,FALSE)="YES"),0,IF(IFERROR(FIND('Main Template'!AE$17,VLOOKUP(TRIM(UPPER(SUBSTITUTE('Main Template'!$D61," ",""))),'Cleaned Google Form'!$A$1:$M$5000,9,FALSE),1),FALSE),0,1))))),1)</f>
        <v>1</v>
      </c>
      <c r="AF61" s="12">
        <f>IFERROR(IF(AND(WEEKDAY('Main Template'!AF$18)=1,OR(VLOOKUP(TRIM(UPPER(SUBSTITUTE($D61," ",""))),'Cleaned Google Form'!$A$1:$M$5000,3,FALSE)="SMH",VLOOKUP(TRIM(UPPER(SUBSTITUTE($D61," ",""))),'Cleaned Google Form'!$A$1:$M$5000,3,FALSE)="RCH",VLOOKUP(TRIM(UPPER(SUBSTITUTE($D61," ",""))),'Cleaned Google Form'!$A$1:$M$5000,3,FALSE)="BCCA")),0,IF(AND(AF$21=1,NOT(VLOOKUP(TRIM(UPPER(SUBSTITUTE($D61," ",""))),'Cleaned Google Form'!$A$1:$M$5000,6,FALSE)="NO")),0,IF(OR(VLOOKUP(TRIM(UPPER(SUBSTITUTE($D61," ",""))),'Cleaned Google Form'!$A$1:$M$5000,8,FALSE)='Main Template'!AF$12,VLOOKUP(TRIM(UPPER(SUBSTITUTE($D61," ",""))),'Cleaned Google Form'!$A$1:$M$5000,8,FALSE)='Main Template'!AF$13,VLOOKUP(TRIM(UPPER(SUBSTITUTE($D61," ",""))),'Cleaned Google Form'!$A$1:$M$5000,8,FALSE)='Main Template'!AF$14,VLOOKUP(TRIM(UPPER(SUBSTITUTE($D61," ",""))),'Cleaned Google Form'!$A$1:$M$5000,8,FALSE)='Main Template'!AF$15),0,IF(AND('Main Template'!AF$21&gt;=$C$9,'Main Template'!AF$19,VLOOKUP(TRIM(UPPER(SUBSTITUTE($D61," ",""))),'Cleaned Google Form'!$A$1:$M$5000,7,FALSE)="YES"),0,IF(IFERROR(FIND('Main Template'!AF$17,VLOOKUP(TRIM(UPPER(SUBSTITUTE('Main Template'!$D61," ",""))),'Cleaned Google Form'!$A$1:$M$5000,9,FALSE),1),FALSE),0,1))))),1)</f>
        <v>1</v>
      </c>
      <c r="AG61" s="12">
        <f>IFERROR(IF(AND(WEEKDAY('Main Template'!AG$18)=1,OR(VLOOKUP(TRIM(UPPER(SUBSTITUTE($D61," ",""))),'Cleaned Google Form'!$A$1:$M$5000,3,FALSE)="SMH",VLOOKUP(TRIM(UPPER(SUBSTITUTE($D61," ",""))),'Cleaned Google Form'!$A$1:$M$5000,3,FALSE)="RCH",VLOOKUP(TRIM(UPPER(SUBSTITUTE($D61," ",""))),'Cleaned Google Form'!$A$1:$M$5000,3,FALSE)="BCCA")),0,IF(AND(AG$21=1,NOT(VLOOKUP(TRIM(UPPER(SUBSTITUTE($D61," ",""))),'Cleaned Google Form'!$A$1:$M$5000,6,FALSE)="NO")),0,IF(OR(VLOOKUP(TRIM(UPPER(SUBSTITUTE($D61," ",""))),'Cleaned Google Form'!$A$1:$M$5000,8,FALSE)='Main Template'!AG$12,VLOOKUP(TRIM(UPPER(SUBSTITUTE($D61," ",""))),'Cleaned Google Form'!$A$1:$M$5000,8,FALSE)='Main Template'!AG$13,VLOOKUP(TRIM(UPPER(SUBSTITUTE($D61," ",""))),'Cleaned Google Form'!$A$1:$M$5000,8,FALSE)='Main Template'!AG$14,VLOOKUP(TRIM(UPPER(SUBSTITUTE($D61," ",""))),'Cleaned Google Form'!$A$1:$M$5000,8,FALSE)='Main Template'!AG$15),0,IF(AND('Main Template'!AG$21&gt;=$C$9,'Main Template'!AG$19,VLOOKUP(TRIM(UPPER(SUBSTITUTE($D61," ",""))),'Cleaned Google Form'!$A$1:$M$5000,7,FALSE)="YES"),0,IF(IFERROR(FIND('Main Template'!AG$17,VLOOKUP(TRIM(UPPER(SUBSTITUTE('Main Template'!$D61," ",""))),'Cleaned Google Form'!$A$1:$M$5000,9,FALSE),1),FALSE),0,1))))),1)</f>
        <v>1</v>
      </c>
      <c r="AH61" s="12">
        <f>IFERROR(IF(AND(WEEKDAY('Main Template'!AH$18)=1,OR(VLOOKUP(TRIM(UPPER(SUBSTITUTE($D61," ",""))),'Cleaned Google Form'!$A$1:$M$5000,3,FALSE)="SMH",VLOOKUP(TRIM(UPPER(SUBSTITUTE($D61," ",""))),'Cleaned Google Form'!$A$1:$M$5000,3,FALSE)="RCH",VLOOKUP(TRIM(UPPER(SUBSTITUTE($D61," ",""))),'Cleaned Google Form'!$A$1:$M$5000,3,FALSE)="BCCA")),0,IF(AND(AH$21=1,NOT(VLOOKUP(TRIM(UPPER(SUBSTITUTE($D61," ",""))),'Cleaned Google Form'!$A$1:$M$5000,6,FALSE)="NO")),0,IF(OR(VLOOKUP(TRIM(UPPER(SUBSTITUTE($D61," ",""))),'Cleaned Google Form'!$A$1:$M$5000,8,FALSE)='Main Template'!AH$12,VLOOKUP(TRIM(UPPER(SUBSTITUTE($D61," ",""))),'Cleaned Google Form'!$A$1:$M$5000,8,FALSE)='Main Template'!AH$13,VLOOKUP(TRIM(UPPER(SUBSTITUTE($D61," ",""))),'Cleaned Google Form'!$A$1:$M$5000,8,FALSE)='Main Template'!AH$14,VLOOKUP(TRIM(UPPER(SUBSTITUTE($D61," ",""))),'Cleaned Google Form'!$A$1:$M$5000,8,FALSE)='Main Template'!AH$15),0,IF(AND('Main Template'!AH$21&gt;=$C$9,'Main Template'!AH$19,VLOOKUP(TRIM(UPPER(SUBSTITUTE($D61," ",""))),'Cleaned Google Form'!$A$1:$M$5000,7,FALSE)="YES"),0,IF(IFERROR(FIND('Main Template'!AH$17,VLOOKUP(TRIM(UPPER(SUBSTITUTE('Main Template'!$D61," ",""))),'Cleaned Google Form'!$A$1:$M$5000,9,FALSE),1),FALSE),0,1))))),1)</f>
        <v>1</v>
      </c>
      <c r="AI61" s="12">
        <f>IFERROR(IF(AND(WEEKDAY('Main Template'!AI$18)=1,OR(VLOOKUP(TRIM(UPPER(SUBSTITUTE($D61," ",""))),'Cleaned Google Form'!$A$1:$M$5000,3,FALSE)="SMH",VLOOKUP(TRIM(UPPER(SUBSTITUTE($D61," ",""))),'Cleaned Google Form'!$A$1:$M$5000,3,FALSE)="RCH",VLOOKUP(TRIM(UPPER(SUBSTITUTE($D61," ",""))),'Cleaned Google Form'!$A$1:$M$5000,3,FALSE)="BCCA")),0,IF(AND(AI$21=1,NOT(VLOOKUP(TRIM(UPPER(SUBSTITUTE($D61," ",""))),'Cleaned Google Form'!$A$1:$M$5000,6,FALSE)="NO")),0,IF(OR(VLOOKUP(TRIM(UPPER(SUBSTITUTE($D61," ",""))),'Cleaned Google Form'!$A$1:$M$5000,8,FALSE)='Main Template'!AI$12,VLOOKUP(TRIM(UPPER(SUBSTITUTE($D61," ",""))),'Cleaned Google Form'!$A$1:$M$5000,8,FALSE)='Main Template'!AI$13,VLOOKUP(TRIM(UPPER(SUBSTITUTE($D61," ",""))),'Cleaned Google Form'!$A$1:$M$5000,8,FALSE)='Main Template'!AI$14,VLOOKUP(TRIM(UPPER(SUBSTITUTE($D61," ",""))),'Cleaned Google Form'!$A$1:$M$5000,8,FALSE)='Main Template'!AI$15),0,IF(AND('Main Template'!AI$21&gt;=$C$9,'Main Template'!AI$19,VLOOKUP(TRIM(UPPER(SUBSTITUTE($D61," ",""))),'Cleaned Google Form'!$A$1:$M$5000,7,FALSE)="YES"),0,IF(IFERROR(FIND('Main Template'!AI$17,VLOOKUP(TRIM(UPPER(SUBSTITUTE('Main Template'!$D61," ",""))),'Cleaned Google Form'!$A$1:$M$5000,9,FALSE),1),FALSE),0,1))))),1)</f>
        <v>1</v>
      </c>
      <c r="AJ61" s="12">
        <f>IFERROR(IF(AND(WEEKDAY('Main Template'!AJ$18)=1,OR(VLOOKUP(TRIM(UPPER(SUBSTITUTE($D61," ",""))),'Cleaned Google Form'!$A$1:$M$5000,3,FALSE)="SMH",VLOOKUP(TRIM(UPPER(SUBSTITUTE($D61," ",""))),'Cleaned Google Form'!$A$1:$M$5000,3,FALSE)="RCH",VLOOKUP(TRIM(UPPER(SUBSTITUTE($D61," ",""))),'Cleaned Google Form'!$A$1:$M$5000,3,FALSE)="BCCA")),0,IF(AND(AJ$21=1,NOT(VLOOKUP(TRIM(UPPER(SUBSTITUTE($D61," ",""))),'Cleaned Google Form'!$A$1:$M$5000,6,FALSE)="NO")),0,IF(OR(VLOOKUP(TRIM(UPPER(SUBSTITUTE($D61," ",""))),'Cleaned Google Form'!$A$1:$M$5000,8,FALSE)='Main Template'!AJ$12,VLOOKUP(TRIM(UPPER(SUBSTITUTE($D61," ",""))),'Cleaned Google Form'!$A$1:$M$5000,8,FALSE)='Main Template'!AJ$13,VLOOKUP(TRIM(UPPER(SUBSTITUTE($D61," ",""))),'Cleaned Google Form'!$A$1:$M$5000,8,FALSE)='Main Template'!AJ$14,VLOOKUP(TRIM(UPPER(SUBSTITUTE($D61," ",""))),'Cleaned Google Form'!$A$1:$M$5000,8,FALSE)='Main Template'!AJ$15),0,IF(AND('Main Template'!AJ$21&gt;=$C$9,'Main Template'!AJ$19,VLOOKUP(TRIM(UPPER(SUBSTITUTE($D61," ",""))),'Cleaned Google Form'!$A$1:$M$5000,7,FALSE)="YES"),0,IF(IFERROR(FIND('Main Template'!AJ$17,VLOOKUP(TRIM(UPPER(SUBSTITUTE('Main Template'!$D61," ",""))),'Cleaned Google Form'!$A$1:$M$5000,9,FALSE),1),FALSE),0,1))))),1)</f>
        <v>1</v>
      </c>
      <c r="AK61" s="12">
        <f>IFERROR(IF(AND(WEEKDAY('Main Template'!AK$18)=1,OR(VLOOKUP(TRIM(UPPER(SUBSTITUTE($D61," ",""))),'Cleaned Google Form'!$A$1:$M$5000,3,FALSE)="SMH",VLOOKUP(TRIM(UPPER(SUBSTITUTE($D61," ",""))),'Cleaned Google Form'!$A$1:$M$5000,3,FALSE)="RCH",VLOOKUP(TRIM(UPPER(SUBSTITUTE($D61," ",""))),'Cleaned Google Form'!$A$1:$M$5000,3,FALSE)="BCCA")),0,IF(AND(AK$21=1,NOT(VLOOKUP(TRIM(UPPER(SUBSTITUTE($D61," ",""))),'Cleaned Google Form'!$A$1:$M$5000,6,FALSE)="NO")),0,IF(OR(VLOOKUP(TRIM(UPPER(SUBSTITUTE($D61," ",""))),'Cleaned Google Form'!$A$1:$M$5000,8,FALSE)='Main Template'!AK$12,VLOOKUP(TRIM(UPPER(SUBSTITUTE($D61," ",""))),'Cleaned Google Form'!$A$1:$M$5000,8,FALSE)='Main Template'!AK$13,VLOOKUP(TRIM(UPPER(SUBSTITUTE($D61," ",""))),'Cleaned Google Form'!$A$1:$M$5000,8,FALSE)='Main Template'!AK$14,VLOOKUP(TRIM(UPPER(SUBSTITUTE($D61," ",""))),'Cleaned Google Form'!$A$1:$M$5000,8,FALSE)='Main Template'!AK$15),0,IF(AND('Main Template'!AK$21&gt;=$C$9,'Main Template'!AK$19,VLOOKUP(TRIM(UPPER(SUBSTITUTE($D61," ",""))),'Cleaned Google Form'!$A$1:$M$5000,7,FALSE)="YES"),0,IF(IFERROR(FIND('Main Template'!AK$17,VLOOKUP(TRIM(UPPER(SUBSTITUTE('Main Template'!$D61," ",""))),'Cleaned Google Form'!$A$1:$M$5000,9,FALSE),1),FALSE),0,1))))),1)</f>
        <v>1</v>
      </c>
      <c r="AL61" s="12">
        <f>IFERROR(IF(AND(WEEKDAY('Main Template'!AL$18)=1,OR(VLOOKUP(TRIM(UPPER(SUBSTITUTE($D61," ",""))),'Cleaned Google Form'!$A$1:$M$5000,3,FALSE)="SMH",VLOOKUP(TRIM(UPPER(SUBSTITUTE($D61," ",""))),'Cleaned Google Form'!$A$1:$M$5000,3,FALSE)="RCH",VLOOKUP(TRIM(UPPER(SUBSTITUTE($D61," ",""))),'Cleaned Google Form'!$A$1:$M$5000,3,FALSE)="BCCA")),0,IF(AND(AL$21=1,NOT(VLOOKUP(TRIM(UPPER(SUBSTITUTE($D61," ",""))),'Cleaned Google Form'!$A$1:$M$5000,6,FALSE)="NO")),0,IF(OR(VLOOKUP(TRIM(UPPER(SUBSTITUTE($D61," ",""))),'Cleaned Google Form'!$A$1:$M$5000,8,FALSE)='Main Template'!AL$12,VLOOKUP(TRIM(UPPER(SUBSTITUTE($D61," ",""))),'Cleaned Google Form'!$A$1:$M$5000,8,FALSE)='Main Template'!AL$13,VLOOKUP(TRIM(UPPER(SUBSTITUTE($D61," ",""))),'Cleaned Google Form'!$A$1:$M$5000,8,FALSE)='Main Template'!AL$14,VLOOKUP(TRIM(UPPER(SUBSTITUTE($D61," ",""))),'Cleaned Google Form'!$A$1:$M$5000,8,FALSE)='Main Template'!AL$15),0,IF(AND('Main Template'!AL$21&gt;=$C$9,'Main Template'!AL$19,VLOOKUP(TRIM(UPPER(SUBSTITUTE($D61," ",""))),'Cleaned Google Form'!$A$1:$M$5000,7,FALSE)="YES"),0,IF(IFERROR(FIND('Main Template'!AL$17,VLOOKUP(TRIM(UPPER(SUBSTITUTE('Main Template'!$D61," ",""))),'Cleaned Google Form'!$A$1:$M$5000,9,FALSE),1),FALSE),0,1))))),1)</f>
        <v>0</v>
      </c>
      <c r="AM61" s="12">
        <f>IFERROR(IF(AND(WEEKDAY('Main Template'!AM$18)=1,OR(VLOOKUP(TRIM(UPPER(SUBSTITUTE($D61," ",""))),'Cleaned Google Form'!$A$1:$M$5000,3,FALSE)="SMH",VLOOKUP(TRIM(UPPER(SUBSTITUTE($D61," ",""))),'Cleaned Google Form'!$A$1:$M$5000,3,FALSE)="RCH",VLOOKUP(TRIM(UPPER(SUBSTITUTE($D61," ",""))),'Cleaned Google Form'!$A$1:$M$5000,3,FALSE)="BCCA")),0,IF(AND(AM$21=1,NOT(VLOOKUP(TRIM(UPPER(SUBSTITUTE($D61," ",""))),'Cleaned Google Form'!$A$1:$M$5000,6,FALSE)="NO")),0,IF(OR(VLOOKUP(TRIM(UPPER(SUBSTITUTE($D61," ",""))),'Cleaned Google Form'!$A$1:$M$5000,8,FALSE)='Main Template'!AM$12,VLOOKUP(TRIM(UPPER(SUBSTITUTE($D61," ",""))),'Cleaned Google Form'!$A$1:$M$5000,8,FALSE)='Main Template'!AM$13,VLOOKUP(TRIM(UPPER(SUBSTITUTE($D61," ",""))),'Cleaned Google Form'!$A$1:$M$5000,8,FALSE)='Main Template'!AM$14,VLOOKUP(TRIM(UPPER(SUBSTITUTE($D61," ",""))),'Cleaned Google Form'!$A$1:$M$5000,8,FALSE)='Main Template'!AM$15),0,IF(AND('Main Template'!AM$21&gt;=$C$9,'Main Template'!AM$19,VLOOKUP(TRIM(UPPER(SUBSTITUTE($D61," ",""))),'Cleaned Google Form'!$A$1:$M$5000,7,FALSE)="YES"),0,IF(IFERROR(FIND('Main Template'!AM$17,VLOOKUP(TRIM(UPPER(SUBSTITUTE('Main Template'!$D61," ",""))),'Cleaned Google Form'!$A$1:$M$5000,9,FALSE),1),FALSE),0,1))))),1)</f>
        <v>1</v>
      </c>
      <c r="AN61" s="12">
        <f>IFERROR(IF(AND(WEEKDAY('Main Template'!AN$18)=1,OR(VLOOKUP(TRIM(UPPER(SUBSTITUTE($D61," ",""))),'Cleaned Google Form'!$A$1:$M$5000,3,FALSE)="SMH",VLOOKUP(TRIM(UPPER(SUBSTITUTE($D61," ",""))),'Cleaned Google Form'!$A$1:$M$5000,3,FALSE)="RCH",VLOOKUP(TRIM(UPPER(SUBSTITUTE($D61," ",""))),'Cleaned Google Form'!$A$1:$M$5000,3,FALSE)="BCCA")),0,IF(AND(AN$21=1,NOT(VLOOKUP(TRIM(UPPER(SUBSTITUTE($D61," ",""))),'Cleaned Google Form'!$A$1:$M$5000,6,FALSE)="NO")),0,IF(OR(VLOOKUP(TRIM(UPPER(SUBSTITUTE($D61," ",""))),'Cleaned Google Form'!$A$1:$M$5000,8,FALSE)='Main Template'!AN$12,VLOOKUP(TRIM(UPPER(SUBSTITUTE($D61," ",""))),'Cleaned Google Form'!$A$1:$M$5000,8,FALSE)='Main Template'!AN$13,VLOOKUP(TRIM(UPPER(SUBSTITUTE($D61," ",""))),'Cleaned Google Form'!$A$1:$M$5000,8,FALSE)='Main Template'!AN$14,VLOOKUP(TRIM(UPPER(SUBSTITUTE($D61," ",""))),'Cleaned Google Form'!$A$1:$M$5000,8,FALSE)='Main Template'!AN$15),0,IF(AND('Main Template'!AN$21&gt;=$C$9,'Main Template'!AN$19,VLOOKUP(TRIM(UPPER(SUBSTITUTE($D61," ",""))),'Cleaned Google Form'!$A$1:$M$5000,7,FALSE)="YES"),0,IF(IFERROR(FIND('Main Template'!AN$17,VLOOKUP(TRIM(UPPER(SUBSTITUTE('Main Template'!$D61," ",""))),'Cleaned Google Form'!$A$1:$M$5000,9,FALSE),1),FALSE),0,1))))),1)</f>
        <v>1</v>
      </c>
    </row>
    <row r="62" spans="2:40">
      <c r="B62" t="str">
        <f>IFERROR(IF(ISNUMBER(MATCH(UPPER(SUBSTITUTE(D62," ","")),'Cleaned Google Form'!$A:$A,0)),"","Oops"),"Not Present")</f>
        <v/>
      </c>
      <c r="C62" s="4">
        <f>I62</f>
        <v>41</v>
      </c>
      <c r="D62" s="4" t="s">
        <v>360</v>
      </c>
      <c r="E62" s="4">
        <f>IFERROR(IF(VLOOKUP(TRIM(UPPER(SUBSTITUTE(D62," ",""))),'Cleaned Google Form'!$A$1:$L$5000,5,FALSE)="YES",1,0),0)</f>
        <v>1</v>
      </c>
      <c r="F62" s="4">
        <f>IFERROR(IF(RIGHT(VLOOKUP(TRIM(UPPER(SUBSTITUTE(D62," ",""))),'Cleaned Google Form'!$A$1:$L$5000,2,FALSE),1)="1",1,0),0)</f>
        <v>1</v>
      </c>
      <c r="G62" s="4">
        <f>IFERROR(IF(VLOOKUP(TRIM(UPPER(SUBSTITUTE(D62," ",""))),'Cleaned Google Form'!$A$1:$L$5000,3,FALSE)="VGH",1,0),0)</f>
        <v>0</v>
      </c>
      <c r="H62" s="4">
        <f>IFERROR(IF(G62+IFERROR(IF(VLOOKUP(TRIM(UPPER(SUBSTITUTE(D62," ",""))),'Cleaned Google Form'!$A$1:$L$5000,3,FALSE)="SPH",1,0),0)=0,1,0),0)</f>
        <v>0</v>
      </c>
      <c r="I62" s="4">
        <f>IF(I61="Resident Index",1,I61+1)</f>
        <v>41</v>
      </c>
      <c r="J62" s="12">
        <f>IFERROR(IF(AND(WEEKDAY('Main Template'!J$18)=1,OR(VLOOKUP(TRIM(UPPER(SUBSTITUTE($D62," ",""))),'Cleaned Google Form'!$A$1:$M$5000,3,FALSE)="SMH",VLOOKUP(TRIM(UPPER(SUBSTITUTE($D62," ",""))),'Cleaned Google Form'!$A$1:$M$5000,3,FALSE)="RCH",VLOOKUP(TRIM(UPPER(SUBSTITUTE($D62," ",""))),'Cleaned Google Form'!$A$1:$M$5000,3,FALSE)="BCCA")),0,IF(AND(J$21=1,NOT(VLOOKUP(TRIM(UPPER(SUBSTITUTE($D62," ",""))),'Cleaned Google Form'!$A$1:$M$5000,6,FALSE)="NO")),0,IF(OR(VLOOKUP(TRIM(UPPER(SUBSTITUTE($D62," ",""))),'Cleaned Google Form'!$A$1:$M$5000,8,FALSE)='Main Template'!J$12,VLOOKUP(TRIM(UPPER(SUBSTITUTE($D62," ",""))),'Cleaned Google Form'!$A$1:$M$5000,8,FALSE)='Main Template'!J$13,VLOOKUP(TRIM(UPPER(SUBSTITUTE($D62," ",""))),'Cleaned Google Form'!$A$1:$M$5000,8,FALSE)='Main Template'!J$14,VLOOKUP(TRIM(UPPER(SUBSTITUTE($D62," ",""))),'Cleaned Google Form'!$A$1:$M$5000,8,FALSE)='Main Template'!J$15),0,IF(AND('Main Template'!J$21&gt;=$C$9,'Main Template'!J$19,VLOOKUP(TRIM(UPPER(SUBSTITUTE($D62," ",""))),'Cleaned Google Form'!$A$1:$M$5000,7,FALSE)="YES"),0,IF(IFERROR(FIND('Main Template'!J$17,VLOOKUP(TRIM(UPPER(SUBSTITUTE('Main Template'!$D62," ",""))),'Cleaned Google Form'!$A$1:$M$5000,9,FALSE),1),FALSE),0,1))))),1)</f>
        <v>0</v>
      </c>
      <c r="K62" s="12">
        <f>IFERROR(IF(AND(WEEKDAY('Main Template'!K$18)=1,OR(VLOOKUP(TRIM(UPPER(SUBSTITUTE($D62," ",""))),'Cleaned Google Form'!$A$1:$M$5000,3,FALSE)="SMH",VLOOKUP(TRIM(UPPER(SUBSTITUTE($D62," ",""))),'Cleaned Google Form'!$A$1:$M$5000,3,FALSE)="RCH",VLOOKUP(TRIM(UPPER(SUBSTITUTE($D62," ",""))),'Cleaned Google Form'!$A$1:$M$5000,3,FALSE)="BCCA")),0,IF(AND(K$21=1,NOT(VLOOKUP(TRIM(UPPER(SUBSTITUTE($D62," ",""))),'Cleaned Google Form'!$A$1:$M$5000,6,FALSE)="NO")),0,IF(OR(VLOOKUP(TRIM(UPPER(SUBSTITUTE($D62," ",""))),'Cleaned Google Form'!$A$1:$M$5000,8,FALSE)='Main Template'!K$12,VLOOKUP(TRIM(UPPER(SUBSTITUTE($D62," ",""))),'Cleaned Google Form'!$A$1:$M$5000,8,FALSE)='Main Template'!K$13,VLOOKUP(TRIM(UPPER(SUBSTITUTE($D62," ",""))),'Cleaned Google Form'!$A$1:$M$5000,8,FALSE)='Main Template'!K$14,VLOOKUP(TRIM(UPPER(SUBSTITUTE($D62," ",""))),'Cleaned Google Form'!$A$1:$M$5000,8,FALSE)='Main Template'!K$15),0,IF(AND('Main Template'!K$21&gt;=$C$9,'Main Template'!K$19,VLOOKUP(TRIM(UPPER(SUBSTITUTE($D62," ",""))),'Cleaned Google Form'!$A$1:$M$5000,7,FALSE)="YES"),0,IF(IFERROR(FIND('Main Template'!K$17,VLOOKUP(TRIM(UPPER(SUBSTITUTE('Main Template'!$D62," ",""))),'Cleaned Google Form'!$A$1:$M$5000,9,FALSE),1),FALSE),0,1))))),1)</f>
        <v>1</v>
      </c>
      <c r="L62" s="12">
        <f>IFERROR(IF(AND(WEEKDAY('Main Template'!L$18)=1,OR(VLOOKUP(TRIM(UPPER(SUBSTITUTE($D62," ",""))),'Cleaned Google Form'!$A$1:$M$5000,3,FALSE)="SMH",VLOOKUP(TRIM(UPPER(SUBSTITUTE($D62," ",""))),'Cleaned Google Form'!$A$1:$M$5000,3,FALSE)="RCH",VLOOKUP(TRIM(UPPER(SUBSTITUTE($D62," ",""))),'Cleaned Google Form'!$A$1:$M$5000,3,FALSE)="BCCA")),0,IF(AND(L$21=1,NOT(VLOOKUP(TRIM(UPPER(SUBSTITUTE($D62," ",""))),'Cleaned Google Form'!$A$1:$M$5000,6,FALSE)="NO")),0,IF(OR(VLOOKUP(TRIM(UPPER(SUBSTITUTE($D62," ",""))),'Cleaned Google Form'!$A$1:$M$5000,8,FALSE)='Main Template'!L$12,VLOOKUP(TRIM(UPPER(SUBSTITUTE($D62," ",""))),'Cleaned Google Form'!$A$1:$M$5000,8,FALSE)='Main Template'!L$13,VLOOKUP(TRIM(UPPER(SUBSTITUTE($D62," ",""))),'Cleaned Google Form'!$A$1:$M$5000,8,FALSE)='Main Template'!L$14,VLOOKUP(TRIM(UPPER(SUBSTITUTE($D62," ",""))),'Cleaned Google Form'!$A$1:$M$5000,8,FALSE)='Main Template'!L$15),0,IF(AND('Main Template'!L$21&gt;=$C$9,'Main Template'!L$19,VLOOKUP(TRIM(UPPER(SUBSTITUTE($D62," ",""))),'Cleaned Google Form'!$A$1:$M$5000,7,FALSE)="YES"),0,IF(IFERROR(FIND('Main Template'!L$17,VLOOKUP(TRIM(UPPER(SUBSTITUTE('Main Template'!$D62," ",""))),'Cleaned Google Form'!$A$1:$M$5000,9,FALSE),1),FALSE),0,1))))),1)</f>
        <v>1</v>
      </c>
      <c r="M62" s="12">
        <f>IFERROR(IF(AND(WEEKDAY('Main Template'!M$18)=1,OR(VLOOKUP(TRIM(UPPER(SUBSTITUTE($D62," ",""))),'Cleaned Google Form'!$A$1:$M$5000,3,FALSE)="SMH",VLOOKUP(TRIM(UPPER(SUBSTITUTE($D62," ",""))),'Cleaned Google Form'!$A$1:$M$5000,3,FALSE)="RCH",VLOOKUP(TRIM(UPPER(SUBSTITUTE($D62," ",""))),'Cleaned Google Form'!$A$1:$M$5000,3,FALSE)="BCCA")),0,IF(AND(M$21=1,NOT(VLOOKUP(TRIM(UPPER(SUBSTITUTE($D62," ",""))),'Cleaned Google Form'!$A$1:$M$5000,6,FALSE)="NO")),0,IF(OR(VLOOKUP(TRIM(UPPER(SUBSTITUTE($D62," ",""))),'Cleaned Google Form'!$A$1:$M$5000,8,FALSE)='Main Template'!M$12,VLOOKUP(TRIM(UPPER(SUBSTITUTE($D62," ",""))),'Cleaned Google Form'!$A$1:$M$5000,8,FALSE)='Main Template'!M$13,VLOOKUP(TRIM(UPPER(SUBSTITUTE($D62," ",""))),'Cleaned Google Form'!$A$1:$M$5000,8,FALSE)='Main Template'!M$14,VLOOKUP(TRIM(UPPER(SUBSTITUTE($D62," ",""))),'Cleaned Google Form'!$A$1:$M$5000,8,FALSE)='Main Template'!M$15),0,IF(AND('Main Template'!M$21&gt;=$C$9,'Main Template'!M$19,VLOOKUP(TRIM(UPPER(SUBSTITUTE($D62," ",""))),'Cleaned Google Form'!$A$1:$M$5000,7,FALSE)="YES"),0,IF(IFERROR(FIND('Main Template'!M$17,VLOOKUP(TRIM(UPPER(SUBSTITUTE('Main Template'!$D62," ",""))),'Cleaned Google Form'!$A$1:$M$5000,9,FALSE),1),FALSE),0,1))))),1)</f>
        <v>1</v>
      </c>
      <c r="N62" s="12">
        <f>IFERROR(IF(AND(WEEKDAY('Main Template'!N$18)=1,OR(VLOOKUP(TRIM(UPPER(SUBSTITUTE($D62," ",""))),'Cleaned Google Form'!$A$1:$M$5000,3,FALSE)="SMH",VLOOKUP(TRIM(UPPER(SUBSTITUTE($D62," ",""))),'Cleaned Google Form'!$A$1:$M$5000,3,FALSE)="RCH",VLOOKUP(TRIM(UPPER(SUBSTITUTE($D62," ",""))),'Cleaned Google Form'!$A$1:$M$5000,3,FALSE)="BCCA")),0,IF(AND(N$21=1,NOT(VLOOKUP(TRIM(UPPER(SUBSTITUTE($D62," ",""))),'Cleaned Google Form'!$A$1:$M$5000,6,FALSE)="NO")),0,IF(OR(VLOOKUP(TRIM(UPPER(SUBSTITUTE($D62," ",""))),'Cleaned Google Form'!$A$1:$M$5000,8,FALSE)='Main Template'!N$12,VLOOKUP(TRIM(UPPER(SUBSTITUTE($D62," ",""))),'Cleaned Google Form'!$A$1:$M$5000,8,FALSE)='Main Template'!N$13,VLOOKUP(TRIM(UPPER(SUBSTITUTE($D62," ",""))),'Cleaned Google Form'!$A$1:$M$5000,8,FALSE)='Main Template'!N$14,VLOOKUP(TRIM(UPPER(SUBSTITUTE($D62," ",""))),'Cleaned Google Form'!$A$1:$M$5000,8,FALSE)='Main Template'!N$15),0,IF(AND('Main Template'!N$21&gt;=$C$9,'Main Template'!N$19,VLOOKUP(TRIM(UPPER(SUBSTITUTE($D62," ",""))),'Cleaned Google Form'!$A$1:$M$5000,7,FALSE)="YES"),0,IF(IFERROR(FIND('Main Template'!N$17,VLOOKUP(TRIM(UPPER(SUBSTITUTE('Main Template'!$D62," ",""))),'Cleaned Google Form'!$A$1:$M$5000,9,FALSE),1),FALSE),0,1))))),1)</f>
        <v>1</v>
      </c>
      <c r="O62" s="12">
        <f>IFERROR(IF(AND(WEEKDAY('Main Template'!O$18)=1,OR(VLOOKUP(TRIM(UPPER(SUBSTITUTE($D62," ",""))),'Cleaned Google Form'!$A$1:$M$5000,3,FALSE)="SMH",VLOOKUP(TRIM(UPPER(SUBSTITUTE($D62," ",""))),'Cleaned Google Form'!$A$1:$M$5000,3,FALSE)="RCH",VLOOKUP(TRIM(UPPER(SUBSTITUTE($D62," ",""))),'Cleaned Google Form'!$A$1:$M$5000,3,FALSE)="BCCA")),0,IF(AND(O$21=1,NOT(VLOOKUP(TRIM(UPPER(SUBSTITUTE($D62," ",""))),'Cleaned Google Form'!$A$1:$M$5000,6,FALSE)="NO")),0,IF(OR(VLOOKUP(TRIM(UPPER(SUBSTITUTE($D62," ",""))),'Cleaned Google Form'!$A$1:$M$5000,8,FALSE)='Main Template'!O$12,VLOOKUP(TRIM(UPPER(SUBSTITUTE($D62," ",""))),'Cleaned Google Form'!$A$1:$M$5000,8,FALSE)='Main Template'!O$13,VLOOKUP(TRIM(UPPER(SUBSTITUTE($D62," ",""))),'Cleaned Google Form'!$A$1:$M$5000,8,FALSE)='Main Template'!O$14,VLOOKUP(TRIM(UPPER(SUBSTITUTE($D62," ",""))),'Cleaned Google Form'!$A$1:$M$5000,8,FALSE)='Main Template'!O$15),0,IF(AND('Main Template'!O$21&gt;=$C$9,'Main Template'!O$19,VLOOKUP(TRIM(UPPER(SUBSTITUTE($D62," ",""))),'Cleaned Google Form'!$A$1:$M$5000,7,FALSE)="YES"),0,IF(IFERROR(FIND('Main Template'!O$17,VLOOKUP(TRIM(UPPER(SUBSTITUTE('Main Template'!$D62," ",""))),'Cleaned Google Form'!$A$1:$M$5000,9,FALSE),1),FALSE),0,1))))),1)</f>
        <v>1</v>
      </c>
      <c r="P62" s="12">
        <f>IFERROR(IF(AND(WEEKDAY('Main Template'!P$18)=1,OR(VLOOKUP(TRIM(UPPER(SUBSTITUTE($D62," ",""))),'Cleaned Google Form'!$A$1:$M$5000,3,FALSE)="SMH",VLOOKUP(TRIM(UPPER(SUBSTITUTE($D62," ",""))),'Cleaned Google Form'!$A$1:$M$5000,3,FALSE)="RCH",VLOOKUP(TRIM(UPPER(SUBSTITUTE($D62," ",""))),'Cleaned Google Form'!$A$1:$M$5000,3,FALSE)="BCCA")),0,IF(AND(P$21=1,NOT(VLOOKUP(TRIM(UPPER(SUBSTITUTE($D62," ",""))),'Cleaned Google Form'!$A$1:$M$5000,6,FALSE)="NO")),0,IF(OR(VLOOKUP(TRIM(UPPER(SUBSTITUTE($D62," ",""))),'Cleaned Google Form'!$A$1:$M$5000,8,FALSE)='Main Template'!P$12,VLOOKUP(TRIM(UPPER(SUBSTITUTE($D62," ",""))),'Cleaned Google Form'!$A$1:$M$5000,8,FALSE)='Main Template'!P$13,VLOOKUP(TRIM(UPPER(SUBSTITUTE($D62," ",""))),'Cleaned Google Form'!$A$1:$M$5000,8,FALSE)='Main Template'!P$14,VLOOKUP(TRIM(UPPER(SUBSTITUTE($D62," ",""))),'Cleaned Google Form'!$A$1:$M$5000,8,FALSE)='Main Template'!P$15),0,IF(AND('Main Template'!P$21&gt;=$C$9,'Main Template'!P$19,VLOOKUP(TRIM(UPPER(SUBSTITUTE($D62," ",""))),'Cleaned Google Form'!$A$1:$M$5000,7,FALSE)="YES"),0,IF(IFERROR(FIND('Main Template'!P$17,VLOOKUP(TRIM(UPPER(SUBSTITUTE('Main Template'!$D62," ",""))),'Cleaned Google Form'!$A$1:$M$5000,9,FALSE),1),FALSE),0,1))))),1)</f>
        <v>1</v>
      </c>
      <c r="Q62" s="12">
        <f>IFERROR(IF(AND(WEEKDAY('Main Template'!Q$18)=1,OR(VLOOKUP(TRIM(UPPER(SUBSTITUTE($D62," ",""))),'Cleaned Google Form'!$A$1:$M$5000,3,FALSE)="SMH",VLOOKUP(TRIM(UPPER(SUBSTITUTE($D62," ",""))),'Cleaned Google Form'!$A$1:$M$5000,3,FALSE)="RCH",VLOOKUP(TRIM(UPPER(SUBSTITUTE($D62," ",""))),'Cleaned Google Form'!$A$1:$M$5000,3,FALSE)="BCCA")),0,IF(AND(Q$21=1,NOT(VLOOKUP(TRIM(UPPER(SUBSTITUTE($D62," ",""))),'Cleaned Google Form'!$A$1:$M$5000,6,FALSE)="NO")),0,IF(OR(VLOOKUP(TRIM(UPPER(SUBSTITUTE($D62," ",""))),'Cleaned Google Form'!$A$1:$M$5000,8,FALSE)='Main Template'!Q$12,VLOOKUP(TRIM(UPPER(SUBSTITUTE($D62," ",""))),'Cleaned Google Form'!$A$1:$M$5000,8,FALSE)='Main Template'!Q$13,VLOOKUP(TRIM(UPPER(SUBSTITUTE($D62," ",""))),'Cleaned Google Form'!$A$1:$M$5000,8,FALSE)='Main Template'!Q$14,VLOOKUP(TRIM(UPPER(SUBSTITUTE($D62," ",""))),'Cleaned Google Form'!$A$1:$M$5000,8,FALSE)='Main Template'!Q$15),0,IF(AND('Main Template'!Q$21&gt;=$C$9,'Main Template'!Q$19,VLOOKUP(TRIM(UPPER(SUBSTITUTE($D62," ",""))),'Cleaned Google Form'!$A$1:$M$5000,7,FALSE)="YES"),0,IF(IFERROR(FIND('Main Template'!Q$17,VLOOKUP(TRIM(UPPER(SUBSTITUTE('Main Template'!$D62," ",""))),'Cleaned Google Form'!$A$1:$M$5000,9,FALSE),1),FALSE),0,1))))),1)</f>
        <v>1</v>
      </c>
      <c r="R62" s="12">
        <f>IFERROR(IF(AND(WEEKDAY('Main Template'!R$18)=1,OR(VLOOKUP(TRIM(UPPER(SUBSTITUTE($D62," ",""))),'Cleaned Google Form'!$A$1:$M$5000,3,FALSE)="SMH",VLOOKUP(TRIM(UPPER(SUBSTITUTE($D62," ",""))),'Cleaned Google Form'!$A$1:$M$5000,3,FALSE)="RCH",VLOOKUP(TRIM(UPPER(SUBSTITUTE($D62," ",""))),'Cleaned Google Form'!$A$1:$M$5000,3,FALSE)="BCCA")),0,IF(AND(R$21=1,NOT(VLOOKUP(TRIM(UPPER(SUBSTITUTE($D62," ",""))),'Cleaned Google Form'!$A$1:$M$5000,6,FALSE)="NO")),0,IF(OR(VLOOKUP(TRIM(UPPER(SUBSTITUTE($D62," ",""))),'Cleaned Google Form'!$A$1:$M$5000,8,FALSE)='Main Template'!R$12,VLOOKUP(TRIM(UPPER(SUBSTITUTE($D62," ",""))),'Cleaned Google Form'!$A$1:$M$5000,8,FALSE)='Main Template'!R$13,VLOOKUP(TRIM(UPPER(SUBSTITUTE($D62," ",""))),'Cleaned Google Form'!$A$1:$M$5000,8,FALSE)='Main Template'!R$14,VLOOKUP(TRIM(UPPER(SUBSTITUTE($D62," ",""))),'Cleaned Google Form'!$A$1:$M$5000,8,FALSE)='Main Template'!R$15),0,IF(AND('Main Template'!R$21&gt;=$C$9,'Main Template'!R$19,VLOOKUP(TRIM(UPPER(SUBSTITUTE($D62," ",""))),'Cleaned Google Form'!$A$1:$M$5000,7,FALSE)="YES"),0,IF(IFERROR(FIND('Main Template'!R$17,VLOOKUP(TRIM(UPPER(SUBSTITUTE('Main Template'!$D62," ",""))),'Cleaned Google Form'!$A$1:$M$5000,9,FALSE),1),FALSE),0,1))))),1)</f>
        <v>1</v>
      </c>
      <c r="S62" s="12">
        <f>IFERROR(IF(AND(WEEKDAY('Main Template'!S$18)=1,OR(VLOOKUP(TRIM(UPPER(SUBSTITUTE($D62," ",""))),'Cleaned Google Form'!$A$1:$M$5000,3,FALSE)="SMH",VLOOKUP(TRIM(UPPER(SUBSTITUTE($D62," ",""))),'Cleaned Google Form'!$A$1:$M$5000,3,FALSE)="RCH",VLOOKUP(TRIM(UPPER(SUBSTITUTE($D62," ",""))),'Cleaned Google Form'!$A$1:$M$5000,3,FALSE)="BCCA")),0,IF(AND(S$21=1,NOT(VLOOKUP(TRIM(UPPER(SUBSTITUTE($D62," ",""))),'Cleaned Google Form'!$A$1:$M$5000,6,FALSE)="NO")),0,IF(OR(VLOOKUP(TRIM(UPPER(SUBSTITUTE($D62," ",""))),'Cleaned Google Form'!$A$1:$M$5000,8,FALSE)='Main Template'!S$12,VLOOKUP(TRIM(UPPER(SUBSTITUTE($D62," ",""))),'Cleaned Google Form'!$A$1:$M$5000,8,FALSE)='Main Template'!S$13,VLOOKUP(TRIM(UPPER(SUBSTITUTE($D62," ",""))),'Cleaned Google Form'!$A$1:$M$5000,8,FALSE)='Main Template'!S$14,VLOOKUP(TRIM(UPPER(SUBSTITUTE($D62," ",""))),'Cleaned Google Form'!$A$1:$M$5000,8,FALSE)='Main Template'!S$15),0,IF(AND('Main Template'!S$21&gt;=$C$9,'Main Template'!S$19,VLOOKUP(TRIM(UPPER(SUBSTITUTE($D62," ",""))),'Cleaned Google Form'!$A$1:$M$5000,7,FALSE)="YES"),0,IF(IFERROR(FIND('Main Template'!S$17,VLOOKUP(TRIM(UPPER(SUBSTITUTE('Main Template'!$D62," ",""))),'Cleaned Google Form'!$A$1:$M$5000,9,FALSE),1),FALSE),0,1))))),1)</f>
        <v>1</v>
      </c>
      <c r="T62" s="12">
        <f>IFERROR(IF(AND(WEEKDAY('Main Template'!T$18)=1,OR(VLOOKUP(TRIM(UPPER(SUBSTITUTE($D62," ",""))),'Cleaned Google Form'!$A$1:$M$5000,3,FALSE)="SMH",VLOOKUP(TRIM(UPPER(SUBSTITUTE($D62," ",""))),'Cleaned Google Form'!$A$1:$M$5000,3,FALSE)="RCH",VLOOKUP(TRIM(UPPER(SUBSTITUTE($D62," ",""))),'Cleaned Google Form'!$A$1:$M$5000,3,FALSE)="BCCA")),0,IF(AND(T$21=1,NOT(VLOOKUP(TRIM(UPPER(SUBSTITUTE($D62," ",""))),'Cleaned Google Form'!$A$1:$M$5000,6,FALSE)="NO")),0,IF(OR(VLOOKUP(TRIM(UPPER(SUBSTITUTE($D62," ",""))),'Cleaned Google Form'!$A$1:$M$5000,8,FALSE)='Main Template'!T$12,VLOOKUP(TRIM(UPPER(SUBSTITUTE($D62," ",""))),'Cleaned Google Form'!$A$1:$M$5000,8,FALSE)='Main Template'!T$13,VLOOKUP(TRIM(UPPER(SUBSTITUTE($D62," ",""))),'Cleaned Google Form'!$A$1:$M$5000,8,FALSE)='Main Template'!T$14,VLOOKUP(TRIM(UPPER(SUBSTITUTE($D62," ",""))),'Cleaned Google Form'!$A$1:$M$5000,8,FALSE)='Main Template'!T$15),0,IF(AND('Main Template'!T$21&gt;=$C$9,'Main Template'!T$19,VLOOKUP(TRIM(UPPER(SUBSTITUTE($D62," ",""))),'Cleaned Google Form'!$A$1:$M$5000,7,FALSE)="YES"),0,IF(IFERROR(FIND('Main Template'!T$17,VLOOKUP(TRIM(UPPER(SUBSTITUTE('Main Template'!$D62," ",""))),'Cleaned Google Form'!$A$1:$M$5000,9,FALSE),1),FALSE),0,1))))),1)</f>
        <v>1</v>
      </c>
      <c r="U62" s="12">
        <f>IFERROR(IF(AND(WEEKDAY('Main Template'!U$18)=1,OR(VLOOKUP(TRIM(UPPER(SUBSTITUTE($D62," ",""))),'Cleaned Google Form'!$A$1:$M$5000,3,FALSE)="SMH",VLOOKUP(TRIM(UPPER(SUBSTITUTE($D62," ",""))),'Cleaned Google Form'!$A$1:$M$5000,3,FALSE)="RCH",VLOOKUP(TRIM(UPPER(SUBSTITUTE($D62," ",""))),'Cleaned Google Form'!$A$1:$M$5000,3,FALSE)="BCCA")),0,IF(AND(U$21=1,NOT(VLOOKUP(TRIM(UPPER(SUBSTITUTE($D62," ",""))),'Cleaned Google Form'!$A$1:$M$5000,6,FALSE)="NO")),0,IF(OR(VLOOKUP(TRIM(UPPER(SUBSTITUTE($D62," ",""))),'Cleaned Google Form'!$A$1:$M$5000,8,FALSE)='Main Template'!U$12,VLOOKUP(TRIM(UPPER(SUBSTITUTE($D62," ",""))),'Cleaned Google Form'!$A$1:$M$5000,8,FALSE)='Main Template'!U$13,VLOOKUP(TRIM(UPPER(SUBSTITUTE($D62," ",""))),'Cleaned Google Form'!$A$1:$M$5000,8,FALSE)='Main Template'!U$14,VLOOKUP(TRIM(UPPER(SUBSTITUTE($D62," ",""))),'Cleaned Google Form'!$A$1:$M$5000,8,FALSE)='Main Template'!U$15),0,IF(AND('Main Template'!U$21&gt;=$C$9,'Main Template'!U$19,VLOOKUP(TRIM(UPPER(SUBSTITUTE($D62," ",""))),'Cleaned Google Form'!$A$1:$M$5000,7,FALSE)="YES"),0,IF(IFERROR(FIND('Main Template'!U$17,VLOOKUP(TRIM(UPPER(SUBSTITUTE('Main Template'!$D62," ",""))),'Cleaned Google Form'!$A$1:$M$5000,9,FALSE),1),FALSE),0,1))))),1)</f>
        <v>1</v>
      </c>
      <c r="V62" s="12">
        <f>IFERROR(IF(AND(WEEKDAY('Main Template'!V$18)=1,OR(VLOOKUP(TRIM(UPPER(SUBSTITUTE($D62," ",""))),'Cleaned Google Form'!$A$1:$M$5000,3,FALSE)="SMH",VLOOKUP(TRIM(UPPER(SUBSTITUTE($D62," ",""))),'Cleaned Google Form'!$A$1:$M$5000,3,FALSE)="RCH",VLOOKUP(TRIM(UPPER(SUBSTITUTE($D62," ",""))),'Cleaned Google Form'!$A$1:$M$5000,3,FALSE)="BCCA")),0,IF(AND(V$21=1,NOT(VLOOKUP(TRIM(UPPER(SUBSTITUTE($D62," ",""))),'Cleaned Google Form'!$A$1:$M$5000,6,FALSE)="NO")),0,IF(OR(VLOOKUP(TRIM(UPPER(SUBSTITUTE($D62," ",""))),'Cleaned Google Form'!$A$1:$M$5000,8,FALSE)='Main Template'!V$12,VLOOKUP(TRIM(UPPER(SUBSTITUTE($D62," ",""))),'Cleaned Google Form'!$A$1:$M$5000,8,FALSE)='Main Template'!V$13,VLOOKUP(TRIM(UPPER(SUBSTITUTE($D62," ",""))),'Cleaned Google Form'!$A$1:$M$5000,8,FALSE)='Main Template'!V$14,VLOOKUP(TRIM(UPPER(SUBSTITUTE($D62," ",""))),'Cleaned Google Form'!$A$1:$M$5000,8,FALSE)='Main Template'!V$15),0,IF(AND('Main Template'!V$21&gt;=$C$9,'Main Template'!V$19,VLOOKUP(TRIM(UPPER(SUBSTITUTE($D62," ",""))),'Cleaned Google Form'!$A$1:$M$5000,7,FALSE)="YES"),0,IF(IFERROR(FIND('Main Template'!V$17,VLOOKUP(TRIM(UPPER(SUBSTITUTE('Main Template'!$D62," ",""))),'Cleaned Google Form'!$A$1:$M$5000,9,FALSE),1),FALSE),0,1))))),1)</f>
        <v>1</v>
      </c>
      <c r="W62" s="12">
        <f>IFERROR(IF(AND(WEEKDAY('Main Template'!W$18)=1,OR(VLOOKUP(TRIM(UPPER(SUBSTITUTE($D62," ",""))),'Cleaned Google Form'!$A$1:$M$5000,3,FALSE)="SMH",VLOOKUP(TRIM(UPPER(SUBSTITUTE($D62," ",""))),'Cleaned Google Form'!$A$1:$M$5000,3,FALSE)="RCH",VLOOKUP(TRIM(UPPER(SUBSTITUTE($D62," ",""))),'Cleaned Google Form'!$A$1:$M$5000,3,FALSE)="BCCA")),0,IF(AND(W$21=1,NOT(VLOOKUP(TRIM(UPPER(SUBSTITUTE($D62," ",""))),'Cleaned Google Form'!$A$1:$M$5000,6,FALSE)="NO")),0,IF(OR(VLOOKUP(TRIM(UPPER(SUBSTITUTE($D62," ",""))),'Cleaned Google Form'!$A$1:$M$5000,8,FALSE)='Main Template'!W$12,VLOOKUP(TRIM(UPPER(SUBSTITUTE($D62," ",""))),'Cleaned Google Form'!$A$1:$M$5000,8,FALSE)='Main Template'!W$13,VLOOKUP(TRIM(UPPER(SUBSTITUTE($D62," ",""))),'Cleaned Google Form'!$A$1:$M$5000,8,FALSE)='Main Template'!W$14,VLOOKUP(TRIM(UPPER(SUBSTITUTE($D62," ",""))),'Cleaned Google Form'!$A$1:$M$5000,8,FALSE)='Main Template'!W$15),0,IF(AND('Main Template'!W$21&gt;=$C$9,'Main Template'!W$19,VLOOKUP(TRIM(UPPER(SUBSTITUTE($D62," ",""))),'Cleaned Google Form'!$A$1:$M$5000,7,FALSE)="YES"),0,IF(IFERROR(FIND('Main Template'!W$17,VLOOKUP(TRIM(UPPER(SUBSTITUTE('Main Template'!$D62," ",""))),'Cleaned Google Form'!$A$1:$M$5000,9,FALSE),1),FALSE),0,1))))),1)</f>
        <v>1</v>
      </c>
      <c r="X62" s="12">
        <f>IFERROR(IF(AND(WEEKDAY('Main Template'!X$18)=1,OR(VLOOKUP(TRIM(UPPER(SUBSTITUTE($D62," ",""))),'Cleaned Google Form'!$A$1:$M$5000,3,FALSE)="SMH",VLOOKUP(TRIM(UPPER(SUBSTITUTE($D62," ",""))),'Cleaned Google Form'!$A$1:$M$5000,3,FALSE)="RCH",VLOOKUP(TRIM(UPPER(SUBSTITUTE($D62," ",""))),'Cleaned Google Form'!$A$1:$M$5000,3,FALSE)="BCCA")),0,IF(AND(X$21=1,NOT(VLOOKUP(TRIM(UPPER(SUBSTITUTE($D62," ",""))),'Cleaned Google Form'!$A$1:$M$5000,6,FALSE)="NO")),0,IF(OR(VLOOKUP(TRIM(UPPER(SUBSTITUTE($D62," ",""))),'Cleaned Google Form'!$A$1:$M$5000,8,FALSE)='Main Template'!X$12,VLOOKUP(TRIM(UPPER(SUBSTITUTE($D62," ",""))),'Cleaned Google Form'!$A$1:$M$5000,8,FALSE)='Main Template'!X$13,VLOOKUP(TRIM(UPPER(SUBSTITUTE($D62," ",""))),'Cleaned Google Form'!$A$1:$M$5000,8,FALSE)='Main Template'!X$14,VLOOKUP(TRIM(UPPER(SUBSTITUTE($D62," ",""))),'Cleaned Google Form'!$A$1:$M$5000,8,FALSE)='Main Template'!X$15),0,IF(AND('Main Template'!X$21&gt;=$C$9,'Main Template'!X$19,VLOOKUP(TRIM(UPPER(SUBSTITUTE($D62," ",""))),'Cleaned Google Form'!$A$1:$M$5000,7,FALSE)="YES"),0,IF(IFERROR(FIND('Main Template'!X$17,VLOOKUP(TRIM(UPPER(SUBSTITUTE('Main Template'!$D62," ",""))),'Cleaned Google Form'!$A$1:$M$5000,9,FALSE),1),FALSE),0,1))))),1)</f>
        <v>1</v>
      </c>
      <c r="Y62" s="12">
        <f>IFERROR(IF(AND(WEEKDAY('Main Template'!Y$18)=1,OR(VLOOKUP(TRIM(UPPER(SUBSTITUTE($D62," ",""))),'Cleaned Google Form'!$A$1:$M$5000,3,FALSE)="SMH",VLOOKUP(TRIM(UPPER(SUBSTITUTE($D62," ",""))),'Cleaned Google Form'!$A$1:$M$5000,3,FALSE)="RCH",VLOOKUP(TRIM(UPPER(SUBSTITUTE($D62," ",""))),'Cleaned Google Form'!$A$1:$M$5000,3,FALSE)="BCCA")),0,IF(AND(Y$21=1,NOT(VLOOKUP(TRIM(UPPER(SUBSTITUTE($D62," ",""))),'Cleaned Google Form'!$A$1:$M$5000,6,FALSE)="NO")),0,IF(OR(VLOOKUP(TRIM(UPPER(SUBSTITUTE($D62," ",""))),'Cleaned Google Form'!$A$1:$M$5000,8,FALSE)='Main Template'!Y$12,VLOOKUP(TRIM(UPPER(SUBSTITUTE($D62," ",""))),'Cleaned Google Form'!$A$1:$M$5000,8,FALSE)='Main Template'!Y$13,VLOOKUP(TRIM(UPPER(SUBSTITUTE($D62," ",""))),'Cleaned Google Form'!$A$1:$M$5000,8,FALSE)='Main Template'!Y$14,VLOOKUP(TRIM(UPPER(SUBSTITUTE($D62," ",""))),'Cleaned Google Form'!$A$1:$M$5000,8,FALSE)='Main Template'!Y$15),0,IF(AND('Main Template'!Y$21&gt;=$C$9,'Main Template'!Y$19,VLOOKUP(TRIM(UPPER(SUBSTITUTE($D62," ",""))),'Cleaned Google Form'!$A$1:$M$5000,7,FALSE)="YES"),0,IF(IFERROR(FIND('Main Template'!Y$17,VLOOKUP(TRIM(UPPER(SUBSTITUTE('Main Template'!$D62," ",""))),'Cleaned Google Form'!$A$1:$M$5000,9,FALSE),1),FALSE),0,1))))),1)</f>
        <v>1</v>
      </c>
      <c r="Z62" s="12">
        <f>IFERROR(IF(AND(WEEKDAY('Main Template'!Z$18)=1,OR(VLOOKUP(TRIM(UPPER(SUBSTITUTE($D62," ",""))),'Cleaned Google Form'!$A$1:$M$5000,3,FALSE)="SMH",VLOOKUP(TRIM(UPPER(SUBSTITUTE($D62," ",""))),'Cleaned Google Form'!$A$1:$M$5000,3,FALSE)="RCH",VLOOKUP(TRIM(UPPER(SUBSTITUTE($D62," ",""))),'Cleaned Google Form'!$A$1:$M$5000,3,FALSE)="BCCA")),0,IF(AND(Z$21=1,NOT(VLOOKUP(TRIM(UPPER(SUBSTITUTE($D62," ",""))),'Cleaned Google Form'!$A$1:$M$5000,6,FALSE)="NO")),0,IF(OR(VLOOKUP(TRIM(UPPER(SUBSTITUTE($D62," ",""))),'Cleaned Google Form'!$A$1:$M$5000,8,FALSE)='Main Template'!Z$12,VLOOKUP(TRIM(UPPER(SUBSTITUTE($D62," ",""))),'Cleaned Google Form'!$A$1:$M$5000,8,FALSE)='Main Template'!Z$13,VLOOKUP(TRIM(UPPER(SUBSTITUTE($D62," ",""))),'Cleaned Google Form'!$A$1:$M$5000,8,FALSE)='Main Template'!Z$14,VLOOKUP(TRIM(UPPER(SUBSTITUTE($D62," ",""))),'Cleaned Google Form'!$A$1:$M$5000,8,FALSE)='Main Template'!Z$15),0,IF(AND('Main Template'!Z$21&gt;=$C$9,'Main Template'!Z$19,VLOOKUP(TRIM(UPPER(SUBSTITUTE($D62," ",""))),'Cleaned Google Form'!$A$1:$M$5000,7,FALSE)="YES"),0,IF(IFERROR(FIND('Main Template'!Z$17,VLOOKUP(TRIM(UPPER(SUBSTITUTE('Main Template'!$D62," ",""))),'Cleaned Google Form'!$A$1:$M$5000,9,FALSE),1),FALSE),0,1))))),1)</f>
        <v>1</v>
      </c>
      <c r="AA62" s="12">
        <f>IFERROR(IF(AND(WEEKDAY('Main Template'!AA$18)=1,OR(VLOOKUP(TRIM(UPPER(SUBSTITUTE($D62," ",""))),'Cleaned Google Form'!$A$1:$M$5000,3,FALSE)="SMH",VLOOKUP(TRIM(UPPER(SUBSTITUTE($D62," ",""))),'Cleaned Google Form'!$A$1:$M$5000,3,FALSE)="RCH",VLOOKUP(TRIM(UPPER(SUBSTITUTE($D62," ",""))),'Cleaned Google Form'!$A$1:$M$5000,3,FALSE)="BCCA")),0,IF(AND(AA$21=1,NOT(VLOOKUP(TRIM(UPPER(SUBSTITUTE($D62," ",""))),'Cleaned Google Form'!$A$1:$M$5000,6,FALSE)="NO")),0,IF(OR(VLOOKUP(TRIM(UPPER(SUBSTITUTE($D62," ",""))),'Cleaned Google Form'!$A$1:$M$5000,8,FALSE)='Main Template'!AA$12,VLOOKUP(TRIM(UPPER(SUBSTITUTE($D62," ",""))),'Cleaned Google Form'!$A$1:$M$5000,8,FALSE)='Main Template'!AA$13,VLOOKUP(TRIM(UPPER(SUBSTITUTE($D62," ",""))),'Cleaned Google Form'!$A$1:$M$5000,8,FALSE)='Main Template'!AA$14,VLOOKUP(TRIM(UPPER(SUBSTITUTE($D62," ",""))),'Cleaned Google Form'!$A$1:$M$5000,8,FALSE)='Main Template'!AA$15),0,IF(AND('Main Template'!AA$21&gt;=$C$9,'Main Template'!AA$19,VLOOKUP(TRIM(UPPER(SUBSTITUTE($D62," ",""))),'Cleaned Google Form'!$A$1:$M$5000,7,FALSE)="YES"),0,IF(IFERROR(FIND('Main Template'!AA$17,VLOOKUP(TRIM(UPPER(SUBSTITUTE('Main Template'!$D62," ",""))),'Cleaned Google Form'!$A$1:$M$5000,9,FALSE),1),FALSE),0,1))))),1)</f>
        <v>1</v>
      </c>
      <c r="AB62" s="12">
        <f>IFERROR(IF(AND(WEEKDAY('Main Template'!AB$18)=1,OR(VLOOKUP(TRIM(UPPER(SUBSTITUTE($D62," ",""))),'Cleaned Google Form'!$A$1:$M$5000,3,FALSE)="SMH",VLOOKUP(TRIM(UPPER(SUBSTITUTE($D62," ",""))),'Cleaned Google Form'!$A$1:$M$5000,3,FALSE)="RCH",VLOOKUP(TRIM(UPPER(SUBSTITUTE($D62," ",""))),'Cleaned Google Form'!$A$1:$M$5000,3,FALSE)="BCCA")),0,IF(AND(AB$21=1,NOT(VLOOKUP(TRIM(UPPER(SUBSTITUTE($D62," ",""))),'Cleaned Google Form'!$A$1:$M$5000,6,FALSE)="NO")),0,IF(OR(VLOOKUP(TRIM(UPPER(SUBSTITUTE($D62," ",""))),'Cleaned Google Form'!$A$1:$M$5000,8,FALSE)='Main Template'!AB$12,VLOOKUP(TRIM(UPPER(SUBSTITUTE($D62," ",""))),'Cleaned Google Form'!$A$1:$M$5000,8,FALSE)='Main Template'!AB$13,VLOOKUP(TRIM(UPPER(SUBSTITUTE($D62," ",""))),'Cleaned Google Form'!$A$1:$M$5000,8,FALSE)='Main Template'!AB$14,VLOOKUP(TRIM(UPPER(SUBSTITUTE($D62," ",""))),'Cleaned Google Form'!$A$1:$M$5000,8,FALSE)='Main Template'!AB$15),0,IF(AND('Main Template'!AB$21&gt;=$C$9,'Main Template'!AB$19,VLOOKUP(TRIM(UPPER(SUBSTITUTE($D62," ",""))),'Cleaned Google Form'!$A$1:$M$5000,7,FALSE)="YES"),0,IF(IFERROR(FIND('Main Template'!AB$17,VLOOKUP(TRIM(UPPER(SUBSTITUTE('Main Template'!$D62," ",""))),'Cleaned Google Form'!$A$1:$M$5000,9,FALSE),1),FALSE),0,1))))),1)</f>
        <v>0</v>
      </c>
      <c r="AC62" s="12">
        <f>IFERROR(IF(AND(WEEKDAY('Main Template'!AC$18)=1,OR(VLOOKUP(TRIM(UPPER(SUBSTITUTE($D62," ",""))),'Cleaned Google Form'!$A$1:$M$5000,3,FALSE)="SMH",VLOOKUP(TRIM(UPPER(SUBSTITUTE($D62," ",""))),'Cleaned Google Form'!$A$1:$M$5000,3,FALSE)="RCH",VLOOKUP(TRIM(UPPER(SUBSTITUTE($D62," ",""))),'Cleaned Google Form'!$A$1:$M$5000,3,FALSE)="BCCA")),0,IF(AND(AC$21=1,NOT(VLOOKUP(TRIM(UPPER(SUBSTITUTE($D62," ",""))),'Cleaned Google Form'!$A$1:$M$5000,6,FALSE)="NO")),0,IF(OR(VLOOKUP(TRIM(UPPER(SUBSTITUTE($D62," ",""))),'Cleaned Google Form'!$A$1:$M$5000,8,FALSE)='Main Template'!AC$12,VLOOKUP(TRIM(UPPER(SUBSTITUTE($D62," ",""))),'Cleaned Google Form'!$A$1:$M$5000,8,FALSE)='Main Template'!AC$13,VLOOKUP(TRIM(UPPER(SUBSTITUTE($D62," ",""))),'Cleaned Google Form'!$A$1:$M$5000,8,FALSE)='Main Template'!AC$14,VLOOKUP(TRIM(UPPER(SUBSTITUTE($D62," ",""))),'Cleaned Google Form'!$A$1:$M$5000,8,FALSE)='Main Template'!AC$15),0,IF(AND('Main Template'!AC$21&gt;=$C$9,'Main Template'!AC$19,VLOOKUP(TRIM(UPPER(SUBSTITUTE($D62," ",""))),'Cleaned Google Form'!$A$1:$M$5000,7,FALSE)="YES"),0,IF(IFERROR(FIND('Main Template'!AC$17,VLOOKUP(TRIM(UPPER(SUBSTITUTE('Main Template'!$D62," ",""))),'Cleaned Google Form'!$A$1:$M$5000,9,FALSE),1),FALSE),0,1))))),1)</f>
        <v>0</v>
      </c>
      <c r="AD62" s="12">
        <f>IFERROR(IF(AND(WEEKDAY('Main Template'!AD$18)=1,OR(VLOOKUP(TRIM(UPPER(SUBSTITUTE($D62," ",""))),'Cleaned Google Form'!$A$1:$M$5000,3,FALSE)="SMH",VLOOKUP(TRIM(UPPER(SUBSTITUTE($D62," ",""))),'Cleaned Google Form'!$A$1:$M$5000,3,FALSE)="RCH",VLOOKUP(TRIM(UPPER(SUBSTITUTE($D62," ",""))),'Cleaned Google Form'!$A$1:$M$5000,3,FALSE)="BCCA")),0,IF(AND(AD$21=1,NOT(VLOOKUP(TRIM(UPPER(SUBSTITUTE($D62," ",""))),'Cleaned Google Form'!$A$1:$M$5000,6,FALSE)="NO")),0,IF(OR(VLOOKUP(TRIM(UPPER(SUBSTITUTE($D62," ",""))),'Cleaned Google Form'!$A$1:$M$5000,8,FALSE)='Main Template'!AD$12,VLOOKUP(TRIM(UPPER(SUBSTITUTE($D62," ",""))),'Cleaned Google Form'!$A$1:$M$5000,8,FALSE)='Main Template'!AD$13,VLOOKUP(TRIM(UPPER(SUBSTITUTE($D62," ",""))),'Cleaned Google Form'!$A$1:$M$5000,8,FALSE)='Main Template'!AD$14,VLOOKUP(TRIM(UPPER(SUBSTITUTE($D62," ",""))),'Cleaned Google Form'!$A$1:$M$5000,8,FALSE)='Main Template'!AD$15),0,IF(AND('Main Template'!AD$21&gt;=$C$9,'Main Template'!AD$19,VLOOKUP(TRIM(UPPER(SUBSTITUTE($D62," ",""))),'Cleaned Google Form'!$A$1:$M$5000,7,FALSE)="YES"),0,IF(IFERROR(FIND('Main Template'!AD$17,VLOOKUP(TRIM(UPPER(SUBSTITUTE('Main Template'!$D62," ",""))),'Cleaned Google Form'!$A$1:$M$5000,9,FALSE),1),FALSE),0,1))))),1)</f>
        <v>0</v>
      </c>
      <c r="AE62" s="12">
        <f>IFERROR(IF(AND(WEEKDAY('Main Template'!AE$18)=1,OR(VLOOKUP(TRIM(UPPER(SUBSTITUTE($D62," ",""))),'Cleaned Google Form'!$A$1:$M$5000,3,FALSE)="SMH",VLOOKUP(TRIM(UPPER(SUBSTITUTE($D62," ",""))),'Cleaned Google Form'!$A$1:$M$5000,3,FALSE)="RCH",VLOOKUP(TRIM(UPPER(SUBSTITUTE($D62," ",""))),'Cleaned Google Form'!$A$1:$M$5000,3,FALSE)="BCCA")),0,IF(AND(AE$21=1,NOT(VLOOKUP(TRIM(UPPER(SUBSTITUTE($D62," ",""))),'Cleaned Google Form'!$A$1:$M$5000,6,FALSE)="NO")),0,IF(OR(VLOOKUP(TRIM(UPPER(SUBSTITUTE($D62," ",""))),'Cleaned Google Form'!$A$1:$M$5000,8,FALSE)='Main Template'!AE$12,VLOOKUP(TRIM(UPPER(SUBSTITUTE($D62," ",""))),'Cleaned Google Form'!$A$1:$M$5000,8,FALSE)='Main Template'!AE$13,VLOOKUP(TRIM(UPPER(SUBSTITUTE($D62," ",""))),'Cleaned Google Form'!$A$1:$M$5000,8,FALSE)='Main Template'!AE$14,VLOOKUP(TRIM(UPPER(SUBSTITUTE($D62," ",""))),'Cleaned Google Form'!$A$1:$M$5000,8,FALSE)='Main Template'!AE$15),0,IF(AND('Main Template'!AE$21&gt;=$C$9,'Main Template'!AE$19,VLOOKUP(TRIM(UPPER(SUBSTITUTE($D62," ",""))),'Cleaned Google Form'!$A$1:$M$5000,7,FALSE)="YES"),0,IF(IFERROR(FIND('Main Template'!AE$17,VLOOKUP(TRIM(UPPER(SUBSTITUTE('Main Template'!$D62," ",""))),'Cleaned Google Form'!$A$1:$M$5000,9,FALSE),1),FALSE),0,1))))),1)</f>
        <v>0</v>
      </c>
      <c r="AF62" s="12">
        <f>IFERROR(IF(AND(WEEKDAY('Main Template'!AF$18)=1,OR(VLOOKUP(TRIM(UPPER(SUBSTITUTE($D62," ",""))),'Cleaned Google Form'!$A$1:$M$5000,3,FALSE)="SMH",VLOOKUP(TRIM(UPPER(SUBSTITUTE($D62," ",""))),'Cleaned Google Form'!$A$1:$M$5000,3,FALSE)="RCH",VLOOKUP(TRIM(UPPER(SUBSTITUTE($D62," ",""))),'Cleaned Google Form'!$A$1:$M$5000,3,FALSE)="BCCA")),0,IF(AND(AF$21=1,NOT(VLOOKUP(TRIM(UPPER(SUBSTITUTE($D62," ",""))),'Cleaned Google Form'!$A$1:$M$5000,6,FALSE)="NO")),0,IF(OR(VLOOKUP(TRIM(UPPER(SUBSTITUTE($D62," ",""))),'Cleaned Google Form'!$A$1:$M$5000,8,FALSE)='Main Template'!AF$12,VLOOKUP(TRIM(UPPER(SUBSTITUTE($D62," ",""))),'Cleaned Google Form'!$A$1:$M$5000,8,FALSE)='Main Template'!AF$13,VLOOKUP(TRIM(UPPER(SUBSTITUTE($D62," ",""))),'Cleaned Google Form'!$A$1:$M$5000,8,FALSE)='Main Template'!AF$14,VLOOKUP(TRIM(UPPER(SUBSTITUTE($D62," ",""))),'Cleaned Google Form'!$A$1:$M$5000,8,FALSE)='Main Template'!AF$15),0,IF(AND('Main Template'!AF$21&gt;=$C$9,'Main Template'!AF$19,VLOOKUP(TRIM(UPPER(SUBSTITUTE($D62," ",""))),'Cleaned Google Form'!$A$1:$M$5000,7,FALSE)="YES"),0,IF(IFERROR(FIND('Main Template'!AF$17,VLOOKUP(TRIM(UPPER(SUBSTITUTE('Main Template'!$D62," ",""))),'Cleaned Google Form'!$A$1:$M$5000,9,FALSE),1),FALSE),0,1))))),1)</f>
        <v>0</v>
      </c>
      <c r="AG62" s="12">
        <f>IFERROR(IF(AND(WEEKDAY('Main Template'!AG$18)=1,OR(VLOOKUP(TRIM(UPPER(SUBSTITUTE($D62," ",""))),'Cleaned Google Form'!$A$1:$M$5000,3,FALSE)="SMH",VLOOKUP(TRIM(UPPER(SUBSTITUTE($D62," ",""))),'Cleaned Google Form'!$A$1:$M$5000,3,FALSE)="RCH",VLOOKUP(TRIM(UPPER(SUBSTITUTE($D62," ",""))),'Cleaned Google Form'!$A$1:$M$5000,3,FALSE)="BCCA")),0,IF(AND(AG$21=1,NOT(VLOOKUP(TRIM(UPPER(SUBSTITUTE($D62," ",""))),'Cleaned Google Form'!$A$1:$M$5000,6,FALSE)="NO")),0,IF(OR(VLOOKUP(TRIM(UPPER(SUBSTITUTE($D62," ",""))),'Cleaned Google Form'!$A$1:$M$5000,8,FALSE)='Main Template'!AG$12,VLOOKUP(TRIM(UPPER(SUBSTITUTE($D62," ",""))),'Cleaned Google Form'!$A$1:$M$5000,8,FALSE)='Main Template'!AG$13,VLOOKUP(TRIM(UPPER(SUBSTITUTE($D62," ",""))),'Cleaned Google Form'!$A$1:$M$5000,8,FALSE)='Main Template'!AG$14,VLOOKUP(TRIM(UPPER(SUBSTITUTE($D62," ",""))),'Cleaned Google Form'!$A$1:$M$5000,8,FALSE)='Main Template'!AG$15),0,IF(AND('Main Template'!AG$21&gt;=$C$9,'Main Template'!AG$19,VLOOKUP(TRIM(UPPER(SUBSTITUTE($D62," ",""))),'Cleaned Google Form'!$A$1:$M$5000,7,FALSE)="YES"),0,IF(IFERROR(FIND('Main Template'!AG$17,VLOOKUP(TRIM(UPPER(SUBSTITUTE('Main Template'!$D62," ",""))),'Cleaned Google Form'!$A$1:$M$5000,9,FALSE),1),FALSE),0,1))))),1)</f>
        <v>0</v>
      </c>
      <c r="AH62" s="12">
        <f>IFERROR(IF(AND(WEEKDAY('Main Template'!AH$18)=1,OR(VLOOKUP(TRIM(UPPER(SUBSTITUTE($D62," ",""))),'Cleaned Google Form'!$A$1:$M$5000,3,FALSE)="SMH",VLOOKUP(TRIM(UPPER(SUBSTITUTE($D62," ",""))),'Cleaned Google Form'!$A$1:$M$5000,3,FALSE)="RCH",VLOOKUP(TRIM(UPPER(SUBSTITUTE($D62," ",""))),'Cleaned Google Form'!$A$1:$M$5000,3,FALSE)="BCCA")),0,IF(AND(AH$21=1,NOT(VLOOKUP(TRIM(UPPER(SUBSTITUTE($D62," ",""))),'Cleaned Google Form'!$A$1:$M$5000,6,FALSE)="NO")),0,IF(OR(VLOOKUP(TRIM(UPPER(SUBSTITUTE($D62," ",""))),'Cleaned Google Form'!$A$1:$M$5000,8,FALSE)='Main Template'!AH$12,VLOOKUP(TRIM(UPPER(SUBSTITUTE($D62," ",""))),'Cleaned Google Form'!$A$1:$M$5000,8,FALSE)='Main Template'!AH$13,VLOOKUP(TRIM(UPPER(SUBSTITUTE($D62," ",""))),'Cleaned Google Form'!$A$1:$M$5000,8,FALSE)='Main Template'!AH$14,VLOOKUP(TRIM(UPPER(SUBSTITUTE($D62," ",""))),'Cleaned Google Form'!$A$1:$M$5000,8,FALSE)='Main Template'!AH$15),0,IF(AND('Main Template'!AH$21&gt;=$C$9,'Main Template'!AH$19,VLOOKUP(TRIM(UPPER(SUBSTITUTE($D62," ",""))),'Cleaned Google Form'!$A$1:$M$5000,7,FALSE)="YES"),0,IF(IFERROR(FIND('Main Template'!AH$17,VLOOKUP(TRIM(UPPER(SUBSTITUTE('Main Template'!$D62," ",""))),'Cleaned Google Form'!$A$1:$M$5000,9,FALSE),1),FALSE),0,1))))),1)</f>
        <v>0</v>
      </c>
      <c r="AI62" s="12">
        <f>IFERROR(IF(AND(WEEKDAY('Main Template'!AI$18)=1,OR(VLOOKUP(TRIM(UPPER(SUBSTITUTE($D62," ",""))),'Cleaned Google Form'!$A$1:$M$5000,3,FALSE)="SMH",VLOOKUP(TRIM(UPPER(SUBSTITUTE($D62," ",""))),'Cleaned Google Form'!$A$1:$M$5000,3,FALSE)="RCH",VLOOKUP(TRIM(UPPER(SUBSTITUTE($D62," ",""))),'Cleaned Google Form'!$A$1:$M$5000,3,FALSE)="BCCA")),0,IF(AND(AI$21=1,NOT(VLOOKUP(TRIM(UPPER(SUBSTITUTE($D62," ",""))),'Cleaned Google Form'!$A$1:$M$5000,6,FALSE)="NO")),0,IF(OR(VLOOKUP(TRIM(UPPER(SUBSTITUTE($D62," ",""))),'Cleaned Google Form'!$A$1:$M$5000,8,FALSE)='Main Template'!AI$12,VLOOKUP(TRIM(UPPER(SUBSTITUTE($D62," ",""))),'Cleaned Google Form'!$A$1:$M$5000,8,FALSE)='Main Template'!AI$13,VLOOKUP(TRIM(UPPER(SUBSTITUTE($D62," ",""))),'Cleaned Google Form'!$A$1:$M$5000,8,FALSE)='Main Template'!AI$14,VLOOKUP(TRIM(UPPER(SUBSTITUTE($D62," ",""))),'Cleaned Google Form'!$A$1:$M$5000,8,FALSE)='Main Template'!AI$15),0,IF(AND('Main Template'!AI$21&gt;=$C$9,'Main Template'!AI$19,VLOOKUP(TRIM(UPPER(SUBSTITUTE($D62," ",""))),'Cleaned Google Form'!$A$1:$M$5000,7,FALSE)="YES"),0,IF(IFERROR(FIND('Main Template'!AI$17,VLOOKUP(TRIM(UPPER(SUBSTITUTE('Main Template'!$D62," ",""))),'Cleaned Google Form'!$A$1:$M$5000,9,FALSE),1),FALSE),0,1))))),1)</f>
        <v>0</v>
      </c>
      <c r="AJ62" s="12">
        <f>IFERROR(IF(AND(WEEKDAY('Main Template'!AJ$18)=1,OR(VLOOKUP(TRIM(UPPER(SUBSTITUTE($D62," ",""))),'Cleaned Google Form'!$A$1:$M$5000,3,FALSE)="SMH",VLOOKUP(TRIM(UPPER(SUBSTITUTE($D62," ",""))),'Cleaned Google Form'!$A$1:$M$5000,3,FALSE)="RCH",VLOOKUP(TRIM(UPPER(SUBSTITUTE($D62," ",""))),'Cleaned Google Form'!$A$1:$M$5000,3,FALSE)="BCCA")),0,IF(AND(AJ$21=1,NOT(VLOOKUP(TRIM(UPPER(SUBSTITUTE($D62," ",""))),'Cleaned Google Form'!$A$1:$M$5000,6,FALSE)="NO")),0,IF(OR(VLOOKUP(TRIM(UPPER(SUBSTITUTE($D62," ",""))),'Cleaned Google Form'!$A$1:$M$5000,8,FALSE)='Main Template'!AJ$12,VLOOKUP(TRIM(UPPER(SUBSTITUTE($D62," ",""))),'Cleaned Google Form'!$A$1:$M$5000,8,FALSE)='Main Template'!AJ$13,VLOOKUP(TRIM(UPPER(SUBSTITUTE($D62," ",""))),'Cleaned Google Form'!$A$1:$M$5000,8,FALSE)='Main Template'!AJ$14,VLOOKUP(TRIM(UPPER(SUBSTITUTE($D62," ",""))),'Cleaned Google Form'!$A$1:$M$5000,8,FALSE)='Main Template'!AJ$15),0,IF(AND('Main Template'!AJ$21&gt;=$C$9,'Main Template'!AJ$19,VLOOKUP(TRIM(UPPER(SUBSTITUTE($D62," ",""))),'Cleaned Google Form'!$A$1:$M$5000,7,FALSE)="YES"),0,IF(IFERROR(FIND('Main Template'!AJ$17,VLOOKUP(TRIM(UPPER(SUBSTITUTE('Main Template'!$D62," ",""))),'Cleaned Google Form'!$A$1:$M$5000,9,FALSE),1),FALSE),0,1))))),1)</f>
        <v>0</v>
      </c>
      <c r="AK62" s="12">
        <f>IFERROR(IF(AND(WEEKDAY('Main Template'!AK$18)=1,OR(VLOOKUP(TRIM(UPPER(SUBSTITUTE($D62," ",""))),'Cleaned Google Form'!$A$1:$M$5000,3,FALSE)="SMH",VLOOKUP(TRIM(UPPER(SUBSTITUTE($D62," ",""))),'Cleaned Google Form'!$A$1:$M$5000,3,FALSE)="RCH",VLOOKUP(TRIM(UPPER(SUBSTITUTE($D62," ",""))),'Cleaned Google Form'!$A$1:$M$5000,3,FALSE)="BCCA")),0,IF(AND(AK$21=1,NOT(VLOOKUP(TRIM(UPPER(SUBSTITUTE($D62," ",""))),'Cleaned Google Form'!$A$1:$M$5000,6,FALSE)="NO")),0,IF(OR(VLOOKUP(TRIM(UPPER(SUBSTITUTE($D62," ",""))),'Cleaned Google Form'!$A$1:$M$5000,8,FALSE)='Main Template'!AK$12,VLOOKUP(TRIM(UPPER(SUBSTITUTE($D62," ",""))),'Cleaned Google Form'!$A$1:$M$5000,8,FALSE)='Main Template'!AK$13,VLOOKUP(TRIM(UPPER(SUBSTITUTE($D62," ",""))),'Cleaned Google Form'!$A$1:$M$5000,8,FALSE)='Main Template'!AK$14,VLOOKUP(TRIM(UPPER(SUBSTITUTE($D62," ",""))),'Cleaned Google Form'!$A$1:$M$5000,8,FALSE)='Main Template'!AK$15),0,IF(AND('Main Template'!AK$21&gt;=$C$9,'Main Template'!AK$19,VLOOKUP(TRIM(UPPER(SUBSTITUTE($D62," ",""))),'Cleaned Google Form'!$A$1:$M$5000,7,FALSE)="YES"),0,IF(IFERROR(FIND('Main Template'!AK$17,VLOOKUP(TRIM(UPPER(SUBSTITUTE('Main Template'!$D62," ",""))),'Cleaned Google Form'!$A$1:$M$5000,9,FALSE),1),FALSE),0,1))))),1)</f>
        <v>0</v>
      </c>
      <c r="AL62" s="12">
        <f>IFERROR(IF(AND(WEEKDAY('Main Template'!AL$18)=1,OR(VLOOKUP(TRIM(UPPER(SUBSTITUTE($D62," ",""))),'Cleaned Google Form'!$A$1:$M$5000,3,FALSE)="SMH",VLOOKUP(TRIM(UPPER(SUBSTITUTE($D62," ",""))),'Cleaned Google Form'!$A$1:$M$5000,3,FALSE)="RCH",VLOOKUP(TRIM(UPPER(SUBSTITUTE($D62," ",""))),'Cleaned Google Form'!$A$1:$M$5000,3,FALSE)="BCCA")),0,IF(AND(AL$21=1,NOT(VLOOKUP(TRIM(UPPER(SUBSTITUTE($D62," ",""))),'Cleaned Google Form'!$A$1:$M$5000,6,FALSE)="NO")),0,IF(OR(VLOOKUP(TRIM(UPPER(SUBSTITUTE($D62," ",""))),'Cleaned Google Form'!$A$1:$M$5000,8,FALSE)='Main Template'!AL$12,VLOOKUP(TRIM(UPPER(SUBSTITUTE($D62," ",""))),'Cleaned Google Form'!$A$1:$M$5000,8,FALSE)='Main Template'!AL$13,VLOOKUP(TRIM(UPPER(SUBSTITUTE($D62," ",""))),'Cleaned Google Form'!$A$1:$M$5000,8,FALSE)='Main Template'!AL$14,VLOOKUP(TRIM(UPPER(SUBSTITUTE($D62," ",""))),'Cleaned Google Form'!$A$1:$M$5000,8,FALSE)='Main Template'!AL$15),0,IF(AND('Main Template'!AL$21&gt;=$C$9,'Main Template'!AL$19,VLOOKUP(TRIM(UPPER(SUBSTITUTE($D62," ",""))),'Cleaned Google Form'!$A$1:$M$5000,7,FALSE)="YES"),0,IF(IFERROR(FIND('Main Template'!AL$17,VLOOKUP(TRIM(UPPER(SUBSTITUTE('Main Template'!$D62," ",""))),'Cleaned Google Form'!$A$1:$M$5000,9,FALSE),1),FALSE),0,1))))),1)</f>
        <v>0</v>
      </c>
      <c r="AM62" s="12">
        <f>IFERROR(IF(AND(WEEKDAY('Main Template'!AM$18)=1,OR(VLOOKUP(TRIM(UPPER(SUBSTITUTE($D62," ",""))),'Cleaned Google Form'!$A$1:$M$5000,3,FALSE)="SMH",VLOOKUP(TRIM(UPPER(SUBSTITUTE($D62," ",""))),'Cleaned Google Form'!$A$1:$M$5000,3,FALSE)="RCH",VLOOKUP(TRIM(UPPER(SUBSTITUTE($D62," ",""))),'Cleaned Google Form'!$A$1:$M$5000,3,FALSE)="BCCA")),0,IF(AND(AM$21=1,NOT(VLOOKUP(TRIM(UPPER(SUBSTITUTE($D62," ",""))),'Cleaned Google Form'!$A$1:$M$5000,6,FALSE)="NO")),0,IF(OR(VLOOKUP(TRIM(UPPER(SUBSTITUTE($D62," ",""))),'Cleaned Google Form'!$A$1:$M$5000,8,FALSE)='Main Template'!AM$12,VLOOKUP(TRIM(UPPER(SUBSTITUTE($D62," ",""))),'Cleaned Google Form'!$A$1:$M$5000,8,FALSE)='Main Template'!AM$13,VLOOKUP(TRIM(UPPER(SUBSTITUTE($D62," ",""))),'Cleaned Google Form'!$A$1:$M$5000,8,FALSE)='Main Template'!AM$14,VLOOKUP(TRIM(UPPER(SUBSTITUTE($D62," ",""))),'Cleaned Google Form'!$A$1:$M$5000,8,FALSE)='Main Template'!AM$15),0,IF(AND('Main Template'!AM$21&gt;=$C$9,'Main Template'!AM$19,VLOOKUP(TRIM(UPPER(SUBSTITUTE($D62," ",""))),'Cleaned Google Form'!$A$1:$M$5000,7,FALSE)="YES"),0,IF(IFERROR(FIND('Main Template'!AM$17,VLOOKUP(TRIM(UPPER(SUBSTITUTE('Main Template'!$D62," ",""))),'Cleaned Google Form'!$A$1:$M$5000,9,FALSE),1),FALSE),0,1))))),1)</f>
        <v>0</v>
      </c>
      <c r="AN62" s="12">
        <f>IFERROR(IF(AND(WEEKDAY('Main Template'!AN$18)=1,OR(VLOOKUP(TRIM(UPPER(SUBSTITUTE($D62," ",""))),'Cleaned Google Form'!$A$1:$M$5000,3,FALSE)="SMH",VLOOKUP(TRIM(UPPER(SUBSTITUTE($D62," ",""))),'Cleaned Google Form'!$A$1:$M$5000,3,FALSE)="RCH",VLOOKUP(TRIM(UPPER(SUBSTITUTE($D62," ",""))),'Cleaned Google Form'!$A$1:$M$5000,3,FALSE)="BCCA")),0,IF(AND(AN$21=1,NOT(VLOOKUP(TRIM(UPPER(SUBSTITUTE($D62," ",""))),'Cleaned Google Form'!$A$1:$M$5000,6,FALSE)="NO")),0,IF(OR(VLOOKUP(TRIM(UPPER(SUBSTITUTE($D62," ",""))),'Cleaned Google Form'!$A$1:$M$5000,8,FALSE)='Main Template'!AN$12,VLOOKUP(TRIM(UPPER(SUBSTITUTE($D62," ",""))),'Cleaned Google Form'!$A$1:$M$5000,8,FALSE)='Main Template'!AN$13,VLOOKUP(TRIM(UPPER(SUBSTITUTE($D62," ",""))),'Cleaned Google Form'!$A$1:$M$5000,8,FALSE)='Main Template'!AN$14,VLOOKUP(TRIM(UPPER(SUBSTITUTE($D62," ",""))),'Cleaned Google Form'!$A$1:$M$5000,8,FALSE)='Main Template'!AN$15),0,IF(AND('Main Template'!AN$21&gt;=$C$9,'Main Template'!AN$19,VLOOKUP(TRIM(UPPER(SUBSTITUTE($D62," ",""))),'Cleaned Google Form'!$A$1:$M$5000,7,FALSE)="YES"),0,IF(IFERROR(FIND('Main Template'!AN$17,VLOOKUP(TRIM(UPPER(SUBSTITUTE('Main Template'!$D62," ",""))),'Cleaned Google Form'!$A$1:$M$5000,9,FALSE),1),FALSE),0,1))))),1)</f>
        <v>0</v>
      </c>
    </row>
    <row r="63" spans="2:40">
      <c r="B63" t="str">
        <f>IFERROR(IF(ISNUMBER(MATCH(UPPER(SUBSTITUTE(D63," ","")),'Cleaned Google Form'!$A:$A,0)),"","Oops"),"Not Present")</f>
        <v/>
      </c>
      <c r="C63" s="4">
        <f>I63</f>
        <v>42</v>
      </c>
      <c r="D63" s="4" t="s">
        <v>357</v>
      </c>
      <c r="E63" s="4">
        <f>IFERROR(IF(VLOOKUP(TRIM(UPPER(SUBSTITUTE(D63," ",""))),'Cleaned Google Form'!$A$1:$L$5000,5,FALSE)="YES",1,0),0)</f>
        <v>1</v>
      </c>
      <c r="F63" s="4">
        <f>IFERROR(IF(RIGHT(VLOOKUP(TRIM(UPPER(SUBSTITUTE(D63," ",""))),'Cleaned Google Form'!$A$1:$L$5000,2,FALSE),1)="1",1,0),0)</f>
        <v>1</v>
      </c>
      <c r="G63" s="4">
        <f>IFERROR(IF(VLOOKUP(TRIM(UPPER(SUBSTITUTE(D63," ",""))),'Cleaned Google Form'!$A$1:$L$5000,3,FALSE)="VGH",1,0),0)</f>
        <v>0</v>
      </c>
      <c r="H63" s="4">
        <f>IFERROR(IF(G63+IFERROR(IF(VLOOKUP(TRIM(UPPER(SUBSTITUTE(D63," ",""))),'Cleaned Google Form'!$A$1:$L$5000,3,FALSE)="SPH",1,0),0)=0,1,0),0)</f>
        <v>0</v>
      </c>
      <c r="I63" s="4">
        <f>IF(I62="Resident Index",1,I62+1)</f>
        <v>42</v>
      </c>
      <c r="J63" s="12">
        <f>IFERROR(IF(AND(WEEKDAY('Main Template'!J$18)=1,OR(VLOOKUP(TRIM(UPPER(SUBSTITUTE($D63," ",""))),'Cleaned Google Form'!$A$1:$M$5000,3,FALSE)="SMH",VLOOKUP(TRIM(UPPER(SUBSTITUTE($D63," ",""))),'Cleaned Google Form'!$A$1:$M$5000,3,FALSE)="RCH",VLOOKUP(TRIM(UPPER(SUBSTITUTE($D63," ",""))),'Cleaned Google Form'!$A$1:$M$5000,3,FALSE)="BCCA")),0,IF(AND(J$21=1,NOT(VLOOKUP(TRIM(UPPER(SUBSTITUTE($D63," ",""))),'Cleaned Google Form'!$A$1:$M$5000,6,FALSE)="NO")),0,IF(OR(VLOOKUP(TRIM(UPPER(SUBSTITUTE($D63," ",""))),'Cleaned Google Form'!$A$1:$M$5000,8,FALSE)='Main Template'!J$12,VLOOKUP(TRIM(UPPER(SUBSTITUTE($D63," ",""))),'Cleaned Google Form'!$A$1:$M$5000,8,FALSE)='Main Template'!J$13,VLOOKUP(TRIM(UPPER(SUBSTITUTE($D63," ",""))),'Cleaned Google Form'!$A$1:$M$5000,8,FALSE)='Main Template'!J$14,VLOOKUP(TRIM(UPPER(SUBSTITUTE($D63," ",""))),'Cleaned Google Form'!$A$1:$M$5000,8,FALSE)='Main Template'!J$15),0,IF(AND('Main Template'!J$21&gt;=$C$9,'Main Template'!J$19,VLOOKUP(TRIM(UPPER(SUBSTITUTE($D63," ",""))),'Cleaned Google Form'!$A$1:$M$5000,7,FALSE)="YES"),0,IF(IFERROR(FIND('Main Template'!J$17,VLOOKUP(TRIM(UPPER(SUBSTITUTE('Main Template'!$D63," ",""))),'Cleaned Google Form'!$A$1:$M$5000,9,FALSE),1),FALSE),0,1))))),1)</f>
        <v>1</v>
      </c>
      <c r="K63" s="12">
        <f>IFERROR(IF(AND(WEEKDAY('Main Template'!K$18)=1,OR(VLOOKUP(TRIM(UPPER(SUBSTITUTE($D63," ",""))),'Cleaned Google Form'!$A$1:$M$5000,3,FALSE)="SMH",VLOOKUP(TRIM(UPPER(SUBSTITUTE($D63," ",""))),'Cleaned Google Form'!$A$1:$M$5000,3,FALSE)="RCH",VLOOKUP(TRIM(UPPER(SUBSTITUTE($D63," ",""))),'Cleaned Google Form'!$A$1:$M$5000,3,FALSE)="BCCA")),0,IF(AND(K$21=1,NOT(VLOOKUP(TRIM(UPPER(SUBSTITUTE($D63," ",""))),'Cleaned Google Form'!$A$1:$M$5000,6,FALSE)="NO")),0,IF(OR(VLOOKUP(TRIM(UPPER(SUBSTITUTE($D63," ",""))),'Cleaned Google Form'!$A$1:$M$5000,8,FALSE)='Main Template'!K$12,VLOOKUP(TRIM(UPPER(SUBSTITUTE($D63," ",""))),'Cleaned Google Form'!$A$1:$M$5000,8,FALSE)='Main Template'!K$13,VLOOKUP(TRIM(UPPER(SUBSTITUTE($D63," ",""))),'Cleaned Google Form'!$A$1:$M$5000,8,FALSE)='Main Template'!K$14,VLOOKUP(TRIM(UPPER(SUBSTITUTE($D63," ",""))),'Cleaned Google Form'!$A$1:$M$5000,8,FALSE)='Main Template'!K$15),0,IF(AND('Main Template'!K$21&gt;=$C$9,'Main Template'!K$19,VLOOKUP(TRIM(UPPER(SUBSTITUTE($D63," ",""))),'Cleaned Google Form'!$A$1:$M$5000,7,FALSE)="YES"),0,IF(IFERROR(FIND('Main Template'!K$17,VLOOKUP(TRIM(UPPER(SUBSTITUTE('Main Template'!$D63," ",""))),'Cleaned Google Form'!$A$1:$M$5000,9,FALSE),1),FALSE),0,1))))),1)</f>
        <v>1</v>
      </c>
      <c r="L63" s="12">
        <f>IFERROR(IF(AND(WEEKDAY('Main Template'!L$18)=1,OR(VLOOKUP(TRIM(UPPER(SUBSTITUTE($D63," ",""))),'Cleaned Google Form'!$A$1:$M$5000,3,FALSE)="SMH",VLOOKUP(TRIM(UPPER(SUBSTITUTE($D63," ",""))),'Cleaned Google Form'!$A$1:$M$5000,3,FALSE)="RCH",VLOOKUP(TRIM(UPPER(SUBSTITUTE($D63," ",""))),'Cleaned Google Form'!$A$1:$M$5000,3,FALSE)="BCCA")),0,IF(AND(L$21=1,NOT(VLOOKUP(TRIM(UPPER(SUBSTITUTE($D63," ",""))),'Cleaned Google Form'!$A$1:$M$5000,6,FALSE)="NO")),0,IF(OR(VLOOKUP(TRIM(UPPER(SUBSTITUTE($D63," ",""))),'Cleaned Google Form'!$A$1:$M$5000,8,FALSE)='Main Template'!L$12,VLOOKUP(TRIM(UPPER(SUBSTITUTE($D63," ",""))),'Cleaned Google Form'!$A$1:$M$5000,8,FALSE)='Main Template'!L$13,VLOOKUP(TRIM(UPPER(SUBSTITUTE($D63," ",""))),'Cleaned Google Form'!$A$1:$M$5000,8,FALSE)='Main Template'!L$14,VLOOKUP(TRIM(UPPER(SUBSTITUTE($D63," ",""))),'Cleaned Google Form'!$A$1:$M$5000,8,FALSE)='Main Template'!L$15),0,IF(AND('Main Template'!L$21&gt;=$C$9,'Main Template'!L$19,VLOOKUP(TRIM(UPPER(SUBSTITUTE($D63," ",""))),'Cleaned Google Form'!$A$1:$M$5000,7,FALSE)="YES"),0,IF(IFERROR(FIND('Main Template'!L$17,VLOOKUP(TRIM(UPPER(SUBSTITUTE('Main Template'!$D63," ",""))),'Cleaned Google Form'!$A$1:$M$5000,9,FALSE),1),FALSE),0,1))))),1)</f>
        <v>1</v>
      </c>
      <c r="M63" s="12">
        <f>IFERROR(IF(AND(WEEKDAY('Main Template'!M$18)=1,OR(VLOOKUP(TRIM(UPPER(SUBSTITUTE($D63," ",""))),'Cleaned Google Form'!$A$1:$M$5000,3,FALSE)="SMH",VLOOKUP(TRIM(UPPER(SUBSTITUTE($D63," ",""))),'Cleaned Google Form'!$A$1:$M$5000,3,FALSE)="RCH",VLOOKUP(TRIM(UPPER(SUBSTITUTE($D63," ",""))),'Cleaned Google Form'!$A$1:$M$5000,3,FALSE)="BCCA")),0,IF(AND(M$21=1,NOT(VLOOKUP(TRIM(UPPER(SUBSTITUTE($D63," ",""))),'Cleaned Google Form'!$A$1:$M$5000,6,FALSE)="NO")),0,IF(OR(VLOOKUP(TRIM(UPPER(SUBSTITUTE($D63," ",""))),'Cleaned Google Form'!$A$1:$M$5000,8,FALSE)='Main Template'!M$12,VLOOKUP(TRIM(UPPER(SUBSTITUTE($D63," ",""))),'Cleaned Google Form'!$A$1:$M$5000,8,FALSE)='Main Template'!M$13,VLOOKUP(TRIM(UPPER(SUBSTITUTE($D63," ",""))),'Cleaned Google Form'!$A$1:$M$5000,8,FALSE)='Main Template'!M$14,VLOOKUP(TRIM(UPPER(SUBSTITUTE($D63," ",""))),'Cleaned Google Form'!$A$1:$M$5000,8,FALSE)='Main Template'!M$15),0,IF(AND('Main Template'!M$21&gt;=$C$9,'Main Template'!M$19,VLOOKUP(TRIM(UPPER(SUBSTITUTE($D63," ",""))),'Cleaned Google Form'!$A$1:$M$5000,7,FALSE)="YES"),0,IF(IFERROR(FIND('Main Template'!M$17,VLOOKUP(TRIM(UPPER(SUBSTITUTE('Main Template'!$D63," ",""))),'Cleaned Google Form'!$A$1:$M$5000,9,FALSE),1),FALSE),0,1))))),1)</f>
        <v>1</v>
      </c>
      <c r="N63" s="12">
        <f>IFERROR(IF(AND(WEEKDAY('Main Template'!N$18)=1,OR(VLOOKUP(TRIM(UPPER(SUBSTITUTE($D63," ",""))),'Cleaned Google Form'!$A$1:$M$5000,3,FALSE)="SMH",VLOOKUP(TRIM(UPPER(SUBSTITUTE($D63," ",""))),'Cleaned Google Form'!$A$1:$M$5000,3,FALSE)="RCH",VLOOKUP(TRIM(UPPER(SUBSTITUTE($D63," ",""))),'Cleaned Google Form'!$A$1:$M$5000,3,FALSE)="BCCA")),0,IF(AND(N$21=1,NOT(VLOOKUP(TRIM(UPPER(SUBSTITUTE($D63," ",""))),'Cleaned Google Form'!$A$1:$M$5000,6,FALSE)="NO")),0,IF(OR(VLOOKUP(TRIM(UPPER(SUBSTITUTE($D63," ",""))),'Cleaned Google Form'!$A$1:$M$5000,8,FALSE)='Main Template'!N$12,VLOOKUP(TRIM(UPPER(SUBSTITUTE($D63," ",""))),'Cleaned Google Form'!$A$1:$M$5000,8,FALSE)='Main Template'!N$13,VLOOKUP(TRIM(UPPER(SUBSTITUTE($D63," ",""))),'Cleaned Google Form'!$A$1:$M$5000,8,FALSE)='Main Template'!N$14,VLOOKUP(TRIM(UPPER(SUBSTITUTE($D63," ",""))),'Cleaned Google Form'!$A$1:$M$5000,8,FALSE)='Main Template'!N$15),0,IF(AND('Main Template'!N$21&gt;=$C$9,'Main Template'!N$19,VLOOKUP(TRIM(UPPER(SUBSTITUTE($D63," ",""))),'Cleaned Google Form'!$A$1:$M$5000,7,FALSE)="YES"),0,IF(IFERROR(FIND('Main Template'!N$17,VLOOKUP(TRIM(UPPER(SUBSTITUTE('Main Template'!$D63," ",""))),'Cleaned Google Form'!$A$1:$M$5000,9,FALSE),1),FALSE),0,1))))),1)</f>
        <v>1</v>
      </c>
      <c r="O63" s="12">
        <f>IFERROR(IF(AND(WEEKDAY('Main Template'!O$18)=1,OR(VLOOKUP(TRIM(UPPER(SUBSTITUTE($D63," ",""))),'Cleaned Google Form'!$A$1:$M$5000,3,FALSE)="SMH",VLOOKUP(TRIM(UPPER(SUBSTITUTE($D63," ",""))),'Cleaned Google Form'!$A$1:$M$5000,3,FALSE)="RCH",VLOOKUP(TRIM(UPPER(SUBSTITUTE($D63," ",""))),'Cleaned Google Form'!$A$1:$M$5000,3,FALSE)="BCCA")),0,IF(AND(O$21=1,NOT(VLOOKUP(TRIM(UPPER(SUBSTITUTE($D63," ",""))),'Cleaned Google Form'!$A$1:$M$5000,6,FALSE)="NO")),0,IF(OR(VLOOKUP(TRIM(UPPER(SUBSTITUTE($D63," ",""))),'Cleaned Google Form'!$A$1:$M$5000,8,FALSE)='Main Template'!O$12,VLOOKUP(TRIM(UPPER(SUBSTITUTE($D63," ",""))),'Cleaned Google Form'!$A$1:$M$5000,8,FALSE)='Main Template'!O$13,VLOOKUP(TRIM(UPPER(SUBSTITUTE($D63," ",""))),'Cleaned Google Form'!$A$1:$M$5000,8,FALSE)='Main Template'!O$14,VLOOKUP(TRIM(UPPER(SUBSTITUTE($D63," ",""))),'Cleaned Google Form'!$A$1:$M$5000,8,FALSE)='Main Template'!O$15),0,IF(AND('Main Template'!O$21&gt;=$C$9,'Main Template'!O$19,VLOOKUP(TRIM(UPPER(SUBSTITUTE($D63," ",""))),'Cleaned Google Form'!$A$1:$M$5000,7,FALSE)="YES"),0,IF(IFERROR(FIND('Main Template'!O$17,VLOOKUP(TRIM(UPPER(SUBSTITUTE('Main Template'!$D63," ",""))),'Cleaned Google Form'!$A$1:$M$5000,9,FALSE),1),FALSE),0,1))))),1)</f>
        <v>1</v>
      </c>
      <c r="P63" s="12">
        <f>IFERROR(IF(AND(WEEKDAY('Main Template'!P$18)=1,OR(VLOOKUP(TRIM(UPPER(SUBSTITUTE($D63," ",""))),'Cleaned Google Form'!$A$1:$M$5000,3,FALSE)="SMH",VLOOKUP(TRIM(UPPER(SUBSTITUTE($D63," ",""))),'Cleaned Google Form'!$A$1:$M$5000,3,FALSE)="RCH",VLOOKUP(TRIM(UPPER(SUBSTITUTE($D63," ",""))),'Cleaned Google Form'!$A$1:$M$5000,3,FALSE)="BCCA")),0,IF(AND(P$21=1,NOT(VLOOKUP(TRIM(UPPER(SUBSTITUTE($D63," ",""))),'Cleaned Google Form'!$A$1:$M$5000,6,FALSE)="NO")),0,IF(OR(VLOOKUP(TRIM(UPPER(SUBSTITUTE($D63," ",""))),'Cleaned Google Form'!$A$1:$M$5000,8,FALSE)='Main Template'!P$12,VLOOKUP(TRIM(UPPER(SUBSTITUTE($D63," ",""))),'Cleaned Google Form'!$A$1:$M$5000,8,FALSE)='Main Template'!P$13,VLOOKUP(TRIM(UPPER(SUBSTITUTE($D63," ",""))),'Cleaned Google Form'!$A$1:$M$5000,8,FALSE)='Main Template'!P$14,VLOOKUP(TRIM(UPPER(SUBSTITUTE($D63," ",""))),'Cleaned Google Form'!$A$1:$M$5000,8,FALSE)='Main Template'!P$15),0,IF(AND('Main Template'!P$21&gt;=$C$9,'Main Template'!P$19,VLOOKUP(TRIM(UPPER(SUBSTITUTE($D63," ",""))),'Cleaned Google Form'!$A$1:$M$5000,7,FALSE)="YES"),0,IF(IFERROR(FIND('Main Template'!P$17,VLOOKUP(TRIM(UPPER(SUBSTITUTE('Main Template'!$D63," ",""))),'Cleaned Google Form'!$A$1:$M$5000,9,FALSE),1),FALSE),0,1))))),1)</f>
        <v>1</v>
      </c>
      <c r="Q63" s="12">
        <f>IFERROR(IF(AND(WEEKDAY('Main Template'!Q$18)=1,OR(VLOOKUP(TRIM(UPPER(SUBSTITUTE($D63," ",""))),'Cleaned Google Form'!$A$1:$M$5000,3,FALSE)="SMH",VLOOKUP(TRIM(UPPER(SUBSTITUTE($D63," ",""))),'Cleaned Google Form'!$A$1:$M$5000,3,FALSE)="RCH",VLOOKUP(TRIM(UPPER(SUBSTITUTE($D63," ",""))),'Cleaned Google Form'!$A$1:$M$5000,3,FALSE)="BCCA")),0,IF(AND(Q$21=1,NOT(VLOOKUP(TRIM(UPPER(SUBSTITUTE($D63," ",""))),'Cleaned Google Form'!$A$1:$M$5000,6,FALSE)="NO")),0,IF(OR(VLOOKUP(TRIM(UPPER(SUBSTITUTE($D63," ",""))),'Cleaned Google Form'!$A$1:$M$5000,8,FALSE)='Main Template'!Q$12,VLOOKUP(TRIM(UPPER(SUBSTITUTE($D63," ",""))),'Cleaned Google Form'!$A$1:$M$5000,8,FALSE)='Main Template'!Q$13,VLOOKUP(TRIM(UPPER(SUBSTITUTE($D63," ",""))),'Cleaned Google Form'!$A$1:$M$5000,8,FALSE)='Main Template'!Q$14,VLOOKUP(TRIM(UPPER(SUBSTITUTE($D63," ",""))),'Cleaned Google Form'!$A$1:$M$5000,8,FALSE)='Main Template'!Q$15),0,IF(AND('Main Template'!Q$21&gt;=$C$9,'Main Template'!Q$19,VLOOKUP(TRIM(UPPER(SUBSTITUTE($D63," ",""))),'Cleaned Google Form'!$A$1:$M$5000,7,FALSE)="YES"),0,IF(IFERROR(FIND('Main Template'!Q$17,VLOOKUP(TRIM(UPPER(SUBSTITUTE('Main Template'!$D63," ",""))),'Cleaned Google Form'!$A$1:$M$5000,9,FALSE),1),FALSE),0,1))))),1)</f>
        <v>1</v>
      </c>
      <c r="R63" s="12">
        <f>IFERROR(IF(AND(WEEKDAY('Main Template'!R$18)=1,OR(VLOOKUP(TRIM(UPPER(SUBSTITUTE($D63," ",""))),'Cleaned Google Form'!$A$1:$M$5000,3,FALSE)="SMH",VLOOKUP(TRIM(UPPER(SUBSTITUTE($D63," ",""))),'Cleaned Google Form'!$A$1:$M$5000,3,FALSE)="RCH",VLOOKUP(TRIM(UPPER(SUBSTITUTE($D63," ",""))),'Cleaned Google Form'!$A$1:$M$5000,3,FALSE)="BCCA")),0,IF(AND(R$21=1,NOT(VLOOKUP(TRIM(UPPER(SUBSTITUTE($D63," ",""))),'Cleaned Google Form'!$A$1:$M$5000,6,FALSE)="NO")),0,IF(OR(VLOOKUP(TRIM(UPPER(SUBSTITUTE($D63," ",""))),'Cleaned Google Form'!$A$1:$M$5000,8,FALSE)='Main Template'!R$12,VLOOKUP(TRIM(UPPER(SUBSTITUTE($D63," ",""))),'Cleaned Google Form'!$A$1:$M$5000,8,FALSE)='Main Template'!R$13,VLOOKUP(TRIM(UPPER(SUBSTITUTE($D63," ",""))),'Cleaned Google Form'!$A$1:$M$5000,8,FALSE)='Main Template'!R$14,VLOOKUP(TRIM(UPPER(SUBSTITUTE($D63," ",""))),'Cleaned Google Form'!$A$1:$M$5000,8,FALSE)='Main Template'!R$15),0,IF(AND('Main Template'!R$21&gt;=$C$9,'Main Template'!R$19,VLOOKUP(TRIM(UPPER(SUBSTITUTE($D63," ",""))),'Cleaned Google Form'!$A$1:$M$5000,7,FALSE)="YES"),0,IF(IFERROR(FIND('Main Template'!R$17,VLOOKUP(TRIM(UPPER(SUBSTITUTE('Main Template'!$D63," ",""))),'Cleaned Google Form'!$A$1:$M$5000,9,FALSE),1),FALSE),0,1))))),1)</f>
        <v>1</v>
      </c>
      <c r="S63" s="12">
        <f>IFERROR(IF(AND(WEEKDAY('Main Template'!S$18)=1,OR(VLOOKUP(TRIM(UPPER(SUBSTITUTE($D63," ",""))),'Cleaned Google Form'!$A$1:$M$5000,3,FALSE)="SMH",VLOOKUP(TRIM(UPPER(SUBSTITUTE($D63," ",""))),'Cleaned Google Form'!$A$1:$M$5000,3,FALSE)="RCH",VLOOKUP(TRIM(UPPER(SUBSTITUTE($D63," ",""))),'Cleaned Google Form'!$A$1:$M$5000,3,FALSE)="BCCA")),0,IF(AND(S$21=1,NOT(VLOOKUP(TRIM(UPPER(SUBSTITUTE($D63," ",""))),'Cleaned Google Form'!$A$1:$M$5000,6,FALSE)="NO")),0,IF(OR(VLOOKUP(TRIM(UPPER(SUBSTITUTE($D63," ",""))),'Cleaned Google Form'!$A$1:$M$5000,8,FALSE)='Main Template'!S$12,VLOOKUP(TRIM(UPPER(SUBSTITUTE($D63," ",""))),'Cleaned Google Form'!$A$1:$M$5000,8,FALSE)='Main Template'!S$13,VLOOKUP(TRIM(UPPER(SUBSTITUTE($D63," ",""))),'Cleaned Google Form'!$A$1:$M$5000,8,FALSE)='Main Template'!S$14,VLOOKUP(TRIM(UPPER(SUBSTITUTE($D63," ",""))),'Cleaned Google Form'!$A$1:$M$5000,8,FALSE)='Main Template'!S$15),0,IF(AND('Main Template'!S$21&gt;=$C$9,'Main Template'!S$19,VLOOKUP(TRIM(UPPER(SUBSTITUTE($D63," ",""))),'Cleaned Google Form'!$A$1:$M$5000,7,FALSE)="YES"),0,IF(IFERROR(FIND('Main Template'!S$17,VLOOKUP(TRIM(UPPER(SUBSTITUTE('Main Template'!$D63," ",""))),'Cleaned Google Form'!$A$1:$M$5000,9,FALSE),1),FALSE),0,1))))),1)</f>
        <v>1</v>
      </c>
      <c r="T63" s="12">
        <f>IFERROR(IF(AND(WEEKDAY('Main Template'!T$18)=1,OR(VLOOKUP(TRIM(UPPER(SUBSTITUTE($D63," ",""))),'Cleaned Google Form'!$A$1:$M$5000,3,FALSE)="SMH",VLOOKUP(TRIM(UPPER(SUBSTITUTE($D63," ",""))),'Cleaned Google Form'!$A$1:$M$5000,3,FALSE)="RCH",VLOOKUP(TRIM(UPPER(SUBSTITUTE($D63," ",""))),'Cleaned Google Form'!$A$1:$M$5000,3,FALSE)="BCCA")),0,IF(AND(T$21=1,NOT(VLOOKUP(TRIM(UPPER(SUBSTITUTE($D63," ",""))),'Cleaned Google Form'!$A$1:$M$5000,6,FALSE)="NO")),0,IF(OR(VLOOKUP(TRIM(UPPER(SUBSTITUTE($D63," ",""))),'Cleaned Google Form'!$A$1:$M$5000,8,FALSE)='Main Template'!T$12,VLOOKUP(TRIM(UPPER(SUBSTITUTE($D63," ",""))),'Cleaned Google Form'!$A$1:$M$5000,8,FALSE)='Main Template'!T$13,VLOOKUP(TRIM(UPPER(SUBSTITUTE($D63," ",""))),'Cleaned Google Form'!$A$1:$M$5000,8,FALSE)='Main Template'!T$14,VLOOKUP(TRIM(UPPER(SUBSTITUTE($D63," ",""))),'Cleaned Google Form'!$A$1:$M$5000,8,FALSE)='Main Template'!T$15),0,IF(AND('Main Template'!T$21&gt;=$C$9,'Main Template'!T$19,VLOOKUP(TRIM(UPPER(SUBSTITUTE($D63," ",""))),'Cleaned Google Form'!$A$1:$M$5000,7,FALSE)="YES"),0,IF(IFERROR(FIND('Main Template'!T$17,VLOOKUP(TRIM(UPPER(SUBSTITUTE('Main Template'!$D63," ",""))),'Cleaned Google Form'!$A$1:$M$5000,9,FALSE),1),FALSE),0,1))))),1)</f>
        <v>1</v>
      </c>
      <c r="U63" s="12">
        <f>IFERROR(IF(AND(WEEKDAY('Main Template'!U$18)=1,OR(VLOOKUP(TRIM(UPPER(SUBSTITUTE($D63," ",""))),'Cleaned Google Form'!$A$1:$M$5000,3,FALSE)="SMH",VLOOKUP(TRIM(UPPER(SUBSTITUTE($D63," ",""))),'Cleaned Google Form'!$A$1:$M$5000,3,FALSE)="RCH",VLOOKUP(TRIM(UPPER(SUBSTITUTE($D63," ",""))),'Cleaned Google Form'!$A$1:$M$5000,3,FALSE)="BCCA")),0,IF(AND(U$21=1,NOT(VLOOKUP(TRIM(UPPER(SUBSTITUTE($D63," ",""))),'Cleaned Google Form'!$A$1:$M$5000,6,FALSE)="NO")),0,IF(OR(VLOOKUP(TRIM(UPPER(SUBSTITUTE($D63," ",""))),'Cleaned Google Form'!$A$1:$M$5000,8,FALSE)='Main Template'!U$12,VLOOKUP(TRIM(UPPER(SUBSTITUTE($D63," ",""))),'Cleaned Google Form'!$A$1:$M$5000,8,FALSE)='Main Template'!U$13,VLOOKUP(TRIM(UPPER(SUBSTITUTE($D63," ",""))),'Cleaned Google Form'!$A$1:$M$5000,8,FALSE)='Main Template'!U$14,VLOOKUP(TRIM(UPPER(SUBSTITUTE($D63," ",""))),'Cleaned Google Form'!$A$1:$M$5000,8,FALSE)='Main Template'!U$15),0,IF(AND('Main Template'!U$21&gt;=$C$9,'Main Template'!U$19,VLOOKUP(TRIM(UPPER(SUBSTITUTE($D63," ",""))),'Cleaned Google Form'!$A$1:$M$5000,7,FALSE)="YES"),0,IF(IFERROR(FIND('Main Template'!U$17,VLOOKUP(TRIM(UPPER(SUBSTITUTE('Main Template'!$D63," ",""))),'Cleaned Google Form'!$A$1:$M$5000,9,FALSE),1),FALSE),0,1))))),1)</f>
        <v>1</v>
      </c>
      <c r="V63" s="12">
        <f>IFERROR(IF(AND(WEEKDAY('Main Template'!V$18)=1,OR(VLOOKUP(TRIM(UPPER(SUBSTITUTE($D63," ",""))),'Cleaned Google Form'!$A$1:$M$5000,3,FALSE)="SMH",VLOOKUP(TRIM(UPPER(SUBSTITUTE($D63," ",""))),'Cleaned Google Form'!$A$1:$M$5000,3,FALSE)="RCH",VLOOKUP(TRIM(UPPER(SUBSTITUTE($D63," ",""))),'Cleaned Google Form'!$A$1:$M$5000,3,FALSE)="BCCA")),0,IF(AND(V$21=1,NOT(VLOOKUP(TRIM(UPPER(SUBSTITUTE($D63," ",""))),'Cleaned Google Form'!$A$1:$M$5000,6,FALSE)="NO")),0,IF(OR(VLOOKUP(TRIM(UPPER(SUBSTITUTE($D63," ",""))),'Cleaned Google Form'!$A$1:$M$5000,8,FALSE)='Main Template'!V$12,VLOOKUP(TRIM(UPPER(SUBSTITUTE($D63," ",""))),'Cleaned Google Form'!$A$1:$M$5000,8,FALSE)='Main Template'!V$13,VLOOKUP(TRIM(UPPER(SUBSTITUTE($D63," ",""))),'Cleaned Google Form'!$A$1:$M$5000,8,FALSE)='Main Template'!V$14,VLOOKUP(TRIM(UPPER(SUBSTITUTE($D63," ",""))),'Cleaned Google Form'!$A$1:$M$5000,8,FALSE)='Main Template'!V$15),0,IF(AND('Main Template'!V$21&gt;=$C$9,'Main Template'!V$19,VLOOKUP(TRIM(UPPER(SUBSTITUTE($D63," ",""))),'Cleaned Google Form'!$A$1:$M$5000,7,FALSE)="YES"),0,IF(IFERROR(FIND('Main Template'!V$17,VLOOKUP(TRIM(UPPER(SUBSTITUTE('Main Template'!$D63," ",""))),'Cleaned Google Form'!$A$1:$M$5000,9,FALSE),1),FALSE),0,1))))),1)</f>
        <v>1</v>
      </c>
      <c r="W63" s="12">
        <f>IFERROR(IF(AND(WEEKDAY('Main Template'!W$18)=1,OR(VLOOKUP(TRIM(UPPER(SUBSTITUTE($D63," ",""))),'Cleaned Google Form'!$A$1:$M$5000,3,FALSE)="SMH",VLOOKUP(TRIM(UPPER(SUBSTITUTE($D63," ",""))),'Cleaned Google Form'!$A$1:$M$5000,3,FALSE)="RCH",VLOOKUP(TRIM(UPPER(SUBSTITUTE($D63," ",""))),'Cleaned Google Form'!$A$1:$M$5000,3,FALSE)="BCCA")),0,IF(AND(W$21=1,NOT(VLOOKUP(TRIM(UPPER(SUBSTITUTE($D63," ",""))),'Cleaned Google Form'!$A$1:$M$5000,6,FALSE)="NO")),0,IF(OR(VLOOKUP(TRIM(UPPER(SUBSTITUTE($D63," ",""))),'Cleaned Google Form'!$A$1:$M$5000,8,FALSE)='Main Template'!W$12,VLOOKUP(TRIM(UPPER(SUBSTITUTE($D63," ",""))),'Cleaned Google Form'!$A$1:$M$5000,8,FALSE)='Main Template'!W$13,VLOOKUP(TRIM(UPPER(SUBSTITUTE($D63," ",""))),'Cleaned Google Form'!$A$1:$M$5000,8,FALSE)='Main Template'!W$14,VLOOKUP(TRIM(UPPER(SUBSTITUTE($D63," ",""))),'Cleaned Google Form'!$A$1:$M$5000,8,FALSE)='Main Template'!W$15),0,IF(AND('Main Template'!W$21&gt;=$C$9,'Main Template'!W$19,VLOOKUP(TRIM(UPPER(SUBSTITUTE($D63," ",""))),'Cleaned Google Form'!$A$1:$M$5000,7,FALSE)="YES"),0,IF(IFERROR(FIND('Main Template'!W$17,VLOOKUP(TRIM(UPPER(SUBSTITUTE('Main Template'!$D63," ",""))),'Cleaned Google Form'!$A$1:$M$5000,9,FALSE),1),FALSE),0,1))))),1)</f>
        <v>1</v>
      </c>
      <c r="X63" s="12">
        <f>IFERROR(IF(AND(WEEKDAY('Main Template'!X$18)=1,OR(VLOOKUP(TRIM(UPPER(SUBSTITUTE($D63," ",""))),'Cleaned Google Form'!$A$1:$M$5000,3,FALSE)="SMH",VLOOKUP(TRIM(UPPER(SUBSTITUTE($D63," ",""))),'Cleaned Google Form'!$A$1:$M$5000,3,FALSE)="RCH",VLOOKUP(TRIM(UPPER(SUBSTITUTE($D63," ",""))),'Cleaned Google Form'!$A$1:$M$5000,3,FALSE)="BCCA")),0,IF(AND(X$21=1,NOT(VLOOKUP(TRIM(UPPER(SUBSTITUTE($D63," ",""))),'Cleaned Google Form'!$A$1:$M$5000,6,FALSE)="NO")),0,IF(OR(VLOOKUP(TRIM(UPPER(SUBSTITUTE($D63," ",""))),'Cleaned Google Form'!$A$1:$M$5000,8,FALSE)='Main Template'!X$12,VLOOKUP(TRIM(UPPER(SUBSTITUTE($D63," ",""))),'Cleaned Google Form'!$A$1:$M$5000,8,FALSE)='Main Template'!X$13,VLOOKUP(TRIM(UPPER(SUBSTITUTE($D63," ",""))),'Cleaned Google Form'!$A$1:$M$5000,8,FALSE)='Main Template'!X$14,VLOOKUP(TRIM(UPPER(SUBSTITUTE($D63," ",""))),'Cleaned Google Form'!$A$1:$M$5000,8,FALSE)='Main Template'!X$15),0,IF(AND('Main Template'!X$21&gt;=$C$9,'Main Template'!X$19,VLOOKUP(TRIM(UPPER(SUBSTITUTE($D63," ",""))),'Cleaned Google Form'!$A$1:$M$5000,7,FALSE)="YES"),0,IF(IFERROR(FIND('Main Template'!X$17,VLOOKUP(TRIM(UPPER(SUBSTITUTE('Main Template'!$D63," ",""))),'Cleaned Google Form'!$A$1:$M$5000,9,FALSE),1),FALSE),0,1))))),1)</f>
        <v>1</v>
      </c>
      <c r="Y63" s="12">
        <f>IFERROR(IF(AND(WEEKDAY('Main Template'!Y$18)=1,OR(VLOOKUP(TRIM(UPPER(SUBSTITUTE($D63," ",""))),'Cleaned Google Form'!$A$1:$M$5000,3,FALSE)="SMH",VLOOKUP(TRIM(UPPER(SUBSTITUTE($D63," ",""))),'Cleaned Google Form'!$A$1:$M$5000,3,FALSE)="RCH",VLOOKUP(TRIM(UPPER(SUBSTITUTE($D63," ",""))),'Cleaned Google Form'!$A$1:$M$5000,3,FALSE)="BCCA")),0,IF(AND(Y$21=1,NOT(VLOOKUP(TRIM(UPPER(SUBSTITUTE($D63," ",""))),'Cleaned Google Form'!$A$1:$M$5000,6,FALSE)="NO")),0,IF(OR(VLOOKUP(TRIM(UPPER(SUBSTITUTE($D63," ",""))),'Cleaned Google Form'!$A$1:$M$5000,8,FALSE)='Main Template'!Y$12,VLOOKUP(TRIM(UPPER(SUBSTITUTE($D63," ",""))),'Cleaned Google Form'!$A$1:$M$5000,8,FALSE)='Main Template'!Y$13,VLOOKUP(TRIM(UPPER(SUBSTITUTE($D63," ",""))),'Cleaned Google Form'!$A$1:$M$5000,8,FALSE)='Main Template'!Y$14,VLOOKUP(TRIM(UPPER(SUBSTITUTE($D63," ",""))),'Cleaned Google Form'!$A$1:$M$5000,8,FALSE)='Main Template'!Y$15),0,IF(AND('Main Template'!Y$21&gt;=$C$9,'Main Template'!Y$19,VLOOKUP(TRIM(UPPER(SUBSTITUTE($D63," ",""))),'Cleaned Google Form'!$A$1:$M$5000,7,FALSE)="YES"),0,IF(IFERROR(FIND('Main Template'!Y$17,VLOOKUP(TRIM(UPPER(SUBSTITUTE('Main Template'!$D63," ",""))),'Cleaned Google Form'!$A$1:$M$5000,9,FALSE),1),FALSE),0,1))))),1)</f>
        <v>1</v>
      </c>
      <c r="Z63" s="12">
        <f>IFERROR(IF(AND(WEEKDAY('Main Template'!Z$18)=1,OR(VLOOKUP(TRIM(UPPER(SUBSTITUTE($D63," ",""))),'Cleaned Google Form'!$A$1:$M$5000,3,FALSE)="SMH",VLOOKUP(TRIM(UPPER(SUBSTITUTE($D63," ",""))),'Cleaned Google Form'!$A$1:$M$5000,3,FALSE)="RCH",VLOOKUP(TRIM(UPPER(SUBSTITUTE($D63," ",""))),'Cleaned Google Form'!$A$1:$M$5000,3,FALSE)="BCCA")),0,IF(AND(Z$21=1,NOT(VLOOKUP(TRIM(UPPER(SUBSTITUTE($D63," ",""))),'Cleaned Google Form'!$A$1:$M$5000,6,FALSE)="NO")),0,IF(OR(VLOOKUP(TRIM(UPPER(SUBSTITUTE($D63," ",""))),'Cleaned Google Form'!$A$1:$M$5000,8,FALSE)='Main Template'!Z$12,VLOOKUP(TRIM(UPPER(SUBSTITUTE($D63," ",""))),'Cleaned Google Form'!$A$1:$M$5000,8,FALSE)='Main Template'!Z$13,VLOOKUP(TRIM(UPPER(SUBSTITUTE($D63," ",""))),'Cleaned Google Form'!$A$1:$M$5000,8,FALSE)='Main Template'!Z$14,VLOOKUP(TRIM(UPPER(SUBSTITUTE($D63," ",""))),'Cleaned Google Form'!$A$1:$M$5000,8,FALSE)='Main Template'!Z$15),0,IF(AND('Main Template'!Z$21&gt;=$C$9,'Main Template'!Z$19,VLOOKUP(TRIM(UPPER(SUBSTITUTE($D63," ",""))),'Cleaned Google Form'!$A$1:$M$5000,7,FALSE)="YES"),0,IF(IFERROR(FIND('Main Template'!Z$17,VLOOKUP(TRIM(UPPER(SUBSTITUTE('Main Template'!$D63," ",""))),'Cleaned Google Form'!$A$1:$M$5000,9,FALSE),1),FALSE),0,1))))),1)</f>
        <v>1</v>
      </c>
      <c r="AA63" s="12">
        <f>IFERROR(IF(AND(WEEKDAY('Main Template'!AA$18)=1,OR(VLOOKUP(TRIM(UPPER(SUBSTITUTE($D63," ",""))),'Cleaned Google Form'!$A$1:$M$5000,3,FALSE)="SMH",VLOOKUP(TRIM(UPPER(SUBSTITUTE($D63," ",""))),'Cleaned Google Form'!$A$1:$M$5000,3,FALSE)="RCH",VLOOKUP(TRIM(UPPER(SUBSTITUTE($D63," ",""))),'Cleaned Google Form'!$A$1:$M$5000,3,FALSE)="BCCA")),0,IF(AND(AA$21=1,NOT(VLOOKUP(TRIM(UPPER(SUBSTITUTE($D63," ",""))),'Cleaned Google Form'!$A$1:$M$5000,6,FALSE)="NO")),0,IF(OR(VLOOKUP(TRIM(UPPER(SUBSTITUTE($D63," ",""))),'Cleaned Google Form'!$A$1:$M$5000,8,FALSE)='Main Template'!AA$12,VLOOKUP(TRIM(UPPER(SUBSTITUTE($D63," ",""))),'Cleaned Google Form'!$A$1:$M$5000,8,FALSE)='Main Template'!AA$13,VLOOKUP(TRIM(UPPER(SUBSTITUTE($D63," ",""))),'Cleaned Google Form'!$A$1:$M$5000,8,FALSE)='Main Template'!AA$14,VLOOKUP(TRIM(UPPER(SUBSTITUTE($D63," ",""))),'Cleaned Google Form'!$A$1:$M$5000,8,FALSE)='Main Template'!AA$15),0,IF(AND('Main Template'!AA$21&gt;=$C$9,'Main Template'!AA$19,VLOOKUP(TRIM(UPPER(SUBSTITUTE($D63," ",""))),'Cleaned Google Form'!$A$1:$M$5000,7,FALSE)="YES"),0,IF(IFERROR(FIND('Main Template'!AA$17,VLOOKUP(TRIM(UPPER(SUBSTITUTE('Main Template'!$D63," ",""))),'Cleaned Google Form'!$A$1:$M$5000,9,FALSE),1),FALSE),0,1))))),1)</f>
        <v>1</v>
      </c>
      <c r="AB63" s="12">
        <f>IFERROR(IF(AND(WEEKDAY('Main Template'!AB$18)=1,OR(VLOOKUP(TRIM(UPPER(SUBSTITUTE($D63," ",""))),'Cleaned Google Form'!$A$1:$M$5000,3,FALSE)="SMH",VLOOKUP(TRIM(UPPER(SUBSTITUTE($D63," ",""))),'Cleaned Google Form'!$A$1:$M$5000,3,FALSE)="RCH",VLOOKUP(TRIM(UPPER(SUBSTITUTE($D63," ",""))),'Cleaned Google Form'!$A$1:$M$5000,3,FALSE)="BCCA")),0,IF(AND(AB$21=1,NOT(VLOOKUP(TRIM(UPPER(SUBSTITUTE($D63," ",""))),'Cleaned Google Form'!$A$1:$M$5000,6,FALSE)="NO")),0,IF(OR(VLOOKUP(TRIM(UPPER(SUBSTITUTE($D63," ",""))),'Cleaned Google Form'!$A$1:$M$5000,8,FALSE)='Main Template'!AB$12,VLOOKUP(TRIM(UPPER(SUBSTITUTE($D63," ",""))),'Cleaned Google Form'!$A$1:$M$5000,8,FALSE)='Main Template'!AB$13,VLOOKUP(TRIM(UPPER(SUBSTITUTE($D63," ",""))),'Cleaned Google Form'!$A$1:$M$5000,8,FALSE)='Main Template'!AB$14,VLOOKUP(TRIM(UPPER(SUBSTITUTE($D63," ",""))),'Cleaned Google Form'!$A$1:$M$5000,8,FALSE)='Main Template'!AB$15),0,IF(AND('Main Template'!AB$21&gt;=$C$9,'Main Template'!AB$19,VLOOKUP(TRIM(UPPER(SUBSTITUTE($D63," ",""))),'Cleaned Google Form'!$A$1:$M$5000,7,FALSE)="YES"),0,IF(IFERROR(FIND('Main Template'!AB$17,VLOOKUP(TRIM(UPPER(SUBSTITUTE('Main Template'!$D63," ",""))),'Cleaned Google Form'!$A$1:$M$5000,9,FALSE),1),FALSE),0,1))))),1)</f>
        <v>0</v>
      </c>
      <c r="AC63" s="12">
        <f>IFERROR(IF(AND(WEEKDAY('Main Template'!AC$18)=1,OR(VLOOKUP(TRIM(UPPER(SUBSTITUTE($D63," ",""))),'Cleaned Google Form'!$A$1:$M$5000,3,FALSE)="SMH",VLOOKUP(TRIM(UPPER(SUBSTITUTE($D63," ",""))),'Cleaned Google Form'!$A$1:$M$5000,3,FALSE)="RCH",VLOOKUP(TRIM(UPPER(SUBSTITUTE($D63," ",""))),'Cleaned Google Form'!$A$1:$M$5000,3,FALSE)="BCCA")),0,IF(AND(AC$21=1,NOT(VLOOKUP(TRIM(UPPER(SUBSTITUTE($D63," ",""))),'Cleaned Google Form'!$A$1:$M$5000,6,FALSE)="NO")),0,IF(OR(VLOOKUP(TRIM(UPPER(SUBSTITUTE($D63," ",""))),'Cleaned Google Form'!$A$1:$M$5000,8,FALSE)='Main Template'!AC$12,VLOOKUP(TRIM(UPPER(SUBSTITUTE($D63," ",""))),'Cleaned Google Form'!$A$1:$M$5000,8,FALSE)='Main Template'!AC$13,VLOOKUP(TRIM(UPPER(SUBSTITUTE($D63," ",""))),'Cleaned Google Form'!$A$1:$M$5000,8,FALSE)='Main Template'!AC$14,VLOOKUP(TRIM(UPPER(SUBSTITUTE($D63," ",""))),'Cleaned Google Form'!$A$1:$M$5000,8,FALSE)='Main Template'!AC$15),0,IF(AND('Main Template'!AC$21&gt;=$C$9,'Main Template'!AC$19,VLOOKUP(TRIM(UPPER(SUBSTITUTE($D63," ",""))),'Cleaned Google Form'!$A$1:$M$5000,7,FALSE)="YES"),0,IF(IFERROR(FIND('Main Template'!AC$17,VLOOKUP(TRIM(UPPER(SUBSTITUTE('Main Template'!$D63," ",""))),'Cleaned Google Form'!$A$1:$M$5000,9,FALSE),1),FALSE),0,1))))),1)</f>
        <v>0</v>
      </c>
      <c r="AD63" s="12">
        <f>IFERROR(IF(AND(WEEKDAY('Main Template'!AD$18)=1,OR(VLOOKUP(TRIM(UPPER(SUBSTITUTE($D63," ",""))),'Cleaned Google Form'!$A$1:$M$5000,3,FALSE)="SMH",VLOOKUP(TRIM(UPPER(SUBSTITUTE($D63," ",""))),'Cleaned Google Form'!$A$1:$M$5000,3,FALSE)="RCH",VLOOKUP(TRIM(UPPER(SUBSTITUTE($D63," ",""))),'Cleaned Google Form'!$A$1:$M$5000,3,FALSE)="BCCA")),0,IF(AND(AD$21=1,NOT(VLOOKUP(TRIM(UPPER(SUBSTITUTE($D63," ",""))),'Cleaned Google Form'!$A$1:$M$5000,6,FALSE)="NO")),0,IF(OR(VLOOKUP(TRIM(UPPER(SUBSTITUTE($D63," ",""))),'Cleaned Google Form'!$A$1:$M$5000,8,FALSE)='Main Template'!AD$12,VLOOKUP(TRIM(UPPER(SUBSTITUTE($D63," ",""))),'Cleaned Google Form'!$A$1:$M$5000,8,FALSE)='Main Template'!AD$13,VLOOKUP(TRIM(UPPER(SUBSTITUTE($D63," ",""))),'Cleaned Google Form'!$A$1:$M$5000,8,FALSE)='Main Template'!AD$14,VLOOKUP(TRIM(UPPER(SUBSTITUTE($D63," ",""))),'Cleaned Google Form'!$A$1:$M$5000,8,FALSE)='Main Template'!AD$15),0,IF(AND('Main Template'!AD$21&gt;=$C$9,'Main Template'!AD$19,VLOOKUP(TRIM(UPPER(SUBSTITUTE($D63," ",""))),'Cleaned Google Form'!$A$1:$M$5000,7,FALSE)="YES"),0,IF(IFERROR(FIND('Main Template'!AD$17,VLOOKUP(TRIM(UPPER(SUBSTITUTE('Main Template'!$D63," ",""))),'Cleaned Google Form'!$A$1:$M$5000,9,FALSE),1),FALSE),0,1))))),1)</f>
        <v>0</v>
      </c>
      <c r="AE63" s="12">
        <f>IFERROR(IF(AND(WEEKDAY('Main Template'!AE$18)=1,OR(VLOOKUP(TRIM(UPPER(SUBSTITUTE($D63," ",""))),'Cleaned Google Form'!$A$1:$M$5000,3,FALSE)="SMH",VLOOKUP(TRIM(UPPER(SUBSTITUTE($D63," ",""))),'Cleaned Google Form'!$A$1:$M$5000,3,FALSE)="RCH",VLOOKUP(TRIM(UPPER(SUBSTITUTE($D63," ",""))),'Cleaned Google Form'!$A$1:$M$5000,3,FALSE)="BCCA")),0,IF(AND(AE$21=1,NOT(VLOOKUP(TRIM(UPPER(SUBSTITUTE($D63," ",""))),'Cleaned Google Form'!$A$1:$M$5000,6,FALSE)="NO")),0,IF(OR(VLOOKUP(TRIM(UPPER(SUBSTITUTE($D63," ",""))),'Cleaned Google Form'!$A$1:$M$5000,8,FALSE)='Main Template'!AE$12,VLOOKUP(TRIM(UPPER(SUBSTITUTE($D63," ",""))),'Cleaned Google Form'!$A$1:$M$5000,8,FALSE)='Main Template'!AE$13,VLOOKUP(TRIM(UPPER(SUBSTITUTE($D63," ",""))),'Cleaned Google Form'!$A$1:$M$5000,8,FALSE)='Main Template'!AE$14,VLOOKUP(TRIM(UPPER(SUBSTITUTE($D63," ",""))),'Cleaned Google Form'!$A$1:$M$5000,8,FALSE)='Main Template'!AE$15),0,IF(AND('Main Template'!AE$21&gt;=$C$9,'Main Template'!AE$19,VLOOKUP(TRIM(UPPER(SUBSTITUTE($D63," ",""))),'Cleaned Google Form'!$A$1:$M$5000,7,FALSE)="YES"),0,IF(IFERROR(FIND('Main Template'!AE$17,VLOOKUP(TRIM(UPPER(SUBSTITUTE('Main Template'!$D63," ",""))),'Cleaned Google Form'!$A$1:$M$5000,9,FALSE),1),FALSE),0,1))))),1)</f>
        <v>0</v>
      </c>
      <c r="AF63" s="12">
        <f>IFERROR(IF(AND(WEEKDAY('Main Template'!AF$18)=1,OR(VLOOKUP(TRIM(UPPER(SUBSTITUTE($D63," ",""))),'Cleaned Google Form'!$A$1:$M$5000,3,FALSE)="SMH",VLOOKUP(TRIM(UPPER(SUBSTITUTE($D63," ",""))),'Cleaned Google Form'!$A$1:$M$5000,3,FALSE)="RCH",VLOOKUP(TRIM(UPPER(SUBSTITUTE($D63," ",""))),'Cleaned Google Form'!$A$1:$M$5000,3,FALSE)="BCCA")),0,IF(AND(AF$21=1,NOT(VLOOKUP(TRIM(UPPER(SUBSTITUTE($D63," ",""))),'Cleaned Google Form'!$A$1:$M$5000,6,FALSE)="NO")),0,IF(OR(VLOOKUP(TRIM(UPPER(SUBSTITUTE($D63," ",""))),'Cleaned Google Form'!$A$1:$M$5000,8,FALSE)='Main Template'!AF$12,VLOOKUP(TRIM(UPPER(SUBSTITUTE($D63," ",""))),'Cleaned Google Form'!$A$1:$M$5000,8,FALSE)='Main Template'!AF$13,VLOOKUP(TRIM(UPPER(SUBSTITUTE($D63," ",""))),'Cleaned Google Form'!$A$1:$M$5000,8,FALSE)='Main Template'!AF$14,VLOOKUP(TRIM(UPPER(SUBSTITUTE($D63," ",""))),'Cleaned Google Form'!$A$1:$M$5000,8,FALSE)='Main Template'!AF$15),0,IF(AND('Main Template'!AF$21&gt;=$C$9,'Main Template'!AF$19,VLOOKUP(TRIM(UPPER(SUBSTITUTE($D63," ",""))),'Cleaned Google Form'!$A$1:$M$5000,7,FALSE)="YES"),0,IF(IFERROR(FIND('Main Template'!AF$17,VLOOKUP(TRIM(UPPER(SUBSTITUTE('Main Template'!$D63," ",""))),'Cleaned Google Form'!$A$1:$M$5000,9,FALSE),1),FALSE),0,1))))),1)</f>
        <v>0</v>
      </c>
      <c r="AG63" s="12">
        <f>IFERROR(IF(AND(WEEKDAY('Main Template'!AG$18)=1,OR(VLOOKUP(TRIM(UPPER(SUBSTITUTE($D63," ",""))),'Cleaned Google Form'!$A$1:$M$5000,3,FALSE)="SMH",VLOOKUP(TRIM(UPPER(SUBSTITUTE($D63," ",""))),'Cleaned Google Form'!$A$1:$M$5000,3,FALSE)="RCH",VLOOKUP(TRIM(UPPER(SUBSTITUTE($D63," ",""))),'Cleaned Google Form'!$A$1:$M$5000,3,FALSE)="BCCA")),0,IF(AND(AG$21=1,NOT(VLOOKUP(TRIM(UPPER(SUBSTITUTE($D63," ",""))),'Cleaned Google Form'!$A$1:$M$5000,6,FALSE)="NO")),0,IF(OR(VLOOKUP(TRIM(UPPER(SUBSTITUTE($D63," ",""))),'Cleaned Google Form'!$A$1:$M$5000,8,FALSE)='Main Template'!AG$12,VLOOKUP(TRIM(UPPER(SUBSTITUTE($D63," ",""))),'Cleaned Google Form'!$A$1:$M$5000,8,FALSE)='Main Template'!AG$13,VLOOKUP(TRIM(UPPER(SUBSTITUTE($D63," ",""))),'Cleaned Google Form'!$A$1:$M$5000,8,FALSE)='Main Template'!AG$14,VLOOKUP(TRIM(UPPER(SUBSTITUTE($D63," ",""))),'Cleaned Google Form'!$A$1:$M$5000,8,FALSE)='Main Template'!AG$15),0,IF(AND('Main Template'!AG$21&gt;=$C$9,'Main Template'!AG$19,VLOOKUP(TRIM(UPPER(SUBSTITUTE($D63," ",""))),'Cleaned Google Form'!$A$1:$M$5000,7,FALSE)="YES"),0,IF(IFERROR(FIND('Main Template'!AG$17,VLOOKUP(TRIM(UPPER(SUBSTITUTE('Main Template'!$D63," ",""))),'Cleaned Google Form'!$A$1:$M$5000,9,FALSE),1),FALSE),0,1))))),1)</f>
        <v>0</v>
      </c>
      <c r="AH63" s="12">
        <f>IFERROR(IF(AND(WEEKDAY('Main Template'!AH$18)=1,OR(VLOOKUP(TRIM(UPPER(SUBSTITUTE($D63," ",""))),'Cleaned Google Form'!$A$1:$M$5000,3,FALSE)="SMH",VLOOKUP(TRIM(UPPER(SUBSTITUTE($D63," ",""))),'Cleaned Google Form'!$A$1:$M$5000,3,FALSE)="RCH",VLOOKUP(TRIM(UPPER(SUBSTITUTE($D63," ",""))),'Cleaned Google Form'!$A$1:$M$5000,3,FALSE)="BCCA")),0,IF(AND(AH$21=1,NOT(VLOOKUP(TRIM(UPPER(SUBSTITUTE($D63," ",""))),'Cleaned Google Form'!$A$1:$M$5000,6,FALSE)="NO")),0,IF(OR(VLOOKUP(TRIM(UPPER(SUBSTITUTE($D63," ",""))),'Cleaned Google Form'!$A$1:$M$5000,8,FALSE)='Main Template'!AH$12,VLOOKUP(TRIM(UPPER(SUBSTITUTE($D63," ",""))),'Cleaned Google Form'!$A$1:$M$5000,8,FALSE)='Main Template'!AH$13,VLOOKUP(TRIM(UPPER(SUBSTITUTE($D63," ",""))),'Cleaned Google Form'!$A$1:$M$5000,8,FALSE)='Main Template'!AH$14,VLOOKUP(TRIM(UPPER(SUBSTITUTE($D63," ",""))),'Cleaned Google Form'!$A$1:$M$5000,8,FALSE)='Main Template'!AH$15),0,IF(AND('Main Template'!AH$21&gt;=$C$9,'Main Template'!AH$19,VLOOKUP(TRIM(UPPER(SUBSTITUTE($D63," ",""))),'Cleaned Google Form'!$A$1:$M$5000,7,FALSE)="YES"),0,IF(IFERROR(FIND('Main Template'!AH$17,VLOOKUP(TRIM(UPPER(SUBSTITUTE('Main Template'!$D63," ",""))),'Cleaned Google Form'!$A$1:$M$5000,9,FALSE),1),FALSE),0,1))))),1)</f>
        <v>0</v>
      </c>
      <c r="AI63" s="12">
        <f>IFERROR(IF(AND(WEEKDAY('Main Template'!AI$18)=1,OR(VLOOKUP(TRIM(UPPER(SUBSTITUTE($D63," ",""))),'Cleaned Google Form'!$A$1:$M$5000,3,FALSE)="SMH",VLOOKUP(TRIM(UPPER(SUBSTITUTE($D63," ",""))),'Cleaned Google Form'!$A$1:$M$5000,3,FALSE)="RCH",VLOOKUP(TRIM(UPPER(SUBSTITUTE($D63," ",""))),'Cleaned Google Form'!$A$1:$M$5000,3,FALSE)="BCCA")),0,IF(AND(AI$21=1,NOT(VLOOKUP(TRIM(UPPER(SUBSTITUTE($D63," ",""))),'Cleaned Google Form'!$A$1:$M$5000,6,FALSE)="NO")),0,IF(OR(VLOOKUP(TRIM(UPPER(SUBSTITUTE($D63," ",""))),'Cleaned Google Form'!$A$1:$M$5000,8,FALSE)='Main Template'!AI$12,VLOOKUP(TRIM(UPPER(SUBSTITUTE($D63," ",""))),'Cleaned Google Form'!$A$1:$M$5000,8,FALSE)='Main Template'!AI$13,VLOOKUP(TRIM(UPPER(SUBSTITUTE($D63," ",""))),'Cleaned Google Form'!$A$1:$M$5000,8,FALSE)='Main Template'!AI$14,VLOOKUP(TRIM(UPPER(SUBSTITUTE($D63," ",""))),'Cleaned Google Form'!$A$1:$M$5000,8,FALSE)='Main Template'!AI$15),0,IF(AND('Main Template'!AI$21&gt;=$C$9,'Main Template'!AI$19,VLOOKUP(TRIM(UPPER(SUBSTITUTE($D63," ",""))),'Cleaned Google Form'!$A$1:$M$5000,7,FALSE)="YES"),0,IF(IFERROR(FIND('Main Template'!AI$17,VLOOKUP(TRIM(UPPER(SUBSTITUTE('Main Template'!$D63," ",""))),'Cleaned Google Form'!$A$1:$M$5000,9,FALSE),1),FALSE),0,1))))),1)</f>
        <v>0</v>
      </c>
      <c r="AJ63" s="12">
        <f>IFERROR(IF(AND(WEEKDAY('Main Template'!AJ$18)=1,OR(VLOOKUP(TRIM(UPPER(SUBSTITUTE($D63," ",""))),'Cleaned Google Form'!$A$1:$M$5000,3,FALSE)="SMH",VLOOKUP(TRIM(UPPER(SUBSTITUTE($D63," ",""))),'Cleaned Google Form'!$A$1:$M$5000,3,FALSE)="RCH",VLOOKUP(TRIM(UPPER(SUBSTITUTE($D63," ",""))),'Cleaned Google Form'!$A$1:$M$5000,3,FALSE)="BCCA")),0,IF(AND(AJ$21=1,NOT(VLOOKUP(TRIM(UPPER(SUBSTITUTE($D63," ",""))),'Cleaned Google Form'!$A$1:$M$5000,6,FALSE)="NO")),0,IF(OR(VLOOKUP(TRIM(UPPER(SUBSTITUTE($D63," ",""))),'Cleaned Google Form'!$A$1:$M$5000,8,FALSE)='Main Template'!AJ$12,VLOOKUP(TRIM(UPPER(SUBSTITUTE($D63," ",""))),'Cleaned Google Form'!$A$1:$M$5000,8,FALSE)='Main Template'!AJ$13,VLOOKUP(TRIM(UPPER(SUBSTITUTE($D63," ",""))),'Cleaned Google Form'!$A$1:$M$5000,8,FALSE)='Main Template'!AJ$14,VLOOKUP(TRIM(UPPER(SUBSTITUTE($D63," ",""))),'Cleaned Google Form'!$A$1:$M$5000,8,FALSE)='Main Template'!AJ$15),0,IF(AND('Main Template'!AJ$21&gt;=$C$9,'Main Template'!AJ$19,VLOOKUP(TRIM(UPPER(SUBSTITUTE($D63," ",""))),'Cleaned Google Form'!$A$1:$M$5000,7,FALSE)="YES"),0,IF(IFERROR(FIND('Main Template'!AJ$17,VLOOKUP(TRIM(UPPER(SUBSTITUTE('Main Template'!$D63," ",""))),'Cleaned Google Form'!$A$1:$M$5000,9,FALSE),1),FALSE),0,1))))),1)</f>
        <v>0</v>
      </c>
      <c r="AK63" s="12">
        <f>IFERROR(IF(AND(WEEKDAY('Main Template'!AK$18)=1,OR(VLOOKUP(TRIM(UPPER(SUBSTITUTE($D63," ",""))),'Cleaned Google Form'!$A$1:$M$5000,3,FALSE)="SMH",VLOOKUP(TRIM(UPPER(SUBSTITUTE($D63," ",""))),'Cleaned Google Form'!$A$1:$M$5000,3,FALSE)="RCH",VLOOKUP(TRIM(UPPER(SUBSTITUTE($D63," ",""))),'Cleaned Google Form'!$A$1:$M$5000,3,FALSE)="BCCA")),0,IF(AND(AK$21=1,NOT(VLOOKUP(TRIM(UPPER(SUBSTITUTE($D63," ",""))),'Cleaned Google Form'!$A$1:$M$5000,6,FALSE)="NO")),0,IF(OR(VLOOKUP(TRIM(UPPER(SUBSTITUTE($D63," ",""))),'Cleaned Google Form'!$A$1:$M$5000,8,FALSE)='Main Template'!AK$12,VLOOKUP(TRIM(UPPER(SUBSTITUTE($D63," ",""))),'Cleaned Google Form'!$A$1:$M$5000,8,FALSE)='Main Template'!AK$13,VLOOKUP(TRIM(UPPER(SUBSTITUTE($D63," ",""))),'Cleaned Google Form'!$A$1:$M$5000,8,FALSE)='Main Template'!AK$14,VLOOKUP(TRIM(UPPER(SUBSTITUTE($D63," ",""))),'Cleaned Google Form'!$A$1:$M$5000,8,FALSE)='Main Template'!AK$15),0,IF(AND('Main Template'!AK$21&gt;=$C$9,'Main Template'!AK$19,VLOOKUP(TRIM(UPPER(SUBSTITUTE($D63," ",""))),'Cleaned Google Form'!$A$1:$M$5000,7,FALSE)="YES"),0,IF(IFERROR(FIND('Main Template'!AK$17,VLOOKUP(TRIM(UPPER(SUBSTITUTE('Main Template'!$D63," ",""))),'Cleaned Google Form'!$A$1:$M$5000,9,FALSE),1),FALSE),0,1))))),1)</f>
        <v>0</v>
      </c>
      <c r="AL63" s="12">
        <f>IFERROR(IF(AND(WEEKDAY('Main Template'!AL$18)=1,OR(VLOOKUP(TRIM(UPPER(SUBSTITUTE($D63," ",""))),'Cleaned Google Form'!$A$1:$M$5000,3,FALSE)="SMH",VLOOKUP(TRIM(UPPER(SUBSTITUTE($D63," ",""))),'Cleaned Google Form'!$A$1:$M$5000,3,FALSE)="RCH",VLOOKUP(TRIM(UPPER(SUBSTITUTE($D63," ",""))),'Cleaned Google Form'!$A$1:$M$5000,3,FALSE)="BCCA")),0,IF(AND(AL$21=1,NOT(VLOOKUP(TRIM(UPPER(SUBSTITUTE($D63," ",""))),'Cleaned Google Form'!$A$1:$M$5000,6,FALSE)="NO")),0,IF(OR(VLOOKUP(TRIM(UPPER(SUBSTITUTE($D63," ",""))),'Cleaned Google Form'!$A$1:$M$5000,8,FALSE)='Main Template'!AL$12,VLOOKUP(TRIM(UPPER(SUBSTITUTE($D63," ",""))),'Cleaned Google Form'!$A$1:$M$5000,8,FALSE)='Main Template'!AL$13,VLOOKUP(TRIM(UPPER(SUBSTITUTE($D63," ",""))),'Cleaned Google Form'!$A$1:$M$5000,8,FALSE)='Main Template'!AL$14,VLOOKUP(TRIM(UPPER(SUBSTITUTE($D63," ",""))),'Cleaned Google Form'!$A$1:$M$5000,8,FALSE)='Main Template'!AL$15),0,IF(AND('Main Template'!AL$21&gt;=$C$9,'Main Template'!AL$19,VLOOKUP(TRIM(UPPER(SUBSTITUTE($D63," ",""))),'Cleaned Google Form'!$A$1:$M$5000,7,FALSE)="YES"),0,IF(IFERROR(FIND('Main Template'!AL$17,VLOOKUP(TRIM(UPPER(SUBSTITUTE('Main Template'!$D63," ",""))),'Cleaned Google Form'!$A$1:$M$5000,9,FALSE),1),FALSE),0,1))))),1)</f>
        <v>0</v>
      </c>
      <c r="AM63" s="12">
        <f>IFERROR(IF(AND(WEEKDAY('Main Template'!AM$18)=1,OR(VLOOKUP(TRIM(UPPER(SUBSTITUTE($D63," ",""))),'Cleaned Google Form'!$A$1:$M$5000,3,FALSE)="SMH",VLOOKUP(TRIM(UPPER(SUBSTITUTE($D63," ",""))),'Cleaned Google Form'!$A$1:$M$5000,3,FALSE)="RCH",VLOOKUP(TRIM(UPPER(SUBSTITUTE($D63," ",""))),'Cleaned Google Form'!$A$1:$M$5000,3,FALSE)="BCCA")),0,IF(AND(AM$21=1,NOT(VLOOKUP(TRIM(UPPER(SUBSTITUTE($D63," ",""))),'Cleaned Google Form'!$A$1:$M$5000,6,FALSE)="NO")),0,IF(OR(VLOOKUP(TRIM(UPPER(SUBSTITUTE($D63," ",""))),'Cleaned Google Form'!$A$1:$M$5000,8,FALSE)='Main Template'!AM$12,VLOOKUP(TRIM(UPPER(SUBSTITUTE($D63," ",""))),'Cleaned Google Form'!$A$1:$M$5000,8,FALSE)='Main Template'!AM$13,VLOOKUP(TRIM(UPPER(SUBSTITUTE($D63," ",""))),'Cleaned Google Form'!$A$1:$M$5000,8,FALSE)='Main Template'!AM$14,VLOOKUP(TRIM(UPPER(SUBSTITUTE($D63," ",""))),'Cleaned Google Form'!$A$1:$M$5000,8,FALSE)='Main Template'!AM$15),0,IF(AND('Main Template'!AM$21&gt;=$C$9,'Main Template'!AM$19,VLOOKUP(TRIM(UPPER(SUBSTITUTE($D63," ",""))),'Cleaned Google Form'!$A$1:$M$5000,7,FALSE)="YES"),0,IF(IFERROR(FIND('Main Template'!AM$17,VLOOKUP(TRIM(UPPER(SUBSTITUTE('Main Template'!$D63," ",""))),'Cleaned Google Form'!$A$1:$M$5000,9,FALSE),1),FALSE),0,1))))),1)</f>
        <v>0</v>
      </c>
      <c r="AN63" s="12">
        <f>IFERROR(IF(AND(WEEKDAY('Main Template'!AN$18)=1,OR(VLOOKUP(TRIM(UPPER(SUBSTITUTE($D63," ",""))),'Cleaned Google Form'!$A$1:$M$5000,3,FALSE)="SMH",VLOOKUP(TRIM(UPPER(SUBSTITUTE($D63," ",""))),'Cleaned Google Form'!$A$1:$M$5000,3,FALSE)="RCH",VLOOKUP(TRIM(UPPER(SUBSTITUTE($D63," ",""))),'Cleaned Google Form'!$A$1:$M$5000,3,FALSE)="BCCA")),0,IF(AND(AN$21=1,NOT(VLOOKUP(TRIM(UPPER(SUBSTITUTE($D63," ",""))),'Cleaned Google Form'!$A$1:$M$5000,6,FALSE)="NO")),0,IF(OR(VLOOKUP(TRIM(UPPER(SUBSTITUTE($D63," ",""))),'Cleaned Google Form'!$A$1:$M$5000,8,FALSE)='Main Template'!AN$12,VLOOKUP(TRIM(UPPER(SUBSTITUTE($D63," ",""))),'Cleaned Google Form'!$A$1:$M$5000,8,FALSE)='Main Template'!AN$13,VLOOKUP(TRIM(UPPER(SUBSTITUTE($D63," ",""))),'Cleaned Google Form'!$A$1:$M$5000,8,FALSE)='Main Template'!AN$14,VLOOKUP(TRIM(UPPER(SUBSTITUTE($D63," ",""))),'Cleaned Google Form'!$A$1:$M$5000,8,FALSE)='Main Template'!AN$15),0,IF(AND('Main Template'!AN$21&gt;=$C$9,'Main Template'!AN$19,VLOOKUP(TRIM(UPPER(SUBSTITUTE($D63," ",""))),'Cleaned Google Form'!$A$1:$M$5000,7,FALSE)="YES"),0,IF(IFERROR(FIND('Main Template'!AN$17,VLOOKUP(TRIM(UPPER(SUBSTITUTE('Main Template'!$D63," ",""))),'Cleaned Google Form'!$A$1:$M$5000,9,FALSE),1),FALSE),0,1))))),1)</f>
        <v>0</v>
      </c>
    </row>
    <row r="64" spans="2:40">
      <c r="B64" t="str">
        <f>IFERROR(IF(ISNUMBER(MATCH(UPPER(SUBSTITUTE(D64," ","")),'Cleaned Google Form'!$A:$A,0)),"","Oops"),"Not Present")</f>
        <v/>
      </c>
      <c r="C64" s="4">
        <f>I64</f>
        <v>43</v>
      </c>
      <c r="D64" s="4" t="s">
        <v>291</v>
      </c>
      <c r="E64" s="4">
        <f>IFERROR(IF(VLOOKUP(TRIM(UPPER(SUBSTITUTE(D64," ",""))),'Cleaned Google Form'!$A$1:$L$5000,5,FALSE)="YES",1,0),0)</f>
        <v>1</v>
      </c>
      <c r="F64" s="4">
        <f>IFERROR(IF(RIGHT(VLOOKUP(TRIM(UPPER(SUBSTITUTE(D64," ",""))),'Cleaned Google Form'!$A$1:$L$5000,2,FALSE),1)="1",1,0),0)</f>
        <v>1</v>
      </c>
      <c r="G64" s="4">
        <f>IFERROR(IF(VLOOKUP(TRIM(UPPER(SUBSTITUTE(D64," ",""))),'Cleaned Google Form'!$A$1:$L$5000,3,FALSE)="VGH",1,0),0)</f>
        <v>0</v>
      </c>
      <c r="H64" s="4">
        <f>IFERROR(IF(G64+IFERROR(IF(VLOOKUP(TRIM(UPPER(SUBSTITUTE(D64," ",""))),'Cleaned Google Form'!$A$1:$L$5000,3,FALSE)="SPH",1,0),0)=0,1,0),0)</f>
        <v>0</v>
      </c>
      <c r="I64" s="4">
        <f>IF(I63="Resident Index",1,I63+1)</f>
        <v>43</v>
      </c>
      <c r="J64" s="12">
        <f>IFERROR(IF(AND(WEEKDAY('Main Template'!J$18)=1,OR(VLOOKUP(TRIM(UPPER(SUBSTITUTE($D64," ",""))),'Cleaned Google Form'!$A$1:$M$5000,3,FALSE)="SMH",VLOOKUP(TRIM(UPPER(SUBSTITUTE($D64," ",""))),'Cleaned Google Form'!$A$1:$M$5000,3,FALSE)="RCH",VLOOKUP(TRIM(UPPER(SUBSTITUTE($D64," ",""))),'Cleaned Google Form'!$A$1:$M$5000,3,FALSE)="BCCA")),0,IF(AND(J$21=1,NOT(VLOOKUP(TRIM(UPPER(SUBSTITUTE($D64," ",""))),'Cleaned Google Form'!$A$1:$M$5000,6,FALSE)="NO")),0,IF(OR(VLOOKUP(TRIM(UPPER(SUBSTITUTE($D64," ",""))),'Cleaned Google Form'!$A$1:$M$5000,8,FALSE)='Main Template'!J$12,VLOOKUP(TRIM(UPPER(SUBSTITUTE($D64," ",""))),'Cleaned Google Form'!$A$1:$M$5000,8,FALSE)='Main Template'!J$13,VLOOKUP(TRIM(UPPER(SUBSTITUTE($D64," ",""))),'Cleaned Google Form'!$A$1:$M$5000,8,FALSE)='Main Template'!J$14,VLOOKUP(TRIM(UPPER(SUBSTITUTE($D64," ",""))),'Cleaned Google Form'!$A$1:$M$5000,8,FALSE)='Main Template'!J$15),0,IF(AND('Main Template'!J$21&gt;=$C$9,'Main Template'!J$19,VLOOKUP(TRIM(UPPER(SUBSTITUTE($D64," ",""))),'Cleaned Google Form'!$A$1:$M$5000,7,FALSE)="YES"),0,IF(IFERROR(FIND('Main Template'!J$17,VLOOKUP(TRIM(UPPER(SUBSTITUTE('Main Template'!$D64," ",""))),'Cleaned Google Form'!$A$1:$M$5000,9,FALSE),1),FALSE),0,1))))),1)</f>
        <v>0</v>
      </c>
      <c r="K64" s="12">
        <f>IFERROR(IF(AND(WEEKDAY('Main Template'!K$18)=1,OR(VLOOKUP(TRIM(UPPER(SUBSTITUTE($D64," ",""))),'Cleaned Google Form'!$A$1:$M$5000,3,FALSE)="SMH",VLOOKUP(TRIM(UPPER(SUBSTITUTE($D64," ",""))),'Cleaned Google Form'!$A$1:$M$5000,3,FALSE)="RCH",VLOOKUP(TRIM(UPPER(SUBSTITUTE($D64," ",""))),'Cleaned Google Form'!$A$1:$M$5000,3,FALSE)="BCCA")),0,IF(AND(K$21=1,NOT(VLOOKUP(TRIM(UPPER(SUBSTITUTE($D64," ",""))),'Cleaned Google Form'!$A$1:$M$5000,6,FALSE)="NO")),0,IF(OR(VLOOKUP(TRIM(UPPER(SUBSTITUTE($D64," ",""))),'Cleaned Google Form'!$A$1:$M$5000,8,FALSE)='Main Template'!K$12,VLOOKUP(TRIM(UPPER(SUBSTITUTE($D64," ",""))),'Cleaned Google Form'!$A$1:$M$5000,8,FALSE)='Main Template'!K$13,VLOOKUP(TRIM(UPPER(SUBSTITUTE($D64," ",""))),'Cleaned Google Form'!$A$1:$M$5000,8,FALSE)='Main Template'!K$14,VLOOKUP(TRIM(UPPER(SUBSTITUTE($D64," ",""))),'Cleaned Google Form'!$A$1:$M$5000,8,FALSE)='Main Template'!K$15),0,IF(AND('Main Template'!K$21&gt;=$C$9,'Main Template'!K$19,VLOOKUP(TRIM(UPPER(SUBSTITUTE($D64," ",""))),'Cleaned Google Form'!$A$1:$M$5000,7,FALSE)="YES"),0,IF(IFERROR(FIND('Main Template'!K$17,VLOOKUP(TRIM(UPPER(SUBSTITUTE('Main Template'!$D64," ",""))),'Cleaned Google Form'!$A$1:$M$5000,9,FALSE),1),FALSE),0,1))))),1)</f>
        <v>1</v>
      </c>
      <c r="L64" s="12">
        <f>IFERROR(IF(AND(WEEKDAY('Main Template'!L$18)=1,OR(VLOOKUP(TRIM(UPPER(SUBSTITUTE($D64," ",""))),'Cleaned Google Form'!$A$1:$M$5000,3,FALSE)="SMH",VLOOKUP(TRIM(UPPER(SUBSTITUTE($D64," ",""))),'Cleaned Google Form'!$A$1:$M$5000,3,FALSE)="RCH",VLOOKUP(TRIM(UPPER(SUBSTITUTE($D64," ",""))),'Cleaned Google Form'!$A$1:$M$5000,3,FALSE)="BCCA")),0,IF(AND(L$21=1,NOT(VLOOKUP(TRIM(UPPER(SUBSTITUTE($D64," ",""))),'Cleaned Google Form'!$A$1:$M$5000,6,FALSE)="NO")),0,IF(OR(VLOOKUP(TRIM(UPPER(SUBSTITUTE($D64," ",""))),'Cleaned Google Form'!$A$1:$M$5000,8,FALSE)='Main Template'!L$12,VLOOKUP(TRIM(UPPER(SUBSTITUTE($D64," ",""))),'Cleaned Google Form'!$A$1:$M$5000,8,FALSE)='Main Template'!L$13,VLOOKUP(TRIM(UPPER(SUBSTITUTE($D64," ",""))),'Cleaned Google Form'!$A$1:$M$5000,8,FALSE)='Main Template'!L$14,VLOOKUP(TRIM(UPPER(SUBSTITUTE($D64," ",""))),'Cleaned Google Form'!$A$1:$M$5000,8,FALSE)='Main Template'!L$15),0,IF(AND('Main Template'!L$21&gt;=$C$9,'Main Template'!L$19,VLOOKUP(TRIM(UPPER(SUBSTITUTE($D64," ",""))),'Cleaned Google Form'!$A$1:$M$5000,7,FALSE)="YES"),0,IF(IFERROR(FIND('Main Template'!L$17,VLOOKUP(TRIM(UPPER(SUBSTITUTE('Main Template'!$D64," ",""))),'Cleaned Google Form'!$A$1:$M$5000,9,FALSE),1),FALSE),0,1))))),1)</f>
        <v>1</v>
      </c>
      <c r="M64" s="12">
        <f>IFERROR(IF(AND(WEEKDAY('Main Template'!M$18)=1,OR(VLOOKUP(TRIM(UPPER(SUBSTITUTE($D64," ",""))),'Cleaned Google Form'!$A$1:$M$5000,3,FALSE)="SMH",VLOOKUP(TRIM(UPPER(SUBSTITUTE($D64," ",""))),'Cleaned Google Form'!$A$1:$M$5000,3,FALSE)="RCH",VLOOKUP(TRIM(UPPER(SUBSTITUTE($D64," ",""))),'Cleaned Google Form'!$A$1:$M$5000,3,FALSE)="BCCA")),0,IF(AND(M$21=1,NOT(VLOOKUP(TRIM(UPPER(SUBSTITUTE($D64," ",""))),'Cleaned Google Form'!$A$1:$M$5000,6,FALSE)="NO")),0,IF(OR(VLOOKUP(TRIM(UPPER(SUBSTITUTE($D64," ",""))),'Cleaned Google Form'!$A$1:$M$5000,8,FALSE)='Main Template'!M$12,VLOOKUP(TRIM(UPPER(SUBSTITUTE($D64," ",""))),'Cleaned Google Form'!$A$1:$M$5000,8,FALSE)='Main Template'!M$13,VLOOKUP(TRIM(UPPER(SUBSTITUTE($D64," ",""))),'Cleaned Google Form'!$A$1:$M$5000,8,FALSE)='Main Template'!M$14,VLOOKUP(TRIM(UPPER(SUBSTITUTE($D64," ",""))),'Cleaned Google Form'!$A$1:$M$5000,8,FALSE)='Main Template'!M$15),0,IF(AND('Main Template'!M$21&gt;=$C$9,'Main Template'!M$19,VLOOKUP(TRIM(UPPER(SUBSTITUTE($D64," ",""))),'Cleaned Google Form'!$A$1:$M$5000,7,FALSE)="YES"),0,IF(IFERROR(FIND('Main Template'!M$17,VLOOKUP(TRIM(UPPER(SUBSTITUTE('Main Template'!$D64," ",""))),'Cleaned Google Form'!$A$1:$M$5000,9,FALSE),1),FALSE),0,1))))),1)</f>
        <v>1</v>
      </c>
      <c r="N64" s="12">
        <f>IFERROR(IF(AND(WEEKDAY('Main Template'!N$18)=1,OR(VLOOKUP(TRIM(UPPER(SUBSTITUTE($D64," ",""))),'Cleaned Google Form'!$A$1:$M$5000,3,FALSE)="SMH",VLOOKUP(TRIM(UPPER(SUBSTITUTE($D64," ",""))),'Cleaned Google Form'!$A$1:$M$5000,3,FALSE)="RCH",VLOOKUP(TRIM(UPPER(SUBSTITUTE($D64," ",""))),'Cleaned Google Form'!$A$1:$M$5000,3,FALSE)="BCCA")),0,IF(AND(N$21=1,NOT(VLOOKUP(TRIM(UPPER(SUBSTITUTE($D64," ",""))),'Cleaned Google Form'!$A$1:$M$5000,6,FALSE)="NO")),0,IF(OR(VLOOKUP(TRIM(UPPER(SUBSTITUTE($D64," ",""))),'Cleaned Google Form'!$A$1:$M$5000,8,FALSE)='Main Template'!N$12,VLOOKUP(TRIM(UPPER(SUBSTITUTE($D64," ",""))),'Cleaned Google Form'!$A$1:$M$5000,8,FALSE)='Main Template'!N$13,VLOOKUP(TRIM(UPPER(SUBSTITUTE($D64," ",""))),'Cleaned Google Form'!$A$1:$M$5000,8,FALSE)='Main Template'!N$14,VLOOKUP(TRIM(UPPER(SUBSTITUTE($D64," ",""))),'Cleaned Google Form'!$A$1:$M$5000,8,FALSE)='Main Template'!N$15),0,IF(AND('Main Template'!N$21&gt;=$C$9,'Main Template'!N$19,VLOOKUP(TRIM(UPPER(SUBSTITUTE($D64," ",""))),'Cleaned Google Form'!$A$1:$M$5000,7,FALSE)="YES"),0,IF(IFERROR(FIND('Main Template'!N$17,VLOOKUP(TRIM(UPPER(SUBSTITUTE('Main Template'!$D64," ",""))),'Cleaned Google Form'!$A$1:$M$5000,9,FALSE),1),FALSE),0,1))))),1)</f>
        <v>1</v>
      </c>
      <c r="O64" s="12">
        <f>IFERROR(IF(AND(WEEKDAY('Main Template'!O$18)=1,OR(VLOOKUP(TRIM(UPPER(SUBSTITUTE($D64," ",""))),'Cleaned Google Form'!$A$1:$M$5000,3,FALSE)="SMH",VLOOKUP(TRIM(UPPER(SUBSTITUTE($D64," ",""))),'Cleaned Google Form'!$A$1:$M$5000,3,FALSE)="RCH",VLOOKUP(TRIM(UPPER(SUBSTITUTE($D64," ",""))),'Cleaned Google Form'!$A$1:$M$5000,3,FALSE)="BCCA")),0,IF(AND(O$21=1,NOT(VLOOKUP(TRIM(UPPER(SUBSTITUTE($D64," ",""))),'Cleaned Google Form'!$A$1:$M$5000,6,FALSE)="NO")),0,IF(OR(VLOOKUP(TRIM(UPPER(SUBSTITUTE($D64," ",""))),'Cleaned Google Form'!$A$1:$M$5000,8,FALSE)='Main Template'!O$12,VLOOKUP(TRIM(UPPER(SUBSTITUTE($D64," ",""))),'Cleaned Google Form'!$A$1:$M$5000,8,FALSE)='Main Template'!O$13,VLOOKUP(TRIM(UPPER(SUBSTITUTE($D64," ",""))),'Cleaned Google Form'!$A$1:$M$5000,8,FALSE)='Main Template'!O$14,VLOOKUP(TRIM(UPPER(SUBSTITUTE($D64," ",""))),'Cleaned Google Form'!$A$1:$M$5000,8,FALSE)='Main Template'!O$15),0,IF(AND('Main Template'!O$21&gt;=$C$9,'Main Template'!O$19,VLOOKUP(TRIM(UPPER(SUBSTITUTE($D64," ",""))),'Cleaned Google Form'!$A$1:$M$5000,7,FALSE)="YES"),0,IF(IFERROR(FIND('Main Template'!O$17,VLOOKUP(TRIM(UPPER(SUBSTITUTE('Main Template'!$D64," ",""))),'Cleaned Google Form'!$A$1:$M$5000,9,FALSE),1),FALSE),0,1))))),1)</f>
        <v>1</v>
      </c>
      <c r="P64" s="12">
        <f>IFERROR(IF(AND(WEEKDAY('Main Template'!P$18)=1,OR(VLOOKUP(TRIM(UPPER(SUBSTITUTE($D64," ",""))),'Cleaned Google Form'!$A$1:$M$5000,3,FALSE)="SMH",VLOOKUP(TRIM(UPPER(SUBSTITUTE($D64," ",""))),'Cleaned Google Form'!$A$1:$M$5000,3,FALSE)="RCH",VLOOKUP(TRIM(UPPER(SUBSTITUTE($D64," ",""))),'Cleaned Google Form'!$A$1:$M$5000,3,FALSE)="BCCA")),0,IF(AND(P$21=1,NOT(VLOOKUP(TRIM(UPPER(SUBSTITUTE($D64," ",""))),'Cleaned Google Form'!$A$1:$M$5000,6,FALSE)="NO")),0,IF(OR(VLOOKUP(TRIM(UPPER(SUBSTITUTE($D64," ",""))),'Cleaned Google Form'!$A$1:$M$5000,8,FALSE)='Main Template'!P$12,VLOOKUP(TRIM(UPPER(SUBSTITUTE($D64," ",""))),'Cleaned Google Form'!$A$1:$M$5000,8,FALSE)='Main Template'!P$13,VLOOKUP(TRIM(UPPER(SUBSTITUTE($D64," ",""))),'Cleaned Google Form'!$A$1:$M$5000,8,FALSE)='Main Template'!P$14,VLOOKUP(TRIM(UPPER(SUBSTITUTE($D64," ",""))),'Cleaned Google Form'!$A$1:$M$5000,8,FALSE)='Main Template'!P$15),0,IF(AND('Main Template'!P$21&gt;=$C$9,'Main Template'!P$19,VLOOKUP(TRIM(UPPER(SUBSTITUTE($D64," ",""))),'Cleaned Google Form'!$A$1:$M$5000,7,FALSE)="YES"),0,IF(IFERROR(FIND('Main Template'!P$17,VLOOKUP(TRIM(UPPER(SUBSTITUTE('Main Template'!$D64," ",""))),'Cleaned Google Form'!$A$1:$M$5000,9,FALSE),1),FALSE),0,1))))),1)</f>
        <v>1</v>
      </c>
      <c r="Q64" s="12">
        <f>IFERROR(IF(AND(WEEKDAY('Main Template'!Q$18)=1,OR(VLOOKUP(TRIM(UPPER(SUBSTITUTE($D64," ",""))),'Cleaned Google Form'!$A$1:$M$5000,3,FALSE)="SMH",VLOOKUP(TRIM(UPPER(SUBSTITUTE($D64," ",""))),'Cleaned Google Form'!$A$1:$M$5000,3,FALSE)="RCH",VLOOKUP(TRIM(UPPER(SUBSTITUTE($D64," ",""))),'Cleaned Google Form'!$A$1:$M$5000,3,FALSE)="BCCA")),0,IF(AND(Q$21=1,NOT(VLOOKUP(TRIM(UPPER(SUBSTITUTE($D64," ",""))),'Cleaned Google Form'!$A$1:$M$5000,6,FALSE)="NO")),0,IF(OR(VLOOKUP(TRIM(UPPER(SUBSTITUTE($D64," ",""))),'Cleaned Google Form'!$A$1:$M$5000,8,FALSE)='Main Template'!Q$12,VLOOKUP(TRIM(UPPER(SUBSTITUTE($D64," ",""))),'Cleaned Google Form'!$A$1:$M$5000,8,FALSE)='Main Template'!Q$13,VLOOKUP(TRIM(UPPER(SUBSTITUTE($D64," ",""))),'Cleaned Google Form'!$A$1:$M$5000,8,FALSE)='Main Template'!Q$14,VLOOKUP(TRIM(UPPER(SUBSTITUTE($D64," ",""))),'Cleaned Google Form'!$A$1:$M$5000,8,FALSE)='Main Template'!Q$15),0,IF(AND('Main Template'!Q$21&gt;=$C$9,'Main Template'!Q$19,VLOOKUP(TRIM(UPPER(SUBSTITUTE($D64," ",""))),'Cleaned Google Form'!$A$1:$M$5000,7,FALSE)="YES"),0,IF(IFERROR(FIND('Main Template'!Q$17,VLOOKUP(TRIM(UPPER(SUBSTITUTE('Main Template'!$D64," ",""))),'Cleaned Google Form'!$A$1:$M$5000,9,FALSE),1),FALSE),0,1))))),1)</f>
        <v>1</v>
      </c>
      <c r="R64" s="12">
        <f>IFERROR(IF(AND(WEEKDAY('Main Template'!R$18)=1,OR(VLOOKUP(TRIM(UPPER(SUBSTITUTE($D64," ",""))),'Cleaned Google Form'!$A$1:$M$5000,3,FALSE)="SMH",VLOOKUP(TRIM(UPPER(SUBSTITUTE($D64," ",""))),'Cleaned Google Form'!$A$1:$M$5000,3,FALSE)="RCH",VLOOKUP(TRIM(UPPER(SUBSTITUTE($D64," ",""))),'Cleaned Google Form'!$A$1:$M$5000,3,FALSE)="BCCA")),0,IF(AND(R$21=1,NOT(VLOOKUP(TRIM(UPPER(SUBSTITUTE($D64," ",""))),'Cleaned Google Form'!$A$1:$M$5000,6,FALSE)="NO")),0,IF(OR(VLOOKUP(TRIM(UPPER(SUBSTITUTE($D64," ",""))),'Cleaned Google Form'!$A$1:$M$5000,8,FALSE)='Main Template'!R$12,VLOOKUP(TRIM(UPPER(SUBSTITUTE($D64," ",""))),'Cleaned Google Form'!$A$1:$M$5000,8,FALSE)='Main Template'!R$13,VLOOKUP(TRIM(UPPER(SUBSTITUTE($D64," ",""))),'Cleaned Google Form'!$A$1:$M$5000,8,FALSE)='Main Template'!R$14,VLOOKUP(TRIM(UPPER(SUBSTITUTE($D64," ",""))),'Cleaned Google Form'!$A$1:$M$5000,8,FALSE)='Main Template'!R$15),0,IF(AND('Main Template'!R$21&gt;=$C$9,'Main Template'!R$19,VLOOKUP(TRIM(UPPER(SUBSTITUTE($D64," ",""))),'Cleaned Google Form'!$A$1:$M$5000,7,FALSE)="YES"),0,IF(IFERROR(FIND('Main Template'!R$17,VLOOKUP(TRIM(UPPER(SUBSTITUTE('Main Template'!$D64," ",""))),'Cleaned Google Form'!$A$1:$M$5000,9,FALSE),1),FALSE),0,1))))),1)</f>
        <v>1</v>
      </c>
      <c r="S64" s="12">
        <f>IFERROR(IF(AND(WEEKDAY('Main Template'!S$18)=1,OR(VLOOKUP(TRIM(UPPER(SUBSTITUTE($D64," ",""))),'Cleaned Google Form'!$A$1:$M$5000,3,FALSE)="SMH",VLOOKUP(TRIM(UPPER(SUBSTITUTE($D64," ",""))),'Cleaned Google Form'!$A$1:$M$5000,3,FALSE)="RCH",VLOOKUP(TRIM(UPPER(SUBSTITUTE($D64," ",""))),'Cleaned Google Form'!$A$1:$M$5000,3,FALSE)="BCCA")),0,IF(AND(S$21=1,NOT(VLOOKUP(TRIM(UPPER(SUBSTITUTE($D64," ",""))),'Cleaned Google Form'!$A$1:$M$5000,6,FALSE)="NO")),0,IF(OR(VLOOKUP(TRIM(UPPER(SUBSTITUTE($D64," ",""))),'Cleaned Google Form'!$A$1:$M$5000,8,FALSE)='Main Template'!S$12,VLOOKUP(TRIM(UPPER(SUBSTITUTE($D64," ",""))),'Cleaned Google Form'!$A$1:$M$5000,8,FALSE)='Main Template'!S$13,VLOOKUP(TRIM(UPPER(SUBSTITUTE($D64," ",""))),'Cleaned Google Form'!$A$1:$M$5000,8,FALSE)='Main Template'!S$14,VLOOKUP(TRIM(UPPER(SUBSTITUTE($D64," ",""))),'Cleaned Google Form'!$A$1:$M$5000,8,FALSE)='Main Template'!S$15),0,IF(AND('Main Template'!S$21&gt;=$C$9,'Main Template'!S$19,VLOOKUP(TRIM(UPPER(SUBSTITUTE($D64," ",""))),'Cleaned Google Form'!$A$1:$M$5000,7,FALSE)="YES"),0,IF(IFERROR(FIND('Main Template'!S$17,VLOOKUP(TRIM(UPPER(SUBSTITUTE('Main Template'!$D64," ",""))),'Cleaned Google Form'!$A$1:$M$5000,9,FALSE),1),FALSE),0,1))))),1)</f>
        <v>1</v>
      </c>
      <c r="T64" s="12">
        <f>IFERROR(IF(AND(WEEKDAY('Main Template'!T$18)=1,OR(VLOOKUP(TRIM(UPPER(SUBSTITUTE($D64," ",""))),'Cleaned Google Form'!$A$1:$M$5000,3,FALSE)="SMH",VLOOKUP(TRIM(UPPER(SUBSTITUTE($D64," ",""))),'Cleaned Google Form'!$A$1:$M$5000,3,FALSE)="RCH",VLOOKUP(TRIM(UPPER(SUBSTITUTE($D64," ",""))),'Cleaned Google Form'!$A$1:$M$5000,3,FALSE)="BCCA")),0,IF(AND(T$21=1,NOT(VLOOKUP(TRIM(UPPER(SUBSTITUTE($D64," ",""))),'Cleaned Google Form'!$A$1:$M$5000,6,FALSE)="NO")),0,IF(OR(VLOOKUP(TRIM(UPPER(SUBSTITUTE($D64," ",""))),'Cleaned Google Form'!$A$1:$M$5000,8,FALSE)='Main Template'!T$12,VLOOKUP(TRIM(UPPER(SUBSTITUTE($D64," ",""))),'Cleaned Google Form'!$A$1:$M$5000,8,FALSE)='Main Template'!T$13,VLOOKUP(TRIM(UPPER(SUBSTITUTE($D64," ",""))),'Cleaned Google Form'!$A$1:$M$5000,8,FALSE)='Main Template'!T$14,VLOOKUP(TRIM(UPPER(SUBSTITUTE($D64," ",""))),'Cleaned Google Form'!$A$1:$M$5000,8,FALSE)='Main Template'!T$15),0,IF(AND('Main Template'!T$21&gt;=$C$9,'Main Template'!T$19,VLOOKUP(TRIM(UPPER(SUBSTITUTE($D64," ",""))),'Cleaned Google Form'!$A$1:$M$5000,7,FALSE)="YES"),0,IF(IFERROR(FIND('Main Template'!T$17,VLOOKUP(TRIM(UPPER(SUBSTITUTE('Main Template'!$D64," ",""))),'Cleaned Google Form'!$A$1:$M$5000,9,FALSE),1),FALSE),0,1))))),1)</f>
        <v>1</v>
      </c>
      <c r="U64" s="12">
        <f>IFERROR(IF(AND(WEEKDAY('Main Template'!U$18)=1,OR(VLOOKUP(TRIM(UPPER(SUBSTITUTE($D64," ",""))),'Cleaned Google Form'!$A$1:$M$5000,3,FALSE)="SMH",VLOOKUP(TRIM(UPPER(SUBSTITUTE($D64," ",""))),'Cleaned Google Form'!$A$1:$M$5000,3,FALSE)="RCH",VLOOKUP(TRIM(UPPER(SUBSTITUTE($D64," ",""))),'Cleaned Google Form'!$A$1:$M$5000,3,FALSE)="BCCA")),0,IF(AND(U$21=1,NOT(VLOOKUP(TRIM(UPPER(SUBSTITUTE($D64," ",""))),'Cleaned Google Form'!$A$1:$M$5000,6,FALSE)="NO")),0,IF(OR(VLOOKUP(TRIM(UPPER(SUBSTITUTE($D64," ",""))),'Cleaned Google Form'!$A$1:$M$5000,8,FALSE)='Main Template'!U$12,VLOOKUP(TRIM(UPPER(SUBSTITUTE($D64," ",""))),'Cleaned Google Form'!$A$1:$M$5000,8,FALSE)='Main Template'!U$13,VLOOKUP(TRIM(UPPER(SUBSTITUTE($D64," ",""))),'Cleaned Google Form'!$A$1:$M$5000,8,FALSE)='Main Template'!U$14,VLOOKUP(TRIM(UPPER(SUBSTITUTE($D64," ",""))),'Cleaned Google Form'!$A$1:$M$5000,8,FALSE)='Main Template'!U$15),0,IF(AND('Main Template'!U$21&gt;=$C$9,'Main Template'!U$19,VLOOKUP(TRIM(UPPER(SUBSTITUTE($D64," ",""))),'Cleaned Google Form'!$A$1:$M$5000,7,FALSE)="YES"),0,IF(IFERROR(FIND('Main Template'!U$17,VLOOKUP(TRIM(UPPER(SUBSTITUTE('Main Template'!$D64," ",""))),'Cleaned Google Form'!$A$1:$M$5000,9,FALSE),1),FALSE),0,1))))),1)</f>
        <v>1</v>
      </c>
      <c r="V64" s="12">
        <f>IFERROR(IF(AND(WEEKDAY('Main Template'!V$18)=1,OR(VLOOKUP(TRIM(UPPER(SUBSTITUTE($D64," ",""))),'Cleaned Google Form'!$A$1:$M$5000,3,FALSE)="SMH",VLOOKUP(TRIM(UPPER(SUBSTITUTE($D64," ",""))),'Cleaned Google Form'!$A$1:$M$5000,3,FALSE)="RCH",VLOOKUP(TRIM(UPPER(SUBSTITUTE($D64," ",""))),'Cleaned Google Form'!$A$1:$M$5000,3,FALSE)="BCCA")),0,IF(AND(V$21=1,NOT(VLOOKUP(TRIM(UPPER(SUBSTITUTE($D64," ",""))),'Cleaned Google Form'!$A$1:$M$5000,6,FALSE)="NO")),0,IF(OR(VLOOKUP(TRIM(UPPER(SUBSTITUTE($D64," ",""))),'Cleaned Google Form'!$A$1:$M$5000,8,FALSE)='Main Template'!V$12,VLOOKUP(TRIM(UPPER(SUBSTITUTE($D64," ",""))),'Cleaned Google Form'!$A$1:$M$5000,8,FALSE)='Main Template'!V$13,VLOOKUP(TRIM(UPPER(SUBSTITUTE($D64," ",""))),'Cleaned Google Form'!$A$1:$M$5000,8,FALSE)='Main Template'!V$14,VLOOKUP(TRIM(UPPER(SUBSTITUTE($D64," ",""))),'Cleaned Google Form'!$A$1:$M$5000,8,FALSE)='Main Template'!V$15),0,IF(AND('Main Template'!V$21&gt;=$C$9,'Main Template'!V$19,VLOOKUP(TRIM(UPPER(SUBSTITUTE($D64," ",""))),'Cleaned Google Form'!$A$1:$M$5000,7,FALSE)="YES"),0,IF(IFERROR(FIND('Main Template'!V$17,VLOOKUP(TRIM(UPPER(SUBSTITUTE('Main Template'!$D64," ",""))),'Cleaned Google Form'!$A$1:$M$5000,9,FALSE),1),FALSE),0,1))))),1)</f>
        <v>1</v>
      </c>
      <c r="W64" s="12">
        <f>IFERROR(IF(AND(WEEKDAY('Main Template'!W$18)=1,OR(VLOOKUP(TRIM(UPPER(SUBSTITUTE($D64," ",""))),'Cleaned Google Form'!$A$1:$M$5000,3,FALSE)="SMH",VLOOKUP(TRIM(UPPER(SUBSTITUTE($D64," ",""))),'Cleaned Google Form'!$A$1:$M$5000,3,FALSE)="RCH",VLOOKUP(TRIM(UPPER(SUBSTITUTE($D64," ",""))),'Cleaned Google Form'!$A$1:$M$5000,3,FALSE)="BCCA")),0,IF(AND(W$21=1,NOT(VLOOKUP(TRIM(UPPER(SUBSTITUTE($D64," ",""))),'Cleaned Google Form'!$A$1:$M$5000,6,FALSE)="NO")),0,IF(OR(VLOOKUP(TRIM(UPPER(SUBSTITUTE($D64," ",""))),'Cleaned Google Form'!$A$1:$M$5000,8,FALSE)='Main Template'!W$12,VLOOKUP(TRIM(UPPER(SUBSTITUTE($D64," ",""))),'Cleaned Google Form'!$A$1:$M$5000,8,FALSE)='Main Template'!W$13,VLOOKUP(TRIM(UPPER(SUBSTITUTE($D64," ",""))),'Cleaned Google Form'!$A$1:$M$5000,8,FALSE)='Main Template'!W$14,VLOOKUP(TRIM(UPPER(SUBSTITUTE($D64," ",""))),'Cleaned Google Form'!$A$1:$M$5000,8,FALSE)='Main Template'!W$15),0,IF(AND('Main Template'!W$21&gt;=$C$9,'Main Template'!W$19,VLOOKUP(TRIM(UPPER(SUBSTITUTE($D64," ",""))),'Cleaned Google Form'!$A$1:$M$5000,7,FALSE)="YES"),0,IF(IFERROR(FIND('Main Template'!W$17,VLOOKUP(TRIM(UPPER(SUBSTITUTE('Main Template'!$D64," ",""))),'Cleaned Google Form'!$A$1:$M$5000,9,FALSE),1),FALSE),0,1))))),1)</f>
        <v>1</v>
      </c>
      <c r="X64" s="12">
        <f>IFERROR(IF(AND(WEEKDAY('Main Template'!X$18)=1,OR(VLOOKUP(TRIM(UPPER(SUBSTITUTE($D64," ",""))),'Cleaned Google Form'!$A$1:$M$5000,3,FALSE)="SMH",VLOOKUP(TRIM(UPPER(SUBSTITUTE($D64," ",""))),'Cleaned Google Form'!$A$1:$M$5000,3,FALSE)="RCH",VLOOKUP(TRIM(UPPER(SUBSTITUTE($D64," ",""))),'Cleaned Google Form'!$A$1:$M$5000,3,FALSE)="BCCA")),0,IF(AND(X$21=1,NOT(VLOOKUP(TRIM(UPPER(SUBSTITUTE($D64," ",""))),'Cleaned Google Form'!$A$1:$M$5000,6,FALSE)="NO")),0,IF(OR(VLOOKUP(TRIM(UPPER(SUBSTITUTE($D64," ",""))),'Cleaned Google Form'!$A$1:$M$5000,8,FALSE)='Main Template'!X$12,VLOOKUP(TRIM(UPPER(SUBSTITUTE($D64," ",""))),'Cleaned Google Form'!$A$1:$M$5000,8,FALSE)='Main Template'!X$13,VLOOKUP(TRIM(UPPER(SUBSTITUTE($D64," ",""))),'Cleaned Google Form'!$A$1:$M$5000,8,FALSE)='Main Template'!X$14,VLOOKUP(TRIM(UPPER(SUBSTITUTE($D64," ",""))),'Cleaned Google Form'!$A$1:$M$5000,8,FALSE)='Main Template'!X$15),0,IF(AND('Main Template'!X$21&gt;=$C$9,'Main Template'!X$19,VLOOKUP(TRIM(UPPER(SUBSTITUTE($D64," ",""))),'Cleaned Google Form'!$A$1:$M$5000,7,FALSE)="YES"),0,IF(IFERROR(FIND('Main Template'!X$17,VLOOKUP(TRIM(UPPER(SUBSTITUTE('Main Template'!$D64," ",""))),'Cleaned Google Form'!$A$1:$M$5000,9,FALSE),1),FALSE),0,1))))),1)</f>
        <v>1</v>
      </c>
      <c r="Y64" s="12">
        <f>IFERROR(IF(AND(WEEKDAY('Main Template'!Y$18)=1,OR(VLOOKUP(TRIM(UPPER(SUBSTITUTE($D64," ",""))),'Cleaned Google Form'!$A$1:$M$5000,3,FALSE)="SMH",VLOOKUP(TRIM(UPPER(SUBSTITUTE($D64," ",""))),'Cleaned Google Form'!$A$1:$M$5000,3,FALSE)="RCH",VLOOKUP(TRIM(UPPER(SUBSTITUTE($D64," ",""))),'Cleaned Google Form'!$A$1:$M$5000,3,FALSE)="BCCA")),0,IF(AND(Y$21=1,NOT(VLOOKUP(TRIM(UPPER(SUBSTITUTE($D64," ",""))),'Cleaned Google Form'!$A$1:$M$5000,6,FALSE)="NO")),0,IF(OR(VLOOKUP(TRIM(UPPER(SUBSTITUTE($D64," ",""))),'Cleaned Google Form'!$A$1:$M$5000,8,FALSE)='Main Template'!Y$12,VLOOKUP(TRIM(UPPER(SUBSTITUTE($D64," ",""))),'Cleaned Google Form'!$A$1:$M$5000,8,FALSE)='Main Template'!Y$13,VLOOKUP(TRIM(UPPER(SUBSTITUTE($D64," ",""))),'Cleaned Google Form'!$A$1:$M$5000,8,FALSE)='Main Template'!Y$14,VLOOKUP(TRIM(UPPER(SUBSTITUTE($D64," ",""))),'Cleaned Google Form'!$A$1:$M$5000,8,FALSE)='Main Template'!Y$15),0,IF(AND('Main Template'!Y$21&gt;=$C$9,'Main Template'!Y$19,VLOOKUP(TRIM(UPPER(SUBSTITUTE($D64," ",""))),'Cleaned Google Form'!$A$1:$M$5000,7,FALSE)="YES"),0,IF(IFERROR(FIND('Main Template'!Y$17,VLOOKUP(TRIM(UPPER(SUBSTITUTE('Main Template'!$D64," ",""))),'Cleaned Google Form'!$A$1:$M$5000,9,FALSE),1),FALSE),0,1))))),1)</f>
        <v>1</v>
      </c>
      <c r="Z64" s="12">
        <f>IFERROR(IF(AND(WEEKDAY('Main Template'!Z$18)=1,OR(VLOOKUP(TRIM(UPPER(SUBSTITUTE($D64," ",""))),'Cleaned Google Form'!$A$1:$M$5000,3,FALSE)="SMH",VLOOKUP(TRIM(UPPER(SUBSTITUTE($D64," ",""))),'Cleaned Google Form'!$A$1:$M$5000,3,FALSE)="RCH",VLOOKUP(TRIM(UPPER(SUBSTITUTE($D64," ",""))),'Cleaned Google Form'!$A$1:$M$5000,3,FALSE)="BCCA")),0,IF(AND(Z$21=1,NOT(VLOOKUP(TRIM(UPPER(SUBSTITUTE($D64," ",""))),'Cleaned Google Form'!$A$1:$M$5000,6,FALSE)="NO")),0,IF(OR(VLOOKUP(TRIM(UPPER(SUBSTITUTE($D64," ",""))),'Cleaned Google Form'!$A$1:$M$5000,8,FALSE)='Main Template'!Z$12,VLOOKUP(TRIM(UPPER(SUBSTITUTE($D64," ",""))),'Cleaned Google Form'!$A$1:$M$5000,8,FALSE)='Main Template'!Z$13,VLOOKUP(TRIM(UPPER(SUBSTITUTE($D64," ",""))),'Cleaned Google Form'!$A$1:$M$5000,8,FALSE)='Main Template'!Z$14,VLOOKUP(TRIM(UPPER(SUBSTITUTE($D64," ",""))),'Cleaned Google Form'!$A$1:$M$5000,8,FALSE)='Main Template'!Z$15),0,IF(AND('Main Template'!Z$21&gt;=$C$9,'Main Template'!Z$19,VLOOKUP(TRIM(UPPER(SUBSTITUTE($D64," ",""))),'Cleaned Google Form'!$A$1:$M$5000,7,FALSE)="YES"),0,IF(IFERROR(FIND('Main Template'!Z$17,VLOOKUP(TRIM(UPPER(SUBSTITUTE('Main Template'!$D64," ",""))),'Cleaned Google Form'!$A$1:$M$5000,9,FALSE),1),FALSE),0,1))))),1)</f>
        <v>1</v>
      </c>
      <c r="AA64" s="12">
        <f>IFERROR(IF(AND(WEEKDAY('Main Template'!AA$18)=1,OR(VLOOKUP(TRIM(UPPER(SUBSTITUTE($D64," ",""))),'Cleaned Google Form'!$A$1:$M$5000,3,FALSE)="SMH",VLOOKUP(TRIM(UPPER(SUBSTITUTE($D64," ",""))),'Cleaned Google Form'!$A$1:$M$5000,3,FALSE)="RCH",VLOOKUP(TRIM(UPPER(SUBSTITUTE($D64," ",""))),'Cleaned Google Form'!$A$1:$M$5000,3,FALSE)="BCCA")),0,IF(AND(AA$21=1,NOT(VLOOKUP(TRIM(UPPER(SUBSTITUTE($D64," ",""))),'Cleaned Google Form'!$A$1:$M$5000,6,FALSE)="NO")),0,IF(OR(VLOOKUP(TRIM(UPPER(SUBSTITUTE($D64," ",""))),'Cleaned Google Form'!$A$1:$M$5000,8,FALSE)='Main Template'!AA$12,VLOOKUP(TRIM(UPPER(SUBSTITUTE($D64," ",""))),'Cleaned Google Form'!$A$1:$M$5000,8,FALSE)='Main Template'!AA$13,VLOOKUP(TRIM(UPPER(SUBSTITUTE($D64," ",""))),'Cleaned Google Form'!$A$1:$M$5000,8,FALSE)='Main Template'!AA$14,VLOOKUP(TRIM(UPPER(SUBSTITUTE($D64," ",""))),'Cleaned Google Form'!$A$1:$M$5000,8,FALSE)='Main Template'!AA$15),0,IF(AND('Main Template'!AA$21&gt;=$C$9,'Main Template'!AA$19,VLOOKUP(TRIM(UPPER(SUBSTITUTE($D64," ",""))),'Cleaned Google Form'!$A$1:$M$5000,7,FALSE)="YES"),0,IF(IFERROR(FIND('Main Template'!AA$17,VLOOKUP(TRIM(UPPER(SUBSTITUTE('Main Template'!$D64," ",""))),'Cleaned Google Form'!$A$1:$M$5000,9,FALSE),1),FALSE),0,1))))),1)</f>
        <v>1</v>
      </c>
      <c r="AB64" s="12">
        <f>IFERROR(IF(AND(WEEKDAY('Main Template'!AB$18)=1,OR(VLOOKUP(TRIM(UPPER(SUBSTITUTE($D64," ",""))),'Cleaned Google Form'!$A$1:$M$5000,3,FALSE)="SMH",VLOOKUP(TRIM(UPPER(SUBSTITUTE($D64," ",""))),'Cleaned Google Form'!$A$1:$M$5000,3,FALSE)="RCH",VLOOKUP(TRIM(UPPER(SUBSTITUTE($D64," ",""))),'Cleaned Google Form'!$A$1:$M$5000,3,FALSE)="BCCA")),0,IF(AND(AB$21=1,NOT(VLOOKUP(TRIM(UPPER(SUBSTITUTE($D64," ",""))),'Cleaned Google Form'!$A$1:$M$5000,6,FALSE)="NO")),0,IF(OR(VLOOKUP(TRIM(UPPER(SUBSTITUTE($D64," ",""))),'Cleaned Google Form'!$A$1:$M$5000,8,FALSE)='Main Template'!AB$12,VLOOKUP(TRIM(UPPER(SUBSTITUTE($D64," ",""))),'Cleaned Google Form'!$A$1:$M$5000,8,FALSE)='Main Template'!AB$13,VLOOKUP(TRIM(UPPER(SUBSTITUTE($D64," ",""))),'Cleaned Google Form'!$A$1:$M$5000,8,FALSE)='Main Template'!AB$14,VLOOKUP(TRIM(UPPER(SUBSTITUTE($D64," ",""))),'Cleaned Google Form'!$A$1:$M$5000,8,FALSE)='Main Template'!AB$15),0,IF(AND('Main Template'!AB$21&gt;=$C$9,'Main Template'!AB$19,VLOOKUP(TRIM(UPPER(SUBSTITUTE($D64," ",""))),'Cleaned Google Form'!$A$1:$M$5000,7,FALSE)="YES"),0,IF(IFERROR(FIND('Main Template'!AB$17,VLOOKUP(TRIM(UPPER(SUBSTITUTE('Main Template'!$D64," ",""))),'Cleaned Google Form'!$A$1:$M$5000,9,FALSE),1),FALSE),0,1))))),1)</f>
        <v>1</v>
      </c>
      <c r="AC64" s="12">
        <f>IFERROR(IF(AND(WEEKDAY('Main Template'!AC$18)=1,OR(VLOOKUP(TRIM(UPPER(SUBSTITUTE($D64," ",""))),'Cleaned Google Form'!$A$1:$M$5000,3,FALSE)="SMH",VLOOKUP(TRIM(UPPER(SUBSTITUTE($D64," ",""))),'Cleaned Google Form'!$A$1:$M$5000,3,FALSE)="RCH",VLOOKUP(TRIM(UPPER(SUBSTITUTE($D64," ",""))),'Cleaned Google Form'!$A$1:$M$5000,3,FALSE)="BCCA")),0,IF(AND(AC$21=1,NOT(VLOOKUP(TRIM(UPPER(SUBSTITUTE($D64," ",""))),'Cleaned Google Form'!$A$1:$M$5000,6,FALSE)="NO")),0,IF(OR(VLOOKUP(TRIM(UPPER(SUBSTITUTE($D64," ",""))),'Cleaned Google Form'!$A$1:$M$5000,8,FALSE)='Main Template'!AC$12,VLOOKUP(TRIM(UPPER(SUBSTITUTE($D64," ",""))),'Cleaned Google Form'!$A$1:$M$5000,8,FALSE)='Main Template'!AC$13,VLOOKUP(TRIM(UPPER(SUBSTITUTE($D64," ",""))),'Cleaned Google Form'!$A$1:$M$5000,8,FALSE)='Main Template'!AC$14,VLOOKUP(TRIM(UPPER(SUBSTITUTE($D64," ",""))),'Cleaned Google Form'!$A$1:$M$5000,8,FALSE)='Main Template'!AC$15),0,IF(AND('Main Template'!AC$21&gt;=$C$9,'Main Template'!AC$19,VLOOKUP(TRIM(UPPER(SUBSTITUTE($D64," ",""))),'Cleaned Google Form'!$A$1:$M$5000,7,FALSE)="YES"),0,IF(IFERROR(FIND('Main Template'!AC$17,VLOOKUP(TRIM(UPPER(SUBSTITUTE('Main Template'!$D64," ",""))),'Cleaned Google Form'!$A$1:$M$5000,9,FALSE),1),FALSE),0,1))))),1)</f>
        <v>1</v>
      </c>
      <c r="AD64" s="12">
        <f>IFERROR(IF(AND(WEEKDAY('Main Template'!AD$18)=1,OR(VLOOKUP(TRIM(UPPER(SUBSTITUTE($D64," ",""))),'Cleaned Google Form'!$A$1:$M$5000,3,FALSE)="SMH",VLOOKUP(TRIM(UPPER(SUBSTITUTE($D64," ",""))),'Cleaned Google Form'!$A$1:$M$5000,3,FALSE)="RCH",VLOOKUP(TRIM(UPPER(SUBSTITUTE($D64," ",""))),'Cleaned Google Form'!$A$1:$M$5000,3,FALSE)="BCCA")),0,IF(AND(AD$21=1,NOT(VLOOKUP(TRIM(UPPER(SUBSTITUTE($D64," ",""))),'Cleaned Google Form'!$A$1:$M$5000,6,FALSE)="NO")),0,IF(OR(VLOOKUP(TRIM(UPPER(SUBSTITUTE($D64," ",""))),'Cleaned Google Form'!$A$1:$M$5000,8,FALSE)='Main Template'!AD$12,VLOOKUP(TRIM(UPPER(SUBSTITUTE($D64," ",""))),'Cleaned Google Form'!$A$1:$M$5000,8,FALSE)='Main Template'!AD$13,VLOOKUP(TRIM(UPPER(SUBSTITUTE($D64," ",""))),'Cleaned Google Form'!$A$1:$M$5000,8,FALSE)='Main Template'!AD$14,VLOOKUP(TRIM(UPPER(SUBSTITUTE($D64," ",""))),'Cleaned Google Form'!$A$1:$M$5000,8,FALSE)='Main Template'!AD$15),0,IF(AND('Main Template'!AD$21&gt;=$C$9,'Main Template'!AD$19,VLOOKUP(TRIM(UPPER(SUBSTITUTE($D64," ",""))),'Cleaned Google Form'!$A$1:$M$5000,7,FALSE)="YES"),0,IF(IFERROR(FIND('Main Template'!AD$17,VLOOKUP(TRIM(UPPER(SUBSTITUTE('Main Template'!$D64," ",""))),'Cleaned Google Form'!$A$1:$M$5000,9,FALSE),1),FALSE),0,1))))),1)</f>
        <v>1</v>
      </c>
      <c r="AE64" s="12">
        <f>IFERROR(IF(AND(WEEKDAY('Main Template'!AE$18)=1,OR(VLOOKUP(TRIM(UPPER(SUBSTITUTE($D64," ",""))),'Cleaned Google Form'!$A$1:$M$5000,3,FALSE)="SMH",VLOOKUP(TRIM(UPPER(SUBSTITUTE($D64," ",""))),'Cleaned Google Form'!$A$1:$M$5000,3,FALSE)="RCH",VLOOKUP(TRIM(UPPER(SUBSTITUTE($D64," ",""))),'Cleaned Google Form'!$A$1:$M$5000,3,FALSE)="BCCA")),0,IF(AND(AE$21=1,NOT(VLOOKUP(TRIM(UPPER(SUBSTITUTE($D64," ",""))),'Cleaned Google Form'!$A$1:$M$5000,6,FALSE)="NO")),0,IF(OR(VLOOKUP(TRIM(UPPER(SUBSTITUTE($D64," ",""))),'Cleaned Google Form'!$A$1:$M$5000,8,FALSE)='Main Template'!AE$12,VLOOKUP(TRIM(UPPER(SUBSTITUTE($D64," ",""))),'Cleaned Google Form'!$A$1:$M$5000,8,FALSE)='Main Template'!AE$13,VLOOKUP(TRIM(UPPER(SUBSTITUTE($D64," ",""))),'Cleaned Google Form'!$A$1:$M$5000,8,FALSE)='Main Template'!AE$14,VLOOKUP(TRIM(UPPER(SUBSTITUTE($D64," ",""))),'Cleaned Google Form'!$A$1:$M$5000,8,FALSE)='Main Template'!AE$15),0,IF(AND('Main Template'!AE$21&gt;=$C$9,'Main Template'!AE$19,VLOOKUP(TRIM(UPPER(SUBSTITUTE($D64," ",""))),'Cleaned Google Form'!$A$1:$M$5000,7,FALSE)="YES"),0,IF(IFERROR(FIND('Main Template'!AE$17,VLOOKUP(TRIM(UPPER(SUBSTITUTE('Main Template'!$D64," ",""))),'Cleaned Google Form'!$A$1:$M$5000,9,FALSE),1),FALSE),0,1))))),1)</f>
        <v>1</v>
      </c>
      <c r="AF64" s="12">
        <f>IFERROR(IF(AND(WEEKDAY('Main Template'!AF$18)=1,OR(VLOOKUP(TRIM(UPPER(SUBSTITUTE($D64," ",""))),'Cleaned Google Form'!$A$1:$M$5000,3,FALSE)="SMH",VLOOKUP(TRIM(UPPER(SUBSTITUTE($D64," ",""))),'Cleaned Google Form'!$A$1:$M$5000,3,FALSE)="RCH",VLOOKUP(TRIM(UPPER(SUBSTITUTE($D64," ",""))),'Cleaned Google Form'!$A$1:$M$5000,3,FALSE)="BCCA")),0,IF(AND(AF$21=1,NOT(VLOOKUP(TRIM(UPPER(SUBSTITUTE($D64," ",""))),'Cleaned Google Form'!$A$1:$M$5000,6,FALSE)="NO")),0,IF(OR(VLOOKUP(TRIM(UPPER(SUBSTITUTE($D64," ",""))),'Cleaned Google Form'!$A$1:$M$5000,8,FALSE)='Main Template'!AF$12,VLOOKUP(TRIM(UPPER(SUBSTITUTE($D64," ",""))),'Cleaned Google Form'!$A$1:$M$5000,8,FALSE)='Main Template'!AF$13,VLOOKUP(TRIM(UPPER(SUBSTITUTE($D64," ",""))),'Cleaned Google Form'!$A$1:$M$5000,8,FALSE)='Main Template'!AF$14,VLOOKUP(TRIM(UPPER(SUBSTITUTE($D64," ",""))),'Cleaned Google Form'!$A$1:$M$5000,8,FALSE)='Main Template'!AF$15),0,IF(AND('Main Template'!AF$21&gt;=$C$9,'Main Template'!AF$19,VLOOKUP(TRIM(UPPER(SUBSTITUTE($D64," ",""))),'Cleaned Google Form'!$A$1:$M$5000,7,FALSE)="YES"),0,IF(IFERROR(FIND('Main Template'!AF$17,VLOOKUP(TRIM(UPPER(SUBSTITUTE('Main Template'!$D64," ",""))),'Cleaned Google Form'!$A$1:$M$5000,9,FALSE),1),FALSE),0,1))))),1)</f>
        <v>1</v>
      </c>
      <c r="AG64" s="12">
        <f>IFERROR(IF(AND(WEEKDAY('Main Template'!AG$18)=1,OR(VLOOKUP(TRIM(UPPER(SUBSTITUTE($D64," ",""))),'Cleaned Google Form'!$A$1:$M$5000,3,FALSE)="SMH",VLOOKUP(TRIM(UPPER(SUBSTITUTE($D64," ",""))),'Cleaned Google Form'!$A$1:$M$5000,3,FALSE)="RCH",VLOOKUP(TRIM(UPPER(SUBSTITUTE($D64," ",""))),'Cleaned Google Form'!$A$1:$M$5000,3,FALSE)="BCCA")),0,IF(AND(AG$21=1,NOT(VLOOKUP(TRIM(UPPER(SUBSTITUTE($D64," ",""))),'Cleaned Google Form'!$A$1:$M$5000,6,FALSE)="NO")),0,IF(OR(VLOOKUP(TRIM(UPPER(SUBSTITUTE($D64," ",""))),'Cleaned Google Form'!$A$1:$M$5000,8,FALSE)='Main Template'!AG$12,VLOOKUP(TRIM(UPPER(SUBSTITUTE($D64," ",""))),'Cleaned Google Form'!$A$1:$M$5000,8,FALSE)='Main Template'!AG$13,VLOOKUP(TRIM(UPPER(SUBSTITUTE($D64," ",""))),'Cleaned Google Form'!$A$1:$M$5000,8,FALSE)='Main Template'!AG$14,VLOOKUP(TRIM(UPPER(SUBSTITUTE($D64," ",""))),'Cleaned Google Form'!$A$1:$M$5000,8,FALSE)='Main Template'!AG$15),0,IF(AND('Main Template'!AG$21&gt;=$C$9,'Main Template'!AG$19,VLOOKUP(TRIM(UPPER(SUBSTITUTE($D64," ",""))),'Cleaned Google Form'!$A$1:$M$5000,7,FALSE)="YES"),0,IF(IFERROR(FIND('Main Template'!AG$17,VLOOKUP(TRIM(UPPER(SUBSTITUTE('Main Template'!$D64," ",""))),'Cleaned Google Form'!$A$1:$M$5000,9,FALSE),1),FALSE),0,1))))),1)</f>
        <v>1</v>
      </c>
      <c r="AH64" s="12">
        <f>IFERROR(IF(AND(WEEKDAY('Main Template'!AH$18)=1,OR(VLOOKUP(TRIM(UPPER(SUBSTITUTE($D64," ",""))),'Cleaned Google Form'!$A$1:$M$5000,3,FALSE)="SMH",VLOOKUP(TRIM(UPPER(SUBSTITUTE($D64," ",""))),'Cleaned Google Form'!$A$1:$M$5000,3,FALSE)="RCH",VLOOKUP(TRIM(UPPER(SUBSTITUTE($D64," ",""))),'Cleaned Google Form'!$A$1:$M$5000,3,FALSE)="BCCA")),0,IF(AND(AH$21=1,NOT(VLOOKUP(TRIM(UPPER(SUBSTITUTE($D64," ",""))),'Cleaned Google Form'!$A$1:$M$5000,6,FALSE)="NO")),0,IF(OR(VLOOKUP(TRIM(UPPER(SUBSTITUTE($D64," ",""))),'Cleaned Google Form'!$A$1:$M$5000,8,FALSE)='Main Template'!AH$12,VLOOKUP(TRIM(UPPER(SUBSTITUTE($D64," ",""))),'Cleaned Google Form'!$A$1:$M$5000,8,FALSE)='Main Template'!AH$13,VLOOKUP(TRIM(UPPER(SUBSTITUTE($D64," ",""))),'Cleaned Google Form'!$A$1:$M$5000,8,FALSE)='Main Template'!AH$14,VLOOKUP(TRIM(UPPER(SUBSTITUTE($D64," ",""))),'Cleaned Google Form'!$A$1:$M$5000,8,FALSE)='Main Template'!AH$15),0,IF(AND('Main Template'!AH$21&gt;=$C$9,'Main Template'!AH$19,VLOOKUP(TRIM(UPPER(SUBSTITUTE($D64," ",""))),'Cleaned Google Form'!$A$1:$M$5000,7,FALSE)="YES"),0,IF(IFERROR(FIND('Main Template'!AH$17,VLOOKUP(TRIM(UPPER(SUBSTITUTE('Main Template'!$D64," ",""))),'Cleaned Google Form'!$A$1:$M$5000,9,FALSE),1),FALSE),0,1))))),1)</f>
        <v>1</v>
      </c>
      <c r="AI64" s="12">
        <f>IFERROR(IF(AND(WEEKDAY('Main Template'!AI$18)=1,OR(VLOOKUP(TRIM(UPPER(SUBSTITUTE($D64," ",""))),'Cleaned Google Form'!$A$1:$M$5000,3,FALSE)="SMH",VLOOKUP(TRIM(UPPER(SUBSTITUTE($D64," ",""))),'Cleaned Google Form'!$A$1:$M$5000,3,FALSE)="RCH",VLOOKUP(TRIM(UPPER(SUBSTITUTE($D64," ",""))),'Cleaned Google Form'!$A$1:$M$5000,3,FALSE)="BCCA")),0,IF(AND(AI$21=1,NOT(VLOOKUP(TRIM(UPPER(SUBSTITUTE($D64," ",""))),'Cleaned Google Form'!$A$1:$M$5000,6,FALSE)="NO")),0,IF(OR(VLOOKUP(TRIM(UPPER(SUBSTITUTE($D64," ",""))),'Cleaned Google Form'!$A$1:$M$5000,8,FALSE)='Main Template'!AI$12,VLOOKUP(TRIM(UPPER(SUBSTITUTE($D64," ",""))),'Cleaned Google Form'!$A$1:$M$5000,8,FALSE)='Main Template'!AI$13,VLOOKUP(TRIM(UPPER(SUBSTITUTE($D64," ",""))),'Cleaned Google Form'!$A$1:$M$5000,8,FALSE)='Main Template'!AI$14,VLOOKUP(TRIM(UPPER(SUBSTITUTE($D64," ",""))),'Cleaned Google Form'!$A$1:$M$5000,8,FALSE)='Main Template'!AI$15),0,IF(AND('Main Template'!AI$21&gt;=$C$9,'Main Template'!AI$19,VLOOKUP(TRIM(UPPER(SUBSTITUTE($D64," ",""))),'Cleaned Google Form'!$A$1:$M$5000,7,FALSE)="YES"),0,IF(IFERROR(FIND('Main Template'!AI$17,VLOOKUP(TRIM(UPPER(SUBSTITUTE('Main Template'!$D64," ",""))),'Cleaned Google Form'!$A$1:$M$5000,9,FALSE),1),FALSE),0,1))))),1)</f>
        <v>1</v>
      </c>
      <c r="AJ64" s="12">
        <f>IFERROR(IF(AND(WEEKDAY('Main Template'!AJ$18)=1,OR(VLOOKUP(TRIM(UPPER(SUBSTITUTE($D64," ",""))),'Cleaned Google Form'!$A$1:$M$5000,3,FALSE)="SMH",VLOOKUP(TRIM(UPPER(SUBSTITUTE($D64," ",""))),'Cleaned Google Form'!$A$1:$M$5000,3,FALSE)="RCH",VLOOKUP(TRIM(UPPER(SUBSTITUTE($D64," ",""))),'Cleaned Google Form'!$A$1:$M$5000,3,FALSE)="BCCA")),0,IF(AND(AJ$21=1,NOT(VLOOKUP(TRIM(UPPER(SUBSTITUTE($D64," ",""))),'Cleaned Google Form'!$A$1:$M$5000,6,FALSE)="NO")),0,IF(OR(VLOOKUP(TRIM(UPPER(SUBSTITUTE($D64," ",""))),'Cleaned Google Form'!$A$1:$M$5000,8,FALSE)='Main Template'!AJ$12,VLOOKUP(TRIM(UPPER(SUBSTITUTE($D64," ",""))),'Cleaned Google Form'!$A$1:$M$5000,8,FALSE)='Main Template'!AJ$13,VLOOKUP(TRIM(UPPER(SUBSTITUTE($D64," ",""))),'Cleaned Google Form'!$A$1:$M$5000,8,FALSE)='Main Template'!AJ$14,VLOOKUP(TRIM(UPPER(SUBSTITUTE($D64," ",""))),'Cleaned Google Form'!$A$1:$M$5000,8,FALSE)='Main Template'!AJ$15),0,IF(AND('Main Template'!AJ$21&gt;=$C$9,'Main Template'!AJ$19,VLOOKUP(TRIM(UPPER(SUBSTITUTE($D64," ",""))),'Cleaned Google Form'!$A$1:$M$5000,7,FALSE)="YES"),0,IF(IFERROR(FIND('Main Template'!AJ$17,VLOOKUP(TRIM(UPPER(SUBSTITUTE('Main Template'!$D64," ",""))),'Cleaned Google Form'!$A$1:$M$5000,9,FALSE),1),FALSE),0,1))))),1)</f>
        <v>1</v>
      </c>
      <c r="AK64" s="12">
        <f>IFERROR(IF(AND(WEEKDAY('Main Template'!AK$18)=1,OR(VLOOKUP(TRIM(UPPER(SUBSTITUTE($D64," ",""))),'Cleaned Google Form'!$A$1:$M$5000,3,FALSE)="SMH",VLOOKUP(TRIM(UPPER(SUBSTITUTE($D64," ",""))),'Cleaned Google Form'!$A$1:$M$5000,3,FALSE)="RCH",VLOOKUP(TRIM(UPPER(SUBSTITUTE($D64," ",""))),'Cleaned Google Form'!$A$1:$M$5000,3,FALSE)="BCCA")),0,IF(AND(AK$21=1,NOT(VLOOKUP(TRIM(UPPER(SUBSTITUTE($D64," ",""))),'Cleaned Google Form'!$A$1:$M$5000,6,FALSE)="NO")),0,IF(OR(VLOOKUP(TRIM(UPPER(SUBSTITUTE($D64," ",""))),'Cleaned Google Form'!$A$1:$M$5000,8,FALSE)='Main Template'!AK$12,VLOOKUP(TRIM(UPPER(SUBSTITUTE($D64," ",""))),'Cleaned Google Form'!$A$1:$M$5000,8,FALSE)='Main Template'!AK$13,VLOOKUP(TRIM(UPPER(SUBSTITUTE($D64," ",""))),'Cleaned Google Form'!$A$1:$M$5000,8,FALSE)='Main Template'!AK$14,VLOOKUP(TRIM(UPPER(SUBSTITUTE($D64," ",""))),'Cleaned Google Form'!$A$1:$M$5000,8,FALSE)='Main Template'!AK$15),0,IF(AND('Main Template'!AK$21&gt;=$C$9,'Main Template'!AK$19,VLOOKUP(TRIM(UPPER(SUBSTITUTE($D64," ",""))),'Cleaned Google Form'!$A$1:$M$5000,7,FALSE)="YES"),0,IF(IFERROR(FIND('Main Template'!AK$17,VLOOKUP(TRIM(UPPER(SUBSTITUTE('Main Template'!$D64," ",""))),'Cleaned Google Form'!$A$1:$M$5000,9,FALSE),1),FALSE),0,1))))),1)</f>
        <v>1</v>
      </c>
      <c r="AL64" s="12">
        <f>IFERROR(IF(AND(WEEKDAY('Main Template'!AL$18)=1,OR(VLOOKUP(TRIM(UPPER(SUBSTITUTE($D64," ",""))),'Cleaned Google Form'!$A$1:$M$5000,3,FALSE)="SMH",VLOOKUP(TRIM(UPPER(SUBSTITUTE($D64," ",""))),'Cleaned Google Form'!$A$1:$M$5000,3,FALSE)="RCH",VLOOKUP(TRIM(UPPER(SUBSTITUTE($D64," ",""))),'Cleaned Google Form'!$A$1:$M$5000,3,FALSE)="BCCA")),0,IF(AND(AL$21=1,NOT(VLOOKUP(TRIM(UPPER(SUBSTITUTE($D64," ",""))),'Cleaned Google Form'!$A$1:$M$5000,6,FALSE)="NO")),0,IF(OR(VLOOKUP(TRIM(UPPER(SUBSTITUTE($D64," ",""))),'Cleaned Google Form'!$A$1:$M$5000,8,FALSE)='Main Template'!AL$12,VLOOKUP(TRIM(UPPER(SUBSTITUTE($D64," ",""))),'Cleaned Google Form'!$A$1:$M$5000,8,FALSE)='Main Template'!AL$13,VLOOKUP(TRIM(UPPER(SUBSTITUTE($D64," ",""))),'Cleaned Google Form'!$A$1:$M$5000,8,FALSE)='Main Template'!AL$14,VLOOKUP(TRIM(UPPER(SUBSTITUTE($D64," ",""))),'Cleaned Google Form'!$A$1:$M$5000,8,FALSE)='Main Template'!AL$15),0,IF(AND('Main Template'!AL$21&gt;=$C$9,'Main Template'!AL$19,VLOOKUP(TRIM(UPPER(SUBSTITUTE($D64," ",""))),'Cleaned Google Form'!$A$1:$M$5000,7,FALSE)="YES"),0,IF(IFERROR(FIND('Main Template'!AL$17,VLOOKUP(TRIM(UPPER(SUBSTITUTE('Main Template'!$D64," ",""))),'Cleaned Google Form'!$A$1:$M$5000,9,FALSE),1),FALSE),0,1))))),1)</f>
        <v>1</v>
      </c>
      <c r="AM64" s="12">
        <f>IFERROR(IF(AND(WEEKDAY('Main Template'!AM$18)=1,OR(VLOOKUP(TRIM(UPPER(SUBSTITUTE($D64," ",""))),'Cleaned Google Form'!$A$1:$M$5000,3,FALSE)="SMH",VLOOKUP(TRIM(UPPER(SUBSTITUTE($D64," ",""))),'Cleaned Google Form'!$A$1:$M$5000,3,FALSE)="RCH",VLOOKUP(TRIM(UPPER(SUBSTITUTE($D64," ",""))),'Cleaned Google Form'!$A$1:$M$5000,3,FALSE)="BCCA")),0,IF(AND(AM$21=1,NOT(VLOOKUP(TRIM(UPPER(SUBSTITUTE($D64," ",""))),'Cleaned Google Form'!$A$1:$M$5000,6,FALSE)="NO")),0,IF(OR(VLOOKUP(TRIM(UPPER(SUBSTITUTE($D64," ",""))),'Cleaned Google Form'!$A$1:$M$5000,8,FALSE)='Main Template'!AM$12,VLOOKUP(TRIM(UPPER(SUBSTITUTE($D64," ",""))),'Cleaned Google Form'!$A$1:$M$5000,8,FALSE)='Main Template'!AM$13,VLOOKUP(TRIM(UPPER(SUBSTITUTE($D64," ",""))),'Cleaned Google Form'!$A$1:$M$5000,8,FALSE)='Main Template'!AM$14,VLOOKUP(TRIM(UPPER(SUBSTITUTE($D64," ",""))),'Cleaned Google Form'!$A$1:$M$5000,8,FALSE)='Main Template'!AM$15),0,IF(AND('Main Template'!AM$21&gt;=$C$9,'Main Template'!AM$19,VLOOKUP(TRIM(UPPER(SUBSTITUTE($D64," ",""))),'Cleaned Google Form'!$A$1:$M$5000,7,FALSE)="YES"),0,IF(IFERROR(FIND('Main Template'!AM$17,VLOOKUP(TRIM(UPPER(SUBSTITUTE('Main Template'!$D64," ",""))),'Cleaned Google Form'!$A$1:$M$5000,9,FALSE),1),FALSE),0,1))))),1)</f>
        <v>1</v>
      </c>
      <c r="AN64" s="12">
        <f>IFERROR(IF(AND(WEEKDAY('Main Template'!AN$18)=1,OR(VLOOKUP(TRIM(UPPER(SUBSTITUTE($D64," ",""))),'Cleaned Google Form'!$A$1:$M$5000,3,FALSE)="SMH",VLOOKUP(TRIM(UPPER(SUBSTITUTE($D64," ",""))),'Cleaned Google Form'!$A$1:$M$5000,3,FALSE)="RCH",VLOOKUP(TRIM(UPPER(SUBSTITUTE($D64," ",""))),'Cleaned Google Form'!$A$1:$M$5000,3,FALSE)="BCCA")),0,IF(AND(AN$21=1,NOT(VLOOKUP(TRIM(UPPER(SUBSTITUTE($D64," ",""))),'Cleaned Google Form'!$A$1:$M$5000,6,FALSE)="NO")),0,IF(OR(VLOOKUP(TRIM(UPPER(SUBSTITUTE($D64," ",""))),'Cleaned Google Form'!$A$1:$M$5000,8,FALSE)='Main Template'!AN$12,VLOOKUP(TRIM(UPPER(SUBSTITUTE($D64," ",""))),'Cleaned Google Form'!$A$1:$M$5000,8,FALSE)='Main Template'!AN$13,VLOOKUP(TRIM(UPPER(SUBSTITUTE($D64," ",""))),'Cleaned Google Form'!$A$1:$M$5000,8,FALSE)='Main Template'!AN$14,VLOOKUP(TRIM(UPPER(SUBSTITUTE($D64," ",""))),'Cleaned Google Form'!$A$1:$M$5000,8,FALSE)='Main Template'!AN$15),0,IF(AND('Main Template'!AN$21&gt;=$C$9,'Main Template'!AN$19,VLOOKUP(TRIM(UPPER(SUBSTITUTE($D64," ",""))),'Cleaned Google Form'!$A$1:$M$5000,7,FALSE)="YES"),0,IF(IFERROR(FIND('Main Template'!AN$17,VLOOKUP(TRIM(UPPER(SUBSTITUTE('Main Template'!$D64," ",""))),'Cleaned Google Form'!$A$1:$M$5000,9,FALSE),1),FALSE),0,1))))),1)</f>
        <v>1</v>
      </c>
    </row>
    <row r="65" spans="2:40">
      <c r="B65" t="str">
        <f>IFERROR(IF(ISNUMBER(MATCH(UPPER(SUBSTITUTE(D65," ","")),'Cleaned Google Form'!$A:$A,0)),"","Oops"),"Not Present")</f>
        <v/>
      </c>
      <c r="C65" s="4">
        <f>I65</f>
        <v>44</v>
      </c>
      <c r="D65" s="4" t="s">
        <v>339</v>
      </c>
      <c r="E65" s="4">
        <f>IFERROR(IF(VLOOKUP(TRIM(UPPER(SUBSTITUTE(D65," ",""))),'Cleaned Google Form'!$A$1:$L$5000,5,FALSE)="YES",1,0),0)</f>
        <v>1</v>
      </c>
      <c r="F65" s="4">
        <f>IFERROR(IF(RIGHT(VLOOKUP(TRIM(UPPER(SUBSTITUTE(D65," ",""))),'Cleaned Google Form'!$A$1:$L$5000,2,FALSE),1)="1",1,0),0)</f>
        <v>1</v>
      </c>
      <c r="G65" s="4">
        <f>IFERROR(IF(VLOOKUP(TRIM(UPPER(SUBSTITUTE(D65," ",""))),'Cleaned Google Form'!$A$1:$L$5000,3,FALSE)="VGH",1,0),0)</f>
        <v>0</v>
      </c>
      <c r="H65" s="4">
        <f>IFERROR(IF(G65+IFERROR(IF(VLOOKUP(TRIM(UPPER(SUBSTITUTE(D65," ",""))),'Cleaned Google Form'!$A$1:$L$5000,3,FALSE)="SPH",1,0),0)=0,1,0),0)</f>
        <v>0</v>
      </c>
      <c r="I65" s="4">
        <f>IF(I64="Resident Index",1,I64+1)</f>
        <v>44</v>
      </c>
      <c r="J65" s="12">
        <f>IFERROR(IF(AND(WEEKDAY('Main Template'!J$18)=1,OR(VLOOKUP(TRIM(UPPER(SUBSTITUTE($D65," ",""))),'Cleaned Google Form'!$A$1:$M$5000,3,FALSE)="SMH",VLOOKUP(TRIM(UPPER(SUBSTITUTE($D65," ",""))),'Cleaned Google Form'!$A$1:$M$5000,3,FALSE)="RCH",VLOOKUP(TRIM(UPPER(SUBSTITUTE($D65," ",""))),'Cleaned Google Form'!$A$1:$M$5000,3,FALSE)="BCCA")),0,IF(AND(J$21=1,NOT(VLOOKUP(TRIM(UPPER(SUBSTITUTE($D65," ",""))),'Cleaned Google Form'!$A$1:$M$5000,6,FALSE)="NO")),0,IF(OR(VLOOKUP(TRIM(UPPER(SUBSTITUTE($D65," ",""))),'Cleaned Google Form'!$A$1:$M$5000,8,FALSE)='Main Template'!J$12,VLOOKUP(TRIM(UPPER(SUBSTITUTE($D65," ",""))),'Cleaned Google Form'!$A$1:$M$5000,8,FALSE)='Main Template'!J$13,VLOOKUP(TRIM(UPPER(SUBSTITUTE($D65," ",""))),'Cleaned Google Form'!$A$1:$M$5000,8,FALSE)='Main Template'!J$14,VLOOKUP(TRIM(UPPER(SUBSTITUTE($D65," ",""))),'Cleaned Google Form'!$A$1:$M$5000,8,FALSE)='Main Template'!J$15),0,IF(AND('Main Template'!J$21&gt;=$C$9,'Main Template'!J$19,VLOOKUP(TRIM(UPPER(SUBSTITUTE($D65," ",""))),'Cleaned Google Form'!$A$1:$M$5000,7,FALSE)="YES"),0,IF(IFERROR(FIND('Main Template'!J$17,VLOOKUP(TRIM(UPPER(SUBSTITUTE('Main Template'!$D65," ",""))),'Cleaned Google Form'!$A$1:$M$5000,9,FALSE),1),FALSE),0,1))))),1)</f>
        <v>1</v>
      </c>
      <c r="K65" s="12">
        <f>IFERROR(IF(AND(WEEKDAY('Main Template'!K$18)=1,OR(VLOOKUP(TRIM(UPPER(SUBSTITUTE($D65," ",""))),'Cleaned Google Form'!$A$1:$M$5000,3,FALSE)="SMH",VLOOKUP(TRIM(UPPER(SUBSTITUTE($D65," ",""))),'Cleaned Google Form'!$A$1:$M$5000,3,FALSE)="RCH",VLOOKUP(TRIM(UPPER(SUBSTITUTE($D65," ",""))),'Cleaned Google Form'!$A$1:$M$5000,3,FALSE)="BCCA")),0,IF(AND(K$21=1,NOT(VLOOKUP(TRIM(UPPER(SUBSTITUTE($D65," ",""))),'Cleaned Google Form'!$A$1:$M$5000,6,FALSE)="NO")),0,IF(OR(VLOOKUP(TRIM(UPPER(SUBSTITUTE($D65," ",""))),'Cleaned Google Form'!$A$1:$M$5000,8,FALSE)='Main Template'!K$12,VLOOKUP(TRIM(UPPER(SUBSTITUTE($D65," ",""))),'Cleaned Google Form'!$A$1:$M$5000,8,FALSE)='Main Template'!K$13,VLOOKUP(TRIM(UPPER(SUBSTITUTE($D65," ",""))),'Cleaned Google Form'!$A$1:$M$5000,8,FALSE)='Main Template'!K$14,VLOOKUP(TRIM(UPPER(SUBSTITUTE($D65," ",""))),'Cleaned Google Form'!$A$1:$M$5000,8,FALSE)='Main Template'!K$15),0,IF(AND('Main Template'!K$21&gt;=$C$9,'Main Template'!K$19,VLOOKUP(TRIM(UPPER(SUBSTITUTE($D65," ",""))),'Cleaned Google Form'!$A$1:$M$5000,7,FALSE)="YES"),0,IF(IFERROR(FIND('Main Template'!K$17,VLOOKUP(TRIM(UPPER(SUBSTITUTE('Main Template'!$D65," ",""))),'Cleaned Google Form'!$A$1:$M$5000,9,FALSE),1),FALSE),0,1))))),1)</f>
        <v>1</v>
      </c>
      <c r="L65" s="12">
        <f>IFERROR(IF(AND(WEEKDAY('Main Template'!L$18)=1,OR(VLOOKUP(TRIM(UPPER(SUBSTITUTE($D65," ",""))),'Cleaned Google Form'!$A$1:$M$5000,3,FALSE)="SMH",VLOOKUP(TRIM(UPPER(SUBSTITUTE($D65," ",""))),'Cleaned Google Form'!$A$1:$M$5000,3,FALSE)="RCH",VLOOKUP(TRIM(UPPER(SUBSTITUTE($D65," ",""))),'Cleaned Google Form'!$A$1:$M$5000,3,FALSE)="BCCA")),0,IF(AND(L$21=1,NOT(VLOOKUP(TRIM(UPPER(SUBSTITUTE($D65," ",""))),'Cleaned Google Form'!$A$1:$M$5000,6,FALSE)="NO")),0,IF(OR(VLOOKUP(TRIM(UPPER(SUBSTITUTE($D65," ",""))),'Cleaned Google Form'!$A$1:$M$5000,8,FALSE)='Main Template'!L$12,VLOOKUP(TRIM(UPPER(SUBSTITUTE($D65," ",""))),'Cleaned Google Form'!$A$1:$M$5000,8,FALSE)='Main Template'!L$13,VLOOKUP(TRIM(UPPER(SUBSTITUTE($D65," ",""))),'Cleaned Google Form'!$A$1:$M$5000,8,FALSE)='Main Template'!L$14,VLOOKUP(TRIM(UPPER(SUBSTITUTE($D65," ",""))),'Cleaned Google Form'!$A$1:$M$5000,8,FALSE)='Main Template'!L$15),0,IF(AND('Main Template'!L$21&gt;=$C$9,'Main Template'!L$19,VLOOKUP(TRIM(UPPER(SUBSTITUTE($D65," ",""))),'Cleaned Google Form'!$A$1:$M$5000,7,FALSE)="YES"),0,IF(IFERROR(FIND('Main Template'!L$17,VLOOKUP(TRIM(UPPER(SUBSTITUTE('Main Template'!$D65," ",""))),'Cleaned Google Form'!$A$1:$M$5000,9,FALSE),1),FALSE),0,1))))),1)</f>
        <v>1</v>
      </c>
      <c r="M65" s="12">
        <f>IFERROR(IF(AND(WEEKDAY('Main Template'!M$18)=1,OR(VLOOKUP(TRIM(UPPER(SUBSTITUTE($D65," ",""))),'Cleaned Google Form'!$A$1:$M$5000,3,FALSE)="SMH",VLOOKUP(TRIM(UPPER(SUBSTITUTE($D65," ",""))),'Cleaned Google Form'!$A$1:$M$5000,3,FALSE)="RCH",VLOOKUP(TRIM(UPPER(SUBSTITUTE($D65," ",""))),'Cleaned Google Form'!$A$1:$M$5000,3,FALSE)="BCCA")),0,IF(AND(M$21=1,NOT(VLOOKUP(TRIM(UPPER(SUBSTITUTE($D65," ",""))),'Cleaned Google Form'!$A$1:$M$5000,6,FALSE)="NO")),0,IF(OR(VLOOKUP(TRIM(UPPER(SUBSTITUTE($D65," ",""))),'Cleaned Google Form'!$A$1:$M$5000,8,FALSE)='Main Template'!M$12,VLOOKUP(TRIM(UPPER(SUBSTITUTE($D65," ",""))),'Cleaned Google Form'!$A$1:$M$5000,8,FALSE)='Main Template'!M$13,VLOOKUP(TRIM(UPPER(SUBSTITUTE($D65," ",""))),'Cleaned Google Form'!$A$1:$M$5000,8,FALSE)='Main Template'!M$14,VLOOKUP(TRIM(UPPER(SUBSTITUTE($D65," ",""))),'Cleaned Google Form'!$A$1:$M$5000,8,FALSE)='Main Template'!M$15),0,IF(AND('Main Template'!M$21&gt;=$C$9,'Main Template'!M$19,VLOOKUP(TRIM(UPPER(SUBSTITUTE($D65," ",""))),'Cleaned Google Form'!$A$1:$M$5000,7,FALSE)="YES"),0,IF(IFERROR(FIND('Main Template'!M$17,VLOOKUP(TRIM(UPPER(SUBSTITUTE('Main Template'!$D65," ",""))),'Cleaned Google Form'!$A$1:$M$5000,9,FALSE),1),FALSE),0,1))))),1)</f>
        <v>1</v>
      </c>
      <c r="N65" s="12">
        <f>IFERROR(IF(AND(WEEKDAY('Main Template'!N$18)=1,OR(VLOOKUP(TRIM(UPPER(SUBSTITUTE($D65," ",""))),'Cleaned Google Form'!$A$1:$M$5000,3,FALSE)="SMH",VLOOKUP(TRIM(UPPER(SUBSTITUTE($D65," ",""))),'Cleaned Google Form'!$A$1:$M$5000,3,FALSE)="RCH",VLOOKUP(TRIM(UPPER(SUBSTITUTE($D65," ",""))),'Cleaned Google Form'!$A$1:$M$5000,3,FALSE)="BCCA")),0,IF(AND(N$21=1,NOT(VLOOKUP(TRIM(UPPER(SUBSTITUTE($D65," ",""))),'Cleaned Google Form'!$A$1:$M$5000,6,FALSE)="NO")),0,IF(OR(VLOOKUP(TRIM(UPPER(SUBSTITUTE($D65," ",""))),'Cleaned Google Form'!$A$1:$M$5000,8,FALSE)='Main Template'!N$12,VLOOKUP(TRIM(UPPER(SUBSTITUTE($D65," ",""))),'Cleaned Google Form'!$A$1:$M$5000,8,FALSE)='Main Template'!N$13,VLOOKUP(TRIM(UPPER(SUBSTITUTE($D65," ",""))),'Cleaned Google Form'!$A$1:$M$5000,8,FALSE)='Main Template'!N$14,VLOOKUP(TRIM(UPPER(SUBSTITUTE($D65," ",""))),'Cleaned Google Form'!$A$1:$M$5000,8,FALSE)='Main Template'!N$15),0,IF(AND('Main Template'!N$21&gt;=$C$9,'Main Template'!N$19,VLOOKUP(TRIM(UPPER(SUBSTITUTE($D65," ",""))),'Cleaned Google Form'!$A$1:$M$5000,7,FALSE)="YES"),0,IF(IFERROR(FIND('Main Template'!N$17,VLOOKUP(TRIM(UPPER(SUBSTITUTE('Main Template'!$D65," ",""))),'Cleaned Google Form'!$A$1:$M$5000,9,FALSE),1),FALSE),0,1))))),1)</f>
        <v>1</v>
      </c>
      <c r="O65" s="12">
        <f>IFERROR(IF(AND(WEEKDAY('Main Template'!O$18)=1,OR(VLOOKUP(TRIM(UPPER(SUBSTITUTE($D65," ",""))),'Cleaned Google Form'!$A$1:$M$5000,3,FALSE)="SMH",VLOOKUP(TRIM(UPPER(SUBSTITUTE($D65," ",""))),'Cleaned Google Form'!$A$1:$M$5000,3,FALSE)="RCH",VLOOKUP(TRIM(UPPER(SUBSTITUTE($D65," ",""))),'Cleaned Google Form'!$A$1:$M$5000,3,FALSE)="BCCA")),0,IF(AND(O$21=1,NOT(VLOOKUP(TRIM(UPPER(SUBSTITUTE($D65," ",""))),'Cleaned Google Form'!$A$1:$M$5000,6,FALSE)="NO")),0,IF(OR(VLOOKUP(TRIM(UPPER(SUBSTITUTE($D65," ",""))),'Cleaned Google Form'!$A$1:$M$5000,8,FALSE)='Main Template'!O$12,VLOOKUP(TRIM(UPPER(SUBSTITUTE($D65," ",""))),'Cleaned Google Form'!$A$1:$M$5000,8,FALSE)='Main Template'!O$13,VLOOKUP(TRIM(UPPER(SUBSTITUTE($D65," ",""))),'Cleaned Google Form'!$A$1:$M$5000,8,FALSE)='Main Template'!O$14,VLOOKUP(TRIM(UPPER(SUBSTITUTE($D65," ",""))),'Cleaned Google Form'!$A$1:$M$5000,8,FALSE)='Main Template'!O$15),0,IF(AND('Main Template'!O$21&gt;=$C$9,'Main Template'!O$19,VLOOKUP(TRIM(UPPER(SUBSTITUTE($D65," ",""))),'Cleaned Google Form'!$A$1:$M$5000,7,FALSE)="YES"),0,IF(IFERROR(FIND('Main Template'!O$17,VLOOKUP(TRIM(UPPER(SUBSTITUTE('Main Template'!$D65," ",""))),'Cleaned Google Form'!$A$1:$M$5000,9,FALSE),1),FALSE),0,1))))),1)</f>
        <v>1</v>
      </c>
      <c r="P65" s="12">
        <f>IFERROR(IF(AND(WEEKDAY('Main Template'!P$18)=1,OR(VLOOKUP(TRIM(UPPER(SUBSTITUTE($D65," ",""))),'Cleaned Google Form'!$A$1:$M$5000,3,FALSE)="SMH",VLOOKUP(TRIM(UPPER(SUBSTITUTE($D65," ",""))),'Cleaned Google Form'!$A$1:$M$5000,3,FALSE)="RCH",VLOOKUP(TRIM(UPPER(SUBSTITUTE($D65," ",""))),'Cleaned Google Form'!$A$1:$M$5000,3,FALSE)="BCCA")),0,IF(AND(P$21=1,NOT(VLOOKUP(TRIM(UPPER(SUBSTITUTE($D65," ",""))),'Cleaned Google Form'!$A$1:$M$5000,6,FALSE)="NO")),0,IF(OR(VLOOKUP(TRIM(UPPER(SUBSTITUTE($D65," ",""))),'Cleaned Google Form'!$A$1:$M$5000,8,FALSE)='Main Template'!P$12,VLOOKUP(TRIM(UPPER(SUBSTITUTE($D65," ",""))),'Cleaned Google Form'!$A$1:$M$5000,8,FALSE)='Main Template'!P$13,VLOOKUP(TRIM(UPPER(SUBSTITUTE($D65," ",""))),'Cleaned Google Form'!$A$1:$M$5000,8,FALSE)='Main Template'!P$14,VLOOKUP(TRIM(UPPER(SUBSTITUTE($D65," ",""))),'Cleaned Google Form'!$A$1:$M$5000,8,FALSE)='Main Template'!P$15),0,IF(AND('Main Template'!P$21&gt;=$C$9,'Main Template'!P$19,VLOOKUP(TRIM(UPPER(SUBSTITUTE($D65," ",""))),'Cleaned Google Form'!$A$1:$M$5000,7,FALSE)="YES"),0,IF(IFERROR(FIND('Main Template'!P$17,VLOOKUP(TRIM(UPPER(SUBSTITUTE('Main Template'!$D65," ",""))),'Cleaned Google Form'!$A$1:$M$5000,9,FALSE),1),FALSE),0,1))))),1)</f>
        <v>1</v>
      </c>
      <c r="Q65" s="12">
        <f>IFERROR(IF(AND(WEEKDAY('Main Template'!Q$18)=1,OR(VLOOKUP(TRIM(UPPER(SUBSTITUTE($D65," ",""))),'Cleaned Google Form'!$A$1:$M$5000,3,FALSE)="SMH",VLOOKUP(TRIM(UPPER(SUBSTITUTE($D65," ",""))),'Cleaned Google Form'!$A$1:$M$5000,3,FALSE)="RCH",VLOOKUP(TRIM(UPPER(SUBSTITUTE($D65," ",""))),'Cleaned Google Form'!$A$1:$M$5000,3,FALSE)="BCCA")),0,IF(AND(Q$21=1,NOT(VLOOKUP(TRIM(UPPER(SUBSTITUTE($D65," ",""))),'Cleaned Google Form'!$A$1:$M$5000,6,FALSE)="NO")),0,IF(OR(VLOOKUP(TRIM(UPPER(SUBSTITUTE($D65," ",""))),'Cleaned Google Form'!$A$1:$M$5000,8,FALSE)='Main Template'!Q$12,VLOOKUP(TRIM(UPPER(SUBSTITUTE($D65," ",""))),'Cleaned Google Form'!$A$1:$M$5000,8,FALSE)='Main Template'!Q$13,VLOOKUP(TRIM(UPPER(SUBSTITUTE($D65," ",""))),'Cleaned Google Form'!$A$1:$M$5000,8,FALSE)='Main Template'!Q$14,VLOOKUP(TRIM(UPPER(SUBSTITUTE($D65," ",""))),'Cleaned Google Form'!$A$1:$M$5000,8,FALSE)='Main Template'!Q$15),0,IF(AND('Main Template'!Q$21&gt;=$C$9,'Main Template'!Q$19,VLOOKUP(TRIM(UPPER(SUBSTITUTE($D65," ",""))),'Cleaned Google Form'!$A$1:$M$5000,7,FALSE)="YES"),0,IF(IFERROR(FIND('Main Template'!Q$17,VLOOKUP(TRIM(UPPER(SUBSTITUTE('Main Template'!$D65," ",""))),'Cleaned Google Form'!$A$1:$M$5000,9,FALSE),1),FALSE),0,1))))),1)</f>
        <v>1</v>
      </c>
      <c r="R65" s="12">
        <f>IFERROR(IF(AND(WEEKDAY('Main Template'!R$18)=1,OR(VLOOKUP(TRIM(UPPER(SUBSTITUTE($D65," ",""))),'Cleaned Google Form'!$A$1:$M$5000,3,FALSE)="SMH",VLOOKUP(TRIM(UPPER(SUBSTITUTE($D65," ",""))),'Cleaned Google Form'!$A$1:$M$5000,3,FALSE)="RCH",VLOOKUP(TRIM(UPPER(SUBSTITUTE($D65," ",""))),'Cleaned Google Form'!$A$1:$M$5000,3,FALSE)="BCCA")),0,IF(AND(R$21=1,NOT(VLOOKUP(TRIM(UPPER(SUBSTITUTE($D65," ",""))),'Cleaned Google Form'!$A$1:$M$5000,6,FALSE)="NO")),0,IF(OR(VLOOKUP(TRIM(UPPER(SUBSTITUTE($D65," ",""))),'Cleaned Google Form'!$A$1:$M$5000,8,FALSE)='Main Template'!R$12,VLOOKUP(TRIM(UPPER(SUBSTITUTE($D65," ",""))),'Cleaned Google Form'!$A$1:$M$5000,8,FALSE)='Main Template'!R$13,VLOOKUP(TRIM(UPPER(SUBSTITUTE($D65," ",""))),'Cleaned Google Form'!$A$1:$M$5000,8,FALSE)='Main Template'!R$14,VLOOKUP(TRIM(UPPER(SUBSTITUTE($D65," ",""))),'Cleaned Google Form'!$A$1:$M$5000,8,FALSE)='Main Template'!R$15),0,IF(AND('Main Template'!R$21&gt;=$C$9,'Main Template'!R$19,VLOOKUP(TRIM(UPPER(SUBSTITUTE($D65," ",""))),'Cleaned Google Form'!$A$1:$M$5000,7,FALSE)="YES"),0,IF(IFERROR(FIND('Main Template'!R$17,VLOOKUP(TRIM(UPPER(SUBSTITUTE('Main Template'!$D65," ",""))),'Cleaned Google Form'!$A$1:$M$5000,9,FALSE),1),FALSE),0,1))))),1)</f>
        <v>1</v>
      </c>
      <c r="S65" s="12">
        <f>IFERROR(IF(AND(WEEKDAY('Main Template'!S$18)=1,OR(VLOOKUP(TRIM(UPPER(SUBSTITUTE($D65," ",""))),'Cleaned Google Form'!$A$1:$M$5000,3,FALSE)="SMH",VLOOKUP(TRIM(UPPER(SUBSTITUTE($D65," ",""))),'Cleaned Google Form'!$A$1:$M$5000,3,FALSE)="RCH",VLOOKUP(TRIM(UPPER(SUBSTITUTE($D65," ",""))),'Cleaned Google Form'!$A$1:$M$5000,3,FALSE)="BCCA")),0,IF(AND(S$21=1,NOT(VLOOKUP(TRIM(UPPER(SUBSTITUTE($D65," ",""))),'Cleaned Google Form'!$A$1:$M$5000,6,FALSE)="NO")),0,IF(OR(VLOOKUP(TRIM(UPPER(SUBSTITUTE($D65," ",""))),'Cleaned Google Form'!$A$1:$M$5000,8,FALSE)='Main Template'!S$12,VLOOKUP(TRIM(UPPER(SUBSTITUTE($D65," ",""))),'Cleaned Google Form'!$A$1:$M$5000,8,FALSE)='Main Template'!S$13,VLOOKUP(TRIM(UPPER(SUBSTITUTE($D65," ",""))),'Cleaned Google Form'!$A$1:$M$5000,8,FALSE)='Main Template'!S$14,VLOOKUP(TRIM(UPPER(SUBSTITUTE($D65," ",""))),'Cleaned Google Form'!$A$1:$M$5000,8,FALSE)='Main Template'!S$15),0,IF(AND('Main Template'!S$21&gt;=$C$9,'Main Template'!S$19,VLOOKUP(TRIM(UPPER(SUBSTITUTE($D65," ",""))),'Cleaned Google Form'!$A$1:$M$5000,7,FALSE)="YES"),0,IF(IFERROR(FIND('Main Template'!S$17,VLOOKUP(TRIM(UPPER(SUBSTITUTE('Main Template'!$D65," ",""))),'Cleaned Google Form'!$A$1:$M$5000,9,FALSE),1),FALSE),0,1))))),1)</f>
        <v>1</v>
      </c>
      <c r="T65" s="12">
        <f>IFERROR(IF(AND(WEEKDAY('Main Template'!T$18)=1,OR(VLOOKUP(TRIM(UPPER(SUBSTITUTE($D65," ",""))),'Cleaned Google Form'!$A$1:$M$5000,3,FALSE)="SMH",VLOOKUP(TRIM(UPPER(SUBSTITUTE($D65," ",""))),'Cleaned Google Form'!$A$1:$M$5000,3,FALSE)="RCH",VLOOKUP(TRIM(UPPER(SUBSTITUTE($D65," ",""))),'Cleaned Google Form'!$A$1:$M$5000,3,FALSE)="BCCA")),0,IF(AND(T$21=1,NOT(VLOOKUP(TRIM(UPPER(SUBSTITUTE($D65," ",""))),'Cleaned Google Form'!$A$1:$M$5000,6,FALSE)="NO")),0,IF(OR(VLOOKUP(TRIM(UPPER(SUBSTITUTE($D65," ",""))),'Cleaned Google Form'!$A$1:$M$5000,8,FALSE)='Main Template'!T$12,VLOOKUP(TRIM(UPPER(SUBSTITUTE($D65," ",""))),'Cleaned Google Form'!$A$1:$M$5000,8,FALSE)='Main Template'!T$13,VLOOKUP(TRIM(UPPER(SUBSTITUTE($D65," ",""))),'Cleaned Google Form'!$A$1:$M$5000,8,FALSE)='Main Template'!T$14,VLOOKUP(TRIM(UPPER(SUBSTITUTE($D65," ",""))),'Cleaned Google Form'!$A$1:$M$5000,8,FALSE)='Main Template'!T$15),0,IF(AND('Main Template'!T$21&gt;=$C$9,'Main Template'!T$19,VLOOKUP(TRIM(UPPER(SUBSTITUTE($D65," ",""))),'Cleaned Google Form'!$A$1:$M$5000,7,FALSE)="YES"),0,IF(IFERROR(FIND('Main Template'!T$17,VLOOKUP(TRIM(UPPER(SUBSTITUTE('Main Template'!$D65," ",""))),'Cleaned Google Form'!$A$1:$M$5000,9,FALSE),1),FALSE),0,1))))),1)</f>
        <v>1</v>
      </c>
      <c r="U65" s="12">
        <f>IFERROR(IF(AND(WEEKDAY('Main Template'!U$18)=1,OR(VLOOKUP(TRIM(UPPER(SUBSTITUTE($D65," ",""))),'Cleaned Google Form'!$A$1:$M$5000,3,FALSE)="SMH",VLOOKUP(TRIM(UPPER(SUBSTITUTE($D65," ",""))),'Cleaned Google Form'!$A$1:$M$5000,3,FALSE)="RCH",VLOOKUP(TRIM(UPPER(SUBSTITUTE($D65," ",""))),'Cleaned Google Form'!$A$1:$M$5000,3,FALSE)="BCCA")),0,IF(AND(U$21=1,NOT(VLOOKUP(TRIM(UPPER(SUBSTITUTE($D65," ",""))),'Cleaned Google Form'!$A$1:$M$5000,6,FALSE)="NO")),0,IF(OR(VLOOKUP(TRIM(UPPER(SUBSTITUTE($D65," ",""))),'Cleaned Google Form'!$A$1:$M$5000,8,FALSE)='Main Template'!U$12,VLOOKUP(TRIM(UPPER(SUBSTITUTE($D65," ",""))),'Cleaned Google Form'!$A$1:$M$5000,8,FALSE)='Main Template'!U$13,VLOOKUP(TRIM(UPPER(SUBSTITUTE($D65," ",""))),'Cleaned Google Form'!$A$1:$M$5000,8,FALSE)='Main Template'!U$14,VLOOKUP(TRIM(UPPER(SUBSTITUTE($D65," ",""))),'Cleaned Google Form'!$A$1:$M$5000,8,FALSE)='Main Template'!U$15),0,IF(AND('Main Template'!U$21&gt;=$C$9,'Main Template'!U$19,VLOOKUP(TRIM(UPPER(SUBSTITUTE($D65," ",""))),'Cleaned Google Form'!$A$1:$M$5000,7,FALSE)="YES"),0,IF(IFERROR(FIND('Main Template'!U$17,VLOOKUP(TRIM(UPPER(SUBSTITUTE('Main Template'!$D65," ",""))),'Cleaned Google Form'!$A$1:$M$5000,9,FALSE),1),FALSE),0,1))))),1)</f>
        <v>1</v>
      </c>
      <c r="V65" s="12">
        <f>IFERROR(IF(AND(WEEKDAY('Main Template'!V$18)=1,OR(VLOOKUP(TRIM(UPPER(SUBSTITUTE($D65," ",""))),'Cleaned Google Form'!$A$1:$M$5000,3,FALSE)="SMH",VLOOKUP(TRIM(UPPER(SUBSTITUTE($D65," ",""))),'Cleaned Google Form'!$A$1:$M$5000,3,FALSE)="RCH",VLOOKUP(TRIM(UPPER(SUBSTITUTE($D65," ",""))),'Cleaned Google Form'!$A$1:$M$5000,3,FALSE)="BCCA")),0,IF(AND(V$21=1,NOT(VLOOKUP(TRIM(UPPER(SUBSTITUTE($D65," ",""))),'Cleaned Google Form'!$A$1:$M$5000,6,FALSE)="NO")),0,IF(OR(VLOOKUP(TRIM(UPPER(SUBSTITUTE($D65," ",""))),'Cleaned Google Form'!$A$1:$M$5000,8,FALSE)='Main Template'!V$12,VLOOKUP(TRIM(UPPER(SUBSTITUTE($D65," ",""))),'Cleaned Google Form'!$A$1:$M$5000,8,FALSE)='Main Template'!V$13,VLOOKUP(TRIM(UPPER(SUBSTITUTE($D65," ",""))),'Cleaned Google Form'!$A$1:$M$5000,8,FALSE)='Main Template'!V$14,VLOOKUP(TRIM(UPPER(SUBSTITUTE($D65," ",""))),'Cleaned Google Form'!$A$1:$M$5000,8,FALSE)='Main Template'!V$15),0,IF(AND('Main Template'!V$21&gt;=$C$9,'Main Template'!V$19,VLOOKUP(TRIM(UPPER(SUBSTITUTE($D65," ",""))),'Cleaned Google Form'!$A$1:$M$5000,7,FALSE)="YES"),0,IF(IFERROR(FIND('Main Template'!V$17,VLOOKUP(TRIM(UPPER(SUBSTITUTE('Main Template'!$D65," ",""))),'Cleaned Google Form'!$A$1:$M$5000,9,FALSE),1),FALSE),0,1))))),1)</f>
        <v>1</v>
      </c>
      <c r="W65" s="12">
        <f>IFERROR(IF(AND(WEEKDAY('Main Template'!W$18)=1,OR(VLOOKUP(TRIM(UPPER(SUBSTITUTE($D65," ",""))),'Cleaned Google Form'!$A$1:$M$5000,3,FALSE)="SMH",VLOOKUP(TRIM(UPPER(SUBSTITUTE($D65," ",""))),'Cleaned Google Form'!$A$1:$M$5000,3,FALSE)="RCH",VLOOKUP(TRIM(UPPER(SUBSTITUTE($D65," ",""))),'Cleaned Google Form'!$A$1:$M$5000,3,FALSE)="BCCA")),0,IF(AND(W$21=1,NOT(VLOOKUP(TRIM(UPPER(SUBSTITUTE($D65," ",""))),'Cleaned Google Form'!$A$1:$M$5000,6,FALSE)="NO")),0,IF(OR(VLOOKUP(TRIM(UPPER(SUBSTITUTE($D65," ",""))),'Cleaned Google Form'!$A$1:$M$5000,8,FALSE)='Main Template'!W$12,VLOOKUP(TRIM(UPPER(SUBSTITUTE($D65," ",""))),'Cleaned Google Form'!$A$1:$M$5000,8,FALSE)='Main Template'!W$13,VLOOKUP(TRIM(UPPER(SUBSTITUTE($D65," ",""))),'Cleaned Google Form'!$A$1:$M$5000,8,FALSE)='Main Template'!W$14,VLOOKUP(TRIM(UPPER(SUBSTITUTE($D65," ",""))),'Cleaned Google Form'!$A$1:$M$5000,8,FALSE)='Main Template'!W$15),0,IF(AND('Main Template'!W$21&gt;=$C$9,'Main Template'!W$19,VLOOKUP(TRIM(UPPER(SUBSTITUTE($D65," ",""))),'Cleaned Google Form'!$A$1:$M$5000,7,FALSE)="YES"),0,IF(IFERROR(FIND('Main Template'!W$17,VLOOKUP(TRIM(UPPER(SUBSTITUTE('Main Template'!$D65," ",""))),'Cleaned Google Form'!$A$1:$M$5000,9,FALSE),1),FALSE),0,1))))),1)</f>
        <v>1</v>
      </c>
      <c r="X65" s="12">
        <f>IFERROR(IF(AND(WEEKDAY('Main Template'!X$18)=1,OR(VLOOKUP(TRIM(UPPER(SUBSTITUTE($D65," ",""))),'Cleaned Google Form'!$A$1:$M$5000,3,FALSE)="SMH",VLOOKUP(TRIM(UPPER(SUBSTITUTE($D65," ",""))),'Cleaned Google Form'!$A$1:$M$5000,3,FALSE)="RCH",VLOOKUP(TRIM(UPPER(SUBSTITUTE($D65," ",""))),'Cleaned Google Form'!$A$1:$M$5000,3,FALSE)="BCCA")),0,IF(AND(X$21=1,NOT(VLOOKUP(TRIM(UPPER(SUBSTITUTE($D65," ",""))),'Cleaned Google Form'!$A$1:$M$5000,6,FALSE)="NO")),0,IF(OR(VLOOKUP(TRIM(UPPER(SUBSTITUTE($D65," ",""))),'Cleaned Google Form'!$A$1:$M$5000,8,FALSE)='Main Template'!X$12,VLOOKUP(TRIM(UPPER(SUBSTITUTE($D65," ",""))),'Cleaned Google Form'!$A$1:$M$5000,8,FALSE)='Main Template'!X$13,VLOOKUP(TRIM(UPPER(SUBSTITUTE($D65," ",""))),'Cleaned Google Form'!$A$1:$M$5000,8,FALSE)='Main Template'!X$14,VLOOKUP(TRIM(UPPER(SUBSTITUTE($D65," ",""))),'Cleaned Google Form'!$A$1:$M$5000,8,FALSE)='Main Template'!X$15),0,IF(AND('Main Template'!X$21&gt;=$C$9,'Main Template'!X$19,VLOOKUP(TRIM(UPPER(SUBSTITUTE($D65," ",""))),'Cleaned Google Form'!$A$1:$M$5000,7,FALSE)="YES"),0,IF(IFERROR(FIND('Main Template'!X$17,VLOOKUP(TRIM(UPPER(SUBSTITUTE('Main Template'!$D65," ",""))),'Cleaned Google Form'!$A$1:$M$5000,9,FALSE),1),FALSE),0,1))))),1)</f>
        <v>1</v>
      </c>
      <c r="Y65" s="12">
        <f>IFERROR(IF(AND(WEEKDAY('Main Template'!Y$18)=1,OR(VLOOKUP(TRIM(UPPER(SUBSTITUTE($D65," ",""))),'Cleaned Google Form'!$A$1:$M$5000,3,FALSE)="SMH",VLOOKUP(TRIM(UPPER(SUBSTITUTE($D65," ",""))),'Cleaned Google Form'!$A$1:$M$5000,3,FALSE)="RCH",VLOOKUP(TRIM(UPPER(SUBSTITUTE($D65," ",""))),'Cleaned Google Form'!$A$1:$M$5000,3,FALSE)="BCCA")),0,IF(AND(Y$21=1,NOT(VLOOKUP(TRIM(UPPER(SUBSTITUTE($D65," ",""))),'Cleaned Google Form'!$A$1:$M$5000,6,FALSE)="NO")),0,IF(OR(VLOOKUP(TRIM(UPPER(SUBSTITUTE($D65," ",""))),'Cleaned Google Form'!$A$1:$M$5000,8,FALSE)='Main Template'!Y$12,VLOOKUP(TRIM(UPPER(SUBSTITUTE($D65," ",""))),'Cleaned Google Form'!$A$1:$M$5000,8,FALSE)='Main Template'!Y$13,VLOOKUP(TRIM(UPPER(SUBSTITUTE($D65," ",""))),'Cleaned Google Form'!$A$1:$M$5000,8,FALSE)='Main Template'!Y$14,VLOOKUP(TRIM(UPPER(SUBSTITUTE($D65," ",""))),'Cleaned Google Form'!$A$1:$M$5000,8,FALSE)='Main Template'!Y$15),0,IF(AND('Main Template'!Y$21&gt;=$C$9,'Main Template'!Y$19,VLOOKUP(TRIM(UPPER(SUBSTITUTE($D65," ",""))),'Cleaned Google Form'!$A$1:$M$5000,7,FALSE)="YES"),0,IF(IFERROR(FIND('Main Template'!Y$17,VLOOKUP(TRIM(UPPER(SUBSTITUTE('Main Template'!$D65," ",""))),'Cleaned Google Form'!$A$1:$M$5000,9,FALSE),1),FALSE),0,1))))),1)</f>
        <v>1</v>
      </c>
      <c r="Z65" s="12">
        <f>IFERROR(IF(AND(WEEKDAY('Main Template'!Z$18)=1,OR(VLOOKUP(TRIM(UPPER(SUBSTITUTE($D65," ",""))),'Cleaned Google Form'!$A$1:$M$5000,3,FALSE)="SMH",VLOOKUP(TRIM(UPPER(SUBSTITUTE($D65," ",""))),'Cleaned Google Form'!$A$1:$M$5000,3,FALSE)="RCH",VLOOKUP(TRIM(UPPER(SUBSTITUTE($D65," ",""))),'Cleaned Google Form'!$A$1:$M$5000,3,FALSE)="BCCA")),0,IF(AND(Z$21=1,NOT(VLOOKUP(TRIM(UPPER(SUBSTITUTE($D65," ",""))),'Cleaned Google Form'!$A$1:$M$5000,6,FALSE)="NO")),0,IF(OR(VLOOKUP(TRIM(UPPER(SUBSTITUTE($D65," ",""))),'Cleaned Google Form'!$A$1:$M$5000,8,FALSE)='Main Template'!Z$12,VLOOKUP(TRIM(UPPER(SUBSTITUTE($D65," ",""))),'Cleaned Google Form'!$A$1:$M$5000,8,FALSE)='Main Template'!Z$13,VLOOKUP(TRIM(UPPER(SUBSTITUTE($D65," ",""))),'Cleaned Google Form'!$A$1:$M$5000,8,FALSE)='Main Template'!Z$14,VLOOKUP(TRIM(UPPER(SUBSTITUTE($D65," ",""))),'Cleaned Google Form'!$A$1:$M$5000,8,FALSE)='Main Template'!Z$15),0,IF(AND('Main Template'!Z$21&gt;=$C$9,'Main Template'!Z$19,VLOOKUP(TRIM(UPPER(SUBSTITUTE($D65," ",""))),'Cleaned Google Form'!$A$1:$M$5000,7,FALSE)="YES"),0,IF(IFERROR(FIND('Main Template'!Z$17,VLOOKUP(TRIM(UPPER(SUBSTITUTE('Main Template'!$D65," ",""))),'Cleaned Google Form'!$A$1:$M$5000,9,FALSE),1),FALSE),0,1))))),1)</f>
        <v>1</v>
      </c>
      <c r="AA65" s="12">
        <f>IFERROR(IF(AND(WEEKDAY('Main Template'!AA$18)=1,OR(VLOOKUP(TRIM(UPPER(SUBSTITUTE($D65," ",""))),'Cleaned Google Form'!$A$1:$M$5000,3,FALSE)="SMH",VLOOKUP(TRIM(UPPER(SUBSTITUTE($D65," ",""))),'Cleaned Google Form'!$A$1:$M$5000,3,FALSE)="RCH",VLOOKUP(TRIM(UPPER(SUBSTITUTE($D65," ",""))),'Cleaned Google Form'!$A$1:$M$5000,3,FALSE)="BCCA")),0,IF(AND(AA$21=1,NOT(VLOOKUP(TRIM(UPPER(SUBSTITUTE($D65," ",""))),'Cleaned Google Form'!$A$1:$M$5000,6,FALSE)="NO")),0,IF(OR(VLOOKUP(TRIM(UPPER(SUBSTITUTE($D65," ",""))),'Cleaned Google Form'!$A$1:$M$5000,8,FALSE)='Main Template'!AA$12,VLOOKUP(TRIM(UPPER(SUBSTITUTE($D65," ",""))),'Cleaned Google Form'!$A$1:$M$5000,8,FALSE)='Main Template'!AA$13,VLOOKUP(TRIM(UPPER(SUBSTITUTE($D65," ",""))),'Cleaned Google Form'!$A$1:$M$5000,8,FALSE)='Main Template'!AA$14,VLOOKUP(TRIM(UPPER(SUBSTITUTE($D65," ",""))),'Cleaned Google Form'!$A$1:$M$5000,8,FALSE)='Main Template'!AA$15),0,IF(AND('Main Template'!AA$21&gt;=$C$9,'Main Template'!AA$19,VLOOKUP(TRIM(UPPER(SUBSTITUTE($D65," ",""))),'Cleaned Google Form'!$A$1:$M$5000,7,FALSE)="YES"),0,IF(IFERROR(FIND('Main Template'!AA$17,VLOOKUP(TRIM(UPPER(SUBSTITUTE('Main Template'!$D65," ",""))),'Cleaned Google Form'!$A$1:$M$5000,9,FALSE),1),FALSE),0,1))))),1)</f>
        <v>1</v>
      </c>
      <c r="AB65" s="12">
        <f>IFERROR(IF(AND(WEEKDAY('Main Template'!AB$18)=1,OR(VLOOKUP(TRIM(UPPER(SUBSTITUTE($D65," ",""))),'Cleaned Google Form'!$A$1:$M$5000,3,FALSE)="SMH",VLOOKUP(TRIM(UPPER(SUBSTITUTE($D65," ",""))),'Cleaned Google Form'!$A$1:$M$5000,3,FALSE)="RCH",VLOOKUP(TRIM(UPPER(SUBSTITUTE($D65," ",""))),'Cleaned Google Form'!$A$1:$M$5000,3,FALSE)="BCCA")),0,IF(AND(AB$21=1,NOT(VLOOKUP(TRIM(UPPER(SUBSTITUTE($D65," ",""))),'Cleaned Google Form'!$A$1:$M$5000,6,FALSE)="NO")),0,IF(OR(VLOOKUP(TRIM(UPPER(SUBSTITUTE($D65," ",""))),'Cleaned Google Form'!$A$1:$M$5000,8,FALSE)='Main Template'!AB$12,VLOOKUP(TRIM(UPPER(SUBSTITUTE($D65," ",""))),'Cleaned Google Form'!$A$1:$M$5000,8,FALSE)='Main Template'!AB$13,VLOOKUP(TRIM(UPPER(SUBSTITUTE($D65," ",""))),'Cleaned Google Form'!$A$1:$M$5000,8,FALSE)='Main Template'!AB$14,VLOOKUP(TRIM(UPPER(SUBSTITUTE($D65," ",""))),'Cleaned Google Form'!$A$1:$M$5000,8,FALSE)='Main Template'!AB$15),0,IF(AND('Main Template'!AB$21&gt;=$C$9,'Main Template'!AB$19,VLOOKUP(TRIM(UPPER(SUBSTITUTE($D65," ",""))),'Cleaned Google Form'!$A$1:$M$5000,7,FALSE)="YES"),0,IF(IFERROR(FIND('Main Template'!AB$17,VLOOKUP(TRIM(UPPER(SUBSTITUTE('Main Template'!$D65," ",""))),'Cleaned Google Form'!$A$1:$M$5000,9,FALSE),1),FALSE),0,1))))),1)</f>
        <v>0</v>
      </c>
      <c r="AC65" s="12">
        <f>IFERROR(IF(AND(WEEKDAY('Main Template'!AC$18)=1,OR(VLOOKUP(TRIM(UPPER(SUBSTITUTE($D65," ",""))),'Cleaned Google Form'!$A$1:$M$5000,3,FALSE)="SMH",VLOOKUP(TRIM(UPPER(SUBSTITUTE($D65," ",""))),'Cleaned Google Form'!$A$1:$M$5000,3,FALSE)="RCH",VLOOKUP(TRIM(UPPER(SUBSTITUTE($D65," ",""))),'Cleaned Google Form'!$A$1:$M$5000,3,FALSE)="BCCA")),0,IF(AND(AC$21=1,NOT(VLOOKUP(TRIM(UPPER(SUBSTITUTE($D65," ",""))),'Cleaned Google Form'!$A$1:$M$5000,6,FALSE)="NO")),0,IF(OR(VLOOKUP(TRIM(UPPER(SUBSTITUTE($D65," ",""))),'Cleaned Google Form'!$A$1:$M$5000,8,FALSE)='Main Template'!AC$12,VLOOKUP(TRIM(UPPER(SUBSTITUTE($D65," ",""))),'Cleaned Google Form'!$A$1:$M$5000,8,FALSE)='Main Template'!AC$13,VLOOKUP(TRIM(UPPER(SUBSTITUTE($D65," ",""))),'Cleaned Google Form'!$A$1:$M$5000,8,FALSE)='Main Template'!AC$14,VLOOKUP(TRIM(UPPER(SUBSTITUTE($D65," ",""))),'Cleaned Google Form'!$A$1:$M$5000,8,FALSE)='Main Template'!AC$15),0,IF(AND('Main Template'!AC$21&gt;=$C$9,'Main Template'!AC$19,VLOOKUP(TRIM(UPPER(SUBSTITUTE($D65," ",""))),'Cleaned Google Form'!$A$1:$M$5000,7,FALSE)="YES"),0,IF(IFERROR(FIND('Main Template'!AC$17,VLOOKUP(TRIM(UPPER(SUBSTITUTE('Main Template'!$D65," ",""))),'Cleaned Google Form'!$A$1:$M$5000,9,FALSE),1),FALSE),0,1))))),1)</f>
        <v>0</v>
      </c>
      <c r="AD65" s="12">
        <f>IFERROR(IF(AND(WEEKDAY('Main Template'!AD$18)=1,OR(VLOOKUP(TRIM(UPPER(SUBSTITUTE($D65," ",""))),'Cleaned Google Form'!$A$1:$M$5000,3,FALSE)="SMH",VLOOKUP(TRIM(UPPER(SUBSTITUTE($D65," ",""))),'Cleaned Google Form'!$A$1:$M$5000,3,FALSE)="RCH",VLOOKUP(TRIM(UPPER(SUBSTITUTE($D65," ",""))),'Cleaned Google Form'!$A$1:$M$5000,3,FALSE)="BCCA")),0,IF(AND(AD$21=1,NOT(VLOOKUP(TRIM(UPPER(SUBSTITUTE($D65," ",""))),'Cleaned Google Form'!$A$1:$M$5000,6,FALSE)="NO")),0,IF(OR(VLOOKUP(TRIM(UPPER(SUBSTITUTE($D65," ",""))),'Cleaned Google Form'!$A$1:$M$5000,8,FALSE)='Main Template'!AD$12,VLOOKUP(TRIM(UPPER(SUBSTITUTE($D65," ",""))),'Cleaned Google Form'!$A$1:$M$5000,8,FALSE)='Main Template'!AD$13,VLOOKUP(TRIM(UPPER(SUBSTITUTE($D65," ",""))),'Cleaned Google Form'!$A$1:$M$5000,8,FALSE)='Main Template'!AD$14,VLOOKUP(TRIM(UPPER(SUBSTITUTE($D65," ",""))),'Cleaned Google Form'!$A$1:$M$5000,8,FALSE)='Main Template'!AD$15),0,IF(AND('Main Template'!AD$21&gt;=$C$9,'Main Template'!AD$19,VLOOKUP(TRIM(UPPER(SUBSTITUTE($D65," ",""))),'Cleaned Google Form'!$A$1:$M$5000,7,FALSE)="YES"),0,IF(IFERROR(FIND('Main Template'!AD$17,VLOOKUP(TRIM(UPPER(SUBSTITUTE('Main Template'!$D65," ",""))),'Cleaned Google Form'!$A$1:$M$5000,9,FALSE),1),FALSE),0,1))))),1)</f>
        <v>0</v>
      </c>
      <c r="AE65" s="12">
        <f>IFERROR(IF(AND(WEEKDAY('Main Template'!AE$18)=1,OR(VLOOKUP(TRIM(UPPER(SUBSTITUTE($D65," ",""))),'Cleaned Google Form'!$A$1:$M$5000,3,FALSE)="SMH",VLOOKUP(TRIM(UPPER(SUBSTITUTE($D65," ",""))),'Cleaned Google Form'!$A$1:$M$5000,3,FALSE)="RCH",VLOOKUP(TRIM(UPPER(SUBSTITUTE($D65," ",""))),'Cleaned Google Form'!$A$1:$M$5000,3,FALSE)="BCCA")),0,IF(AND(AE$21=1,NOT(VLOOKUP(TRIM(UPPER(SUBSTITUTE($D65," ",""))),'Cleaned Google Form'!$A$1:$M$5000,6,FALSE)="NO")),0,IF(OR(VLOOKUP(TRIM(UPPER(SUBSTITUTE($D65," ",""))),'Cleaned Google Form'!$A$1:$M$5000,8,FALSE)='Main Template'!AE$12,VLOOKUP(TRIM(UPPER(SUBSTITUTE($D65," ",""))),'Cleaned Google Form'!$A$1:$M$5000,8,FALSE)='Main Template'!AE$13,VLOOKUP(TRIM(UPPER(SUBSTITUTE($D65," ",""))),'Cleaned Google Form'!$A$1:$M$5000,8,FALSE)='Main Template'!AE$14,VLOOKUP(TRIM(UPPER(SUBSTITUTE($D65," ",""))),'Cleaned Google Form'!$A$1:$M$5000,8,FALSE)='Main Template'!AE$15),0,IF(AND('Main Template'!AE$21&gt;=$C$9,'Main Template'!AE$19,VLOOKUP(TRIM(UPPER(SUBSTITUTE($D65," ",""))),'Cleaned Google Form'!$A$1:$M$5000,7,FALSE)="YES"),0,IF(IFERROR(FIND('Main Template'!AE$17,VLOOKUP(TRIM(UPPER(SUBSTITUTE('Main Template'!$D65," ",""))),'Cleaned Google Form'!$A$1:$M$5000,9,FALSE),1),FALSE),0,1))))),1)</f>
        <v>0</v>
      </c>
      <c r="AF65" s="12">
        <f>IFERROR(IF(AND(WEEKDAY('Main Template'!AF$18)=1,OR(VLOOKUP(TRIM(UPPER(SUBSTITUTE($D65," ",""))),'Cleaned Google Form'!$A$1:$M$5000,3,FALSE)="SMH",VLOOKUP(TRIM(UPPER(SUBSTITUTE($D65," ",""))),'Cleaned Google Form'!$A$1:$M$5000,3,FALSE)="RCH",VLOOKUP(TRIM(UPPER(SUBSTITUTE($D65," ",""))),'Cleaned Google Form'!$A$1:$M$5000,3,FALSE)="BCCA")),0,IF(AND(AF$21=1,NOT(VLOOKUP(TRIM(UPPER(SUBSTITUTE($D65," ",""))),'Cleaned Google Form'!$A$1:$M$5000,6,FALSE)="NO")),0,IF(OR(VLOOKUP(TRIM(UPPER(SUBSTITUTE($D65," ",""))),'Cleaned Google Form'!$A$1:$M$5000,8,FALSE)='Main Template'!AF$12,VLOOKUP(TRIM(UPPER(SUBSTITUTE($D65," ",""))),'Cleaned Google Form'!$A$1:$M$5000,8,FALSE)='Main Template'!AF$13,VLOOKUP(TRIM(UPPER(SUBSTITUTE($D65," ",""))),'Cleaned Google Form'!$A$1:$M$5000,8,FALSE)='Main Template'!AF$14,VLOOKUP(TRIM(UPPER(SUBSTITUTE($D65," ",""))),'Cleaned Google Form'!$A$1:$M$5000,8,FALSE)='Main Template'!AF$15),0,IF(AND('Main Template'!AF$21&gt;=$C$9,'Main Template'!AF$19,VLOOKUP(TRIM(UPPER(SUBSTITUTE($D65," ",""))),'Cleaned Google Form'!$A$1:$M$5000,7,FALSE)="YES"),0,IF(IFERROR(FIND('Main Template'!AF$17,VLOOKUP(TRIM(UPPER(SUBSTITUTE('Main Template'!$D65," ",""))),'Cleaned Google Form'!$A$1:$M$5000,9,FALSE),1),FALSE),0,1))))),1)</f>
        <v>0</v>
      </c>
      <c r="AG65" s="12">
        <f>IFERROR(IF(AND(WEEKDAY('Main Template'!AG$18)=1,OR(VLOOKUP(TRIM(UPPER(SUBSTITUTE($D65," ",""))),'Cleaned Google Form'!$A$1:$M$5000,3,FALSE)="SMH",VLOOKUP(TRIM(UPPER(SUBSTITUTE($D65," ",""))),'Cleaned Google Form'!$A$1:$M$5000,3,FALSE)="RCH",VLOOKUP(TRIM(UPPER(SUBSTITUTE($D65," ",""))),'Cleaned Google Form'!$A$1:$M$5000,3,FALSE)="BCCA")),0,IF(AND(AG$21=1,NOT(VLOOKUP(TRIM(UPPER(SUBSTITUTE($D65," ",""))),'Cleaned Google Form'!$A$1:$M$5000,6,FALSE)="NO")),0,IF(OR(VLOOKUP(TRIM(UPPER(SUBSTITUTE($D65," ",""))),'Cleaned Google Form'!$A$1:$M$5000,8,FALSE)='Main Template'!AG$12,VLOOKUP(TRIM(UPPER(SUBSTITUTE($D65," ",""))),'Cleaned Google Form'!$A$1:$M$5000,8,FALSE)='Main Template'!AG$13,VLOOKUP(TRIM(UPPER(SUBSTITUTE($D65," ",""))),'Cleaned Google Form'!$A$1:$M$5000,8,FALSE)='Main Template'!AG$14,VLOOKUP(TRIM(UPPER(SUBSTITUTE($D65," ",""))),'Cleaned Google Form'!$A$1:$M$5000,8,FALSE)='Main Template'!AG$15),0,IF(AND('Main Template'!AG$21&gt;=$C$9,'Main Template'!AG$19,VLOOKUP(TRIM(UPPER(SUBSTITUTE($D65," ",""))),'Cleaned Google Form'!$A$1:$M$5000,7,FALSE)="YES"),0,IF(IFERROR(FIND('Main Template'!AG$17,VLOOKUP(TRIM(UPPER(SUBSTITUTE('Main Template'!$D65," ",""))),'Cleaned Google Form'!$A$1:$M$5000,9,FALSE),1),FALSE),0,1))))),1)</f>
        <v>0</v>
      </c>
      <c r="AH65" s="12">
        <f>IFERROR(IF(AND(WEEKDAY('Main Template'!AH$18)=1,OR(VLOOKUP(TRIM(UPPER(SUBSTITUTE($D65," ",""))),'Cleaned Google Form'!$A$1:$M$5000,3,FALSE)="SMH",VLOOKUP(TRIM(UPPER(SUBSTITUTE($D65," ",""))),'Cleaned Google Form'!$A$1:$M$5000,3,FALSE)="RCH",VLOOKUP(TRIM(UPPER(SUBSTITUTE($D65," ",""))),'Cleaned Google Form'!$A$1:$M$5000,3,FALSE)="BCCA")),0,IF(AND(AH$21=1,NOT(VLOOKUP(TRIM(UPPER(SUBSTITUTE($D65," ",""))),'Cleaned Google Form'!$A$1:$M$5000,6,FALSE)="NO")),0,IF(OR(VLOOKUP(TRIM(UPPER(SUBSTITUTE($D65," ",""))),'Cleaned Google Form'!$A$1:$M$5000,8,FALSE)='Main Template'!AH$12,VLOOKUP(TRIM(UPPER(SUBSTITUTE($D65," ",""))),'Cleaned Google Form'!$A$1:$M$5000,8,FALSE)='Main Template'!AH$13,VLOOKUP(TRIM(UPPER(SUBSTITUTE($D65," ",""))),'Cleaned Google Form'!$A$1:$M$5000,8,FALSE)='Main Template'!AH$14,VLOOKUP(TRIM(UPPER(SUBSTITUTE($D65," ",""))),'Cleaned Google Form'!$A$1:$M$5000,8,FALSE)='Main Template'!AH$15),0,IF(AND('Main Template'!AH$21&gt;=$C$9,'Main Template'!AH$19,VLOOKUP(TRIM(UPPER(SUBSTITUTE($D65," ",""))),'Cleaned Google Form'!$A$1:$M$5000,7,FALSE)="YES"),0,IF(IFERROR(FIND('Main Template'!AH$17,VLOOKUP(TRIM(UPPER(SUBSTITUTE('Main Template'!$D65," ",""))),'Cleaned Google Form'!$A$1:$M$5000,9,FALSE),1),FALSE),0,1))))),1)</f>
        <v>0</v>
      </c>
      <c r="AI65" s="12">
        <f>IFERROR(IF(AND(WEEKDAY('Main Template'!AI$18)=1,OR(VLOOKUP(TRIM(UPPER(SUBSTITUTE($D65," ",""))),'Cleaned Google Form'!$A$1:$M$5000,3,FALSE)="SMH",VLOOKUP(TRIM(UPPER(SUBSTITUTE($D65," ",""))),'Cleaned Google Form'!$A$1:$M$5000,3,FALSE)="RCH",VLOOKUP(TRIM(UPPER(SUBSTITUTE($D65," ",""))),'Cleaned Google Form'!$A$1:$M$5000,3,FALSE)="BCCA")),0,IF(AND(AI$21=1,NOT(VLOOKUP(TRIM(UPPER(SUBSTITUTE($D65," ",""))),'Cleaned Google Form'!$A$1:$M$5000,6,FALSE)="NO")),0,IF(OR(VLOOKUP(TRIM(UPPER(SUBSTITUTE($D65," ",""))),'Cleaned Google Form'!$A$1:$M$5000,8,FALSE)='Main Template'!AI$12,VLOOKUP(TRIM(UPPER(SUBSTITUTE($D65," ",""))),'Cleaned Google Form'!$A$1:$M$5000,8,FALSE)='Main Template'!AI$13,VLOOKUP(TRIM(UPPER(SUBSTITUTE($D65," ",""))),'Cleaned Google Form'!$A$1:$M$5000,8,FALSE)='Main Template'!AI$14,VLOOKUP(TRIM(UPPER(SUBSTITUTE($D65," ",""))),'Cleaned Google Form'!$A$1:$M$5000,8,FALSE)='Main Template'!AI$15),0,IF(AND('Main Template'!AI$21&gt;=$C$9,'Main Template'!AI$19,VLOOKUP(TRIM(UPPER(SUBSTITUTE($D65," ",""))),'Cleaned Google Form'!$A$1:$M$5000,7,FALSE)="YES"),0,IF(IFERROR(FIND('Main Template'!AI$17,VLOOKUP(TRIM(UPPER(SUBSTITUTE('Main Template'!$D65," ",""))),'Cleaned Google Form'!$A$1:$M$5000,9,FALSE),1),FALSE),0,1))))),1)</f>
        <v>0</v>
      </c>
      <c r="AJ65" s="12">
        <f>IFERROR(IF(AND(WEEKDAY('Main Template'!AJ$18)=1,OR(VLOOKUP(TRIM(UPPER(SUBSTITUTE($D65," ",""))),'Cleaned Google Form'!$A$1:$M$5000,3,FALSE)="SMH",VLOOKUP(TRIM(UPPER(SUBSTITUTE($D65," ",""))),'Cleaned Google Form'!$A$1:$M$5000,3,FALSE)="RCH",VLOOKUP(TRIM(UPPER(SUBSTITUTE($D65," ",""))),'Cleaned Google Form'!$A$1:$M$5000,3,FALSE)="BCCA")),0,IF(AND(AJ$21=1,NOT(VLOOKUP(TRIM(UPPER(SUBSTITUTE($D65," ",""))),'Cleaned Google Form'!$A$1:$M$5000,6,FALSE)="NO")),0,IF(OR(VLOOKUP(TRIM(UPPER(SUBSTITUTE($D65," ",""))),'Cleaned Google Form'!$A$1:$M$5000,8,FALSE)='Main Template'!AJ$12,VLOOKUP(TRIM(UPPER(SUBSTITUTE($D65," ",""))),'Cleaned Google Form'!$A$1:$M$5000,8,FALSE)='Main Template'!AJ$13,VLOOKUP(TRIM(UPPER(SUBSTITUTE($D65," ",""))),'Cleaned Google Form'!$A$1:$M$5000,8,FALSE)='Main Template'!AJ$14,VLOOKUP(TRIM(UPPER(SUBSTITUTE($D65," ",""))),'Cleaned Google Form'!$A$1:$M$5000,8,FALSE)='Main Template'!AJ$15),0,IF(AND('Main Template'!AJ$21&gt;=$C$9,'Main Template'!AJ$19,VLOOKUP(TRIM(UPPER(SUBSTITUTE($D65," ",""))),'Cleaned Google Form'!$A$1:$M$5000,7,FALSE)="YES"),0,IF(IFERROR(FIND('Main Template'!AJ$17,VLOOKUP(TRIM(UPPER(SUBSTITUTE('Main Template'!$D65," ",""))),'Cleaned Google Form'!$A$1:$M$5000,9,FALSE),1),FALSE),0,1))))),1)</f>
        <v>0</v>
      </c>
      <c r="AK65" s="12">
        <f>IFERROR(IF(AND(WEEKDAY('Main Template'!AK$18)=1,OR(VLOOKUP(TRIM(UPPER(SUBSTITUTE($D65," ",""))),'Cleaned Google Form'!$A$1:$M$5000,3,FALSE)="SMH",VLOOKUP(TRIM(UPPER(SUBSTITUTE($D65," ",""))),'Cleaned Google Form'!$A$1:$M$5000,3,FALSE)="RCH",VLOOKUP(TRIM(UPPER(SUBSTITUTE($D65," ",""))),'Cleaned Google Form'!$A$1:$M$5000,3,FALSE)="BCCA")),0,IF(AND(AK$21=1,NOT(VLOOKUP(TRIM(UPPER(SUBSTITUTE($D65," ",""))),'Cleaned Google Form'!$A$1:$M$5000,6,FALSE)="NO")),0,IF(OR(VLOOKUP(TRIM(UPPER(SUBSTITUTE($D65," ",""))),'Cleaned Google Form'!$A$1:$M$5000,8,FALSE)='Main Template'!AK$12,VLOOKUP(TRIM(UPPER(SUBSTITUTE($D65," ",""))),'Cleaned Google Form'!$A$1:$M$5000,8,FALSE)='Main Template'!AK$13,VLOOKUP(TRIM(UPPER(SUBSTITUTE($D65," ",""))),'Cleaned Google Form'!$A$1:$M$5000,8,FALSE)='Main Template'!AK$14,VLOOKUP(TRIM(UPPER(SUBSTITUTE($D65," ",""))),'Cleaned Google Form'!$A$1:$M$5000,8,FALSE)='Main Template'!AK$15),0,IF(AND('Main Template'!AK$21&gt;=$C$9,'Main Template'!AK$19,VLOOKUP(TRIM(UPPER(SUBSTITUTE($D65," ",""))),'Cleaned Google Form'!$A$1:$M$5000,7,FALSE)="YES"),0,IF(IFERROR(FIND('Main Template'!AK$17,VLOOKUP(TRIM(UPPER(SUBSTITUTE('Main Template'!$D65," ",""))),'Cleaned Google Form'!$A$1:$M$5000,9,FALSE),1),FALSE),0,1))))),1)</f>
        <v>0</v>
      </c>
      <c r="AL65" s="12">
        <f>IFERROR(IF(AND(WEEKDAY('Main Template'!AL$18)=1,OR(VLOOKUP(TRIM(UPPER(SUBSTITUTE($D65," ",""))),'Cleaned Google Form'!$A$1:$M$5000,3,FALSE)="SMH",VLOOKUP(TRIM(UPPER(SUBSTITUTE($D65," ",""))),'Cleaned Google Form'!$A$1:$M$5000,3,FALSE)="RCH",VLOOKUP(TRIM(UPPER(SUBSTITUTE($D65," ",""))),'Cleaned Google Form'!$A$1:$M$5000,3,FALSE)="BCCA")),0,IF(AND(AL$21=1,NOT(VLOOKUP(TRIM(UPPER(SUBSTITUTE($D65," ",""))),'Cleaned Google Form'!$A$1:$M$5000,6,FALSE)="NO")),0,IF(OR(VLOOKUP(TRIM(UPPER(SUBSTITUTE($D65," ",""))),'Cleaned Google Form'!$A$1:$M$5000,8,FALSE)='Main Template'!AL$12,VLOOKUP(TRIM(UPPER(SUBSTITUTE($D65," ",""))),'Cleaned Google Form'!$A$1:$M$5000,8,FALSE)='Main Template'!AL$13,VLOOKUP(TRIM(UPPER(SUBSTITUTE($D65," ",""))),'Cleaned Google Form'!$A$1:$M$5000,8,FALSE)='Main Template'!AL$14,VLOOKUP(TRIM(UPPER(SUBSTITUTE($D65," ",""))),'Cleaned Google Form'!$A$1:$M$5000,8,FALSE)='Main Template'!AL$15),0,IF(AND('Main Template'!AL$21&gt;=$C$9,'Main Template'!AL$19,VLOOKUP(TRIM(UPPER(SUBSTITUTE($D65," ",""))),'Cleaned Google Form'!$A$1:$M$5000,7,FALSE)="YES"),0,IF(IFERROR(FIND('Main Template'!AL$17,VLOOKUP(TRIM(UPPER(SUBSTITUTE('Main Template'!$D65," ",""))),'Cleaned Google Form'!$A$1:$M$5000,9,FALSE),1),FALSE),0,1))))),1)</f>
        <v>0</v>
      </c>
      <c r="AM65" s="12">
        <f>IFERROR(IF(AND(WEEKDAY('Main Template'!AM$18)=1,OR(VLOOKUP(TRIM(UPPER(SUBSTITUTE($D65," ",""))),'Cleaned Google Form'!$A$1:$M$5000,3,FALSE)="SMH",VLOOKUP(TRIM(UPPER(SUBSTITUTE($D65," ",""))),'Cleaned Google Form'!$A$1:$M$5000,3,FALSE)="RCH",VLOOKUP(TRIM(UPPER(SUBSTITUTE($D65," ",""))),'Cleaned Google Form'!$A$1:$M$5000,3,FALSE)="BCCA")),0,IF(AND(AM$21=1,NOT(VLOOKUP(TRIM(UPPER(SUBSTITUTE($D65," ",""))),'Cleaned Google Form'!$A$1:$M$5000,6,FALSE)="NO")),0,IF(OR(VLOOKUP(TRIM(UPPER(SUBSTITUTE($D65," ",""))),'Cleaned Google Form'!$A$1:$M$5000,8,FALSE)='Main Template'!AM$12,VLOOKUP(TRIM(UPPER(SUBSTITUTE($D65," ",""))),'Cleaned Google Form'!$A$1:$M$5000,8,FALSE)='Main Template'!AM$13,VLOOKUP(TRIM(UPPER(SUBSTITUTE($D65," ",""))),'Cleaned Google Form'!$A$1:$M$5000,8,FALSE)='Main Template'!AM$14,VLOOKUP(TRIM(UPPER(SUBSTITUTE($D65," ",""))),'Cleaned Google Form'!$A$1:$M$5000,8,FALSE)='Main Template'!AM$15),0,IF(AND('Main Template'!AM$21&gt;=$C$9,'Main Template'!AM$19,VLOOKUP(TRIM(UPPER(SUBSTITUTE($D65," ",""))),'Cleaned Google Form'!$A$1:$M$5000,7,FALSE)="YES"),0,IF(IFERROR(FIND('Main Template'!AM$17,VLOOKUP(TRIM(UPPER(SUBSTITUTE('Main Template'!$D65," ",""))),'Cleaned Google Form'!$A$1:$M$5000,9,FALSE),1),FALSE),0,1))))),1)</f>
        <v>0</v>
      </c>
      <c r="AN65" s="12">
        <f>IFERROR(IF(AND(WEEKDAY('Main Template'!AN$18)=1,OR(VLOOKUP(TRIM(UPPER(SUBSTITUTE($D65," ",""))),'Cleaned Google Form'!$A$1:$M$5000,3,FALSE)="SMH",VLOOKUP(TRIM(UPPER(SUBSTITUTE($D65," ",""))),'Cleaned Google Form'!$A$1:$M$5000,3,FALSE)="RCH",VLOOKUP(TRIM(UPPER(SUBSTITUTE($D65," ",""))),'Cleaned Google Form'!$A$1:$M$5000,3,FALSE)="BCCA")),0,IF(AND(AN$21=1,NOT(VLOOKUP(TRIM(UPPER(SUBSTITUTE($D65," ",""))),'Cleaned Google Form'!$A$1:$M$5000,6,FALSE)="NO")),0,IF(OR(VLOOKUP(TRIM(UPPER(SUBSTITUTE($D65," ",""))),'Cleaned Google Form'!$A$1:$M$5000,8,FALSE)='Main Template'!AN$12,VLOOKUP(TRIM(UPPER(SUBSTITUTE($D65," ",""))),'Cleaned Google Form'!$A$1:$M$5000,8,FALSE)='Main Template'!AN$13,VLOOKUP(TRIM(UPPER(SUBSTITUTE($D65," ",""))),'Cleaned Google Form'!$A$1:$M$5000,8,FALSE)='Main Template'!AN$14,VLOOKUP(TRIM(UPPER(SUBSTITUTE($D65," ",""))),'Cleaned Google Form'!$A$1:$M$5000,8,FALSE)='Main Template'!AN$15),0,IF(AND('Main Template'!AN$21&gt;=$C$9,'Main Template'!AN$19,VLOOKUP(TRIM(UPPER(SUBSTITUTE($D65," ",""))),'Cleaned Google Form'!$A$1:$M$5000,7,FALSE)="YES"),0,IF(IFERROR(FIND('Main Template'!AN$17,VLOOKUP(TRIM(UPPER(SUBSTITUTE('Main Template'!$D65," ",""))),'Cleaned Google Form'!$A$1:$M$5000,9,FALSE),1),FALSE),0,1))))),1)</f>
        <v>0</v>
      </c>
    </row>
    <row r="66" spans="2:40">
      <c r="B66" t="str">
        <f>IFERROR(IF(ISNUMBER(MATCH(UPPER(SUBSTITUTE(D66," ","")),'Cleaned Google Form'!$A:$A,0)),"","Oops"),"Not Present")</f>
        <v/>
      </c>
      <c r="C66" s="4">
        <f>I66</f>
        <v>45</v>
      </c>
      <c r="D66" s="4" t="s">
        <v>294</v>
      </c>
      <c r="E66" s="4">
        <f>IFERROR(IF(VLOOKUP(TRIM(UPPER(SUBSTITUTE(D66," ",""))),'Cleaned Google Form'!$A$1:$L$5000,5,FALSE)="YES",1,0),0)</f>
        <v>1</v>
      </c>
      <c r="F66" s="4">
        <f>IFERROR(IF(RIGHT(VLOOKUP(TRIM(UPPER(SUBSTITUTE(D66," ",""))),'Cleaned Google Form'!$A$1:$L$5000,2,FALSE),1)="1",1,0),0)</f>
        <v>1</v>
      </c>
      <c r="G66" s="4">
        <f>IFERROR(IF(VLOOKUP(TRIM(UPPER(SUBSTITUTE(D66," ",""))),'Cleaned Google Form'!$A$1:$L$5000,3,FALSE)="VGH",1,0),0)</f>
        <v>0</v>
      </c>
      <c r="H66" s="4">
        <f>IFERROR(IF(G66+IFERROR(IF(VLOOKUP(TRIM(UPPER(SUBSTITUTE(D66," ",""))),'Cleaned Google Form'!$A$1:$L$5000,3,FALSE)="SPH",1,0),0)=0,1,0),0)</f>
        <v>0</v>
      </c>
      <c r="I66" s="4">
        <f>IF(I65="Resident Index",1,I65+1)</f>
        <v>45</v>
      </c>
      <c r="J66" s="12">
        <f>IFERROR(IF(AND(WEEKDAY('Main Template'!J$18)=1,OR(VLOOKUP(TRIM(UPPER(SUBSTITUTE($D66," ",""))),'Cleaned Google Form'!$A$1:$M$5000,3,FALSE)="SMH",VLOOKUP(TRIM(UPPER(SUBSTITUTE($D66," ",""))),'Cleaned Google Form'!$A$1:$M$5000,3,FALSE)="RCH",VLOOKUP(TRIM(UPPER(SUBSTITUTE($D66," ",""))),'Cleaned Google Form'!$A$1:$M$5000,3,FALSE)="BCCA")),0,IF(AND(J$21=1,NOT(VLOOKUP(TRIM(UPPER(SUBSTITUTE($D66," ",""))),'Cleaned Google Form'!$A$1:$M$5000,6,FALSE)="NO")),0,IF(OR(VLOOKUP(TRIM(UPPER(SUBSTITUTE($D66," ",""))),'Cleaned Google Form'!$A$1:$M$5000,8,FALSE)='Main Template'!J$12,VLOOKUP(TRIM(UPPER(SUBSTITUTE($D66," ",""))),'Cleaned Google Form'!$A$1:$M$5000,8,FALSE)='Main Template'!J$13,VLOOKUP(TRIM(UPPER(SUBSTITUTE($D66," ",""))),'Cleaned Google Form'!$A$1:$M$5000,8,FALSE)='Main Template'!J$14,VLOOKUP(TRIM(UPPER(SUBSTITUTE($D66," ",""))),'Cleaned Google Form'!$A$1:$M$5000,8,FALSE)='Main Template'!J$15),0,IF(AND('Main Template'!J$21&gt;=$C$9,'Main Template'!J$19,VLOOKUP(TRIM(UPPER(SUBSTITUTE($D66," ",""))),'Cleaned Google Form'!$A$1:$M$5000,7,FALSE)="YES"),0,IF(IFERROR(FIND('Main Template'!J$17,VLOOKUP(TRIM(UPPER(SUBSTITUTE('Main Template'!$D66," ",""))),'Cleaned Google Form'!$A$1:$M$5000,9,FALSE),1),FALSE),0,1))))),1)</f>
        <v>0</v>
      </c>
      <c r="K66" s="12">
        <f>IFERROR(IF(AND(WEEKDAY('Main Template'!K$18)=1,OR(VLOOKUP(TRIM(UPPER(SUBSTITUTE($D66," ",""))),'Cleaned Google Form'!$A$1:$M$5000,3,FALSE)="SMH",VLOOKUP(TRIM(UPPER(SUBSTITUTE($D66," ",""))),'Cleaned Google Form'!$A$1:$M$5000,3,FALSE)="RCH",VLOOKUP(TRIM(UPPER(SUBSTITUTE($D66," ",""))),'Cleaned Google Form'!$A$1:$M$5000,3,FALSE)="BCCA")),0,IF(AND(K$21=1,NOT(VLOOKUP(TRIM(UPPER(SUBSTITUTE($D66," ",""))),'Cleaned Google Form'!$A$1:$M$5000,6,FALSE)="NO")),0,IF(OR(VLOOKUP(TRIM(UPPER(SUBSTITUTE($D66," ",""))),'Cleaned Google Form'!$A$1:$M$5000,8,FALSE)='Main Template'!K$12,VLOOKUP(TRIM(UPPER(SUBSTITUTE($D66," ",""))),'Cleaned Google Form'!$A$1:$M$5000,8,FALSE)='Main Template'!K$13,VLOOKUP(TRIM(UPPER(SUBSTITUTE($D66," ",""))),'Cleaned Google Form'!$A$1:$M$5000,8,FALSE)='Main Template'!K$14,VLOOKUP(TRIM(UPPER(SUBSTITUTE($D66," ",""))),'Cleaned Google Form'!$A$1:$M$5000,8,FALSE)='Main Template'!K$15),0,IF(AND('Main Template'!K$21&gt;=$C$9,'Main Template'!K$19,VLOOKUP(TRIM(UPPER(SUBSTITUTE($D66," ",""))),'Cleaned Google Form'!$A$1:$M$5000,7,FALSE)="YES"),0,IF(IFERROR(FIND('Main Template'!K$17,VLOOKUP(TRIM(UPPER(SUBSTITUTE('Main Template'!$D66," ",""))),'Cleaned Google Form'!$A$1:$M$5000,9,FALSE),1),FALSE),0,1))))),1)</f>
        <v>1</v>
      </c>
      <c r="L66" s="12">
        <f>IFERROR(IF(AND(WEEKDAY('Main Template'!L$18)=1,OR(VLOOKUP(TRIM(UPPER(SUBSTITUTE($D66," ",""))),'Cleaned Google Form'!$A$1:$M$5000,3,FALSE)="SMH",VLOOKUP(TRIM(UPPER(SUBSTITUTE($D66," ",""))),'Cleaned Google Form'!$A$1:$M$5000,3,FALSE)="RCH",VLOOKUP(TRIM(UPPER(SUBSTITUTE($D66," ",""))),'Cleaned Google Form'!$A$1:$M$5000,3,FALSE)="BCCA")),0,IF(AND(L$21=1,NOT(VLOOKUP(TRIM(UPPER(SUBSTITUTE($D66," ",""))),'Cleaned Google Form'!$A$1:$M$5000,6,FALSE)="NO")),0,IF(OR(VLOOKUP(TRIM(UPPER(SUBSTITUTE($D66," ",""))),'Cleaned Google Form'!$A$1:$M$5000,8,FALSE)='Main Template'!L$12,VLOOKUP(TRIM(UPPER(SUBSTITUTE($D66," ",""))),'Cleaned Google Form'!$A$1:$M$5000,8,FALSE)='Main Template'!L$13,VLOOKUP(TRIM(UPPER(SUBSTITUTE($D66," ",""))),'Cleaned Google Form'!$A$1:$M$5000,8,FALSE)='Main Template'!L$14,VLOOKUP(TRIM(UPPER(SUBSTITUTE($D66," ",""))),'Cleaned Google Form'!$A$1:$M$5000,8,FALSE)='Main Template'!L$15),0,IF(AND('Main Template'!L$21&gt;=$C$9,'Main Template'!L$19,VLOOKUP(TRIM(UPPER(SUBSTITUTE($D66," ",""))),'Cleaned Google Form'!$A$1:$M$5000,7,FALSE)="YES"),0,IF(IFERROR(FIND('Main Template'!L$17,VLOOKUP(TRIM(UPPER(SUBSTITUTE('Main Template'!$D66," ",""))),'Cleaned Google Form'!$A$1:$M$5000,9,FALSE),1),FALSE),0,1))))),1)</f>
        <v>1</v>
      </c>
      <c r="M66" s="12">
        <f>IFERROR(IF(AND(WEEKDAY('Main Template'!M$18)=1,OR(VLOOKUP(TRIM(UPPER(SUBSTITUTE($D66," ",""))),'Cleaned Google Form'!$A$1:$M$5000,3,FALSE)="SMH",VLOOKUP(TRIM(UPPER(SUBSTITUTE($D66," ",""))),'Cleaned Google Form'!$A$1:$M$5000,3,FALSE)="RCH",VLOOKUP(TRIM(UPPER(SUBSTITUTE($D66," ",""))),'Cleaned Google Form'!$A$1:$M$5000,3,FALSE)="BCCA")),0,IF(AND(M$21=1,NOT(VLOOKUP(TRIM(UPPER(SUBSTITUTE($D66," ",""))),'Cleaned Google Form'!$A$1:$M$5000,6,FALSE)="NO")),0,IF(OR(VLOOKUP(TRIM(UPPER(SUBSTITUTE($D66," ",""))),'Cleaned Google Form'!$A$1:$M$5000,8,FALSE)='Main Template'!M$12,VLOOKUP(TRIM(UPPER(SUBSTITUTE($D66," ",""))),'Cleaned Google Form'!$A$1:$M$5000,8,FALSE)='Main Template'!M$13,VLOOKUP(TRIM(UPPER(SUBSTITUTE($D66," ",""))),'Cleaned Google Form'!$A$1:$M$5000,8,FALSE)='Main Template'!M$14,VLOOKUP(TRIM(UPPER(SUBSTITUTE($D66," ",""))),'Cleaned Google Form'!$A$1:$M$5000,8,FALSE)='Main Template'!M$15),0,IF(AND('Main Template'!M$21&gt;=$C$9,'Main Template'!M$19,VLOOKUP(TRIM(UPPER(SUBSTITUTE($D66," ",""))),'Cleaned Google Form'!$A$1:$M$5000,7,FALSE)="YES"),0,IF(IFERROR(FIND('Main Template'!M$17,VLOOKUP(TRIM(UPPER(SUBSTITUTE('Main Template'!$D66," ",""))),'Cleaned Google Form'!$A$1:$M$5000,9,FALSE),1),FALSE),0,1))))),1)</f>
        <v>1</v>
      </c>
      <c r="N66" s="12">
        <f>IFERROR(IF(AND(WEEKDAY('Main Template'!N$18)=1,OR(VLOOKUP(TRIM(UPPER(SUBSTITUTE($D66," ",""))),'Cleaned Google Form'!$A$1:$M$5000,3,FALSE)="SMH",VLOOKUP(TRIM(UPPER(SUBSTITUTE($D66," ",""))),'Cleaned Google Form'!$A$1:$M$5000,3,FALSE)="RCH",VLOOKUP(TRIM(UPPER(SUBSTITUTE($D66," ",""))),'Cleaned Google Form'!$A$1:$M$5000,3,FALSE)="BCCA")),0,IF(AND(N$21=1,NOT(VLOOKUP(TRIM(UPPER(SUBSTITUTE($D66," ",""))),'Cleaned Google Form'!$A$1:$M$5000,6,FALSE)="NO")),0,IF(OR(VLOOKUP(TRIM(UPPER(SUBSTITUTE($D66," ",""))),'Cleaned Google Form'!$A$1:$M$5000,8,FALSE)='Main Template'!N$12,VLOOKUP(TRIM(UPPER(SUBSTITUTE($D66," ",""))),'Cleaned Google Form'!$A$1:$M$5000,8,FALSE)='Main Template'!N$13,VLOOKUP(TRIM(UPPER(SUBSTITUTE($D66," ",""))),'Cleaned Google Form'!$A$1:$M$5000,8,FALSE)='Main Template'!N$14,VLOOKUP(TRIM(UPPER(SUBSTITUTE($D66," ",""))),'Cleaned Google Form'!$A$1:$M$5000,8,FALSE)='Main Template'!N$15),0,IF(AND('Main Template'!N$21&gt;=$C$9,'Main Template'!N$19,VLOOKUP(TRIM(UPPER(SUBSTITUTE($D66," ",""))),'Cleaned Google Form'!$A$1:$M$5000,7,FALSE)="YES"),0,IF(IFERROR(FIND('Main Template'!N$17,VLOOKUP(TRIM(UPPER(SUBSTITUTE('Main Template'!$D66," ",""))),'Cleaned Google Form'!$A$1:$M$5000,9,FALSE),1),FALSE),0,1))))),1)</f>
        <v>1</v>
      </c>
      <c r="O66" s="12">
        <f>IFERROR(IF(AND(WEEKDAY('Main Template'!O$18)=1,OR(VLOOKUP(TRIM(UPPER(SUBSTITUTE($D66," ",""))),'Cleaned Google Form'!$A$1:$M$5000,3,FALSE)="SMH",VLOOKUP(TRIM(UPPER(SUBSTITUTE($D66," ",""))),'Cleaned Google Form'!$A$1:$M$5000,3,FALSE)="RCH",VLOOKUP(TRIM(UPPER(SUBSTITUTE($D66," ",""))),'Cleaned Google Form'!$A$1:$M$5000,3,FALSE)="BCCA")),0,IF(AND(O$21=1,NOT(VLOOKUP(TRIM(UPPER(SUBSTITUTE($D66," ",""))),'Cleaned Google Form'!$A$1:$M$5000,6,FALSE)="NO")),0,IF(OR(VLOOKUP(TRIM(UPPER(SUBSTITUTE($D66," ",""))),'Cleaned Google Form'!$A$1:$M$5000,8,FALSE)='Main Template'!O$12,VLOOKUP(TRIM(UPPER(SUBSTITUTE($D66," ",""))),'Cleaned Google Form'!$A$1:$M$5000,8,FALSE)='Main Template'!O$13,VLOOKUP(TRIM(UPPER(SUBSTITUTE($D66," ",""))),'Cleaned Google Form'!$A$1:$M$5000,8,FALSE)='Main Template'!O$14,VLOOKUP(TRIM(UPPER(SUBSTITUTE($D66," ",""))),'Cleaned Google Form'!$A$1:$M$5000,8,FALSE)='Main Template'!O$15),0,IF(AND('Main Template'!O$21&gt;=$C$9,'Main Template'!O$19,VLOOKUP(TRIM(UPPER(SUBSTITUTE($D66," ",""))),'Cleaned Google Form'!$A$1:$M$5000,7,FALSE)="YES"),0,IF(IFERROR(FIND('Main Template'!O$17,VLOOKUP(TRIM(UPPER(SUBSTITUTE('Main Template'!$D66," ",""))),'Cleaned Google Form'!$A$1:$M$5000,9,FALSE),1),FALSE),0,1))))),1)</f>
        <v>1</v>
      </c>
      <c r="P66" s="12">
        <f>IFERROR(IF(AND(WEEKDAY('Main Template'!P$18)=1,OR(VLOOKUP(TRIM(UPPER(SUBSTITUTE($D66," ",""))),'Cleaned Google Form'!$A$1:$M$5000,3,FALSE)="SMH",VLOOKUP(TRIM(UPPER(SUBSTITUTE($D66," ",""))),'Cleaned Google Form'!$A$1:$M$5000,3,FALSE)="RCH",VLOOKUP(TRIM(UPPER(SUBSTITUTE($D66," ",""))),'Cleaned Google Form'!$A$1:$M$5000,3,FALSE)="BCCA")),0,IF(AND(P$21=1,NOT(VLOOKUP(TRIM(UPPER(SUBSTITUTE($D66," ",""))),'Cleaned Google Form'!$A$1:$M$5000,6,FALSE)="NO")),0,IF(OR(VLOOKUP(TRIM(UPPER(SUBSTITUTE($D66," ",""))),'Cleaned Google Form'!$A$1:$M$5000,8,FALSE)='Main Template'!P$12,VLOOKUP(TRIM(UPPER(SUBSTITUTE($D66," ",""))),'Cleaned Google Form'!$A$1:$M$5000,8,FALSE)='Main Template'!P$13,VLOOKUP(TRIM(UPPER(SUBSTITUTE($D66," ",""))),'Cleaned Google Form'!$A$1:$M$5000,8,FALSE)='Main Template'!P$14,VLOOKUP(TRIM(UPPER(SUBSTITUTE($D66," ",""))),'Cleaned Google Form'!$A$1:$M$5000,8,FALSE)='Main Template'!P$15),0,IF(AND('Main Template'!P$21&gt;=$C$9,'Main Template'!P$19,VLOOKUP(TRIM(UPPER(SUBSTITUTE($D66," ",""))),'Cleaned Google Form'!$A$1:$M$5000,7,FALSE)="YES"),0,IF(IFERROR(FIND('Main Template'!P$17,VLOOKUP(TRIM(UPPER(SUBSTITUTE('Main Template'!$D66," ",""))),'Cleaned Google Form'!$A$1:$M$5000,9,FALSE),1),FALSE),0,1))))),1)</f>
        <v>1</v>
      </c>
      <c r="Q66" s="12">
        <f>IFERROR(IF(AND(WEEKDAY('Main Template'!Q$18)=1,OR(VLOOKUP(TRIM(UPPER(SUBSTITUTE($D66," ",""))),'Cleaned Google Form'!$A$1:$M$5000,3,FALSE)="SMH",VLOOKUP(TRIM(UPPER(SUBSTITUTE($D66," ",""))),'Cleaned Google Form'!$A$1:$M$5000,3,FALSE)="RCH",VLOOKUP(TRIM(UPPER(SUBSTITUTE($D66," ",""))),'Cleaned Google Form'!$A$1:$M$5000,3,FALSE)="BCCA")),0,IF(AND(Q$21=1,NOT(VLOOKUP(TRIM(UPPER(SUBSTITUTE($D66," ",""))),'Cleaned Google Form'!$A$1:$M$5000,6,FALSE)="NO")),0,IF(OR(VLOOKUP(TRIM(UPPER(SUBSTITUTE($D66," ",""))),'Cleaned Google Form'!$A$1:$M$5000,8,FALSE)='Main Template'!Q$12,VLOOKUP(TRIM(UPPER(SUBSTITUTE($D66," ",""))),'Cleaned Google Form'!$A$1:$M$5000,8,FALSE)='Main Template'!Q$13,VLOOKUP(TRIM(UPPER(SUBSTITUTE($D66," ",""))),'Cleaned Google Form'!$A$1:$M$5000,8,FALSE)='Main Template'!Q$14,VLOOKUP(TRIM(UPPER(SUBSTITUTE($D66," ",""))),'Cleaned Google Form'!$A$1:$M$5000,8,FALSE)='Main Template'!Q$15),0,IF(AND('Main Template'!Q$21&gt;=$C$9,'Main Template'!Q$19,VLOOKUP(TRIM(UPPER(SUBSTITUTE($D66," ",""))),'Cleaned Google Form'!$A$1:$M$5000,7,FALSE)="YES"),0,IF(IFERROR(FIND('Main Template'!Q$17,VLOOKUP(TRIM(UPPER(SUBSTITUTE('Main Template'!$D66," ",""))),'Cleaned Google Form'!$A$1:$M$5000,9,FALSE),1),FALSE),0,1))))),1)</f>
        <v>1</v>
      </c>
      <c r="R66" s="12">
        <f>IFERROR(IF(AND(WEEKDAY('Main Template'!R$18)=1,OR(VLOOKUP(TRIM(UPPER(SUBSTITUTE($D66," ",""))),'Cleaned Google Form'!$A$1:$M$5000,3,FALSE)="SMH",VLOOKUP(TRIM(UPPER(SUBSTITUTE($D66," ",""))),'Cleaned Google Form'!$A$1:$M$5000,3,FALSE)="RCH",VLOOKUP(TRIM(UPPER(SUBSTITUTE($D66," ",""))),'Cleaned Google Form'!$A$1:$M$5000,3,FALSE)="BCCA")),0,IF(AND(R$21=1,NOT(VLOOKUP(TRIM(UPPER(SUBSTITUTE($D66," ",""))),'Cleaned Google Form'!$A$1:$M$5000,6,FALSE)="NO")),0,IF(OR(VLOOKUP(TRIM(UPPER(SUBSTITUTE($D66," ",""))),'Cleaned Google Form'!$A$1:$M$5000,8,FALSE)='Main Template'!R$12,VLOOKUP(TRIM(UPPER(SUBSTITUTE($D66," ",""))),'Cleaned Google Form'!$A$1:$M$5000,8,FALSE)='Main Template'!R$13,VLOOKUP(TRIM(UPPER(SUBSTITUTE($D66," ",""))),'Cleaned Google Form'!$A$1:$M$5000,8,FALSE)='Main Template'!R$14,VLOOKUP(TRIM(UPPER(SUBSTITUTE($D66," ",""))),'Cleaned Google Form'!$A$1:$M$5000,8,FALSE)='Main Template'!R$15),0,IF(AND('Main Template'!R$21&gt;=$C$9,'Main Template'!R$19,VLOOKUP(TRIM(UPPER(SUBSTITUTE($D66," ",""))),'Cleaned Google Form'!$A$1:$M$5000,7,FALSE)="YES"),0,IF(IFERROR(FIND('Main Template'!R$17,VLOOKUP(TRIM(UPPER(SUBSTITUTE('Main Template'!$D66," ",""))),'Cleaned Google Form'!$A$1:$M$5000,9,FALSE),1),FALSE),0,1))))),1)</f>
        <v>1</v>
      </c>
      <c r="S66" s="12">
        <f>IFERROR(IF(AND(WEEKDAY('Main Template'!S$18)=1,OR(VLOOKUP(TRIM(UPPER(SUBSTITUTE($D66," ",""))),'Cleaned Google Form'!$A$1:$M$5000,3,FALSE)="SMH",VLOOKUP(TRIM(UPPER(SUBSTITUTE($D66," ",""))),'Cleaned Google Form'!$A$1:$M$5000,3,FALSE)="RCH",VLOOKUP(TRIM(UPPER(SUBSTITUTE($D66," ",""))),'Cleaned Google Form'!$A$1:$M$5000,3,FALSE)="BCCA")),0,IF(AND(S$21=1,NOT(VLOOKUP(TRIM(UPPER(SUBSTITUTE($D66," ",""))),'Cleaned Google Form'!$A$1:$M$5000,6,FALSE)="NO")),0,IF(OR(VLOOKUP(TRIM(UPPER(SUBSTITUTE($D66," ",""))),'Cleaned Google Form'!$A$1:$M$5000,8,FALSE)='Main Template'!S$12,VLOOKUP(TRIM(UPPER(SUBSTITUTE($D66," ",""))),'Cleaned Google Form'!$A$1:$M$5000,8,FALSE)='Main Template'!S$13,VLOOKUP(TRIM(UPPER(SUBSTITUTE($D66," ",""))),'Cleaned Google Form'!$A$1:$M$5000,8,FALSE)='Main Template'!S$14,VLOOKUP(TRIM(UPPER(SUBSTITUTE($D66," ",""))),'Cleaned Google Form'!$A$1:$M$5000,8,FALSE)='Main Template'!S$15),0,IF(AND('Main Template'!S$21&gt;=$C$9,'Main Template'!S$19,VLOOKUP(TRIM(UPPER(SUBSTITUTE($D66," ",""))),'Cleaned Google Form'!$A$1:$M$5000,7,FALSE)="YES"),0,IF(IFERROR(FIND('Main Template'!S$17,VLOOKUP(TRIM(UPPER(SUBSTITUTE('Main Template'!$D66," ",""))),'Cleaned Google Form'!$A$1:$M$5000,9,FALSE),1),FALSE),0,1))))),1)</f>
        <v>1</v>
      </c>
      <c r="T66" s="12">
        <f>IFERROR(IF(AND(WEEKDAY('Main Template'!T$18)=1,OR(VLOOKUP(TRIM(UPPER(SUBSTITUTE($D66," ",""))),'Cleaned Google Form'!$A$1:$M$5000,3,FALSE)="SMH",VLOOKUP(TRIM(UPPER(SUBSTITUTE($D66," ",""))),'Cleaned Google Form'!$A$1:$M$5000,3,FALSE)="RCH",VLOOKUP(TRIM(UPPER(SUBSTITUTE($D66," ",""))),'Cleaned Google Form'!$A$1:$M$5000,3,FALSE)="BCCA")),0,IF(AND(T$21=1,NOT(VLOOKUP(TRIM(UPPER(SUBSTITUTE($D66," ",""))),'Cleaned Google Form'!$A$1:$M$5000,6,FALSE)="NO")),0,IF(OR(VLOOKUP(TRIM(UPPER(SUBSTITUTE($D66," ",""))),'Cleaned Google Form'!$A$1:$M$5000,8,FALSE)='Main Template'!T$12,VLOOKUP(TRIM(UPPER(SUBSTITUTE($D66," ",""))),'Cleaned Google Form'!$A$1:$M$5000,8,FALSE)='Main Template'!T$13,VLOOKUP(TRIM(UPPER(SUBSTITUTE($D66," ",""))),'Cleaned Google Form'!$A$1:$M$5000,8,FALSE)='Main Template'!T$14,VLOOKUP(TRIM(UPPER(SUBSTITUTE($D66," ",""))),'Cleaned Google Form'!$A$1:$M$5000,8,FALSE)='Main Template'!T$15),0,IF(AND('Main Template'!T$21&gt;=$C$9,'Main Template'!T$19,VLOOKUP(TRIM(UPPER(SUBSTITUTE($D66," ",""))),'Cleaned Google Form'!$A$1:$M$5000,7,FALSE)="YES"),0,IF(IFERROR(FIND('Main Template'!T$17,VLOOKUP(TRIM(UPPER(SUBSTITUTE('Main Template'!$D66," ",""))),'Cleaned Google Form'!$A$1:$M$5000,9,FALSE),1),FALSE),0,1))))),1)</f>
        <v>1</v>
      </c>
      <c r="U66" s="12">
        <f>IFERROR(IF(AND(WEEKDAY('Main Template'!U$18)=1,OR(VLOOKUP(TRIM(UPPER(SUBSTITUTE($D66," ",""))),'Cleaned Google Form'!$A$1:$M$5000,3,FALSE)="SMH",VLOOKUP(TRIM(UPPER(SUBSTITUTE($D66," ",""))),'Cleaned Google Form'!$A$1:$M$5000,3,FALSE)="RCH",VLOOKUP(TRIM(UPPER(SUBSTITUTE($D66," ",""))),'Cleaned Google Form'!$A$1:$M$5000,3,FALSE)="BCCA")),0,IF(AND(U$21=1,NOT(VLOOKUP(TRIM(UPPER(SUBSTITUTE($D66," ",""))),'Cleaned Google Form'!$A$1:$M$5000,6,FALSE)="NO")),0,IF(OR(VLOOKUP(TRIM(UPPER(SUBSTITUTE($D66," ",""))),'Cleaned Google Form'!$A$1:$M$5000,8,FALSE)='Main Template'!U$12,VLOOKUP(TRIM(UPPER(SUBSTITUTE($D66," ",""))),'Cleaned Google Form'!$A$1:$M$5000,8,FALSE)='Main Template'!U$13,VLOOKUP(TRIM(UPPER(SUBSTITUTE($D66," ",""))),'Cleaned Google Form'!$A$1:$M$5000,8,FALSE)='Main Template'!U$14,VLOOKUP(TRIM(UPPER(SUBSTITUTE($D66," ",""))),'Cleaned Google Form'!$A$1:$M$5000,8,FALSE)='Main Template'!U$15),0,IF(AND('Main Template'!U$21&gt;=$C$9,'Main Template'!U$19,VLOOKUP(TRIM(UPPER(SUBSTITUTE($D66," ",""))),'Cleaned Google Form'!$A$1:$M$5000,7,FALSE)="YES"),0,IF(IFERROR(FIND('Main Template'!U$17,VLOOKUP(TRIM(UPPER(SUBSTITUTE('Main Template'!$D66," ",""))),'Cleaned Google Form'!$A$1:$M$5000,9,FALSE),1),FALSE),0,1))))),1)</f>
        <v>1</v>
      </c>
      <c r="V66" s="12">
        <f>IFERROR(IF(AND(WEEKDAY('Main Template'!V$18)=1,OR(VLOOKUP(TRIM(UPPER(SUBSTITUTE($D66," ",""))),'Cleaned Google Form'!$A$1:$M$5000,3,FALSE)="SMH",VLOOKUP(TRIM(UPPER(SUBSTITUTE($D66," ",""))),'Cleaned Google Form'!$A$1:$M$5000,3,FALSE)="RCH",VLOOKUP(TRIM(UPPER(SUBSTITUTE($D66," ",""))),'Cleaned Google Form'!$A$1:$M$5000,3,FALSE)="BCCA")),0,IF(AND(V$21=1,NOT(VLOOKUP(TRIM(UPPER(SUBSTITUTE($D66," ",""))),'Cleaned Google Form'!$A$1:$M$5000,6,FALSE)="NO")),0,IF(OR(VLOOKUP(TRIM(UPPER(SUBSTITUTE($D66," ",""))),'Cleaned Google Form'!$A$1:$M$5000,8,FALSE)='Main Template'!V$12,VLOOKUP(TRIM(UPPER(SUBSTITUTE($D66," ",""))),'Cleaned Google Form'!$A$1:$M$5000,8,FALSE)='Main Template'!V$13,VLOOKUP(TRIM(UPPER(SUBSTITUTE($D66," ",""))),'Cleaned Google Form'!$A$1:$M$5000,8,FALSE)='Main Template'!V$14,VLOOKUP(TRIM(UPPER(SUBSTITUTE($D66," ",""))),'Cleaned Google Form'!$A$1:$M$5000,8,FALSE)='Main Template'!V$15),0,IF(AND('Main Template'!V$21&gt;=$C$9,'Main Template'!V$19,VLOOKUP(TRIM(UPPER(SUBSTITUTE($D66," ",""))),'Cleaned Google Form'!$A$1:$M$5000,7,FALSE)="YES"),0,IF(IFERROR(FIND('Main Template'!V$17,VLOOKUP(TRIM(UPPER(SUBSTITUTE('Main Template'!$D66," ",""))),'Cleaned Google Form'!$A$1:$M$5000,9,FALSE),1),FALSE),0,1))))),1)</f>
        <v>1</v>
      </c>
      <c r="W66" s="12">
        <f>IFERROR(IF(AND(WEEKDAY('Main Template'!W$18)=1,OR(VLOOKUP(TRIM(UPPER(SUBSTITUTE($D66," ",""))),'Cleaned Google Form'!$A$1:$M$5000,3,FALSE)="SMH",VLOOKUP(TRIM(UPPER(SUBSTITUTE($D66," ",""))),'Cleaned Google Form'!$A$1:$M$5000,3,FALSE)="RCH",VLOOKUP(TRIM(UPPER(SUBSTITUTE($D66," ",""))),'Cleaned Google Form'!$A$1:$M$5000,3,FALSE)="BCCA")),0,IF(AND(W$21=1,NOT(VLOOKUP(TRIM(UPPER(SUBSTITUTE($D66," ",""))),'Cleaned Google Form'!$A$1:$M$5000,6,FALSE)="NO")),0,IF(OR(VLOOKUP(TRIM(UPPER(SUBSTITUTE($D66," ",""))),'Cleaned Google Form'!$A$1:$M$5000,8,FALSE)='Main Template'!W$12,VLOOKUP(TRIM(UPPER(SUBSTITUTE($D66," ",""))),'Cleaned Google Form'!$A$1:$M$5000,8,FALSE)='Main Template'!W$13,VLOOKUP(TRIM(UPPER(SUBSTITUTE($D66," ",""))),'Cleaned Google Form'!$A$1:$M$5000,8,FALSE)='Main Template'!W$14,VLOOKUP(TRIM(UPPER(SUBSTITUTE($D66," ",""))),'Cleaned Google Form'!$A$1:$M$5000,8,FALSE)='Main Template'!W$15),0,IF(AND('Main Template'!W$21&gt;=$C$9,'Main Template'!W$19,VLOOKUP(TRIM(UPPER(SUBSTITUTE($D66," ",""))),'Cleaned Google Form'!$A$1:$M$5000,7,FALSE)="YES"),0,IF(IFERROR(FIND('Main Template'!W$17,VLOOKUP(TRIM(UPPER(SUBSTITUTE('Main Template'!$D66," ",""))),'Cleaned Google Form'!$A$1:$M$5000,9,FALSE),1),FALSE),0,1))))),1)</f>
        <v>1</v>
      </c>
      <c r="X66" s="12">
        <f>IFERROR(IF(AND(WEEKDAY('Main Template'!X$18)=1,OR(VLOOKUP(TRIM(UPPER(SUBSTITUTE($D66," ",""))),'Cleaned Google Form'!$A$1:$M$5000,3,FALSE)="SMH",VLOOKUP(TRIM(UPPER(SUBSTITUTE($D66," ",""))),'Cleaned Google Form'!$A$1:$M$5000,3,FALSE)="RCH",VLOOKUP(TRIM(UPPER(SUBSTITUTE($D66," ",""))),'Cleaned Google Form'!$A$1:$M$5000,3,FALSE)="BCCA")),0,IF(AND(X$21=1,NOT(VLOOKUP(TRIM(UPPER(SUBSTITUTE($D66," ",""))),'Cleaned Google Form'!$A$1:$M$5000,6,FALSE)="NO")),0,IF(OR(VLOOKUP(TRIM(UPPER(SUBSTITUTE($D66," ",""))),'Cleaned Google Form'!$A$1:$M$5000,8,FALSE)='Main Template'!X$12,VLOOKUP(TRIM(UPPER(SUBSTITUTE($D66," ",""))),'Cleaned Google Form'!$A$1:$M$5000,8,FALSE)='Main Template'!X$13,VLOOKUP(TRIM(UPPER(SUBSTITUTE($D66," ",""))),'Cleaned Google Form'!$A$1:$M$5000,8,FALSE)='Main Template'!X$14,VLOOKUP(TRIM(UPPER(SUBSTITUTE($D66," ",""))),'Cleaned Google Form'!$A$1:$M$5000,8,FALSE)='Main Template'!X$15),0,IF(AND('Main Template'!X$21&gt;=$C$9,'Main Template'!X$19,VLOOKUP(TRIM(UPPER(SUBSTITUTE($D66," ",""))),'Cleaned Google Form'!$A$1:$M$5000,7,FALSE)="YES"),0,IF(IFERROR(FIND('Main Template'!X$17,VLOOKUP(TRIM(UPPER(SUBSTITUTE('Main Template'!$D66," ",""))),'Cleaned Google Form'!$A$1:$M$5000,9,FALSE),1),FALSE),0,1))))),1)</f>
        <v>1</v>
      </c>
      <c r="Y66" s="12">
        <f>IFERROR(IF(AND(WEEKDAY('Main Template'!Y$18)=1,OR(VLOOKUP(TRIM(UPPER(SUBSTITUTE($D66," ",""))),'Cleaned Google Form'!$A$1:$M$5000,3,FALSE)="SMH",VLOOKUP(TRIM(UPPER(SUBSTITUTE($D66," ",""))),'Cleaned Google Form'!$A$1:$M$5000,3,FALSE)="RCH",VLOOKUP(TRIM(UPPER(SUBSTITUTE($D66," ",""))),'Cleaned Google Form'!$A$1:$M$5000,3,FALSE)="BCCA")),0,IF(AND(Y$21=1,NOT(VLOOKUP(TRIM(UPPER(SUBSTITUTE($D66," ",""))),'Cleaned Google Form'!$A$1:$M$5000,6,FALSE)="NO")),0,IF(OR(VLOOKUP(TRIM(UPPER(SUBSTITUTE($D66," ",""))),'Cleaned Google Form'!$A$1:$M$5000,8,FALSE)='Main Template'!Y$12,VLOOKUP(TRIM(UPPER(SUBSTITUTE($D66," ",""))),'Cleaned Google Form'!$A$1:$M$5000,8,FALSE)='Main Template'!Y$13,VLOOKUP(TRIM(UPPER(SUBSTITUTE($D66," ",""))),'Cleaned Google Form'!$A$1:$M$5000,8,FALSE)='Main Template'!Y$14,VLOOKUP(TRIM(UPPER(SUBSTITUTE($D66," ",""))),'Cleaned Google Form'!$A$1:$M$5000,8,FALSE)='Main Template'!Y$15),0,IF(AND('Main Template'!Y$21&gt;=$C$9,'Main Template'!Y$19,VLOOKUP(TRIM(UPPER(SUBSTITUTE($D66," ",""))),'Cleaned Google Form'!$A$1:$M$5000,7,FALSE)="YES"),0,IF(IFERROR(FIND('Main Template'!Y$17,VLOOKUP(TRIM(UPPER(SUBSTITUTE('Main Template'!$D66," ",""))),'Cleaned Google Form'!$A$1:$M$5000,9,FALSE),1),FALSE),0,1))))),1)</f>
        <v>1</v>
      </c>
      <c r="Z66" s="12">
        <f>IFERROR(IF(AND(WEEKDAY('Main Template'!Z$18)=1,OR(VLOOKUP(TRIM(UPPER(SUBSTITUTE($D66," ",""))),'Cleaned Google Form'!$A$1:$M$5000,3,FALSE)="SMH",VLOOKUP(TRIM(UPPER(SUBSTITUTE($D66," ",""))),'Cleaned Google Form'!$A$1:$M$5000,3,FALSE)="RCH",VLOOKUP(TRIM(UPPER(SUBSTITUTE($D66," ",""))),'Cleaned Google Form'!$A$1:$M$5000,3,FALSE)="BCCA")),0,IF(AND(Z$21=1,NOT(VLOOKUP(TRIM(UPPER(SUBSTITUTE($D66," ",""))),'Cleaned Google Form'!$A$1:$M$5000,6,FALSE)="NO")),0,IF(OR(VLOOKUP(TRIM(UPPER(SUBSTITUTE($D66," ",""))),'Cleaned Google Form'!$A$1:$M$5000,8,FALSE)='Main Template'!Z$12,VLOOKUP(TRIM(UPPER(SUBSTITUTE($D66," ",""))),'Cleaned Google Form'!$A$1:$M$5000,8,FALSE)='Main Template'!Z$13,VLOOKUP(TRIM(UPPER(SUBSTITUTE($D66," ",""))),'Cleaned Google Form'!$A$1:$M$5000,8,FALSE)='Main Template'!Z$14,VLOOKUP(TRIM(UPPER(SUBSTITUTE($D66," ",""))),'Cleaned Google Form'!$A$1:$M$5000,8,FALSE)='Main Template'!Z$15),0,IF(AND('Main Template'!Z$21&gt;=$C$9,'Main Template'!Z$19,VLOOKUP(TRIM(UPPER(SUBSTITUTE($D66," ",""))),'Cleaned Google Form'!$A$1:$M$5000,7,FALSE)="YES"),0,IF(IFERROR(FIND('Main Template'!Z$17,VLOOKUP(TRIM(UPPER(SUBSTITUTE('Main Template'!$D66," ",""))),'Cleaned Google Form'!$A$1:$M$5000,9,FALSE),1),FALSE),0,1))))),1)</f>
        <v>1</v>
      </c>
      <c r="AA66" s="12">
        <f>IFERROR(IF(AND(WEEKDAY('Main Template'!AA$18)=1,OR(VLOOKUP(TRIM(UPPER(SUBSTITUTE($D66," ",""))),'Cleaned Google Form'!$A$1:$M$5000,3,FALSE)="SMH",VLOOKUP(TRIM(UPPER(SUBSTITUTE($D66," ",""))),'Cleaned Google Form'!$A$1:$M$5000,3,FALSE)="RCH",VLOOKUP(TRIM(UPPER(SUBSTITUTE($D66," ",""))),'Cleaned Google Form'!$A$1:$M$5000,3,FALSE)="BCCA")),0,IF(AND(AA$21=1,NOT(VLOOKUP(TRIM(UPPER(SUBSTITUTE($D66," ",""))),'Cleaned Google Form'!$A$1:$M$5000,6,FALSE)="NO")),0,IF(OR(VLOOKUP(TRIM(UPPER(SUBSTITUTE($D66," ",""))),'Cleaned Google Form'!$A$1:$M$5000,8,FALSE)='Main Template'!AA$12,VLOOKUP(TRIM(UPPER(SUBSTITUTE($D66," ",""))),'Cleaned Google Form'!$A$1:$M$5000,8,FALSE)='Main Template'!AA$13,VLOOKUP(TRIM(UPPER(SUBSTITUTE($D66," ",""))),'Cleaned Google Form'!$A$1:$M$5000,8,FALSE)='Main Template'!AA$14,VLOOKUP(TRIM(UPPER(SUBSTITUTE($D66," ",""))),'Cleaned Google Form'!$A$1:$M$5000,8,FALSE)='Main Template'!AA$15),0,IF(AND('Main Template'!AA$21&gt;=$C$9,'Main Template'!AA$19,VLOOKUP(TRIM(UPPER(SUBSTITUTE($D66," ",""))),'Cleaned Google Form'!$A$1:$M$5000,7,FALSE)="YES"),0,IF(IFERROR(FIND('Main Template'!AA$17,VLOOKUP(TRIM(UPPER(SUBSTITUTE('Main Template'!$D66," ",""))),'Cleaned Google Form'!$A$1:$M$5000,9,FALSE),1),FALSE),0,1))))),1)</f>
        <v>1</v>
      </c>
      <c r="AB66" s="12">
        <f>IFERROR(IF(AND(WEEKDAY('Main Template'!AB$18)=1,OR(VLOOKUP(TRIM(UPPER(SUBSTITUTE($D66," ",""))),'Cleaned Google Form'!$A$1:$M$5000,3,FALSE)="SMH",VLOOKUP(TRIM(UPPER(SUBSTITUTE($D66," ",""))),'Cleaned Google Form'!$A$1:$M$5000,3,FALSE)="RCH",VLOOKUP(TRIM(UPPER(SUBSTITUTE($D66," ",""))),'Cleaned Google Form'!$A$1:$M$5000,3,FALSE)="BCCA")),0,IF(AND(AB$21=1,NOT(VLOOKUP(TRIM(UPPER(SUBSTITUTE($D66," ",""))),'Cleaned Google Form'!$A$1:$M$5000,6,FALSE)="NO")),0,IF(OR(VLOOKUP(TRIM(UPPER(SUBSTITUTE($D66," ",""))),'Cleaned Google Form'!$A$1:$M$5000,8,FALSE)='Main Template'!AB$12,VLOOKUP(TRIM(UPPER(SUBSTITUTE($D66," ",""))),'Cleaned Google Form'!$A$1:$M$5000,8,FALSE)='Main Template'!AB$13,VLOOKUP(TRIM(UPPER(SUBSTITUTE($D66," ",""))),'Cleaned Google Form'!$A$1:$M$5000,8,FALSE)='Main Template'!AB$14,VLOOKUP(TRIM(UPPER(SUBSTITUTE($D66," ",""))),'Cleaned Google Form'!$A$1:$M$5000,8,FALSE)='Main Template'!AB$15),0,IF(AND('Main Template'!AB$21&gt;=$C$9,'Main Template'!AB$19,VLOOKUP(TRIM(UPPER(SUBSTITUTE($D66," ",""))),'Cleaned Google Form'!$A$1:$M$5000,7,FALSE)="YES"),0,IF(IFERROR(FIND('Main Template'!AB$17,VLOOKUP(TRIM(UPPER(SUBSTITUTE('Main Template'!$D66," ",""))),'Cleaned Google Form'!$A$1:$M$5000,9,FALSE),1),FALSE),0,1))))),1)</f>
        <v>1</v>
      </c>
      <c r="AC66" s="12">
        <f>IFERROR(IF(AND(WEEKDAY('Main Template'!AC$18)=1,OR(VLOOKUP(TRIM(UPPER(SUBSTITUTE($D66," ",""))),'Cleaned Google Form'!$A$1:$M$5000,3,FALSE)="SMH",VLOOKUP(TRIM(UPPER(SUBSTITUTE($D66," ",""))),'Cleaned Google Form'!$A$1:$M$5000,3,FALSE)="RCH",VLOOKUP(TRIM(UPPER(SUBSTITUTE($D66," ",""))),'Cleaned Google Form'!$A$1:$M$5000,3,FALSE)="BCCA")),0,IF(AND(AC$21=1,NOT(VLOOKUP(TRIM(UPPER(SUBSTITUTE($D66," ",""))),'Cleaned Google Form'!$A$1:$M$5000,6,FALSE)="NO")),0,IF(OR(VLOOKUP(TRIM(UPPER(SUBSTITUTE($D66," ",""))),'Cleaned Google Form'!$A$1:$M$5000,8,FALSE)='Main Template'!AC$12,VLOOKUP(TRIM(UPPER(SUBSTITUTE($D66," ",""))),'Cleaned Google Form'!$A$1:$M$5000,8,FALSE)='Main Template'!AC$13,VLOOKUP(TRIM(UPPER(SUBSTITUTE($D66," ",""))),'Cleaned Google Form'!$A$1:$M$5000,8,FALSE)='Main Template'!AC$14,VLOOKUP(TRIM(UPPER(SUBSTITUTE($D66," ",""))),'Cleaned Google Form'!$A$1:$M$5000,8,FALSE)='Main Template'!AC$15),0,IF(AND('Main Template'!AC$21&gt;=$C$9,'Main Template'!AC$19,VLOOKUP(TRIM(UPPER(SUBSTITUTE($D66," ",""))),'Cleaned Google Form'!$A$1:$M$5000,7,FALSE)="YES"),0,IF(IFERROR(FIND('Main Template'!AC$17,VLOOKUP(TRIM(UPPER(SUBSTITUTE('Main Template'!$D66," ",""))),'Cleaned Google Form'!$A$1:$M$5000,9,FALSE),1),FALSE),0,1))))),1)</f>
        <v>1</v>
      </c>
      <c r="AD66" s="12">
        <f>IFERROR(IF(AND(WEEKDAY('Main Template'!AD$18)=1,OR(VLOOKUP(TRIM(UPPER(SUBSTITUTE($D66," ",""))),'Cleaned Google Form'!$A$1:$M$5000,3,FALSE)="SMH",VLOOKUP(TRIM(UPPER(SUBSTITUTE($D66," ",""))),'Cleaned Google Form'!$A$1:$M$5000,3,FALSE)="RCH",VLOOKUP(TRIM(UPPER(SUBSTITUTE($D66," ",""))),'Cleaned Google Form'!$A$1:$M$5000,3,FALSE)="BCCA")),0,IF(AND(AD$21=1,NOT(VLOOKUP(TRIM(UPPER(SUBSTITUTE($D66," ",""))),'Cleaned Google Form'!$A$1:$M$5000,6,FALSE)="NO")),0,IF(OR(VLOOKUP(TRIM(UPPER(SUBSTITUTE($D66," ",""))),'Cleaned Google Form'!$A$1:$M$5000,8,FALSE)='Main Template'!AD$12,VLOOKUP(TRIM(UPPER(SUBSTITUTE($D66," ",""))),'Cleaned Google Form'!$A$1:$M$5000,8,FALSE)='Main Template'!AD$13,VLOOKUP(TRIM(UPPER(SUBSTITUTE($D66," ",""))),'Cleaned Google Form'!$A$1:$M$5000,8,FALSE)='Main Template'!AD$14,VLOOKUP(TRIM(UPPER(SUBSTITUTE($D66," ",""))),'Cleaned Google Form'!$A$1:$M$5000,8,FALSE)='Main Template'!AD$15),0,IF(AND('Main Template'!AD$21&gt;=$C$9,'Main Template'!AD$19,VLOOKUP(TRIM(UPPER(SUBSTITUTE($D66," ",""))),'Cleaned Google Form'!$A$1:$M$5000,7,FALSE)="YES"),0,IF(IFERROR(FIND('Main Template'!AD$17,VLOOKUP(TRIM(UPPER(SUBSTITUTE('Main Template'!$D66," ",""))),'Cleaned Google Form'!$A$1:$M$5000,9,FALSE),1),FALSE),0,1))))),1)</f>
        <v>1</v>
      </c>
      <c r="AE66" s="12">
        <f>IFERROR(IF(AND(WEEKDAY('Main Template'!AE$18)=1,OR(VLOOKUP(TRIM(UPPER(SUBSTITUTE($D66," ",""))),'Cleaned Google Form'!$A$1:$M$5000,3,FALSE)="SMH",VLOOKUP(TRIM(UPPER(SUBSTITUTE($D66," ",""))),'Cleaned Google Form'!$A$1:$M$5000,3,FALSE)="RCH",VLOOKUP(TRIM(UPPER(SUBSTITUTE($D66," ",""))),'Cleaned Google Form'!$A$1:$M$5000,3,FALSE)="BCCA")),0,IF(AND(AE$21=1,NOT(VLOOKUP(TRIM(UPPER(SUBSTITUTE($D66," ",""))),'Cleaned Google Form'!$A$1:$M$5000,6,FALSE)="NO")),0,IF(OR(VLOOKUP(TRIM(UPPER(SUBSTITUTE($D66," ",""))),'Cleaned Google Form'!$A$1:$M$5000,8,FALSE)='Main Template'!AE$12,VLOOKUP(TRIM(UPPER(SUBSTITUTE($D66," ",""))),'Cleaned Google Form'!$A$1:$M$5000,8,FALSE)='Main Template'!AE$13,VLOOKUP(TRIM(UPPER(SUBSTITUTE($D66," ",""))),'Cleaned Google Form'!$A$1:$M$5000,8,FALSE)='Main Template'!AE$14,VLOOKUP(TRIM(UPPER(SUBSTITUTE($D66," ",""))),'Cleaned Google Form'!$A$1:$M$5000,8,FALSE)='Main Template'!AE$15),0,IF(AND('Main Template'!AE$21&gt;=$C$9,'Main Template'!AE$19,VLOOKUP(TRIM(UPPER(SUBSTITUTE($D66," ",""))),'Cleaned Google Form'!$A$1:$M$5000,7,FALSE)="YES"),0,IF(IFERROR(FIND('Main Template'!AE$17,VLOOKUP(TRIM(UPPER(SUBSTITUTE('Main Template'!$D66," ",""))),'Cleaned Google Form'!$A$1:$M$5000,9,FALSE),1),FALSE),0,1))))),1)</f>
        <v>1</v>
      </c>
      <c r="AF66" s="12">
        <f>IFERROR(IF(AND(WEEKDAY('Main Template'!AF$18)=1,OR(VLOOKUP(TRIM(UPPER(SUBSTITUTE($D66," ",""))),'Cleaned Google Form'!$A$1:$M$5000,3,FALSE)="SMH",VLOOKUP(TRIM(UPPER(SUBSTITUTE($D66," ",""))),'Cleaned Google Form'!$A$1:$M$5000,3,FALSE)="RCH",VLOOKUP(TRIM(UPPER(SUBSTITUTE($D66," ",""))),'Cleaned Google Form'!$A$1:$M$5000,3,FALSE)="BCCA")),0,IF(AND(AF$21=1,NOT(VLOOKUP(TRIM(UPPER(SUBSTITUTE($D66," ",""))),'Cleaned Google Form'!$A$1:$M$5000,6,FALSE)="NO")),0,IF(OR(VLOOKUP(TRIM(UPPER(SUBSTITUTE($D66," ",""))),'Cleaned Google Form'!$A$1:$M$5000,8,FALSE)='Main Template'!AF$12,VLOOKUP(TRIM(UPPER(SUBSTITUTE($D66," ",""))),'Cleaned Google Form'!$A$1:$M$5000,8,FALSE)='Main Template'!AF$13,VLOOKUP(TRIM(UPPER(SUBSTITUTE($D66," ",""))),'Cleaned Google Form'!$A$1:$M$5000,8,FALSE)='Main Template'!AF$14,VLOOKUP(TRIM(UPPER(SUBSTITUTE($D66," ",""))),'Cleaned Google Form'!$A$1:$M$5000,8,FALSE)='Main Template'!AF$15),0,IF(AND('Main Template'!AF$21&gt;=$C$9,'Main Template'!AF$19,VLOOKUP(TRIM(UPPER(SUBSTITUTE($D66," ",""))),'Cleaned Google Form'!$A$1:$M$5000,7,FALSE)="YES"),0,IF(IFERROR(FIND('Main Template'!AF$17,VLOOKUP(TRIM(UPPER(SUBSTITUTE('Main Template'!$D66," ",""))),'Cleaned Google Form'!$A$1:$M$5000,9,FALSE),1),FALSE),0,1))))),1)</f>
        <v>1</v>
      </c>
      <c r="AG66" s="12">
        <f>IFERROR(IF(AND(WEEKDAY('Main Template'!AG$18)=1,OR(VLOOKUP(TRIM(UPPER(SUBSTITUTE($D66," ",""))),'Cleaned Google Form'!$A$1:$M$5000,3,FALSE)="SMH",VLOOKUP(TRIM(UPPER(SUBSTITUTE($D66," ",""))),'Cleaned Google Form'!$A$1:$M$5000,3,FALSE)="RCH",VLOOKUP(TRIM(UPPER(SUBSTITUTE($D66," ",""))),'Cleaned Google Form'!$A$1:$M$5000,3,FALSE)="BCCA")),0,IF(AND(AG$21=1,NOT(VLOOKUP(TRIM(UPPER(SUBSTITUTE($D66," ",""))),'Cleaned Google Form'!$A$1:$M$5000,6,FALSE)="NO")),0,IF(OR(VLOOKUP(TRIM(UPPER(SUBSTITUTE($D66," ",""))),'Cleaned Google Form'!$A$1:$M$5000,8,FALSE)='Main Template'!AG$12,VLOOKUP(TRIM(UPPER(SUBSTITUTE($D66," ",""))),'Cleaned Google Form'!$A$1:$M$5000,8,FALSE)='Main Template'!AG$13,VLOOKUP(TRIM(UPPER(SUBSTITUTE($D66," ",""))),'Cleaned Google Form'!$A$1:$M$5000,8,FALSE)='Main Template'!AG$14,VLOOKUP(TRIM(UPPER(SUBSTITUTE($D66," ",""))),'Cleaned Google Form'!$A$1:$M$5000,8,FALSE)='Main Template'!AG$15),0,IF(AND('Main Template'!AG$21&gt;=$C$9,'Main Template'!AG$19,VLOOKUP(TRIM(UPPER(SUBSTITUTE($D66," ",""))),'Cleaned Google Form'!$A$1:$M$5000,7,FALSE)="YES"),0,IF(IFERROR(FIND('Main Template'!AG$17,VLOOKUP(TRIM(UPPER(SUBSTITUTE('Main Template'!$D66," ",""))),'Cleaned Google Form'!$A$1:$M$5000,9,FALSE),1),FALSE),0,1))))),1)</f>
        <v>1</v>
      </c>
      <c r="AH66" s="12">
        <f>IFERROR(IF(AND(WEEKDAY('Main Template'!AH$18)=1,OR(VLOOKUP(TRIM(UPPER(SUBSTITUTE($D66," ",""))),'Cleaned Google Form'!$A$1:$M$5000,3,FALSE)="SMH",VLOOKUP(TRIM(UPPER(SUBSTITUTE($D66," ",""))),'Cleaned Google Form'!$A$1:$M$5000,3,FALSE)="RCH",VLOOKUP(TRIM(UPPER(SUBSTITUTE($D66," ",""))),'Cleaned Google Form'!$A$1:$M$5000,3,FALSE)="BCCA")),0,IF(AND(AH$21=1,NOT(VLOOKUP(TRIM(UPPER(SUBSTITUTE($D66," ",""))),'Cleaned Google Form'!$A$1:$M$5000,6,FALSE)="NO")),0,IF(OR(VLOOKUP(TRIM(UPPER(SUBSTITUTE($D66," ",""))),'Cleaned Google Form'!$A$1:$M$5000,8,FALSE)='Main Template'!AH$12,VLOOKUP(TRIM(UPPER(SUBSTITUTE($D66," ",""))),'Cleaned Google Form'!$A$1:$M$5000,8,FALSE)='Main Template'!AH$13,VLOOKUP(TRIM(UPPER(SUBSTITUTE($D66," ",""))),'Cleaned Google Form'!$A$1:$M$5000,8,FALSE)='Main Template'!AH$14,VLOOKUP(TRIM(UPPER(SUBSTITUTE($D66," ",""))),'Cleaned Google Form'!$A$1:$M$5000,8,FALSE)='Main Template'!AH$15),0,IF(AND('Main Template'!AH$21&gt;=$C$9,'Main Template'!AH$19,VLOOKUP(TRIM(UPPER(SUBSTITUTE($D66," ",""))),'Cleaned Google Form'!$A$1:$M$5000,7,FALSE)="YES"),0,IF(IFERROR(FIND('Main Template'!AH$17,VLOOKUP(TRIM(UPPER(SUBSTITUTE('Main Template'!$D66," ",""))),'Cleaned Google Form'!$A$1:$M$5000,9,FALSE),1),FALSE),0,1))))),1)</f>
        <v>1</v>
      </c>
      <c r="AI66" s="12">
        <f>IFERROR(IF(AND(WEEKDAY('Main Template'!AI$18)=1,OR(VLOOKUP(TRIM(UPPER(SUBSTITUTE($D66," ",""))),'Cleaned Google Form'!$A$1:$M$5000,3,FALSE)="SMH",VLOOKUP(TRIM(UPPER(SUBSTITUTE($D66," ",""))),'Cleaned Google Form'!$A$1:$M$5000,3,FALSE)="RCH",VLOOKUP(TRIM(UPPER(SUBSTITUTE($D66," ",""))),'Cleaned Google Form'!$A$1:$M$5000,3,FALSE)="BCCA")),0,IF(AND(AI$21=1,NOT(VLOOKUP(TRIM(UPPER(SUBSTITUTE($D66," ",""))),'Cleaned Google Form'!$A$1:$M$5000,6,FALSE)="NO")),0,IF(OR(VLOOKUP(TRIM(UPPER(SUBSTITUTE($D66," ",""))),'Cleaned Google Form'!$A$1:$M$5000,8,FALSE)='Main Template'!AI$12,VLOOKUP(TRIM(UPPER(SUBSTITUTE($D66," ",""))),'Cleaned Google Form'!$A$1:$M$5000,8,FALSE)='Main Template'!AI$13,VLOOKUP(TRIM(UPPER(SUBSTITUTE($D66," ",""))),'Cleaned Google Form'!$A$1:$M$5000,8,FALSE)='Main Template'!AI$14,VLOOKUP(TRIM(UPPER(SUBSTITUTE($D66," ",""))),'Cleaned Google Form'!$A$1:$M$5000,8,FALSE)='Main Template'!AI$15),0,IF(AND('Main Template'!AI$21&gt;=$C$9,'Main Template'!AI$19,VLOOKUP(TRIM(UPPER(SUBSTITUTE($D66," ",""))),'Cleaned Google Form'!$A$1:$M$5000,7,FALSE)="YES"),0,IF(IFERROR(FIND('Main Template'!AI$17,VLOOKUP(TRIM(UPPER(SUBSTITUTE('Main Template'!$D66," ",""))),'Cleaned Google Form'!$A$1:$M$5000,9,FALSE),1),FALSE),0,1))))),1)</f>
        <v>0</v>
      </c>
      <c r="AJ66" s="12">
        <f>IFERROR(IF(AND(WEEKDAY('Main Template'!AJ$18)=1,OR(VLOOKUP(TRIM(UPPER(SUBSTITUTE($D66," ",""))),'Cleaned Google Form'!$A$1:$M$5000,3,FALSE)="SMH",VLOOKUP(TRIM(UPPER(SUBSTITUTE($D66," ",""))),'Cleaned Google Form'!$A$1:$M$5000,3,FALSE)="RCH",VLOOKUP(TRIM(UPPER(SUBSTITUTE($D66," ",""))),'Cleaned Google Form'!$A$1:$M$5000,3,FALSE)="BCCA")),0,IF(AND(AJ$21=1,NOT(VLOOKUP(TRIM(UPPER(SUBSTITUTE($D66," ",""))),'Cleaned Google Form'!$A$1:$M$5000,6,FALSE)="NO")),0,IF(OR(VLOOKUP(TRIM(UPPER(SUBSTITUTE($D66," ",""))),'Cleaned Google Form'!$A$1:$M$5000,8,FALSE)='Main Template'!AJ$12,VLOOKUP(TRIM(UPPER(SUBSTITUTE($D66," ",""))),'Cleaned Google Form'!$A$1:$M$5000,8,FALSE)='Main Template'!AJ$13,VLOOKUP(TRIM(UPPER(SUBSTITUTE($D66," ",""))),'Cleaned Google Form'!$A$1:$M$5000,8,FALSE)='Main Template'!AJ$14,VLOOKUP(TRIM(UPPER(SUBSTITUTE($D66," ",""))),'Cleaned Google Form'!$A$1:$M$5000,8,FALSE)='Main Template'!AJ$15),0,IF(AND('Main Template'!AJ$21&gt;=$C$9,'Main Template'!AJ$19,VLOOKUP(TRIM(UPPER(SUBSTITUTE($D66," ",""))),'Cleaned Google Form'!$A$1:$M$5000,7,FALSE)="YES"),0,IF(IFERROR(FIND('Main Template'!AJ$17,VLOOKUP(TRIM(UPPER(SUBSTITUTE('Main Template'!$D66," ",""))),'Cleaned Google Form'!$A$1:$M$5000,9,FALSE),1),FALSE),0,1))))),1)</f>
        <v>0</v>
      </c>
      <c r="AK66" s="12">
        <f>IFERROR(IF(AND(WEEKDAY('Main Template'!AK$18)=1,OR(VLOOKUP(TRIM(UPPER(SUBSTITUTE($D66," ",""))),'Cleaned Google Form'!$A$1:$M$5000,3,FALSE)="SMH",VLOOKUP(TRIM(UPPER(SUBSTITUTE($D66," ",""))),'Cleaned Google Form'!$A$1:$M$5000,3,FALSE)="RCH",VLOOKUP(TRIM(UPPER(SUBSTITUTE($D66," ",""))),'Cleaned Google Form'!$A$1:$M$5000,3,FALSE)="BCCA")),0,IF(AND(AK$21=1,NOT(VLOOKUP(TRIM(UPPER(SUBSTITUTE($D66," ",""))),'Cleaned Google Form'!$A$1:$M$5000,6,FALSE)="NO")),0,IF(OR(VLOOKUP(TRIM(UPPER(SUBSTITUTE($D66," ",""))),'Cleaned Google Form'!$A$1:$M$5000,8,FALSE)='Main Template'!AK$12,VLOOKUP(TRIM(UPPER(SUBSTITUTE($D66," ",""))),'Cleaned Google Form'!$A$1:$M$5000,8,FALSE)='Main Template'!AK$13,VLOOKUP(TRIM(UPPER(SUBSTITUTE($D66," ",""))),'Cleaned Google Form'!$A$1:$M$5000,8,FALSE)='Main Template'!AK$14,VLOOKUP(TRIM(UPPER(SUBSTITUTE($D66," ",""))),'Cleaned Google Form'!$A$1:$M$5000,8,FALSE)='Main Template'!AK$15),0,IF(AND('Main Template'!AK$21&gt;=$C$9,'Main Template'!AK$19,VLOOKUP(TRIM(UPPER(SUBSTITUTE($D66," ",""))),'Cleaned Google Form'!$A$1:$M$5000,7,FALSE)="YES"),0,IF(IFERROR(FIND('Main Template'!AK$17,VLOOKUP(TRIM(UPPER(SUBSTITUTE('Main Template'!$D66," ",""))),'Cleaned Google Form'!$A$1:$M$5000,9,FALSE),1),FALSE),0,1))))),1)</f>
        <v>0</v>
      </c>
      <c r="AL66" s="12">
        <f>IFERROR(IF(AND(WEEKDAY('Main Template'!AL$18)=1,OR(VLOOKUP(TRIM(UPPER(SUBSTITUTE($D66," ",""))),'Cleaned Google Form'!$A$1:$M$5000,3,FALSE)="SMH",VLOOKUP(TRIM(UPPER(SUBSTITUTE($D66," ",""))),'Cleaned Google Form'!$A$1:$M$5000,3,FALSE)="RCH",VLOOKUP(TRIM(UPPER(SUBSTITUTE($D66," ",""))),'Cleaned Google Form'!$A$1:$M$5000,3,FALSE)="BCCA")),0,IF(AND(AL$21=1,NOT(VLOOKUP(TRIM(UPPER(SUBSTITUTE($D66," ",""))),'Cleaned Google Form'!$A$1:$M$5000,6,FALSE)="NO")),0,IF(OR(VLOOKUP(TRIM(UPPER(SUBSTITUTE($D66," ",""))),'Cleaned Google Form'!$A$1:$M$5000,8,FALSE)='Main Template'!AL$12,VLOOKUP(TRIM(UPPER(SUBSTITUTE($D66," ",""))),'Cleaned Google Form'!$A$1:$M$5000,8,FALSE)='Main Template'!AL$13,VLOOKUP(TRIM(UPPER(SUBSTITUTE($D66," ",""))),'Cleaned Google Form'!$A$1:$M$5000,8,FALSE)='Main Template'!AL$14,VLOOKUP(TRIM(UPPER(SUBSTITUTE($D66," ",""))),'Cleaned Google Form'!$A$1:$M$5000,8,FALSE)='Main Template'!AL$15),0,IF(AND('Main Template'!AL$21&gt;=$C$9,'Main Template'!AL$19,VLOOKUP(TRIM(UPPER(SUBSTITUTE($D66," ",""))),'Cleaned Google Form'!$A$1:$M$5000,7,FALSE)="YES"),0,IF(IFERROR(FIND('Main Template'!AL$17,VLOOKUP(TRIM(UPPER(SUBSTITUTE('Main Template'!$D66," ",""))),'Cleaned Google Form'!$A$1:$M$5000,9,FALSE),1),FALSE),0,1))))),1)</f>
        <v>0</v>
      </c>
      <c r="AM66" s="12">
        <f>IFERROR(IF(AND(WEEKDAY('Main Template'!AM$18)=1,OR(VLOOKUP(TRIM(UPPER(SUBSTITUTE($D66," ",""))),'Cleaned Google Form'!$A$1:$M$5000,3,FALSE)="SMH",VLOOKUP(TRIM(UPPER(SUBSTITUTE($D66," ",""))),'Cleaned Google Form'!$A$1:$M$5000,3,FALSE)="RCH",VLOOKUP(TRIM(UPPER(SUBSTITUTE($D66," ",""))),'Cleaned Google Form'!$A$1:$M$5000,3,FALSE)="BCCA")),0,IF(AND(AM$21=1,NOT(VLOOKUP(TRIM(UPPER(SUBSTITUTE($D66," ",""))),'Cleaned Google Form'!$A$1:$M$5000,6,FALSE)="NO")),0,IF(OR(VLOOKUP(TRIM(UPPER(SUBSTITUTE($D66," ",""))),'Cleaned Google Form'!$A$1:$M$5000,8,FALSE)='Main Template'!AM$12,VLOOKUP(TRIM(UPPER(SUBSTITUTE($D66," ",""))),'Cleaned Google Form'!$A$1:$M$5000,8,FALSE)='Main Template'!AM$13,VLOOKUP(TRIM(UPPER(SUBSTITUTE($D66," ",""))),'Cleaned Google Form'!$A$1:$M$5000,8,FALSE)='Main Template'!AM$14,VLOOKUP(TRIM(UPPER(SUBSTITUTE($D66," ",""))),'Cleaned Google Form'!$A$1:$M$5000,8,FALSE)='Main Template'!AM$15),0,IF(AND('Main Template'!AM$21&gt;=$C$9,'Main Template'!AM$19,VLOOKUP(TRIM(UPPER(SUBSTITUTE($D66," ",""))),'Cleaned Google Form'!$A$1:$M$5000,7,FALSE)="YES"),0,IF(IFERROR(FIND('Main Template'!AM$17,VLOOKUP(TRIM(UPPER(SUBSTITUTE('Main Template'!$D66," ",""))),'Cleaned Google Form'!$A$1:$M$5000,9,FALSE),1),FALSE),0,1))))),1)</f>
        <v>1</v>
      </c>
      <c r="AN66" s="12">
        <f>IFERROR(IF(AND(WEEKDAY('Main Template'!AN$18)=1,OR(VLOOKUP(TRIM(UPPER(SUBSTITUTE($D66," ",""))),'Cleaned Google Form'!$A$1:$M$5000,3,FALSE)="SMH",VLOOKUP(TRIM(UPPER(SUBSTITUTE($D66," ",""))),'Cleaned Google Form'!$A$1:$M$5000,3,FALSE)="RCH",VLOOKUP(TRIM(UPPER(SUBSTITUTE($D66," ",""))),'Cleaned Google Form'!$A$1:$M$5000,3,FALSE)="BCCA")),0,IF(AND(AN$21=1,NOT(VLOOKUP(TRIM(UPPER(SUBSTITUTE($D66," ",""))),'Cleaned Google Form'!$A$1:$M$5000,6,FALSE)="NO")),0,IF(OR(VLOOKUP(TRIM(UPPER(SUBSTITUTE($D66," ",""))),'Cleaned Google Form'!$A$1:$M$5000,8,FALSE)='Main Template'!AN$12,VLOOKUP(TRIM(UPPER(SUBSTITUTE($D66," ",""))),'Cleaned Google Form'!$A$1:$M$5000,8,FALSE)='Main Template'!AN$13,VLOOKUP(TRIM(UPPER(SUBSTITUTE($D66," ",""))),'Cleaned Google Form'!$A$1:$M$5000,8,FALSE)='Main Template'!AN$14,VLOOKUP(TRIM(UPPER(SUBSTITUTE($D66," ",""))),'Cleaned Google Form'!$A$1:$M$5000,8,FALSE)='Main Template'!AN$15),0,IF(AND('Main Template'!AN$21&gt;=$C$9,'Main Template'!AN$19,VLOOKUP(TRIM(UPPER(SUBSTITUTE($D66," ",""))),'Cleaned Google Form'!$A$1:$M$5000,7,FALSE)="YES"),0,IF(IFERROR(FIND('Main Template'!AN$17,VLOOKUP(TRIM(UPPER(SUBSTITUTE('Main Template'!$D66," ",""))),'Cleaned Google Form'!$A$1:$M$5000,9,FALSE),1),FALSE),0,1))))),1)</f>
        <v>1</v>
      </c>
    </row>
    <row r="67" spans="2:40">
      <c r="B67" t="str">
        <f>IFERROR(IF(ISNUMBER(MATCH(UPPER(SUBSTITUTE(D67," ","")),'Cleaned Google Form'!$A:$A,0)),"","Oops"),"Not Present")</f>
        <v/>
      </c>
      <c r="C67" s="4">
        <f>I67</f>
        <v>46</v>
      </c>
      <c r="D67" s="4" t="s">
        <v>322</v>
      </c>
      <c r="E67" s="4">
        <f>IFERROR(IF(VLOOKUP(TRIM(UPPER(SUBSTITUTE(D67," ",""))),'Cleaned Google Form'!$A$1:$L$5000,5,FALSE)="YES",1,0),0)</f>
        <v>1</v>
      </c>
      <c r="F67" s="4">
        <f>IFERROR(IF(RIGHT(VLOOKUP(TRIM(UPPER(SUBSTITUTE(D67," ",""))),'Cleaned Google Form'!$A$1:$L$5000,2,FALSE),1)="1",1,0),0)</f>
        <v>1</v>
      </c>
      <c r="G67" s="4">
        <f>IFERROR(IF(VLOOKUP(TRIM(UPPER(SUBSTITUTE(D67," ",""))),'Cleaned Google Form'!$A$1:$L$5000,3,FALSE)="VGH",1,0),0)</f>
        <v>0</v>
      </c>
      <c r="H67" s="4">
        <f>IFERROR(IF(G67+IFERROR(IF(VLOOKUP(TRIM(UPPER(SUBSTITUTE(D67," ",""))),'Cleaned Google Form'!$A$1:$L$5000,3,FALSE)="SPH",1,0),0)=0,1,0),0)</f>
        <v>0</v>
      </c>
      <c r="I67" s="4">
        <f>IF(I66="Resident Index",1,I66+1)</f>
        <v>46</v>
      </c>
      <c r="J67" s="12">
        <f>IFERROR(IF(AND(WEEKDAY('Main Template'!J$18)=1,OR(VLOOKUP(TRIM(UPPER(SUBSTITUTE($D67," ",""))),'Cleaned Google Form'!$A$1:$M$5000,3,FALSE)="SMH",VLOOKUP(TRIM(UPPER(SUBSTITUTE($D67," ",""))),'Cleaned Google Form'!$A$1:$M$5000,3,FALSE)="RCH",VLOOKUP(TRIM(UPPER(SUBSTITUTE($D67," ",""))),'Cleaned Google Form'!$A$1:$M$5000,3,FALSE)="BCCA")),0,IF(AND(J$21=1,NOT(VLOOKUP(TRIM(UPPER(SUBSTITUTE($D67," ",""))),'Cleaned Google Form'!$A$1:$M$5000,6,FALSE)="NO")),0,IF(OR(VLOOKUP(TRIM(UPPER(SUBSTITUTE($D67," ",""))),'Cleaned Google Form'!$A$1:$M$5000,8,FALSE)='Main Template'!J$12,VLOOKUP(TRIM(UPPER(SUBSTITUTE($D67," ",""))),'Cleaned Google Form'!$A$1:$M$5000,8,FALSE)='Main Template'!J$13,VLOOKUP(TRIM(UPPER(SUBSTITUTE($D67," ",""))),'Cleaned Google Form'!$A$1:$M$5000,8,FALSE)='Main Template'!J$14,VLOOKUP(TRIM(UPPER(SUBSTITUTE($D67," ",""))),'Cleaned Google Form'!$A$1:$M$5000,8,FALSE)='Main Template'!J$15),0,IF(AND('Main Template'!J$21&gt;=$C$9,'Main Template'!J$19,VLOOKUP(TRIM(UPPER(SUBSTITUTE($D67," ",""))),'Cleaned Google Form'!$A$1:$M$5000,7,FALSE)="YES"),0,IF(IFERROR(FIND('Main Template'!J$17,VLOOKUP(TRIM(UPPER(SUBSTITUTE('Main Template'!$D67," ",""))),'Cleaned Google Form'!$A$1:$M$5000,9,FALSE),1),FALSE),0,1))))),1)</f>
        <v>0</v>
      </c>
      <c r="K67" s="12">
        <f>IFERROR(IF(AND(WEEKDAY('Main Template'!K$18)=1,OR(VLOOKUP(TRIM(UPPER(SUBSTITUTE($D67," ",""))),'Cleaned Google Form'!$A$1:$M$5000,3,FALSE)="SMH",VLOOKUP(TRIM(UPPER(SUBSTITUTE($D67," ",""))),'Cleaned Google Form'!$A$1:$M$5000,3,FALSE)="RCH",VLOOKUP(TRIM(UPPER(SUBSTITUTE($D67," ",""))),'Cleaned Google Form'!$A$1:$M$5000,3,FALSE)="BCCA")),0,IF(AND(K$21=1,NOT(VLOOKUP(TRIM(UPPER(SUBSTITUTE($D67," ",""))),'Cleaned Google Form'!$A$1:$M$5000,6,FALSE)="NO")),0,IF(OR(VLOOKUP(TRIM(UPPER(SUBSTITUTE($D67," ",""))),'Cleaned Google Form'!$A$1:$M$5000,8,FALSE)='Main Template'!K$12,VLOOKUP(TRIM(UPPER(SUBSTITUTE($D67," ",""))),'Cleaned Google Form'!$A$1:$M$5000,8,FALSE)='Main Template'!K$13,VLOOKUP(TRIM(UPPER(SUBSTITUTE($D67," ",""))),'Cleaned Google Form'!$A$1:$M$5000,8,FALSE)='Main Template'!K$14,VLOOKUP(TRIM(UPPER(SUBSTITUTE($D67," ",""))),'Cleaned Google Form'!$A$1:$M$5000,8,FALSE)='Main Template'!K$15),0,IF(AND('Main Template'!K$21&gt;=$C$9,'Main Template'!K$19,VLOOKUP(TRIM(UPPER(SUBSTITUTE($D67," ",""))),'Cleaned Google Form'!$A$1:$M$5000,7,FALSE)="YES"),0,IF(IFERROR(FIND('Main Template'!K$17,VLOOKUP(TRIM(UPPER(SUBSTITUTE('Main Template'!$D67," ",""))),'Cleaned Google Form'!$A$1:$M$5000,9,FALSE),1),FALSE),0,1))))),1)</f>
        <v>0</v>
      </c>
      <c r="L67" s="12">
        <f>IFERROR(IF(AND(WEEKDAY('Main Template'!L$18)=1,OR(VLOOKUP(TRIM(UPPER(SUBSTITUTE($D67," ",""))),'Cleaned Google Form'!$A$1:$M$5000,3,FALSE)="SMH",VLOOKUP(TRIM(UPPER(SUBSTITUTE($D67," ",""))),'Cleaned Google Form'!$A$1:$M$5000,3,FALSE)="RCH",VLOOKUP(TRIM(UPPER(SUBSTITUTE($D67," ",""))),'Cleaned Google Form'!$A$1:$M$5000,3,FALSE)="BCCA")),0,IF(AND(L$21=1,NOT(VLOOKUP(TRIM(UPPER(SUBSTITUTE($D67," ",""))),'Cleaned Google Form'!$A$1:$M$5000,6,FALSE)="NO")),0,IF(OR(VLOOKUP(TRIM(UPPER(SUBSTITUTE($D67," ",""))),'Cleaned Google Form'!$A$1:$M$5000,8,FALSE)='Main Template'!L$12,VLOOKUP(TRIM(UPPER(SUBSTITUTE($D67," ",""))),'Cleaned Google Form'!$A$1:$M$5000,8,FALSE)='Main Template'!L$13,VLOOKUP(TRIM(UPPER(SUBSTITUTE($D67," ",""))),'Cleaned Google Form'!$A$1:$M$5000,8,FALSE)='Main Template'!L$14,VLOOKUP(TRIM(UPPER(SUBSTITUTE($D67," ",""))),'Cleaned Google Form'!$A$1:$M$5000,8,FALSE)='Main Template'!L$15),0,IF(AND('Main Template'!L$21&gt;=$C$9,'Main Template'!L$19,VLOOKUP(TRIM(UPPER(SUBSTITUTE($D67," ",""))),'Cleaned Google Form'!$A$1:$M$5000,7,FALSE)="YES"),0,IF(IFERROR(FIND('Main Template'!L$17,VLOOKUP(TRIM(UPPER(SUBSTITUTE('Main Template'!$D67," ",""))),'Cleaned Google Form'!$A$1:$M$5000,9,FALSE),1),FALSE),0,1))))),1)</f>
        <v>0</v>
      </c>
      <c r="M67" s="12">
        <f>IFERROR(IF(AND(WEEKDAY('Main Template'!M$18)=1,OR(VLOOKUP(TRIM(UPPER(SUBSTITUTE($D67," ",""))),'Cleaned Google Form'!$A$1:$M$5000,3,FALSE)="SMH",VLOOKUP(TRIM(UPPER(SUBSTITUTE($D67," ",""))),'Cleaned Google Form'!$A$1:$M$5000,3,FALSE)="RCH",VLOOKUP(TRIM(UPPER(SUBSTITUTE($D67," ",""))),'Cleaned Google Form'!$A$1:$M$5000,3,FALSE)="BCCA")),0,IF(AND(M$21=1,NOT(VLOOKUP(TRIM(UPPER(SUBSTITUTE($D67," ",""))),'Cleaned Google Form'!$A$1:$M$5000,6,FALSE)="NO")),0,IF(OR(VLOOKUP(TRIM(UPPER(SUBSTITUTE($D67," ",""))),'Cleaned Google Form'!$A$1:$M$5000,8,FALSE)='Main Template'!M$12,VLOOKUP(TRIM(UPPER(SUBSTITUTE($D67," ",""))),'Cleaned Google Form'!$A$1:$M$5000,8,FALSE)='Main Template'!M$13,VLOOKUP(TRIM(UPPER(SUBSTITUTE($D67," ",""))),'Cleaned Google Form'!$A$1:$M$5000,8,FALSE)='Main Template'!M$14,VLOOKUP(TRIM(UPPER(SUBSTITUTE($D67," ",""))),'Cleaned Google Form'!$A$1:$M$5000,8,FALSE)='Main Template'!M$15),0,IF(AND('Main Template'!M$21&gt;=$C$9,'Main Template'!M$19,VLOOKUP(TRIM(UPPER(SUBSTITUTE($D67," ",""))),'Cleaned Google Form'!$A$1:$M$5000,7,FALSE)="YES"),0,IF(IFERROR(FIND('Main Template'!M$17,VLOOKUP(TRIM(UPPER(SUBSTITUTE('Main Template'!$D67," ",""))),'Cleaned Google Form'!$A$1:$M$5000,9,FALSE),1),FALSE),0,1))))),1)</f>
        <v>0</v>
      </c>
      <c r="N67" s="12">
        <f>IFERROR(IF(AND(WEEKDAY('Main Template'!N$18)=1,OR(VLOOKUP(TRIM(UPPER(SUBSTITUTE($D67," ",""))),'Cleaned Google Form'!$A$1:$M$5000,3,FALSE)="SMH",VLOOKUP(TRIM(UPPER(SUBSTITUTE($D67," ",""))),'Cleaned Google Form'!$A$1:$M$5000,3,FALSE)="RCH",VLOOKUP(TRIM(UPPER(SUBSTITUTE($D67," ",""))),'Cleaned Google Form'!$A$1:$M$5000,3,FALSE)="BCCA")),0,IF(AND(N$21=1,NOT(VLOOKUP(TRIM(UPPER(SUBSTITUTE($D67," ",""))),'Cleaned Google Form'!$A$1:$M$5000,6,FALSE)="NO")),0,IF(OR(VLOOKUP(TRIM(UPPER(SUBSTITUTE($D67," ",""))),'Cleaned Google Form'!$A$1:$M$5000,8,FALSE)='Main Template'!N$12,VLOOKUP(TRIM(UPPER(SUBSTITUTE($D67," ",""))),'Cleaned Google Form'!$A$1:$M$5000,8,FALSE)='Main Template'!N$13,VLOOKUP(TRIM(UPPER(SUBSTITUTE($D67," ",""))),'Cleaned Google Form'!$A$1:$M$5000,8,FALSE)='Main Template'!N$14,VLOOKUP(TRIM(UPPER(SUBSTITUTE($D67," ",""))),'Cleaned Google Form'!$A$1:$M$5000,8,FALSE)='Main Template'!N$15),0,IF(AND('Main Template'!N$21&gt;=$C$9,'Main Template'!N$19,VLOOKUP(TRIM(UPPER(SUBSTITUTE($D67," ",""))),'Cleaned Google Form'!$A$1:$M$5000,7,FALSE)="YES"),0,IF(IFERROR(FIND('Main Template'!N$17,VLOOKUP(TRIM(UPPER(SUBSTITUTE('Main Template'!$D67," ",""))),'Cleaned Google Form'!$A$1:$M$5000,9,FALSE),1),FALSE),0,1))))),1)</f>
        <v>0</v>
      </c>
      <c r="O67" s="12">
        <f>IFERROR(IF(AND(WEEKDAY('Main Template'!O$18)=1,OR(VLOOKUP(TRIM(UPPER(SUBSTITUTE($D67," ",""))),'Cleaned Google Form'!$A$1:$M$5000,3,FALSE)="SMH",VLOOKUP(TRIM(UPPER(SUBSTITUTE($D67," ",""))),'Cleaned Google Form'!$A$1:$M$5000,3,FALSE)="RCH",VLOOKUP(TRIM(UPPER(SUBSTITUTE($D67," ",""))),'Cleaned Google Form'!$A$1:$M$5000,3,FALSE)="BCCA")),0,IF(AND(O$21=1,NOT(VLOOKUP(TRIM(UPPER(SUBSTITUTE($D67," ",""))),'Cleaned Google Form'!$A$1:$M$5000,6,FALSE)="NO")),0,IF(OR(VLOOKUP(TRIM(UPPER(SUBSTITUTE($D67," ",""))),'Cleaned Google Form'!$A$1:$M$5000,8,FALSE)='Main Template'!O$12,VLOOKUP(TRIM(UPPER(SUBSTITUTE($D67," ",""))),'Cleaned Google Form'!$A$1:$M$5000,8,FALSE)='Main Template'!O$13,VLOOKUP(TRIM(UPPER(SUBSTITUTE($D67," ",""))),'Cleaned Google Form'!$A$1:$M$5000,8,FALSE)='Main Template'!O$14,VLOOKUP(TRIM(UPPER(SUBSTITUTE($D67," ",""))),'Cleaned Google Form'!$A$1:$M$5000,8,FALSE)='Main Template'!O$15),0,IF(AND('Main Template'!O$21&gt;=$C$9,'Main Template'!O$19,VLOOKUP(TRIM(UPPER(SUBSTITUTE($D67," ",""))),'Cleaned Google Form'!$A$1:$M$5000,7,FALSE)="YES"),0,IF(IFERROR(FIND('Main Template'!O$17,VLOOKUP(TRIM(UPPER(SUBSTITUTE('Main Template'!$D67," ",""))),'Cleaned Google Form'!$A$1:$M$5000,9,FALSE),1),FALSE),0,1))))),1)</f>
        <v>0</v>
      </c>
      <c r="P67" s="12">
        <f>IFERROR(IF(AND(WEEKDAY('Main Template'!P$18)=1,OR(VLOOKUP(TRIM(UPPER(SUBSTITUTE($D67," ",""))),'Cleaned Google Form'!$A$1:$M$5000,3,FALSE)="SMH",VLOOKUP(TRIM(UPPER(SUBSTITUTE($D67," ",""))),'Cleaned Google Form'!$A$1:$M$5000,3,FALSE)="RCH",VLOOKUP(TRIM(UPPER(SUBSTITUTE($D67," ",""))),'Cleaned Google Form'!$A$1:$M$5000,3,FALSE)="BCCA")),0,IF(AND(P$21=1,NOT(VLOOKUP(TRIM(UPPER(SUBSTITUTE($D67," ",""))),'Cleaned Google Form'!$A$1:$M$5000,6,FALSE)="NO")),0,IF(OR(VLOOKUP(TRIM(UPPER(SUBSTITUTE($D67," ",""))),'Cleaned Google Form'!$A$1:$M$5000,8,FALSE)='Main Template'!P$12,VLOOKUP(TRIM(UPPER(SUBSTITUTE($D67," ",""))),'Cleaned Google Form'!$A$1:$M$5000,8,FALSE)='Main Template'!P$13,VLOOKUP(TRIM(UPPER(SUBSTITUTE($D67," ",""))),'Cleaned Google Form'!$A$1:$M$5000,8,FALSE)='Main Template'!P$14,VLOOKUP(TRIM(UPPER(SUBSTITUTE($D67," ",""))),'Cleaned Google Form'!$A$1:$M$5000,8,FALSE)='Main Template'!P$15),0,IF(AND('Main Template'!P$21&gt;=$C$9,'Main Template'!P$19,VLOOKUP(TRIM(UPPER(SUBSTITUTE($D67," ",""))),'Cleaned Google Form'!$A$1:$M$5000,7,FALSE)="YES"),0,IF(IFERROR(FIND('Main Template'!P$17,VLOOKUP(TRIM(UPPER(SUBSTITUTE('Main Template'!$D67," ",""))),'Cleaned Google Form'!$A$1:$M$5000,9,FALSE),1),FALSE),0,1))))),1)</f>
        <v>0</v>
      </c>
      <c r="Q67" s="12">
        <f>IFERROR(IF(AND(WEEKDAY('Main Template'!Q$18)=1,OR(VLOOKUP(TRIM(UPPER(SUBSTITUTE($D67," ",""))),'Cleaned Google Form'!$A$1:$M$5000,3,FALSE)="SMH",VLOOKUP(TRIM(UPPER(SUBSTITUTE($D67," ",""))),'Cleaned Google Form'!$A$1:$M$5000,3,FALSE)="RCH",VLOOKUP(TRIM(UPPER(SUBSTITUTE($D67," ",""))),'Cleaned Google Form'!$A$1:$M$5000,3,FALSE)="BCCA")),0,IF(AND(Q$21=1,NOT(VLOOKUP(TRIM(UPPER(SUBSTITUTE($D67," ",""))),'Cleaned Google Form'!$A$1:$M$5000,6,FALSE)="NO")),0,IF(OR(VLOOKUP(TRIM(UPPER(SUBSTITUTE($D67," ",""))),'Cleaned Google Form'!$A$1:$M$5000,8,FALSE)='Main Template'!Q$12,VLOOKUP(TRIM(UPPER(SUBSTITUTE($D67," ",""))),'Cleaned Google Form'!$A$1:$M$5000,8,FALSE)='Main Template'!Q$13,VLOOKUP(TRIM(UPPER(SUBSTITUTE($D67," ",""))),'Cleaned Google Form'!$A$1:$M$5000,8,FALSE)='Main Template'!Q$14,VLOOKUP(TRIM(UPPER(SUBSTITUTE($D67," ",""))),'Cleaned Google Form'!$A$1:$M$5000,8,FALSE)='Main Template'!Q$15),0,IF(AND('Main Template'!Q$21&gt;=$C$9,'Main Template'!Q$19,VLOOKUP(TRIM(UPPER(SUBSTITUTE($D67," ",""))),'Cleaned Google Form'!$A$1:$M$5000,7,FALSE)="YES"),0,IF(IFERROR(FIND('Main Template'!Q$17,VLOOKUP(TRIM(UPPER(SUBSTITUTE('Main Template'!$D67," ",""))),'Cleaned Google Form'!$A$1:$M$5000,9,FALSE),1),FALSE),0,1))))),1)</f>
        <v>1</v>
      </c>
      <c r="R67" s="12">
        <f>IFERROR(IF(AND(WEEKDAY('Main Template'!R$18)=1,OR(VLOOKUP(TRIM(UPPER(SUBSTITUTE($D67," ",""))),'Cleaned Google Form'!$A$1:$M$5000,3,FALSE)="SMH",VLOOKUP(TRIM(UPPER(SUBSTITUTE($D67," ",""))),'Cleaned Google Form'!$A$1:$M$5000,3,FALSE)="RCH",VLOOKUP(TRIM(UPPER(SUBSTITUTE($D67," ",""))),'Cleaned Google Form'!$A$1:$M$5000,3,FALSE)="BCCA")),0,IF(AND(R$21=1,NOT(VLOOKUP(TRIM(UPPER(SUBSTITUTE($D67," ",""))),'Cleaned Google Form'!$A$1:$M$5000,6,FALSE)="NO")),0,IF(OR(VLOOKUP(TRIM(UPPER(SUBSTITUTE($D67," ",""))),'Cleaned Google Form'!$A$1:$M$5000,8,FALSE)='Main Template'!R$12,VLOOKUP(TRIM(UPPER(SUBSTITUTE($D67," ",""))),'Cleaned Google Form'!$A$1:$M$5000,8,FALSE)='Main Template'!R$13,VLOOKUP(TRIM(UPPER(SUBSTITUTE($D67," ",""))),'Cleaned Google Form'!$A$1:$M$5000,8,FALSE)='Main Template'!R$14,VLOOKUP(TRIM(UPPER(SUBSTITUTE($D67," ",""))),'Cleaned Google Form'!$A$1:$M$5000,8,FALSE)='Main Template'!R$15),0,IF(AND('Main Template'!R$21&gt;=$C$9,'Main Template'!R$19,VLOOKUP(TRIM(UPPER(SUBSTITUTE($D67," ",""))),'Cleaned Google Form'!$A$1:$M$5000,7,FALSE)="YES"),0,IF(IFERROR(FIND('Main Template'!R$17,VLOOKUP(TRIM(UPPER(SUBSTITUTE('Main Template'!$D67," ",""))),'Cleaned Google Form'!$A$1:$M$5000,9,FALSE),1),FALSE),0,1))))),1)</f>
        <v>1</v>
      </c>
      <c r="S67" s="12">
        <f>IFERROR(IF(AND(WEEKDAY('Main Template'!S$18)=1,OR(VLOOKUP(TRIM(UPPER(SUBSTITUTE($D67," ",""))),'Cleaned Google Form'!$A$1:$M$5000,3,FALSE)="SMH",VLOOKUP(TRIM(UPPER(SUBSTITUTE($D67," ",""))),'Cleaned Google Form'!$A$1:$M$5000,3,FALSE)="RCH",VLOOKUP(TRIM(UPPER(SUBSTITUTE($D67," ",""))),'Cleaned Google Form'!$A$1:$M$5000,3,FALSE)="BCCA")),0,IF(AND(S$21=1,NOT(VLOOKUP(TRIM(UPPER(SUBSTITUTE($D67," ",""))),'Cleaned Google Form'!$A$1:$M$5000,6,FALSE)="NO")),0,IF(OR(VLOOKUP(TRIM(UPPER(SUBSTITUTE($D67," ",""))),'Cleaned Google Form'!$A$1:$M$5000,8,FALSE)='Main Template'!S$12,VLOOKUP(TRIM(UPPER(SUBSTITUTE($D67," ",""))),'Cleaned Google Form'!$A$1:$M$5000,8,FALSE)='Main Template'!S$13,VLOOKUP(TRIM(UPPER(SUBSTITUTE($D67," ",""))),'Cleaned Google Form'!$A$1:$M$5000,8,FALSE)='Main Template'!S$14,VLOOKUP(TRIM(UPPER(SUBSTITUTE($D67," ",""))),'Cleaned Google Form'!$A$1:$M$5000,8,FALSE)='Main Template'!S$15),0,IF(AND('Main Template'!S$21&gt;=$C$9,'Main Template'!S$19,VLOOKUP(TRIM(UPPER(SUBSTITUTE($D67," ",""))),'Cleaned Google Form'!$A$1:$M$5000,7,FALSE)="YES"),0,IF(IFERROR(FIND('Main Template'!S$17,VLOOKUP(TRIM(UPPER(SUBSTITUTE('Main Template'!$D67," ",""))),'Cleaned Google Form'!$A$1:$M$5000,9,FALSE),1),FALSE),0,1))))),1)</f>
        <v>1</v>
      </c>
      <c r="T67" s="12">
        <f>IFERROR(IF(AND(WEEKDAY('Main Template'!T$18)=1,OR(VLOOKUP(TRIM(UPPER(SUBSTITUTE($D67," ",""))),'Cleaned Google Form'!$A$1:$M$5000,3,FALSE)="SMH",VLOOKUP(TRIM(UPPER(SUBSTITUTE($D67," ",""))),'Cleaned Google Form'!$A$1:$M$5000,3,FALSE)="RCH",VLOOKUP(TRIM(UPPER(SUBSTITUTE($D67," ",""))),'Cleaned Google Form'!$A$1:$M$5000,3,FALSE)="BCCA")),0,IF(AND(T$21=1,NOT(VLOOKUP(TRIM(UPPER(SUBSTITUTE($D67," ",""))),'Cleaned Google Form'!$A$1:$M$5000,6,FALSE)="NO")),0,IF(OR(VLOOKUP(TRIM(UPPER(SUBSTITUTE($D67," ",""))),'Cleaned Google Form'!$A$1:$M$5000,8,FALSE)='Main Template'!T$12,VLOOKUP(TRIM(UPPER(SUBSTITUTE($D67," ",""))),'Cleaned Google Form'!$A$1:$M$5000,8,FALSE)='Main Template'!T$13,VLOOKUP(TRIM(UPPER(SUBSTITUTE($D67," ",""))),'Cleaned Google Form'!$A$1:$M$5000,8,FALSE)='Main Template'!T$14,VLOOKUP(TRIM(UPPER(SUBSTITUTE($D67," ",""))),'Cleaned Google Form'!$A$1:$M$5000,8,FALSE)='Main Template'!T$15),0,IF(AND('Main Template'!T$21&gt;=$C$9,'Main Template'!T$19,VLOOKUP(TRIM(UPPER(SUBSTITUTE($D67," ",""))),'Cleaned Google Form'!$A$1:$M$5000,7,FALSE)="YES"),0,IF(IFERROR(FIND('Main Template'!T$17,VLOOKUP(TRIM(UPPER(SUBSTITUTE('Main Template'!$D67," ",""))),'Cleaned Google Form'!$A$1:$M$5000,9,FALSE),1),FALSE),0,1))))),1)</f>
        <v>1</v>
      </c>
      <c r="U67" s="12">
        <f>IFERROR(IF(AND(WEEKDAY('Main Template'!U$18)=1,OR(VLOOKUP(TRIM(UPPER(SUBSTITUTE($D67," ",""))),'Cleaned Google Form'!$A$1:$M$5000,3,FALSE)="SMH",VLOOKUP(TRIM(UPPER(SUBSTITUTE($D67," ",""))),'Cleaned Google Form'!$A$1:$M$5000,3,FALSE)="RCH",VLOOKUP(TRIM(UPPER(SUBSTITUTE($D67," ",""))),'Cleaned Google Form'!$A$1:$M$5000,3,FALSE)="BCCA")),0,IF(AND(U$21=1,NOT(VLOOKUP(TRIM(UPPER(SUBSTITUTE($D67," ",""))),'Cleaned Google Form'!$A$1:$M$5000,6,FALSE)="NO")),0,IF(OR(VLOOKUP(TRIM(UPPER(SUBSTITUTE($D67," ",""))),'Cleaned Google Form'!$A$1:$M$5000,8,FALSE)='Main Template'!U$12,VLOOKUP(TRIM(UPPER(SUBSTITUTE($D67," ",""))),'Cleaned Google Form'!$A$1:$M$5000,8,FALSE)='Main Template'!U$13,VLOOKUP(TRIM(UPPER(SUBSTITUTE($D67," ",""))),'Cleaned Google Form'!$A$1:$M$5000,8,FALSE)='Main Template'!U$14,VLOOKUP(TRIM(UPPER(SUBSTITUTE($D67," ",""))),'Cleaned Google Form'!$A$1:$M$5000,8,FALSE)='Main Template'!U$15),0,IF(AND('Main Template'!U$21&gt;=$C$9,'Main Template'!U$19,VLOOKUP(TRIM(UPPER(SUBSTITUTE($D67," ",""))),'Cleaned Google Form'!$A$1:$M$5000,7,FALSE)="YES"),0,IF(IFERROR(FIND('Main Template'!U$17,VLOOKUP(TRIM(UPPER(SUBSTITUTE('Main Template'!$D67," ",""))),'Cleaned Google Form'!$A$1:$M$5000,9,FALSE),1),FALSE),0,1))))),1)</f>
        <v>1</v>
      </c>
      <c r="V67" s="12">
        <f>IFERROR(IF(AND(WEEKDAY('Main Template'!V$18)=1,OR(VLOOKUP(TRIM(UPPER(SUBSTITUTE($D67," ",""))),'Cleaned Google Form'!$A$1:$M$5000,3,FALSE)="SMH",VLOOKUP(TRIM(UPPER(SUBSTITUTE($D67," ",""))),'Cleaned Google Form'!$A$1:$M$5000,3,FALSE)="RCH",VLOOKUP(TRIM(UPPER(SUBSTITUTE($D67," ",""))),'Cleaned Google Form'!$A$1:$M$5000,3,FALSE)="BCCA")),0,IF(AND(V$21=1,NOT(VLOOKUP(TRIM(UPPER(SUBSTITUTE($D67," ",""))),'Cleaned Google Form'!$A$1:$M$5000,6,FALSE)="NO")),0,IF(OR(VLOOKUP(TRIM(UPPER(SUBSTITUTE($D67," ",""))),'Cleaned Google Form'!$A$1:$M$5000,8,FALSE)='Main Template'!V$12,VLOOKUP(TRIM(UPPER(SUBSTITUTE($D67," ",""))),'Cleaned Google Form'!$A$1:$M$5000,8,FALSE)='Main Template'!V$13,VLOOKUP(TRIM(UPPER(SUBSTITUTE($D67," ",""))),'Cleaned Google Form'!$A$1:$M$5000,8,FALSE)='Main Template'!V$14,VLOOKUP(TRIM(UPPER(SUBSTITUTE($D67," ",""))),'Cleaned Google Form'!$A$1:$M$5000,8,FALSE)='Main Template'!V$15),0,IF(AND('Main Template'!V$21&gt;=$C$9,'Main Template'!V$19,VLOOKUP(TRIM(UPPER(SUBSTITUTE($D67," ",""))),'Cleaned Google Form'!$A$1:$M$5000,7,FALSE)="YES"),0,IF(IFERROR(FIND('Main Template'!V$17,VLOOKUP(TRIM(UPPER(SUBSTITUTE('Main Template'!$D67," ",""))),'Cleaned Google Form'!$A$1:$M$5000,9,FALSE),1),FALSE),0,1))))),1)</f>
        <v>1</v>
      </c>
      <c r="W67" s="12">
        <f>IFERROR(IF(AND(WEEKDAY('Main Template'!W$18)=1,OR(VLOOKUP(TRIM(UPPER(SUBSTITUTE($D67," ",""))),'Cleaned Google Form'!$A$1:$M$5000,3,FALSE)="SMH",VLOOKUP(TRIM(UPPER(SUBSTITUTE($D67," ",""))),'Cleaned Google Form'!$A$1:$M$5000,3,FALSE)="RCH",VLOOKUP(TRIM(UPPER(SUBSTITUTE($D67," ",""))),'Cleaned Google Form'!$A$1:$M$5000,3,FALSE)="BCCA")),0,IF(AND(W$21=1,NOT(VLOOKUP(TRIM(UPPER(SUBSTITUTE($D67," ",""))),'Cleaned Google Form'!$A$1:$M$5000,6,FALSE)="NO")),0,IF(OR(VLOOKUP(TRIM(UPPER(SUBSTITUTE($D67," ",""))),'Cleaned Google Form'!$A$1:$M$5000,8,FALSE)='Main Template'!W$12,VLOOKUP(TRIM(UPPER(SUBSTITUTE($D67," ",""))),'Cleaned Google Form'!$A$1:$M$5000,8,FALSE)='Main Template'!W$13,VLOOKUP(TRIM(UPPER(SUBSTITUTE($D67," ",""))),'Cleaned Google Form'!$A$1:$M$5000,8,FALSE)='Main Template'!W$14,VLOOKUP(TRIM(UPPER(SUBSTITUTE($D67," ",""))),'Cleaned Google Form'!$A$1:$M$5000,8,FALSE)='Main Template'!W$15),0,IF(AND('Main Template'!W$21&gt;=$C$9,'Main Template'!W$19,VLOOKUP(TRIM(UPPER(SUBSTITUTE($D67," ",""))),'Cleaned Google Form'!$A$1:$M$5000,7,FALSE)="YES"),0,IF(IFERROR(FIND('Main Template'!W$17,VLOOKUP(TRIM(UPPER(SUBSTITUTE('Main Template'!$D67," ",""))),'Cleaned Google Form'!$A$1:$M$5000,9,FALSE),1),FALSE),0,1))))),1)</f>
        <v>1</v>
      </c>
      <c r="X67" s="12">
        <f>IFERROR(IF(AND(WEEKDAY('Main Template'!X$18)=1,OR(VLOOKUP(TRIM(UPPER(SUBSTITUTE($D67," ",""))),'Cleaned Google Form'!$A$1:$M$5000,3,FALSE)="SMH",VLOOKUP(TRIM(UPPER(SUBSTITUTE($D67," ",""))),'Cleaned Google Form'!$A$1:$M$5000,3,FALSE)="RCH",VLOOKUP(TRIM(UPPER(SUBSTITUTE($D67," ",""))),'Cleaned Google Form'!$A$1:$M$5000,3,FALSE)="BCCA")),0,IF(AND(X$21=1,NOT(VLOOKUP(TRIM(UPPER(SUBSTITUTE($D67," ",""))),'Cleaned Google Form'!$A$1:$M$5000,6,FALSE)="NO")),0,IF(OR(VLOOKUP(TRIM(UPPER(SUBSTITUTE($D67," ",""))),'Cleaned Google Form'!$A$1:$M$5000,8,FALSE)='Main Template'!X$12,VLOOKUP(TRIM(UPPER(SUBSTITUTE($D67," ",""))),'Cleaned Google Form'!$A$1:$M$5000,8,FALSE)='Main Template'!X$13,VLOOKUP(TRIM(UPPER(SUBSTITUTE($D67," ",""))),'Cleaned Google Form'!$A$1:$M$5000,8,FALSE)='Main Template'!X$14,VLOOKUP(TRIM(UPPER(SUBSTITUTE($D67," ",""))),'Cleaned Google Form'!$A$1:$M$5000,8,FALSE)='Main Template'!X$15),0,IF(AND('Main Template'!X$21&gt;=$C$9,'Main Template'!X$19,VLOOKUP(TRIM(UPPER(SUBSTITUTE($D67," ",""))),'Cleaned Google Form'!$A$1:$M$5000,7,FALSE)="YES"),0,IF(IFERROR(FIND('Main Template'!X$17,VLOOKUP(TRIM(UPPER(SUBSTITUTE('Main Template'!$D67," ",""))),'Cleaned Google Form'!$A$1:$M$5000,9,FALSE),1),FALSE),0,1))))),1)</f>
        <v>1</v>
      </c>
      <c r="Y67" s="12">
        <f>IFERROR(IF(AND(WEEKDAY('Main Template'!Y$18)=1,OR(VLOOKUP(TRIM(UPPER(SUBSTITUTE($D67," ",""))),'Cleaned Google Form'!$A$1:$M$5000,3,FALSE)="SMH",VLOOKUP(TRIM(UPPER(SUBSTITUTE($D67," ",""))),'Cleaned Google Form'!$A$1:$M$5000,3,FALSE)="RCH",VLOOKUP(TRIM(UPPER(SUBSTITUTE($D67," ",""))),'Cleaned Google Form'!$A$1:$M$5000,3,FALSE)="BCCA")),0,IF(AND(Y$21=1,NOT(VLOOKUP(TRIM(UPPER(SUBSTITUTE($D67," ",""))),'Cleaned Google Form'!$A$1:$M$5000,6,FALSE)="NO")),0,IF(OR(VLOOKUP(TRIM(UPPER(SUBSTITUTE($D67," ",""))),'Cleaned Google Form'!$A$1:$M$5000,8,FALSE)='Main Template'!Y$12,VLOOKUP(TRIM(UPPER(SUBSTITUTE($D67," ",""))),'Cleaned Google Form'!$A$1:$M$5000,8,FALSE)='Main Template'!Y$13,VLOOKUP(TRIM(UPPER(SUBSTITUTE($D67," ",""))),'Cleaned Google Form'!$A$1:$M$5000,8,FALSE)='Main Template'!Y$14,VLOOKUP(TRIM(UPPER(SUBSTITUTE($D67," ",""))),'Cleaned Google Form'!$A$1:$M$5000,8,FALSE)='Main Template'!Y$15),0,IF(AND('Main Template'!Y$21&gt;=$C$9,'Main Template'!Y$19,VLOOKUP(TRIM(UPPER(SUBSTITUTE($D67," ",""))),'Cleaned Google Form'!$A$1:$M$5000,7,FALSE)="YES"),0,IF(IFERROR(FIND('Main Template'!Y$17,VLOOKUP(TRIM(UPPER(SUBSTITUTE('Main Template'!$D67," ",""))),'Cleaned Google Form'!$A$1:$M$5000,9,FALSE),1),FALSE),0,1))))),1)</f>
        <v>1</v>
      </c>
      <c r="Z67" s="12">
        <f>IFERROR(IF(AND(WEEKDAY('Main Template'!Z$18)=1,OR(VLOOKUP(TRIM(UPPER(SUBSTITUTE($D67," ",""))),'Cleaned Google Form'!$A$1:$M$5000,3,FALSE)="SMH",VLOOKUP(TRIM(UPPER(SUBSTITUTE($D67," ",""))),'Cleaned Google Form'!$A$1:$M$5000,3,FALSE)="RCH",VLOOKUP(TRIM(UPPER(SUBSTITUTE($D67," ",""))),'Cleaned Google Form'!$A$1:$M$5000,3,FALSE)="BCCA")),0,IF(AND(Z$21=1,NOT(VLOOKUP(TRIM(UPPER(SUBSTITUTE($D67," ",""))),'Cleaned Google Form'!$A$1:$M$5000,6,FALSE)="NO")),0,IF(OR(VLOOKUP(TRIM(UPPER(SUBSTITUTE($D67," ",""))),'Cleaned Google Form'!$A$1:$M$5000,8,FALSE)='Main Template'!Z$12,VLOOKUP(TRIM(UPPER(SUBSTITUTE($D67," ",""))),'Cleaned Google Form'!$A$1:$M$5000,8,FALSE)='Main Template'!Z$13,VLOOKUP(TRIM(UPPER(SUBSTITUTE($D67," ",""))),'Cleaned Google Form'!$A$1:$M$5000,8,FALSE)='Main Template'!Z$14,VLOOKUP(TRIM(UPPER(SUBSTITUTE($D67," ",""))),'Cleaned Google Form'!$A$1:$M$5000,8,FALSE)='Main Template'!Z$15),0,IF(AND('Main Template'!Z$21&gt;=$C$9,'Main Template'!Z$19,VLOOKUP(TRIM(UPPER(SUBSTITUTE($D67," ",""))),'Cleaned Google Form'!$A$1:$M$5000,7,FALSE)="YES"),0,IF(IFERROR(FIND('Main Template'!Z$17,VLOOKUP(TRIM(UPPER(SUBSTITUTE('Main Template'!$D67," ",""))),'Cleaned Google Form'!$A$1:$M$5000,9,FALSE),1),FALSE),0,1))))),1)</f>
        <v>1</v>
      </c>
      <c r="AA67" s="12">
        <f>IFERROR(IF(AND(WEEKDAY('Main Template'!AA$18)=1,OR(VLOOKUP(TRIM(UPPER(SUBSTITUTE($D67," ",""))),'Cleaned Google Form'!$A$1:$M$5000,3,FALSE)="SMH",VLOOKUP(TRIM(UPPER(SUBSTITUTE($D67," ",""))),'Cleaned Google Form'!$A$1:$M$5000,3,FALSE)="RCH",VLOOKUP(TRIM(UPPER(SUBSTITUTE($D67," ",""))),'Cleaned Google Form'!$A$1:$M$5000,3,FALSE)="BCCA")),0,IF(AND(AA$21=1,NOT(VLOOKUP(TRIM(UPPER(SUBSTITUTE($D67," ",""))),'Cleaned Google Form'!$A$1:$M$5000,6,FALSE)="NO")),0,IF(OR(VLOOKUP(TRIM(UPPER(SUBSTITUTE($D67," ",""))),'Cleaned Google Form'!$A$1:$M$5000,8,FALSE)='Main Template'!AA$12,VLOOKUP(TRIM(UPPER(SUBSTITUTE($D67," ",""))),'Cleaned Google Form'!$A$1:$M$5000,8,FALSE)='Main Template'!AA$13,VLOOKUP(TRIM(UPPER(SUBSTITUTE($D67," ",""))),'Cleaned Google Form'!$A$1:$M$5000,8,FALSE)='Main Template'!AA$14,VLOOKUP(TRIM(UPPER(SUBSTITUTE($D67," ",""))),'Cleaned Google Form'!$A$1:$M$5000,8,FALSE)='Main Template'!AA$15),0,IF(AND('Main Template'!AA$21&gt;=$C$9,'Main Template'!AA$19,VLOOKUP(TRIM(UPPER(SUBSTITUTE($D67," ",""))),'Cleaned Google Form'!$A$1:$M$5000,7,FALSE)="YES"),0,IF(IFERROR(FIND('Main Template'!AA$17,VLOOKUP(TRIM(UPPER(SUBSTITUTE('Main Template'!$D67," ",""))),'Cleaned Google Form'!$A$1:$M$5000,9,FALSE),1),FALSE),0,1))))),1)</f>
        <v>1</v>
      </c>
      <c r="AB67" s="12">
        <f>IFERROR(IF(AND(WEEKDAY('Main Template'!AB$18)=1,OR(VLOOKUP(TRIM(UPPER(SUBSTITUTE($D67," ",""))),'Cleaned Google Form'!$A$1:$M$5000,3,FALSE)="SMH",VLOOKUP(TRIM(UPPER(SUBSTITUTE($D67," ",""))),'Cleaned Google Form'!$A$1:$M$5000,3,FALSE)="RCH",VLOOKUP(TRIM(UPPER(SUBSTITUTE($D67," ",""))),'Cleaned Google Form'!$A$1:$M$5000,3,FALSE)="BCCA")),0,IF(AND(AB$21=1,NOT(VLOOKUP(TRIM(UPPER(SUBSTITUTE($D67," ",""))),'Cleaned Google Form'!$A$1:$M$5000,6,FALSE)="NO")),0,IF(OR(VLOOKUP(TRIM(UPPER(SUBSTITUTE($D67," ",""))),'Cleaned Google Form'!$A$1:$M$5000,8,FALSE)='Main Template'!AB$12,VLOOKUP(TRIM(UPPER(SUBSTITUTE($D67," ",""))),'Cleaned Google Form'!$A$1:$M$5000,8,FALSE)='Main Template'!AB$13,VLOOKUP(TRIM(UPPER(SUBSTITUTE($D67," ",""))),'Cleaned Google Form'!$A$1:$M$5000,8,FALSE)='Main Template'!AB$14,VLOOKUP(TRIM(UPPER(SUBSTITUTE($D67," ",""))),'Cleaned Google Form'!$A$1:$M$5000,8,FALSE)='Main Template'!AB$15),0,IF(AND('Main Template'!AB$21&gt;=$C$9,'Main Template'!AB$19,VLOOKUP(TRIM(UPPER(SUBSTITUTE($D67," ",""))),'Cleaned Google Form'!$A$1:$M$5000,7,FALSE)="YES"),0,IF(IFERROR(FIND('Main Template'!AB$17,VLOOKUP(TRIM(UPPER(SUBSTITUTE('Main Template'!$D67," ",""))),'Cleaned Google Form'!$A$1:$M$5000,9,FALSE),1),FALSE),0,1))))),1)</f>
        <v>1</v>
      </c>
      <c r="AC67" s="12">
        <f>IFERROR(IF(AND(WEEKDAY('Main Template'!AC$18)=1,OR(VLOOKUP(TRIM(UPPER(SUBSTITUTE($D67," ",""))),'Cleaned Google Form'!$A$1:$M$5000,3,FALSE)="SMH",VLOOKUP(TRIM(UPPER(SUBSTITUTE($D67," ",""))),'Cleaned Google Form'!$A$1:$M$5000,3,FALSE)="RCH",VLOOKUP(TRIM(UPPER(SUBSTITUTE($D67," ",""))),'Cleaned Google Form'!$A$1:$M$5000,3,FALSE)="BCCA")),0,IF(AND(AC$21=1,NOT(VLOOKUP(TRIM(UPPER(SUBSTITUTE($D67," ",""))),'Cleaned Google Form'!$A$1:$M$5000,6,FALSE)="NO")),0,IF(OR(VLOOKUP(TRIM(UPPER(SUBSTITUTE($D67," ",""))),'Cleaned Google Form'!$A$1:$M$5000,8,FALSE)='Main Template'!AC$12,VLOOKUP(TRIM(UPPER(SUBSTITUTE($D67," ",""))),'Cleaned Google Form'!$A$1:$M$5000,8,FALSE)='Main Template'!AC$13,VLOOKUP(TRIM(UPPER(SUBSTITUTE($D67," ",""))),'Cleaned Google Form'!$A$1:$M$5000,8,FALSE)='Main Template'!AC$14,VLOOKUP(TRIM(UPPER(SUBSTITUTE($D67," ",""))),'Cleaned Google Form'!$A$1:$M$5000,8,FALSE)='Main Template'!AC$15),0,IF(AND('Main Template'!AC$21&gt;=$C$9,'Main Template'!AC$19,VLOOKUP(TRIM(UPPER(SUBSTITUTE($D67," ",""))),'Cleaned Google Form'!$A$1:$M$5000,7,FALSE)="YES"),0,IF(IFERROR(FIND('Main Template'!AC$17,VLOOKUP(TRIM(UPPER(SUBSTITUTE('Main Template'!$D67," ",""))),'Cleaned Google Form'!$A$1:$M$5000,9,FALSE),1),FALSE),0,1))))),1)</f>
        <v>1</v>
      </c>
      <c r="AD67" s="12">
        <f>IFERROR(IF(AND(WEEKDAY('Main Template'!AD$18)=1,OR(VLOOKUP(TRIM(UPPER(SUBSTITUTE($D67," ",""))),'Cleaned Google Form'!$A$1:$M$5000,3,FALSE)="SMH",VLOOKUP(TRIM(UPPER(SUBSTITUTE($D67," ",""))),'Cleaned Google Form'!$A$1:$M$5000,3,FALSE)="RCH",VLOOKUP(TRIM(UPPER(SUBSTITUTE($D67," ",""))),'Cleaned Google Form'!$A$1:$M$5000,3,FALSE)="BCCA")),0,IF(AND(AD$21=1,NOT(VLOOKUP(TRIM(UPPER(SUBSTITUTE($D67," ",""))),'Cleaned Google Form'!$A$1:$M$5000,6,FALSE)="NO")),0,IF(OR(VLOOKUP(TRIM(UPPER(SUBSTITUTE($D67," ",""))),'Cleaned Google Form'!$A$1:$M$5000,8,FALSE)='Main Template'!AD$12,VLOOKUP(TRIM(UPPER(SUBSTITUTE($D67," ",""))),'Cleaned Google Form'!$A$1:$M$5000,8,FALSE)='Main Template'!AD$13,VLOOKUP(TRIM(UPPER(SUBSTITUTE($D67," ",""))),'Cleaned Google Form'!$A$1:$M$5000,8,FALSE)='Main Template'!AD$14,VLOOKUP(TRIM(UPPER(SUBSTITUTE($D67," ",""))),'Cleaned Google Form'!$A$1:$M$5000,8,FALSE)='Main Template'!AD$15),0,IF(AND('Main Template'!AD$21&gt;=$C$9,'Main Template'!AD$19,VLOOKUP(TRIM(UPPER(SUBSTITUTE($D67," ",""))),'Cleaned Google Form'!$A$1:$M$5000,7,FALSE)="YES"),0,IF(IFERROR(FIND('Main Template'!AD$17,VLOOKUP(TRIM(UPPER(SUBSTITUTE('Main Template'!$D67," ",""))),'Cleaned Google Form'!$A$1:$M$5000,9,FALSE),1),FALSE),0,1))))),1)</f>
        <v>1</v>
      </c>
      <c r="AE67" s="12">
        <f>IFERROR(IF(AND(WEEKDAY('Main Template'!AE$18)=1,OR(VLOOKUP(TRIM(UPPER(SUBSTITUTE($D67," ",""))),'Cleaned Google Form'!$A$1:$M$5000,3,FALSE)="SMH",VLOOKUP(TRIM(UPPER(SUBSTITUTE($D67," ",""))),'Cleaned Google Form'!$A$1:$M$5000,3,FALSE)="RCH",VLOOKUP(TRIM(UPPER(SUBSTITUTE($D67," ",""))),'Cleaned Google Form'!$A$1:$M$5000,3,FALSE)="BCCA")),0,IF(AND(AE$21=1,NOT(VLOOKUP(TRIM(UPPER(SUBSTITUTE($D67," ",""))),'Cleaned Google Form'!$A$1:$M$5000,6,FALSE)="NO")),0,IF(OR(VLOOKUP(TRIM(UPPER(SUBSTITUTE($D67," ",""))),'Cleaned Google Form'!$A$1:$M$5000,8,FALSE)='Main Template'!AE$12,VLOOKUP(TRIM(UPPER(SUBSTITUTE($D67," ",""))),'Cleaned Google Form'!$A$1:$M$5000,8,FALSE)='Main Template'!AE$13,VLOOKUP(TRIM(UPPER(SUBSTITUTE($D67," ",""))),'Cleaned Google Form'!$A$1:$M$5000,8,FALSE)='Main Template'!AE$14,VLOOKUP(TRIM(UPPER(SUBSTITUTE($D67," ",""))),'Cleaned Google Form'!$A$1:$M$5000,8,FALSE)='Main Template'!AE$15),0,IF(AND('Main Template'!AE$21&gt;=$C$9,'Main Template'!AE$19,VLOOKUP(TRIM(UPPER(SUBSTITUTE($D67," ",""))),'Cleaned Google Form'!$A$1:$M$5000,7,FALSE)="YES"),0,IF(IFERROR(FIND('Main Template'!AE$17,VLOOKUP(TRIM(UPPER(SUBSTITUTE('Main Template'!$D67," ",""))),'Cleaned Google Form'!$A$1:$M$5000,9,FALSE),1),FALSE),0,1))))),1)</f>
        <v>1</v>
      </c>
      <c r="AF67" s="12">
        <f>IFERROR(IF(AND(WEEKDAY('Main Template'!AF$18)=1,OR(VLOOKUP(TRIM(UPPER(SUBSTITUTE($D67," ",""))),'Cleaned Google Form'!$A$1:$M$5000,3,FALSE)="SMH",VLOOKUP(TRIM(UPPER(SUBSTITUTE($D67," ",""))),'Cleaned Google Form'!$A$1:$M$5000,3,FALSE)="RCH",VLOOKUP(TRIM(UPPER(SUBSTITUTE($D67," ",""))),'Cleaned Google Form'!$A$1:$M$5000,3,FALSE)="BCCA")),0,IF(AND(AF$21=1,NOT(VLOOKUP(TRIM(UPPER(SUBSTITUTE($D67," ",""))),'Cleaned Google Form'!$A$1:$M$5000,6,FALSE)="NO")),0,IF(OR(VLOOKUP(TRIM(UPPER(SUBSTITUTE($D67," ",""))),'Cleaned Google Form'!$A$1:$M$5000,8,FALSE)='Main Template'!AF$12,VLOOKUP(TRIM(UPPER(SUBSTITUTE($D67," ",""))),'Cleaned Google Form'!$A$1:$M$5000,8,FALSE)='Main Template'!AF$13,VLOOKUP(TRIM(UPPER(SUBSTITUTE($D67," ",""))),'Cleaned Google Form'!$A$1:$M$5000,8,FALSE)='Main Template'!AF$14,VLOOKUP(TRIM(UPPER(SUBSTITUTE($D67," ",""))),'Cleaned Google Form'!$A$1:$M$5000,8,FALSE)='Main Template'!AF$15),0,IF(AND('Main Template'!AF$21&gt;=$C$9,'Main Template'!AF$19,VLOOKUP(TRIM(UPPER(SUBSTITUTE($D67," ",""))),'Cleaned Google Form'!$A$1:$M$5000,7,FALSE)="YES"),0,IF(IFERROR(FIND('Main Template'!AF$17,VLOOKUP(TRIM(UPPER(SUBSTITUTE('Main Template'!$D67," ",""))),'Cleaned Google Form'!$A$1:$M$5000,9,FALSE),1),FALSE),0,1))))),1)</f>
        <v>1</v>
      </c>
      <c r="AG67" s="12">
        <f>IFERROR(IF(AND(WEEKDAY('Main Template'!AG$18)=1,OR(VLOOKUP(TRIM(UPPER(SUBSTITUTE($D67," ",""))),'Cleaned Google Form'!$A$1:$M$5000,3,FALSE)="SMH",VLOOKUP(TRIM(UPPER(SUBSTITUTE($D67," ",""))),'Cleaned Google Form'!$A$1:$M$5000,3,FALSE)="RCH",VLOOKUP(TRIM(UPPER(SUBSTITUTE($D67," ",""))),'Cleaned Google Form'!$A$1:$M$5000,3,FALSE)="BCCA")),0,IF(AND(AG$21=1,NOT(VLOOKUP(TRIM(UPPER(SUBSTITUTE($D67," ",""))),'Cleaned Google Form'!$A$1:$M$5000,6,FALSE)="NO")),0,IF(OR(VLOOKUP(TRIM(UPPER(SUBSTITUTE($D67," ",""))),'Cleaned Google Form'!$A$1:$M$5000,8,FALSE)='Main Template'!AG$12,VLOOKUP(TRIM(UPPER(SUBSTITUTE($D67," ",""))),'Cleaned Google Form'!$A$1:$M$5000,8,FALSE)='Main Template'!AG$13,VLOOKUP(TRIM(UPPER(SUBSTITUTE($D67," ",""))),'Cleaned Google Form'!$A$1:$M$5000,8,FALSE)='Main Template'!AG$14,VLOOKUP(TRIM(UPPER(SUBSTITUTE($D67," ",""))),'Cleaned Google Form'!$A$1:$M$5000,8,FALSE)='Main Template'!AG$15),0,IF(AND('Main Template'!AG$21&gt;=$C$9,'Main Template'!AG$19,VLOOKUP(TRIM(UPPER(SUBSTITUTE($D67," ",""))),'Cleaned Google Form'!$A$1:$M$5000,7,FALSE)="YES"),0,IF(IFERROR(FIND('Main Template'!AG$17,VLOOKUP(TRIM(UPPER(SUBSTITUTE('Main Template'!$D67," ",""))),'Cleaned Google Form'!$A$1:$M$5000,9,FALSE),1),FALSE),0,1))))),1)</f>
        <v>1</v>
      </c>
      <c r="AH67" s="12">
        <f>IFERROR(IF(AND(WEEKDAY('Main Template'!AH$18)=1,OR(VLOOKUP(TRIM(UPPER(SUBSTITUTE($D67," ",""))),'Cleaned Google Form'!$A$1:$M$5000,3,FALSE)="SMH",VLOOKUP(TRIM(UPPER(SUBSTITUTE($D67," ",""))),'Cleaned Google Form'!$A$1:$M$5000,3,FALSE)="RCH",VLOOKUP(TRIM(UPPER(SUBSTITUTE($D67," ",""))),'Cleaned Google Form'!$A$1:$M$5000,3,FALSE)="BCCA")),0,IF(AND(AH$21=1,NOT(VLOOKUP(TRIM(UPPER(SUBSTITUTE($D67," ",""))),'Cleaned Google Form'!$A$1:$M$5000,6,FALSE)="NO")),0,IF(OR(VLOOKUP(TRIM(UPPER(SUBSTITUTE($D67," ",""))),'Cleaned Google Form'!$A$1:$M$5000,8,FALSE)='Main Template'!AH$12,VLOOKUP(TRIM(UPPER(SUBSTITUTE($D67," ",""))),'Cleaned Google Form'!$A$1:$M$5000,8,FALSE)='Main Template'!AH$13,VLOOKUP(TRIM(UPPER(SUBSTITUTE($D67," ",""))),'Cleaned Google Form'!$A$1:$M$5000,8,FALSE)='Main Template'!AH$14,VLOOKUP(TRIM(UPPER(SUBSTITUTE($D67," ",""))),'Cleaned Google Form'!$A$1:$M$5000,8,FALSE)='Main Template'!AH$15),0,IF(AND('Main Template'!AH$21&gt;=$C$9,'Main Template'!AH$19,VLOOKUP(TRIM(UPPER(SUBSTITUTE($D67," ",""))),'Cleaned Google Form'!$A$1:$M$5000,7,FALSE)="YES"),0,IF(IFERROR(FIND('Main Template'!AH$17,VLOOKUP(TRIM(UPPER(SUBSTITUTE('Main Template'!$D67," ",""))),'Cleaned Google Form'!$A$1:$M$5000,9,FALSE),1),FALSE),0,1))))),1)</f>
        <v>1</v>
      </c>
      <c r="AI67" s="12">
        <f>IFERROR(IF(AND(WEEKDAY('Main Template'!AI$18)=1,OR(VLOOKUP(TRIM(UPPER(SUBSTITUTE($D67," ",""))),'Cleaned Google Form'!$A$1:$M$5000,3,FALSE)="SMH",VLOOKUP(TRIM(UPPER(SUBSTITUTE($D67," ",""))),'Cleaned Google Form'!$A$1:$M$5000,3,FALSE)="RCH",VLOOKUP(TRIM(UPPER(SUBSTITUTE($D67," ",""))),'Cleaned Google Form'!$A$1:$M$5000,3,FALSE)="BCCA")),0,IF(AND(AI$21=1,NOT(VLOOKUP(TRIM(UPPER(SUBSTITUTE($D67," ",""))),'Cleaned Google Form'!$A$1:$M$5000,6,FALSE)="NO")),0,IF(OR(VLOOKUP(TRIM(UPPER(SUBSTITUTE($D67," ",""))),'Cleaned Google Form'!$A$1:$M$5000,8,FALSE)='Main Template'!AI$12,VLOOKUP(TRIM(UPPER(SUBSTITUTE($D67," ",""))),'Cleaned Google Form'!$A$1:$M$5000,8,FALSE)='Main Template'!AI$13,VLOOKUP(TRIM(UPPER(SUBSTITUTE($D67," ",""))),'Cleaned Google Form'!$A$1:$M$5000,8,FALSE)='Main Template'!AI$14,VLOOKUP(TRIM(UPPER(SUBSTITUTE($D67," ",""))),'Cleaned Google Form'!$A$1:$M$5000,8,FALSE)='Main Template'!AI$15),0,IF(AND('Main Template'!AI$21&gt;=$C$9,'Main Template'!AI$19,VLOOKUP(TRIM(UPPER(SUBSTITUTE($D67," ",""))),'Cleaned Google Form'!$A$1:$M$5000,7,FALSE)="YES"),0,IF(IFERROR(FIND('Main Template'!AI$17,VLOOKUP(TRIM(UPPER(SUBSTITUTE('Main Template'!$D67," ",""))),'Cleaned Google Form'!$A$1:$M$5000,9,FALSE),1),FALSE),0,1))))),1)</f>
        <v>1</v>
      </c>
      <c r="AJ67" s="12">
        <f>IFERROR(IF(AND(WEEKDAY('Main Template'!AJ$18)=1,OR(VLOOKUP(TRIM(UPPER(SUBSTITUTE($D67," ",""))),'Cleaned Google Form'!$A$1:$M$5000,3,FALSE)="SMH",VLOOKUP(TRIM(UPPER(SUBSTITUTE($D67," ",""))),'Cleaned Google Form'!$A$1:$M$5000,3,FALSE)="RCH",VLOOKUP(TRIM(UPPER(SUBSTITUTE($D67," ",""))),'Cleaned Google Form'!$A$1:$M$5000,3,FALSE)="BCCA")),0,IF(AND(AJ$21=1,NOT(VLOOKUP(TRIM(UPPER(SUBSTITUTE($D67," ",""))),'Cleaned Google Form'!$A$1:$M$5000,6,FALSE)="NO")),0,IF(OR(VLOOKUP(TRIM(UPPER(SUBSTITUTE($D67," ",""))),'Cleaned Google Form'!$A$1:$M$5000,8,FALSE)='Main Template'!AJ$12,VLOOKUP(TRIM(UPPER(SUBSTITUTE($D67," ",""))),'Cleaned Google Form'!$A$1:$M$5000,8,FALSE)='Main Template'!AJ$13,VLOOKUP(TRIM(UPPER(SUBSTITUTE($D67," ",""))),'Cleaned Google Form'!$A$1:$M$5000,8,FALSE)='Main Template'!AJ$14,VLOOKUP(TRIM(UPPER(SUBSTITUTE($D67," ",""))),'Cleaned Google Form'!$A$1:$M$5000,8,FALSE)='Main Template'!AJ$15),0,IF(AND('Main Template'!AJ$21&gt;=$C$9,'Main Template'!AJ$19,VLOOKUP(TRIM(UPPER(SUBSTITUTE($D67," ",""))),'Cleaned Google Form'!$A$1:$M$5000,7,FALSE)="YES"),0,IF(IFERROR(FIND('Main Template'!AJ$17,VLOOKUP(TRIM(UPPER(SUBSTITUTE('Main Template'!$D67," ",""))),'Cleaned Google Form'!$A$1:$M$5000,9,FALSE),1),FALSE),0,1))))),1)</f>
        <v>1</v>
      </c>
      <c r="AK67" s="12">
        <f>IFERROR(IF(AND(WEEKDAY('Main Template'!AK$18)=1,OR(VLOOKUP(TRIM(UPPER(SUBSTITUTE($D67," ",""))),'Cleaned Google Form'!$A$1:$M$5000,3,FALSE)="SMH",VLOOKUP(TRIM(UPPER(SUBSTITUTE($D67," ",""))),'Cleaned Google Form'!$A$1:$M$5000,3,FALSE)="RCH",VLOOKUP(TRIM(UPPER(SUBSTITUTE($D67," ",""))),'Cleaned Google Form'!$A$1:$M$5000,3,FALSE)="BCCA")),0,IF(AND(AK$21=1,NOT(VLOOKUP(TRIM(UPPER(SUBSTITUTE($D67," ",""))),'Cleaned Google Form'!$A$1:$M$5000,6,FALSE)="NO")),0,IF(OR(VLOOKUP(TRIM(UPPER(SUBSTITUTE($D67," ",""))),'Cleaned Google Form'!$A$1:$M$5000,8,FALSE)='Main Template'!AK$12,VLOOKUP(TRIM(UPPER(SUBSTITUTE($D67," ",""))),'Cleaned Google Form'!$A$1:$M$5000,8,FALSE)='Main Template'!AK$13,VLOOKUP(TRIM(UPPER(SUBSTITUTE($D67," ",""))),'Cleaned Google Form'!$A$1:$M$5000,8,FALSE)='Main Template'!AK$14,VLOOKUP(TRIM(UPPER(SUBSTITUTE($D67," ",""))),'Cleaned Google Form'!$A$1:$M$5000,8,FALSE)='Main Template'!AK$15),0,IF(AND('Main Template'!AK$21&gt;=$C$9,'Main Template'!AK$19,VLOOKUP(TRIM(UPPER(SUBSTITUTE($D67," ",""))),'Cleaned Google Form'!$A$1:$M$5000,7,FALSE)="YES"),0,IF(IFERROR(FIND('Main Template'!AK$17,VLOOKUP(TRIM(UPPER(SUBSTITUTE('Main Template'!$D67," ",""))),'Cleaned Google Form'!$A$1:$M$5000,9,FALSE),1),FALSE),0,1))))),1)</f>
        <v>1</v>
      </c>
      <c r="AL67" s="12">
        <f>IFERROR(IF(AND(WEEKDAY('Main Template'!AL$18)=1,OR(VLOOKUP(TRIM(UPPER(SUBSTITUTE($D67," ",""))),'Cleaned Google Form'!$A$1:$M$5000,3,FALSE)="SMH",VLOOKUP(TRIM(UPPER(SUBSTITUTE($D67," ",""))),'Cleaned Google Form'!$A$1:$M$5000,3,FALSE)="RCH",VLOOKUP(TRIM(UPPER(SUBSTITUTE($D67," ",""))),'Cleaned Google Form'!$A$1:$M$5000,3,FALSE)="BCCA")),0,IF(AND(AL$21=1,NOT(VLOOKUP(TRIM(UPPER(SUBSTITUTE($D67," ",""))),'Cleaned Google Form'!$A$1:$M$5000,6,FALSE)="NO")),0,IF(OR(VLOOKUP(TRIM(UPPER(SUBSTITUTE($D67," ",""))),'Cleaned Google Form'!$A$1:$M$5000,8,FALSE)='Main Template'!AL$12,VLOOKUP(TRIM(UPPER(SUBSTITUTE($D67," ",""))),'Cleaned Google Form'!$A$1:$M$5000,8,FALSE)='Main Template'!AL$13,VLOOKUP(TRIM(UPPER(SUBSTITUTE($D67," ",""))),'Cleaned Google Form'!$A$1:$M$5000,8,FALSE)='Main Template'!AL$14,VLOOKUP(TRIM(UPPER(SUBSTITUTE($D67," ",""))),'Cleaned Google Form'!$A$1:$M$5000,8,FALSE)='Main Template'!AL$15),0,IF(AND('Main Template'!AL$21&gt;=$C$9,'Main Template'!AL$19,VLOOKUP(TRIM(UPPER(SUBSTITUTE($D67," ",""))),'Cleaned Google Form'!$A$1:$M$5000,7,FALSE)="YES"),0,IF(IFERROR(FIND('Main Template'!AL$17,VLOOKUP(TRIM(UPPER(SUBSTITUTE('Main Template'!$D67," ",""))),'Cleaned Google Form'!$A$1:$M$5000,9,FALSE),1),FALSE),0,1))))),1)</f>
        <v>1</v>
      </c>
      <c r="AM67" s="12">
        <f>IFERROR(IF(AND(WEEKDAY('Main Template'!AM$18)=1,OR(VLOOKUP(TRIM(UPPER(SUBSTITUTE($D67," ",""))),'Cleaned Google Form'!$A$1:$M$5000,3,FALSE)="SMH",VLOOKUP(TRIM(UPPER(SUBSTITUTE($D67," ",""))),'Cleaned Google Form'!$A$1:$M$5000,3,FALSE)="RCH",VLOOKUP(TRIM(UPPER(SUBSTITUTE($D67," ",""))),'Cleaned Google Form'!$A$1:$M$5000,3,FALSE)="BCCA")),0,IF(AND(AM$21=1,NOT(VLOOKUP(TRIM(UPPER(SUBSTITUTE($D67," ",""))),'Cleaned Google Form'!$A$1:$M$5000,6,FALSE)="NO")),0,IF(OR(VLOOKUP(TRIM(UPPER(SUBSTITUTE($D67," ",""))),'Cleaned Google Form'!$A$1:$M$5000,8,FALSE)='Main Template'!AM$12,VLOOKUP(TRIM(UPPER(SUBSTITUTE($D67," ",""))),'Cleaned Google Form'!$A$1:$M$5000,8,FALSE)='Main Template'!AM$13,VLOOKUP(TRIM(UPPER(SUBSTITUTE($D67," ",""))),'Cleaned Google Form'!$A$1:$M$5000,8,FALSE)='Main Template'!AM$14,VLOOKUP(TRIM(UPPER(SUBSTITUTE($D67," ",""))),'Cleaned Google Form'!$A$1:$M$5000,8,FALSE)='Main Template'!AM$15),0,IF(AND('Main Template'!AM$21&gt;=$C$9,'Main Template'!AM$19,VLOOKUP(TRIM(UPPER(SUBSTITUTE($D67," ",""))),'Cleaned Google Form'!$A$1:$M$5000,7,FALSE)="YES"),0,IF(IFERROR(FIND('Main Template'!AM$17,VLOOKUP(TRIM(UPPER(SUBSTITUTE('Main Template'!$D67," ",""))),'Cleaned Google Form'!$A$1:$M$5000,9,FALSE),1),FALSE),0,1))))),1)</f>
        <v>1</v>
      </c>
      <c r="AN67" s="12">
        <f>IFERROR(IF(AND(WEEKDAY('Main Template'!AN$18)=1,OR(VLOOKUP(TRIM(UPPER(SUBSTITUTE($D67," ",""))),'Cleaned Google Form'!$A$1:$M$5000,3,FALSE)="SMH",VLOOKUP(TRIM(UPPER(SUBSTITUTE($D67," ",""))),'Cleaned Google Form'!$A$1:$M$5000,3,FALSE)="RCH",VLOOKUP(TRIM(UPPER(SUBSTITUTE($D67," ",""))),'Cleaned Google Form'!$A$1:$M$5000,3,FALSE)="BCCA")),0,IF(AND(AN$21=1,NOT(VLOOKUP(TRIM(UPPER(SUBSTITUTE($D67," ",""))),'Cleaned Google Form'!$A$1:$M$5000,6,FALSE)="NO")),0,IF(OR(VLOOKUP(TRIM(UPPER(SUBSTITUTE($D67," ",""))),'Cleaned Google Form'!$A$1:$M$5000,8,FALSE)='Main Template'!AN$12,VLOOKUP(TRIM(UPPER(SUBSTITUTE($D67," ",""))),'Cleaned Google Form'!$A$1:$M$5000,8,FALSE)='Main Template'!AN$13,VLOOKUP(TRIM(UPPER(SUBSTITUTE($D67," ",""))),'Cleaned Google Form'!$A$1:$M$5000,8,FALSE)='Main Template'!AN$14,VLOOKUP(TRIM(UPPER(SUBSTITUTE($D67," ",""))),'Cleaned Google Form'!$A$1:$M$5000,8,FALSE)='Main Template'!AN$15),0,IF(AND('Main Template'!AN$21&gt;=$C$9,'Main Template'!AN$19,VLOOKUP(TRIM(UPPER(SUBSTITUTE($D67," ",""))),'Cleaned Google Form'!$A$1:$M$5000,7,FALSE)="YES"),0,IF(IFERROR(FIND('Main Template'!AN$17,VLOOKUP(TRIM(UPPER(SUBSTITUTE('Main Template'!$D67," ",""))),'Cleaned Google Form'!$A$1:$M$5000,9,FALSE),1),FALSE),0,1))))),1)</f>
        <v>1</v>
      </c>
    </row>
    <row r="68" spans="2:40">
      <c r="B68" t="str">
        <f>IFERROR(IF(ISNUMBER(MATCH(UPPER(SUBSTITUTE(D68," ","")),'Cleaned Google Form'!$A:$A,0)),"","Oops"),"Not Present")</f>
        <v/>
      </c>
      <c r="C68" s="4">
        <f>I68</f>
        <v>47</v>
      </c>
      <c r="D68" s="4" t="s">
        <v>313</v>
      </c>
      <c r="E68" s="4">
        <f>IFERROR(IF(VLOOKUP(TRIM(UPPER(SUBSTITUTE(D68," ",""))),'Cleaned Google Form'!$A$1:$L$5000,5,FALSE)="YES",1,0),0)</f>
        <v>1</v>
      </c>
      <c r="F68" s="4">
        <f>IFERROR(IF(RIGHT(VLOOKUP(TRIM(UPPER(SUBSTITUTE(D68," ",""))),'Cleaned Google Form'!$A$1:$L$5000,2,FALSE),1)="1",1,0),0)</f>
        <v>1</v>
      </c>
      <c r="G68" s="4">
        <f>IFERROR(IF(VLOOKUP(TRIM(UPPER(SUBSTITUTE(D68," ",""))),'Cleaned Google Form'!$A$1:$L$5000,3,FALSE)="VGH",1,0),0)</f>
        <v>0</v>
      </c>
      <c r="H68" s="4">
        <f>IFERROR(IF(G68+IFERROR(IF(VLOOKUP(TRIM(UPPER(SUBSTITUTE(D68," ",""))),'Cleaned Google Form'!$A$1:$L$5000,3,FALSE)="SPH",1,0),0)=0,1,0),0)</f>
        <v>0</v>
      </c>
      <c r="I68" s="4">
        <f>IF(I67="Resident Index",1,I67+1)</f>
        <v>47</v>
      </c>
      <c r="J68" s="12">
        <f>IFERROR(IF(AND(WEEKDAY('Main Template'!J$18)=1,OR(VLOOKUP(TRIM(UPPER(SUBSTITUTE($D68," ",""))),'Cleaned Google Form'!$A$1:$M$5000,3,FALSE)="SMH",VLOOKUP(TRIM(UPPER(SUBSTITUTE($D68," ",""))),'Cleaned Google Form'!$A$1:$M$5000,3,FALSE)="RCH",VLOOKUP(TRIM(UPPER(SUBSTITUTE($D68," ",""))),'Cleaned Google Form'!$A$1:$M$5000,3,FALSE)="BCCA")),0,IF(AND(J$21=1,NOT(VLOOKUP(TRIM(UPPER(SUBSTITUTE($D68," ",""))),'Cleaned Google Form'!$A$1:$M$5000,6,FALSE)="NO")),0,IF(OR(VLOOKUP(TRIM(UPPER(SUBSTITUTE($D68," ",""))),'Cleaned Google Form'!$A$1:$M$5000,8,FALSE)='Main Template'!J$12,VLOOKUP(TRIM(UPPER(SUBSTITUTE($D68," ",""))),'Cleaned Google Form'!$A$1:$M$5000,8,FALSE)='Main Template'!J$13,VLOOKUP(TRIM(UPPER(SUBSTITUTE($D68," ",""))),'Cleaned Google Form'!$A$1:$M$5000,8,FALSE)='Main Template'!J$14,VLOOKUP(TRIM(UPPER(SUBSTITUTE($D68," ",""))),'Cleaned Google Form'!$A$1:$M$5000,8,FALSE)='Main Template'!J$15),0,IF(AND('Main Template'!J$21&gt;=$C$9,'Main Template'!J$19,VLOOKUP(TRIM(UPPER(SUBSTITUTE($D68," ",""))),'Cleaned Google Form'!$A$1:$M$5000,7,FALSE)="YES"),0,IF(IFERROR(FIND('Main Template'!J$17,VLOOKUP(TRIM(UPPER(SUBSTITUTE('Main Template'!$D68," ",""))),'Cleaned Google Form'!$A$1:$M$5000,9,FALSE),1),FALSE),0,1))))),1)</f>
        <v>0</v>
      </c>
      <c r="K68" s="12">
        <f>IFERROR(IF(AND(WEEKDAY('Main Template'!K$18)=1,OR(VLOOKUP(TRIM(UPPER(SUBSTITUTE($D68," ",""))),'Cleaned Google Form'!$A$1:$M$5000,3,FALSE)="SMH",VLOOKUP(TRIM(UPPER(SUBSTITUTE($D68," ",""))),'Cleaned Google Form'!$A$1:$M$5000,3,FALSE)="RCH",VLOOKUP(TRIM(UPPER(SUBSTITUTE($D68," ",""))),'Cleaned Google Form'!$A$1:$M$5000,3,FALSE)="BCCA")),0,IF(AND(K$21=1,NOT(VLOOKUP(TRIM(UPPER(SUBSTITUTE($D68," ",""))),'Cleaned Google Form'!$A$1:$M$5000,6,FALSE)="NO")),0,IF(OR(VLOOKUP(TRIM(UPPER(SUBSTITUTE($D68," ",""))),'Cleaned Google Form'!$A$1:$M$5000,8,FALSE)='Main Template'!K$12,VLOOKUP(TRIM(UPPER(SUBSTITUTE($D68," ",""))),'Cleaned Google Form'!$A$1:$M$5000,8,FALSE)='Main Template'!K$13,VLOOKUP(TRIM(UPPER(SUBSTITUTE($D68," ",""))),'Cleaned Google Form'!$A$1:$M$5000,8,FALSE)='Main Template'!K$14,VLOOKUP(TRIM(UPPER(SUBSTITUTE($D68," ",""))),'Cleaned Google Form'!$A$1:$M$5000,8,FALSE)='Main Template'!K$15),0,IF(AND('Main Template'!K$21&gt;=$C$9,'Main Template'!K$19,VLOOKUP(TRIM(UPPER(SUBSTITUTE($D68," ",""))),'Cleaned Google Form'!$A$1:$M$5000,7,FALSE)="YES"),0,IF(IFERROR(FIND('Main Template'!K$17,VLOOKUP(TRIM(UPPER(SUBSTITUTE('Main Template'!$D68," ",""))),'Cleaned Google Form'!$A$1:$M$5000,9,FALSE),1),FALSE),0,1))))),1)</f>
        <v>1</v>
      </c>
      <c r="L68" s="12">
        <f>IFERROR(IF(AND(WEEKDAY('Main Template'!L$18)=1,OR(VLOOKUP(TRIM(UPPER(SUBSTITUTE($D68," ",""))),'Cleaned Google Form'!$A$1:$M$5000,3,FALSE)="SMH",VLOOKUP(TRIM(UPPER(SUBSTITUTE($D68," ",""))),'Cleaned Google Form'!$A$1:$M$5000,3,FALSE)="RCH",VLOOKUP(TRIM(UPPER(SUBSTITUTE($D68," ",""))),'Cleaned Google Form'!$A$1:$M$5000,3,FALSE)="BCCA")),0,IF(AND(L$21=1,NOT(VLOOKUP(TRIM(UPPER(SUBSTITUTE($D68," ",""))),'Cleaned Google Form'!$A$1:$M$5000,6,FALSE)="NO")),0,IF(OR(VLOOKUP(TRIM(UPPER(SUBSTITUTE($D68," ",""))),'Cleaned Google Form'!$A$1:$M$5000,8,FALSE)='Main Template'!L$12,VLOOKUP(TRIM(UPPER(SUBSTITUTE($D68," ",""))),'Cleaned Google Form'!$A$1:$M$5000,8,FALSE)='Main Template'!L$13,VLOOKUP(TRIM(UPPER(SUBSTITUTE($D68," ",""))),'Cleaned Google Form'!$A$1:$M$5000,8,FALSE)='Main Template'!L$14,VLOOKUP(TRIM(UPPER(SUBSTITUTE($D68," ",""))),'Cleaned Google Form'!$A$1:$M$5000,8,FALSE)='Main Template'!L$15),0,IF(AND('Main Template'!L$21&gt;=$C$9,'Main Template'!L$19,VLOOKUP(TRIM(UPPER(SUBSTITUTE($D68," ",""))),'Cleaned Google Form'!$A$1:$M$5000,7,FALSE)="YES"),0,IF(IFERROR(FIND('Main Template'!L$17,VLOOKUP(TRIM(UPPER(SUBSTITUTE('Main Template'!$D68," ",""))),'Cleaned Google Form'!$A$1:$M$5000,9,FALSE),1),FALSE),0,1))))),1)</f>
        <v>1</v>
      </c>
      <c r="M68" s="12">
        <f>IFERROR(IF(AND(WEEKDAY('Main Template'!M$18)=1,OR(VLOOKUP(TRIM(UPPER(SUBSTITUTE($D68," ",""))),'Cleaned Google Form'!$A$1:$M$5000,3,FALSE)="SMH",VLOOKUP(TRIM(UPPER(SUBSTITUTE($D68," ",""))),'Cleaned Google Form'!$A$1:$M$5000,3,FALSE)="RCH",VLOOKUP(TRIM(UPPER(SUBSTITUTE($D68," ",""))),'Cleaned Google Form'!$A$1:$M$5000,3,FALSE)="BCCA")),0,IF(AND(M$21=1,NOT(VLOOKUP(TRIM(UPPER(SUBSTITUTE($D68," ",""))),'Cleaned Google Form'!$A$1:$M$5000,6,FALSE)="NO")),0,IF(OR(VLOOKUP(TRIM(UPPER(SUBSTITUTE($D68," ",""))),'Cleaned Google Form'!$A$1:$M$5000,8,FALSE)='Main Template'!M$12,VLOOKUP(TRIM(UPPER(SUBSTITUTE($D68," ",""))),'Cleaned Google Form'!$A$1:$M$5000,8,FALSE)='Main Template'!M$13,VLOOKUP(TRIM(UPPER(SUBSTITUTE($D68," ",""))),'Cleaned Google Form'!$A$1:$M$5000,8,FALSE)='Main Template'!M$14,VLOOKUP(TRIM(UPPER(SUBSTITUTE($D68," ",""))),'Cleaned Google Form'!$A$1:$M$5000,8,FALSE)='Main Template'!M$15),0,IF(AND('Main Template'!M$21&gt;=$C$9,'Main Template'!M$19,VLOOKUP(TRIM(UPPER(SUBSTITUTE($D68," ",""))),'Cleaned Google Form'!$A$1:$M$5000,7,FALSE)="YES"),0,IF(IFERROR(FIND('Main Template'!M$17,VLOOKUP(TRIM(UPPER(SUBSTITUTE('Main Template'!$D68," ",""))),'Cleaned Google Form'!$A$1:$M$5000,9,FALSE),1),FALSE),0,1))))),1)</f>
        <v>1</v>
      </c>
      <c r="N68" s="12">
        <f>IFERROR(IF(AND(WEEKDAY('Main Template'!N$18)=1,OR(VLOOKUP(TRIM(UPPER(SUBSTITUTE($D68," ",""))),'Cleaned Google Form'!$A$1:$M$5000,3,FALSE)="SMH",VLOOKUP(TRIM(UPPER(SUBSTITUTE($D68," ",""))),'Cleaned Google Form'!$A$1:$M$5000,3,FALSE)="RCH",VLOOKUP(TRIM(UPPER(SUBSTITUTE($D68," ",""))),'Cleaned Google Form'!$A$1:$M$5000,3,FALSE)="BCCA")),0,IF(AND(N$21=1,NOT(VLOOKUP(TRIM(UPPER(SUBSTITUTE($D68," ",""))),'Cleaned Google Form'!$A$1:$M$5000,6,FALSE)="NO")),0,IF(OR(VLOOKUP(TRIM(UPPER(SUBSTITUTE($D68," ",""))),'Cleaned Google Form'!$A$1:$M$5000,8,FALSE)='Main Template'!N$12,VLOOKUP(TRIM(UPPER(SUBSTITUTE($D68," ",""))),'Cleaned Google Form'!$A$1:$M$5000,8,FALSE)='Main Template'!N$13,VLOOKUP(TRIM(UPPER(SUBSTITUTE($D68," ",""))),'Cleaned Google Form'!$A$1:$M$5000,8,FALSE)='Main Template'!N$14,VLOOKUP(TRIM(UPPER(SUBSTITUTE($D68," ",""))),'Cleaned Google Form'!$A$1:$M$5000,8,FALSE)='Main Template'!N$15),0,IF(AND('Main Template'!N$21&gt;=$C$9,'Main Template'!N$19,VLOOKUP(TRIM(UPPER(SUBSTITUTE($D68," ",""))),'Cleaned Google Form'!$A$1:$M$5000,7,FALSE)="YES"),0,IF(IFERROR(FIND('Main Template'!N$17,VLOOKUP(TRIM(UPPER(SUBSTITUTE('Main Template'!$D68," ",""))),'Cleaned Google Form'!$A$1:$M$5000,9,FALSE),1),FALSE),0,1))))),1)</f>
        <v>1</v>
      </c>
      <c r="O68" s="12">
        <f>IFERROR(IF(AND(WEEKDAY('Main Template'!O$18)=1,OR(VLOOKUP(TRIM(UPPER(SUBSTITUTE($D68," ",""))),'Cleaned Google Form'!$A$1:$M$5000,3,FALSE)="SMH",VLOOKUP(TRIM(UPPER(SUBSTITUTE($D68," ",""))),'Cleaned Google Form'!$A$1:$M$5000,3,FALSE)="RCH",VLOOKUP(TRIM(UPPER(SUBSTITUTE($D68," ",""))),'Cleaned Google Form'!$A$1:$M$5000,3,FALSE)="BCCA")),0,IF(AND(O$21=1,NOT(VLOOKUP(TRIM(UPPER(SUBSTITUTE($D68," ",""))),'Cleaned Google Form'!$A$1:$M$5000,6,FALSE)="NO")),0,IF(OR(VLOOKUP(TRIM(UPPER(SUBSTITUTE($D68," ",""))),'Cleaned Google Form'!$A$1:$M$5000,8,FALSE)='Main Template'!O$12,VLOOKUP(TRIM(UPPER(SUBSTITUTE($D68," ",""))),'Cleaned Google Form'!$A$1:$M$5000,8,FALSE)='Main Template'!O$13,VLOOKUP(TRIM(UPPER(SUBSTITUTE($D68," ",""))),'Cleaned Google Form'!$A$1:$M$5000,8,FALSE)='Main Template'!O$14,VLOOKUP(TRIM(UPPER(SUBSTITUTE($D68," ",""))),'Cleaned Google Form'!$A$1:$M$5000,8,FALSE)='Main Template'!O$15),0,IF(AND('Main Template'!O$21&gt;=$C$9,'Main Template'!O$19,VLOOKUP(TRIM(UPPER(SUBSTITUTE($D68," ",""))),'Cleaned Google Form'!$A$1:$M$5000,7,FALSE)="YES"),0,IF(IFERROR(FIND('Main Template'!O$17,VLOOKUP(TRIM(UPPER(SUBSTITUTE('Main Template'!$D68," ",""))),'Cleaned Google Form'!$A$1:$M$5000,9,FALSE),1),FALSE),0,1))))),1)</f>
        <v>1</v>
      </c>
      <c r="P68" s="12">
        <f>IFERROR(IF(AND(WEEKDAY('Main Template'!P$18)=1,OR(VLOOKUP(TRIM(UPPER(SUBSTITUTE($D68," ",""))),'Cleaned Google Form'!$A$1:$M$5000,3,FALSE)="SMH",VLOOKUP(TRIM(UPPER(SUBSTITUTE($D68," ",""))),'Cleaned Google Form'!$A$1:$M$5000,3,FALSE)="RCH",VLOOKUP(TRIM(UPPER(SUBSTITUTE($D68," ",""))),'Cleaned Google Form'!$A$1:$M$5000,3,FALSE)="BCCA")),0,IF(AND(P$21=1,NOT(VLOOKUP(TRIM(UPPER(SUBSTITUTE($D68," ",""))),'Cleaned Google Form'!$A$1:$M$5000,6,FALSE)="NO")),0,IF(OR(VLOOKUP(TRIM(UPPER(SUBSTITUTE($D68," ",""))),'Cleaned Google Form'!$A$1:$M$5000,8,FALSE)='Main Template'!P$12,VLOOKUP(TRIM(UPPER(SUBSTITUTE($D68," ",""))),'Cleaned Google Form'!$A$1:$M$5000,8,FALSE)='Main Template'!P$13,VLOOKUP(TRIM(UPPER(SUBSTITUTE($D68," ",""))),'Cleaned Google Form'!$A$1:$M$5000,8,FALSE)='Main Template'!P$14,VLOOKUP(TRIM(UPPER(SUBSTITUTE($D68," ",""))),'Cleaned Google Form'!$A$1:$M$5000,8,FALSE)='Main Template'!P$15),0,IF(AND('Main Template'!P$21&gt;=$C$9,'Main Template'!P$19,VLOOKUP(TRIM(UPPER(SUBSTITUTE($D68," ",""))),'Cleaned Google Form'!$A$1:$M$5000,7,FALSE)="YES"),0,IF(IFERROR(FIND('Main Template'!P$17,VLOOKUP(TRIM(UPPER(SUBSTITUTE('Main Template'!$D68," ",""))),'Cleaned Google Form'!$A$1:$M$5000,9,FALSE),1),FALSE),0,1))))),1)</f>
        <v>0</v>
      </c>
      <c r="Q68" s="12">
        <f>IFERROR(IF(AND(WEEKDAY('Main Template'!Q$18)=1,OR(VLOOKUP(TRIM(UPPER(SUBSTITUTE($D68," ",""))),'Cleaned Google Form'!$A$1:$M$5000,3,FALSE)="SMH",VLOOKUP(TRIM(UPPER(SUBSTITUTE($D68," ",""))),'Cleaned Google Form'!$A$1:$M$5000,3,FALSE)="RCH",VLOOKUP(TRIM(UPPER(SUBSTITUTE($D68," ",""))),'Cleaned Google Form'!$A$1:$M$5000,3,FALSE)="BCCA")),0,IF(AND(Q$21=1,NOT(VLOOKUP(TRIM(UPPER(SUBSTITUTE($D68," ",""))),'Cleaned Google Form'!$A$1:$M$5000,6,FALSE)="NO")),0,IF(OR(VLOOKUP(TRIM(UPPER(SUBSTITUTE($D68," ",""))),'Cleaned Google Form'!$A$1:$M$5000,8,FALSE)='Main Template'!Q$12,VLOOKUP(TRIM(UPPER(SUBSTITUTE($D68," ",""))),'Cleaned Google Form'!$A$1:$M$5000,8,FALSE)='Main Template'!Q$13,VLOOKUP(TRIM(UPPER(SUBSTITUTE($D68," ",""))),'Cleaned Google Form'!$A$1:$M$5000,8,FALSE)='Main Template'!Q$14,VLOOKUP(TRIM(UPPER(SUBSTITUTE($D68," ",""))),'Cleaned Google Form'!$A$1:$M$5000,8,FALSE)='Main Template'!Q$15),0,IF(AND('Main Template'!Q$21&gt;=$C$9,'Main Template'!Q$19,VLOOKUP(TRIM(UPPER(SUBSTITUTE($D68," ",""))),'Cleaned Google Form'!$A$1:$M$5000,7,FALSE)="YES"),0,IF(IFERROR(FIND('Main Template'!Q$17,VLOOKUP(TRIM(UPPER(SUBSTITUTE('Main Template'!$D68," ",""))),'Cleaned Google Form'!$A$1:$M$5000,9,FALSE),1),FALSE),0,1))))),1)</f>
        <v>1</v>
      </c>
      <c r="R68" s="12">
        <f>IFERROR(IF(AND(WEEKDAY('Main Template'!R$18)=1,OR(VLOOKUP(TRIM(UPPER(SUBSTITUTE($D68," ",""))),'Cleaned Google Form'!$A$1:$M$5000,3,FALSE)="SMH",VLOOKUP(TRIM(UPPER(SUBSTITUTE($D68," ",""))),'Cleaned Google Form'!$A$1:$M$5000,3,FALSE)="RCH",VLOOKUP(TRIM(UPPER(SUBSTITUTE($D68," ",""))),'Cleaned Google Form'!$A$1:$M$5000,3,FALSE)="BCCA")),0,IF(AND(R$21=1,NOT(VLOOKUP(TRIM(UPPER(SUBSTITUTE($D68," ",""))),'Cleaned Google Form'!$A$1:$M$5000,6,FALSE)="NO")),0,IF(OR(VLOOKUP(TRIM(UPPER(SUBSTITUTE($D68," ",""))),'Cleaned Google Form'!$A$1:$M$5000,8,FALSE)='Main Template'!R$12,VLOOKUP(TRIM(UPPER(SUBSTITUTE($D68," ",""))),'Cleaned Google Form'!$A$1:$M$5000,8,FALSE)='Main Template'!R$13,VLOOKUP(TRIM(UPPER(SUBSTITUTE($D68," ",""))),'Cleaned Google Form'!$A$1:$M$5000,8,FALSE)='Main Template'!R$14,VLOOKUP(TRIM(UPPER(SUBSTITUTE($D68," ",""))),'Cleaned Google Form'!$A$1:$M$5000,8,FALSE)='Main Template'!R$15),0,IF(AND('Main Template'!R$21&gt;=$C$9,'Main Template'!R$19,VLOOKUP(TRIM(UPPER(SUBSTITUTE($D68," ",""))),'Cleaned Google Form'!$A$1:$M$5000,7,FALSE)="YES"),0,IF(IFERROR(FIND('Main Template'!R$17,VLOOKUP(TRIM(UPPER(SUBSTITUTE('Main Template'!$D68," ",""))),'Cleaned Google Form'!$A$1:$M$5000,9,FALSE),1),FALSE),0,1))))),1)</f>
        <v>1</v>
      </c>
      <c r="S68" s="12">
        <f>IFERROR(IF(AND(WEEKDAY('Main Template'!S$18)=1,OR(VLOOKUP(TRIM(UPPER(SUBSTITUTE($D68," ",""))),'Cleaned Google Form'!$A$1:$M$5000,3,FALSE)="SMH",VLOOKUP(TRIM(UPPER(SUBSTITUTE($D68," ",""))),'Cleaned Google Form'!$A$1:$M$5000,3,FALSE)="RCH",VLOOKUP(TRIM(UPPER(SUBSTITUTE($D68," ",""))),'Cleaned Google Form'!$A$1:$M$5000,3,FALSE)="BCCA")),0,IF(AND(S$21=1,NOT(VLOOKUP(TRIM(UPPER(SUBSTITUTE($D68," ",""))),'Cleaned Google Form'!$A$1:$M$5000,6,FALSE)="NO")),0,IF(OR(VLOOKUP(TRIM(UPPER(SUBSTITUTE($D68," ",""))),'Cleaned Google Form'!$A$1:$M$5000,8,FALSE)='Main Template'!S$12,VLOOKUP(TRIM(UPPER(SUBSTITUTE($D68," ",""))),'Cleaned Google Form'!$A$1:$M$5000,8,FALSE)='Main Template'!S$13,VLOOKUP(TRIM(UPPER(SUBSTITUTE($D68," ",""))),'Cleaned Google Form'!$A$1:$M$5000,8,FALSE)='Main Template'!S$14,VLOOKUP(TRIM(UPPER(SUBSTITUTE($D68," ",""))),'Cleaned Google Form'!$A$1:$M$5000,8,FALSE)='Main Template'!S$15),0,IF(AND('Main Template'!S$21&gt;=$C$9,'Main Template'!S$19,VLOOKUP(TRIM(UPPER(SUBSTITUTE($D68," ",""))),'Cleaned Google Form'!$A$1:$M$5000,7,FALSE)="YES"),0,IF(IFERROR(FIND('Main Template'!S$17,VLOOKUP(TRIM(UPPER(SUBSTITUTE('Main Template'!$D68," ",""))),'Cleaned Google Form'!$A$1:$M$5000,9,FALSE),1),FALSE),0,1))))),1)</f>
        <v>1</v>
      </c>
      <c r="T68" s="12">
        <f>IFERROR(IF(AND(WEEKDAY('Main Template'!T$18)=1,OR(VLOOKUP(TRIM(UPPER(SUBSTITUTE($D68," ",""))),'Cleaned Google Form'!$A$1:$M$5000,3,FALSE)="SMH",VLOOKUP(TRIM(UPPER(SUBSTITUTE($D68," ",""))),'Cleaned Google Form'!$A$1:$M$5000,3,FALSE)="RCH",VLOOKUP(TRIM(UPPER(SUBSTITUTE($D68," ",""))),'Cleaned Google Form'!$A$1:$M$5000,3,FALSE)="BCCA")),0,IF(AND(T$21=1,NOT(VLOOKUP(TRIM(UPPER(SUBSTITUTE($D68," ",""))),'Cleaned Google Form'!$A$1:$M$5000,6,FALSE)="NO")),0,IF(OR(VLOOKUP(TRIM(UPPER(SUBSTITUTE($D68," ",""))),'Cleaned Google Form'!$A$1:$M$5000,8,FALSE)='Main Template'!T$12,VLOOKUP(TRIM(UPPER(SUBSTITUTE($D68," ",""))),'Cleaned Google Form'!$A$1:$M$5000,8,FALSE)='Main Template'!T$13,VLOOKUP(TRIM(UPPER(SUBSTITUTE($D68," ",""))),'Cleaned Google Form'!$A$1:$M$5000,8,FALSE)='Main Template'!T$14,VLOOKUP(TRIM(UPPER(SUBSTITUTE($D68," ",""))),'Cleaned Google Form'!$A$1:$M$5000,8,FALSE)='Main Template'!T$15),0,IF(AND('Main Template'!T$21&gt;=$C$9,'Main Template'!T$19,VLOOKUP(TRIM(UPPER(SUBSTITUTE($D68," ",""))),'Cleaned Google Form'!$A$1:$M$5000,7,FALSE)="YES"),0,IF(IFERROR(FIND('Main Template'!T$17,VLOOKUP(TRIM(UPPER(SUBSTITUTE('Main Template'!$D68," ",""))),'Cleaned Google Form'!$A$1:$M$5000,9,FALSE),1),FALSE),0,1))))),1)</f>
        <v>1</v>
      </c>
      <c r="U68" s="12">
        <f>IFERROR(IF(AND(WEEKDAY('Main Template'!U$18)=1,OR(VLOOKUP(TRIM(UPPER(SUBSTITUTE($D68," ",""))),'Cleaned Google Form'!$A$1:$M$5000,3,FALSE)="SMH",VLOOKUP(TRIM(UPPER(SUBSTITUTE($D68," ",""))),'Cleaned Google Form'!$A$1:$M$5000,3,FALSE)="RCH",VLOOKUP(TRIM(UPPER(SUBSTITUTE($D68," ",""))),'Cleaned Google Form'!$A$1:$M$5000,3,FALSE)="BCCA")),0,IF(AND(U$21=1,NOT(VLOOKUP(TRIM(UPPER(SUBSTITUTE($D68," ",""))),'Cleaned Google Form'!$A$1:$M$5000,6,FALSE)="NO")),0,IF(OR(VLOOKUP(TRIM(UPPER(SUBSTITUTE($D68," ",""))),'Cleaned Google Form'!$A$1:$M$5000,8,FALSE)='Main Template'!U$12,VLOOKUP(TRIM(UPPER(SUBSTITUTE($D68," ",""))),'Cleaned Google Form'!$A$1:$M$5000,8,FALSE)='Main Template'!U$13,VLOOKUP(TRIM(UPPER(SUBSTITUTE($D68," ",""))),'Cleaned Google Form'!$A$1:$M$5000,8,FALSE)='Main Template'!U$14,VLOOKUP(TRIM(UPPER(SUBSTITUTE($D68," ",""))),'Cleaned Google Form'!$A$1:$M$5000,8,FALSE)='Main Template'!U$15),0,IF(AND('Main Template'!U$21&gt;=$C$9,'Main Template'!U$19,VLOOKUP(TRIM(UPPER(SUBSTITUTE($D68," ",""))),'Cleaned Google Form'!$A$1:$M$5000,7,FALSE)="YES"),0,IF(IFERROR(FIND('Main Template'!U$17,VLOOKUP(TRIM(UPPER(SUBSTITUTE('Main Template'!$D68," ",""))),'Cleaned Google Form'!$A$1:$M$5000,9,FALSE),1),FALSE),0,1))))),1)</f>
        <v>1</v>
      </c>
      <c r="V68" s="12">
        <f>IFERROR(IF(AND(WEEKDAY('Main Template'!V$18)=1,OR(VLOOKUP(TRIM(UPPER(SUBSTITUTE($D68," ",""))),'Cleaned Google Form'!$A$1:$M$5000,3,FALSE)="SMH",VLOOKUP(TRIM(UPPER(SUBSTITUTE($D68," ",""))),'Cleaned Google Form'!$A$1:$M$5000,3,FALSE)="RCH",VLOOKUP(TRIM(UPPER(SUBSTITUTE($D68," ",""))),'Cleaned Google Form'!$A$1:$M$5000,3,FALSE)="BCCA")),0,IF(AND(V$21=1,NOT(VLOOKUP(TRIM(UPPER(SUBSTITUTE($D68," ",""))),'Cleaned Google Form'!$A$1:$M$5000,6,FALSE)="NO")),0,IF(OR(VLOOKUP(TRIM(UPPER(SUBSTITUTE($D68," ",""))),'Cleaned Google Form'!$A$1:$M$5000,8,FALSE)='Main Template'!V$12,VLOOKUP(TRIM(UPPER(SUBSTITUTE($D68," ",""))),'Cleaned Google Form'!$A$1:$M$5000,8,FALSE)='Main Template'!V$13,VLOOKUP(TRIM(UPPER(SUBSTITUTE($D68," ",""))),'Cleaned Google Form'!$A$1:$M$5000,8,FALSE)='Main Template'!V$14,VLOOKUP(TRIM(UPPER(SUBSTITUTE($D68," ",""))),'Cleaned Google Form'!$A$1:$M$5000,8,FALSE)='Main Template'!V$15),0,IF(AND('Main Template'!V$21&gt;=$C$9,'Main Template'!V$19,VLOOKUP(TRIM(UPPER(SUBSTITUTE($D68," ",""))),'Cleaned Google Form'!$A$1:$M$5000,7,FALSE)="YES"),0,IF(IFERROR(FIND('Main Template'!V$17,VLOOKUP(TRIM(UPPER(SUBSTITUTE('Main Template'!$D68," ",""))),'Cleaned Google Form'!$A$1:$M$5000,9,FALSE),1),FALSE),0,1))))),1)</f>
        <v>1</v>
      </c>
      <c r="W68" s="12">
        <f>IFERROR(IF(AND(WEEKDAY('Main Template'!W$18)=1,OR(VLOOKUP(TRIM(UPPER(SUBSTITUTE($D68," ",""))),'Cleaned Google Form'!$A$1:$M$5000,3,FALSE)="SMH",VLOOKUP(TRIM(UPPER(SUBSTITUTE($D68," ",""))),'Cleaned Google Form'!$A$1:$M$5000,3,FALSE)="RCH",VLOOKUP(TRIM(UPPER(SUBSTITUTE($D68," ",""))),'Cleaned Google Form'!$A$1:$M$5000,3,FALSE)="BCCA")),0,IF(AND(W$21=1,NOT(VLOOKUP(TRIM(UPPER(SUBSTITUTE($D68," ",""))),'Cleaned Google Form'!$A$1:$M$5000,6,FALSE)="NO")),0,IF(OR(VLOOKUP(TRIM(UPPER(SUBSTITUTE($D68," ",""))),'Cleaned Google Form'!$A$1:$M$5000,8,FALSE)='Main Template'!W$12,VLOOKUP(TRIM(UPPER(SUBSTITUTE($D68," ",""))),'Cleaned Google Form'!$A$1:$M$5000,8,FALSE)='Main Template'!W$13,VLOOKUP(TRIM(UPPER(SUBSTITUTE($D68," ",""))),'Cleaned Google Form'!$A$1:$M$5000,8,FALSE)='Main Template'!W$14,VLOOKUP(TRIM(UPPER(SUBSTITUTE($D68," ",""))),'Cleaned Google Form'!$A$1:$M$5000,8,FALSE)='Main Template'!W$15),0,IF(AND('Main Template'!W$21&gt;=$C$9,'Main Template'!W$19,VLOOKUP(TRIM(UPPER(SUBSTITUTE($D68," ",""))),'Cleaned Google Form'!$A$1:$M$5000,7,FALSE)="YES"),0,IF(IFERROR(FIND('Main Template'!W$17,VLOOKUP(TRIM(UPPER(SUBSTITUTE('Main Template'!$D68," ",""))),'Cleaned Google Form'!$A$1:$M$5000,9,FALSE),1),FALSE),0,1))))),1)</f>
        <v>0</v>
      </c>
      <c r="X68" s="12">
        <f>IFERROR(IF(AND(WEEKDAY('Main Template'!X$18)=1,OR(VLOOKUP(TRIM(UPPER(SUBSTITUTE($D68," ",""))),'Cleaned Google Form'!$A$1:$M$5000,3,FALSE)="SMH",VLOOKUP(TRIM(UPPER(SUBSTITUTE($D68," ",""))),'Cleaned Google Form'!$A$1:$M$5000,3,FALSE)="RCH",VLOOKUP(TRIM(UPPER(SUBSTITUTE($D68," ",""))),'Cleaned Google Form'!$A$1:$M$5000,3,FALSE)="BCCA")),0,IF(AND(X$21=1,NOT(VLOOKUP(TRIM(UPPER(SUBSTITUTE($D68," ",""))),'Cleaned Google Form'!$A$1:$M$5000,6,FALSE)="NO")),0,IF(OR(VLOOKUP(TRIM(UPPER(SUBSTITUTE($D68," ",""))),'Cleaned Google Form'!$A$1:$M$5000,8,FALSE)='Main Template'!X$12,VLOOKUP(TRIM(UPPER(SUBSTITUTE($D68," ",""))),'Cleaned Google Form'!$A$1:$M$5000,8,FALSE)='Main Template'!X$13,VLOOKUP(TRIM(UPPER(SUBSTITUTE($D68," ",""))),'Cleaned Google Form'!$A$1:$M$5000,8,FALSE)='Main Template'!X$14,VLOOKUP(TRIM(UPPER(SUBSTITUTE($D68," ",""))),'Cleaned Google Form'!$A$1:$M$5000,8,FALSE)='Main Template'!X$15),0,IF(AND('Main Template'!X$21&gt;=$C$9,'Main Template'!X$19,VLOOKUP(TRIM(UPPER(SUBSTITUTE($D68," ",""))),'Cleaned Google Form'!$A$1:$M$5000,7,FALSE)="YES"),0,IF(IFERROR(FIND('Main Template'!X$17,VLOOKUP(TRIM(UPPER(SUBSTITUTE('Main Template'!$D68," ",""))),'Cleaned Google Form'!$A$1:$M$5000,9,FALSE),1),FALSE),0,1))))),1)</f>
        <v>1</v>
      </c>
      <c r="Y68" s="12">
        <f>IFERROR(IF(AND(WEEKDAY('Main Template'!Y$18)=1,OR(VLOOKUP(TRIM(UPPER(SUBSTITUTE($D68," ",""))),'Cleaned Google Form'!$A$1:$M$5000,3,FALSE)="SMH",VLOOKUP(TRIM(UPPER(SUBSTITUTE($D68," ",""))),'Cleaned Google Form'!$A$1:$M$5000,3,FALSE)="RCH",VLOOKUP(TRIM(UPPER(SUBSTITUTE($D68," ",""))),'Cleaned Google Form'!$A$1:$M$5000,3,FALSE)="BCCA")),0,IF(AND(Y$21=1,NOT(VLOOKUP(TRIM(UPPER(SUBSTITUTE($D68," ",""))),'Cleaned Google Form'!$A$1:$M$5000,6,FALSE)="NO")),0,IF(OR(VLOOKUP(TRIM(UPPER(SUBSTITUTE($D68," ",""))),'Cleaned Google Form'!$A$1:$M$5000,8,FALSE)='Main Template'!Y$12,VLOOKUP(TRIM(UPPER(SUBSTITUTE($D68," ",""))),'Cleaned Google Form'!$A$1:$M$5000,8,FALSE)='Main Template'!Y$13,VLOOKUP(TRIM(UPPER(SUBSTITUTE($D68," ",""))),'Cleaned Google Form'!$A$1:$M$5000,8,FALSE)='Main Template'!Y$14,VLOOKUP(TRIM(UPPER(SUBSTITUTE($D68," ",""))),'Cleaned Google Form'!$A$1:$M$5000,8,FALSE)='Main Template'!Y$15),0,IF(AND('Main Template'!Y$21&gt;=$C$9,'Main Template'!Y$19,VLOOKUP(TRIM(UPPER(SUBSTITUTE($D68," ",""))),'Cleaned Google Form'!$A$1:$M$5000,7,FALSE)="YES"),0,IF(IFERROR(FIND('Main Template'!Y$17,VLOOKUP(TRIM(UPPER(SUBSTITUTE('Main Template'!$D68," ",""))),'Cleaned Google Form'!$A$1:$M$5000,9,FALSE),1),FALSE),0,1))))),1)</f>
        <v>1</v>
      </c>
      <c r="Z68" s="12">
        <f>IFERROR(IF(AND(WEEKDAY('Main Template'!Z$18)=1,OR(VLOOKUP(TRIM(UPPER(SUBSTITUTE($D68," ",""))),'Cleaned Google Form'!$A$1:$M$5000,3,FALSE)="SMH",VLOOKUP(TRIM(UPPER(SUBSTITUTE($D68," ",""))),'Cleaned Google Form'!$A$1:$M$5000,3,FALSE)="RCH",VLOOKUP(TRIM(UPPER(SUBSTITUTE($D68," ",""))),'Cleaned Google Form'!$A$1:$M$5000,3,FALSE)="BCCA")),0,IF(AND(Z$21=1,NOT(VLOOKUP(TRIM(UPPER(SUBSTITUTE($D68," ",""))),'Cleaned Google Form'!$A$1:$M$5000,6,FALSE)="NO")),0,IF(OR(VLOOKUP(TRIM(UPPER(SUBSTITUTE($D68," ",""))),'Cleaned Google Form'!$A$1:$M$5000,8,FALSE)='Main Template'!Z$12,VLOOKUP(TRIM(UPPER(SUBSTITUTE($D68," ",""))),'Cleaned Google Form'!$A$1:$M$5000,8,FALSE)='Main Template'!Z$13,VLOOKUP(TRIM(UPPER(SUBSTITUTE($D68," ",""))),'Cleaned Google Form'!$A$1:$M$5000,8,FALSE)='Main Template'!Z$14,VLOOKUP(TRIM(UPPER(SUBSTITUTE($D68," ",""))),'Cleaned Google Form'!$A$1:$M$5000,8,FALSE)='Main Template'!Z$15),0,IF(AND('Main Template'!Z$21&gt;=$C$9,'Main Template'!Z$19,VLOOKUP(TRIM(UPPER(SUBSTITUTE($D68," ",""))),'Cleaned Google Form'!$A$1:$M$5000,7,FALSE)="YES"),0,IF(IFERROR(FIND('Main Template'!Z$17,VLOOKUP(TRIM(UPPER(SUBSTITUTE('Main Template'!$D68," ",""))),'Cleaned Google Form'!$A$1:$M$5000,9,FALSE),1),FALSE),0,1))))),1)</f>
        <v>1</v>
      </c>
      <c r="AA68" s="12">
        <f>IFERROR(IF(AND(WEEKDAY('Main Template'!AA$18)=1,OR(VLOOKUP(TRIM(UPPER(SUBSTITUTE($D68," ",""))),'Cleaned Google Form'!$A$1:$M$5000,3,FALSE)="SMH",VLOOKUP(TRIM(UPPER(SUBSTITUTE($D68," ",""))),'Cleaned Google Form'!$A$1:$M$5000,3,FALSE)="RCH",VLOOKUP(TRIM(UPPER(SUBSTITUTE($D68," ",""))),'Cleaned Google Form'!$A$1:$M$5000,3,FALSE)="BCCA")),0,IF(AND(AA$21=1,NOT(VLOOKUP(TRIM(UPPER(SUBSTITUTE($D68," ",""))),'Cleaned Google Form'!$A$1:$M$5000,6,FALSE)="NO")),0,IF(OR(VLOOKUP(TRIM(UPPER(SUBSTITUTE($D68," ",""))),'Cleaned Google Form'!$A$1:$M$5000,8,FALSE)='Main Template'!AA$12,VLOOKUP(TRIM(UPPER(SUBSTITUTE($D68," ",""))),'Cleaned Google Form'!$A$1:$M$5000,8,FALSE)='Main Template'!AA$13,VLOOKUP(TRIM(UPPER(SUBSTITUTE($D68," ",""))),'Cleaned Google Form'!$A$1:$M$5000,8,FALSE)='Main Template'!AA$14,VLOOKUP(TRIM(UPPER(SUBSTITUTE($D68," ",""))),'Cleaned Google Form'!$A$1:$M$5000,8,FALSE)='Main Template'!AA$15),0,IF(AND('Main Template'!AA$21&gt;=$C$9,'Main Template'!AA$19,VLOOKUP(TRIM(UPPER(SUBSTITUTE($D68," ",""))),'Cleaned Google Form'!$A$1:$M$5000,7,FALSE)="YES"),0,IF(IFERROR(FIND('Main Template'!AA$17,VLOOKUP(TRIM(UPPER(SUBSTITUTE('Main Template'!$D68," ",""))),'Cleaned Google Form'!$A$1:$M$5000,9,FALSE),1),FALSE),0,1))))),1)</f>
        <v>1</v>
      </c>
      <c r="AB68" s="12">
        <f>IFERROR(IF(AND(WEEKDAY('Main Template'!AB$18)=1,OR(VLOOKUP(TRIM(UPPER(SUBSTITUTE($D68," ",""))),'Cleaned Google Form'!$A$1:$M$5000,3,FALSE)="SMH",VLOOKUP(TRIM(UPPER(SUBSTITUTE($D68," ",""))),'Cleaned Google Form'!$A$1:$M$5000,3,FALSE)="RCH",VLOOKUP(TRIM(UPPER(SUBSTITUTE($D68," ",""))),'Cleaned Google Form'!$A$1:$M$5000,3,FALSE)="BCCA")),0,IF(AND(AB$21=1,NOT(VLOOKUP(TRIM(UPPER(SUBSTITUTE($D68," ",""))),'Cleaned Google Form'!$A$1:$M$5000,6,FALSE)="NO")),0,IF(OR(VLOOKUP(TRIM(UPPER(SUBSTITUTE($D68," ",""))),'Cleaned Google Form'!$A$1:$M$5000,8,FALSE)='Main Template'!AB$12,VLOOKUP(TRIM(UPPER(SUBSTITUTE($D68," ",""))),'Cleaned Google Form'!$A$1:$M$5000,8,FALSE)='Main Template'!AB$13,VLOOKUP(TRIM(UPPER(SUBSTITUTE($D68," ",""))),'Cleaned Google Form'!$A$1:$M$5000,8,FALSE)='Main Template'!AB$14,VLOOKUP(TRIM(UPPER(SUBSTITUTE($D68," ",""))),'Cleaned Google Form'!$A$1:$M$5000,8,FALSE)='Main Template'!AB$15),0,IF(AND('Main Template'!AB$21&gt;=$C$9,'Main Template'!AB$19,VLOOKUP(TRIM(UPPER(SUBSTITUTE($D68," ",""))),'Cleaned Google Form'!$A$1:$M$5000,7,FALSE)="YES"),0,IF(IFERROR(FIND('Main Template'!AB$17,VLOOKUP(TRIM(UPPER(SUBSTITUTE('Main Template'!$D68," ",""))),'Cleaned Google Form'!$A$1:$M$5000,9,FALSE),1),FALSE),0,1))))),1)</f>
        <v>1</v>
      </c>
      <c r="AC68" s="12">
        <f>IFERROR(IF(AND(WEEKDAY('Main Template'!AC$18)=1,OR(VLOOKUP(TRIM(UPPER(SUBSTITUTE($D68," ",""))),'Cleaned Google Form'!$A$1:$M$5000,3,FALSE)="SMH",VLOOKUP(TRIM(UPPER(SUBSTITUTE($D68," ",""))),'Cleaned Google Form'!$A$1:$M$5000,3,FALSE)="RCH",VLOOKUP(TRIM(UPPER(SUBSTITUTE($D68," ",""))),'Cleaned Google Form'!$A$1:$M$5000,3,FALSE)="BCCA")),0,IF(AND(AC$21=1,NOT(VLOOKUP(TRIM(UPPER(SUBSTITUTE($D68," ",""))),'Cleaned Google Form'!$A$1:$M$5000,6,FALSE)="NO")),0,IF(OR(VLOOKUP(TRIM(UPPER(SUBSTITUTE($D68," ",""))),'Cleaned Google Form'!$A$1:$M$5000,8,FALSE)='Main Template'!AC$12,VLOOKUP(TRIM(UPPER(SUBSTITUTE($D68," ",""))),'Cleaned Google Form'!$A$1:$M$5000,8,FALSE)='Main Template'!AC$13,VLOOKUP(TRIM(UPPER(SUBSTITUTE($D68," ",""))),'Cleaned Google Form'!$A$1:$M$5000,8,FALSE)='Main Template'!AC$14,VLOOKUP(TRIM(UPPER(SUBSTITUTE($D68," ",""))),'Cleaned Google Form'!$A$1:$M$5000,8,FALSE)='Main Template'!AC$15),0,IF(AND('Main Template'!AC$21&gt;=$C$9,'Main Template'!AC$19,VLOOKUP(TRIM(UPPER(SUBSTITUTE($D68," ",""))),'Cleaned Google Form'!$A$1:$M$5000,7,FALSE)="YES"),0,IF(IFERROR(FIND('Main Template'!AC$17,VLOOKUP(TRIM(UPPER(SUBSTITUTE('Main Template'!$D68," ",""))),'Cleaned Google Form'!$A$1:$M$5000,9,FALSE),1),FALSE),0,1))))),1)</f>
        <v>1</v>
      </c>
      <c r="AD68" s="12">
        <f>IFERROR(IF(AND(WEEKDAY('Main Template'!AD$18)=1,OR(VLOOKUP(TRIM(UPPER(SUBSTITUTE($D68," ",""))),'Cleaned Google Form'!$A$1:$M$5000,3,FALSE)="SMH",VLOOKUP(TRIM(UPPER(SUBSTITUTE($D68," ",""))),'Cleaned Google Form'!$A$1:$M$5000,3,FALSE)="RCH",VLOOKUP(TRIM(UPPER(SUBSTITUTE($D68," ",""))),'Cleaned Google Form'!$A$1:$M$5000,3,FALSE)="BCCA")),0,IF(AND(AD$21=1,NOT(VLOOKUP(TRIM(UPPER(SUBSTITUTE($D68," ",""))),'Cleaned Google Form'!$A$1:$M$5000,6,FALSE)="NO")),0,IF(OR(VLOOKUP(TRIM(UPPER(SUBSTITUTE($D68," ",""))),'Cleaned Google Form'!$A$1:$M$5000,8,FALSE)='Main Template'!AD$12,VLOOKUP(TRIM(UPPER(SUBSTITUTE($D68," ",""))),'Cleaned Google Form'!$A$1:$M$5000,8,FALSE)='Main Template'!AD$13,VLOOKUP(TRIM(UPPER(SUBSTITUTE($D68," ",""))),'Cleaned Google Form'!$A$1:$M$5000,8,FALSE)='Main Template'!AD$14,VLOOKUP(TRIM(UPPER(SUBSTITUTE($D68," ",""))),'Cleaned Google Form'!$A$1:$M$5000,8,FALSE)='Main Template'!AD$15),0,IF(AND('Main Template'!AD$21&gt;=$C$9,'Main Template'!AD$19,VLOOKUP(TRIM(UPPER(SUBSTITUTE($D68," ",""))),'Cleaned Google Form'!$A$1:$M$5000,7,FALSE)="YES"),0,IF(IFERROR(FIND('Main Template'!AD$17,VLOOKUP(TRIM(UPPER(SUBSTITUTE('Main Template'!$D68," ",""))),'Cleaned Google Form'!$A$1:$M$5000,9,FALSE),1),FALSE),0,1))))),1)</f>
        <v>0</v>
      </c>
      <c r="AE68" s="12">
        <f>IFERROR(IF(AND(WEEKDAY('Main Template'!AE$18)=1,OR(VLOOKUP(TRIM(UPPER(SUBSTITUTE($D68," ",""))),'Cleaned Google Form'!$A$1:$M$5000,3,FALSE)="SMH",VLOOKUP(TRIM(UPPER(SUBSTITUTE($D68," ",""))),'Cleaned Google Form'!$A$1:$M$5000,3,FALSE)="RCH",VLOOKUP(TRIM(UPPER(SUBSTITUTE($D68," ",""))),'Cleaned Google Form'!$A$1:$M$5000,3,FALSE)="BCCA")),0,IF(AND(AE$21=1,NOT(VLOOKUP(TRIM(UPPER(SUBSTITUTE($D68," ",""))),'Cleaned Google Form'!$A$1:$M$5000,6,FALSE)="NO")),0,IF(OR(VLOOKUP(TRIM(UPPER(SUBSTITUTE($D68," ",""))),'Cleaned Google Form'!$A$1:$M$5000,8,FALSE)='Main Template'!AE$12,VLOOKUP(TRIM(UPPER(SUBSTITUTE($D68," ",""))),'Cleaned Google Form'!$A$1:$M$5000,8,FALSE)='Main Template'!AE$13,VLOOKUP(TRIM(UPPER(SUBSTITUTE($D68," ",""))),'Cleaned Google Form'!$A$1:$M$5000,8,FALSE)='Main Template'!AE$14,VLOOKUP(TRIM(UPPER(SUBSTITUTE($D68," ",""))),'Cleaned Google Form'!$A$1:$M$5000,8,FALSE)='Main Template'!AE$15),0,IF(AND('Main Template'!AE$21&gt;=$C$9,'Main Template'!AE$19,VLOOKUP(TRIM(UPPER(SUBSTITUTE($D68," ",""))),'Cleaned Google Form'!$A$1:$M$5000,7,FALSE)="YES"),0,IF(IFERROR(FIND('Main Template'!AE$17,VLOOKUP(TRIM(UPPER(SUBSTITUTE('Main Template'!$D68," ",""))),'Cleaned Google Form'!$A$1:$M$5000,9,FALSE),1),FALSE),0,1))))),1)</f>
        <v>1</v>
      </c>
      <c r="AF68" s="12">
        <f>IFERROR(IF(AND(WEEKDAY('Main Template'!AF$18)=1,OR(VLOOKUP(TRIM(UPPER(SUBSTITUTE($D68," ",""))),'Cleaned Google Form'!$A$1:$M$5000,3,FALSE)="SMH",VLOOKUP(TRIM(UPPER(SUBSTITUTE($D68," ",""))),'Cleaned Google Form'!$A$1:$M$5000,3,FALSE)="RCH",VLOOKUP(TRIM(UPPER(SUBSTITUTE($D68," ",""))),'Cleaned Google Form'!$A$1:$M$5000,3,FALSE)="BCCA")),0,IF(AND(AF$21=1,NOT(VLOOKUP(TRIM(UPPER(SUBSTITUTE($D68," ",""))),'Cleaned Google Form'!$A$1:$M$5000,6,FALSE)="NO")),0,IF(OR(VLOOKUP(TRIM(UPPER(SUBSTITUTE($D68," ",""))),'Cleaned Google Form'!$A$1:$M$5000,8,FALSE)='Main Template'!AF$12,VLOOKUP(TRIM(UPPER(SUBSTITUTE($D68," ",""))),'Cleaned Google Form'!$A$1:$M$5000,8,FALSE)='Main Template'!AF$13,VLOOKUP(TRIM(UPPER(SUBSTITUTE($D68," ",""))),'Cleaned Google Form'!$A$1:$M$5000,8,FALSE)='Main Template'!AF$14,VLOOKUP(TRIM(UPPER(SUBSTITUTE($D68," ",""))),'Cleaned Google Form'!$A$1:$M$5000,8,FALSE)='Main Template'!AF$15),0,IF(AND('Main Template'!AF$21&gt;=$C$9,'Main Template'!AF$19,VLOOKUP(TRIM(UPPER(SUBSTITUTE($D68," ",""))),'Cleaned Google Form'!$A$1:$M$5000,7,FALSE)="YES"),0,IF(IFERROR(FIND('Main Template'!AF$17,VLOOKUP(TRIM(UPPER(SUBSTITUTE('Main Template'!$D68," ",""))),'Cleaned Google Form'!$A$1:$M$5000,9,FALSE),1),FALSE),0,1))))),1)</f>
        <v>1</v>
      </c>
      <c r="AG68" s="12">
        <f>IFERROR(IF(AND(WEEKDAY('Main Template'!AG$18)=1,OR(VLOOKUP(TRIM(UPPER(SUBSTITUTE($D68," ",""))),'Cleaned Google Form'!$A$1:$M$5000,3,FALSE)="SMH",VLOOKUP(TRIM(UPPER(SUBSTITUTE($D68," ",""))),'Cleaned Google Form'!$A$1:$M$5000,3,FALSE)="RCH",VLOOKUP(TRIM(UPPER(SUBSTITUTE($D68," ",""))),'Cleaned Google Form'!$A$1:$M$5000,3,FALSE)="BCCA")),0,IF(AND(AG$21=1,NOT(VLOOKUP(TRIM(UPPER(SUBSTITUTE($D68," ",""))),'Cleaned Google Form'!$A$1:$M$5000,6,FALSE)="NO")),0,IF(OR(VLOOKUP(TRIM(UPPER(SUBSTITUTE($D68," ",""))),'Cleaned Google Form'!$A$1:$M$5000,8,FALSE)='Main Template'!AG$12,VLOOKUP(TRIM(UPPER(SUBSTITUTE($D68," ",""))),'Cleaned Google Form'!$A$1:$M$5000,8,FALSE)='Main Template'!AG$13,VLOOKUP(TRIM(UPPER(SUBSTITUTE($D68," ",""))),'Cleaned Google Form'!$A$1:$M$5000,8,FALSE)='Main Template'!AG$14,VLOOKUP(TRIM(UPPER(SUBSTITUTE($D68," ",""))),'Cleaned Google Form'!$A$1:$M$5000,8,FALSE)='Main Template'!AG$15),0,IF(AND('Main Template'!AG$21&gt;=$C$9,'Main Template'!AG$19,VLOOKUP(TRIM(UPPER(SUBSTITUTE($D68," ",""))),'Cleaned Google Form'!$A$1:$M$5000,7,FALSE)="YES"),0,IF(IFERROR(FIND('Main Template'!AG$17,VLOOKUP(TRIM(UPPER(SUBSTITUTE('Main Template'!$D68," ",""))),'Cleaned Google Form'!$A$1:$M$5000,9,FALSE),1),FALSE),0,1))))),1)</f>
        <v>1</v>
      </c>
      <c r="AH68" s="12">
        <f>IFERROR(IF(AND(WEEKDAY('Main Template'!AH$18)=1,OR(VLOOKUP(TRIM(UPPER(SUBSTITUTE($D68," ",""))),'Cleaned Google Form'!$A$1:$M$5000,3,FALSE)="SMH",VLOOKUP(TRIM(UPPER(SUBSTITUTE($D68," ",""))),'Cleaned Google Form'!$A$1:$M$5000,3,FALSE)="RCH",VLOOKUP(TRIM(UPPER(SUBSTITUTE($D68," ",""))),'Cleaned Google Form'!$A$1:$M$5000,3,FALSE)="BCCA")),0,IF(AND(AH$21=1,NOT(VLOOKUP(TRIM(UPPER(SUBSTITUTE($D68," ",""))),'Cleaned Google Form'!$A$1:$M$5000,6,FALSE)="NO")),0,IF(OR(VLOOKUP(TRIM(UPPER(SUBSTITUTE($D68," ",""))),'Cleaned Google Form'!$A$1:$M$5000,8,FALSE)='Main Template'!AH$12,VLOOKUP(TRIM(UPPER(SUBSTITUTE($D68," ",""))),'Cleaned Google Form'!$A$1:$M$5000,8,FALSE)='Main Template'!AH$13,VLOOKUP(TRIM(UPPER(SUBSTITUTE($D68," ",""))),'Cleaned Google Form'!$A$1:$M$5000,8,FALSE)='Main Template'!AH$14,VLOOKUP(TRIM(UPPER(SUBSTITUTE($D68," ",""))),'Cleaned Google Form'!$A$1:$M$5000,8,FALSE)='Main Template'!AH$15),0,IF(AND('Main Template'!AH$21&gt;=$C$9,'Main Template'!AH$19,VLOOKUP(TRIM(UPPER(SUBSTITUTE($D68," ",""))),'Cleaned Google Form'!$A$1:$M$5000,7,FALSE)="YES"),0,IF(IFERROR(FIND('Main Template'!AH$17,VLOOKUP(TRIM(UPPER(SUBSTITUTE('Main Template'!$D68," ",""))),'Cleaned Google Form'!$A$1:$M$5000,9,FALSE),1),FALSE),0,1))))),1)</f>
        <v>1</v>
      </c>
      <c r="AI68" s="12">
        <f>IFERROR(IF(AND(WEEKDAY('Main Template'!AI$18)=1,OR(VLOOKUP(TRIM(UPPER(SUBSTITUTE($D68," ",""))),'Cleaned Google Form'!$A$1:$M$5000,3,FALSE)="SMH",VLOOKUP(TRIM(UPPER(SUBSTITUTE($D68," ",""))),'Cleaned Google Form'!$A$1:$M$5000,3,FALSE)="RCH",VLOOKUP(TRIM(UPPER(SUBSTITUTE($D68," ",""))),'Cleaned Google Form'!$A$1:$M$5000,3,FALSE)="BCCA")),0,IF(AND(AI$21=1,NOT(VLOOKUP(TRIM(UPPER(SUBSTITUTE($D68," ",""))),'Cleaned Google Form'!$A$1:$M$5000,6,FALSE)="NO")),0,IF(OR(VLOOKUP(TRIM(UPPER(SUBSTITUTE($D68," ",""))),'Cleaned Google Form'!$A$1:$M$5000,8,FALSE)='Main Template'!AI$12,VLOOKUP(TRIM(UPPER(SUBSTITUTE($D68," ",""))),'Cleaned Google Form'!$A$1:$M$5000,8,FALSE)='Main Template'!AI$13,VLOOKUP(TRIM(UPPER(SUBSTITUTE($D68," ",""))),'Cleaned Google Form'!$A$1:$M$5000,8,FALSE)='Main Template'!AI$14,VLOOKUP(TRIM(UPPER(SUBSTITUTE($D68," ",""))),'Cleaned Google Form'!$A$1:$M$5000,8,FALSE)='Main Template'!AI$15),0,IF(AND('Main Template'!AI$21&gt;=$C$9,'Main Template'!AI$19,VLOOKUP(TRIM(UPPER(SUBSTITUTE($D68," ",""))),'Cleaned Google Form'!$A$1:$M$5000,7,FALSE)="YES"),0,IF(IFERROR(FIND('Main Template'!AI$17,VLOOKUP(TRIM(UPPER(SUBSTITUTE('Main Template'!$D68," ",""))),'Cleaned Google Form'!$A$1:$M$5000,9,FALSE),1),FALSE),0,1))))),1)</f>
        <v>0</v>
      </c>
      <c r="AJ68" s="12">
        <f>IFERROR(IF(AND(WEEKDAY('Main Template'!AJ$18)=1,OR(VLOOKUP(TRIM(UPPER(SUBSTITUTE($D68," ",""))),'Cleaned Google Form'!$A$1:$M$5000,3,FALSE)="SMH",VLOOKUP(TRIM(UPPER(SUBSTITUTE($D68," ",""))),'Cleaned Google Form'!$A$1:$M$5000,3,FALSE)="RCH",VLOOKUP(TRIM(UPPER(SUBSTITUTE($D68," ",""))),'Cleaned Google Form'!$A$1:$M$5000,3,FALSE)="BCCA")),0,IF(AND(AJ$21=1,NOT(VLOOKUP(TRIM(UPPER(SUBSTITUTE($D68," ",""))),'Cleaned Google Form'!$A$1:$M$5000,6,FALSE)="NO")),0,IF(OR(VLOOKUP(TRIM(UPPER(SUBSTITUTE($D68," ",""))),'Cleaned Google Form'!$A$1:$M$5000,8,FALSE)='Main Template'!AJ$12,VLOOKUP(TRIM(UPPER(SUBSTITUTE($D68," ",""))),'Cleaned Google Form'!$A$1:$M$5000,8,FALSE)='Main Template'!AJ$13,VLOOKUP(TRIM(UPPER(SUBSTITUTE($D68," ",""))),'Cleaned Google Form'!$A$1:$M$5000,8,FALSE)='Main Template'!AJ$14,VLOOKUP(TRIM(UPPER(SUBSTITUTE($D68," ",""))),'Cleaned Google Form'!$A$1:$M$5000,8,FALSE)='Main Template'!AJ$15),0,IF(AND('Main Template'!AJ$21&gt;=$C$9,'Main Template'!AJ$19,VLOOKUP(TRIM(UPPER(SUBSTITUTE($D68," ",""))),'Cleaned Google Form'!$A$1:$M$5000,7,FALSE)="YES"),0,IF(IFERROR(FIND('Main Template'!AJ$17,VLOOKUP(TRIM(UPPER(SUBSTITUTE('Main Template'!$D68," ",""))),'Cleaned Google Form'!$A$1:$M$5000,9,FALSE),1),FALSE),0,1))))),1)</f>
        <v>0</v>
      </c>
      <c r="AK68" s="12">
        <f>IFERROR(IF(AND(WEEKDAY('Main Template'!AK$18)=1,OR(VLOOKUP(TRIM(UPPER(SUBSTITUTE($D68," ",""))),'Cleaned Google Form'!$A$1:$M$5000,3,FALSE)="SMH",VLOOKUP(TRIM(UPPER(SUBSTITUTE($D68," ",""))),'Cleaned Google Form'!$A$1:$M$5000,3,FALSE)="RCH",VLOOKUP(TRIM(UPPER(SUBSTITUTE($D68," ",""))),'Cleaned Google Form'!$A$1:$M$5000,3,FALSE)="BCCA")),0,IF(AND(AK$21=1,NOT(VLOOKUP(TRIM(UPPER(SUBSTITUTE($D68," ",""))),'Cleaned Google Form'!$A$1:$M$5000,6,FALSE)="NO")),0,IF(OR(VLOOKUP(TRIM(UPPER(SUBSTITUTE($D68," ",""))),'Cleaned Google Form'!$A$1:$M$5000,8,FALSE)='Main Template'!AK$12,VLOOKUP(TRIM(UPPER(SUBSTITUTE($D68," ",""))),'Cleaned Google Form'!$A$1:$M$5000,8,FALSE)='Main Template'!AK$13,VLOOKUP(TRIM(UPPER(SUBSTITUTE($D68," ",""))),'Cleaned Google Form'!$A$1:$M$5000,8,FALSE)='Main Template'!AK$14,VLOOKUP(TRIM(UPPER(SUBSTITUTE($D68," ",""))),'Cleaned Google Form'!$A$1:$M$5000,8,FALSE)='Main Template'!AK$15),0,IF(AND('Main Template'!AK$21&gt;=$C$9,'Main Template'!AK$19,VLOOKUP(TRIM(UPPER(SUBSTITUTE($D68," ",""))),'Cleaned Google Form'!$A$1:$M$5000,7,FALSE)="YES"),0,IF(IFERROR(FIND('Main Template'!AK$17,VLOOKUP(TRIM(UPPER(SUBSTITUTE('Main Template'!$D68," ",""))),'Cleaned Google Form'!$A$1:$M$5000,9,FALSE),1),FALSE),0,1))))),1)</f>
        <v>0</v>
      </c>
      <c r="AL68" s="12">
        <f>IFERROR(IF(AND(WEEKDAY('Main Template'!AL$18)=1,OR(VLOOKUP(TRIM(UPPER(SUBSTITUTE($D68," ",""))),'Cleaned Google Form'!$A$1:$M$5000,3,FALSE)="SMH",VLOOKUP(TRIM(UPPER(SUBSTITUTE($D68," ",""))),'Cleaned Google Form'!$A$1:$M$5000,3,FALSE)="RCH",VLOOKUP(TRIM(UPPER(SUBSTITUTE($D68," ",""))),'Cleaned Google Form'!$A$1:$M$5000,3,FALSE)="BCCA")),0,IF(AND(AL$21=1,NOT(VLOOKUP(TRIM(UPPER(SUBSTITUTE($D68," ",""))),'Cleaned Google Form'!$A$1:$M$5000,6,FALSE)="NO")),0,IF(OR(VLOOKUP(TRIM(UPPER(SUBSTITUTE($D68," ",""))),'Cleaned Google Form'!$A$1:$M$5000,8,FALSE)='Main Template'!AL$12,VLOOKUP(TRIM(UPPER(SUBSTITUTE($D68," ",""))),'Cleaned Google Form'!$A$1:$M$5000,8,FALSE)='Main Template'!AL$13,VLOOKUP(TRIM(UPPER(SUBSTITUTE($D68," ",""))),'Cleaned Google Form'!$A$1:$M$5000,8,FALSE)='Main Template'!AL$14,VLOOKUP(TRIM(UPPER(SUBSTITUTE($D68," ",""))),'Cleaned Google Form'!$A$1:$M$5000,8,FALSE)='Main Template'!AL$15),0,IF(AND('Main Template'!AL$21&gt;=$C$9,'Main Template'!AL$19,VLOOKUP(TRIM(UPPER(SUBSTITUTE($D68," ",""))),'Cleaned Google Form'!$A$1:$M$5000,7,FALSE)="YES"),0,IF(IFERROR(FIND('Main Template'!AL$17,VLOOKUP(TRIM(UPPER(SUBSTITUTE('Main Template'!$D68," ",""))),'Cleaned Google Form'!$A$1:$M$5000,9,FALSE),1),FALSE),0,1))))),1)</f>
        <v>0</v>
      </c>
      <c r="AM68" s="12">
        <f>IFERROR(IF(AND(WEEKDAY('Main Template'!AM$18)=1,OR(VLOOKUP(TRIM(UPPER(SUBSTITUTE($D68," ",""))),'Cleaned Google Form'!$A$1:$M$5000,3,FALSE)="SMH",VLOOKUP(TRIM(UPPER(SUBSTITUTE($D68," ",""))),'Cleaned Google Form'!$A$1:$M$5000,3,FALSE)="RCH",VLOOKUP(TRIM(UPPER(SUBSTITUTE($D68," ",""))),'Cleaned Google Form'!$A$1:$M$5000,3,FALSE)="BCCA")),0,IF(AND(AM$21=1,NOT(VLOOKUP(TRIM(UPPER(SUBSTITUTE($D68," ",""))),'Cleaned Google Form'!$A$1:$M$5000,6,FALSE)="NO")),0,IF(OR(VLOOKUP(TRIM(UPPER(SUBSTITUTE($D68," ",""))),'Cleaned Google Form'!$A$1:$M$5000,8,FALSE)='Main Template'!AM$12,VLOOKUP(TRIM(UPPER(SUBSTITUTE($D68," ",""))),'Cleaned Google Form'!$A$1:$M$5000,8,FALSE)='Main Template'!AM$13,VLOOKUP(TRIM(UPPER(SUBSTITUTE($D68," ",""))),'Cleaned Google Form'!$A$1:$M$5000,8,FALSE)='Main Template'!AM$14,VLOOKUP(TRIM(UPPER(SUBSTITUTE($D68," ",""))),'Cleaned Google Form'!$A$1:$M$5000,8,FALSE)='Main Template'!AM$15),0,IF(AND('Main Template'!AM$21&gt;=$C$9,'Main Template'!AM$19,VLOOKUP(TRIM(UPPER(SUBSTITUTE($D68," ",""))),'Cleaned Google Form'!$A$1:$M$5000,7,FALSE)="YES"),0,IF(IFERROR(FIND('Main Template'!AM$17,VLOOKUP(TRIM(UPPER(SUBSTITUTE('Main Template'!$D68," ",""))),'Cleaned Google Form'!$A$1:$M$5000,9,FALSE),1),FALSE),0,1))))),1)</f>
        <v>1</v>
      </c>
      <c r="AN68" s="12">
        <f>IFERROR(IF(AND(WEEKDAY('Main Template'!AN$18)=1,OR(VLOOKUP(TRIM(UPPER(SUBSTITUTE($D68," ",""))),'Cleaned Google Form'!$A$1:$M$5000,3,FALSE)="SMH",VLOOKUP(TRIM(UPPER(SUBSTITUTE($D68," ",""))),'Cleaned Google Form'!$A$1:$M$5000,3,FALSE)="RCH",VLOOKUP(TRIM(UPPER(SUBSTITUTE($D68," ",""))),'Cleaned Google Form'!$A$1:$M$5000,3,FALSE)="BCCA")),0,IF(AND(AN$21=1,NOT(VLOOKUP(TRIM(UPPER(SUBSTITUTE($D68," ",""))),'Cleaned Google Form'!$A$1:$M$5000,6,FALSE)="NO")),0,IF(OR(VLOOKUP(TRIM(UPPER(SUBSTITUTE($D68," ",""))),'Cleaned Google Form'!$A$1:$M$5000,8,FALSE)='Main Template'!AN$12,VLOOKUP(TRIM(UPPER(SUBSTITUTE($D68," ",""))),'Cleaned Google Form'!$A$1:$M$5000,8,FALSE)='Main Template'!AN$13,VLOOKUP(TRIM(UPPER(SUBSTITUTE($D68," ",""))),'Cleaned Google Form'!$A$1:$M$5000,8,FALSE)='Main Template'!AN$14,VLOOKUP(TRIM(UPPER(SUBSTITUTE($D68," ",""))),'Cleaned Google Form'!$A$1:$M$5000,8,FALSE)='Main Template'!AN$15),0,IF(AND('Main Template'!AN$21&gt;=$C$9,'Main Template'!AN$19,VLOOKUP(TRIM(UPPER(SUBSTITUTE($D68," ",""))),'Cleaned Google Form'!$A$1:$M$5000,7,FALSE)="YES"),0,IF(IFERROR(FIND('Main Template'!AN$17,VLOOKUP(TRIM(UPPER(SUBSTITUTE('Main Template'!$D68," ",""))),'Cleaned Google Form'!$A$1:$M$5000,9,FALSE),1),FALSE),0,1))))),1)</f>
        <v>1</v>
      </c>
    </row>
    <row r="69" spans="2:40">
      <c r="B69" t="str">
        <f>IFERROR(IF(ISNUMBER(MATCH(UPPER(SUBSTITUTE(D69," ","")),'Cleaned Google Form'!$A:$A,0)),"","Oops"),"Not Present")</f>
        <v/>
      </c>
      <c r="C69" s="4">
        <f>I69</f>
        <v>48</v>
      </c>
      <c r="D69" s="4" t="s">
        <v>242</v>
      </c>
      <c r="E69" s="4">
        <f>IFERROR(IF(VLOOKUP(TRIM(UPPER(SUBSTITUTE(D69," ",""))),'Cleaned Google Form'!$A$1:$L$5000,5,FALSE)="YES",1,0),0)</f>
        <v>1</v>
      </c>
      <c r="F69" s="4">
        <f>IFERROR(IF(RIGHT(VLOOKUP(TRIM(UPPER(SUBSTITUTE(D69," ",""))),'Cleaned Google Form'!$A$1:$L$5000,2,FALSE),1)="1",1,0),0)</f>
        <v>0</v>
      </c>
      <c r="G69" s="4">
        <f>IFERROR(IF(VLOOKUP(TRIM(UPPER(SUBSTITUTE(D69," ",""))),'Cleaned Google Form'!$A$1:$L$5000,3,FALSE)="VGH",1,0),0)</f>
        <v>0</v>
      </c>
      <c r="H69" s="4">
        <f>IFERROR(IF(G69+IFERROR(IF(VLOOKUP(TRIM(UPPER(SUBSTITUTE(D69," ",""))),'Cleaned Google Form'!$A$1:$L$5000,3,FALSE)="SPH",1,0),0)=0,1,0),0)</f>
        <v>0</v>
      </c>
      <c r="I69" s="4">
        <f>IF(I68="Resident Index",1,I68+1)</f>
        <v>48</v>
      </c>
      <c r="J69" s="12">
        <f>IFERROR(IF(AND(WEEKDAY('Main Template'!J$18)=1,OR(VLOOKUP(TRIM(UPPER(SUBSTITUTE($D69," ",""))),'Cleaned Google Form'!$A$1:$M$5000,3,FALSE)="SMH",VLOOKUP(TRIM(UPPER(SUBSTITUTE($D69," ",""))),'Cleaned Google Form'!$A$1:$M$5000,3,FALSE)="RCH",VLOOKUP(TRIM(UPPER(SUBSTITUTE($D69," ",""))),'Cleaned Google Form'!$A$1:$M$5000,3,FALSE)="BCCA")),0,IF(AND(J$21=1,NOT(VLOOKUP(TRIM(UPPER(SUBSTITUTE($D69," ",""))),'Cleaned Google Form'!$A$1:$M$5000,6,FALSE)="NO")),0,IF(OR(VLOOKUP(TRIM(UPPER(SUBSTITUTE($D69," ",""))),'Cleaned Google Form'!$A$1:$M$5000,8,FALSE)='Main Template'!J$12,VLOOKUP(TRIM(UPPER(SUBSTITUTE($D69," ",""))),'Cleaned Google Form'!$A$1:$M$5000,8,FALSE)='Main Template'!J$13,VLOOKUP(TRIM(UPPER(SUBSTITUTE($D69," ",""))),'Cleaned Google Form'!$A$1:$M$5000,8,FALSE)='Main Template'!J$14,VLOOKUP(TRIM(UPPER(SUBSTITUTE($D69," ",""))),'Cleaned Google Form'!$A$1:$M$5000,8,FALSE)='Main Template'!J$15),0,IF(AND('Main Template'!J$21&gt;=$C$9,'Main Template'!J$19,VLOOKUP(TRIM(UPPER(SUBSTITUTE($D69," ",""))),'Cleaned Google Form'!$A$1:$M$5000,7,FALSE)="YES"),0,IF(IFERROR(FIND('Main Template'!J$17,VLOOKUP(TRIM(UPPER(SUBSTITUTE('Main Template'!$D69," ",""))),'Cleaned Google Form'!$A$1:$M$5000,9,FALSE),1),FALSE),0,1))))),1)</f>
        <v>0</v>
      </c>
      <c r="K69" s="12">
        <f>IFERROR(IF(AND(WEEKDAY('Main Template'!K$18)=1,OR(VLOOKUP(TRIM(UPPER(SUBSTITUTE($D69," ",""))),'Cleaned Google Form'!$A$1:$M$5000,3,FALSE)="SMH",VLOOKUP(TRIM(UPPER(SUBSTITUTE($D69," ",""))),'Cleaned Google Form'!$A$1:$M$5000,3,FALSE)="RCH",VLOOKUP(TRIM(UPPER(SUBSTITUTE($D69," ",""))),'Cleaned Google Form'!$A$1:$M$5000,3,FALSE)="BCCA")),0,IF(AND(K$21=1,NOT(VLOOKUP(TRIM(UPPER(SUBSTITUTE($D69," ",""))),'Cleaned Google Form'!$A$1:$M$5000,6,FALSE)="NO")),0,IF(OR(VLOOKUP(TRIM(UPPER(SUBSTITUTE($D69," ",""))),'Cleaned Google Form'!$A$1:$M$5000,8,FALSE)='Main Template'!K$12,VLOOKUP(TRIM(UPPER(SUBSTITUTE($D69," ",""))),'Cleaned Google Form'!$A$1:$M$5000,8,FALSE)='Main Template'!K$13,VLOOKUP(TRIM(UPPER(SUBSTITUTE($D69," ",""))),'Cleaned Google Form'!$A$1:$M$5000,8,FALSE)='Main Template'!K$14,VLOOKUP(TRIM(UPPER(SUBSTITUTE($D69," ",""))),'Cleaned Google Form'!$A$1:$M$5000,8,FALSE)='Main Template'!K$15),0,IF(AND('Main Template'!K$21&gt;=$C$9,'Main Template'!K$19,VLOOKUP(TRIM(UPPER(SUBSTITUTE($D69," ",""))),'Cleaned Google Form'!$A$1:$M$5000,7,FALSE)="YES"),0,IF(IFERROR(FIND('Main Template'!K$17,VLOOKUP(TRIM(UPPER(SUBSTITUTE('Main Template'!$D69," ",""))),'Cleaned Google Form'!$A$1:$M$5000,9,FALSE),1),FALSE),0,1))))),1)</f>
        <v>0</v>
      </c>
      <c r="L69" s="12">
        <f>IFERROR(IF(AND(WEEKDAY('Main Template'!L$18)=1,OR(VLOOKUP(TRIM(UPPER(SUBSTITUTE($D69," ",""))),'Cleaned Google Form'!$A$1:$M$5000,3,FALSE)="SMH",VLOOKUP(TRIM(UPPER(SUBSTITUTE($D69," ",""))),'Cleaned Google Form'!$A$1:$M$5000,3,FALSE)="RCH",VLOOKUP(TRIM(UPPER(SUBSTITUTE($D69," ",""))),'Cleaned Google Form'!$A$1:$M$5000,3,FALSE)="BCCA")),0,IF(AND(L$21=1,NOT(VLOOKUP(TRIM(UPPER(SUBSTITUTE($D69," ",""))),'Cleaned Google Form'!$A$1:$M$5000,6,FALSE)="NO")),0,IF(OR(VLOOKUP(TRIM(UPPER(SUBSTITUTE($D69," ",""))),'Cleaned Google Form'!$A$1:$M$5000,8,FALSE)='Main Template'!L$12,VLOOKUP(TRIM(UPPER(SUBSTITUTE($D69," ",""))),'Cleaned Google Form'!$A$1:$M$5000,8,FALSE)='Main Template'!L$13,VLOOKUP(TRIM(UPPER(SUBSTITUTE($D69," ",""))),'Cleaned Google Form'!$A$1:$M$5000,8,FALSE)='Main Template'!L$14,VLOOKUP(TRIM(UPPER(SUBSTITUTE($D69," ",""))),'Cleaned Google Form'!$A$1:$M$5000,8,FALSE)='Main Template'!L$15),0,IF(AND('Main Template'!L$21&gt;=$C$9,'Main Template'!L$19,VLOOKUP(TRIM(UPPER(SUBSTITUTE($D69," ",""))),'Cleaned Google Form'!$A$1:$M$5000,7,FALSE)="YES"),0,IF(IFERROR(FIND('Main Template'!L$17,VLOOKUP(TRIM(UPPER(SUBSTITUTE('Main Template'!$D69," ",""))),'Cleaned Google Form'!$A$1:$M$5000,9,FALSE),1),FALSE),0,1))))),1)</f>
        <v>0</v>
      </c>
      <c r="M69" s="12">
        <f>IFERROR(IF(AND(WEEKDAY('Main Template'!M$18)=1,OR(VLOOKUP(TRIM(UPPER(SUBSTITUTE($D69," ",""))),'Cleaned Google Form'!$A$1:$M$5000,3,FALSE)="SMH",VLOOKUP(TRIM(UPPER(SUBSTITUTE($D69," ",""))),'Cleaned Google Form'!$A$1:$M$5000,3,FALSE)="RCH",VLOOKUP(TRIM(UPPER(SUBSTITUTE($D69," ",""))),'Cleaned Google Form'!$A$1:$M$5000,3,FALSE)="BCCA")),0,IF(AND(M$21=1,NOT(VLOOKUP(TRIM(UPPER(SUBSTITUTE($D69," ",""))),'Cleaned Google Form'!$A$1:$M$5000,6,FALSE)="NO")),0,IF(OR(VLOOKUP(TRIM(UPPER(SUBSTITUTE($D69," ",""))),'Cleaned Google Form'!$A$1:$M$5000,8,FALSE)='Main Template'!M$12,VLOOKUP(TRIM(UPPER(SUBSTITUTE($D69," ",""))),'Cleaned Google Form'!$A$1:$M$5000,8,FALSE)='Main Template'!M$13,VLOOKUP(TRIM(UPPER(SUBSTITUTE($D69," ",""))),'Cleaned Google Form'!$A$1:$M$5000,8,FALSE)='Main Template'!M$14,VLOOKUP(TRIM(UPPER(SUBSTITUTE($D69," ",""))),'Cleaned Google Form'!$A$1:$M$5000,8,FALSE)='Main Template'!M$15),0,IF(AND('Main Template'!M$21&gt;=$C$9,'Main Template'!M$19,VLOOKUP(TRIM(UPPER(SUBSTITUTE($D69," ",""))),'Cleaned Google Form'!$A$1:$M$5000,7,FALSE)="YES"),0,IF(IFERROR(FIND('Main Template'!M$17,VLOOKUP(TRIM(UPPER(SUBSTITUTE('Main Template'!$D69," ",""))),'Cleaned Google Form'!$A$1:$M$5000,9,FALSE),1),FALSE),0,1))))),1)</f>
        <v>0</v>
      </c>
      <c r="N69" s="12">
        <f>IFERROR(IF(AND(WEEKDAY('Main Template'!N$18)=1,OR(VLOOKUP(TRIM(UPPER(SUBSTITUTE($D69," ",""))),'Cleaned Google Form'!$A$1:$M$5000,3,FALSE)="SMH",VLOOKUP(TRIM(UPPER(SUBSTITUTE($D69," ",""))),'Cleaned Google Form'!$A$1:$M$5000,3,FALSE)="RCH",VLOOKUP(TRIM(UPPER(SUBSTITUTE($D69," ",""))),'Cleaned Google Form'!$A$1:$M$5000,3,FALSE)="BCCA")),0,IF(AND(N$21=1,NOT(VLOOKUP(TRIM(UPPER(SUBSTITUTE($D69," ",""))),'Cleaned Google Form'!$A$1:$M$5000,6,FALSE)="NO")),0,IF(OR(VLOOKUP(TRIM(UPPER(SUBSTITUTE($D69," ",""))),'Cleaned Google Form'!$A$1:$M$5000,8,FALSE)='Main Template'!N$12,VLOOKUP(TRIM(UPPER(SUBSTITUTE($D69," ",""))),'Cleaned Google Form'!$A$1:$M$5000,8,FALSE)='Main Template'!N$13,VLOOKUP(TRIM(UPPER(SUBSTITUTE($D69," ",""))),'Cleaned Google Form'!$A$1:$M$5000,8,FALSE)='Main Template'!N$14,VLOOKUP(TRIM(UPPER(SUBSTITUTE($D69," ",""))),'Cleaned Google Form'!$A$1:$M$5000,8,FALSE)='Main Template'!N$15),0,IF(AND('Main Template'!N$21&gt;=$C$9,'Main Template'!N$19,VLOOKUP(TRIM(UPPER(SUBSTITUTE($D69," ",""))),'Cleaned Google Form'!$A$1:$M$5000,7,FALSE)="YES"),0,IF(IFERROR(FIND('Main Template'!N$17,VLOOKUP(TRIM(UPPER(SUBSTITUTE('Main Template'!$D69," ",""))),'Cleaned Google Form'!$A$1:$M$5000,9,FALSE),1),FALSE),0,1))))),1)</f>
        <v>0</v>
      </c>
      <c r="O69" s="12">
        <f>IFERROR(IF(AND(WEEKDAY('Main Template'!O$18)=1,OR(VLOOKUP(TRIM(UPPER(SUBSTITUTE($D69," ",""))),'Cleaned Google Form'!$A$1:$M$5000,3,FALSE)="SMH",VLOOKUP(TRIM(UPPER(SUBSTITUTE($D69," ",""))),'Cleaned Google Form'!$A$1:$M$5000,3,FALSE)="RCH",VLOOKUP(TRIM(UPPER(SUBSTITUTE($D69," ",""))),'Cleaned Google Form'!$A$1:$M$5000,3,FALSE)="BCCA")),0,IF(AND(O$21=1,NOT(VLOOKUP(TRIM(UPPER(SUBSTITUTE($D69," ",""))),'Cleaned Google Form'!$A$1:$M$5000,6,FALSE)="NO")),0,IF(OR(VLOOKUP(TRIM(UPPER(SUBSTITUTE($D69," ",""))),'Cleaned Google Form'!$A$1:$M$5000,8,FALSE)='Main Template'!O$12,VLOOKUP(TRIM(UPPER(SUBSTITUTE($D69," ",""))),'Cleaned Google Form'!$A$1:$M$5000,8,FALSE)='Main Template'!O$13,VLOOKUP(TRIM(UPPER(SUBSTITUTE($D69," ",""))),'Cleaned Google Form'!$A$1:$M$5000,8,FALSE)='Main Template'!O$14,VLOOKUP(TRIM(UPPER(SUBSTITUTE($D69," ",""))),'Cleaned Google Form'!$A$1:$M$5000,8,FALSE)='Main Template'!O$15),0,IF(AND('Main Template'!O$21&gt;=$C$9,'Main Template'!O$19,VLOOKUP(TRIM(UPPER(SUBSTITUTE($D69," ",""))),'Cleaned Google Form'!$A$1:$M$5000,7,FALSE)="YES"),0,IF(IFERROR(FIND('Main Template'!O$17,VLOOKUP(TRIM(UPPER(SUBSTITUTE('Main Template'!$D69," ",""))),'Cleaned Google Form'!$A$1:$M$5000,9,FALSE),1),FALSE),0,1))))),1)</f>
        <v>0</v>
      </c>
      <c r="P69" s="12">
        <f>IFERROR(IF(AND(WEEKDAY('Main Template'!P$18)=1,OR(VLOOKUP(TRIM(UPPER(SUBSTITUTE($D69," ",""))),'Cleaned Google Form'!$A$1:$M$5000,3,FALSE)="SMH",VLOOKUP(TRIM(UPPER(SUBSTITUTE($D69," ",""))),'Cleaned Google Form'!$A$1:$M$5000,3,FALSE)="RCH",VLOOKUP(TRIM(UPPER(SUBSTITUTE($D69," ",""))),'Cleaned Google Form'!$A$1:$M$5000,3,FALSE)="BCCA")),0,IF(AND(P$21=1,NOT(VLOOKUP(TRIM(UPPER(SUBSTITUTE($D69," ",""))),'Cleaned Google Form'!$A$1:$M$5000,6,FALSE)="NO")),0,IF(OR(VLOOKUP(TRIM(UPPER(SUBSTITUTE($D69," ",""))),'Cleaned Google Form'!$A$1:$M$5000,8,FALSE)='Main Template'!P$12,VLOOKUP(TRIM(UPPER(SUBSTITUTE($D69," ",""))),'Cleaned Google Form'!$A$1:$M$5000,8,FALSE)='Main Template'!P$13,VLOOKUP(TRIM(UPPER(SUBSTITUTE($D69," ",""))),'Cleaned Google Form'!$A$1:$M$5000,8,FALSE)='Main Template'!P$14,VLOOKUP(TRIM(UPPER(SUBSTITUTE($D69," ",""))),'Cleaned Google Form'!$A$1:$M$5000,8,FALSE)='Main Template'!P$15),0,IF(AND('Main Template'!P$21&gt;=$C$9,'Main Template'!P$19,VLOOKUP(TRIM(UPPER(SUBSTITUTE($D69," ",""))),'Cleaned Google Form'!$A$1:$M$5000,7,FALSE)="YES"),0,IF(IFERROR(FIND('Main Template'!P$17,VLOOKUP(TRIM(UPPER(SUBSTITUTE('Main Template'!$D69," ",""))),'Cleaned Google Form'!$A$1:$M$5000,9,FALSE),1),FALSE),0,1))))),1)</f>
        <v>0</v>
      </c>
      <c r="Q69" s="12">
        <f>IFERROR(IF(AND(WEEKDAY('Main Template'!Q$18)=1,OR(VLOOKUP(TRIM(UPPER(SUBSTITUTE($D69," ",""))),'Cleaned Google Form'!$A$1:$M$5000,3,FALSE)="SMH",VLOOKUP(TRIM(UPPER(SUBSTITUTE($D69," ",""))),'Cleaned Google Form'!$A$1:$M$5000,3,FALSE)="RCH",VLOOKUP(TRIM(UPPER(SUBSTITUTE($D69," ",""))),'Cleaned Google Form'!$A$1:$M$5000,3,FALSE)="BCCA")),0,IF(AND(Q$21=1,NOT(VLOOKUP(TRIM(UPPER(SUBSTITUTE($D69," ",""))),'Cleaned Google Form'!$A$1:$M$5000,6,FALSE)="NO")),0,IF(OR(VLOOKUP(TRIM(UPPER(SUBSTITUTE($D69," ",""))),'Cleaned Google Form'!$A$1:$M$5000,8,FALSE)='Main Template'!Q$12,VLOOKUP(TRIM(UPPER(SUBSTITUTE($D69," ",""))),'Cleaned Google Form'!$A$1:$M$5000,8,FALSE)='Main Template'!Q$13,VLOOKUP(TRIM(UPPER(SUBSTITUTE($D69," ",""))),'Cleaned Google Form'!$A$1:$M$5000,8,FALSE)='Main Template'!Q$14,VLOOKUP(TRIM(UPPER(SUBSTITUTE($D69," ",""))),'Cleaned Google Form'!$A$1:$M$5000,8,FALSE)='Main Template'!Q$15),0,IF(AND('Main Template'!Q$21&gt;=$C$9,'Main Template'!Q$19,VLOOKUP(TRIM(UPPER(SUBSTITUTE($D69," ",""))),'Cleaned Google Form'!$A$1:$M$5000,7,FALSE)="YES"),0,IF(IFERROR(FIND('Main Template'!Q$17,VLOOKUP(TRIM(UPPER(SUBSTITUTE('Main Template'!$D69," ",""))),'Cleaned Google Form'!$A$1:$M$5000,9,FALSE),1),FALSE),0,1))))),1)</f>
        <v>1</v>
      </c>
      <c r="R69" s="12">
        <f>IFERROR(IF(AND(WEEKDAY('Main Template'!R$18)=1,OR(VLOOKUP(TRIM(UPPER(SUBSTITUTE($D69," ",""))),'Cleaned Google Form'!$A$1:$M$5000,3,FALSE)="SMH",VLOOKUP(TRIM(UPPER(SUBSTITUTE($D69," ",""))),'Cleaned Google Form'!$A$1:$M$5000,3,FALSE)="RCH",VLOOKUP(TRIM(UPPER(SUBSTITUTE($D69," ",""))),'Cleaned Google Form'!$A$1:$M$5000,3,FALSE)="BCCA")),0,IF(AND(R$21=1,NOT(VLOOKUP(TRIM(UPPER(SUBSTITUTE($D69," ",""))),'Cleaned Google Form'!$A$1:$M$5000,6,FALSE)="NO")),0,IF(OR(VLOOKUP(TRIM(UPPER(SUBSTITUTE($D69," ",""))),'Cleaned Google Form'!$A$1:$M$5000,8,FALSE)='Main Template'!R$12,VLOOKUP(TRIM(UPPER(SUBSTITUTE($D69," ",""))),'Cleaned Google Form'!$A$1:$M$5000,8,FALSE)='Main Template'!R$13,VLOOKUP(TRIM(UPPER(SUBSTITUTE($D69," ",""))),'Cleaned Google Form'!$A$1:$M$5000,8,FALSE)='Main Template'!R$14,VLOOKUP(TRIM(UPPER(SUBSTITUTE($D69," ",""))),'Cleaned Google Form'!$A$1:$M$5000,8,FALSE)='Main Template'!R$15),0,IF(AND('Main Template'!R$21&gt;=$C$9,'Main Template'!R$19,VLOOKUP(TRIM(UPPER(SUBSTITUTE($D69," ",""))),'Cleaned Google Form'!$A$1:$M$5000,7,FALSE)="YES"),0,IF(IFERROR(FIND('Main Template'!R$17,VLOOKUP(TRIM(UPPER(SUBSTITUTE('Main Template'!$D69," ",""))),'Cleaned Google Form'!$A$1:$M$5000,9,FALSE),1),FALSE),0,1))))),1)</f>
        <v>1</v>
      </c>
      <c r="S69" s="12">
        <f>IFERROR(IF(AND(WEEKDAY('Main Template'!S$18)=1,OR(VLOOKUP(TRIM(UPPER(SUBSTITUTE($D69," ",""))),'Cleaned Google Form'!$A$1:$M$5000,3,FALSE)="SMH",VLOOKUP(TRIM(UPPER(SUBSTITUTE($D69," ",""))),'Cleaned Google Form'!$A$1:$M$5000,3,FALSE)="RCH",VLOOKUP(TRIM(UPPER(SUBSTITUTE($D69," ",""))),'Cleaned Google Form'!$A$1:$M$5000,3,FALSE)="BCCA")),0,IF(AND(S$21=1,NOT(VLOOKUP(TRIM(UPPER(SUBSTITUTE($D69," ",""))),'Cleaned Google Form'!$A$1:$M$5000,6,FALSE)="NO")),0,IF(OR(VLOOKUP(TRIM(UPPER(SUBSTITUTE($D69," ",""))),'Cleaned Google Form'!$A$1:$M$5000,8,FALSE)='Main Template'!S$12,VLOOKUP(TRIM(UPPER(SUBSTITUTE($D69," ",""))),'Cleaned Google Form'!$A$1:$M$5000,8,FALSE)='Main Template'!S$13,VLOOKUP(TRIM(UPPER(SUBSTITUTE($D69," ",""))),'Cleaned Google Form'!$A$1:$M$5000,8,FALSE)='Main Template'!S$14,VLOOKUP(TRIM(UPPER(SUBSTITUTE($D69," ",""))),'Cleaned Google Form'!$A$1:$M$5000,8,FALSE)='Main Template'!S$15),0,IF(AND('Main Template'!S$21&gt;=$C$9,'Main Template'!S$19,VLOOKUP(TRIM(UPPER(SUBSTITUTE($D69," ",""))),'Cleaned Google Form'!$A$1:$M$5000,7,FALSE)="YES"),0,IF(IFERROR(FIND('Main Template'!S$17,VLOOKUP(TRIM(UPPER(SUBSTITUTE('Main Template'!$D69," ",""))),'Cleaned Google Form'!$A$1:$M$5000,9,FALSE),1),FALSE),0,1))))),1)</f>
        <v>1</v>
      </c>
      <c r="T69" s="12">
        <f>IFERROR(IF(AND(WEEKDAY('Main Template'!T$18)=1,OR(VLOOKUP(TRIM(UPPER(SUBSTITUTE($D69," ",""))),'Cleaned Google Form'!$A$1:$M$5000,3,FALSE)="SMH",VLOOKUP(TRIM(UPPER(SUBSTITUTE($D69," ",""))),'Cleaned Google Form'!$A$1:$M$5000,3,FALSE)="RCH",VLOOKUP(TRIM(UPPER(SUBSTITUTE($D69," ",""))),'Cleaned Google Form'!$A$1:$M$5000,3,FALSE)="BCCA")),0,IF(AND(T$21=1,NOT(VLOOKUP(TRIM(UPPER(SUBSTITUTE($D69," ",""))),'Cleaned Google Form'!$A$1:$M$5000,6,FALSE)="NO")),0,IF(OR(VLOOKUP(TRIM(UPPER(SUBSTITUTE($D69," ",""))),'Cleaned Google Form'!$A$1:$M$5000,8,FALSE)='Main Template'!T$12,VLOOKUP(TRIM(UPPER(SUBSTITUTE($D69," ",""))),'Cleaned Google Form'!$A$1:$M$5000,8,FALSE)='Main Template'!T$13,VLOOKUP(TRIM(UPPER(SUBSTITUTE($D69," ",""))),'Cleaned Google Form'!$A$1:$M$5000,8,FALSE)='Main Template'!T$14,VLOOKUP(TRIM(UPPER(SUBSTITUTE($D69," ",""))),'Cleaned Google Form'!$A$1:$M$5000,8,FALSE)='Main Template'!T$15),0,IF(AND('Main Template'!T$21&gt;=$C$9,'Main Template'!T$19,VLOOKUP(TRIM(UPPER(SUBSTITUTE($D69," ",""))),'Cleaned Google Form'!$A$1:$M$5000,7,FALSE)="YES"),0,IF(IFERROR(FIND('Main Template'!T$17,VLOOKUP(TRIM(UPPER(SUBSTITUTE('Main Template'!$D69," ",""))),'Cleaned Google Form'!$A$1:$M$5000,9,FALSE),1),FALSE),0,1))))),1)</f>
        <v>1</v>
      </c>
      <c r="U69" s="12">
        <f>IFERROR(IF(AND(WEEKDAY('Main Template'!U$18)=1,OR(VLOOKUP(TRIM(UPPER(SUBSTITUTE($D69," ",""))),'Cleaned Google Form'!$A$1:$M$5000,3,FALSE)="SMH",VLOOKUP(TRIM(UPPER(SUBSTITUTE($D69," ",""))),'Cleaned Google Form'!$A$1:$M$5000,3,FALSE)="RCH",VLOOKUP(TRIM(UPPER(SUBSTITUTE($D69," ",""))),'Cleaned Google Form'!$A$1:$M$5000,3,FALSE)="BCCA")),0,IF(AND(U$21=1,NOT(VLOOKUP(TRIM(UPPER(SUBSTITUTE($D69," ",""))),'Cleaned Google Form'!$A$1:$M$5000,6,FALSE)="NO")),0,IF(OR(VLOOKUP(TRIM(UPPER(SUBSTITUTE($D69," ",""))),'Cleaned Google Form'!$A$1:$M$5000,8,FALSE)='Main Template'!U$12,VLOOKUP(TRIM(UPPER(SUBSTITUTE($D69," ",""))),'Cleaned Google Form'!$A$1:$M$5000,8,FALSE)='Main Template'!U$13,VLOOKUP(TRIM(UPPER(SUBSTITUTE($D69," ",""))),'Cleaned Google Form'!$A$1:$M$5000,8,FALSE)='Main Template'!U$14,VLOOKUP(TRIM(UPPER(SUBSTITUTE($D69," ",""))),'Cleaned Google Form'!$A$1:$M$5000,8,FALSE)='Main Template'!U$15),0,IF(AND('Main Template'!U$21&gt;=$C$9,'Main Template'!U$19,VLOOKUP(TRIM(UPPER(SUBSTITUTE($D69," ",""))),'Cleaned Google Form'!$A$1:$M$5000,7,FALSE)="YES"),0,IF(IFERROR(FIND('Main Template'!U$17,VLOOKUP(TRIM(UPPER(SUBSTITUTE('Main Template'!$D69," ",""))),'Cleaned Google Form'!$A$1:$M$5000,9,FALSE),1),FALSE),0,1))))),1)</f>
        <v>1</v>
      </c>
      <c r="V69" s="12">
        <f>IFERROR(IF(AND(WEEKDAY('Main Template'!V$18)=1,OR(VLOOKUP(TRIM(UPPER(SUBSTITUTE($D69," ",""))),'Cleaned Google Form'!$A$1:$M$5000,3,FALSE)="SMH",VLOOKUP(TRIM(UPPER(SUBSTITUTE($D69," ",""))),'Cleaned Google Form'!$A$1:$M$5000,3,FALSE)="RCH",VLOOKUP(TRIM(UPPER(SUBSTITUTE($D69," ",""))),'Cleaned Google Form'!$A$1:$M$5000,3,FALSE)="BCCA")),0,IF(AND(V$21=1,NOT(VLOOKUP(TRIM(UPPER(SUBSTITUTE($D69," ",""))),'Cleaned Google Form'!$A$1:$M$5000,6,FALSE)="NO")),0,IF(OR(VLOOKUP(TRIM(UPPER(SUBSTITUTE($D69," ",""))),'Cleaned Google Form'!$A$1:$M$5000,8,FALSE)='Main Template'!V$12,VLOOKUP(TRIM(UPPER(SUBSTITUTE($D69," ",""))),'Cleaned Google Form'!$A$1:$M$5000,8,FALSE)='Main Template'!V$13,VLOOKUP(TRIM(UPPER(SUBSTITUTE($D69," ",""))),'Cleaned Google Form'!$A$1:$M$5000,8,FALSE)='Main Template'!V$14,VLOOKUP(TRIM(UPPER(SUBSTITUTE($D69," ",""))),'Cleaned Google Form'!$A$1:$M$5000,8,FALSE)='Main Template'!V$15),0,IF(AND('Main Template'!V$21&gt;=$C$9,'Main Template'!V$19,VLOOKUP(TRIM(UPPER(SUBSTITUTE($D69," ",""))),'Cleaned Google Form'!$A$1:$M$5000,7,FALSE)="YES"),0,IF(IFERROR(FIND('Main Template'!V$17,VLOOKUP(TRIM(UPPER(SUBSTITUTE('Main Template'!$D69," ",""))),'Cleaned Google Form'!$A$1:$M$5000,9,FALSE),1),FALSE),0,1))))),1)</f>
        <v>1</v>
      </c>
      <c r="W69" s="12">
        <f>IFERROR(IF(AND(WEEKDAY('Main Template'!W$18)=1,OR(VLOOKUP(TRIM(UPPER(SUBSTITUTE($D69," ",""))),'Cleaned Google Form'!$A$1:$M$5000,3,FALSE)="SMH",VLOOKUP(TRIM(UPPER(SUBSTITUTE($D69," ",""))),'Cleaned Google Form'!$A$1:$M$5000,3,FALSE)="RCH",VLOOKUP(TRIM(UPPER(SUBSTITUTE($D69," ",""))),'Cleaned Google Form'!$A$1:$M$5000,3,FALSE)="BCCA")),0,IF(AND(W$21=1,NOT(VLOOKUP(TRIM(UPPER(SUBSTITUTE($D69," ",""))),'Cleaned Google Form'!$A$1:$M$5000,6,FALSE)="NO")),0,IF(OR(VLOOKUP(TRIM(UPPER(SUBSTITUTE($D69," ",""))),'Cleaned Google Form'!$A$1:$M$5000,8,FALSE)='Main Template'!W$12,VLOOKUP(TRIM(UPPER(SUBSTITUTE($D69," ",""))),'Cleaned Google Form'!$A$1:$M$5000,8,FALSE)='Main Template'!W$13,VLOOKUP(TRIM(UPPER(SUBSTITUTE($D69," ",""))),'Cleaned Google Form'!$A$1:$M$5000,8,FALSE)='Main Template'!W$14,VLOOKUP(TRIM(UPPER(SUBSTITUTE($D69," ",""))),'Cleaned Google Form'!$A$1:$M$5000,8,FALSE)='Main Template'!W$15),0,IF(AND('Main Template'!W$21&gt;=$C$9,'Main Template'!W$19,VLOOKUP(TRIM(UPPER(SUBSTITUTE($D69," ",""))),'Cleaned Google Form'!$A$1:$M$5000,7,FALSE)="YES"),0,IF(IFERROR(FIND('Main Template'!W$17,VLOOKUP(TRIM(UPPER(SUBSTITUTE('Main Template'!$D69," ",""))),'Cleaned Google Form'!$A$1:$M$5000,9,FALSE),1),FALSE),0,1))))),1)</f>
        <v>1</v>
      </c>
      <c r="X69" s="12">
        <f>IFERROR(IF(AND(WEEKDAY('Main Template'!X$18)=1,OR(VLOOKUP(TRIM(UPPER(SUBSTITUTE($D69," ",""))),'Cleaned Google Form'!$A$1:$M$5000,3,FALSE)="SMH",VLOOKUP(TRIM(UPPER(SUBSTITUTE($D69," ",""))),'Cleaned Google Form'!$A$1:$M$5000,3,FALSE)="RCH",VLOOKUP(TRIM(UPPER(SUBSTITUTE($D69," ",""))),'Cleaned Google Form'!$A$1:$M$5000,3,FALSE)="BCCA")),0,IF(AND(X$21=1,NOT(VLOOKUP(TRIM(UPPER(SUBSTITUTE($D69," ",""))),'Cleaned Google Form'!$A$1:$M$5000,6,FALSE)="NO")),0,IF(OR(VLOOKUP(TRIM(UPPER(SUBSTITUTE($D69," ",""))),'Cleaned Google Form'!$A$1:$M$5000,8,FALSE)='Main Template'!X$12,VLOOKUP(TRIM(UPPER(SUBSTITUTE($D69," ",""))),'Cleaned Google Form'!$A$1:$M$5000,8,FALSE)='Main Template'!X$13,VLOOKUP(TRIM(UPPER(SUBSTITUTE($D69," ",""))),'Cleaned Google Form'!$A$1:$M$5000,8,FALSE)='Main Template'!X$14,VLOOKUP(TRIM(UPPER(SUBSTITUTE($D69," ",""))),'Cleaned Google Form'!$A$1:$M$5000,8,FALSE)='Main Template'!X$15),0,IF(AND('Main Template'!X$21&gt;=$C$9,'Main Template'!X$19,VLOOKUP(TRIM(UPPER(SUBSTITUTE($D69," ",""))),'Cleaned Google Form'!$A$1:$M$5000,7,FALSE)="YES"),0,IF(IFERROR(FIND('Main Template'!X$17,VLOOKUP(TRIM(UPPER(SUBSTITUTE('Main Template'!$D69," ",""))),'Cleaned Google Form'!$A$1:$M$5000,9,FALSE),1),FALSE),0,1))))),1)</f>
        <v>1</v>
      </c>
      <c r="Y69" s="12">
        <f>IFERROR(IF(AND(WEEKDAY('Main Template'!Y$18)=1,OR(VLOOKUP(TRIM(UPPER(SUBSTITUTE($D69," ",""))),'Cleaned Google Form'!$A$1:$M$5000,3,FALSE)="SMH",VLOOKUP(TRIM(UPPER(SUBSTITUTE($D69," ",""))),'Cleaned Google Form'!$A$1:$M$5000,3,FALSE)="RCH",VLOOKUP(TRIM(UPPER(SUBSTITUTE($D69," ",""))),'Cleaned Google Form'!$A$1:$M$5000,3,FALSE)="BCCA")),0,IF(AND(Y$21=1,NOT(VLOOKUP(TRIM(UPPER(SUBSTITUTE($D69," ",""))),'Cleaned Google Form'!$A$1:$M$5000,6,FALSE)="NO")),0,IF(OR(VLOOKUP(TRIM(UPPER(SUBSTITUTE($D69," ",""))),'Cleaned Google Form'!$A$1:$M$5000,8,FALSE)='Main Template'!Y$12,VLOOKUP(TRIM(UPPER(SUBSTITUTE($D69," ",""))),'Cleaned Google Form'!$A$1:$M$5000,8,FALSE)='Main Template'!Y$13,VLOOKUP(TRIM(UPPER(SUBSTITUTE($D69," ",""))),'Cleaned Google Form'!$A$1:$M$5000,8,FALSE)='Main Template'!Y$14,VLOOKUP(TRIM(UPPER(SUBSTITUTE($D69," ",""))),'Cleaned Google Form'!$A$1:$M$5000,8,FALSE)='Main Template'!Y$15),0,IF(AND('Main Template'!Y$21&gt;=$C$9,'Main Template'!Y$19,VLOOKUP(TRIM(UPPER(SUBSTITUTE($D69," ",""))),'Cleaned Google Form'!$A$1:$M$5000,7,FALSE)="YES"),0,IF(IFERROR(FIND('Main Template'!Y$17,VLOOKUP(TRIM(UPPER(SUBSTITUTE('Main Template'!$D69," ",""))),'Cleaned Google Form'!$A$1:$M$5000,9,FALSE),1),FALSE),0,1))))),1)</f>
        <v>1</v>
      </c>
      <c r="Z69" s="12">
        <f>IFERROR(IF(AND(WEEKDAY('Main Template'!Z$18)=1,OR(VLOOKUP(TRIM(UPPER(SUBSTITUTE($D69," ",""))),'Cleaned Google Form'!$A$1:$M$5000,3,FALSE)="SMH",VLOOKUP(TRIM(UPPER(SUBSTITUTE($D69," ",""))),'Cleaned Google Form'!$A$1:$M$5000,3,FALSE)="RCH",VLOOKUP(TRIM(UPPER(SUBSTITUTE($D69," ",""))),'Cleaned Google Form'!$A$1:$M$5000,3,FALSE)="BCCA")),0,IF(AND(Z$21=1,NOT(VLOOKUP(TRIM(UPPER(SUBSTITUTE($D69," ",""))),'Cleaned Google Form'!$A$1:$M$5000,6,FALSE)="NO")),0,IF(OR(VLOOKUP(TRIM(UPPER(SUBSTITUTE($D69," ",""))),'Cleaned Google Form'!$A$1:$M$5000,8,FALSE)='Main Template'!Z$12,VLOOKUP(TRIM(UPPER(SUBSTITUTE($D69," ",""))),'Cleaned Google Form'!$A$1:$M$5000,8,FALSE)='Main Template'!Z$13,VLOOKUP(TRIM(UPPER(SUBSTITUTE($D69," ",""))),'Cleaned Google Form'!$A$1:$M$5000,8,FALSE)='Main Template'!Z$14,VLOOKUP(TRIM(UPPER(SUBSTITUTE($D69," ",""))),'Cleaned Google Form'!$A$1:$M$5000,8,FALSE)='Main Template'!Z$15),0,IF(AND('Main Template'!Z$21&gt;=$C$9,'Main Template'!Z$19,VLOOKUP(TRIM(UPPER(SUBSTITUTE($D69," ",""))),'Cleaned Google Form'!$A$1:$M$5000,7,FALSE)="YES"),0,IF(IFERROR(FIND('Main Template'!Z$17,VLOOKUP(TRIM(UPPER(SUBSTITUTE('Main Template'!$D69," ",""))),'Cleaned Google Form'!$A$1:$M$5000,9,FALSE),1),FALSE),0,1))))),1)</f>
        <v>1</v>
      </c>
      <c r="AA69" s="12">
        <f>IFERROR(IF(AND(WEEKDAY('Main Template'!AA$18)=1,OR(VLOOKUP(TRIM(UPPER(SUBSTITUTE($D69," ",""))),'Cleaned Google Form'!$A$1:$M$5000,3,FALSE)="SMH",VLOOKUP(TRIM(UPPER(SUBSTITUTE($D69," ",""))),'Cleaned Google Form'!$A$1:$M$5000,3,FALSE)="RCH",VLOOKUP(TRIM(UPPER(SUBSTITUTE($D69," ",""))),'Cleaned Google Form'!$A$1:$M$5000,3,FALSE)="BCCA")),0,IF(AND(AA$21=1,NOT(VLOOKUP(TRIM(UPPER(SUBSTITUTE($D69," ",""))),'Cleaned Google Form'!$A$1:$M$5000,6,FALSE)="NO")),0,IF(OR(VLOOKUP(TRIM(UPPER(SUBSTITUTE($D69," ",""))),'Cleaned Google Form'!$A$1:$M$5000,8,FALSE)='Main Template'!AA$12,VLOOKUP(TRIM(UPPER(SUBSTITUTE($D69," ",""))),'Cleaned Google Form'!$A$1:$M$5000,8,FALSE)='Main Template'!AA$13,VLOOKUP(TRIM(UPPER(SUBSTITUTE($D69," ",""))),'Cleaned Google Form'!$A$1:$M$5000,8,FALSE)='Main Template'!AA$14,VLOOKUP(TRIM(UPPER(SUBSTITUTE($D69," ",""))),'Cleaned Google Form'!$A$1:$M$5000,8,FALSE)='Main Template'!AA$15),0,IF(AND('Main Template'!AA$21&gt;=$C$9,'Main Template'!AA$19,VLOOKUP(TRIM(UPPER(SUBSTITUTE($D69," ",""))),'Cleaned Google Form'!$A$1:$M$5000,7,FALSE)="YES"),0,IF(IFERROR(FIND('Main Template'!AA$17,VLOOKUP(TRIM(UPPER(SUBSTITUTE('Main Template'!$D69," ",""))),'Cleaned Google Form'!$A$1:$M$5000,9,FALSE),1),FALSE),0,1))))),1)</f>
        <v>1</v>
      </c>
      <c r="AB69" s="12">
        <f>IFERROR(IF(AND(WEEKDAY('Main Template'!AB$18)=1,OR(VLOOKUP(TRIM(UPPER(SUBSTITUTE($D69," ",""))),'Cleaned Google Form'!$A$1:$M$5000,3,FALSE)="SMH",VLOOKUP(TRIM(UPPER(SUBSTITUTE($D69," ",""))),'Cleaned Google Form'!$A$1:$M$5000,3,FALSE)="RCH",VLOOKUP(TRIM(UPPER(SUBSTITUTE($D69," ",""))),'Cleaned Google Form'!$A$1:$M$5000,3,FALSE)="BCCA")),0,IF(AND(AB$21=1,NOT(VLOOKUP(TRIM(UPPER(SUBSTITUTE($D69," ",""))),'Cleaned Google Form'!$A$1:$M$5000,6,FALSE)="NO")),0,IF(OR(VLOOKUP(TRIM(UPPER(SUBSTITUTE($D69," ",""))),'Cleaned Google Form'!$A$1:$M$5000,8,FALSE)='Main Template'!AB$12,VLOOKUP(TRIM(UPPER(SUBSTITUTE($D69," ",""))),'Cleaned Google Form'!$A$1:$M$5000,8,FALSE)='Main Template'!AB$13,VLOOKUP(TRIM(UPPER(SUBSTITUTE($D69," ",""))),'Cleaned Google Form'!$A$1:$M$5000,8,FALSE)='Main Template'!AB$14,VLOOKUP(TRIM(UPPER(SUBSTITUTE($D69," ",""))),'Cleaned Google Form'!$A$1:$M$5000,8,FALSE)='Main Template'!AB$15),0,IF(AND('Main Template'!AB$21&gt;=$C$9,'Main Template'!AB$19,VLOOKUP(TRIM(UPPER(SUBSTITUTE($D69," ",""))),'Cleaned Google Form'!$A$1:$M$5000,7,FALSE)="YES"),0,IF(IFERROR(FIND('Main Template'!AB$17,VLOOKUP(TRIM(UPPER(SUBSTITUTE('Main Template'!$D69," ",""))),'Cleaned Google Form'!$A$1:$M$5000,9,FALSE),1),FALSE),0,1))))),1)</f>
        <v>1</v>
      </c>
      <c r="AC69" s="12">
        <f>IFERROR(IF(AND(WEEKDAY('Main Template'!AC$18)=1,OR(VLOOKUP(TRIM(UPPER(SUBSTITUTE($D69," ",""))),'Cleaned Google Form'!$A$1:$M$5000,3,FALSE)="SMH",VLOOKUP(TRIM(UPPER(SUBSTITUTE($D69," ",""))),'Cleaned Google Form'!$A$1:$M$5000,3,FALSE)="RCH",VLOOKUP(TRIM(UPPER(SUBSTITUTE($D69," ",""))),'Cleaned Google Form'!$A$1:$M$5000,3,FALSE)="BCCA")),0,IF(AND(AC$21=1,NOT(VLOOKUP(TRIM(UPPER(SUBSTITUTE($D69," ",""))),'Cleaned Google Form'!$A$1:$M$5000,6,FALSE)="NO")),0,IF(OR(VLOOKUP(TRIM(UPPER(SUBSTITUTE($D69," ",""))),'Cleaned Google Form'!$A$1:$M$5000,8,FALSE)='Main Template'!AC$12,VLOOKUP(TRIM(UPPER(SUBSTITUTE($D69," ",""))),'Cleaned Google Form'!$A$1:$M$5000,8,FALSE)='Main Template'!AC$13,VLOOKUP(TRIM(UPPER(SUBSTITUTE($D69," ",""))),'Cleaned Google Form'!$A$1:$M$5000,8,FALSE)='Main Template'!AC$14,VLOOKUP(TRIM(UPPER(SUBSTITUTE($D69," ",""))),'Cleaned Google Form'!$A$1:$M$5000,8,FALSE)='Main Template'!AC$15),0,IF(AND('Main Template'!AC$21&gt;=$C$9,'Main Template'!AC$19,VLOOKUP(TRIM(UPPER(SUBSTITUTE($D69," ",""))),'Cleaned Google Form'!$A$1:$M$5000,7,FALSE)="YES"),0,IF(IFERROR(FIND('Main Template'!AC$17,VLOOKUP(TRIM(UPPER(SUBSTITUTE('Main Template'!$D69," ",""))),'Cleaned Google Form'!$A$1:$M$5000,9,FALSE),1),FALSE),0,1))))),1)</f>
        <v>1</v>
      </c>
      <c r="AD69" s="12">
        <f>IFERROR(IF(AND(WEEKDAY('Main Template'!AD$18)=1,OR(VLOOKUP(TRIM(UPPER(SUBSTITUTE($D69," ",""))),'Cleaned Google Form'!$A$1:$M$5000,3,FALSE)="SMH",VLOOKUP(TRIM(UPPER(SUBSTITUTE($D69," ",""))),'Cleaned Google Form'!$A$1:$M$5000,3,FALSE)="RCH",VLOOKUP(TRIM(UPPER(SUBSTITUTE($D69," ",""))),'Cleaned Google Form'!$A$1:$M$5000,3,FALSE)="BCCA")),0,IF(AND(AD$21=1,NOT(VLOOKUP(TRIM(UPPER(SUBSTITUTE($D69," ",""))),'Cleaned Google Form'!$A$1:$M$5000,6,FALSE)="NO")),0,IF(OR(VLOOKUP(TRIM(UPPER(SUBSTITUTE($D69," ",""))),'Cleaned Google Form'!$A$1:$M$5000,8,FALSE)='Main Template'!AD$12,VLOOKUP(TRIM(UPPER(SUBSTITUTE($D69," ",""))),'Cleaned Google Form'!$A$1:$M$5000,8,FALSE)='Main Template'!AD$13,VLOOKUP(TRIM(UPPER(SUBSTITUTE($D69," ",""))),'Cleaned Google Form'!$A$1:$M$5000,8,FALSE)='Main Template'!AD$14,VLOOKUP(TRIM(UPPER(SUBSTITUTE($D69," ",""))),'Cleaned Google Form'!$A$1:$M$5000,8,FALSE)='Main Template'!AD$15),0,IF(AND('Main Template'!AD$21&gt;=$C$9,'Main Template'!AD$19,VLOOKUP(TRIM(UPPER(SUBSTITUTE($D69," ",""))),'Cleaned Google Form'!$A$1:$M$5000,7,FALSE)="YES"),0,IF(IFERROR(FIND('Main Template'!AD$17,VLOOKUP(TRIM(UPPER(SUBSTITUTE('Main Template'!$D69," ",""))),'Cleaned Google Form'!$A$1:$M$5000,9,FALSE),1),FALSE),0,1))))),1)</f>
        <v>1</v>
      </c>
      <c r="AE69" s="12">
        <f>IFERROR(IF(AND(WEEKDAY('Main Template'!AE$18)=1,OR(VLOOKUP(TRIM(UPPER(SUBSTITUTE($D69," ",""))),'Cleaned Google Form'!$A$1:$M$5000,3,FALSE)="SMH",VLOOKUP(TRIM(UPPER(SUBSTITUTE($D69," ",""))),'Cleaned Google Form'!$A$1:$M$5000,3,FALSE)="RCH",VLOOKUP(TRIM(UPPER(SUBSTITUTE($D69," ",""))),'Cleaned Google Form'!$A$1:$M$5000,3,FALSE)="BCCA")),0,IF(AND(AE$21=1,NOT(VLOOKUP(TRIM(UPPER(SUBSTITUTE($D69," ",""))),'Cleaned Google Form'!$A$1:$M$5000,6,FALSE)="NO")),0,IF(OR(VLOOKUP(TRIM(UPPER(SUBSTITUTE($D69," ",""))),'Cleaned Google Form'!$A$1:$M$5000,8,FALSE)='Main Template'!AE$12,VLOOKUP(TRIM(UPPER(SUBSTITUTE($D69," ",""))),'Cleaned Google Form'!$A$1:$M$5000,8,FALSE)='Main Template'!AE$13,VLOOKUP(TRIM(UPPER(SUBSTITUTE($D69," ",""))),'Cleaned Google Form'!$A$1:$M$5000,8,FALSE)='Main Template'!AE$14,VLOOKUP(TRIM(UPPER(SUBSTITUTE($D69," ",""))),'Cleaned Google Form'!$A$1:$M$5000,8,FALSE)='Main Template'!AE$15),0,IF(AND('Main Template'!AE$21&gt;=$C$9,'Main Template'!AE$19,VLOOKUP(TRIM(UPPER(SUBSTITUTE($D69," ",""))),'Cleaned Google Form'!$A$1:$M$5000,7,FALSE)="YES"),0,IF(IFERROR(FIND('Main Template'!AE$17,VLOOKUP(TRIM(UPPER(SUBSTITUTE('Main Template'!$D69," ",""))),'Cleaned Google Form'!$A$1:$M$5000,9,FALSE),1),FALSE),0,1))))),1)</f>
        <v>1</v>
      </c>
      <c r="AF69" s="12">
        <f>IFERROR(IF(AND(WEEKDAY('Main Template'!AF$18)=1,OR(VLOOKUP(TRIM(UPPER(SUBSTITUTE($D69," ",""))),'Cleaned Google Form'!$A$1:$M$5000,3,FALSE)="SMH",VLOOKUP(TRIM(UPPER(SUBSTITUTE($D69," ",""))),'Cleaned Google Form'!$A$1:$M$5000,3,FALSE)="RCH",VLOOKUP(TRIM(UPPER(SUBSTITUTE($D69," ",""))),'Cleaned Google Form'!$A$1:$M$5000,3,FALSE)="BCCA")),0,IF(AND(AF$21=1,NOT(VLOOKUP(TRIM(UPPER(SUBSTITUTE($D69," ",""))),'Cleaned Google Form'!$A$1:$M$5000,6,FALSE)="NO")),0,IF(OR(VLOOKUP(TRIM(UPPER(SUBSTITUTE($D69," ",""))),'Cleaned Google Form'!$A$1:$M$5000,8,FALSE)='Main Template'!AF$12,VLOOKUP(TRIM(UPPER(SUBSTITUTE($D69," ",""))),'Cleaned Google Form'!$A$1:$M$5000,8,FALSE)='Main Template'!AF$13,VLOOKUP(TRIM(UPPER(SUBSTITUTE($D69," ",""))),'Cleaned Google Form'!$A$1:$M$5000,8,FALSE)='Main Template'!AF$14,VLOOKUP(TRIM(UPPER(SUBSTITUTE($D69," ",""))),'Cleaned Google Form'!$A$1:$M$5000,8,FALSE)='Main Template'!AF$15),0,IF(AND('Main Template'!AF$21&gt;=$C$9,'Main Template'!AF$19,VLOOKUP(TRIM(UPPER(SUBSTITUTE($D69," ",""))),'Cleaned Google Form'!$A$1:$M$5000,7,FALSE)="YES"),0,IF(IFERROR(FIND('Main Template'!AF$17,VLOOKUP(TRIM(UPPER(SUBSTITUTE('Main Template'!$D69," ",""))),'Cleaned Google Form'!$A$1:$M$5000,9,FALSE),1),FALSE),0,1))))),1)</f>
        <v>1</v>
      </c>
      <c r="AG69" s="12">
        <f>IFERROR(IF(AND(WEEKDAY('Main Template'!AG$18)=1,OR(VLOOKUP(TRIM(UPPER(SUBSTITUTE($D69," ",""))),'Cleaned Google Form'!$A$1:$M$5000,3,FALSE)="SMH",VLOOKUP(TRIM(UPPER(SUBSTITUTE($D69," ",""))),'Cleaned Google Form'!$A$1:$M$5000,3,FALSE)="RCH",VLOOKUP(TRIM(UPPER(SUBSTITUTE($D69," ",""))),'Cleaned Google Form'!$A$1:$M$5000,3,FALSE)="BCCA")),0,IF(AND(AG$21=1,NOT(VLOOKUP(TRIM(UPPER(SUBSTITUTE($D69," ",""))),'Cleaned Google Form'!$A$1:$M$5000,6,FALSE)="NO")),0,IF(OR(VLOOKUP(TRIM(UPPER(SUBSTITUTE($D69," ",""))),'Cleaned Google Form'!$A$1:$M$5000,8,FALSE)='Main Template'!AG$12,VLOOKUP(TRIM(UPPER(SUBSTITUTE($D69," ",""))),'Cleaned Google Form'!$A$1:$M$5000,8,FALSE)='Main Template'!AG$13,VLOOKUP(TRIM(UPPER(SUBSTITUTE($D69," ",""))),'Cleaned Google Form'!$A$1:$M$5000,8,FALSE)='Main Template'!AG$14,VLOOKUP(TRIM(UPPER(SUBSTITUTE($D69," ",""))),'Cleaned Google Form'!$A$1:$M$5000,8,FALSE)='Main Template'!AG$15),0,IF(AND('Main Template'!AG$21&gt;=$C$9,'Main Template'!AG$19,VLOOKUP(TRIM(UPPER(SUBSTITUTE($D69," ",""))),'Cleaned Google Form'!$A$1:$M$5000,7,FALSE)="YES"),0,IF(IFERROR(FIND('Main Template'!AG$17,VLOOKUP(TRIM(UPPER(SUBSTITUTE('Main Template'!$D69," ",""))),'Cleaned Google Form'!$A$1:$M$5000,9,FALSE),1),FALSE),0,1))))),1)</f>
        <v>1</v>
      </c>
      <c r="AH69" s="12">
        <f>IFERROR(IF(AND(WEEKDAY('Main Template'!AH$18)=1,OR(VLOOKUP(TRIM(UPPER(SUBSTITUTE($D69," ",""))),'Cleaned Google Form'!$A$1:$M$5000,3,FALSE)="SMH",VLOOKUP(TRIM(UPPER(SUBSTITUTE($D69," ",""))),'Cleaned Google Form'!$A$1:$M$5000,3,FALSE)="RCH",VLOOKUP(TRIM(UPPER(SUBSTITUTE($D69," ",""))),'Cleaned Google Form'!$A$1:$M$5000,3,FALSE)="BCCA")),0,IF(AND(AH$21=1,NOT(VLOOKUP(TRIM(UPPER(SUBSTITUTE($D69," ",""))),'Cleaned Google Form'!$A$1:$M$5000,6,FALSE)="NO")),0,IF(OR(VLOOKUP(TRIM(UPPER(SUBSTITUTE($D69," ",""))),'Cleaned Google Form'!$A$1:$M$5000,8,FALSE)='Main Template'!AH$12,VLOOKUP(TRIM(UPPER(SUBSTITUTE($D69," ",""))),'Cleaned Google Form'!$A$1:$M$5000,8,FALSE)='Main Template'!AH$13,VLOOKUP(TRIM(UPPER(SUBSTITUTE($D69," ",""))),'Cleaned Google Form'!$A$1:$M$5000,8,FALSE)='Main Template'!AH$14,VLOOKUP(TRIM(UPPER(SUBSTITUTE($D69," ",""))),'Cleaned Google Form'!$A$1:$M$5000,8,FALSE)='Main Template'!AH$15),0,IF(AND('Main Template'!AH$21&gt;=$C$9,'Main Template'!AH$19,VLOOKUP(TRIM(UPPER(SUBSTITUTE($D69," ",""))),'Cleaned Google Form'!$A$1:$M$5000,7,FALSE)="YES"),0,IF(IFERROR(FIND('Main Template'!AH$17,VLOOKUP(TRIM(UPPER(SUBSTITUTE('Main Template'!$D69," ",""))),'Cleaned Google Form'!$A$1:$M$5000,9,FALSE),1),FALSE),0,1))))),1)</f>
        <v>1</v>
      </c>
      <c r="AI69" s="12">
        <f>IFERROR(IF(AND(WEEKDAY('Main Template'!AI$18)=1,OR(VLOOKUP(TRIM(UPPER(SUBSTITUTE($D69," ",""))),'Cleaned Google Form'!$A$1:$M$5000,3,FALSE)="SMH",VLOOKUP(TRIM(UPPER(SUBSTITUTE($D69," ",""))),'Cleaned Google Form'!$A$1:$M$5000,3,FALSE)="RCH",VLOOKUP(TRIM(UPPER(SUBSTITUTE($D69," ",""))),'Cleaned Google Form'!$A$1:$M$5000,3,FALSE)="BCCA")),0,IF(AND(AI$21=1,NOT(VLOOKUP(TRIM(UPPER(SUBSTITUTE($D69," ",""))),'Cleaned Google Form'!$A$1:$M$5000,6,FALSE)="NO")),0,IF(OR(VLOOKUP(TRIM(UPPER(SUBSTITUTE($D69," ",""))),'Cleaned Google Form'!$A$1:$M$5000,8,FALSE)='Main Template'!AI$12,VLOOKUP(TRIM(UPPER(SUBSTITUTE($D69," ",""))),'Cleaned Google Form'!$A$1:$M$5000,8,FALSE)='Main Template'!AI$13,VLOOKUP(TRIM(UPPER(SUBSTITUTE($D69," ",""))),'Cleaned Google Form'!$A$1:$M$5000,8,FALSE)='Main Template'!AI$14,VLOOKUP(TRIM(UPPER(SUBSTITUTE($D69," ",""))),'Cleaned Google Form'!$A$1:$M$5000,8,FALSE)='Main Template'!AI$15),0,IF(AND('Main Template'!AI$21&gt;=$C$9,'Main Template'!AI$19,VLOOKUP(TRIM(UPPER(SUBSTITUTE($D69," ",""))),'Cleaned Google Form'!$A$1:$M$5000,7,FALSE)="YES"),0,IF(IFERROR(FIND('Main Template'!AI$17,VLOOKUP(TRIM(UPPER(SUBSTITUTE('Main Template'!$D69," ",""))),'Cleaned Google Form'!$A$1:$M$5000,9,FALSE),1),FALSE),0,1))))),1)</f>
        <v>1</v>
      </c>
      <c r="AJ69" s="12">
        <f>IFERROR(IF(AND(WEEKDAY('Main Template'!AJ$18)=1,OR(VLOOKUP(TRIM(UPPER(SUBSTITUTE($D69," ",""))),'Cleaned Google Form'!$A$1:$M$5000,3,FALSE)="SMH",VLOOKUP(TRIM(UPPER(SUBSTITUTE($D69," ",""))),'Cleaned Google Form'!$A$1:$M$5000,3,FALSE)="RCH",VLOOKUP(TRIM(UPPER(SUBSTITUTE($D69," ",""))),'Cleaned Google Form'!$A$1:$M$5000,3,FALSE)="BCCA")),0,IF(AND(AJ$21=1,NOT(VLOOKUP(TRIM(UPPER(SUBSTITUTE($D69," ",""))),'Cleaned Google Form'!$A$1:$M$5000,6,FALSE)="NO")),0,IF(OR(VLOOKUP(TRIM(UPPER(SUBSTITUTE($D69," ",""))),'Cleaned Google Form'!$A$1:$M$5000,8,FALSE)='Main Template'!AJ$12,VLOOKUP(TRIM(UPPER(SUBSTITUTE($D69," ",""))),'Cleaned Google Form'!$A$1:$M$5000,8,FALSE)='Main Template'!AJ$13,VLOOKUP(TRIM(UPPER(SUBSTITUTE($D69," ",""))),'Cleaned Google Form'!$A$1:$M$5000,8,FALSE)='Main Template'!AJ$14,VLOOKUP(TRIM(UPPER(SUBSTITUTE($D69," ",""))),'Cleaned Google Form'!$A$1:$M$5000,8,FALSE)='Main Template'!AJ$15),0,IF(AND('Main Template'!AJ$21&gt;=$C$9,'Main Template'!AJ$19,VLOOKUP(TRIM(UPPER(SUBSTITUTE($D69," ",""))),'Cleaned Google Form'!$A$1:$M$5000,7,FALSE)="YES"),0,IF(IFERROR(FIND('Main Template'!AJ$17,VLOOKUP(TRIM(UPPER(SUBSTITUTE('Main Template'!$D69," ",""))),'Cleaned Google Form'!$A$1:$M$5000,9,FALSE),1),FALSE),0,1))))),1)</f>
        <v>1</v>
      </c>
      <c r="AK69" s="12">
        <f>IFERROR(IF(AND(WEEKDAY('Main Template'!AK$18)=1,OR(VLOOKUP(TRIM(UPPER(SUBSTITUTE($D69," ",""))),'Cleaned Google Form'!$A$1:$M$5000,3,FALSE)="SMH",VLOOKUP(TRIM(UPPER(SUBSTITUTE($D69," ",""))),'Cleaned Google Form'!$A$1:$M$5000,3,FALSE)="RCH",VLOOKUP(TRIM(UPPER(SUBSTITUTE($D69," ",""))),'Cleaned Google Form'!$A$1:$M$5000,3,FALSE)="BCCA")),0,IF(AND(AK$21=1,NOT(VLOOKUP(TRIM(UPPER(SUBSTITUTE($D69," ",""))),'Cleaned Google Form'!$A$1:$M$5000,6,FALSE)="NO")),0,IF(OR(VLOOKUP(TRIM(UPPER(SUBSTITUTE($D69," ",""))),'Cleaned Google Form'!$A$1:$M$5000,8,FALSE)='Main Template'!AK$12,VLOOKUP(TRIM(UPPER(SUBSTITUTE($D69," ",""))),'Cleaned Google Form'!$A$1:$M$5000,8,FALSE)='Main Template'!AK$13,VLOOKUP(TRIM(UPPER(SUBSTITUTE($D69," ",""))),'Cleaned Google Form'!$A$1:$M$5000,8,FALSE)='Main Template'!AK$14,VLOOKUP(TRIM(UPPER(SUBSTITUTE($D69," ",""))),'Cleaned Google Form'!$A$1:$M$5000,8,FALSE)='Main Template'!AK$15),0,IF(AND('Main Template'!AK$21&gt;=$C$9,'Main Template'!AK$19,VLOOKUP(TRIM(UPPER(SUBSTITUTE($D69," ",""))),'Cleaned Google Form'!$A$1:$M$5000,7,FALSE)="YES"),0,IF(IFERROR(FIND('Main Template'!AK$17,VLOOKUP(TRIM(UPPER(SUBSTITUTE('Main Template'!$D69," ",""))),'Cleaned Google Form'!$A$1:$M$5000,9,FALSE),1),FALSE),0,1))))),1)</f>
        <v>1</v>
      </c>
      <c r="AL69" s="12">
        <f>IFERROR(IF(AND(WEEKDAY('Main Template'!AL$18)=1,OR(VLOOKUP(TRIM(UPPER(SUBSTITUTE($D69," ",""))),'Cleaned Google Form'!$A$1:$M$5000,3,FALSE)="SMH",VLOOKUP(TRIM(UPPER(SUBSTITUTE($D69," ",""))),'Cleaned Google Form'!$A$1:$M$5000,3,FALSE)="RCH",VLOOKUP(TRIM(UPPER(SUBSTITUTE($D69," ",""))),'Cleaned Google Form'!$A$1:$M$5000,3,FALSE)="BCCA")),0,IF(AND(AL$21=1,NOT(VLOOKUP(TRIM(UPPER(SUBSTITUTE($D69," ",""))),'Cleaned Google Form'!$A$1:$M$5000,6,FALSE)="NO")),0,IF(OR(VLOOKUP(TRIM(UPPER(SUBSTITUTE($D69," ",""))),'Cleaned Google Form'!$A$1:$M$5000,8,FALSE)='Main Template'!AL$12,VLOOKUP(TRIM(UPPER(SUBSTITUTE($D69," ",""))),'Cleaned Google Form'!$A$1:$M$5000,8,FALSE)='Main Template'!AL$13,VLOOKUP(TRIM(UPPER(SUBSTITUTE($D69," ",""))),'Cleaned Google Form'!$A$1:$M$5000,8,FALSE)='Main Template'!AL$14,VLOOKUP(TRIM(UPPER(SUBSTITUTE($D69," ",""))),'Cleaned Google Form'!$A$1:$M$5000,8,FALSE)='Main Template'!AL$15),0,IF(AND('Main Template'!AL$21&gt;=$C$9,'Main Template'!AL$19,VLOOKUP(TRIM(UPPER(SUBSTITUTE($D69," ",""))),'Cleaned Google Form'!$A$1:$M$5000,7,FALSE)="YES"),0,IF(IFERROR(FIND('Main Template'!AL$17,VLOOKUP(TRIM(UPPER(SUBSTITUTE('Main Template'!$D69," ",""))),'Cleaned Google Form'!$A$1:$M$5000,9,FALSE),1),FALSE),0,1))))),1)</f>
        <v>1</v>
      </c>
      <c r="AM69" s="12">
        <f>IFERROR(IF(AND(WEEKDAY('Main Template'!AM$18)=1,OR(VLOOKUP(TRIM(UPPER(SUBSTITUTE($D69," ",""))),'Cleaned Google Form'!$A$1:$M$5000,3,FALSE)="SMH",VLOOKUP(TRIM(UPPER(SUBSTITUTE($D69," ",""))),'Cleaned Google Form'!$A$1:$M$5000,3,FALSE)="RCH",VLOOKUP(TRIM(UPPER(SUBSTITUTE($D69," ",""))),'Cleaned Google Form'!$A$1:$M$5000,3,FALSE)="BCCA")),0,IF(AND(AM$21=1,NOT(VLOOKUP(TRIM(UPPER(SUBSTITUTE($D69," ",""))),'Cleaned Google Form'!$A$1:$M$5000,6,FALSE)="NO")),0,IF(OR(VLOOKUP(TRIM(UPPER(SUBSTITUTE($D69," ",""))),'Cleaned Google Form'!$A$1:$M$5000,8,FALSE)='Main Template'!AM$12,VLOOKUP(TRIM(UPPER(SUBSTITUTE($D69," ",""))),'Cleaned Google Form'!$A$1:$M$5000,8,FALSE)='Main Template'!AM$13,VLOOKUP(TRIM(UPPER(SUBSTITUTE($D69," ",""))),'Cleaned Google Form'!$A$1:$M$5000,8,FALSE)='Main Template'!AM$14,VLOOKUP(TRIM(UPPER(SUBSTITUTE($D69," ",""))),'Cleaned Google Form'!$A$1:$M$5000,8,FALSE)='Main Template'!AM$15),0,IF(AND('Main Template'!AM$21&gt;=$C$9,'Main Template'!AM$19,VLOOKUP(TRIM(UPPER(SUBSTITUTE($D69," ",""))),'Cleaned Google Form'!$A$1:$M$5000,7,FALSE)="YES"),0,IF(IFERROR(FIND('Main Template'!AM$17,VLOOKUP(TRIM(UPPER(SUBSTITUTE('Main Template'!$D69," ",""))),'Cleaned Google Form'!$A$1:$M$5000,9,FALSE),1),FALSE),0,1))))),1)</f>
        <v>1</v>
      </c>
      <c r="AN69" s="12">
        <f>IFERROR(IF(AND(WEEKDAY('Main Template'!AN$18)=1,OR(VLOOKUP(TRIM(UPPER(SUBSTITUTE($D69," ",""))),'Cleaned Google Form'!$A$1:$M$5000,3,FALSE)="SMH",VLOOKUP(TRIM(UPPER(SUBSTITUTE($D69," ",""))),'Cleaned Google Form'!$A$1:$M$5000,3,FALSE)="RCH",VLOOKUP(TRIM(UPPER(SUBSTITUTE($D69," ",""))),'Cleaned Google Form'!$A$1:$M$5000,3,FALSE)="BCCA")),0,IF(AND(AN$21=1,NOT(VLOOKUP(TRIM(UPPER(SUBSTITUTE($D69," ",""))),'Cleaned Google Form'!$A$1:$M$5000,6,FALSE)="NO")),0,IF(OR(VLOOKUP(TRIM(UPPER(SUBSTITUTE($D69," ",""))),'Cleaned Google Form'!$A$1:$M$5000,8,FALSE)='Main Template'!AN$12,VLOOKUP(TRIM(UPPER(SUBSTITUTE($D69," ",""))),'Cleaned Google Form'!$A$1:$M$5000,8,FALSE)='Main Template'!AN$13,VLOOKUP(TRIM(UPPER(SUBSTITUTE($D69," ",""))),'Cleaned Google Form'!$A$1:$M$5000,8,FALSE)='Main Template'!AN$14,VLOOKUP(TRIM(UPPER(SUBSTITUTE($D69," ",""))),'Cleaned Google Form'!$A$1:$M$5000,8,FALSE)='Main Template'!AN$15),0,IF(AND('Main Template'!AN$21&gt;=$C$9,'Main Template'!AN$19,VLOOKUP(TRIM(UPPER(SUBSTITUTE($D69," ",""))),'Cleaned Google Form'!$A$1:$M$5000,7,FALSE)="YES"),0,IF(IFERROR(FIND('Main Template'!AN$17,VLOOKUP(TRIM(UPPER(SUBSTITUTE('Main Template'!$D69," ",""))),'Cleaned Google Form'!$A$1:$M$5000,9,FALSE),1),FALSE),0,1))))),1)</f>
        <v>1</v>
      </c>
    </row>
    <row r="70" spans="2:40">
      <c r="B70" t="str">
        <f>IFERROR(IF(ISNUMBER(MATCH(UPPER(SUBSTITUTE(D70," ","")),'Cleaned Google Form'!$A:$A,0)),"","Oops"),"Not Present")</f>
        <v/>
      </c>
      <c r="C70" s="4">
        <f>I70</f>
        <v>49</v>
      </c>
      <c r="D70" s="4" t="s">
        <v>262</v>
      </c>
      <c r="E70" s="4">
        <f>IFERROR(IF(VLOOKUP(TRIM(UPPER(SUBSTITUTE(D70," ",""))),'Cleaned Google Form'!$A$1:$L$5000,5,FALSE)="YES",1,0),0)</f>
        <v>1</v>
      </c>
      <c r="F70" s="4">
        <f>IFERROR(IF(RIGHT(VLOOKUP(TRIM(UPPER(SUBSTITUTE(D70," ",""))),'Cleaned Google Form'!$A$1:$L$5000,2,FALSE),1)="1",1,0),0)</f>
        <v>0</v>
      </c>
      <c r="G70" s="4">
        <f>IFERROR(IF(VLOOKUP(TRIM(UPPER(SUBSTITUTE(D70," ",""))),'Cleaned Google Form'!$A$1:$L$5000,3,FALSE)="VGH",1,0),0)</f>
        <v>0</v>
      </c>
      <c r="H70" s="4">
        <f>IFERROR(IF(G70+IFERROR(IF(VLOOKUP(TRIM(UPPER(SUBSTITUTE(D70," ",""))),'Cleaned Google Form'!$A$1:$L$5000,3,FALSE)="SPH",1,0),0)=0,1,0),0)</f>
        <v>0</v>
      </c>
      <c r="I70" s="4">
        <f>IF(I69="Resident Index",1,I69+1)</f>
        <v>49</v>
      </c>
      <c r="J70" s="12">
        <f>IFERROR(IF(AND(WEEKDAY('Main Template'!J$18)=1,OR(VLOOKUP(TRIM(UPPER(SUBSTITUTE($D70," ",""))),'Cleaned Google Form'!$A$1:$M$5000,3,FALSE)="SMH",VLOOKUP(TRIM(UPPER(SUBSTITUTE($D70," ",""))),'Cleaned Google Form'!$A$1:$M$5000,3,FALSE)="RCH",VLOOKUP(TRIM(UPPER(SUBSTITUTE($D70," ",""))),'Cleaned Google Form'!$A$1:$M$5000,3,FALSE)="BCCA")),0,IF(AND(J$21=1,NOT(VLOOKUP(TRIM(UPPER(SUBSTITUTE($D70," ",""))),'Cleaned Google Form'!$A$1:$M$5000,6,FALSE)="NO")),0,IF(OR(VLOOKUP(TRIM(UPPER(SUBSTITUTE($D70," ",""))),'Cleaned Google Form'!$A$1:$M$5000,8,FALSE)='Main Template'!J$12,VLOOKUP(TRIM(UPPER(SUBSTITUTE($D70," ",""))),'Cleaned Google Form'!$A$1:$M$5000,8,FALSE)='Main Template'!J$13,VLOOKUP(TRIM(UPPER(SUBSTITUTE($D70," ",""))),'Cleaned Google Form'!$A$1:$M$5000,8,FALSE)='Main Template'!J$14,VLOOKUP(TRIM(UPPER(SUBSTITUTE($D70," ",""))),'Cleaned Google Form'!$A$1:$M$5000,8,FALSE)='Main Template'!J$15),0,IF(AND('Main Template'!J$21&gt;=$C$9,'Main Template'!J$19,VLOOKUP(TRIM(UPPER(SUBSTITUTE($D70," ",""))),'Cleaned Google Form'!$A$1:$M$5000,7,FALSE)="YES"),0,IF(IFERROR(FIND('Main Template'!J$17,VLOOKUP(TRIM(UPPER(SUBSTITUTE('Main Template'!$D70," ",""))),'Cleaned Google Form'!$A$1:$M$5000,9,FALSE),1),FALSE),0,1))))),1)</f>
        <v>0</v>
      </c>
      <c r="K70" s="12">
        <f>IFERROR(IF(AND(WEEKDAY('Main Template'!K$18)=1,OR(VLOOKUP(TRIM(UPPER(SUBSTITUTE($D70," ",""))),'Cleaned Google Form'!$A$1:$M$5000,3,FALSE)="SMH",VLOOKUP(TRIM(UPPER(SUBSTITUTE($D70," ",""))),'Cleaned Google Form'!$A$1:$M$5000,3,FALSE)="RCH",VLOOKUP(TRIM(UPPER(SUBSTITUTE($D70," ",""))),'Cleaned Google Form'!$A$1:$M$5000,3,FALSE)="BCCA")),0,IF(AND(K$21=1,NOT(VLOOKUP(TRIM(UPPER(SUBSTITUTE($D70," ",""))),'Cleaned Google Form'!$A$1:$M$5000,6,FALSE)="NO")),0,IF(OR(VLOOKUP(TRIM(UPPER(SUBSTITUTE($D70," ",""))),'Cleaned Google Form'!$A$1:$M$5000,8,FALSE)='Main Template'!K$12,VLOOKUP(TRIM(UPPER(SUBSTITUTE($D70," ",""))),'Cleaned Google Form'!$A$1:$M$5000,8,FALSE)='Main Template'!K$13,VLOOKUP(TRIM(UPPER(SUBSTITUTE($D70," ",""))),'Cleaned Google Form'!$A$1:$M$5000,8,FALSE)='Main Template'!K$14,VLOOKUP(TRIM(UPPER(SUBSTITUTE($D70," ",""))),'Cleaned Google Form'!$A$1:$M$5000,8,FALSE)='Main Template'!K$15),0,IF(AND('Main Template'!K$21&gt;=$C$9,'Main Template'!K$19,VLOOKUP(TRIM(UPPER(SUBSTITUTE($D70," ",""))),'Cleaned Google Form'!$A$1:$M$5000,7,FALSE)="YES"),0,IF(IFERROR(FIND('Main Template'!K$17,VLOOKUP(TRIM(UPPER(SUBSTITUTE('Main Template'!$D70," ",""))),'Cleaned Google Form'!$A$1:$M$5000,9,FALSE),1),FALSE),0,1))))),1)</f>
        <v>0</v>
      </c>
      <c r="L70" s="12">
        <f>IFERROR(IF(AND(WEEKDAY('Main Template'!L$18)=1,OR(VLOOKUP(TRIM(UPPER(SUBSTITUTE($D70," ",""))),'Cleaned Google Form'!$A$1:$M$5000,3,FALSE)="SMH",VLOOKUP(TRIM(UPPER(SUBSTITUTE($D70," ",""))),'Cleaned Google Form'!$A$1:$M$5000,3,FALSE)="RCH",VLOOKUP(TRIM(UPPER(SUBSTITUTE($D70," ",""))),'Cleaned Google Form'!$A$1:$M$5000,3,FALSE)="BCCA")),0,IF(AND(L$21=1,NOT(VLOOKUP(TRIM(UPPER(SUBSTITUTE($D70," ",""))),'Cleaned Google Form'!$A$1:$M$5000,6,FALSE)="NO")),0,IF(OR(VLOOKUP(TRIM(UPPER(SUBSTITUTE($D70," ",""))),'Cleaned Google Form'!$A$1:$M$5000,8,FALSE)='Main Template'!L$12,VLOOKUP(TRIM(UPPER(SUBSTITUTE($D70," ",""))),'Cleaned Google Form'!$A$1:$M$5000,8,FALSE)='Main Template'!L$13,VLOOKUP(TRIM(UPPER(SUBSTITUTE($D70," ",""))),'Cleaned Google Form'!$A$1:$M$5000,8,FALSE)='Main Template'!L$14,VLOOKUP(TRIM(UPPER(SUBSTITUTE($D70," ",""))),'Cleaned Google Form'!$A$1:$M$5000,8,FALSE)='Main Template'!L$15),0,IF(AND('Main Template'!L$21&gt;=$C$9,'Main Template'!L$19,VLOOKUP(TRIM(UPPER(SUBSTITUTE($D70," ",""))),'Cleaned Google Form'!$A$1:$M$5000,7,FALSE)="YES"),0,IF(IFERROR(FIND('Main Template'!L$17,VLOOKUP(TRIM(UPPER(SUBSTITUTE('Main Template'!$D70," ",""))),'Cleaned Google Form'!$A$1:$M$5000,9,FALSE),1),FALSE),0,1))))),1)</f>
        <v>0</v>
      </c>
      <c r="M70" s="12">
        <f>IFERROR(IF(AND(WEEKDAY('Main Template'!M$18)=1,OR(VLOOKUP(TRIM(UPPER(SUBSTITUTE($D70," ",""))),'Cleaned Google Form'!$A$1:$M$5000,3,FALSE)="SMH",VLOOKUP(TRIM(UPPER(SUBSTITUTE($D70," ",""))),'Cleaned Google Form'!$A$1:$M$5000,3,FALSE)="RCH",VLOOKUP(TRIM(UPPER(SUBSTITUTE($D70," ",""))),'Cleaned Google Form'!$A$1:$M$5000,3,FALSE)="BCCA")),0,IF(AND(M$21=1,NOT(VLOOKUP(TRIM(UPPER(SUBSTITUTE($D70," ",""))),'Cleaned Google Form'!$A$1:$M$5000,6,FALSE)="NO")),0,IF(OR(VLOOKUP(TRIM(UPPER(SUBSTITUTE($D70," ",""))),'Cleaned Google Form'!$A$1:$M$5000,8,FALSE)='Main Template'!M$12,VLOOKUP(TRIM(UPPER(SUBSTITUTE($D70," ",""))),'Cleaned Google Form'!$A$1:$M$5000,8,FALSE)='Main Template'!M$13,VLOOKUP(TRIM(UPPER(SUBSTITUTE($D70," ",""))),'Cleaned Google Form'!$A$1:$M$5000,8,FALSE)='Main Template'!M$14,VLOOKUP(TRIM(UPPER(SUBSTITUTE($D70," ",""))),'Cleaned Google Form'!$A$1:$M$5000,8,FALSE)='Main Template'!M$15),0,IF(AND('Main Template'!M$21&gt;=$C$9,'Main Template'!M$19,VLOOKUP(TRIM(UPPER(SUBSTITUTE($D70," ",""))),'Cleaned Google Form'!$A$1:$M$5000,7,FALSE)="YES"),0,IF(IFERROR(FIND('Main Template'!M$17,VLOOKUP(TRIM(UPPER(SUBSTITUTE('Main Template'!$D70," ",""))),'Cleaned Google Form'!$A$1:$M$5000,9,FALSE),1),FALSE),0,1))))),1)</f>
        <v>0</v>
      </c>
      <c r="N70" s="12">
        <f>IFERROR(IF(AND(WEEKDAY('Main Template'!N$18)=1,OR(VLOOKUP(TRIM(UPPER(SUBSTITUTE($D70," ",""))),'Cleaned Google Form'!$A$1:$M$5000,3,FALSE)="SMH",VLOOKUP(TRIM(UPPER(SUBSTITUTE($D70," ",""))),'Cleaned Google Form'!$A$1:$M$5000,3,FALSE)="RCH",VLOOKUP(TRIM(UPPER(SUBSTITUTE($D70," ",""))),'Cleaned Google Form'!$A$1:$M$5000,3,FALSE)="BCCA")),0,IF(AND(N$21=1,NOT(VLOOKUP(TRIM(UPPER(SUBSTITUTE($D70," ",""))),'Cleaned Google Form'!$A$1:$M$5000,6,FALSE)="NO")),0,IF(OR(VLOOKUP(TRIM(UPPER(SUBSTITUTE($D70," ",""))),'Cleaned Google Form'!$A$1:$M$5000,8,FALSE)='Main Template'!N$12,VLOOKUP(TRIM(UPPER(SUBSTITUTE($D70," ",""))),'Cleaned Google Form'!$A$1:$M$5000,8,FALSE)='Main Template'!N$13,VLOOKUP(TRIM(UPPER(SUBSTITUTE($D70," ",""))),'Cleaned Google Form'!$A$1:$M$5000,8,FALSE)='Main Template'!N$14,VLOOKUP(TRIM(UPPER(SUBSTITUTE($D70," ",""))),'Cleaned Google Form'!$A$1:$M$5000,8,FALSE)='Main Template'!N$15),0,IF(AND('Main Template'!N$21&gt;=$C$9,'Main Template'!N$19,VLOOKUP(TRIM(UPPER(SUBSTITUTE($D70," ",""))),'Cleaned Google Form'!$A$1:$M$5000,7,FALSE)="YES"),0,IF(IFERROR(FIND('Main Template'!N$17,VLOOKUP(TRIM(UPPER(SUBSTITUTE('Main Template'!$D70," ",""))),'Cleaned Google Form'!$A$1:$M$5000,9,FALSE),1),FALSE),0,1))))),1)</f>
        <v>0</v>
      </c>
      <c r="O70" s="12">
        <f>IFERROR(IF(AND(WEEKDAY('Main Template'!O$18)=1,OR(VLOOKUP(TRIM(UPPER(SUBSTITUTE($D70," ",""))),'Cleaned Google Form'!$A$1:$M$5000,3,FALSE)="SMH",VLOOKUP(TRIM(UPPER(SUBSTITUTE($D70," ",""))),'Cleaned Google Form'!$A$1:$M$5000,3,FALSE)="RCH",VLOOKUP(TRIM(UPPER(SUBSTITUTE($D70," ",""))),'Cleaned Google Form'!$A$1:$M$5000,3,FALSE)="BCCA")),0,IF(AND(O$21=1,NOT(VLOOKUP(TRIM(UPPER(SUBSTITUTE($D70," ",""))),'Cleaned Google Form'!$A$1:$M$5000,6,FALSE)="NO")),0,IF(OR(VLOOKUP(TRIM(UPPER(SUBSTITUTE($D70," ",""))),'Cleaned Google Form'!$A$1:$M$5000,8,FALSE)='Main Template'!O$12,VLOOKUP(TRIM(UPPER(SUBSTITUTE($D70," ",""))),'Cleaned Google Form'!$A$1:$M$5000,8,FALSE)='Main Template'!O$13,VLOOKUP(TRIM(UPPER(SUBSTITUTE($D70," ",""))),'Cleaned Google Form'!$A$1:$M$5000,8,FALSE)='Main Template'!O$14,VLOOKUP(TRIM(UPPER(SUBSTITUTE($D70," ",""))),'Cleaned Google Form'!$A$1:$M$5000,8,FALSE)='Main Template'!O$15),0,IF(AND('Main Template'!O$21&gt;=$C$9,'Main Template'!O$19,VLOOKUP(TRIM(UPPER(SUBSTITUTE($D70," ",""))),'Cleaned Google Form'!$A$1:$M$5000,7,FALSE)="YES"),0,IF(IFERROR(FIND('Main Template'!O$17,VLOOKUP(TRIM(UPPER(SUBSTITUTE('Main Template'!$D70," ",""))),'Cleaned Google Form'!$A$1:$M$5000,9,FALSE),1),FALSE),0,1))))),1)</f>
        <v>0</v>
      </c>
      <c r="P70" s="12">
        <f>IFERROR(IF(AND(WEEKDAY('Main Template'!P$18)=1,OR(VLOOKUP(TRIM(UPPER(SUBSTITUTE($D70," ",""))),'Cleaned Google Form'!$A$1:$M$5000,3,FALSE)="SMH",VLOOKUP(TRIM(UPPER(SUBSTITUTE($D70," ",""))),'Cleaned Google Form'!$A$1:$M$5000,3,FALSE)="RCH",VLOOKUP(TRIM(UPPER(SUBSTITUTE($D70," ",""))),'Cleaned Google Form'!$A$1:$M$5000,3,FALSE)="BCCA")),0,IF(AND(P$21=1,NOT(VLOOKUP(TRIM(UPPER(SUBSTITUTE($D70," ",""))),'Cleaned Google Form'!$A$1:$M$5000,6,FALSE)="NO")),0,IF(OR(VLOOKUP(TRIM(UPPER(SUBSTITUTE($D70," ",""))),'Cleaned Google Form'!$A$1:$M$5000,8,FALSE)='Main Template'!P$12,VLOOKUP(TRIM(UPPER(SUBSTITUTE($D70," ",""))),'Cleaned Google Form'!$A$1:$M$5000,8,FALSE)='Main Template'!P$13,VLOOKUP(TRIM(UPPER(SUBSTITUTE($D70," ",""))),'Cleaned Google Form'!$A$1:$M$5000,8,FALSE)='Main Template'!P$14,VLOOKUP(TRIM(UPPER(SUBSTITUTE($D70," ",""))),'Cleaned Google Form'!$A$1:$M$5000,8,FALSE)='Main Template'!P$15),0,IF(AND('Main Template'!P$21&gt;=$C$9,'Main Template'!P$19,VLOOKUP(TRIM(UPPER(SUBSTITUTE($D70," ",""))),'Cleaned Google Form'!$A$1:$M$5000,7,FALSE)="YES"),0,IF(IFERROR(FIND('Main Template'!P$17,VLOOKUP(TRIM(UPPER(SUBSTITUTE('Main Template'!$D70," ",""))),'Cleaned Google Form'!$A$1:$M$5000,9,FALSE),1),FALSE),0,1))))),1)</f>
        <v>0</v>
      </c>
      <c r="Q70" s="12">
        <f>IFERROR(IF(AND(WEEKDAY('Main Template'!Q$18)=1,OR(VLOOKUP(TRIM(UPPER(SUBSTITUTE($D70," ",""))),'Cleaned Google Form'!$A$1:$M$5000,3,FALSE)="SMH",VLOOKUP(TRIM(UPPER(SUBSTITUTE($D70," ",""))),'Cleaned Google Form'!$A$1:$M$5000,3,FALSE)="RCH",VLOOKUP(TRIM(UPPER(SUBSTITUTE($D70," ",""))),'Cleaned Google Form'!$A$1:$M$5000,3,FALSE)="BCCA")),0,IF(AND(Q$21=1,NOT(VLOOKUP(TRIM(UPPER(SUBSTITUTE($D70," ",""))),'Cleaned Google Form'!$A$1:$M$5000,6,FALSE)="NO")),0,IF(OR(VLOOKUP(TRIM(UPPER(SUBSTITUTE($D70," ",""))),'Cleaned Google Form'!$A$1:$M$5000,8,FALSE)='Main Template'!Q$12,VLOOKUP(TRIM(UPPER(SUBSTITUTE($D70," ",""))),'Cleaned Google Form'!$A$1:$M$5000,8,FALSE)='Main Template'!Q$13,VLOOKUP(TRIM(UPPER(SUBSTITUTE($D70," ",""))),'Cleaned Google Form'!$A$1:$M$5000,8,FALSE)='Main Template'!Q$14,VLOOKUP(TRIM(UPPER(SUBSTITUTE($D70," ",""))),'Cleaned Google Form'!$A$1:$M$5000,8,FALSE)='Main Template'!Q$15),0,IF(AND('Main Template'!Q$21&gt;=$C$9,'Main Template'!Q$19,VLOOKUP(TRIM(UPPER(SUBSTITUTE($D70," ",""))),'Cleaned Google Form'!$A$1:$M$5000,7,FALSE)="YES"),0,IF(IFERROR(FIND('Main Template'!Q$17,VLOOKUP(TRIM(UPPER(SUBSTITUTE('Main Template'!$D70," ",""))),'Cleaned Google Form'!$A$1:$M$5000,9,FALSE),1),FALSE),0,1))))),1)</f>
        <v>0</v>
      </c>
      <c r="R70" s="12">
        <f>IFERROR(IF(AND(WEEKDAY('Main Template'!R$18)=1,OR(VLOOKUP(TRIM(UPPER(SUBSTITUTE($D70," ",""))),'Cleaned Google Form'!$A$1:$M$5000,3,FALSE)="SMH",VLOOKUP(TRIM(UPPER(SUBSTITUTE($D70," ",""))),'Cleaned Google Form'!$A$1:$M$5000,3,FALSE)="RCH",VLOOKUP(TRIM(UPPER(SUBSTITUTE($D70," ",""))),'Cleaned Google Form'!$A$1:$M$5000,3,FALSE)="BCCA")),0,IF(AND(R$21=1,NOT(VLOOKUP(TRIM(UPPER(SUBSTITUTE($D70," ",""))),'Cleaned Google Form'!$A$1:$M$5000,6,FALSE)="NO")),0,IF(OR(VLOOKUP(TRIM(UPPER(SUBSTITUTE($D70," ",""))),'Cleaned Google Form'!$A$1:$M$5000,8,FALSE)='Main Template'!R$12,VLOOKUP(TRIM(UPPER(SUBSTITUTE($D70," ",""))),'Cleaned Google Form'!$A$1:$M$5000,8,FALSE)='Main Template'!R$13,VLOOKUP(TRIM(UPPER(SUBSTITUTE($D70," ",""))),'Cleaned Google Form'!$A$1:$M$5000,8,FALSE)='Main Template'!R$14,VLOOKUP(TRIM(UPPER(SUBSTITUTE($D70," ",""))),'Cleaned Google Form'!$A$1:$M$5000,8,FALSE)='Main Template'!R$15),0,IF(AND('Main Template'!R$21&gt;=$C$9,'Main Template'!R$19,VLOOKUP(TRIM(UPPER(SUBSTITUTE($D70," ",""))),'Cleaned Google Form'!$A$1:$M$5000,7,FALSE)="YES"),0,IF(IFERROR(FIND('Main Template'!R$17,VLOOKUP(TRIM(UPPER(SUBSTITUTE('Main Template'!$D70," ",""))),'Cleaned Google Form'!$A$1:$M$5000,9,FALSE),1),FALSE),0,1))))),1)</f>
        <v>0</v>
      </c>
      <c r="S70" s="12">
        <f>IFERROR(IF(AND(WEEKDAY('Main Template'!S$18)=1,OR(VLOOKUP(TRIM(UPPER(SUBSTITUTE($D70," ",""))),'Cleaned Google Form'!$A$1:$M$5000,3,FALSE)="SMH",VLOOKUP(TRIM(UPPER(SUBSTITUTE($D70," ",""))),'Cleaned Google Form'!$A$1:$M$5000,3,FALSE)="RCH",VLOOKUP(TRIM(UPPER(SUBSTITUTE($D70," ",""))),'Cleaned Google Form'!$A$1:$M$5000,3,FALSE)="BCCA")),0,IF(AND(S$21=1,NOT(VLOOKUP(TRIM(UPPER(SUBSTITUTE($D70," ",""))),'Cleaned Google Form'!$A$1:$M$5000,6,FALSE)="NO")),0,IF(OR(VLOOKUP(TRIM(UPPER(SUBSTITUTE($D70," ",""))),'Cleaned Google Form'!$A$1:$M$5000,8,FALSE)='Main Template'!S$12,VLOOKUP(TRIM(UPPER(SUBSTITUTE($D70," ",""))),'Cleaned Google Form'!$A$1:$M$5000,8,FALSE)='Main Template'!S$13,VLOOKUP(TRIM(UPPER(SUBSTITUTE($D70," ",""))),'Cleaned Google Form'!$A$1:$M$5000,8,FALSE)='Main Template'!S$14,VLOOKUP(TRIM(UPPER(SUBSTITUTE($D70," ",""))),'Cleaned Google Form'!$A$1:$M$5000,8,FALSE)='Main Template'!S$15),0,IF(AND('Main Template'!S$21&gt;=$C$9,'Main Template'!S$19,VLOOKUP(TRIM(UPPER(SUBSTITUTE($D70," ",""))),'Cleaned Google Form'!$A$1:$M$5000,7,FALSE)="YES"),0,IF(IFERROR(FIND('Main Template'!S$17,VLOOKUP(TRIM(UPPER(SUBSTITUTE('Main Template'!$D70," ",""))),'Cleaned Google Form'!$A$1:$M$5000,9,FALSE),1),FALSE),0,1))))),1)</f>
        <v>0</v>
      </c>
      <c r="T70" s="12">
        <f>IFERROR(IF(AND(WEEKDAY('Main Template'!T$18)=1,OR(VLOOKUP(TRIM(UPPER(SUBSTITUTE($D70," ",""))),'Cleaned Google Form'!$A$1:$M$5000,3,FALSE)="SMH",VLOOKUP(TRIM(UPPER(SUBSTITUTE($D70," ",""))),'Cleaned Google Form'!$A$1:$M$5000,3,FALSE)="RCH",VLOOKUP(TRIM(UPPER(SUBSTITUTE($D70," ",""))),'Cleaned Google Form'!$A$1:$M$5000,3,FALSE)="BCCA")),0,IF(AND(T$21=1,NOT(VLOOKUP(TRIM(UPPER(SUBSTITUTE($D70," ",""))),'Cleaned Google Form'!$A$1:$M$5000,6,FALSE)="NO")),0,IF(OR(VLOOKUP(TRIM(UPPER(SUBSTITUTE($D70," ",""))),'Cleaned Google Form'!$A$1:$M$5000,8,FALSE)='Main Template'!T$12,VLOOKUP(TRIM(UPPER(SUBSTITUTE($D70," ",""))),'Cleaned Google Form'!$A$1:$M$5000,8,FALSE)='Main Template'!T$13,VLOOKUP(TRIM(UPPER(SUBSTITUTE($D70," ",""))),'Cleaned Google Form'!$A$1:$M$5000,8,FALSE)='Main Template'!T$14,VLOOKUP(TRIM(UPPER(SUBSTITUTE($D70," ",""))),'Cleaned Google Form'!$A$1:$M$5000,8,FALSE)='Main Template'!T$15),0,IF(AND('Main Template'!T$21&gt;=$C$9,'Main Template'!T$19,VLOOKUP(TRIM(UPPER(SUBSTITUTE($D70," ",""))),'Cleaned Google Form'!$A$1:$M$5000,7,FALSE)="YES"),0,IF(IFERROR(FIND('Main Template'!T$17,VLOOKUP(TRIM(UPPER(SUBSTITUTE('Main Template'!$D70," ",""))),'Cleaned Google Form'!$A$1:$M$5000,9,FALSE),1),FALSE),0,1))))),1)</f>
        <v>0</v>
      </c>
      <c r="U70" s="12">
        <f>IFERROR(IF(AND(WEEKDAY('Main Template'!U$18)=1,OR(VLOOKUP(TRIM(UPPER(SUBSTITUTE($D70," ",""))),'Cleaned Google Form'!$A$1:$M$5000,3,FALSE)="SMH",VLOOKUP(TRIM(UPPER(SUBSTITUTE($D70," ",""))),'Cleaned Google Form'!$A$1:$M$5000,3,FALSE)="RCH",VLOOKUP(TRIM(UPPER(SUBSTITUTE($D70," ",""))),'Cleaned Google Form'!$A$1:$M$5000,3,FALSE)="BCCA")),0,IF(AND(U$21=1,NOT(VLOOKUP(TRIM(UPPER(SUBSTITUTE($D70," ",""))),'Cleaned Google Form'!$A$1:$M$5000,6,FALSE)="NO")),0,IF(OR(VLOOKUP(TRIM(UPPER(SUBSTITUTE($D70," ",""))),'Cleaned Google Form'!$A$1:$M$5000,8,FALSE)='Main Template'!U$12,VLOOKUP(TRIM(UPPER(SUBSTITUTE($D70," ",""))),'Cleaned Google Form'!$A$1:$M$5000,8,FALSE)='Main Template'!U$13,VLOOKUP(TRIM(UPPER(SUBSTITUTE($D70," ",""))),'Cleaned Google Form'!$A$1:$M$5000,8,FALSE)='Main Template'!U$14,VLOOKUP(TRIM(UPPER(SUBSTITUTE($D70," ",""))),'Cleaned Google Form'!$A$1:$M$5000,8,FALSE)='Main Template'!U$15),0,IF(AND('Main Template'!U$21&gt;=$C$9,'Main Template'!U$19,VLOOKUP(TRIM(UPPER(SUBSTITUTE($D70," ",""))),'Cleaned Google Form'!$A$1:$M$5000,7,FALSE)="YES"),0,IF(IFERROR(FIND('Main Template'!U$17,VLOOKUP(TRIM(UPPER(SUBSTITUTE('Main Template'!$D70," ",""))),'Cleaned Google Form'!$A$1:$M$5000,9,FALSE),1),FALSE),0,1))))),1)</f>
        <v>0</v>
      </c>
      <c r="V70" s="12">
        <f>IFERROR(IF(AND(WEEKDAY('Main Template'!V$18)=1,OR(VLOOKUP(TRIM(UPPER(SUBSTITUTE($D70," ",""))),'Cleaned Google Form'!$A$1:$M$5000,3,FALSE)="SMH",VLOOKUP(TRIM(UPPER(SUBSTITUTE($D70," ",""))),'Cleaned Google Form'!$A$1:$M$5000,3,FALSE)="RCH",VLOOKUP(TRIM(UPPER(SUBSTITUTE($D70," ",""))),'Cleaned Google Form'!$A$1:$M$5000,3,FALSE)="BCCA")),0,IF(AND(V$21=1,NOT(VLOOKUP(TRIM(UPPER(SUBSTITUTE($D70," ",""))),'Cleaned Google Form'!$A$1:$M$5000,6,FALSE)="NO")),0,IF(OR(VLOOKUP(TRIM(UPPER(SUBSTITUTE($D70," ",""))),'Cleaned Google Form'!$A$1:$M$5000,8,FALSE)='Main Template'!V$12,VLOOKUP(TRIM(UPPER(SUBSTITUTE($D70," ",""))),'Cleaned Google Form'!$A$1:$M$5000,8,FALSE)='Main Template'!V$13,VLOOKUP(TRIM(UPPER(SUBSTITUTE($D70," ",""))),'Cleaned Google Form'!$A$1:$M$5000,8,FALSE)='Main Template'!V$14,VLOOKUP(TRIM(UPPER(SUBSTITUTE($D70," ",""))),'Cleaned Google Form'!$A$1:$M$5000,8,FALSE)='Main Template'!V$15),0,IF(AND('Main Template'!V$21&gt;=$C$9,'Main Template'!V$19,VLOOKUP(TRIM(UPPER(SUBSTITUTE($D70," ",""))),'Cleaned Google Form'!$A$1:$M$5000,7,FALSE)="YES"),0,IF(IFERROR(FIND('Main Template'!V$17,VLOOKUP(TRIM(UPPER(SUBSTITUTE('Main Template'!$D70," ",""))),'Cleaned Google Form'!$A$1:$M$5000,9,FALSE),1),FALSE),0,1))))),1)</f>
        <v>0</v>
      </c>
      <c r="W70" s="12">
        <f>IFERROR(IF(AND(WEEKDAY('Main Template'!W$18)=1,OR(VLOOKUP(TRIM(UPPER(SUBSTITUTE($D70," ",""))),'Cleaned Google Form'!$A$1:$M$5000,3,FALSE)="SMH",VLOOKUP(TRIM(UPPER(SUBSTITUTE($D70," ",""))),'Cleaned Google Form'!$A$1:$M$5000,3,FALSE)="RCH",VLOOKUP(TRIM(UPPER(SUBSTITUTE($D70," ",""))),'Cleaned Google Form'!$A$1:$M$5000,3,FALSE)="BCCA")),0,IF(AND(W$21=1,NOT(VLOOKUP(TRIM(UPPER(SUBSTITUTE($D70," ",""))),'Cleaned Google Form'!$A$1:$M$5000,6,FALSE)="NO")),0,IF(OR(VLOOKUP(TRIM(UPPER(SUBSTITUTE($D70," ",""))),'Cleaned Google Form'!$A$1:$M$5000,8,FALSE)='Main Template'!W$12,VLOOKUP(TRIM(UPPER(SUBSTITUTE($D70," ",""))),'Cleaned Google Form'!$A$1:$M$5000,8,FALSE)='Main Template'!W$13,VLOOKUP(TRIM(UPPER(SUBSTITUTE($D70," ",""))),'Cleaned Google Form'!$A$1:$M$5000,8,FALSE)='Main Template'!W$14,VLOOKUP(TRIM(UPPER(SUBSTITUTE($D70," ",""))),'Cleaned Google Form'!$A$1:$M$5000,8,FALSE)='Main Template'!W$15),0,IF(AND('Main Template'!W$21&gt;=$C$9,'Main Template'!W$19,VLOOKUP(TRIM(UPPER(SUBSTITUTE($D70," ",""))),'Cleaned Google Form'!$A$1:$M$5000,7,FALSE)="YES"),0,IF(IFERROR(FIND('Main Template'!W$17,VLOOKUP(TRIM(UPPER(SUBSTITUTE('Main Template'!$D70," ",""))),'Cleaned Google Form'!$A$1:$M$5000,9,FALSE),1),FALSE),0,1))))),1)</f>
        <v>0</v>
      </c>
      <c r="X70" s="12">
        <f>IFERROR(IF(AND(WEEKDAY('Main Template'!X$18)=1,OR(VLOOKUP(TRIM(UPPER(SUBSTITUTE($D70," ",""))),'Cleaned Google Form'!$A$1:$M$5000,3,FALSE)="SMH",VLOOKUP(TRIM(UPPER(SUBSTITUTE($D70," ",""))),'Cleaned Google Form'!$A$1:$M$5000,3,FALSE)="RCH",VLOOKUP(TRIM(UPPER(SUBSTITUTE($D70," ",""))),'Cleaned Google Form'!$A$1:$M$5000,3,FALSE)="BCCA")),0,IF(AND(X$21=1,NOT(VLOOKUP(TRIM(UPPER(SUBSTITUTE($D70," ",""))),'Cleaned Google Form'!$A$1:$M$5000,6,FALSE)="NO")),0,IF(OR(VLOOKUP(TRIM(UPPER(SUBSTITUTE($D70," ",""))),'Cleaned Google Form'!$A$1:$M$5000,8,FALSE)='Main Template'!X$12,VLOOKUP(TRIM(UPPER(SUBSTITUTE($D70," ",""))),'Cleaned Google Form'!$A$1:$M$5000,8,FALSE)='Main Template'!X$13,VLOOKUP(TRIM(UPPER(SUBSTITUTE($D70," ",""))),'Cleaned Google Form'!$A$1:$M$5000,8,FALSE)='Main Template'!X$14,VLOOKUP(TRIM(UPPER(SUBSTITUTE($D70," ",""))),'Cleaned Google Form'!$A$1:$M$5000,8,FALSE)='Main Template'!X$15),0,IF(AND('Main Template'!X$21&gt;=$C$9,'Main Template'!X$19,VLOOKUP(TRIM(UPPER(SUBSTITUTE($D70," ",""))),'Cleaned Google Form'!$A$1:$M$5000,7,FALSE)="YES"),0,IF(IFERROR(FIND('Main Template'!X$17,VLOOKUP(TRIM(UPPER(SUBSTITUTE('Main Template'!$D70," ",""))),'Cleaned Google Form'!$A$1:$M$5000,9,FALSE),1),FALSE),0,1))))),1)</f>
        <v>1</v>
      </c>
      <c r="Y70" s="12">
        <f>IFERROR(IF(AND(WEEKDAY('Main Template'!Y$18)=1,OR(VLOOKUP(TRIM(UPPER(SUBSTITUTE($D70," ",""))),'Cleaned Google Form'!$A$1:$M$5000,3,FALSE)="SMH",VLOOKUP(TRIM(UPPER(SUBSTITUTE($D70," ",""))),'Cleaned Google Form'!$A$1:$M$5000,3,FALSE)="RCH",VLOOKUP(TRIM(UPPER(SUBSTITUTE($D70," ",""))),'Cleaned Google Form'!$A$1:$M$5000,3,FALSE)="BCCA")),0,IF(AND(Y$21=1,NOT(VLOOKUP(TRIM(UPPER(SUBSTITUTE($D70," ",""))),'Cleaned Google Form'!$A$1:$M$5000,6,FALSE)="NO")),0,IF(OR(VLOOKUP(TRIM(UPPER(SUBSTITUTE($D70," ",""))),'Cleaned Google Form'!$A$1:$M$5000,8,FALSE)='Main Template'!Y$12,VLOOKUP(TRIM(UPPER(SUBSTITUTE($D70," ",""))),'Cleaned Google Form'!$A$1:$M$5000,8,FALSE)='Main Template'!Y$13,VLOOKUP(TRIM(UPPER(SUBSTITUTE($D70," ",""))),'Cleaned Google Form'!$A$1:$M$5000,8,FALSE)='Main Template'!Y$14,VLOOKUP(TRIM(UPPER(SUBSTITUTE($D70," ",""))),'Cleaned Google Form'!$A$1:$M$5000,8,FALSE)='Main Template'!Y$15),0,IF(AND('Main Template'!Y$21&gt;=$C$9,'Main Template'!Y$19,VLOOKUP(TRIM(UPPER(SUBSTITUTE($D70," ",""))),'Cleaned Google Form'!$A$1:$M$5000,7,FALSE)="YES"),0,IF(IFERROR(FIND('Main Template'!Y$17,VLOOKUP(TRIM(UPPER(SUBSTITUTE('Main Template'!$D70," ",""))),'Cleaned Google Form'!$A$1:$M$5000,9,FALSE),1),FALSE),0,1))))),1)</f>
        <v>1</v>
      </c>
      <c r="Z70" s="12">
        <f>IFERROR(IF(AND(WEEKDAY('Main Template'!Z$18)=1,OR(VLOOKUP(TRIM(UPPER(SUBSTITUTE($D70," ",""))),'Cleaned Google Form'!$A$1:$M$5000,3,FALSE)="SMH",VLOOKUP(TRIM(UPPER(SUBSTITUTE($D70," ",""))),'Cleaned Google Form'!$A$1:$M$5000,3,FALSE)="RCH",VLOOKUP(TRIM(UPPER(SUBSTITUTE($D70," ",""))),'Cleaned Google Form'!$A$1:$M$5000,3,FALSE)="BCCA")),0,IF(AND(Z$21=1,NOT(VLOOKUP(TRIM(UPPER(SUBSTITUTE($D70," ",""))),'Cleaned Google Form'!$A$1:$M$5000,6,FALSE)="NO")),0,IF(OR(VLOOKUP(TRIM(UPPER(SUBSTITUTE($D70," ",""))),'Cleaned Google Form'!$A$1:$M$5000,8,FALSE)='Main Template'!Z$12,VLOOKUP(TRIM(UPPER(SUBSTITUTE($D70," ",""))),'Cleaned Google Form'!$A$1:$M$5000,8,FALSE)='Main Template'!Z$13,VLOOKUP(TRIM(UPPER(SUBSTITUTE($D70," ",""))),'Cleaned Google Form'!$A$1:$M$5000,8,FALSE)='Main Template'!Z$14,VLOOKUP(TRIM(UPPER(SUBSTITUTE($D70," ",""))),'Cleaned Google Form'!$A$1:$M$5000,8,FALSE)='Main Template'!Z$15),0,IF(AND('Main Template'!Z$21&gt;=$C$9,'Main Template'!Z$19,VLOOKUP(TRIM(UPPER(SUBSTITUTE($D70," ",""))),'Cleaned Google Form'!$A$1:$M$5000,7,FALSE)="YES"),0,IF(IFERROR(FIND('Main Template'!Z$17,VLOOKUP(TRIM(UPPER(SUBSTITUTE('Main Template'!$D70," ",""))),'Cleaned Google Form'!$A$1:$M$5000,9,FALSE),1),FALSE),0,1))))),1)</f>
        <v>0</v>
      </c>
      <c r="AA70" s="12">
        <f>IFERROR(IF(AND(WEEKDAY('Main Template'!AA$18)=1,OR(VLOOKUP(TRIM(UPPER(SUBSTITUTE($D70," ",""))),'Cleaned Google Form'!$A$1:$M$5000,3,FALSE)="SMH",VLOOKUP(TRIM(UPPER(SUBSTITUTE($D70," ",""))),'Cleaned Google Form'!$A$1:$M$5000,3,FALSE)="RCH",VLOOKUP(TRIM(UPPER(SUBSTITUTE($D70," ",""))),'Cleaned Google Form'!$A$1:$M$5000,3,FALSE)="BCCA")),0,IF(AND(AA$21=1,NOT(VLOOKUP(TRIM(UPPER(SUBSTITUTE($D70," ",""))),'Cleaned Google Form'!$A$1:$M$5000,6,FALSE)="NO")),0,IF(OR(VLOOKUP(TRIM(UPPER(SUBSTITUTE($D70," ",""))),'Cleaned Google Form'!$A$1:$M$5000,8,FALSE)='Main Template'!AA$12,VLOOKUP(TRIM(UPPER(SUBSTITUTE($D70," ",""))),'Cleaned Google Form'!$A$1:$M$5000,8,FALSE)='Main Template'!AA$13,VLOOKUP(TRIM(UPPER(SUBSTITUTE($D70," ",""))),'Cleaned Google Form'!$A$1:$M$5000,8,FALSE)='Main Template'!AA$14,VLOOKUP(TRIM(UPPER(SUBSTITUTE($D70," ",""))),'Cleaned Google Form'!$A$1:$M$5000,8,FALSE)='Main Template'!AA$15),0,IF(AND('Main Template'!AA$21&gt;=$C$9,'Main Template'!AA$19,VLOOKUP(TRIM(UPPER(SUBSTITUTE($D70," ",""))),'Cleaned Google Form'!$A$1:$M$5000,7,FALSE)="YES"),0,IF(IFERROR(FIND('Main Template'!AA$17,VLOOKUP(TRIM(UPPER(SUBSTITUTE('Main Template'!$D70," ",""))),'Cleaned Google Form'!$A$1:$M$5000,9,FALSE),1),FALSE),0,1))))),1)</f>
        <v>1</v>
      </c>
      <c r="AB70" s="12">
        <f>IFERROR(IF(AND(WEEKDAY('Main Template'!AB$18)=1,OR(VLOOKUP(TRIM(UPPER(SUBSTITUTE($D70," ",""))),'Cleaned Google Form'!$A$1:$M$5000,3,FALSE)="SMH",VLOOKUP(TRIM(UPPER(SUBSTITUTE($D70," ",""))),'Cleaned Google Form'!$A$1:$M$5000,3,FALSE)="RCH",VLOOKUP(TRIM(UPPER(SUBSTITUTE($D70," ",""))),'Cleaned Google Form'!$A$1:$M$5000,3,FALSE)="BCCA")),0,IF(AND(AB$21=1,NOT(VLOOKUP(TRIM(UPPER(SUBSTITUTE($D70," ",""))),'Cleaned Google Form'!$A$1:$M$5000,6,FALSE)="NO")),0,IF(OR(VLOOKUP(TRIM(UPPER(SUBSTITUTE($D70," ",""))),'Cleaned Google Form'!$A$1:$M$5000,8,FALSE)='Main Template'!AB$12,VLOOKUP(TRIM(UPPER(SUBSTITUTE($D70," ",""))),'Cleaned Google Form'!$A$1:$M$5000,8,FALSE)='Main Template'!AB$13,VLOOKUP(TRIM(UPPER(SUBSTITUTE($D70," ",""))),'Cleaned Google Form'!$A$1:$M$5000,8,FALSE)='Main Template'!AB$14,VLOOKUP(TRIM(UPPER(SUBSTITUTE($D70," ",""))),'Cleaned Google Form'!$A$1:$M$5000,8,FALSE)='Main Template'!AB$15),0,IF(AND('Main Template'!AB$21&gt;=$C$9,'Main Template'!AB$19,VLOOKUP(TRIM(UPPER(SUBSTITUTE($D70," ",""))),'Cleaned Google Form'!$A$1:$M$5000,7,FALSE)="YES"),0,IF(IFERROR(FIND('Main Template'!AB$17,VLOOKUP(TRIM(UPPER(SUBSTITUTE('Main Template'!$D70," ",""))),'Cleaned Google Form'!$A$1:$M$5000,9,FALSE),1),FALSE),0,1))))),1)</f>
        <v>1</v>
      </c>
      <c r="AC70" s="12">
        <f>IFERROR(IF(AND(WEEKDAY('Main Template'!AC$18)=1,OR(VLOOKUP(TRIM(UPPER(SUBSTITUTE($D70," ",""))),'Cleaned Google Form'!$A$1:$M$5000,3,FALSE)="SMH",VLOOKUP(TRIM(UPPER(SUBSTITUTE($D70," ",""))),'Cleaned Google Form'!$A$1:$M$5000,3,FALSE)="RCH",VLOOKUP(TRIM(UPPER(SUBSTITUTE($D70," ",""))),'Cleaned Google Form'!$A$1:$M$5000,3,FALSE)="BCCA")),0,IF(AND(AC$21=1,NOT(VLOOKUP(TRIM(UPPER(SUBSTITUTE($D70," ",""))),'Cleaned Google Form'!$A$1:$M$5000,6,FALSE)="NO")),0,IF(OR(VLOOKUP(TRIM(UPPER(SUBSTITUTE($D70," ",""))),'Cleaned Google Form'!$A$1:$M$5000,8,FALSE)='Main Template'!AC$12,VLOOKUP(TRIM(UPPER(SUBSTITUTE($D70," ",""))),'Cleaned Google Form'!$A$1:$M$5000,8,FALSE)='Main Template'!AC$13,VLOOKUP(TRIM(UPPER(SUBSTITUTE($D70," ",""))),'Cleaned Google Form'!$A$1:$M$5000,8,FALSE)='Main Template'!AC$14,VLOOKUP(TRIM(UPPER(SUBSTITUTE($D70," ",""))),'Cleaned Google Form'!$A$1:$M$5000,8,FALSE)='Main Template'!AC$15),0,IF(AND('Main Template'!AC$21&gt;=$C$9,'Main Template'!AC$19,VLOOKUP(TRIM(UPPER(SUBSTITUTE($D70," ",""))),'Cleaned Google Form'!$A$1:$M$5000,7,FALSE)="YES"),0,IF(IFERROR(FIND('Main Template'!AC$17,VLOOKUP(TRIM(UPPER(SUBSTITUTE('Main Template'!$D70," ",""))),'Cleaned Google Form'!$A$1:$M$5000,9,FALSE),1),FALSE),0,1))))),1)</f>
        <v>1</v>
      </c>
      <c r="AD70" s="12">
        <f>IFERROR(IF(AND(WEEKDAY('Main Template'!AD$18)=1,OR(VLOOKUP(TRIM(UPPER(SUBSTITUTE($D70," ",""))),'Cleaned Google Form'!$A$1:$M$5000,3,FALSE)="SMH",VLOOKUP(TRIM(UPPER(SUBSTITUTE($D70," ",""))),'Cleaned Google Form'!$A$1:$M$5000,3,FALSE)="RCH",VLOOKUP(TRIM(UPPER(SUBSTITUTE($D70," ",""))),'Cleaned Google Form'!$A$1:$M$5000,3,FALSE)="BCCA")),0,IF(AND(AD$21=1,NOT(VLOOKUP(TRIM(UPPER(SUBSTITUTE($D70," ",""))),'Cleaned Google Form'!$A$1:$M$5000,6,FALSE)="NO")),0,IF(OR(VLOOKUP(TRIM(UPPER(SUBSTITUTE($D70," ",""))),'Cleaned Google Form'!$A$1:$M$5000,8,FALSE)='Main Template'!AD$12,VLOOKUP(TRIM(UPPER(SUBSTITUTE($D70," ",""))),'Cleaned Google Form'!$A$1:$M$5000,8,FALSE)='Main Template'!AD$13,VLOOKUP(TRIM(UPPER(SUBSTITUTE($D70," ",""))),'Cleaned Google Form'!$A$1:$M$5000,8,FALSE)='Main Template'!AD$14,VLOOKUP(TRIM(UPPER(SUBSTITUTE($D70," ",""))),'Cleaned Google Form'!$A$1:$M$5000,8,FALSE)='Main Template'!AD$15),0,IF(AND('Main Template'!AD$21&gt;=$C$9,'Main Template'!AD$19,VLOOKUP(TRIM(UPPER(SUBSTITUTE($D70," ",""))),'Cleaned Google Form'!$A$1:$M$5000,7,FALSE)="YES"),0,IF(IFERROR(FIND('Main Template'!AD$17,VLOOKUP(TRIM(UPPER(SUBSTITUTE('Main Template'!$D70," ",""))),'Cleaned Google Form'!$A$1:$M$5000,9,FALSE),1),FALSE),0,1))))),1)</f>
        <v>0</v>
      </c>
      <c r="AE70" s="12">
        <f>IFERROR(IF(AND(WEEKDAY('Main Template'!AE$18)=1,OR(VLOOKUP(TRIM(UPPER(SUBSTITUTE($D70," ",""))),'Cleaned Google Form'!$A$1:$M$5000,3,FALSE)="SMH",VLOOKUP(TRIM(UPPER(SUBSTITUTE($D70," ",""))),'Cleaned Google Form'!$A$1:$M$5000,3,FALSE)="RCH",VLOOKUP(TRIM(UPPER(SUBSTITUTE($D70," ",""))),'Cleaned Google Form'!$A$1:$M$5000,3,FALSE)="BCCA")),0,IF(AND(AE$21=1,NOT(VLOOKUP(TRIM(UPPER(SUBSTITUTE($D70," ",""))),'Cleaned Google Form'!$A$1:$M$5000,6,FALSE)="NO")),0,IF(OR(VLOOKUP(TRIM(UPPER(SUBSTITUTE($D70," ",""))),'Cleaned Google Form'!$A$1:$M$5000,8,FALSE)='Main Template'!AE$12,VLOOKUP(TRIM(UPPER(SUBSTITUTE($D70," ",""))),'Cleaned Google Form'!$A$1:$M$5000,8,FALSE)='Main Template'!AE$13,VLOOKUP(TRIM(UPPER(SUBSTITUTE($D70," ",""))),'Cleaned Google Form'!$A$1:$M$5000,8,FALSE)='Main Template'!AE$14,VLOOKUP(TRIM(UPPER(SUBSTITUTE($D70," ",""))),'Cleaned Google Form'!$A$1:$M$5000,8,FALSE)='Main Template'!AE$15),0,IF(AND('Main Template'!AE$21&gt;=$C$9,'Main Template'!AE$19,VLOOKUP(TRIM(UPPER(SUBSTITUTE($D70," ",""))),'Cleaned Google Form'!$A$1:$M$5000,7,FALSE)="YES"),0,IF(IFERROR(FIND('Main Template'!AE$17,VLOOKUP(TRIM(UPPER(SUBSTITUTE('Main Template'!$D70," ",""))),'Cleaned Google Form'!$A$1:$M$5000,9,FALSE),1),FALSE),0,1))))),1)</f>
        <v>1</v>
      </c>
      <c r="AF70" s="12">
        <f>IFERROR(IF(AND(WEEKDAY('Main Template'!AF$18)=1,OR(VLOOKUP(TRIM(UPPER(SUBSTITUTE($D70," ",""))),'Cleaned Google Form'!$A$1:$M$5000,3,FALSE)="SMH",VLOOKUP(TRIM(UPPER(SUBSTITUTE($D70," ",""))),'Cleaned Google Form'!$A$1:$M$5000,3,FALSE)="RCH",VLOOKUP(TRIM(UPPER(SUBSTITUTE($D70," ",""))),'Cleaned Google Form'!$A$1:$M$5000,3,FALSE)="BCCA")),0,IF(AND(AF$21=1,NOT(VLOOKUP(TRIM(UPPER(SUBSTITUTE($D70," ",""))),'Cleaned Google Form'!$A$1:$M$5000,6,FALSE)="NO")),0,IF(OR(VLOOKUP(TRIM(UPPER(SUBSTITUTE($D70," ",""))),'Cleaned Google Form'!$A$1:$M$5000,8,FALSE)='Main Template'!AF$12,VLOOKUP(TRIM(UPPER(SUBSTITUTE($D70," ",""))),'Cleaned Google Form'!$A$1:$M$5000,8,FALSE)='Main Template'!AF$13,VLOOKUP(TRIM(UPPER(SUBSTITUTE($D70," ",""))),'Cleaned Google Form'!$A$1:$M$5000,8,FALSE)='Main Template'!AF$14,VLOOKUP(TRIM(UPPER(SUBSTITUTE($D70," ",""))),'Cleaned Google Form'!$A$1:$M$5000,8,FALSE)='Main Template'!AF$15),0,IF(AND('Main Template'!AF$21&gt;=$C$9,'Main Template'!AF$19,VLOOKUP(TRIM(UPPER(SUBSTITUTE($D70," ",""))),'Cleaned Google Form'!$A$1:$M$5000,7,FALSE)="YES"),0,IF(IFERROR(FIND('Main Template'!AF$17,VLOOKUP(TRIM(UPPER(SUBSTITUTE('Main Template'!$D70," ",""))),'Cleaned Google Form'!$A$1:$M$5000,9,FALSE),1),FALSE),0,1))))),1)</f>
        <v>0</v>
      </c>
      <c r="AG70" s="12">
        <f>IFERROR(IF(AND(WEEKDAY('Main Template'!AG$18)=1,OR(VLOOKUP(TRIM(UPPER(SUBSTITUTE($D70," ",""))),'Cleaned Google Form'!$A$1:$M$5000,3,FALSE)="SMH",VLOOKUP(TRIM(UPPER(SUBSTITUTE($D70," ",""))),'Cleaned Google Form'!$A$1:$M$5000,3,FALSE)="RCH",VLOOKUP(TRIM(UPPER(SUBSTITUTE($D70," ",""))),'Cleaned Google Form'!$A$1:$M$5000,3,FALSE)="BCCA")),0,IF(AND(AG$21=1,NOT(VLOOKUP(TRIM(UPPER(SUBSTITUTE($D70," ",""))),'Cleaned Google Form'!$A$1:$M$5000,6,FALSE)="NO")),0,IF(OR(VLOOKUP(TRIM(UPPER(SUBSTITUTE($D70," ",""))),'Cleaned Google Form'!$A$1:$M$5000,8,FALSE)='Main Template'!AG$12,VLOOKUP(TRIM(UPPER(SUBSTITUTE($D70," ",""))),'Cleaned Google Form'!$A$1:$M$5000,8,FALSE)='Main Template'!AG$13,VLOOKUP(TRIM(UPPER(SUBSTITUTE($D70," ",""))),'Cleaned Google Form'!$A$1:$M$5000,8,FALSE)='Main Template'!AG$14,VLOOKUP(TRIM(UPPER(SUBSTITUTE($D70," ",""))),'Cleaned Google Form'!$A$1:$M$5000,8,FALSE)='Main Template'!AG$15),0,IF(AND('Main Template'!AG$21&gt;=$C$9,'Main Template'!AG$19,VLOOKUP(TRIM(UPPER(SUBSTITUTE($D70," ",""))),'Cleaned Google Form'!$A$1:$M$5000,7,FALSE)="YES"),0,IF(IFERROR(FIND('Main Template'!AG$17,VLOOKUP(TRIM(UPPER(SUBSTITUTE('Main Template'!$D70," ",""))),'Cleaned Google Form'!$A$1:$M$5000,9,FALSE),1),FALSE),0,1))))),1)</f>
        <v>0</v>
      </c>
      <c r="AH70" s="12">
        <f>IFERROR(IF(AND(WEEKDAY('Main Template'!AH$18)=1,OR(VLOOKUP(TRIM(UPPER(SUBSTITUTE($D70," ",""))),'Cleaned Google Form'!$A$1:$M$5000,3,FALSE)="SMH",VLOOKUP(TRIM(UPPER(SUBSTITUTE($D70," ",""))),'Cleaned Google Form'!$A$1:$M$5000,3,FALSE)="RCH",VLOOKUP(TRIM(UPPER(SUBSTITUTE($D70," ",""))),'Cleaned Google Form'!$A$1:$M$5000,3,FALSE)="BCCA")),0,IF(AND(AH$21=1,NOT(VLOOKUP(TRIM(UPPER(SUBSTITUTE($D70," ",""))),'Cleaned Google Form'!$A$1:$M$5000,6,FALSE)="NO")),0,IF(OR(VLOOKUP(TRIM(UPPER(SUBSTITUTE($D70," ",""))),'Cleaned Google Form'!$A$1:$M$5000,8,FALSE)='Main Template'!AH$12,VLOOKUP(TRIM(UPPER(SUBSTITUTE($D70," ",""))),'Cleaned Google Form'!$A$1:$M$5000,8,FALSE)='Main Template'!AH$13,VLOOKUP(TRIM(UPPER(SUBSTITUTE($D70," ",""))),'Cleaned Google Form'!$A$1:$M$5000,8,FALSE)='Main Template'!AH$14,VLOOKUP(TRIM(UPPER(SUBSTITUTE($D70," ",""))),'Cleaned Google Form'!$A$1:$M$5000,8,FALSE)='Main Template'!AH$15),0,IF(AND('Main Template'!AH$21&gt;=$C$9,'Main Template'!AH$19,VLOOKUP(TRIM(UPPER(SUBSTITUTE($D70," ",""))),'Cleaned Google Form'!$A$1:$M$5000,7,FALSE)="YES"),0,IF(IFERROR(FIND('Main Template'!AH$17,VLOOKUP(TRIM(UPPER(SUBSTITUTE('Main Template'!$D70," ",""))),'Cleaned Google Form'!$A$1:$M$5000,9,FALSE),1),FALSE),0,1))))),1)</f>
        <v>1</v>
      </c>
      <c r="AI70" s="12">
        <f>IFERROR(IF(AND(WEEKDAY('Main Template'!AI$18)=1,OR(VLOOKUP(TRIM(UPPER(SUBSTITUTE($D70," ",""))),'Cleaned Google Form'!$A$1:$M$5000,3,FALSE)="SMH",VLOOKUP(TRIM(UPPER(SUBSTITUTE($D70," ",""))),'Cleaned Google Form'!$A$1:$M$5000,3,FALSE)="RCH",VLOOKUP(TRIM(UPPER(SUBSTITUTE($D70," ",""))),'Cleaned Google Form'!$A$1:$M$5000,3,FALSE)="BCCA")),0,IF(AND(AI$21=1,NOT(VLOOKUP(TRIM(UPPER(SUBSTITUTE($D70," ",""))),'Cleaned Google Form'!$A$1:$M$5000,6,FALSE)="NO")),0,IF(OR(VLOOKUP(TRIM(UPPER(SUBSTITUTE($D70," ",""))),'Cleaned Google Form'!$A$1:$M$5000,8,FALSE)='Main Template'!AI$12,VLOOKUP(TRIM(UPPER(SUBSTITUTE($D70," ",""))),'Cleaned Google Form'!$A$1:$M$5000,8,FALSE)='Main Template'!AI$13,VLOOKUP(TRIM(UPPER(SUBSTITUTE($D70," ",""))),'Cleaned Google Form'!$A$1:$M$5000,8,FALSE)='Main Template'!AI$14,VLOOKUP(TRIM(UPPER(SUBSTITUTE($D70," ",""))),'Cleaned Google Form'!$A$1:$M$5000,8,FALSE)='Main Template'!AI$15),0,IF(AND('Main Template'!AI$21&gt;=$C$9,'Main Template'!AI$19,VLOOKUP(TRIM(UPPER(SUBSTITUTE($D70," ",""))),'Cleaned Google Form'!$A$1:$M$5000,7,FALSE)="YES"),0,IF(IFERROR(FIND('Main Template'!AI$17,VLOOKUP(TRIM(UPPER(SUBSTITUTE('Main Template'!$D70," ",""))),'Cleaned Google Form'!$A$1:$M$5000,9,FALSE),1),FALSE),0,1))))),1)</f>
        <v>1</v>
      </c>
      <c r="AJ70" s="12">
        <f>IFERROR(IF(AND(WEEKDAY('Main Template'!AJ$18)=1,OR(VLOOKUP(TRIM(UPPER(SUBSTITUTE($D70," ",""))),'Cleaned Google Form'!$A$1:$M$5000,3,FALSE)="SMH",VLOOKUP(TRIM(UPPER(SUBSTITUTE($D70," ",""))),'Cleaned Google Form'!$A$1:$M$5000,3,FALSE)="RCH",VLOOKUP(TRIM(UPPER(SUBSTITUTE($D70," ",""))),'Cleaned Google Form'!$A$1:$M$5000,3,FALSE)="BCCA")),0,IF(AND(AJ$21=1,NOT(VLOOKUP(TRIM(UPPER(SUBSTITUTE($D70," ",""))),'Cleaned Google Form'!$A$1:$M$5000,6,FALSE)="NO")),0,IF(OR(VLOOKUP(TRIM(UPPER(SUBSTITUTE($D70," ",""))),'Cleaned Google Form'!$A$1:$M$5000,8,FALSE)='Main Template'!AJ$12,VLOOKUP(TRIM(UPPER(SUBSTITUTE($D70," ",""))),'Cleaned Google Form'!$A$1:$M$5000,8,FALSE)='Main Template'!AJ$13,VLOOKUP(TRIM(UPPER(SUBSTITUTE($D70," ",""))),'Cleaned Google Form'!$A$1:$M$5000,8,FALSE)='Main Template'!AJ$14,VLOOKUP(TRIM(UPPER(SUBSTITUTE($D70," ",""))),'Cleaned Google Form'!$A$1:$M$5000,8,FALSE)='Main Template'!AJ$15),0,IF(AND('Main Template'!AJ$21&gt;=$C$9,'Main Template'!AJ$19,VLOOKUP(TRIM(UPPER(SUBSTITUTE($D70," ",""))),'Cleaned Google Form'!$A$1:$M$5000,7,FALSE)="YES"),0,IF(IFERROR(FIND('Main Template'!AJ$17,VLOOKUP(TRIM(UPPER(SUBSTITUTE('Main Template'!$D70," ",""))),'Cleaned Google Form'!$A$1:$M$5000,9,FALSE),1),FALSE),0,1))))),1)</f>
        <v>1</v>
      </c>
      <c r="AK70" s="12">
        <f>IFERROR(IF(AND(WEEKDAY('Main Template'!AK$18)=1,OR(VLOOKUP(TRIM(UPPER(SUBSTITUTE($D70," ",""))),'Cleaned Google Form'!$A$1:$M$5000,3,FALSE)="SMH",VLOOKUP(TRIM(UPPER(SUBSTITUTE($D70," ",""))),'Cleaned Google Form'!$A$1:$M$5000,3,FALSE)="RCH",VLOOKUP(TRIM(UPPER(SUBSTITUTE($D70," ",""))),'Cleaned Google Form'!$A$1:$M$5000,3,FALSE)="BCCA")),0,IF(AND(AK$21=1,NOT(VLOOKUP(TRIM(UPPER(SUBSTITUTE($D70," ",""))),'Cleaned Google Form'!$A$1:$M$5000,6,FALSE)="NO")),0,IF(OR(VLOOKUP(TRIM(UPPER(SUBSTITUTE($D70," ",""))),'Cleaned Google Form'!$A$1:$M$5000,8,FALSE)='Main Template'!AK$12,VLOOKUP(TRIM(UPPER(SUBSTITUTE($D70," ",""))),'Cleaned Google Form'!$A$1:$M$5000,8,FALSE)='Main Template'!AK$13,VLOOKUP(TRIM(UPPER(SUBSTITUTE($D70," ",""))),'Cleaned Google Form'!$A$1:$M$5000,8,FALSE)='Main Template'!AK$14,VLOOKUP(TRIM(UPPER(SUBSTITUTE($D70," ",""))),'Cleaned Google Form'!$A$1:$M$5000,8,FALSE)='Main Template'!AK$15),0,IF(AND('Main Template'!AK$21&gt;=$C$9,'Main Template'!AK$19,VLOOKUP(TRIM(UPPER(SUBSTITUTE($D70," ",""))),'Cleaned Google Form'!$A$1:$M$5000,7,FALSE)="YES"),0,IF(IFERROR(FIND('Main Template'!AK$17,VLOOKUP(TRIM(UPPER(SUBSTITUTE('Main Template'!$D70," ",""))),'Cleaned Google Form'!$A$1:$M$5000,9,FALSE),1),FALSE),0,1))))),1)</f>
        <v>1</v>
      </c>
      <c r="AL70" s="12">
        <f>IFERROR(IF(AND(WEEKDAY('Main Template'!AL$18)=1,OR(VLOOKUP(TRIM(UPPER(SUBSTITUTE($D70," ",""))),'Cleaned Google Form'!$A$1:$M$5000,3,FALSE)="SMH",VLOOKUP(TRIM(UPPER(SUBSTITUTE($D70," ",""))),'Cleaned Google Form'!$A$1:$M$5000,3,FALSE)="RCH",VLOOKUP(TRIM(UPPER(SUBSTITUTE($D70," ",""))),'Cleaned Google Form'!$A$1:$M$5000,3,FALSE)="BCCA")),0,IF(AND(AL$21=1,NOT(VLOOKUP(TRIM(UPPER(SUBSTITUTE($D70," ",""))),'Cleaned Google Form'!$A$1:$M$5000,6,FALSE)="NO")),0,IF(OR(VLOOKUP(TRIM(UPPER(SUBSTITUTE($D70," ",""))),'Cleaned Google Form'!$A$1:$M$5000,8,FALSE)='Main Template'!AL$12,VLOOKUP(TRIM(UPPER(SUBSTITUTE($D70," ",""))),'Cleaned Google Form'!$A$1:$M$5000,8,FALSE)='Main Template'!AL$13,VLOOKUP(TRIM(UPPER(SUBSTITUTE($D70," ",""))),'Cleaned Google Form'!$A$1:$M$5000,8,FALSE)='Main Template'!AL$14,VLOOKUP(TRIM(UPPER(SUBSTITUTE($D70," ",""))),'Cleaned Google Form'!$A$1:$M$5000,8,FALSE)='Main Template'!AL$15),0,IF(AND('Main Template'!AL$21&gt;=$C$9,'Main Template'!AL$19,VLOOKUP(TRIM(UPPER(SUBSTITUTE($D70," ",""))),'Cleaned Google Form'!$A$1:$M$5000,7,FALSE)="YES"),0,IF(IFERROR(FIND('Main Template'!AL$17,VLOOKUP(TRIM(UPPER(SUBSTITUTE('Main Template'!$D70," ",""))),'Cleaned Google Form'!$A$1:$M$5000,9,FALSE),1),FALSE),0,1))))),1)</f>
        <v>1</v>
      </c>
      <c r="AM70" s="12">
        <f>IFERROR(IF(AND(WEEKDAY('Main Template'!AM$18)=1,OR(VLOOKUP(TRIM(UPPER(SUBSTITUTE($D70," ",""))),'Cleaned Google Form'!$A$1:$M$5000,3,FALSE)="SMH",VLOOKUP(TRIM(UPPER(SUBSTITUTE($D70," ",""))),'Cleaned Google Form'!$A$1:$M$5000,3,FALSE)="RCH",VLOOKUP(TRIM(UPPER(SUBSTITUTE($D70," ",""))),'Cleaned Google Form'!$A$1:$M$5000,3,FALSE)="BCCA")),0,IF(AND(AM$21=1,NOT(VLOOKUP(TRIM(UPPER(SUBSTITUTE($D70," ",""))),'Cleaned Google Form'!$A$1:$M$5000,6,FALSE)="NO")),0,IF(OR(VLOOKUP(TRIM(UPPER(SUBSTITUTE($D70," ",""))),'Cleaned Google Form'!$A$1:$M$5000,8,FALSE)='Main Template'!AM$12,VLOOKUP(TRIM(UPPER(SUBSTITUTE($D70," ",""))),'Cleaned Google Form'!$A$1:$M$5000,8,FALSE)='Main Template'!AM$13,VLOOKUP(TRIM(UPPER(SUBSTITUTE($D70," ",""))),'Cleaned Google Form'!$A$1:$M$5000,8,FALSE)='Main Template'!AM$14,VLOOKUP(TRIM(UPPER(SUBSTITUTE($D70," ",""))),'Cleaned Google Form'!$A$1:$M$5000,8,FALSE)='Main Template'!AM$15),0,IF(AND('Main Template'!AM$21&gt;=$C$9,'Main Template'!AM$19,VLOOKUP(TRIM(UPPER(SUBSTITUTE($D70," ",""))),'Cleaned Google Form'!$A$1:$M$5000,7,FALSE)="YES"),0,IF(IFERROR(FIND('Main Template'!AM$17,VLOOKUP(TRIM(UPPER(SUBSTITUTE('Main Template'!$D70," ",""))),'Cleaned Google Form'!$A$1:$M$5000,9,FALSE),1),FALSE),0,1))))),1)</f>
        <v>1</v>
      </c>
      <c r="AN70" s="12">
        <f>IFERROR(IF(AND(WEEKDAY('Main Template'!AN$18)=1,OR(VLOOKUP(TRIM(UPPER(SUBSTITUTE($D70," ",""))),'Cleaned Google Form'!$A$1:$M$5000,3,FALSE)="SMH",VLOOKUP(TRIM(UPPER(SUBSTITUTE($D70," ",""))),'Cleaned Google Form'!$A$1:$M$5000,3,FALSE)="RCH",VLOOKUP(TRIM(UPPER(SUBSTITUTE($D70," ",""))),'Cleaned Google Form'!$A$1:$M$5000,3,FALSE)="BCCA")),0,IF(AND(AN$21=1,NOT(VLOOKUP(TRIM(UPPER(SUBSTITUTE($D70," ",""))),'Cleaned Google Form'!$A$1:$M$5000,6,FALSE)="NO")),0,IF(OR(VLOOKUP(TRIM(UPPER(SUBSTITUTE($D70," ",""))),'Cleaned Google Form'!$A$1:$M$5000,8,FALSE)='Main Template'!AN$12,VLOOKUP(TRIM(UPPER(SUBSTITUTE($D70," ",""))),'Cleaned Google Form'!$A$1:$M$5000,8,FALSE)='Main Template'!AN$13,VLOOKUP(TRIM(UPPER(SUBSTITUTE($D70," ",""))),'Cleaned Google Form'!$A$1:$M$5000,8,FALSE)='Main Template'!AN$14,VLOOKUP(TRIM(UPPER(SUBSTITUTE($D70," ",""))),'Cleaned Google Form'!$A$1:$M$5000,8,FALSE)='Main Template'!AN$15),0,IF(AND('Main Template'!AN$21&gt;=$C$9,'Main Template'!AN$19,VLOOKUP(TRIM(UPPER(SUBSTITUTE($D70," ",""))),'Cleaned Google Form'!$A$1:$M$5000,7,FALSE)="YES"),0,IF(IFERROR(FIND('Main Template'!AN$17,VLOOKUP(TRIM(UPPER(SUBSTITUTE('Main Template'!$D70," ",""))),'Cleaned Google Form'!$A$1:$M$5000,9,FALSE),1),FALSE),0,1))))),1)</f>
        <v>1</v>
      </c>
    </row>
    <row r="71" spans="2:40">
      <c r="B71" t="str">
        <f>IFERROR(IF(ISNUMBER(MATCH(UPPER(SUBSTITUTE(D71," ","")),'Cleaned Google Form'!$A:$A,0)),"","Oops"),"Not Present")</f>
        <v/>
      </c>
      <c r="C71" s="4">
        <f>I71</f>
        <v>50</v>
      </c>
      <c r="D71" s="4" t="s">
        <v>214</v>
      </c>
      <c r="E71" s="4">
        <f>IFERROR(IF(VLOOKUP(TRIM(UPPER(SUBSTITUTE(D71," ",""))),'Cleaned Google Form'!$A$1:$L$5000,5,FALSE)="YES",1,0),0)</f>
        <v>1</v>
      </c>
      <c r="F71" s="4">
        <f>IFERROR(IF(RIGHT(VLOOKUP(TRIM(UPPER(SUBSTITUTE(D71," ",""))),'Cleaned Google Form'!$A$1:$L$5000,2,FALSE),1)="1",1,0),0)</f>
        <v>0</v>
      </c>
      <c r="G71" s="4">
        <f>IFERROR(IF(VLOOKUP(TRIM(UPPER(SUBSTITUTE(D71," ",""))),'Cleaned Google Form'!$A$1:$L$5000,3,FALSE)="VGH",1,0),0)</f>
        <v>0</v>
      </c>
      <c r="H71" s="4">
        <f>IFERROR(IF(G71+IFERROR(IF(VLOOKUP(TRIM(UPPER(SUBSTITUTE(D71," ",""))),'Cleaned Google Form'!$A$1:$L$5000,3,FALSE)="SPH",1,0),0)=0,1,0),0)</f>
        <v>0</v>
      </c>
      <c r="I71" s="4">
        <f>IF(I70="Resident Index",1,I70+1)</f>
        <v>50</v>
      </c>
      <c r="J71" s="12">
        <f>IFERROR(IF(AND(WEEKDAY('Main Template'!J$18)=1,OR(VLOOKUP(TRIM(UPPER(SUBSTITUTE($D71," ",""))),'Cleaned Google Form'!$A$1:$M$5000,3,FALSE)="SMH",VLOOKUP(TRIM(UPPER(SUBSTITUTE($D71," ",""))),'Cleaned Google Form'!$A$1:$M$5000,3,FALSE)="RCH",VLOOKUP(TRIM(UPPER(SUBSTITUTE($D71," ",""))),'Cleaned Google Form'!$A$1:$M$5000,3,FALSE)="BCCA")),0,IF(AND(J$21=1,NOT(VLOOKUP(TRIM(UPPER(SUBSTITUTE($D71," ",""))),'Cleaned Google Form'!$A$1:$M$5000,6,FALSE)="NO")),0,IF(OR(VLOOKUP(TRIM(UPPER(SUBSTITUTE($D71," ",""))),'Cleaned Google Form'!$A$1:$M$5000,8,FALSE)='Main Template'!J$12,VLOOKUP(TRIM(UPPER(SUBSTITUTE($D71," ",""))),'Cleaned Google Form'!$A$1:$M$5000,8,FALSE)='Main Template'!J$13,VLOOKUP(TRIM(UPPER(SUBSTITUTE($D71," ",""))),'Cleaned Google Form'!$A$1:$M$5000,8,FALSE)='Main Template'!J$14,VLOOKUP(TRIM(UPPER(SUBSTITUTE($D71," ",""))),'Cleaned Google Form'!$A$1:$M$5000,8,FALSE)='Main Template'!J$15),0,IF(AND('Main Template'!J$21&gt;=$C$9,'Main Template'!J$19,VLOOKUP(TRIM(UPPER(SUBSTITUTE($D71," ",""))),'Cleaned Google Form'!$A$1:$M$5000,7,FALSE)="YES"),0,IF(IFERROR(FIND('Main Template'!J$17,VLOOKUP(TRIM(UPPER(SUBSTITUTE('Main Template'!$D71," ",""))),'Cleaned Google Form'!$A$1:$M$5000,9,FALSE),1),FALSE),0,1))))),1)</f>
        <v>0</v>
      </c>
      <c r="K71" s="12">
        <f>IFERROR(IF(AND(WEEKDAY('Main Template'!K$18)=1,OR(VLOOKUP(TRIM(UPPER(SUBSTITUTE($D71," ",""))),'Cleaned Google Form'!$A$1:$M$5000,3,FALSE)="SMH",VLOOKUP(TRIM(UPPER(SUBSTITUTE($D71," ",""))),'Cleaned Google Form'!$A$1:$M$5000,3,FALSE)="RCH",VLOOKUP(TRIM(UPPER(SUBSTITUTE($D71," ",""))),'Cleaned Google Form'!$A$1:$M$5000,3,FALSE)="BCCA")),0,IF(AND(K$21=1,NOT(VLOOKUP(TRIM(UPPER(SUBSTITUTE($D71," ",""))),'Cleaned Google Form'!$A$1:$M$5000,6,FALSE)="NO")),0,IF(OR(VLOOKUP(TRIM(UPPER(SUBSTITUTE($D71," ",""))),'Cleaned Google Form'!$A$1:$M$5000,8,FALSE)='Main Template'!K$12,VLOOKUP(TRIM(UPPER(SUBSTITUTE($D71," ",""))),'Cleaned Google Form'!$A$1:$M$5000,8,FALSE)='Main Template'!K$13,VLOOKUP(TRIM(UPPER(SUBSTITUTE($D71," ",""))),'Cleaned Google Form'!$A$1:$M$5000,8,FALSE)='Main Template'!K$14,VLOOKUP(TRIM(UPPER(SUBSTITUTE($D71," ",""))),'Cleaned Google Form'!$A$1:$M$5000,8,FALSE)='Main Template'!K$15),0,IF(AND('Main Template'!K$21&gt;=$C$9,'Main Template'!K$19,VLOOKUP(TRIM(UPPER(SUBSTITUTE($D71," ",""))),'Cleaned Google Form'!$A$1:$M$5000,7,FALSE)="YES"),0,IF(IFERROR(FIND('Main Template'!K$17,VLOOKUP(TRIM(UPPER(SUBSTITUTE('Main Template'!$D71," ",""))),'Cleaned Google Form'!$A$1:$M$5000,9,FALSE),1),FALSE),0,1))))),1)</f>
        <v>0</v>
      </c>
      <c r="L71" s="12">
        <f>IFERROR(IF(AND(WEEKDAY('Main Template'!L$18)=1,OR(VLOOKUP(TRIM(UPPER(SUBSTITUTE($D71," ",""))),'Cleaned Google Form'!$A$1:$M$5000,3,FALSE)="SMH",VLOOKUP(TRIM(UPPER(SUBSTITUTE($D71," ",""))),'Cleaned Google Form'!$A$1:$M$5000,3,FALSE)="RCH",VLOOKUP(TRIM(UPPER(SUBSTITUTE($D71," ",""))),'Cleaned Google Form'!$A$1:$M$5000,3,FALSE)="BCCA")),0,IF(AND(L$21=1,NOT(VLOOKUP(TRIM(UPPER(SUBSTITUTE($D71," ",""))),'Cleaned Google Form'!$A$1:$M$5000,6,FALSE)="NO")),0,IF(OR(VLOOKUP(TRIM(UPPER(SUBSTITUTE($D71," ",""))),'Cleaned Google Form'!$A$1:$M$5000,8,FALSE)='Main Template'!L$12,VLOOKUP(TRIM(UPPER(SUBSTITUTE($D71," ",""))),'Cleaned Google Form'!$A$1:$M$5000,8,FALSE)='Main Template'!L$13,VLOOKUP(TRIM(UPPER(SUBSTITUTE($D71," ",""))),'Cleaned Google Form'!$A$1:$M$5000,8,FALSE)='Main Template'!L$14,VLOOKUP(TRIM(UPPER(SUBSTITUTE($D71," ",""))),'Cleaned Google Form'!$A$1:$M$5000,8,FALSE)='Main Template'!L$15),0,IF(AND('Main Template'!L$21&gt;=$C$9,'Main Template'!L$19,VLOOKUP(TRIM(UPPER(SUBSTITUTE($D71," ",""))),'Cleaned Google Form'!$A$1:$M$5000,7,FALSE)="YES"),0,IF(IFERROR(FIND('Main Template'!L$17,VLOOKUP(TRIM(UPPER(SUBSTITUTE('Main Template'!$D71," ",""))),'Cleaned Google Form'!$A$1:$M$5000,9,FALSE),1),FALSE),0,1))))),1)</f>
        <v>0</v>
      </c>
      <c r="M71" s="12">
        <f>IFERROR(IF(AND(WEEKDAY('Main Template'!M$18)=1,OR(VLOOKUP(TRIM(UPPER(SUBSTITUTE($D71," ",""))),'Cleaned Google Form'!$A$1:$M$5000,3,FALSE)="SMH",VLOOKUP(TRIM(UPPER(SUBSTITUTE($D71," ",""))),'Cleaned Google Form'!$A$1:$M$5000,3,FALSE)="RCH",VLOOKUP(TRIM(UPPER(SUBSTITUTE($D71," ",""))),'Cleaned Google Form'!$A$1:$M$5000,3,FALSE)="BCCA")),0,IF(AND(M$21=1,NOT(VLOOKUP(TRIM(UPPER(SUBSTITUTE($D71," ",""))),'Cleaned Google Form'!$A$1:$M$5000,6,FALSE)="NO")),0,IF(OR(VLOOKUP(TRIM(UPPER(SUBSTITUTE($D71," ",""))),'Cleaned Google Form'!$A$1:$M$5000,8,FALSE)='Main Template'!M$12,VLOOKUP(TRIM(UPPER(SUBSTITUTE($D71," ",""))),'Cleaned Google Form'!$A$1:$M$5000,8,FALSE)='Main Template'!M$13,VLOOKUP(TRIM(UPPER(SUBSTITUTE($D71," ",""))),'Cleaned Google Form'!$A$1:$M$5000,8,FALSE)='Main Template'!M$14,VLOOKUP(TRIM(UPPER(SUBSTITUTE($D71," ",""))),'Cleaned Google Form'!$A$1:$M$5000,8,FALSE)='Main Template'!M$15),0,IF(AND('Main Template'!M$21&gt;=$C$9,'Main Template'!M$19,VLOOKUP(TRIM(UPPER(SUBSTITUTE($D71," ",""))),'Cleaned Google Form'!$A$1:$M$5000,7,FALSE)="YES"),0,IF(IFERROR(FIND('Main Template'!M$17,VLOOKUP(TRIM(UPPER(SUBSTITUTE('Main Template'!$D71," ",""))),'Cleaned Google Form'!$A$1:$M$5000,9,FALSE),1),FALSE),0,1))))),1)</f>
        <v>0</v>
      </c>
      <c r="N71" s="12">
        <f>IFERROR(IF(AND(WEEKDAY('Main Template'!N$18)=1,OR(VLOOKUP(TRIM(UPPER(SUBSTITUTE($D71," ",""))),'Cleaned Google Form'!$A$1:$M$5000,3,FALSE)="SMH",VLOOKUP(TRIM(UPPER(SUBSTITUTE($D71," ",""))),'Cleaned Google Form'!$A$1:$M$5000,3,FALSE)="RCH",VLOOKUP(TRIM(UPPER(SUBSTITUTE($D71," ",""))),'Cleaned Google Form'!$A$1:$M$5000,3,FALSE)="BCCA")),0,IF(AND(N$21=1,NOT(VLOOKUP(TRIM(UPPER(SUBSTITUTE($D71," ",""))),'Cleaned Google Form'!$A$1:$M$5000,6,FALSE)="NO")),0,IF(OR(VLOOKUP(TRIM(UPPER(SUBSTITUTE($D71," ",""))),'Cleaned Google Form'!$A$1:$M$5000,8,FALSE)='Main Template'!N$12,VLOOKUP(TRIM(UPPER(SUBSTITUTE($D71," ",""))),'Cleaned Google Form'!$A$1:$M$5000,8,FALSE)='Main Template'!N$13,VLOOKUP(TRIM(UPPER(SUBSTITUTE($D71," ",""))),'Cleaned Google Form'!$A$1:$M$5000,8,FALSE)='Main Template'!N$14,VLOOKUP(TRIM(UPPER(SUBSTITUTE($D71," ",""))),'Cleaned Google Form'!$A$1:$M$5000,8,FALSE)='Main Template'!N$15),0,IF(AND('Main Template'!N$21&gt;=$C$9,'Main Template'!N$19,VLOOKUP(TRIM(UPPER(SUBSTITUTE($D71," ",""))),'Cleaned Google Form'!$A$1:$M$5000,7,FALSE)="YES"),0,IF(IFERROR(FIND('Main Template'!N$17,VLOOKUP(TRIM(UPPER(SUBSTITUTE('Main Template'!$D71," ",""))),'Cleaned Google Form'!$A$1:$M$5000,9,FALSE),1),FALSE),0,1))))),1)</f>
        <v>0</v>
      </c>
      <c r="O71" s="12">
        <f>IFERROR(IF(AND(WEEKDAY('Main Template'!O$18)=1,OR(VLOOKUP(TRIM(UPPER(SUBSTITUTE($D71," ",""))),'Cleaned Google Form'!$A$1:$M$5000,3,FALSE)="SMH",VLOOKUP(TRIM(UPPER(SUBSTITUTE($D71," ",""))),'Cleaned Google Form'!$A$1:$M$5000,3,FALSE)="RCH",VLOOKUP(TRIM(UPPER(SUBSTITUTE($D71," ",""))),'Cleaned Google Form'!$A$1:$M$5000,3,FALSE)="BCCA")),0,IF(AND(O$21=1,NOT(VLOOKUP(TRIM(UPPER(SUBSTITUTE($D71," ",""))),'Cleaned Google Form'!$A$1:$M$5000,6,FALSE)="NO")),0,IF(OR(VLOOKUP(TRIM(UPPER(SUBSTITUTE($D71," ",""))),'Cleaned Google Form'!$A$1:$M$5000,8,FALSE)='Main Template'!O$12,VLOOKUP(TRIM(UPPER(SUBSTITUTE($D71," ",""))),'Cleaned Google Form'!$A$1:$M$5000,8,FALSE)='Main Template'!O$13,VLOOKUP(TRIM(UPPER(SUBSTITUTE($D71," ",""))),'Cleaned Google Form'!$A$1:$M$5000,8,FALSE)='Main Template'!O$14,VLOOKUP(TRIM(UPPER(SUBSTITUTE($D71," ",""))),'Cleaned Google Form'!$A$1:$M$5000,8,FALSE)='Main Template'!O$15),0,IF(AND('Main Template'!O$21&gt;=$C$9,'Main Template'!O$19,VLOOKUP(TRIM(UPPER(SUBSTITUTE($D71," ",""))),'Cleaned Google Form'!$A$1:$M$5000,7,FALSE)="YES"),0,IF(IFERROR(FIND('Main Template'!O$17,VLOOKUP(TRIM(UPPER(SUBSTITUTE('Main Template'!$D71," ",""))),'Cleaned Google Form'!$A$1:$M$5000,9,FALSE),1),FALSE),0,1))))),1)</f>
        <v>0</v>
      </c>
      <c r="P71" s="12">
        <f>IFERROR(IF(AND(WEEKDAY('Main Template'!P$18)=1,OR(VLOOKUP(TRIM(UPPER(SUBSTITUTE($D71," ",""))),'Cleaned Google Form'!$A$1:$M$5000,3,FALSE)="SMH",VLOOKUP(TRIM(UPPER(SUBSTITUTE($D71," ",""))),'Cleaned Google Form'!$A$1:$M$5000,3,FALSE)="RCH",VLOOKUP(TRIM(UPPER(SUBSTITUTE($D71," ",""))),'Cleaned Google Form'!$A$1:$M$5000,3,FALSE)="BCCA")),0,IF(AND(P$21=1,NOT(VLOOKUP(TRIM(UPPER(SUBSTITUTE($D71," ",""))),'Cleaned Google Form'!$A$1:$M$5000,6,FALSE)="NO")),0,IF(OR(VLOOKUP(TRIM(UPPER(SUBSTITUTE($D71," ",""))),'Cleaned Google Form'!$A$1:$M$5000,8,FALSE)='Main Template'!P$12,VLOOKUP(TRIM(UPPER(SUBSTITUTE($D71," ",""))),'Cleaned Google Form'!$A$1:$M$5000,8,FALSE)='Main Template'!P$13,VLOOKUP(TRIM(UPPER(SUBSTITUTE($D71," ",""))),'Cleaned Google Form'!$A$1:$M$5000,8,FALSE)='Main Template'!P$14,VLOOKUP(TRIM(UPPER(SUBSTITUTE($D71," ",""))),'Cleaned Google Form'!$A$1:$M$5000,8,FALSE)='Main Template'!P$15),0,IF(AND('Main Template'!P$21&gt;=$C$9,'Main Template'!P$19,VLOOKUP(TRIM(UPPER(SUBSTITUTE($D71," ",""))),'Cleaned Google Form'!$A$1:$M$5000,7,FALSE)="YES"),0,IF(IFERROR(FIND('Main Template'!P$17,VLOOKUP(TRIM(UPPER(SUBSTITUTE('Main Template'!$D71," ",""))),'Cleaned Google Form'!$A$1:$M$5000,9,FALSE),1),FALSE),0,1))))),1)</f>
        <v>0</v>
      </c>
      <c r="Q71" s="12">
        <f>IFERROR(IF(AND(WEEKDAY('Main Template'!Q$18)=1,OR(VLOOKUP(TRIM(UPPER(SUBSTITUTE($D71," ",""))),'Cleaned Google Form'!$A$1:$M$5000,3,FALSE)="SMH",VLOOKUP(TRIM(UPPER(SUBSTITUTE($D71," ",""))),'Cleaned Google Form'!$A$1:$M$5000,3,FALSE)="RCH",VLOOKUP(TRIM(UPPER(SUBSTITUTE($D71," ",""))),'Cleaned Google Form'!$A$1:$M$5000,3,FALSE)="BCCA")),0,IF(AND(Q$21=1,NOT(VLOOKUP(TRIM(UPPER(SUBSTITUTE($D71," ",""))),'Cleaned Google Form'!$A$1:$M$5000,6,FALSE)="NO")),0,IF(OR(VLOOKUP(TRIM(UPPER(SUBSTITUTE($D71," ",""))),'Cleaned Google Form'!$A$1:$M$5000,8,FALSE)='Main Template'!Q$12,VLOOKUP(TRIM(UPPER(SUBSTITUTE($D71," ",""))),'Cleaned Google Form'!$A$1:$M$5000,8,FALSE)='Main Template'!Q$13,VLOOKUP(TRIM(UPPER(SUBSTITUTE($D71," ",""))),'Cleaned Google Form'!$A$1:$M$5000,8,FALSE)='Main Template'!Q$14,VLOOKUP(TRIM(UPPER(SUBSTITUTE($D71," ",""))),'Cleaned Google Form'!$A$1:$M$5000,8,FALSE)='Main Template'!Q$15),0,IF(AND('Main Template'!Q$21&gt;=$C$9,'Main Template'!Q$19,VLOOKUP(TRIM(UPPER(SUBSTITUTE($D71," ",""))),'Cleaned Google Form'!$A$1:$M$5000,7,FALSE)="YES"),0,IF(IFERROR(FIND('Main Template'!Q$17,VLOOKUP(TRIM(UPPER(SUBSTITUTE('Main Template'!$D71," ",""))),'Cleaned Google Form'!$A$1:$M$5000,9,FALSE),1),FALSE),0,1))))),1)</f>
        <v>1</v>
      </c>
      <c r="R71" s="12">
        <f>IFERROR(IF(AND(WEEKDAY('Main Template'!R$18)=1,OR(VLOOKUP(TRIM(UPPER(SUBSTITUTE($D71," ",""))),'Cleaned Google Form'!$A$1:$M$5000,3,FALSE)="SMH",VLOOKUP(TRIM(UPPER(SUBSTITUTE($D71," ",""))),'Cleaned Google Form'!$A$1:$M$5000,3,FALSE)="RCH",VLOOKUP(TRIM(UPPER(SUBSTITUTE($D71," ",""))),'Cleaned Google Form'!$A$1:$M$5000,3,FALSE)="BCCA")),0,IF(AND(R$21=1,NOT(VLOOKUP(TRIM(UPPER(SUBSTITUTE($D71," ",""))),'Cleaned Google Form'!$A$1:$M$5000,6,FALSE)="NO")),0,IF(OR(VLOOKUP(TRIM(UPPER(SUBSTITUTE($D71," ",""))),'Cleaned Google Form'!$A$1:$M$5000,8,FALSE)='Main Template'!R$12,VLOOKUP(TRIM(UPPER(SUBSTITUTE($D71," ",""))),'Cleaned Google Form'!$A$1:$M$5000,8,FALSE)='Main Template'!R$13,VLOOKUP(TRIM(UPPER(SUBSTITUTE($D71," ",""))),'Cleaned Google Form'!$A$1:$M$5000,8,FALSE)='Main Template'!R$14,VLOOKUP(TRIM(UPPER(SUBSTITUTE($D71," ",""))),'Cleaned Google Form'!$A$1:$M$5000,8,FALSE)='Main Template'!R$15),0,IF(AND('Main Template'!R$21&gt;=$C$9,'Main Template'!R$19,VLOOKUP(TRIM(UPPER(SUBSTITUTE($D71," ",""))),'Cleaned Google Form'!$A$1:$M$5000,7,FALSE)="YES"),0,IF(IFERROR(FIND('Main Template'!R$17,VLOOKUP(TRIM(UPPER(SUBSTITUTE('Main Template'!$D71," ",""))),'Cleaned Google Form'!$A$1:$M$5000,9,FALSE),1),FALSE),0,1))))),1)</f>
        <v>1</v>
      </c>
      <c r="S71" s="12">
        <f>IFERROR(IF(AND(WEEKDAY('Main Template'!S$18)=1,OR(VLOOKUP(TRIM(UPPER(SUBSTITUTE($D71," ",""))),'Cleaned Google Form'!$A$1:$M$5000,3,FALSE)="SMH",VLOOKUP(TRIM(UPPER(SUBSTITUTE($D71," ",""))),'Cleaned Google Form'!$A$1:$M$5000,3,FALSE)="RCH",VLOOKUP(TRIM(UPPER(SUBSTITUTE($D71," ",""))),'Cleaned Google Form'!$A$1:$M$5000,3,FALSE)="BCCA")),0,IF(AND(S$21=1,NOT(VLOOKUP(TRIM(UPPER(SUBSTITUTE($D71," ",""))),'Cleaned Google Form'!$A$1:$M$5000,6,FALSE)="NO")),0,IF(OR(VLOOKUP(TRIM(UPPER(SUBSTITUTE($D71," ",""))),'Cleaned Google Form'!$A$1:$M$5000,8,FALSE)='Main Template'!S$12,VLOOKUP(TRIM(UPPER(SUBSTITUTE($D71," ",""))),'Cleaned Google Form'!$A$1:$M$5000,8,FALSE)='Main Template'!S$13,VLOOKUP(TRIM(UPPER(SUBSTITUTE($D71," ",""))),'Cleaned Google Form'!$A$1:$M$5000,8,FALSE)='Main Template'!S$14,VLOOKUP(TRIM(UPPER(SUBSTITUTE($D71," ",""))),'Cleaned Google Form'!$A$1:$M$5000,8,FALSE)='Main Template'!S$15),0,IF(AND('Main Template'!S$21&gt;=$C$9,'Main Template'!S$19,VLOOKUP(TRIM(UPPER(SUBSTITUTE($D71," ",""))),'Cleaned Google Form'!$A$1:$M$5000,7,FALSE)="YES"),0,IF(IFERROR(FIND('Main Template'!S$17,VLOOKUP(TRIM(UPPER(SUBSTITUTE('Main Template'!$D71," ",""))),'Cleaned Google Form'!$A$1:$M$5000,9,FALSE),1),FALSE),0,1))))),1)</f>
        <v>1</v>
      </c>
      <c r="T71" s="12">
        <f>IFERROR(IF(AND(WEEKDAY('Main Template'!T$18)=1,OR(VLOOKUP(TRIM(UPPER(SUBSTITUTE($D71," ",""))),'Cleaned Google Form'!$A$1:$M$5000,3,FALSE)="SMH",VLOOKUP(TRIM(UPPER(SUBSTITUTE($D71," ",""))),'Cleaned Google Form'!$A$1:$M$5000,3,FALSE)="RCH",VLOOKUP(TRIM(UPPER(SUBSTITUTE($D71," ",""))),'Cleaned Google Form'!$A$1:$M$5000,3,FALSE)="BCCA")),0,IF(AND(T$21=1,NOT(VLOOKUP(TRIM(UPPER(SUBSTITUTE($D71," ",""))),'Cleaned Google Form'!$A$1:$M$5000,6,FALSE)="NO")),0,IF(OR(VLOOKUP(TRIM(UPPER(SUBSTITUTE($D71," ",""))),'Cleaned Google Form'!$A$1:$M$5000,8,FALSE)='Main Template'!T$12,VLOOKUP(TRIM(UPPER(SUBSTITUTE($D71," ",""))),'Cleaned Google Form'!$A$1:$M$5000,8,FALSE)='Main Template'!T$13,VLOOKUP(TRIM(UPPER(SUBSTITUTE($D71," ",""))),'Cleaned Google Form'!$A$1:$M$5000,8,FALSE)='Main Template'!T$14,VLOOKUP(TRIM(UPPER(SUBSTITUTE($D71," ",""))),'Cleaned Google Form'!$A$1:$M$5000,8,FALSE)='Main Template'!T$15),0,IF(AND('Main Template'!T$21&gt;=$C$9,'Main Template'!T$19,VLOOKUP(TRIM(UPPER(SUBSTITUTE($D71," ",""))),'Cleaned Google Form'!$A$1:$M$5000,7,FALSE)="YES"),0,IF(IFERROR(FIND('Main Template'!T$17,VLOOKUP(TRIM(UPPER(SUBSTITUTE('Main Template'!$D71," ",""))),'Cleaned Google Form'!$A$1:$M$5000,9,FALSE),1),FALSE),0,1))))),1)</f>
        <v>1</v>
      </c>
      <c r="U71" s="12">
        <f>IFERROR(IF(AND(WEEKDAY('Main Template'!U$18)=1,OR(VLOOKUP(TRIM(UPPER(SUBSTITUTE($D71," ",""))),'Cleaned Google Form'!$A$1:$M$5000,3,FALSE)="SMH",VLOOKUP(TRIM(UPPER(SUBSTITUTE($D71," ",""))),'Cleaned Google Form'!$A$1:$M$5000,3,FALSE)="RCH",VLOOKUP(TRIM(UPPER(SUBSTITUTE($D71," ",""))),'Cleaned Google Form'!$A$1:$M$5000,3,FALSE)="BCCA")),0,IF(AND(U$21=1,NOT(VLOOKUP(TRIM(UPPER(SUBSTITUTE($D71," ",""))),'Cleaned Google Form'!$A$1:$M$5000,6,FALSE)="NO")),0,IF(OR(VLOOKUP(TRIM(UPPER(SUBSTITUTE($D71," ",""))),'Cleaned Google Form'!$A$1:$M$5000,8,FALSE)='Main Template'!U$12,VLOOKUP(TRIM(UPPER(SUBSTITUTE($D71," ",""))),'Cleaned Google Form'!$A$1:$M$5000,8,FALSE)='Main Template'!U$13,VLOOKUP(TRIM(UPPER(SUBSTITUTE($D71," ",""))),'Cleaned Google Form'!$A$1:$M$5000,8,FALSE)='Main Template'!U$14,VLOOKUP(TRIM(UPPER(SUBSTITUTE($D71," ",""))),'Cleaned Google Form'!$A$1:$M$5000,8,FALSE)='Main Template'!U$15),0,IF(AND('Main Template'!U$21&gt;=$C$9,'Main Template'!U$19,VLOOKUP(TRIM(UPPER(SUBSTITUTE($D71," ",""))),'Cleaned Google Form'!$A$1:$M$5000,7,FALSE)="YES"),0,IF(IFERROR(FIND('Main Template'!U$17,VLOOKUP(TRIM(UPPER(SUBSTITUTE('Main Template'!$D71," ",""))),'Cleaned Google Form'!$A$1:$M$5000,9,FALSE),1),FALSE),0,1))))),1)</f>
        <v>1</v>
      </c>
      <c r="V71" s="12">
        <f>IFERROR(IF(AND(WEEKDAY('Main Template'!V$18)=1,OR(VLOOKUP(TRIM(UPPER(SUBSTITUTE($D71," ",""))),'Cleaned Google Form'!$A$1:$M$5000,3,FALSE)="SMH",VLOOKUP(TRIM(UPPER(SUBSTITUTE($D71," ",""))),'Cleaned Google Form'!$A$1:$M$5000,3,FALSE)="RCH",VLOOKUP(TRIM(UPPER(SUBSTITUTE($D71," ",""))),'Cleaned Google Form'!$A$1:$M$5000,3,FALSE)="BCCA")),0,IF(AND(V$21=1,NOT(VLOOKUP(TRIM(UPPER(SUBSTITUTE($D71," ",""))),'Cleaned Google Form'!$A$1:$M$5000,6,FALSE)="NO")),0,IF(OR(VLOOKUP(TRIM(UPPER(SUBSTITUTE($D71," ",""))),'Cleaned Google Form'!$A$1:$M$5000,8,FALSE)='Main Template'!V$12,VLOOKUP(TRIM(UPPER(SUBSTITUTE($D71," ",""))),'Cleaned Google Form'!$A$1:$M$5000,8,FALSE)='Main Template'!V$13,VLOOKUP(TRIM(UPPER(SUBSTITUTE($D71," ",""))),'Cleaned Google Form'!$A$1:$M$5000,8,FALSE)='Main Template'!V$14,VLOOKUP(TRIM(UPPER(SUBSTITUTE($D71," ",""))),'Cleaned Google Form'!$A$1:$M$5000,8,FALSE)='Main Template'!V$15),0,IF(AND('Main Template'!V$21&gt;=$C$9,'Main Template'!V$19,VLOOKUP(TRIM(UPPER(SUBSTITUTE($D71," ",""))),'Cleaned Google Form'!$A$1:$M$5000,7,FALSE)="YES"),0,IF(IFERROR(FIND('Main Template'!V$17,VLOOKUP(TRIM(UPPER(SUBSTITUTE('Main Template'!$D71," ",""))),'Cleaned Google Form'!$A$1:$M$5000,9,FALSE),1),FALSE),0,1))))),1)</f>
        <v>1</v>
      </c>
      <c r="W71" s="12">
        <f>IFERROR(IF(AND(WEEKDAY('Main Template'!W$18)=1,OR(VLOOKUP(TRIM(UPPER(SUBSTITUTE($D71," ",""))),'Cleaned Google Form'!$A$1:$M$5000,3,FALSE)="SMH",VLOOKUP(TRIM(UPPER(SUBSTITUTE($D71," ",""))),'Cleaned Google Form'!$A$1:$M$5000,3,FALSE)="RCH",VLOOKUP(TRIM(UPPER(SUBSTITUTE($D71," ",""))),'Cleaned Google Form'!$A$1:$M$5000,3,FALSE)="BCCA")),0,IF(AND(W$21=1,NOT(VLOOKUP(TRIM(UPPER(SUBSTITUTE($D71," ",""))),'Cleaned Google Form'!$A$1:$M$5000,6,FALSE)="NO")),0,IF(OR(VLOOKUP(TRIM(UPPER(SUBSTITUTE($D71," ",""))),'Cleaned Google Form'!$A$1:$M$5000,8,FALSE)='Main Template'!W$12,VLOOKUP(TRIM(UPPER(SUBSTITUTE($D71," ",""))),'Cleaned Google Form'!$A$1:$M$5000,8,FALSE)='Main Template'!W$13,VLOOKUP(TRIM(UPPER(SUBSTITUTE($D71," ",""))),'Cleaned Google Form'!$A$1:$M$5000,8,FALSE)='Main Template'!W$14,VLOOKUP(TRIM(UPPER(SUBSTITUTE($D71," ",""))),'Cleaned Google Form'!$A$1:$M$5000,8,FALSE)='Main Template'!W$15),0,IF(AND('Main Template'!W$21&gt;=$C$9,'Main Template'!W$19,VLOOKUP(TRIM(UPPER(SUBSTITUTE($D71," ",""))),'Cleaned Google Form'!$A$1:$M$5000,7,FALSE)="YES"),0,IF(IFERROR(FIND('Main Template'!W$17,VLOOKUP(TRIM(UPPER(SUBSTITUTE('Main Template'!$D71," ",""))),'Cleaned Google Form'!$A$1:$M$5000,9,FALSE),1),FALSE),0,1))))),1)</f>
        <v>1</v>
      </c>
      <c r="X71" s="12">
        <f>IFERROR(IF(AND(WEEKDAY('Main Template'!X$18)=1,OR(VLOOKUP(TRIM(UPPER(SUBSTITUTE($D71," ",""))),'Cleaned Google Form'!$A$1:$M$5000,3,FALSE)="SMH",VLOOKUP(TRIM(UPPER(SUBSTITUTE($D71," ",""))),'Cleaned Google Form'!$A$1:$M$5000,3,FALSE)="RCH",VLOOKUP(TRIM(UPPER(SUBSTITUTE($D71," ",""))),'Cleaned Google Form'!$A$1:$M$5000,3,FALSE)="BCCA")),0,IF(AND(X$21=1,NOT(VLOOKUP(TRIM(UPPER(SUBSTITUTE($D71," ",""))),'Cleaned Google Form'!$A$1:$M$5000,6,FALSE)="NO")),0,IF(OR(VLOOKUP(TRIM(UPPER(SUBSTITUTE($D71," ",""))),'Cleaned Google Form'!$A$1:$M$5000,8,FALSE)='Main Template'!X$12,VLOOKUP(TRIM(UPPER(SUBSTITUTE($D71," ",""))),'Cleaned Google Form'!$A$1:$M$5000,8,FALSE)='Main Template'!X$13,VLOOKUP(TRIM(UPPER(SUBSTITUTE($D71," ",""))),'Cleaned Google Form'!$A$1:$M$5000,8,FALSE)='Main Template'!X$14,VLOOKUP(TRIM(UPPER(SUBSTITUTE($D71," ",""))),'Cleaned Google Form'!$A$1:$M$5000,8,FALSE)='Main Template'!X$15),0,IF(AND('Main Template'!X$21&gt;=$C$9,'Main Template'!X$19,VLOOKUP(TRIM(UPPER(SUBSTITUTE($D71," ",""))),'Cleaned Google Form'!$A$1:$M$5000,7,FALSE)="YES"),0,IF(IFERROR(FIND('Main Template'!X$17,VLOOKUP(TRIM(UPPER(SUBSTITUTE('Main Template'!$D71," ",""))),'Cleaned Google Form'!$A$1:$M$5000,9,FALSE),1),FALSE),0,1))))),1)</f>
        <v>1</v>
      </c>
      <c r="Y71" s="12">
        <f>IFERROR(IF(AND(WEEKDAY('Main Template'!Y$18)=1,OR(VLOOKUP(TRIM(UPPER(SUBSTITUTE($D71," ",""))),'Cleaned Google Form'!$A$1:$M$5000,3,FALSE)="SMH",VLOOKUP(TRIM(UPPER(SUBSTITUTE($D71," ",""))),'Cleaned Google Form'!$A$1:$M$5000,3,FALSE)="RCH",VLOOKUP(TRIM(UPPER(SUBSTITUTE($D71," ",""))),'Cleaned Google Form'!$A$1:$M$5000,3,FALSE)="BCCA")),0,IF(AND(Y$21=1,NOT(VLOOKUP(TRIM(UPPER(SUBSTITUTE($D71," ",""))),'Cleaned Google Form'!$A$1:$M$5000,6,FALSE)="NO")),0,IF(OR(VLOOKUP(TRIM(UPPER(SUBSTITUTE($D71," ",""))),'Cleaned Google Form'!$A$1:$M$5000,8,FALSE)='Main Template'!Y$12,VLOOKUP(TRIM(UPPER(SUBSTITUTE($D71," ",""))),'Cleaned Google Form'!$A$1:$M$5000,8,FALSE)='Main Template'!Y$13,VLOOKUP(TRIM(UPPER(SUBSTITUTE($D71," ",""))),'Cleaned Google Form'!$A$1:$M$5000,8,FALSE)='Main Template'!Y$14,VLOOKUP(TRIM(UPPER(SUBSTITUTE($D71," ",""))),'Cleaned Google Form'!$A$1:$M$5000,8,FALSE)='Main Template'!Y$15),0,IF(AND('Main Template'!Y$21&gt;=$C$9,'Main Template'!Y$19,VLOOKUP(TRIM(UPPER(SUBSTITUTE($D71," ",""))),'Cleaned Google Form'!$A$1:$M$5000,7,FALSE)="YES"),0,IF(IFERROR(FIND('Main Template'!Y$17,VLOOKUP(TRIM(UPPER(SUBSTITUTE('Main Template'!$D71," ",""))),'Cleaned Google Form'!$A$1:$M$5000,9,FALSE),1),FALSE),0,1))))),1)</f>
        <v>1</v>
      </c>
      <c r="Z71" s="12">
        <f>IFERROR(IF(AND(WEEKDAY('Main Template'!Z$18)=1,OR(VLOOKUP(TRIM(UPPER(SUBSTITUTE($D71," ",""))),'Cleaned Google Form'!$A$1:$M$5000,3,FALSE)="SMH",VLOOKUP(TRIM(UPPER(SUBSTITUTE($D71," ",""))),'Cleaned Google Form'!$A$1:$M$5000,3,FALSE)="RCH",VLOOKUP(TRIM(UPPER(SUBSTITUTE($D71," ",""))),'Cleaned Google Form'!$A$1:$M$5000,3,FALSE)="BCCA")),0,IF(AND(Z$21=1,NOT(VLOOKUP(TRIM(UPPER(SUBSTITUTE($D71," ",""))),'Cleaned Google Form'!$A$1:$M$5000,6,FALSE)="NO")),0,IF(OR(VLOOKUP(TRIM(UPPER(SUBSTITUTE($D71," ",""))),'Cleaned Google Form'!$A$1:$M$5000,8,FALSE)='Main Template'!Z$12,VLOOKUP(TRIM(UPPER(SUBSTITUTE($D71," ",""))),'Cleaned Google Form'!$A$1:$M$5000,8,FALSE)='Main Template'!Z$13,VLOOKUP(TRIM(UPPER(SUBSTITUTE($D71," ",""))),'Cleaned Google Form'!$A$1:$M$5000,8,FALSE)='Main Template'!Z$14,VLOOKUP(TRIM(UPPER(SUBSTITUTE($D71," ",""))),'Cleaned Google Form'!$A$1:$M$5000,8,FALSE)='Main Template'!Z$15),0,IF(AND('Main Template'!Z$21&gt;=$C$9,'Main Template'!Z$19,VLOOKUP(TRIM(UPPER(SUBSTITUTE($D71," ",""))),'Cleaned Google Form'!$A$1:$M$5000,7,FALSE)="YES"),0,IF(IFERROR(FIND('Main Template'!Z$17,VLOOKUP(TRIM(UPPER(SUBSTITUTE('Main Template'!$D71," ",""))),'Cleaned Google Form'!$A$1:$M$5000,9,FALSE),1),FALSE),0,1))))),1)</f>
        <v>1</v>
      </c>
      <c r="AA71" s="12">
        <f>IFERROR(IF(AND(WEEKDAY('Main Template'!AA$18)=1,OR(VLOOKUP(TRIM(UPPER(SUBSTITUTE($D71," ",""))),'Cleaned Google Form'!$A$1:$M$5000,3,FALSE)="SMH",VLOOKUP(TRIM(UPPER(SUBSTITUTE($D71," ",""))),'Cleaned Google Form'!$A$1:$M$5000,3,FALSE)="RCH",VLOOKUP(TRIM(UPPER(SUBSTITUTE($D71," ",""))),'Cleaned Google Form'!$A$1:$M$5000,3,FALSE)="BCCA")),0,IF(AND(AA$21=1,NOT(VLOOKUP(TRIM(UPPER(SUBSTITUTE($D71," ",""))),'Cleaned Google Form'!$A$1:$M$5000,6,FALSE)="NO")),0,IF(OR(VLOOKUP(TRIM(UPPER(SUBSTITUTE($D71," ",""))),'Cleaned Google Form'!$A$1:$M$5000,8,FALSE)='Main Template'!AA$12,VLOOKUP(TRIM(UPPER(SUBSTITUTE($D71," ",""))),'Cleaned Google Form'!$A$1:$M$5000,8,FALSE)='Main Template'!AA$13,VLOOKUP(TRIM(UPPER(SUBSTITUTE($D71," ",""))),'Cleaned Google Form'!$A$1:$M$5000,8,FALSE)='Main Template'!AA$14,VLOOKUP(TRIM(UPPER(SUBSTITUTE($D71," ",""))),'Cleaned Google Form'!$A$1:$M$5000,8,FALSE)='Main Template'!AA$15),0,IF(AND('Main Template'!AA$21&gt;=$C$9,'Main Template'!AA$19,VLOOKUP(TRIM(UPPER(SUBSTITUTE($D71," ",""))),'Cleaned Google Form'!$A$1:$M$5000,7,FALSE)="YES"),0,IF(IFERROR(FIND('Main Template'!AA$17,VLOOKUP(TRIM(UPPER(SUBSTITUTE('Main Template'!$D71," ",""))),'Cleaned Google Form'!$A$1:$M$5000,9,FALSE),1),FALSE),0,1))))),1)</f>
        <v>1</v>
      </c>
      <c r="AB71" s="12">
        <f>IFERROR(IF(AND(WEEKDAY('Main Template'!AB$18)=1,OR(VLOOKUP(TRIM(UPPER(SUBSTITUTE($D71," ",""))),'Cleaned Google Form'!$A$1:$M$5000,3,FALSE)="SMH",VLOOKUP(TRIM(UPPER(SUBSTITUTE($D71," ",""))),'Cleaned Google Form'!$A$1:$M$5000,3,FALSE)="RCH",VLOOKUP(TRIM(UPPER(SUBSTITUTE($D71," ",""))),'Cleaned Google Form'!$A$1:$M$5000,3,FALSE)="BCCA")),0,IF(AND(AB$21=1,NOT(VLOOKUP(TRIM(UPPER(SUBSTITUTE($D71," ",""))),'Cleaned Google Form'!$A$1:$M$5000,6,FALSE)="NO")),0,IF(OR(VLOOKUP(TRIM(UPPER(SUBSTITUTE($D71," ",""))),'Cleaned Google Form'!$A$1:$M$5000,8,FALSE)='Main Template'!AB$12,VLOOKUP(TRIM(UPPER(SUBSTITUTE($D71," ",""))),'Cleaned Google Form'!$A$1:$M$5000,8,FALSE)='Main Template'!AB$13,VLOOKUP(TRIM(UPPER(SUBSTITUTE($D71," ",""))),'Cleaned Google Form'!$A$1:$M$5000,8,FALSE)='Main Template'!AB$14,VLOOKUP(TRIM(UPPER(SUBSTITUTE($D71," ",""))),'Cleaned Google Form'!$A$1:$M$5000,8,FALSE)='Main Template'!AB$15),0,IF(AND('Main Template'!AB$21&gt;=$C$9,'Main Template'!AB$19,VLOOKUP(TRIM(UPPER(SUBSTITUTE($D71," ",""))),'Cleaned Google Form'!$A$1:$M$5000,7,FALSE)="YES"),0,IF(IFERROR(FIND('Main Template'!AB$17,VLOOKUP(TRIM(UPPER(SUBSTITUTE('Main Template'!$D71," ",""))),'Cleaned Google Form'!$A$1:$M$5000,9,FALSE),1),FALSE),0,1))))),1)</f>
        <v>1</v>
      </c>
      <c r="AC71" s="12">
        <f>IFERROR(IF(AND(WEEKDAY('Main Template'!AC$18)=1,OR(VLOOKUP(TRIM(UPPER(SUBSTITUTE($D71," ",""))),'Cleaned Google Form'!$A$1:$M$5000,3,FALSE)="SMH",VLOOKUP(TRIM(UPPER(SUBSTITUTE($D71," ",""))),'Cleaned Google Form'!$A$1:$M$5000,3,FALSE)="RCH",VLOOKUP(TRIM(UPPER(SUBSTITUTE($D71," ",""))),'Cleaned Google Form'!$A$1:$M$5000,3,FALSE)="BCCA")),0,IF(AND(AC$21=1,NOT(VLOOKUP(TRIM(UPPER(SUBSTITUTE($D71," ",""))),'Cleaned Google Form'!$A$1:$M$5000,6,FALSE)="NO")),0,IF(OR(VLOOKUP(TRIM(UPPER(SUBSTITUTE($D71," ",""))),'Cleaned Google Form'!$A$1:$M$5000,8,FALSE)='Main Template'!AC$12,VLOOKUP(TRIM(UPPER(SUBSTITUTE($D71," ",""))),'Cleaned Google Form'!$A$1:$M$5000,8,FALSE)='Main Template'!AC$13,VLOOKUP(TRIM(UPPER(SUBSTITUTE($D71," ",""))),'Cleaned Google Form'!$A$1:$M$5000,8,FALSE)='Main Template'!AC$14,VLOOKUP(TRIM(UPPER(SUBSTITUTE($D71," ",""))),'Cleaned Google Form'!$A$1:$M$5000,8,FALSE)='Main Template'!AC$15),0,IF(AND('Main Template'!AC$21&gt;=$C$9,'Main Template'!AC$19,VLOOKUP(TRIM(UPPER(SUBSTITUTE($D71," ",""))),'Cleaned Google Form'!$A$1:$M$5000,7,FALSE)="YES"),0,IF(IFERROR(FIND('Main Template'!AC$17,VLOOKUP(TRIM(UPPER(SUBSTITUTE('Main Template'!$D71," ",""))),'Cleaned Google Form'!$A$1:$M$5000,9,FALSE),1),FALSE),0,1))))),1)</f>
        <v>1</v>
      </c>
      <c r="AD71" s="12">
        <f>IFERROR(IF(AND(WEEKDAY('Main Template'!AD$18)=1,OR(VLOOKUP(TRIM(UPPER(SUBSTITUTE($D71," ",""))),'Cleaned Google Form'!$A$1:$M$5000,3,FALSE)="SMH",VLOOKUP(TRIM(UPPER(SUBSTITUTE($D71," ",""))),'Cleaned Google Form'!$A$1:$M$5000,3,FALSE)="RCH",VLOOKUP(TRIM(UPPER(SUBSTITUTE($D71," ",""))),'Cleaned Google Form'!$A$1:$M$5000,3,FALSE)="BCCA")),0,IF(AND(AD$21=1,NOT(VLOOKUP(TRIM(UPPER(SUBSTITUTE($D71," ",""))),'Cleaned Google Form'!$A$1:$M$5000,6,FALSE)="NO")),0,IF(OR(VLOOKUP(TRIM(UPPER(SUBSTITUTE($D71," ",""))),'Cleaned Google Form'!$A$1:$M$5000,8,FALSE)='Main Template'!AD$12,VLOOKUP(TRIM(UPPER(SUBSTITUTE($D71," ",""))),'Cleaned Google Form'!$A$1:$M$5000,8,FALSE)='Main Template'!AD$13,VLOOKUP(TRIM(UPPER(SUBSTITUTE($D71," ",""))),'Cleaned Google Form'!$A$1:$M$5000,8,FALSE)='Main Template'!AD$14,VLOOKUP(TRIM(UPPER(SUBSTITUTE($D71," ",""))),'Cleaned Google Form'!$A$1:$M$5000,8,FALSE)='Main Template'!AD$15),0,IF(AND('Main Template'!AD$21&gt;=$C$9,'Main Template'!AD$19,VLOOKUP(TRIM(UPPER(SUBSTITUTE($D71," ",""))),'Cleaned Google Form'!$A$1:$M$5000,7,FALSE)="YES"),0,IF(IFERROR(FIND('Main Template'!AD$17,VLOOKUP(TRIM(UPPER(SUBSTITUTE('Main Template'!$D71," ",""))),'Cleaned Google Form'!$A$1:$M$5000,9,FALSE),1),FALSE),0,1))))),1)</f>
        <v>1</v>
      </c>
      <c r="AE71" s="12">
        <f>IFERROR(IF(AND(WEEKDAY('Main Template'!AE$18)=1,OR(VLOOKUP(TRIM(UPPER(SUBSTITUTE($D71," ",""))),'Cleaned Google Form'!$A$1:$M$5000,3,FALSE)="SMH",VLOOKUP(TRIM(UPPER(SUBSTITUTE($D71," ",""))),'Cleaned Google Form'!$A$1:$M$5000,3,FALSE)="RCH",VLOOKUP(TRIM(UPPER(SUBSTITUTE($D71," ",""))),'Cleaned Google Form'!$A$1:$M$5000,3,FALSE)="BCCA")),0,IF(AND(AE$21=1,NOT(VLOOKUP(TRIM(UPPER(SUBSTITUTE($D71," ",""))),'Cleaned Google Form'!$A$1:$M$5000,6,FALSE)="NO")),0,IF(OR(VLOOKUP(TRIM(UPPER(SUBSTITUTE($D71," ",""))),'Cleaned Google Form'!$A$1:$M$5000,8,FALSE)='Main Template'!AE$12,VLOOKUP(TRIM(UPPER(SUBSTITUTE($D71," ",""))),'Cleaned Google Form'!$A$1:$M$5000,8,FALSE)='Main Template'!AE$13,VLOOKUP(TRIM(UPPER(SUBSTITUTE($D71," ",""))),'Cleaned Google Form'!$A$1:$M$5000,8,FALSE)='Main Template'!AE$14,VLOOKUP(TRIM(UPPER(SUBSTITUTE($D71," ",""))),'Cleaned Google Form'!$A$1:$M$5000,8,FALSE)='Main Template'!AE$15),0,IF(AND('Main Template'!AE$21&gt;=$C$9,'Main Template'!AE$19,VLOOKUP(TRIM(UPPER(SUBSTITUTE($D71," ",""))),'Cleaned Google Form'!$A$1:$M$5000,7,FALSE)="YES"),0,IF(IFERROR(FIND('Main Template'!AE$17,VLOOKUP(TRIM(UPPER(SUBSTITUTE('Main Template'!$D71," ",""))),'Cleaned Google Form'!$A$1:$M$5000,9,FALSE),1),FALSE),0,1))))),1)</f>
        <v>1</v>
      </c>
      <c r="AF71" s="12">
        <f>IFERROR(IF(AND(WEEKDAY('Main Template'!AF$18)=1,OR(VLOOKUP(TRIM(UPPER(SUBSTITUTE($D71," ",""))),'Cleaned Google Form'!$A$1:$M$5000,3,FALSE)="SMH",VLOOKUP(TRIM(UPPER(SUBSTITUTE($D71," ",""))),'Cleaned Google Form'!$A$1:$M$5000,3,FALSE)="RCH",VLOOKUP(TRIM(UPPER(SUBSTITUTE($D71," ",""))),'Cleaned Google Form'!$A$1:$M$5000,3,FALSE)="BCCA")),0,IF(AND(AF$21=1,NOT(VLOOKUP(TRIM(UPPER(SUBSTITUTE($D71," ",""))),'Cleaned Google Form'!$A$1:$M$5000,6,FALSE)="NO")),0,IF(OR(VLOOKUP(TRIM(UPPER(SUBSTITUTE($D71," ",""))),'Cleaned Google Form'!$A$1:$M$5000,8,FALSE)='Main Template'!AF$12,VLOOKUP(TRIM(UPPER(SUBSTITUTE($D71," ",""))),'Cleaned Google Form'!$A$1:$M$5000,8,FALSE)='Main Template'!AF$13,VLOOKUP(TRIM(UPPER(SUBSTITUTE($D71," ",""))),'Cleaned Google Form'!$A$1:$M$5000,8,FALSE)='Main Template'!AF$14,VLOOKUP(TRIM(UPPER(SUBSTITUTE($D71," ",""))),'Cleaned Google Form'!$A$1:$M$5000,8,FALSE)='Main Template'!AF$15),0,IF(AND('Main Template'!AF$21&gt;=$C$9,'Main Template'!AF$19,VLOOKUP(TRIM(UPPER(SUBSTITUTE($D71," ",""))),'Cleaned Google Form'!$A$1:$M$5000,7,FALSE)="YES"),0,IF(IFERROR(FIND('Main Template'!AF$17,VLOOKUP(TRIM(UPPER(SUBSTITUTE('Main Template'!$D71," ",""))),'Cleaned Google Form'!$A$1:$M$5000,9,FALSE),1),FALSE),0,1))))),1)</f>
        <v>1</v>
      </c>
      <c r="AG71" s="12">
        <f>IFERROR(IF(AND(WEEKDAY('Main Template'!AG$18)=1,OR(VLOOKUP(TRIM(UPPER(SUBSTITUTE($D71," ",""))),'Cleaned Google Form'!$A$1:$M$5000,3,FALSE)="SMH",VLOOKUP(TRIM(UPPER(SUBSTITUTE($D71," ",""))),'Cleaned Google Form'!$A$1:$M$5000,3,FALSE)="RCH",VLOOKUP(TRIM(UPPER(SUBSTITUTE($D71," ",""))),'Cleaned Google Form'!$A$1:$M$5000,3,FALSE)="BCCA")),0,IF(AND(AG$21=1,NOT(VLOOKUP(TRIM(UPPER(SUBSTITUTE($D71," ",""))),'Cleaned Google Form'!$A$1:$M$5000,6,FALSE)="NO")),0,IF(OR(VLOOKUP(TRIM(UPPER(SUBSTITUTE($D71," ",""))),'Cleaned Google Form'!$A$1:$M$5000,8,FALSE)='Main Template'!AG$12,VLOOKUP(TRIM(UPPER(SUBSTITUTE($D71," ",""))),'Cleaned Google Form'!$A$1:$M$5000,8,FALSE)='Main Template'!AG$13,VLOOKUP(TRIM(UPPER(SUBSTITUTE($D71," ",""))),'Cleaned Google Form'!$A$1:$M$5000,8,FALSE)='Main Template'!AG$14,VLOOKUP(TRIM(UPPER(SUBSTITUTE($D71," ",""))),'Cleaned Google Form'!$A$1:$M$5000,8,FALSE)='Main Template'!AG$15),0,IF(AND('Main Template'!AG$21&gt;=$C$9,'Main Template'!AG$19,VLOOKUP(TRIM(UPPER(SUBSTITUTE($D71," ",""))),'Cleaned Google Form'!$A$1:$M$5000,7,FALSE)="YES"),0,IF(IFERROR(FIND('Main Template'!AG$17,VLOOKUP(TRIM(UPPER(SUBSTITUTE('Main Template'!$D71," ",""))),'Cleaned Google Form'!$A$1:$M$5000,9,FALSE),1),FALSE),0,1))))),1)</f>
        <v>1</v>
      </c>
      <c r="AH71" s="12">
        <f>IFERROR(IF(AND(WEEKDAY('Main Template'!AH$18)=1,OR(VLOOKUP(TRIM(UPPER(SUBSTITUTE($D71," ",""))),'Cleaned Google Form'!$A$1:$M$5000,3,FALSE)="SMH",VLOOKUP(TRIM(UPPER(SUBSTITUTE($D71," ",""))),'Cleaned Google Form'!$A$1:$M$5000,3,FALSE)="RCH",VLOOKUP(TRIM(UPPER(SUBSTITUTE($D71," ",""))),'Cleaned Google Form'!$A$1:$M$5000,3,FALSE)="BCCA")),0,IF(AND(AH$21=1,NOT(VLOOKUP(TRIM(UPPER(SUBSTITUTE($D71," ",""))),'Cleaned Google Form'!$A$1:$M$5000,6,FALSE)="NO")),0,IF(OR(VLOOKUP(TRIM(UPPER(SUBSTITUTE($D71," ",""))),'Cleaned Google Form'!$A$1:$M$5000,8,FALSE)='Main Template'!AH$12,VLOOKUP(TRIM(UPPER(SUBSTITUTE($D71," ",""))),'Cleaned Google Form'!$A$1:$M$5000,8,FALSE)='Main Template'!AH$13,VLOOKUP(TRIM(UPPER(SUBSTITUTE($D71," ",""))),'Cleaned Google Form'!$A$1:$M$5000,8,FALSE)='Main Template'!AH$14,VLOOKUP(TRIM(UPPER(SUBSTITUTE($D71," ",""))),'Cleaned Google Form'!$A$1:$M$5000,8,FALSE)='Main Template'!AH$15),0,IF(AND('Main Template'!AH$21&gt;=$C$9,'Main Template'!AH$19,VLOOKUP(TRIM(UPPER(SUBSTITUTE($D71," ",""))),'Cleaned Google Form'!$A$1:$M$5000,7,FALSE)="YES"),0,IF(IFERROR(FIND('Main Template'!AH$17,VLOOKUP(TRIM(UPPER(SUBSTITUTE('Main Template'!$D71," ",""))),'Cleaned Google Form'!$A$1:$M$5000,9,FALSE),1),FALSE),0,1))))),1)</f>
        <v>1</v>
      </c>
      <c r="AI71" s="12">
        <f>IFERROR(IF(AND(WEEKDAY('Main Template'!AI$18)=1,OR(VLOOKUP(TRIM(UPPER(SUBSTITUTE($D71," ",""))),'Cleaned Google Form'!$A$1:$M$5000,3,FALSE)="SMH",VLOOKUP(TRIM(UPPER(SUBSTITUTE($D71," ",""))),'Cleaned Google Form'!$A$1:$M$5000,3,FALSE)="RCH",VLOOKUP(TRIM(UPPER(SUBSTITUTE($D71," ",""))),'Cleaned Google Form'!$A$1:$M$5000,3,FALSE)="BCCA")),0,IF(AND(AI$21=1,NOT(VLOOKUP(TRIM(UPPER(SUBSTITUTE($D71," ",""))),'Cleaned Google Form'!$A$1:$M$5000,6,FALSE)="NO")),0,IF(OR(VLOOKUP(TRIM(UPPER(SUBSTITUTE($D71," ",""))),'Cleaned Google Form'!$A$1:$M$5000,8,FALSE)='Main Template'!AI$12,VLOOKUP(TRIM(UPPER(SUBSTITUTE($D71," ",""))),'Cleaned Google Form'!$A$1:$M$5000,8,FALSE)='Main Template'!AI$13,VLOOKUP(TRIM(UPPER(SUBSTITUTE($D71," ",""))),'Cleaned Google Form'!$A$1:$M$5000,8,FALSE)='Main Template'!AI$14,VLOOKUP(TRIM(UPPER(SUBSTITUTE($D71," ",""))),'Cleaned Google Form'!$A$1:$M$5000,8,FALSE)='Main Template'!AI$15),0,IF(AND('Main Template'!AI$21&gt;=$C$9,'Main Template'!AI$19,VLOOKUP(TRIM(UPPER(SUBSTITUTE($D71," ",""))),'Cleaned Google Form'!$A$1:$M$5000,7,FALSE)="YES"),0,IF(IFERROR(FIND('Main Template'!AI$17,VLOOKUP(TRIM(UPPER(SUBSTITUTE('Main Template'!$D71," ",""))),'Cleaned Google Form'!$A$1:$M$5000,9,FALSE),1),FALSE),0,1))))),1)</f>
        <v>1</v>
      </c>
      <c r="AJ71" s="12">
        <f>IFERROR(IF(AND(WEEKDAY('Main Template'!AJ$18)=1,OR(VLOOKUP(TRIM(UPPER(SUBSTITUTE($D71," ",""))),'Cleaned Google Form'!$A$1:$M$5000,3,FALSE)="SMH",VLOOKUP(TRIM(UPPER(SUBSTITUTE($D71," ",""))),'Cleaned Google Form'!$A$1:$M$5000,3,FALSE)="RCH",VLOOKUP(TRIM(UPPER(SUBSTITUTE($D71," ",""))),'Cleaned Google Form'!$A$1:$M$5000,3,FALSE)="BCCA")),0,IF(AND(AJ$21=1,NOT(VLOOKUP(TRIM(UPPER(SUBSTITUTE($D71," ",""))),'Cleaned Google Form'!$A$1:$M$5000,6,FALSE)="NO")),0,IF(OR(VLOOKUP(TRIM(UPPER(SUBSTITUTE($D71," ",""))),'Cleaned Google Form'!$A$1:$M$5000,8,FALSE)='Main Template'!AJ$12,VLOOKUP(TRIM(UPPER(SUBSTITUTE($D71," ",""))),'Cleaned Google Form'!$A$1:$M$5000,8,FALSE)='Main Template'!AJ$13,VLOOKUP(TRIM(UPPER(SUBSTITUTE($D71," ",""))),'Cleaned Google Form'!$A$1:$M$5000,8,FALSE)='Main Template'!AJ$14,VLOOKUP(TRIM(UPPER(SUBSTITUTE($D71," ",""))),'Cleaned Google Form'!$A$1:$M$5000,8,FALSE)='Main Template'!AJ$15),0,IF(AND('Main Template'!AJ$21&gt;=$C$9,'Main Template'!AJ$19,VLOOKUP(TRIM(UPPER(SUBSTITUTE($D71," ",""))),'Cleaned Google Form'!$A$1:$M$5000,7,FALSE)="YES"),0,IF(IFERROR(FIND('Main Template'!AJ$17,VLOOKUP(TRIM(UPPER(SUBSTITUTE('Main Template'!$D71," ",""))),'Cleaned Google Form'!$A$1:$M$5000,9,FALSE),1),FALSE),0,1))))),1)</f>
        <v>1</v>
      </c>
      <c r="AK71" s="12">
        <f>IFERROR(IF(AND(WEEKDAY('Main Template'!AK$18)=1,OR(VLOOKUP(TRIM(UPPER(SUBSTITUTE($D71," ",""))),'Cleaned Google Form'!$A$1:$M$5000,3,FALSE)="SMH",VLOOKUP(TRIM(UPPER(SUBSTITUTE($D71," ",""))),'Cleaned Google Form'!$A$1:$M$5000,3,FALSE)="RCH",VLOOKUP(TRIM(UPPER(SUBSTITUTE($D71," ",""))),'Cleaned Google Form'!$A$1:$M$5000,3,FALSE)="BCCA")),0,IF(AND(AK$21=1,NOT(VLOOKUP(TRIM(UPPER(SUBSTITUTE($D71," ",""))),'Cleaned Google Form'!$A$1:$M$5000,6,FALSE)="NO")),0,IF(OR(VLOOKUP(TRIM(UPPER(SUBSTITUTE($D71," ",""))),'Cleaned Google Form'!$A$1:$M$5000,8,FALSE)='Main Template'!AK$12,VLOOKUP(TRIM(UPPER(SUBSTITUTE($D71," ",""))),'Cleaned Google Form'!$A$1:$M$5000,8,FALSE)='Main Template'!AK$13,VLOOKUP(TRIM(UPPER(SUBSTITUTE($D71," ",""))),'Cleaned Google Form'!$A$1:$M$5000,8,FALSE)='Main Template'!AK$14,VLOOKUP(TRIM(UPPER(SUBSTITUTE($D71," ",""))),'Cleaned Google Form'!$A$1:$M$5000,8,FALSE)='Main Template'!AK$15),0,IF(AND('Main Template'!AK$21&gt;=$C$9,'Main Template'!AK$19,VLOOKUP(TRIM(UPPER(SUBSTITUTE($D71," ",""))),'Cleaned Google Form'!$A$1:$M$5000,7,FALSE)="YES"),0,IF(IFERROR(FIND('Main Template'!AK$17,VLOOKUP(TRIM(UPPER(SUBSTITUTE('Main Template'!$D71," ",""))),'Cleaned Google Form'!$A$1:$M$5000,9,FALSE),1),FALSE),0,1))))),1)</f>
        <v>1</v>
      </c>
      <c r="AL71" s="12">
        <f>IFERROR(IF(AND(WEEKDAY('Main Template'!AL$18)=1,OR(VLOOKUP(TRIM(UPPER(SUBSTITUTE($D71," ",""))),'Cleaned Google Form'!$A$1:$M$5000,3,FALSE)="SMH",VLOOKUP(TRIM(UPPER(SUBSTITUTE($D71," ",""))),'Cleaned Google Form'!$A$1:$M$5000,3,FALSE)="RCH",VLOOKUP(TRIM(UPPER(SUBSTITUTE($D71," ",""))),'Cleaned Google Form'!$A$1:$M$5000,3,FALSE)="BCCA")),0,IF(AND(AL$21=1,NOT(VLOOKUP(TRIM(UPPER(SUBSTITUTE($D71," ",""))),'Cleaned Google Form'!$A$1:$M$5000,6,FALSE)="NO")),0,IF(OR(VLOOKUP(TRIM(UPPER(SUBSTITUTE($D71," ",""))),'Cleaned Google Form'!$A$1:$M$5000,8,FALSE)='Main Template'!AL$12,VLOOKUP(TRIM(UPPER(SUBSTITUTE($D71," ",""))),'Cleaned Google Form'!$A$1:$M$5000,8,FALSE)='Main Template'!AL$13,VLOOKUP(TRIM(UPPER(SUBSTITUTE($D71," ",""))),'Cleaned Google Form'!$A$1:$M$5000,8,FALSE)='Main Template'!AL$14,VLOOKUP(TRIM(UPPER(SUBSTITUTE($D71," ",""))),'Cleaned Google Form'!$A$1:$M$5000,8,FALSE)='Main Template'!AL$15),0,IF(AND('Main Template'!AL$21&gt;=$C$9,'Main Template'!AL$19,VLOOKUP(TRIM(UPPER(SUBSTITUTE($D71," ",""))),'Cleaned Google Form'!$A$1:$M$5000,7,FALSE)="YES"),0,IF(IFERROR(FIND('Main Template'!AL$17,VLOOKUP(TRIM(UPPER(SUBSTITUTE('Main Template'!$D71," ",""))),'Cleaned Google Form'!$A$1:$M$5000,9,FALSE),1),FALSE),0,1))))),1)</f>
        <v>1</v>
      </c>
      <c r="AM71" s="12">
        <f>IFERROR(IF(AND(WEEKDAY('Main Template'!AM$18)=1,OR(VLOOKUP(TRIM(UPPER(SUBSTITUTE($D71," ",""))),'Cleaned Google Form'!$A$1:$M$5000,3,FALSE)="SMH",VLOOKUP(TRIM(UPPER(SUBSTITUTE($D71," ",""))),'Cleaned Google Form'!$A$1:$M$5000,3,FALSE)="RCH",VLOOKUP(TRIM(UPPER(SUBSTITUTE($D71," ",""))),'Cleaned Google Form'!$A$1:$M$5000,3,FALSE)="BCCA")),0,IF(AND(AM$21=1,NOT(VLOOKUP(TRIM(UPPER(SUBSTITUTE($D71," ",""))),'Cleaned Google Form'!$A$1:$M$5000,6,FALSE)="NO")),0,IF(OR(VLOOKUP(TRIM(UPPER(SUBSTITUTE($D71," ",""))),'Cleaned Google Form'!$A$1:$M$5000,8,FALSE)='Main Template'!AM$12,VLOOKUP(TRIM(UPPER(SUBSTITUTE($D71," ",""))),'Cleaned Google Form'!$A$1:$M$5000,8,FALSE)='Main Template'!AM$13,VLOOKUP(TRIM(UPPER(SUBSTITUTE($D71," ",""))),'Cleaned Google Form'!$A$1:$M$5000,8,FALSE)='Main Template'!AM$14,VLOOKUP(TRIM(UPPER(SUBSTITUTE($D71," ",""))),'Cleaned Google Form'!$A$1:$M$5000,8,FALSE)='Main Template'!AM$15),0,IF(AND('Main Template'!AM$21&gt;=$C$9,'Main Template'!AM$19,VLOOKUP(TRIM(UPPER(SUBSTITUTE($D71," ",""))),'Cleaned Google Form'!$A$1:$M$5000,7,FALSE)="YES"),0,IF(IFERROR(FIND('Main Template'!AM$17,VLOOKUP(TRIM(UPPER(SUBSTITUTE('Main Template'!$D71," ",""))),'Cleaned Google Form'!$A$1:$M$5000,9,FALSE),1),FALSE),0,1))))),1)</f>
        <v>1</v>
      </c>
      <c r="AN71" s="12">
        <f>IFERROR(IF(AND(WEEKDAY('Main Template'!AN$18)=1,OR(VLOOKUP(TRIM(UPPER(SUBSTITUTE($D71," ",""))),'Cleaned Google Form'!$A$1:$M$5000,3,FALSE)="SMH",VLOOKUP(TRIM(UPPER(SUBSTITUTE($D71," ",""))),'Cleaned Google Form'!$A$1:$M$5000,3,FALSE)="RCH",VLOOKUP(TRIM(UPPER(SUBSTITUTE($D71," ",""))),'Cleaned Google Form'!$A$1:$M$5000,3,FALSE)="BCCA")),0,IF(AND(AN$21=1,NOT(VLOOKUP(TRIM(UPPER(SUBSTITUTE($D71," ",""))),'Cleaned Google Form'!$A$1:$M$5000,6,FALSE)="NO")),0,IF(OR(VLOOKUP(TRIM(UPPER(SUBSTITUTE($D71," ",""))),'Cleaned Google Form'!$A$1:$M$5000,8,FALSE)='Main Template'!AN$12,VLOOKUP(TRIM(UPPER(SUBSTITUTE($D71," ",""))),'Cleaned Google Form'!$A$1:$M$5000,8,FALSE)='Main Template'!AN$13,VLOOKUP(TRIM(UPPER(SUBSTITUTE($D71," ",""))),'Cleaned Google Form'!$A$1:$M$5000,8,FALSE)='Main Template'!AN$14,VLOOKUP(TRIM(UPPER(SUBSTITUTE($D71," ",""))),'Cleaned Google Form'!$A$1:$M$5000,8,FALSE)='Main Template'!AN$15),0,IF(AND('Main Template'!AN$21&gt;=$C$9,'Main Template'!AN$19,VLOOKUP(TRIM(UPPER(SUBSTITUTE($D71," ",""))),'Cleaned Google Form'!$A$1:$M$5000,7,FALSE)="YES"),0,IF(IFERROR(FIND('Main Template'!AN$17,VLOOKUP(TRIM(UPPER(SUBSTITUTE('Main Template'!$D71," ",""))),'Cleaned Google Form'!$A$1:$M$5000,9,FALSE),1),FALSE),0,1))))),1)</f>
        <v>1</v>
      </c>
    </row>
    <row r="72" spans="2:40">
      <c r="B72" t="str">
        <f>IFERROR(IF(ISNUMBER(MATCH(UPPER(SUBSTITUTE(D72," ","")),'Cleaned Google Form'!$A:$A,0)),"","Oops"),"Not Present")</f>
        <v/>
      </c>
      <c r="C72" s="4">
        <f>I72</f>
        <v>51</v>
      </c>
      <c r="D72" s="4" t="s">
        <v>337</v>
      </c>
      <c r="E72" s="4">
        <f>IFERROR(IF(VLOOKUP(TRIM(UPPER(SUBSTITUTE(D72," ",""))),'Cleaned Google Form'!$A$1:$L$5000,5,FALSE)="YES",1,0),0)</f>
        <v>1</v>
      </c>
      <c r="F72" s="4">
        <f>IFERROR(IF(RIGHT(VLOOKUP(TRIM(UPPER(SUBSTITUTE(D72," ",""))),'Cleaned Google Form'!$A$1:$L$5000,2,FALSE),1)="1",1,0),0)</f>
        <v>0</v>
      </c>
      <c r="G72" s="4">
        <f>IFERROR(IF(VLOOKUP(TRIM(UPPER(SUBSTITUTE(D72," ",""))),'Cleaned Google Form'!$A$1:$L$5000,3,FALSE)="VGH",1,0),0)</f>
        <v>0</v>
      </c>
      <c r="H72" s="4">
        <f>IFERROR(IF(G72+IFERROR(IF(VLOOKUP(TRIM(UPPER(SUBSTITUTE(D72," ",""))),'Cleaned Google Form'!$A$1:$L$5000,3,FALSE)="SPH",1,0),0)=0,1,0),0)</f>
        <v>0</v>
      </c>
      <c r="I72" s="4">
        <f>IF(I71="Resident Index",1,I71+1)</f>
        <v>51</v>
      </c>
      <c r="J72" s="12">
        <f>IFERROR(IF(AND(WEEKDAY('Main Template'!J$18)=1,OR(VLOOKUP(TRIM(UPPER(SUBSTITUTE($D72," ",""))),'Cleaned Google Form'!$A$1:$M$5000,3,FALSE)="SMH",VLOOKUP(TRIM(UPPER(SUBSTITUTE($D72," ",""))),'Cleaned Google Form'!$A$1:$M$5000,3,FALSE)="RCH",VLOOKUP(TRIM(UPPER(SUBSTITUTE($D72," ",""))),'Cleaned Google Form'!$A$1:$M$5000,3,FALSE)="BCCA")),0,IF(AND(J$21=1,NOT(VLOOKUP(TRIM(UPPER(SUBSTITUTE($D72," ",""))),'Cleaned Google Form'!$A$1:$M$5000,6,FALSE)="NO")),0,IF(OR(VLOOKUP(TRIM(UPPER(SUBSTITUTE($D72," ",""))),'Cleaned Google Form'!$A$1:$M$5000,8,FALSE)='Main Template'!J$12,VLOOKUP(TRIM(UPPER(SUBSTITUTE($D72," ",""))),'Cleaned Google Form'!$A$1:$M$5000,8,FALSE)='Main Template'!J$13,VLOOKUP(TRIM(UPPER(SUBSTITUTE($D72," ",""))),'Cleaned Google Form'!$A$1:$M$5000,8,FALSE)='Main Template'!J$14,VLOOKUP(TRIM(UPPER(SUBSTITUTE($D72," ",""))),'Cleaned Google Form'!$A$1:$M$5000,8,FALSE)='Main Template'!J$15),0,IF(AND('Main Template'!J$21&gt;=$C$9,'Main Template'!J$19,VLOOKUP(TRIM(UPPER(SUBSTITUTE($D72," ",""))),'Cleaned Google Form'!$A$1:$M$5000,7,FALSE)="YES"),0,IF(IFERROR(FIND('Main Template'!J$17,VLOOKUP(TRIM(UPPER(SUBSTITUTE('Main Template'!$D72," ",""))),'Cleaned Google Form'!$A$1:$M$5000,9,FALSE),1),FALSE),0,1))))),1)</f>
        <v>0</v>
      </c>
      <c r="K72" s="12">
        <f>IFERROR(IF(AND(WEEKDAY('Main Template'!K$18)=1,OR(VLOOKUP(TRIM(UPPER(SUBSTITUTE($D72," ",""))),'Cleaned Google Form'!$A$1:$M$5000,3,FALSE)="SMH",VLOOKUP(TRIM(UPPER(SUBSTITUTE($D72," ",""))),'Cleaned Google Form'!$A$1:$M$5000,3,FALSE)="RCH",VLOOKUP(TRIM(UPPER(SUBSTITUTE($D72," ",""))),'Cleaned Google Form'!$A$1:$M$5000,3,FALSE)="BCCA")),0,IF(AND(K$21=1,NOT(VLOOKUP(TRIM(UPPER(SUBSTITUTE($D72," ",""))),'Cleaned Google Form'!$A$1:$M$5000,6,FALSE)="NO")),0,IF(OR(VLOOKUP(TRIM(UPPER(SUBSTITUTE($D72," ",""))),'Cleaned Google Form'!$A$1:$M$5000,8,FALSE)='Main Template'!K$12,VLOOKUP(TRIM(UPPER(SUBSTITUTE($D72," ",""))),'Cleaned Google Form'!$A$1:$M$5000,8,FALSE)='Main Template'!K$13,VLOOKUP(TRIM(UPPER(SUBSTITUTE($D72," ",""))),'Cleaned Google Form'!$A$1:$M$5000,8,FALSE)='Main Template'!K$14,VLOOKUP(TRIM(UPPER(SUBSTITUTE($D72," ",""))),'Cleaned Google Form'!$A$1:$M$5000,8,FALSE)='Main Template'!K$15),0,IF(AND('Main Template'!K$21&gt;=$C$9,'Main Template'!K$19,VLOOKUP(TRIM(UPPER(SUBSTITUTE($D72," ",""))),'Cleaned Google Form'!$A$1:$M$5000,7,FALSE)="YES"),0,IF(IFERROR(FIND('Main Template'!K$17,VLOOKUP(TRIM(UPPER(SUBSTITUTE('Main Template'!$D72," ",""))),'Cleaned Google Form'!$A$1:$M$5000,9,FALSE),1),FALSE),0,1))))),1)</f>
        <v>1</v>
      </c>
      <c r="L72" s="12">
        <f>IFERROR(IF(AND(WEEKDAY('Main Template'!L$18)=1,OR(VLOOKUP(TRIM(UPPER(SUBSTITUTE($D72," ",""))),'Cleaned Google Form'!$A$1:$M$5000,3,FALSE)="SMH",VLOOKUP(TRIM(UPPER(SUBSTITUTE($D72," ",""))),'Cleaned Google Form'!$A$1:$M$5000,3,FALSE)="RCH",VLOOKUP(TRIM(UPPER(SUBSTITUTE($D72," ",""))),'Cleaned Google Form'!$A$1:$M$5000,3,FALSE)="BCCA")),0,IF(AND(L$21=1,NOT(VLOOKUP(TRIM(UPPER(SUBSTITUTE($D72," ",""))),'Cleaned Google Form'!$A$1:$M$5000,6,FALSE)="NO")),0,IF(OR(VLOOKUP(TRIM(UPPER(SUBSTITUTE($D72," ",""))),'Cleaned Google Form'!$A$1:$M$5000,8,FALSE)='Main Template'!L$12,VLOOKUP(TRIM(UPPER(SUBSTITUTE($D72," ",""))),'Cleaned Google Form'!$A$1:$M$5000,8,FALSE)='Main Template'!L$13,VLOOKUP(TRIM(UPPER(SUBSTITUTE($D72," ",""))),'Cleaned Google Form'!$A$1:$M$5000,8,FALSE)='Main Template'!L$14,VLOOKUP(TRIM(UPPER(SUBSTITUTE($D72," ",""))),'Cleaned Google Form'!$A$1:$M$5000,8,FALSE)='Main Template'!L$15),0,IF(AND('Main Template'!L$21&gt;=$C$9,'Main Template'!L$19,VLOOKUP(TRIM(UPPER(SUBSTITUTE($D72," ",""))),'Cleaned Google Form'!$A$1:$M$5000,7,FALSE)="YES"),0,IF(IFERROR(FIND('Main Template'!L$17,VLOOKUP(TRIM(UPPER(SUBSTITUTE('Main Template'!$D72," ",""))),'Cleaned Google Form'!$A$1:$M$5000,9,FALSE),1),FALSE),0,1))))),1)</f>
        <v>1</v>
      </c>
      <c r="M72" s="12">
        <f>IFERROR(IF(AND(WEEKDAY('Main Template'!M$18)=1,OR(VLOOKUP(TRIM(UPPER(SUBSTITUTE($D72," ",""))),'Cleaned Google Form'!$A$1:$M$5000,3,FALSE)="SMH",VLOOKUP(TRIM(UPPER(SUBSTITUTE($D72," ",""))),'Cleaned Google Form'!$A$1:$M$5000,3,FALSE)="RCH",VLOOKUP(TRIM(UPPER(SUBSTITUTE($D72," ",""))),'Cleaned Google Form'!$A$1:$M$5000,3,FALSE)="BCCA")),0,IF(AND(M$21=1,NOT(VLOOKUP(TRIM(UPPER(SUBSTITUTE($D72," ",""))),'Cleaned Google Form'!$A$1:$M$5000,6,FALSE)="NO")),0,IF(OR(VLOOKUP(TRIM(UPPER(SUBSTITUTE($D72," ",""))),'Cleaned Google Form'!$A$1:$M$5000,8,FALSE)='Main Template'!M$12,VLOOKUP(TRIM(UPPER(SUBSTITUTE($D72," ",""))),'Cleaned Google Form'!$A$1:$M$5000,8,FALSE)='Main Template'!M$13,VLOOKUP(TRIM(UPPER(SUBSTITUTE($D72," ",""))),'Cleaned Google Form'!$A$1:$M$5000,8,FALSE)='Main Template'!M$14,VLOOKUP(TRIM(UPPER(SUBSTITUTE($D72," ",""))),'Cleaned Google Form'!$A$1:$M$5000,8,FALSE)='Main Template'!M$15),0,IF(AND('Main Template'!M$21&gt;=$C$9,'Main Template'!M$19,VLOOKUP(TRIM(UPPER(SUBSTITUTE($D72," ",""))),'Cleaned Google Form'!$A$1:$M$5000,7,FALSE)="YES"),0,IF(IFERROR(FIND('Main Template'!M$17,VLOOKUP(TRIM(UPPER(SUBSTITUTE('Main Template'!$D72," ",""))),'Cleaned Google Form'!$A$1:$M$5000,9,FALSE),1),FALSE),0,1))))),1)</f>
        <v>1</v>
      </c>
      <c r="N72" s="12">
        <f>IFERROR(IF(AND(WEEKDAY('Main Template'!N$18)=1,OR(VLOOKUP(TRIM(UPPER(SUBSTITUTE($D72," ",""))),'Cleaned Google Form'!$A$1:$M$5000,3,FALSE)="SMH",VLOOKUP(TRIM(UPPER(SUBSTITUTE($D72," ",""))),'Cleaned Google Form'!$A$1:$M$5000,3,FALSE)="RCH",VLOOKUP(TRIM(UPPER(SUBSTITUTE($D72," ",""))),'Cleaned Google Form'!$A$1:$M$5000,3,FALSE)="BCCA")),0,IF(AND(N$21=1,NOT(VLOOKUP(TRIM(UPPER(SUBSTITUTE($D72," ",""))),'Cleaned Google Form'!$A$1:$M$5000,6,FALSE)="NO")),0,IF(OR(VLOOKUP(TRIM(UPPER(SUBSTITUTE($D72," ",""))),'Cleaned Google Form'!$A$1:$M$5000,8,FALSE)='Main Template'!N$12,VLOOKUP(TRIM(UPPER(SUBSTITUTE($D72," ",""))),'Cleaned Google Form'!$A$1:$M$5000,8,FALSE)='Main Template'!N$13,VLOOKUP(TRIM(UPPER(SUBSTITUTE($D72," ",""))),'Cleaned Google Form'!$A$1:$M$5000,8,FALSE)='Main Template'!N$14,VLOOKUP(TRIM(UPPER(SUBSTITUTE($D72," ",""))),'Cleaned Google Form'!$A$1:$M$5000,8,FALSE)='Main Template'!N$15),0,IF(AND('Main Template'!N$21&gt;=$C$9,'Main Template'!N$19,VLOOKUP(TRIM(UPPER(SUBSTITUTE($D72," ",""))),'Cleaned Google Form'!$A$1:$M$5000,7,FALSE)="YES"),0,IF(IFERROR(FIND('Main Template'!N$17,VLOOKUP(TRIM(UPPER(SUBSTITUTE('Main Template'!$D72," ",""))),'Cleaned Google Form'!$A$1:$M$5000,9,FALSE),1),FALSE),0,1))))),1)</f>
        <v>1</v>
      </c>
      <c r="O72" s="12">
        <f>IFERROR(IF(AND(WEEKDAY('Main Template'!O$18)=1,OR(VLOOKUP(TRIM(UPPER(SUBSTITUTE($D72," ",""))),'Cleaned Google Form'!$A$1:$M$5000,3,FALSE)="SMH",VLOOKUP(TRIM(UPPER(SUBSTITUTE($D72," ",""))),'Cleaned Google Form'!$A$1:$M$5000,3,FALSE)="RCH",VLOOKUP(TRIM(UPPER(SUBSTITUTE($D72," ",""))),'Cleaned Google Form'!$A$1:$M$5000,3,FALSE)="BCCA")),0,IF(AND(O$21=1,NOT(VLOOKUP(TRIM(UPPER(SUBSTITUTE($D72," ",""))),'Cleaned Google Form'!$A$1:$M$5000,6,FALSE)="NO")),0,IF(OR(VLOOKUP(TRIM(UPPER(SUBSTITUTE($D72," ",""))),'Cleaned Google Form'!$A$1:$M$5000,8,FALSE)='Main Template'!O$12,VLOOKUP(TRIM(UPPER(SUBSTITUTE($D72," ",""))),'Cleaned Google Form'!$A$1:$M$5000,8,FALSE)='Main Template'!O$13,VLOOKUP(TRIM(UPPER(SUBSTITUTE($D72," ",""))),'Cleaned Google Form'!$A$1:$M$5000,8,FALSE)='Main Template'!O$14,VLOOKUP(TRIM(UPPER(SUBSTITUTE($D72," ",""))),'Cleaned Google Form'!$A$1:$M$5000,8,FALSE)='Main Template'!O$15),0,IF(AND('Main Template'!O$21&gt;=$C$9,'Main Template'!O$19,VLOOKUP(TRIM(UPPER(SUBSTITUTE($D72," ",""))),'Cleaned Google Form'!$A$1:$M$5000,7,FALSE)="YES"),0,IF(IFERROR(FIND('Main Template'!O$17,VLOOKUP(TRIM(UPPER(SUBSTITUTE('Main Template'!$D72," ",""))),'Cleaned Google Form'!$A$1:$M$5000,9,FALSE),1),FALSE),0,1))))),1)</f>
        <v>1</v>
      </c>
      <c r="P72" s="12">
        <f>IFERROR(IF(AND(WEEKDAY('Main Template'!P$18)=1,OR(VLOOKUP(TRIM(UPPER(SUBSTITUTE($D72," ",""))),'Cleaned Google Form'!$A$1:$M$5000,3,FALSE)="SMH",VLOOKUP(TRIM(UPPER(SUBSTITUTE($D72," ",""))),'Cleaned Google Form'!$A$1:$M$5000,3,FALSE)="RCH",VLOOKUP(TRIM(UPPER(SUBSTITUTE($D72," ",""))),'Cleaned Google Form'!$A$1:$M$5000,3,FALSE)="BCCA")),0,IF(AND(P$21=1,NOT(VLOOKUP(TRIM(UPPER(SUBSTITUTE($D72," ",""))),'Cleaned Google Form'!$A$1:$M$5000,6,FALSE)="NO")),0,IF(OR(VLOOKUP(TRIM(UPPER(SUBSTITUTE($D72," ",""))),'Cleaned Google Form'!$A$1:$M$5000,8,FALSE)='Main Template'!P$12,VLOOKUP(TRIM(UPPER(SUBSTITUTE($D72," ",""))),'Cleaned Google Form'!$A$1:$M$5000,8,FALSE)='Main Template'!P$13,VLOOKUP(TRIM(UPPER(SUBSTITUTE($D72," ",""))),'Cleaned Google Form'!$A$1:$M$5000,8,FALSE)='Main Template'!P$14,VLOOKUP(TRIM(UPPER(SUBSTITUTE($D72," ",""))),'Cleaned Google Form'!$A$1:$M$5000,8,FALSE)='Main Template'!P$15),0,IF(AND('Main Template'!P$21&gt;=$C$9,'Main Template'!P$19,VLOOKUP(TRIM(UPPER(SUBSTITUTE($D72," ",""))),'Cleaned Google Form'!$A$1:$M$5000,7,FALSE)="YES"),0,IF(IFERROR(FIND('Main Template'!P$17,VLOOKUP(TRIM(UPPER(SUBSTITUTE('Main Template'!$D72," ",""))),'Cleaned Google Form'!$A$1:$M$5000,9,FALSE),1),FALSE),0,1))))),1)</f>
        <v>1</v>
      </c>
      <c r="Q72" s="12">
        <f>IFERROR(IF(AND(WEEKDAY('Main Template'!Q$18)=1,OR(VLOOKUP(TRIM(UPPER(SUBSTITUTE($D72," ",""))),'Cleaned Google Form'!$A$1:$M$5000,3,FALSE)="SMH",VLOOKUP(TRIM(UPPER(SUBSTITUTE($D72," ",""))),'Cleaned Google Form'!$A$1:$M$5000,3,FALSE)="RCH",VLOOKUP(TRIM(UPPER(SUBSTITUTE($D72," ",""))),'Cleaned Google Form'!$A$1:$M$5000,3,FALSE)="BCCA")),0,IF(AND(Q$21=1,NOT(VLOOKUP(TRIM(UPPER(SUBSTITUTE($D72," ",""))),'Cleaned Google Form'!$A$1:$M$5000,6,FALSE)="NO")),0,IF(OR(VLOOKUP(TRIM(UPPER(SUBSTITUTE($D72," ",""))),'Cleaned Google Form'!$A$1:$M$5000,8,FALSE)='Main Template'!Q$12,VLOOKUP(TRIM(UPPER(SUBSTITUTE($D72," ",""))),'Cleaned Google Form'!$A$1:$M$5000,8,FALSE)='Main Template'!Q$13,VLOOKUP(TRIM(UPPER(SUBSTITUTE($D72," ",""))),'Cleaned Google Form'!$A$1:$M$5000,8,FALSE)='Main Template'!Q$14,VLOOKUP(TRIM(UPPER(SUBSTITUTE($D72," ",""))),'Cleaned Google Form'!$A$1:$M$5000,8,FALSE)='Main Template'!Q$15),0,IF(AND('Main Template'!Q$21&gt;=$C$9,'Main Template'!Q$19,VLOOKUP(TRIM(UPPER(SUBSTITUTE($D72," ",""))),'Cleaned Google Form'!$A$1:$M$5000,7,FALSE)="YES"),0,IF(IFERROR(FIND('Main Template'!Q$17,VLOOKUP(TRIM(UPPER(SUBSTITUTE('Main Template'!$D72," ",""))),'Cleaned Google Form'!$A$1:$M$5000,9,FALSE),1),FALSE),0,1))))),1)</f>
        <v>1</v>
      </c>
      <c r="R72" s="12">
        <f>IFERROR(IF(AND(WEEKDAY('Main Template'!R$18)=1,OR(VLOOKUP(TRIM(UPPER(SUBSTITUTE($D72," ",""))),'Cleaned Google Form'!$A$1:$M$5000,3,FALSE)="SMH",VLOOKUP(TRIM(UPPER(SUBSTITUTE($D72," ",""))),'Cleaned Google Form'!$A$1:$M$5000,3,FALSE)="RCH",VLOOKUP(TRIM(UPPER(SUBSTITUTE($D72," ",""))),'Cleaned Google Form'!$A$1:$M$5000,3,FALSE)="BCCA")),0,IF(AND(R$21=1,NOT(VLOOKUP(TRIM(UPPER(SUBSTITUTE($D72," ",""))),'Cleaned Google Form'!$A$1:$M$5000,6,FALSE)="NO")),0,IF(OR(VLOOKUP(TRIM(UPPER(SUBSTITUTE($D72," ",""))),'Cleaned Google Form'!$A$1:$M$5000,8,FALSE)='Main Template'!R$12,VLOOKUP(TRIM(UPPER(SUBSTITUTE($D72," ",""))),'Cleaned Google Form'!$A$1:$M$5000,8,FALSE)='Main Template'!R$13,VLOOKUP(TRIM(UPPER(SUBSTITUTE($D72," ",""))),'Cleaned Google Form'!$A$1:$M$5000,8,FALSE)='Main Template'!R$14,VLOOKUP(TRIM(UPPER(SUBSTITUTE($D72," ",""))),'Cleaned Google Form'!$A$1:$M$5000,8,FALSE)='Main Template'!R$15),0,IF(AND('Main Template'!R$21&gt;=$C$9,'Main Template'!R$19,VLOOKUP(TRIM(UPPER(SUBSTITUTE($D72," ",""))),'Cleaned Google Form'!$A$1:$M$5000,7,FALSE)="YES"),0,IF(IFERROR(FIND('Main Template'!R$17,VLOOKUP(TRIM(UPPER(SUBSTITUTE('Main Template'!$D72," ",""))),'Cleaned Google Form'!$A$1:$M$5000,9,FALSE),1),FALSE),0,1))))),1)</f>
        <v>1</v>
      </c>
      <c r="S72" s="12">
        <f>IFERROR(IF(AND(WEEKDAY('Main Template'!S$18)=1,OR(VLOOKUP(TRIM(UPPER(SUBSTITUTE($D72," ",""))),'Cleaned Google Form'!$A$1:$M$5000,3,FALSE)="SMH",VLOOKUP(TRIM(UPPER(SUBSTITUTE($D72," ",""))),'Cleaned Google Form'!$A$1:$M$5000,3,FALSE)="RCH",VLOOKUP(TRIM(UPPER(SUBSTITUTE($D72," ",""))),'Cleaned Google Form'!$A$1:$M$5000,3,FALSE)="BCCA")),0,IF(AND(S$21=1,NOT(VLOOKUP(TRIM(UPPER(SUBSTITUTE($D72," ",""))),'Cleaned Google Form'!$A$1:$M$5000,6,FALSE)="NO")),0,IF(OR(VLOOKUP(TRIM(UPPER(SUBSTITUTE($D72," ",""))),'Cleaned Google Form'!$A$1:$M$5000,8,FALSE)='Main Template'!S$12,VLOOKUP(TRIM(UPPER(SUBSTITUTE($D72," ",""))),'Cleaned Google Form'!$A$1:$M$5000,8,FALSE)='Main Template'!S$13,VLOOKUP(TRIM(UPPER(SUBSTITUTE($D72," ",""))),'Cleaned Google Form'!$A$1:$M$5000,8,FALSE)='Main Template'!S$14,VLOOKUP(TRIM(UPPER(SUBSTITUTE($D72," ",""))),'Cleaned Google Form'!$A$1:$M$5000,8,FALSE)='Main Template'!S$15),0,IF(AND('Main Template'!S$21&gt;=$C$9,'Main Template'!S$19,VLOOKUP(TRIM(UPPER(SUBSTITUTE($D72," ",""))),'Cleaned Google Form'!$A$1:$M$5000,7,FALSE)="YES"),0,IF(IFERROR(FIND('Main Template'!S$17,VLOOKUP(TRIM(UPPER(SUBSTITUTE('Main Template'!$D72," ",""))),'Cleaned Google Form'!$A$1:$M$5000,9,FALSE),1),FALSE),0,1))))),1)</f>
        <v>1</v>
      </c>
      <c r="T72" s="12">
        <f>IFERROR(IF(AND(WEEKDAY('Main Template'!T$18)=1,OR(VLOOKUP(TRIM(UPPER(SUBSTITUTE($D72," ",""))),'Cleaned Google Form'!$A$1:$M$5000,3,FALSE)="SMH",VLOOKUP(TRIM(UPPER(SUBSTITUTE($D72," ",""))),'Cleaned Google Form'!$A$1:$M$5000,3,FALSE)="RCH",VLOOKUP(TRIM(UPPER(SUBSTITUTE($D72," ",""))),'Cleaned Google Form'!$A$1:$M$5000,3,FALSE)="BCCA")),0,IF(AND(T$21=1,NOT(VLOOKUP(TRIM(UPPER(SUBSTITUTE($D72," ",""))),'Cleaned Google Form'!$A$1:$M$5000,6,FALSE)="NO")),0,IF(OR(VLOOKUP(TRIM(UPPER(SUBSTITUTE($D72," ",""))),'Cleaned Google Form'!$A$1:$M$5000,8,FALSE)='Main Template'!T$12,VLOOKUP(TRIM(UPPER(SUBSTITUTE($D72," ",""))),'Cleaned Google Form'!$A$1:$M$5000,8,FALSE)='Main Template'!T$13,VLOOKUP(TRIM(UPPER(SUBSTITUTE($D72," ",""))),'Cleaned Google Form'!$A$1:$M$5000,8,FALSE)='Main Template'!T$14,VLOOKUP(TRIM(UPPER(SUBSTITUTE($D72," ",""))),'Cleaned Google Form'!$A$1:$M$5000,8,FALSE)='Main Template'!T$15),0,IF(AND('Main Template'!T$21&gt;=$C$9,'Main Template'!T$19,VLOOKUP(TRIM(UPPER(SUBSTITUTE($D72," ",""))),'Cleaned Google Form'!$A$1:$M$5000,7,FALSE)="YES"),0,IF(IFERROR(FIND('Main Template'!T$17,VLOOKUP(TRIM(UPPER(SUBSTITUTE('Main Template'!$D72," ",""))),'Cleaned Google Form'!$A$1:$M$5000,9,FALSE),1),FALSE),0,1))))),1)</f>
        <v>1</v>
      </c>
      <c r="U72" s="12">
        <f>IFERROR(IF(AND(WEEKDAY('Main Template'!U$18)=1,OR(VLOOKUP(TRIM(UPPER(SUBSTITUTE($D72," ",""))),'Cleaned Google Form'!$A$1:$M$5000,3,FALSE)="SMH",VLOOKUP(TRIM(UPPER(SUBSTITUTE($D72," ",""))),'Cleaned Google Form'!$A$1:$M$5000,3,FALSE)="RCH",VLOOKUP(TRIM(UPPER(SUBSTITUTE($D72," ",""))),'Cleaned Google Form'!$A$1:$M$5000,3,FALSE)="BCCA")),0,IF(AND(U$21=1,NOT(VLOOKUP(TRIM(UPPER(SUBSTITUTE($D72," ",""))),'Cleaned Google Form'!$A$1:$M$5000,6,FALSE)="NO")),0,IF(OR(VLOOKUP(TRIM(UPPER(SUBSTITUTE($D72," ",""))),'Cleaned Google Form'!$A$1:$M$5000,8,FALSE)='Main Template'!U$12,VLOOKUP(TRIM(UPPER(SUBSTITUTE($D72," ",""))),'Cleaned Google Form'!$A$1:$M$5000,8,FALSE)='Main Template'!U$13,VLOOKUP(TRIM(UPPER(SUBSTITUTE($D72," ",""))),'Cleaned Google Form'!$A$1:$M$5000,8,FALSE)='Main Template'!U$14,VLOOKUP(TRIM(UPPER(SUBSTITUTE($D72," ",""))),'Cleaned Google Form'!$A$1:$M$5000,8,FALSE)='Main Template'!U$15),0,IF(AND('Main Template'!U$21&gt;=$C$9,'Main Template'!U$19,VLOOKUP(TRIM(UPPER(SUBSTITUTE($D72," ",""))),'Cleaned Google Form'!$A$1:$M$5000,7,FALSE)="YES"),0,IF(IFERROR(FIND('Main Template'!U$17,VLOOKUP(TRIM(UPPER(SUBSTITUTE('Main Template'!$D72," ",""))),'Cleaned Google Form'!$A$1:$M$5000,9,FALSE),1),FALSE),0,1))))),1)</f>
        <v>0</v>
      </c>
      <c r="V72" s="12">
        <f>IFERROR(IF(AND(WEEKDAY('Main Template'!V$18)=1,OR(VLOOKUP(TRIM(UPPER(SUBSTITUTE($D72," ",""))),'Cleaned Google Form'!$A$1:$M$5000,3,FALSE)="SMH",VLOOKUP(TRIM(UPPER(SUBSTITUTE($D72," ",""))),'Cleaned Google Form'!$A$1:$M$5000,3,FALSE)="RCH",VLOOKUP(TRIM(UPPER(SUBSTITUTE($D72," ",""))),'Cleaned Google Form'!$A$1:$M$5000,3,FALSE)="BCCA")),0,IF(AND(V$21=1,NOT(VLOOKUP(TRIM(UPPER(SUBSTITUTE($D72," ",""))),'Cleaned Google Form'!$A$1:$M$5000,6,FALSE)="NO")),0,IF(OR(VLOOKUP(TRIM(UPPER(SUBSTITUTE($D72," ",""))),'Cleaned Google Form'!$A$1:$M$5000,8,FALSE)='Main Template'!V$12,VLOOKUP(TRIM(UPPER(SUBSTITUTE($D72," ",""))),'Cleaned Google Form'!$A$1:$M$5000,8,FALSE)='Main Template'!V$13,VLOOKUP(TRIM(UPPER(SUBSTITUTE($D72," ",""))),'Cleaned Google Form'!$A$1:$M$5000,8,FALSE)='Main Template'!V$14,VLOOKUP(TRIM(UPPER(SUBSTITUTE($D72," ",""))),'Cleaned Google Form'!$A$1:$M$5000,8,FALSE)='Main Template'!V$15),0,IF(AND('Main Template'!V$21&gt;=$C$9,'Main Template'!V$19,VLOOKUP(TRIM(UPPER(SUBSTITUTE($D72," ",""))),'Cleaned Google Form'!$A$1:$M$5000,7,FALSE)="YES"),0,IF(IFERROR(FIND('Main Template'!V$17,VLOOKUP(TRIM(UPPER(SUBSTITUTE('Main Template'!$D72," ",""))),'Cleaned Google Form'!$A$1:$M$5000,9,FALSE),1),FALSE),0,1))))),1)</f>
        <v>0</v>
      </c>
      <c r="W72" s="12">
        <f>IFERROR(IF(AND(WEEKDAY('Main Template'!W$18)=1,OR(VLOOKUP(TRIM(UPPER(SUBSTITUTE($D72," ",""))),'Cleaned Google Form'!$A$1:$M$5000,3,FALSE)="SMH",VLOOKUP(TRIM(UPPER(SUBSTITUTE($D72," ",""))),'Cleaned Google Form'!$A$1:$M$5000,3,FALSE)="RCH",VLOOKUP(TRIM(UPPER(SUBSTITUTE($D72," ",""))),'Cleaned Google Form'!$A$1:$M$5000,3,FALSE)="BCCA")),0,IF(AND(W$21=1,NOT(VLOOKUP(TRIM(UPPER(SUBSTITUTE($D72," ",""))),'Cleaned Google Form'!$A$1:$M$5000,6,FALSE)="NO")),0,IF(OR(VLOOKUP(TRIM(UPPER(SUBSTITUTE($D72," ",""))),'Cleaned Google Form'!$A$1:$M$5000,8,FALSE)='Main Template'!W$12,VLOOKUP(TRIM(UPPER(SUBSTITUTE($D72," ",""))),'Cleaned Google Form'!$A$1:$M$5000,8,FALSE)='Main Template'!W$13,VLOOKUP(TRIM(UPPER(SUBSTITUTE($D72," ",""))),'Cleaned Google Form'!$A$1:$M$5000,8,FALSE)='Main Template'!W$14,VLOOKUP(TRIM(UPPER(SUBSTITUTE($D72," ",""))),'Cleaned Google Form'!$A$1:$M$5000,8,FALSE)='Main Template'!W$15),0,IF(AND('Main Template'!W$21&gt;=$C$9,'Main Template'!W$19,VLOOKUP(TRIM(UPPER(SUBSTITUTE($D72," ",""))),'Cleaned Google Form'!$A$1:$M$5000,7,FALSE)="YES"),0,IF(IFERROR(FIND('Main Template'!W$17,VLOOKUP(TRIM(UPPER(SUBSTITUTE('Main Template'!$D72," ",""))),'Cleaned Google Form'!$A$1:$M$5000,9,FALSE),1),FALSE),0,1))))),1)</f>
        <v>0</v>
      </c>
      <c r="X72" s="12">
        <f>IFERROR(IF(AND(WEEKDAY('Main Template'!X$18)=1,OR(VLOOKUP(TRIM(UPPER(SUBSTITUTE($D72," ",""))),'Cleaned Google Form'!$A$1:$M$5000,3,FALSE)="SMH",VLOOKUP(TRIM(UPPER(SUBSTITUTE($D72," ",""))),'Cleaned Google Form'!$A$1:$M$5000,3,FALSE)="RCH",VLOOKUP(TRIM(UPPER(SUBSTITUTE($D72," ",""))),'Cleaned Google Form'!$A$1:$M$5000,3,FALSE)="BCCA")),0,IF(AND(X$21=1,NOT(VLOOKUP(TRIM(UPPER(SUBSTITUTE($D72," ",""))),'Cleaned Google Form'!$A$1:$M$5000,6,FALSE)="NO")),0,IF(OR(VLOOKUP(TRIM(UPPER(SUBSTITUTE($D72," ",""))),'Cleaned Google Form'!$A$1:$M$5000,8,FALSE)='Main Template'!X$12,VLOOKUP(TRIM(UPPER(SUBSTITUTE($D72," ",""))),'Cleaned Google Form'!$A$1:$M$5000,8,FALSE)='Main Template'!X$13,VLOOKUP(TRIM(UPPER(SUBSTITUTE($D72," ",""))),'Cleaned Google Form'!$A$1:$M$5000,8,FALSE)='Main Template'!X$14,VLOOKUP(TRIM(UPPER(SUBSTITUTE($D72," ",""))),'Cleaned Google Form'!$A$1:$M$5000,8,FALSE)='Main Template'!X$15),0,IF(AND('Main Template'!X$21&gt;=$C$9,'Main Template'!X$19,VLOOKUP(TRIM(UPPER(SUBSTITUTE($D72," ",""))),'Cleaned Google Form'!$A$1:$M$5000,7,FALSE)="YES"),0,IF(IFERROR(FIND('Main Template'!X$17,VLOOKUP(TRIM(UPPER(SUBSTITUTE('Main Template'!$D72," ",""))),'Cleaned Google Form'!$A$1:$M$5000,9,FALSE),1),FALSE),0,1))))),1)</f>
        <v>0</v>
      </c>
      <c r="Y72" s="12">
        <f>IFERROR(IF(AND(WEEKDAY('Main Template'!Y$18)=1,OR(VLOOKUP(TRIM(UPPER(SUBSTITUTE($D72," ",""))),'Cleaned Google Form'!$A$1:$M$5000,3,FALSE)="SMH",VLOOKUP(TRIM(UPPER(SUBSTITUTE($D72," ",""))),'Cleaned Google Form'!$A$1:$M$5000,3,FALSE)="RCH",VLOOKUP(TRIM(UPPER(SUBSTITUTE($D72," ",""))),'Cleaned Google Form'!$A$1:$M$5000,3,FALSE)="BCCA")),0,IF(AND(Y$21=1,NOT(VLOOKUP(TRIM(UPPER(SUBSTITUTE($D72," ",""))),'Cleaned Google Form'!$A$1:$M$5000,6,FALSE)="NO")),0,IF(OR(VLOOKUP(TRIM(UPPER(SUBSTITUTE($D72," ",""))),'Cleaned Google Form'!$A$1:$M$5000,8,FALSE)='Main Template'!Y$12,VLOOKUP(TRIM(UPPER(SUBSTITUTE($D72," ",""))),'Cleaned Google Form'!$A$1:$M$5000,8,FALSE)='Main Template'!Y$13,VLOOKUP(TRIM(UPPER(SUBSTITUTE($D72," ",""))),'Cleaned Google Form'!$A$1:$M$5000,8,FALSE)='Main Template'!Y$14,VLOOKUP(TRIM(UPPER(SUBSTITUTE($D72," ",""))),'Cleaned Google Form'!$A$1:$M$5000,8,FALSE)='Main Template'!Y$15),0,IF(AND('Main Template'!Y$21&gt;=$C$9,'Main Template'!Y$19,VLOOKUP(TRIM(UPPER(SUBSTITUTE($D72," ",""))),'Cleaned Google Form'!$A$1:$M$5000,7,FALSE)="YES"),0,IF(IFERROR(FIND('Main Template'!Y$17,VLOOKUP(TRIM(UPPER(SUBSTITUTE('Main Template'!$D72," ",""))),'Cleaned Google Form'!$A$1:$M$5000,9,FALSE),1),FALSE),0,1))))),1)</f>
        <v>0</v>
      </c>
      <c r="Z72" s="12">
        <f>IFERROR(IF(AND(WEEKDAY('Main Template'!Z$18)=1,OR(VLOOKUP(TRIM(UPPER(SUBSTITUTE($D72," ",""))),'Cleaned Google Form'!$A$1:$M$5000,3,FALSE)="SMH",VLOOKUP(TRIM(UPPER(SUBSTITUTE($D72," ",""))),'Cleaned Google Form'!$A$1:$M$5000,3,FALSE)="RCH",VLOOKUP(TRIM(UPPER(SUBSTITUTE($D72," ",""))),'Cleaned Google Form'!$A$1:$M$5000,3,FALSE)="BCCA")),0,IF(AND(Z$21=1,NOT(VLOOKUP(TRIM(UPPER(SUBSTITUTE($D72," ",""))),'Cleaned Google Form'!$A$1:$M$5000,6,FALSE)="NO")),0,IF(OR(VLOOKUP(TRIM(UPPER(SUBSTITUTE($D72," ",""))),'Cleaned Google Form'!$A$1:$M$5000,8,FALSE)='Main Template'!Z$12,VLOOKUP(TRIM(UPPER(SUBSTITUTE($D72," ",""))),'Cleaned Google Form'!$A$1:$M$5000,8,FALSE)='Main Template'!Z$13,VLOOKUP(TRIM(UPPER(SUBSTITUTE($D72," ",""))),'Cleaned Google Form'!$A$1:$M$5000,8,FALSE)='Main Template'!Z$14,VLOOKUP(TRIM(UPPER(SUBSTITUTE($D72," ",""))),'Cleaned Google Form'!$A$1:$M$5000,8,FALSE)='Main Template'!Z$15),0,IF(AND('Main Template'!Z$21&gt;=$C$9,'Main Template'!Z$19,VLOOKUP(TRIM(UPPER(SUBSTITUTE($D72," ",""))),'Cleaned Google Form'!$A$1:$M$5000,7,FALSE)="YES"),0,IF(IFERROR(FIND('Main Template'!Z$17,VLOOKUP(TRIM(UPPER(SUBSTITUTE('Main Template'!$D72," ",""))),'Cleaned Google Form'!$A$1:$M$5000,9,FALSE),1),FALSE),0,1))))),1)</f>
        <v>0</v>
      </c>
      <c r="AA72" s="12">
        <f>IFERROR(IF(AND(WEEKDAY('Main Template'!AA$18)=1,OR(VLOOKUP(TRIM(UPPER(SUBSTITUTE($D72," ",""))),'Cleaned Google Form'!$A$1:$M$5000,3,FALSE)="SMH",VLOOKUP(TRIM(UPPER(SUBSTITUTE($D72," ",""))),'Cleaned Google Form'!$A$1:$M$5000,3,FALSE)="RCH",VLOOKUP(TRIM(UPPER(SUBSTITUTE($D72," ",""))),'Cleaned Google Form'!$A$1:$M$5000,3,FALSE)="BCCA")),0,IF(AND(AA$21=1,NOT(VLOOKUP(TRIM(UPPER(SUBSTITUTE($D72," ",""))),'Cleaned Google Form'!$A$1:$M$5000,6,FALSE)="NO")),0,IF(OR(VLOOKUP(TRIM(UPPER(SUBSTITUTE($D72," ",""))),'Cleaned Google Form'!$A$1:$M$5000,8,FALSE)='Main Template'!AA$12,VLOOKUP(TRIM(UPPER(SUBSTITUTE($D72," ",""))),'Cleaned Google Form'!$A$1:$M$5000,8,FALSE)='Main Template'!AA$13,VLOOKUP(TRIM(UPPER(SUBSTITUTE($D72," ",""))),'Cleaned Google Form'!$A$1:$M$5000,8,FALSE)='Main Template'!AA$14,VLOOKUP(TRIM(UPPER(SUBSTITUTE($D72," ",""))),'Cleaned Google Form'!$A$1:$M$5000,8,FALSE)='Main Template'!AA$15),0,IF(AND('Main Template'!AA$21&gt;=$C$9,'Main Template'!AA$19,VLOOKUP(TRIM(UPPER(SUBSTITUTE($D72," ",""))),'Cleaned Google Form'!$A$1:$M$5000,7,FALSE)="YES"),0,IF(IFERROR(FIND('Main Template'!AA$17,VLOOKUP(TRIM(UPPER(SUBSTITUTE('Main Template'!$D72," ",""))),'Cleaned Google Form'!$A$1:$M$5000,9,FALSE),1),FALSE),0,1))))),1)</f>
        <v>0</v>
      </c>
      <c r="AB72" s="12">
        <f>IFERROR(IF(AND(WEEKDAY('Main Template'!AB$18)=1,OR(VLOOKUP(TRIM(UPPER(SUBSTITUTE($D72," ",""))),'Cleaned Google Form'!$A$1:$M$5000,3,FALSE)="SMH",VLOOKUP(TRIM(UPPER(SUBSTITUTE($D72," ",""))),'Cleaned Google Form'!$A$1:$M$5000,3,FALSE)="RCH",VLOOKUP(TRIM(UPPER(SUBSTITUTE($D72," ",""))),'Cleaned Google Form'!$A$1:$M$5000,3,FALSE)="BCCA")),0,IF(AND(AB$21=1,NOT(VLOOKUP(TRIM(UPPER(SUBSTITUTE($D72," ",""))),'Cleaned Google Form'!$A$1:$M$5000,6,FALSE)="NO")),0,IF(OR(VLOOKUP(TRIM(UPPER(SUBSTITUTE($D72," ",""))),'Cleaned Google Form'!$A$1:$M$5000,8,FALSE)='Main Template'!AB$12,VLOOKUP(TRIM(UPPER(SUBSTITUTE($D72," ",""))),'Cleaned Google Form'!$A$1:$M$5000,8,FALSE)='Main Template'!AB$13,VLOOKUP(TRIM(UPPER(SUBSTITUTE($D72," ",""))),'Cleaned Google Form'!$A$1:$M$5000,8,FALSE)='Main Template'!AB$14,VLOOKUP(TRIM(UPPER(SUBSTITUTE($D72," ",""))),'Cleaned Google Form'!$A$1:$M$5000,8,FALSE)='Main Template'!AB$15),0,IF(AND('Main Template'!AB$21&gt;=$C$9,'Main Template'!AB$19,VLOOKUP(TRIM(UPPER(SUBSTITUTE($D72," ",""))),'Cleaned Google Form'!$A$1:$M$5000,7,FALSE)="YES"),0,IF(IFERROR(FIND('Main Template'!AB$17,VLOOKUP(TRIM(UPPER(SUBSTITUTE('Main Template'!$D72," ",""))),'Cleaned Google Form'!$A$1:$M$5000,9,FALSE),1),FALSE),0,1))))),1)</f>
        <v>0</v>
      </c>
      <c r="AC72" s="12">
        <f>IFERROR(IF(AND(WEEKDAY('Main Template'!AC$18)=1,OR(VLOOKUP(TRIM(UPPER(SUBSTITUTE($D72," ",""))),'Cleaned Google Form'!$A$1:$M$5000,3,FALSE)="SMH",VLOOKUP(TRIM(UPPER(SUBSTITUTE($D72," ",""))),'Cleaned Google Form'!$A$1:$M$5000,3,FALSE)="RCH",VLOOKUP(TRIM(UPPER(SUBSTITUTE($D72," ",""))),'Cleaned Google Form'!$A$1:$M$5000,3,FALSE)="BCCA")),0,IF(AND(AC$21=1,NOT(VLOOKUP(TRIM(UPPER(SUBSTITUTE($D72," ",""))),'Cleaned Google Form'!$A$1:$M$5000,6,FALSE)="NO")),0,IF(OR(VLOOKUP(TRIM(UPPER(SUBSTITUTE($D72," ",""))),'Cleaned Google Form'!$A$1:$M$5000,8,FALSE)='Main Template'!AC$12,VLOOKUP(TRIM(UPPER(SUBSTITUTE($D72," ",""))),'Cleaned Google Form'!$A$1:$M$5000,8,FALSE)='Main Template'!AC$13,VLOOKUP(TRIM(UPPER(SUBSTITUTE($D72," ",""))),'Cleaned Google Form'!$A$1:$M$5000,8,FALSE)='Main Template'!AC$14,VLOOKUP(TRIM(UPPER(SUBSTITUTE($D72," ",""))),'Cleaned Google Form'!$A$1:$M$5000,8,FALSE)='Main Template'!AC$15),0,IF(AND('Main Template'!AC$21&gt;=$C$9,'Main Template'!AC$19,VLOOKUP(TRIM(UPPER(SUBSTITUTE($D72," ",""))),'Cleaned Google Form'!$A$1:$M$5000,7,FALSE)="YES"),0,IF(IFERROR(FIND('Main Template'!AC$17,VLOOKUP(TRIM(UPPER(SUBSTITUTE('Main Template'!$D72," ",""))),'Cleaned Google Form'!$A$1:$M$5000,9,FALSE),1),FALSE),0,1))))),1)</f>
        <v>0</v>
      </c>
      <c r="AD72" s="12">
        <f>IFERROR(IF(AND(WEEKDAY('Main Template'!AD$18)=1,OR(VLOOKUP(TRIM(UPPER(SUBSTITUTE($D72," ",""))),'Cleaned Google Form'!$A$1:$M$5000,3,FALSE)="SMH",VLOOKUP(TRIM(UPPER(SUBSTITUTE($D72," ",""))),'Cleaned Google Form'!$A$1:$M$5000,3,FALSE)="RCH",VLOOKUP(TRIM(UPPER(SUBSTITUTE($D72," ",""))),'Cleaned Google Form'!$A$1:$M$5000,3,FALSE)="BCCA")),0,IF(AND(AD$21=1,NOT(VLOOKUP(TRIM(UPPER(SUBSTITUTE($D72," ",""))),'Cleaned Google Form'!$A$1:$M$5000,6,FALSE)="NO")),0,IF(OR(VLOOKUP(TRIM(UPPER(SUBSTITUTE($D72," ",""))),'Cleaned Google Form'!$A$1:$M$5000,8,FALSE)='Main Template'!AD$12,VLOOKUP(TRIM(UPPER(SUBSTITUTE($D72," ",""))),'Cleaned Google Form'!$A$1:$M$5000,8,FALSE)='Main Template'!AD$13,VLOOKUP(TRIM(UPPER(SUBSTITUTE($D72," ",""))),'Cleaned Google Form'!$A$1:$M$5000,8,FALSE)='Main Template'!AD$14,VLOOKUP(TRIM(UPPER(SUBSTITUTE($D72," ",""))),'Cleaned Google Form'!$A$1:$M$5000,8,FALSE)='Main Template'!AD$15),0,IF(AND('Main Template'!AD$21&gt;=$C$9,'Main Template'!AD$19,VLOOKUP(TRIM(UPPER(SUBSTITUTE($D72," ",""))),'Cleaned Google Form'!$A$1:$M$5000,7,FALSE)="YES"),0,IF(IFERROR(FIND('Main Template'!AD$17,VLOOKUP(TRIM(UPPER(SUBSTITUTE('Main Template'!$D72," ",""))),'Cleaned Google Form'!$A$1:$M$5000,9,FALSE),1),FALSE),0,1))))),1)</f>
        <v>0</v>
      </c>
      <c r="AE72" s="12">
        <f>IFERROR(IF(AND(WEEKDAY('Main Template'!AE$18)=1,OR(VLOOKUP(TRIM(UPPER(SUBSTITUTE($D72," ",""))),'Cleaned Google Form'!$A$1:$M$5000,3,FALSE)="SMH",VLOOKUP(TRIM(UPPER(SUBSTITUTE($D72," ",""))),'Cleaned Google Form'!$A$1:$M$5000,3,FALSE)="RCH",VLOOKUP(TRIM(UPPER(SUBSTITUTE($D72," ",""))),'Cleaned Google Form'!$A$1:$M$5000,3,FALSE)="BCCA")),0,IF(AND(AE$21=1,NOT(VLOOKUP(TRIM(UPPER(SUBSTITUTE($D72," ",""))),'Cleaned Google Form'!$A$1:$M$5000,6,FALSE)="NO")),0,IF(OR(VLOOKUP(TRIM(UPPER(SUBSTITUTE($D72," ",""))),'Cleaned Google Form'!$A$1:$M$5000,8,FALSE)='Main Template'!AE$12,VLOOKUP(TRIM(UPPER(SUBSTITUTE($D72," ",""))),'Cleaned Google Form'!$A$1:$M$5000,8,FALSE)='Main Template'!AE$13,VLOOKUP(TRIM(UPPER(SUBSTITUTE($D72," ",""))),'Cleaned Google Form'!$A$1:$M$5000,8,FALSE)='Main Template'!AE$14,VLOOKUP(TRIM(UPPER(SUBSTITUTE($D72," ",""))),'Cleaned Google Form'!$A$1:$M$5000,8,FALSE)='Main Template'!AE$15),0,IF(AND('Main Template'!AE$21&gt;=$C$9,'Main Template'!AE$19,VLOOKUP(TRIM(UPPER(SUBSTITUTE($D72," ",""))),'Cleaned Google Form'!$A$1:$M$5000,7,FALSE)="YES"),0,IF(IFERROR(FIND('Main Template'!AE$17,VLOOKUP(TRIM(UPPER(SUBSTITUTE('Main Template'!$D72," ",""))),'Cleaned Google Form'!$A$1:$M$5000,9,FALSE),1),FALSE),0,1))))),1)</f>
        <v>1</v>
      </c>
      <c r="AF72" s="12">
        <f>IFERROR(IF(AND(WEEKDAY('Main Template'!AF$18)=1,OR(VLOOKUP(TRIM(UPPER(SUBSTITUTE($D72," ",""))),'Cleaned Google Form'!$A$1:$M$5000,3,FALSE)="SMH",VLOOKUP(TRIM(UPPER(SUBSTITUTE($D72," ",""))),'Cleaned Google Form'!$A$1:$M$5000,3,FALSE)="RCH",VLOOKUP(TRIM(UPPER(SUBSTITUTE($D72," ",""))),'Cleaned Google Form'!$A$1:$M$5000,3,FALSE)="BCCA")),0,IF(AND(AF$21=1,NOT(VLOOKUP(TRIM(UPPER(SUBSTITUTE($D72," ",""))),'Cleaned Google Form'!$A$1:$M$5000,6,FALSE)="NO")),0,IF(OR(VLOOKUP(TRIM(UPPER(SUBSTITUTE($D72," ",""))),'Cleaned Google Form'!$A$1:$M$5000,8,FALSE)='Main Template'!AF$12,VLOOKUP(TRIM(UPPER(SUBSTITUTE($D72," ",""))),'Cleaned Google Form'!$A$1:$M$5000,8,FALSE)='Main Template'!AF$13,VLOOKUP(TRIM(UPPER(SUBSTITUTE($D72," ",""))),'Cleaned Google Form'!$A$1:$M$5000,8,FALSE)='Main Template'!AF$14,VLOOKUP(TRIM(UPPER(SUBSTITUTE($D72," ",""))),'Cleaned Google Form'!$A$1:$M$5000,8,FALSE)='Main Template'!AF$15),0,IF(AND('Main Template'!AF$21&gt;=$C$9,'Main Template'!AF$19,VLOOKUP(TRIM(UPPER(SUBSTITUTE($D72," ",""))),'Cleaned Google Form'!$A$1:$M$5000,7,FALSE)="YES"),0,IF(IFERROR(FIND('Main Template'!AF$17,VLOOKUP(TRIM(UPPER(SUBSTITUTE('Main Template'!$D72," ",""))),'Cleaned Google Form'!$A$1:$M$5000,9,FALSE),1),FALSE),0,1))))),1)</f>
        <v>1</v>
      </c>
      <c r="AG72" s="12">
        <f>IFERROR(IF(AND(WEEKDAY('Main Template'!AG$18)=1,OR(VLOOKUP(TRIM(UPPER(SUBSTITUTE($D72," ",""))),'Cleaned Google Form'!$A$1:$M$5000,3,FALSE)="SMH",VLOOKUP(TRIM(UPPER(SUBSTITUTE($D72," ",""))),'Cleaned Google Form'!$A$1:$M$5000,3,FALSE)="RCH",VLOOKUP(TRIM(UPPER(SUBSTITUTE($D72," ",""))),'Cleaned Google Form'!$A$1:$M$5000,3,FALSE)="BCCA")),0,IF(AND(AG$21=1,NOT(VLOOKUP(TRIM(UPPER(SUBSTITUTE($D72," ",""))),'Cleaned Google Form'!$A$1:$M$5000,6,FALSE)="NO")),0,IF(OR(VLOOKUP(TRIM(UPPER(SUBSTITUTE($D72," ",""))),'Cleaned Google Form'!$A$1:$M$5000,8,FALSE)='Main Template'!AG$12,VLOOKUP(TRIM(UPPER(SUBSTITUTE($D72," ",""))),'Cleaned Google Form'!$A$1:$M$5000,8,FALSE)='Main Template'!AG$13,VLOOKUP(TRIM(UPPER(SUBSTITUTE($D72," ",""))),'Cleaned Google Form'!$A$1:$M$5000,8,FALSE)='Main Template'!AG$14,VLOOKUP(TRIM(UPPER(SUBSTITUTE($D72," ",""))),'Cleaned Google Form'!$A$1:$M$5000,8,FALSE)='Main Template'!AG$15),0,IF(AND('Main Template'!AG$21&gt;=$C$9,'Main Template'!AG$19,VLOOKUP(TRIM(UPPER(SUBSTITUTE($D72," ",""))),'Cleaned Google Form'!$A$1:$M$5000,7,FALSE)="YES"),0,IF(IFERROR(FIND('Main Template'!AG$17,VLOOKUP(TRIM(UPPER(SUBSTITUTE('Main Template'!$D72," ",""))),'Cleaned Google Form'!$A$1:$M$5000,9,FALSE),1),FALSE),0,1))))),1)</f>
        <v>1</v>
      </c>
      <c r="AH72" s="12">
        <f>IFERROR(IF(AND(WEEKDAY('Main Template'!AH$18)=1,OR(VLOOKUP(TRIM(UPPER(SUBSTITUTE($D72," ",""))),'Cleaned Google Form'!$A$1:$M$5000,3,FALSE)="SMH",VLOOKUP(TRIM(UPPER(SUBSTITUTE($D72," ",""))),'Cleaned Google Form'!$A$1:$M$5000,3,FALSE)="RCH",VLOOKUP(TRIM(UPPER(SUBSTITUTE($D72," ",""))),'Cleaned Google Form'!$A$1:$M$5000,3,FALSE)="BCCA")),0,IF(AND(AH$21=1,NOT(VLOOKUP(TRIM(UPPER(SUBSTITUTE($D72," ",""))),'Cleaned Google Form'!$A$1:$M$5000,6,FALSE)="NO")),0,IF(OR(VLOOKUP(TRIM(UPPER(SUBSTITUTE($D72," ",""))),'Cleaned Google Form'!$A$1:$M$5000,8,FALSE)='Main Template'!AH$12,VLOOKUP(TRIM(UPPER(SUBSTITUTE($D72," ",""))),'Cleaned Google Form'!$A$1:$M$5000,8,FALSE)='Main Template'!AH$13,VLOOKUP(TRIM(UPPER(SUBSTITUTE($D72," ",""))),'Cleaned Google Form'!$A$1:$M$5000,8,FALSE)='Main Template'!AH$14,VLOOKUP(TRIM(UPPER(SUBSTITUTE($D72," ",""))),'Cleaned Google Form'!$A$1:$M$5000,8,FALSE)='Main Template'!AH$15),0,IF(AND('Main Template'!AH$21&gt;=$C$9,'Main Template'!AH$19,VLOOKUP(TRIM(UPPER(SUBSTITUTE($D72," ",""))),'Cleaned Google Form'!$A$1:$M$5000,7,FALSE)="YES"),0,IF(IFERROR(FIND('Main Template'!AH$17,VLOOKUP(TRIM(UPPER(SUBSTITUTE('Main Template'!$D72," ",""))),'Cleaned Google Form'!$A$1:$M$5000,9,FALSE),1),FALSE),0,1))))),1)</f>
        <v>1</v>
      </c>
      <c r="AI72" s="12">
        <f>IFERROR(IF(AND(WEEKDAY('Main Template'!AI$18)=1,OR(VLOOKUP(TRIM(UPPER(SUBSTITUTE($D72," ",""))),'Cleaned Google Form'!$A$1:$M$5000,3,FALSE)="SMH",VLOOKUP(TRIM(UPPER(SUBSTITUTE($D72," ",""))),'Cleaned Google Form'!$A$1:$M$5000,3,FALSE)="RCH",VLOOKUP(TRIM(UPPER(SUBSTITUTE($D72," ",""))),'Cleaned Google Form'!$A$1:$M$5000,3,FALSE)="BCCA")),0,IF(AND(AI$21=1,NOT(VLOOKUP(TRIM(UPPER(SUBSTITUTE($D72," ",""))),'Cleaned Google Form'!$A$1:$M$5000,6,FALSE)="NO")),0,IF(OR(VLOOKUP(TRIM(UPPER(SUBSTITUTE($D72," ",""))),'Cleaned Google Form'!$A$1:$M$5000,8,FALSE)='Main Template'!AI$12,VLOOKUP(TRIM(UPPER(SUBSTITUTE($D72," ",""))),'Cleaned Google Form'!$A$1:$M$5000,8,FALSE)='Main Template'!AI$13,VLOOKUP(TRIM(UPPER(SUBSTITUTE($D72," ",""))),'Cleaned Google Form'!$A$1:$M$5000,8,FALSE)='Main Template'!AI$14,VLOOKUP(TRIM(UPPER(SUBSTITUTE($D72," ",""))),'Cleaned Google Form'!$A$1:$M$5000,8,FALSE)='Main Template'!AI$15),0,IF(AND('Main Template'!AI$21&gt;=$C$9,'Main Template'!AI$19,VLOOKUP(TRIM(UPPER(SUBSTITUTE($D72," ",""))),'Cleaned Google Form'!$A$1:$M$5000,7,FALSE)="YES"),0,IF(IFERROR(FIND('Main Template'!AI$17,VLOOKUP(TRIM(UPPER(SUBSTITUTE('Main Template'!$D72," ",""))),'Cleaned Google Form'!$A$1:$M$5000,9,FALSE),1),FALSE),0,1))))),1)</f>
        <v>0</v>
      </c>
      <c r="AJ72" s="12">
        <f>IFERROR(IF(AND(WEEKDAY('Main Template'!AJ$18)=1,OR(VLOOKUP(TRIM(UPPER(SUBSTITUTE($D72," ",""))),'Cleaned Google Form'!$A$1:$M$5000,3,FALSE)="SMH",VLOOKUP(TRIM(UPPER(SUBSTITUTE($D72," ",""))),'Cleaned Google Form'!$A$1:$M$5000,3,FALSE)="RCH",VLOOKUP(TRIM(UPPER(SUBSTITUTE($D72," ",""))),'Cleaned Google Form'!$A$1:$M$5000,3,FALSE)="BCCA")),0,IF(AND(AJ$21=1,NOT(VLOOKUP(TRIM(UPPER(SUBSTITUTE($D72," ",""))),'Cleaned Google Form'!$A$1:$M$5000,6,FALSE)="NO")),0,IF(OR(VLOOKUP(TRIM(UPPER(SUBSTITUTE($D72," ",""))),'Cleaned Google Form'!$A$1:$M$5000,8,FALSE)='Main Template'!AJ$12,VLOOKUP(TRIM(UPPER(SUBSTITUTE($D72," ",""))),'Cleaned Google Form'!$A$1:$M$5000,8,FALSE)='Main Template'!AJ$13,VLOOKUP(TRIM(UPPER(SUBSTITUTE($D72," ",""))),'Cleaned Google Form'!$A$1:$M$5000,8,FALSE)='Main Template'!AJ$14,VLOOKUP(TRIM(UPPER(SUBSTITUTE($D72," ",""))),'Cleaned Google Form'!$A$1:$M$5000,8,FALSE)='Main Template'!AJ$15),0,IF(AND('Main Template'!AJ$21&gt;=$C$9,'Main Template'!AJ$19,VLOOKUP(TRIM(UPPER(SUBSTITUTE($D72," ",""))),'Cleaned Google Form'!$A$1:$M$5000,7,FALSE)="YES"),0,IF(IFERROR(FIND('Main Template'!AJ$17,VLOOKUP(TRIM(UPPER(SUBSTITUTE('Main Template'!$D72," ",""))),'Cleaned Google Form'!$A$1:$M$5000,9,FALSE),1),FALSE),0,1))))),1)</f>
        <v>0</v>
      </c>
      <c r="AK72" s="12">
        <f>IFERROR(IF(AND(WEEKDAY('Main Template'!AK$18)=1,OR(VLOOKUP(TRIM(UPPER(SUBSTITUTE($D72," ",""))),'Cleaned Google Form'!$A$1:$M$5000,3,FALSE)="SMH",VLOOKUP(TRIM(UPPER(SUBSTITUTE($D72," ",""))),'Cleaned Google Form'!$A$1:$M$5000,3,FALSE)="RCH",VLOOKUP(TRIM(UPPER(SUBSTITUTE($D72," ",""))),'Cleaned Google Form'!$A$1:$M$5000,3,FALSE)="BCCA")),0,IF(AND(AK$21=1,NOT(VLOOKUP(TRIM(UPPER(SUBSTITUTE($D72," ",""))),'Cleaned Google Form'!$A$1:$M$5000,6,FALSE)="NO")),0,IF(OR(VLOOKUP(TRIM(UPPER(SUBSTITUTE($D72," ",""))),'Cleaned Google Form'!$A$1:$M$5000,8,FALSE)='Main Template'!AK$12,VLOOKUP(TRIM(UPPER(SUBSTITUTE($D72," ",""))),'Cleaned Google Form'!$A$1:$M$5000,8,FALSE)='Main Template'!AK$13,VLOOKUP(TRIM(UPPER(SUBSTITUTE($D72," ",""))),'Cleaned Google Form'!$A$1:$M$5000,8,FALSE)='Main Template'!AK$14,VLOOKUP(TRIM(UPPER(SUBSTITUTE($D72," ",""))),'Cleaned Google Form'!$A$1:$M$5000,8,FALSE)='Main Template'!AK$15),0,IF(AND('Main Template'!AK$21&gt;=$C$9,'Main Template'!AK$19,VLOOKUP(TRIM(UPPER(SUBSTITUTE($D72," ",""))),'Cleaned Google Form'!$A$1:$M$5000,7,FALSE)="YES"),0,IF(IFERROR(FIND('Main Template'!AK$17,VLOOKUP(TRIM(UPPER(SUBSTITUTE('Main Template'!$D72," ",""))),'Cleaned Google Form'!$A$1:$M$5000,9,FALSE),1),FALSE),0,1))))),1)</f>
        <v>0</v>
      </c>
      <c r="AL72" s="12">
        <f>IFERROR(IF(AND(WEEKDAY('Main Template'!AL$18)=1,OR(VLOOKUP(TRIM(UPPER(SUBSTITUTE($D72," ",""))),'Cleaned Google Form'!$A$1:$M$5000,3,FALSE)="SMH",VLOOKUP(TRIM(UPPER(SUBSTITUTE($D72," ",""))),'Cleaned Google Form'!$A$1:$M$5000,3,FALSE)="RCH",VLOOKUP(TRIM(UPPER(SUBSTITUTE($D72," ",""))),'Cleaned Google Form'!$A$1:$M$5000,3,FALSE)="BCCA")),0,IF(AND(AL$21=1,NOT(VLOOKUP(TRIM(UPPER(SUBSTITUTE($D72," ",""))),'Cleaned Google Form'!$A$1:$M$5000,6,FALSE)="NO")),0,IF(OR(VLOOKUP(TRIM(UPPER(SUBSTITUTE($D72," ",""))),'Cleaned Google Form'!$A$1:$M$5000,8,FALSE)='Main Template'!AL$12,VLOOKUP(TRIM(UPPER(SUBSTITUTE($D72," ",""))),'Cleaned Google Form'!$A$1:$M$5000,8,FALSE)='Main Template'!AL$13,VLOOKUP(TRIM(UPPER(SUBSTITUTE($D72," ",""))),'Cleaned Google Form'!$A$1:$M$5000,8,FALSE)='Main Template'!AL$14,VLOOKUP(TRIM(UPPER(SUBSTITUTE($D72," ",""))),'Cleaned Google Form'!$A$1:$M$5000,8,FALSE)='Main Template'!AL$15),0,IF(AND('Main Template'!AL$21&gt;=$C$9,'Main Template'!AL$19,VLOOKUP(TRIM(UPPER(SUBSTITUTE($D72," ",""))),'Cleaned Google Form'!$A$1:$M$5000,7,FALSE)="YES"),0,IF(IFERROR(FIND('Main Template'!AL$17,VLOOKUP(TRIM(UPPER(SUBSTITUTE('Main Template'!$D72," ",""))),'Cleaned Google Form'!$A$1:$M$5000,9,FALSE),1),FALSE),0,1))))),1)</f>
        <v>0</v>
      </c>
      <c r="AM72" s="12">
        <f>IFERROR(IF(AND(WEEKDAY('Main Template'!AM$18)=1,OR(VLOOKUP(TRIM(UPPER(SUBSTITUTE($D72," ",""))),'Cleaned Google Form'!$A$1:$M$5000,3,FALSE)="SMH",VLOOKUP(TRIM(UPPER(SUBSTITUTE($D72," ",""))),'Cleaned Google Form'!$A$1:$M$5000,3,FALSE)="RCH",VLOOKUP(TRIM(UPPER(SUBSTITUTE($D72," ",""))),'Cleaned Google Form'!$A$1:$M$5000,3,FALSE)="BCCA")),0,IF(AND(AM$21=1,NOT(VLOOKUP(TRIM(UPPER(SUBSTITUTE($D72," ",""))),'Cleaned Google Form'!$A$1:$M$5000,6,FALSE)="NO")),0,IF(OR(VLOOKUP(TRIM(UPPER(SUBSTITUTE($D72," ",""))),'Cleaned Google Form'!$A$1:$M$5000,8,FALSE)='Main Template'!AM$12,VLOOKUP(TRIM(UPPER(SUBSTITUTE($D72," ",""))),'Cleaned Google Form'!$A$1:$M$5000,8,FALSE)='Main Template'!AM$13,VLOOKUP(TRIM(UPPER(SUBSTITUTE($D72," ",""))),'Cleaned Google Form'!$A$1:$M$5000,8,FALSE)='Main Template'!AM$14,VLOOKUP(TRIM(UPPER(SUBSTITUTE($D72," ",""))),'Cleaned Google Form'!$A$1:$M$5000,8,FALSE)='Main Template'!AM$15),0,IF(AND('Main Template'!AM$21&gt;=$C$9,'Main Template'!AM$19,VLOOKUP(TRIM(UPPER(SUBSTITUTE($D72," ",""))),'Cleaned Google Form'!$A$1:$M$5000,7,FALSE)="YES"),0,IF(IFERROR(FIND('Main Template'!AM$17,VLOOKUP(TRIM(UPPER(SUBSTITUTE('Main Template'!$D72," ",""))),'Cleaned Google Form'!$A$1:$M$5000,9,FALSE),1),FALSE),0,1))))),1)</f>
        <v>1</v>
      </c>
      <c r="AN72" s="12">
        <f>IFERROR(IF(AND(WEEKDAY('Main Template'!AN$18)=1,OR(VLOOKUP(TRIM(UPPER(SUBSTITUTE($D72," ",""))),'Cleaned Google Form'!$A$1:$M$5000,3,FALSE)="SMH",VLOOKUP(TRIM(UPPER(SUBSTITUTE($D72," ",""))),'Cleaned Google Form'!$A$1:$M$5000,3,FALSE)="RCH",VLOOKUP(TRIM(UPPER(SUBSTITUTE($D72," ",""))),'Cleaned Google Form'!$A$1:$M$5000,3,FALSE)="BCCA")),0,IF(AND(AN$21=1,NOT(VLOOKUP(TRIM(UPPER(SUBSTITUTE($D72," ",""))),'Cleaned Google Form'!$A$1:$M$5000,6,FALSE)="NO")),0,IF(OR(VLOOKUP(TRIM(UPPER(SUBSTITUTE($D72," ",""))),'Cleaned Google Form'!$A$1:$M$5000,8,FALSE)='Main Template'!AN$12,VLOOKUP(TRIM(UPPER(SUBSTITUTE($D72," ",""))),'Cleaned Google Form'!$A$1:$M$5000,8,FALSE)='Main Template'!AN$13,VLOOKUP(TRIM(UPPER(SUBSTITUTE($D72," ",""))),'Cleaned Google Form'!$A$1:$M$5000,8,FALSE)='Main Template'!AN$14,VLOOKUP(TRIM(UPPER(SUBSTITUTE($D72," ",""))),'Cleaned Google Form'!$A$1:$M$5000,8,FALSE)='Main Template'!AN$15),0,IF(AND('Main Template'!AN$21&gt;=$C$9,'Main Template'!AN$19,VLOOKUP(TRIM(UPPER(SUBSTITUTE($D72," ",""))),'Cleaned Google Form'!$A$1:$M$5000,7,FALSE)="YES"),0,IF(IFERROR(FIND('Main Template'!AN$17,VLOOKUP(TRIM(UPPER(SUBSTITUTE('Main Template'!$D72," ",""))),'Cleaned Google Form'!$A$1:$M$5000,9,FALSE),1),FALSE),0,1))))),1)</f>
        <v>1</v>
      </c>
    </row>
    <row r="73" spans="2:40">
      <c r="B73" t="str">
        <f>IFERROR(IF(ISNUMBER(MATCH(UPPER(SUBSTITUTE(D73," ","")),'Cleaned Google Form'!$A:$A,0)),"","Oops"),"Not Present")</f>
        <v/>
      </c>
      <c r="C73" s="4">
        <f>I73</f>
        <v>52</v>
      </c>
      <c r="D73" s="4" t="s">
        <v>295</v>
      </c>
      <c r="E73" s="4">
        <f>IFERROR(IF(VLOOKUP(TRIM(UPPER(SUBSTITUTE(D73," ",""))),'Cleaned Google Form'!$A$1:$L$5000,5,FALSE)="YES",1,0),0)</f>
        <v>1</v>
      </c>
      <c r="F73" s="4">
        <f>IFERROR(IF(RIGHT(VLOOKUP(TRIM(UPPER(SUBSTITUTE(D73," ",""))),'Cleaned Google Form'!$A$1:$L$5000,2,FALSE),1)="1",1,0),0)</f>
        <v>0</v>
      </c>
      <c r="G73" s="4">
        <f>IFERROR(IF(VLOOKUP(TRIM(UPPER(SUBSTITUTE(D73," ",""))),'Cleaned Google Form'!$A$1:$L$5000,3,FALSE)="VGH",1,0),0)</f>
        <v>0</v>
      </c>
      <c r="H73" s="4">
        <f>IFERROR(IF(G73+IFERROR(IF(VLOOKUP(TRIM(UPPER(SUBSTITUTE(D73," ",""))),'Cleaned Google Form'!$A$1:$L$5000,3,FALSE)="SPH",1,0),0)=0,1,0),0)</f>
        <v>0</v>
      </c>
      <c r="I73" s="4">
        <f>IF(I72="Resident Index",1,I72+1)</f>
        <v>52</v>
      </c>
      <c r="J73" s="12">
        <f>IFERROR(IF(AND(WEEKDAY('Main Template'!J$18)=1,OR(VLOOKUP(TRIM(UPPER(SUBSTITUTE($D73," ",""))),'Cleaned Google Form'!$A$1:$M$5000,3,FALSE)="SMH",VLOOKUP(TRIM(UPPER(SUBSTITUTE($D73," ",""))),'Cleaned Google Form'!$A$1:$M$5000,3,FALSE)="RCH",VLOOKUP(TRIM(UPPER(SUBSTITUTE($D73," ",""))),'Cleaned Google Form'!$A$1:$M$5000,3,FALSE)="BCCA")),0,IF(AND(J$21=1,NOT(VLOOKUP(TRIM(UPPER(SUBSTITUTE($D73," ",""))),'Cleaned Google Form'!$A$1:$M$5000,6,FALSE)="NO")),0,IF(OR(VLOOKUP(TRIM(UPPER(SUBSTITUTE($D73," ",""))),'Cleaned Google Form'!$A$1:$M$5000,8,FALSE)='Main Template'!J$12,VLOOKUP(TRIM(UPPER(SUBSTITUTE($D73," ",""))),'Cleaned Google Form'!$A$1:$M$5000,8,FALSE)='Main Template'!J$13,VLOOKUP(TRIM(UPPER(SUBSTITUTE($D73," ",""))),'Cleaned Google Form'!$A$1:$M$5000,8,FALSE)='Main Template'!J$14,VLOOKUP(TRIM(UPPER(SUBSTITUTE($D73," ",""))),'Cleaned Google Form'!$A$1:$M$5000,8,FALSE)='Main Template'!J$15),0,IF(AND('Main Template'!J$21&gt;=$C$9,'Main Template'!J$19,VLOOKUP(TRIM(UPPER(SUBSTITUTE($D73," ",""))),'Cleaned Google Form'!$A$1:$M$5000,7,FALSE)="YES"),0,IF(IFERROR(FIND('Main Template'!J$17,VLOOKUP(TRIM(UPPER(SUBSTITUTE('Main Template'!$D73," ",""))),'Cleaned Google Form'!$A$1:$M$5000,9,FALSE),1),FALSE),0,1))))),1)</f>
        <v>0</v>
      </c>
      <c r="K73" s="12">
        <f>IFERROR(IF(AND(WEEKDAY('Main Template'!K$18)=1,OR(VLOOKUP(TRIM(UPPER(SUBSTITUTE($D73," ",""))),'Cleaned Google Form'!$A$1:$M$5000,3,FALSE)="SMH",VLOOKUP(TRIM(UPPER(SUBSTITUTE($D73," ",""))),'Cleaned Google Form'!$A$1:$M$5000,3,FALSE)="RCH",VLOOKUP(TRIM(UPPER(SUBSTITUTE($D73," ",""))),'Cleaned Google Form'!$A$1:$M$5000,3,FALSE)="BCCA")),0,IF(AND(K$21=1,NOT(VLOOKUP(TRIM(UPPER(SUBSTITUTE($D73," ",""))),'Cleaned Google Form'!$A$1:$M$5000,6,FALSE)="NO")),0,IF(OR(VLOOKUP(TRIM(UPPER(SUBSTITUTE($D73," ",""))),'Cleaned Google Form'!$A$1:$M$5000,8,FALSE)='Main Template'!K$12,VLOOKUP(TRIM(UPPER(SUBSTITUTE($D73," ",""))),'Cleaned Google Form'!$A$1:$M$5000,8,FALSE)='Main Template'!K$13,VLOOKUP(TRIM(UPPER(SUBSTITUTE($D73," ",""))),'Cleaned Google Form'!$A$1:$M$5000,8,FALSE)='Main Template'!K$14,VLOOKUP(TRIM(UPPER(SUBSTITUTE($D73," ",""))),'Cleaned Google Form'!$A$1:$M$5000,8,FALSE)='Main Template'!K$15),0,IF(AND('Main Template'!K$21&gt;=$C$9,'Main Template'!K$19,VLOOKUP(TRIM(UPPER(SUBSTITUTE($D73," ",""))),'Cleaned Google Form'!$A$1:$M$5000,7,FALSE)="YES"),0,IF(IFERROR(FIND('Main Template'!K$17,VLOOKUP(TRIM(UPPER(SUBSTITUTE('Main Template'!$D73," ",""))),'Cleaned Google Form'!$A$1:$M$5000,9,FALSE),1),FALSE),0,1))))),1)</f>
        <v>0</v>
      </c>
      <c r="L73" s="12">
        <f>IFERROR(IF(AND(WEEKDAY('Main Template'!L$18)=1,OR(VLOOKUP(TRIM(UPPER(SUBSTITUTE($D73," ",""))),'Cleaned Google Form'!$A$1:$M$5000,3,FALSE)="SMH",VLOOKUP(TRIM(UPPER(SUBSTITUTE($D73," ",""))),'Cleaned Google Form'!$A$1:$M$5000,3,FALSE)="RCH",VLOOKUP(TRIM(UPPER(SUBSTITUTE($D73," ",""))),'Cleaned Google Form'!$A$1:$M$5000,3,FALSE)="BCCA")),0,IF(AND(L$21=1,NOT(VLOOKUP(TRIM(UPPER(SUBSTITUTE($D73," ",""))),'Cleaned Google Form'!$A$1:$M$5000,6,FALSE)="NO")),0,IF(OR(VLOOKUP(TRIM(UPPER(SUBSTITUTE($D73," ",""))),'Cleaned Google Form'!$A$1:$M$5000,8,FALSE)='Main Template'!L$12,VLOOKUP(TRIM(UPPER(SUBSTITUTE($D73," ",""))),'Cleaned Google Form'!$A$1:$M$5000,8,FALSE)='Main Template'!L$13,VLOOKUP(TRIM(UPPER(SUBSTITUTE($D73," ",""))),'Cleaned Google Form'!$A$1:$M$5000,8,FALSE)='Main Template'!L$14,VLOOKUP(TRIM(UPPER(SUBSTITUTE($D73," ",""))),'Cleaned Google Form'!$A$1:$M$5000,8,FALSE)='Main Template'!L$15),0,IF(AND('Main Template'!L$21&gt;=$C$9,'Main Template'!L$19,VLOOKUP(TRIM(UPPER(SUBSTITUTE($D73," ",""))),'Cleaned Google Form'!$A$1:$M$5000,7,FALSE)="YES"),0,IF(IFERROR(FIND('Main Template'!L$17,VLOOKUP(TRIM(UPPER(SUBSTITUTE('Main Template'!$D73," ",""))),'Cleaned Google Form'!$A$1:$M$5000,9,FALSE),1),FALSE),0,1))))),1)</f>
        <v>1</v>
      </c>
      <c r="M73" s="12">
        <f>IFERROR(IF(AND(WEEKDAY('Main Template'!M$18)=1,OR(VLOOKUP(TRIM(UPPER(SUBSTITUTE($D73," ",""))),'Cleaned Google Form'!$A$1:$M$5000,3,FALSE)="SMH",VLOOKUP(TRIM(UPPER(SUBSTITUTE($D73," ",""))),'Cleaned Google Form'!$A$1:$M$5000,3,FALSE)="RCH",VLOOKUP(TRIM(UPPER(SUBSTITUTE($D73," ",""))),'Cleaned Google Form'!$A$1:$M$5000,3,FALSE)="BCCA")),0,IF(AND(M$21=1,NOT(VLOOKUP(TRIM(UPPER(SUBSTITUTE($D73," ",""))),'Cleaned Google Form'!$A$1:$M$5000,6,FALSE)="NO")),0,IF(OR(VLOOKUP(TRIM(UPPER(SUBSTITUTE($D73," ",""))),'Cleaned Google Form'!$A$1:$M$5000,8,FALSE)='Main Template'!M$12,VLOOKUP(TRIM(UPPER(SUBSTITUTE($D73," ",""))),'Cleaned Google Form'!$A$1:$M$5000,8,FALSE)='Main Template'!M$13,VLOOKUP(TRIM(UPPER(SUBSTITUTE($D73," ",""))),'Cleaned Google Form'!$A$1:$M$5000,8,FALSE)='Main Template'!M$14,VLOOKUP(TRIM(UPPER(SUBSTITUTE($D73," ",""))),'Cleaned Google Form'!$A$1:$M$5000,8,FALSE)='Main Template'!M$15),0,IF(AND('Main Template'!M$21&gt;=$C$9,'Main Template'!M$19,VLOOKUP(TRIM(UPPER(SUBSTITUTE($D73," ",""))),'Cleaned Google Form'!$A$1:$M$5000,7,FALSE)="YES"),0,IF(IFERROR(FIND('Main Template'!M$17,VLOOKUP(TRIM(UPPER(SUBSTITUTE('Main Template'!$D73," ",""))),'Cleaned Google Form'!$A$1:$M$5000,9,FALSE),1),FALSE),0,1))))),1)</f>
        <v>1</v>
      </c>
      <c r="N73" s="12">
        <f>IFERROR(IF(AND(WEEKDAY('Main Template'!N$18)=1,OR(VLOOKUP(TRIM(UPPER(SUBSTITUTE($D73," ",""))),'Cleaned Google Form'!$A$1:$M$5000,3,FALSE)="SMH",VLOOKUP(TRIM(UPPER(SUBSTITUTE($D73," ",""))),'Cleaned Google Form'!$A$1:$M$5000,3,FALSE)="RCH",VLOOKUP(TRIM(UPPER(SUBSTITUTE($D73," ",""))),'Cleaned Google Form'!$A$1:$M$5000,3,FALSE)="BCCA")),0,IF(AND(N$21=1,NOT(VLOOKUP(TRIM(UPPER(SUBSTITUTE($D73," ",""))),'Cleaned Google Form'!$A$1:$M$5000,6,FALSE)="NO")),0,IF(OR(VLOOKUP(TRIM(UPPER(SUBSTITUTE($D73," ",""))),'Cleaned Google Form'!$A$1:$M$5000,8,FALSE)='Main Template'!N$12,VLOOKUP(TRIM(UPPER(SUBSTITUTE($D73," ",""))),'Cleaned Google Form'!$A$1:$M$5000,8,FALSE)='Main Template'!N$13,VLOOKUP(TRIM(UPPER(SUBSTITUTE($D73," ",""))),'Cleaned Google Form'!$A$1:$M$5000,8,FALSE)='Main Template'!N$14,VLOOKUP(TRIM(UPPER(SUBSTITUTE($D73," ",""))),'Cleaned Google Form'!$A$1:$M$5000,8,FALSE)='Main Template'!N$15),0,IF(AND('Main Template'!N$21&gt;=$C$9,'Main Template'!N$19,VLOOKUP(TRIM(UPPER(SUBSTITUTE($D73," ",""))),'Cleaned Google Form'!$A$1:$M$5000,7,FALSE)="YES"),0,IF(IFERROR(FIND('Main Template'!N$17,VLOOKUP(TRIM(UPPER(SUBSTITUTE('Main Template'!$D73," ",""))),'Cleaned Google Form'!$A$1:$M$5000,9,FALSE),1),FALSE),0,1))))),1)</f>
        <v>1</v>
      </c>
      <c r="O73" s="12">
        <f>IFERROR(IF(AND(WEEKDAY('Main Template'!O$18)=1,OR(VLOOKUP(TRIM(UPPER(SUBSTITUTE($D73," ",""))),'Cleaned Google Form'!$A$1:$M$5000,3,FALSE)="SMH",VLOOKUP(TRIM(UPPER(SUBSTITUTE($D73," ",""))),'Cleaned Google Form'!$A$1:$M$5000,3,FALSE)="RCH",VLOOKUP(TRIM(UPPER(SUBSTITUTE($D73," ",""))),'Cleaned Google Form'!$A$1:$M$5000,3,FALSE)="BCCA")),0,IF(AND(O$21=1,NOT(VLOOKUP(TRIM(UPPER(SUBSTITUTE($D73," ",""))),'Cleaned Google Form'!$A$1:$M$5000,6,FALSE)="NO")),0,IF(OR(VLOOKUP(TRIM(UPPER(SUBSTITUTE($D73," ",""))),'Cleaned Google Form'!$A$1:$M$5000,8,FALSE)='Main Template'!O$12,VLOOKUP(TRIM(UPPER(SUBSTITUTE($D73," ",""))),'Cleaned Google Form'!$A$1:$M$5000,8,FALSE)='Main Template'!O$13,VLOOKUP(TRIM(UPPER(SUBSTITUTE($D73," ",""))),'Cleaned Google Form'!$A$1:$M$5000,8,FALSE)='Main Template'!O$14,VLOOKUP(TRIM(UPPER(SUBSTITUTE($D73," ",""))),'Cleaned Google Form'!$A$1:$M$5000,8,FALSE)='Main Template'!O$15),0,IF(AND('Main Template'!O$21&gt;=$C$9,'Main Template'!O$19,VLOOKUP(TRIM(UPPER(SUBSTITUTE($D73," ",""))),'Cleaned Google Form'!$A$1:$M$5000,7,FALSE)="YES"),0,IF(IFERROR(FIND('Main Template'!O$17,VLOOKUP(TRIM(UPPER(SUBSTITUTE('Main Template'!$D73," ",""))),'Cleaned Google Form'!$A$1:$M$5000,9,FALSE),1),FALSE),0,1))))),1)</f>
        <v>1</v>
      </c>
      <c r="P73" s="12">
        <f>IFERROR(IF(AND(WEEKDAY('Main Template'!P$18)=1,OR(VLOOKUP(TRIM(UPPER(SUBSTITUTE($D73," ",""))),'Cleaned Google Form'!$A$1:$M$5000,3,FALSE)="SMH",VLOOKUP(TRIM(UPPER(SUBSTITUTE($D73," ",""))),'Cleaned Google Form'!$A$1:$M$5000,3,FALSE)="RCH",VLOOKUP(TRIM(UPPER(SUBSTITUTE($D73," ",""))),'Cleaned Google Form'!$A$1:$M$5000,3,FALSE)="BCCA")),0,IF(AND(P$21=1,NOT(VLOOKUP(TRIM(UPPER(SUBSTITUTE($D73," ",""))),'Cleaned Google Form'!$A$1:$M$5000,6,FALSE)="NO")),0,IF(OR(VLOOKUP(TRIM(UPPER(SUBSTITUTE($D73," ",""))),'Cleaned Google Form'!$A$1:$M$5000,8,FALSE)='Main Template'!P$12,VLOOKUP(TRIM(UPPER(SUBSTITUTE($D73," ",""))),'Cleaned Google Form'!$A$1:$M$5000,8,FALSE)='Main Template'!P$13,VLOOKUP(TRIM(UPPER(SUBSTITUTE($D73," ",""))),'Cleaned Google Form'!$A$1:$M$5000,8,FALSE)='Main Template'!P$14,VLOOKUP(TRIM(UPPER(SUBSTITUTE($D73," ",""))),'Cleaned Google Form'!$A$1:$M$5000,8,FALSE)='Main Template'!P$15),0,IF(AND('Main Template'!P$21&gt;=$C$9,'Main Template'!P$19,VLOOKUP(TRIM(UPPER(SUBSTITUTE($D73," ",""))),'Cleaned Google Form'!$A$1:$M$5000,7,FALSE)="YES"),0,IF(IFERROR(FIND('Main Template'!P$17,VLOOKUP(TRIM(UPPER(SUBSTITUTE('Main Template'!$D73," ",""))),'Cleaned Google Form'!$A$1:$M$5000,9,FALSE),1),FALSE),0,1))))),1)</f>
        <v>1</v>
      </c>
      <c r="Q73" s="12">
        <f>IFERROR(IF(AND(WEEKDAY('Main Template'!Q$18)=1,OR(VLOOKUP(TRIM(UPPER(SUBSTITUTE($D73," ",""))),'Cleaned Google Form'!$A$1:$M$5000,3,FALSE)="SMH",VLOOKUP(TRIM(UPPER(SUBSTITUTE($D73," ",""))),'Cleaned Google Form'!$A$1:$M$5000,3,FALSE)="RCH",VLOOKUP(TRIM(UPPER(SUBSTITUTE($D73," ",""))),'Cleaned Google Form'!$A$1:$M$5000,3,FALSE)="BCCA")),0,IF(AND(Q$21=1,NOT(VLOOKUP(TRIM(UPPER(SUBSTITUTE($D73," ",""))),'Cleaned Google Form'!$A$1:$M$5000,6,FALSE)="NO")),0,IF(OR(VLOOKUP(TRIM(UPPER(SUBSTITUTE($D73," ",""))),'Cleaned Google Form'!$A$1:$M$5000,8,FALSE)='Main Template'!Q$12,VLOOKUP(TRIM(UPPER(SUBSTITUTE($D73," ",""))),'Cleaned Google Form'!$A$1:$M$5000,8,FALSE)='Main Template'!Q$13,VLOOKUP(TRIM(UPPER(SUBSTITUTE($D73," ",""))),'Cleaned Google Form'!$A$1:$M$5000,8,FALSE)='Main Template'!Q$14,VLOOKUP(TRIM(UPPER(SUBSTITUTE($D73," ",""))),'Cleaned Google Form'!$A$1:$M$5000,8,FALSE)='Main Template'!Q$15),0,IF(AND('Main Template'!Q$21&gt;=$C$9,'Main Template'!Q$19,VLOOKUP(TRIM(UPPER(SUBSTITUTE($D73," ",""))),'Cleaned Google Form'!$A$1:$M$5000,7,FALSE)="YES"),0,IF(IFERROR(FIND('Main Template'!Q$17,VLOOKUP(TRIM(UPPER(SUBSTITUTE('Main Template'!$D73," ",""))),'Cleaned Google Form'!$A$1:$M$5000,9,FALSE),1),FALSE),0,1))))),1)</f>
        <v>1</v>
      </c>
      <c r="R73" s="12">
        <f>IFERROR(IF(AND(WEEKDAY('Main Template'!R$18)=1,OR(VLOOKUP(TRIM(UPPER(SUBSTITUTE($D73," ",""))),'Cleaned Google Form'!$A$1:$M$5000,3,FALSE)="SMH",VLOOKUP(TRIM(UPPER(SUBSTITUTE($D73," ",""))),'Cleaned Google Form'!$A$1:$M$5000,3,FALSE)="RCH",VLOOKUP(TRIM(UPPER(SUBSTITUTE($D73," ",""))),'Cleaned Google Form'!$A$1:$M$5000,3,FALSE)="BCCA")),0,IF(AND(R$21=1,NOT(VLOOKUP(TRIM(UPPER(SUBSTITUTE($D73," ",""))),'Cleaned Google Form'!$A$1:$M$5000,6,FALSE)="NO")),0,IF(OR(VLOOKUP(TRIM(UPPER(SUBSTITUTE($D73," ",""))),'Cleaned Google Form'!$A$1:$M$5000,8,FALSE)='Main Template'!R$12,VLOOKUP(TRIM(UPPER(SUBSTITUTE($D73," ",""))),'Cleaned Google Form'!$A$1:$M$5000,8,FALSE)='Main Template'!R$13,VLOOKUP(TRIM(UPPER(SUBSTITUTE($D73," ",""))),'Cleaned Google Form'!$A$1:$M$5000,8,FALSE)='Main Template'!R$14,VLOOKUP(TRIM(UPPER(SUBSTITUTE($D73," ",""))),'Cleaned Google Form'!$A$1:$M$5000,8,FALSE)='Main Template'!R$15),0,IF(AND('Main Template'!R$21&gt;=$C$9,'Main Template'!R$19,VLOOKUP(TRIM(UPPER(SUBSTITUTE($D73," ",""))),'Cleaned Google Form'!$A$1:$M$5000,7,FALSE)="YES"),0,IF(IFERROR(FIND('Main Template'!R$17,VLOOKUP(TRIM(UPPER(SUBSTITUTE('Main Template'!$D73," ",""))),'Cleaned Google Form'!$A$1:$M$5000,9,FALSE),1),FALSE),0,1))))),1)</f>
        <v>1</v>
      </c>
      <c r="S73" s="12">
        <f>IFERROR(IF(AND(WEEKDAY('Main Template'!S$18)=1,OR(VLOOKUP(TRIM(UPPER(SUBSTITUTE($D73," ",""))),'Cleaned Google Form'!$A$1:$M$5000,3,FALSE)="SMH",VLOOKUP(TRIM(UPPER(SUBSTITUTE($D73," ",""))),'Cleaned Google Form'!$A$1:$M$5000,3,FALSE)="RCH",VLOOKUP(TRIM(UPPER(SUBSTITUTE($D73," ",""))),'Cleaned Google Form'!$A$1:$M$5000,3,FALSE)="BCCA")),0,IF(AND(S$21=1,NOT(VLOOKUP(TRIM(UPPER(SUBSTITUTE($D73," ",""))),'Cleaned Google Form'!$A$1:$M$5000,6,FALSE)="NO")),0,IF(OR(VLOOKUP(TRIM(UPPER(SUBSTITUTE($D73," ",""))),'Cleaned Google Form'!$A$1:$M$5000,8,FALSE)='Main Template'!S$12,VLOOKUP(TRIM(UPPER(SUBSTITUTE($D73," ",""))),'Cleaned Google Form'!$A$1:$M$5000,8,FALSE)='Main Template'!S$13,VLOOKUP(TRIM(UPPER(SUBSTITUTE($D73," ",""))),'Cleaned Google Form'!$A$1:$M$5000,8,FALSE)='Main Template'!S$14,VLOOKUP(TRIM(UPPER(SUBSTITUTE($D73," ",""))),'Cleaned Google Form'!$A$1:$M$5000,8,FALSE)='Main Template'!S$15),0,IF(AND('Main Template'!S$21&gt;=$C$9,'Main Template'!S$19,VLOOKUP(TRIM(UPPER(SUBSTITUTE($D73," ",""))),'Cleaned Google Form'!$A$1:$M$5000,7,FALSE)="YES"),0,IF(IFERROR(FIND('Main Template'!S$17,VLOOKUP(TRIM(UPPER(SUBSTITUTE('Main Template'!$D73," ",""))),'Cleaned Google Form'!$A$1:$M$5000,9,FALSE),1),FALSE),0,1))))),1)</f>
        <v>1</v>
      </c>
      <c r="T73" s="12">
        <f>IFERROR(IF(AND(WEEKDAY('Main Template'!T$18)=1,OR(VLOOKUP(TRIM(UPPER(SUBSTITUTE($D73," ",""))),'Cleaned Google Form'!$A$1:$M$5000,3,FALSE)="SMH",VLOOKUP(TRIM(UPPER(SUBSTITUTE($D73," ",""))),'Cleaned Google Form'!$A$1:$M$5000,3,FALSE)="RCH",VLOOKUP(TRIM(UPPER(SUBSTITUTE($D73," ",""))),'Cleaned Google Form'!$A$1:$M$5000,3,FALSE)="BCCA")),0,IF(AND(T$21=1,NOT(VLOOKUP(TRIM(UPPER(SUBSTITUTE($D73," ",""))),'Cleaned Google Form'!$A$1:$M$5000,6,FALSE)="NO")),0,IF(OR(VLOOKUP(TRIM(UPPER(SUBSTITUTE($D73," ",""))),'Cleaned Google Form'!$A$1:$M$5000,8,FALSE)='Main Template'!T$12,VLOOKUP(TRIM(UPPER(SUBSTITUTE($D73," ",""))),'Cleaned Google Form'!$A$1:$M$5000,8,FALSE)='Main Template'!T$13,VLOOKUP(TRIM(UPPER(SUBSTITUTE($D73," ",""))),'Cleaned Google Form'!$A$1:$M$5000,8,FALSE)='Main Template'!T$14,VLOOKUP(TRIM(UPPER(SUBSTITUTE($D73," ",""))),'Cleaned Google Form'!$A$1:$M$5000,8,FALSE)='Main Template'!T$15),0,IF(AND('Main Template'!T$21&gt;=$C$9,'Main Template'!T$19,VLOOKUP(TRIM(UPPER(SUBSTITUTE($D73," ",""))),'Cleaned Google Form'!$A$1:$M$5000,7,FALSE)="YES"),0,IF(IFERROR(FIND('Main Template'!T$17,VLOOKUP(TRIM(UPPER(SUBSTITUTE('Main Template'!$D73," ",""))),'Cleaned Google Form'!$A$1:$M$5000,9,FALSE),1),FALSE),0,1))))),1)</f>
        <v>1</v>
      </c>
      <c r="U73" s="12">
        <f>IFERROR(IF(AND(WEEKDAY('Main Template'!U$18)=1,OR(VLOOKUP(TRIM(UPPER(SUBSTITUTE($D73," ",""))),'Cleaned Google Form'!$A$1:$M$5000,3,FALSE)="SMH",VLOOKUP(TRIM(UPPER(SUBSTITUTE($D73," ",""))),'Cleaned Google Form'!$A$1:$M$5000,3,FALSE)="RCH",VLOOKUP(TRIM(UPPER(SUBSTITUTE($D73," ",""))),'Cleaned Google Form'!$A$1:$M$5000,3,FALSE)="BCCA")),0,IF(AND(U$21=1,NOT(VLOOKUP(TRIM(UPPER(SUBSTITUTE($D73," ",""))),'Cleaned Google Form'!$A$1:$M$5000,6,FALSE)="NO")),0,IF(OR(VLOOKUP(TRIM(UPPER(SUBSTITUTE($D73," ",""))),'Cleaned Google Form'!$A$1:$M$5000,8,FALSE)='Main Template'!U$12,VLOOKUP(TRIM(UPPER(SUBSTITUTE($D73," ",""))),'Cleaned Google Form'!$A$1:$M$5000,8,FALSE)='Main Template'!U$13,VLOOKUP(TRIM(UPPER(SUBSTITUTE($D73," ",""))),'Cleaned Google Form'!$A$1:$M$5000,8,FALSE)='Main Template'!U$14,VLOOKUP(TRIM(UPPER(SUBSTITUTE($D73," ",""))),'Cleaned Google Form'!$A$1:$M$5000,8,FALSE)='Main Template'!U$15),0,IF(AND('Main Template'!U$21&gt;=$C$9,'Main Template'!U$19,VLOOKUP(TRIM(UPPER(SUBSTITUTE($D73," ",""))),'Cleaned Google Form'!$A$1:$M$5000,7,FALSE)="YES"),0,IF(IFERROR(FIND('Main Template'!U$17,VLOOKUP(TRIM(UPPER(SUBSTITUTE('Main Template'!$D73," ",""))),'Cleaned Google Form'!$A$1:$M$5000,9,FALSE),1),FALSE),0,1))))),1)</f>
        <v>1</v>
      </c>
      <c r="V73" s="12">
        <f>IFERROR(IF(AND(WEEKDAY('Main Template'!V$18)=1,OR(VLOOKUP(TRIM(UPPER(SUBSTITUTE($D73," ",""))),'Cleaned Google Form'!$A$1:$M$5000,3,FALSE)="SMH",VLOOKUP(TRIM(UPPER(SUBSTITUTE($D73," ",""))),'Cleaned Google Form'!$A$1:$M$5000,3,FALSE)="RCH",VLOOKUP(TRIM(UPPER(SUBSTITUTE($D73," ",""))),'Cleaned Google Form'!$A$1:$M$5000,3,FALSE)="BCCA")),0,IF(AND(V$21=1,NOT(VLOOKUP(TRIM(UPPER(SUBSTITUTE($D73," ",""))),'Cleaned Google Form'!$A$1:$M$5000,6,FALSE)="NO")),0,IF(OR(VLOOKUP(TRIM(UPPER(SUBSTITUTE($D73," ",""))),'Cleaned Google Form'!$A$1:$M$5000,8,FALSE)='Main Template'!V$12,VLOOKUP(TRIM(UPPER(SUBSTITUTE($D73," ",""))),'Cleaned Google Form'!$A$1:$M$5000,8,FALSE)='Main Template'!V$13,VLOOKUP(TRIM(UPPER(SUBSTITUTE($D73," ",""))),'Cleaned Google Form'!$A$1:$M$5000,8,FALSE)='Main Template'!V$14,VLOOKUP(TRIM(UPPER(SUBSTITUTE($D73," ",""))),'Cleaned Google Form'!$A$1:$M$5000,8,FALSE)='Main Template'!V$15),0,IF(AND('Main Template'!V$21&gt;=$C$9,'Main Template'!V$19,VLOOKUP(TRIM(UPPER(SUBSTITUTE($D73," ",""))),'Cleaned Google Form'!$A$1:$M$5000,7,FALSE)="YES"),0,IF(IFERROR(FIND('Main Template'!V$17,VLOOKUP(TRIM(UPPER(SUBSTITUTE('Main Template'!$D73," ",""))),'Cleaned Google Form'!$A$1:$M$5000,9,FALSE),1),FALSE),0,1))))),1)</f>
        <v>1</v>
      </c>
      <c r="W73" s="12">
        <f>IFERROR(IF(AND(WEEKDAY('Main Template'!W$18)=1,OR(VLOOKUP(TRIM(UPPER(SUBSTITUTE($D73," ",""))),'Cleaned Google Form'!$A$1:$M$5000,3,FALSE)="SMH",VLOOKUP(TRIM(UPPER(SUBSTITUTE($D73," ",""))),'Cleaned Google Form'!$A$1:$M$5000,3,FALSE)="RCH",VLOOKUP(TRIM(UPPER(SUBSTITUTE($D73," ",""))),'Cleaned Google Form'!$A$1:$M$5000,3,FALSE)="BCCA")),0,IF(AND(W$21=1,NOT(VLOOKUP(TRIM(UPPER(SUBSTITUTE($D73," ",""))),'Cleaned Google Form'!$A$1:$M$5000,6,FALSE)="NO")),0,IF(OR(VLOOKUP(TRIM(UPPER(SUBSTITUTE($D73," ",""))),'Cleaned Google Form'!$A$1:$M$5000,8,FALSE)='Main Template'!W$12,VLOOKUP(TRIM(UPPER(SUBSTITUTE($D73," ",""))),'Cleaned Google Form'!$A$1:$M$5000,8,FALSE)='Main Template'!W$13,VLOOKUP(TRIM(UPPER(SUBSTITUTE($D73," ",""))),'Cleaned Google Form'!$A$1:$M$5000,8,FALSE)='Main Template'!W$14,VLOOKUP(TRIM(UPPER(SUBSTITUTE($D73," ",""))),'Cleaned Google Form'!$A$1:$M$5000,8,FALSE)='Main Template'!W$15),0,IF(AND('Main Template'!W$21&gt;=$C$9,'Main Template'!W$19,VLOOKUP(TRIM(UPPER(SUBSTITUTE($D73," ",""))),'Cleaned Google Form'!$A$1:$M$5000,7,FALSE)="YES"),0,IF(IFERROR(FIND('Main Template'!W$17,VLOOKUP(TRIM(UPPER(SUBSTITUTE('Main Template'!$D73," ",""))),'Cleaned Google Form'!$A$1:$M$5000,9,FALSE),1),FALSE),0,1))))),1)</f>
        <v>1</v>
      </c>
      <c r="X73" s="12">
        <f>IFERROR(IF(AND(WEEKDAY('Main Template'!X$18)=1,OR(VLOOKUP(TRIM(UPPER(SUBSTITUTE($D73," ",""))),'Cleaned Google Form'!$A$1:$M$5000,3,FALSE)="SMH",VLOOKUP(TRIM(UPPER(SUBSTITUTE($D73," ",""))),'Cleaned Google Form'!$A$1:$M$5000,3,FALSE)="RCH",VLOOKUP(TRIM(UPPER(SUBSTITUTE($D73," ",""))),'Cleaned Google Form'!$A$1:$M$5000,3,FALSE)="BCCA")),0,IF(AND(X$21=1,NOT(VLOOKUP(TRIM(UPPER(SUBSTITUTE($D73," ",""))),'Cleaned Google Form'!$A$1:$M$5000,6,FALSE)="NO")),0,IF(OR(VLOOKUP(TRIM(UPPER(SUBSTITUTE($D73," ",""))),'Cleaned Google Form'!$A$1:$M$5000,8,FALSE)='Main Template'!X$12,VLOOKUP(TRIM(UPPER(SUBSTITUTE($D73," ",""))),'Cleaned Google Form'!$A$1:$M$5000,8,FALSE)='Main Template'!X$13,VLOOKUP(TRIM(UPPER(SUBSTITUTE($D73," ",""))),'Cleaned Google Form'!$A$1:$M$5000,8,FALSE)='Main Template'!X$14,VLOOKUP(TRIM(UPPER(SUBSTITUTE($D73," ",""))),'Cleaned Google Form'!$A$1:$M$5000,8,FALSE)='Main Template'!X$15),0,IF(AND('Main Template'!X$21&gt;=$C$9,'Main Template'!X$19,VLOOKUP(TRIM(UPPER(SUBSTITUTE($D73," ",""))),'Cleaned Google Form'!$A$1:$M$5000,7,FALSE)="YES"),0,IF(IFERROR(FIND('Main Template'!X$17,VLOOKUP(TRIM(UPPER(SUBSTITUTE('Main Template'!$D73," ",""))),'Cleaned Google Form'!$A$1:$M$5000,9,FALSE),1),FALSE),0,1))))),1)</f>
        <v>1</v>
      </c>
      <c r="Y73" s="12">
        <f>IFERROR(IF(AND(WEEKDAY('Main Template'!Y$18)=1,OR(VLOOKUP(TRIM(UPPER(SUBSTITUTE($D73," ",""))),'Cleaned Google Form'!$A$1:$M$5000,3,FALSE)="SMH",VLOOKUP(TRIM(UPPER(SUBSTITUTE($D73," ",""))),'Cleaned Google Form'!$A$1:$M$5000,3,FALSE)="RCH",VLOOKUP(TRIM(UPPER(SUBSTITUTE($D73," ",""))),'Cleaned Google Form'!$A$1:$M$5000,3,FALSE)="BCCA")),0,IF(AND(Y$21=1,NOT(VLOOKUP(TRIM(UPPER(SUBSTITUTE($D73," ",""))),'Cleaned Google Form'!$A$1:$M$5000,6,FALSE)="NO")),0,IF(OR(VLOOKUP(TRIM(UPPER(SUBSTITUTE($D73," ",""))),'Cleaned Google Form'!$A$1:$M$5000,8,FALSE)='Main Template'!Y$12,VLOOKUP(TRIM(UPPER(SUBSTITUTE($D73," ",""))),'Cleaned Google Form'!$A$1:$M$5000,8,FALSE)='Main Template'!Y$13,VLOOKUP(TRIM(UPPER(SUBSTITUTE($D73," ",""))),'Cleaned Google Form'!$A$1:$M$5000,8,FALSE)='Main Template'!Y$14,VLOOKUP(TRIM(UPPER(SUBSTITUTE($D73," ",""))),'Cleaned Google Form'!$A$1:$M$5000,8,FALSE)='Main Template'!Y$15),0,IF(AND('Main Template'!Y$21&gt;=$C$9,'Main Template'!Y$19,VLOOKUP(TRIM(UPPER(SUBSTITUTE($D73," ",""))),'Cleaned Google Form'!$A$1:$M$5000,7,FALSE)="YES"),0,IF(IFERROR(FIND('Main Template'!Y$17,VLOOKUP(TRIM(UPPER(SUBSTITUTE('Main Template'!$D73," ",""))),'Cleaned Google Form'!$A$1:$M$5000,9,FALSE),1),FALSE),0,1))))),1)</f>
        <v>1</v>
      </c>
      <c r="Z73" s="12">
        <f>IFERROR(IF(AND(WEEKDAY('Main Template'!Z$18)=1,OR(VLOOKUP(TRIM(UPPER(SUBSTITUTE($D73," ",""))),'Cleaned Google Form'!$A$1:$M$5000,3,FALSE)="SMH",VLOOKUP(TRIM(UPPER(SUBSTITUTE($D73," ",""))),'Cleaned Google Form'!$A$1:$M$5000,3,FALSE)="RCH",VLOOKUP(TRIM(UPPER(SUBSTITUTE($D73," ",""))),'Cleaned Google Form'!$A$1:$M$5000,3,FALSE)="BCCA")),0,IF(AND(Z$21=1,NOT(VLOOKUP(TRIM(UPPER(SUBSTITUTE($D73," ",""))),'Cleaned Google Form'!$A$1:$M$5000,6,FALSE)="NO")),0,IF(OR(VLOOKUP(TRIM(UPPER(SUBSTITUTE($D73," ",""))),'Cleaned Google Form'!$A$1:$M$5000,8,FALSE)='Main Template'!Z$12,VLOOKUP(TRIM(UPPER(SUBSTITUTE($D73," ",""))),'Cleaned Google Form'!$A$1:$M$5000,8,FALSE)='Main Template'!Z$13,VLOOKUP(TRIM(UPPER(SUBSTITUTE($D73," ",""))),'Cleaned Google Form'!$A$1:$M$5000,8,FALSE)='Main Template'!Z$14,VLOOKUP(TRIM(UPPER(SUBSTITUTE($D73," ",""))),'Cleaned Google Form'!$A$1:$M$5000,8,FALSE)='Main Template'!Z$15),0,IF(AND('Main Template'!Z$21&gt;=$C$9,'Main Template'!Z$19,VLOOKUP(TRIM(UPPER(SUBSTITUTE($D73," ",""))),'Cleaned Google Form'!$A$1:$M$5000,7,FALSE)="YES"),0,IF(IFERROR(FIND('Main Template'!Z$17,VLOOKUP(TRIM(UPPER(SUBSTITUTE('Main Template'!$D73," ",""))),'Cleaned Google Form'!$A$1:$M$5000,9,FALSE),1),FALSE),0,1))))),1)</f>
        <v>1</v>
      </c>
      <c r="AA73" s="12">
        <f>IFERROR(IF(AND(WEEKDAY('Main Template'!AA$18)=1,OR(VLOOKUP(TRIM(UPPER(SUBSTITUTE($D73," ",""))),'Cleaned Google Form'!$A$1:$M$5000,3,FALSE)="SMH",VLOOKUP(TRIM(UPPER(SUBSTITUTE($D73," ",""))),'Cleaned Google Form'!$A$1:$M$5000,3,FALSE)="RCH",VLOOKUP(TRIM(UPPER(SUBSTITUTE($D73," ",""))),'Cleaned Google Form'!$A$1:$M$5000,3,FALSE)="BCCA")),0,IF(AND(AA$21=1,NOT(VLOOKUP(TRIM(UPPER(SUBSTITUTE($D73," ",""))),'Cleaned Google Form'!$A$1:$M$5000,6,FALSE)="NO")),0,IF(OR(VLOOKUP(TRIM(UPPER(SUBSTITUTE($D73," ",""))),'Cleaned Google Form'!$A$1:$M$5000,8,FALSE)='Main Template'!AA$12,VLOOKUP(TRIM(UPPER(SUBSTITUTE($D73," ",""))),'Cleaned Google Form'!$A$1:$M$5000,8,FALSE)='Main Template'!AA$13,VLOOKUP(TRIM(UPPER(SUBSTITUTE($D73," ",""))),'Cleaned Google Form'!$A$1:$M$5000,8,FALSE)='Main Template'!AA$14,VLOOKUP(TRIM(UPPER(SUBSTITUTE($D73," ",""))),'Cleaned Google Form'!$A$1:$M$5000,8,FALSE)='Main Template'!AA$15),0,IF(AND('Main Template'!AA$21&gt;=$C$9,'Main Template'!AA$19,VLOOKUP(TRIM(UPPER(SUBSTITUTE($D73," ",""))),'Cleaned Google Form'!$A$1:$M$5000,7,FALSE)="YES"),0,IF(IFERROR(FIND('Main Template'!AA$17,VLOOKUP(TRIM(UPPER(SUBSTITUTE('Main Template'!$D73," ",""))),'Cleaned Google Form'!$A$1:$M$5000,9,FALSE),1),FALSE),0,1))))),1)</f>
        <v>1</v>
      </c>
      <c r="AB73" s="12">
        <f>IFERROR(IF(AND(WEEKDAY('Main Template'!AB$18)=1,OR(VLOOKUP(TRIM(UPPER(SUBSTITUTE($D73," ",""))),'Cleaned Google Form'!$A$1:$M$5000,3,FALSE)="SMH",VLOOKUP(TRIM(UPPER(SUBSTITUTE($D73," ",""))),'Cleaned Google Form'!$A$1:$M$5000,3,FALSE)="RCH",VLOOKUP(TRIM(UPPER(SUBSTITUTE($D73," ",""))),'Cleaned Google Form'!$A$1:$M$5000,3,FALSE)="BCCA")),0,IF(AND(AB$21=1,NOT(VLOOKUP(TRIM(UPPER(SUBSTITUTE($D73," ",""))),'Cleaned Google Form'!$A$1:$M$5000,6,FALSE)="NO")),0,IF(OR(VLOOKUP(TRIM(UPPER(SUBSTITUTE($D73," ",""))),'Cleaned Google Form'!$A$1:$M$5000,8,FALSE)='Main Template'!AB$12,VLOOKUP(TRIM(UPPER(SUBSTITUTE($D73," ",""))),'Cleaned Google Form'!$A$1:$M$5000,8,FALSE)='Main Template'!AB$13,VLOOKUP(TRIM(UPPER(SUBSTITUTE($D73," ",""))),'Cleaned Google Form'!$A$1:$M$5000,8,FALSE)='Main Template'!AB$14,VLOOKUP(TRIM(UPPER(SUBSTITUTE($D73," ",""))),'Cleaned Google Form'!$A$1:$M$5000,8,FALSE)='Main Template'!AB$15),0,IF(AND('Main Template'!AB$21&gt;=$C$9,'Main Template'!AB$19,VLOOKUP(TRIM(UPPER(SUBSTITUTE($D73," ",""))),'Cleaned Google Form'!$A$1:$M$5000,7,FALSE)="YES"),0,IF(IFERROR(FIND('Main Template'!AB$17,VLOOKUP(TRIM(UPPER(SUBSTITUTE('Main Template'!$D73," ",""))),'Cleaned Google Form'!$A$1:$M$5000,9,FALSE),1),FALSE),0,1))))),1)</f>
        <v>1</v>
      </c>
      <c r="AC73" s="12">
        <f>IFERROR(IF(AND(WEEKDAY('Main Template'!AC$18)=1,OR(VLOOKUP(TRIM(UPPER(SUBSTITUTE($D73," ",""))),'Cleaned Google Form'!$A$1:$M$5000,3,FALSE)="SMH",VLOOKUP(TRIM(UPPER(SUBSTITUTE($D73," ",""))),'Cleaned Google Form'!$A$1:$M$5000,3,FALSE)="RCH",VLOOKUP(TRIM(UPPER(SUBSTITUTE($D73," ",""))),'Cleaned Google Form'!$A$1:$M$5000,3,FALSE)="BCCA")),0,IF(AND(AC$21=1,NOT(VLOOKUP(TRIM(UPPER(SUBSTITUTE($D73," ",""))),'Cleaned Google Form'!$A$1:$M$5000,6,FALSE)="NO")),0,IF(OR(VLOOKUP(TRIM(UPPER(SUBSTITUTE($D73," ",""))),'Cleaned Google Form'!$A$1:$M$5000,8,FALSE)='Main Template'!AC$12,VLOOKUP(TRIM(UPPER(SUBSTITUTE($D73," ",""))),'Cleaned Google Form'!$A$1:$M$5000,8,FALSE)='Main Template'!AC$13,VLOOKUP(TRIM(UPPER(SUBSTITUTE($D73," ",""))),'Cleaned Google Form'!$A$1:$M$5000,8,FALSE)='Main Template'!AC$14,VLOOKUP(TRIM(UPPER(SUBSTITUTE($D73," ",""))),'Cleaned Google Form'!$A$1:$M$5000,8,FALSE)='Main Template'!AC$15),0,IF(AND('Main Template'!AC$21&gt;=$C$9,'Main Template'!AC$19,VLOOKUP(TRIM(UPPER(SUBSTITUTE($D73," ",""))),'Cleaned Google Form'!$A$1:$M$5000,7,FALSE)="YES"),0,IF(IFERROR(FIND('Main Template'!AC$17,VLOOKUP(TRIM(UPPER(SUBSTITUTE('Main Template'!$D73," ",""))),'Cleaned Google Form'!$A$1:$M$5000,9,FALSE),1),FALSE),0,1))))),1)</f>
        <v>1</v>
      </c>
      <c r="AD73" s="12">
        <f>IFERROR(IF(AND(WEEKDAY('Main Template'!AD$18)=1,OR(VLOOKUP(TRIM(UPPER(SUBSTITUTE($D73," ",""))),'Cleaned Google Form'!$A$1:$M$5000,3,FALSE)="SMH",VLOOKUP(TRIM(UPPER(SUBSTITUTE($D73," ",""))),'Cleaned Google Form'!$A$1:$M$5000,3,FALSE)="RCH",VLOOKUP(TRIM(UPPER(SUBSTITUTE($D73," ",""))),'Cleaned Google Form'!$A$1:$M$5000,3,FALSE)="BCCA")),0,IF(AND(AD$21=1,NOT(VLOOKUP(TRIM(UPPER(SUBSTITUTE($D73," ",""))),'Cleaned Google Form'!$A$1:$M$5000,6,FALSE)="NO")),0,IF(OR(VLOOKUP(TRIM(UPPER(SUBSTITUTE($D73," ",""))),'Cleaned Google Form'!$A$1:$M$5000,8,FALSE)='Main Template'!AD$12,VLOOKUP(TRIM(UPPER(SUBSTITUTE($D73," ",""))),'Cleaned Google Form'!$A$1:$M$5000,8,FALSE)='Main Template'!AD$13,VLOOKUP(TRIM(UPPER(SUBSTITUTE($D73," ",""))),'Cleaned Google Form'!$A$1:$M$5000,8,FALSE)='Main Template'!AD$14,VLOOKUP(TRIM(UPPER(SUBSTITUTE($D73," ",""))),'Cleaned Google Form'!$A$1:$M$5000,8,FALSE)='Main Template'!AD$15),0,IF(AND('Main Template'!AD$21&gt;=$C$9,'Main Template'!AD$19,VLOOKUP(TRIM(UPPER(SUBSTITUTE($D73," ",""))),'Cleaned Google Form'!$A$1:$M$5000,7,FALSE)="YES"),0,IF(IFERROR(FIND('Main Template'!AD$17,VLOOKUP(TRIM(UPPER(SUBSTITUTE('Main Template'!$D73," ",""))),'Cleaned Google Form'!$A$1:$M$5000,9,FALSE),1),FALSE),0,1))))),1)</f>
        <v>1</v>
      </c>
      <c r="AE73" s="12">
        <f>IFERROR(IF(AND(WEEKDAY('Main Template'!AE$18)=1,OR(VLOOKUP(TRIM(UPPER(SUBSTITUTE($D73," ",""))),'Cleaned Google Form'!$A$1:$M$5000,3,FALSE)="SMH",VLOOKUP(TRIM(UPPER(SUBSTITUTE($D73," ",""))),'Cleaned Google Form'!$A$1:$M$5000,3,FALSE)="RCH",VLOOKUP(TRIM(UPPER(SUBSTITUTE($D73," ",""))),'Cleaned Google Form'!$A$1:$M$5000,3,FALSE)="BCCA")),0,IF(AND(AE$21=1,NOT(VLOOKUP(TRIM(UPPER(SUBSTITUTE($D73," ",""))),'Cleaned Google Form'!$A$1:$M$5000,6,FALSE)="NO")),0,IF(OR(VLOOKUP(TRIM(UPPER(SUBSTITUTE($D73," ",""))),'Cleaned Google Form'!$A$1:$M$5000,8,FALSE)='Main Template'!AE$12,VLOOKUP(TRIM(UPPER(SUBSTITUTE($D73," ",""))),'Cleaned Google Form'!$A$1:$M$5000,8,FALSE)='Main Template'!AE$13,VLOOKUP(TRIM(UPPER(SUBSTITUTE($D73," ",""))),'Cleaned Google Form'!$A$1:$M$5000,8,FALSE)='Main Template'!AE$14,VLOOKUP(TRIM(UPPER(SUBSTITUTE($D73," ",""))),'Cleaned Google Form'!$A$1:$M$5000,8,FALSE)='Main Template'!AE$15),0,IF(AND('Main Template'!AE$21&gt;=$C$9,'Main Template'!AE$19,VLOOKUP(TRIM(UPPER(SUBSTITUTE($D73," ",""))),'Cleaned Google Form'!$A$1:$M$5000,7,FALSE)="YES"),0,IF(IFERROR(FIND('Main Template'!AE$17,VLOOKUP(TRIM(UPPER(SUBSTITUTE('Main Template'!$D73," ",""))),'Cleaned Google Form'!$A$1:$M$5000,9,FALSE),1),FALSE),0,1))))),1)</f>
        <v>1</v>
      </c>
      <c r="AF73" s="12">
        <f>IFERROR(IF(AND(WEEKDAY('Main Template'!AF$18)=1,OR(VLOOKUP(TRIM(UPPER(SUBSTITUTE($D73," ",""))),'Cleaned Google Form'!$A$1:$M$5000,3,FALSE)="SMH",VLOOKUP(TRIM(UPPER(SUBSTITUTE($D73," ",""))),'Cleaned Google Form'!$A$1:$M$5000,3,FALSE)="RCH",VLOOKUP(TRIM(UPPER(SUBSTITUTE($D73," ",""))),'Cleaned Google Form'!$A$1:$M$5000,3,FALSE)="BCCA")),0,IF(AND(AF$21=1,NOT(VLOOKUP(TRIM(UPPER(SUBSTITUTE($D73," ",""))),'Cleaned Google Form'!$A$1:$M$5000,6,FALSE)="NO")),0,IF(OR(VLOOKUP(TRIM(UPPER(SUBSTITUTE($D73," ",""))),'Cleaned Google Form'!$A$1:$M$5000,8,FALSE)='Main Template'!AF$12,VLOOKUP(TRIM(UPPER(SUBSTITUTE($D73," ",""))),'Cleaned Google Form'!$A$1:$M$5000,8,FALSE)='Main Template'!AF$13,VLOOKUP(TRIM(UPPER(SUBSTITUTE($D73," ",""))),'Cleaned Google Form'!$A$1:$M$5000,8,FALSE)='Main Template'!AF$14,VLOOKUP(TRIM(UPPER(SUBSTITUTE($D73," ",""))),'Cleaned Google Form'!$A$1:$M$5000,8,FALSE)='Main Template'!AF$15),0,IF(AND('Main Template'!AF$21&gt;=$C$9,'Main Template'!AF$19,VLOOKUP(TRIM(UPPER(SUBSTITUTE($D73," ",""))),'Cleaned Google Form'!$A$1:$M$5000,7,FALSE)="YES"),0,IF(IFERROR(FIND('Main Template'!AF$17,VLOOKUP(TRIM(UPPER(SUBSTITUTE('Main Template'!$D73," ",""))),'Cleaned Google Form'!$A$1:$M$5000,9,FALSE),1),FALSE),0,1))))),1)</f>
        <v>1</v>
      </c>
      <c r="AG73" s="12">
        <f>IFERROR(IF(AND(WEEKDAY('Main Template'!AG$18)=1,OR(VLOOKUP(TRIM(UPPER(SUBSTITUTE($D73," ",""))),'Cleaned Google Form'!$A$1:$M$5000,3,FALSE)="SMH",VLOOKUP(TRIM(UPPER(SUBSTITUTE($D73," ",""))),'Cleaned Google Form'!$A$1:$M$5000,3,FALSE)="RCH",VLOOKUP(TRIM(UPPER(SUBSTITUTE($D73," ",""))),'Cleaned Google Form'!$A$1:$M$5000,3,FALSE)="BCCA")),0,IF(AND(AG$21=1,NOT(VLOOKUP(TRIM(UPPER(SUBSTITUTE($D73," ",""))),'Cleaned Google Form'!$A$1:$M$5000,6,FALSE)="NO")),0,IF(OR(VLOOKUP(TRIM(UPPER(SUBSTITUTE($D73," ",""))),'Cleaned Google Form'!$A$1:$M$5000,8,FALSE)='Main Template'!AG$12,VLOOKUP(TRIM(UPPER(SUBSTITUTE($D73," ",""))),'Cleaned Google Form'!$A$1:$M$5000,8,FALSE)='Main Template'!AG$13,VLOOKUP(TRIM(UPPER(SUBSTITUTE($D73," ",""))),'Cleaned Google Form'!$A$1:$M$5000,8,FALSE)='Main Template'!AG$14,VLOOKUP(TRIM(UPPER(SUBSTITUTE($D73," ",""))),'Cleaned Google Form'!$A$1:$M$5000,8,FALSE)='Main Template'!AG$15),0,IF(AND('Main Template'!AG$21&gt;=$C$9,'Main Template'!AG$19,VLOOKUP(TRIM(UPPER(SUBSTITUTE($D73," ",""))),'Cleaned Google Form'!$A$1:$M$5000,7,FALSE)="YES"),0,IF(IFERROR(FIND('Main Template'!AG$17,VLOOKUP(TRIM(UPPER(SUBSTITUTE('Main Template'!$D73," ",""))),'Cleaned Google Form'!$A$1:$M$5000,9,FALSE),1),FALSE),0,1))))),1)</f>
        <v>1</v>
      </c>
      <c r="AH73" s="12">
        <f>IFERROR(IF(AND(WEEKDAY('Main Template'!AH$18)=1,OR(VLOOKUP(TRIM(UPPER(SUBSTITUTE($D73," ",""))),'Cleaned Google Form'!$A$1:$M$5000,3,FALSE)="SMH",VLOOKUP(TRIM(UPPER(SUBSTITUTE($D73," ",""))),'Cleaned Google Form'!$A$1:$M$5000,3,FALSE)="RCH",VLOOKUP(TRIM(UPPER(SUBSTITUTE($D73," ",""))),'Cleaned Google Form'!$A$1:$M$5000,3,FALSE)="BCCA")),0,IF(AND(AH$21=1,NOT(VLOOKUP(TRIM(UPPER(SUBSTITUTE($D73," ",""))),'Cleaned Google Form'!$A$1:$M$5000,6,FALSE)="NO")),0,IF(OR(VLOOKUP(TRIM(UPPER(SUBSTITUTE($D73," ",""))),'Cleaned Google Form'!$A$1:$M$5000,8,FALSE)='Main Template'!AH$12,VLOOKUP(TRIM(UPPER(SUBSTITUTE($D73," ",""))),'Cleaned Google Form'!$A$1:$M$5000,8,FALSE)='Main Template'!AH$13,VLOOKUP(TRIM(UPPER(SUBSTITUTE($D73," ",""))),'Cleaned Google Form'!$A$1:$M$5000,8,FALSE)='Main Template'!AH$14,VLOOKUP(TRIM(UPPER(SUBSTITUTE($D73," ",""))),'Cleaned Google Form'!$A$1:$M$5000,8,FALSE)='Main Template'!AH$15),0,IF(AND('Main Template'!AH$21&gt;=$C$9,'Main Template'!AH$19,VLOOKUP(TRIM(UPPER(SUBSTITUTE($D73," ",""))),'Cleaned Google Form'!$A$1:$M$5000,7,FALSE)="YES"),0,IF(IFERROR(FIND('Main Template'!AH$17,VLOOKUP(TRIM(UPPER(SUBSTITUTE('Main Template'!$D73," ",""))),'Cleaned Google Form'!$A$1:$M$5000,9,FALSE),1),FALSE),0,1))))),1)</f>
        <v>1</v>
      </c>
      <c r="AI73" s="12">
        <f>IFERROR(IF(AND(WEEKDAY('Main Template'!AI$18)=1,OR(VLOOKUP(TRIM(UPPER(SUBSTITUTE($D73," ",""))),'Cleaned Google Form'!$A$1:$M$5000,3,FALSE)="SMH",VLOOKUP(TRIM(UPPER(SUBSTITUTE($D73," ",""))),'Cleaned Google Form'!$A$1:$M$5000,3,FALSE)="RCH",VLOOKUP(TRIM(UPPER(SUBSTITUTE($D73," ",""))),'Cleaned Google Form'!$A$1:$M$5000,3,FALSE)="BCCA")),0,IF(AND(AI$21=1,NOT(VLOOKUP(TRIM(UPPER(SUBSTITUTE($D73," ",""))),'Cleaned Google Form'!$A$1:$M$5000,6,FALSE)="NO")),0,IF(OR(VLOOKUP(TRIM(UPPER(SUBSTITUTE($D73," ",""))),'Cleaned Google Form'!$A$1:$M$5000,8,FALSE)='Main Template'!AI$12,VLOOKUP(TRIM(UPPER(SUBSTITUTE($D73," ",""))),'Cleaned Google Form'!$A$1:$M$5000,8,FALSE)='Main Template'!AI$13,VLOOKUP(TRIM(UPPER(SUBSTITUTE($D73," ",""))),'Cleaned Google Form'!$A$1:$M$5000,8,FALSE)='Main Template'!AI$14,VLOOKUP(TRIM(UPPER(SUBSTITUTE($D73," ",""))),'Cleaned Google Form'!$A$1:$M$5000,8,FALSE)='Main Template'!AI$15),0,IF(AND('Main Template'!AI$21&gt;=$C$9,'Main Template'!AI$19,VLOOKUP(TRIM(UPPER(SUBSTITUTE($D73," ",""))),'Cleaned Google Form'!$A$1:$M$5000,7,FALSE)="YES"),0,IF(IFERROR(FIND('Main Template'!AI$17,VLOOKUP(TRIM(UPPER(SUBSTITUTE('Main Template'!$D73," ",""))),'Cleaned Google Form'!$A$1:$M$5000,9,FALSE),1),FALSE),0,1))))),1)</f>
        <v>0</v>
      </c>
      <c r="AJ73" s="12">
        <f>IFERROR(IF(AND(WEEKDAY('Main Template'!AJ$18)=1,OR(VLOOKUP(TRIM(UPPER(SUBSTITUTE($D73," ",""))),'Cleaned Google Form'!$A$1:$M$5000,3,FALSE)="SMH",VLOOKUP(TRIM(UPPER(SUBSTITUTE($D73," ",""))),'Cleaned Google Form'!$A$1:$M$5000,3,FALSE)="RCH",VLOOKUP(TRIM(UPPER(SUBSTITUTE($D73," ",""))),'Cleaned Google Form'!$A$1:$M$5000,3,FALSE)="BCCA")),0,IF(AND(AJ$21=1,NOT(VLOOKUP(TRIM(UPPER(SUBSTITUTE($D73," ",""))),'Cleaned Google Form'!$A$1:$M$5000,6,FALSE)="NO")),0,IF(OR(VLOOKUP(TRIM(UPPER(SUBSTITUTE($D73," ",""))),'Cleaned Google Form'!$A$1:$M$5000,8,FALSE)='Main Template'!AJ$12,VLOOKUP(TRIM(UPPER(SUBSTITUTE($D73," ",""))),'Cleaned Google Form'!$A$1:$M$5000,8,FALSE)='Main Template'!AJ$13,VLOOKUP(TRIM(UPPER(SUBSTITUTE($D73," ",""))),'Cleaned Google Form'!$A$1:$M$5000,8,FALSE)='Main Template'!AJ$14,VLOOKUP(TRIM(UPPER(SUBSTITUTE($D73," ",""))),'Cleaned Google Form'!$A$1:$M$5000,8,FALSE)='Main Template'!AJ$15),0,IF(AND('Main Template'!AJ$21&gt;=$C$9,'Main Template'!AJ$19,VLOOKUP(TRIM(UPPER(SUBSTITUTE($D73," ",""))),'Cleaned Google Form'!$A$1:$M$5000,7,FALSE)="YES"),0,IF(IFERROR(FIND('Main Template'!AJ$17,VLOOKUP(TRIM(UPPER(SUBSTITUTE('Main Template'!$D73," ",""))),'Cleaned Google Form'!$A$1:$M$5000,9,FALSE),1),FALSE),0,1))))),1)</f>
        <v>0</v>
      </c>
      <c r="AK73" s="12">
        <f>IFERROR(IF(AND(WEEKDAY('Main Template'!AK$18)=1,OR(VLOOKUP(TRIM(UPPER(SUBSTITUTE($D73," ",""))),'Cleaned Google Form'!$A$1:$M$5000,3,FALSE)="SMH",VLOOKUP(TRIM(UPPER(SUBSTITUTE($D73," ",""))),'Cleaned Google Form'!$A$1:$M$5000,3,FALSE)="RCH",VLOOKUP(TRIM(UPPER(SUBSTITUTE($D73," ",""))),'Cleaned Google Form'!$A$1:$M$5000,3,FALSE)="BCCA")),0,IF(AND(AK$21=1,NOT(VLOOKUP(TRIM(UPPER(SUBSTITUTE($D73," ",""))),'Cleaned Google Form'!$A$1:$M$5000,6,FALSE)="NO")),0,IF(OR(VLOOKUP(TRIM(UPPER(SUBSTITUTE($D73," ",""))),'Cleaned Google Form'!$A$1:$M$5000,8,FALSE)='Main Template'!AK$12,VLOOKUP(TRIM(UPPER(SUBSTITUTE($D73," ",""))),'Cleaned Google Form'!$A$1:$M$5000,8,FALSE)='Main Template'!AK$13,VLOOKUP(TRIM(UPPER(SUBSTITUTE($D73," ",""))),'Cleaned Google Form'!$A$1:$M$5000,8,FALSE)='Main Template'!AK$14,VLOOKUP(TRIM(UPPER(SUBSTITUTE($D73," ",""))),'Cleaned Google Form'!$A$1:$M$5000,8,FALSE)='Main Template'!AK$15),0,IF(AND('Main Template'!AK$21&gt;=$C$9,'Main Template'!AK$19,VLOOKUP(TRIM(UPPER(SUBSTITUTE($D73," ",""))),'Cleaned Google Form'!$A$1:$M$5000,7,FALSE)="YES"),0,IF(IFERROR(FIND('Main Template'!AK$17,VLOOKUP(TRIM(UPPER(SUBSTITUTE('Main Template'!$D73," ",""))),'Cleaned Google Form'!$A$1:$M$5000,9,FALSE),1),FALSE),0,1))))),1)</f>
        <v>0</v>
      </c>
      <c r="AL73" s="12">
        <f>IFERROR(IF(AND(WEEKDAY('Main Template'!AL$18)=1,OR(VLOOKUP(TRIM(UPPER(SUBSTITUTE($D73," ",""))),'Cleaned Google Form'!$A$1:$M$5000,3,FALSE)="SMH",VLOOKUP(TRIM(UPPER(SUBSTITUTE($D73," ",""))),'Cleaned Google Form'!$A$1:$M$5000,3,FALSE)="RCH",VLOOKUP(TRIM(UPPER(SUBSTITUTE($D73," ",""))),'Cleaned Google Form'!$A$1:$M$5000,3,FALSE)="BCCA")),0,IF(AND(AL$21=1,NOT(VLOOKUP(TRIM(UPPER(SUBSTITUTE($D73," ",""))),'Cleaned Google Form'!$A$1:$M$5000,6,FALSE)="NO")),0,IF(OR(VLOOKUP(TRIM(UPPER(SUBSTITUTE($D73," ",""))),'Cleaned Google Form'!$A$1:$M$5000,8,FALSE)='Main Template'!AL$12,VLOOKUP(TRIM(UPPER(SUBSTITUTE($D73," ",""))),'Cleaned Google Form'!$A$1:$M$5000,8,FALSE)='Main Template'!AL$13,VLOOKUP(TRIM(UPPER(SUBSTITUTE($D73," ",""))),'Cleaned Google Form'!$A$1:$M$5000,8,FALSE)='Main Template'!AL$14,VLOOKUP(TRIM(UPPER(SUBSTITUTE($D73," ",""))),'Cleaned Google Form'!$A$1:$M$5000,8,FALSE)='Main Template'!AL$15),0,IF(AND('Main Template'!AL$21&gt;=$C$9,'Main Template'!AL$19,VLOOKUP(TRIM(UPPER(SUBSTITUTE($D73," ",""))),'Cleaned Google Form'!$A$1:$M$5000,7,FALSE)="YES"),0,IF(IFERROR(FIND('Main Template'!AL$17,VLOOKUP(TRIM(UPPER(SUBSTITUTE('Main Template'!$D73," ",""))),'Cleaned Google Form'!$A$1:$M$5000,9,FALSE),1),FALSE),0,1))))),1)</f>
        <v>0</v>
      </c>
      <c r="AM73" s="12">
        <f>IFERROR(IF(AND(WEEKDAY('Main Template'!AM$18)=1,OR(VLOOKUP(TRIM(UPPER(SUBSTITUTE($D73," ",""))),'Cleaned Google Form'!$A$1:$M$5000,3,FALSE)="SMH",VLOOKUP(TRIM(UPPER(SUBSTITUTE($D73," ",""))),'Cleaned Google Form'!$A$1:$M$5000,3,FALSE)="RCH",VLOOKUP(TRIM(UPPER(SUBSTITUTE($D73," ",""))),'Cleaned Google Form'!$A$1:$M$5000,3,FALSE)="BCCA")),0,IF(AND(AM$21=1,NOT(VLOOKUP(TRIM(UPPER(SUBSTITUTE($D73," ",""))),'Cleaned Google Form'!$A$1:$M$5000,6,FALSE)="NO")),0,IF(OR(VLOOKUP(TRIM(UPPER(SUBSTITUTE($D73," ",""))),'Cleaned Google Form'!$A$1:$M$5000,8,FALSE)='Main Template'!AM$12,VLOOKUP(TRIM(UPPER(SUBSTITUTE($D73," ",""))),'Cleaned Google Form'!$A$1:$M$5000,8,FALSE)='Main Template'!AM$13,VLOOKUP(TRIM(UPPER(SUBSTITUTE($D73," ",""))),'Cleaned Google Form'!$A$1:$M$5000,8,FALSE)='Main Template'!AM$14,VLOOKUP(TRIM(UPPER(SUBSTITUTE($D73," ",""))),'Cleaned Google Form'!$A$1:$M$5000,8,FALSE)='Main Template'!AM$15),0,IF(AND('Main Template'!AM$21&gt;=$C$9,'Main Template'!AM$19,VLOOKUP(TRIM(UPPER(SUBSTITUTE($D73," ",""))),'Cleaned Google Form'!$A$1:$M$5000,7,FALSE)="YES"),0,IF(IFERROR(FIND('Main Template'!AM$17,VLOOKUP(TRIM(UPPER(SUBSTITUTE('Main Template'!$D73," ",""))),'Cleaned Google Form'!$A$1:$M$5000,9,FALSE),1),FALSE),0,1))))),1)</f>
        <v>1</v>
      </c>
      <c r="AN73" s="12">
        <f>IFERROR(IF(AND(WEEKDAY('Main Template'!AN$18)=1,OR(VLOOKUP(TRIM(UPPER(SUBSTITUTE($D73," ",""))),'Cleaned Google Form'!$A$1:$M$5000,3,FALSE)="SMH",VLOOKUP(TRIM(UPPER(SUBSTITUTE($D73," ",""))),'Cleaned Google Form'!$A$1:$M$5000,3,FALSE)="RCH",VLOOKUP(TRIM(UPPER(SUBSTITUTE($D73," ",""))),'Cleaned Google Form'!$A$1:$M$5000,3,FALSE)="BCCA")),0,IF(AND(AN$21=1,NOT(VLOOKUP(TRIM(UPPER(SUBSTITUTE($D73," ",""))),'Cleaned Google Form'!$A$1:$M$5000,6,FALSE)="NO")),0,IF(OR(VLOOKUP(TRIM(UPPER(SUBSTITUTE($D73," ",""))),'Cleaned Google Form'!$A$1:$M$5000,8,FALSE)='Main Template'!AN$12,VLOOKUP(TRIM(UPPER(SUBSTITUTE($D73," ",""))),'Cleaned Google Form'!$A$1:$M$5000,8,FALSE)='Main Template'!AN$13,VLOOKUP(TRIM(UPPER(SUBSTITUTE($D73," ",""))),'Cleaned Google Form'!$A$1:$M$5000,8,FALSE)='Main Template'!AN$14,VLOOKUP(TRIM(UPPER(SUBSTITUTE($D73," ",""))),'Cleaned Google Form'!$A$1:$M$5000,8,FALSE)='Main Template'!AN$15),0,IF(AND('Main Template'!AN$21&gt;=$C$9,'Main Template'!AN$19,VLOOKUP(TRIM(UPPER(SUBSTITUTE($D73," ",""))),'Cleaned Google Form'!$A$1:$M$5000,7,FALSE)="YES"),0,IF(IFERROR(FIND('Main Template'!AN$17,VLOOKUP(TRIM(UPPER(SUBSTITUTE('Main Template'!$D73," ",""))),'Cleaned Google Form'!$A$1:$M$5000,9,FALSE),1),FALSE),0,1))))),1)</f>
        <v>1</v>
      </c>
    </row>
    <row r="74" spans="2:40">
      <c r="B74" t="str">
        <f>IFERROR(IF(ISNUMBER(MATCH(UPPER(SUBSTITUTE(D74," ","")),'Cleaned Google Form'!$A:$A,0)),"","Oops"),"Not Present")</f>
        <v/>
      </c>
      <c r="C74" s="4">
        <f>I74</f>
        <v>53</v>
      </c>
      <c r="D74" s="4" t="s">
        <v>305</v>
      </c>
      <c r="E74" s="4">
        <f>IFERROR(IF(VLOOKUP(TRIM(UPPER(SUBSTITUTE(D74," ",""))),'Cleaned Google Form'!$A$1:$L$5000,5,FALSE)="YES",1,0),0)</f>
        <v>1</v>
      </c>
      <c r="F74" s="4">
        <f>IFERROR(IF(RIGHT(VLOOKUP(TRIM(UPPER(SUBSTITUTE(D74," ",""))),'Cleaned Google Form'!$A$1:$L$5000,2,FALSE),1)="1",1,0),0)</f>
        <v>0</v>
      </c>
      <c r="G74" s="4">
        <f>IFERROR(IF(VLOOKUP(TRIM(UPPER(SUBSTITUTE(D74," ",""))),'Cleaned Google Form'!$A$1:$L$5000,3,FALSE)="VGH",1,0),0)</f>
        <v>0</v>
      </c>
      <c r="H74" s="4">
        <f>IFERROR(IF(G74+IFERROR(IF(VLOOKUP(TRIM(UPPER(SUBSTITUTE(D74," ",""))),'Cleaned Google Form'!$A$1:$L$5000,3,FALSE)="SPH",1,0),0)=0,1,0),0)</f>
        <v>0</v>
      </c>
      <c r="I74" s="4">
        <f>IF(I73="Resident Index",1,I73+1)</f>
        <v>53</v>
      </c>
      <c r="J74" s="12">
        <f>IFERROR(IF(AND(WEEKDAY('Main Template'!J$18)=1,OR(VLOOKUP(TRIM(UPPER(SUBSTITUTE($D74," ",""))),'Cleaned Google Form'!$A$1:$M$5000,3,FALSE)="SMH",VLOOKUP(TRIM(UPPER(SUBSTITUTE($D74," ",""))),'Cleaned Google Form'!$A$1:$M$5000,3,FALSE)="RCH",VLOOKUP(TRIM(UPPER(SUBSTITUTE($D74," ",""))),'Cleaned Google Form'!$A$1:$M$5000,3,FALSE)="BCCA")),0,IF(AND(J$21=1,NOT(VLOOKUP(TRIM(UPPER(SUBSTITUTE($D74," ",""))),'Cleaned Google Form'!$A$1:$M$5000,6,FALSE)="NO")),0,IF(OR(VLOOKUP(TRIM(UPPER(SUBSTITUTE($D74," ",""))),'Cleaned Google Form'!$A$1:$M$5000,8,FALSE)='Main Template'!J$12,VLOOKUP(TRIM(UPPER(SUBSTITUTE($D74," ",""))),'Cleaned Google Form'!$A$1:$M$5000,8,FALSE)='Main Template'!J$13,VLOOKUP(TRIM(UPPER(SUBSTITUTE($D74," ",""))),'Cleaned Google Form'!$A$1:$M$5000,8,FALSE)='Main Template'!J$14,VLOOKUP(TRIM(UPPER(SUBSTITUTE($D74," ",""))),'Cleaned Google Form'!$A$1:$M$5000,8,FALSE)='Main Template'!J$15),0,IF(AND('Main Template'!J$21&gt;=$C$9,'Main Template'!J$19,VLOOKUP(TRIM(UPPER(SUBSTITUTE($D74," ",""))),'Cleaned Google Form'!$A$1:$M$5000,7,FALSE)="YES"),0,IF(IFERROR(FIND('Main Template'!J$17,VLOOKUP(TRIM(UPPER(SUBSTITUTE('Main Template'!$D74," ",""))),'Cleaned Google Form'!$A$1:$M$5000,9,FALSE),1),FALSE),0,1))))),1)</f>
        <v>0</v>
      </c>
      <c r="K74" s="12">
        <f>IFERROR(IF(AND(WEEKDAY('Main Template'!K$18)=1,OR(VLOOKUP(TRIM(UPPER(SUBSTITUTE($D74," ",""))),'Cleaned Google Form'!$A$1:$M$5000,3,FALSE)="SMH",VLOOKUP(TRIM(UPPER(SUBSTITUTE($D74," ",""))),'Cleaned Google Form'!$A$1:$M$5000,3,FALSE)="RCH",VLOOKUP(TRIM(UPPER(SUBSTITUTE($D74," ",""))),'Cleaned Google Form'!$A$1:$M$5000,3,FALSE)="BCCA")),0,IF(AND(K$21=1,NOT(VLOOKUP(TRIM(UPPER(SUBSTITUTE($D74," ",""))),'Cleaned Google Form'!$A$1:$M$5000,6,FALSE)="NO")),0,IF(OR(VLOOKUP(TRIM(UPPER(SUBSTITUTE($D74," ",""))),'Cleaned Google Form'!$A$1:$M$5000,8,FALSE)='Main Template'!K$12,VLOOKUP(TRIM(UPPER(SUBSTITUTE($D74," ",""))),'Cleaned Google Form'!$A$1:$M$5000,8,FALSE)='Main Template'!K$13,VLOOKUP(TRIM(UPPER(SUBSTITUTE($D74," ",""))),'Cleaned Google Form'!$A$1:$M$5000,8,FALSE)='Main Template'!K$14,VLOOKUP(TRIM(UPPER(SUBSTITUTE($D74," ",""))),'Cleaned Google Form'!$A$1:$M$5000,8,FALSE)='Main Template'!K$15),0,IF(AND('Main Template'!K$21&gt;=$C$9,'Main Template'!K$19,VLOOKUP(TRIM(UPPER(SUBSTITUTE($D74," ",""))),'Cleaned Google Form'!$A$1:$M$5000,7,FALSE)="YES"),0,IF(IFERROR(FIND('Main Template'!K$17,VLOOKUP(TRIM(UPPER(SUBSTITUTE('Main Template'!$D74," ",""))),'Cleaned Google Form'!$A$1:$M$5000,9,FALSE),1),FALSE),0,1))))),1)</f>
        <v>0</v>
      </c>
      <c r="L74" s="12">
        <f>IFERROR(IF(AND(WEEKDAY('Main Template'!L$18)=1,OR(VLOOKUP(TRIM(UPPER(SUBSTITUTE($D74," ",""))),'Cleaned Google Form'!$A$1:$M$5000,3,FALSE)="SMH",VLOOKUP(TRIM(UPPER(SUBSTITUTE($D74," ",""))),'Cleaned Google Form'!$A$1:$M$5000,3,FALSE)="RCH",VLOOKUP(TRIM(UPPER(SUBSTITUTE($D74," ",""))),'Cleaned Google Form'!$A$1:$M$5000,3,FALSE)="BCCA")),0,IF(AND(L$21=1,NOT(VLOOKUP(TRIM(UPPER(SUBSTITUTE($D74," ",""))),'Cleaned Google Form'!$A$1:$M$5000,6,FALSE)="NO")),0,IF(OR(VLOOKUP(TRIM(UPPER(SUBSTITUTE($D74," ",""))),'Cleaned Google Form'!$A$1:$M$5000,8,FALSE)='Main Template'!L$12,VLOOKUP(TRIM(UPPER(SUBSTITUTE($D74," ",""))),'Cleaned Google Form'!$A$1:$M$5000,8,FALSE)='Main Template'!L$13,VLOOKUP(TRIM(UPPER(SUBSTITUTE($D74," ",""))),'Cleaned Google Form'!$A$1:$M$5000,8,FALSE)='Main Template'!L$14,VLOOKUP(TRIM(UPPER(SUBSTITUTE($D74," ",""))),'Cleaned Google Form'!$A$1:$M$5000,8,FALSE)='Main Template'!L$15),0,IF(AND('Main Template'!L$21&gt;=$C$9,'Main Template'!L$19,VLOOKUP(TRIM(UPPER(SUBSTITUTE($D74," ",""))),'Cleaned Google Form'!$A$1:$M$5000,7,FALSE)="YES"),0,IF(IFERROR(FIND('Main Template'!L$17,VLOOKUP(TRIM(UPPER(SUBSTITUTE('Main Template'!$D74," ",""))),'Cleaned Google Form'!$A$1:$M$5000,9,FALSE),1),FALSE),0,1))))),1)</f>
        <v>0</v>
      </c>
      <c r="M74" s="12">
        <f>IFERROR(IF(AND(WEEKDAY('Main Template'!M$18)=1,OR(VLOOKUP(TRIM(UPPER(SUBSTITUTE($D74," ",""))),'Cleaned Google Form'!$A$1:$M$5000,3,FALSE)="SMH",VLOOKUP(TRIM(UPPER(SUBSTITUTE($D74," ",""))),'Cleaned Google Form'!$A$1:$M$5000,3,FALSE)="RCH",VLOOKUP(TRIM(UPPER(SUBSTITUTE($D74," ",""))),'Cleaned Google Form'!$A$1:$M$5000,3,FALSE)="BCCA")),0,IF(AND(M$21=1,NOT(VLOOKUP(TRIM(UPPER(SUBSTITUTE($D74," ",""))),'Cleaned Google Form'!$A$1:$M$5000,6,FALSE)="NO")),0,IF(OR(VLOOKUP(TRIM(UPPER(SUBSTITUTE($D74," ",""))),'Cleaned Google Form'!$A$1:$M$5000,8,FALSE)='Main Template'!M$12,VLOOKUP(TRIM(UPPER(SUBSTITUTE($D74," ",""))),'Cleaned Google Form'!$A$1:$M$5000,8,FALSE)='Main Template'!M$13,VLOOKUP(TRIM(UPPER(SUBSTITUTE($D74," ",""))),'Cleaned Google Form'!$A$1:$M$5000,8,FALSE)='Main Template'!M$14,VLOOKUP(TRIM(UPPER(SUBSTITUTE($D74," ",""))),'Cleaned Google Form'!$A$1:$M$5000,8,FALSE)='Main Template'!M$15),0,IF(AND('Main Template'!M$21&gt;=$C$9,'Main Template'!M$19,VLOOKUP(TRIM(UPPER(SUBSTITUTE($D74," ",""))),'Cleaned Google Form'!$A$1:$M$5000,7,FALSE)="YES"),0,IF(IFERROR(FIND('Main Template'!M$17,VLOOKUP(TRIM(UPPER(SUBSTITUTE('Main Template'!$D74," ",""))),'Cleaned Google Form'!$A$1:$M$5000,9,FALSE),1),FALSE),0,1))))),1)</f>
        <v>0</v>
      </c>
      <c r="N74" s="12">
        <f>IFERROR(IF(AND(WEEKDAY('Main Template'!N$18)=1,OR(VLOOKUP(TRIM(UPPER(SUBSTITUTE($D74," ",""))),'Cleaned Google Form'!$A$1:$M$5000,3,FALSE)="SMH",VLOOKUP(TRIM(UPPER(SUBSTITUTE($D74," ",""))),'Cleaned Google Form'!$A$1:$M$5000,3,FALSE)="RCH",VLOOKUP(TRIM(UPPER(SUBSTITUTE($D74," ",""))),'Cleaned Google Form'!$A$1:$M$5000,3,FALSE)="BCCA")),0,IF(AND(N$21=1,NOT(VLOOKUP(TRIM(UPPER(SUBSTITUTE($D74," ",""))),'Cleaned Google Form'!$A$1:$M$5000,6,FALSE)="NO")),0,IF(OR(VLOOKUP(TRIM(UPPER(SUBSTITUTE($D74," ",""))),'Cleaned Google Form'!$A$1:$M$5000,8,FALSE)='Main Template'!N$12,VLOOKUP(TRIM(UPPER(SUBSTITUTE($D74," ",""))),'Cleaned Google Form'!$A$1:$M$5000,8,FALSE)='Main Template'!N$13,VLOOKUP(TRIM(UPPER(SUBSTITUTE($D74," ",""))),'Cleaned Google Form'!$A$1:$M$5000,8,FALSE)='Main Template'!N$14,VLOOKUP(TRIM(UPPER(SUBSTITUTE($D74," ",""))),'Cleaned Google Form'!$A$1:$M$5000,8,FALSE)='Main Template'!N$15),0,IF(AND('Main Template'!N$21&gt;=$C$9,'Main Template'!N$19,VLOOKUP(TRIM(UPPER(SUBSTITUTE($D74," ",""))),'Cleaned Google Form'!$A$1:$M$5000,7,FALSE)="YES"),0,IF(IFERROR(FIND('Main Template'!N$17,VLOOKUP(TRIM(UPPER(SUBSTITUTE('Main Template'!$D74," ",""))),'Cleaned Google Form'!$A$1:$M$5000,9,FALSE),1),FALSE),0,1))))),1)</f>
        <v>0</v>
      </c>
      <c r="O74" s="12">
        <f>IFERROR(IF(AND(WEEKDAY('Main Template'!O$18)=1,OR(VLOOKUP(TRIM(UPPER(SUBSTITUTE($D74," ",""))),'Cleaned Google Form'!$A$1:$M$5000,3,FALSE)="SMH",VLOOKUP(TRIM(UPPER(SUBSTITUTE($D74," ",""))),'Cleaned Google Form'!$A$1:$M$5000,3,FALSE)="RCH",VLOOKUP(TRIM(UPPER(SUBSTITUTE($D74," ",""))),'Cleaned Google Form'!$A$1:$M$5000,3,FALSE)="BCCA")),0,IF(AND(O$21=1,NOT(VLOOKUP(TRIM(UPPER(SUBSTITUTE($D74," ",""))),'Cleaned Google Form'!$A$1:$M$5000,6,FALSE)="NO")),0,IF(OR(VLOOKUP(TRIM(UPPER(SUBSTITUTE($D74," ",""))),'Cleaned Google Form'!$A$1:$M$5000,8,FALSE)='Main Template'!O$12,VLOOKUP(TRIM(UPPER(SUBSTITUTE($D74," ",""))),'Cleaned Google Form'!$A$1:$M$5000,8,FALSE)='Main Template'!O$13,VLOOKUP(TRIM(UPPER(SUBSTITUTE($D74," ",""))),'Cleaned Google Form'!$A$1:$M$5000,8,FALSE)='Main Template'!O$14,VLOOKUP(TRIM(UPPER(SUBSTITUTE($D74," ",""))),'Cleaned Google Form'!$A$1:$M$5000,8,FALSE)='Main Template'!O$15),0,IF(AND('Main Template'!O$21&gt;=$C$9,'Main Template'!O$19,VLOOKUP(TRIM(UPPER(SUBSTITUTE($D74," ",""))),'Cleaned Google Form'!$A$1:$M$5000,7,FALSE)="YES"),0,IF(IFERROR(FIND('Main Template'!O$17,VLOOKUP(TRIM(UPPER(SUBSTITUTE('Main Template'!$D74," ",""))),'Cleaned Google Form'!$A$1:$M$5000,9,FALSE),1),FALSE),0,1))))),1)</f>
        <v>0</v>
      </c>
      <c r="P74" s="12">
        <f>IFERROR(IF(AND(WEEKDAY('Main Template'!P$18)=1,OR(VLOOKUP(TRIM(UPPER(SUBSTITUTE($D74," ",""))),'Cleaned Google Form'!$A$1:$M$5000,3,FALSE)="SMH",VLOOKUP(TRIM(UPPER(SUBSTITUTE($D74," ",""))),'Cleaned Google Form'!$A$1:$M$5000,3,FALSE)="RCH",VLOOKUP(TRIM(UPPER(SUBSTITUTE($D74," ",""))),'Cleaned Google Form'!$A$1:$M$5000,3,FALSE)="BCCA")),0,IF(AND(P$21=1,NOT(VLOOKUP(TRIM(UPPER(SUBSTITUTE($D74," ",""))),'Cleaned Google Form'!$A$1:$M$5000,6,FALSE)="NO")),0,IF(OR(VLOOKUP(TRIM(UPPER(SUBSTITUTE($D74," ",""))),'Cleaned Google Form'!$A$1:$M$5000,8,FALSE)='Main Template'!P$12,VLOOKUP(TRIM(UPPER(SUBSTITUTE($D74," ",""))),'Cleaned Google Form'!$A$1:$M$5000,8,FALSE)='Main Template'!P$13,VLOOKUP(TRIM(UPPER(SUBSTITUTE($D74," ",""))),'Cleaned Google Form'!$A$1:$M$5000,8,FALSE)='Main Template'!P$14,VLOOKUP(TRIM(UPPER(SUBSTITUTE($D74," ",""))),'Cleaned Google Form'!$A$1:$M$5000,8,FALSE)='Main Template'!P$15),0,IF(AND('Main Template'!P$21&gt;=$C$9,'Main Template'!P$19,VLOOKUP(TRIM(UPPER(SUBSTITUTE($D74," ",""))),'Cleaned Google Form'!$A$1:$M$5000,7,FALSE)="YES"),0,IF(IFERROR(FIND('Main Template'!P$17,VLOOKUP(TRIM(UPPER(SUBSTITUTE('Main Template'!$D74," ",""))),'Cleaned Google Form'!$A$1:$M$5000,9,FALSE),1),FALSE),0,1))))),1)</f>
        <v>0</v>
      </c>
      <c r="Q74" s="12">
        <f>IFERROR(IF(AND(WEEKDAY('Main Template'!Q$18)=1,OR(VLOOKUP(TRIM(UPPER(SUBSTITUTE($D74," ",""))),'Cleaned Google Form'!$A$1:$M$5000,3,FALSE)="SMH",VLOOKUP(TRIM(UPPER(SUBSTITUTE($D74," ",""))),'Cleaned Google Form'!$A$1:$M$5000,3,FALSE)="RCH",VLOOKUP(TRIM(UPPER(SUBSTITUTE($D74," ",""))),'Cleaned Google Form'!$A$1:$M$5000,3,FALSE)="BCCA")),0,IF(AND(Q$21=1,NOT(VLOOKUP(TRIM(UPPER(SUBSTITUTE($D74," ",""))),'Cleaned Google Form'!$A$1:$M$5000,6,FALSE)="NO")),0,IF(OR(VLOOKUP(TRIM(UPPER(SUBSTITUTE($D74," ",""))),'Cleaned Google Form'!$A$1:$M$5000,8,FALSE)='Main Template'!Q$12,VLOOKUP(TRIM(UPPER(SUBSTITUTE($D74," ",""))),'Cleaned Google Form'!$A$1:$M$5000,8,FALSE)='Main Template'!Q$13,VLOOKUP(TRIM(UPPER(SUBSTITUTE($D74," ",""))),'Cleaned Google Form'!$A$1:$M$5000,8,FALSE)='Main Template'!Q$14,VLOOKUP(TRIM(UPPER(SUBSTITUTE($D74," ",""))),'Cleaned Google Form'!$A$1:$M$5000,8,FALSE)='Main Template'!Q$15),0,IF(AND('Main Template'!Q$21&gt;=$C$9,'Main Template'!Q$19,VLOOKUP(TRIM(UPPER(SUBSTITUTE($D74," ",""))),'Cleaned Google Form'!$A$1:$M$5000,7,FALSE)="YES"),0,IF(IFERROR(FIND('Main Template'!Q$17,VLOOKUP(TRIM(UPPER(SUBSTITUTE('Main Template'!$D74," ",""))),'Cleaned Google Form'!$A$1:$M$5000,9,FALSE),1),FALSE),0,1))))),1)</f>
        <v>1</v>
      </c>
      <c r="R74" s="12">
        <f>IFERROR(IF(AND(WEEKDAY('Main Template'!R$18)=1,OR(VLOOKUP(TRIM(UPPER(SUBSTITUTE($D74," ",""))),'Cleaned Google Form'!$A$1:$M$5000,3,FALSE)="SMH",VLOOKUP(TRIM(UPPER(SUBSTITUTE($D74," ",""))),'Cleaned Google Form'!$A$1:$M$5000,3,FALSE)="RCH",VLOOKUP(TRIM(UPPER(SUBSTITUTE($D74," ",""))),'Cleaned Google Form'!$A$1:$M$5000,3,FALSE)="BCCA")),0,IF(AND(R$21=1,NOT(VLOOKUP(TRIM(UPPER(SUBSTITUTE($D74," ",""))),'Cleaned Google Form'!$A$1:$M$5000,6,FALSE)="NO")),0,IF(OR(VLOOKUP(TRIM(UPPER(SUBSTITUTE($D74," ",""))),'Cleaned Google Form'!$A$1:$M$5000,8,FALSE)='Main Template'!R$12,VLOOKUP(TRIM(UPPER(SUBSTITUTE($D74," ",""))),'Cleaned Google Form'!$A$1:$M$5000,8,FALSE)='Main Template'!R$13,VLOOKUP(TRIM(UPPER(SUBSTITUTE($D74," ",""))),'Cleaned Google Form'!$A$1:$M$5000,8,FALSE)='Main Template'!R$14,VLOOKUP(TRIM(UPPER(SUBSTITUTE($D74," ",""))),'Cleaned Google Form'!$A$1:$M$5000,8,FALSE)='Main Template'!R$15),0,IF(AND('Main Template'!R$21&gt;=$C$9,'Main Template'!R$19,VLOOKUP(TRIM(UPPER(SUBSTITUTE($D74," ",""))),'Cleaned Google Form'!$A$1:$M$5000,7,FALSE)="YES"),0,IF(IFERROR(FIND('Main Template'!R$17,VLOOKUP(TRIM(UPPER(SUBSTITUTE('Main Template'!$D74," ",""))),'Cleaned Google Form'!$A$1:$M$5000,9,FALSE),1),FALSE),0,1))))),1)</f>
        <v>1</v>
      </c>
      <c r="S74" s="12">
        <f>IFERROR(IF(AND(WEEKDAY('Main Template'!S$18)=1,OR(VLOOKUP(TRIM(UPPER(SUBSTITUTE($D74," ",""))),'Cleaned Google Form'!$A$1:$M$5000,3,FALSE)="SMH",VLOOKUP(TRIM(UPPER(SUBSTITUTE($D74," ",""))),'Cleaned Google Form'!$A$1:$M$5000,3,FALSE)="RCH",VLOOKUP(TRIM(UPPER(SUBSTITUTE($D74," ",""))),'Cleaned Google Form'!$A$1:$M$5000,3,FALSE)="BCCA")),0,IF(AND(S$21=1,NOT(VLOOKUP(TRIM(UPPER(SUBSTITUTE($D74," ",""))),'Cleaned Google Form'!$A$1:$M$5000,6,FALSE)="NO")),0,IF(OR(VLOOKUP(TRIM(UPPER(SUBSTITUTE($D74," ",""))),'Cleaned Google Form'!$A$1:$M$5000,8,FALSE)='Main Template'!S$12,VLOOKUP(TRIM(UPPER(SUBSTITUTE($D74," ",""))),'Cleaned Google Form'!$A$1:$M$5000,8,FALSE)='Main Template'!S$13,VLOOKUP(TRIM(UPPER(SUBSTITUTE($D74," ",""))),'Cleaned Google Form'!$A$1:$M$5000,8,FALSE)='Main Template'!S$14,VLOOKUP(TRIM(UPPER(SUBSTITUTE($D74," ",""))),'Cleaned Google Form'!$A$1:$M$5000,8,FALSE)='Main Template'!S$15),0,IF(AND('Main Template'!S$21&gt;=$C$9,'Main Template'!S$19,VLOOKUP(TRIM(UPPER(SUBSTITUTE($D74," ",""))),'Cleaned Google Form'!$A$1:$M$5000,7,FALSE)="YES"),0,IF(IFERROR(FIND('Main Template'!S$17,VLOOKUP(TRIM(UPPER(SUBSTITUTE('Main Template'!$D74," ",""))),'Cleaned Google Form'!$A$1:$M$5000,9,FALSE),1),FALSE),0,1))))),1)</f>
        <v>1</v>
      </c>
      <c r="T74" s="12">
        <f>IFERROR(IF(AND(WEEKDAY('Main Template'!T$18)=1,OR(VLOOKUP(TRIM(UPPER(SUBSTITUTE($D74," ",""))),'Cleaned Google Form'!$A$1:$M$5000,3,FALSE)="SMH",VLOOKUP(TRIM(UPPER(SUBSTITUTE($D74," ",""))),'Cleaned Google Form'!$A$1:$M$5000,3,FALSE)="RCH",VLOOKUP(TRIM(UPPER(SUBSTITUTE($D74," ",""))),'Cleaned Google Form'!$A$1:$M$5000,3,FALSE)="BCCA")),0,IF(AND(T$21=1,NOT(VLOOKUP(TRIM(UPPER(SUBSTITUTE($D74," ",""))),'Cleaned Google Form'!$A$1:$M$5000,6,FALSE)="NO")),0,IF(OR(VLOOKUP(TRIM(UPPER(SUBSTITUTE($D74," ",""))),'Cleaned Google Form'!$A$1:$M$5000,8,FALSE)='Main Template'!T$12,VLOOKUP(TRIM(UPPER(SUBSTITUTE($D74," ",""))),'Cleaned Google Form'!$A$1:$M$5000,8,FALSE)='Main Template'!T$13,VLOOKUP(TRIM(UPPER(SUBSTITUTE($D74," ",""))),'Cleaned Google Form'!$A$1:$M$5000,8,FALSE)='Main Template'!T$14,VLOOKUP(TRIM(UPPER(SUBSTITUTE($D74," ",""))),'Cleaned Google Form'!$A$1:$M$5000,8,FALSE)='Main Template'!T$15),0,IF(AND('Main Template'!T$21&gt;=$C$9,'Main Template'!T$19,VLOOKUP(TRIM(UPPER(SUBSTITUTE($D74," ",""))),'Cleaned Google Form'!$A$1:$M$5000,7,FALSE)="YES"),0,IF(IFERROR(FIND('Main Template'!T$17,VLOOKUP(TRIM(UPPER(SUBSTITUTE('Main Template'!$D74," ",""))),'Cleaned Google Form'!$A$1:$M$5000,9,FALSE),1),FALSE),0,1))))),1)</f>
        <v>1</v>
      </c>
      <c r="U74" s="12">
        <f>IFERROR(IF(AND(WEEKDAY('Main Template'!U$18)=1,OR(VLOOKUP(TRIM(UPPER(SUBSTITUTE($D74," ",""))),'Cleaned Google Form'!$A$1:$M$5000,3,FALSE)="SMH",VLOOKUP(TRIM(UPPER(SUBSTITUTE($D74," ",""))),'Cleaned Google Form'!$A$1:$M$5000,3,FALSE)="RCH",VLOOKUP(TRIM(UPPER(SUBSTITUTE($D74," ",""))),'Cleaned Google Form'!$A$1:$M$5000,3,FALSE)="BCCA")),0,IF(AND(U$21=1,NOT(VLOOKUP(TRIM(UPPER(SUBSTITUTE($D74," ",""))),'Cleaned Google Form'!$A$1:$M$5000,6,FALSE)="NO")),0,IF(OR(VLOOKUP(TRIM(UPPER(SUBSTITUTE($D74," ",""))),'Cleaned Google Form'!$A$1:$M$5000,8,FALSE)='Main Template'!U$12,VLOOKUP(TRIM(UPPER(SUBSTITUTE($D74," ",""))),'Cleaned Google Form'!$A$1:$M$5000,8,FALSE)='Main Template'!U$13,VLOOKUP(TRIM(UPPER(SUBSTITUTE($D74," ",""))),'Cleaned Google Form'!$A$1:$M$5000,8,FALSE)='Main Template'!U$14,VLOOKUP(TRIM(UPPER(SUBSTITUTE($D74," ",""))),'Cleaned Google Form'!$A$1:$M$5000,8,FALSE)='Main Template'!U$15),0,IF(AND('Main Template'!U$21&gt;=$C$9,'Main Template'!U$19,VLOOKUP(TRIM(UPPER(SUBSTITUTE($D74," ",""))),'Cleaned Google Form'!$A$1:$M$5000,7,FALSE)="YES"),0,IF(IFERROR(FIND('Main Template'!U$17,VLOOKUP(TRIM(UPPER(SUBSTITUTE('Main Template'!$D74," ",""))),'Cleaned Google Form'!$A$1:$M$5000,9,FALSE),1),FALSE),0,1))))),1)</f>
        <v>1</v>
      </c>
      <c r="V74" s="12">
        <f>IFERROR(IF(AND(WEEKDAY('Main Template'!V$18)=1,OR(VLOOKUP(TRIM(UPPER(SUBSTITUTE($D74," ",""))),'Cleaned Google Form'!$A$1:$M$5000,3,FALSE)="SMH",VLOOKUP(TRIM(UPPER(SUBSTITUTE($D74," ",""))),'Cleaned Google Form'!$A$1:$M$5000,3,FALSE)="RCH",VLOOKUP(TRIM(UPPER(SUBSTITUTE($D74," ",""))),'Cleaned Google Form'!$A$1:$M$5000,3,FALSE)="BCCA")),0,IF(AND(V$21=1,NOT(VLOOKUP(TRIM(UPPER(SUBSTITUTE($D74," ",""))),'Cleaned Google Form'!$A$1:$M$5000,6,FALSE)="NO")),0,IF(OR(VLOOKUP(TRIM(UPPER(SUBSTITUTE($D74," ",""))),'Cleaned Google Form'!$A$1:$M$5000,8,FALSE)='Main Template'!V$12,VLOOKUP(TRIM(UPPER(SUBSTITUTE($D74," ",""))),'Cleaned Google Form'!$A$1:$M$5000,8,FALSE)='Main Template'!V$13,VLOOKUP(TRIM(UPPER(SUBSTITUTE($D74," ",""))),'Cleaned Google Form'!$A$1:$M$5000,8,FALSE)='Main Template'!V$14,VLOOKUP(TRIM(UPPER(SUBSTITUTE($D74," ",""))),'Cleaned Google Form'!$A$1:$M$5000,8,FALSE)='Main Template'!V$15),0,IF(AND('Main Template'!V$21&gt;=$C$9,'Main Template'!V$19,VLOOKUP(TRIM(UPPER(SUBSTITUTE($D74," ",""))),'Cleaned Google Form'!$A$1:$M$5000,7,FALSE)="YES"),0,IF(IFERROR(FIND('Main Template'!V$17,VLOOKUP(TRIM(UPPER(SUBSTITUTE('Main Template'!$D74," ",""))),'Cleaned Google Form'!$A$1:$M$5000,9,FALSE),1),FALSE),0,1))))),1)</f>
        <v>1</v>
      </c>
      <c r="W74" s="12">
        <f>IFERROR(IF(AND(WEEKDAY('Main Template'!W$18)=1,OR(VLOOKUP(TRIM(UPPER(SUBSTITUTE($D74," ",""))),'Cleaned Google Form'!$A$1:$M$5000,3,FALSE)="SMH",VLOOKUP(TRIM(UPPER(SUBSTITUTE($D74," ",""))),'Cleaned Google Form'!$A$1:$M$5000,3,FALSE)="RCH",VLOOKUP(TRIM(UPPER(SUBSTITUTE($D74," ",""))),'Cleaned Google Form'!$A$1:$M$5000,3,FALSE)="BCCA")),0,IF(AND(W$21=1,NOT(VLOOKUP(TRIM(UPPER(SUBSTITUTE($D74," ",""))),'Cleaned Google Form'!$A$1:$M$5000,6,FALSE)="NO")),0,IF(OR(VLOOKUP(TRIM(UPPER(SUBSTITUTE($D74," ",""))),'Cleaned Google Form'!$A$1:$M$5000,8,FALSE)='Main Template'!W$12,VLOOKUP(TRIM(UPPER(SUBSTITUTE($D74," ",""))),'Cleaned Google Form'!$A$1:$M$5000,8,FALSE)='Main Template'!W$13,VLOOKUP(TRIM(UPPER(SUBSTITUTE($D74," ",""))),'Cleaned Google Form'!$A$1:$M$5000,8,FALSE)='Main Template'!W$14,VLOOKUP(TRIM(UPPER(SUBSTITUTE($D74," ",""))),'Cleaned Google Form'!$A$1:$M$5000,8,FALSE)='Main Template'!W$15),0,IF(AND('Main Template'!W$21&gt;=$C$9,'Main Template'!W$19,VLOOKUP(TRIM(UPPER(SUBSTITUTE($D74," ",""))),'Cleaned Google Form'!$A$1:$M$5000,7,FALSE)="YES"),0,IF(IFERROR(FIND('Main Template'!W$17,VLOOKUP(TRIM(UPPER(SUBSTITUTE('Main Template'!$D74," ",""))),'Cleaned Google Form'!$A$1:$M$5000,9,FALSE),1),FALSE),0,1))))),1)</f>
        <v>1</v>
      </c>
      <c r="X74" s="12">
        <f>IFERROR(IF(AND(WEEKDAY('Main Template'!X$18)=1,OR(VLOOKUP(TRIM(UPPER(SUBSTITUTE($D74," ",""))),'Cleaned Google Form'!$A$1:$M$5000,3,FALSE)="SMH",VLOOKUP(TRIM(UPPER(SUBSTITUTE($D74," ",""))),'Cleaned Google Form'!$A$1:$M$5000,3,FALSE)="RCH",VLOOKUP(TRIM(UPPER(SUBSTITUTE($D74," ",""))),'Cleaned Google Form'!$A$1:$M$5000,3,FALSE)="BCCA")),0,IF(AND(X$21=1,NOT(VLOOKUP(TRIM(UPPER(SUBSTITUTE($D74," ",""))),'Cleaned Google Form'!$A$1:$M$5000,6,FALSE)="NO")),0,IF(OR(VLOOKUP(TRIM(UPPER(SUBSTITUTE($D74," ",""))),'Cleaned Google Form'!$A$1:$M$5000,8,FALSE)='Main Template'!X$12,VLOOKUP(TRIM(UPPER(SUBSTITUTE($D74," ",""))),'Cleaned Google Form'!$A$1:$M$5000,8,FALSE)='Main Template'!X$13,VLOOKUP(TRIM(UPPER(SUBSTITUTE($D74," ",""))),'Cleaned Google Form'!$A$1:$M$5000,8,FALSE)='Main Template'!X$14,VLOOKUP(TRIM(UPPER(SUBSTITUTE($D74," ",""))),'Cleaned Google Form'!$A$1:$M$5000,8,FALSE)='Main Template'!X$15),0,IF(AND('Main Template'!X$21&gt;=$C$9,'Main Template'!X$19,VLOOKUP(TRIM(UPPER(SUBSTITUTE($D74," ",""))),'Cleaned Google Form'!$A$1:$M$5000,7,FALSE)="YES"),0,IF(IFERROR(FIND('Main Template'!X$17,VLOOKUP(TRIM(UPPER(SUBSTITUTE('Main Template'!$D74," ",""))),'Cleaned Google Form'!$A$1:$M$5000,9,FALSE),1),FALSE),0,1))))),1)</f>
        <v>1</v>
      </c>
      <c r="Y74" s="12">
        <f>IFERROR(IF(AND(WEEKDAY('Main Template'!Y$18)=1,OR(VLOOKUP(TRIM(UPPER(SUBSTITUTE($D74," ",""))),'Cleaned Google Form'!$A$1:$M$5000,3,FALSE)="SMH",VLOOKUP(TRIM(UPPER(SUBSTITUTE($D74," ",""))),'Cleaned Google Form'!$A$1:$M$5000,3,FALSE)="RCH",VLOOKUP(TRIM(UPPER(SUBSTITUTE($D74," ",""))),'Cleaned Google Form'!$A$1:$M$5000,3,FALSE)="BCCA")),0,IF(AND(Y$21=1,NOT(VLOOKUP(TRIM(UPPER(SUBSTITUTE($D74," ",""))),'Cleaned Google Form'!$A$1:$M$5000,6,FALSE)="NO")),0,IF(OR(VLOOKUP(TRIM(UPPER(SUBSTITUTE($D74," ",""))),'Cleaned Google Form'!$A$1:$M$5000,8,FALSE)='Main Template'!Y$12,VLOOKUP(TRIM(UPPER(SUBSTITUTE($D74," ",""))),'Cleaned Google Form'!$A$1:$M$5000,8,FALSE)='Main Template'!Y$13,VLOOKUP(TRIM(UPPER(SUBSTITUTE($D74," ",""))),'Cleaned Google Form'!$A$1:$M$5000,8,FALSE)='Main Template'!Y$14,VLOOKUP(TRIM(UPPER(SUBSTITUTE($D74," ",""))),'Cleaned Google Form'!$A$1:$M$5000,8,FALSE)='Main Template'!Y$15),0,IF(AND('Main Template'!Y$21&gt;=$C$9,'Main Template'!Y$19,VLOOKUP(TRIM(UPPER(SUBSTITUTE($D74," ",""))),'Cleaned Google Form'!$A$1:$M$5000,7,FALSE)="YES"),0,IF(IFERROR(FIND('Main Template'!Y$17,VLOOKUP(TRIM(UPPER(SUBSTITUTE('Main Template'!$D74," ",""))),'Cleaned Google Form'!$A$1:$M$5000,9,FALSE),1),FALSE),0,1))))),1)</f>
        <v>1</v>
      </c>
      <c r="Z74" s="12">
        <f>IFERROR(IF(AND(WEEKDAY('Main Template'!Z$18)=1,OR(VLOOKUP(TRIM(UPPER(SUBSTITUTE($D74," ",""))),'Cleaned Google Form'!$A$1:$M$5000,3,FALSE)="SMH",VLOOKUP(TRIM(UPPER(SUBSTITUTE($D74," ",""))),'Cleaned Google Form'!$A$1:$M$5000,3,FALSE)="RCH",VLOOKUP(TRIM(UPPER(SUBSTITUTE($D74," ",""))),'Cleaned Google Form'!$A$1:$M$5000,3,FALSE)="BCCA")),0,IF(AND(Z$21=1,NOT(VLOOKUP(TRIM(UPPER(SUBSTITUTE($D74," ",""))),'Cleaned Google Form'!$A$1:$M$5000,6,FALSE)="NO")),0,IF(OR(VLOOKUP(TRIM(UPPER(SUBSTITUTE($D74," ",""))),'Cleaned Google Form'!$A$1:$M$5000,8,FALSE)='Main Template'!Z$12,VLOOKUP(TRIM(UPPER(SUBSTITUTE($D74," ",""))),'Cleaned Google Form'!$A$1:$M$5000,8,FALSE)='Main Template'!Z$13,VLOOKUP(TRIM(UPPER(SUBSTITUTE($D74," ",""))),'Cleaned Google Form'!$A$1:$M$5000,8,FALSE)='Main Template'!Z$14,VLOOKUP(TRIM(UPPER(SUBSTITUTE($D74," ",""))),'Cleaned Google Form'!$A$1:$M$5000,8,FALSE)='Main Template'!Z$15),0,IF(AND('Main Template'!Z$21&gt;=$C$9,'Main Template'!Z$19,VLOOKUP(TRIM(UPPER(SUBSTITUTE($D74," ",""))),'Cleaned Google Form'!$A$1:$M$5000,7,FALSE)="YES"),0,IF(IFERROR(FIND('Main Template'!Z$17,VLOOKUP(TRIM(UPPER(SUBSTITUTE('Main Template'!$D74," ",""))),'Cleaned Google Form'!$A$1:$M$5000,9,FALSE),1),FALSE),0,1))))),1)</f>
        <v>1</v>
      </c>
      <c r="AA74" s="12">
        <f>IFERROR(IF(AND(WEEKDAY('Main Template'!AA$18)=1,OR(VLOOKUP(TRIM(UPPER(SUBSTITUTE($D74," ",""))),'Cleaned Google Form'!$A$1:$M$5000,3,FALSE)="SMH",VLOOKUP(TRIM(UPPER(SUBSTITUTE($D74," ",""))),'Cleaned Google Form'!$A$1:$M$5000,3,FALSE)="RCH",VLOOKUP(TRIM(UPPER(SUBSTITUTE($D74," ",""))),'Cleaned Google Form'!$A$1:$M$5000,3,FALSE)="BCCA")),0,IF(AND(AA$21=1,NOT(VLOOKUP(TRIM(UPPER(SUBSTITUTE($D74," ",""))),'Cleaned Google Form'!$A$1:$M$5000,6,FALSE)="NO")),0,IF(OR(VLOOKUP(TRIM(UPPER(SUBSTITUTE($D74," ",""))),'Cleaned Google Form'!$A$1:$M$5000,8,FALSE)='Main Template'!AA$12,VLOOKUP(TRIM(UPPER(SUBSTITUTE($D74," ",""))),'Cleaned Google Form'!$A$1:$M$5000,8,FALSE)='Main Template'!AA$13,VLOOKUP(TRIM(UPPER(SUBSTITUTE($D74," ",""))),'Cleaned Google Form'!$A$1:$M$5000,8,FALSE)='Main Template'!AA$14,VLOOKUP(TRIM(UPPER(SUBSTITUTE($D74," ",""))),'Cleaned Google Form'!$A$1:$M$5000,8,FALSE)='Main Template'!AA$15),0,IF(AND('Main Template'!AA$21&gt;=$C$9,'Main Template'!AA$19,VLOOKUP(TRIM(UPPER(SUBSTITUTE($D74," ",""))),'Cleaned Google Form'!$A$1:$M$5000,7,FALSE)="YES"),0,IF(IFERROR(FIND('Main Template'!AA$17,VLOOKUP(TRIM(UPPER(SUBSTITUTE('Main Template'!$D74," ",""))),'Cleaned Google Form'!$A$1:$M$5000,9,FALSE),1),FALSE),0,1))))),1)</f>
        <v>1</v>
      </c>
      <c r="AB74" s="12">
        <f>IFERROR(IF(AND(WEEKDAY('Main Template'!AB$18)=1,OR(VLOOKUP(TRIM(UPPER(SUBSTITUTE($D74," ",""))),'Cleaned Google Form'!$A$1:$M$5000,3,FALSE)="SMH",VLOOKUP(TRIM(UPPER(SUBSTITUTE($D74," ",""))),'Cleaned Google Form'!$A$1:$M$5000,3,FALSE)="RCH",VLOOKUP(TRIM(UPPER(SUBSTITUTE($D74," ",""))),'Cleaned Google Form'!$A$1:$M$5000,3,FALSE)="BCCA")),0,IF(AND(AB$21=1,NOT(VLOOKUP(TRIM(UPPER(SUBSTITUTE($D74," ",""))),'Cleaned Google Form'!$A$1:$M$5000,6,FALSE)="NO")),0,IF(OR(VLOOKUP(TRIM(UPPER(SUBSTITUTE($D74," ",""))),'Cleaned Google Form'!$A$1:$M$5000,8,FALSE)='Main Template'!AB$12,VLOOKUP(TRIM(UPPER(SUBSTITUTE($D74," ",""))),'Cleaned Google Form'!$A$1:$M$5000,8,FALSE)='Main Template'!AB$13,VLOOKUP(TRIM(UPPER(SUBSTITUTE($D74," ",""))),'Cleaned Google Form'!$A$1:$M$5000,8,FALSE)='Main Template'!AB$14,VLOOKUP(TRIM(UPPER(SUBSTITUTE($D74," ",""))),'Cleaned Google Form'!$A$1:$M$5000,8,FALSE)='Main Template'!AB$15),0,IF(AND('Main Template'!AB$21&gt;=$C$9,'Main Template'!AB$19,VLOOKUP(TRIM(UPPER(SUBSTITUTE($D74," ",""))),'Cleaned Google Form'!$A$1:$M$5000,7,FALSE)="YES"),0,IF(IFERROR(FIND('Main Template'!AB$17,VLOOKUP(TRIM(UPPER(SUBSTITUTE('Main Template'!$D74," ",""))),'Cleaned Google Form'!$A$1:$M$5000,9,FALSE),1),FALSE),0,1))))),1)</f>
        <v>1</v>
      </c>
      <c r="AC74" s="12">
        <f>IFERROR(IF(AND(WEEKDAY('Main Template'!AC$18)=1,OR(VLOOKUP(TRIM(UPPER(SUBSTITUTE($D74," ",""))),'Cleaned Google Form'!$A$1:$M$5000,3,FALSE)="SMH",VLOOKUP(TRIM(UPPER(SUBSTITUTE($D74," ",""))),'Cleaned Google Form'!$A$1:$M$5000,3,FALSE)="RCH",VLOOKUP(TRIM(UPPER(SUBSTITUTE($D74," ",""))),'Cleaned Google Form'!$A$1:$M$5000,3,FALSE)="BCCA")),0,IF(AND(AC$21=1,NOT(VLOOKUP(TRIM(UPPER(SUBSTITUTE($D74," ",""))),'Cleaned Google Form'!$A$1:$M$5000,6,FALSE)="NO")),0,IF(OR(VLOOKUP(TRIM(UPPER(SUBSTITUTE($D74," ",""))),'Cleaned Google Form'!$A$1:$M$5000,8,FALSE)='Main Template'!AC$12,VLOOKUP(TRIM(UPPER(SUBSTITUTE($D74," ",""))),'Cleaned Google Form'!$A$1:$M$5000,8,FALSE)='Main Template'!AC$13,VLOOKUP(TRIM(UPPER(SUBSTITUTE($D74," ",""))),'Cleaned Google Form'!$A$1:$M$5000,8,FALSE)='Main Template'!AC$14,VLOOKUP(TRIM(UPPER(SUBSTITUTE($D74," ",""))),'Cleaned Google Form'!$A$1:$M$5000,8,FALSE)='Main Template'!AC$15),0,IF(AND('Main Template'!AC$21&gt;=$C$9,'Main Template'!AC$19,VLOOKUP(TRIM(UPPER(SUBSTITUTE($D74," ",""))),'Cleaned Google Form'!$A$1:$M$5000,7,FALSE)="YES"),0,IF(IFERROR(FIND('Main Template'!AC$17,VLOOKUP(TRIM(UPPER(SUBSTITUTE('Main Template'!$D74," ",""))),'Cleaned Google Form'!$A$1:$M$5000,9,FALSE),1),FALSE),0,1))))),1)</f>
        <v>1</v>
      </c>
      <c r="AD74" s="12">
        <f>IFERROR(IF(AND(WEEKDAY('Main Template'!AD$18)=1,OR(VLOOKUP(TRIM(UPPER(SUBSTITUTE($D74," ",""))),'Cleaned Google Form'!$A$1:$M$5000,3,FALSE)="SMH",VLOOKUP(TRIM(UPPER(SUBSTITUTE($D74," ",""))),'Cleaned Google Form'!$A$1:$M$5000,3,FALSE)="RCH",VLOOKUP(TRIM(UPPER(SUBSTITUTE($D74," ",""))),'Cleaned Google Form'!$A$1:$M$5000,3,FALSE)="BCCA")),0,IF(AND(AD$21=1,NOT(VLOOKUP(TRIM(UPPER(SUBSTITUTE($D74," ",""))),'Cleaned Google Form'!$A$1:$M$5000,6,FALSE)="NO")),0,IF(OR(VLOOKUP(TRIM(UPPER(SUBSTITUTE($D74," ",""))),'Cleaned Google Form'!$A$1:$M$5000,8,FALSE)='Main Template'!AD$12,VLOOKUP(TRIM(UPPER(SUBSTITUTE($D74," ",""))),'Cleaned Google Form'!$A$1:$M$5000,8,FALSE)='Main Template'!AD$13,VLOOKUP(TRIM(UPPER(SUBSTITUTE($D74," ",""))),'Cleaned Google Form'!$A$1:$M$5000,8,FALSE)='Main Template'!AD$14,VLOOKUP(TRIM(UPPER(SUBSTITUTE($D74," ",""))),'Cleaned Google Form'!$A$1:$M$5000,8,FALSE)='Main Template'!AD$15),0,IF(AND('Main Template'!AD$21&gt;=$C$9,'Main Template'!AD$19,VLOOKUP(TRIM(UPPER(SUBSTITUTE($D74," ",""))),'Cleaned Google Form'!$A$1:$M$5000,7,FALSE)="YES"),0,IF(IFERROR(FIND('Main Template'!AD$17,VLOOKUP(TRIM(UPPER(SUBSTITUTE('Main Template'!$D74," ",""))),'Cleaned Google Form'!$A$1:$M$5000,9,FALSE),1),FALSE),0,1))))),1)</f>
        <v>1</v>
      </c>
      <c r="AE74" s="12">
        <f>IFERROR(IF(AND(WEEKDAY('Main Template'!AE$18)=1,OR(VLOOKUP(TRIM(UPPER(SUBSTITUTE($D74," ",""))),'Cleaned Google Form'!$A$1:$M$5000,3,FALSE)="SMH",VLOOKUP(TRIM(UPPER(SUBSTITUTE($D74," ",""))),'Cleaned Google Form'!$A$1:$M$5000,3,FALSE)="RCH",VLOOKUP(TRIM(UPPER(SUBSTITUTE($D74," ",""))),'Cleaned Google Form'!$A$1:$M$5000,3,FALSE)="BCCA")),0,IF(AND(AE$21=1,NOT(VLOOKUP(TRIM(UPPER(SUBSTITUTE($D74," ",""))),'Cleaned Google Form'!$A$1:$M$5000,6,FALSE)="NO")),0,IF(OR(VLOOKUP(TRIM(UPPER(SUBSTITUTE($D74," ",""))),'Cleaned Google Form'!$A$1:$M$5000,8,FALSE)='Main Template'!AE$12,VLOOKUP(TRIM(UPPER(SUBSTITUTE($D74," ",""))),'Cleaned Google Form'!$A$1:$M$5000,8,FALSE)='Main Template'!AE$13,VLOOKUP(TRIM(UPPER(SUBSTITUTE($D74," ",""))),'Cleaned Google Form'!$A$1:$M$5000,8,FALSE)='Main Template'!AE$14,VLOOKUP(TRIM(UPPER(SUBSTITUTE($D74," ",""))),'Cleaned Google Form'!$A$1:$M$5000,8,FALSE)='Main Template'!AE$15),0,IF(AND('Main Template'!AE$21&gt;=$C$9,'Main Template'!AE$19,VLOOKUP(TRIM(UPPER(SUBSTITUTE($D74," ",""))),'Cleaned Google Form'!$A$1:$M$5000,7,FALSE)="YES"),0,IF(IFERROR(FIND('Main Template'!AE$17,VLOOKUP(TRIM(UPPER(SUBSTITUTE('Main Template'!$D74," ",""))),'Cleaned Google Form'!$A$1:$M$5000,9,FALSE),1),FALSE),0,1))))),1)</f>
        <v>1</v>
      </c>
      <c r="AF74" s="12">
        <f>IFERROR(IF(AND(WEEKDAY('Main Template'!AF$18)=1,OR(VLOOKUP(TRIM(UPPER(SUBSTITUTE($D74," ",""))),'Cleaned Google Form'!$A$1:$M$5000,3,FALSE)="SMH",VLOOKUP(TRIM(UPPER(SUBSTITUTE($D74," ",""))),'Cleaned Google Form'!$A$1:$M$5000,3,FALSE)="RCH",VLOOKUP(TRIM(UPPER(SUBSTITUTE($D74," ",""))),'Cleaned Google Form'!$A$1:$M$5000,3,FALSE)="BCCA")),0,IF(AND(AF$21=1,NOT(VLOOKUP(TRIM(UPPER(SUBSTITUTE($D74," ",""))),'Cleaned Google Form'!$A$1:$M$5000,6,FALSE)="NO")),0,IF(OR(VLOOKUP(TRIM(UPPER(SUBSTITUTE($D74," ",""))),'Cleaned Google Form'!$A$1:$M$5000,8,FALSE)='Main Template'!AF$12,VLOOKUP(TRIM(UPPER(SUBSTITUTE($D74," ",""))),'Cleaned Google Form'!$A$1:$M$5000,8,FALSE)='Main Template'!AF$13,VLOOKUP(TRIM(UPPER(SUBSTITUTE($D74," ",""))),'Cleaned Google Form'!$A$1:$M$5000,8,FALSE)='Main Template'!AF$14,VLOOKUP(TRIM(UPPER(SUBSTITUTE($D74," ",""))),'Cleaned Google Form'!$A$1:$M$5000,8,FALSE)='Main Template'!AF$15),0,IF(AND('Main Template'!AF$21&gt;=$C$9,'Main Template'!AF$19,VLOOKUP(TRIM(UPPER(SUBSTITUTE($D74," ",""))),'Cleaned Google Form'!$A$1:$M$5000,7,FALSE)="YES"),0,IF(IFERROR(FIND('Main Template'!AF$17,VLOOKUP(TRIM(UPPER(SUBSTITUTE('Main Template'!$D74," ",""))),'Cleaned Google Form'!$A$1:$M$5000,9,FALSE),1),FALSE),0,1))))),1)</f>
        <v>1</v>
      </c>
      <c r="AG74" s="12">
        <f>IFERROR(IF(AND(WEEKDAY('Main Template'!AG$18)=1,OR(VLOOKUP(TRIM(UPPER(SUBSTITUTE($D74," ",""))),'Cleaned Google Form'!$A$1:$M$5000,3,FALSE)="SMH",VLOOKUP(TRIM(UPPER(SUBSTITUTE($D74," ",""))),'Cleaned Google Form'!$A$1:$M$5000,3,FALSE)="RCH",VLOOKUP(TRIM(UPPER(SUBSTITUTE($D74," ",""))),'Cleaned Google Form'!$A$1:$M$5000,3,FALSE)="BCCA")),0,IF(AND(AG$21=1,NOT(VLOOKUP(TRIM(UPPER(SUBSTITUTE($D74," ",""))),'Cleaned Google Form'!$A$1:$M$5000,6,FALSE)="NO")),0,IF(OR(VLOOKUP(TRIM(UPPER(SUBSTITUTE($D74," ",""))),'Cleaned Google Form'!$A$1:$M$5000,8,FALSE)='Main Template'!AG$12,VLOOKUP(TRIM(UPPER(SUBSTITUTE($D74," ",""))),'Cleaned Google Form'!$A$1:$M$5000,8,FALSE)='Main Template'!AG$13,VLOOKUP(TRIM(UPPER(SUBSTITUTE($D74," ",""))),'Cleaned Google Form'!$A$1:$M$5000,8,FALSE)='Main Template'!AG$14,VLOOKUP(TRIM(UPPER(SUBSTITUTE($D74," ",""))),'Cleaned Google Form'!$A$1:$M$5000,8,FALSE)='Main Template'!AG$15),0,IF(AND('Main Template'!AG$21&gt;=$C$9,'Main Template'!AG$19,VLOOKUP(TRIM(UPPER(SUBSTITUTE($D74," ",""))),'Cleaned Google Form'!$A$1:$M$5000,7,FALSE)="YES"),0,IF(IFERROR(FIND('Main Template'!AG$17,VLOOKUP(TRIM(UPPER(SUBSTITUTE('Main Template'!$D74," ",""))),'Cleaned Google Form'!$A$1:$M$5000,9,FALSE),1),FALSE),0,1))))),1)</f>
        <v>1</v>
      </c>
      <c r="AH74" s="12">
        <f>IFERROR(IF(AND(WEEKDAY('Main Template'!AH$18)=1,OR(VLOOKUP(TRIM(UPPER(SUBSTITUTE($D74," ",""))),'Cleaned Google Form'!$A$1:$M$5000,3,FALSE)="SMH",VLOOKUP(TRIM(UPPER(SUBSTITUTE($D74," ",""))),'Cleaned Google Form'!$A$1:$M$5000,3,FALSE)="RCH",VLOOKUP(TRIM(UPPER(SUBSTITUTE($D74," ",""))),'Cleaned Google Form'!$A$1:$M$5000,3,FALSE)="BCCA")),0,IF(AND(AH$21=1,NOT(VLOOKUP(TRIM(UPPER(SUBSTITUTE($D74," ",""))),'Cleaned Google Form'!$A$1:$M$5000,6,FALSE)="NO")),0,IF(OR(VLOOKUP(TRIM(UPPER(SUBSTITUTE($D74," ",""))),'Cleaned Google Form'!$A$1:$M$5000,8,FALSE)='Main Template'!AH$12,VLOOKUP(TRIM(UPPER(SUBSTITUTE($D74," ",""))),'Cleaned Google Form'!$A$1:$M$5000,8,FALSE)='Main Template'!AH$13,VLOOKUP(TRIM(UPPER(SUBSTITUTE($D74," ",""))),'Cleaned Google Form'!$A$1:$M$5000,8,FALSE)='Main Template'!AH$14,VLOOKUP(TRIM(UPPER(SUBSTITUTE($D74," ",""))),'Cleaned Google Form'!$A$1:$M$5000,8,FALSE)='Main Template'!AH$15),0,IF(AND('Main Template'!AH$21&gt;=$C$9,'Main Template'!AH$19,VLOOKUP(TRIM(UPPER(SUBSTITUTE($D74," ",""))),'Cleaned Google Form'!$A$1:$M$5000,7,FALSE)="YES"),0,IF(IFERROR(FIND('Main Template'!AH$17,VLOOKUP(TRIM(UPPER(SUBSTITUTE('Main Template'!$D74," ",""))),'Cleaned Google Form'!$A$1:$M$5000,9,FALSE),1),FALSE),0,1))))),1)</f>
        <v>1</v>
      </c>
      <c r="AI74" s="12">
        <f>IFERROR(IF(AND(WEEKDAY('Main Template'!AI$18)=1,OR(VLOOKUP(TRIM(UPPER(SUBSTITUTE($D74," ",""))),'Cleaned Google Form'!$A$1:$M$5000,3,FALSE)="SMH",VLOOKUP(TRIM(UPPER(SUBSTITUTE($D74," ",""))),'Cleaned Google Form'!$A$1:$M$5000,3,FALSE)="RCH",VLOOKUP(TRIM(UPPER(SUBSTITUTE($D74," ",""))),'Cleaned Google Form'!$A$1:$M$5000,3,FALSE)="BCCA")),0,IF(AND(AI$21=1,NOT(VLOOKUP(TRIM(UPPER(SUBSTITUTE($D74," ",""))),'Cleaned Google Form'!$A$1:$M$5000,6,FALSE)="NO")),0,IF(OR(VLOOKUP(TRIM(UPPER(SUBSTITUTE($D74," ",""))),'Cleaned Google Form'!$A$1:$M$5000,8,FALSE)='Main Template'!AI$12,VLOOKUP(TRIM(UPPER(SUBSTITUTE($D74," ",""))),'Cleaned Google Form'!$A$1:$M$5000,8,FALSE)='Main Template'!AI$13,VLOOKUP(TRIM(UPPER(SUBSTITUTE($D74," ",""))),'Cleaned Google Form'!$A$1:$M$5000,8,FALSE)='Main Template'!AI$14,VLOOKUP(TRIM(UPPER(SUBSTITUTE($D74," ",""))),'Cleaned Google Form'!$A$1:$M$5000,8,FALSE)='Main Template'!AI$15),0,IF(AND('Main Template'!AI$21&gt;=$C$9,'Main Template'!AI$19,VLOOKUP(TRIM(UPPER(SUBSTITUTE($D74," ",""))),'Cleaned Google Form'!$A$1:$M$5000,7,FALSE)="YES"),0,IF(IFERROR(FIND('Main Template'!AI$17,VLOOKUP(TRIM(UPPER(SUBSTITUTE('Main Template'!$D74," ",""))),'Cleaned Google Form'!$A$1:$M$5000,9,FALSE),1),FALSE),0,1))))),1)</f>
        <v>1</v>
      </c>
      <c r="AJ74" s="12">
        <f>IFERROR(IF(AND(WEEKDAY('Main Template'!AJ$18)=1,OR(VLOOKUP(TRIM(UPPER(SUBSTITUTE($D74," ",""))),'Cleaned Google Form'!$A$1:$M$5000,3,FALSE)="SMH",VLOOKUP(TRIM(UPPER(SUBSTITUTE($D74," ",""))),'Cleaned Google Form'!$A$1:$M$5000,3,FALSE)="RCH",VLOOKUP(TRIM(UPPER(SUBSTITUTE($D74," ",""))),'Cleaned Google Form'!$A$1:$M$5000,3,FALSE)="BCCA")),0,IF(AND(AJ$21=1,NOT(VLOOKUP(TRIM(UPPER(SUBSTITUTE($D74," ",""))),'Cleaned Google Form'!$A$1:$M$5000,6,FALSE)="NO")),0,IF(OR(VLOOKUP(TRIM(UPPER(SUBSTITUTE($D74," ",""))),'Cleaned Google Form'!$A$1:$M$5000,8,FALSE)='Main Template'!AJ$12,VLOOKUP(TRIM(UPPER(SUBSTITUTE($D74," ",""))),'Cleaned Google Form'!$A$1:$M$5000,8,FALSE)='Main Template'!AJ$13,VLOOKUP(TRIM(UPPER(SUBSTITUTE($D74," ",""))),'Cleaned Google Form'!$A$1:$M$5000,8,FALSE)='Main Template'!AJ$14,VLOOKUP(TRIM(UPPER(SUBSTITUTE($D74," ",""))),'Cleaned Google Form'!$A$1:$M$5000,8,FALSE)='Main Template'!AJ$15),0,IF(AND('Main Template'!AJ$21&gt;=$C$9,'Main Template'!AJ$19,VLOOKUP(TRIM(UPPER(SUBSTITUTE($D74," ",""))),'Cleaned Google Form'!$A$1:$M$5000,7,FALSE)="YES"),0,IF(IFERROR(FIND('Main Template'!AJ$17,VLOOKUP(TRIM(UPPER(SUBSTITUTE('Main Template'!$D74," ",""))),'Cleaned Google Form'!$A$1:$M$5000,9,FALSE),1),FALSE),0,1))))),1)</f>
        <v>1</v>
      </c>
      <c r="AK74" s="12">
        <f>IFERROR(IF(AND(WEEKDAY('Main Template'!AK$18)=1,OR(VLOOKUP(TRIM(UPPER(SUBSTITUTE($D74," ",""))),'Cleaned Google Form'!$A$1:$M$5000,3,FALSE)="SMH",VLOOKUP(TRIM(UPPER(SUBSTITUTE($D74," ",""))),'Cleaned Google Form'!$A$1:$M$5000,3,FALSE)="RCH",VLOOKUP(TRIM(UPPER(SUBSTITUTE($D74," ",""))),'Cleaned Google Form'!$A$1:$M$5000,3,FALSE)="BCCA")),0,IF(AND(AK$21=1,NOT(VLOOKUP(TRIM(UPPER(SUBSTITUTE($D74," ",""))),'Cleaned Google Form'!$A$1:$M$5000,6,FALSE)="NO")),0,IF(OR(VLOOKUP(TRIM(UPPER(SUBSTITUTE($D74," ",""))),'Cleaned Google Form'!$A$1:$M$5000,8,FALSE)='Main Template'!AK$12,VLOOKUP(TRIM(UPPER(SUBSTITUTE($D74," ",""))),'Cleaned Google Form'!$A$1:$M$5000,8,FALSE)='Main Template'!AK$13,VLOOKUP(TRIM(UPPER(SUBSTITUTE($D74," ",""))),'Cleaned Google Form'!$A$1:$M$5000,8,FALSE)='Main Template'!AK$14,VLOOKUP(TRIM(UPPER(SUBSTITUTE($D74," ",""))),'Cleaned Google Form'!$A$1:$M$5000,8,FALSE)='Main Template'!AK$15),0,IF(AND('Main Template'!AK$21&gt;=$C$9,'Main Template'!AK$19,VLOOKUP(TRIM(UPPER(SUBSTITUTE($D74," ",""))),'Cleaned Google Form'!$A$1:$M$5000,7,FALSE)="YES"),0,IF(IFERROR(FIND('Main Template'!AK$17,VLOOKUP(TRIM(UPPER(SUBSTITUTE('Main Template'!$D74," ",""))),'Cleaned Google Form'!$A$1:$M$5000,9,FALSE),1),FALSE),0,1))))),1)</f>
        <v>1</v>
      </c>
      <c r="AL74" s="12">
        <f>IFERROR(IF(AND(WEEKDAY('Main Template'!AL$18)=1,OR(VLOOKUP(TRIM(UPPER(SUBSTITUTE($D74," ",""))),'Cleaned Google Form'!$A$1:$M$5000,3,FALSE)="SMH",VLOOKUP(TRIM(UPPER(SUBSTITUTE($D74," ",""))),'Cleaned Google Form'!$A$1:$M$5000,3,FALSE)="RCH",VLOOKUP(TRIM(UPPER(SUBSTITUTE($D74," ",""))),'Cleaned Google Form'!$A$1:$M$5000,3,FALSE)="BCCA")),0,IF(AND(AL$21=1,NOT(VLOOKUP(TRIM(UPPER(SUBSTITUTE($D74," ",""))),'Cleaned Google Form'!$A$1:$M$5000,6,FALSE)="NO")),0,IF(OR(VLOOKUP(TRIM(UPPER(SUBSTITUTE($D74," ",""))),'Cleaned Google Form'!$A$1:$M$5000,8,FALSE)='Main Template'!AL$12,VLOOKUP(TRIM(UPPER(SUBSTITUTE($D74," ",""))),'Cleaned Google Form'!$A$1:$M$5000,8,FALSE)='Main Template'!AL$13,VLOOKUP(TRIM(UPPER(SUBSTITUTE($D74," ",""))),'Cleaned Google Form'!$A$1:$M$5000,8,FALSE)='Main Template'!AL$14,VLOOKUP(TRIM(UPPER(SUBSTITUTE($D74," ",""))),'Cleaned Google Form'!$A$1:$M$5000,8,FALSE)='Main Template'!AL$15),0,IF(AND('Main Template'!AL$21&gt;=$C$9,'Main Template'!AL$19,VLOOKUP(TRIM(UPPER(SUBSTITUTE($D74," ",""))),'Cleaned Google Form'!$A$1:$M$5000,7,FALSE)="YES"),0,IF(IFERROR(FIND('Main Template'!AL$17,VLOOKUP(TRIM(UPPER(SUBSTITUTE('Main Template'!$D74," ",""))),'Cleaned Google Form'!$A$1:$M$5000,9,FALSE),1),FALSE),0,1))))),1)</f>
        <v>1</v>
      </c>
      <c r="AM74" s="12">
        <f>IFERROR(IF(AND(WEEKDAY('Main Template'!AM$18)=1,OR(VLOOKUP(TRIM(UPPER(SUBSTITUTE($D74," ",""))),'Cleaned Google Form'!$A$1:$M$5000,3,FALSE)="SMH",VLOOKUP(TRIM(UPPER(SUBSTITUTE($D74," ",""))),'Cleaned Google Form'!$A$1:$M$5000,3,FALSE)="RCH",VLOOKUP(TRIM(UPPER(SUBSTITUTE($D74," ",""))),'Cleaned Google Form'!$A$1:$M$5000,3,FALSE)="BCCA")),0,IF(AND(AM$21=1,NOT(VLOOKUP(TRIM(UPPER(SUBSTITUTE($D74," ",""))),'Cleaned Google Form'!$A$1:$M$5000,6,FALSE)="NO")),0,IF(OR(VLOOKUP(TRIM(UPPER(SUBSTITUTE($D74," ",""))),'Cleaned Google Form'!$A$1:$M$5000,8,FALSE)='Main Template'!AM$12,VLOOKUP(TRIM(UPPER(SUBSTITUTE($D74," ",""))),'Cleaned Google Form'!$A$1:$M$5000,8,FALSE)='Main Template'!AM$13,VLOOKUP(TRIM(UPPER(SUBSTITUTE($D74," ",""))),'Cleaned Google Form'!$A$1:$M$5000,8,FALSE)='Main Template'!AM$14,VLOOKUP(TRIM(UPPER(SUBSTITUTE($D74," ",""))),'Cleaned Google Form'!$A$1:$M$5000,8,FALSE)='Main Template'!AM$15),0,IF(AND('Main Template'!AM$21&gt;=$C$9,'Main Template'!AM$19,VLOOKUP(TRIM(UPPER(SUBSTITUTE($D74," ",""))),'Cleaned Google Form'!$A$1:$M$5000,7,FALSE)="YES"),0,IF(IFERROR(FIND('Main Template'!AM$17,VLOOKUP(TRIM(UPPER(SUBSTITUTE('Main Template'!$D74," ",""))),'Cleaned Google Form'!$A$1:$M$5000,9,FALSE),1),FALSE),0,1))))),1)</f>
        <v>1</v>
      </c>
      <c r="AN74" s="12">
        <f>IFERROR(IF(AND(WEEKDAY('Main Template'!AN$18)=1,OR(VLOOKUP(TRIM(UPPER(SUBSTITUTE($D74," ",""))),'Cleaned Google Form'!$A$1:$M$5000,3,FALSE)="SMH",VLOOKUP(TRIM(UPPER(SUBSTITUTE($D74," ",""))),'Cleaned Google Form'!$A$1:$M$5000,3,FALSE)="RCH",VLOOKUP(TRIM(UPPER(SUBSTITUTE($D74," ",""))),'Cleaned Google Form'!$A$1:$M$5000,3,FALSE)="BCCA")),0,IF(AND(AN$21=1,NOT(VLOOKUP(TRIM(UPPER(SUBSTITUTE($D74," ",""))),'Cleaned Google Form'!$A$1:$M$5000,6,FALSE)="NO")),0,IF(OR(VLOOKUP(TRIM(UPPER(SUBSTITUTE($D74," ",""))),'Cleaned Google Form'!$A$1:$M$5000,8,FALSE)='Main Template'!AN$12,VLOOKUP(TRIM(UPPER(SUBSTITUTE($D74," ",""))),'Cleaned Google Form'!$A$1:$M$5000,8,FALSE)='Main Template'!AN$13,VLOOKUP(TRIM(UPPER(SUBSTITUTE($D74," ",""))),'Cleaned Google Form'!$A$1:$M$5000,8,FALSE)='Main Template'!AN$14,VLOOKUP(TRIM(UPPER(SUBSTITUTE($D74," ",""))),'Cleaned Google Form'!$A$1:$M$5000,8,FALSE)='Main Template'!AN$15),0,IF(AND('Main Template'!AN$21&gt;=$C$9,'Main Template'!AN$19,VLOOKUP(TRIM(UPPER(SUBSTITUTE($D74," ",""))),'Cleaned Google Form'!$A$1:$M$5000,7,FALSE)="YES"),0,IF(IFERROR(FIND('Main Template'!AN$17,VLOOKUP(TRIM(UPPER(SUBSTITUTE('Main Template'!$D74," ",""))),'Cleaned Google Form'!$A$1:$M$5000,9,FALSE),1),FALSE),0,1))))),1)</f>
        <v>1</v>
      </c>
    </row>
    <row r="75" spans="2:40">
      <c r="B75" t="str">
        <f>IFERROR(IF(ISNUMBER(MATCH(UPPER(SUBSTITUTE(D75," ","")),'Cleaned Google Form'!$A:$A,0)),"","Oops"),"Not Present")</f>
        <v/>
      </c>
      <c r="C75" s="4">
        <f>I75</f>
        <v>54</v>
      </c>
      <c r="D75" s="4" t="s">
        <v>358</v>
      </c>
      <c r="E75" s="4">
        <f>IFERROR(IF(VLOOKUP(TRIM(UPPER(SUBSTITUTE(D75," ",""))),'Cleaned Google Form'!$A$1:$L$5000,5,FALSE)="YES",1,0),0)</f>
        <v>1</v>
      </c>
      <c r="F75" s="4">
        <f>IFERROR(IF(RIGHT(VLOOKUP(TRIM(UPPER(SUBSTITUTE(D75," ",""))),'Cleaned Google Form'!$A$1:$L$5000,2,FALSE),1)="1",1,0),0)</f>
        <v>0</v>
      </c>
      <c r="G75" s="4">
        <f>IFERROR(IF(VLOOKUP(TRIM(UPPER(SUBSTITUTE(D75," ",""))),'Cleaned Google Form'!$A$1:$L$5000,3,FALSE)="VGH",1,0),0)</f>
        <v>0</v>
      </c>
      <c r="H75" s="4">
        <f>IFERROR(IF(G75+IFERROR(IF(VLOOKUP(TRIM(UPPER(SUBSTITUTE(D75," ",""))),'Cleaned Google Form'!$A$1:$L$5000,3,FALSE)="SPH",1,0),0)=0,1,0),0)</f>
        <v>0</v>
      </c>
      <c r="I75" s="4">
        <f>IF(I74="Resident Index",1,I74+1)</f>
        <v>54</v>
      </c>
      <c r="J75" s="12">
        <f>IFERROR(IF(AND(WEEKDAY('Main Template'!J$18)=1,OR(VLOOKUP(TRIM(UPPER(SUBSTITUTE($D75," ",""))),'Cleaned Google Form'!$A$1:$M$5000,3,FALSE)="SMH",VLOOKUP(TRIM(UPPER(SUBSTITUTE($D75," ",""))),'Cleaned Google Form'!$A$1:$M$5000,3,FALSE)="RCH",VLOOKUP(TRIM(UPPER(SUBSTITUTE($D75," ",""))),'Cleaned Google Form'!$A$1:$M$5000,3,FALSE)="BCCA")),0,IF(AND(J$21=1,NOT(VLOOKUP(TRIM(UPPER(SUBSTITUTE($D75," ",""))),'Cleaned Google Form'!$A$1:$M$5000,6,FALSE)="NO")),0,IF(OR(VLOOKUP(TRIM(UPPER(SUBSTITUTE($D75," ",""))),'Cleaned Google Form'!$A$1:$M$5000,8,FALSE)='Main Template'!J$12,VLOOKUP(TRIM(UPPER(SUBSTITUTE($D75," ",""))),'Cleaned Google Form'!$A$1:$M$5000,8,FALSE)='Main Template'!J$13,VLOOKUP(TRIM(UPPER(SUBSTITUTE($D75," ",""))),'Cleaned Google Form'!$A$1:$M$5000,8,FALSE)='Main Template'!J$14,VLOOKUP(TRIM(UPPER(SUBSTITUTE($D75," ",""))),'Cleaned Google Form'!$A$1:$M$5000,8,FALSE)='Main Template'!J$15),0,IF(AND('Main Template'!J$21&gt;=$C$9,'Main Template'!J$19,VLOOKUP(TRIM(UPPER(SUBSTITUTE($D75," ",""))),'Cleaned Google Form'!$A$1:$M$5000,7,FALSE)="YES"),0,IF(IFERROR(FIND('Main Template'!J$17,VLOOKUP(TRIM(UPPER(SUBSTITUTE('Main Template'!$D75," ",""))),'Cleaned Google Form'!$A$1:$M$5000,9,FALSE),1),FALSE),0,1))))),1)</f>
        <v>1</v>
      </c>
      <c r="K75" s="12">
        <f>IFERROR(IF(AND(WEEKDAY('Main Template'!K$18)=1,OR(VLOOKUP(TRIM(UPPER(SUBSTITUTE($D75," ",""))),'Cleaned Google Form'!$A$1:$M$5000,3,FALSE)="SMH",VLOOKUP(TRIM(UPPER(SUBSTITUTE($D75," ",""))),'Cleaned Google Form'!$A$1:$M$5000,3,FALSE)="RCH",VLOOKUP(TRIM(UPPER(SUBSTITUTE($D75," ",""))),'Cleaned Google Form'!$A$1:$M$5000,3,FALSE)="BCCA")),0,IF(AND(K$21=1,NOT(VLOOKUP(TRIM(UPPER(SUBSTITUTE($D75," ",""))),'Cleaned Google Form'!$A$1:$M$5000,6,FALSE)="NO")),0,IF(OR(VLOOKUP(TRIM(UPPER(SUBSTITUTE($D75," ",""))),'Cleaned Google Form'!$A$1:$M$5000,8,FALSE)='Main Template'!K$12,VLOOKUP(TRIM(UPPER(SUBSTITUTE($D75," ",""))),'Cleaned Google Form'!$A$1:$M$5000,8,FALSE)='Main Template'!K$13,VLOOKUP(TRIM(UPPER(SUBSTITUTE($D75," ",""))),'Cleaned Google Form'!$A$1:$M$5000,8,FALSE)='Main Template'!K$14,VLOOKUP(TRIM(UPPER(SUBSTITUTE($D75," ",""))),'Cleaned Google Form'!$A$1:$M$5000,8,FALSE)='Main Template'!K$15),0,IF(AND('Main Template'!K$21&gt;=$C$9,'Main Template'!K$19,VLOOKUP(TRIM(UPPER(SUBSTITUTE($D75," ",""))),'Cleaned Google Form'!$A$1:$M$5000,7,FALSE)="YES"),0,IF(IFERROR(FIND('Main Template'!K$17,VLOOKUP(TRIM(UPPER(SUBSTITUTE('Main Template'!$D75," ",""))),'Cleaned Google Form'!$A$1:$M$5000,9,FALSE),1),FALSE),0,1))))),1)</f>
        <v>1</v>
      </c>
      <c r="L75" s="12">
        <f>IFERROR(IF(AND(WEEKDAY('Main Template'!L$18)=1,OR(VLOOKUP(TRIM(UPPER(SUBSTITUTE($D75," ",""))),'Cleaned Google Form'!$A$1:$M$5000,3,FALSE)="SMH",VLOOKUP(TRIM(UPPER(SUBSTITUTE($D75," ",""))),'Cleaned Google Form'!$A$1:$M$5000,3,FALSE)="RCH",VLOOKUP(TRIM(UPPER(SUBSTITUTE($D75," ",""))),'Cleaned Google Form'!$A$1:$M$5000,3,FALSE)="BCCA")),0,IF(AND(L$21=1,NOT(VLOOKUP(TRIM(UPPER(SUBSTITUTE($D75," ",""))),'Cleaned Google Form'!$A$1:$M$5000,6,FALSE)="NO")),0,IF(OR(VLOOKUP(TRIM(UPPER(SUBSTITUTE($D75," ",""))),'Cleaned Google Form'!$A$1:$M$5000,8,FALSE)='Main Template'!L$12,VLOOKUP(TRIM(UPPER(SUBSTITUTE($D75," ",""))),'Cleaned Google Form'!$A$1:$M$5000,8,FALSE)='Main Template'!L$13,VLOOKUP(TRIM(UPPER(SUBSTITUTE($D75," ",""))),'Cleaned Google Form'!$A$1:$M$5000,8,FALSE)='Main Template'!L$14,VLOOKUP(TRIM(UPPER(SUBSTITUTE($D75," ",""))),'Cleaned Google Form'!$A$1:$M$5000,8,FALSE)='Main Template'!L$15),0,IF(AND('Main Template'!L$21&gt;=$C$9,'Main Template'!L$19,VLOOKUP(TRIM(UPPER(SUBSTITUTE($D75," ",""))),'Cleaned Google Form'!$A$1:$M$5000,7,FALSE)="YES"),0,IF(IFERROR(FIND('Main Template'!L$17,VLOOKUP(TRIM(UPPER(SUBSTITUTE('Main Template'!$D75," ",""))),'Cleaned Google Form'!$A$1:$M$5000,9,FALSE),1),FALSE),0,1))))),1)</f>
        <v>1</v>
      </c>
      <c r="M75" s="12">
        <f>IFERROR(IF(AND(WEEKDAY('Main Template'!M$18)=1,OR(VLOOKUP(TRIM(UPPER(SUBSTITUTE($D75," ",""))),'Cleaned Google Form'!$A$1:$M$5000,3,FALSE)="SMH",VLOOKUP(TRIM(UPPER(SUBSTITUTE($D75," ",""))),'Cleaned Google Form'!$A$1:$M$5000,3,FALSE)="RCH",VLOOKUP(TRIM(UPPER(SUBSTITUTE($D75," ",""))),'Cleaned Google Form'!$A$1:$M$5000,3,FALSE)="BCCA")),0,IF(AND(M$21=1,NOT(VLOOKUP(TRIM(UPPER(SUBSTITUTE($D75," ",""))),'Cleaned Google Form'!$A$1:$M$5000,6,FALSE)="NO")),0,IF(OR(VLOOKUP(TRIM(UPPER(SUBSTITUTE($D75," ",""))),'Cleaned Google Form'!$A$1:$M$5000,8,FALSE)='Main Template'!M$12,VLOOKUP(TRIM(UPPER(SUBSTITUTE($D75," ",""))),'Cleaned Google Form'!$A$1:$M$5000,8,FALSE)='Main Template'!M$13,VLOOKUP(TRIM(UPPER(SUBSTITUTE($D75," ",""))),'Cleaned Google Form'!$A$1:$M$5000,8,FALSE)='Main Template'!M$14,VLOOKUP(TRIM(UPPER(SUBSTITUTE($D75," ",""))),'Cleaned Google Form'!$A$1:$M$5000,8,FALSE)='Main Template'!M$15),0,IF(AND('Main Template'!M$21&gt;=$C$9,'Main Template'!M$19,VLOOKUP(TRIM(UPPER(SUBSTITUTE($D75," ",""))),'Cleaned Google Form'!$A$1:$M$5000,7,FALSE)="YES"),0,IF(IFERROR(FIND('Main Template'!M$17,VLOOKUP(TRIM(UPPER(SUBSTITUTE('Main Template'!$D75," ",""))),'Cleaned Google Form'!$A$1:$M$5000,9,FALSE),1),FALSE),0,1))))),1)</f>
        <v>1</v>
      </c>
      <c r="N75" s="12">
        <f>IFERROR(IF(AND(WEEKDAY('Main Template'!N$18)=1,OR(VLOOKUP(TRIM(UPPER(SUBSTITUTE($D75," ",""))),'Cleaned Google Form'!$A$1:$M$5000,3,FALSE)="SMH",VLOOKUP(TRIM(UPPER(SUBSTITUTE($D75," ",""))),'Cleaned Google Form'!$A$1:$M$5000,3,FALSE)="RCH",VLOOKUP(TRIM(UPPER(SUBSTITUTE($D75," ",""))),'Cleaned Google Form'!$A$1:$M$5000,3,FALSE)="BCCA")),0,IF(AND(N$21=1,NOT(VLOOKUP(TRIM(UPPER(SUBSTITUTE($D75," ",""))),'Cleaned Google Form'!$A$1:$M$5000,6,FALSE)="NO")),0,IF(OR(VLOOKUP(TRIM(UPPER(SUBSTITUTE($D75," ",""))),'Cleaned Google Form'!$A$1:$M$5000,8,FALSE)='Main Template'!N$12,VLOOKUP(TRIM(UPPER(SUBSTITUTE($D75," ",""))),'Cleaned Google Form'!$A$1:$M$5000,8,FALSE)='Main Template'!N$13,VLOOKUP(TRIM(UPPER(SUBSTITUTE($D75," ",""))),'Cleaned Google Form'!$A$1:$M$5000,8,FALSE)='Main Template'!N$14,VLOOKUP(TRIM(UPPER(SUBSTITUTE($D75," ",""))),'Cleaned Google Form'!$A$1:$M$5000,8,FALSE)='Main Template'!N$15),0,IF(AND('Main Template'!N$21&gt;=$C$9,'Main Template'!N$19,VLOOKUP(TRIM(UPPER(SUBSTITUTE($D75," ",""))),'Cleaned Google Form'!$A$1:$M$5000,7,FALSE)="YES"),0,IF(IFERROR(FIND('Main Template'!N$17,VLOOKUP(TRIM(UPPER(SUBSTITUTE('Main Template'!$D75," ",""))),'Cleaned Google Form'!$A$1:$M$5000,9,FALSE),1),FALSE),0,1))))),1)</f>
        <v>1</v>
      </c>
      <c r="O75" s="12">
        <f>IFERROR(IF(AND(WEEKDAY('Main Template'!O$18)=1,OR(VLOOKUP(TRIM(UPPER(SUBSTITUTE($D75," ",""))),'Cleaned Google Form'!$A$1:$M$5000,3,FALSE)="SMH",VLOOKUP(TRIM(UPPER(SUBSTITUTE($D75," ",""))),'Cleaned Google Form'!$A$1:$M$5000,3,FALSE)="RCH",VLOOKUP(TRIM(UPPER(SUBSTITUTE($D75," ",""))),'Cleaned Google Form'!$A$1:$M$5000,3,FALSE)="BCCA")),0,IF(AND(O$21=1,NOT(VLOOKUP(TRIM(UPPER(SUBSTITUTE($D75," ",""))),'Cleaned Google Form'!$A$1:$M$5000,6,FALSE)="NO")),0,IF(OR(VLOOKUP(TRIM(UPPER(SUBSTITUTE($D75," ",""))),'Cleaned Google Form'!$A$1:$M$5000,8,FALSE)='Main Template'!O$12,VLOOKUP(TRIM(UPPER(SUBSTITUTE($D75," ",""))),'Cleaned Google Form'!$A$1:$M$5000,8,FALSE)='Main Template'!O$13,VLOOKUP(TRIM(UPPER(SUBSTITUTE($D75," ",""))),'Cleaned Google Form'!$A$1:$M$5000,8,FALSE)='Main Template'!O$14,VLOOKUP(TRIM(UPPER(SUBSTITUTE($D75," ",""))),'Cleaned Google Form'!$A$1:$M$5000,8,FALSE)='Main Template'!O$15),0,IF(AND('Main Template'!O$21&gt;=$C$9,'Main Template'!O$19,VLOOKUP(TRIM(UPPER(SUBSTITUTE($D75," ",""))),'Cleaned Google Form'!$A$1:$M$5000,7,FALSE)="YES"),0,IF(IFERROR(FIND('Main Template'!O$17,VLOOKUP(TRIM(UPPER(SUBSTITUTE('Main Template'!$D75," ",""))),'Cleaned Google Form'!$A$1:$M$5000,9,FALSE),1),FALSE),0,1))))),1)</f>
        <v>1</v>
      </c>
      <c r="P75" s="12">
        <f>IFERROR(IF(AND(WEEKDAY('Main Template'!P$18)=1,OR(VLOOKUP(TRIM(UPPER(SUBSTITUTE($D75," ",""))),'Cleaned Google Form'!$A$1:$M$5000,3,FALSE)="SMH",VLOOKUP(TRIM(UPPER(SUBSTITUTE($D75," ",""))),'Cleaned Google Form'!$A$1:$M$5000,3,FALSE)="RCH",VLOOKUP(TRIM(UPPER(SUBSTITUTE($D75," ",""))),'Cleaned Google Form'!$A$1:$M$5000,3,FALSE)="BCCA")),0,IF(AND(P$21=1,NOT(VLOOKUP(TRIM(UPPER(SUBSTITUTE($D75," ",""))),'Cleaned Google Form'!$A$1:$M$5000,6,FALSE)="NO")),0,IF(OR(VLOOKUP(TRIM(UPPER(SUBSTITUTE($D75," ",""))),'Cleaned Google Form'!$A$1:$M$5000,8,FALSE)='Main Template'!P$12,VLOOKUP(TRIM(UPPER(SUBSTITUTE($D75," ",""))),'Cleaned Google Form'!$A$1:$M$5000,8,FALSE)='Main Template'!P$13,VLOOKUP(TRIM(UPPER(SUBSTITUTE($D75," ",""))),'Cleaned Google Form'!$A$1:$M$5000,8,FALSE)='Main Template'!P$14,VLOOKUP(TRIM(UPPER(SUBSTITUTE($D75," ",""))),'Cleaned Google Form'!$A$1:$M$5000,8,FALSE)='Main Template'!P$15),0,IF(AND('Main Template'!P$21&gt;=$C$9,'Main Template'!P$19,VLOOKUP(TRIM(UPPER(SUBSTITUTE($D75," ",""))),'Cleaned Google Form'!$A$1:$M$5000,7,FALSE)="YES"),0,IF(IFERROR(FIND('Main Template'!P$17,VLOOKUP(TRIM(UPPER(SUBSTITUTE('Main Template'!$D75," ",""))),'Cleaned Google Form'!$A$1:$M$5000,9,FALSE),1),FALSE),0,1))))),1)</f>
        <v>1</v>
      </c>
      <c r="Q75" s="12">
        <f>IFERROR(IF(AND(WEEKDAY('Main Template'!Q$18)=1,OR(VLOOKUP(TRIM(UPPER(SUBSTITUTE($D75," ",""))),'Cleaned Google Form'!$A$1:$M$5000,3,FALSE)="SMH",VLOOKUP(TRIM(UPPER(SUBSTITUTE($D75," ",""))),'Cleaned Google Form'!$A$1:$M$5000,3,FALSE)="RCH",VLOOKUP(TRIM(UPPER(SUBSTITUTE($D75," ",""))),'Cleaned Google Form'!$A$1:$M$5000,3,FALSE)="BCCA")),0,IF(AND(Q$21=1,NOT(VLOOKUP(TRIM(UPPER(SUBSTITUTE($D75," ",""))),'Cleaned Google Form'!$A$1:$M$5000,6,FALSE)="NO")),0,IF(OR(VLOOKUP(TRIM(UPPER(SUBSTITUTE($D75," ",""))),'Cleaned Google Form'!$A$1:$M$5000,8,FALSE)='Main Template'!Q$12,VLOOKUP(TRIM(UPPER(SUBSTITUTE($D75," ",""))),'Cleaned Google Form'!$A$1:$M$5000,8,FALSE)='Main Template'!Q$13,VLOOKUP(TRIM(UPPER(SUBSTITUTE($D75," ",""))),'Cleaned Google Form'!$A$1:$M$5000,8,FALSE)='Main Template'!Q$14,VLOOKUP(TRIM(UPPER(SUBSTITUTE($D75," ",""))),'Cleaned Google Form'!$A$1:$M$5000,8,FALSE)='Main Template'!Q$15),0,IF(AND('Main Template'!Q$21&gt;=$C$9,'Main Template'!Q$19,VLOOKUP(TRIM(UPPER(SUBSTITUTE($D75," ",""))),'Cleaned Google Form'!$A$1:$M$5000,7,FALSE)="YES"),0,IF(IFERROR(FIND('Main Template'!Q$17,VLOOKUP(TRIM(UPPER(SUBSTITUTE('Main Template'!$D75," ",""))),'Cleaned Google Form'!$A$1:$M$5000,9,FALSE),1),FALSE),0,1))))),1)</f>
        <v>1</v>
      </c>
      <c r="R75" s="12">
        <f>IFERROR(IF(AND(WEEKDAY('Main Template'!R$18)=1,OR(VLOOKUP(TRIM(UPPER(SUBSTITUTE($D75," ",""))),'Cleaned Google Form'!$A$1:$M$5000,3,FALSE)="SMH",VLOOKUP(TRIM(UPPER(SUBSTITUTE($D75," ",""))),'Cleaned Google Form'!$A$1:$M$5000,3,FALSE)="RCH",VLOOKUP(TRIM(UPPER(SUBSTITUTE($D75," ",""))),'Cleaned Google Form'!$A$1:$M$5000,3,FALSE)="BCCA")),0,IF(AND(R$21=1,NOT(VLOOKUP(TRIM(UPPER(SUBSTITUTE($D75," ",""))),'Cleaned Google Form'!$A$1:$M$5000,6,FALSE)="NO")),0,IF(OR(VLOOKUP(TRIM(UPPER(SUBSTITUTE($D75," ",""))),'Cleaned Google Form'!$A$1:$M$5000,8,FALSE)='Main Template'!R$12,VLOOKUP(TRIM(UPPER(SUBSTITUTE($D75," ",""))),'Cleaned Google Form'!$A$1:$M$5000,8,FALSE)='Main Template'!R$13,VLOOKUP(TRIM(UPPER(SUBSTITUTE($D75," ",""))),'Cleaned Google Form'!$A$1:$M$5000,8,FALSE)='Main Template'!R$14,VLOOKUP(TRIM(UPPER(SUBSTITUTE($D75," ",""))),'Cleaned Google Form'!$A$1:$M$5000,8,FALSE)='Main Template'!R$15),0,IF(AND('Main Template'!R$21&gt;=$C$9,'Main Template'!R$19,VLOOKUP(TRIM(UPPER(SUBSTITUTE($D75," ",""))),'Cleaned Google Form'!$A$1:$M$5000,7,FALSE)="YES"),0,IF(IFERROR(FIND('Main Template'!R$17,VLOOKUP(TRIM(UPPER(SUBSTITUTE('Main Template'!$D75," ",""))),'Cleaned Google Form'!$A$1:$M$5000,9,FALSE),1),FALSE),0,1))))),1)</f>
        <v>1</v>
      </c>
      <c r="S75" s="12">
        <f>IFERROR(IF(AND(WEEKDAY('Main Template'!S$18)=1,OR(VLOOKUP(TRIM(UPPER(SUBSTITUTE($D75," ",""))),'Cleaned Google Form'!$A$1:$M$5000,3,FALSE)="SMH",VLOOKUP(TRIM(UPPER(SUBSTITUTE($D75," ",""))),'Cleaned Google Form'!$A$1:$M$5000,3,FALSE)="RCH",VLOOKUP(TRIM(UPPER(SUBSTITUTE($D75," ",""))),'Cleaned Google Form'!$A$1:$M$5000,3,FALSE)="BCCA")),0,IF(AND(S$21=1,NOT(VLOOKUP(TRIM(UPPER(SUBSTITUTE($D75," ",""))),'Cleaned Google Form'!$A$1:$M$5000,6,FALSE)="NO")),0,IF(OR(VLOOKUP(TRIM(UPPER(SUBSTITUTE($D75," ",""))),'Cleaned Google Form'!$A$1:$M$5000,8,FALSE)='Main Template'!S$12,VLOOKUP(TRIM(UPPER(SUBSTITUTE($D75," ",""))),'Cleaned Google Form'!$A$1:$M$5000,8,FALSE)='Main Template'!S$13,VLOOKUP(TRIM(UPPER(SUBSTITUTE($D75," ",""))),'Cleaned Google Form'!$A$1:$M$5000,8,FALSE)='Main Template'!S$14,VLOOKUP(TRIM(UPPER(SUBSTITUTE($D75," ",""))),'Cleaned Google Form'!$A$1:$M$5000,8,FALSE)='Main Template'!S$15),0,IF(AND('Main Template'!S$21&gt;=$C$9,'Main Template'!S$19,VLOOKUP(TRIM(UPPER(SUBSTITUTE($D75," ",""))),'Cleaned Google Form'!$A$1:$M$5000,7,FALSE)="YES"),0,IF(IFERROR(FIND('Main Template'!S$17,VLOOKUP(TRIM(UPPER(SUBSTITUTE('Main Template'!$D75," ",""))),'Cleaned Google Form'!$A$1:$M$5000,9,FALSE),1),FALSE),0,1))))),1)</f>
        <v>1</v>
      </c>
      <c r="T75" s="12">
        <f>IFERROR(IF(AND(WEEKDAY('Main Template'!T$18)=1,OR(VLOOKUP(TRIM(UPPER(SUBSTITUTE($D75," ",""))),'Cleaned Google Form'!$A$1:$M$5000,3,FALSE)="SMH",VLOOKUP(TRIM(UPPER(SUBSTITUTE($D75," ",""))),'Cleaned Google Form'!$A$1:$M$5000,3,FALSE)="RCH",VLOOKUP(TRIM(UPPER(SUBSTITUTE($D75," ",""))),'Cleaned Google Form'!$A$1:$M$5000,3,FALSE)="BCCA")),0,IF(AND(T$21=1,NOT(VLOOKUP(TRIM(UPPER(SUBSTITUTE($D75," ",""))),'Cleaned Google Form'!$A$1:$M$5000,6,FALSE)="NO")),0,IF(OR(VLOOKUP(TRIM(UPPER(SUBSTITUTE($D75," ",""))),'Cleaned Google Form'!$A$1:$M$5000,8,FALSE)='Main Template'!T$12,VLOOKUP(TRIM(UPPER(SUBSTITUTE($D75," ",""))),'Cleaned Google Form'!$A$1:$M$5000,8,FALSE)='Main Template'!T$13,VLOOKUP(TRIM(UPPER(SUBSTITUTE($D75," ",""))),'Cleaned Google Form'!$A$1:$M$5000,8,FALSE)='Main Template'!T$14,VLOOKUP(TRIM(UPPER(SUBSTITUTE($D75," ",""))),'Cleaned Google Form'!$A$1:$M$5000,8,FALSE)='Main Template'!T$15),0,IF(AND('Main Template'!T$21&gt;=$C$9,'Main Template'!T$19,VLOOKUP(TRIM(UPPER(SUBSTITUTE($D75," ",""))),'Cleaned Google Form'!$A$1:$M$5000,7,FALSE)="YES"),0,IF(IFERROR(FIND('Main Template'!T$17,VLOOKUP(TRIM(UPPER(SUBSTITUTE('Main Template'!$D75," ",""))),'Cleaned Google Form'!$A$1:$M$5000,9,FALSE),1),FALSE),0,1))))),1)</f>
        <v>1</v>
      </c>
      <c r="U75" s="12">
        <f>IFERROR(IF(AND(WEEKDAY('Main Template'!U$18)=1,OR(VLOOKUP(TRIM(UPPER(SUBSTITUTE($D75," ",""))),'Cleaned Google Form'!$A$1:$M$5000,3,FALSE)="SMH",VLOOKUP(TRIM(UPPER(SUBSTITUTE($D75," ",""))),'Cleaned Google Form'!$A$1:$M$5000,3,FALSE)="RCH",VLOOKUP(TRIM(UPPER(SUBSTITUTE($D75," ",""))),'Cleaned Google Form'!$A$1:$M$5000,3,FALSE)="BCCA")),0,IF(AND(U$21=1,NOT(VLOOKUP(TRIM(UPPER(SUBSTITUTE($D75," ",""))),'Cleaned Google Form'!$A$1:$M$5000,6,FALSE)="NO")),0,IF(OR(VLOOKUP(TRIM(UPPER(SUBSTITUTE($D75," ",""))),'Cleaned Google Form'!$A$1:$M$5000,8,FALSE)='Main Template'!U$12,VLOOKUP(TRIM(UPPER(SUBSTITUTE($D75," ",""))),'Cleaned Google Form'!$A$1:$M$5000,8,FALSE)='Main Template'!U$13,VLOOKUP(TRIM(UPPER(SUBSTITUTE($D75," ",""))),'Cleaned Google Form'!$A$1:$M$5000,8,FALSE)='Main Template'!U$14,VLOOKUP(TRIM(UPPER(SUBSTITUTE($D75," ",""))),'Cleaned Google Form'!$A$1:$M$5000,8,FALSE)='Main Template'!U$15),0,IF(AND('Main Template'!U$21&gt;=$C$9,'Main Template'!U$19,VLOOKUP(TRIM(UPPER(SUBSTITUTE($D75," ",""))),'Cleaned Google Form'!$A$1:$M$5000,7,FALSE)="YES"),0,IF(IFERROR(FIND('Main Template'!U$17,VLOOKUP(TRIM(UPPER(SUBSTITUTE('Main Template'!$D75," ",""))),'Cleaned Google Form'!$A$1:$M$5000,9,FALSE),1),FALSE),0,1))))),1)</f>
        <v>1</v>
      </c>
      <c r="V75" s="12">
        <f>IFERROR(IF(AND(WEEKDAY('Main Template'!V$18)=1,OR(VLOOKUP(TRIM(UPPER(SUBSTITUTE($D75," ",""))),'Cleaned Google Form'!$A$1:$M$5000,3,FALSE)="SMH",VLOOKUP(TRIM(UPPER(SUBSTITUTE($D75," ",""))),'Cleaned Google Form'!$A$1:$M$5000,3,FALSE)="RCH",VLOOKUP(TRIM(UPPER(SUBSTITUTE($D75," ",""))),'Cleaned Google Form'!$A$1:$M$5000,3,FALSE)="BCCA")),0,IF(AND(V$21=1,NOT(VLOOKUP(TRIM(UPPER(SUBSTITUTE($D75," ",""))),'Cleaned Google Form'!$A$1:$M$5000,6,FALSE)="NO")),0,IF(OR(VLOOKUP(TRIM(UPPER(SUBSTITUTE($D75," ",""))),'Cleaned Google Form'!$A$1:$M$5000,8,FALSE)='Main Template'!V$12,VLOOKUP(TRIM(UPPER(SUBSTITUTE($D75," ",""))),'Cleaned Google Form'!$A$1:$M$5000,8,FALSE)='Main Template'!V$13,VLOOKUP(TRIM(UPPER(SUBSTITUTE($D75," ",""))),'Cleaned Google Form'!$A$1:$M$5000,8,FALSE)='Main Template'!V$14,VLOOKUP(TRIM(UPPER(SUBSTITUTE($D75," ",""))),'Cleaned Google Form'!$A$1:$M$5000,8,FALSE)='Main Template'!V$15),0,IF(AND('Main Template'!V$21&gt;=$C$9,'Main Template'!V$19,VLOOKUP(TRIM(UPPER(SUBSTITUTE($D75," ",""))),'Cleaned Google Form'!$A$1:$M$5000,7,FALSE)="YES"),0,IF(IFERROR(FIND('Main Template'!V$17,VLOOKUP(TRIM(UPPER(SUBSTITUTE('Main Template'!$D75," ",""))),'Cleaned Google Form'!$A$1:$M$5000,9,FALSE),1),FALSE),0,1))))),1)</f>
        <v>1</v>
      </c>
      <c r="W75" s="12">
        <f>IFERROR(IF(AND(WEEKDAY('Main Template'!W$18)=1,OR(VLOOKUP(TRIM(UPPER(SUBSTITUTE($D75," ",""))),'Cleaned Google Form'!$A$1:$M$5000,3,FALSE)="SMH",VLOOKUP(TRIM(UPPER(SUBSTITUTE($D75," ",""))),'Cleaned Google Form'!$A$1:$M$5000,3,FALSE)="RCH",VLOOKUP(TRIM(UPPER(SUBSTITUTE($D75," ",""))),'Cleaned Google Form'!$A$1:$M$5000,3,FALSE)="BCCA")),0,IF(AND(W$21=1,NOT(VLOOKUP(TRIM(UPPER(SUBSTITUTE($D75," ",""))),'Cleaned Google Form'!$A$1:$M$5000,6,FALSE)="NO")),0,IF(OR(VLOOKUP(TRIM(UPPER(SUBSTITUTE($D75," ",""))),'Cleaned Google Form'!$A$1:$M$5000,8,FALSE)='Main Template'!W$12,VLOOKUP(TRIM(UPPER(SUBSTITUTE($D75," ",""))),'Cleaned Google Form'!$A$1:$M$5000,8,FALSE)='Main Template'!W$13,VLOOKUP(TRIM(UPPER(SUBSTITUTE($D75," ",""))),'Cleaned Google Form'!$A$1:$M$5000,8,FALSE)='Main Template'!W$14,VLOOKUP(TRIM(UPPER(SUBSTITUTE($D75," ",""))),'Cleaned Google Form'!$A$1:$M$5000,8,FALSE)='Main Template'!W$15),0,IF(AND('Main Template'!W$21&gt;=$C$9,'Main Template'!W$19,VLOOKUP(TRIM(UPPER(SUBSTITUTE($D75," ",""))),'Cleaned Google Form'!$A$1:$M$5000,7,FALSE)="YES"),0,IF(IFERROR(FIND('Main Template'!W$17,VLOOKUP(TRIM(UPPER(SUBSTITUTE('Main Template'!$D75," ",""))),'Cleaned Google Form'!$A$1:$M$5000,9,FALSE),1),FALSE),0,1))))),1)</f>
        <v>1</v>
      </c>
      <c r="X75" s="12">
        <f>IFERROR(IF(AND(WEEKDAY('Main Template'!X$18)=1,OR(VLOOKUP(TRIM(UPPER(SUBSTITUTE($D75," ",""))),'Cleaned Google Form'!$A$1:$M$5000,3,FALSE)="SMH",VLOOKUP(TRIM(UPPER(SUBSTITUTE($D75," ",""))),'Cleaned Google Form'!$A$1:$M$5000,3,FALSE)="RCH",VLOOKUP(TRIM(UPPER(SUBSTITUTE($D75," ",""))),'Cleaned Google Form'!$A$1:$M$5000,3,FALSE)="BCCA")),0,IF(AND(X$21=1,NOT(VLOOKUP(TRIM(UPPER(SUBSTITUTE($D75," ",""))),'Cleaned Google Form'!$A$1:$M$5000,6,FALSE)="NO")),0,IF(OR(VLOOKUP(TRIM(UPPER(SUBSTITUTE($D75," ",""))),'Cleaned Google Form'!$A$1:$M$5000,8,FALSE)='Main Template'!X$12,VLOOKUP(TRIM(UPPER(SUBSTITUTE($D75," ",""))),'Cleaned Google Form'!$A$1:$M$5000,8,FALSE)='Main Template'!X$13,VLOOKUP(TRIM(UPPER(SUBSTITUTE($D75," ",""))),'Cleaned Google Form'!$A$1:$M$5000,8,FALSE)='Main Template'!X$14,VLOOKUP(TRIM(UPPER(SUBSTITUTE($D75," ",""))),'Cleaned Google Form'!$A$1:$M$5000,8,FALSE)='Main Template'!X$15),0,IF(AND('Main Template'!X$21&gt;=$C$9,'Main Template'!X$19,VLOOKUP(TRIM(UPPER(SUBSTITUTE($D75," ",""))),'Cleaned Google Form'!$A$1:$M$5000,7,FALSE)="YES"),0,IF(IFERROR(FIND('Main Template'!X$17,VLOOKUP(TRIM(UPPER(SUBSTITUTE('Main Template'!$D75," ",""))),'Cleaned Google Form'!$A$1:$M$5000,9,FALSE),1),FALSE),0,1))))),1)</f>
        <v>1</v>
      </c>
      <c r="Y75" s="12">
        <f>IFERROR(IF(AND(WEEKDAY('Main Template'!Y$18)=1,OR(VLOOKUP(TRIM(UPPER(SUBSTITUTE($D75," ",""))),'Cleaned Google Form'!$A$1:$M$5000,3,FALSE)="SMH",VLOOKUP(TRIM(UPPER(SUBSTITUTE($D75," ",""))),'Cleaned Google Form'!$A$1:$M$5000,3,FALSE)="RCH",VLOOKUP(TRIM(UPPER(SUBSTITUTE($D75," ",""))),'Cleaned Google Form'!$A$1:$M$5000,3,FALSE)="BCCA")),0,IF(AND(Y$21=1,NOT(VLOOKUP(TRIM(UPPER(SUBSTITUTE($D75," ",""))),'Cleaned Google Form'!$A$1:$M$5000,6,FALSE)="NO")),0,IF(OR(VLOOKUP(TRIM(UPPER(SUBSTITUTE($D75," ",""))),'Cleaned Google Form'!$A$1:$M$5000,8,FALSE)='Main Template'!Y$12,VLOOKUP(TRIM(UPPER(SUBSTITUTE($D75," ",""))),'Cleaned Google Form'!$A$1:$M$5000,8,FALSE)='Main Template'!Y$13,VLOOKUP(TRIM(UPPER(SUBSTITUTE($D75," ",""))),'Cleaned Google Form'!$A$1:$M$5000,8,FALSE)='Main Template'!Y$14,VLOOKUP(TRIM(UPPER(SUBSTITUTE($D75," ",""))),'Cleaned Google Form'!$A$1:$M$5000,8,FALSE)='Main Template'!Y$15),0,IF(AND('Main Template'!Y$21&gt;=$C$9,'Main Template'!Y$19,VLOOKUP(TRIM(UPPER(SUBSTITUTE($D75," ",""))),'Cleaned Google Form'!$A$1:$M$5000,7,FALSE)="YES"),0,IF(IFERROR(FIND('Main Template'!Y$17,VLOOKUP(TRIM(UPPER(SUBSTITUTE('Main Template'!$D75," ",""))),'Cleaned Google Form'!$A$1:$M$5000,9,FALSE),1),FALSE),0,1))))),1)</f>
        <v>1</v>
      </c>
      <c r="Z75" s="12">
        <f>IFERROR(IF(AND(WEEKDAY('Main Template'!Z$18)=1,OR(VLOOKUP(TRIM(UPPER(SUBSTITUTE($D75," ",""))),'Cleaned Google Form'!$A$1:$M$5000,3,FALSE)="SMH",VLOOKUP(TRIM(UPPER(SUBSTITUTE($D75," ",""))),'Cleaned Google Form'!$A$1:$M$5000,3,FALSE)="RCH",VLOOKUP(TRIM(UPPER(SUBSTITUTE($D75," ",""))),'Cleaned Google Form'!$A$1:$M$5000,3,FALSE)="BCCA")),0,IF(AND(Z$21=1,NOT(VLOOKUP(TRIM(UPPER(SUBSTITUTE($D75," ",""))),'Cleaned Google Form'!$A$1:$M$5000,6,FALSE)="NO")),0,IF(OR(VLOOKUP(TRIM(UPPER(SUBSTITUTE($D75," ",""))),'Cleaned Google Form'!$A$1:$M$5000,8,FALSE)='Main Template'!Z$12,VLOOKUP(TRIM(UPPER(SUBSTITUTE($D75," ",""))),'Cleaned Google Form'!$A$1:$M$5000,8,FALSE)='Main Template'!Z$13,VLOOKUP(TRIM(UPPER(SUBSTITUTE($D75," ",""))),'Cleaned Google Form'!$A$1:$M$5000,8,FALSE)='Main Template'!Z$14,VLOOKUP(TRIM(UPPER(SUBSTITUTE($D75," ",""))),'Cleaned Google Form'!$A$1:$M$5000,8,FALSE)='Main Template'!Z$15),0,IF(AND('Main Template'!Z$21&gt;=$C$9,'Main Template'!Z$19,VLOOKUP(TRIM(UPPER(SUBSTITUTE($D75," ",""))),'Cleaned Google Form'!$A$1:$M$5000,7,FALSE)="YES"),0,IF(IFERROR(FIND('Main Template'!Z$17,VLOOKUP(TRIM(UPPER(SUBSTITUTE('Main Template'!$D75," ",""))),'Cleaned Google Form'!$A$1:$M$5000,9,FALSE),1),FALSE),0,1))))),1)</f>
        <v>0</v>
      </c>
      <c r="AA75" s="12">
        <f>IFERROR(IF(AND(WEEKDAY('Main Template'!AA$18)=1,OR(VLOOKUP(TRIM(UPPER(SUBSTITUTE($D75," ",""))),'Cleaned Google Form'!$A$1:$M$5000,3,FALSE)="SMH",VLOOKUP(TRIM(UPPER(SUBSTITUTE($D75," ",""))),'Cleaned Google Form'!$A$1:$M$5000,3,FALSE)="RCH",VLOOKUP(TRIM(UPPER(SUBSTITUTE($D75," ",""))),'Cleaned Google Form'!$A$1:$M$5000,3,FALSE)="BCCA")),0,IF(AND(AA$21=1,NOT(VLOOKUP(TRIM(UPPER(SUBSTITUTE($D75," ",""))),'Cleaned Google Form'!$A$1:$M$5000,6,FALSE)="NO")),0,IF(OR(VLOOKUP(TRIM(UPPER(SUBSTITUTE($D75," ",""))),'Cleaned Google Form'!$A$1:$M$5000,8,FALSE)='Main Template'!AA$12,VLOOKUP(TRIM(UPPER(SUBSTITUTE($D75," ",""))),'Cleaned Google Form'!$A$1:$M$5000,8,FALSE)='Main Template'!AA$13,VLOOKUP(TRIM(UPPER(SUBSTITUTE($D75," ",""))),'Cleaned Google Form'!$A$1:$M$5000,8,FALSE)='Main Template'!AA$14,VLOOKUP(TRIM(UPPER(SUBSTITUTE($D75," ",""))),'Cleaned Google Form'!$A$1:$M$5000,8,FALSE)='Main Template'!AA$15),0,IF(AND('Main Template'!AA$21&gt;=$C$9,'Main Template'!AA$19,VLOOKUP(TRIM(UPPER(SUBSTITUTE($D75," ",""))),'Cleaned Google Form'!$A$1:$M$5000,7,FALSE)="YES"),0,IF(IFERROR(FIND('Main Template'!AA$17,VLOOKUP(TRIM(UPPER(SUBSTITUTE('Main Template'!$D75," ",""))),'Cleaned Google Form'!$A$1:$M$5000,9,FALSE),1),FALSE),0,1))))),1)</f>
        <v>0</v>
      </c>
      <c r="AB75" s="12">
        <f>IFERROR(IF(AND(WEEKDAY('Main Template'!AB$18)=1,OR(VLOOKUP(TRIM(UPPER(SUBSTITUTE($D75," ",""))),'Cleaned Google Form'!$A$1:$M$5000,3,FALSE)="SMH",VLOOKUP(TRIM(UPPER(SUBSTITUTE($D75," ",""))),'Cleaned Google Form'!$A$1:$M$5000,3,FALSE)="RCH",VLOOKUP(TRIM(UPPER(SUBSTITUTE($D75," ",""))),'Cleaned Google Form'!$A$1:$M$5000,3,FALSE)="BCCA")),0,IF(AND(AB$21=1,NOT(VLOOKUP(TRIM(UPPER(SUBSTITUTE($D75," ",""))),'Cleaned Google Form'!$A$1:$M$5000,6,FALSE)="NO")),0,IF(OR(VLOOKUP(TRIM(UPPER(SUBSTITUTE($D75," ",""))),'Cleaned Google Form'!$A$1:$M$5000,8,FALSE)='Main Template'!AB$12,VLOOKUP(TRIM(UPPER(SUBSTITUTE($D75," ",""))),'Cleaned Google Form'!$A$1:$M$5000,8,FALSE)='Main Template'!AB$13,VLOOKUP(TRIM(UPPER(SUBSTITUTE($D75," ",""))),'Cleaned Google Form'!$A$1:$M$5000,8,FALSE)='Main Template'!AB$14,VLOOKUP(TRIM(UPPER(SUBSTITUTE($D75," ",""))),'Cleaned Google Form'!$A$1:$M$5000,8,FALSE)='Main Template'!AB$15),0,IF(AND('Main Template'!AB$21&gt;=$C$9,'Main Template'!AB$19,VLOOKUP(TRIM(UPPER(SUBSTITUTE($D75," ",""))),'Cleaned Google Form'!$A$1:$M$5000,7,FALSE)="YES"),0,IF(IFERROR(FIND('Main Template'!AB$17,VLOOKUP(TRIM(UPPER(SUBSTITUTE('Main Template'!$D75," ",""))),'Cleaned Google Form'!$A$1:$M$5000,9,FALSE),1),FALSE),0,1))))),1)</f>
        <v>0</v>
      </c>
      <c r="AC75" s="12">
        <f>IFERROR(IF(AND(WEEKDAY('Main Template'!AC$18)=1,OR(VLOOKUP(TRIM(UPPER(SUBSTITUTE($D75," ",""))),'Cleaned Google Form'!$A$1:$M$5000,3,FALSE)="SMH",VLOOKUP(TRIM(UPPER(SUBSTITUTE($D75," ",""))),'Cleaned Google Form'!$A$1:$M$5000,3,FALSE)="RCH",VLOOKUP(TRIM(UPPER(SUBSTITUTE($D75," ",""))),'Cleaned Google Form'!$A$1:$M$5000,3,FALSE)="BCCA")),0,IF(AND(AC$21=1,NOT(VLOOKUP(TRIM(UPPER(SUBSTITUTE($D75," ",""))),'Cleaned Google Form'!$A$1:$M$5000,6,FALSE)="NO")),0,IF(OR(VLOOKUP(TRIM(UPPER(SUBSTITUTE($D75," ",""))),'Cleaned Google Form'!$A$1:$M$5000,8,FALSE)='Main Template'!AC$12,VLOOKUP(TRIM(UPPER(SUBSTITUTE($D75," ",""))),'Cleaned Google Form'!$A$1:$M$5000,8,FALSE)='Main Template'!AC$13,VLOOKUP(TRIM(UPPER(SUBSTITUTE($D75," ",""))),'Cleaned Google Form'!$A$1:$M$5000,8,FALSE)='Main Template'!AC$14,VLOOKUP(TRIM(UPPER(SUBSTITUTE($D75," ",""))),'Cleaned Google Form'!$A$1:$M$5000,8,FALSE)='Main Template'!AC$15),0,IF(AND('Main Template'!AC$21&gt;=$C$9,'Main Template'!AC$19,VLOOKUP(TRIM(UPPER(SUBSTITUTE($D75," ",""))),'Cleaned Google Form'!$A$1:$M$5000,7,FALSE)="YES"),0,IF(IFERROR(FIND('Main Template'!AC$17,VLOOKUP(TRIM(UPPER(SUBSTITUTE('Main Template'!$D75," ",""))),'Cleaned Google Form'!$A$1:$M$5000,9,FALSE),1),FALSE),0,1))))),1)</f>
        <v>0</v>
      </c>
      <c r="AD75" s="12">
        <f>IFERROR(IF(AND(WEEKDAY('Main Template'!AD$18)=1,OR(VLOOKUP(TRIM(UPPER(SUBSTITUTE($D75," ",""))),'Cleaned Google Form'!$A$1:$M$5000,3,FALSE)="SMH",VLOOKUP(TRIM(UPPER(SUBSTITUTE($D75," ",""))),'Cleaned Google Form'!$A$1:$M$5000,3,FALSE)="RCH",VLOOKUP(TRIM(UPPER(SUBSTITUTE($D75," ",""))),'Cleaned Google Form'!$A$1:$M$5000,3,FALSE)="BCCA")),0,IF(AND(AD$21=1,NOT(VLOOKUP(TRIM(UPPER(SUBSTITUTE($D75," ",""))),'Cleaned Google Form'!$A$1:$M$5000,6,FALSE)="NO")),0,IF(OR(VLOOKUP(TRIM(UPPER(SUBSTITUTE($D75," ",""))),'Cleaned Google Form'!$A$1:$M$5000,8,FALSE)='Main Template'!AD$12,VLOOKUP(TRIM(UPPER(SUBSTITUTE($D75," ",""))),'Cleaned Google Form'!$A$1:$M$5000,8,FALSE)='Main Template'!AD$13,VLOOKUP(TRIM(UPPER(SUBSTITUTE($D75," ",""))),'Cleaned Google Form'!$A$1:$M$5000,8,FALSE)='Main Template'!AD$14,VLOOKUP(TRIM(UPPER(SUBSTITUTE($D75," ",""))),'Cleaned Google Form'!$A$1:$M$5000,8,FALSE)='Main Template'!AD$15),0,IF(AND('Main Template'!AD$21&gt;=$C$9,'Main Template'!AD$19,VLOOKUP(TRIM(UPPER(SUBSTITUTE($D75," ",""))),'Cleaned Google Form'!$A$1:$M$5000,7,FALSE)="YES"),0,IF(IFERROR(FIND('Main Template'!AD$17,VLOOKUP(TRIM(UPPER(SUBSTITUTE('Main Template'!$D75," ",""))),'Cleaned Google Form'!$A$1:$M$5000,9,FALSE),1),FALSE),0,1))))),1)</f>
        <v>0</v>
      </c>
      <c r="AE75" s="12">
        <f>IFERROR(IF(AND(WEEKDAY('Main Template'!AE$18)=1,OR(VLOOKUP(TRIM(UPPER(SUBSTITUTE($D75," ",""))),'Cleaned Google Form'!$A$1:$M$5000,3,FALSE)="SMH",VLOOKUP(TRIM(UPPER(SUBSTITUTE($D75," ",""))),'Cleaned Google Form'!$A$1:$M$5000,3,FALSE)="RCH",VLOOKUP(TRIM(UPPER(SUBSTITUTE($D75," ",""))),'Cleaned Google Form'!$A$1:$M$5000,3,FALSE)="BCCA")),0,IF(AND(AE$21=1,NOT(VLOOKUP(TRIM(UPPER(SUBSTITUTE($D75," ",""))),'Cleaned Google Form'!$A$1:$M$5000,6,FALSE)="NO")),0,IF(OR(VLOOKUP(TRIM(UPPER(SUBSTITUTE($D75," ",""))),'Cleaned Google Form'!$A$1:$M$5000,8,FALSE)='Main Template'!AE$12,VLOOKUP(TRIM(UPPER(SUBSTITUTE($D75," ",""))),'Cleaned Google Form'!$A$1:$M$5000,8,FALSE)='Main Template'!AE$13,VLOOKUP(TRIM(UPPER(SUBSTITUTE($D75," ",""))),'Cleaned Google Form'!$A$1:$M$5000,8,FALSE)='Main Template'!AE$14,VLOOKUP(TRIM(UPPER(SUBSTITUTE($D75," ",""))),'Cleaned Google Form'!$A$1:$M$5000,8,FALSE)='Main Template'!AE$15),0,IF(AND('Main Template'!AE$21&gt;=$C$9,'Main Template'!AE$19,VLOOKUP(TRIM(UPPER(SUBSTITUTE($D75," ",""))),'Cleaned Google Form'!$A$1:$M$5000,7,FALSE)="YES"),0,IF(IFERROR(FIND('Main Template'!AE$17,VLOOKUP(TRIM(UPPER(SUBSTITUTE('Main Template'!$D75," ",""))),'Cleaned Google Form'!$A$1:$M$5000,9,FALSE),1),FALSE),0,1))))),1)</f>
        <v>1</v>
      </c>
      <c r="AF75" s="12">
        <f>IFERROR(IF(AND(WEEKDAY('Main Template'!AF$18)=1,OR(VLOOKUP(TRIM(UPPER(SUBSTITUTE($D75," ",""))),'Cleaned Google Form'!$A$1:$M$5000,3,FALSE)="SMH",VLOOKUP(TRIM(UPPER(SUBSTITUTE($D75," ",""))),'Cleaned Google Form'!$A$1:$M$5000,3,FALSE)="RCH",VLOOKUP(TRIM(UPPER(SUBSTITUTE($D75," ",""))),'Cleaned Google Form'!$A$1:$M$5000,3,FALSE)="BCCA")),0,IF(AND(AF$21=1,NOT(VLOOKUP(TRIM(UPPER(SUBSTITUTE($D75," ",""))),'Cleaned Google Form'!$A$1:$M$5000,6,FALSE)="NO")),0,IF(OR(VLOOKUP(TRIM(UPPER(SUBSTITUTE($D75," ",""))),'Cleaned Google Form'!$A$1:$M$5000,8,FALSE)='Main Template'!AF$12,VLOOKUP(TRIM(UPPER(SUBSTITUTE($D75," ",""))),'Cleaned Google Form'!$A$1:$M$5000,8,FALSE)='Main Template'!AF$13,VLOOKUP(TRIM(UPPER(SUBSTITUTE($D75," ",""))),'Cleaned Google Form'!$A$1:$M$5000,8,FALSE)='Main Template'!AF$14,VLOOKUP(TRIM(UPPER(SUBSTITUTE($D75," ",""))),'Cleaned Google Form'!$A$1:$M$5000,8,FALSE)='Main Template'!AF$15),0,IF(AND('Main Template'!AF$21&gt;=$C$9,'Main Template'!AF$19,VLOOKUP(TRIM(UPPER(SUBSTITUTE($D75," ",""))),'Cleaned Google Form'!$A$1:$M$5000,7,FALSE)="YES"),0,IF(IFERROR(FIND('Main Template'!AF$17,VLOOKUP(TRIM(UPPER(SUBSTITUTE('Main Template'!$D75," ",""))),'Cleaned Google Form'!$A$1:$M$5000,9,FALSE),1),FALSE),0,1))))),1)</f>
        <v>1</v>
      </c>
      <c r="AG75" s="12">
        <f>IFERROR(IF(AND(WEEKDAY('Main Template'!AG$18)=1,OR(VLOOKUP(TRIM(UPPER(SUBSTITUTE($D75," ",""))),'Cleaned Google Form'!$A$1:$M$5000,3,FALSE)="SMH",VLOOKUP(TRIM(UPPER(SUBSTITUTE($D75," ",""))),'Cleaned Google Form'!$A$1:$M$5000,3,FALSE)="RCH",VLOOKUP(TRIM(UPPER(SUBSTITUTE($D75," ",""))),'Cleaned Google Form'!$A$1:$M$5000,3,FALSE)="BCCA")),0,IF(AND(AG$21=1,NOT(VLOOKUP(TRIM(UPPER(SUBSTITUTE($D75," ",""))),'Cleaned Google Form'!$A$1:$M$5000,6,FALSE)="NO")),0,IF(OR(VLOOKUP(TRIM(UPPER(SUBSTITUTE($D75," ",""))),'Cleaned Google Form'!$A$1:$M$5000,8,FALSE)='Main Template'!AG$12,VLOOKUP(TRIM(UPPER(SUBSTITUTE($D75," ",""))),'Cleaned Google Form'!$A$1:$M$5000,8,FALSE)='Main Template'!AG$13,VLOOKUP(TRIM(UPPER(SUBSTITUTE($D75," ",""))),'Cleaned Google Form'!$A$1:$M$5000,8,FALSE)='Main Template'!AG$14,VLOOKUP(TRIM(UPPER(SUBSTITUTE($D75," ",""))),'Cleaned Google Form'!$A$1:$M$5000,8,FALSE)='Main Template'!AG$15),0,IF(AND('Main Template'!AG$21&gt;=$C$9,'Main Template'!AG$19,VLOOKUP(TRIM(UPPER(SUBSTITUTE($D75," ",""))),'Cleaned Google Form'!$A$1:$M$5000,7,FALSE)="YES"),0,IF(IFERROR(FIND('Main Template'!AG$17,VLOOKUP(TRIM(UPPER(SUBSTITUTE('Main Template'!$D75," ",""))),'Cleaned Google Form'!$A$1:$M$5000,9,FALSE),1),FALSE),0,1))))),1)</f>
        <v>1</v>
      </c>
      <c r="AH75" s="12">
        <f>IFERROR(IF(AND(WEEKDAY('Main Template'!AH$18)=1,OR(VLOOKUP(TRIM(UPPER(SUBSTITUTE($D75," ",""))),'Cleaned Google Form'!$A$1:$M$5000,3,FALSE)="SMH",VLOOKUP(TRIM(UPPER(SUBSTITUTE($D75," ",""))),'Cleaned Google Form'!$A$1:$M$5000,3,FALSE)="RCH",VLOOKUP(TRIM(UPPER(SUBSTITUTE($D75," ",""))),'Cleaned Google Form'!$A$1:$M$5000,3,FALSE)="BCCA")),0,IF(AND(AH$21=1,NOT(VLOOKUP(TRIM(UPPER(SUBSTITUTE($D75," ",""))),'Cleaned Google Form'!$A$1:$M$5000,6,FALSE)="NO")),0,IF(OR(VLOOKUP(TRIM(UPPER(SUBSTITUTE($D75," ",""))),'Cleaned Google Form'!$A$1:$M$5000,8,FALSE)='Main Template'!AH$12,VLOOKUP(TRIM(UPPER(SUBSTITUTE($D75," ",""))),'Cleaned Google Form'!$A$1:$M$5000,8,FALSE)='Main Template'!AH$13,VLOOKUP(TRIM(UPPER(SUBSTITUTE($D75," ",""))),'Cleaned Google Form'!$A$1:$M$5000,8,FALSE)='Main Template'!AH$14,VLOOKUP(TRIM(UPPER(SUBSTITUTE($D75," ",""))),'Cleaned Google Form'!$A$1:$M$5000,8,FALSE)='Main Template'!AH$15),0,IF(AND('Main Template'!AH$21&gt;=$C$9,'Main Template'!AH$19,VLOOKUP(TRIM(UPPER(SUBSTITUTE($D75," ",""))),'Cleaned Google Form'!$A$1:$M$5000,7,FALSE)="YES"),0,IF(IFERROR(FIND('Main Template'!AH$17,VLOOKUP(TRIM(UPPER(SUBSTITUTE('Main Template'!$D75," ",""))),'Cleaned Google Form'!$A$1:$M$5000,9,FALSE),1),FALSE),0,1))))),1)</f>
        <v>1</v>
      </c>
      <c r="AI75" s="12">
        <f>IFERROR(IF(AND(WEEKDAY('Main Template'!AI$18)=1,OR(VLOOKUP(TRIM(UPPER(SUBSTITUTE($D75," ",""))),'Cleaned Google Form'!$A$1:$M$5000,3,FALSE)="SMH",VLOOKUP(TRIM(UPPER(SUBSTITUTE($D75," ",""))),'Cleaned Google Form'!$A$1:$M$5000,3,FALSE)="RCH",VLOOKUP(TRIM(UPPER(SUBSTITUTE($D75," ",""))),'Cleaned Google Form'!$A$1:$M$5000,3,FALSE)="BCCA")),0,IF(AND(AI$21=1,NOT(VLOOKUP(TRIM(UPPER(SUBSTITUTE($D75," ",""))),'Cleaned Google Form'!$A$1:$M$5000,6,FALSE)="NO")),0,IF(OR(VLOOKUP(TRIM(UPPER(SUBSTITUTE($D75," ",""))),'Cleaned Google Form'!$A$1:$M$5000,8,FALSE)='Main Template'!AI$12,VLOOKUP(TRIM(UPPER(SUBSTITUTE($D75," ",""))),'Cleaned Google Form'!$A$1:$M$5000,8,FALSE)='Main Template'!AI$13,VLOOKUP(TRIM(UPPER(SUBSTITUTE($D75," ",""))),'Cleaned Google Form'!$A$1:$M$5000,8,FALSE)='Main Template'!AI$14,VLOOKUP(TRIM(UPPER(SUBSTITUTE($D75," ",""))),'Cleaned Google Form'!$A$1:$M$5000,8,FALSE)='Main Template'!AI$15),0,IF(AND('Main Template'!AI$21&gt;=$C$9,'Main Template'!AI$19,VLOOKUP(TRIM(UPPER(SUBSTITUTE($D75," ",""))),'Cleaned Google Form'!$A$1:$M$5000,7,FALSE)="YES"),0,IF(IFERROR(FIND('Main Template'!AI$17,VLOOKUP(TRIM(UPPER(SUBSTITUTE('Main Template'!$D75," ",""))),'Cleaned Google Form'!$A$1:$M$5000,9,FALSE),1),FALSE),0,1))))),1)</f>
        <v>1</v>
      </c>
      <c r="AJ75" s="12">
        <f>IFERROR(IF(AND(WEEKDAY('Main Template'!AJ$18)=1,OR(VLOOKUP(TRIM(UPPER(SUBSTITUTE($D75," ",""))),'Cleaned Google Form'!$A$1:$M$5000,3,FALSE)="SMH",VLOOKUP(TRIM(UPPER(SUBSTITUTE($D75," ",""))),'Cleaned Google Form'!$A$1:$M$5000,3,FALSE)="RCH",VLOOKUP(TRIM(UPPER(SUBSTITUTE($D75," ",""))),'Cleaned Google Form'!$A$1:$M$5000,3,FALSE)="BCCA")),0,IF(AND(AJ$21=1,NOT(VLOOKUP(TRIM(UPPER(SUBSTITUTE($D75," ",""))),'Cleaned Google Form'!$A$1:$M$5000,6,FALSE)="NO")),0,IF(OR(VLOOKUP(TRIM(UPPER(SUBSTITUTE($D75," ",""))),'Cleaned Google Form'!$A$1:$M$5000,8,FALSE)='Main Template'!AJ$12,VLOOKUP(TRIM(UPPER(SUBSTITUTE($D75," ",""))),'Cleaned Google Form'!$A$1:$M$5000,8,FALSE)='Main Template'!AJ$13,VLOOKUP(TRIM(UPPER(SUBSTITUTE($D75," ",""))),'Cleaned Google Form'!$A$1:$M$5000,8,FALSE)='Main Template'!AJ$14,VLOOKUP(TRIM(UPPER(SUBSTITUTE($D75," ",""))),'Cleaned Google Form'!$A$1:$M$5000,8,FALSE)='Main Template'!AJ$15),0,IF(AND('Main Template'!AJ$21&gt;=$C$9,'Main Template'!AJ$19,VLOOKUP(TRIM(UPPER(SUBSTITUTE($D75," ",""))),'Cleaned Google Form'!$A$1:$M$5000,7,FALSE)="YES"),0,IF(IFERROR(FIND('Main Template'!AJ$17,VLOOKUP(TRIM(UPPER(SUBSTITUTE('Main Template'!$D75," ",""))),'Cleaned Google Form'!$A$1:$M$5000,9,FALSE),1),FALSE),0,1))))),1)</f>
        <v>1</v>
      </c>
      <c r="AK75" s="12">
        <f>IFERROR(IF(AND(WEEKDAY('Main Template'!AK$18)=1,OR(VLOOKUP(TRIM(UPPER(SUBSTITUTE($D75," ",""))),'Cleaned Google Form'!$A$1:$M$5000,3,FALSE)="SMH",VLOOKUP(TRIM(UPPER(SUBSTITUTE($D75," ",""))),'Cleaned Google Form'!$A$1:$M$5000,3,FALSE)="RCH",VLOOKUP(TRIM(UPPER(SUBSTITUTE($D75," ",""))),'Cleaned Google Form'!$A$1:$M$5000,3,FALSE)="BCCA")),0,IF(AND(AK$21=1,NOT(VLOOKUP(TRIM(UPPER(SUBSTITUTE($D75," ",""))),'Cleaned Google Form'!$A$1:$M$5000,6,FALSE)="NO")),0,IF(OR(VLOOKUP(TRIM(UPPER(SUBSTITUTE($D75," ",""))),'Cleaned Google Form'!$A$1:$M$5000,8,FALSE)='Main Template'!AK$12,VLOOKUP(TRIM(UPPER(SUBSTITUTE($D75," ",""))),'Cleaned Google Form'!$A$1:$M$5000,8,FALSE)='Main Template'!AK$13,VLOOKUP(TRIM(UPPER(SUBSTITUTE($D75," ",""))),'Cleaned Google Form'!$A$1:$M$5000,8,FALSE)='Main Template'!AK$14,VLOOKUP(TRIM(UPPER(SUBSTITUTE($D75," ",""))),'Cleaned Google Form'!$A$1:$M$5000,8,FALSE)='Main Template'!AK$15),0,IF(AND('Main Template'!AK$21&gt;=$C$9,'Main Template'!AK$19,VLOOKUP(TRIM(UPPER(SUBSTITUTE($D75," ",""))),'Cleaned Google Form'!$A$1:$M$5000,7,FALSE)="YES"),0,IF(IFERROR(FIND('Main Template'!AK$17,VLOOKUP(TRIM(UPPER(SUBSTITUTE('Main Template'!$D75," ",""))),'Cleaned Google Form'!$A$1:$M$5000,9,FALSE),1),FALSE),0,1))))),1)</f>
        <v>1</v>
      </c>
      <c r="AL75" s="12">
        <f>IFERROR(IF(AND(WEEKDAY('Main Template'!AL$18)=1,OR(VLOOKUP(TRIM(UPPER(SUBSTITUTE($D75," ",""))),'Cleaned Google Form'!$A$1:$M$5000,3,FALSE)="SMH",VLOOKUP(TRIM(UPPER(SUBSTITUTE($D75," ",""))),'Cleaned Google Form'!$A$1:$M$5000,3,FALSE)="RCH",VLOOKUP(TRIM(UPPER(SUBSTITUTE($D75," ",""))),'Cleaned Google Form'!$A$1:$M$5000,3,FALSE)="BCCA")),0,IF(AND(AL$21=1,NOT(VLOOKUP(TRIM(UPPER(SUBSTITUTE($D75," ",""))),'Cleaned Google Form'!$A$1:$M$5000,6,FALSE)="NO")),0,IF(OR(VLOOKUP(TRIM(UPPER(SUBSTITUTE($D75," ",""))),'Cleaned Google Form'!$A$1:$M$5000,8,FALSE)='Main Template'!AL$12,VLOOKUP(TRIM(UPPER(SUBSTITUTE($D75," ",""))),'Cleaned Google Form'!$A$1:$M$5000,8,FALSE)='Main Template'!AL$13,VLOOKUP(TRIM(UPPER(SUBSTITUTE($D75," ",""))),'Cleaned Google Form'!$A$1:$M$5000,8,FALSE)='Main Template'!AL$14,VLOOKUP(TRIM(UPPER(SUBSTITUTE($D75," ",""))),'Cleaned Google Form'!$A$1:$M$5000,8,FALSE)='Main Template'!AL$15),0,IF(AND('Main Template'!AL$21&gt;=$C$9,'Main Template'!AL$19,VLOOKUP(TRIM(UPPER(SUBSTITUTE($D75," ",""))),'Cleaned Google Form'!$A$1:$M$5000,7,FALSE)="YES"),0,IF(IFERROR(FIND('Main Template'!AL$17,VLOOKUP(TRIM(UPPER(SUBSTITUTE('Main Template'!$D75," ",""))),'Cleaned Google Form'!$A$1:$M$5000,9,FALSE),1),FALSE),0,1))))),1)</f>
        <v>1</v>
      </c>
      <c r="AM75" s="12">
        <f>IFERROR(IF(AND(WEEKDAY('Main Template'!AM$18)=1,OR(VLOOKUP(TRIM(UPPER(SUBSTITUTE($D75," ",""))),'Cleaned Google Form'!$A$1:$M$5000,3,FALSE)="SMH",VLOOKUP(TRIM(UPPER(SUBSTITUTE($D75," ",""))),'Cleaned Google Form'!$A$1:$M$5000,3,FALSE)="RCH",VLOOKUP(TRIM(UPPER(SUBSTITUTE($D75," ",""))),'Cleaned Google Form'!$A$1:$M$5000,3,FALSE)="BCCA")),0,IF(AND(AM$21=1,NOT(VLOOKUP(TRIM(UPPER(SUBSTITUTE($D75," ",""))),'Cleaned Google Form'!$A$1:$M$5000,6,FALSE)="NO")),0,IF(OR(VLOOKUP(TRIM(UPPER(SUBSTITUTE($D75," ",""))),'Cleaned Google Form'!$A$1:$M$5000,8,FALSE)='Main Template'!AM$12,VLOOKUP(TRIM(UPPER(SUBSTITUTE($D75," ",""))),'Cleaned Google Form'!$A$1:$M$5000,8,FALSE)='Main Template'!AM$13,VLOOKUP(TRIM(UPPER(SUBSTITUTE($D75," ",""))),'Cleaned Google Form'!$A$1:$M$5000,8,FALSE)='Main Template'!AM$14,VLOOKUP(TRIM(UPPER(SUBSTITUTE($D75," ",""))),'Cleaned Google Form'!$A$1:$M$5000,8,FALSE)='Main Template'!AM$15),0,IF(AND('Main Template'!AM$21&gt;=$C$9,'Main Template'!AM$19,VLOOKUP(TRIM(UPPER(SUBSTITUTE($D75," ",""))),'Cleaned Google Form'!$A$1:$M$5000,7,FALSE)="YES"),0,IF(IFERROR(FIND('Main Template'!AM$17,VLOOKUP(TRIM(UPPER(SUBSTITUTE('Main Template'!$D75," ",""))),'Cleaned Google Form'!$A$1:$M$5000,9,FALSE),1),FALSE),0,1))))),1)</f>
        <v>1</v>
      </c>
      <c r="AN75" s="12">
        <f>IFERROR(IF(AND(WEEKDAY('Main Template'!AN$18)=1,OR(VLOOKUP(TRIM(UPPER(SUBSTITUTE($D75," ",""))),'Cleaned Google Form'!$A$1:$M$5000,3,FALSE)="SMH",VLOOKUP(TRIM(UPPER(SUBSTITUTE($D75," ",""))),'Cleaned Google Form'!$A$1:$M$5000,3,FALSE)="RCH",VLOOKUP(TRIM(UPPER(SUBSTITUTE($D75," ",""))),'Cleaned Google Form'!$A$1:$M$5000,3,FALSE)="BCCA")),0,IF(AND(AN$21=1,NOT(VLOOKUP(TRIM(UPPER(SUBSTITUTE($D75," ",""))),'Cleaned Google Form'!$A$1:$M$5000,6,FALSE)="NO")),0,IF(OR(VLOOKUP(TRIM(UPPER(SUBSTITUTE($D75," ",""))),'Cleaned Google Form'!$A$1:$M$5000,8,FALSE)='Main Template'!AN$12,VLOOKUP(TRIM(UPPER(SUBSTITUTE($D75," ",""))),'Cleaned Google Form'!$A$1:$M$5000,8,FALSE)='Main Template'!AN$13,VLOOKUP(TRIM(UPPER(SUBSTITUTE($D75," ",""))),'Cleaned Google Form'!$A$1:$M$5000,8,FALSE)='Main Template'!AN$14,VLOOKUP(TRIM(UPPER(SUBSTITUTE($D75," ",""))),'Cleaned Google Form'!$A$1:$M$5000,8,FALSE)='Main Template'!AN$15),0,IF(AND('Main Template'!AN$21&gt;=$C$9,'Main Template'!AN$19,VLOOKUP(TRIM(UPPER(SUBSTITUTE($D75," ",""))),'Cleaned Google Form'!$A$1:$M$5000,7,FALSE)="YES"),0,IF(IFERROR(FIND('Main Template'!AN$17,VLOOKUP(TRIM(UPPER(SUBSTITUTE('Main Template'!$D75," ",""))),'Cleaned Google Form'!$A$1:$M$5000,9,FALSE),1),FALSE),0,1))))),1)</f>
        <v>1</v>
      </c>
    </row>
    <row r="76" spans="2:40">
      <c r="B76" t="str">
        <f>IFERROR(IF(ISNUMBER(MATCH(UPPER(SUBSTITUTE(D76," ","")),'Cleaned Google Form'!$A:$A,0)),"","Oops"),"Not Present")</f>
        <v/>
      </c>
      <c r="C76" s="4">
        <f>I76</f>
        <v>55</v>
      </c>
      <c r="D76" s="4" t="s">
        <v>324</v>
      </c>
      <c r="E76" s="4">
        <f>IFERROR(IF(VLOOKUP(TRIM(UPPER(SUBSTITUTE(D76," ",""))),'Cleaned Google Form'!$A$1:$L$5000,5,FALSE)="YES",1,0),0)</f>
        <v>1</v>
      </c>
      <c r="F76" s="4">
        <f>IFERROR(IF(RIGHT(VLOOKUP(TRIM(UPPER(SUBSTITUTE(D76," ",""))),'Cleaned Google Form'!$A$1:$L$5000,2,FALSE),1)="1",1,0),0)</f>
        <v>0</v>
      </c>
      <c r="G76" s="4">
        <f>IFERROR(IF(VLOOKUP(TRIM(UPPER(SUBSTITUTE(D76," ",""))),'Cleaned Google Form'!$A$1:$L$5000,3,FALSE)="VGH",1,0),0)</f>
        <v>0</v>
      </c>
      <c r="H76" s="4">
        <f>IFERROR(IF(G76+IFERROR(IF(VLOOKUP(TRIM(UPPER(SUBSTITUTE(D76," ",""))),'Cleaned Google Form'!$A$1:$L$5000,3,FALSE)="SPH",1,0),0)=0,1,0),0)</f>
        <v>0</v>
      </c>
      <c r="I76" s="4">
        <f>IF(I75="Resident Index",1,I75+1)</f>
        <v>55</v>
      </c>
      <c r="J76" s="12">
        <f>IFERROR(IF(AND(WEEKDAY('Main Template'!J$18)=1,OR(VLOOKUP(TRIM(UPPER(SUBSTITUTE($D76," ",""))),'Cleaned Google Form'!$A$1:$M$5000,3,FALSE)="SMH",VLOOKUP(TRIM(UPPER(SUBSTITUTE($D76," ",""))),'Cleaned Google Form'!$A$1:$M$5000,3,FALSE)="RCH",VLOOKUP(TRIM(UPPER(SUBSTITUTE($D76," ",""))),'Cleaned Google Form'!$A$1:$M$5000,3,FALSE)="BCCA")),0,IF(AND(J$21=1,NOT(VLOOKUP(TRIM(UPPER(SUBSTITUTE($D76," ",""))),'Cleaned Google Form'!$A$1:$M$5000,6,FALSE)="NO")),0,IF(OR(VLOOKUP(TRIM(UPPER(SUBSTITUTE($D76," ",""))),'Cleaned Google Form'!$A$1:$M$5000,8,FALSE)='Main Template'!J$12,VLOOKUP(TRIM(UPPER(SUBSTITUTE($D76," ",""))),'Cleaned Google Form'!$A$1:$M$5000,8,FALSE)='Main Template'!J$13,VLOOKUP(TRIM(UPPER(SUBSTITUTE($D76," ",""))),'Cleaned Google Form'!$A$1:$M$5000,8,FALSE)='Main Template'!J$14,VLOOKUP(TRIM(UPPER(SUBSTITUTE($D76," ",""))),'Cleaned Google Form'!$A$1:$M$5000,8,FALSE)='Main Template'!J$15),0,IF(AND('Main Template'!J$21&gt;=$C$9,'Main Template'!J$19,VLOOKUP(TRIM(UPPER(SUBSTITUTE($D76," ",""))),'Cleaned Google Form'!$A$1:$M$5000,7,FALSE)="YES"),0,IF(IFERROR(FIND('Main Template'!J$17,VLOOKUP(TRIM(UPPER(SUBSTITUTE('Main Template'!$D76," ",""))),'Cleaned Google Form'!$A$1:$M$5000,9,FALSE),1),FALSE),0,1))))),1)</f>
        <v>0</v>
      </c>
      <c r="K76" s="12">
        <f>IFERROR(IF(AND(WEEKDAY('Main Template'!K$18)=1,OR(VLOOKUP(TRIM(UPPER(SUBSTITUTE($D76," ",""))),'Cleaned Google Form'!$A$1:$M$5000,3,FALSE)="SMH",VLOOKUP(TRIM(UPPER(SUBSTITUTE($D76," ",""))),'Cleaned Google Form'!$A$1:$M$5000,3,FALSE)="RCH",VLOOKUP(TRIM(UPPER(SUBSTITUTE($D76," ",""))),'Cleaned Google Form'!$A$1:$M$5000,3,FALSE)="BCCA")),0,IF(AND(K$21=1,NOT(VLOOKUP(TRIM(UPPER(SUBSTITUTE($D76," ",""))),'Cleaned Google Form'!$A$1:$M$5000,6,FALSE)="NO")),0,IF(OR(VLOOKUP(TRIM(UPPER(SUBSTITUTE($D76," ",""))),'Cleaned Google Form'!$A$1:$M$5000,8,FALSE)='Main Template'!K$12,VLOOKUP(TRIM(UPPER(SUBSTITUTE($D76," ",""))),'Cleaned Google Form'!$A$1:$M$5000,8,FALSE)='Main Template'!K$13,VLOOKUP(TRIM(UPPER(SUBSTITUTE($D76," ",""))),'Cleaned Google Form'!$A$1:$M$5000,8,FALSE)='Main Template'!K$14,VLOOKUP(TRIM(UPPER(SUBSTITUTE($D76," ",""))),'Cleaned Google Form'!$A$1:$M$5000,8,FALSE)='Main Template'!K$15),0,IF(AND('Main Template'!K$21&gt;=$C$9,'Main Template'!K$19,VLOOKUP(TRIM(UPPER(SUBSTITUTE($D76," ",""))),'Cleaned Google Form'!$A$1:$M$5000,7,FALSE)="YES"),0,IF(IFERROR(FIND('Main Template'!K$17,VLOOKUP(TRIM(UPPER(SUBSTITUTE('Main Template'!$D76," ",""))),'Cleaned Google Form'!$A$1:$M$5000,9,FALSE),1),FALSE),0,1))))),1)</f>
        <v>1</v>
      </c>
      <c r="L76" s="12">
        <f>IFERROR(IF(AND(WEEKDAY('Main Template'!L$18)=1,OR(VLOOKUP(TRIM(UPPER(SUBSTITUTE($D76," ",""))),'Cleaned Google Form'!$A$1:$M$5000,3,FALSE)="SMH",VLOOKUP(TRIM(UPPER(SUBSTITUTE($D76," ",""))),'Cleaned Google Form'!$A$1:$M$5000,3,FALSE)="RCH",VLOOKUP(TRIM(UPPER(SUBSTITUTE($D76," ",""))),'Cleaned Google Form'!$A$1:$M$5000,3,FALSE)="BCCA")),0,IF(AND(L$21=1,NOT(VLOOKUP(TRIM(UPPER(SUBSTITUTE($D76," ",""))),'Cleaned Google Form'!$A$1:$M$5000,6,FALSE)="NO")),0,IF(OR(VLOOKUP(TRIM(UPPER(SUBSTITUTE($D76," ",""))),'Cleaned Google Form'!$A$1:$M$5000,8,FALSE)='Main Template'!L$12,VLOOKUP(TRIM(UPPER(SUBSTITUTE($D76," ",""))),'Cleaned Google Form'!$A$1:$M$5000,8,FALSE)='Main Template'!L$13,VLOOKUP(TRIM(UPPER(SUBSTITUTE($D76," ",""))),'Cleaned Google Form'!$A$1:$M$5000,8,FALSE)='Main Template'!L$14,VLOOKUP(TRIM(UPPER(SUBSTITUTE($D76," ",""))),'Cleaned Google Form'!$A$1:$M$5000,8,FALSE)='Main Template'!L$15),0,IF(AND('Main Template'!L$21&gt;=$C$9,'Main Template'!L$19,VLOOKUP(TRIM(UPPER(SUBSTITUTE($D76," ",""))),'Cleaned Google Form'!$A$1:$M$5000,7,FALSE)="YES"),0,IF(IFERROR(FIND('Main Template'!L$17,VLOOKUP(TRIM(UPPER(SUBSTITUTE('Main Template'!$D76," ",""))),'Cleaned Google Form'!$A$1:$M$5000,9,FALSE),1),FALSE),0,1))))),1)</f>
        <v>1</v>
      </c>
      <c r="M76" s="12">
        <f>IFERROR(IF(AND(WEEKDAY('Main Template'!M$18)=1,OR(VLOOKUP(TRIM(UPPER(SUBSTITUTE($D76," ",""))),'Cleaned Google Form'!$A$1:$M$5000,3,FALSE)="SMH",VLOOKUP(TRIM(UPPER(SUBSTITUTE($D76," ",""))),'Cleaned Google Form'!$A$1:$M$5000,3,FALSE)="RCH",VLOOKUP(TRIM(UPPER(SUBSTITUTE($D76," ",""))),'Cleaned Google Form'!$A$1:$M$5000,3,FALSE)="BCCA")),0,IF(AND(M$21=1,NOT(VLOOKUP(TRIM(UPPER(SUBSTITUTE($D76," ",""))),'Cleaned Google Form'!$A$1:$M$5000,6,FALSE)="NO")),0,IF(OR(VLOOKUP(TRIM(UPPER(SUBSTITUTE($D76," ",""))),'Cleaned Google Form'!$A$1:$M$5000,8,FALSE)='Main Template'!M$12,VLOOKUP(TRIM(UPPER(SUBSTITUTE($D76," ",""))),'Cleaned Google Form'!$A$1:$M$5000,8,FALSE)='Main Template'!M$13,VLOOKUP(TRIM(UPPER(SUBSTITUTE($D76," ",""))),'Cleaned Google Form'!$A$1:$M$5000,8,FALSE)='Main Template'!M$14,VLOOKUP(TRIM(UPPER(SUBSTITUTE($D76," ",""))),'Cleaned Google Form'!$A$1:$M$5000,8,FALSE)='Main Template'!M$15),0,IF(AND('Main Template'!M$21&gt;=$C$9,'Main Template'!M$19,VLOOKUP(TRIM(UPPER(SUBSTITUTE($D76," ",""))),'Cleaned Google Form'!$A$1:$M$5000,7,FALSE)="YES"),0,IF(IFERROR(FIND('Main Template'!M$17,VLOOKUP(TRIM(UPPER(SUBSTITUTE('Main Template'!$D76," ",""))),'Cleaned Google Form'!$A$1:$M$5000,9,FALSE),1),FALSE),0,1))))),1)</f>
        <v>1</v>
      </c>
      <c r="N76" s="12">
        <f>IFERROR(IF(AND(WEEKDAY('Main Template'!N$18)=1,OR(VLOOKUP(TRIM(UPPER(SUBSTITUTE($D76," ",""))),'Cleaned Google Form'!$A$1:$M$5000,3,FALSE)="SMH",VLOOKUP(TRIM(UPPER(SUBSTITUTE($D76," ",""))),'Cleaned Google Form'!$A$1:$M$5000,3,FALSE)="RCH",VLOOKUP(TRIM(UPPER(SUBSTITUTE($D76," ",""))),'Cleaned Google Form'!$A$1:$M$5000,3,FALSE)="BCCA")),0,IF(AND(N$21=1,NOT(VLOOKUP(TRIM(UPPER(SUBSTITUTE($D76," ",""))),'Cleaned Google Form'!$A$1:$M$5000,6,FALSE)="NO")),0,IF(OR(VLOOKUP(TRIM(UPPER(SUBSTITUTE($D76," ",""))),'Cleaned Google Form'!$A$1:$M$5000,8,FALSE)='Main Template'!N$12,VLOOKUP(TRIM(UPPER(SUBSTITUTE($D76," ",""))),'Cleaned Google Form'!$A$1:$M$5000,8,FALSE)='Main Template'!N$13,VLOOKUP(TRIM(UPPER(SUBSTITUTE($D76," ",""))),'Cleaned Google Form'!$A$1:$M$5000,8,FALSE)='Main Template'!N$14,VLOOKUP(TRIM(UPPER(SUBSTITUTE($D76," ",""))),'Cleaned Google Form'!$A$1:$M$5000,8,FALSE)='Main Template'!N$15),0,IF(AND('Main Template'!N$21&gt;=$C$9,'Main Template'!N$19,VLOOKUP(TRIM(UPPER(SUBSTITUTE($D76," ",""))),'Cleaned Google Form'!$A$1:$M$5000,7,FALSE)="YES"),0,IF(IFERROR(FIND('Main Template'!N$17,VLOOKUP(TRIM(UPPER(SUBSTITUTE('Main Template'!$D76," ",""))),'Cleaned Google Form'!$A$1:$M$5000,9,FALSE),1),FALSE),0,1))))),1)</f>
        <v>0</v>
      </c>
      <c r="O76" s="12">
        <f>IFERROR(IF(AND(WEEKDAY('Main Template'!O$18)=1,OR(VLOOKUP(TRIM(UPPER(SUBSTITUTE($D76," ",""))),'Cleaned Google Form'!$A$1:$M$5000,3,FALSE)="SMH",VLOOKUP(TRIM(UPPER(SUBSTITUTE($D76," ",""))),'Cleaned Google Form'!$A$1:$M$5000,3,FALSE)="RCH",VLOOKUP(TRIM(UPPER(SUBSTITUTE($D76," ",""))),'Cleaned Google Form'!$A$1:$M$5000,3,FALSE)="BCCA")),0,IF(AND(O$21=1,NOT(VLOOKUP(TRIM(UPPER(SUBSTITUTE($D76," ",""))),'Cleaned Google Form'!$A$1:$M$5000,6,FALSE)="NO")),0,IF(OR(VLOOKUP(TRIM(UPPER(SUBSTITUTE($D76," ",""))),'Cleaned Google Form'!$A$1:$M$5000,8,FALSE)='Main Template'!O$12,VLOOKUP(TRIM(UPPER(SUBSTITUTE($D76," ",""))),'Cleaned Google Form'!$A$1:$M$5000,8,FALSE)='Main Template'!O$13,VLOOKUP(TRIM(UPPER(SUBSTITUTE($D76," ",""))),'Cleaned Google Form'!$A$1:$M$5000,8,FALSE)='Main Template'!O$14,VLOOKUP(TRIM(UPPER(SUBSTITUTE($D76," ",""))),'Cleaned Google Form'!$A$1:$M$5000,8,FALSE)='Main Template'!O$15),0,IF(AND('Main Template'!O$21&gt;=$C$9,'Main Template'!O$19,VLOOKUP(TRIM(UPPER(SUBSTITUTE($D76," ",""))),'Cleaned Google Form'!$A$1:$M$5000,7,FALSE)="YES"),0,IF(IFERROR(FIND('Main Template'!O$17,VLOOKUP(TRIM(UPPER(SUBSTITUTE('Main Template'!$D76," ",""))),'Cleaned Google Form'!$A$1:$M$5000,9,FALSE),1),FALSE),0,1))))),1)</f>
        <v>0</v>
      </c>
      <c r="P76" s="12">
        <f>IFERROR(IF(AND(WEEKDAY('Main Template'!P$18)=1,OR(VLOOKUP(TRIM(UPPER(SUBSTITUTE($D76," ",""))),'Cleaned Google Form'!$A$1:$M$5000,3,FALSE)="SMH",VLOOKUP(TRIM(UPPER(SUBSTITUTE($D76," ",""))),'Cleaned Google Form'!$A$1:$M$5000,3,FALSE)="RCH",VLOOKUP(TRIM(UPPER(SUBSTITUTE($D76," ",""))),'Cleaned Google Form'!$A$1:$M$5000,3,FALSE)="BCCA")),0,IF(AND(P$21=1,NOT(VLOOKUP(TRIM(UPPER(SUBSTITUTE($D76," ",""))),'Cleaned Google Form'!$A$1:$M$5000,6,FALSE)="NO")),0,IF(OR(VLOOKUP(TRIM(UPPER(SUBSTITUTE($D76," ",""))),'Cleaned Google Form'!$A$1:$M$5000,8,FALSE)='Main Template'!P$12,VLOOKUP(TRIM(UPPER(SUBSTITUTE($D76," ",""))),'Cleaned Google Form'!$A$1:$M$5000,8,FALSE)='Main Template'!P$13,VLOOKUP(TRIM(UPPER(SUBSTITUTE($D76," ",""))),'Cleaned Google Form'!$A$1:$M$5000,8,FALSE)='Main Template'!P$14,VLOOKUP(TRIM(UPPER(SUBSTITUTE($D76," ",""))),'Cleaned Google Form'!$A$1:$M$5000,8,FALSE)='Main Template'!P$15),0,IF(AND('Main Template'!P$21&gt;=$C$9,'Main Template'!P$19,VLOOKUP(TRIM(UPPER(SUBSTITUTE($D76," ",""))),'Cleaned Google Form'!$A$1:$M$5000,7,FALSE)="YES"),0,IF(IFERROR(FIND('Main Template'!P$17,VLOOKUP(TRIM(UPPER(SUBSTITUTE('Main Template'!$D76," ",""))),'Cleaned Google Form'!$A$1:$M$5000,9,FALSE),1),FALSE),0,1))))),1)</f>
        <v>0</v>
      </c>
      <c r="Q76" s="12">
        <f>IFERROR(IF(AND(WEEKDAY('Main Template'!Q$18)=1,OR(VLOOKUP(TRIM(UPPER(SUBSTITUTE($D76," ",""))),'Cleaned Google Form'!$A$1:$M$5000,3,FALSE)="SMH",VLOOKUP(TRIM(UPPER(SUBSTITUTE($D76," ",""))),'Cleaned Google Form'!$A$1:$M$5000,3,FALSE)="RCH",VLOOKUP(TRIM(UPPER(SUBSTITUTE($D76," ",""))),'Cleaned Google Form'!$A$1:$M$5000,3,FALSE)="BCCA")),0,IF(AND(Q$21=1,NOT(VLOOKUP(TRIM(UPPER(SUBSTITUTE($D76," ",""))),'Cleaned Google Form'!$A$1:$M$5000,6,FALSE)="NO")),0,IF(OR(VLOOKUP(TRIM(UPPER(SUBSTITUTE($D76," ",""))),'Cleaned Google Form'!$A$1:$M$5000,8,FALSE)='Main Template'!Q$12,VLOOKUP(TRIM(UPPER(SUBSTITUTE($D76," ",""))),'Cleaned Google Form'!$A$1:$M$5000,8,FALSE)='Main Template'!Q$13,VLOOKUP(TRIM(UPPER(SUBSTITUTE($D76," ",""))),'Cleaned Google Form'!$A$1:$M$5000,8,FALSE)='Main Template'!Q$14,VLOOKUP(TRIM(UPPER(SUBSTITUTE($D76," ",""))),'Cleaned Google Form'!$A$1:$M$5000,8,FALSE)='Main Template'!Q$15),0,IF(AND('Main Template'!Q$21&gt;=$C$9,'Main Template'!Q$19,VLOOKUP(TRIM(UPPER(SUBSTITUTE($D76," ",""))),'Cleaned Google Form'!$A$1:$M$5000,7,FALSE)="YES"),0,IF(IFERROR(FIND('Main Template'!Q$17,VLOOKUP(TRIM(UPPER(SUBSTITUTE('Main Template'!$D76," ",""))),'Cleaned Google Form'!$A$1:$M$5000,9,FALSE),1),FALSE),0,1))))),1)</f>
        <v>0</v>
      </c>
      <c r="R76" s="12">
        <f>IFERROR(IF(AND(WEEKDAY('Main Template'!R$18)=1,OR(VLOOKUP(TRIM(UPPER(SUBSTITUTE($D76," ",""))),'Cleaned Google Form'!$A$1:$M$5000,3,FALSE)="SMH",VLOOKUP(TRIM(UPPER(SUBSTITUTE($D76," ",""))),'Cleaned Google Form'!$A$1:$M$5000,3,FALSE)="RCH",VLOOKUP(TRIM(UPPER(SUBSTITUTE($D76," ",""))),'Cleaned Google Form'!$A$1:$M$5000,3,FALSE)="BCCA")),0,IF(AND(R$21=1,NOT(VLOOKUP(TRIM(UPPER(SUBSTITUTE($D76," ",""))),'Cleaned Google Form'!$A$1:$M$5000,6,FALSE)="NO")),0,IF(OR(VLOOKUP(TRIM(UPPER(SUBSTITUTE($D76," ",""))),'Cleaned Google Form'!$A$1:$M$5000,8,FALSE)='Main Template'!R$12,VLOOKUP(TRIM(UPPER(SUBSTITUTE($D76," ",""))),'Cleaned Google Form'!$A$1:$M$5000,8,FALSE)='Main Template'!R$13,VLOOKUP(TRIM(UPPER(SUBSTITUTE($D76," ",""))),'Cleaned Google Form'!$A$1:$M$5000,8,FALSE)='Main Template'!R$14,VLOOKUP(TRIM(UPPER(SUBSTITUTE($D76," ",""))),'Cleaned Google Form'!$A$1:$M$5000,8,FALSE)='Main Template'!R$15),0,IF(AND('Main Template'!R$21&gt;=$C$9,'Main Template'!R$19,VLOOKUP(TRIM(UPPER(SUBSTITUTE($D76," ",""))),'Cleaned Google Form'!$A$1:$M$5000,7,FALSE)="YES"),0,IF(IFERROR(FIND('Main Template'!R$17,VLOOKUP(TRIM(UPPER(SUBSTITUTE('Main Template'!$D76," ",""))),'Cleaned Google Form'!$A$1:$M$5000,9,FALSE),1),FALSE),0,1))))),1)</f>
        <v>0</v>
      </c>
      <c r="S76" s="12">
        <f>IFERROR(IF(AND(WEEKDAY('Main Template'!S$18)=1,OR(VLOOKUP(TRIM(UPPER(SUBSTITUTE($D76," ",""))),'Cleaned Google Form'!$A$1:$M$5000,3,FALSE)="SMH",VLOOKUP(TRIM(UPPER(SUBSTITUTE($D76," ",""))),'Cleaned Google Form'!$A$1:$M$5000,3,FALSE)="RCH",VLOOKUP(TRIM(UPPER(SUBSTITUTE($D76," ",""))),'Cleaned Google Form'!$A$1:$M$5000,3,FALSE)="BCCA")),0,IF(AND(S$21=1,NOT(VLOOKUP(TRIM(UPPER(SUBSTITUTE($D76," ",""))),'Cleaned Google Form'!$A$1:$M$5000,6,FALSE)="NO")),0,IF(OR(VLOOKUP(TRIM(UPPER(SUBSTITUTE($D76," ",""))),'Cleaned Google Form'!$A$1:$M$5000,8,FALSE)='Main Template'!S$12,VLOOKUP(TRIM(UPPER(SUBSTITUTE($D76," ",""))),'Cleaned Google Form'!$A$1:$M$5000,8,FALSE)='Main Template'!S$13,VLOOKUP(TRIM(UPPER(SUBSTITUTE($D76," ",""))),'Cleaned Google Form'!$A$1:$M$5000,8,FALSE)='Main Template'!S$14,VLOOKUP(TRIM(UPPER(SUBSTITUTE($D76," ",""))),'Cleaned Google Form'!$A$1:$M$5000,8,FALSE)='Main Template'!S$15),0,IF(AND('Main Template'!S$21&gt;=$C$9,'Main Template'!S$19,VLOOKUP(TRIM(UPPER(SUBSTITUTE($D76," ",""))),'Cleaned Google Form'!$A$1:$M$5000,7,FALSE)="YES"),0,IF(IFERROR(FIND('Main Template'!S$17,VLOOKUP(TRIM(UPPER(SUBSTITUTE('Main Template'!$D76," ",""))),'Cleaned Google Form'!$A$1:$M$5000,9,FALSE),1),FALSE),0,1))))),1)</f>
        <v>0</v>
      </c>
      <c r="T76" s="12">
        <f>IFERROR(IF(AND(WEEKDAY('Main Template'!T$18)=1,OR(VLOOKUP(TRIM(UPPER(SUBSTITUTE($D76," ",""))),'Cleaned Google Form'!$A$1:$M$5000,3,FALSE)="SMH",VLOOKUP(TRIM(UPPER(SUBSTITUTE($D76," ",""))),'Cleaned Google Form'!$A$1:$M$5000,3,FALSE)="RCH",VLOOKUP(TRIM(UPPER(SUBSTITUTE($D76," ",""))),'Cleaned Google Form'!$A$1:$M$5000,3,FALSE)="BCCA")),0,IF(AND(T$21=1,NOT(VLOOKUP(TRIM(UPPER(SUBSTITUTE($D76," ",""))),'Cleaned Google Form'!$A$1:$M$5000,6,FALSE)="NO")),0,IF(OR(VLOOKUP(TRIM(UPPER(SUBSTITUTE($D76," ",""))),'Cleaned Google Form'!$A$1:$M$5000,8,FALSE)='Main Template'!T$12,VLOOKUP(TRIM(UPPER(SUBSTITUTE($D76," ",""))),'Cleaned Google Form'!$A$1:$M$5000,8,FALSE)='Main Template'!T$13,VLOOKUP(TRIM(UPPER(SUBSTITUTE($D76," ",""))),'Cleaned Google Form'!$A$1:$M$5000,8,FALSE)='Main Template'!T$14,VLOOKUP(TRIM(UPPER(SUBSTITUTE($D76," ",""))),'Cleaned Google Form'!$A$1:$M$5000,8,FALSE)='Main Template'!T$15),0,IF(AND('Main Template'!T$21&gt;=$C$9,'Main Template'!T$19,VLOOKUP(TRIM(UPPER(SUBSTITUTE($D76," ",""))),'Cleaned Google Form'!$A$1:$M$5000,7,FALSE)="YES"),0,IF(IFERROR(FIND('Main Template'!T$17,VLOOKUP(TRIM(UPPER(SUBSTITUTE('Main Template'!$D76," ",""))),'Cleaned Google Form'!$A$1:$M$5000,9,FALSE),1),FALSE),0,1))))),1)</f>
        <v>0</v>
      </c>
      <c r="U76" s="12">
        <f>IFERROR(IF(AND(WEEKDAY('Main Template'!U$18)=1,OR(VLOOKUP(TRIM(UPPER(SUBSTITUTE($D76," ",""))),'Cleaned Google Form'!$A$1:$M$5000,3,FALSE)="SMH",VLOOKUP(TRIM(UPPER(SUBSTITUTE($D76," ",""))),'Cleaned Google Form'!$A$1:$M$5000,3,FALSE)="RCH",VLOOKUP(TRIM(UPPER(SUBSTITUTE($D76," ",""))),'Cleaned Google Form'!$A$1:$M$5000,3,FALSE)="BCCA")),0,IF(AND(U$21=1,NOT(VLOOKUP(TRIM(UPPER(SUBSTITUTE($D76," ",""))),'Cleaned Google Form'!$A$1:$M$5000,6,FALSE)="NO")),0,IF(OR(VLOOKUP(TRIM(UPPER(SUBSTITUTE($D76," ",""))),'Cleaned Google Form'!$A$1:$M$5000,8,FALSE)='Main Template'!U$12,VLOOKUP(TRIM(UPPER(SUBSTITUTE($D76," ",""))),'Cleaned Google Form'!$A$1:$M$5000,8,FALSE)='Main Template'!U$13,VLOOKUP(TRIM(UPPER(SUBSTITUTE($D76," ",""))),'Cleaned Google Form'!$A$1:$M$5000,8,FALSE)='Main Template'!U$14,VLOOKUP(TRIM(UPPER(SUBSTITUTE($D76," ",""))),'Cleaned Google Form'!$A$1:$M$5000,8,FALSE)='Main Template'!U$15),0,IF(AND('Main Template'!U$21&gt;=$C$9,'Main Template'!U$19,VLOOKUP(TRIM(UPPER(SUBSTITUTE($D76," ",""))),'Cleaned Google Form'!$A$1:$M$5000,7,FALSE)="YES"),0,IF(IFERROR(FIND('Main Template'!U$17,VLOOKUP(TRIM(UPPER(SUBSTITUTE('Main Template'!$D76," ",""))),'Cleaned Google Form'!$A$1:$M$5000,9,FALSE),1),FALSE),0,1))))),1)</f>
        <v>0</v>
      </c>
      <c r="V76" s="12">
        <f>IFERROR(IF(AND(WEEKDAY('Main Template'!V$18)=1,OR(VLOOKUP(TRIM(UPPER(SUBSTITUTE($D76," ",""))),'Cleaned Google Form'!$A$1:$M$5000,3,FALSE)="SMH",VLOOKUP(TRIM(UPPER(SUBSTITUTE($D76," ",""))),'Cleaned Google Form'!$A$1:$M$5000,3,FALSE)="RCH",VLOOKUP(TRIM(UPPER(SUBSTITUTE($D76," ",""))),'Cleaned Google Form'!$A$1:$M$5000,3,FALSE)="BCCA")),0,IF(AND(V$21=1,NOT(VLOOKUP(TRIM(UPPER(SUBSTITUTE($D76," ",""))),'Cleaned Google Form'!$A$1:$M$5000,6,FALSE)="NO")),0,IF(OR(VLOOKUP(TRIM(UPPER(SUBSTITUTE($D76," ",""))),'Cleaned Google Form'!$A$1:$M$5000,8,FALSE)='Main Template'!V$12,VLOOKUP(TRIM(UPPER(SUBSTITUTE($D76," ",""))),'Cleaned Google Form'!$A$1:$M$5000,8,FALSE)='Main Template'!V$13,VLOOKUP(TRIM(UPPER(SUBSTITUTE($D76," ",""))),'Cleaned Google Form'!$A$1:$M$5000,8,FALSE)='Main Template'!V$14,VLOOKUP(TRIM(UPPER(SUBSTITUTE($D76," ",""))),'Cleaned Google Form'!$A$1:$M$5000,8,FALSE)='Main Template'!V$15),0,IF(AND('Main Template'!V$21&gt;=$C$9,'Main Template'!V$19,VLOOKUP(TRIM(UPPER(SUBSTITUTE($D76," ",""))),'Cleaned Google Form'!$A$1:$M$5000,7,FALSE)="YES"),0,IF(IFERROR(FIND('Main Template'!V$17,VLOOKUP(TRIM(UPPER(SUBSTITUTE('Main Template'!$D76," ",""))),'Cleaned Google Form'!$A$1:$M$5000,9,FALSE),1),FALSE),0,1))))),1)</f>
        <v>0</v>
      </c>
      <c r="W76" s="12">
        <f>IFERROR(IF(AND(WEEKDAY('Main Template'!W$18)=1,OR(VLOOKUP(TRIM(UPPER(SUBSTITUTE($D76," ",""))),'Cleaned Google Form'!$A$1:$M$5000,3,FALSE)="SMH",VLOOKUP(TRIM(UPPER(SUBSTITUTE($D76," ",""))),'Cleaned Google Form'!$A$1:$M$5000,3,FALSE)="RCH",VLOOKUP(TRIM(UPPER(SUBSTITUTE($D76," ",""))),'Cleaned Google Form'!$A$1:$M$5000,3,FALSE)="BCCA")),0,IF(AND(W$21=1,NOT(VLOOKUP(TRIM(UPPER(SUBSTITUTE($D76," ",""))),'Cleaned Google Form'!$A$1:$M$5000,6,FALSE)="NO")),0,IF(OR(VLOOKUP(TRIM(UPPER(SUBSTITUTE($D76," ",""))),'Cleaned Google Form'!$A$1:$M$5000,8,FALSE)='Main Template'!W$12,VLOOKUP(TRIM(UPPER(SUBSTITUTE($D76," ",""))),'Cleaned Google Form'!$A$1:$M$5000,8,FALSE)='Main Template'!W$13,VLOOKUP(TRIM(UPPER(SUBSTITUTE($D76," ",""))),'Cleaned Google Form'!$A$1:$M$5000,8,FALSE)='Main Template'!W$14,VLOOKUP(TRIM(UPPER(SUBSTITUTE($D76," ",""))),'Cleaned Google Form'!$A$1:$M$5000,8,FALSE)='Main Template'!W$15),0,IF(AND('Main Template'!W$21&gt;=$C$9,'Main Template'!W$19,VLOOKUP(TRIM(UPPER(SUBSTITUTE($D76," ",""))),'Cleaned Google Form'!$A$1:$M$5000,7,FALSE)="YES"),0,IF(IFERROR(FIND('Main Template'!W$17,VLOOKUP(TRIM(UPPER(SUBSTITUTE('Main Template'!$D76," ",""))),'Cleaned Google Form'!$A$1:$M$5000,9,FALSE),1),FALSE),0,1))))),1)</f>
        <v>0</v>
      </c>
      <c r="X76" s="12">
        <f>IFERROR(IF(AND(WEEKDAY('Main Template'!X$18)=1,OR(VLOOKUP(TRIM(UPPER(SUBSTITUTE($D76," ",""))),'Cleaned Google Form'!$A$1:$M$5000,3,FALSE)="SMH",VLOOKUP(TRIM(UPPER(SUBSTITUTE($D76," ",""))),'Cleaned Google Form'!$A$1:$M$5000,3,FALSE)="RCH",VLOOKUP(TRIM(UPPER(SUBSTITUTE($D76," ",""))),'Cleaned Google Form'!$A$1:$M$5000,3,FALSE)="BCCA")),0,IF(AND(X$21=1,NOT(VLOOKUP(TRIM(UPPER(SUBSTITUTE($D76," ",""))),'Cleaned Google Form'!$A$1:$M$5000,6,FALSE)="NO")),0,IF(OR(VLOOKUP(TRIM(UPPER(SUBSTITUTE($D76," ",""))),'Cleaned Google Form'!$A$1:$M$5000,8,FALSE)='Main Template'!X$12,VLOOKUP(TRIM(UPPER(SUBSTITUTE($D76," ",""))),'Cleaned Google Form'!$A$1:$M$5000,8,FALSE)='Main Template'!X$13,VLOOKUP(TRIM(UPPER(SUBSTITUTE($D76," ",""))),'Cleaned Google Form'!$A$1:$M$5000,8,FALSE)='Main Template'!X$14,VLOOKUP(TRIM(UPPER(SUBSTITUTE($D76," ",""))),'Cleaned Google Form'!$A$1:$M$5000,8,FALSE)='Main Template'!X$15),0,IF(AND('Main Template'!X$21&gt;=$C$9,'Main Template'!X$19,VLOOKUP(TRIM(UPPER(SUBSTITUTE($D76," ",""))),'Cleaned Google Form'!$A$1:$M$5000,7,FALSE)="YES"),0,IF(IFERROR(FIND('Main Template'!X$17,VLOOKUP(TRIM(UPPER(SUBSTITUTE('Main Template'!$D76," ",""))),'Cleaned Google Form'!$A$1:$M$5000,9,FALSE),1),FALSE),0,1))))),1)</f>
        <v>1</v>
      </c>
      <c r="Y76" s="12">
        <f>IFERROR(IF(AND(WEEKDAY('Main Template'!Y$18)=1,OR(VLOOKUP(TRIM(UPPER(SUBSTITUTE($D76," ",""))),'Cleaned Google Form'!$A$1:$M$5000,3,FALSE)="SMH",VLOOKUP(TRIM(UPPER(SUBSTITUTE($D76," ",""))),'Cleaned Google Form'!$A$1:$M$5000,3,FALSE)="RCH",VLOOKUP(TRIM(UPPER(SUBSTITUTE($D76," ",""))),'Cleaned Google Form'!$A$1:$M$5000,3,FALSE)="BCCA")),0,IF(AND(Y$21=1,NOT(VLOOKUP(TRIM(UPPER(SUBSTITUTE($D76," ",""))),'Cleaned Google Form'!$A$1:$M$5000,6,FALSE)="NO")),0,IF(OR(VLOOKUP(TRIM(UPPER(SUBSTITUTE($D76," ",""))),'Cleaned Google Form'!$A$1:$M$5000,8,FALSE)='Main Template'!Y$12,VLOOKUP(TRIM(UPPER(SUBSTITUTE($D76," ",""))),'Cleaned Google Form'!$A$1:$M$5000,8,FALSE)='Main Template'!Y$13,VLOOKUP(TRIM(UPPER(SUBSTITUTE($D76," ",""))),'Cleaned Google Form'!$A$1:$M$5000,8,FALSE)='Main Template'!Y$14,VLOOKUP(TRIM(UPPER(SUBSTITUTE($D76," ",""))),'Cleaned Google Form'!$A$1:$M$5000,8,FALSE)='Main Template'!Y$15),0,IF(AND('Main Template'!Y$21&gt;=$C$9,'Main Template'!Y$19,VLOOKUP(TRIM(UPPER(SUBSTITUTE($D76," ",""))),'Cleaned Google Form'!$A$1:$M$5000,7,FALSE)="YES"),0,IF(IFERROR(FIND('Main Template'!Y$17,VLOOKUP(TRIM(UPPER(SUBSTITUTE('Main Template'!$D76," ",""))),'Cleaned Google Form'!$A$1:$M$5000,9,FALSE),1),FALSE),0,1))))),1)</f>
        <v>1</v>
      </c>
      <c r="Z76" s="12">
        <f>IFERROR(IF(AND(WEEKDAY('Main Template'!Z$18)=1,OR(VLOOKUP(TRIM(UPPER(SUBSTITUTE($D76," ",""))),'Cleaned Google Form'!$A$1:$M$5000,3,FALSE)="SMH",VLOOKUP(TRIM(UPPER(SUBSTITUTE($D76," ",""))),'Cleaned Google Form'!$A$1:$M$5000,3,FALSE)="RCH",VLOOKUP(TRIM(UPPER(SUBSTITUTE($D76," ",""))),'Cleaned Google Form'!$A$1:$M$5000,3,FALSE)="BCCA")),0,IF(AND(Z$21=1,NOT(VLOOKUP(TRIM(UPPER(SUBSTITUTE($D76," ",""))),'Cleaned Google Form'!$A$1:$M$5000,6,FALSE)="NO")),0,IF(OR(VLOOKUP(TRIM(UPPER(SUBSTITUTE($D76," ",""))),'Cleaned Google Form'!$A$1:$M$5000,8,FALSE)='Main Template'!Z$12,VLOOKUP(TRIM(UPPER(SUBSTITUTE($D76," ",""))),'Cleaned Google Form'!$A$1:$M$5000,8,FALSE)='Main Template'!Z$13,VLOOKUP(TRIM(UPPER(SUBSTITUTE($D76," ",""))),'Cleaned Google Form'!$A$1:$M$5000,8,FALSE)='Main Template'!Z$14,VLOOKUP(TRIM(UPPER(SUBSTITUTE($D76," ",""))),'Cleaned Google Form'!$A$1:$M$5000,8,FALSE)='Main Template'!Z$15),0,IF(AND('Main Template'!Z$21&gt;=$C$9,'Main Template'!Z$19,VLOOKUP(TRIM(UPPER(SUBSTITUTE($D76," ",""))),'Cleaned Google Form'!$A$1:$M$5000,7,FALSE)="YES"),0,IF(IFERROR(FIND('Main Template'!Z$17,VLOOKUP(TRIM(UPPER(SUBSTITUTE('Main Template'!$D76," ",""))),'Cleaned Google Form'!$A$1:$M$5000,9,FALSE),1),FALSE),0,1))))),1)</f>
        <v>1</v>
      </c>
      <c r="AA76" s="12">
        <f>IFERROR(IF(AND(WEEKDAY('Main Template'!AA$18)=1,OR(VLOOKUP(TRIM(UPPER(SUBSTITUTE($D76," ",""))),'Cleaned Google Form'!$A$1:$M$5000,3,FALSE)="SMH",VLOOKUP(TRIM(UPPER(SUBSTITUTE($D76," ",""))),'Cleaned Google Form'!$A$1:$M$5000,3,FALSE)="RCH",VLOOKUP(TRIM(UPPER(SUBSTITUTE($D76," ",""))),'Cleaned Google Form'!$A$1:$M$5000,3,FALSE)="BCCA")),0,IF(AND(AA$21=1,NOT(VLOOKUP(TRIM(UPPER(SUBSTITUTE($D76," ",""))),'Cleaned Google Form'!$A$1:$M$5000,6,FALSE)="NO")),0,IF(OR(VLOOKUP(TRIM(UPPER(SUBSTITUTE($D76," ",""))),'Cleaned Google Form'!$A$1:$M$5000,8,FALSE)='Main Template'!AA$12,VLOOKUP(TRIM(UPPER(SUBSTITUTE($D76," ",""))),'Cleaned Google Form'!$A$1:$M$5000,8,FALSE)='Main Template'!AA$13,VLOOKUP(TRIM(UPPER(SUBSTITUTE($D76," ",""))),'Cleaned Google Form'!$A$1:$M$5000,8,FALSE)='Main Template'!AA$14,VLOOKUP(TRIM(UPPER(SUBSTITUTE($D76," ",""))),'Cleaned Google Form'!$A$1:$M$5000,8,FALSE)='Main Template'!AA$15),0,IF(AND('Main Template'!AA$21&gt;=$C$9,'Main Template'!AA$19,VLOOKUP(TRIM(UPPER(SUBSTITUTE($D76," ",""))),'Cleaned Google Form'!$A$1:$M$5000,7,FALSE)="YES"),0,IF(IFERROR(FIND('Main Template'!AA$17,VLOOKUP(TRIM(UPPER(SUBSTITUTE('Main Template'!$D76," ",""))),'Cleaned Google Form'!$A$1:$M$5000,9,FALSE),1),FALSE),0,1))))),1)</f>
        <v>1</v>
      </c>
      <c r="AB76" s="12">
        <f>IFERROR(IF(AND(WEEKDAY('Main Template'!AB$18)=1,OR(VLOOKUP(TRIM(UPPER(SUBSTITUTE($D76," ",""))),'Cleaned Google Form'!$A$1:$M$5000,3,FALSE)="SMH",VLOOKUP(TRIM(UPPER(SUBSTITUTE($D76," ",""))),'Cleaned Google Form'!$A$1:$M$5000,3,FALSE)="RCH",VLOOKUP(TRIM(UPPER(SUBSTITUTE($D76," ",""))),'Cleaned Google Form'!$A$1:$M$5000,3,FALSE)="BCCA")),0,IF(AND(AB$21=1,NOT(VLOOKUP(TRIM(UPPER(SUBSTITUTE($D76," ",""))),'Cleaned Google Form'!$A$1:$M$5000,6,FALSE)="NO")),0,IF(OR(VLOOKUP(TRIM(UPPER(SUBSTITUTE($D76," ",""))),'Cleaned Google Form'!$A$1:$M$5000,8,FALSE)='Main Template'!AB$12,VLOOKUP(TRIM(UPPER(SUBSTITUTE($D76," ",""))),'Cleaned Google Form'!$A$1:$M$5000,8,FALSE)='Main Template'!AB$13,VLOOKUP(TRIM(UPPER(SUBSTITUTE($D76," ",""))),'Cleaned Google Form'!$A$1:$M$5000,8,FALSE)='Main Template'!AB$14,VLOOKUP(TRIM(UPPER(SUBSTITUTE($D76," ",""))),'Cleaned Google Form'!$A$1:$M$5000,8,FALSE)='Main Template'!AB$15),0,IF(AND('Main Template'!AB$21&gt;=$C$9,'Main Template'!AB$19,VLOOKUP(TRIM(UPPER(SUBSTITUTE($D76," ",""))),'Cleaned Google Form'!$A$1:$M$5000,7,FALSE)="YES"),0,IF(IFERROR(FIND('Main Template'!AB$17,VLOOKUP(TRIM(UPPER(SUBSTITUTE('Main Template'!$D76," ",""))),'Cleaned Google Form'!$A$1:$M$5000,9,FALSE),1),FALSE),0,1))))),1)</f>
        <v>0</v>
      </c>
      <c r="AC76" s="12">
        <f>IFERROR(IF(AND(WEEKDAY('Main Template'!AC$18)=1,OR(VLOOKUP(TRIM(UPPER(SUBSTITUTE($D76," ",""))),'Cleaned Google Form'!$A$1:$M$5000,3,FALSE)="SMH",VLOOKUP(TRIM(UPPER(SUBSTITUTE($D76," ",""))),'Cleaned Google Form'!$A$1:$M$5000,3,FALSE)="RCH",VLOOKUP(TRIM(UPPER(SUBSTITUTE($D76," ",""))),'Cleaned Google Form'!$A$1:$M$5000,3,FALSE)="BCCA")),0,IF(AND(AC$21=1,NOT(VLOOKUP(TRIM(UPPER(SUBSTITUTE($D76," ",""))),'Cleaned Google Form'!$A$1:$M$5000,6,FALSE)="NO")),0,IF(OR(VLOOKUP(TRIM(UPPER(SUBSTITUTE($D76," ",""))),'Cleaned Google Form'!$A$1:$M$5000,8,FALSE)='Main Template'!AC$12,VLOOKUP(TRIM(UPPER(SUBSTITUTE($D76," ",""))),'Cleaned Google Form'!$A$1:$M$5000,8,FALSE)='Main Template'!AC$13,VLOOKUP(TRIM(UPPER(SUBSTITUTE($D76," ",""))),'Cleaned Google Form'!$A$1:$M$5000,8,FALSE)='Main Template'!AC$14,VLOOKUP(TRIM(UPPER(SUBSTITUTE($D76," ",""))),'Cleaned Google Form'!$A$1:$M$5000,8,FALSE)='Main Template'!AC$15),0,IF(AND('Main Template'!AC$21&gt;=$C$9,'Main Template'!AC$19,VLOOKUP(TRIM(UPPER(SUBSTITUTE($D76," ",""))),'Cleaned Google Form'!$A$1:$M$5000,7,FALSE)="YES"),0,IF(IFERROR(FIND('Main Template'!AC$17,VLOOKUP(TRIM(UPPER(SUBSTITUTE('Main Template'!$D76," ",""))),'Cleaned Google Form'!$A$1:$M$5000,9,FALSE),1),FALSE),0,1))))),1)</f>
        <v>0</v>
      </c>
      <c r="AD76" s="12">
        <f>IFERROR(IF(AND(WEEKDAY('Main Template'!AD$18)=1,OR(VLOOKUP(TRIM(UPPER(SUBSTITUTE($D76," ",""))),'Cleaned Google Form'!$A$1:$M$5000,3,FALSE)="SMH",VLOOKUP(TRIM(UPPER(SUBSTITUTE($D76," ",""))),'Cleaned Google Form'!$A$1:$M$5000,3,FALSE)="RCH",VLOOKUP(TRIM(UPPER(SUBSTITUTE($D76," ",""))),'Cleaned Google Form'!$A$1:$M$5000,3,FALSE)="BCCA")),0,IF(AND(AD$21=1,NOT(VLOOKUP(TRIM(UPPER(SUBSTITUTE($D76," ",""))),'Cleaned Google Form'!$A$1:$M$5000,6,FALSE)="NO")),0,IF(OR(VLOOKUP(TRIM(UPPER(SUBSTITUTE($D76," ",""))),'Cleaned Google Form'!$A$1:$M$5000,8,FALSE)='Main Template'!AD$12,VLOOKUP(TRIM(UPPER(SUBSTITUTE($D76," ",""))),'Cleaned Google Form'!$A$1:$M$5000,8,FALSE)='Main Template'!AD$13,VLOOKUP(TRIM(UPPER(SUBSTITUTE($D76," ",""))),'Cleaned Google Form'!$A$1:$M$5000,8,FALSE)='Main Template'!AD$14,VLOOKUP(TRIM(UPPER(SUBSTITUTE($D76," ",""))),'Cleaned Google Form'!$A$1:$M$5000,8,FALSE)='Main Template'!AD$15),0,IF(AND('Main Template'!AD$21&gt;=$C$9,'Main Template'!AD$19,VLOOKUP(TRIM(UPPER(SUBSTITUTE($D76," ",""))),'Cleaned Google Form'!$A$1:$M$5000,7,FALSE)="YES"),0,IF(IFERROR(FIND('Main Template'!AD$17,VLOOKUP(TRIM(UPPER(SUBSTITUTE('Main Template'!$D76," ",""))),'Cleaned Google Form'!$A$1:$M$5000,9,FALSE),1),FALSE),0,1))))),1)</f>
        <v>0</v>
      </c>
      <c r="AE76" s="12">
        <f>IFERROR(IF(AND(WEEKDAY('Main Template'!AE$18)=1,OR(VLOOKUP(TRIM(UPPER(SUBSTITUTE($D76," ",""))),'Cleaned Google Form'!$A$1:$M$5000,3,FALSE)="SMH",VLOOKUP(TRIM(UPPER(SUBSTITUTE($D76," ",""))),'Cleaned Google Form'!$A$1:$M$5000,3,FALSE)="RCH",VLOOKUP(TRIM(UPPER(SUBSTITUTE($D76," ",""))),'Cleaned Google Form'!$A$1:$M$5000,3,FALSE)="BCCA")),0,IF(AND(AE$21=1,NOT(VLOOKUP(TRIM(UPPER(SUBSTITUTE($D76," ",""))),'Cleaned Google Form'!$A$1:$M$5000,6,FALSE)="NO")),0,IF(OR(VLOOKUP(TRIM(UPPER(SUBSTITUTE($D76," ",""))),'Cleaned Google Form'!$A$1:$M$5000,8,FALSE)='Main Template'!AE$12,VLOOKUP(TRIM(UPPER(SUBSTITUTE($D76," ",""))),'Cleaned Google Form'!$A$1:$M$5000,8,FALSE)='Main Template'!AE$13,VLOOKUP(TRIM(UPPER(SUBSTITUTE($D76," ",""))),'Cleaned Google Form'!$A$1:$M$5000,8,FALSE)='Main Template'!AE$14,VLOOKUP(TRIM(UPPER(SUBSTITUTE($D76," ",""))),'Cleaned Google Form'!$A$1:$M$5000,8,FALSE)='Main Template'!AE$15),0,IF(AND('Main Template'!AE$21&gt;=$C$9,'Main Template'!AE$19,VLOOKUP(TRIM(UPPER(SUBSTITUTE($D76," ",""))),'Cleaned Google Form'!$A$1:$M$5000,7,FALSE)="YES"),0,IF(IFERROR(FIND('Main Template'!AE$17,VLOOKUP(TRIM(UPPER(SUBSTITUTE('Main Template'!$D76," ",""))),'Cleaned Google Form'!$A$1:$M$5000,9,FALSE),1),FALSE),0,1))))),1)</f>
        <v>0</v>
      </c>
      <c r="AF76" s="12">
        <f>IFERROR(IF(AND(WEEKDAY('Main Template'!AF$18)=1,OR(VLOOKUP(TRIM(UPPER(SUBSTITUTE($D76," ",""))),'Cleaned Google Form'!$A$1:$M$5000,3,FALSE)="SMH",VLOOKUP(TRIM(UPPER(SUBSTITUTE($D76," ",""))),'Cleaned Google Form'!$A$1:$M$5000,3,FALSE)="RCH",VLOOKUP(TRIM(UPPER(SUBSTITUTE($D76," ",""))),'Cleaned Google Form'!$A$1:$M$5000,3,FALSE)="BCCA")),0,IF(AND(AF$21=1,NOT(VLOOKUP(TRIM(UPPER(SUBSTITUTE($D76," ",""))),'Cleaned Google Form'!$A$1:$M$5000,6,FALSE)="NO")),0,IF(OR(VLOOKUP(TRIM(UPPER(SUBSTITUTE($D76," ",""))),'Cleaned Google Form'!$A$1:$M$5000,8,FALSE)='Main Template'!AF$12,VLOOKUP(TRIM(UPPER(SUBSTITUTE($D76," ",""))),'Cleaned Google Form'!$A$1:$M$5000,8,FALSE)='Main Template'!AF$13,VLOOKUP(TRIM(UPPER(SUBSTITUTE($D76," ",""))),'Cleaned Google Form'!$A$1:$M$5000,8,FALSE)='Main Template'!AF$14,VLOOKUP(TRIM(UPPER(SUBSTITUTE($D76," ",""))),'Cleaned Google Form'!$A$1:$M$5000,8,FALSE)='Main Template'!AF$15),0,IF(AND('Main Template'!AF$21&gt;=$C$9,'Main Template'!AF$19,VLOOKUP(TRIM(UPPER(SUBSTITUTE($D76," ",""))),'Cleaned Google Form'!$A$1:$M$5000,7,FALSE)="YES"),0,IF(IFERROR(FIND('Main Template'!AF$17,VLOOKUP(TRIM(UPPER(SUBSTITUTE('Main Template'!$D76," ",""))),'Cleaned Google Form'!$A$1:$M$5000,9,FALSE),1),FALSE),0,1))))),1)</f>
        <v>0</v>
      </c>
      <c r="AG76" s="12">
        <f>IFERROR(IF(AND(WEEKDAY('Main Template'!AG$18)=1,OR(VLOOKUP(TRIM(UPPER(SUBSTITUTE($D76," ",""))),'Cleaned Google Form'!$A$1:$M$5000,3,FALSE)="SMH",VLOOKUP(TRIM(UPPER(SUBSTITUTE($D76," ",""))),'Cleaned Google Form'!$A$1:$M$5000,3,FALSE)="RCH",VLOOKUP(TRIM(UPPER(SUBSTITUTE($D76," ",""))),'Cleaned Google Form'!$A$1:$M$5000,3,FALSE)="BCCA")),0,IF(AND(AG$21=1,NOT(VLOOKUP(TRIM(UPPER(SUBSTITUTE($D76," ",""))),'Cleaned Google Form'!$A$1:$M$5000,6,FALSE)="NO")),0,IF(OR(VLOOKUP(TRIM(UPPER(SUBSTITUTE($D76," ",""))),'Cleaned Google Form'!$A$1:$M$5000,8,FALSE)='Main Template'!AG$12,VLOOKUP(TRIM(UPPER(SUBSTITUTE($D76," ",""))),'Cleaned Google Form'!$A$1:$M$5000,8,FALSE)='Main Template'!AG$13,VLOOKUP(TRIM(UPPER(SUBSTITUTE($D76," ",""))),'Cleaned Google Form'!$A$1:$M$5000,8,FALSE)='Main Template'!AG$14,VLOOKUP(TRIM(UPPER(SUBSTITUTE($D76," ",""))),'Cleaned Google Form'!$A$1:$M$5000,8,FALSE)='Main Template'!AG$15),0,IF(AND('Main Template'!AG$21&gt;=$C$9,'Main Template'!AG$19,VLOOKUP(TRIM(UPPER(SUBSTITUTE($D76," ",""))),'Cleaned Google Form'!$A$1:$M$5000,7,FALSE)="YES"),0,IF(IFERROR(FIND('Main Template'!AG$17,VLOOKUP(TRIM(UPPER(SUBSTITUTE('Main Template'!$D76," ",""))),'Cleaned Google Form'!$A$1:$M$5000,9,FALSE),1),FALSE),0,1))))),1)</f>
        <v>0</v>
      </c>
      <c r="AH76" s="12">
        <f>IFERROR(IF(AND(WEEKDAY('Main Template'!AH$18)=1,OR(VLOOKUP(TRIM(UPPER(SUBSTITUTE($D76," ",""))),'Cleaned Google Form'!$A$1:$M$5000,3,FALSE)="SMH",VLOOKUP(TRIM(UPPER(SUBSTITUTE($D76," ",""))),'Cleaned Google Form'!$A$1:$M$5000,3,FALSE)="RCH",VLOOKUP(TRIM(UPPER(SUBSTITUTE($D76," ",""))),'Cleaned Google Form'!$A$1:$M$5000,3,FALSE)="BCCA")),0,IF(AND(AH$21=1,NOT(VLOOKUP(TRIM(UPPER(SUBSTITUTE($D76," ",""))),'Cleaned Google Form'!$A$1:$M$5000,6,FALSE)="NO")),0,IF(OR(VLOOKUP(TRIM(UPPER(SUBSTITUTE($D76," ",""))),'Cleaned Google Form'!$A$1:$M$5000,8,FALSE)='Main Template'!AH$12,VLOOKUP(TRIM(UPPER(SUBSTITUTE($D76," ",""))),'Cleaned Google Form'!$A$1:$M$5000,8,FALSE)='Main Template'!AH$13,VLOOKUP(TRIM(UPPER(SUBSTITUTE($D76," ",""))),'Cleaned Google Form'!$A$1:$M$5000,8,FALSE)='Main Template'!AH$14,VLOOKUP(TRIM(UPPER(SUBSTITUTE($D76," ",""))),'Cleaned Google Form'!$A$1:$M$5000,8,FALSE)='Main Template'!AH$15),0,IF(AND('Main Template'!AH$21&gt;=$C$9,'Main Template'!AH$19,VLOOKUP(TRIM(UPPER(SUBSTITUTE($D76," ",""))),'Cleaned Google Form'!$A$1:$M$5000,7,FALSE)="YES"),0,IF(IFERROR(FIND('Main Template'!AH$17,VLOOKUP(TRIM(UPPER(SUBSTITUTE('Main Template'!$D76," ",""))),'Cleaned Google Form'!$A$1:$M$5000,9,FALSE),1),FALSE),0,1))))),1)</f>
        <v>0</v>
      </c>
      <c r="AI76" s="12">
        <f>IFERROR(IF(AND(WEEKDAY('Main Template'!AI$18)=1,OR(VLOOKUP(TRIM(UPPER(SUBSTITUTE($D76," ",""))),'Cleaned Google Form'!$A$1:$M$5000,3,FALSE)="SMH",VLOOKUP(TRIM(UPPER(SUBSTITUTE($D76," ",""))),'Cleaned Google Form'!$A$1:$M$5000,3,FALSE)="RCH",VLOOKUP(TRIM(UPPER(SUBSTITUTE($D76," ",""))),'Cleaned Google Form'!$A$1:$M$5000,3,FALSE)="BCCA")),0,IF(AND(AI$21=1,NOT(VLOOKUP(TRIM(UPPER(SUBSTITUTE($D76," ",""))),'Cleaned Google Form'!$A$1:$M$5000,6,FALSE)="NO")),0,IF(OR(VLOOKUP(TRIM(UPPER(SUBSTITUTE($D76," ",""))),'Cleaned Google Form'!$A$1:$M$5000,8,FALSE)='Main Template'!AI$12,VLOOKUP(TRIM(UPPER(SUBSTITUTE($D76," ",""))),'Cleaned Google Form'!$A$1:$M$5000,8,FALSE)='Main Template'!AI$13,VLOOKUP(TRIM(UPPER(SUBSTITUTE($D76," ",""))),'Cleaned Google Form'!$A$1:$M$5000,8,FALSE)='Main Template'!AI$14,VLOOKUP(TRIM(UPPER(SUBSTITUTE($D76," ",""))),'Cleaned Google Form'!$A$1:$M$5000,8,FALSE)='Main Template'!AI$15),0,IF(AND('Main Template'!AI$21&gt;=$C$9,'Main Template'!AI$19,VLOOKUP(TRIM(UPPER(SUBSTITUTE($D76," ",""))),'Cleaned Google Form'!$A$1:$M$5000,7,FALSE)="YES"),0,IF(IFERROR(FIND('Main Template'!AI$17,VLOOKUP(TRIM(UPPER(SUBSTITUTE('Main Template'!$D76," ",""))),'Cleaned Google Form'!$A$1:$M$5000,9,FALSE),1),FALSE),0,1))))),1)</f>
        <v>0</v>
      </c>
      <c r="AJ76" s="12">
        <f>IFERROR(IF(AND(WEEKDAY('Main Template'!AJ$18)=1,OR(VLOOKUP(TRIM(UPPER(SUBSTITUTE($D76," ",""))),'Cleaned Google Form'!$A$1:$M$5000,3,FALSE)="SMH",VLOOKUP(TRIM(UPPER(SUBSTITUTE($D76," ",""))),'Cleaned Google Form'!$A$1:$M$5000,3,FALSE)="RCH",VLOOKUP(TRIM(UPPER(SUBSTITUTE($D76," ",""))),'Cleaned Google Form'!$A$1:$M$5000,3,FALSE)="BCCA")),0,IF(AND(AJ$21=1,NOT(VLOOKUP(TRIM(UPPER(SUBSTITUTE($D76," ",""))),'Cleaned Google Form'!$A$1:$M$5000,6,FALSE)="NO")),0,IF(OR(VLOOKUP(TRIM(UPPER(SUBSTITUTE($D76," ",""))),'Cleaned Google Form'!$A$1:$M$5000,8,FALSE)='Main Template'!AJ$12,VLOOKUP(TRIM(UPPER(SUBSTITUTE($D76," ",""))),'Cleaned Google Form'!$A$1:$M$5000,8,FALSE)='Main Template'!AJ$13,VLOOKUP(TRIM(UPPER(SUBSTITUTE($D76," ",""))),'Cleaned Google Form'!$A$1:$M$5000,8,FALSE)='Main Template'!AJ$14,VLOOKUP(TRIM(UPPER(SUBSTITUTE($D76," ",""))),'Cleaned Google Form'!$A$1:$M$5000,8,FALSE)='Main Template'!AJ$15),0,IF(AND('Main Template'!AJ$21&gt;=$C$9,'Main Template'!AJ$19,VLOOKUP(TRIM(UPPER(SUBSTITUTE($D76," ",""))),'Cleaned Google Form'!$A$1:$M$5000,7,FALSE)="YES"),0,IF(IFERROR(FIND('Main Template'!AJ$17,VLOOKUP(TRIM(UPPER(SUBSTITUTE('Main Template'!$D76," ",""))),'Cleaned Google Form'!$A$1:$M$5000,9,FALSE),1),FALSE),0,1))))),1)</f>
        <v>0</v>
      </c>
      <c r="AK76" s="12">
        <f>IFERROR(IF(AND(WEEKDAY('Main Template'!AK$18)=1,OR(VLOOKUP(TRIM(UPPER(SUBSTITUTE($D76," ",""))),'Cleaned Google Form'!$A$1:$M$5000,3,FALSE)="SMH",VLOOKUP(TRIM(UPPER(SUBSTITUTE($D76," ",""))),'Cleaned Google Form'!$A$1:$M$5000,3,FALSE)="RCH",VLOOKUP(TRIM(UPPER(SUBSTITUTE($D76," ",""))),'Cleaned Google Form'!$A$1:$M$5000,3,FALSE)="BCCA")),0,IF(AND(AK$21=1,NOT(VLOOKUP(TRIM(UPPER(SUBSTITUTE($D76," ",""))),'Cleaned Google Form'!$A$1:$M$5000,6,FALSE)="NO")),0,IF(OR(VLOOKUP(TRIM(UPPER(SUBSTITUTE($D76," ",""))),'Cleaned Google Form'!$A$1:$M$5000,8,FALSE)='Main Template'!AK$12,VLOOKUP(TRIM(UPPER(SUBSTITUTE($D76," ",""))),'Cleaned Google Form'!$A$1:$M$5000,8,FALSE)='Main Template'!AK$13,VLOOKUP(TRIM(UPPER(SUBSTITUTE($D76," ",""))),'Cleaned Google Form'!$A$1:$M$5000,8,FALSE)='Main Template'!AK$14,VLOOKUP(TRIM(UPPER(SUBSTITUTE($D76," ",""))),'Cleaned Google Form'!$A$1:$M$5000,8,FALSE)='Main Template'!AK$15),0,IF(AND('Main Template'!AK$21&gt;=$C$9,'Main Template'!AK$19,VLOOKUP(TRIM(UPPER(SUBSTITUTE($D76," ",""))),'Cleaned Google Form'!$A$1:$M$5000,7,FALSE)="YES"),0,IF(IFERROR(FIND('Main Template'!AK$17,VLOOKUP(TRIM(UPPER(SUBSTITUTE('Main Template'!$D76," ",""))),'Cleaned Google Form'!$A$1:$M$5000,9,FALSE),1),FALSE),0,1))))),1)</f>
        <v>0</v>
      </c>
      <c r="AL76" s="12">
        <f>IFERROR(IF(AND(WEEKDAY('Main Template'!AL$18)=1,OR(VLOOKUP(TRIM(UPPER(SUBSTITUTE($D76," ",""))),'Cleaned Google Form'!$A$1:$M$5000,3,FALSE)="SMH",VLOOKUP(TRIM(UPPER(SUBSTITUTE($D76," ",""))),'Cleaned Google Form'!$A$1:$M$5000,3,FALSE)="RCH",VLOOKUP(TRIM(UPPER(SUBSTITUTE($D76," ",""))),'Cleaned Google Form'!$A$1:$M$5000,3,FALSE)="BCCA")),0,IF(AND(AL$21=1,NOT(VLOOKUP(TRIM(UPPER(SUBSTITUTE($D76," ",""))),'Cleaned Google Form'!$A$1:$M$5000,6,FALSE)="NO")),0,IF(OR(VLOOKUP(TRIM(UPPER(SUBSTITUTE($D76," ",""))),'Cleaned Google Form'!$A$1:$M$5000,8,FALSE)='Main Template'!AL$12,VLOOKUP(TRIM(UPPER(SUBSTITUTE($D76," ",""))),'Cleaned Google Form'!$A$1:$M$5000,8,FALSE)='Main Template'!AL$13,VLOOKUP(TRIM(UPPER(SUBSTITUTE($D76," ",""))),'Cleaned Google Form'!$A$1:$M$5000,8,FALSE)='Main Template'!AL$14,VLOOKUP(TRIM(UPPER(SUBSTITUTE($D76," ",""))),'Cleaned Google Form'!$A$1:$M$5000,8,FALSE)='Main Template'!AL$15),0,IF(AND('Main Template'!AL$21&gt;=$C$9,'Main Template'!AL$19,VLOOKUP(TRIM(UPPER(SUBSTITUTE($D76," ",""))),'Cleaned Google Form'!$A$1:$M$5000,7,FALSE)="YES"),0,IF(IFERROR(FIND('Main Template'!AL$17,VLOOKUP(TRIM(UPPER(SUBSTITUTE('Main Template'!$D76," ",""))),'Cleaned Google Form'!$A$1:$M$5000,9,FALSE),1),FALSE),0,1))))),1)</f>
        <v>0</v>
      </c>
      <c r="AM76" s="12">
        <f>IFERROR(IF(AND(WEEKDAY('Main Template'!AM$18)=1,OR(VLOOKUP(TRIM(UPPER(SUBSTITUTE($D76," ",""))),'Cleaned Google Form'!$A$1:$M$5000,3,FALSE)="SMH",VLOOKUP(TRIM(UPPER(SUBSTITUTE($D76," ",""))),'Cleaned Google Form'!$A$1:$M$5000,3,FALSE)="RCH",VLOOKUP(TRIM(UPPER(SUBSTITUTE($D76," ",""))),'Cleaned Google Form'!$A$1:$M$5000,3,FALSE)="BCCA")),0,IF(AND(AM$21=1,NOT(VLOOKUP(TRIM(UPPER(SUBSTITUTE($D76," ",""))),'Cleaned Google Form'!$A$1:$M$5000,6,FALSE)="NO")),0,IF(OR(VLOOKUP(TRIM(UPPER(SUBSTITUTE($D76," ",""))),'Cleaned Google Form'!$A$1:$M$5000,8,FALSE)='Main Template'!AM$12,VLOOKUP(TRIM(UPPER(SUBSTITUTE($D76," ",""))),'Cleaned Google Form'!$A$1:$M$5000,8,FALSE)='Main Template'!AM$13,VLOOKUP(TRIM(UPPER(SUBSTITUTE($D76," ",""))),'Cleaned Google Form'!$A$1:$M$5000,8,FALSE)='Main Template'!AM$14,VLOOKUP(TRIM(UPPER(SUBSTITUTE($D76," ",""))),'Cleaned Google Form'!$A$1:$M$5000,8,FALSE)='Main Template'!AM$15),0,IF(AND('Main Template'!AM$21&gt;=$C$9,'Main Template'!AM$19,VLOOKUP(TRIM(UPPER(SUBSTITUTE($D76," ",""))),'Cleaned Google Form'!$A$1:$M$5000,7,FALSE)="YES"),0,IF(IFERROR(FIND('Main Template'!AM$17,VLOOKUP(TRIM(UPPER(SUBSTITUTE('Main Template'!$D76," ",""))),'Cleaned Google Form'!$A$1:$M$5000,9,FALSE),1),FALSE),0,1))))),1)</f>
        <v>0</v>
      </c>
      <c r="AN76" s="12">
        <f>IFERROR(IF(AND(WEEKDAY('Main Template'!AN$18)=1,OR(VLOOKUP(TRIM(UPPER(SUBSTITUTE($D76," ",""))),'Cleaned Google Form'!$A$1:$M$5000,3,FALSE)="SMH",VLOOKUP(TRIM(UPPER(SUBSTITUTE($D76," ",""))),'Cleaned Google Form'!$A$1:$M$5000,3,FALSE)="RCH",VLOOKUP(TRIM(UPPER(SUBSTITUTE($D76," ",""))),'Cleaned Google Form'!$A$1:$M$5000,3,FALSE)="BCCA")),0,IF(AND(AN$21=1,NOT(VLOOKUP(TRIM(UPPER(SUBSTITUTE($D76," ",""))),'Cleaned Google Form'!$A$1:$M$5000,6,FALSE)="NO")),0,IF(OR(VLOOKUP(TRIM(UPPER(SUBSTITUTE($D76," ",""))),'Cleaned Google Form'!$A$1:$M$5000,8,FALSE)='Main Template'!AN$12,VLOOKUP(TRIM(UPPER(SUBSTITUTE($D76," ",""))),'Cleaned Google Form'!$A$1:$M$5000,8,FALSE)='Main Template'!AN$13,VLOOKUP(TRIM(UPPER(SUBSTITUTE($D76," ",""))),'Cleaned Google Form'!$A$1:$M$5000,8,FALSE)='Main Template'!AN$14,VLOOKUP(TRIM(UPPER(SUBSTITUTE($D76," ",""))),'Cleaned Google Form'!$A$1:$M$5000,8,FALSE)='Main Template'!AN$15),0,IF(AND('Main Template'!AN$21&gt;=$C$9,'Main Template'!AN$19,VLOOKUP(TRIM(UPPER(SUBSTITUTE($D76," ",""))),'Cleaned Google Form'!$A$1:$M$5000,7,FALSE)="YES"),0,IF(IFERROR(FIND('Main Template'!AN$17,VLOOKUP(TRIM(UPPER(SUBSTITUTE('Main Template'!$D76," ",""))),'Cleaned Google Form'!$A$1:$M$5000,9,FALSE),1),FALSE),0,1))))),1)</f>
        <v>0</v>
      </c>
    </row>
    <row r="77" spans="2:40">
      <c r="B77" t="str">
        <f>IFERROR(IF(ISNUMBER(MATCH(UPPER(SUBSTITUTE(D77," ","")),'Cleaned Google Form'!$A:$A,0)),"","Oops"),"Not Present")</f>
        <v/>
      </c>
      <c r="C77" s="4">
        <f>I77</f>
        <v>56</v>
      </c>
      <c r="D77" s="4" t="s">
        <v>229</v>
      </c>
      <c r="E77" s="4">
        <f>IFERROR(IF(VLOOKUP(TRIM(UPPER(SUBSTITUTE(D77," ",""))),'Cleaned Google Form'!$A$1:$L$5000,5,FALSE)="YES",1,0),0)</f>
        <v>1</v>
      </c>
      <c r="F77" s="4">
        <f>IFERROR(IF(RIGHT(VLOOKUP(TRIM(UPPER(SUBSTITUTE(D77," ",""))),'Cleaned Google Form'!$A$1:$L$5000,2,FALSE),1)="1",1,0),0)</f>
        <v>0</v>
      </c>
      <c r="G77" s="4">
        <f>IFERROR(IF(VLOOKUP(TRIM(UPPER(SUBSTITUTE(D77," ",""))),'Cleaned Google Form'!$A$1:$L$5000,3,FALSE)="VGH",1,0),0)</f>
        <v>0</v>
      </c>
      <c r="H77" s="4">
        <f>IFERROR(IF(G77+IFERROR(IF(VLOOKUP(TRIM(UPPER(SUBSTITUTE(D77," ",""))),'Cleaned Google Form'!$A$1:$L$5000,3,FALSE)="SPH",1,0),0)=0,1,0),0)</f>
        <v>0</v>
      </c>
      <c r="I77" s="4">
        <f>IF(I76="Resident Index",1,I76+1)</f>
        <v>56</v>
      </c>
      <c r="J77" s="12">
        <f>IFERROR(IF(AND(WEEKDAY('Main Template'!J$18)=1,OR(VLOOKUP(TRIM(UPPER(SUBSTITUTE($D77," ",""))),'Cleaned Google Form'!$A$1:$M$5000,3,FALSE)="SMH",VLOOKUP(TRIM(UPPER(SUBSTITUTE($D77," ",""))),'Cleaned Google Form'!$A$1:$M$5000,3,FALSE)="RCH",VLOOKUP(TRIM(UPPER(SUBSTITUTE($D77," ",""))),'Cleaned Google Form'!$A$1:$M$5000,3,FALSE)="BCCA")),0,IF(AND(J$21=1,NOT(VLOOKUP(TRIM(UPPER(SUBSTITUTE($D77," ",""))),'Cleaned Google Form'!$A$1:$M$5000,6,FALSE)="NO")),0,IF(OR(VLOOKUP(TRIM(UPPER(SUBSTITUTE($D77," ",""))),'Cleaned Google Form'!$A$1:$M$5000,8,FALSE)='Main Template'!J$12,VLOOKUP(TRIM(UPPER(SUBSTITUTE($D77," ",""))),'Cleaned Google Form'!$A$1:$M$5000,8,FALSE)='Main Template'!J$13,VLOOKUP(TRIM(UPPER(SUBSTITUTE($D77," ",""))),'Cleaned Google Form'!$A$1:$M$5000,8,FALSE)='Main Template'!J$14,VLOOKUP(TRIM(UPPER(SUBSTITUTE($D77," ",""))),'Cleaned Google Form'!$A$1:$M$5000,8,FALSE)='Main Template'!J$15),0,IF(AND('Main Template'!J$21&gt;=$C$9,'Main Template'!J$19,VLOOKUP(TRIM(UPPER(SUBSTITUTE($D77," ",""))),'Cleaned Google Form'!$A$1:$M$5000,7,FALSE)="YES"),0,IF(IFERROR(FIND('Main Template'!J$17,VLOOKUP(TRIM(UPPER(SUBSTITUTE('Main Template'!$D77," ",""))),'Cleaned Google Form'!$A$1:$M$5000,9,FALSE),1),FALSE),0,1))))),1)</f>
        <v>0</v>
      </c>
      <c r="K77" s="12">
        <f>IFERROR(IF(AND(WEEKDAY('Main Template'!K$18)=1,OR(VLOOKUP(TRIM(UPPER(SUBSTITUTE($D77," ",""))),'Cleaned Google Form'!$A$1:$M$5000,3,FALSE)="SMH",VLOOKUP(TRIM(UPPER(SUBSTITUTE($D77," ",""))),'Cleaned Google Form'!$A$1:$M$5000,3,FALSE)="RCH",VLOOKUP(TRIM(UPPER(SUBSTITUTE($D77," ",""))),'Cleaned Google Form'!$A$1:$M$5000,3,FALSE)="BCCA")),0,IF(AND(K$21=1,NOT(VLOOKUP(TRIM(UPPER(SUBSTITUTE($D77," ",""))),'Cleaned Google Form'!$A$1:$M$5000,6,FALSE)="NO")),0,IF(OR(VLOOKUP(TRIM(UPPER(SUBSTITUTE($D77," ",""))),'Cleaned Google Form'!$A$1:$M$5000,8,FALSE)='Main Template'!K$12,VLOOKUP(TRIM(UPPER(SUBSTITUTE($D77," ",""))),'Cleaned Google Form'!$A$1:$M$5000,8,FALSE)='Main Template'!K$13,VLOOKUP(TRIM(UPPER(SUBSTITUTE($D77," ",""))),'Cleaned Google Form'!$A$1:$M$5000,8,FALSE)='Main Template'!K$14,VLOOKUP(TRIM(UPPER(SUBSTITUTE($D77," ",""))),'Cleaned Google Form'!$A$1:$M$5000,8,FALSE)='Main Template'!K$15),0,IF(AND('Main Template'!K$21&gt;=$C$9,'Main Template'!K$19,VLOOKUP(TRIM(UPPER(SUBSTITUTE($D77," ",""))),'Cleaned Google Form'!$A$1:$M$5000,7,FALSE)="YES"),0,IF(IFERROR(FIND('Main Template'!K$17,VLOOKUP(TRIM(UPPER(SUBSTITUTE('Main Template'!$D77," ",""))),'Cleaned Google Form'!$A$1:$M$5000,9,FALSE),1),FALSE),0,1))))),1)</f>
        <v>0</v>
      </c>
      <c r="L77" s="12">
        <f>IFERROR(IF(AND(WEEKDAY('Main Template'!L$18)=1,OR(VLOOKUP(TRIM(UPPER(SUBSTITUTE($D77," ",""))),'Cleaned Google Form'!$A$1:$M$5000,3,FALSE)="SMH",VLOOKUP(TRIM(UPPER(SUBSTITUTE($D77," ",""))),'Cleaned Google Form'!$A$1:$M$5000,3,FALSE)="RCH",VLOOKUP(TRIM(UPPER(SUBSTITUTE($D77," ",""))),'Cleaned Google Form'!$A$1:$M$5000,3,FALSE)="BCCA")),0,IF(AND(L$21=1,NOT(VLOOKUP(TRIM(UPPER(SUBSTITUTE($D77," ",""))),'Cleaned Google Form'!$A$1:$M$5000,6,FALSE)="NO")),0,IF(OR(VLOOKUP(TRIM(UPPER(SUBSTITUTE($D77," ",""))),'Cleaned Google Form'!$A$1:$M$5000,8,FALSE)='Main Template'!L$12,VLOOKUP(TRIM(UPPER(SUBSTITUTE($D77," ",""))),'Cleaned Google Form'!$A$1:$M$5000,8,FALSE)='Main Template'!L$13,VLOOKUP(TRIM(UPPER(SUBSTITUTE($D77," ",""))),'Cleaned Google Form'!$A$1:$M$5000,8,FALSE)='Main Template'!L$14,VLOOKUP(TRIM(UPPER(SUBSTITUTE($D77," ",""))),'Cleaned Google Form'!$A$1:$M$5000,8,FALSE)='Main Template'!L$15),0,IF(AND('Main Template'!L$21&gt;=$C$9,'Main Template'!L$19,VLOOKUP(TRIM(UPPER(SUBSTITUTE($D77," ",""))),'Cleaned Google Form'!$A$1:$M$5000,7,FALSE)="YES"),0,IF(IFERROR(FIND('Main Template'!L$17,VLOOKUP(TRIM(UPPER(SUBSTITUTE('Main Template'!$D77," ",""))),'Cleaned Google Form'!$A$1:$M$5000,9,FALSE),1),FALSE),0,1))))),1)</f>
        <v>0</v>
      </c>
      <c r="M77" s="12">
        <f>IFERROR(IF(AND(WEEKDAY('Main Template'!M$18)=1,OR(VLOOKUP(TRIM(UPPER(SUBSTITUTE($D77," ",""))),'Cleaned Google Form'!$A$1:$M$5000,3,FALSE)="SMH",VLOOKUP(TRIM(UPPER(SUBSTITUTE($D77," ",""))),'Cleaned Google Form'!$A$1:$M$5000,3,FALSE)="RCH",VLOOKUP(TRIM(UPPER(SUBSTITUTE($D77," ",""))),'Cleaned Google Form'!$A$1:$M$5000,3,FALSE)="BCCA")),0,IF(AND(M$21=1,NOT(VLOOKUP(TRIM(UPPER(SUBSTITUTE($D77," ",""))),'Cleaned Google Form'!$A$1:$M$5000,6,FALSE)="NO")),0,IF(OR(VLOOKUP(TRIM(UPPER(SUBSTITUTE($D77," ",""))),'Cleaned Google Form'!$A$1:$M$5000,8,FALSE)='Main Template'!M$12,VLOOKUP(TRIM(UPPER(SUBSTITUTE($D77," ",""))),'Cleaned Google Form'!$A$1:$M$5000,8,FALSE)='Main Template'!M$13,VLOOKUP(TRIM(UPPER(SUBSTITUTE($D77," ",""))),'Cleaned Google Form'!$A$1:$M$5000,8,FALSE)='Main Template'!M$14,VLOOKUP(TRIM(UPPER(SUBSTITUTE($D77," ",""))),'Cleaned Google Form'!$A$1:$M$5000,8,FALSE)='Main Template'!M$15),0,IF(AND('Main Template'!M$21&gt;=$C$9,'Main Template'!M$19,VLOOKUP(TRIM(UPPER(SUBSTITUTE($D77," ",""))),'Cleaned Google Form'!$A$1:$M$5000,7,FALSE)="YES"),0,IF(IFERROR(FIND('Main Template'!M$17,VLOOKUP(TRIM(UPPER(SUBSTITUTE('Main Template'!$D77," ",""))),'Cleaned Google Form'!$A$1:$M$5000,9,FALSE),1),FALSE),0,1))))),1)</f>
        <v>0</v>
      </c>
      <c r="N77" s="12">
        <f>IFERROR(IF(AND(WEEKDAY('Main Template'!N$18)=1,OR(VLOOKUP(TRIM(UPPER(SUBSTITUTE($D77," ",""))),'Cleaned Google Form'!$A$1:$M$5000,3,FALSE)="SMH",VLOOKUP(TRIM(UPPER(SUBSTITUTE($D77," ",""))),'Cleaned Google Form'!$A$1:$M$5000,3,FALSE)="RCH",VLOOKUP(TRIM(UPPER(SUBSTITUTE($D77," ",""))),'Cleaned Google Form'!$A$1:$M$5000,3,FALSE)="BCCA")),0,IF(AND(N$21=1,NOT(VLOOKUP(TRIM(UPPER(SUBSTITUTE($D77," ",""))),'Cleaned Google Form'!$A$1:$M$5000,6,FALSE)="NO")),0,IF(OR(VLOOKUP(TRIM(UPPER(SUBSTITUTE($D77," ",""))),'Cleaned Google Form'!$A$1:$M$5000,8,FALSE)='Main Template'!N$12,VLOOKUP(TRIM(UPPER(SUBSTITUTE($D77," ",""))),'Cleaned Google Form'!$A$1:$M$5000,8,FALSE)='Main Template'!N$13,VLOOKUP(TRIM(UPPER(SUBSTITUTE($D77," ",""))),'Cleaned Google Form'!$A$1:$M$5000,8,FALSE)='Main Template'!N$14,VLOOKUP(TRIM(UPPER(SUBSTITUTE($D77," ",""))),'Cleaned Google Form'!$A$1:$M$5000,8,FALSE)='Main Template'!N$15),0,IF(AND('Main Template'!N$21&gt;=$C$9,'Main Template'!N$19,VLOOKUP(TRIM(UPPER(SUBSTITUTE($D77," ",""))),'Cleaned Google Form'!$A$1:$M$5000,7,FALSE)="YES"),0,IF(IFERROR(FIND('Main Template'!N$17,VLOOKUP(TRIM(UPPER(SUBSTITUTE('Main Template'!$D77," ",""))),'Cleaned Google Form'!$A$1:$M$5000,9,FALSE),1),FALSE),0,1))))),1)</f>
        <v>0</v>
      </c>
      <c r="O77" s="12">
        <f>IFERROR(IF(AND(WEEKDAY('Main Template'!O$18)=1,OR(VLOOKUP(TRIM(UPPER(SUBSTITUTE($D77," ",""))),'Cleaned Google Form'!$A$1:$M$5000,3,FALSE)="SMH",VLOOKUP(TRIM(UPPER(SUBSTITUTE($D77," ",""))),'Cleaned Google Form'!$A$1:$M$5000,3,FALSE)="RCH",VLOOKUP(TRIM(UPPER(SUBSTITUTE($D77," ",""))),'Cleaned Google Form'!$A$1:$M$5000,3,FALSE)="BCCA")),0,IF(AND(O$21=1,NOT(VLOOKUP(TRIM(UPPER(SUBSTITUTE($D77," ",""))),'Cleaned Google Form'!$A$1:$M$5000,6,FALSE)="NO")),0,IF(OR(VLOOKUP(TRIM(UPPER(SUBSTITUTE($D77," ",""))),'Cleaned Google Form'!$A$1:$M$5000,8,FALSE)='Main Template'!O$12,VLOOKUP(TRIM(UPPER(SUBSTITUTE($D77," ",""))),'Cleaned Google Form'!$A$1:$M$5000,8,FALSE)='Main Template'!O$13,VLOOKUP(TRIM(UPPER(SUBSTITUTE($D77," ",""))),'Cleaned Google Form'!$A$1:$M$5000,8,FALSE)='Main Template'!O$14,VLOOKUP(TRIM(UPPER(SUBSTITUTE($D77," ",""))),'Cleaned Google Form'!$A$1:$M$5000,8,FALSE)='Main Template'!O$15),0,IF(AND('Main Template'!O$21&gt;=$C$9,'Main Template'!O$19,VLOOKUP(TRIM(UPPER(SUBSTITUTE($D77," ",""))),'Cleaned Google Form'!$A$1:$M$5000,7,FALSE)="YES"),0,IF(IFERROR(FIND('Main Template'!O$17,VLOOKUP(TRIM(UPPER(SUBSTITUTE('Main Template'!$D77," ",""))),'Cleaned Google Form'!$A$1:$M$5000,9,FALSE),1),FALSE),0,1))))),1)</f>
        <v>0</v>
      </c>
      <c r="P77" s="12">
        <f>IFERROR(IF(AND(WEEKDAY('Main Template'!P$18)=1,OR(VLOOKUP(TRIM(UPPER(SUBSTITUTE($D77," ",""))),'Cleaned Google Form'!$A$1:$M$5000,3,FALSE)="SMH",VLOOKUP(TRIM(UPPER(SUBSTITUTE($D77," ",""))),'Cleaned Google Form'!$A$1:$M$5000,3,FALSE)="RCH",VLOOKUP(TRIM(UPPER(SUBSTITUTE($D77," ",""))),'Cleaned Google Form'!$A$1:$M$5000,3,FALSE)="BCCA")),0,IF(AND(P$21=1,NOT(VLOOKUP(TRIM(UPPER(SUBSTITUTE($D77," ",""))),'Cleaned Google Form'!$A$1:$M$5000,6,FALSE)="NO")),0,IF(OR(VLOOKUP(TRIM(UPPER(SUBSTITUTE($D77," ",""))),'Cleaned Google Form'!$A$1:$M$5000,8,FALSE)='Main Template'!P$12,VLOOKUP(TRIM(UPPER(SUBSTITUTE($D77," ",""))),'Cleaned Google Form'!$A$1:$M$5000,8,FALSE)='Main Template'!P$13,VLOOKUP(TRIM(UPPER(SUBSTITUTE($D77," ",""))),'Cleaned Google Form'!$A$1:$M$5000,8,FALSE)='Main Template'!P$14,VLOOKUP(TRIM(UPPER(SUBSTITUTE($D77," ",""))),'Cleaned Google Form'!$A$1:$M$5000,8,FALSE)='Main Template'!P$15),0,IF(AND('Main Template'!P$21&gt;=$C$9,'Main Template'!P$19,VLOOKUP(TRIM(UPPER(SUBSTITUTE($D77," ",""))),'Cleaned Google Form'!$A$1:$M$5000,7,FALSE)="YES"),0,IF(IFERROR(FIND('Main Template'!P$17,VLOOKUP(TRIM(UPPER(SUBSTITUTE('Main Template'!$D77," ",""))),'Cleaned Google Form'!$A$1:$M$5000,9,FALSE),1),FALSE),0,1))))),1)</f>
        <v>0</v>
      </c>
      <c r="Q77" s="12">
        <f>IFERROR(IF(AND(WEEKDAY('Main Template'!Q$18)=1,OR(VLOOKUP(TRIM(UPPER(SUBSTITUTE($D77," ",""))),'Cleaned Google Form'!$A$1:$M$5000,3,FALSE)="SMH",VLOOKUP(TRIM(UPPER(SUBSTITUTE($D77," ",""))),'Cleaned Google Form'!$A$1:$M$5000,3,FALSE)="RCH",VLOOKUP(TRIM(UPPER(SUBSTITUTE($D77," ",""))),'Cleaned Google Form'!$A$1:$M$5000,3,FALSE)="BCCA")),0,IF(AND(Q$21=1,NOT(VLOOKUP(TRIM(UPPER(SUBSTITUTE($D77," ",""))),'Cleaned Google Form'!$A$1:$M$5000,6,FALSE)="NO")),0,IF(OR(VLOOKUP(TRIM(UPPER(SUBSTITUTE($D77," ",""))),'Cleaned Google Form'!$A$1:$M$5000,8,FALSE)='Main Template'!Q$12,VLOOKUP(TRIM(UPPER(SUBSTITUTE($D77," ",""))),'Cleaned Google Form'!$A$1:$M$5000,8,FALSE)='Main Template'!Q$13,VLOOKUP(TRIM(UPPER(SUBSTITUTE($D77," ",""))),'Cleaned Google Form'!$A$1:$M$5000,8,FALSE)='Main Template'!Q$14,VLOOKUP(TRIM(UPPER(SUBSTITUTE($D77," ",""))),'Cleaned Google Form'!$A$1:$M$5000,8,FALSE)='Main Template'!Q$15),0,IF(AND('Main Template'!Q$21&gt;=$C$9,'Main Template'!Q$19,VLOOKUP(TRIM(UPPER(SUBSTITUTE($D77," ",""))),'Cleaned Google Form'!$A$1:$M$5000,7,FALSE)="YES"),0,IF(IFERROR(FIND('Main Template'!Q$17,VLOOKUP(TRIM(UPPER(SUBSTITUTE('Main Template'!$D77," ",""))),'Cleaned Google Form'!$A$1:$M$5000,9,FALSE),1),FALSE),0,1))))),1)</f>
        <v>0</v>
      </c>
      <c r="R77" s="12">
        <f>IFERROR(IF(AND(WEEKDAY('Main Template'!R$18)=1,OR(VLOOKUP(TRIM(UPPER(SUBSTITUTE($D77," ",""))),'Cleaned Google Form'!$A$1:$M$5000,3,FALSE)="SMH",VLOOKUP(TRIM(UPPER(SUBSTITUTE($D77," ",""))),'Cleaned Google Form'!$A$1:$M$5000,3,FALSE)="RCH",VLOOKUP(TRIM(UPPER(SUBSTITUTE($D77," ",""))),'Cleaned Google Form'!$A$1:$M$5000,3,FALSE)="BCCA")),0,IF(AND(R$21=1,NOT(VLOOKUP(TRIM(UPPER(SUBSTITUTE($D77," ",""))),'Cleaned Google Form'!$A$1:$M$5000,6,FALSE)="NO")),0,IF(OR(VLOOKUP(TRIM(UPPER(SUBSTITUTE($D77," ",""))),'Cleaned Google Form'!$A$1:$M$5000,8,FALSE)='Main Template'!R$12,VLOOKUP(TRIM(UPPER(SUBSTITUTE($D77," ",""))),'Cleaned Google Form'!$A$1:$M$5000,8,FALSE)='Main Template'!R$13,VLOOKUP(TRIM(UPPER(SUBSTITUTE($D77," ",""))),'Cleaned Google Form'!$A$1:$M$5000,8,FALSE)='Main Template'!R$14,VLOOKUP(TRIM(UPPER(SUBSTITUTE($D77," ",""))),'Cleaned Google Form'!$A$1:$M$5000,8,FALSE)='Main Template'!R$15),0,IF(AND('Main Template'!R$21&gt;=$C$9,'Main Template'!R$19,VLOOKUP(TRIM(UPPER(SUBSTITUTE($D77," ",""))),'Cleaned Google Form'!$A$1:$M$5000,7,FALSE)="YES"),0,IF(IFERROR(FIND('Main Template'!R$17,VLOOKUP(TRIM(UPPER(SUBSTITUTE('Main Template'!$D77," ",""))),'Cleaned Google Form'!$A$1:$M$5000,9,FALSE),1),FALSE),0,1))))),1)</f>
        <v>0</v>
      </c>
      <c r="S77" s="12">
        <f>IFERROR(IF(AND(WEEKDAY('Main Template'!S$18)=1,OR(VLOOKUP(TRIM(UPPER(SUBSTITUTE($D77," ",""))),'Cleaned Google Form'!$A$1:$M$5000,3,FALSE)="SMH",VLOOKUP(TRIM(UPPER(SUBSTITUTE($D77," ",""))),'Cleaned Google Form'!$A$1:$M$5000,3,FALSE)="RCH",VLOOKUP(TRIM(UPPER(SUBSTITUTE($D77," ",""))),'Cleaned Google Form'!$A$1:$M$5000,3,FALSE)="BCCA")),0,IF(AND(S$21=1,NOT(VLOOKUP(TRIM(UPPER(SUBSTITUTE($D77," ",""))),'Cleaned Google Form'!$A$1:$M$5000,6,FALSE)="NO")),0,IF(OR(VLOOKUP(TRIM(UPPER(SUBSTITUTE($D77," ",""))),'Cleaned Google Form'!$A$1:$M$5000,8,FALSE)='Main Template'!S$12,VLOOKUP(TRIM(UPPER(SUBSTITUTE($D77," ",""))),'Cleaned Google Form'!$A$1:$M$5000,8,FALSE)='Main Template'!S$13,VLOOKUP(TRIM(UPPER(SUBSTITUTE($D77," ",""))),'Cleaned Google Form'!$A$1:$M$5000,8,FALSE)='Main Template'!S$14,VLOOKUP(TRIM(UPPER(SUBSTITUTE($D77," ",""))),'Cleaned Google Form'!$A$1:$M$5000,8,FALSE)='Main Template'!S$15),0,IF(AND('Main Template'!S$21&gt;=$C$9,'Main Template'!S$19,VLOOKUP(TRIM(UPPER(SUBSTITUTE($D77," ",""))),'Cleaned Google Form'!$A$1:$M$5000,7,FALSE)="YES"),0,IF(IFERROR(FIND('Main Template'!S$17,VLOOKUP(TRIM(UPPER(SUBSTITUTE('Main Template'!$D77," ",""))),'Cleaned Google Form'!$A$1:$M$5000,9,FALSE),1),FALSE),0,1))))),1)</f>
        <v>1</v>
      </c>
      <c r="T77" s="12">
        <f>IFERROR(IF(AND(WEEKDAY('Main Template'!T$18)=1,OR(VLOOKUP(TRIM(UPPER(SUBSTITUTE($D77," ",""))),'Cleaned Google Form'!$A$1:$M$5000,3,FALSE)="SMH",VLOOKUP(TRIM(UPPER(SUBSTITUTE($D77," ",""))),'Cleaned Google Form'!$A$1:$M$5000,3,FALSE)="RCH",VLOOKUP(TRIM(UPPER(SUBSTITUTE($D77," ",""))),'Cleaned Google Form'!$A$1:$M$5000,3,FALSE)="BCCA")),0,IF(AND(T$21=1,NOT(VLOOKUP(TRIM(UPPER(SUBSTITUTE($D77," ",""))),'Cleaned Google Form'!$A$1:$M$5000,6,FALSE)="NO")),0,IF(OR(VLOOKUP(TRIM(UPPER(SUBSTITUTE($D77," ",""))),'Cleaned Google Form'!$A$1:$M$5000,8,FALSE)='Main Template'!T$12,VLOOKUP(TRIM(UPPER(SUBSTITUTE($D77," ",""))),'Cleaned Google Form'!$A$1:$M$5000,8,FALSE)='Main Template'!T$13,VLOOKUP(TRIM(UPPER(SUBSTITUTE($D77," ",""))),'Cleaned Google Form'!$A$1:$M$5000,8,FALSE)='Main Template'!T$14,VLOOKUP(TRIM(UPPER(SUBSTITUTE($D77," ",""))),'Cleaned Google Form'!$A$1:$M$5000,8,FALSE)='Main Template'!T$15),0,IF(AND('Main Template'!T$21&gt;=$C$9,'Main Template'!T$19,VLOOKUP(TRIM(UPPER(SUBSTITUTE($D77," ",""))),'Cleaned Google Form'!$A$1:$M$5000,7,FALSE)="YES"),0,IF(IFERROR(FIND('Main Template'!T$17,VLOOKUP(TRIM(UPPER(SUBSTITUTE('Main Template'!$D77," ",""))),'Cleaned Google Form'!$A$1:$M$5000,9,FALSE),1),FALSE),0,1))))),1)</f>
        <v>1</v>
      </c>
      <c r="U77" s="12">
        <f>IFERROR(IF(AND(WEEKDAY('Main Template'!U$18)=1,OR(VLOOKUP(TRIM(UPPER(SUBSTITUTE($D77," ",""))),'Cleaned Google Form'!$A$1:$M$5000,3,FALSE)="SMH",VLOOKUP(TRIM(UPPER(SUBSTITUTE($D77," ",""))),'Cleaned Google Form'!$A$1:$M$5000,3,FALSE)="RCH",VLOOKUP(TRIM(UPPER(SUBSTITUTE($D77," ",""))),'Cleaned Google Form'!$A$1:$M$5000,3,FALSE)="BCCA")),0,IF(AND(U$21=1,NOT(VLOOKUP(TRIM(UPPER(SUBSTITUTE($D77," ",""))),'Cleaned Google Form'!$A$1:$M$5000,6,FALSE)="NO")),0,IF(OR(VLOOKUP(TRIM(UPPER(SUBSTITUTE($D77," ",""))),'Cleaned Google Form'!$A$1:$M$5000,8,FALSE)='Main Template'!U$12,VLOOKUP(TRIM(UPPER(SUBSTITUTE($D77," ",""))),'Cleaned Google Form'!$A$1:$M$5000,8,FALSE)='Main Template'!U$13,VLOOKUP(TRIM(UPPER(SUBSTITUTE($D77," ",""))),'Cleaned Google Form'!$A$1:$M$5000,8,FALSE)='Main Template'!U$14,VLOOKUP(TRIM(UPPER(SUBSTITUTE($D77," ",""))),'Cleaned Google Form'!$A$1:$M$5000,8,FALSE)='Main Template'!U$15),0,IF(AND('Main Template'!U$21&gt;=$C$9,'Main Template'!U$19,VLOOKUP(TRIM(UPPER(SUBSTITUTE($D77," ",""))),'Cleaned Google Form'!$A$1:$M$5000,7,FALSE)="YES"),0,IF(IFERROR(FIND('Main Template'!U$17,VLOOKUP(TRIM(UPPER(SUBSTITUTE('Main Template'!$D77," ",""))),'Cleaned Google Form'!$A$1:$M$5000,9,FALSE),1),FALSE),0,1))))),1)</f>
        <v>1</v>
      </c>
      <c r="V77" s="12">
        <f>IFERROR(IF(AND(WEEKDAY('Main Template'!V$18)=1,OR(VLOOKUP(TRIM(UPPER(SUBSTITUTE($D77," ",""))),'Cleaned Google Form'!$A$1:$M$5000,3,FALSE)="SMH",VLOOKUP(TRIM(UPPER(SUBSTITUTE($D77," ",""))),'Cleaned Google Form'!$A$1:$M$5000,3,FALSE)="RCH",VLOOKUP(TRIM(UPPER(SUBSTITUTE($D77," ",""))),'Cleaned Google Form'!$A$1:$M$5000,3,FALSE)="BCCA")),0,IF(AND(V$21=1,NOT(VLOOKUP(TRIM(UPPER(SUBSTITUTE($D77," ",""))),'Cleaned Google Form'!$A$1:$M$5000,6,FALSE)="NO")),0,IF(OR(VLOOKUP(TRIM(UPPER(SUBSTITUTE($D77," ",""))),'Cleaned Google Form'!$A$1:$M$5000,8,FALSE)='Main Template'!V$12,VLOOKUP(TRIM(UPPER(SUBSTITUTE($D77," ",""))),'Cleaned Google Form'!$A$1:$M$5000,8,FALSE)='Main Template'!V$13,VLOOKUP(TRIM(UPPER(SUBSTITUTE($D77," ",""))),'Cleaned Google Form'!$A$1:$M$5000,8,FALSE)='Main Template'!V$14,VLOOKUP(TRIM(UPPER(SUBSTITUTE($D77," ",""))),'Cleaned Google Form'!$A$1:$M$5000,8,FALSE)='Main Template'!V$15),0,IF(AND('Main Template'!V$21&gt;=$C$9,'Main Template'!V$19,VLOOKUP(TRIM(UPPER(SUBSTITUTE($D77," ",""))),'Cleaned Google Form'!$A$1:$M$5000,7,FALSE)="YES"),0,IF(IFERROR(FIND('Main Template'!V$17,VLOOKUP(TRIM(UPPER(SUBSTITUTE('Main Template'!$D77," ",""))),'Cleaned Google Form'!$A$1:$M$5000,9,FALSE),1),FALSE),0,1))))),1)</f>
        <v>1</v>
      </c>
      <c r="W77" s="12">
        <f>IFERROR(IF(AND(WEEKDAY('Main Template'!W$18)=1,OR(VLOOKUP(TRIM(UPPER(SUBSTITUTE($D77," ",""))),'Cleaned Google Form'!$A$1:$M$5000,3,FALSE)="SMH",VLOOKUP(TRIM(UPPER(SUBSTITUTE($D77," ",""))),'Cleaned Google Form'!$A$1:$M$5000,3,FALSE)="RCH",VLOOKUP(TRIM(UPPER(SUBSTITUTE($D77," ",""))),'Cleaned Google Form'!$A$1:$M$5000,3,FALSE)="BCCA")),0,IF(AND(W$21=1,NOT(VLOOKUP(TRIM(UPPER(SUBSTITUTE($D77," ",""))),'Cleaned Google Form'!$A$1:$M$5000,6,FALSE)="NO")),0,IF(OR(VLOOKUP(TRIM(UPPER(SUBSTITUTE($D77," ",""))),'Cleaned Google Form'!$A$1:$M$5000,8,FALSE)='Main Template'!W$12,VLOOKUP(TRIM(UPPER(SUBSTITUTE($D77," ",""))),'Cleaned Google Form'!$A$1:$M$5000,8,FALSE)='Main Template'!W$13,VLOOKUP(TRIM(UPPER(SUBSTITUTE($D77," ",""))),'Cleaned Google Form'!$A$1:$M$5000,8,FALSE)='Main Template'!W$14,VLOOKUP(TRIM(UPPER(SUBSTITUTE($D77," ",""))),'Cleaned Google Form'!$A$1:$M$5000,8,FALSE)='Main Template'!W$15),0,IF(AND('Main Template'!W$21&gt;=$C$9,'Main Template'!W$19,VLOOKUP(TRIM(UPPER(SUBSTITUTE($D77," ",""))),'Cleaned Google Form'!$A$1:$M$5000,7,FALSE)="YES"),0,IF(IFERROR(FIND('Main Template'!W$17,VLOOKUP(TRIM(UPPER(SUBSTITUTE('Main Template'!$D77," ",""))),'Cleaned Google Form'!$A$1:$M$5000,9,FALSE),1),FALSE),0,1))))),1)</f>
        <v>1</v>
      </c>
      <c r="X77" s="12">
        <f>IFERROR(IF(AND(WEEKDAY('Main Template'!X$18)=1,OR(VLOOKUP(TRIM(UPPER(SUBSTITUTE($D77," ",""))),'Cleaned Google Form'!$A$1:$M$5000,3,FALSE)="SMH",VLOOKUP(TRIM(UPPER(SUBSTITUTE($D77," ",""))),'Cleaned Google Form'!$A$1:$M$5000,3,FALSE)="RCH",VLOOKUP(TRIM(UPPER(SUBSTITUTE($D77," ",""))),'Cleaned Google Form'!$A$1:$M$5000,3,FALSE)="BCCA")),0,IF(AND(X$21=1,NOT(VLOOKUP(TRIM(UPPER(SUBSTITUTE($D77," ",""))),'Cleaned Google Form'!$A$1:$M$5000,6,FALSE)="NO")),0,IF(OR(VLOOKUP(TRIM(UPPER(SUBSTITUTE($D77," ",""))),'Cleaned Google Form'!$A$1:$M$5000,8,FALSE)='Main Template'!X$12,VLOOKUP(TRIM(UPPER(SUBSTITUTE($D77," ",""))),'Cleaned Google Form'!$A$1:$M$5000,8,FALSE)='Main Template'!X$13,VLOOKUP(TRIM(UPPER(SUBSTITUTE($D77," ",""))),'Cleaned Google Form'!$A$1:$M$5000,8,FALSE)='Main Template'!X$14,VLOOKUP(TRIM(UPPER(SUBSTITUTE($D77," ",""))),'Cleaned Google Form'!$A$1:$M$5000,8,FALSE)='Main Template'!X$15),0,IF(AND('Main Template'!X$21&gt;=$C$9,'Main Template'!X$19,VLOOKUP(TRIM(UPPER(SUBSTITUTE($D77," ",""))),'Cleaned Google Form'!$A$1:$M$5000,7,FALSE)="YES"),0,IF(IFERROR(FIND('Main Template'!X$17,VLOOKUP(TRIM(UPPER(SUBSTITUTE('Main Template'!$D77," ",""))),'Cleaned Google Form'!$A$1:$M$5000,9,FALSE),1),FALSE),0,1))))),1)</f>
        <v>1</v>
      </c>
      <c r="Y77" s="12">
        <f>IFERROR(IF(AND(WEEKDAY('Main Template'!Y$18)=1,OR(VLOOKUP(TRIM(UPPER(SUBSTITUTE($D77," ",""))),'Cleaned Google Form'!$A$1:$M$5000,3,FALSE)="SMH",VLOOKUP(TRIM(UPPER(SUBSTITUTE($D77," ",""))),'Cleaned Google Form'!$A$1:$M$5000,3,FALSE)="RCH",VLOOKUP(TRIM(UPPER(SUBSTITUTE($D77," ",""))),'Cleaned Google Form'!$A$1:$M$5000,3,FALSE)="BCCA")),0,IF(AND(Y$21=1,NOT(VLOOKUP(TRIM(UPPER(SUBSTITUTE($D77," ",""))),'Cleaned Google Form'!$A$1:$M$5000,6,FALSE)="NO")),0,IF(OR(VLOOKUP(TRIM(UPPER(SUBSTITUTE($D77," ",""))),'Cleaned Google Form'!$A$1:$M$5000,8,FALSE)='Main Template'!Y$12,VLOOKUP(TRIM(UPPER(SUBSTITUTE($D77," ",""))),'Cleaned Google Form'!$A$1:$M$5000,8,FALSE)='Main Template'!Y$13,VLOOKUP(TRIM(UPPER(SUBSTITUTE($D77," ",""))),'Cleaned Google Form'!$A$1:$M$5000,8,FALSE)='Main Template'!Y$14,VLOOKUP(TRIM(UPPER(SUBSTITUTE($D77," ",""))),'Cleaned Google Form'!$A$1:$M$5000,8,FALSE)='Main Template'!Y$15),0,IF(AND('Main Template'!Y$21&gt;=$C$9,'Main Template'!Y$19,VLOOKUP(TRIM(UPPER(SUBSTITUTE($D77," ",""))),'Cleaned Google Form'!$A$1:$M$5000,7,FALSE)="YES"),0,IF(IFERROR(FIND('Main Template'!Y$17,VLOOKUP(TRIM(UPPER(SUBSTITUTE('Main Template'!$D77," ",""))),'Cleaned Google Form'!$A$1:$M$5000,9,FALSE),1),FALSE),0,1))))),1)</f>
        <v>1</v>
      </c>
      <c r="Z77" s="12">
        <f>IFERROR(IF(AND(WEEKDAY('Main Template'!Z$18)=1,OR(VLOOKUP(TRIM(UPPER(SUBSTITUTE($D77," ",""))),'Cleaned Google Form'!$A$1:$M$5000,3,FALSE)="SMH",VLOOKUP(TRIM(UPPER(SUBSTITUTE($D77," ",""))),'Cleaned Google Form'!$A$1:$M$5000,3,FALSE)="RCH",VLOOKUP(TRIM(UPPER(SUBSTITUTE($D77," ",""))),'Cleaned Google Form'!$A$1:$M$5000,3,FALSE)="BCCA")),0,IF(AND(Z$21=1,NOT(VLOOKUP(TRIM(UPPER(SUBSTITUTE($D77," ",""))),'Cleaned Google Form'!$A$1:$M$5000,6,FALSE)="NO")),0,IF(OR(VLOOKUP(TRIM(UPPER(SUBSTITUTE($D77," ",""))),'Cleaned Google Form'!$A$1:$M$5000,8,FALSE)='Main Template'!Z$12,VLOOKUP(TRIM(UPPER(SUBSTITUTE($D77," ",""))),'Cleaned Google Form'!$A$1:$M$5000,8,FALSE)='Main Template'!Z$13,VLOOKUP(TRIM(UPPER(SUBSTITUTE($D77," ",""))),'Cleaned Google Form'!$A$1:$M$5000,8,FALSE)='Main Template'!Z$14,VLOOKUP(TRIM(UPPER(SUBSTITUTE($D77," ",""))),'Cleaned Google Form'!$A$1:$M$5000,8,FALSE)='Main Template'!Z$15),0,IF(AND('Main Template'!Z$21&gt;=$C$9,'Main Template'!Z$19,VLOOKUP(TRIM(UPPER(SUBSTITUTE($D77," ",""))),'Cleaned Google Form'!$A$1:$M$5000,7,FALSE)="YES"),0,IF(IFERROR(FIND('Main Template'!Z$17,VLOOKUP(TRIM(UPPER(SUBSTITUTE('Main Template'!$D77," ",""))),'Cleaned Google Form'!$A$1:$M$5000,9,FALSE),1),FALSE),0,1))))),1)</f>
        <v>1</v>
      </c>
      <c r="AA77" s="12">
        <f>IFERROR(IF(AND(WEEKDAY('Main Template'!AA$18)=1,OR(VLOOKUP(TRIM(UPPER(SUBSTITUTE($D77," ",""))),'Cleaned Google Form'!$A$1:$M$5000,3,FALSE)="SMH",VLOOKUP(TRIM(UPPER(SUBSTITUTE($D77," ",""))),'Cleaned Google Form'!$A$1:$M$5000,3,FALSE)="RCH",VLOOKUP(TRIM(UPPER(SUBSTITUTE($D77," ",""))),'Cleaned Google Form'!$A$1:$M$5000,3,FALSE)="BCCA")),0,IF(AND(AA$21=1,NOT(VLOOKUP(TRIM(UPPER(SUBSTITUTE($D77," ",""))),'Cleaned Google Form'!$A$1:$M$5000,6,FALSE)="NO")),0,IF(OR(VLOOKUP(TRIM(UPPER(SUBSTITUTE($D77," ",""))),'Cleaned Google Form'!$A$1:$M$5000,8,FALSE)='Main Template'!AA$12,VLOOKUP(TRIM(UPPER(SUBSTITUTE($D77," ",""))),'Cleaned Google Form'!$A$1:$M$5000,8,FALSE)='Main Template'!AA$13,VLOOKUP(TRIM(UPPER(SUBSTITUTE($D77," ",""))),'Cleaned Google Form'!$A$1:$M$5000,8,FALSE)='Main Template'!AA$14,VLOOKUP(TRIM(UPPER(SUBSTITUTE($D77," ",""))),'Cleaned Google Form'!$A$1:$M$5000,8,FALSE)='Main Template'!AA$15),0,IF(AND('Main Template'!AA$21&gt;=$C$9,'Main Template'!AA$19,VLOOKUP(TRIM(UPPER(SUBSTITUTE($D77," ",""))),'Cleaned Google Form'!$A$1:$M$5000,7,FALSE)="YES"),0,IF(IFERROR(FIND('Main Template'!AA$17,VLOOKUP(TRIM(UPPER(SUBSTITUTE('Main Template'!$D77," ",""))),'Cleaned Google Form'!$A$1:$M$5000,9,FALSE),1),FALSE),0,1))))),1)</f>
        <v>1</v>
      </c>
      <c r="AB77" s="12">
        <f>IFERROR(IF(AND(WEEKDAY('Main Template'!AB$18)=1,OR(VLOOKUP(TRIM(UPPER(SUBSTITUTE($D77," ",""))),'Cleaned Google Form'!$A$1:$M$5000,3,FALSE)="SMH",VLOOKUP(TRIM(UPPER(SUBSTITUTE($D77," ",""))),'Cleaned Google Form'!$A$1:$M$5000,3,FALSE)="RCH",VLOOKUP(TRIM(UPPER(SUBSTITUTE($D77," ",""))),'Cleaned Google Form'!$A$1:$M$5000,3,FALSE)="BCCA")),0,IF(AND(AB$21=1,NOT(VLOOKUP(TRIM(UPPER(SUBSTITUTE($D77," ",""))),'Cleaned Google Form'!$A$1:$M$5000,6,FALSE)="NO")),0,IF(OR(VLOOKUP(TRIM(UPPER(SUBSTITUTE($D77," ",""))),'Cleaned Google Form'!$A$1:$M$5000,8,FALSE)='Main Template'!AB$12,VLOOKUP(TRIM(UPPER(SUBSTITUTE($D77," ",""))),'Cleaned Google Form'!$A$1:$M$5000,8,FALSE)='Main Template'!AB$13,VLOOKUP(TRIM(UPPER(SUBSTITUTE($D77," ",""))),'Cleaned Google Form'!$A$1:$M$5000,8,FALSE)='Main Template'!AB$14,VLOOKUP(TRIM(UPPER(SUBSTITUTE($D77," ",""))),'Cleaned Google Form'!$A$1:$M$5000,8,FALSE)='Main Template'!AB$15),0,IF(AND('Main Template'!AB$21&gt;=$C$9,'Main Template'!AB$19,VLOOKUP(TRIM(UPPER(SUBSTITUTE($D77," ",""))),'Cleaned Google Form'!$A$1:$M$5000,7,FALSE)="YES"),0,IF(IFERROR(FIND('Main Template'!AB$17,VLOOKUP(TRIM(UPPER(SUBSTITUTE('Main Template'!$D77," ",""))),'Cleaned Google Form'!$A$1:$M$5000,9,FALSE),1),FALSE),0,1))))),1)</f>
        <v>1</v>
      </c>
      <c r="AC77" s="12">
        <f>IFERROR(IF(AND(WEEKDAY('Main Template'!AC$18)=1,OR(VLOOKUP(TRIM(UPPER(SUBSTITUTE($D77," ",""))),'Cleaned Google Form'!$A$1:$M$5000,3,FALSE)="SMH",VLOOKUP(TRIM(UPPER(SUBSTITUTE($D77," ",""))),'Cleaned Google Form'!$A$1:$M$5000,3,FALSE)="RCH",VLOOKUP(TRIM(UPPER(SUBSTITUTE($D77," ",""))),'Cleaned Google Form'!$A$1:$M$5000,3,FALSE)="BCCA")),0,IF(AND(AC$21=1,NOT(VLOOKUP(TRIM(UPPER(SUBSTITUTE($D77," ",""))),'Cleaned Google Form'!$A$1:$M$5000,6,FALSE)="NO")),0,IF(OR(VLOOKUP(TRIM(UPPER(SUBSTITUTE($D77," ",""))),'Cleaned Google Form'!$A$1:$M$5000,8,FALSE)='Main Template'!AC$12,VLOOKUP(TRIM(UPPER(SUBSTITUTE($D77," ",""))),'Cleaned Google Form'!$A$1:$M$5000,8,FALSE)='Main Template'!AC$13,VLOOKUP(TRIM(UPPER(SUBSTITUTE($D77," ",""))),'Cleaned Google Form'!$A$1:$M$5000,8,FALSE)='Main Template'!AC$14,VLOOKUP(TRIM(UPPER(SUBSTITUTE($D77," ",""))),'Cleaned Google Form'!$A$1:$M$5000,8,FALSE)='Main Template'!AC$15),0,IF(AND('Main Template'!AC$21&gt;=$C$9,'Main Template'!AC$19,VLOOKUP(TRIM(UPPER(SUBSTITUTE($D77," ",""))),'Cleaned Google Form'!$A$1:$M$5000,7,FALSE)="YES"),0,IF(IFERROR(FIND('Main Template'!AC$17,VLOOKUP(TRIM(UPPER(SUBSTITUTE('Main Template'!$D77," ",""))),'Cleaned Google Form'!$A$1:$M$5000,9,FALSE),1),FALSE),0,1))))),1)</f>
        <v>1</v>
      </c>
      <c r="AD77" s="12">
        <f>IFERROR(IF(AND(WEEKDAY('Main Template'!AD$18)=1,OR(VLOOKUP(TRIM(UPPER(SUBSTITUTE($D77," ",""))),'Cleaned Google Form'!$A$1:$M$5000,3,FALSE)="SMH",VLOOKUP(TRIM(UPPER(SUBSTITUTE($D77," ",""))),'Cleaned Google Form'!$A$1:$M$5000,3,FALSE)="RCH",VLOOKUP(TRIM(UPPER(SUBSTITUTE($D77," ",""))),'Cleaned Google Form'!$A$1:$M$5000,3,FALSE)="BCCA")),0,IF(AND(AD$21=1,NOT(VLOOKUP(TRIM(UPPER(SUBSTITUTE($D77," ",""))),'Cleaned Google Form'!$A$1:$M$5000,6,FALSE)="NO")),0,IF(OR(VLOOKUP(TRIM(UPPER(SUBSTITUTE($D77," ",""))),'Cleaned Google Form'!$A$1:$M$5000,8,FALSE)='Main Template'!AD$12,VLOOKUP(TRIM(UPPER(SUBSTITUTE($D77," ",""))),'Cleaned Google Form'!$A$1:$M$5000,8,FALSE)='Main Template'!AD$13,VLOOKUP(TRIM(UPPER(SUBSTITUTE($D77," ",""))),'Cleaned Google Form'!$A$1:$M$5000,8,FALSE)='Main Template'!AD$14,VLOOKUP(TRIM(UPPER(SUBSTITUTE($D77," ",""))),'Cleaned Google Form'!$A$1:$M$5000,8,FALSE)='Main Template'!AD$15),0,IF(AND('Main Template'!AD$21&gt;=$C$9,'Main Template'!AD$19,VLOOKUP(TRIM(UPPER(SUBSTITUTE($D77," ",""))),'Cleaned Google Form'!$A$1:$M$5000,7,FALSE)="YES"),0,IF(IFERROR(FIND('Main Template'!AD$17,VLOOKUP(TRIM(UPPER(SUBSTITUTE('Main Template'!$D77," ",""))),'Cleaned Google Form'!$A$1:$M$5000,9,FALSE),1),FALSE),0,1))))),1)</f>
        <v>1</v>
      </c>
      <c r="AE77" s="12">
        <f>IFERROR(IF(AND(WEEKDAY('Main Template'!AE$18)=1,OR(VLOOKUP(TRIM(UPPER(SUBSTITUTE($D77," ",""))),'Cleaned Google Form'!$A$1:$M$5000,3,FALSE)="SMH",VLOOKUP(TRIM(UPPER(SUBSTITUTE($D77," ",""))),'Cleaned Google Form'!$A$1:$M$5000,3,FALSE)="RCH",VLOOKUP(TRIM(UPPER(SUBSTITUTE($D77," ",""))),'Cleaned Google Form'!$A$1:$M$5000,3,FALSE)="BCCA")),0,IF(AND(AE$21=1,NOT(VLOOKUP(TRIM(UPPER(SUBSTITUTE($D77," ",""))),'Cleaned Google Form'!$A$1:$M$5000,6,FALSE)="NO")),0,IF(OR(VLOOKUP(TRIM(UPPER(SUBSTITUTE($D77," ",""))),'Cleaned Google Form'!$A$1:$M$5000,8,FALSE)='Main Template'!AE$12,VLOOKUP(TRIM(UPPER(SUBSTITUTE($D77," ",""))),'Cleaned Google Form'!$A$1:$M$5000,8,FALSE)='Main Template'!AE$13,VLOOKUP(TRIM(UPPER(SUBSTITUTE($D77," ",""))),'Cleaned Google Form'!$A$1:$M$5000,8,FALSE)='Main Template'!AE$14,VLOOKUP(TRIM(UPPER(SUBSTITUTE($D77," ",""))),'Cleaned Google Form'!$A$1:$M$5000,8,FALSE)='Main Template'!AE$15),0,IF(AND('Main Template'!AE$21&gt;=$C$9,'Main Template'!AE$19,VLOOKUP(TRIM(UPPER(SUBSTITUTE($D77," ",""))),'Cleaned Google Form'!$A$1:$M$5000,7,FALSE)="YES"),0,IF(IFERROR(FIND('Main Template'!AE$17,VLOOKUP(TRIM(UPPER(SUBSTITUTE('Main Template'!$D77," ",""))),'Cleaned Google Form'!$A$1:$M$5000,9,FALSE),1),FALSE),0,1))))),1)</f>
        <v>1</v>
      </c>
      <c r="AF77" s="12">
        <f>IFERROR(IF(AND(WEEKDAY('Main Template'!AF$18)=1,OR(VLOOKUP(TRIM(UPPER(SUBSTITUTE($D77," ",""))),'Cleaned Google Form'!$A$1:$M$5000,3,FALSE)="SMH",VLOOKUP(TRIM(UPPER(SUBSTITUTE($D77," ",""))),'Cleaned Google Form'!$A$1:$M$5000,3,FALSE)="RCH",VLOOKUP(TRIM(UPPER(SUBSTITUTE($D77," ",""))),'Cleaned Google Form'!$A$1:$M$5000,3,FALSE)="BCCA")),0,IF(AND(AF$21=1,NOT(VLOOKUP(TRIM(UPPER(SUBSTITUTE($D77," ",""))),'Cleaned Google Form'!$A$1:$M$5000,6,FALSE)="NO")),0,IF(OR(VLOOKUP(TRIM(UPPER(SUBSTITUTE($D77," ",""))),'Cleaned Google Form'!$A$1:$M$5000,8,FALSE)='Main Template'!AF$12,VLOOKUP(TRIM(UPPER(SUBSTITUTE($D77," ",""))),'Cleaned Google Form'!$A$1:$M$5000,8,FALSE)='Main Template'!AF$13,VLOOKUP(TRIM(UPPER(SUBSTITUTE($D77," ",""))),'Cleaned Google Form'!$A$1:$M$5000,8,FALSE)='Main Template'!AF$14,VLOOKUP(TRIM(UPPER(SUBSTITUTE($D77," ",""))),'Cleaned Google Form'!$A$1:$M$5000,8,FALSE)='Main Template'!AF$15),0,IF(AND('Main Template'!AF$21&gt;=$C$9,'Main Template'!AF$19,VLOOKUP(TRIM(UPPER(SUBSTITUTE($D77," ",""))),'Cleaned Google Form'!$A$1:$M$5000,7,FALSE)="YES"),0,IF(IFERROR(FIND('Main Template'!AF$17,VLOOKUP(TRIM(UPPER(SUBSTITUTE('Main Template'!$D77," ",""))),'Cleaned Google Form'!$A$1:$M$5000,9,FALSE),1),FALSE),0,1))))),1)</f>
        <v>1</v>
      </c>
      <c r="AG77" s="12">
        <f>IFERROR(IF(AND(WEEKDAY('Main Template'!AG$18)=1,OR(VLOOKUP(TRIM(UPPER(SUBSTITUTE($D77," ",""))),'Cleaned Google Form'!$A$1:$M$5000,3,FALSE)="SMH",VLOOKUP(TRIM(UPPER(SUBSTITUTE($D77," ",""))),'Cleaned Google Form'!$A$1:$M$5000,3,FALSE)="RCH",VLOOKUP(TRIM(UPPER(SUBSTITUTE($D77," ",""))),'Cleaned Google Form'!$A$1:$M$5000,3,FALSE)="BCCA")),0,IF(AND(AG$21=1,NOT(VLOOKUP(TRIM(UPPER(SUBSTITUTE($D77," ",""))),'Cleaned Google Form'!$A$1:$M$5000,6,FALSE)="NO")),0,IF(OR(VLOOKUP(TRIM(UPPER(SUBSTITUTE($D77," ",""))),'Cleaned Google Form'!$A$1:$M$5000,8,FALSE)='Main Template'!AG$12,VLOOKUP(TRIM(UPPER(SUBSTITUTE($D77," ",""))),'Cleaned Google Form'!$A$1:$M$5000,8,FALSE)='Main Template'!AG$13,VLOOKUP(TRIM(UPPER(SUBSTITUTE($D77," ",""))),'Cleaned Google Form'!$A$1:$M$5000,8,FALSE)='Main Template'!AG$14,VLOOKUP(TRIM(UPPER(SUBSTITUTE($D77," ",""))),'Cleaned Google Form'!$A$1:$M$5000,8,FALSE)='Main Template'!AG$15),0,IF(AND('Main Template'!AG$21&gt;=$C$9,'Main Template'!AG$19,VLOOKUP(TRIM(UPPER(SUBSTITUTE($D77," ",""))),'Cleaned Google Form'!$A$1:$M$5000,7,FALSE)="YES"),0,IF(IFERROR(FIND('Main Template'!AG$17,VLOOKUP(TRIM(UPPER(SUBSTITUTE('Main Template'!$D77," ",""))),'Cleaned Google Form'!$A$1:$M$5000,9,FALSE),1),FALSE),0,1))))),1)</f>
        <v>1</v>
      </c>
      <c r="AH77" s="12">
        <f>IFERROR(IF(AND(WEEKDAY('Main Template'!AH$18)=1,OR(VLOOKUP(TRIM(UPPER(SUBSTITUTE($D77," ",""))),'Cleaned Google Form'!$A$1:$M$5000,3,FALSE)="SMH",VLOOKUP(TRIM(UPPER(SUBSTITUTE($D77," ",""))),'Cleaned Google Form'!$A$1:$M$5000,3,FALSE)="RCH",VLOOKUP(TRIM(UPPER(SUBSTITUTE($D77," ",""))),'Cleaned Google Form'!$A$1:$M$5000,3,FALSE)="BCCA")),0,IF(AND(AH$21=1,NOT(VLOOKUP(TRIM(UPPER(SUBSTITUTE($D77," ",""))),'Cleaned Google Form'!$A$1:$M$5000,6,FALSE)="NO")),0,IF(OR(VLOOKUP(TRIM(UPPER(SUBSTITUTE($D77," ",""))),'Cleaned Google Form'!$A$1:$M$5000,8,FALSE)='Main Template'!AH$12,VLOOKUP(TRIM(UPPER(SUBSTITUTE($D77," ",""))),'Cleaned Google Form'!$A$1:$M$5000,8,FALSE)='Main Template'!AH$13,VLOOKUP(TRIM(UPPER(SUBSTITUTE($D77," ",""))),'Cleaned Google Form'!$A$1:$M$5000,8,FALSE)='Main Template'!AH$14,VLOOKUP(TRIM(UPPER(SUBSTITUTE($D77," ",""))),'Cleaned Google Form'!$A$1:$M$5000,8,FALSE)='Main Template'!AH$15),0,IF(AND('Main Template'!AH$21&gt;=$C$9,'Main Template'!AH$19,VLOOKUP(TRIM(UPPER(SUBSTITUTE($D77," ",""))),'Cleaned Google Form'!$A$1:$M$5000,7,FALSE)="YES"),0,IF(IFERROR(FIND('Main Template'!AH$17,VLOOKUP(TRIM(UPPER(SUBSTITUTE('Main Template'!$D77," ",""))),'Cleaned Google Form'!$A$1:$M$5000,9,FALSE),1),FALSE),0,1))))),1)</f>
        <v>1</v>
      </c>
      <c r="AI77" s="12">
        <f>IFERROR(IF(AND(WEEKDAY('Main Template'!AI$18)=1,OR(VLOOKUP(TRIM(UPPER(SUBSTITUTE($D77," ",""))),'Cleaned Google Form'!$A$1:$M$5000,3,FALSE)="SMH",VLOOKUP(TRIM(UPPER(SUBSTITUTE($D77," ",""))),'Cleaned Google Form'!$A$1:$M$5000,3,FALSE)="RCH",VLOOKUP(TRIM(UPPER(SUBSTITUTE($D77," ",""))),'Cleaned Google Form'!$A$1:$M$5000,3,FALSE)="BCCA")),0,IF(AND(AI$21=1,NOT(VLOOKUP(TRIM(UPPER(SUBSTITUTE($D77," ",""))),'Cleaned Google Form'!$A$1:$M$5000,6,FALSE)="NO")),0,IF(OR(VLOOKUP(TRIM(UPPER(SUBSTITUTE($D77," ",""))),'Cleaned Google Form'!$A$1:$M$5000,8,FALSE)='Main Template'!AI$12,VLOOKUP(TRIM(UPPER(SUBSTITUTE($D77," ",""))),'Cleaned Google Form'!$A$1:$M$5000,8,FALSE)='Main Template'!AI$13,VLOOKUP(TRIM(UPPER(SUBSTITUTE($D77," ",""))),'Cleaned Google Form'!$A$1:$M$5000,8,FALSE)='Main Template'!AI$14,VLOOKUP(TRIM(UPPER(SUBSTITUTE($D77," ",""))),'Cleaned Google Form'!$A$1:$M$5000,8,FALSE)='Main Template'!AI$15),0,IF(AND('Main Template'!AI$21&gt;=$C$9,'Main Template'!AI$19,VLOOKUP(TRIM(UPPER(SUBSTITUTE($D77," ",""))),'Cleaned Google Form'!$A$1:$M$5000,7,FALSE)="YES"),0,IF(IFERROR(FIND('Main Template'!AI$17,VLOOKUP(TRIM(UPPER(SUBSTITUTE('Main Template'!$D77," ",""))),'Cleaned Google Form'!$A$1:$M$5000,9,FALSE),1),FALSE),0,1))))),1)</f>
        <v>0</v>
      </c>
      <c r="AJ77" s="12">
        <f>IFERROR(IF(AND(WEEKDAY('Main Template'!AJ$18)=1,OR(VLOOKUP(TRIM(UPPER(SUBSTITUTE($D77," ",""))),'Cleaned Google Form'!$A$1:$M$5000,3,FALSE)="SMH",VLOOKUP(TRIM(UPPER(SUBSTITUTE($D77," ",""))),'Cleaned Google Form'!$A$1:$M$5000,3,FALSE)="RCH",VLOOKUP(TRIM(UPPER(SUBSTITUTE($D77," ",""))),'Cleaned Google Form'!$A$1:$M$5000,3,FALSE)="BCCA")),0,IF(AND(AJ$21=1,NOT(VLOOKUP(TRIM(UPPER(SUBSTITUTE($D77," ",""))),'Cleaned Google Form'!$A$1:$M$5000,6,FALSE)="NO")),0,IF(OR(VLOOKUP(TRIM(UPPER(SUBSTITUTE($D77," ",""))),'Cleaned Google Form'!$A$1:$M$5000,8,FALSE)='Main Template'!AJ$12,VLOOKUP(TRIM(UPPER(SUBSTITUTE($D77," ",""))),'Cleaned Google Form'!$A$1:$M$5000,8,FALSE)='Main Template'!AJ$13,VLOOKUP(TRIM(UPPER(SUBSTITUTE($D77," ",""))),'Cleaned Google Form'!$A$1:$M$5000,8,FALSE)='Main Template'!AJ$14,VLOOKUP(TRIM(UPPER(SUBSTITUTE($D77," ",""))),'Cleaned Google Form'!$A$1:$M$5000,8,FALSE)='Main Template'!AJ$15),0,IF(AND('Main Template'!AJ$21&gt;=$C$9,'Main Template'!AJ$19,VLOOKUP(TRIM(UPPER(SUBSTITUTE($D77," ",""))),'Cleaned Google Form'!$A$1:$M$5000,7,FALSE)="YES"),0,IF(IFERROR(FIND('Main Template'!AJ$17,VLOOKUP(TRIM(UPPER(SUBSTITUTE('Main Template'!$D77," ",""))),'Cleaned Google Form'!$A$1:$M$5000,9,FALSE),1),FALSE),0,1))))),1)</f>
        <v>0</v>
      </c>
      <c r="AK77" s="12">
        <f>IFERROR(IF(AND(WEEKDAY('Main Template'!AK$18)=1,OR(VLOOKUP(TRIM(UPPER(SUBSTITUTE($D77," ",""))),'Cleaned Google Form'!$A$1:$M$5000,3,FALSE)="SMH",VLOOKUP(TRIM(UPPER(SUBSTITUTE($D77," ",""))),'Cleaned Google Form'!$A$1:$M$5000,3,FALSE)="RCH",VLOOKUP(TRIM(UPPER(SUBSTITUTE($D77," ",""))),'Cleaned Google Form'!$A$1:$M$5000,3,FALSE)="BCCA")),0,IF(AND(AK$21=1,NOT(VLOOKUP(TRIM(UPPER(SUBSTITUTE($D77," ",""))),'Cleaned Google Form'!$A$1:$M$5000,6,FALSE)="NO")),0,IF(OR(VLOOKUP(TRIM(UPPER(SUBSTITUTE($D77," ",""))),'Cleaned Google Form'!$A$1:$M$5000,8,FALSE)='Main Template'!AK$12,VLOOKUP(TRIM(UPPER(SUBSTITUTE($D77," ",""))),'Cleaned Google Form'!$A$1:$M$5000,8,FALSE)='Main Template'!AK$13,VLOOKUP(TRIM(UPPER(SUBSTITUTE($D77," ",""))),'Cleaned Google Form'!$A$1:$M$5000,8,FALSE)='Main Template'!AK$14,VLOOKUP(TRIM(UPPER(SUBSTITUTE($D77," ",""))),'Cleaned Google Form'!$A$1:$M$5000,8,FALSE)='Main Template'!AK$15),0,IF(AND('Main Template'!AK$21&gt;=$C$9,'Main Template'!AK$19,VLOOKUP(TRIM(UPPER(SUBSTITUTE($D77," ",""))),'Cleaned Google Form'!$A$1:$M$5000,7,FALSE)="YES"),0,IF(IFERROR(FIND('Main Template'!AK$17,VLOOKUP(TRIM(UPPER(SUBSTITUTE('Main Template'!$D77," ",""))),'Cleaned Google Form'!$A$1:$M$5000,9,FALSE),1),FALSE),0,1))))),1)</f>
        <v>0</v>
      </c>
      <c r="AL77" s="12">
        <f>IFERROR(IF(AND(WEEKDAY('Main Template'!AL$18)=1,OR(VLOOKUP(TRIM(UPPER(SUBSTITUTE($D77," ",""))),'Cleaned Google Form'!$A$1:$M$5000,3,FALSE)="SMH",VLOOKUP(TRIM(UPPER(SUBSTITUTE($D77," ",""))),'Cleaned Google Form'!$A$1:$M$5000,3,FALSE)="RCH",VLOOKUP(TRIM(UPPER(SUBSTITUTE($D77," ",""))),'Cleaned Google Form'!$A$1:$M$5000,3,FALSE)="BCCA")),0,IF(AND(AL$21=1,NOT(VLOOKUP(TRIM(UPPER(SUBSTITUTE($D77," ",""))),'Cleaned Google Form'!$A$1:$M$5000,6,FALSE)="NO")),0,IF(OR(VLOOKUP(TRIM(UPPER(SUBSTITUTE($D77," ",""))),'Cleaned Google Form'!$A$1:$M$5000,8,FALSE)='Main Template'!AL$12,VLOOKUP(TRIM(UPPER(SUBSTITUTE($D77," ",""))),'Cleaned Google Form'!$A$1:$M$5000,8,FALSE)='Main Template'!AL$13,VLOOKUP(TRIM(UPPER(SUBSTITUTE($D77," ",""))),'Cleaned Google Form'!$A$1:$M$5000,8,FALSE)='Main Template'!AL$14,VLOOKUP(TRIM(UPPER(SUBSTITUTE($D77," ",""))),'Cleaned Google Form'!$A$1:$M$5000,8,FALSE)='Main Template'!AL$15),0,IF(AND('Main Template'!AL$21&gt;=$C$9,'Main Template'!AL$19,VLOOKUP(TRIM(UPPER(SUBSTITUTE($D77," ",""))),'Cleaned Google Form'!$A$1:$M$5000,7,FALSE)="YES"),0,IF(IFERROR(FIND('Main Template'!AL$17,VLOOKUP(TRIM(UPPER(SUBSTITUTE('Main Template'!$D77," ",""))),'Cleaned Google Form'!$A$1:$M$5000,9,FALSE),1),FALSE),0,1))))),1)</f>
        <v>0</v>
      </c>
      <c r="AM77" s="12">
        <f>IFERROR(IF(AND(WEEKDAY('Main Template'!AM$18)=1,OR(VLOOKUP(TRIM(UPPER(SUBSTITUTE($D77," ",""))),'Cleaned Google Form'!$A$1:$M$5000,3,FALSE)="SMH",VLOOKUP(TRIM(UPPER(SUBSTITUTE($D77," ",""))),'Cleaned Google Form'!$A$1:$M$5000,3,FALSE)="RCH",VLOOKUP(TRIM(UPPER(SUBSTITUTE($D77," ",""))),'Cleaned Google Form'!$A$1:$M$5000,3,FALSE)="BCCA")),0,IF(AND(AM$21=1,NOT(VLOOKUP(TRIM(UPPER(SUBSTITUTE($D77," ",""))),'Cleaned Google Form'!$A$1:$M$5000,6,FALSE)="NO")),0,IF(OR(VLOOKUP(TRIM(UPPER(SUBSTITUTE($D77," ",""))),'Cleaned Google Form'!$A$1:$M$5000,8,FALSE)='Main Template'!AM$12,VLOOKUP(TRIM(UPPER(SUBSTITUTE($D77," ",""))),'Cleaned Google Form'!$A$1:$M$5000,8,FALSE)='Main Template'!AM$13,VLOOKUP(TRIM(UPPER(SUBSTITUTE($D77," ",""))),'Cleaned Google Form'!$A$1:$M$5000,8,FALSE)='Main Template'!AM$14,VLOOKUP(TRIM(UPPER(SUBSTITUTE($D77," ",""))),'Cleaned Google Form'!$A$1:$M$5000,8,FALSE)='Main Template'!AM$15),0,IF(AND('Main Template'!AM$21&gt;=$C$9,'Main Template'!AM$19,VLOOKUP(TRIM(UPPER(SUBSTITUTE($D77," ",""))),'Cleaned Google Form'!$A$1:$M$5000,7,FALSE)="YES"),0,IF(IFERROR(FIND('Main Template'!AM$17,VLOOKUP(TRIM(UPPER(SUBSTITUTE('Main Template'!$D77," ",""))),'Cleaned Google Form'!$A$1:$M$5000,9,FALSE),1),FALSE),0,1))))),1)</f>
        <v>1</v>
      </c>
      <c r="AN77" s="12">
        <f>IFERROR(IF(AND(WEEKDAY('Main Template'!AN$18)=1,OR(VLOOKUP(TRIM(UPPER(SUBSTITUTE($D77," ",""))),'Cleaned Google Form'!$A$1:$M$5000,3,FALSE)="SMH",VLOOKUP(TRIM(UPPER(SUBSTITUTE($D77," ",""))),'Cleaned Google Form'!$A$1:$M$5000,3,FALSE)="RCH",VLOOKUP(TRIM(UPPER(SUBSTITUTE($D77," ",""))),'Cleaned Google Form'!$A$1:$M$5000,3,FALSE)="BCCA")),0,IF(AND(AN$21=1,NOT(VLOOKUP(TRIM(UPPER(SUBSTITUTE($D77," ",""))),'Cleaned Google Form'!$A$1:$M$5000,6,FALSE)="NO")),0,IF(OR(VLOOKUP(TRIM(UPPER(SUBSTITUTE($D77," ",""))),'Cleaned Google Form'!$A$1:$M$5000,8,FALSE)='Main Template'!AN$12,VLOOKUP(TRIM(UPPER(SUBSTITUTE($D77," ",""))),'Cleaned Google Form'!$A$1:$M$5000,8,FALSE)='Main Template'!AN$13,VLOOKUP(TRIM(UPPER(SUBSTITUTE($D77," ",""))),'Cleaned Google Form'!$A$1:$M$5000,8,FALSE)='Main Template'!AN$14,VLOOKUP(TRIM(UPPER(SUBSTITUTE($D77," ",""))),'Cleaned Google Form'!$A$1:$M$5000,8,FALSE)='Main Template'!AN$15),0,IF(AND('Main Template'!AN$21&gt;=$C$9,'Main Template'!AN$19,VLOOKUP(TRIM(UPPER(SUBSTITUTE($D77," ",""))),'Cleaned Google Form'!$A$1:$M$5000,7,FALSE)="YES"),0,IF(IFERROR(FIND('Main Template'!AN$17,VLOOKUP(TRIM(UPPER(SUBSTITUTE('Main Template'!$D77," ",""))),'Cleaned Google Form'!$A$1:$M$5000,9,FALSE),1),FALSE),0,1))))),1)</f>
        <v>1</v>
      </c>
    </row>
    <row r="78" spans="2:40">
      <c r="B78" t="str">
        <f>IFERROR(IF(ISNUMBER(MATCH(UPPER(SUBSTITUTE(D78," ","")),'Cleaned Google Form'!$A:$A,0)),"","Oops"),"Not Present")</f>
        <v/>
      </c>
      <c r="C78" s="4">
        <f>I78</f>
        <v>57</v>
      </c>
      <c r="D78" s="4" t="s">
        <v>300</v>
      </c>
      <c r="E78" s="4">
        <f>IFERROR(IF(VLOOKUP(TRIM(UPPER(SUBSTITUTE(D78," ",""))),'Cleaned Google Form'!$A$1:$L$5000,5,FALSE)="YES",1,0),0)</f>
        <v>1</v>
      </c>
      <c r="F78" s="4">
        <f>IFERROR(IF(RIGHT(VLOOKUP(TRIM(UPPER(SUBSTITUTE(D78," ",""))),'Cleaned Google Form'!$A$1:$L$5000,2,FALSE),1)="1",1,0),0)</f>
        <v>0</v>
      </c>
      <c r="G78" s="4">
        <f>IFERROR(IF(VLOOKUP(TRIM(UPPER(SUBSTITUTE(D78," ",""))),'Cleaned Google Form'!$A$1:$L$5000,3,FALSE)="VGH",1,0),0)</f>
        <v>0</v>
      </c>
      <c r="H78" s="4">
        <f>IFERROR(IF(G78+IFERROR(IF(VLOOKUP(TRIM(UPPER(SUBSTITUTE(D78," ",""))),'Cleaned Google Form'!$A$1:$L$5000,3,FALSE)="SPH",1,0),0)=0,1,0),0)</f>
        <v>0</v>
      </c>
      <c r="I78" s="4">
        <f>IF(I77="Resident Index",1,I77+1)</f>
        <v>57</v>
      </c>
      <c r="J78" s="12">
        <f>IFERROR(IF(AND(WEEKDAY('Main Template'!J$18)=1,OR(VLOOKUP(TRIM(UPPER(SUBSTITUTE($D78," ",""))),'Cleaned Google Form'!$A$1:$M$5000,3,FALSE)="SMH",VLOOKUP(TRIM(UPPER(SUBSTITUTE($D78," ",""))),'Cleaned Google Form'!$A$1:$M$5000,3,FALSE)="RCH",VLOOKUP(TRIM(UPPER(SUBSTITUTE($D78," ",""))),'Cleaned Google Form'!$A$1:$M$5000,3,FALSE)="BCCA")),0,IF(AND(J$21=1,NOT(VLOOKUP(TRIM(UPPER(SUBSTITUTE($D78," ",""))),'Cleaned Google Form'!$A$1:$M$5000,6,FALSE)="NO")),0,IF(OR(VLOOKUP(TRIM(UPPER(SUBSTITUTE($D78," ",""))),'Cleaned Google Form'!$A$1:$M$5000,8,FALSE)='Main Template'!J$12,VLOOKUP(TRIM(UPPER(SUBSTITUTE($D78," ",""))),'Cleaned Google Form'!$A$1:$M$5000,8,FALSE)='Main Template'!J$13,VLOOKUP(TRIM(UPPER(SUBSTITUTE($D78," ",""))),'Cleaned Google Form'!$A$1:$M$5000,8,FALSE)='Main Template'!J$14,VLOOKUP(TRIM(UPPER(SUBSTITUTE($D78," ",""))),'Cleaned Google Form'!$A$1:$M$5000,8,FALSE)='Main Template'!J$15),0,IF(AND('Main Template'!J$21&gt;=$C$9,'Main Template'!J$19,VLOOKUP(TRIM(UPPER(SUBSTITUTE($D78," ",""))),'Cleaned Google Form'!$A$1:$M$5000,7,FALSE)="YES"),0,IF(IFERROR(FIND('Main Template'!J$17,VLOOKUP(TRIM(UPPER(SUBSTITUTE('Main Template'!$D78," ",""))),'Cleaned Google Form'!$A$1:$M$5000,9,FALSE),1),FALSE),0,1))))),1)</f>
        <v>1</v>
      </c>
      <c r="K78" s="12">
        <f>IFERROR(IF(AND(WEEKDAY('Main Template'!K$18)=1,OR(VLOOKUP(TRIM(UPPER(SUBSTITUTE($D78," ",""))),'Cleaned Google Form'!$A$1:$M$5000,3,FALSE)="SMH",VLOOKUP(TRIM(UPPER(SUBSTITUTE($D78," ",""))),'Cleaned Google Form'!$A$1:$M$5000,3,FALSE)="RCH",VLOOKUP(TRIM(UPPER(SUBSTITUTE($D78," ",""))),'Cleaned Google Form'!$A$1:$M$5000,3,FALSE)="BCCA")),0,IF(AND(K$21=1,NOT(VLOOKUP(TRIM(UPPER(SUBSTITUTE($D78," ",""))),'Cleaned Google Form'!$A$1:$M$5000,6,FALSE)="NO")),0,IF(OR(VLOOKUP(TRIM(UPPER(SUBSTITUTE($D78," ",""))),'Cleaned Google Form'!$A$1:$M$5000,8,FALSE)='Main Template'!K$12,VLOOKUP(TRIM(UPPER(SUBSTITUTE($D78," ",""))),'Cleaned Google Form'!$A$1:$M$5000,8,FALSE)='Main Template'!K$13,VLOOKUP(TRIM(UPPER(SUBSTITUTE($D78," ",""))),'Cleaned Google Form'!$A$1:$M$5000,8,FALSE)='Main Template'!K$14,VLOOKUP(TRIM(UPPER(SUBSTITUTE($D78," ",""))),'Cleaned Google Form'!$A$1:$M$5000,8,FALSE)='Main Template'!K$15),0,IF(AND('Main Template'!K$21&gt;=$C$9,'Main Template'!K$19,VLOOKUP(TRIM(UPPER(SUBSTITUTE($D78," ",""))),'Cleaned Google Form'!$A$1:$M$5000,7,FALSE)="YES"),0,IF(IFERROR(FIND('Main Template'!K$17,VLOOKUP(TRIM(UPPER(SUBSTITUTE('Main Template'!$D78," ",""))),'Cleaned Google Form'!$A$1:$M$5000,9,FALSE),1),FALSE),0,1))))),1)</f>
        <v>1</v>
      </c>
      <c r="L78" s="12">
        <f>IFERROR(IF(AND(WEEKDAY('Main Template'!L$18)=1,OR(VLOOKUP(TRIM(UPPER(SUBSTITUTE($D78," ",""))),'Cleaned Google Form'!$A$1:$M$5000,3,FALSE)="SMH",VLOOKUP(TRIM(UPPER(SUBSTITUTE($D78," ",""))),'Cleaned Google Form'!$A$1:$M$5000,3,FALSE)="RCH",VLOOKUP(TRIM(UPPER(SUBSTITUTE($D78," ",""))),'Cleaned Google Form'!$A$1:$M$5000,3,FALSE)="BCCA")),0,IF(AND(L$21=1,NOT(VLOOKUP(TRIM(UPPER(SUBSTITUTE($D78," ",""))),'Cleaned Google Form'!$A$1:$M$5000,6,FALSE)="NO")),0,IF(OR(VLOOKUP(TRIM(UPPER(SUBSTITUTE($D78," ",""))),'Cleaned Google Form'!$A$1:$M$5000,8,FALSE)='Main Template'!L$12,VLOOKUP(TRIM(UPPER(SUBSTITUTE($D78," ",""))),'Cleaned Google Form'!$A$1:$M$5000,8,FALSE)='Main Template'!L$13,VLOOKUP(TRIM(UPPER(SUBSTITUTE($D78," ",""))),'Cleaned Google Form'!$A$1:$M$5000,8,FALSE)='Main Template'!L$14,VLOOKUP(TRIM(UPPER(SUBSTITUTE($D78," ",""))),'Cleaned Google Form'!$A$1:$M$5000,8,FALSE)='Main Template'!L$15),0,IF(AND('Main Template'!L$21&gt;=$C$9,'Main Template'!L$19,VLOOKUP(TRIM(UPPER(SUBSTITUTE($D78," ",""))),'Cleaned Google Form'!$A$1:$M$5000,7,FALSE)="YES"),0,IF(IFERROR(FIND('Main Template'!L$17,VLOOKUP(TRIM(UPPER(SUBSTITUTE('Main Template'!$D78," ",""))),'Cleaned Google Form'!$A$1:$M$5000,9,FALSE),1),FALSE),0,1))))),1)</f>
        <v>1</v>
      </c>
      <c r="M78" s="12">
        <f>IFERROR(IF(AND(WEEKDAY('Main Template'!M$18)=1,OR(VLOOKUP(TRIM(UPPER(SUBSTITUTE($D78," ",""))),'Cleaned Google Form'!$A$1:$M$5000,3,FALSE)="SMH",VLOOKUP(TRIM(UPPER(SUBSTITUTE($D78," ",""))),'Cleaned Google Form'!$A$1:$M$5000,3,FALSE)="RCH",VLOOKUP(TRIM(UPPER(SUBSTITUTE($D78," ",""))),'Cleaned Google Form'!$A$1:$M$5000,3,FALSE)="BCCA")),0,IF(AND(M$21=1,NOT(VLOOKUP(TRIM(UPPER(SUBSTITUTE($D78," ",""))),'Cleaned Google Form'!$A$1:$M$5000,6,FALSE)="NO")),0,IF(OR(VLOOKUP(TRIM(UPPER(SUBSTITUTE($D78," ",""))),'Cleaned Google Form'!$A$1:$M$5000,8,FALSE)='Main Template'!M$12,VLOOKUP(TRIM(UPPER(SUBSTITUTE($D78," ",""))),'Cleaned Google Form'!$A$1:$M$5000,8,FALSE)='Main Template'!M$13,VLOOKUP(TRIM(UPPER(SUBSTITUTE($D78," ",""))),'Cleaned Google Form'!$A$1:$M$5000,8,FALSE)='Main Template'!M$14,VLOOKUP(TRIM(UPPER(SUBSTITUTE($D78," ",""))),'Cleaned Google Form'!$A$1:$M$5000,8,FALSE)='Main Template'!M$15),0,IF(AND('Main Template'!M$21&gt;=$C$9,'Main Template'!M$19,VLOOKUP(TRIM(UPPER(SUBSTITUTE($D78," ",""))),'Cleaned Google Form'!$A$1:$M$5000,7,FALSE)="YES"),0,IF(IFERROR(FIND('Main Template'!M$17,VLOOKUP(TRIM(UPPER(SUBSTITUTE('Main Template'!$D78," ",""))),'Cleaned Google Form'!$A$1:$M$5000,9,FALSE),1),FALSE),0,1))))),1)</f>
        <v>1</v>
      </c>
      <c r="N78" s="12">
        <f>IFERROR(IF(AND(WEEKDAY('Main Template'!N$18)=1,OR(VLOOKUP(TRIM(UPPER(SUBSTITUTE($D78," ",""))),'Cleaned Google Form'!$A$1:$M$5000,3,FALSE)="SMH",VLOOKUP(TRIM(UPPER(SUBSTITUTE($D78," ",""))),'Cleaned Google Form'!$A$1:$M$5000,3,FALSE)="RCH",VLOOKUP(TRIM(UPPER(SUBSTITUTE($D78," ",""))),'Cleaned Google Form'!$A$1:$M$5000,3,FALSE)="BCCA")),0,IF(AND(N$21=1,NOT(VLOOKUP(TRIM(UPPER(SUBSTITUTE($D78," ",""))),'Cleaned Google Form'!$A$1:$M$5000,6,FALSE)="NO")),0,IF(OR(VLOOKUP(TRIM(UPPER(SUBSTITUTE($D78," ",""))),'Cleaned Google Form'!$A$1:$M$5000,8,FALSE)='Main Template'!N$12,VLOOKUP(TRIM(UPPER(SUBSTITUTE($D78," ",""))),'Cleaned Google Form'!$A$1:$M$5000,8,FALSE)='Main Template'!N$13,VLOOKUP(TRIM(UPPER(SUBSTITUTE($D78," ",""))),'Cleaned Google Form'!$A$1:$M$5000,8,FALSE)='Main Template'!N$14,VLOOKUP(TRIM(UPPER(SUBSTITUTE($D78," ",""))),'Cleaned Google Form'!$A$1:$M$5000,8,FALSE)='Main Template'!N$15),0,IF(AND('Main Template'!N$21&gt;=$C$9,'Main Template'!N$19,VLOOKUP(TRIM(UPPER(SUBSTITUTE($D78," ",""))),'Cleaned Google Form'!$A$1:$M$5000,7,FALSE)="YES"),0,IF(IFERROR(FIND('Main Template'!N$17,VLOOKUP(TRIM(UPPER(SUBSTITUTE('Main Template'!$D78," ",""))),'Cleaned Google Form'!$A$1:$M$5000,9,FALSE),1),FALSE),0,1))))),1)</f>
        <v>1</v>
      </c>
      <c r="O78" s="12">
        <f>IFERROR(IF(AND(WEEKDAY('Main Template'!O$18)=1,OR(VLOOKUP(TRIM(UPPER(SUBSTITUTE($D78," ",""))),'Cleaned Google Form'!$A$1:$M$5000,3,FALSE)="SMH",VLOOKUP(TRIM(UPPER(SUBSTITUTE($D78," ",""))),'Cleaned Google Form'!$A$1:$M$5000,3,FALSE)="RCH",VLOOKUP(TRIM(UPPER(SUBSTITUTE($D78," ",""))),'Cleaned Google Form'!$A$1:$M$5000,3,FALSE)="BCCA")),0,IF(AND(O$21=1,NOT(VLOOKUP(TRIM(UPPER(SUBSTITUTE($D78," ",""))),'Cleaned Google Form'!$A$1:$M$5000,6,FALSE)="NO")),0,IF(OR(VLOOKUP(TRIM(UPPER(SUBSTITUTE($D78," ",""))),'Cleaned Google Form'!$A$1:$M$5000,8,FALSE)='Main Template'!O$12,VLOOKUP(TRIM(UPPER(SUBSTITUTE($D78," ",""))),'Cleaned Google Form'!$A$1:$M$5000,8,FALSE)='Main Template'!O$13,VLOOKUP(TRIM(UPPER(SUBSTITUTE($D78," ",""))),'Cleaned Google Form'!$A$1:$M$5000,8,FALSE)='Main Template'!O$14,VLOOKUP(TRIM(UPPER(SUBSTITUTE($D78," ",""))),'Cleaned Google Form'!$A$1:$M$5000,8,FALSE)='Main Template'!O$15),0,IF(AND('Main Template'!O$21&gt;=$C$9,'Main Template'!O$19,VLOOKUP(TRIM(UPPER(SUBSTITUTE($D78," ",""))),'Cleaned Google Form'!$A$1:$M$5000,7,FALSE)="YES"),0,IF(IFERROR(FIND('Main Template'!O$17,VLOOKUP(TRIM(UPPER(SUBSTITUTE('Main Template'!$D78," ",""))),'Cleaned Google Form'!$A$1:$M$5000,9,FALSE),1),FALSE),0,1))))),1)</f>
        <v>1</v>
      </c>
      <c r="P78" s="12">
        <f>IFERROR(IF(AND(WEEKDAY('Main Template'!P$18)=1,OR(VLOOKUP(TRIM(UPPER(SUBSTITUTE($D78," ",""))),'Cleaned Google Form'!$A$1:$M$5000,3,FALSE)="SMH",VLOOKUP(TRIM(UPPER(SUBSTITUTE($D78," ",""))),'Cleaned Google Form'!$A$1:$M$5000,3,FALSE)="RCH",VLOOKUP(TRIM(UPPER(SUBSTITUTE($D78," ",""))),'Cleaned Google Form'!$A$1:$M$5000,3,FALSE)="BCCA")),0,IF(AND(P$21=1,NOT(VLOOKUP(TRIM(UPPER(SUBSTITUTE($D78," ",""))),'Cleaned Google Form'!$A$1:$M$5000,6,FALSE)="NO")),0,IF(OR(VLOOKUP(TRIM(UPPER(SUBSTITUTE($D78," ",""))),'Cleaned Google Form'!$A$1:$M$5000,8,FALSE)='Main Template'!P$12,VLOOKUP(TRIM(UPPER(SUBSTITUTE($D78," ",""))),'Cleaned Google Form'!$A$1:$M$5000,8,FALSE)='Main Template'!P$13,VLOOKUP(TRIM(UPPER(SUBSTITUTE($D78," ",""))),'Cleaned Google Form'!$A$1:$M$5000,8,FALSE)='Main Template'!P$14,VLOOKUP(TRIM(UPPER(SUBSTITUTE($D78," ",""))),'Cleaned Google Form'!$A$1:$M$5000,8,FALSE)='Main Template'!P$15),0,IF(AND('Main Template'!P$21&gt;=$C$9,'Main Template'!P$19,VLOOKUP(TRIM(UPPER(SUBSTITUTE($D78," ",""))),'Cleaned Google Form'!$A$1:$M$5000,7,FALSE)="YES"),0,IF(IFERROR(FIND('Main Template'!P$17,VLOOKUP(TRIM(UPPER(SUBSTITUTE('Main Template'!$D78," ",""))),'Cleaned Google Form'!$A$1:$M$5000,9,FALSE),1),FALSE),0,1))))),1)</f>
        <v>1</v>
      </c>
      <c r="Q78" s="12">
        <f>IFERROR(IF(AND(WEEKDAY('Main Template'!Q$18)=1,OR(VLOOKUP(TRIM(UPPER(SUBSTITUTE($D78," ",""))),'Cleaned Google Form'!$A$1:$M$5000,3,FALSE)="SMH",VLOOKUP(TRIM(UPPER(SUBSTITUTE($D78," ",""))),'Cleaned Google Form'!$A$1:$M$5000,3,FALSE)="RCH",VLOOKUP(TRIM(UPPER(SUBSTITUTE($D78," ",""))),'Cleaned Google Form'!$A$1:$M$5000,3,FALSE)="BCCA")),0,IF(AND(Q$21=1,NOT(VLOOKUP(TRIM(UPPER(SUBSTITUTE($D78," ",""))),'Cleaned Google Form'!$A$1:$M$5000,6,FALSE)="NO")),0,IF(OR(VLOOKUP(TRIM(UPPER(SUBSTITUTE($D78," ",""))),'Cleaned Google Form'!$A$1:$M$5000,8,FALSE)='Main Template'!Q$12,VLOOKUP(TRIM(UPPER(SUBSTITUTE($D78," ",""))),'Cleaned Google Form'!$A$1:$M$5000,8,FALSE)='Main Template'!Q$13,VLOOKUP(TRIM(UPPER(SUBSTITUTE($D78," ",""))),'Cleaned Google Form'!$A$1:$M$5000,8,FALSE)='Main Template'!Q$14,VLOOKUP(TRIM(UPPER(SUBSTITUTE($D78," ",""))),'Cleaned Google Form'!$A$1:$M$5000,8,FALSE)='Main Template'!Q$15),0,IF(AND('Main Template'!Q$21&gt;=$C$9,'Main Template'!Q$19,VLOOKUP(TRIM(UPPER(SUBSTITUTE($D78," ",""))),'Cleaned Google Form'!$A$1:$M$5000,7,FALSE)="YES"),0,IF(IFERROR(FIND('Main Template'!Q$17,VLOOKUP(TRIM(UPPER(SUBSTITUTE('Main Template'!$D78," ",""))),'Cleaned Google Form'!$A$1:$M$5000,9,FALSE),1),FALSE),0,1))))),1)</f>
        <v>1</v>
      </c>
      <c r="R78" s="12">
        <f>IFERROR(IF(AND(WEEKDAY('Main Template'!R$18)=1,OR(VLOOKUP(TRIM(UPPER(SUBSTITUTE($D78," ",""))),'Cleaned Google Form'!$A$1:$M$5000,3,FALSE)="SMH",VLOOKUP(TRIM(UPPER(SUBSTITUTE($D78," ",""))),'Cleaned Google Form'!$A$1:$M$5000,3,FALSE)="RCH",VLOOKUP(TRIM(UPPER(SUBSTITUTE($D78," ",""))),'Cleaned Google Form'!$A$1:$M$5000,3,FALSE)="BCCA")),0,IF(AND(R$21=1,NOT(VLOOKUP(TRIM(UPPER(SUBSTITUTE($D78," ",""))),'Cleaned Google Form'!$A$1:$M$5000,6,FALSE)="NO")),0,IF(OR(VLOOKUP(TRIM(UPPER(SUBSTITUTE($D78," ",""))),'Cleaned Google Form'!$A$1:$M$5000,8,FALSE)='Main Template'!R$12,VLOOKUP(TRIM(UPPER(SUBSTITUTE($D78," ",""))),'Cleaned Google Form'!$A$1:$M$5000,8,FALSE)='Main Template'!R$13,VLOOKUP(TRIM(UPPER(SUBSTITUTE($D78," ",""))),'Cleaned Google Form'!$A$1:$M$5000,8,FALSE)='Main Template'!R$14,VLOOKUP(TRIM(UPPER(SUBSTITUTE($D78," ",""))),'Cleaned Google Form'!$A$1:$M$5000,8,FALSE)='Main Template'!R$15),0,IF(AND('Main Template'!R$21&gt;=$C$9,'Main Template'!R$19,VLOOKUP(TRIM(UPPER(SUBSTITUTE($D78," ",""))),'Cleaned Google Form'!$A$1:$M$5000,7,FALSE)="YES"),0,IF(IFERROR(FIND('Main Template'!R$17,VLOOKUP(TRIM(UPPER(SUBSTITUTE('Main Template'!$D78," ",""))),'Cleaned Google Form'!$A$1:$M$5000,9,FALSE),1),FALSE),0,1))))),1)</f>
        <v>1</v>
      </c>
      <c r="S78" s="12">
        <f>IFERROR(IF(AND(WEEKDAY('Main Template'!S$18)=1,OR(VLOOKUP(TRIM(UPPER(SUBSTITUTE($D78," ",""))),'Cleaned Google Form'!$A$1:$M$5000,3,FALSE)="SMH",VLOOKUP(TRIM(UPPER(SUBSTITUTE($D78," ",""))),'Cleaned Google Form'!$A$1:$M$5000,3,FALSE)="RCH",VLOOKUP(TRIM(UPPER(SUBSTITUTE($D78," ",""))),'Cleaned Google Form'!$A$1:$M$5000,3,FALSE)="BCCA")),0,IF(AND(S$21=1,NOT(VLOOKUP(TRIM(UPPER(SUBSTITUTE($D78," ",""))),'Cleaned Google Form'!$A$1:$M$5000,6,FALSE)="NO")),0,IF(OR(VLOOKUP(TRIM(UPPER(SUBSTITUTE($D78," ",""))),'Cleaned Google Form'!$A$1:$M$5000,8,FALSE)='Main Template'!S$12,VLOOKUP(TRIM(UPPER(SUBSTITUTE($D78," ",""))),'Cleaned Google Form'!$A$1:$M$5000,8,FALSE)='Main Template'!S$13,VLOOKUP(TRIM(UPPER(SUBSTITUTE($D78," ",""))),'Cleaned Google Form'!$A$1:$M$5000,8,FALSE)='Main Template'!S$14,VLOOKUP(TRIM(UPPER(SUBSTITUTE($D78," ",""))),'Cleaned Google Form'!$A$1:$M$5000,8,FALSE)='Main Template'!S$15),0,IF(AND('Main Template'!S$21&gt;=$C$9,'Main Template'!S$19,VLOOKUP(TRIM(UPPER(SUBSTITUTE($D78," ",""))),'Cleaned Google Form'!$A$1:$M$5000,7,FALSE)="YES"),0,IF(IFERROR(FIND('Main Template'!S$17,VLOOKUP(TRIM(UPPER(SUBSTITUTE('Main Template'!$D78," ",""))),'Cleaned Google Form'!$A$1:$M$5000,9,FALSE),1),FALSE),0,1))))),1)</f>
        <v>1</v>
      </c>
      <c r="T78" s="12">
        <f>IFERROR(IF(AND(WEEKDAY('Main Template'!T$18)=1,OR(VLOOKUP(TRIM(UPPER(SUBSTITUTE($D78," ",""))),'Cleaned Google Form'!$A$1:$M$5000,3,FALSE)="SMH",VLOOKUP(TRIM(UPPER(SUBSTITUTE($D78," ",""))),'Cleaned Google Form'!$A$1:$M$5000,3,FALSE)="RCH",VLOOKUP(TRIM(UPPER(SUBSTITUTE($D78," ",""))),'Cleaned Google Form'!$A$1:$M$5000,3,FALSE)="BCCA")),0,IF(AND(T$21=1,NOT(VLOOKUP(TRIM(UPPER(SUBSTITUTE($D78," ",""))),'Cleaned Google Form'!$A$1:$M$5000,6,FALSE)="NO")),0,IF(OR(VLOOKUP(TRIM(UPPER(SUBSTITUTE($D78," ",""))),'Cleaned Google Form'!$A$1:$M$5000,8,FALSE)='Main Template'!T$12,VLOOKUP(TRIM(UPPER(SUBSTITUTE($D78," ",""))),'Cleaned Google Form'!$A$1:$M$5000,8,FALSE)='Main Template'!T$13,VLOOKUP(TRIM(UPPER(SUBSTITUTE($D78," ",""))),'Cleaned Google Form'!$A$1:$M$5000,8,FALSE)='Main Template'!T$14,VLOOKUP(TRIM(UPPER(SUBSTITUTE($D78," ",""))),'Cleaned Google Form'!$A$1:$M$5000,8,FALSE)='Main Template'!T$15),0,IF(AND('Main Template'!T$21&gt;=$C$9,'Main Template'!T$19,VLOOKUP(TRIM(UPPER(SUBSTITUTE($D78," ",""))),'Cleaned Google Form'!$A$1:$M$5000,7,FALSE)="YES"),0,IF(IFERROR(FIND('Main Template'!T$17,VLOOKUP(TRIM(UPPER(SUBSTITUTE('Main Template'!$D78," ",""))),'Cleaned Google Form'!$A$1:$M$5000,9,FALSE),1),FALSE),0,1))))),1)</f>
        <v>1</v>
      </c>
      <c r="U78" s="12">
        <f>IFERROR(IF(AND(WEEKDAY('Main Template'!U$18)=1,OR(VLOOKUP(TRIM(UPPER(SUBSTITUTE($D78," ",""))),'Cleaned Google Form'!$A$1:$M$5000,3,FALSE)="SMH",VLOOKUP(TRIM(UPPER(SUBSTITUTE($D78," ",""))),'Cleaned Google Form'!$A$1:$M$5000,3,FALSE)="RCH",VLOOKUP(TRIM(UPPER(SUBSTITUTE($D78," ",""))),'Cleaned Google Form'!$A$1:$M$5000,3,FALSE)="BCCA")),0,IF(AND(U$21=1,NOT(VLOOKUP(TRIM(UPPER(SUBSTITUTE($D78," ",""))),'Cleaned Google Form'!$A$1:$M$5000,6,FALSE)="NO")),0,IF(OR(VLOOKUP(TRIM(UPPER(SUBSTITUTE($D78," ",""))),'Cleaned Google Form'!$A$1:$M$5000,8,FALSE)='Main Template'!U$12,VLOOKUP(TRIM(UPPER(SUBSTITUTE($D78," ",""))),'Cleaned Google Form'!$A$1:$M$5000,8,FALSE)='Main Template'!U$13,VLOOKUP(TRIM(UPPER(SUBSTITUTE($D78," ",""))),'Cleaned Google Form'!$A$1:$M$5000,8,FALSE)='Main Template'!U$14,VLOOKUP(TRIM(UPPER(SUBSTITUTE($D78," ",""))),'Cleaned Google Form'!$A$1:$M$5000,8,FALSE)='Main Template'!U$15),0,IF(AND('Main Template'!U$21&gt;=$C$9,'Main Template'!U$19,VLOOKUP(TRIM(UPPER(SUBSTITUTE($D78," ",""))),'Cleaned Google Form'!$A$1:$M$5000,7,FALSE)="YES"),0,IF(IFERROR(FIND('Main Template'!U$17,VLOOKUP(TRIM(UPPER(SUBSTITUTE('Main Template'!$D78," ",""))),'Cleaned Google Form'!$A$1:$M$5000,9,FALSE),1),FALSE),0,1))))),1)</f>
        <v>1</v>
      </c>
      <c r="V78" s="12">
        <f>IFERROR(IF(AND(WEEKDAY('Main Template'!V$18)=1,OR(VLOOKUP(TRIM(UPPER(SUBSTITUTE($D78," ",""))),'Cleaned Google Form'!$A$1:$M$5000,3,FALSE)="SMH",VLOOKUP(TRIM(UPPER(SUBSTITUTE($D78," ",""))),'Cleaned Google Form'!$A$1:$M$5000,3,FALSE)="RCH",VLOOKUP(TRIM(UPPER(SUBSTITUTE($D78," ",""))),'Cleaned Google Form'!$A$1:$M$5000,3,FALSE)="BCCA")),0,IF(AND(V$21=1,NOT(VLOOKUP(TRIM(UPPER(SUBSTITUTE($D78," ",""))),'Cleaned Google Form'!$A$1:$M$5000,6,FALSE)="NO")),0,IF(OR(VLOOKUP(TRIM(UPPER(SUBSTITUTE($D78," ",""))),'Cleaned Google Form'!$A$1:$M$5000,8,FALSE)='Main Template'!V$12,VLOOKUP(TRIM(UPPER(SUBSTITUTE($D78," ",""))),'Cleaned Google Form'!$A$1:$M$5000,8,FALSE)='Main Template'!V$13,VLOOKUP(TRIM(UPPER(SUBSTITUTE($D78," ",""))),'Cleaned Google Form'!$A$1:$M$5000,8,FALSE)='Main Template'!V$14,VLOOKUP(TRIM(UPPER(SUBSTITUTE($D78," ",""))),'Cleaned Google Form'!$A$1:$M$5000,8,FALSE)='Main Template'!V$15),0,IF(AND('Main Template'!V$21&gt;=$C$9,'Main Template'!V$19,VLOOKUP(TRIM(UPPER(SUBSTITUTE($D78," ",""))),'Cleaned Google Form'!$A$1:$M$5000,7,FALSE)="YES"),0,IF(IFERROR(FIND('Main Template'!V$17,VLOOKUP(TRIM(UPPER(SUBSTITUTE('Main Template'!$D78," ",""))),'Cleaned Google Form'!$A$1:$M$5000,9,FALSE),1),FALSE),0,1))))),1)</f>
        <v>1</v>
      </c>
      <c r="W78" s="12">
        <f>IFERROR(IF(AND(WEEKDAY('Main Template'!W$18)=1,OR(VLOOKUP(TRIM(UPPER(SUBSTITUTE($D78," ",""))),'Cleaned Google Form'!$A$1:$M$5000,3,FALSE)="SMH",VLOOKUP(TRIM(UPPER(SUBSTITUTE($D78," ",""))),'Cleaned Google Form'!$A$1:$M$5000,3,FALSE)="RCH",VLOOKUP(TRIM(UPPER(SUBSTITUTE($D78," ",""))),'Cleaned Google Form'!$A$1:$M$5000,3,FALSE)="BCCA")),0,IF(AND(W$21=1,NOT(VLOOKUP(TRIM(UPPER(SUBSTITUTE($D78," ",""))),'Cleaned Google Form'!$A$1:$M$5000,6,FALSE)="NO")),0,IF(OR(VLOOKUP(TRIM(UPPER(SUBSTITUTE($D78," ",""))),'Cleaned Google Form'!$A$1:$M$5000,8,FALSE)='Main Template'!W$12,VLOOKUP(TRIM(UPPER(SUBSTITUTE($D78," ",""))),'Cleaned Google Form'!$A$1:$M$5000,8,FALSE)='Main Template'!W$13,VLOOKUP(TRIM(UPPER(SUBSTITUTE($D78," ",""))),'Cleaned Google Form'!$A$1:$M$5000,8,FALSE)='Main Template'!W$14,VLOOKUP(TRIM(UPPER(SUBSTITUTE($D78," ",""))),'Cleaned Google Form'!$A$1:$M$5000,8,FALSE)='Main Template'!W$15),0,IF(AND('Main Template'!W$21&gt;=$C$9,'Main Template'!W$19,VLOOKUP(TRIM(UPPER(SUBSTITUTE($D78," ",""))),'Cleaned Google Form'!$A$1:$M$5000,7,FALSE)="YES"),0,IF(IFERROR(FIND('Main Template'!W$17,VLOOKUP(TRIM(UPPER(SUBSTITUTE('Main Template'!$D78," ",""))),'Cleaned Google Form'!$A$1:$M$5000,9,FALSE),1),FALSE),0,1))))),1)</f>
        <v>1</v>
      </c>
      <c r="X78" s="12">
        <f>IFERROR(IF(AND(WEEKDAY('Main Template'!X$18)=1,OR(VLOOKUP(TRIM(UPPER(SUBSTITUTE($D78," ",""))),'Cleaned Google Form'!$A$1:$M$5000,3,FALSE)="SMH",VLOOKUP(TRIM(UPPER(SUBSTITUTE($D78," ",""))),'Cleaned Google Form'!$A$1:$M$5000,3,FALSE)="RCH",VLOOKUP(TRIM(UPPER(SUBSTITUTE($D78," ",""))),'Cleaned Google Form'!$A$1:$M$5000,3,FALSE)="BCCA")),0,IF(AND(X$21=1,NOT(VLOOKUP(TRIM(UPPER(SUBSTITUTE($D78," ",""))),'Cleaned Google Form'!$A$1:$M$5000,6,FALSE)="NO")),0,IF(OR(VLOOKUP(TRIM(UPPER(SUBSTITUTE($D78," ",""))),'Cleaned Google Form'!$A$1:$M$5000,8,FALSE)='Main Template'!X$12,VLOOKUP(TRIM(UPPER(SUBSTITUTE($D78," ",""))),'Cleaned Google Form'!$A$1:$M$5000,8,FALSE)='Main Template'!X$13,VLOOKUP(TRIM(UPPER(SUBSTITUTE($D78," ",""))),'Cleaned Google Form'!$A$1:$M$5000,8,FALSE)='Main Template'!X$14,VLOOKUP(TRIM(UPPER(SUBSTITUTE($D78," ",""))),'Cleaned Google Form'!$A$1:$M$5000,8,FALSE)='Main Template'!X$15),0,IF(AND('Main Template'!X$21&gt;=$C$9,'Main Template'!X$19,VLOOKUP(TRIM(UPPER(SUBSTITUTE($D78," ",""))),'Cleaned Google Form'!$A$1:$M$5000,7,FALSE)="YES"),0,IF(IFERROR(FIND('Main Template'!X$17,VLOOKUP(TRIM(UPPER(SUBSTITUTE('Main Template'!$D78," ",""))),'Cleaned Google Form'!$A$1:$M$5000,9,FALSE),1),FALSE),0,1))))),1)</f>
        <v>1</v>
      </c>
      <c r="Y78" s="12">
        <f>IFERROR(IF(AND(WEEKDAY('Main Template'!Y$18)=1,OR(VLOOKUP(TRIM(UPPER(SUBSTITUTE($D78," ",""))),'Cleaned Google Form'!$A$1:$M$5000,3,FALSE)="SMH",VLOOKUP(TRIM(UPPER(SUBSTITUTE($D78," ",""))),'Cleaned Google Form'!$A$1:$M$5000,3,FALSE)="RCH",VLOOKUP(TRIM(UPPER(SUBSTITUTE($D78," ",""))),'Cleaned Google Form'!$A$1:$M$5000,3,FALSE)="BCCA")),0,IF(AND(Y$21=1,NOT(VLOOKUP(TRIM(UPPER(SUBSTITUTE($D78," ",""))),'Cleaned Google Form'!$A$1:$M$5000,6,FALSE)="NO")),0,IF(OR(VLOOKUP(TRIM(UPPER(SUBSTITUTE($D78," ",""))),'Cleaned Google Form'!$A$1:$M$5000,8,FALSE)='Main Template'!Y$12,VLOOKUP(TRIM(UPPER(SUBSTITUTE($D78," ",""))),'Cleaned Google Form'!$A$1:$M$5000,8,FALSE)='Main Template'!Y$13,VLOOKUP(TRIM(UPPER(SUBSTITUTE($D78," ",""))),'Cleaned Google Form'!$A$1:$M$5000,8,FALSE)='Main Template'!Y$14,VLOOKUP(TRIM(UPPER(SUBSTITUTE($D78," ",""))),'Cleaned Google Form'!$A$1:$M$5000,8,FALSE)='Main Template'!Y$15),0,IF(AND('Main Template'!Y$21&gt;=$C$9,'Main Template'!Y$19,VLOOKUP(TRIM(UPPER(SUBSTITUTE($D78," ",""))),'Cleaned Google Form'!$A$1:$M$5000,7,FALSE)="YES"),0,IF(IFERROR(FIND('Main Template'!Y$17,VLOOKUP(TRIM(UPPER(SUBSTITUTE('Main Template'!$D78," ",""))),'Cleaned Google Form'!$A$1:$M$5000,9,FALSE),1),FALSE),0,1))))),1)</f>
        <v>1</v>
      </c>
      <c r="Z78" s="12">
        <f>IFERROR(IF(AND(WEEKDAY('Main Template'!Z$18)=1,OR(VLOOKUP(TRIM(UPPER(SUBSTITUTE($D78," ",""))),'Cleaned Google Form'!$A$1:$M$5000,3,FALSE)="SMH",VLOOKUP(TRIM(UPPER(SUBSTITUTE($D78," ",""))),'Cleaned Google Form'!$A$1:$M$5000,3,FALSE)="RCH",VLOOKUP(TRIM(UPPER(SUBSTITUTE($D78," ",""))),'Cleaned Google Form'!$A$1:$M$5000,3,FALSE)="BCCA")),0,IF(AND(Z$21=1,NOT(VLOOKUP(TRIM(UPPER(SUBSTITUTE($D78," ",""))),'Cleaned Google Form'!$A$1:$M$5000,6,FALSE)="NO")),0,IF(OR(VLOOKUP(TRIM(UPPER(SUBSTITUTE($D78," ",""))),'Cleaned Google Form'!$A$1:$M$5000,8,FALSE)='Main Template'!Z$12,VLOOKUP(TRIM(UPPER(SUBSTITUTE($D78," ",""))),'Cleaned Google Form'!$A$1:$M$5000,8,FALSE)='Main Template'!Z$13,VLOOKUP(TRIM(UPPER(SUBSTITUTE($D78," ",""))),'Cleaned Google Form'!$A$1:$M$5000,8,FALSE)='Main Template'!Z$14,VLOOKUP(TRIM(UPPER(SUBSTITUTE($D78," ",""))),'Cleaned Google Form'!$A$1:$M$5000,8,FALSE)='Main Template'!Z$15),0,IF(AND('Main Template'!Z$21&gt;=$C$9,'Main Template'!Z$19,VLOOKUP(TRIM(UPPER(SUBSTITUTE($D78," ",""))),'Cleaned Google Form'!$A$1:$M$5000,7,FALSE)="YES"),0,IF(IFERROR(FIND('Main Template'!Z$17,VLOOKUP(TRIM(UPPER(SUBSTITUTE('Main Template'!$D78," ",""))),'Cleaned Google Form'!$A$1:$M$5000,9,FALSE),1),FALSE),0,1))))),1)</f>
        <v>1</v>
      </c>
      <c r="AA78" s="12">
        <f>IFERROR(IF(AND(WEEKDAY('Main Template'!AA$18)=1,OR(VLOOKUP(TRIM(UPPER(SUBSTITUTE($D78," ",""))),'Cleaned Google Form'!$A$1:$M$5000,3,FALSE)="SMH",VLOOKUP(TRIM(UPPER(SUBSTITUTE($D78," ",""))),'Cleaned Google Form'!$A$1:$M$5000,3,FALSE)="RCH",VLOOKUP(TRIM(UPPER(SUBSTITUTE($D78," ",""))),'Cleaned Google Form'!$A$1:$M$5000,3,FALSE)="BCCA")),0,IF(AND(AA$21=1,NOT(VLOOKUP(TRIM(UPPER(SUBSTITUTE($D78," ",""))),'Cleaned Google Form'!$A$1:$M$5000,6,FALSE)="NO")),0,IF(OR(VLOOKUP(TRIM(UPPER(SUBSTITUTE($D78," ",""))),'Cleaned Google Form'!$A$1:$M$5000,8,FALSE)='Main Template'!AA$12,VLOOKUP(TRIM(UPPER(SUBSTITUTE($D78," ",""))),'Cleaned Google Form'!$A$1:$M$5000,8,FALSE)='Main Template'!AA$13,VLOOKUP(TRIM(UPPER(SUBSTITUTE($D78," ",""))),'Cleaned Google Form'!$A$1:$M$5000,8,FALSE)='Main Template'!AA$14,VLOOKUP(TRIM(UPPER(SUBSTITUTE($D78," ",""))),'Cleaned Google Form'!$A$1:$M$5000,8,FALSE)='Main Template'!AA$15),0,IF(AND('Main Template'!AA$21&gt;=$C$9,'Main Template'!AA$19,VLOOKUP(TRIM(UPPER(SUBSTITUTE($D78," ",""))),'Cleaned Google Form'!$A$1:$M$5000,7,FALSE)="YES"),0,IF(IFERROR(FIND('Main Template'!AA$17,VLOOKUP(TRIM(UPPER(SUBSTITUTE('Main Template'!$D78," ",""))),'Cleaned Google Form'!$A$1:$M$5000,9,FALSE),1),FALSE),0,1))))),1)</f>
        <v>1</v>
      </c>
      <c r="AB78" s="12">
        <f>IFERROR(IF(AND(WEEKDAY('Main Template'!AB$18)=1,OR(VLOOKUP(TRIM(UPPER(SUBSTITUTE($D78," ",""))),'Cleaned Google Form'!$A$1:$M$5000,3,FALSE)="SMH",VLOOKUP(TRIM(UPPER(SUBSTITUTE($D78," ",""))),'Cleaned Google Form'!$A$1:$M$5000,3,FALSE)="RCH",VLOOKUP(TRIM(UPPER(SUBSTITUTE($D78," ",""))),'Cleaned Google Form'!$A$1:$M$5000,3,FALSE)="BCCA")),0,IF(AND(AB$21=1,NOT(VLOOKUP(TRIM(UPPER(SUBSTITUTE($D78," ",""))),'Cleaned Google Form'!$A$1:$M$5000,6,FALSE)="NO")),0,IF(OR(VLOOKUP(TRIM(UPPER(SUBSTITUTE($D78," ",""))),'Cleaned Google Form'!$A$1:$M$5000,8,FALSE)='Main Template'!AB$12,VLOOKUP(TRIM(UPPER(SUBSTITUTE($D78," ",""))),'Cleaned Google Form'!$A$1:$M$5000,8,FALSE)='Main Template'!AB$13,VLOOKUP(TRIM(UPPER(SUBSTITUTE($D78," ",""))),'Cleaned Google Form'!$A$1:$M$5000,8,FALSE)='Main Template'!AB$14,VLOOKUP(TRIM(UPPER(SUBSTITUTE($D78," ",""))),'Cleaned Google Form'!$A$1:$M$5000,8,FALSE)='Main Template'!AB$15),0,IF(AND('Main Template'!AB$21&gt;=$C$9,'Main Template'!AB$19,VLOOKUP(TRIM(UPPER(SUBSTITUTE($D78," ",""))),'Cleaned Google Form'!$A$1:$M$5000,7,FALSE)="YES"),0,IF(IFERROR(FIND('Main Template'!AB$17,VLOOKUP(TRIM(UPPER(SUBSTITUTE('Main Template'!$D78," ",""))),'Cleaned Google Form'!$A$1:$M$5000,9,FALSE),1),FALSE),0,1))))),1)</f>
        <v>0</v>
      </c>
      <c r="AC78" s="12">
        <f>IFERROR(IF(AND(WEEKDAY('Main Template'!AC$18)=1,OR(VLOOKUP(TRIM(UPPER(SUBSTITUTE($D78," ",""))),'Cleaned Google Form'!$A$1:$M$5000,3,FALSE)="SMH",VLOOKUP(TRIM(UPPER(SUBSTITUTE($D78," ",""))),'Cleaned Google Form'!$A$1:$M$5000,3,FALSE)="RCH",VLOOKUP(TRIM(UPPER(SUBSTITUTE($D78," ",""))),'Cleaned Google Form'!$A$1:$M$5000,3,FALSE)="BCCA")),0,IF(AND(AC$21=1,NOT(VLOOKUP(TRIM(UPPER(SUBSTITUTE($D78," ",""))),'Cleaned Google Form'!$A$1:$M$5000,6,FALSE)="NO")),0,IF(OR(VLOOKUP(TRIM(UPPER(SUBSTITUTE($D78," ",""))),'Cleaned Google Form'!$A$1:$M$5000,8,FALSE)='Main Template'!AC$12,VLOOKUP(TRIM(UPPER(SUBSTITUTE($D78," ",""))),'Cleaned Google Form'!$A$1:$M$5000,8,FALSE)='Main Template'!AC$13,VLOOKUP(TRIM(UPPER(SUBSTITUTE($D78," ",""))),'Cleaned Google Form'!$A$1:$M$5000,8,FALSE)='Main Template'!AC$14,VLOOKUP(TRIM(UPPER(SUBSTITUTE($D78," ",""))),'Cleaned Google Form'!$A$1:$M$5000,8,FALSE)='Main Template'!AC$15),0,IF(AND('Main Template'!AC$21&gt;=$C$9,'Main Template'!AC$19,VLOOKUP(TRIM(UPPER(SUBSTITUTE($D78," ",""))),'Cleaned Google Form'!$A$1:$M$5000,7,FALSE)="YES"),0,IF(IFERROR(FIND('Main Template'!AC$17,VLOOKUP(TRIM(UPPER(SUBSTITUTE('Main Template'!$D78," ",""))),'Cleaned Google Form'!$A$1:$M$5000,9,FALSE),1),FALSE),0,1))))),1)</f>
        <v>0</v>
      </c>
      <c r="AD78" s="12">
        <f>IFERROR(IF(AND(WEEKDAY('Main Template'!AD$18)=1,OR(VLOOKUP(TRIM(UPPER(SUBSTITUTE($D78," ",""))),'Cleaned Google Form'!$A$1:$M$5000,3,FALSE)="SMH",VLOOKUP(TRIM(UPPER(SUBSTITUTE($D78," ",""))),'Cleaned Google Form'!$A$1:$M$5000,3,FALSE)="RCH",VLOOKUP(TRIM(UPPER(SUBSTITUTE($D78," ",""))),'Cleaned Google Form'!$A$1:$M$5000,3,FALSE)="BCCA")),0,IF(AND(AD$21=1,NOT(VLOOKUP(TRIM(UPPER(SUBSTITUTE($D78," ",""))),'Cleaned Google Form'!$A$1:$M$5000,6,FALSE)="NO")),0,IF(OR(VLOOKUP(TRIM(UPPER(SUBSTITUTE($D78," ",""))),'Cleaned Google Form'!$A$1:$M$5000,8,FALSE)='Main Template'!AD$12,VLOOKUP(TRIM(UPPER(SUBSTITUTE($D78," ",""))),'Cleaned Google Form'!$A$1:$M$5000,8,FALSE)='Main Template'!AD$13,VLOOKUP(TRIM(UPPER(SUBSTITUTE($D78," ",""))),'Cleaned Google Form'!$A$1:$M$5000,8,FALSE)='Main Template'!AD$14,VLOOKUP(TRIM(UPPER(SUBSTITUTE($D78," ",""))),'Cleaned Google Form'!$A$1:$M$5000,8,FALSE)='Main Template'!AD$15),0,IF(AND('Main Template'!AD$21&gt;=$C$9,'Main Template'!AD$19,VLOOKUP(TRIM(UPPER(SUBSTITUTE($D78," ",""))),'Cleaned Google Form'!$A$1:$M$5000,7,FALSE)="YES"),0,IF(IFERROR(FIND('Main Template'!AD$17,VLOOKUP(TRIM(UPPER(SUBSTITUTE('Main Template'!$D78," ",""))),'Cleaned Google Form'!$A$1:$M$5000,9,FALSE),1),FALSE),0,1))))),1)</f>
        <v>0</v>
      </c>
      <c r="AE78" s="12">
        <f>IFERROR(IF(AND(WEEKDAY('Main Template'!AE$18)=1,OR(VLOOKUP(TRIM(UPPER(SUBSTITUTE($D78," ",""))),'Cleaned Google Form'!$A$1:$M$5000,3,FALSE)="SMH",VLOOKUP(TRIM(UPPER(SUBSTITUTE($D78," ",""))),'Cleaned Google Form'!$A$1:$M$5000,3,FALSE)="RCH",VLOOKUP(TRIM(UPPER(SUBSTITUTE($D78," ",""))),'Cleaned Google Form'!$A$1:$M$5000,3,FALSE)="BCCA")),0,IF(AND(AE$21=1,NOT(VLOOKUP(TRIM(UPPER(SUBSTITUTE($D78," ",""))),'Cleaned Google Form'!$A$1:$M$5000,6,FALSE)="NO")),0,IF(OR(VLOOKUP(TRIM(UPPER(SUBSTITUTE($D78," ",""))),'Cleaned Google Form'!$A$1:$M$5000,8,FALSE)='Main Template'!AE$12,VLOOKUP(TRIM(UPPER(SUBSTITUTE($D78," ",""))),'Cleaned Google Form'!$A$1:$M$5000,8,FALSE)='Main Template'!AE$13,VLOOKUP(TRIM(UPPER(SUBSTITUTE($D78," ",""))),'Cleaned Google Form'!$A$1:$M$5000,8,FALSE)='Main Template'!AE$14,VLOOKUP(TRIM(UPPER(SUBSTITUTE($D78," ",""))),'Cleaned Google Form'!$A$1:$M$5000,8,FALSE)='Main Template'!AE$15),0,IF(AND('Main Template'!AE$21&gt;=$C$9,'Main Template'!AE$19,VLOOKUP(TRIM(UPPER(SUBSTITUTE($D78," ",""))),'Cleaned Google Form'!$A$1:$M$5000,7,FALSE)="YES"),0,IF(IFERROR(FIND('Main Template'!AE$17,VLOOKUP(TRIM(UPPER(SUBSTITUTE('Main Template'!$D78," ",""))),'Cleaned Google Form'!$A$1:$M$5000,9,FALSE),1),FALSE),0,1))))),1)</f>
        <v>0</v>
      </c>
      <c r="AF78" s="12">
        <f>IFERROR(IF(AND(WEEKDAY('Main Template'!AF$18)=1,OR(VLOOKUP(TRIM(UPPER(SUBSTITUTE($D78," ",""))),'Cleaned Google Form'!$A$1:$M$5000,3,FALSE)="SMH",VLOOKUP(TRIM(UPPER(SUBSTITUTE($D78," ",""))),'Cleaned Google Form'!$A$1:$M$5000,3,FALSE)="RCH",VLOOKUP(TRIM(UPPER(SUBSTITUTE($D78," ",""))),'Cleaned Google Form'!$A$1:$M$5000,3,FALSE)="BCCA")),0,IF(AND(AF$21=1,NOT(VLOOKUP(TRIM(UPPER(SUBSTITUTE($D78," ",""))),'Cleaned Google Form'!$A$1:$M$5000,6,FALSE)="NO")),0,IF(OR(VLOOKUP(TRIM(UPPER(SUBSTITUTE($D78," ",""))),'Cleaned Google Form'!$A$1:$M$5000,8,FALSE)='Main Template'!AF$12,VLOOKUP(TRIM(UPPER(SUBSTITUTE($D78," ",""))),'Cleaned Google Form'!$A$1:$M$5000,8,FALSE)='Main Template'!AF$13,VLOOKUP(TRIM(UPPER(SUBSTITUTE($D78," ",""))),'Cleaned Google Form'!$A$1:$M$5000,8,FALSE)='Main Template'!AF$14,VLOOKUP(TRIM(UPPER(SUBSTITUTE($D78," ",""))),'Cleaned Google Form'!$A$1:$M$5000,8,FALSE)='Main Template'!AF$15),0,IF(AND('Main Template'!AF$21&gt;=$C$9,'Main Template'!AF$19,VLOOKUP(TRIM(UPPER(SUBSTITUTE($D78," ",""))),'Cleaned Google Form'!$A$1:$M$5000,7,FALSE)="YES"),0,IF(IFERROR(FIND('Main Template'!AF$17,VLOOKUP(TRIM(UPPER(SUBSTITUTE('Main Template'!$D78," ",""))),'Cleaned Google Form'!$A$1:$M$5000,9,FALSE),1),FALSE),0,1))))),1)</f>
        <v>0</v>
      </c>
      <c r="AG78" s="12">
        <f>IFERROR(IF(AND(WEEKDAY('Main Template'!AG$18)=1,OR(VLOOKUP(TRIM(UPPER(SUBSTITUTE($D78," ",""))),'Cleaned Google Form'!$A$1:$M$5000,3,FALSE)="SMH",VLOOKUP(TRIM(UPPER(SUBSTITUTE($D78," ",""))),'Cleaned Google Form'!$A$1:$M$5000,3,FALSE)="RCH",VLOOKUP(TRIM(UPPER(SUBSTITUTE($D78," ",""))),'Cleaned Google Form'!$A$1:$M$5000,3,FALSE)="BCCA")),0,IF(AND(AG$21=1,NOT(VLOOKUP(TRIM(UPPER(SUBSTITUTE($D78," ",""))),'Cleaned Google Form'!$A$1:$M$5000,6,FALSE)="NO")),0,IF(OR(VLOOKUP(TRIM(UPPER(SUBSTITUTE($D78," ",""))),'Cleaned Google Form'!$A$1:$M$5000,8,FALSE)='Main Template'!AG$12,VLOOKUP(TRIM(UPPER(SUBSTITUTE($D78," ",""))),'Cleaned Google Form'!$A$1:$M$5000,8,FALSE)='Main Template'!AG$13,VLOOKUP(TRIM(UPPER(SUBSTITUTE($D78," ",""))),'Cleaned Google Form'!$A$1:$M$5000,8,FALSE)='Main Template'!AG$14,VLOOKUP(TRIM(UPPER(SUBSTITUTE($D78," ",""))),'Cleaned Google Form'!$A$1:$M$5000,8,FALSE)='Main Template'!AG$15),0,IF(AND('Main Template'!AG$21&gt;=$C$9,'Main Template'!AG$19,VLOOKUP(TRIM(UPPER(SUBSTITUTE($D78," ",""))),'Cleaned Google Form'!$A$1:$M$5000,7,FALSE)="YES"),0,IF(IFERROR(FIND('Main Template'!AG$17,VLOOKUP(TRIM(UPPER(SUBSTITUTE('Main Template'!$D78," ",""))),'Cleaned Google Form'!$A$1:$M$5000,9,FALSE),1),FALSE),0,1))))),1)</f>
        <v>0</v>
      </c>
      <c r="AH78" s="12">
        <f>IFERROR(IF(AND(WEEKDAY('Main Template'!AH$18)=1,OR(VLOOKUP(TRIM(UPPER(SUBSTITUTE($D78," ",""))),'Cleaned Google Form'!$A$1:$M$5000,3,FALSE)="SMH",VLOOKUP(TRIM(UPPER(SUBSTITUTE($D78," ",""))),'Cleaned Google Form'!$A$1:$M$5000,3,FALSE)="RCH",VLOOKUP(TRIM(UPPER(SUBSTITUTE($D78," ",""))),'Cleaned Google Form'!$A$1:$M$5000,3,FALSE)="BCCA")),0,IF(AND(AH$21=1,NOT(VLOOKUP(TRIM(UPPER(SUBSTITUTE($D78," ",""))),'Cleaned Google Form'!$A$1:$M$5000,6,FALSE)="NO")),0,IF(OR(VLOOKUP(TRIM(UPPER(SUBSTITUTE($D78," ",""))),'Cleaned Google Form'!$A$1:$M$5000,8,FALSE)='Main Template'!AH$12,VLOOKUP(TRIM(UPPER(SUBSTITUTE($D78," ",""))),'Cleaned Google Form'!$A$1:$M$5000,8,FALSE)='Main Template'!AH$13,VLOOKUP(TRIM(UPPER(SUBSTITUTE($D78," ",""))),'Cleaned Google Form'!$A$1:$M$5000,8,FALSE)='Main Template'!AH$14,VLOOKUP(TRIM(UPPER(SUBSTITUTE($D78," ",""))),'Cleaned Google Form'!$A$1:$M$5000,8,FALSE)='Main Template'!AH$15),0,IF(AND('Main Template'!AH$21&gt;=$C$9,'Main Template'!AH$19,VLOOKUP(TRIM(UPPER(SUBSTITUTE($D78," ",""))),'Cleaned Google Form'!$A$1:$M$5000,7,FALSE)="YES"),0,IF(IFERROR(FIND('Main Template'!AH$17,VLOOKUP(TRIM(UPPER(SUBSTITUTE('Main Template'!$D78," ",""))),'Cleaned Google Form'!$A$1:$M$5000,9,FALSE),1),FALSE),0,1))))),1)</f>
        <v>0</v>
      </c>
      <c r="AI78" s="12">
        <f>IFERROR(IF(AND(WEEKDAY('Main Template'!AI$18)=1,OR(VLOOKUP(TRIM(UPPER(SUBSTITUTE($D78," ",""))),'Cleaned Google Form'!$A$1:$M$5000,3,FALSE)="SMH",VLOOKUP(TRIM(UPPER(SUBSTITUTE($D78," ",""))),'Cleaned Google Form'!$A$1:$M$5000,3,FALSE)="RCH",VLOOKUP(TRIM(UPPER(SUBSTITUTE($D78," ",""))),'Cleaned Google Form'!$A$1:$M$5000,3,FALSE)="BCCA")),0,IF(AND(AI$21=1,NOT(VLOOKUP(TRIM(UPPER(SUBSTITUTE($D78," ",""))),'Cleaned Google Form'!$A$1:$M$5000,6,FALSE)="NO")),0,IF(OR(VLOOKUP(TRIM(UPPER(SUBSTITUTE($D78," ",""))),'Cleaned Google Form'!$A$1:$M$5000,8,FALSE)='Main Template'!AI$12,VLOOKUP(TRIM(UPPER(SUBSTITUTE($D78," ",""))),'Cleaned Google Form'!$A$1:$M$5000,8,FALSE)='Main Template'!AI$13,VLOOKUP(TRIM(UPPER(SUBSTITUTE($D78," ",""))),'Cleaned Google Form'!$A$1:$M$5000,8,FALSE)='Main Template'!AI$14,VLOOKUP(TRIM(UPPER(SUBSTITUTE($D78," ",""))),'Cleaned Google Form'!$A$1:$M$5000,8,FALSE)='Main Template'!AI$15),0,IF(AND('Main Template'!AI$21&gt;=$C$9,'Main Template'!AI$19,VLOOKUP(TRIM(UPPER(SUBSTITUTE($D78," ",""))),'Cleaned Google Form'!$A$1:$M$5000,7,FALSE)="YES"),0,IF(IFERROR(FIND('Main Template'!AI$17,VLOOKUP(TRIM(UPPER(SUBSTITUTE('Main Template'!$D78," ",""))),'Cleaned Google Form'!$A$1:$M$5000,9,FALSE),1),FALSE),0,1))))),1)</f>
        <v>0</v>
      </c>
      <c r="AJ78" s="12">
        <f>IFERROR(IF(AND(WEEKDAY('Main Template'!AJ$18)=1,OR(VLOOKUP(TRIM(UPPER(SUBSTITUTE($D78," ",""))),'Cleaned Google Form'!$A$1:$M$5000,3,FALSE)="SMH",VLOOKUP(TRIM(UPPER(SUBSTITUTE($D78," ",""))),'Cleaned Google Form'!$A$1:$M$5000,3,FALSE)="RCH",VLOOKUP(TRIM(UPPER(SUBSTITUTE($D78," ",""))),'Cleaned Google Form'!$A$1:$M$5000,3,FALSE)="BCCA")),0,IF(AND(AJ$21=1,NOT(VLOOKUP(TRIM(UPPER(SUBSTITUTE($D78," ",""))),'Cleaned Google Form'!$A$1:$M$5000,6,FALSE)="NO")),0,IF(OR(VLOOKUP(TRIM(UPPER(SUBSTITUTE($D78," ",""))),'Cleaned Google Form'!$A$1:$M$5000,8,FALSE)='Main Template'!AJ$12,VLOOKUP(TRIM(UPPER(SUBSTITUTE($D78," ",""))),'Cleaned Google Form'!$A$1:$M$5000,8,FALSE)='Main Template'!AJ$13,VLOOKUP(TRIM(UPPER(SUBSTITUTE($D78," ",""))),'Cleaned Google Form'!$A$1:$M$5000,8,FALSE)='Main Template'!AJ$14,VLOOKUP(TRIM(UPPER(SUBSTITUTE($D78," ",""))),'Cleaned Google Form'!$A$1:$M$5000,8,FALSE)='Main Template'!AJ$15),0,IF(AND('Main Template'!AJ$21&gt;=$C$9,'Main Template'!AJ$19,VLOOKUP(TRIM(UPPER(SUBSTITUTE($D78," ",""))),'Cleaned Google Form'!$A$1:$M$5000,7,FALSE)="YES"),0,IF(IFERROR(FIND('Main Template'!AJ$17,VLOOKUP(TRIM(UPPER(SUBSTITUTE('Main Template'!$D78," ",""))),'Cleaned Google Form'!$A$1:$M$5000,9,FALSE),1),FALSE),0,1))))),1)</f>
        <v>0</v>
      </c>
      <c r="AK78" s="12">
        <f>IFERROR(IF(AND(WEEKDAY('Main Template'!AK$18)=1,OR(VLOOKUP(TRIM(UPPER(SUBSTITUTE($D78," ",""))),'Cleaned Google Form'!$A$1:$M$5000,3,FALSE)="SMH",VLOOKUP(TRIM(UPPER(SUBSTITUTE($D78," ",""))),'Cleaned Google Form'!$A$1:$M$5000,3,FALSE)="RCH",VLOOKUP(TRIM(UPPER(SUBSTITUTE($D78," ",""))),'Cleaned Google Form'!$A$1:$M$5000,3,FALSE)="BCCA")),0,IF(AND(AK$21=1,NOT(VLOOKUP(TRIM(UPPER(SUBSTITUTE($D78," ",""))),'Cleaned Google Form'!$A$1:$M$5000,6,FALSE)="NO")),0,IF(OR(VLOOKUP(TRIM(UPPER(SUBSTITUTE($D78," ",""))),'Cleaned Google Form'!$A$1:$M$5000,8,FALSE)='Main Template'!AK$12,VLOOKUP(TRIM(UPPER(SUBSTITUTE($D78," ",""))),'Cleaned Google Form'!$A$1:$M$5000,8,FALSE)='Main Template'!AK$13,VLOOKUP(TRIM(UPPER(SUBSTITUTE($D78," ",""))),'Cleaned Google Form'!$A$1:$M$5000,8,FALSE)='Main Template'!AK$14,VLOOKUP(TRIM(UPPER(SUBSTITUTE($D78," ",""))),'Cleaned Google Form'!$A$1:$M$5000,8,FALSE)='Main Template'!AK$15),0,IF(AND('Main Template'!AK$21&gt;=$C$9,'Main Template'!AK$19,VLOOKUP(TRIM(UPPER(SUBSTITUTE($D78," ",""))),'Cleaned Google Form'!$A$1:$M$5000,7,FALSE)="YES"),0,IF(IFERROR(FIND('Main Template'!AK$17,VLOOKUP(TRIM(UPPER(SUBSTITUTE('Main Template'!$D78," ",""))),'Cleaned Google Form'!$A$1:$M$5000,9,FALSE),1),FALSE),0,1))))),1)</f>
        <v>0</v>
      </c>
      <c r="AL78" s="12">
        <f>IFERROR(IF(AND(WEEKDAY('Main Template'!AL$18)=1,OR(VLOOKUP(TRIM(UPPER(SUBSTITUTE($D78," ",""))),'Cleaned Google Form'!$A$1:$M$5000,3,FALSE)="SMH",VLOOKUP(TRIM(UPPER(SUBSTITUTE($D78," ",""))),'Cleaned Google Form'!$A$1:$M$5000,3,FALSE)="RCH",VLOOKUP(TRIM(UPPER(SUBSTITUTE($D78," ",""))),'Cleaned Google Form'!$A$1:$M$5000,3,FALSE)="BCCA")),0,IF(AND(AL$21=1,NOT(VLOOKUP(TRIM(UPPER(SUBSTITUTE($D78," ",""))),'Cleaned Google Form'!$A$1:$M$5000,6,FALSE)="NO")),0,IF(OR(VLOOKUP(TRIM(UPPER(SUBSTITUTE($D78," ",""))),'Cleaned Google Form'!$A$1:$M$5000,8,FALSE)='Main Template'!AL$12,VLOOKUP(TRIM(UPPER(SUBSTITUTE($D78," ",""))),'Cleaned Google Form'!$A$1:$M$5000,8,FALSE)='Main Template'!AL$13,VLOOKUP(TRIM(UPPER(SUBSTITUTE($D78," ",""))),'Cleaned Google Form'!$A$1:$M$5000,8,FALSE)='Main Template'!AL$14,VLOOKUP(TRIM(UPPER(SUBSTITUTE($D78," ",""))),'Cleaned Google Form'!$A$1:$M$5000,8,FALSE)='Main Template'!AL$15),0,IF(AND('Main Template'!AL$21&gt;=$C$9,'Main Template'!AL$19,VLOOKUP(TRIM(UPPER(SUBSTITUTE($D78," ",""))),'Cleaned Google Form'!$A$1:$M$5000,7,FALSE)="YES"),0,IF(IFERROR(FIND('Main Template'!AL$17,VLOOKUP(TRIM(UPPER(SUBSTITUTE('Main Template'!$D78," ",""))),'Cleaned Google Form'!$A$1:$M$5000,9,FALSE),1),FALSE),0,1))))),1)</f>
        <v>0</v>
      </c>
      <c r="AM78" s="12">
        <f>IFERROR(IF(AND(WEEKDAY('Main Template'!AM$18)=1,OR(VLOOKUP(TRIM(UPPER(SUBSTITUTE($D78," ",""))),'Cleaned Google Form'!$A$1:$M$5000,3,FALSE)="SMH",VLOOKUP(TRIM(UPPER(SUBSTITUTE($D78," ",""))),'Cleaned Google Form'!$A$1:$M$5000,3,FALSE)="RCH",VLOOKUP(TRIM(UPPER(SUBSTITUTE($D78," ",""))),'Cleaned Google Form'!$A$1:$M$5000,3,FALSE)="BCCA")),0,IF(AND(AM$21=1,NOT(VLOOKUP(TRIM(UPPER(SUBSTITUTE($D78," ",""))),'Cleaned Google Form'!$A$1:$M$5000,6,FALSE)="NO")),0,IF(OR(VLOOKUP(TRIM(UPPER(SUBSTITUTE($D78," ",""))),'Cleaned Google Form'!$A$1:$M$5000,8,FALSE)='Main Template'!AM$12,VLOOKUP(TRIM(UPPER(SUBSTITUTE($D78," ",""))),'Cleaned Google Form'!$A$1:$M$5000,8,FALSE)='Main Template'!AM$13,VLOOKUP(TRIM(UPPER(SUBSTITUTE($D78," ",""))),'Cleaned Google Form'!$A$1:$M$5000,8,FALSE)='Main Template'!AM$14,VLOOKUP(TRIM(UPPER(SUBSTITUTE($D78," ",""))),'Cleaned Google Form'!$A$1:$M$5000,8,FALSE)='Main Template'!AM$15),0,IF(AND('Main Template'!AM$21&gt;=$C$9,'Main Template'!AM$19,VLOOKUP(TRIM(UPPER(SUBSTITUTE($D78," ",""))),'Cleaned Google Form'!$A$1:$M$5000,7,FALSE)="YES"),0,IF(IFERROR(FIND('Main Template'!AM$17,VLOOKUP(TRIM(UPPER(SUBSTITUTE('Main Template'!$D78," ",""))),'Cleaned Google Form'!$A$1:$M$5000,9,FALSE),1),FALSE),0,1))))),1)</f>
        <v>0</v>
      </c>
      <c r="AN78" s="12">
        <f>IFERROR(IF(AND(WEEKDAY('Main Template'!AN$18)=1,OR(VLOOKUP(TRIM(UPPER(SUBSTITUTE($D78," ",""))),'Cleaned Google Form'!$A$1:$M$5000,3,FALSE)="SMH",VLOOKUP(TRIM(UPPER(SUBSTITUTE($D78," ",""))),'Cleaned Google Form'!$A$1:$M$5000,3,FALSE)="RCH",VLOOKUP(TRIM(UPPER(SUBSTITUTE($D78," ",""))),'Cleaned Google Form'!$A$1:$M$5000,3,FALSE)="BCCA")),0,IF(AND(AN$21=1,NOT(VLOOKUP(TRIM(UPPER(SUBSTITUTE($D78," ",""))),'Cleaned Google Form'!$A$1:$M$5000,6,FALSE)="NO")),0,IF(OR(VLOOKUP(TRIM(UPPER(SUBSTITUTE($D78," ",""))),'Cleaned Google Form'!$A$1:$M$5000,8,FALSE)='Main Template'!AN$12,VLOOKUP(TRIM(UPPER(SUBSTITUTE($D78," ",""))),'Cleaned Google Form'!$A$1:$M$5000,8,FALSE)='Main Template'!AN$13,VLOOKUP(TRIM(UPPER(SUBSTITUTE($D78," ",""))),'Cleaned Google Form'!$A$1:$M$5000,8,FALSE)='Main Template'!AN$14,VLOOKUP(TRIM(UPPER(SUBSTITUTE($D78," ",""))),'Cleaned Google Form'!$A$1:$M$5000,8,FALSE)='Main Template'!AN$15),0,IF(AND('Main Template'!AN$21&gt;=$C$9,'Main Template'!AN$19,VLOOKUP(TRIM(UPPER(SUBSTITUTE($D78," ",""))),'Cleaned Google Form'!$A$1:$M$5000,7,FALSE)="YES"),0,IF(IFERROR(FIND('Main Template'!AN$17,VLOOKUP(TRIM(UPPER(SUBSTITUTE('Main Template'!$D78," ",""))),'Cleaned Google Form'!$A$1:$M$5000,9,FALSE),1),FALSE),0,1))))),1)</f>
        <v>0</v>
      </c>
    </row>
    <row r="79" spans="2:40">
      <c r="B79" t="str">
        <f>IFERROR(IF(ISNUMBER(MATCH(UPPER(SUBSTITUTE(D79," ","")),'Cleaned Google Form'!$A:$A,0)),"","Oops"),"Not Present")</f>
        <v/>
      </c>
      <c r="C79" s="4">
        <f>I79</f>
        <v>58</v>
      </c>
      <c r="D79" s="4" t="s">
        <v>218</v>
      </c>
      <c r="E79" s="4">
        <f>IFERROR(IF(VLOOKUP(TRIM(UPPER(SUBSTITUTE(D79," ",""))),'Cleaned Google Form'!$A$1:$L$5000,5,FALSE)="YES",1,0),0)</f>
        <v>1</v>
      </c>
      <c r="F79" s="4">
        <f>IFERROR(IF(RIGHT(VLOOKUP(TRIM(UPPER(SUBSTITUTE(D79," ",""))),'Cleaned Google Form'!$A$1:$L$5000,2,FALSE),1)="1",1,0),0)</f>
        <v>0</v>
      </c>
      <c r="G79" s="4">
        <f>IFERROR(IF(VLOOKUP(TRIM(UPPER(SUBSTITUTE(D79," ",""))),'Cleaned Google Form'!$A$1:$L$5000,3,FALSE)="VGH",1,0),0)</f>
        <v>0</v>
      </c>
      <c r="H79" s="4">
        <f>IFERROR(IF(G79+IFERROR(IF(VLOOKUP(TRIM(UPPER(SUBSTITUTE(D79," ",""))),'Cleaned Google Form'!$A$1:$L$5000,3,FALSE)="SPH",1,0),0)=0,1,0),0)</f>
        <v>0</v>
      </c>
      <c r="I79" s="4">
        <f>IF(I78="Resident Index",1,I78+1)</f>
        <v>58</v>
      </c>
      <c r="J79" s="12">
        <f>IFERROR(IF(AND(WEEKDAY('Main Template'!J$18)=1,OR(VLOOKUP(TRIM(UPPER(SUBSTITUTE($D79," ",""))),'Cleaned Google Form'!$A$1:$M$5000,3,FALSE)="SMH",VLOOKUP(TRIM(UPPER(SUBSTITUTE($D79," ",""))),'Cleaned Google Form'!$A$1:$M$5000,3,FALSE)="RCH",VLOOKUP(TRIM(UPPER(SUBSTITUTE($D79," ",""))),'Cleaned Google Form'!$A$1:$M$5000,3,FALSE)="BCCA")),0,IF(AND(J$21=1,NOT(VLOOKUP(TRIM(UPPER(SUBSTITUTE($D79," ",""))),'Cleaned Google Form'!$A$1:$M$5000,6,FALSE)="NO")),0,IF(OR(VLOOKUP(TRIM(UPPER(SUBSTITUTE($D79," ",""))),'Cleaned Google Form'!$A$1:$M$5000,8,FALSE)='Main Template'!J$12,VLOOKUP(TRIM(UPPER(SUBSTITUTE($D79," ",""))),'Cleaned Google Form'!$A$1:$M$5000,8,FALSE)='Main Template'!J$13,VLOOKUP(TRIM(UPPER(SUBSTITUTE($D79," ",""))),'Cleaned Google Form'!$A$1:$M$5000,8,FALSE)='Main Template'!J$14,VLOOKUP(TRIM(UPPER(SUBSTITUTE($D79," ",""))),'Cleaned Google Form'!$A$1:$M$5000,8,FALSE)='Main Template'!J$15),0,IF(AND('Main Template'!J$21&gt;=$C$9,'Main Template'!J$19,VLOOKUP(TRIM(UPPER(SUBSTITUTE($D79," ",""))),'Cleaned Google Form'!$A$1:$M$5000,7,FALSE)="YES"),0,IF(IFERROR(FIND('Main Template'!J$17,VLOOKUP(TRIM(UPPER(SUBSTITUTE('Main Template'!$D79," ",""))),'Cleaned Google Form'!$A$1:$M$5000,9,FALSE),1),FALSE),0,1))))),1)</f>
        <v>1</v>
      </c>
      <c r="K79" s="12">
        <f>IFERROR(IF(AND(WEEKDAY('Main Template'!K$18)=1,OR(VLOOKUP(TRIM(UPPER(SUBSTITUTE($D79," ",""))),'Cleaned Google Form'!$A$1:$M$5000,3,FALSE)="SMH",VLOOKUP(TRIM(UPPER(SUBSTITUTE($D79," ",""))),'Cleaned Google Form'!$A$1:$M$5000,3,FALSE)="RCH",VLOOKUP(TRIM(UPPER(SUBSTITUTE($D79," ",""))),'Cleaned Google Form'!$A$1:$M$5000,3,FALSE)="BCCA")),0,IF(AND(K$21=1,NOT(VLOOKUP(TRIM(UPPER(SUBSTITUTE($D79," ",""))),'Cleaned Google Form'!$A$1:$M$5000,6,FALSE)="NO")),0,IF(OR(VLOOKUP(TRIM(UPPER(SUBSTITUTE($D79," ",""))),'Cleaned Google Form'!$A$1:$M$5000,8,FALSE)='Main Template'!K$12,VLOOKUP(TRIM(UPPER(SUBSTITUTE($D79," ",""))),'Cleaned Google Form'!$A$1:$M$5000,8,FALSE)='Main Template'!K$13,VLOOKUP(TRIM(UPPER(SUBSTITUTE($D79," ",""))),'Cleaned Google Form'!$A$1:$M$5000,8,FALSE)='Main Template'!K$14,VLOOKUP(TRIM(UPPER(SUBSTITUTE($D79," ",""))),'Cleaned Google Form'!$A$1:$M$5000,8,FALSE)='Main Template'!K$15),0,IF(AND('Main Template'!K$21&gt;=$C$9,'Main Template'!K$19,VLOOKUP(TRIM(UPPER(SUBSTITUTE($D79," ",""))),'Cleaned Google Form'!$A$1:$M$5000,7,FALSE)="YES"),0,IF(IFERROR(FIND('Main Template'!K$17,VLOOKUP(TRIM(UPPER(SUBSTITUTE('Main Template'!$D79," ",""))),'Cleaned Google Form'!$A$1:$M$5000,9,FALSE),1),FALSE),0,1))))),1)</f>
        <v>1</v>
      </c>
      <c r="L79" s="12">
        <f>IFERROR(IF(AND(WEEKDAY('Main Template'!L$18)=1,OR(VLOOKUP(TRIM(UPPER(SUBSTITUTE($D79," ",""))),'Cleaned Google Form'!$A$1:$M$5000,3,FALSE)="SMH",VLOOKUP(TRIM(UPPER(SUBSTITUTE($D79," ",""))),'Cleaned Google Form'!$A$1:$M$5000,3,FALSE)="RCH",VLOOKUP(TRIM(UPPER(SUBSTITUTE($D79," ",""))),'Cleaned Google Form'!$A$1:$M$5000,3,FALSE)="BCCA")),0,IF(AND(L$21=1,NOT(VLOOKUP(TRIM(UPPER(SUBSTITUTE($D79," ",""))),'Cleaned Google Form'!$A$1:$M$5000,6,FALSE)="NO")),0,IF(OR(VLOOKUP(TRIM(UPPER(SUBSTITUTE($D79," ",""))),'Cleaned Google Form'!$A$1:$M$5000,8,FALSE)='Main Template'!L$12,VLOOKUP(TRIM(UPPER(SUBSTITUTE($D79," ",""))),'Cleaned Google Form'!$A$1:$M$5000,8,FALSE)='Main Template'!L$13,VLOOKUP(TRIM(UPPER(SUBSTITUTE($D79," ",""))),'Cleaned Google Form'!$A$1:$M$5000,8,FALSE)='Main Template'!L$14,VLOOKUP(TRIM(UPPER(SUBSTITUTE($D79," ",""))),'Cleaned Google Form'!$A$1:$M$5000,8,FALSE)='Main Template'!L$15),0,IF(AND('Main Template'!L$21&gt;=$C$9,'Main Template'!L$19,VLOOKUP(TRIM(UPPER(SUBSTITUTE($D79," ",""))),'Cleaned Google Form'!$A$1:$M$5000,7,FALSE)="YES"),0,IF(IFERROR(FIND('Main Template'!L$17,VLOOKUP(TRIM(UPPER(SUBSTITUTE('Main Template'!$D79," ",""))),'Cleaned Google Form'!$A$1:$M$5000,9,FALSE),1),FALSE),0,1))))),1)</f>
        <v>1</v>
      </c>
      <c r="M79" s="12">
        <f>IFERROR(IF(AND(WEEKDAY('Main Template'!M$18)=1,OR(VLOOKUP(TRIM(UPPER(SUBSTITUTE($D79," ",""))),'Cleaned Google Form'!$A$1:$M$5000,3,FALSE)="SMH",VLOOKUP(TRIM(UPPER(SUBSTITUTE($D79," ",""))),'Cleaned Google Form'!$A$1:$M$5000,3,FALSE)="RCH",VLOOKUP(TRIM(UPPER(SUBSTITUTE($D79," ",""))),'Cleaned Google Form'!$A$1:$M$5000,3,FALSE)="BCCA")),0,IF(AND(M$21=1,NOT(VLOOKUP(TRIM(UPPER(SUBSTITUTE($D79," ",""))),'Cleaned Google Form'!$A$1:$M$5000,6,FALSE)="NO")),0,IF(OR(VLOOKUP(TRIM(UPPER(SUBSTITUTE($D79," ",""))),'Cleaned Google Form'!$A$1:$M$5000,8,FALSE)='Main Template'!M$12,VLOOKUP(TRIM(UPPER(SUBSTITUTE($D79," ",""))),'Cleaned Google Form'!$A$1:$M$5000,8,FALSE)='Main Template'!M$13,VLOOKUP(TRIM(UPPER(SUBSTITUTE($D79," ",""))),'Cleaned Google Form'!$A$1:$M$5000,8,FALSE)='Main Template'!M$14,VLOOKUP(TRIM(UPPER(SUBSTITUTE($D79," ",""))),'Cleaned Google Form'!$A$1:$M$5000,8,FALSE)='Main Template'!M$15),0,IF(AND('Main Template'!M$21&gt;=$C$9,'Main Template'!M$19,VLOOKUP(TRIM(UPPER(SUBSTITUTE($D79," ",""))),'Cleaned Google Form'!$A$1:$M$5000,7,FALSE)="YES"),0,IF(IFERROR(FIND('Main Template'!M$17,VLOOKUP(TRIM(UPPER(SUBSTITUTE('Main Template'!$D79," ",""))),'Cleaned Google Form'!$A$1:$M$5000,9,FALSE),1),FALSE),0,1))))),1)</f>
        <v>1</v>
      </c>
      <c r="N79" s="12">
        <f>IFERROR(IF(AND(WEEKDAY('Main Template'!N$18)=1,OR(VLOOKUP(TRIM(UPPER(SUBSTITUTE($D79," ",""))),'Cleaned Google Form'!$A$1:$M$5000,3,FALSE)="SMH",VLOOKUP(TRIM(UPPER(SUBSTITUTE($D79," ",""))),'Cleaned Google Form'!$A$1:$M$5000,3,FALSE)="RCH",VLOOKUP(TRIM(UPPER(SUBSTITUTE($D79," ",""))),'Cleaned Google Form'!$A$1:$M$5000,3,FALSE)="BCCA")),0,IF(AND(N$21=1,NOT(VLOOKUP(TRIM(UPPER(SUBSTITUTE($D79," ",""))),'Cleaned Google Form'!$A$1:$M$5000,6,FALSE)="NO")),0,IF(OR(VLOOKUP(TRIM(UPPER(SUBSTITUTE($D79," ",""))),'Cleaned Google Form'!$A$1:$M$5000,8,FALSE)='Main Template'!N$12,VLOOKUP(TRIM(UPPER(SUBSTITUTE($D79," ",""))),'Cleaned Google Form'!$A$1:$M$5000,8,FALSE)='Main Template'!N$13,VLOOKUP(TRIM(UPPER(SUBSTITUTE($D79," ",""))),'Cleaned Google Form'!$A$1:$M$5000,8,FALSE)='Main Template'!N$14,VLOOKUP(TRIM(UPPER(SUBSTITUTE($D79," ",""))),'Cleaned Google Form'!$A$1:$M$5000,8,FALSE)='Main Template'!N$15),0,IF(AND('Main Template'!N$21&gt;=$C$9,'Main Template'!N$19,VLOOKUP(TRIM(UPPER(SUBSTITUTE($D79," ",""))),'Cleaned Google Form'!$A$1:$M$5000,7,FALSE)="YES"),0,IF(IFERROR(FIND('Main Template'!N$17,VLOOKUP(TRIM(UPPER(SUBSTITUTE('Main Template'!$D79," ",""))),'Cleaned Google Form'!$A$1:$M$5000,9,FALSE),1),FALSE),0,1))))),1)</f>
        <v>1</v>
      </c>
      <c r="O79" s="12">
        <f>IFERROR(IF(AND(WEEKDAY('Main Template'!O$18)=1,OR(VLOOKUP(TRIM(UPPER(SUBSTITUTE($D79," ",""))),'Cleaned Google Form'!$A$1:$M$5000,3,FALSE)="SMH",VLOOKUP(TRIM(UPPER(SUBSTITUTE($D79," ",""))),'Cleaned Google Form'!$A$1:$M$5000,3,FALSE)="RCH",VLOOKUP(TRIM(UPPER(SUBSTITUTE($D79," ",""))),'Cleaned Google Form'!$A$1:$M$5000,3,FALSE)="BCCA")),0,IF(AND(O$21=1,NOT(VLOOKUP(TRIM(UPPER(SUBSTITUTE($D79," ",""))),'Cleaned Google Form'!$A$1:$M$5000,6,FALSE)="NO")),0,IF(OR(VLOOKUP(TRIM(UPPER(SUBSTITUTE($D79," ",""))),'Cleaned Google Form'!$A$1:$M$5000,8,FALSE)='Main Template'!O$12,VLOOKUP(TRIM(UPPER(SUBSTITUTE($D79," ",""))),'Cleaned Google Form'!$A$1:$M$5000,8,FALSE)='Main Template'!O$13,VLOOKUP(TRIM(UPPER(SUBSTITUTE($D79," ",""))),'Cleaned Google Form'!$A$1:$M$5000,8,FALSE)='Main Template'!O$14,VLOOKUP(TRIM(UPPER(SUBSTITUTE($D79," ",""))),'Cleaned Google Form'!$A$1:$M$5000,8,FALSE)='Main Template'!O$15),0,IF(AND('Main Template'!O$21&gt;=$C$9,'Main Template'!O$19,VLOOKUP(TRIM(UPPER(SUBSTITUTE($D79," ",""))),'Cleaned Google Form'!$A$1:$M$5000,7,FALSE)="YES"),0,IF(IFERROR(FIND('Main Template'!O$17,VLOOKUP(TRIM(UPPER(SUBSTITUTE('Main Template'!$D79," ",""))),'Cleaned Google Form'!$A$1:$M$5000,9,FALSE),1),FALSE),0,1))))),1)</f>
        <v>1</v>
      </c>
      <c r="P79" s="12">
        <f>IFERROR(IF(AND(WEEKDAY('Main Template'!P$18)=1,OR(VLOOKUP(TRIM(UPPER(SUBSTITUTE($D79," ",""))),'Cleaned Google Form'!$A$1:$M$5000,3,FALSE)="SMH",VLOOKUP(TRIM(UPPER(SUBSTITUTE($D79," ",""))),'Cleaned Google Form'!$A$1:$M$5000,3,FALSE)="RCH",VLOOKUP(TRIM(UPPER(SUBSTITUTE($D79," ",""))),'Cleaned Google Form'!$A$1:$M$5000,3,FALSE)="BCCA")),0,IF(AND(P$21=1,NOT(VLOOKUP(TRIM(UPPER(SUBSTITUTE($D79," ",""))),'Cleaned Google Form'!$A$1:$M$5000,6,FALSE)="NO")),0,IF(OR(VLOOKUP(TRIM(UPPER(SUBSTITUTE($D79," ",""))),'Cleaned Google Form'!$A$1:$M$5000,8,FALSE)='Main Template'!P$12,VLOOKUP(TRIM(UPPER(SUBSTITUTE($D79," ",""))),'Cleaned Google Form'!$A$1:$M$5000,8,FALSE)='Main Template'!P$13,VLOOKUP(TRIM(UPPER(SUBSTITUTE($D79," ",""))),'Cleaned Google Form'!$A$1:$M$5000,8,FALSE)='Main Template'!P$14,VLOOKUP(TRIM(UPPER(SUBSTITUTE($D79," ",""))),'Cleaned Google Form'!$A$1:$M$5000,8,FALSE)='Main Template'!P$15),0,IF(AND('Main Template'!P$21&gt;=$C$9,'Main Template'!P$19,VLOOKUP(TRIM(UPPER(SUBSTITUTE($D79," ",""))),'Cleaned Google Form'!$A$1:$M$5000,7,FALSE)="YES"),0,IF(IFERROR(FIND('Main Template'!P$17,VLOOKUP(TRIM(UPPER(SUBSTITUTE('Main Template'!$D79," ",""))),'Cleaned Google Form'!$A$1:$M$5000,9,FALSE),1),FALSE),0,1))))),1)</f>
        <v>1</v>
      </c>
      <c r="Q79" s="12">
        <f>IFERROR(IF(AND(WEEKDAY('Main Template'!Q$18)=1,OR(VLOOKUP(TRIM(UPPER(SUBSTITUTE($D79," ",""))),'Cleaned Google Form'!$A$1:$M$5000,3,FALSE)="SMH",VLOOKUP(TRIM(UPPER(SUBSTITUTE($D79," ",""))),'Cleaned Google Form'!$A$1:$M$5000,3,FALSE)="RCH",VLOOKUP(TRIM(UPPER(SUBSTITUTE($D79," ",""))),'Cleaned Google Form'!$A$1:$M$5000,3,FALSE)="BCCA")),0,IF(AND(Q$21=1,NOT(VLOOKUP(TRIM(UPPER(SUBSTITUTE($D79," ",""))),'Cleaned Google Form'!$A$1:$M$5000,6,FALSE)="NO")),0,IF(OR(VLOOKUP(TRIM(UPPER(SUBSTITUTE($D79," ",""))),'Cleaned Google Form'!$A$1:$M$5000,8,FALSE)='Main Template'!Q$12,VLOOKUP(TRIM(UPPER(SUBSTITUTE($D79," ",""))),'Cleaned Google Form'!$A$1:$M$5000,8,FALSE)='Main Template'!Q$13,VLOOKUP(TRIM(UPPER(SUBSTITUTE($D79," ",""))),'Cleaned Google Form'!$A$1:$M$5000,8,FALSE)='Main Template'!Q$14,VLOOKUP(TRIM(UPPER(SUBSTITUTE($D79," ",""))),'Cleaned Google Form'!$A$1:$M$5000,8,FALSE)='Main Template'!Q$15),0,IF(AND('Main Template'!Q$21&gt;=$C$9,'Main Template'!Q$19,VLOOKUP(TRIM(UPPER(SUBSTITUTE($D79," ",""))),'Cleaned Google Form'!$A$1:$M$5000,7,FALSE)="YES"),0,IF(IFERROR(FIND('Main Template'!Q$17,VLOOKUP(TRIM(UPPER(SUBSTITUTE('Main Template'!$D79," ",""))),'Cleaned Google Form'!$A$1:$M$5000,9,FALSE),1),FALSE),0,1))))),1)</f>
        <v>1</v>
      </c>
      <c r="R79" s="12">
        <f>IFERROR(IF(AND(WEEKDAY('Main Template'!R$18)=1,OR(VLOOKUP(TRIM(UPPER(SUBSTITUTE($D79," ",""))),'Cleaned Google Form'!$A$1:$M$5000,3,FALSE)="SMH",VLOOKUP(TRIM(UPPER(SUBSTITUTE($D79," ",""))),'Cleaned Google Form'!$A$1:$M$5000,3,FALSE)="RCH",VLOOKUP(TRIM(UPPER(SUBSTITUTE($D79," ",""))),'Cleaned Google Form'!$A$1:$M$5000,3,FALSE)="BCCA")),0,IF(AND(R$21=1,NOT(VLOOKUP(TRIM(UPPER(SUBSTITUTE($D79," ",""))),'Cleaned Google Form'!$A$1:$M$5000,6,FALSE)="NO")),0,IF(OR(VLOOKUP(TRIM(UPPER(SUBSTITUTE($D79," ",""))),'Cleaned Google Form'!$A$1:$M$5000,8,FALSE)='Main Template'!R$12,VLOOKUP(TRIM(UPPER(SUBSTITUTE($D79," ",""))),'Cleaned Google Form'!$A$1:$M$5000,8,FALSE)='Main Template'!R$13,VLOOKUP(TRIM(UPPER(SUBSTITUTE($D79," ",""))),'Cleaned Google Form'!$A$1:$M$5000,8,FALSE)='Main Template'!R$14,VLOOKUP(TRIM(UPPER(SUBSTITUTE($D79," ",""))),'Cleaned Google Form'!$A$1:$M$5000,8,FALSE)='Main Template'!R$15),0,IF(AND('Main Template'!R$21&gt;=$C$9,'Main Template'!R$19,VLOOKUP(TRIM(UPPER(SUBSTITUTE($D79," ",""))),'Cleaned Google Form'!$A$1:$M$5000,7,FALSE)="YES"),0,IF(IFERROR(FIND('Main Template'!R$17,VLOOKUP(TRIM(UPPER(SUBSTITUTE('Main Template'!$D79," ",""))),'Cleaned Google Form'!$A$1:$M$5000,9,FALSE),1),FALSE),0,1))))),1)</f>
        <v>1</v>
      </c>
      <c r="S79" s="12">
        <f>IFERROR(IF(AND(WEEKDAY('Main Template'!S$18)=1,OR(VLOOKUP(TRIM(UPPER(SUBSTITUTE($D79," ",""))),'Cleaned Google Form'!$A$1:$M$5000,3,FALSE)="SMH",VLOOKUP(TRIM(UPPER(SUBSTITUTE($D79," ",""))),'Cleaned Google Form'!$A$1:$M$5000,3,FALSE)="RCH",VLOOKUP(TRIM(UPPER(SUBSTITUTE($D79," ",""))),'Cleaned Google Form'!$A$1:$M$5000,3,FALSE)="BCCA")),0,IF(AND(S$21=1,NOT(VLOOKUP(TRIM(UPPER(SUBSTITUTE($D79," ",""))),'Cleaned Google Form'!$A$1:$M$5000,6,FALSE)="NO")),0,IF(OR(VLOOKUP(TRIM(UPPER(SUBSTITUTE($D79," ",""))),'Cleaned Google Form'!$A$1:$M$5000,8,FALSE)='Main Template'!S$12,VLOOKUP(TRIM(UPPER(SUBSTITUTE($D79," ",""))),'Cleaned Google Form'!$A$1:$M$5000,8,FALSE)='Main Template'!S$13,VLOOKUP(TRIM(UPPER(SUBSTITUTE($D79," ",""))),'Cleaned Google Form'!$A$1:$M$5000,8,FALSE)='Main Template'!S$14,VLOOKUP(TRIM(UPPER(SUBSTITUTE($D79," ",""))),'Cleaned Google Form'!$A$1:$M$5000,8,FALSE)='Main Template'!S$15),0,IF(AND('Main Template'!S$21&gt;=$C$9,'Main Template'!S$19,VLOOKUP(TRIM(UPPER(SUBSTITUTE($D79," ",""))),'Cleaned Google Form'!$A$1:$M$5000,7,FALSE)="YES"),0,IF(IFERROR(FIND('Main Template'!S$17,VLOOKUP(TRIM(UPPER(SUBSTITUTE('Main Template'!$D79," ",""))),'Cleaned Google Form'!$A$1:$M$5000,9,FALSE),1),FALSE),0,1))))),1)</f>
        <v>1</v>
      </c>
      <c r="T79" s="12">
        <f>IFERROR(IF(AND(WEEKDAY('Main Template'!T$18)=1,OR(VLOOKUP(TRIM(UPPER(SUBSTITUTE($D79," ",""))),'Cleaned Google Form'!$A$1:$M$5000,3,FALSE)="SMH",VLOOKUP(TRIM(UPPER(SUBSTITUTE($D79," ",""))),'Cleaned Google Form'!$A$1:$M$5000,3,FALSE)="RCH",VLOOKUP(TRIM(UPPER(SUBSTITUTE($D79," ",""))),'Cleaned Google Form'!$A$1:$M$5000,3,FALSE)="BCCA")),0,IF(AND(T$21=1,NOT(VLOOKUP(TRIM(UPPER(SUBSTITUTE($D79," ",""))),'Cleaned Google Form'!$A$1:$M$5000,6,FALSE)="NO")),0,IF(OR(VLOOKUP(TRIM(UPPER(SUBSTITUTE($D79," ",""))),'Cleaned Google Form'!$A$1:$M$5000,8,FALSE)='Main Template'!T$12,VLOOKUP(TRIM(UPPER(SUBSTITUTE($D79," ",""))),'Cleaned Google Form'!$A$1:$M$5000,8,FALSE)='Main Template'!T$13,VLOOKUP(TRIM(UPPER(SUBSTITUTE($D79," ",""))),'Cleaned Google Form'!$A$1:$M$5000,8,FALSE)='Main Template'!T$14,VLOOKUP(TRIM(UPPER(SUBSTITUTE($D79," ",""))),'Cleaned Google Form'!$A$1:$M$5000,8,FALSE)='Main Template'!T$15),0,IF(AND('Main Template'!T$21&gt;=$C$9,'Main Template'!T$19,VLOOKUP(TRIM(UPPER(SUBSTITUTE($D79," ",""))),'Cleaned Google Form'!$A$1:$M$5000,7,FALSE)="YES"),0,IF(IFERROR(FIND('Main Template'!T$17,VLOOKUP(TRIM(UPPER(SUBSTITUTE('Main Template'!$D79," ",""))),'Cleaned Google Form'!$A$1:$M$5000,9,FALSE),1),FALSE),0,1))))),1)</f>
        <v>1</v>
      </c>
      <c r="U79" s="12">
        <f>IFERROR(IF(AND(WEEKDAY('Main Template'!U$18)=1,OR(VLOOKUP(TRIM(UPPER(SUBSTITUTE($D79," ",""))),'Cleaned Google Form'!$A$1:$M$5000,3,FALSE)="SMH",VLOOKUP(TRIM(UPPER(SUBSTITUTE($D79," ",""))),'Cleaned Google Form'!$A$1:$M$5000,3,FALSE)="RCH",VLOOKUP(TRIM(UPPER(SUBSTITUTE($D79," ",""))),'Cleaned Google Form'!$A$1:$M$5000,3,FALSE)="BCCA")),0,IF(AND(U$21=1,NOT(VLOOKUP(TRIM(UPPER(SUBSTITUTE($D79," ",""))),'Cleaned Google Form'!$A$1:$M$5000,6,FALSE)="NO")),0,IF(OR(VLOOKUP(TRIM(UPPER(SUBSTITUTE($D79," ",""))),'Cleaned Google Form'!$A$1:$M$5000,8,FALSE)='Main Template'!U$12,VLOOKUP(TRIM(UPPER(SUBSTITUTE($D79," ",""))),'Cleaned Google Form'!$A$1:$M$5000,8,FALSE)='Main Template'!U$13,VLOOKUP(TRIM(UPPER(SUBSTITUTE($D79," ",""))),'Cleaned Google Form'!$A$1:$M$5000,8,FALSE)='Main Template'!U$14,VLOOKUP(TRIM(UPPER(SUBSTITUTE($D79," ",""))),'Cleaned Google Form'!$A$1:$M$5000,8,FALSE)='Main Template'!U$15),0,IF(AND('Main Template'!U$21&gt;=$C$9,'Main Template'!U$19,VLOOKUP(TRIM(UPPER(SUBSTITUTE($D79," ",""))),'Cleaned Google Form'!$A$1:$M$5000,7,FALSE)="YES"),0,IF(IFERROR(FIND('Main Template'!U$17,VLOOKUP(TRIM(UPPER(SUBSTITUTE('Main Template'!$D79," ",""))),'Cleaned Google Form'!$A$1:$M$5000,9,FALSE),1),FALSE),0,1))))),1)</f>
        <v>1</v>
      </c>
      <c r="V79" s="12">
        <f>IFERROR(IF(AND(WEEKDAY('Main Template'!V$18)=1,OR(VLOOKUP(TRIM(UPPER(SUBSTITUTE($D79," ",""))),'Cleaned Google Form'!$A$1:$M$5000,3,FALSE)="SMH",VLOOKUP(TRIM(UPPER(SUBSTITUTE($D79," ",""))),'Cleaned Google Form'!$A$1:$M$5000,3,FALSE)="RCH",VLOOKUP(TRIM(UPPER(SUBSTITUTE($D79," ",""))),'Cleaned Google Form'!$A$1:$M$5000,3,FALSE)="BCCA")),0,IF(AND(V$21=1,NOT(VLOOKUP(TRIM(UPPER(SUBSTITUTE($D79," ",""))),'Cleaned Google Form'!$A$1:$M$5000,6,FALSE)="NO")),0,IF(OR(VLOOKUP(TRIM(UPPER(SUBSTITUTE($D79," ",""))),'Cleaned Google Form'!$A$1:$M$5000,8,FALSE)='Main Template'!V$12,VLOOKUP(TRIM(UPPER(SUBSTITUTE($D79," ",""))),'Cleaned Google Form'!$A$1:$M$5000,8,FALSE)='Main Template'!V$13,VLOOKUP(TRIM(UPPER(SUBSTITUTE($D79," ",""))),'Cleaned Google Form'!$A$1:$M$5000,8,FALSE)='Main Template'!V$14,VLOOKUP(TRIM(UPPER(SUBSTITUTE($D79," ",""))),'Cleaned Google Form'!$A$1:$M$5000,8,FALSE)='Main Template'!V$15),0,IF(AND('Main Template'!V$21&gt;=$C$9,'Main Template'!V$19,VLOOKUP(TRIM(UPPER(SUBSTITUTE($D79," ",""))),'Cleaned Google Form'!$A$1:$M$5000,7,FALSE)="YES"),0,IF(IFERROR(FIND('Main Template'!V$17,VLOOKUP(TRIM(UPPER(SUBSTITUTE('Main Template'!$D79," ",""))),'Cleaned Google Form'!$A$1:$M$5000,9,FALSE),1),FALSE),0,1))))),1)</f>
        <v>1</v>
      </c>
      <c r="W79" s="12">
        <f>IFERROR(IF(AND(WEEKDAY('Main Template'!W$18)=1,OR(VLOOKUP(TRIM(UPPER(SUBSTITUTE($D79," ",""))),'Cleaned Google Form'!$A$1:$M$5000,3,FALSE)="SMH",VLOOKUP(TRIM(UPPER(SUBSTITUTE($D79," ",""))),'Cleaned Google Form'!$A$1:$M$5000,3,FALSE)="RCH",VLOOKUP(TRIM(UPPER(SUBSTITUTE($D79," ",""))),'Cleaned Google Form'!$A$1:$M$5000,3,FALSE)="BCCA")),0,IF(AND(W$21=1,NOT(VLOOKUP(TRIM(UPPER(SUBSTITUTE($D79," ",""))),'Cleaned Google Form'!$A$1:$M$5000,6,FALSE)="NO")),0,IF(OR(VLOOKUP(TRIM(UPPER(SUBSTITUTE($D79," ",""))),'Cleaned Google Form'!$A$1:$M$5000,8,FALSE)='Main Template'!W$12,VLOOKUP(TRIM(UPPER(SUBSTITUTE($D79," ",""))),'Cleaned Google Form'!$A$1:$M$5000,8,FALSE)='Main Template'!W$13,VLOOKUP(TRIM(UPPER(SUBSTITUTE($D79," ",""))),'Cleaned Google Form'!$A$1:$M$5000,8,FALSE)='Main Template'!W$14,VLOOKUP(TRIM(UPPER(SUBSTITUTE($D79," ",""))),'Cleaned Google Form'!$A$1:$M$5000,8,FALSE)='Main Template'!W$15),0,IF(AND('Main Template'!W$21&gt;=$C$9,'Main Template'!W$19,VLOOKUP(TRIM(UPPER(SUBSTITUTE($D79," ",""))),'Cleaned Google Form'!$A$1:$M$5000,7,FALSE)="YES"),0,IF(IFERROR(FIND('Main Template'!W$17,VLOOKUP(TRIM(UPPER(SUBSTITUTE('Main Template'!$D79," ",""))),'Cleaned Google Form'!$A$1:$M$5000,9,FALSE),1),FALSE),0,1))))),1)</f>
        <v>1</v>
      </c>
      <c r="X79" s="12">
        <f>IFERROR(IF(AND(WEEKDAY('Main Template'!X$18)=1,OR(VLOOKUP(TRIM(UPPER(SUBSTITUTE($D79," ",""))),'Cleaned Google Form'!$A$1:$M$5000,3,FALSE)="SMH",VLOOKUP(TRIM(UPPER(SUBSTITUTE($D79," ",""))),'Cleaned Google Form'!$A$1:$M$5000,3,FALSE)="RCH",VLOOKUP(TRIM(UPPER(SUBSTITUTE($D79," ",""))),'Cleaned Google Form'!$A$1:$M$5000,3,FALSE)="BCCA")),0,IF(AND(X$21=1,NOT(VLOOKUP(TRIM(UPPER(SUBSTITUTE($D79," ",""))),'Cleaned Google Form'!$A$1:$M$5000,6,FALSE)="NO")),0,IF(OR(VLOOKUP(TRIM(UPPER(SUBSTITUTE($D79," ",""))),'Cleaned Google Form'!$A$1:$M$5000,8,FALSE)='Main Template'!X$12,VLOOKUP(TRIM(UPPER(SUBSTITUTE($D79," ",""))),'Cleaned Google Form'!$A$1:$M$5000,8,FALSE)='Main Template'!X$13,VLOOKUP(TRIM(UPPER(SUBSTITUTE($D79," ",""))),'Cleaned Google Form'!$A$1:$M$5000,8,FALSE)='Main Template'!X$14,VLOOKUP(TRIM(UPPER(SUBSTITUTE($D79," ",""))),'Cleaned Google Form'!$A$1:$M$5000,8,FALSE)='Main Template'!X$15),0,IF(AND('Main Template'!X$21&gt;=$C$9,'Main Template'!X$19,VLOOKUP(TRIM(UPPER(SUBSTITUTE($D79," ",""))),'Cleaned Google Form'!$A$1:$M$5000,7,FALSE)="YES"),0,IF(IFERROR(FIND('Main Template'!X$17,VLOOKUP(TRIM(UPPER(SUBSTITUTE('Main Template'!$D79," ",""))),'Cleaned Google Form'!$A$1:$M$5000,9,FALSE),1),FALSE),0,1))))),1)</f>
        <v>1</v>
      </c>
      <c r="Y79" s="12">
        <f>IFERROR(IF(AND(WEEKDAY('Main Template'!Y$18)=1,OR(VLOOKUP(TRIM(UPPER(SUBSTITUTE($D79," ",""))),'Cleaned Google Form'!$A$1:$M$5000,3,FALSE)="SMH",VLOOKUP(TRIM(UPPER(SUBSTITUTE($D79," ",""))),'Cleaned Google Form'!$A$1:$M$5000,3,FALSE)="RCH",VLOOKUP(TRIM(UPPER(SUBSTITUTE($D79," ",""))),'Cleaned Google Form'!$A$1:$M$5000,3,FALSE)="BCCA")),0,IF(AND(Y$21=1,NOT(VLOOKUP(TRIM(UPPER(SUBSTITUTE($D79," ",""))),'Cleaned Google Form'!$A$1:$M$5000,6,FALSE)="NO")),0,IF(OR(VLOOKUP(TRIM(UPPER(SUBSTITUTE($D79," ",""))),'Cleaned Google Form'!$A$1:$M$5000,8,FALSE)='Main Template'!Y$12,VLOOKUP(TRIM(UPPER(SUBSTITUTE($D79," ",""))),'Cleaned Google Form'!$A$1:$M$5000,8,FALSE)='Main Template'!Y$13,VLOOKUP(TRIM(UPPER(SUBSTITUTE($D79," ",""))),'Cleaned Google Form'!$A$1:$M$5000,8,FALSE)='Main Template'!Y$14,VLOOKUP(TRIM(UPPER(SUBSTITUTE($D79," ",""))),'Cleaned Google Form'!$A$1:$M$5000,8,FALSE)='Main Template'!Y$15),0,IF(AND('Main Template'!Y$21&gt;=$C$9,'Main Template'!Y$19,VLOOKUP(TRIM(UPPER(SUBSTITUTE($D79," ",""))),'Cleaned Google Form'!$A$1:$M$5000,7,FALSE)="YES"),0,IF(IFERROR(FIND('Main Template'!Y$17,VLOOKUP(TRIM(UPPER(SUBSTITUTE('Main Template'!$D79," ",""))),'Cleaned Google Form'!$A$1:$M$5000,9,FALSE),1),FALSE),0,1))))),1)</f>
        <v>1</v>
      </c>
      <c r="Z79" s="12">
        <f>IFERROR(IF(AND(WEEKDAY('Main Template'!Z$18)=1,OR(VLOOKUP(TRIM(UPPER(SUBSTITUTE($D79," ",""))),'Cleaned Google Form'!$A$1:$M$5000,3,FALSE)="SMH",VLOOKUP(TRIM(UPPER(SUBSTITUTE($D79," ",""))),'Cleaned Google Form'!$A$1:$M$5000,3,FALSE)="RCH",VLOOKUP(TRIM(UPPER(SUBSTITUTE($D79," ",""))),'Cleaned Google Form'!$A$1:$M$5000,3,FALSE)="BCCA")),0,IF(AND(Z$21=1,NOT(VLOOKUP(TRIM(UPPER(SUBSTITUTE($D79," ",""))),'Cleaned Google Form'!$A$1:$M$5000,6,FALSE)="NO")),0,IF(OR(VLOOKUP(TRIM(UPPER(SUBSTITUTE($D79," ",""))),'Cleaned Google Form'!$A$1:$M$5000,8,FALSE)='Main Template'!Z$12,VLOOKUP(TRIM(UPPER(SUBSTITUTE($D79," ",""))),'Cleaned Google Form'!$A$1:$M$5000,8,FALSE)='Main Template'!Z$13,VLOOKUP(TRIM(UPPER(SUBSTITUTE($D79," ",""))),'Cleaned Google Form'!$A$1:$M$5000,8,FALSE)='Main Template'!Z$14,VLOOKUP(TRIM(UPPER(SUBSTITUTE($D79," ",""))),'Cleaned Google Form'!$A$1:$M$5000,8,FALSE)='Main Template'!Z$15),0,IF(AND('Main Template'!Z$21&gt;=$C$9,'Main Template'!Z$19,VLOOKUP(TRIM(UPPER(SUBSTITUTE($D79," ",""))),'Cleaned Google Form'!$A$1:$M$5000,7,FALSE)="YES"),0,IF(IFERROR(FIND('Main Template'!Z$17,VLOOKUP(TRIM(UPPER(SUBSTITUTE('Main Template'!$D79," ",""))),'Cleaned Google Form'!$A$1:$M$5000,9,FALSE),1),FALSE),0,1))))),1)</f>
        <v>1</v>
      </c>
      <c r="AA79" s="12">
        <f>IFERROR(IF(AND(WEEKDAY('Main Template'!AA$18)=1,OR(VLOOKUP(TRIM(UPPER(SUBSTITUTE($D79," ",""))),'Cleaned Google Form'!$A$1:$M$5000,3,FALSE)="SMH",VLOOKUP(TRIM(UPPER(SUBSTITUTE($D79," ",""))),'Cleaned Google Form'!$A$1:$M$5000,3,FALSE)="RCH",VLOOKUP(TRIM(UPPER(SUBSTITUTE($D79," ",""))),'Cleaned Google Form'!$A$1:$M$5000,3,FALSE)="BCCA")),0,IF(AND(AA$21=1,NOT(VLOOKUP(TRIM(UPPER(SUBSTITUTE($D79," ",""))),'Cleaned Google Form'!$A$1:$M$5000,6,FALSE)="NO")),0,IF(OR(VLOOKUP(TRIM(UPPER(SUBSTITUTE($D79," ",""))),'Cleaned Google Form'!$A$1:$M$5000,8,FALSE)='Main Template'!AA$12,VLOOKUP(TRIM(UPPER(SUBSTITUTE($D79," ",""))),'Cleaned Google Form'!$A$1:$M$5000,8,FALSE)='Main Template'!AA$13,VLOOKUP(TRIM(UPPER(SUBSTITUTE($D79," ",""))),'Cleaned Google Form'!$A$1:$M$5000,8,FALSE)='Main Template'!AA$14,VLOOKUP(TRIM(UPPER(SUBSTITUTE($D79," ",""))),'Cleaned Google Form'!$A$1:$M$5000,8,FALSE)='Main Template'!AA$15),0,IF(AND('Main Template'!AA$21&gt;=$C$9,'Main Template'!AA$19,VLOOKUP(TRIM(UPPER(SUBSTITUTE($D79," ",""))),'Cleaned Google Form'!$A$1:$M$5000,7,FALSE)="YES"),0,IF(IFERROR(FIND('Main Template'!AA$17,VLOOKUP(TRIM(UPPER(SUBSTITUTE('Main Template'!$D79," ",""))),'Cleaned Google Form'!$A$1:$M$5000,9,FALSE),1),FALSE),0,1))))),1)</f>
        <v>1</v>
      </c>
      <c r="AB79" s="12">
        <f>IFERROR(IF(AND(WEEKDAY('Main Template'!AB$18)=1,OR(VLOOKUP(TRIM(UPPER(SUBSTITUTE($D79," ",""))),'Cleaned Google Form'!$A$1:$M$5000,3,FALSE)="SMH",VLOOKUP(TRIM(UPPER(SUBSTITUTE($D79," ",""))),'Cleaned Google Form'!$A$1:$M$5000,3,FALSE)="RCH",VLOOKUP(TRIM(UPPER(SUBSTITUTE($D79," ",""))),'Cleaned Google Form'!$A$1:$M$5000,3,FALSE)="BCCA")),0,IF(AND(AB$21=1,NOT(VLOOKUP(TRIM(UPPER(SUBSTITUTE($D79," ",""))),'Cleaned Google Form'!$A$1:$M$5000,6,FALSE)="NO")),0,IF(OR(VLOOKUP(TRIM(UPPER(SUBSTITUTE($D79," ",""))),'Cleaned Google Form'!$A$1:$M$5000,8,FALSE)='Main Template'!AB$12,VLOOKUP(TRIM(UPPER(SUBSTITUTE($D79," ",""))),'Cleaned Google Form'!$A$1:$M$5000,8,FALSE)='Main Template'!AB$13,VLOOKUP(TRIM(UPPER(SUBSTITUTE($D79," ",""))),'Cleaned Google Form'!$A$1:$M$5000,8,FALSE)='Main Template'!AB$14,VLOOKUP(TRIM(UPPER(SUBSTITUTE($D79," ",""))),'Cleaned Google Form'!$A$1:$M$5000,8,FALSE)='Main Template'!AB$15),0,IF(AND('Main Template'!AB$21&gt;=$C$9,'Main Template'!AB$19,VLOOKUP(TRIM(UPPER(SUBSTITUTE($D79," ",""))),'Cleaned Google Form'!$A$1:$M$5000,7,FALSE)="YES"),0,IF(IFERROR(FIND('Main Template'!AB$17,VLOOKUP(TRIM(UPPER(SUBSTITUTE('Main Template'!$D79," ",""))),'Cleaned Google Form'!$A$1:$M$5000,9,FALSE),1),FALSE),0,1))))),1)</f>
        <v>1</v>
      </c>
      <c r="AC79" s="12">
        <f>IFERROR(IF(AND(WEEKDAY('Main Template'!AC$18)=1,OR(VLOOKUP(TRIM(UPPER(SUBSTITUTE($D79," ",""))),'Cleaned Google Form'!$A$1:$M$5000,3,FALSE)="SMH",VLOOKUP(TRIM(UPPER(SUBSTITUTE($D79," ",""))),'Cleaned Google Form'!$A$1:$M$5000,3,FALSE)="RCH",VLOOKUP(TRIM(UPPER(SUBSTITUTE($D79," ",""))),'Cleaned Google Form'!$A$1:$M$5000,3,FALSE)="BCCA")),0,IF(AND(AC$21=1,NOT(VLOOKUP(TRIM(UPPER(SUBSTITUTE($D79," ",""))),'Cleaned Google Form'!$A$1:$M$5000,6,FALSE)="NO")),0,IF(OR(VLOOKUP(TRIM(UPPER(SUBSTITUTE($D79," ",""))),'Cleaned Google Form'!$A$1:$M$5000,8,FALSE)='Main Template'!AC$12,VLOOKUP(TRIM(UPPER(SUBSTITUTE($D79," ",""))),'Cleaned Google Form'!$A$1:$M$5000,8,FALSE)='Main Template'!AC$13,VLOOKUP(TRIM(UPPER(SUBSTITUTE($D79," ",""))),'Cleaned Google Form'!$A$1:$M$5000,8,FALSE)='Main Template'!AC$14,VLOOKUP(TRIM(UPPER(SUBSTITUTE($D79," ",""))),'Cleaned Google Form'!$A$1:$M$5000,8,FALSE)='Main Template'!AC$15),0,IF(AND('Main Template'!AC$21&gt;=$C$9,'Main Template'!AC$19,VLOOKUP(TRIM(UPPER(SUBSTITUTE($D79," ",""))),'Cleaned Google Form'!$A$1:$M$5000,7,FALSE)="YES"),0,IF(IFERROR(FIND('Main Template'!AC$17,VLOOKUP(TRIM(UPPER(SUBSTITUTE('Main Template'!$D79," ",""))),'Cleaned Google Form'!$A$1:$M$5000,9,FALSE),1),FALSE),0,1))))),1)</f>
        <v>1</v>
      </c>
      <c r="AD79" s="12">
        <f>IFERROR(IF(AND(WEEKDAY('Main Template'!AD$18)=1,OR(VLOOKUP(TRIM(UPPER(SUBSTITUTE($D79," ",""))),'Cleaned Google Form'!$A$1:$M$5000,3,FALSE)="SMH",VLOOKUP(TRIM(UPPER(SUBSTITUTE($D79," ",""))),'Cleaned Google Form'!$A$1:$M$5000,3,FALSE)="RCH",VLOOKUP(TRIM(UPPER(SUBSTITUTE($D79," ",""))),'Cleaned Google Form'!$A$1:$M$5000,3,FALSE)="BCCA")),0,IF(AND(AD$21=1,NOT(VLOOKUP(TRIM(UPPER(SUBSTITUTE($D79," ",""))),'Cleaned Google Form'!$A$1:$M$5000,6,FALSE)="NO")),0,IF(OR(VLOOKUP(TRIM(UPPER(SUBSTITUTE($D79," ",""))),'Cleaned Google Form'!$A$1:$M$5000,8,FALSE)='Main Template'!AD$12,VLOOKUP(TRIM(UPPER(SUBSTITUTE($D79," ",""))),'Cleaned Google Form'!$A$1:$M$5000,8,FALSE)='Main Template'!AD$13,VLOOKUP(TRIM(UPPER(SUBSTITUTE($D79," ",""))),'Cleaned Google Form'!$A$1:$M$5000,8,FALSE)='Main Template'!AD$14,VLOOKUP(TRIM(UPPER(SUBSTITUTE($D79," ",""))),'Cleaned Google Form'!$A$1:$M$5000,8,FALSE)='Main Template'!AD$15),0,IF(AND('Main Template'!AD$21&gt;=$C$9,'Main Template'!AD$19,VLOOKUP(TRIM(UPPER(SUBSTITUTE($D79," ",""))),'Cleaned Google Form'!$A$1:$M$5000,7,FALSE)="YES"),0,IF(IFERROR(FIND('Main Template'!AD$17,VLOOKUP(TRIM(UPPER(SUBSTITUTE('Main Template'!$D79," ",""))),'Cleaned Google Form'!$A$1:$M$5000,9,FALSE),1),FALSE),0,1))))),1)</f>
        <v>1</v>
      </c>
      <c r="AE79" s="12">
        <f>IFERROR(IF(AND(WEEKDAY('Main Template'!AE$18)=1,OR(VLOOKUP(TRIM(UPPER(SUBSTITUTE($D79," ",""))),'Cleaned Google Form'!$A$1:$M$5000,3,FALSE)="SMH",VLOOKUP(TRIM(UPPER(SUBSTITUTE($D79," ",""))),'Cleaned Google Form'!$A$1:$M$5000,3,FALSE)="RCH",VLOOKUP(TRIM(UPPER(SUBSTITUTE($D79," ",""))),'Cleaned Google Form'!$A$1:$M$5000,3,FALSE)="BCCA")),0,IF(AND(AE$21=1,NOT(VLOOKUP(TRIM(UPPER(SUBSTITUTE($D79," ",""))),'Cleaned Google Form'!$A$1:$M$5000,6,FALSE)="NO")),0,IF(OR(VLOOKUP(TRIM(UPPER(SUBSTITUTE($D79," ",""))),'Cleaned Google Form'!$A$1:$M$5000,8,FALSE)='Main Template'!AE$12,VLOOKUP(TRIM(UPPER(SUBSTITUTE($D79," ",""))),'Cleaned Google Form'!$A$1:$M$5000,8,FALSE)='Main Template'!AE$13,VLOOKUP(TRIM(UPPER(SUBSTITUTE($D79," ",""))),'Cleaned Google Form'!$A$1:$M$5000,8,FALSE)='Main Template'!AE$14,VLOOKUP(TRIM(UPPER(SUBSTITUTE($D79," ",""))),'Cleaned Google Form'!$A$1:$M$5000,8,FALSE)='Main Template'!AE$15),0,IF(AND('Main Template'!AE$21&gt;=$C$9,'Main Template'!AE$19,VLOOKUP(TRIM(UPPER(SUBSTITUTE($D79," ",""))),'Cleaned Google Form'!$A$1:$M$5000,7,FALSE)="YES"),0,IF(IFERROR(FIND('Main Template'!AE$17,VLOOKUP(TRIM(UPPER(SUBSTITUTE('Main Template'!$D79," ",""))),'Cleaned Google Form'!$A$1:$M$5000,9,FALSE),1),FALSE),0,1))))),1)</f>
        <v>1</v>
      </c>
      <c r="AF79" s="12">
        <f>IFERROR(IF(AND(WEEKDAY('Main Template'!AF$18)=1,OR(VLOOKUP(TRIM(UPPER(SUBSTITUTE($D79," ",""))),'Cleaned Google Form'!$A$1:$M$5000,3,FALSE)="SMH",VLOOKUP(TRIM(UPPER(SUBSTITUTE($D79," ",""))),'Cleaned Google Form'!$A$1:$M$5000,3,FALSE)="RCH",VLOOKUP(TRIM(UPPER(SUBSTITUTE($D79," ",""))),'Cleaned Google Form'!$A$1:$M$5000,3,FALSE)="BCCA")),0,IF(AND(AF$21=1,NOT(VLOOKUP(TRIM(UPPER(SUBSTITUTE($D79," ",""))),'Cleaned Google Form'!$A$1:$M$5000,6,FALSE)="NO")),0,IF(OR(VLOOKUP(TRIM(UPPER(SUBSTITUTE($D79," ",""))),'Cleaned Google Form'!$A$1:$M$5000,8,FALSE)='Main Template'!AF$12,VLOOKUP(TRIM(UPPER(SUBSTITUTE($D79," ",""))),'Cleaned Google Form'!$A$1:$M$5000,8,FALSE)='Main Template'!AF$13,VLOOKUP(TRIM(UPPER(SUBSTITUTE($D79," ",""))),'Cleaned Google Form'!$A$1:$M$5000,8,FALSE)='Main Template'!AF$14,VLOOKUP(TRIM(UPPER(SUBSTITUTE($D79," ",""))),'Cleaned Google Form'!$A$1:$M$5000,8,FALSE)='Main Template'!AF$15),0,IF(AND('Main Template'!AF$21&gt;=$C$9,'Main Template'!AF$19,VLOOKUP(TRIM(UPPER(SUBSTITUTE($D79," ",""))),'Cleaned Google Form'!$A$1:$M$5000,7,FALSE)="YES"),0,IF(IFERROR(FIND('Main Template'!AF$17,VLOOKUP(TRIM(UPPER(SUBSTITUTE('Main Template'!$D79," ",""))),'Cleaned Google Form'!$A$1:$M$5000,9,FALSE),1),FALSE),0,1))))),1)</f>
        <v>1</v>
      </c>
      <c r="AG79" s="12">
        <f>IFERROR(IF(AND(WEEKDAY('Main Template'!AG$18)=1,OR(VLOOKUP(TRIM(UPPER(SUBSTITUTE($D79," ",""))),'Cleaned Google Form'!$A$1:$M$5000,3,FALSE)="SMH",VLOOKUP(TRIM(UPPER(SUBSTITUTE($D79," ",""))),'Cleaned Google Form'!$A$1:$M$5000,3,FALSE)="RCH",VLOOKUP(TRIM(UPPER(SUBSTITUTE($D79," ",""))),'Cleaned Google Form'!$A$1:$M$5000,3,FALSE)="BCCA")),0,IF(AND(AG$21=1,NOT(VLOOKUP(TRIM(UPPER(SUBSTITUTE($D79," ",""))),'Cleaned Google Form'!$A$1:$M$5000,6,FALSE)="NO")),0,IF(OR(VLOOKUP(TRIM(UPPER(SUBSTITUTE($D79," ",""))),'Cleaned Google Form'!$A$1:$M$5000,8,FALSE)='Main Template'!AG$12,VLOOKUP(TRIM(UPPER(SUBSTITUTE($D79," ",""))),'Cleaned Google Form'!$A$1:$M$5000,8,FALSE)='Main Template'!AG$13,VLOOKUP(TRIM(UPPER(SUBSTITUTE($D79," ",""))),'Cleaned Google Form'!$A$1:$M$5000,8,FALSE)='Main Template'!AG$14,VLOOKUP(TRIM(UPPER(SUBSTITUTE($D79," ",""))),'Cleaned Google Form'!$A$1:$M$5000,8,FALSE)='Main Template'!AG$15),0,IF(AND('Main Template'!AG$21&gt;=$C$9,'Main Template'!AG$19,VLOOKUP(TRIM(UPPER(SUBSTITUTE($D79," ",""))),'Cleaned Google Form'!$A$1:$M$5000,7,FALSE)="YES"),0,IF(IFERROR(FIND('Main Template'!AG$17,VLOOKUP(TRIM(UPPER(SUBSTITUTE('Main Template'!$D79," ",""))),'Cleaned Google Form'!$A$1:$M$5000,9,FALSE),1),FALSE),0,1))))),1)</f>
        <v>1</v>
      </c>
      <c r="AH79" s="12">
        <f>IFERROR(IF(AND(WEEKDAY('Main Template'!AH$18)=1,OR(VLOOKUP(TRIM(UPPER(SUBSTITUTE($D79," ",""))),'Cleaned Google Form'!$A$1:$M$5000,3,FALSE)="SMH",VLOOKUP(TRIM(UPPER(SUBSTITUTE($D79," ",""))),'Cleaned Google Form'!$A$1:$M$5000,3,FALSE)="RCH",VLOOKUP(TRIM(UPPER(SUBSTITUTE($D79," ",""))),'Cleaned Google Form'!$A$1:$M$5000,3,FALSE)="BCCA")),0,IF(AND(AH$21=1,NOT(VLOOKUP(TRIM(UPPER(SUBSTITUTE($D79," ",""))),'Cleaned Google Form'!$A$1:$M$5000,6,FALSE)="NO")),0,IF(OR(VLOOKUP(TRIM(UPPER(SUBSTITUTE($D79," ",""))),'Cleaned Google Form'!$A$1:$M$5000,8,FALSE)='Main Template'!AH$12,VLOOKUP(TRIM(UPPER(SUBSTITUTE($D79," ",""))),'Cleaned Google Form'!$A$1:$M$5000,8,FALSE)='Main Template'!AH$13,VLOOKUP(TRIM(UPPER(SUBSTITUTE($D79," ",""))),'Cleaned Google Form'!$A$1:$M$5000,8,FALSE)='Main Template'!AH$14,VLOOKUP(TRIM(UPPER(SUBSTITUTE($D79," ",""))),'Cleaned Google Form'!$A$1:$M$5000,8,FALSE)='Main Template'!AH$15),0,IF(AND('Main Template'!AH$21&gt;=$C$9,'Main Template'!AH$19,VLOOKUP(TRIM(UPPER(SUBSTITUTE($D79," ",""))),'Cleaned Google Form'!$A$1:$M$5000,7,FALSE)="YES"),0,IF(IFERROR(FIND('Main Template'!AH$17,VLOOKUP(TRIM(UPPER(SUBSTITUTE('Main Template'!$D79," ",""))),'Cleaned Google Form'!$A$1:$M$5000,9,FALSE),1),FALSE),0,1))))),1)</f>
        <v>1</v>
      </c>
      <c r="AI79" s="12">
        <f>IFERROR(IF(AND(WEEKDAY('Main Template'!AI$18)=1,OR(VLOOKUP(TRIM(UPPER(SUBSTITUTE($D79," ",""))),'Cleaned Google Form'!$A$1:$M$5000,3,FALSE)="SMH",VLOOKUP(TRIM(UPPER(SUBSTITUTE($D79," ",""))),'Cleaned Google Form'!$A$1:$M$5000,3,FALSE)="RCH",VLOOKUP(TRIM(UPPER(SUBSTITUTE($D79," ",""))),'Cleaned Google Form'!$A$1:$M$5000,3,FALSE)="BCCA")),0,IF(AND(AI$21=1,NOT(VLOOKUP(TRIM(UPPER(SUBSTITUTE($D79," ",""))),'Cleaned Google Form'!$A$1:$M$5000,6,FALSE)="NO")),0,IF(OR(VLOOKUP(TRIM(UPPER(SUBSTITUTE($D79," ",""))),'Cleaned Google Form'!$A$1:$M$5000,8,FALSE)='Main Template'!AI$12,VLOOKUP(TRIM(UPPER(SUBSTITUTE($D79," ",""))),'Cleaned Google Form'!$A$1:$M$5000,8,FALSE)='Main Template'!AI$13,VLOOKUP(TRIM(UPPER(SUBSTITUTE($D79," ",""))),'Cleaned Google Form'!$A$1:$M$5000,8,FALSE)='Main Template'!AI$14,VLOOKUP(TRIM(UPPER(SUBSTITUTE($D79," ",""))),'Cleaned Google Form'!$A$1:$M$5000,8,FALSE)='Main Template'!AI$15),0,IF(AND('Main Template'!AI$21&gt;=$C$9,'Main Template'!AI$19,VLOOKUP(TRIM(UPPER(SUBSTITUTE($D79," ",""))),'Cleaned Google Form'!$A$1:$M$5000,7,FALSE)="YES"),0,IF(IFERROR(FIND('Main Template'!AI$17,VLOOKUP(TRIM(UPPER(SUBSTITUTE('Main Template'!$D79," ",""))),'Cleaned Google Form'!$A$1:$M$5000,9,FALSE),1),FALSE),0,1))))),1)</f>
        <v>0</v>
      </c>
      <c r="AJ79" s="12">
        <f>IFERROR(IF(AND(WEEKDAY('Main Template'!AJ$18)=1,OR(VLOOKUP(TRIM(UPPER(SUBSTITUTE($D79," ",""))),'Cleaned Google Form'!$A$1:$M$5000,3,FALSE)="SMH",VLOOKUP(TRIM(UPPER(SUBSTITUTE($D79," ",""))),'Cleaned Google Form'!$A$1:$M$5000,3,FALSE)="RCH",VLOOKUP(TRIM(UPPER(SUBSTITUTE($D79," ",""))),'Cleaned Google Form'!$A$1:$M$5000,3,FALSE)="BCCA")),0,IF(AND(AJ$21=1,NOT(VLOOKUP(TRIM(UPPER(SUBSTITUTE($D79," ",""))),'Cleaned Google Form'!$A$1:$M$5000,6,FALSE)="NO")),0,IF(OR(VLOOKUP(TRIM(UPPER(SUBSTITUTE($D79," ",""))),'Cleaned Google Form'!$A$1:$M$5000,8,FALSE)='Main Template'!AJ$12,VLOOKUP(TRIM(UPPER(SUBSTITUTE($D79," ",""))),'Cleaned Google Form'!$A$1:$M$5000,8,FALSE)='Main Template'!AJ$13,VLOOKUP(TRIM(UPPER(SUBSTITUTE($D79," ",""))),'Cleaned Google Form'!$A$1:$M$5000,8,FALSE)='Main Template'!AJ$14,VLOOKUP(TRIM(UPPER(SUBSTITUTE($D79," ",""))),'Cleaned Google Form'!$A$1:$M$5000,8,FALSE)='Main Template'!AJ$15),0,IF(AND('Main Template'!AJ$21&gt;=$C$9,'Main Template'!AJ$19,VLOOKUP(TRIM(UPPER(SUBSTITUTE($D79," ",""))),'Cleaned Google Form'!$A$1:$M$5000,7,FALSE)="YES"),0,IF(IFERROR(FIND('Main Template'!AJ$17,VLOOKUP(TRIM(UPPER(SUBSTITUTE('Main Template'!$D79," ",""))),'Cleaned Google Form'!$A$1:$M$5000,9,FALSE),1),FALSE),0,1))))),1)</f>
        <v>0</v>
      </c>
      <c r="AK79" s="12">
        <f>IFERROR(IF(AND(WEEKDAY('Main Template'!AK$18)=1,OR(VLOOKUP(TRIM(UPPER(SUBSTITUTE($D79," ",""))),'Cleaned Google Form'!$A$1:$M$5000,3,FALSE)="SMH",VLOOKUP(TRIM(UPPER(SUBSTITUTE($D79," ",""))),'Cleaned Google Form'!$A$1:$M$5000,3,FALSE)="RCH",VLOOKUP(TRIM(UPPER(SUBSTITUTE($D79," ",""))),'Cleaned Google Form'!$A$1:$M$5000,3,FALSE)="BCCA")),0,IF(AND(AK$21=1,NOT(VLOOKUP(TRIM(UPPER(SUBSTITUTE($D79," ",""))),'Cleaned Google Form'!$A$1:$M$5000,6,FALSE)="NO")),0,IF(OR(VLOOKUP(TRIM(UPPER(SUBSTITUTE($D79," ",""))),'Cleaned Google Form'!$A$1:$M$5000,8,FALSE)='Main Template'!AK$12,VLOOKUP(TRIM(UPPER(SUBSTITUTE($D79," ",""))),'Cleaned Google Form'!$A$1:$M$5000,8,FALSE)='Main Template'!AK$13,VLOOKUP(TRIM(UPPER(SUBSTITUTE($D79," ",""))),'Cleaned Google Form'!$A$1:$M$5000,8,FALSE)='Main Template'!AK$14,VLOOKUP(TRIM(UPPER(SUBSTITUTE($D79," ",""))),'Cleaned Google Form'!$A$1:$M$5000,8,FALSE)='Main Template'!AK$15),0,IF(AND('Main Template'!AK$21&gt;=$C$9,'Main Template'!AK$19,VLOOKUP(TRIM(UPPER(SUBSTITUTE($D79," ",""))),'Cleaned Google Form'!$A$1:$M$5000,7,FALSE)="YES"),0,IF(IFERROR(FIND('Main Template'!AK$17,VLOOKUP(TRIM(UPPER(SUBSTITUTE('Main Template'!$D79," ",""))),'Cleaned Google Form'!$A$1:$M$5000,9,FALSE),1),FALSE),0,1))))),1)</f>
        <v>0</v>
      </c>
      <c r="AL79" s="12">
        <f>IFERROR(IF(AND(WEEKDAY('Main Template'!AL$18)=1,OR(VLOOKUP(TRIM(UPPER(SUBSTITUTE($D79," ",""))),'Cleaned Google Form'!$A$1:$M$5000,3,FALSE)="SMH",VLOOKUP(TRIM(UPPER(SUBSTITUTE($D79," ",""))),'Cleaned Google Form'!$A$1:$M$5000,3,FALSE)="RCH",VLOOKUP(TRIM(UPPER(SUBSTITUTE($D79," ",""))),'Cleaned Google Form'!$A$1:$M$5000,3,FALSE)="BCCA")),0,IF(AND(AL$21=1,NOT(VLOOKUP(TRIM(UPPER(SUBSTITUTE($D79," ",""))),'Cleaned Google Form'!$A$1:$M$5000,6,FALSE)="NO")),0,IF(OR(VLOOKUP(TRIM(UPPER(SUBSTITUTE($D79," ",""))),'Cleaned Google Form'!$A$1:$M$5000,8,FALSE)='Main Template'!AL$12,VLOOKUP(TRIM(UPPER(SUBSTITUTE($D79," ",""))),'Cleaned Google Form'!$A$1:$M$5000,8,FALSE)='Main Template'!AL$13,VLOOKUP(TRIM(UPPER(SUBSTITUTE($D79," ",""))),'Cleaned Google Form'!$A$1:$M$5000,8,FALSE)='Main Template'!AL$14,VLOOKUP(TRIM(UPPER(SUBSTITUTE($D79," ",""))),'Cleaned Google Form'!$A$1:$M$5000,8,FALSE)='Main Template'!AL$15),0,IF(AND('Main Template'!AL$21&gt;=$C$9,'Main Template'!AL$19,VLOOKUP(TRIM(UPPER(SUBSTITUTE($D79," ",""))),'Cleaned Google Form'!$A$1:$M$5000,7,FALSE)="YES"),0,IF(IFERROR(FIND('Main Template'!AL$17,VLOOKUP(TRIM(UPPER(SUBSTITUTE('Main Template'!$D79," ",""))),'Cleaned Google Form'!$A$1:$M$5000,9,FALSE),1),FALSE),0,1))))),1)</f>
        <v>0</v>
      </c>
      <c r="AM79" s="12">
        <f>IFERROR(IF(AND(WEEKDAY('Main Template'!AM$18)=1,OR(VLOOKUP(TRIM(UPPER(SUBSTITUTE($D79," ",""))),'Cleaned Google Form'!$A$1:$M$5000,3,FALSE)="SMH",VLOOKUP(TRIM(UPPER(SUBSTITUTE($D79," ",""))),'Cleaned Google Form'!$A$1:$M$5000,3,FALSE)="RCH",VLOOKUP(TRIM(UPPER(SUBSTITUTE($D79," ",""))),'Cleaned Google Form'!$A$1:$M$5000,3,FALSE)="BCCA")),0,IF(AND(AM$21=1,NOT(VLOOKUP(TRIM(UPPER(SUBSTITUTE($D79," ",""))),'Cleaned Google Form'!$A$1:$M$5000,6,FALSE)="NO")),0,IF(OR(VLOOKUP(TRIM(UPPER(SUBSTITUTE($D79," ",""))),'Cleaned Google Form'!$A$1:$M$5000,8,FALSE)='Main Template'!AM$12,VLOOKUP(TRIM(UPPER(SUBSTITUTE($D79," ",""))),'Cleaned Google Form'!$A$1:$M$5000,8,FALSE)='Main Template'!AM$13,VLOOKUP(TRIM(UPPER(SUBSTITUTE($D79," ",""))),'Cleaned Google Form'!$A$1:$M$5000,8,FALSE)='Main Template'!AM$14,VLOOKUP(TRIM(UPPER(SUBSTITUTE($D79," ",""))),'Cleaned Google Form'!$A$1:$M$5000,8,FALSE)='Main Template'!AM$15),0,IF(AND('Main Template'!AM$21&gt;=$C$9,'Main Template'!AM$19,VLOOKUP(TRIM(UPPER(SUBSTITUTE($D79," ",""))),'Cleaned Google Form'!$A$1:$M$5000,7,FALSE)="YES"),0,IF(IFERROR(FIND('Main Template'!AM$17,VLOOKUP(TRIM(UPPER(SUBSTITUTE('Main Template'!$D79," ",""))),'Cleaned Google Form'!$A$1:$M$5000,9,FALSE),1),FALSE),0,1))))),1)</f>
        <v>1</v>
      </c>
      <c r="AN79" s="12">
        <f>IFERROR(IF(AND(WEEKDAY('Main Template'!AN$18)=1,OR(VLOOKUP(TRIM(UPPER(SUBSTITUTE($D79," ",""))),'Cleaned Google Form'!$A$1:$M$5000,3,FALSE)="SMH",VLOOKUP(TRIM(UPPER(SUBSTITUTE($D79," ",""))),'Cleaned Google Form'!$A$1:$M$5000,3,FALSE)="RCH",VLOOKUP(TRIM(UPPER(SUBSTITUTE($D79," ",""))),'Cleaned Google Form'!$A$1:$M$5000,3,FALSE)="BCCA")),0,IF(AND(AN$21=1,NOT(VLOOKUP(TRIM(UPPER(SUBSTITUTE($D79," ",""))),'Cleaned Google Form'!$A$1:$M$5000,6,FALSE)="NO")),0,IF(OR(VLOOKUP(TRIM(UPPER(SUBSTITUTE($D79," ",""))),'Cleaned Google Form'!$A$1:$M$5000,8,FALSE)='Main Template'!AN$12,VLOOKUP(TRIM(UPPER(SUBSTITUTE($D79," ",""))),'Cleaned Google Form'!$A$1:$M$5000,8,FALSE)='Main Template'!AN$13,VLOOKUP(TRIM(UPPER(SUBSTITUTE($D79," ",""))),'Cleaned Google Form'!$A$1:$M$5000,8,FALSE)='Main Template'!AN$14,VLOOKUP(TRIM(UPPER(SUBSTITUTE($D79," ",""))),'Cleaned Google Form'!$A$1:$M$5000,8,FALSE)='Main Template'!AN$15),0,IF(AND('Main Template'!AN$21&gt;=$C$9,'Main Template'!AN$19,VLOOKUP(TRIM(UPPER(SUBSTITUTE($D79," ",""))),'Cleaned Google Form'!$A$1:$M$5000,7,FALSE)="YES"),0,IF(IFERROR(FIND('Main Template'!AN$17,VLOOKUP(TRIM(UPPER(SUBSTITUTE('Main Template'!$D79," ",""))),'Cleaned Google Form'!$A$1:$M$5000,9,FALSE),1),FALSE),0,1))))),1)</f>
        <v>1</v>
      </c>
    </row>
    <row r="80" spans="2:40">
      <c r="B80" t="str">
        <f>IFERROR(IF(ISNUMBER(MATCH(UPPER(SUBSTITUTE(D80," ","")),'Cleaned Google Form'!$A:$A,0)),"","Oops"),"Not Present")</f>
        <v/>
      </c>
      <c r="C80" s="4">
        <f>I80</f>
        <v>59</v>
      </c>
      <c r="D80" s="4" t="s">
        <v>216</v>
      </c>
      <c r="E80" s="4">
        <f>IFERROR(IF(VLOOKUP(TRIM(UPPER(SUBSTITUTE(D80," ",""))),'Cleaned Google Form'!$A$1:$L$5000,5,FALSE)="YES",1,0),0)</f>
        <v>1</v>
      </c>
      <c r="F80" s="4">
        <f>IFERROR(IF(RIGHT(VLOOKUP(TRIM(UPPER(SUBSTITUTE(D80," ",""))),'Cleaned Google Form'!$A$1:$L$5000,2,FALSE),1)="1",1,0),0)</f>
        <v>0</v>
      </c>
      <c r="G80" s="4">
        <f>IFERROR(IF(VLOOKUP(TRIM(UPPER(SUBSTITUTE(D80," ",""))),'Cleaned Google Form'!$A$1:$L$5000,3,FALSE)="VGH",1,0),0)</f>
        <v>0</v>
      </c>
      <c r="H80" s="4">
        <f>IFERROR(IF(G80+IFERROR(IF(VLOOKUP(TRIM(UPPER(SUBSTITUTE(D80," ",""))),'Cleaned Google Form'!$A$1:$L$5000,3,FALSE)="SPH",1,0),0)=0,1,0),0)</f>
        <v>0</v>
      </c>
      <c r="I80" s="4">
        <f>IF(I79="Resident Index",1,I79+1)</f>
        <v>59</v>
      </c>
      <c r="J80" s="12">
        <f>IFERROR(IF(AND(WEEKDAY('Main Template'!J$18)=1,OR(VLOOKUP(TRIM(UPPER(SUBSTITUTE($D80," ",""))),'Cleaned Google Form'!$A$1:$M$5000,3,FALSE)="SMH",VLOOKUP(TRIM(UPPER(SUBSTITUTE($D80," ",""))),'Cleaned Google Form'!$A$1:$M$5000,3,FALSE)="RCH",VLOOKUP(TRIM(UPPER(SUBSTITUTE($D80," ",""))),'Cleaned Google Form'!$A$1:$M$5000,3,FALSE)="BCCA")),0,IF(AND(J$21=1,NOT(VLOOKUP(TRIM(UPPER(SUBSTITUTE($D80," ",""))),'Cleaned Google Form'!$A$1:$M$5000,6,FALSE)="NO")),0,IF(OR(VLOOKUP(TRIM(UPPER(SUBSTITUTE($D80," ",""))),'Cleaned Google Form'!$A$1:$M$5000,8,FALSE)='Main Template'!J$12,VLOOKUP(TRIM(UPPER(SUBSTITUTE($D80," ",""))),'Cleaned Google Form'!$A$1:$M$5000,8,FALSE)='Main Template'!J$13,VLOOKUP(TRIM(UPPER(SUBSTITUTE($D80," ",""))),'Cleaned Google Form'!$A$1:$M$5000,8,FALSE)='Main Template'!J$14,VLOOKUP(TRIM(UPPER(SUBSTITUTE($D80," ",""))),'Cleaned Google Form'!$A$1:$M$5000,8,FALSE)='Main Template'!J$15),0,IF(AND('Main Template'!J$21&gt;=$C$9,'Main Template'!J$19,VLOOKUP(TRIM(UPPER(SUBSTITUTE($D80," ",""))),'Cleaned Google Form'!$A$1:$M$5000,7,FALSE)="YES"),0,IF(IFERROR(FIND('Main Template'!J$17,VLOOKUP(TRIM(UPPER(SUBSTITUTE('Main Template'!$D80," ",""))),'Cleaned Google Form'!$A$1:$M$5000,9,FALSE),1),FALSE),0,1))))),1)</f>
        <v>1</v>
      </c>
      <c r="K80" s="12">
        <f>IFERROR(IF(AND(WEEKDAY('Main Template'!K$18)=1,OR(VLOOKUP(TRIM(UPPER(SUBSTITUTE($D80," ",""))),'Cleaned Google Form'!$A$1:$M$5000,3,FALSE)="SMH",VLOOKUP(TRIM(UPPER(SUBSTITUTE($D80," ",""))),'Cleaned Google Form'!$A$1:$M$5000,3,FALSE)="RCH",VLOOKUP(TRIM(UPPER(SUBSTITUTE($D80," ",""))),'Cleaned Google Form'!$A$1:$M$5000,3,FALSE)="BCCA")),0,IF(AND(K$21=1,NOT(VLOOKUP(TRIM(UPPER(SUBSTITUTE($D80," ",""))),'Cleaned Google Form'!$A$1:$M$5000,6,FALSE)="NO")),0,IF(OR(VLOOKUP(TRIM(UPPER(SUBSTITUTE($D80," ",""))),'Cleaned Google Form'!$A$1:$M$5000,8,FALSE)='Main Template'!K$12,VLOOKUP(TRIM(UPPER(SUBSTITUTE($D80," ",""))),'Cleaned Google Form'!$A$1:$M$5000,8,FALSE)='Main Template'!K$13,VLOOKUP(TRIM(UPPER(SUBSTITUTE($D80," ",""))),'Cleaned Google Form'!$A$1:$M$5000,8,FALSE)='Main Template'!K$14,VLOOKUP(TRIM(UPPER(SUBSTITUTE($D80," ",""))),'Cleaned Google Form'!$A$1:$M$5000,8,FALSE)='Main Template'!K$15),0,IF(AND('Main Template'!K$21&gt;=$C$9,'Main Template'!K$19,VLOOKUP(TRIM(UPPER(SUBSTITUTE($D80," ",""))),'Cleaned Google Form'!$A$1:$M$5000,7,FALSE)="YES"),0,IF(IFERROR(FIND('Main Template'!K$17,VLOOKUP(TRIM(UPPER(SUBSTITUTE('Main Template'!$D80," ",""))),'Cleaned Google Form'!$A$1:$M$5000,9,FALSE),1),FALSE),0,1))))),1)</f>
        <v>1</v>
      </c>
      <c r="L80" s="12">
        <f>IFERROR(IF(AND(WEEKDAY('Main Template'!L$18)=1,OR(VLOOKUP(TRIM(UPPER(SUBSTITUTE($D80," ",""))),'Cleaned Google Form'!$A$1:$M$5000,3,FALSE)="SMH",VLOOKUP(TRIM(UPPER(SUBSTITUTE($D80," ",""))),'Cleaned Google Form'!$A$1:$M$5000,3,FALSE)="RCH",VLOOKUP(TRIM(UPPER(SUBSTITUTE($D80," ",""))),'Cleaned Google Form'!$A$1:$M$5000,3,FALSE)="BCCA")),0,IF(AND(L$21=1,NOT(VLOOKUP(TRIM(UPPER(SUBSTITUTE($D80," ",""))),'Cleaned Google Form'!$A$1:$M$5000,6,FALSE)="NO")),0,IF(OR(VLOOKUP(TRIM(UPPER(SUBSTITUTE($D80," ",""))),'Cleaned Google Form'!$A$1:$M$5000,8,FALSE)='Main Template'!L$12,VLOOKUP(TRIM(UPPER(SUBSTITUTE($D80," ",""))),'Cleaned Google Form'!$A$1:$M$5000,8,FALSE)='Main Template'!L$13,VLOOKUP(TRIM(UPPER(SUBSTITUTE($D80," ",""))),'Cleaned Google Form'!$A$1:$M$5000,8,FALSE)='Main Template'!L$14,VLOOKUP(TRIM(UPPER(SUBSTITUTE($D80," ",""))),'Cleaned Google Form'!$A$1:$M$5000,8,FALSE)='Main Template'!L$15),0,IF(AND('Main Template'!L$21&gt;=$C$9,'Main Template'!L$19,VLOOKUP(TRIM(UPPER(SUBSTITUTE($D80," ",""))),'Cleaned Google Form'!$A$1:$M$5000,7,FALSE)="YES"),0,IF(IFERROR(FIND('Main Template'!L$17,VLOOKUP(TRIM(UPPER(SUBSTITUTE('Main Template'!$D80," ",""))),'Cleaned Google Form'!$A$1:$M$5000,9,FALSE),1),FALSE),0,1))))),1)</f>
        <v>1</v>
      </c>
      <c r="M80" s="12">
        <f>IFERROR(IF(AND(WEEKDAY('Main Template'!M$18)=1,OR(VLOOKUP(TRIM(UPPER(SUBSTITUTE($D80," ",""))),'Cleaned Google Form'!$A$1:$M$5000,3,FALSE)="SMH",VLOOKUP(TRIM(UPPER(SUBSTITUTE($D80," ",""))),'Cleaned Google Form'!$A$1:$M$5000,3,FALSE)="RCH",VLOOKUP(TRIM(UPPER(SUBSTITUTE($D80," ",""))),'Cleaned Google Form'!$A$1:$M$5000,3,FALSE)="BCCA")),0,IF(AND(M$21=1,NOT(VLOOKUP(TRIM(UPPER(SUBSTITUTE($D80," ",""))),'Cleaned Google Form'!$A$1:$M$5000,6,FALSE)="NO")),0,IF(OR(VLOOKUP(TRIM(UPPER(SUBSTITUTE($D80," ",""))),'Cleaned Google Form'!$A$1:$M$5000,8,FALSE)='Main Template'!M$12,VLOOKUP(TRIM(UPPER(SUBSTITUTE($D80," ",""))),'Cleaned Google Form'!$A$1:$M$5000,8,FALSE)='Main Template'!M$13,VLOOKUP(TRIM(UPPER(SUBSTITUTE($D80," ",""))),'Cleaned Google Form'!$A$1:$M$5000,8,FALSE)='Main Template'!M$14,VLOOKUP(TRIM(UPPER(SUBSTITUTE($D80," ",""))),'Cleaned Google Form'!$A$1:$M$5000,8,FALSE)='Main Template'!M$15),0,IF(AND('Main Template'!M$21&gt;=$C$9,'Main Template'!M$19,VLOOKUP(TRIM(UPPER(SUBSTITUTE($D80," ",""))),'Cleaned Google Form'!$A$1:$M$5000,7,FALSE)="YES"),0,IF(IFERROR(FIND('Main Template'!M$17,VLOOKUP(TRIM(UPPER(SUBSTITUTE('Main Template'!$D80," ",""))),'Cleaned Google Form'!$A$1:$M$5000,9,FALSE),1),FALSE),0,1))))),1)</f>
        <v>1</v>
      </c>
      <c r="N80" s="12">
        <f>IFERROR(IF(AND(WEEKDAY('Main Template'!N$18)=1,OR(VLOOKUP(TRIM(UPPER(SUBSTITUTE($D80," ",""))),'Cleaned Google Form'!$A$1:$M$5000,3,FALSE)="SMH",VLOOKUP(TRIM(UPPER(SUBSTITUTE($D80," ",""))),'Cleaned Google Form'!$A$1:$M$5000,3,FALSE)="RCH",VLOOKUP(TRIM(UPPER(SUBSTITUTE($D80," ",""))),'Cleaned Google Form'!$A$1:$M$5000,3,FALSE)="BCCA")),0,IF(AND(N$21=1,NOT(VLOOKUP(TRIM(UPPER(SUBSTITUTE($D80," ",""))),'Cleaned Google Form'!$A$1:$M$5000,6,FALSE)="NO")),0,IF(OR(VLOOKUP(TRIM(UPPER(SUBSTITUTE($D80," ",""))),'Cleaned Google Form'!$A$1:$M$5000,8,FALSE)='Main Template'!N$12,VLOOKUP(TRIM(UPPER(SUBSTITUTE($D80," ",""))),'Cleaned Google Form'!$A$1:$M$5000,8,FALSE)='Main Template'!N$13,VLOOKUP(TRIM(UPPER(SUBSTITUTE($D80," ",""))),'Cleaned Google Form'!$A$1:$M$5000,8,FALSE)='Main Template'!N$14,VLOOKUP(TRIM(UPPER(SUBSTITUTE($D80," ",""))),'Cleaned Google Form'!$A$1:$M$5000,8,FALSE)='Main Template'!N$15),0,IF(AND('Main Template'!N$21&gt;=$C$9,'Main Template'!N$19,VLOOKUP(TRIM(UPPER(SUBSTITUTE($D80," ",""))),'Cleaned Google Form'!$A$1:$M$5000,7,FALSE)="YES"),0,IF(IFERROR(FIND('Main Template'!N$17,VLOOKUP(TRIM(UPPER(SUBSTITUTE('Main Template'!$D80," ",""))),'Cleaned Google Form'!$A$1:$M$5000,9,FALSE),1),FALSE),0,1))))),1)</f>
        <v>1</v>
      </c>
      <c r="O80" s="12">
        <f>IFERROR(IF(AND(WEEKDAY('Main Template'!O$18)=1,OR(VLOOKUP(TRIM(UPPER(SUBSTITUTE($D80," ",""))),'Cleaned Google Form'!$A$1:$M$5000,3,FALSE)="SMH",VLOOKUP(TRIM(UPPER(SUBSTITUTE($D80," ",""))),'Cleaned Google Form'!$A$1:$M$5000,3,FALSE)="RCH",VLOOKUP(TRIM(UPPER(SUBSTITUTE($D80," ",""))),'Cleaned Google Form'!$A$1:$M$5000,3,FALSE)="BCCA")),0,IF(AND(O$21=1,NOT(VLOOKUP(TRIM(UPPER(SUBSTITUTE($D80," ",""))),'Cleaned Google Form'!$A$1:$M$5000,6,FALSE)="NO")),0,IF(OR(VLOOKUP(TRIM(UPPER(SUBSTITUTE($D80," ",""))),'Cleaned Google Form'!$A$1:$M$5000,8,FALSE)='Main Template'!O$12,VLOOKUP(TRIM(UPPER(SUBSTITUTE($D80," ",""))),'Cleaned Google Form'!$A$1:$M$5000,8,FALSE)='Main Template'!O$13,VLOOKUP(TRIM(UPPER(SUBSTITUTE($D80," ",""))),'Cleaned Google Form'!$A$1:$M$5000,8,FALSE)='Main Template'!O$14,VLOOKUP(TRIM(UPPER(SUBSTITUTE($D80," ",""))),'Cleaned Google Form'!$A$1:$M$5000,8,FALSE)='Main Template'!O$15),0,IF(AND('Main Template'!O$21&gt;=$C$9,'Main Template'!O$19,VLOOKUP(TRIM(UPPER(SUBSTITUTE($D80," ",""))),'Cleaned Google Form'!$A$1:$M$5000,7,FALSE)="YES"),0,IF(IFERROR(FIND('Main Template'!O$17,VLOOKUP(TRIM(UPPER(SUBSTITUTE('Main Template'!$D80," ",""))),'Cleaned Google Form'!$A$1:$M$5000,9,FALSE),1),FALSE),0,1))))),1)</f>
        <v>1</v>
      </c>
      <c r="P80" s="12">
        <f>IFERROR(IF(AND(WEEKDAY('Main Template'!P$18)=1,OR(VLOOKUP(TRIM(UPPER(SUBSTITUTE($D80," ",""))),'Cleaned Google Form'!$A$1:$M$5000,3,FALSE)="SMH",VLOOKUP(TRIM(UPPER(SUBSTITUTE($D80," ",""))),'Cleaned Google Form'!$A$1:$M$5000,3,FALSE)="RCH",VLOOKUP(TRIM(UPPER(SUBSTITUTE($D80," ",""))),'Cleaned Google Form'!$A$1:$M$5000,3,FALSE)="BCCA")),0,IF(AND(P$21=1,NOT(VLOOKUP(TRIM(UPPER(SUBSTITUTE($D80," ",""))),'Cleaned Google Form'!$A$1:$M$5000,6,FALSE)="NO")),0,IF(OR(VLOOKUP(TRIM(UPPER(SUBSTITUTE($D80," ",""))),'Cleaned Google Form'!$A$1:$M$5000,8,FALSE)='Main Template'!P$12,VLOOKUP(TRIM(UPPER(SUBSTITUTE($D80," ",""))),'Cleaned Google Form'!$A$1:$M$5000,8,FALSE)='Main Template'!P$13,VLOOKUP(TRIM(UPPER(SUBSTITUTE($D80," ",""))),'Cleaned Google Form'!$A$1:$M$5000,8,FALSE)='Main Template'!P$14,VLOOKUP(TRIM(UPPER(SUBSTITUTE($D80," ",""))),'Cleaned Google Form'!$A$1:$M$5000,8,FALSE)='Main Template'!P$15),0,IF(AND('Main Template'!P$21&gt;=$C$9,'Main Template'!P$19,VLOOKUP(TRIM(UPPER(SUBSTITUTE($D80," ",""))),'Cleaned Google Form'!$A$1:$M$5000,7,FALSE)="YES"),0,IF(IFERROR(FIND('Main Template'!P$17,VLOOKUP(TRIM(UPPER(SUBSTITUTE('Main Template'!$D80," ",""))),'Cleaned Google Form'!$A$1:$M$5000,9,FALSE),1),FALSE),0,1))))),1)</f>
        <v>1</v>
      </c>
      <c r="Q80" s="12">
        <f>IFERROR(IF(AND(WEEKDAY('Main Template'!Q$18)=1,OR(VLOOKUP(TRIM(UPPER(SUBSTITUTE($D80," ",""))),'Cleaned Google Form'!$A$1:$M$5000,3,FALSE)="SMH",VLOOKUP(TRIM(UPPER(SUBSTITUTE($D80," ",""))),'Cleaned Google Form'!$A$1:$M$5000,3,FALSE)="RCH",VLOOKUP(TRIM(UPPER(SUBSTITUTE($D80," ",""))),'Cleaned Google Form'!$A$1:$M$5000,3,FALSE)="BCCA")),0,IF(AND(Q$21=1,NOT(VLOOKUP(TRIM(UPPER(SUBSTITUTE($D80," ",""))),'Cleaned Google Form'!$A$1:$M$5000,6,FALSE)="NO")),0,IF(OR(VLOOKUP(TRIM(UPPER(SUBSTITUTE($D80," ",""))),'Cleaned Google Form'!$A$1:$M$5000,8,FALSE)='Main Template'!Q$12,VLOOKUP(TRIM(UPPER(SUBSTITUTE($D80," ",""))),'Cleaned Google Form'!$A$1:$M$5000,8,FALSE)='Main Template'!Q$13,VLOOKUP(TRIM(UPPER(SUBSTITUTE($D80," ",""))),'Cleaned Google Form'!$A$1:$M$5000,8,FALSE)='Main Template'!Q$14,VLOOKUP(TRIM(UPPER(SUBSTITUTE($D80," ",""))),'Cleaned Google Form'!$A$1:$M$5000,8,FALSE)='Main Template'!Q$15),0,IF(AND('Main Template'!Q$21&gt;=$C$9,'Main Template'!Q$19,VLOOKUP(TRIM(UPPER(SUBSTITUTE($D80," ",""))),'Cleaned Google Form'!$A$1:$M$5000,7,FALSE)="YES"),0,IF(IFERROR(FIND('Main Template'!Q$17,VLOOKUP(TRIM(UPPER(SUBSTITUTE('Main Template'!$D80," ",""))),'Cleaned Google Form'!$A$1:$M$5000,9,FALSE),1),FALSE),0,1))))),1)</f>
        <v>1</v>
      </c>
      <c r="R80" s="12">
        <f>IFERROR(IF(AND(WEEKDAY('Main Template'!R$18)=1,OR(VLOOKUP(TRIM(UPPER(SUBSTITUTE($D80," ",""))),'Cleaned Google Form'!$A$1:$M$5000,3,FALSE)="SMH",VLOOKUP(TRIM(UPPER(SUBSTITUTE($D80," ",""))),'Cleaned Google Form'!$A$1:$M$5000,3,FALSE)="RCH",VLOOKUP(TRIM(UPPER(SUBSTITUTE($D80," ",""))),'Cleaned Google Form'!$A$1:$M$5000,3,FALSE)="BCCA")),0,IF(AND(R$21=1,NOT(VLOOKUP(TRIM(UPPER(SUBSTITUTE($D80," ",""))),'Cleaned Google Form'!$A$1:$M$5000,6,FALSE)="NO")),0,IF(OR(VLOOKUP(TRIM(UPPER(SUBSTITUTE($D80," ",""))),'Cleaned Google Form'!$A$1:$M$5000,8,FALSE)='Main Template'!R$12,VLOOKUP(TRIM(UPPER(SUBSTITUTE($D80," ",""))),'Cleaned Google Form'!$A$1:$M$5000,8,FALSE)='Main Template'!R$13,VLOOKUP(TRIM(UPPER(SUBSTITUTE($D80," ",""))),'Cleaned Google Form'!$A$1:$M$5000,8,FALSE)='Main Template'!R$14,VLOOKUP(TRIM(UPPER(SUBSTITUTE($D80," ",""))),'Cleaned Google Form'!$A$1:$M$5000,8,FALSE)='Main Template'!R$15),0,IF(AND('Main Template'!R$21&gt;=$C$9,'Main Template'!R$19,VLOOKUP(TRIM(UPPER(SUBSTITUTE($D80," ",""))),'Cleaned Google Form'!$A$1:$M$5000,7,FALSE)="YES"),0,IF(IFERROR(FIND('Main Template'!R$17,VLOOKUP(TRIM(UPPER(SUBSTITUTE('Main Template'!$D80," ",""))),'Cleaned Google Form'!$A$1:$M$5000,9,FALSE),1),FALSE),0,1))))),1)</f>
        <v>1</v>
      </c>
      <c r="S80" s="12">
        <f>IFERROR(IF(AND(WEEKDAY('Main Template'!S$18)=1,OR(VLOOKUP(TRIM(UPPER(SUBSTITUTE($D80," ",""))),'Cleaned Google Form'!$A$1:$M$5000,3,FALSE)="SMH",VLOOKUP(TRIM(UPPER(SUBSTITUTE($D80," ",""))),'Cleaned Google Form'!$A$1:$M$5000,3,FALSE)="RCH",VLOOKUP(TRIM(UPPER(SUBSTITUTE($D80," ",""))),'Cleaned Google Form'!$A$1:$M$5000,3,FALSE)="BCCA")),0,IF(AND(S$21=1,NOT(VLOOKUP(TRIM(UPPER(SUBSTITUTE($D80," ",""))),'Cleaned Google Form'!$A$1:$M$5000,6,FALSE)="NO")),0,IF(OR(VLOOKUP(TRIM(UPPER(SUBSTITUTE($D80," ",""))),'Cleaned Google Form'!$A$1:$M$5000,8,FALSE)='Main Template'!S$12,VLOOKUP(TRIM(UPPER(SUBSTITUTE($D80," ",""))),'Cleaned Google Form'!$A$1:$M$5000,8,FALSE)='Main Template'!S$13,VLOOKUP(TRIM(UPPER(SUBSTITUTE($D80," ",""))),'Cleaned Google Form'!$A$1:$M$5000,8,FALSE)='Main Template'!S$14,VLOOKUP(TRIM(UPPER(SUBSTITUTE($D80," ",""))),'Cleaned Google Form'!$A$1:$M$5000,8,FALSE)='Main Template'!S$15),0,IF(AND('Main Template'!S$21&gt;=$C$9,'Main Template'!S$19,VLOOKUP(TRIM(UPPER(SUBSTITUTE($D80," ",""))),'Cleaned Google Form'!$A$1:$M$5000,7,FALSE)="YES"),0,IF(IFERROR(FIND('Main Template'!S$17,VLOOKUP(TRIM(UPPER(SUBSTITUTE('Main Template'!$D80," ",""))),'Cleaned Google Form'!$A$1:$M$5000,9,FALSE),1),FALSE),0,1))))),1)</f>
        <v>1</v>
      </c>
      <c r="T80" s="12">
        <f>IFERROR(IF(AND(WEEKDAY('Main Template'!T$18)=1,OR(VLOOKUP(TRIM(UPPER(SUBSTITUTE($D80," ",""))),'Cleaned Google Form'!$A$1:$M$5000,3,FALSE)="SMH",VLOOKUP(TRIM(UPPER(SUBSTITUTE($D80," ",""))),'Cleaned Google Form'!$A$1:$M$5000,3,FALSE)="RCH",VLOOKUP(TRIM(UPPER(SUBSTITUTE($D80," ",""))),'Cleaned Google Form'!$A$1:$M$5000,3,FALSE)="BCCA")),0,IF(AND(T$21=1,NOT(VLOOKUP(TRIM(UPPER(SUBSTITUTE($D80," ",""))),'Cleaned Google Form'!$A$1:$M$5000,6,FALSE)="NO")),0,IF(OR(VLOOKUP(TRIM(UPPER(SUBSTITUTE($D80," ",""))),'Cleaned Google Form'!$A$1:$M$5000,8,FALSE)='Main Template'!T$12,VLOOKUP(TRIM(UPPER(SUBSTITUTE($D80," ",""))),'Cleaned Google Form'!$A$1:$M$5000,8,FALSE)='Main Template'!T$13,VLOOKUP(TRIM(UPPER(SUBSTITUTE($D80," ",""))),'Cleaned Google Form'!$A$1:$M$5000,8,FALSE)='Main Template'!T$14,VLOOKUP(TRIM(UPPER(SUBSTITUTE($D80," ",""))),'Cleaned Google Form'!$A$1:$M$5000,8,FALSE)='Main Template'!T$15),0,IF(AND('Main Template'!T$21&gt;=$C$9,'Main Template'!T$19,VLOOKUP(TRIM(UPPER(SUBSTITUTE($D80," ",""))),'Cleaned Google Form'!$A$1:$M$5000,7,FALSE)="YES"),0,IF(IFERROR(FIND('Main Template'!T$17,VLOOKUP(TRIM(UPPER(SUBSTITUTE('Main Template'!$D80," ",""))),'Cleaned Google Form'!$A$1:$M$5000,9,FALSE),1),FALSE),0,1))))),1)</f>
        <v>1</v>
      </c>
      <c r="U80" s="12">
        <f>IFERROR(IF(AND(WEEKDAY('Main Template'!U$18)=1,OR(VLOOKUP(TRIM(UPPER(SUBSTITUTE($D80," ",""))),'Cleaned Google Form'!$A$1:$M$5000,3,FALSE)="SMH",VLOOKUP(TRIM(UPPER(SUBSTITUTE($D80," ",""))),'Cleaned Google Form'!$A$1:$M$5000,3,FALSE)="RCH",VLOOKUP(TRIM(UPPER(SUBSTITUTE($D80," ",""))),'Cleaned Google Form'!$A$1:$M$5000,3,FALSE)="BCCA")),0,IF(AND(U$21=1,NOT(VLOOKUP(TRIM(UPPER(SUBSTITUTE($D80," ",""))),'Cleaned Google Form'!$A$1:$M$5000,6,FALSE)="NO")),0,IF(OR(VLOOKUP(TRIM(UPPER(SUBSTITUTE($D80," ",""))),'Cleaned Google Form'!$A$1:$M$5000,8,FALSE)='Main Template'!U$12,VLOOKUP(TRIM(UPPER(SUBSTITUTE($D80," ",""))),'Cleaned Google Form'!$A$1:$M$5000,8,FALSE)='Main Template'!U$13,VLOOKUP(TRIM(UPPER(SUBSTITUTE($D80," ",""))),'Cleaned Google Form'!$A$1:$M$5000,8,FALSE)='Main Template'!U$14,VLOOKUP(TRIM(UPPER(SUBSTITUTE($D80," ",""))),'Cleaned Google Form'!$A$1:$M$5000,8,FALSE)='Main Template'!U$15),0,IF(AND('Main Template'!U$21&gt;=$C$9,'Main Template'!U$19,VLOOKUP(TRIM(UPPER(SUBSTITUTE($D80," ",""))),'Cleaned Google Form'!$A$1:$M$5000,7,FALSE)="YES"),0,IF(IFERROR(FIND('Main Template'!U$17,VLOOKUP(TRIM(UPPER(SUBSTITUTE('Main Template'!$D80," ",""))),'Cleaned Google Form'!$A$1:$M$5000,9,FALSE),1),FALSE),0,1))))),1)</f>
        <v>1</v>
      </c>
      <c r="V80" s="12">
        <f>IFERROR(IF(AND(WEEKDAY('Main Template'!V$18)=1,OR(VLOOKUP(TRIM(UPPER(SUBSTITUTE($D80," ",""))),'Cleaned Google Form'!$A$1:$M$5000,3,FALSE)="SMH",VLOOKUP(TRIM(UPPER(SUBSTITUTE($D80," ",""))),'Cleaned Google Form'!$A$1:$M$5000,3,FALSE)="RCH",VLOOKUP(TRIM(UPPER(SUBSTITUTE($D80," ",""))),'Cleaned Google Form'!$A$1:$M$5000,3,FALSE)="BCCA")),0,IF(AND(V$21=1,NOT(VLOOKUP(TRIM(UPPER(SUBSTITUTE($D80," ",""))),'Cleaned Google Form'!$A$1:$M$5000,6,FALSE)="NO")),0,IF(OR(VLOOKUP(TRIM(UPPER(SUBSTITUTE($D80," ",""))),'Cleaned Google Form'!$A$1:$M$5000,8,FALSE)='Main Template'!V$12,VLOOKUP(TRIM(UPPER(SUBSTITUTE($D80," ",""))),'Cleaned Google Form'!$A$1:$M$5000,8,FALSE)='Main Template'!V$13,VLOOKUP(TRIM(UPPER(SUBSTITUTE($D80," ",""))),'Cleaned Google Form'!$A$1:$M$5000,8,FALSE)='Main Template'!V$14,VLOOKUP(TRIM(UPPER(SUBSTITUTE($D80," ",""))),'Cleaned Google Form'!$A$1:$M$5000,8,FALSE)='Main Template'!V$15),0,IF(AND('Main Template'!V$21&gt;=$C$9,'Main Template'!V$19,VLOOKUP(TRIM(UPPER(SUBSTITUTE($D80," ",""))),'Cleaned Google Form'!$A$1:$M$5000,7,FALSE)="YES"),0,IF(IFERROR(FIND('Main Template'!V$17,VLOOKUP(TRIM(UPPER(SUBSTITUTE('Main Template'!$D80," ",""))),'Cleaned Google Form'!$A$1:$M$5000,9,FALSE),1),FALSE),0,1))))),1)</f>
        <v>1</v>
      </c>
      <c r="W80" s="12">
        <f>IFERROR(IF(AND(WEEKDAY('Main Template'!W$18)=1,OR(VLOOKUP(TRIM(UPPER(SUBSTITUTE($D80," ",""))),'Cleaned Google Form'!$A$1:$M$5000,3,FALSE)="SMH",VLOOKUP(TRIM(UPPER(SUBSTITUTE($D80," ",""))),'Cleaned Google Form'!$A$1:$M$5000,3,FALSE)="RCH",VLOOKUP(TRIM(UPPER(SUBSTITUTE($D80," ",""))),'Cleaned Google Form'!$A$1:$M$5000,3,FALSE)="BCCA")),0,IF(AND(W$21=1,NOT(VLOOKUP(TRIM(UPPER(SUBSTITUTE($D80," ",""))),'Cleaned Google Form'!$A$1:$M$5000,6,FALSE)="NO")),0,IF(OR(VLOOKUP(TRIM(UPPER(SUBSTITUTE($D80," ",""))),'Cleaned Google Form'!$A$1:$M$5000,8,FALSE)='Main Template'!W$12,VLOOKUP(TRIM(UPPER(SUBSTITUTE($D80," ",""))),'Cleaned Google Form'!$A$1:$M$5000,8,FALSE)='Main Template'!W$13,VLOOKUP(TRIM(UPPER(SUBSTITUTE($D80," ",""))),'Cleaned Google Form'!$A$1:$M$5000,8,FALSE)='Main Template'!W$14,VLOOKUP(TRIM(UPPER(SUBSTITUTE($D80," ",""))),'Cleaned Google Form'!$A$1:$M$5000,8,FALSE)='Main Template'!W$15),0,IF(AND('Main Template'!W$21&gt;=$C$9,'Main Template'!W$19,VLOOKUP(TRIM(UPPER(SUBSTITUTE($D80," ",""))),'Cleaned Google Form'!$A$1:$M$5000,7,FALSE)="YES"),0,IF(IFERROR(FIND('Main Template'!W$17,VLOOKUP(TRIM(UPPER(SUBSTITUTE('Main Template'!$D80," ",""))),'Cleaned Google Form'!$A$1:$M$5000,9,FALSE),1),FALSE),0,1))))),1)</f>
        <v>1</v>
      </c>
      <c r="X80" s="12">
        <f>IFERROR(IF(AND(WEEKDAY('Main Template'!X$18)=1,OR(VLOOKUP(TRIM(UPPER(SUBSTITUTE($D80," ",""))),'Cleaned Google Form'!$A$1:$M$5000,3,FALSE)="SMH",VLOOKUP(TRIM(UPPER(SUBSTITUTE($D80," ",""))),'Cleaned Google Form'!$A$1:$M$5000,3,FALSE)="RCH",VLOOKUP(TRIM(UPPER(SUBSTITUTE($D80," ",""))),'Cleaned Google Form'!$A$1:$M$5000,3,FALSE)="BCCA")),0,IF(AND(X$21=1,NOT(VLOOKUP(TRIM(UPPER(SUBSTITUTE($D80," ",""))),'Cleaned Google Form'!$A$1:$M$5000,6,FALSE)="NO")),0,IF(OR(VLOOKUP(TRIM(UPPER(SUBSTITUTE($D80," ",""))),'Cleaned Google Form'!$A$1:$M$5000,8,FALSE)='Main Template'!X$12,VLOOKUP(TRIM(UPPER(SUBSTITUTE($D80," ",""))),'Cleaned Google Form'!$A$1:$M$5000,8,FALSE)='Main Template'!X$13,VLOOKUP(TRIM(UPPER(SUBSTITUTE($D80," ",""))),'Cleaned Google Form'!$A$1:$M$5000,8,FALSE)='Main Template'!X$14,VLOOKUP(TRIM(UPPER(SUBSTITUTE($D80," ",""))),'Cleaned Google Form'!$A$1:$M$5000,8,FALSE)='Main Template'!X$15),0,IF(AND('Main Template'!X$21&gt;=$C$9,'Main Template'!X$19,VLOOKUP(TRIM(UPPER(SUBSTITUTE($D80," ",""))),'Cleaned Google Form'!$A$1:$M$5000,7,FALSE)="YES"),0,IF(IFERROR(FIND('Main Template'!X$17,VLOOKUP(TRIM(UPPER(SUBSTITUTE('Main Template'!$D80," ",""))),'Cleaned Google Form'!$A$1:$M$5000,9,FALSE),1),FALSE),0,1))))),1)</f>
        <v>1</v>
      </c>
      <c r="Y80" s="12">
        <f>IFERROR(IF(AND(WEEKDAY('Main Template'!Y$18)=1,OR(VLOOKUP(TRIM(UPPER(SUBSTITUTE($D80," ",""))),'Cleaned Google Form'!$A$1:$M$5000,3,FALSE)="SMH",VLOOKUP(TRIM(UPPER(SUBSTITUTE($D80," ",""))),'Cleaned Google Form'!$A$1:$M$5000,3,FALSE)="RCH",VLOOKUP(TRIM(UPPER(SUBSTITUTE($D80," ",""))),'Cleaned Google Form'!$A$1:$M$5000,3,FALSE)="BCCA")),0,IF(AND(Y$21=1,NOT(VLOOKUP(TRIM(UPPER(SUBSTITUTE($D80," ",""))),'Cleaned Google Form'!$A$1:$M$5000,6,FALSE)="NO")),0,IF(OR(VLOOKUP(TRIM(UPPER(SUBSTITUTE($D80," ",""))),'Cleaned Google Form'!$A$1:$M$5000,8,FALSE)='Main Template'!Y$12,VLOOKUP(TRIM(UPPER(SUBSTITUTE($D80," ",""))),'Cleaned Google Form'!$A$1:$M$5000,8,FALSE)='Main Template'!Y$13,VLOOKUP(TRIM(UPPER(SUBSTITUTE($D80," ",""))),'Cleaned Google Form'!$A$1:$M$5000,8,FALSE)='Main Template'!Y$14,VLOOKUP(TRIM(UPPER(SUBSTITUTE($D80," ",""))),'Cleaned Google Form'!$A$1:$M$5000,8,FALSE)='Main Template'!Y$15),0,IF(AND('Main Template'!Y$21&gt;=$C$9,'Main Template'!Y$19,VLOOKUP(TRIM(UPPER(SUBSTITUTE($D80," ",""))),'Cleaned Google Form'!$A$1:$M$5000,7,FALSE)="YES"),0,IF(IFERROR(FIND('Main Template'!Y$17,VLOOKUP(TRIM(UPPER(SUBSTITUTE('Main Template'!$D80," ",""))),'Cleaned Google Form'!$A$1:$M$5000,9,FALSE),1),FALSE),0,1))))),1)</f>
        <v>1</v>
      </c>
      <c r="Z80" s="12">
        <f>IFERROR(IF(AND(WEEKDAY('Main Template'!Z$18)=1,OR(VLOOKUP(TRIM(UPPER(SUBSTITUTE($D80," ",""))),'Cleaned Google Form'!$A$1:$M$5000,3,FALSE)="SMH",VLOOKUP(TRIM(UPPER(SUBSTITUTE($D80," ",""))),'Cleaned Google Form'!$A$1:$M$5000,3,FALSE)="RCH",VLOOKUP(TRIM(UPPER(SUBSTITUTE($D80," ",""))),'Cleaned Google Form'!$A$1:$M$5000,3,FALSE)="BCCA")),0,IF(AND(Z$21=1,NOT(VLOOKUP(TRIM(UPPER(SUBSTITUTE($D80," ",""))),'Cleaned Google Form'!$A$1:$M$5000,6,FALSE)="NO")),0,IF(OR(VLOOKUP(TRIM(UPPER(SUBSTITUTE($D80," ",""))),'Cleaned Google Form'!$A$1:$M$5000,8,FALSE)='Main Template'!Z$12,VLOOKUP(TRIM(UPPER(SUBSTITUTE($D80," ",""))),'Cleaned Google Form'!$A$1:$M$5000,8,FALSE)='Main Template'!Z$13,VLOOKUP(TRIM(UPPER(SUBSTITUTE($D80," ",""))),'Cleaned Google Form'!$A$1:$M$5000,8,FALSE)='Main Template'!Z$14,VLOOKUP(TRIM(UPPER(SUBSTITUTE($D80," ",""))),'Cleaned Google Form'!$A$1:$M$5000,8,FALSE)='Main Template'!Z$15),0,IF(AND('Main Template'!Z$21&gt;=$C$9,'Main Template'!Z$19,VLOOKUP(TRIM(UPPER(SUBSTITUTE($D80," ",""))),'Cleaned Google Form'!$A$1:$M$5000,7,FALSE)="YES"),0,IF(IFERROR(FIND('Main Template'!Z$17,VLOOKUP(TRIM(UPPER(SUBSTITUTE('Main Template'!$D80," ",""))),'Cleaned Google Form'!$A$1:$M$5000,9,FALSE),1),FALSE),0,1))))),1)</f>
        <v>1</v>
      </c>
      <c r="AA80" s="12">
        <f>IFERROR(IF(AND(WEEKDAY('Main Template'!AA$18)=1,OR(VLOOKUP(TRIM(UPPER(SUBSTITUTE($D80," ",""))),'Cleaned Google Form'!$A$1:$M$5000,3,FALSE)="SMH",VLOOKUP(TRIM(UPPER(SUBSTITUTE($D80," ",""))),'Cleaned Google Form'!$A$1:$M$5000,3,FALSE)="RCH",VLOOKUP(TRIM(UPPER(SUBSTITUTE($D80," ",""))),'Cleaned Google Form'!$A$1:$M$5000,3,FALSE)="BCCA")),0,IF(AND(AA$21=1,NOT(VLOOKUP(TRIM(UPPER(SUBSTITUTE($D80," ",""))),'Cleaned Google Form'!$A$1:$M$5000,6,FALSE)="NO")),0,IF(OR(VLOOKUP(TRIM(UPPER(SUBSTITUTE($D80," ",""))),'Cleaned Google Form'!$A$1:$M$5000,8,FALSE)='Main Template'!AA$12,VLOOKUP(TRIM(UPPER(SUBSTITUTE($D80," ",""))),'Cleaned Google Form'!$A$1:$M$5000,8,FALSE)='Main Template'!AA$13,VLOOKUP(TRIM(UPPER(SUBSTITUTE($D80," ",""))),'Cleaned Google Form'!$A$1:$M$5000,8,FALSE)='Main Template'!AA$14,VLOOKUP(TRIM(UPPER(SUBSTITUTE($D80," ",""))),'Cleaned Google Form'!$A$1:$M$5000,8,FALSE)='Main Template'!AA$15),0,IF(AND('Main Template'!AA$21&gt;=$C$9,'Main Template'!AA$19,VLOOKUP(TRIM(UPPER(SUBSTITUTE($D80," ",""))),'Cleaned Google Form'!$A$1:$M$5000,7,FALSE)="YES"),0,IF(IFERROR(FIND('Main Template'!AA$17,VLOOKUP(TRIM(UPPER(SUBSTITUTE('Main Template'!$D80," ",""))),'Cleaned Google Form'!$A$1:$M$5000,9,FALSE),1),FALSE),0,1))))),1)</f>
        <v>1</v>
      </c>
      <c r="AB80" s="12">
        <f>IFERROR(IF(AND(WEEKDAY('Main Template'!AB$18)=1,OR(VLOOKUP(TRIM(UPPER(SUBSTITUTE($D80," ",""))),'Cleaned Google Form'!$A$1:$M$5000,3,FALSE)="SMH",VLOOKUP(TRIM(UPPER(SUBSTITUTE($D80," ",""))),'Cleaned Google Form'!$A$1:$M$5000,3,FALSE)="RCH",VLOOKUP(TRIM(UPPER(SUBSTITUTE($D80," ",""))),'Cleaned Google Form'!$A$1:$M$5000,3,FALSE)="BCCA")),0,IF(AND(AB$21=1,NOT(VLOOKUP(TRIM(UPPER(SUBSTITUTE($D80," ",""))),'Cleaned Google Form'!$A$1:$M$5000,6,FALSE)="NO")),0,IF(OR(VLOOKUP(TRIM(UPPER(SUBSTITUTE($D80," ",""))),'Cleaned Google Form'!$A$1:$M$5000,8,FALSE)='Main Template'!AB$12,VLOOKUP(TRIM(UPPER(SUBSTITUTE($D80," ",""))),'Cleaned Google Form'!$A$1:$M$5000,8,FALSE)='Main Template'!AB$13,VLOOKUP(TRIM(UPPER(SUBSTITUTE($D80," ",""))),'Cleaned Google Form'!$A$1:$M$5000,8,FALSE)='Main Template'!AB$14,VLOOKUP(TRIM(UPPER(SUBSTITUTE($D80," ",""))),'Cleaned Google Form'!$A$1:$M$5000,8,FALSE)='Main Template'!AB$15),0,IF(AND('Main Template'!AB$21&gt;=$C$9,'Main Template'!AB$19,VLOOKUP(TRIM(UPPER(SUBSTITUTE($D80," ",""))),'Cleaned Google Form'!$A$1:$M$5000,7,FALSE)="YES"),0,IF(IFERROR(FIND('Main Template'!AB$17,VLOOKUP(TRIM(UPPER(SUBSTITUTE('Main Template'!$D80," ",""))),'Cleaned Google Form'!$A$1:$M$5000,9,FALSE),1),FALSE),0,1))))),1)</f>
        <v>1</v>
      </c>
      <c r="AC80" s="12">
        <f>IFERROR(IF(AND(WEEKDAY('Main Template'!AC$18)=1,OR(VLOOKUP(TRIM(UPPER(SUBSTITUTE($D80," ",""))),'Cleaned Google Form'!$A$1:$M$5000,3,FALSE)="SMH",VLOOKUP(TRIM(UPPER(SUBSTITUTE($D80," ",""))),'Cleaned Google Form'!$A$1:$M$5000,3,FALSE)="RCH",VLOOKUP(TRIM(UPPER(SUBSTITUTE($D80," ",""))),'Cleaned Google Form'!$A$1:$M$5000,3,FALSE)="BCCA")),0,IF(AND(AC$21=1,NOT(VLOOKUP(TRIM(UPPER(SUBSTITUTE($D80," ",""))),'Cleaned Google Form'!$A$1:$M$5000,6,FALSE)="NO")),0,IF(OR(VLOOKUP(TRIM(UPPER(SUBSTITUTE($D80," ",""))),'Cleaned Google Form'!$A$1:$M$5000,8,FALSE)='Main Template'!AC$12,VLOOKUP(TRIM(UPPER(SUBSTITUTE($D80," ",""))),'Cleaned Google Form'!$A$1:$M$5000,8,FALSE)='Main Template'!AC$13,VLOOKUP(TRIM(UPPER(SUBSTITUTE($D80," ",""))),'Cleaned Google Form'!$A$1:$M$5000,8,FALSE)='Main Template'!AC$14,VLOOKUP(TRIM(UPPER(SUBSTITUTE($D80," ",""))),'Cleaned Google Form'!$A$1:$M$5000,8,FALSE)='Main Template'!AC$15),0,IF(AND('Main Template'!AC$21&gt;=$C$9,'Main Template'!AC$19,VLOOKUP(TRIM(UPPER(SUBSTITUTE($D80," ",""))),'Cleaned Google Form'!$A$1:$M$5000,7,FALSE)="YES"),0,IF(IFERROR(FIND('Main Template'!AC$17,VLOOKUP(TRIM(UPPER(SUBSTITUTE('Main Template'!$D80," ",""))),'Cleaned Google Form'!$A$1:$M$5000,9,FALSE),1),FALSE),0,1))))),1)</f>
        <v>1</v>
      </c>
      <c r="AD80" s="12">
        <f>IFERROR(IF(AND(WEEKDAY('Main Template'!AD$18)=1,OR(VLOOKUP(TRIM(UPPER(SUBSTITUTE($D80," ",""))),'Cleaned Google Form'!$A$1:$M$5000,3,FALSE)="SMH",VLOOKUP(TRIM(UPPER(SUBSTITUTE($D80," ",""))),'Cleaned Google Form'!$A$1:$M$5000,3,FALSE)="RCH",VLOOKUP(TRIM(UPPER(SUBSTITUTE($D80," ",""))),'Cleaned Google Form'!$A$1:$M$5000,3,FALSE)="BCCA")),0,IF(AND(AD$21=1,NOT(VLOOKUP(TRIM(UPPER(SUBSTITUTE($D80," ",""))),'Cleaned Google Form'!$A$1:$M$5000,6,FALSE)="NO")),0,IF(OR(VLOOKUP(TRIM(UPPER(SUBSTITUTE($D80," ",""))),'Cleaned Google Form'!$A$1:$M$5000,8,FALSE)='Main Template'!AD$12,VLOOKUP(TRIM(UPPER(SUBSTITUTE($D80," ",""))),'Cleaned Google Form'!$A$1:$M$5000,8,FALSE)='Main Template'!AD$13,VLOOKUP(TRIM(UPPER(SUBSTITUTE($D80," ",""))),'Cleaned Google Form'!$A$1:$M$5000,8,FALSE)='Main Template'!AD$14,VLOOKUP(TRIM(UPPER(SUBSTITUTE($D80," ",""))),'Cleaned Google Form'!$A$1:$M$5000,8,FALSE)='Main Template'!AD$15),0,IF(AND('Main Template'!AD$21&gt;=$C$9,'Main Template'!AD$19,VLOOKUP(TRIM(UPPER(SUBSTITUTE($D80," ",""))),'Cleaned Google Form'!$A$1:$M$5000,7,FALSE)="YES"),0,IF(IFERROR(FIND('Main Template'!AD$17,VLOOKUP(TRIM(UPPER(SUBSTITUTE('Main Template'!$D80," ",""))),'Cleaned Google Form'!$A$1:$M$5000,9,FALSE),1),FALSE),0,1))))),1)</f>
        <v>1</v>
      </c>
      <c r="AE80" s="12">
        <f>IFERROR(IF(AND(WEEKDAY('Main Template'!AE$18)=1,OR(VLOOKUP(TRIM(UPPER(SUBSTITUTE($D80," ",""))),'Cleaned Google Form'!$A$1:$M$5000,3,FALSE)="SMH",VLOOKUP(TRIM(UPPER(SUBSTITUTE($D80," ",""))),'Cleaned Google Form'!$A$1:$M$5000,3,FALSE)="RCH",VLOOKUP(TRIM(UPPER(SUBSTITUTE($D80," ",""))),'Cleaned Google Form'!$A$1:$M$5000,3,FALSE)="BCCA")),0,IF(AND(AE$21=1,NOT(VLOOKUP(TRIM(UPPER(SUBSTITUTE($D80," ",""))),'Cleaned Google Form'!$A$1:$M$5000,6,FALSE)="NO")),0,IF(OR(VLOOKUP(TRIM(UPPER(SUBSTITUTE($D80," ",""))),'Cleaned Google Form'!$A$1:$M$5000,8,FALSE)='Main Template'!AE$12,VLOOKUP(TRIM(UPPER(SUBSTITUTE($D80," ",""))),'Cleaned Google Form'!$A$1:$M$5000,8,FALSE)='Main Template'!AE$13,VLOOKUP(TRIM(UPPER(SUBSTITUTE($D80," ",""))),'Cleaned Google Form'!$A$1:$M$5000,8,FALSE)='Main Template'!AE$14,VLOOKUP(TRIM(UPPER(SUBSTITUTE($D80," ",""))),'Cleaned Google Form'!$A$1:$M$5000,8,FALSE)='Main Template'!AE$15),0,IF(AND('Main Template'!AE$21&gt;=$C$9,'Main Template'!AE$19,VLOOKUP(TRIM(UPPER(SUBSTITUTE($D80," ",""))),'Cleaned Google Form'!$A$1:$M$5000,7,FALSE)="YES"),0,IF(IFERROR(FIND('Main Template'!AE$17,VLOOKUP(TRIM(UPPER(SUBSTITUTE('Main Template'!$D80," ",""))),'Cleaned Google Form'!$A$1:$M$5000,9,FALSE),1),FALSE),0,1))))),1)</f>
        <v>1</v>
      </c>
      <c r="AF80" s="12">
        <f>IFERROR(IF(AND(WEEKDAY('Main Template'!AF$18)=1,OR(VLOOKUP(TRIM(UPPER(SUBSTITUTE($D80," ",""))),'Cleaned Google Form'!$A$1:$M$5000,3,FALSE)="SMH",VLOOKUP(TRIM(UPPER(SUBSTITUTE($D80," ",""))),'Cleaned Google Form'!$A$1:$M$5000,3,FALSE)="RCH",VLOOKUP(TRIM(UPPER(SUBSTITUTE($D80," ",""))),'Cleaned Google Form'!$A$1:$M$5000,3,FALSE)="BCCA")),0,IF(AND(AF$21=1,NOT(VLOOKUP(TRIM(UPPER(SUBSTITUTE($D80," ",""))),'Cleaned Google Form'!$A$1:$M$5000,6,FALSE)="NO")),0,IF(OR(VLOOKUP(TRIM(UPPER(SUBSTITUTE($D80," ",""))),'Cleaned Google Form'!$A$1:$M$5000,8,FALSE)='Main Template'!AF$12,VLOOKUP(TRIM(UPPER(SUBSTITUTE($D80," ",""))),'Cleaned Google Form'!$A$1:$M$5000,8,FALSE)='Main Template'!AF$13,VLOOKUP(TRIM(UPPER(SUBSTITUTE($D80," ",""))),'Cleaned Google Form'!$A$1:$M$5000,8,FALSE)='Main Template'!AF$14,VLOOKUP(TRIM(UPPER(SUBSTITUTE($D80," ",""))),'Cleaned Google Form'!$A$1:$M$5000,8,FALSE)='Main Template'!AF$15),0,IF(AND('Main Template'!AF$21&gt;=$C$9,'Main Template'!AF$19,VLOOKUP(TRIM(UPPER(SUBSTITUTE($D80," ",""))),'Cleaned Google Form'!$A$1:$M$5000,7,FALSE)="YES"),0,IF(IFERROR(FIND('Main Template'!AF$17,VLOOKUP(TRIM(UPPER(SUBSTITUTE('Main Template'!$D80," ",""))),'Cleaned Google Form'!$A$1:$M$5000,9,FALSE),1),FALSE),0,1))))),1)</f>
        <v>1</v>
      </c>
      <c r="AG80" s="12">
        <f>IFERROR(IF(AND(WEEKDAY('Main Template'!AG$18)=1,OR(VLOOKUP(TRIM(UPPER(SUBSTITUTE($D80," ",""))),'Cleaned Google Form'!$A$1:$M$5000,3,FALSE)="SMH",VLOOKUP(TRIM(UPPER(SUBSTITUTE($D80," ",""))),'Cleaned Google Form'!$A$1:$M$5000,3,FALSE)="RCH",VLOOKUP(TRIM(UPPER(SUBSTITUTE($D80," ",""))),'Cleaned Google Form'!$A$1:$M$5000,3,FALSE)="BCCA")),0,IF(AND(AG$21=1,NOT(VLOOKUP(TRIM(UPPER(SUBSTITUTE($D80," ",""))),'Cleaned Google Form'!$A$1:$M$5000,6,FALSE)="NO")),0,IF(OR(VLOOKUP(TRIM(UPPER(SUBSTITUTE($D80," ",""))),'Cleaned Google Form'!$A$1:$M$5000,8,FALSE)='Main Template'!AG$12,VLOOKUP(TRIM(UPPER(SUBSTITUTE($D80," ",""))),'Cleaned Google Form'!$A$1:$M$5000,8,FALSE)='Main Template'!AG$13,VLOOKUP(TRIM(UPPER(SUBSTITUTE($D80," ",""))),'Cleaned Google Form'!$A$1:$M$5000,8,FALSE)='Main Template'!AG$14,VLOOKUP(TRIM(UPPER(SUBSTITUTE($D80," ",""))),'Cleaned Google Form'!$A$1:$M$5000,8,FALSE)='Main Template'!AG$15),0,IF(AND('Main Template'!AG$21&gt;=$C$9,'Main Template'!AG$19,VLOOKUP(TRIM(UPPER(SUBSTITUTE($D80," ",""))),'Cleaned Google Form'!$A$1:$M$5000,7,FALSE)="YES"),0,IF(IFERROR(FIND('Main Template'!AG$17,VLOOKUP(TRIM(UPPER(SUBSTITUTE('Main Template'!$D80," ",""))),'Cleaned Google Form'!$A$1:$M$5000,9,FALSE),1),FALSE),0,1))))),1)</f>
        <v>1</v>
      </c>
      <c r="AH80" s="12">
        <f>IFERROR(IF(AND(WEEKDAY('Main Template'!AH$18)=1,OR(VLOOKUP(TRIM(UPPER(SUBSTITUTE($D80," ",""))),'Cleaned Google Form'!$A$1:$M$5000,3,FALSE)="SMH",VLOOKUP(TRIM(UPPER(SUBSTITUTE($D80," ",""))),'Cleaned Google Form'!$A$1:$M$5000,3,FALSE)="RCH",VLOOKUP(TRIM(UPPER(SUBSTITUTE($D80," ",""))),'Cleaned Google Form'!$A$1:$M$5000,3,FALSE)="BCCA")),0,IF(AND(AH$21=1,NOT(VLOOKUP(TRIM(UPPER(SUBSTITUTE($D80," ",""))),'Cleaned Google Form'!$A$1:$M$5000,6,FALSE)="NO")),0,IF(OR(VLOOKUP(TRIM(UPPER(SUBSTITUTE($D80," ",""))),'Cleaned Google Form'!$A$1:$M$5000,8,FALSE)='Main Template'!AH$12,VLOOKUP(TRIM(UPPER(SUBSTITUTE($D80," ",""))),'Cleaned Google Form'!$A$1:$M$5000,8,FALSE)='Main Template'!AH$13,VLOOKUP(TRIM(UPPER(SUBSTITUTE($D80," ",""))),'Cleaned Google Form'!$A$1:$M$5000,8,FALSE)='Main Template'!AH$14,VLOOKUP(TRIM(UPPER(SUBSTITUTE($D80," ",""))),'Cleaned Google Form'!$A$1:$M$5000,8,FALSE)='Main Template'!AH$15),0,IF(AND('Main Template'!AH$21&gt;=$C$9,'Main Template'!AH$19,VLOOKUP(TRIM(UPPER(SUBSTITUTE($D80," ",""))),'Cleaned Google Form'!$A$1:$M$5000,7,FALSE)="YES"),0,IF(IFERROR(FIND('Main Template'!AH$17,VLOOKUP(TRIM(UPPER(SUBSTITUTE('Main Template'!$D80," ",""))),'Cleaned Google Form'!$A$1:$M$5000,9,FALSE),1),FALSE),0,1))))),1)</f>
        <v>1</v>
      </c>
      <c r="AI80" s="12">
        <f>IFERROR(IF(AND(WEEKDAY('Main Template'!AI$18)=1,OR(VLOOKUP(TRIM(UPPER(SUBSTITUTE($D80," ",""))),'Cleaned Google Form'!$A$1:$M$5000,3,FALSE)="SMH",VLOOKUP(TRIM(UPPER(SUBSTITUTE($D80," ",""))),'Cleaned Google Form'!$A$1:$M$5000,3,FALSE)="RCH",VLOOKUP(TRIM(UPPER(SUBSTITUTE($D80," ",""))),'Cleaned Google Form'!$A$1:$M$5000,3,FALSE)="BCCA")),0,IF(AND(AI$21=1,NOT(VLOOKUP(TRIM(UPPER(SUBSTITUTE($D80," ",""))),'Cleaned Google Form'!$A$1:$M$5000,6,FALSE)="NO")),0,IF(OR(VLOOKUP(TRIM(UPPER(SUBSTITUTE($D80," ",""))),'Cleaned Google Form'!$A$1:$M$5000,8,FALSE)='Main Template'!AI$12,VLOOKUP(TRIM(UPPER(SUBSTITUTE($D80," ",""))),'Cleaned Google Form'!$A$1:$M$5000,8,FALSE)='Main Template'!AI$13,VLOOKUP(TRIM(UPPER(SUBSTITUTE($D80," ",""))),'Cleaned Google Form'!$A$1:$M$5000,8,FALSE)='Main Template'!AI$14,VLOOKUP(TRIM(UPPER(SUBSTITUTE($D80," ",""))),'Cleaned Google Form'!$A$1:$M$5000,8,FALSE)='Main Template'!AI$15),0,IF(AND('Main Template'!AI$21&gt;=$C$9,'Main Template'!AI$19,VLOOKUP(TRIM(UPPER(SUBSTITUTE($D80," ",""))),'Cleaned Google Form'!$A$1:$M$5000,7,FALSE)="YES"),0,IF(IFERROR(FIND('Main Template'!AI$17,VLOOKUP(TRIM(UPPER(SUBSTITUTE('Main Template'!$D80," ",""))),'Cleaned Google Form'!$A$1:$M$5000,9,FALSE),1),FALSE),0,1))))),1)</f>
        <v>1</v>
      </c>
      <c r="AJ80" s="12">
        <f>IFERROR(IF(AND(WEEKDAY('Main Template'!AJ$18)=1,OR(VLOOKUP(TRIM(UPPER(SUBSTITUTE($D80," ",""))),'Cleaned Google Form'!$A$1:$M$5000,3,FALSE)="SMH",VLOOKUP(TRIM(UPPER(SUBSTITUTE($D80," ",""))),'Cleaned Google Form'!$A$1:$M$5000,3,FALSE)="RCH",VLOOKUP(TRIM(UPPER(SUBSTITUTE($D80," ",""))),'Cleaned Google Form'!$A$1:$M$5000,3,FALSE)="BCCA")),0,IF(AND(AJ$21=1,NOT(VLOOKUP(TRIM(UPPER(SUBSTITUTE($D80," ",""))),'Cleaned Google Form'!$A$1:$M$5000,6,FALSE)="NO")),0,IF(OR(VLOOKUP(TRIM(UPPER(SUBSTITUTE($D80," ",""))),'Cleaned Google Form'!$A$1:$M$5000,8,FALSE)='Main Template'!AJ$12,VLOOKUP(TRIM(UPPER(SUBSTITUTE($D80," ",""))),'Cleaned Google Form'!$A$1:$M$5000,8,FALSE)='Main Template'!AJ$13,VLOOKUP(TRIM(UPPER(SUBSTITUTE($D80," ",""))),'Cleaned Google Form'!$A$1:$M$5000,8,FALSE)='Main Template'!AJ$14,VLOOKUP(TRIM(UPPER(SUBSTITUTE($D80," ",""))),'Cleaned Google Form'!$A$1:$M$5000,8,FALSE)='Main Template'!AJ$15),0,IF(AND('Main Template'!AJ$21&gt;=$C$9,'Main Template'!AJ$19,VLOOKUP(TRIM(UPPER(SUBSTITUTE($D80," ",""))),'Cleaned Google Form'!$A$1:$M$5000,7,FALSE)="YES"),0,IF(IFERROR(FIND('Main Template'!AJ$17,VLOOKUP(TRIM(UPPER(SUBSTITUTE('Main Template'!$D80," ",""))),'Cleaned Google Form'!$A$1:$M$5000,9,FALSE),1),FALSE),0,1))))),1)</f>
        <v>1</v>
      </c>
      <c r="AK80" s="12">
        <f>IFERROR(IF(AND(WEEKDAY('Main Template'!AK$18)=1,OR(VLOOKUP(TRIM(UPPER(SUBSTITUTE($D80," ",""))),'Cleaned Google Form'!$A$1:$M$5000,3,FALSE)="SMH",VLOOKUP(TRIM(UPPER(SUBSTITUTE($D80," ",""))),'Cleaned Google Form'!$A$1:$M$5000,3,FALSE)="RCH",VLOOKUP(TRIM(UPPER(SUBSTITUTE($D80," ",""))),'Cleaned Google Form'!$A$1:$M$5000,3,FALSE)="BCCA")),0,IF(AND(AK$21=1,NOT(VLOOKUP(TRIM(UPPER(SUBSTITUTE($D80," ",""))),'Cleaned Google Form'!$A$1:$M$5000,6,FALSE)="NO")),0,IF(OR(VLOOKUP(TRIM(UPPER(SUBSTITUTE($D80," ",""))),'Cleaned Google Form'!$A$1:$M$5000,8,FALSE)='Main Template'!AK$12,VLOOKUP(TRIM(UPPER(SUBSTITUTE($D80," ",""))),'Cleaned Google Form'!$A$1:$M$5000,8,FALSE)='Main Template'!AK$13,VLOOKUP(TRIM(UPPER(SUBSTITUTE($D80," ",""))),'Cleaned Google Form'!$A$1:$M$5000,8,FALSE)='Main Template'!AK$14,VLOOKUP(TRIM(UPPER(SUBSTITUTE($D80," ",""))),'Cleaned Google Form'!$A$1:$M$5000,8,FALSE)='Main Template'!AK$15),0,IF(AND('Main Template'!AK$21&gt;=$C$9,'Main Template'!AK$19,VLOOKUP(TRIM(UPPER(SUBSTITUTE($D80," ",""))),'Cleaned Google Form'!$A$1:$M$5000,7,FALSE)="YES"),0,IF(IFERROR(FIND('Main Template'!AK$17,VLOOKUP(TRIM(UPPER(SUBSTITUTE('Main Template'!$D80," ",""))),'Cleaned Google Form'!$A$1:$M$5000,9,FALSE),1),FALSE),0,1))))),1)</f>
        <v>1</v>
      </c>
      <c r="AL80" s="12">
        <f>IFERROR(IF(AND(WEEKDAY('Main Template'!AL$18)=1,OR(VLOOKUP(TRIM(UPPER(SUBSTITUTE($D80," ",""))),'Cleaned Google Form'!$A$1:$M$5000,3,FALSE)="SMH",VLOOKUP(TRIM(UPPER(SUBSTITUTE($D80," ",""))),'Cleaned Google Form'!$A$1:$M$5000,3,FALSE)="RCH",VLOOKUP(TRIM(UPPER(SUBSTITUTE($D80," ",""))),'Cleaned Google Form'!$A$1:$M$5000,3,FALSE)="BCCA")),0,IF(AND(AL$21=1,NOT(VLOOKUP(TRIM(UPPER(SUBSTITUTE($D80," ",""))),'Cleaned Google Form'!$A$1:$M$5000,6,FALSE)="NO")),0,IF(OR(VLOOKUP(TRIM(UPPER(SUBSTITUTE($D80," ",""))),'Cleaned Google Form'!$A$1:$M$5000,8,FALSE)='Main Template'!AL$12,VLOOKUP(TRIM(UPPER(SUBSTITUTE($D80," ",""))),'Cleaned Google Form'!$A$1:$M$5000,8,FALSE)='Main Template'!AL$13,VLOOKUP(TRIM(UPPER(SUBSTITUTE($D80," ",""))),'Cleaned Google Form'!$A$1:$M$5000,8,FALSE)='Main Template'!AL$14,VLOOKUP(TRIM(UPPER(SUBSTITUTE($D80," ",""))),'Cleaned Google Form'!$A$1:$M$5000,8,FALSE)='Main Template'!AL$15),0,IF(AND('Main Template'!AL$21&gt;=$C$9,'Main Template'!AL$19,VLOOKUP(TRIM(UPPER(SUBSTITUTE($D80," ",""))),'Cleaned Google Form'!$A$1:$M$5000,7,FALSE)="YES"),0,IF(IFERROR(FIND('Main Template'!AL$17,VLOOKUP(TRIM(UPPER(SUBSTITUTE('Main Template'!$D80," ",""))),'Cleaned Google Form'!$A$1:$M$5000,9,FALSE),1),FALSE),0,1))))),1)</f>
        <v>1</v>
      </c>
      <c r="AM80" s="12">
        <f>IFERROR(IF(AND(WEEKDAY('Main Template'!AM$18)=1,OR(VLOOKUP(TRIM(UPPER(SUBSTITUTE($D80," ",""))),'Cleaned Google Form'!$A$1:$M$5000,3,FALSE)="SMH",VLOOKUP(TRIM(UPPER(SUBSTITUTE($D80," ",""))),'Cleaned Google Form'!$A$1:$M$5000,3,FALSE)="RCH",VLOOKUP(TRIM(UPPER(SUBSTITUTE($D80," ",""))),'Cleaned Google Form'!$A$1:$M$5000,3,FALSE)="BCCA")),0,IF(AND(AM$21=1,NOT(VLOOKUP(TRIM(UPPER(SUBSTITUTE($D80," ",""))),'Cleaned Google Form'!$A$1:$M$5000,6,FALSE)="NO")),0,IF(OR(VLOOKUP(TRIM(UPPER(SUBSTITUTE($D80," ",""))),'Cleaned Google Form'!$A$1:$M$5000,8,FALSE)='Main Template'!AM$12,VLOOKUP(TRIM(UPPER(SUBSTITUTE($D80," ",""))),'Cleaned Google Form'!$A$1:$M$5000,8,FALSE)='Main Template'!AM$13,VLOOKUP(TRIM(UPPER(SUBSTITUTE($D80," ",""))),'Cleaned Google Form'!$A$1:$M$5000,8,FALSE)='Main Template'!AM$14,VLOOKUP(TRIM(UPPER(SUBSTITUTE($D80," ",""))),'Cleaned Google Form'!$A$1:$M$5000,8,FALSE)='Main Template'!AM$15),0,IF(AND('Main Template'!AM$21&gt;=$C$9,'Main Template'!AM$19,VLOOKUP(TRIM(UPPER(SUBSTITUTE($D80," ",""))),'Cleaned Google Form'!$A$1:$M$5000,7,FALSE)="YES"),0,IF(IFERROR(FIND('Main Template'!AM$17,VLOOKUP(TRIM(UPPER(SUBSTITUTE('Main Template'!$D80," ",""))),'Cleaned Google Form'!$A$1:$M$5000,9,FALSE),1),FALSE),0,1))))),1)</f>
        <v>1</v>
      </c>
      <c r="AN80" s="12">
        <f>IFERROR(IF(AND(WEEKDAY('Main Template'!AN$18)=1,OR(VLOOKUP(TRIM(UPPER(SUBSTITUTE($D80," ",""))),'Cleaned Google Form'!$A$1:$M$5000,3,FALSE)="SMH",VLOOKUP(TRIM(UPPER(SUBSTITUTE($D80," ",""))),'Cleaned Google Form'!$A$1:$M$5000,3,FALSE)="RCH",VLOOKUP(TRIM(UPPER(SUBSTITUTE($D80," ",""))),'Cleaned Google Form'!$A$1:$M$5000,3,FALSE)="BCCA")),0,IF(AND(AN$21=1,NOT(VLOOKUP(TRIM(UPPER(SUBSTITUTE($D80," ",""))),'Cleaned Google Form'!$A$1:$M$5000,6,FALSE)="NO")),0,IF(OR(VLOOKUP(TRIM(UPPER(SUBSTITUTE($D80," ",""))),'Cleaned Google Form'!$A$1:$M$5000,8,FALSE)='Main Template'!AN$12,VLOOKUP(TRIM(UPPER(SUBSTITUTE($D80," ",""))),'Cleaned Google Form'!$A$1:$M$5000,8,FALSE)='Main Template'!AN$13,VLOOKUP(TRIM(UPPER(SUBSTITUTE($D80," ",""))),'Cleaned Google Form'!$A$1:$M$5000,8,FALSE)='Main Template'!AN$14,VLOOKUP(TRIM(UPPER(SUBSTITUTE($D80," ",""))),'Cleaned Google Form'!$A$1:$M$5000,8,FALSE)='Main Template'!AN$15),0,IF(AND('Main Template'!AN$21&gt;=$C$9,'Main Template'!AN$19,VLOOKUP(TRIM(UPPER(SUBSTITUTE($D80," ",""))),'Cleaned Google Form'!$A$1:$M$5000,7,FALSE)="YES"),0,IF(IFERROR(FIND('Main Template'!AN$17,VLOOKUP(TRIM(UPPER(SUBSTITUTE('Main Template'!$D80," ",""))),'Cleaned Google Form'!$A$1:$M$5000,9,FALSE),1),FALSE),0,1))))),1)</f>
        <v>1</v>
      </c>
    </row>
    <row r="81" spans="2:40">
      <c r="B81" t="str">
        <f>IFERROR(IF(ISNUMBER(MATCH(UPPER(SUBSTITUTE(D81," ","")),'Cleaned Google Form'!$A:$A,0)),"","Oops"),"Not Present")</f>
        <v/>
      </c>
      <c r="C81" s="4">
        <f>I81</f>
        <v>60</v>
      </c>
      <c r="D81" s="4" t="s">
        <v>266</v>
      </c>
      <c r="E81" s="4">
        <f>IFERROR(IF(VLOOKUP(TRIM(UPPER(SUBSTITUTE(D81," ",""))),'Cleaned Google Form'!$A$1:$L$5000,5,FALSE)="YES",1,0),0)</f>
        <v>1</v>
      </c>
      <c r="F81" s="4">
        <f>IFERROR(IF(RIGHT(VLOOKUP(TRIM(UPPER(SUBSTITUTE(D81," ",""))),'Cleaned Google Form'!$A$1:$L$5000,2,FALSE),1)="1",1,0),0)</f>
        <v>0</v>
      </c>
      <c r="G81" s="4">
        <f>IFERROR(IF(VLOOKUP(TRIM(UPPER(SUBSTITUTE(D81," ",""))),'Cleaned Google Form'!$A$1:$L$5000,3,FALSE)="VGH",1,0),0)</f>
        <v>0</v>
      </c>
      <c r="H81" s="4">
        <f>IFERROR(IF(G81+IFERROR(IF(VLOOKUP(TRIM(UPPER(SUBSTITUTE(D81," ",""))),'Cleaned Google Form'!$A$1:$L$5000,3,FALSE)="SPH",1,0),0)=0,1,0),0)</f>
        <v>0</v>
      </c>
      <c r="I81" s="4">
        <f>IF(I80="Resident Index",1,I80+1)</f>
        <v>60</v>
      </c>
      <c r="J81" s="12">
        <f>IFERROR(IF(AND(WEEKDAY('Main Template'!J$18)=1,OR(VLOOKUP(TRIM(UPPER(SUBSTITUTE($D81," ",""))),'Cleaned Google Form'!$A$1:$M$5000,3,FALSE)="SMH",VLOOKUP(TRIM(UPPER(SUBSTITUTE($D81," ",""))),'Cleaned Google Form'!$A$1:$M$5000,3,FALSE)="RCH",VLOOKUP(TRIM(UPPER(SUBSTITUTE($D81," ",""))),'Cleaned Google Form'!$A$1:$M$5000,3,FALSE)="BCCA")),0,IF(AND(J$21=1,NOT(VLOOKUP(TRIM(UPPER(SUBSTITUTE($D81," ",""))),'Cleaned Google Form'!$A$1:$M$5000,6,FALSE)="NO")),0,IF(OR(VLOOKUP(TRIM(UPPER(SUBSTITUTE($D81," ",""))),'Cleaned Google Form'!$A$1:$M$5000,8,FALSE)='Main Template'!J$12,VLOOKUP(TRIM(UPPER(SUBSTITUTE($D81," ",""))),'Cleaned Google Form'!$A$1:$M$5000,8,FALSE)='Main Template'!J$13,VLOOKUP(TRIM(UPPER(SUBSTITUTE($D81," ",""))),'Cleaned Google Form'!$A$1:$M$5000,8,FALSE)='Main Template'!J$14,VLOOKUP(TRIM(UPPER(SUBSTITUTE($D81," ",""))),'Cleaned Google Form'!$A$1:$M$5000,8,FALSE)='Main Template'!J$15),0,IF(AND('Main Template'!J$21&gt;=$C$9,'Main Template'!J$19,VLOOKUP(TRIM(UPPER(SUBSTITUTE($D81," ",""))),'Cleaned Google Form'!$A$1:$M$5000,7,FALSE)="YES"),0,IF(IFERROR(FIND('Main Template'!J$17,VLOOKUP(TRIM(UPPER(SUBSTITUTE('Main Template'!$D81," ",""))),'Cleaned Google Form'!$A$1:$M$5000,9,FALSE),1),FALSE),0,1))))),1)</f>
        <v>0</v>
      </c>
      <c r="K81" s="12">
        <f>IFERROR(IF(AND(WEEKDAY('Main Template'!K$18)=1,OR(VLOOKUP(TRIM(UPPER(SUBSTITUTE($D81," ",""))),'Cleaned Google Form'!$A$1:$M$5000,3,FALSE)="SMH",VLOOKUP(TRIM(UPPER(SUBSTITUTE($D81," ",""))),'Cleaned Google Form'!$A$1:$M$5000,3,FALSE)="RCH",VLOOKUP(TRIM(UPPER(SUBSTITUTE($D81," ",""))),'Cleaned Google Form'!$A$1:$M$5000,3,FALSE)="BCCA")),0,IF(AND(K$21=1,NOT(VLOOKUP(TRIM(UPPER(SUBSTITUTE($D81," ",""))),'Cleaned Google Form'!$A$1:$M$5000,6,FALSE)="NO")),0,IF(OR(VLOOKUP(TRIM(UPPER(SUBSTITUTE($D81," ",""))),'Cleaned Google Form'!$A$1:$M$5000,8,FALSE)='Main Template'!K$12,VLOOKUP(TRIM(UPPER(SUBSTITUTE($D81," ",""))),'Cleaned Google Form'!$A$1:$M$5000,8,FALSE)='Main Template'!K$13,VLOOKUP(TRIM(UPPER(SUBSTITUTE($D81," ",""))),'Cleaned Google Form'!$A$1:$M$5000,8,FALSE)='Main Template'!K$14,VLOOKUP(TRIM(UPPER(SUBSTITUTE($D81," ",""))),'Cleaned Google Form'!$A$1:$M$5000,8,FALSE)='Main Template'!K$15),0,IF(AND('Main Template'!K$21&gt;=$C$9,'Main Template'!K$19,VLOOKUP(TRIM(UPPER(SUBSTITUTE($D81," ",""))),'Cleaned Google Form'!$A$1:$M$5000,7,FALSE)="YES"),0,IF(IFERROR(FIND('Main Template'!K$17,VLOOKUP(TRIM(UPPER(SUBSTITUTE('Main Template'!$D81," ",""))),'Cleaned Google Form'!$A$1:$M$5000,9,FALSE),1),FALSE),0,1))))),1)</f>
        <v>1</v>
      </c>
      <c r="L81" s="12">
        <f>IFERROR(IF(AND(WEEKDAY('Main Template'!L$18)=1,OR(VLOOKUP(TRIM(UPPER(SUBSTITUTE($D81," ",""))),'Cleaned Google Form'!$A$1:$M$5000,3,FALSE)="SMH",VLOOKUP(TRIM(UPPER(SUBSTITUTE($D81," ",""))),'Cleaned Google Form'!$A$1:$M$5000,3,FALSE)="RCH",VLOOKUP(TRIM(UPPER(SUBSTITUTE($D81," ",""))),'Cleaned Google Form'!$A$1:$M$5000,3,FALSE)="BCCA")),0,IF(AND(L$21=1,NOT(VLOOKUP(TRIM(UPPER(SUBSTITUTE($D81," ",""))),'Cleaned Google Form'!$A$1:$M$5000,6,FALSE)="NO")),0,IF(OR(VLOOKUP(TRIM(UPPER(SUBSTITUTE($D81," ",""))),'Cleaned Google Form'!$A$1:$M$5000,8,FALSE)='Main Template'!L$12,VLOOKUP(TRIM(UPPER(SUBSTITUTE($D81," ",""))),'Cleaned Google Form'!$A$1:$M$5000,8,FALSE)='Main Template'!L$13,VLOOKUP(TRIM(UPPER(SUBSTITUTE($D81," ",""))),'Cleaned Google Form'!$A$1:$M$5000,8,FALSE)='Main Template'!L$14,VLOOKUP(TRIM(UPPER(SUBSTITUTE($D81," ",""))),'Cleaned Google Form'!$A$1:$M$5000,8,FALSE)='Main Template'!L$15),0,IF(AND('Main Template'!L$21&gt;=$C$9,'Main Template'!L$19,VLOOKUP(TRIM(UPPER(SUBSTITUTE($D81," ",""))),'Cleaned Google Form'!$A$1:$M$5000,7,FALSE)="YES"),0,IF(IFERROR(FIND('Main Template'!L$17,VLOOKUP(TRIM(UPPER(SUBSTITUTE('Main Template'!$D81," ",""))),'Cleaned Google Form'!$A$1:$M$5000,9,FALSE),1),FALSE),0,1))))),1)</f>
        <v>1</v>
      </c>
      <c r="M81" s="12">
        <f>IFERROR(IF(AND(WEEKDAY('Main Template'!M$18)=1,OR(VLOOKUP(TRIM(UPPER(SUBSTITUTE($D81," ",""))),'Cleaned Google Form'!$A$1:$M$5000,3,FALSE)="SMH",VLOOKUP(TRIM(UPPER(SUBSTITUTE($D81," ",""))),'Cleaned Google Form'!$A$1:$M$5000,3,FALSE)="RCH",VLOOKUP(TRIM(UPPER(SUBSTITUTE($D81," ",""))),'Cleaned Google Form'!$A$1:$M$5000,3,FALSE)="BCCA")),0,IF(AND(M$21=1,NOT(VLOOKUP(TRIM(UPPER(SUBSTITUTE($D81," ",""))),'Cleaned Google Form'!$A$1:$M$5000,6,FALSE)="NO")),0,IF(OR(VLOOKUP(TRIM(UPPER(SUBSTITUTE($D81," ",""))),'Cleaned Google Form'!$A$1:$M$5000,8,FALSE)='Main Template'!M$12,VLOOKUP(TRIM(UPPER(SUBSTITUTE($D81," ",""))),'Cleaned Google Form'!$A$1:$M$5000,8,FALSE)='Main Template'!M$13,VLOOKUP(TRIM(UPPER(SUBSTITUTE($D81," ",""))),'Cleaned Google Form'!$A$1:$M$5000,8,FALSE)='Main Template'!M$14,VLOOKUP(TRIM(UPPER(SUBSTITUTE($D81," ",""))),'Cleaned Google Form'!$A$1:$M$5000,8,FALSE)='Main Template'!M$15),0,IF(AND('Main Template'!M$21&gt;=$C$9,'Main Template'!M$19,VLOOKUP(TRIM(UPPER(SUBSTITUTE($D81," ",""))),'Cleaned Google Form'!$A$1:$M$5000,7,FALSE)="YES"),0,IF(IFERROR(FIND('Main Template'!M$17,VLOOKUP(TRIM(UPPER(SUBSTITUTE('Main Template'!$D81," ",""))),'Cleaned Google Form'!$A$1:$M$5000,9,FALSE),1),FALSE),0,1))))),1)</f>
        <v>1</v>
      </c>
      <c r="N81" s="12">
        <f>IFERROR(IF(AND(WEEKDAY('Main Template'!N$18)=1,OR(VLOOKUP(TRIM(UPPER(SUBSTITUTE($D81," ",""))),'Cleaned Google Form'!$A$1:$M$5000,3,FALSE)="SMH",VLOOKUP(TRIM(UPPER(SUBSTITUTE($D81," ",""))),'Cleaned Google Form'!$A$1:$M$5000,3,FALSE)="RCH",VLOOKUP(TRIM(UPPER(SUBSTITUTE($D81," ",""))),'Cleaned Google Form'!$A$1:$M$5000,3,FALSE)="BCCA")),0,IF(AND(N$21=1,NOT(VLOOKUP(TRIM(UPPER(SUBSTITUTE($D81," ",""))),'Cleaned Google Form'!$A$1:$M$5000,6,FALSE)="NO")),0,IF(OR(VLOOKUP(TRIM(UPPER(SUBSTITUTE($D81," ",""))),'Cleaned Google Form'!$A$1:$M$5000,8,FALSE)='Main Template'!N$12,VLOOKUP(TRIM(UPPER(SUBSTITUTE($D81," ",""))),'Cleaned Google Form'!$A$1:$M$5000,8,FALSE)='Main Template'!N$13,VLOOKUP(TRIM(UPPER(SUBSTITUTE($D81," ",""))),'Cleaned Google Form'!$A$1:$M$5000,8,FALSE)='Main Template'!N$14,VLOOKUP(TRIM(UPPER(SUBSTITUTE($D81," ",""))),'Cleaned Google Form'!$A$1:$M$5000,8,FALSE)='Main Template'!N$15),0,IF(AND('Main Template'!N$21&gt;=$C$9,'Main Template'!N$19,VLOOKUP(TRIM(UPPER(SUBSTITUTE($D81," ",""))),'Cleaned Google Form'!$A$1:$M$5000,7,FALSE)="YES"),0,IF(IFERROR(FIND('Main Template'!N$17,VLOOKUP(TRIM(UPPER(SUBSTITUTE('Main Template'!$D81," ",""))),'Cleaned Google Form'!$A$1:$M$5000,9,FALSE),1),FALSE),0,1))))),1)</f>
        <v>1</v>
      </c>
      <c r="O81" s="12">
        <f>IFERROR(IF(AND(WEEKDAY('Main Template'!O$18)=1,OR(VLOOKUP(TRIM(UPPER(SUBSTITUTE($D81," ",""))),'Cleaned Google Form'!$A$1:$M$5000,3,FALSE)="SMH",VLOOKUP(TRIM(UPPER(SUBSTITUTE($D81," ",""))),'Cleaned Google Form'!$A$1:$M$5000,3,FALSE)="RCH",VLOOKUP(TRIM(UPPER(SUBSTITUTE($D81," ",""))),'Cleaned Google Form'!$A$1:$M$5000,3,FALSE)="BCCA")),0,IF(AND(O$21=1,NOT(VLOOKUP(TRIM(UPPER(SUBSTITUTE($D81," ",""))),'Cleaned Google Form'!$A$1:$M$5000,6,FALSE)="NO")),0,IF(OR(VLOOKUP(TRIM(UPPER(SUBSTITUTE($D81," ",""))),'Cleaned Google Form'!$A$1:$M$5000,8,FALSE)='Main Template'!O$12,VLOOKUP(TRIM(UPPER(SUBSTITUTE($D81," ",""))),'Cleaned Google Form'!$A$1:$M$5000,8,FALSE)='Main Template'!O$13,VLOOKUP(TRIM(UPPER(SUBSTITUTE($D81," ",""))),'Cleaned Google Form'!$A$1:$M$5000,8,FALSE)='Main Template'!O$14,VLOOKUP(TRIM(UPPER(SUBSTITUTE($D81," ",""))),'Cleaned Google Form'!$A$1:$M$5000,8,FALSE)='Main Template'!O$15),0,IF(AND('Main Template'!O$21&gt;=$C$9,'Main Template'!O$19,VLOOKUP(TRIM(UPPER(SUBSTITUTE($D81," ",""))),'Cleaned Google Form'!$A$1:$M$5000,7,FALSE)="YES"),0,IF(IFERROR(FIND('Main Template'!O$17,VLOOKUP(TRIM(UPPER(SUBSTITUTE('Main Template'!$D81," ",""))),'Cleaned Google Form'!$A$1:$M$5000,9,FALSE),1),FALSE),0,1))))),1)</f>
        <v>1</v>
      </c>
      <c r="P81" s="12">
        <f>IFERROR(IF(AND(WEEKDAY('Main Template'!P$18)=1,OR(VLOOKUP(TRIM(UPPER(SUBSTITUTE($D81," ",""))),'Cleaned Google Form'!$A$1:$M$5000,3,FALSE)="SMH",VLOOKUP(TRIM(UPPER(SUBSTITUTE($D81," ",""))),'Cleaned Google Form'!$A$1:$M$5000,3,FALSE)="RCH",VLOOKUP(TRIM(UPPER(SUBSTITUTE($D81," ",""))),'Cleaned Google Form'!$A$1:$M$5000,3,FALSE)="BCCA")),0,IF(AND(P$21=1,NOT(VLOOKUP(TRIM(UPPER(SUBSTITUTE($D81," ",""))),'Cleaned Google Form'!$A$1:$M$5000,6,FALSE)="NO")),0,IF(OR(VLOOKUP(TRIM(UPPER(SUBSTITUTE($D81," ",""))),'Cleaned Google Form'!$A$1:$M$5000,8,FALSE)='Main Template'!P$12,VLOOKUP(TRIM(UPPER(SUBSTITUTE($D81," ",""))),'Cleaned Google Form'!$A$1:$M$5000,8,FALSE)='Main Template'!P$13,VLOOKUP(TRIM(UPPER(SUBSTITUTE($D81," ",""))),'Cleaned Google Form'!$A$1:$M$5000,8,FALSE)='Main Template'!P$14,VLOOKUP(TRIM(UPPER(SUBSTITUTE($D81," ",""))),'Cleaned Google Form'!$A$1:$M$5000,8,FALSE)='Main Template'!P$15),0,IF(AND('Main Template'!P$21&gt;=$C$9,'Main Template'!P$19,VLOOKUP(TRIM(UPPER(SUBSTITUTE($D81," ",""))),'Cleaned Google Form'!$A$1:$M$5000,7,FALSE)="YES"),0,IF(IFERROR(FIND('Main Template'!P$17,VLOOKUP(TRIM(UPPER(SUBSTITUTE('Main Template'!$D81," ",""))),'Cleaned Google Form'!$A$1:$M$5000,9,FALSE),1),FALSE),0,1))))),1)</f>
        <v>1</v>
      </c>
      <c r="Q81" s="12">
        <f>IFERROR(IF(AND(WEEKDAY('Main Template'!Q$18)=1,OR(VLOOKUP(TRIM(UPPER(SUBSTITUTE($D81," ",""))),'Cleaned Google Form'!$A$1:$M$5000,3,FALSE)="SMH",VLOOKUP(TRIM(UPPER(SUBSTITUTE($D81," ",""))),'Cleaned Google Form'!$A$1:$M$5000,3,FALSE)="RCH",VLOOKUP(TRIM(UPPER(SUBSTITUTE($D81," ",""))),'Cleaned Google Form'!$A$1:$M$5000,3,FALSE)="BCCA")),0,IF(AND(Q$21=1,NOT(VLOOKUP(TRIM(UPPER(SUBSTITUTE($D81," ",""))),'Cleaned Google Form'!$A$1:$M$5000,6,FALSE)="NO")),0,IF(OR(VLOOKUP(TRIM(UPPER(SUBSTITUTE($D81," ",""))),'Cleaned Google Form'!$A$1:$M$5000,8,FALSE)='Main Template'!Q$12,VLOOKUP(TRIM(UPPER(SUBSTITUTE($D81," ",""))),'Cleaned Google Form'!$A$1:$M$5000,8,FALSE)='Main Template'!Q$13,VLOOKUP(TRIM(UPPER(SUBSTITUTE($D81," ",""))),'Cleaned Google Form'!$A$1:$M$5000,8,FALSE)='Main Template'!Q$14,VLOOKUP(TRIM(UPPER(SUBSTITUTE($D81," ",""))),'Cleaned Google Form'!$A$1:$M$5000,8,FALSE)='Main Template'!Q$15),0,IF(AND('Main Template'!Q$21&gt;=$C$9,'Main Template'!Q$19,VLOOKUP(TRIM(UPPER(SUBSTITUTE($D81," ",""))),'Cleaned Google Form'!$A$1:$M$5000,7,FALSE)="YES"),0,IF(IFERROR(FIND('Main Template'!Q$17,VLOOKUP(TRIM(UPPER(SUBSTITUTE('Main Template'!$D81," ",""))),'Cleaned Google Form'!$A$1:$M$5000,9,FALSE),1),FALSE),0,1))))),1)</f>
        <v>1</v>
      </c>
      <c r="R81" s="12">
        <f>IFERROR(IF(AND(WEEKDAY('Main Template'!R$18)=1,OR(VLOOKUP(TRIM(UPPER(SUBSTITUTE($D81," ",""))),'Cleaned Google Form'!$A$1:$M$5000,3,FALSE)="SMH",VLOOKUP(TRIM(UPPER(SUBSTITUTE($D81," ",""))),'Cleaned Google Form'!$A$1:$M$5000,3,FALSE)="RCH",VLOOKUP(TRIM(UPPER(SUBSTITUTE($D81," ",""))),'Cleaned Google Form'!$A$1:$M$5000,3,FALSE)="BCCA")),0,IF(AND(R$21=1,NOT(VLOOKUP(TRIM(UPPER(SUBSTITUTE($D81," ",""))),'Cleaned Google Form'!$A$1:$M$5000,6,FALSE)="NO")),0,IF(OR(VLOOKUP(TRIM(UPPER(SUBSTITUTE($D81," ",""))),'Cleaned Google Form'!$A$1:$M$5000,8,FALSE)='Main Template'!R$12,VLOOKUP(TRIM(UPPER(SUBSTITUTE($D81," ",""))),'Cleaned Google Form'!$A$1:$M$5000,8,FALSE)='Main Template'!R$13,VLOOKUP(TRIM(UPPER(SUBSTITUTE($D81," ",""))),'Cleaned Google Form'!$A$1:$M$5000,8,FALSE)='Main Template'!R$14,VLOOKUP(TRIM(UPPER(SUBSTITUTE($D81," ",""))),'Cleaned Google Form'!$A$1:$M$5000,8,FALSE)='Main Template'!R$15),0,IF(AND('Main Template'!R$21&gt;=$C$9,'Main Template'!R$19,VLOOKUP(TRIM(UPPER(SUBSTITUTE($D81," ",""))),'Cleaned Google Form'!$A$1:$M$5000,7,FALSE)="YES"),0,IF(IFERROR(FIND('Main Template'!R$17,VLOOKUP(TRIM(UPPER(SUBSTITUTE('Main Template'!$D81," ",""))),'Cleaned Google Form'!$A$1:$M$5000,9,FALSE),1),FALSE),0,1))))),1)</f>
        <v>1</v>
      </c>
      <c r="S81" s="12">
        <f>IFERROR(IF(AND(WEEKDAY('Main Template'!S$18)=1,OR(VLOOKUP(TRIM(UPPER(SUBSTITUTE($D81," ",""))),'Cleaned Google Form'!$A$1:$M$5000,3,FALSE)="SMH",VLOOKUP(TRIM(UPPER(SUBSTITUTE($D81," ",""))),'Cleaned Google Form'!$A$1:$M$5000,3,FALSE)="RCH",VLOOKUP(TRIM(UPPER(SUBSTITUTE($D81," ",""))),'Cleaned Google Form'!$A$1:$M$5000,3,FALSE)="BCCA")),0,IF(AND(S$21=1,NOT(VLOOKUP(TRIM(UPPER(SUBSTITUTE($D81," ",""))),'Cleaned Google Form'!$A$1:$M$5000,6,FALSE)="NO")),0,IF(OR(VLOOKUP(TRIM(UPPER(SUBSTITUTE($D81," ",""))),'Cleaned Google Form'!$A$1:$M$5000,8,FALSE)='Main Template'!S$12,VLOOKUP(TRIM(UPPER(SUBSTITUTE($D81," ",""))),'Cleaned Google Form'!$A$1:$M$5000,8,FALSE)='Main Template'!S$13,VLOOKUP(TRIM(UPPER(SUBSTITUTE($D81," ",""))),'Cleaned Google Form'!$A$1:$M$5000,8,FALSE)='Main Template'!S$14,VLOOKUP(TRIM(UPPER(SUBSTITUTE($D81," ",""))),'Cleaned Google Form'!$A$1:$M$5000,8,FALSE)='Main Template'!S$15),0,IF(AND('Main Template'!S$21&gt;=$C$9,'Main Template'!S$19,VLOOKUP(TRIM(UPPER(SUBSTITUTE($D81," ",""))),'Cleaned Google Form'!$A$1:$M$5000,7,FALSE)="YES"),0,IF(IFERROR(FIND('Main Template'!S$17,VLOOKUP(TRIM(UPPER(SUBSTITUTE('Main Template'!$D81," ",""))),'Cleaned Google Form'!$A$1:$M$5000,9,FALSE),1),FALSE),0,1))))),1)</f>
        <v>1</v>
      </c>
      <c r="T81" s="12">
        <f>IFERROR(IF(AND(WEEKDAY('Main Template'!T$18)=1,OR(VLOOKUP(TRIM(UPPER(SUBSTITUTE($D81," ",""))),'Cleaned Google Form'!$A$1:$M$5000,3,FALSE)="SMH",VLOOKUP(TRIM(UPPER(SUBSTITUTE($D81," ",""))),'Cleaned Google Form'!$A$1:$M$5000,3,FALSE)="RCH",VLOOKUP(TRIM(UPPER(SUBSTITUTE($D81," ",""))),'Cleaned Google Form'!$A$1:$M$5000,3,FALSE)="BCCA")),0,IF(AND(T$21=1,NOT(VLOOKUP(TRIM(UPPER(SUBSTITUTE($D81," ",""))),'Cleaned Google Form'!$A$1:$M$5000,6,FALSE)="NO")),0,IF(OR(VLOOKUP(TRIM(UPPER(SUBSTITUTE($D81," ",""))),'Cleaned Google Form'!$A$1:$M$5000,8,FALSE)='Main Template'!T$12,VLOOKUP(TRIM(UPPER(SUBSTITUTE($D81," ",""))),'Cleaned Google Form'!$A$1:$M$5000,8,FALSE)='Main Template'!T$13,VLOOKUP(TRIM(UPPER(SUBSTITUTE($D81," ",""))),'Cleaned Google Form'!$A$1:$M$5000,8,FALSE)='Main Template'!T$14,VLOOKUP(TRIM(UPPER(SUBSTITUTE($D81," ",""))),'Cleaned Google Form'!$A$1:$M$5000,8,FALSE)='Main Template'!T$15),0,IF(AND('Main Template'!T$21&gt;=$C$9,'Main Template'!T$19,VLOOKUP(TRIM(UPPER(SUBSTITUTE($D81," ",""))),'Cleaned Google Form'!$A$1:$M$5000,7,FALSE)="YES"),0,IF(IFERROR(FIND('Main Template'!T$17,VLOOKUP(TRIM(UPPER(SUBSTITUTE('Main Template'!$D81," ",""))),'Cleaned Google Form'!$A$1:$M$5000,9,FALSE),1),FALSE),0,1))))),1)</f>
        <v>1</v>
      </c>
      <c r="U81" s="12">
        <f>IFERROR(IF(AND(WEEKDAY('Main Template'!U$18)=1,OR(VLOOKUP(TRIM(UPPER(SUBSTITUTE($D81," ",""))),'Cleaned Google Form'!$A$1:$M$5000,3,FALSE)="SMH",VLOOKUP(TRIM(UPPER(SUBSTITUTE($D81," ",""))),'Cleaned Google Form'!$A$1:$M$5000,3,FALSE)="RCH",VLOOKUP(TRIM(UPPER(SUBSTITUTE($D81," ",""))),'Cleaned Google Form'!$A$1:$M$5000,3,FALSE)="BCCA")),0,IF(AND(U$21=1,NOT(VLOOKUP(TRIM(UPPER(SUBSTITUTE($D81," ",""))),'Cleaned Google Form'!$A$1:$M$5000,6,FALSE)="NO")),0,IF(OR(VLOOKUP(TRIM(UPPER(SUBSTITUTE($D81," ",""))),'Cleaned Google Form'!$A$1:$M$5000,8,FALSE)='Main Template'!U$12,VLOOKUP(TRIM(UPPER(SUBSTITUTE($D81," ",""))),'Cleaned Google Form'!$A$1:$M$5000,8,FALSE)='Main Template'!U$13,VLOOKUP(TRIM(UPPER(SUBSTITUTE($D81," ",""))),'Cleaned Google Form'!$A$1:$M$5000,8,FALSE)='Main Template'!U$14,VLOOKUP(TRIM(UPPER(SUBSTITUTE($D81," ",""))),'Cleaned Google Form'!$A$1:$M$5000,8,FALSE)='Main Template'!U$15),0,IF(AND('Main Template'!U$21&gt;=$C$9,'Main Template'!U$19,VLOOKUP(TRIM(UPPER(SUBSTITUTE($D81," ",""))),'Cleaned Google Form'!$A$1:$M$5000,7,FALSE)="YES"),0,IF(IFERROR(FIND('Main Template'!U$17,VLOOKUP(TRIM(UPPER(SUBSTITUTE('Main Template'!$D81," ",""))),'Cleaned Google Form'!$A$1:$M$5000,9,FALSE),1),FALSE),0,1))))),1)</f>
        <v>1</v>
      </c>
      <c r="V81" s="12">
        <f>IFERROR(IF(AND(WEEKDAY('Main Template'!V$18)=1,OR(VLOOKUP(TRIM(UPPER(SUBSTITUTE($D81," ",""))),'Cleaned Google Form'!$A$1:$M$5000,3,FALSE)="SMH",VLOOKUP(TRIM(UPPER(SUBSTITUTE($D81," ",""))),'Cleaned Google Form'!$A$1:$M$5000,3,FALSE)="RCH",VLOOKUP(TRIM(UPPER(SUBSTITUTE($D81," ",""))),'Cleaned Google Form'!$A$1:$M$5000,3,FALSE)="BCCA")),0,IF(AND(V$21=1,NOT(VLOOKUP(TRIM(UPPER(SUBSTITUTE($D81," ",""))),'Cleaned Google Form'!$A$1:$M$5000,6,FALSE)="NO")),0,IF(OR(VLOOKUP(TRIM(UPPER(SUBSTITUTE($D81," ",""))),'Cleaned Google Form'!$A$1:$M$5000,8,FALSE)='Main Template'!V$12,VLOOKUP(TRIM(UPPER(SUBSTITUTE($D81," ",""))),'Cleaned Google Form'!$A$1:$M$5000,8,FALSE)='Main Template'!V$13,VLOOKUP(TRIM(UPPER(SUBSTITUTE($D81," ",""))),'Cleaned Google Form'!$A$1:$M$5000,8,FALSE)='Main Template'!V$14,VLOOKUP(TRIM(UPPER(SUBSTITUTE($D81," ",""))),'Cleaned Google Form'!$A$1:$M$5000,8,FALSE)='Main Template'!V$15),0,IF(AND('Main Template'!V$21&gt;=$C$9,'Main Template'!V$19,VLOOKUP(TRIM(UPPER(SUBSTITUTE($D81," ",""))),'Cleaned Google Form'!$A$1:$M$5000,7,FALSE)="YES"),0,IF(IFERROR(FIND('Main Template'!V$17,VLOOKUP(TRIM(UPPER(SUBSTITUTE('Main Template'!$D81," ",""))),'Cleaned Google Form'!$A$1:$M$5000,9,FALSE),1),FALSE),0,1))))),1)</f>
        <v>1</v>
      </c>
      <c r="W81" s="12">
        <f>IFERROR(IF(AND(WEEKDAY('Main Template'!W$18)=1,OR(VLOOKUP(TRIM(UPPER(SUBSTITUTE($D81," ",""))),'Cleaned Google Form'!$A$1:$M$5000,3,FALSE)="SMH",VLOOKUP(TRIM(UPPER(SUBSTITUTE($D81," ",""))),'Cleaned Google Form'!$A$1:$M$5000,3,FALSE)="RCH",VLOOKUP(TRIM(UPPER(SUBSTITUTE($D81," ",""))),'Cleaned Google Form'!$A$1:$M$5000,3,FALSE)="BCCA")),0,IF(AND(W$21=1,NOT(VLOOKUP(TRIM(UPPER(SUBSTITUTE($D81," ",""))),'Cleaned Google Form'!$A$1:$M$5000,6,FALSE)="NO")),0,IF(OR(VLOOKUP(TRIM(UPPER(SUBSTITUTE($D81," ",""))),'Cleaned Google Form'!$A$1:$M$5000,8,FALSE)='Main Template'!W$12,VLOOKUP(TRIM(UPPER(SUBSTITUTE($D81," ",""))),'Cleaned Google Form'!$A$1:$M$5000,8,FALSE)='Main Template'!W$13,VLOOKUP(TRIM(UPPER(SUBSTITUTE($D81," ",""))),'Cleaned Google Form'!$A$1:$M$5000,8,FALSE)='Main Template'!W$14,VLOOKUP(TRIM(UPPER(SUBSTITUTE($D81," ",""))),'Cleaned Google Form'!$A$1:$M$5000,8,FALSE)='Main Template'!W$15),0,IF(AND('Main Template'!W$21&gt;=$C$9,'Main Template'!W$19,VLOOKUP(TRIM(UPPER(SUBSTITUTE($D81," ",""))),'Cleaned Google Form'!$A$1:$M$5000,7,FALSE)="YES"),0,IF(IFERROR(FIND('Main Template'!W$17,VLOOKUP(TRIM(UPPER(SUBSTITUTE('Main Template'!$D81," ",""))),'Cleaned Google Form'!$A$1:$M$5000,9,FALSE),1),FALSE),0,1))))),1)</f>
        <v>1</v>
      </c>
      <c r="X81" s="12">
        <f>IFERROR(IF(AND(WEEKDAY('Main Template'!X$18)=1,OR(VLOOKUP(TRIM(UPPER(SUBSTITUTE($D81," ",""))),'Cleaned Google Form'!$A$1:$M$5000,3,FALSE)="SMH",VLOOKUP(TRIM(UPPER(SUBSTITUTE($D81," ",""))),'Cleaned Google Form'!$A$1:$M$5000,3,FALSE)="RCH",VLOOKUP(TRIM(UPPER(SUBSTITUTE($D81," ",""))),'Cleaned Google Form'!$A$1:$M$5000,3,FALSE)="BCCA")),0,IF(AND(X$21=1,NOT(VLOOKUP(TRIM(UPPER(SUBSTITUTE($D81," ",""))),'Cleaned Google Form'!$A$1:$M$5000,6,FALSE)="NO")),0,IF(OR(VLOOKUP(TRIM(UPPER(SUBSTITUTE($D81," ",""))),'Cleaned Google Form'!$A$1:$M$5000,8,FALSE)='Main Template'!X$12,VLOOKUP(TRIM(UPPER(SUBSTITUTE($D81," ",""))),'Cleaned Google Form'!$A$1:$M$5000,8,FALSE)='Main Template'!X$13,VLOOKUP(TRIM(UPPER(SUBSTITUTE($D81," ",""))),'Cleaned Google Form'!$A$1:$M$5000,8,FALSE)='Main Template'!X$14,VLOOKUP(TRIM(UPPER(SUBSTITUTE($D81," ",""))),'Cleaned Google Form'!$A$1:$M$5000,8,FALSE)='Main Template'!X$15),0,IF(AND('Main Template'!X$21&gt;=$C$9,'Main Template'!X$19,VLOOKUP(TRIM(UPPER(SUBSTITUTE($D81," ",""))),'Cleaned Google Form'!$A$1:$M$5000,7,FALSE)="YES"),0,IF(IFERROR(FIND('Main Template'!X$17,VLOOKUP(TRIM(UPPER(SUBSTITUTE('Main Template'!$D81," ",""))),'Cleaned Google Form'!$A$1:$M$5000,9,FALSE),1),FALSE),0,1))))),1)</f>
        <v>1</v>
      </c>
      <c r="Y81" s="12">
        <f>IFERROR(IF(AND(WEEKDAY('Main Template'!Y$18)=1,OR(VLOOKUP(TRIM(UPPER(SUBSTITUTE($D81," ",""))),'Cleaned Google Form'!$A$1:$M$5000,3,FALSE)="SMH",VLOOKUP(TRIM(UPPER(SUBSTITUTE($D81," ",""))),'Cleaned Google Form'!$A$1:$M$5000,3,FALSE)="RCH",VLOOKUP(TRIM(UPPER(SUBSTITUTE($D81," ",""))),'Cleaned Google Form'!$A$1:$M$5000,3,FALSE)="BCCA")),0,IF(AND(Y$21=1,NOT(VLOOKUP(TRIM(UPPER(SUBSTITUTE($D81," ",""))),'Cleaned Google Form'!$A$1:$M$5000,6,FALSE)="NO")),0,IF(OR(VLOOKUP(TRIM(UPPER(SUBSTITUTE($D81," ",""))),'Cleaned Google Form'!$A$1:$M$5000,8,FALSE)='Main Template'!Y$12,VLOOKUP(TRIM(UPPER(SUBSTITUTE($D81," ",""))),'Cleaned Google Form'!$A$1:$M$5000,8,FALSE)='Main Template'!Y$13,VLOOKUP(TRIM(UPPER(SUBSTITUTE($D81," ",""))),'Cleaned Google Form'!$A$1:$M$5000,8,FALSE)='Main Template'!Y$14,VLOOKUP(TRIM(UPPER(SUBSTITUTE($D81," ",""))),'Cleaned Google Form'!$A$1:$M$5000,8,FALSE)='Main Template'!Y$15),0,IF(AND('Main Template'!Y$21&gt;=$C$9,'Main Template'!Y$19,VLOOKUP(TRIM(UPPER(SUBSTITUTE($D81," ",""))),'Cleaned Google Form'!$A$1:$M$5000,7,FALSE)="YES"),0,IF(IFERROR(FIND('Main Template'!Y$17,VLOOKUP(TRIM(UPPER(SUBSTITUTE('Main Template'!$D81," ",""))),'Cleaned Google Form'!$A$1:$M$5000,9,FALSE),1),FALSE),0,1))))),1)</f>
        <v>1</v>
      </c>
      <c r="Z81" s="12">
        <f>IFERROR(IF(AND(WEEKDAY('Main Template'!Z$18)=1,OR(VLOOKUP(TRIM(UPPER(SUBSTITUTE($D81," ",""))),'Cleaned Google Form'!$A$1:$M$5000,3,FALSE)="SMH",VLOOKUP(TRIM(UPPER(SUBSTITUTE($D81," ",""))),'Cleaned Google Form'!$A$1:$M$5000,3,FALSE)="RCH",VLOOKUP(TRIM(UPPER(SUBSTITUTE($D81," ",""))),'Cleaned Google Form'!$A$1:$M$5000,3,FALSE)="BCCA")),0,IF(AND(Z$21=1,NOT(VLOOKUP(TRIM(UPPER(SUBSTITUTE($D81," ",""))),'Cleaned Google Form'!$A$1:$M$5000,6,FALSE)="NO")),0,IF(OR(VLOOKUP(TRIM(UPPER(SUBSTITUTE($D81," ",""))),'Cleaned Google Form'!$A$1:$M$5000,8,FALSE)='Main Template'!Z$12,VLOOKUP(TRIM(UPPER(SUBSTITUTE($D81," ",""))),'Cleaned Google Form'!$A$1:$M$5000,8,FALSE)='Main Template'!Z$13,VLOOKUP(TRIM(UPPER(SUBSTITUTE($D81," ",""))),'Cleaned Google Form'!$A$1:$M$5000,8,FALSE)='Main Template'!Z$14,VLOOKUP(TRIM(UPPER(SUBSTITUTE($D81," ",""))),'Cleaned Google Form'!$A$1:$M$5000,8,FALSE)='Main Template'!Z$15),0,IF(AND('Main Template'!Z$21&gt;=$C$9,'Main Template'!Z$19,VLOOKUP(TRIM(UPPER(SUBSTITUTE($D81," ",""))),'Cleaned Google Form'!$A$1:$M$5000,7,FALSE)="YES"),0,IF(IFERROR(FIND('Main Template'!Z$17,VLOOKUP(TRIM(UPPER(SUBSTITUTE('Main Template'!$D81," ",""))),'Cleaned Google Form'!$A$1:$M$5000,9,FALSE),1),FALSE),0,1))))),1)</f>
        <v>1</v>
      </c>
      <c r="AA81" s="12">
        <f>IFERROR(IF(AND(WEEKDAY('Main Template'!AA$18)=1,OR(VLOOKUP(TRIM(UPPER(SUBSTITUTE($D81," ",""))),'Cleaned Google Form'!$A$1:$M$5000,3,FALSE)="SMH",VLOOKUP(TRIM(UPPER(SUBSTITUTE($D81," ",""))),'Cleaned Google Form'!$A$1:$M$5000,3,FALSE)="RCH",VLOOKUP(TRIM(UPPER(SUBSTITUTE($D81," ",""))),'Cleaned Google Form'!$A$1:$M$5000,3,FALSE)="BCCA")),0,IF(AND(AA$21=1,NOT(VLOOKUP(TRIM(UPPER(SUBSTITUTE($D81," ",""))),'Cleaned Google Form'!$A$1:$M$5000,6,FALSE)="NO")),0,IF(OR(VLOOKUP(TRIM(UPPER(SUBSTITUTE($D81," ",""))),'Cleaned Google Form'!$A$1:$M$5000,8,FALSE)='Main Template'!AA$12,VLOOKUP(TRIM(UPPER(SUBSTITUTE($D81," ",""))),'Cleaned Google Form'!$A$1:$M$5000,8,FALSE)='Main Template'!AA$13,VLOOKUP(TRIM(UPPER(SUBSTITUTE($D81," ",""))),'Cleaned Google Form'!$A$1:$M$5000,8,FALSE)='Main Template'!AA$14,VLOOKUP(TRIM(UPPER(SUBSTITUTE($D81," ",""))),'Cleaned Google Form'!$A$1:$M$5000,8,FALSE)='Main Template'!AA$15),0,IF(AND('Main Template'!AA$21&gt;=$C$9,'Main Template'!AA$19,VLOOKUP(TRIM(UPPER(SUBSTITUTE($D81," ",""))),'Cleaned Google Form'!$A$1:$M$5000,7,FALSE)="YES"),0,IF(IFERROR(FIND('Main Template'!AA$17,VLOOKUP(TRIM(UPPER(SUBSTITUTE('Main Template'!$D81," ",""))),'Cleaned Google Form'!$A$1:$M$5000,9,FALSE),1),FALSE),0,1))))),1)</f>
        <v>1</v>
      </c>
      <c r="AB81" s="12">
        <f>IFERROR(IF(AND(WEEKDAY('Main Template'!AB$18)=1,OR(VLOOKUP(TRIM(UPPER(SUBSTITUTE($D81," ",""))),'Cleaned Google Form'!$A$1:$M$5000,3,FALSE)="SMH",VLOOKUP(TRIM(UPPER(SUBSTITUTE($D81," ",""))),'Cleaned Google Form'!$A$1:$M$5000,3,FALSE)="RCH",VLOOKUP(TRIM(UPPER(SUBSTITUTE($D81," ",""))),'Cleaned Google Form'!$A$1:$M$5000,3,FALSE)="BCCA")),0,IF(AND(AB$21=1,NOT(VLOOKUP(TRIM(UPPER(SUBSTITUTE($D81," ",""))),'Cleaned Google Form'!$A$1:$M$5000,6,FALSE)="NO")),0,IF(OR(VLOOKUP(TRIM(UPPER(SUBSTITUTE($D81," ",""))),'Cleaned Google Form'!$A$1:$M$5000,8,FALSE)='Main Template'!AB$12,VLOOKUP(TRIM(UPPER(SUBSTITUTE($D81," ",""))),'Cleaned Google Form'!$A$1:$M$5000,8,FALSE)='Main Template'!AB$13,VLOOKUP(TRIM(UPPER(SUBSTITUTE($D81," ",""))),'Cleaned Google Form'!$A$1:$M$5000,8,FALSE)='Main Template'!AB$14,VLOOKUP(TRIM(UPPER(SUBSTITUTE($D81," ",""))),'Cleaned Google Form'!$A$1:$M$5000,8,FALSE)='Main Template'!AB$15),0,IF(AND('Main Template'!AB$21&gt;=$C$9,'Main Template'!AB$19,VLOOKUP(TRIM(UPPER(SUBSTITUTE($D81," ",""))),'Cleaned Google Form'!$A$1:$M$5000,7,FALSE)="YES"),0,IF(IFERROR(FIND('Main Template'!AB$17,VLOOKUP(TRIM(UPPER(SUBSTITUTE('Main Template'!$D81," ",""))),'Cleaned Google Form'!$A$1:$M$5000,9,FALSE),1),FALSE),0,1))))),1)</f>
        <v>0</v>
      </c>
      <c r="AC81" s="12">
        <f>IFERROR(IF(AND(WEEKDAY('Main Template'!AC$18)=1,OR(VLOOKUP(TRIM(UPPER(SUBSTITUTE($D81," ",""))),'Cleaned Google Form'!$A$1:$M$5000,3,FALSE)="SMH",VLOOKUP(TRIM(UPPER(SUBSTITUTE($D81," ",""))),'Cleaned Google Form'!$A$1:$M$5000,3,FALSE)="RCH",VLOOKUP(TRIM(UPPER(SUBSTITUTE($D81," ",""))),'Cleaned Google Form'!$A$1:$M$5000,3,FALSE)="BCCA")),0,IF(AND(AC$21=1,NOT(VLOOKUP(TRIM(UPPER(SUBSTITUTE($D81," ",""))),'Cleaned Google Form'!$A$1:$M$5000,6,FALSE)="NO")),0,IF(OR(VLOOKUP(TRIM(UPPER(SUBSTITUTE($D81," ",""))),'Cleaned Google Form'!$A$1:$M$5000,8,FALSE)='Main Template'!AC$12,VLOOKUP(TRIM(UPPER(SUBSTITUTE($D81," ",""))),'Cleaned Google Form'!$A$1:$M$5000,8,FALSE)='Main Template'!AC$13,VLOOKUP(TRIM(UPPER(SUBSTITUTE($D81," ",""))),'Cleaned Google Form'!$A$1:$M$5000,8,FALSE)='Main Template'!AC$14,VLOOKUP(TRIM(UPPER(SUBSTITUTE($D81," ",""))),'Cleaned Google Form'!$A$1:$M$5000,8,FALSE)='Main Template'!AC$15),0,IF(AND('Main Template'!AC$21&gt;=$C$9,'Main Template'!AC$19,VLOOKUP(TRIM(UPPER(SUBSTITUTE($D81," ",""))),'Cleaned Google Form'!$A$1:$M$5000,7,FALSE)="YES"),0,IF(IFERROR(FIND('Main Template'!AC$17,VLOOKUP(TRIM(UPPER(SUBSTITUTE('Main Template'!$D81," ",""))),'Cleaned Google Form'!$A$1:$M$5000,9,FALSE),1),FALSE),0,1))))),1)</f>
        <v>0</v>
      </c>
      <c r="AD81" s="12">
        <f>IFERROR(IF(AND(WEEKDAY('Main Template'!AD$18)=1,OR(VLOOKUP(TRIM(UPPER(SUBSTITUTE($D81," ",""))),'Cleaned Google Form'!$A$1:$M$5000,3,FALSE)="SMH",VLOOKUP(TRIM(UPPER(SUBSTITUTE($D81," ",""))),'Cleaned Google Form'!$A$1:$M$5000,3,FALSE)="RCH",VLOOKUP(TRIM(UPPER(SUBSTITUTE($D81," ",""))),'Cleaned Google Form'!$A$1:$M$5000,3,FALSE)="BCCA")),0,IF(AND(AD$21=1,NOT(VLOOKUP(TRIM(UPPER(SUBSTITUTE($D81," ",""))),'Cleaned Google Form'!$A$1:$M$5000,6,FALSE)="NO")),0,IF(OR(VLOOKUP(TRIM(UPPER(SUBSTITUTE($D81," ",""))),'Cleaned Google Form'!$A$1:$M$5000,8,FALSE)='Main Template'!AD$12,VLOOKUP(TRIM(UPPER(SUBSTITUTE($D81," ",""))),'Cleaned Google Form'!$A$1:$M$5000,8,FALSE)='Main Template'!AD$13,VLOOKUP(TRIM(UPPER(SUBSTITUTE($D81," ",""))),'Cleaned Google Form'!$A$1:$M$5000,8,FALSE)='Main Template'!AD$14,VLOOKUP(TRIM(UPPER(SUBSTITUTE($D81," ",""))),'Cleaned Google Form'!$A$1:$M$5000,8,FALSE)='Main Template'!AD$15),0,IF(AND('Main Template'!AD$21&gt;=$C$9,'Main Template'!AD$19,VLOOKUP(TRIM(UPPER(SUBSTITUTE($D81," ",""))),'Cleaned Google Form'!$A$1:$M$5000,7,FALSE)="YES"),0,IF(IFERROR(FIND('Main Template'!AD$17,VLOOKUP(TRIM(UPPER(SUBSTITUTE('Main Template'!$D81," ",""))),'Cleaned Google Form'!$A$1:$M$5000,9,FALSE),1),FALSE),0,1))))),1)</f>
        <v>0</v>
      </c>
      <c r="AE81" s="12">
        <f>IFERROR(IF(AND(WEEKDAY('Main Template'!AE$18)=1,OR(VLOOKUP(TRIM(UPPER(SUBSTITUTE($D81," ",""))),'Cleaned Google Form'!$A$1:$M$5000,3,FALSE)="SMH",VLOOKUP(TRIM(UPPER(SUBSTITUTE($D81," ",""))),'Cleaned Google Form'!$A$1:$M$5000,3,FALSE)="RCH",VLOOKUP(TRIM(UPPER(SUBSTITUTE($D81," ",""))),'Cleaned Google Form'!$A$1:$M$5000,3,FALSE)="BCCA")),0,IF(AND(AE$21=1,NOT(VLOOKUP(TRIM(UPPER(SUBSTITUTE($D81," ",""))),'Cleaned Google Form'!$A$1:$M$5000,6,FALSE)="NO")),0,IF(OR(VLOOKUP(TRIM(UPPER(SUBSTITUTE($D81," ",""))),'Cleaned Google Form'!$A$1:$M$5000,8,FALSE)='Main Template'!AE$12,VLOOKUP(TRIM(UPPER(SUBSTITUTE($D81," ",""))),'Cleaned Google Form'!$A$1:$M$5000,8,FALSE)='Main Template'!AE$13,VLOOKUP(TRIM(UPPER(SUBSTITUTE($D81," ",""))),'Cleaned Google Form'!$A$1:$M$5000,8,FALSE)='Main Template'!AE$14,VLOOKUP(TRIM(UPPER(SUBSTITUTE($D81," ",""))),'Cleaned Google Form'!$A$1:$M$5000,8,FALSE)='Main Template'!AE$15),0,IF(AND('Main Template'!AE$21&gt;=$C$9,'Main Template'!AE$19,VLOOKUP(TRIM(UPPER(SUBSTITUTE($D81," ",""))),'Cleaned Google Form'!$A$1:$M$5000,7,FALSE)="YES"),0,IF(IFERROR(FIND('Main Template'!AE$17,VLOOKUP(TRIM(UPPER(SUBSTITUTE('Main Template'!$D81," ",""))),'Cleaned Google Form'!$A$1:$M$5000,9,FALSE),1),FALSE),0,1))))),1)</f>
        <v>0</v>
      </c>
      <c r="AF81" s="12">
        <f>IFERROR(IF(AND(WEEKDAY('Main Template'!AF$18)=1,OR(VLOOKUP(TRIM(UPPER(SUBSTITUTE($D81," ",""))),'Cleaned Google Form'!$A$1:$M$5000,3,FALSE)="SMH",VLOOKUP(TRIM(UPPER(SUBSTITUTE($D81," ",""))),'Cleaned Google Form'!$A$1:$M$5000,3,FALSE)="RCH",VLOOKUP(TRIM(UPPER(SUBSTITUTE($D81," ",""))),'Cleaned Google Form'!$A$1:$M$5000,3,FALSE)="BCCA")),0,IF(AND(AF$21=1,NOT(VLOOKUP(TRIM(UPPER(SUBSTITUTE($D81," ",""))),'Cleaned Google Form'!$A$1:$M$5000,6,FALSE)="NO")),0,IF(OR(VLOOKUP(TRIM(UPPER(SUBSTITUTE($D81," ",""))),'Cleaned Google Form'!$A$1:$M$5000,8,FALSE)='Main Template'!AF$12,VLOOKUP(TRIM(UPPER(SUBSTITUTE($D81," ",""))),'Cleaned Google Form'!$A$1:$M$5000,8,FALSE)='Main Template'!AF$13,VLOOKUP(TRIM(UPPER(SUBSTITUTE($D81," ",""))),'Cleaned Google Form'!$A$1:$M$5000,8,FALSE)='Main Template'!AF$14,VLOOKUP(TRIM(UPPER(SUBSTITUTE($D81," ",""))),'Cleaned Google Form'!$A$1:$M$5000,8,FALSE)='Main Template'!AF$15),0,IF(AND('Main Template'!AF$21&gt;=$C$9,'Main Template'!AF$19,VLOOKUP(TRIM(UPPER(SUBSTITUTE($D81," ",""))),'Cleaned Google Form'!$A$1:$M$5000,7,FALSE)="YES"),0,IF(IFERROR(FIND('Main Template'!AF$17,VLOOKUP(TRIM(UPPER(SUBSTITUTE('Main Template'!$D81," ",""))),'Cleaned Google Form'!$A$1:$M$5000,9,FALSE),1),FALSE),0,1))))),1)</f>
        <v>0</v>
      </c>
      <c r="AG81" s="12">
        <f>IFERROR(IF(AND(WEEKDAY('Main Template'!AG$18)=1,OR(VLOOKUP(TRIM(UPPER(SUBSTITUTE($D81," ",""))),'Cleaned Google Form'!$A$1:$M$5000,3,FALSE)="SMH",VLOOKUP(TRIM(UPPER(SUBSTITUTE($D81," ",""))),'Cleaned Google Form'!$A$1:$M$5000,3,FALSE)="RCH",VLOOKUP(TRIM(UPPER(SUBSTITUTE($D81," ",""))),'Cleaned Google Form'!$A$1:$M$5000,3,FALSE)="BCCA")),0,IF(AND(AG$21=1,NOT(VLOOKUP(TRIM(UPPER(SUBSTITUTE($D81," ",""))),'Cleaned Google Form'!$A$1:$M$5000,6,FALSE)="NO")),0,IF(OR(VLOOKUP(TRIM(UPPER(SUBSTITUTE($D81," ",""))),'Cleaned Google Form'!$A$1:$M$5000,8,FALSE)='Main Template'!AG$12,VLOOKUP(TRIM(UPPER(SUBSTITUTE($D81," ",""))),'Cleaned Google Form'!$A$1:$M$5000,8,FALSE)='Main Template'!AG$13,VLOOKUP(TRIM(UPPER(SUBSTITUTE($D81," ",""))),'Cleaned Google Form'!$A$1:$M$5000,8,FALSE)='Main Template'!AG$14,VLOOKUP(TRIM(UPPER(SUBSTITUTE($D81," ",""))),'Cleaned Google Form'!$A$1:$M$5000,8,FALSE)='Main Template'!AG$15),0,IF(AND('Main Template'!AG$21&gt;=$C$9,'Main Template'!AG$19,VLOOKUP(TRIM(UPPER(SUBSTITUTE($D81," ",""))),'Cleaned Google Form'!$A$1:$M$5000,7,FALSE)="YES"),0,IF(IFERROR(FIND('Main Template'!AG$17,VLOOKUP(TRIM(UPPER(SUBSTITUTE('Main Template'!$D81," ",""))),'Cleaned Google Form'!$A$1:$M$5000,9,FALSE),1),FALSE),0,1))))),1)</f>
        <v>0</v>
      </c>
      <c r="AH81" s="12">
        <f>IFERROR(IF(AND(WEEKDAY('Main Template'!AH$18)=1,OR(VLOOKUP(TRIM(UPPER(SUBSTITUTE($D81," ",""))),'Cleaned Google Form'!$A$1:$M$5000,3,FALSE)="SMH",VLOOKUP(TRIM(UPPER(SUBSTITUTE($D81," ",""))),'Cleaned Google Form'!$A$1:$M$5000,3,FALSE)="RCH",VLOOKUP(TRIM(UPPER(SUBSTITUTE($D81," ",""))),'Cleaned Google Form'!$A$1:$M$5000,3,FALSE)="BCCA")),0,IF(AND(AH$21=1,NOT(VLOOKUP(TRIM(UPPER(SUBSTITUTE($D81," ",""))),'Cleaned Google Form'!$A$1:$M$5000,6,FALSE)="NO")),0,IF(OR(VLOOKUP(TRIM(UPPER(SUBSTITUTE($D81," ",""))),'Cleaned Google Form'!$A$1:$M$5000,8,FALSE)='Main Template'!AH$12,VLOOKUP(TRIM(UPPER(SUBSTITUTE($D81," ",""))),'Cleaned Google Form'!$A$1:$M$5000,8,FALSE)='Main Template'!AH$13,VLOOKUP(TRIM(UPPER(SUBSTITUTE($D81," ",""))),'Cleaned Google Form'!$A$1:$M$5000,8,FALSE)='Main Template'!AH$14,VLOOKUP(TRIM(UPPER(SUBSTITUTE($D81," ",""))),'Cleaned Google Form'!$A$1:$M$5000,8,FALSE)='Main Template'!AH$15),0,IF(AND('Main Template'!AH$21&gt;=$C$9,'Main Template'!AH$19,VLOOKUP(TRIM(UPPER(SUBSTITUTE($D81," ",""))),'Cleaned Google Form'!$A$1:$M$5000,7,FALSE)="YES"),0,IF(IFERROR(FIND('Main Template'!AH$17,VLOOKUP(TRIM(UPPER(SUBSTITUTE('Main Template'!$D81," ",""))),'Cleaned Google Form'!$A$1:$M$5000,9,FALSE),1),FALSE),0,1))))),1)</f>
        <v>0</v>
      </c>
      <c r="AI81" s="12">
        <f>IFERROR(IF(AND(WEEKDAY('Main Template'!AI$18)=1,OR(VLOOKUP(TRIM(UPPER(SUBSTITUTE($D81," ",""))),'Cleaned Google Form'!$A$1:$M$5000,3,FALSE)="SMH",VLOOKUP(TRIM(UPPER(SUBSTITUTE($D81," ",""))),'Cleaned Google Form'!$A$1:$M$5000,3,FALSE)="RCH",VLOOKUP(TRIM(UPPER(SUBSTITUTE($D81," ",""))),'Cleaned Google Form'!$A$1:$M$5000,3,FALSE)="BCCA")),0,IF(AND(AI$21=1,NOT(VLOOKUP(TRIM(UPPER(SUBSTITUTE($D81," ",""))),'Cleaned Google Form'!$A$1:$M$5000,6,FALSE)="NO")),0,IF(OR(VLOOKUP(TRIM(UPPER(SUBSTITUTE($D81," ",""))),'Cleaned Google Form'!$A$1:$M$5000,8,FALSE)='Main Template'!AI$12,VLOOKUP(TRIM(UPPER(SUBSTITUTE($D81," ",""))),'Cleaned Google Form'!$A$1:$M$5000,8,FALSE)='Main Template'!AI$13,VLOOKUP(TRIM(UPPER(SUBSTITUTE($D81," ",""))),'Cleaned Google Form'!$A$1:$M$5000,8,FALSE)='Main Template'!AI$14,VLOOKUP(TRIM(UPPER(SUBSTITUTE($D81," ",""))),'Cleaned Google Form'!$A$1:$M$5000,8,FALSE)='Main Template'!AI$15),0,IF(AND('Main Template'!AI$21&gt;=$C$9,'Main Template'!AI$19,VLOOKUP(TRIM(UPPER(SUBSTITUTE($D81," ",""))),'Cleaned Google Form'!$A$1:$M$5000,7,FALSE)="YES"),0,IF(IFERROR(FIND('Main Template'!AI$17,VLOOKUP(TRIM(UPPER(SUBSTITUTE('Main Template'!$D81," ",""))),'Cleaned Google Form'!$A$1:$M$5000,9,FALSE),1),FALSE),0,1))))),1)</f>
        <v>0</v>
      </c>
      <c r="AJ81" s="12">
        <f>IFERROR(IF(AND(WEEKDAY('Main Template'!AJ$18)=1,OR(VLOOKUP(TRIM(UPPER(SUBSTITUTE($D81," ",""))),'Cleaned Google Form'!$A$1:$M$5000,3,FALSE)="SMH",VLOOKUP(TRIM(UPPER(SUBSTITUTE($D81," ",""))),'Cleaned Google Form'!$A$1:$M$5000,3,FALSE)="RCH",VLOOKUP(TRIM(UPPER(SUBSTITUTE($D81," ",""))),'Cleaned Google Form'!$A$1:$M$5000,3,FALSE)="BCCA")),0,IF(AND(AJ$21=1,NOT(VLOOKUP(TRIM(UPPER(SUBSTITUTE($D81," ",""))),'Cleaned Google Form'!$A$1:$M$5000,6,FALSE)="NO")),0,IF(OR(VLOOKUP(TRIM(UPPER(SUBSTITUTE($D81," ",""))),'Cleaned Google Form'!$A$1:$M$5000,8,FALSE)='Main Template'!AJ$12,VLOOKUP(TRIM(UPPER(SUBSTITUTE($D81," ",""))),'Cleaned Google Form'!$A$1:$M$5000,8,FALSE)='Main Template'!AJ$13,VLOOKUP(TRIM(UPPER(SUBSTITUTE($D81," ",""))),'Cleaned Google Form'!$A$1:$M$5000,8,FALSE)='Main Template'!AJ$14,VLOOKUP(TRIM(UPPER(SUBSTITUTE($D81," ",""))),'Cleaned Google Form'!$A$1:$M$5000,8,FALSE)='Main Template'!AJ$15),0,IF(AND('Main Template'!AJ$21&gt;=$C$9,'Main Template'!AJ$19,VLOOKUP(TRIM(UPPER(SUBSTITUTE($D81," ",""))),'Cleaned Google Form'!$A$1:$M$5000,7,FALSE)="YES"),0,IF(IFERROR(FIND('Main Template'!AJ$17,VLOOKUP(TRIM(UPPER(SUBSTITUTE('Main Template'!$D81," ",""))),'Cleaned Google Form'!$A$1:$M$5000,9,FALSE),1),FALSE),0,1))))),1)</f>
        <v>0</v>
      </c>
      <c r="AK81" s="12">
        <f>IFERROR(IF(AND(WEEKDAY('Main Template'!AK$18)=1,OR(VLOOKUP(TRIM(UPPER(SUBSTITUTE($D81," ",""))),'Cleaned Google Form'!$A$1:$M$5000,3,FALSE)="SMH",VLOOKUP(TRIM(UPPER(SUBSTITUTE($D81," ",""))),'Cleaned Google Form'!$A$1:$M$5000,3,FALSE)="RCH",VLOOKUP(TRIM(UPPER(SUBSTITUTE($D81," ",""))),'Cleaned Google Form'!$A$1:$M$5000,3,FALSE)="BCCA")),0,IF(AND(AK$21=1,NOT(VLOOKUP(TRIM(UPPER(SUBSTITUTE($D81," ",""))),'Cleaned Google Form'!$A$1:$M$5000,6,FALSE)="NO")),0,IF(OR(VLOOKUP(TRIM(UPPER(SUBSTITUTE($D81," ",""))),'Cleaned Google Form'!$A$1:$M$5000,8,FALSE)='Main Template'!AK$12,VLOOKUP(TRIM(UPPER(SUBSTITUTE($D81," ",""))),'Cleaned Google Form'!$A$1:$M$5000,8,FALSE)='Main Template'!AK$13,VLOOKUP(TRIM(UPPER(SUBSTITUTE($D81," ",""))),'Cleaned Google Form'!$A$1:$M$5000,8,FALSE)='Main Template'!AK$14,VLOOKUP(TRIM(UPPER(SUBSTITUTE($D81," ",""))),'Cleaned Google Form'!$A$1:$M$5000,8,FALSE)='Main Template'!AK$15),0,IF(AND('Main Template'!AK$21&gt;=$C$9,'Main Template'!AK$19,VLOOKUP(TRIM(UPPER(SUBSTITUTE($D81," ",""))),'Cleaned Google Form'!$A$1:$M$5000,7,FALSE)="YES"),0,IF(IFERROR(FIND('Main Template'!AK$17,VLOOKUP(TRIM(UPPER(SUBSTITUTE('Main Template'!$D81," ",""))),'Cleaned Google Form'!$A$1:$M$5000,9,FALSE),1),FALSE),0,1))))),1)</f>
        <v>0</v>
      </c>
      <c r="AL81" s="12">
        <f>IFERROR(IF(AND(WEEKDAY('Main Template'!AL$18)=1,OR(VLOOKUP(TRIM(UPPER(SUBSTITUTE($D81," ",""))),'Cleaned Google Form'!$A$1:$M$5000,3,FALSE)="SMH",VLOOKUP(TRIM(UPPER(SUBSTITUTE($D81," ",""))),'Cleaned Google Form'!$A$1:$M$5000,3,FALSE)="RCH",VLOOKUP(TRIM(UPPER(SUBSTITUTE($D81," ",""))),'Cleaned Google Form'!$A$1:$M$5000,3,FALSE)="BCCA")),0,IF(AND(AL$21=1,NOT(VLOOKUP(TRIM(UPPER(SUBSTITUTE($D81," ",""))),'Cleaned Google Form'!$A$1:$M$5000,6,FALSE)="NO")),0,IF(OR(VLOOKUP(TRIM(UPPER(SUBSTITUTE($D81," ",""))),'Cleaned Google Form'!$A$1:$M$5000,8,FALSE)='Main Template'!AL$12,VLOOKUP(TRIM(UPPER(SUBSTITUTE($D81," ",""))),'Cleaned Google Form'!$A$1:$M$5000,8,FALSE)='Main Template'!AL$13,VLOOKUP(TRIM(UPPER(SUBSTITUTE($D81," ",""))),'Cleaned Google Form'!$A$1:$M$5000,8,FALSE)='Main Template'!AL$14,VLOOKUP(TRIM(UPPER(SUBSTITUTE($D81," ",""))),'Cleaned Google Form'!$A$1:$M$5000,8,FALSE)='Main Template'!AL$15),0,IF(AND('Main Template'!AL$21&gt;=$C$9,'Main Template'!AL$19,VLOOKUP(TRIM(UPPER(SUBSTITUTE($D81," ",""))),'Cleaned Google Form'!$A$1:$M$5000,7,FALSE)="YES"),0,IF(IFERROR(FIND('Main Template'!AL$17,VLOOKUP(TRIM(UPPER(SUBSTITUTE('Main Template'!$D81," ",""))),'Cleaned Google Form'!$A$1:$M$5000,9,FALSE),1),FALSE),0,1))))),1)</f>
        <v>0</v>
      </c>
      <c r="AM81" s="12">
        <f>IFERROR(IF(AND(WEEKDAY('Main Template'!AM$18)=1,OR(VLOOKUP(TRIM(UPPER(SUBSTITUTE($D81," ",""))),'Cleaned Google Form'!$A$1:$M$5000,3,FALSE)="SMH",VLOOKUP(TRIM(UPPER(SUBSTITUTE($D81," ",""))),'Cleaned Google Form'!$A$1:$M$5000,3,FALSE)="RCH",VLOOKUP(TRIM(UPPER(SUBSTITUTE($D81," ",""))),'Cleaned Google Form'!$A$1:$M$5000,3,FALSE)="BCCA")),0,IF(AND(AM$21=1,NOT(VLOOKUP(TRIM(UPPER(SUBSTITUTE($D81," ",""))),'Cleaned Google Form'!$A$1:$M$5000,6,FALSE)="NO")),0,IF(OR(VLOOKUP(TRIM(UPPER(SUBSTITUTE($D81," ",""))),'Cleaned Google Form'!$A$1:$M$5000,8,FALSE)='Main Template'!AM$12,VLOOKUP(TRIM(UPPER(SUBSTITUTE($D81," ",""))),'Cleaned Google Form'!$A$1:$M$5000,8,FALSE)='Main Template'!AM$13,VLOOKUP(TRIM(UPPER(SUBSTITUTE($D81," ",""))),'Cleaned Google Form'!$A$1:$M$5000,8,FALSE)='Main Template'!AM$14,VLOOKUP(TRIM(UPPER(SUBSTITUTE($D81," ",""))),'Cleaned Google Form'!$A$1:$M$5000,8,FALSE)='Main Template'!AM$15),0,IF(AND('Main Template'!AM$21&gt;=$C$9,'Main Template'!AM$19,VLOOKUP(TRIM(UPPER(SUBSTITUTE($D81," ",""))),'Cleaned Google Form'!$A$1:$M$5000,7,FALSE)="YES"),0,IF(IFERROR(FIND('Main Template'!AM$17,VLOOKUP(TRIM(UPPER(SUBSTITUTE('Main Template'!$D81," ",""))),'Cleaned Google Form'!$A$1:$M$5000,9,FALSE),1),FALSE),0,1))))),1)</f>
        <v>0</v>
      </c>
      <c r="AN81" s="12">
        <f>IFERROR(IF(AND(WEEKDAY('Main Template'!AN$18)=1,OR(VLOOKUP(TRIM(UPPER(SUBSTITUTE($D81," ",""))),'Cleaned Google Form'!$A$1:$M$5000,3,FALSE)="SMH",VLOOKUP(TRIM(UPPER(SUBSTITUTE($D81," ",""))),'Cleaned Google Form'!$A$1:$M$5000,3,FALSE)="RCH",VLOOKUP(TRIM(UPPER(SUBSTITUTE($D81," ",""))),'Cleaned Google Form'!$A$1:$M$5000,3,FALSE)="BCCA")),0,IF(AND(AN$21=1,NOT(VLOOKUP(TRIM(UPPER(SUBSTITUTE($D81," ",""))),'Cleaned Google Form'!$A$1:$M$5000,6,FALSE)="NO")),0,IF(OR(VLOOKUP(TRIM(UPPER(SUBSTITUTE($D81," ",""))),'Cleaned Google Form'!$A$1:$M$5000,8,FALSE)='Main Template'!AN$12,VLOOKUP(TRIM(UPPER(SUBSTITUTE($D81," ",""))),'Cleaned Google Form'!$A$1:$M$5000,8,FALSE)='Main Template'!AN$13,VLOOKUP(TRIM(UPPER(SUBSTITUTE($D81," ",""))),'Cleaned Google Form'!$A$1:$M$5000,8,FALSE)='Main Template'!AN$14,VLOOKUP(TRIM(UPPER(SUBSTITUTE($D81," ",""))),'Cleaned Google Form'!$A$1:$M$5000,8,FALSE)='Main Template'!AN$15),0,IF(AND('Main Template'!AN$21&gt;=$C$9,'Main Template'!AN$19,VLOOKUP(TRIM(UPPER(SUBSTITUTE($D81," ",""))),'Cleaned Google Form'!$A$1:$M$5000,7,FALSE)="YES"),0,IF(IFERROR(FIND('Main Template'!AN$17,VLOOKUP(TRIM(UPPER(SUBSTITUTE('Main Template'!$D81," ",""))),'Cleaned Google Form'!$A$1:$M$5000,9,FALSE),1),FALSE),0,1))))),1)</f>
        <v>0</v>
      </c>
    </row>
    <row r="82" spans="2:40">
      <c r="B82" t="str">
        <f>IFERROR(IF(ISNUMBER(MATCH(UPPER(SUBSTITUTE(D82," ","")),'Cleaned Google Form'!$A:$A,0)),"","Oops"),"Not Present")</f>
        <v/>
      </c>
      <c r="C82" s="4">
        <f>I82</f>
        <v>61</v>
      </c>
      <c r="D82" s="4" t="s">
        <v>279</v>
      </c>
      <c r="E82" s="4">
        <f>IFERROR(IF(VLOOKUP(TRIM(UPPER(SUBSTITUTE(D82," ",""))),'Cleaned Google Form'!$A$1:$L$5000,5,FALSE)="YES",1,0),0)</f>
        <v>1</v>
      </c>
      <c r="F82" s="4">
        <f>IFERROR(IF(RIGHT(VLOOKUP(TRIM(UPPER(SUBSTITUTE(D82," ",""))),'Cleaned Google Form'!$A$1:$L$5000,2,FALSE),1)="1",1,0),0)</f>
        <v>0</v>
      </c>
      <c r="G82" s="4">
        <f>IFERROR(IF(VLOOKUP(TRIM(UPPER(SUBSTITUTE(D82," ",""))),'Cleaned Google Form'!$A$1:$L$5000,3,FALSE)="VGH",1,0),0)</f>
        <v>0</v>
      </c>
      <c r="H82" s="4">
        <f>IFERROR(IF(G82+IFERROR(IF(VLOOKUP(TRIM(UPPER(SUBSTITUTE(D82," ",""))),'Cleaned Google Form'!$A$1:$L$5000,3,FALSE)="SPH",1,0),0)=0,1,0),0)</f>
        <v>0</v>
      </c>
      <c r="I82" s="4">
        <f>IF(I81="Resident Index",1,I81+1)</f>
        <v>61</v>
      </c>
      <c r="J82" s="12">
        <f>IFERROR(IF(AND(WEEKDAY('Main Template'!J$18)=1,OR(VLOOKUP(TRIM(UPPER(SUBSTITUTE($D82," ",""))),'Cleaned Google Form'!$A$1:$M$5000,3,FALSE)="SMH",VLOOKUP(TRIM(UPPER(SUBSTITUTE($D82," ",""))),'Cleaned Google Form'!$A$1:$M$5000,3,FALSE)="RCH",VLOOKUP(TRIM(UPPER(SUBSTITUTE($D82," ",""))),'Cleaned Google Form'!$A$1:$M$5000,3,FALSE)="BCCA")),0,IF(AND(J$21=1,NOT(VLOOKUP(TRIM(UPPER(SUBSTITUTE($D82," ",""))),'Cleaned Google Form'!$A$1:$M$5000,6,FALSE)="NO")),0,IF(OR(VLOOKUP(TRIM(UPPER(SUBSTITUTE($D82," ",""))),'Cleaned Google Form'!$A$1:$M$5000,8,FALSE)='Main Template'!J$12,VLOOKUP(TRIM(UPPER(SUBSTITUTE($D82," ",""))),'Cleaned Google Form'!$A$1:$M$5000,8,FALSE)='Main Template'!J$13,VLOOKUP(TRIM(UPPER(SUBSTITUTE($D82," ",""))),'Cleaned Google Form'!$A$1:$M$5000,8,FALSE)='Main Template'!J$14,VLOOKUP(TRIM(UPPER(SUBSTITUTE($D82," ",""))),'Cleaned Google Form'!$A$1:$M$5000,8,FALSE)='Main Template'!J$15),0,IF(AND('Main Template'!J$21&gt;=$C$9,'Main Template'!J$19,VLOOKUP(TRIM(UPPER(SUBSTITUTE($D82," ",""))),'Cleaned Google Form'!$A$1:$M$5000,7,FALSE)="YES"),0,IF(IFERROR(FIND('Main Template'!J$17,VLOOKUP(TRIM(UPPER(SUBSTITUTE('Main Template'!$D82," ",""))),'Cleaned Google Form'!$A$1:$M$5000,9,FALSE),1),FALSE),0,1))))),1)</f>
        <v>0</v>
      </c>
      <c r="K82" s="12">
        <f>IFERROR(IF(AND(WEEKDAY('Main Template'!K$18)=1,OR(VLOOKUP(TRIM(UPPER(SUBSTITUTE($D82," ",""))),'Cleaned Google Form'!$A$1:$M$5000,3,FALSE)="SMH",VLOOKUP(TRIM(UPPER(SUBSTITUTE($D82," ",""))),'Cleaned Google Form'!$A$1:$M$5000,3,FALSE)="RCH",VLOOKUP(TRIM(UPPER(SUBSTITUTE($D82," ",""))),'Cleaned Google Form'!$A$1:$M$5000,3,FALSE)="BCCA")),0,IF(AND(K$21=1,NOT(VLOOKUP(TRIM(UPPER(SUBSTITUTE($D82," ",""))),'Cleaned Google Form'!$A$1:$M$5000,6,FALSE)="NO")),0,IF(OR(VLOOKUP(TRIM(UPPER(SUBSTITUTE($D82," ",""))),'Cleaned Google Form'!$A$1:$M$5000,8,FALSE)='Main Template'!K$12,VLOOKUP(TRIM(UPPER(SUBSTITUTE($D82," ",""))),'Cleaned Google Form'!$A$1:$M$5000,8,FALSE)='Main Template'!K$13,VLOOKUP(TRIM(UPPER(SUBSTITUTE($D82," ",""))),'Cleaned Google Form'!$A$1:$M$5000,8,FALSE)='Main Template'!K$14,VLOOKUP(TRIM(UPPER(SUBSTITUTE($D82," ",""))),'Cleaned Google Form'!$A$1:$M$5000,8,FALSE)='Main Template'!K$15),0,IF(AND('Main Template'!K$21&gt;=$C$9,'Main Template'!K$19,VLOOKUP(TRIM(UPPER(SUBSTITUTE($D82," ",""))),'Cleaned Google Form'!$A$1:$M$5000,7,FALSE)="YES"),0,IF(IFERROR(FIND('Main Template'!K$17,VLOOKUP(TRIM(UPPER(SUBSTITUTE('Main Template'!$D82," ",""))),'Cleaned Google Form'!$A$1:$M$5000,9,FALSE),1),FALSE),0,1))))),1)</f>
        <v>1</v>
      </c>
      <c r="L82" s="12">
        <f>IFERROR(IF(AND(WEEKDAY('Main Template'!L$18)=1,OR(VLOOKUP(TRIM(UPPER(SUBSTITUTE($D82," ",""))),'Cleaned Google Form'!$A$1:$M$5000,3,FALSE)="SMH",VLOOKUP(TRIM(UPPER(SUBSTITUTE($D82," ",""))),'Cleaned Google Form'!$A$1:$M$5000,3,FALSE)="RCH",VLOOKUP(TRIM(UPPER(SUBSTITUTE($D82," ",""))),'Cleaned Google Form'!$A$1:$M$5000,3,FALSE)="BCCA")),0,IF(AND(L$21=1,NOT(VLOOKUP(TRIM(UPPER(SUBSTITUTE($D82," ",""))),'Cleaned Google Form'!$A$1:$M$5000,6,FALSE)="NO")),0,IF(OR(VLOOKUP(TRIM(UPPER(SUBSTITUTE($D82," ",""))),'Cleaned Google Form'!$A$1:$M$5000,8,FALSE)='Main Template'!L$12,VLOOKUP(TRIM(UPPER(SUBSTITUTE($D82," ",""))),'Cleaned Google Form'!$A$1:$M$5000,8,FALSE)='Main Template'!L$13,VLOOKUP(TRIM(UPPER(SUBSTITUTE($D82," ",""))),'Cleaned Google Form'!$A$1:$M$5000,8,FALSE)='Main Template'!L$14,VLOOKUP(TRIM(UPPER(SUBSTITUTE($D82," ",""))),'Cleaned Google Form'!$A$1:$M$5000,8,FALSE)='Main Template'!L$15),0,IF(AND('Main Template'!L$21&gt;=$C$9,'Main Template'!L$19,VLOOKUP(TRIM(UPPER(SUBSTITUTE($D82," ",""))),'Cleaned Google Form'!$A$1:$M$5000,7,FALSE)="YES"),0,IF(IFERROR(FIND('Main Template'!L$17,VLOOKUP(TRIM(UPPER(SUBSTITUTE('Main Template'!$D82," ",""))),'Cleaned Google Form'!$A$1:$M$5000,9,FALSE),1),FALSE),0,1))))),1)</f>
        <v>1</v>
      </c>
      <c r="M82" s="12">
        <f>IFERROR(IF(AND(WEEKDAY('Main Template'!M$18)=1,OR(VLOOKUP(TRIM(UPPER(SUBSTITUTE($D82," ",""))),'Cleaned Google Form'!$A$1:$M$5000,3,FALSE)="SMH",VLOOKUP(TRIM(UPPER(SUBSTITUTE($D82," ",""))),'Cleaned Google Form'!$A$1:$M$5000,3,FALSE)="RCH",VLOOKUP(TRIM(UPPER(SUBSTITUTE($D82," ",""))),'Cleaned Google Form'!$A$1:$M$5000,3,FALSE)="BCCA")),0,IF(AND(M$21=1,NOT(VLOOKUP(TRIM(UPPER(SUBSTITUTE($D82," ",""))),'Cleaned Google Form'!$A$1:$M$5000,6,FALSE)="NO")),0,IF(OR(VLOOKUP(TRIM(UPPER(SUBSTITUTE($D82," ",""))),'Cleaned Google Form'!$A$1:$M$5000,8,FALSE)='Main Template'!M$12,VLOOKUP(TRIM(UPPER(SUBSTITUTE($D82," ",""))),'Cleaned Google Form'!$A$1:$M$5000,8,FALSE)='Main Template'!M$13,VLOOKUP(TRIM(UPPER(SUBSTITUTE($D82," ",""))),'Cleaned Google Form'!$A$1:$M$5000,8,FALSE)='Main Template'!M$14,VLOOKUP(TRIM(UPPER(SUBSTITUTE($D82," ",""))),'Cleaned Google Form'!$A$1:$M$5000,8,FALSE)='Main Template'!M$15),0,IF(AND('Main Template'!M$21&gt;=$C$9,'Main Template'!M$19,VLOOKUP(TRIM(UPPER(SUBSTITUTE($D82," ",""))),'Cleaned Google Form'!$A$1:$M$5000,7,FALSE)="YES"),0,IF(IFERROR(FIND('Main Template'!M$17,VLOOKUP(TRIM(UPPER(SUBSTITUTE('Main Template'!$D82," ",""))),'Cleaned Google Form'!$A$1:$M$5000,9,FALSE),1),FALSE),0,1))))),1)</f>
        <v>1</v>
      </c>
      <c r="N82" s="12">
        <f>IFERROR(IF(AND(WEEKDAY('Main Template'!N$18)=1,OR(VLOOKUP(TRIM(UPPER(SUBSTITUTE($D82," ",""))),'Cleaned Google Form'!$A$1:$M$5000,3,FALSE)="SMH",VLOOKUP(TRIM(UPPER(SUBSTITUTE($D82," ",""))),'Cleaned Google Form'!$A$1:$M$5000,3,FALSE)="RCH",VLOOKUP(TRIM(UPPER(SUBSTITUTE($D82," ",""))),'Cleaned Google Form'!$A$1:$M$5000,3,FALSE)="BCCA")),0,IF(AND(N$21=1,NOT(VLOOKUP(TRIM(UPPER(SUBSTITUTE($D82," ",""))),'Cleaned Google Form'!$A$1:$M$5000,6,FALSE)="NO")),0,IF(OR(VLOOKUP(TRIM(UPPER(SUBSTITUTE($D82," ",""))),'Cleaned Google Form'!$A$1:$M$5000,8,FALSE)='Main Template'!N$12,VLOOKUP(TRIM(UPPER(SUBSTITUTE($D82," ",""))),'Cleaned Google Form'!$A$1:$M$5000,8,FALSE)='Main Template'!N$13,VLOOKUP(TRIM(UPPER(SUBSTITUTE($D82," ",""))),'Cleaned Google Form'!$A$1:$M$5000,8,FALSE)='Main Template'!N$14,VLOOKUP(TRIM(UPPER(SUBSTITUTE($D82," ",""))),'Cleaned Google Form'!$A$1:$M$5000,8,FALSE)='Main Template'!N$15),0,IF(AND('Main Template'!N$21&gt;=$C$9,'Main Template'!N$19,VLOOKUP(TRIM(UPPER(SUBSTITUTE($D82," ",""))),'Cleaned Google Form'!$A$1:$M$5000,7,FALSE)="YES"),0,IF(IFERROR(FIND('Main Template'!N$17,VLOOKUP(TRIM(UPPER(SUBSTITUTE('Main Template'!$D82," ",""))),'Cleaned Google Form'!$A$1:$M$5000,9,FALSE),1),FALSE),0,1))))),1)</f>
        <v>1</v>
      </c>
      <c r="O82" s="12">
        <f>IFERROR(IF(AND(WEEKDAY('Main Template'!O$18)=1,OR(VLOOKUP(TRIM(UPPER(SUBSTITUTE($D82," ",""))),'Cleaned Google Form'!$A$1:$M$5000,3,FALSE)="SMH",VLOOKUP(TRIM(UPPER(SUBSTITUTE($D82," ",""))),'Cleaned Google Form'!$A$1:$M$5000,3,FALSE)="RCH",VLOOKUP(TRIM(UPPER(SUBSTITUTE($D82," ",""))),'Cleaned Google Form'!$A$1:$M$5000,3,FALSE)="BCCA")),0,IF(AND(O$21=1,NOT(VLOOKUP(TRIM(UPPER(SUBSTITUTE($D82," ",""))),'Cleaned Google Form'!$A$1:$M$5000,6,FALSE)="NO")),0,IF(OR(VLOOKUP(TRIM(UPPER(SUBSTITUTE($D82," ",""))),'Cleaned Google Form'!$A$1:$M$5000,8,FALSE)='Main Template'!O$12,VLOOKUP(TRIM(UPPER(SUBSTITUTE($D82," ",""))),'Cleaned Google Form'!$A$1:$M$5000,8,FALSE)='Main Template'!O$13,VLOOKUP(TRIM(UPPER(SUBSTITUTE($D82," ",""))),'Cleaned Google Form'!$A$1:$M$5000,8,FALSE)='Main Template'!O$14,VLOOKUP(TRIM(UPPER(SUBSTITUTE($D82," ",""))),'Cleaned Google Form'!$A$1:$M$5000,8,FALSE)='Main Template'!O$15),0,IF(AND('Main Template'!O$21&gt;=$C$9,'Main Template'!O$19,VLOOKUP(TRIM(UPPER(SUBSTITUTE($D82," ",""))),'Cleaned Google Form'!$A$1:$M$5000,7,FALSE)="YES"),0,IF(IFERROR(FIND('Main Template'!O$17,VLOOKUP(TRIM(UPPER(SUBSTITUTE('Main Template'!$D82," ",""))),'Cleaned Google Form'!$A$1:$M$5000,9,FALSE),1),FALSE),0,1))))),1)</f>
        <v>1</v>
      </c>
      <c r="P82" s="12">
        <f>IFERROR(IF(AND(WEEKDAY('Main Template'!P$18)=1,OR(VLOOKUP(TRIM(UPPER(SUBSTITUTE($D82," ",""))),'Cleaned Google Form'!$A$1:$M$5000,3,FALSE)="SMH",VLOOKUP(TRIM(UPPER(SUBSTITUTE($D82," ",""))),'Cleaned Google Form'!$A$1:$M$5000,3,FALSE)="RCH",VLOOKUP(TRIM(UPPER(SUBSTITUTE($D82," ",""))),'Cleaned Google Form'!$A$1:$M$5000,3,FALSE)="BCCA")),0,IF(AND(P$21=1,NOT(VLOOKUP(TRIM(UPPER(SUBSTITUTE($D82," ",""))),'Cleaned Google Form'!$A$1:$M$5000,6,FALSE)="NO")),0,IF(OR(VLOOKUP(TRIM(UPPER(SUBSTITUTE($D82," ",""))),'Cleaned Google Form'!$A$1:$M$5000,8,FALSE)='Main Template'!P$12,VLOOKUP(TRIM(UPPER(SUBSTITUTE($D82," ",""))),'Cleaned Google Form'!$A$1:$M$5000,8,FALSE)='Main Template'!P$13,VLOOKUP(TRIM(UPPER(SUBSTITUTE($D82," ",""))),'Cleaned Google Form'!$A$1:$M$5000,8,FALSE)='Main Template'!P$14,VLOOKUP(TRIM(UPPER(SUBSTITUTE($D82," ",""))),'Cleaned Google Form'!$A$1:$M$5000,8,FALSE)='Main Template'!P$15),0,IF(AND('Main Template'!P$21&gt;=$C$9,'Main Template'!P$19,VLOOKUP(TRIM(UPPER(SUBSTITUTE($D82," ",""))),'Cleaned Google Form'!$A$1:$M$5000,7,FALSE)="YES"),0,IF(IFERROR(FIND('Main Template'!P$17,VLOOKUP(TRIM(UPPER(SUBSTITUTE('Main Template'!$D82," ",""))),'Cleaned Google Form'!$A$1:$M$5000,9,FALSE),1),FALSE),0,1))))),1)</f>
        <v>1</v>
      </c>
      <c r="Q82" s="12">
        <f>IFERROR(IF(AND(WEEKDAY('Main Template'!Q$18)=1,OR(VLOOKUP(TRIM(UPPER(SUBSTITUTE($D82," ",""))),'Cleaned Google Form'!$A$1:$M$5000,3,FALSE)="SMH",VLOOKUP(TRIM(UPPER(SUBSTITUTE($D82," ",""))),'Cleaned Google Form'!$A$1:$M$5000,3,FALSE)="RCH",VLOOKUP(TRIM(UPPER(SUBSTITUTE($D82," ",""))),'Cleaned Google Form'!$A$1:$M$5000,3,FALSE)="BCCA")),0,IF(AND(Q$21=1,NOT(VLOOKUP(TRIM(UPPER(SUBSTITUTE($D82," ",""))),'Cleaned Google Form'!$A$1:$M$5000,6,FALSE)="NO")),0,IF(OR(VLOOKUP(TRIM(UPPER(SUBSTITUTE($D82," ",""))),'Cleaned Google Form'!$A$1:$M$5000,8,FALSE)='Main Template'!Q$12,VLOOKUP(TRIM(UPPER(SUBSTITUTE($D82," ",""))),'Cleaned Google Form'!$A$1:$M$5000,8,FALSE)='Main Template'!Q$13,VLOOKUP(TRIM(UPPER(SUBSTITUTE($D82," ",""))),'Cleaned Google Form'!$A$1:$M$5000,8,FALSE)='Main Template'!Q$14,VLOOKUP(TRIM(UPPER(SUBSTITUTE($D82," ",""))),'Cleaned Google Form'!$A$1:$M$5000,8,FALSE)='Main Template'!Q$15),0,IF(AND('Main Template'!Q$21&gt;=$C$9,'Main Template'!Q$19,VLOOKUP(TRIM(UPPER(SUBSTITUTE($D82," ",""))),'Cleaned Google Form'!$A$1:$M$5000,7,FALSE)="YES"),0,IF(IFERROR(FIND('Main Template'!Q$17,VLOOKUP(TRIM(UPPER(SUBSTITUTE('Main Template'!$D82," ",""))),'Cleaned Google Form'!$A$1:$M$5000,9,FALSE),1),FALSE),0,1))))),1)</f>
        <v>1</v>
      </c>
      <c r="R82" s="12">
        <f>IFERROR(IF(AND(WEEKDAY('Main Template'!R$18)=1,OR(VLOOKUP(TRIM(UPPER(SUBSTITUTE($D82," ",""))),'Cleaned Google Form'!$A$1:$M$5000,3,FALSE)="SMH",VLOOKUP(TRIM(UPPER(SUBSTITUTE($D82," ",""))),'Cleaned Google Form'!$A$1:$M$5000,3,FALSE)="RCH",VLOOKUP(TRIM(UPPER(SUBSTITUTE($D82," ",""))),'Cleaned Google Form'!$A$1:$M$5000,3,FALSE)="BCCA")),0,IF(AND(R$21=1,NOT(VLOOKUP(TRIM(UPPER(SUBSTITUTE($D82," ",""))),'Cleaned Google Form'!$A$1:$M$5000,6,FALSE)="NO")),0,IF(OR(VLOOKUP(TRIM(UPPER(SUBSTITUTE($D82," ",""))),'Cleaned Google Form'!$A$1:$M$5000,8,FALSE)='Main Template'!R$12,VLOOKUP(TRIM(UPPER(SUBSTITUTE($D82," ",""))),'Cleaned Google Form'!$A$1:$M$5000,8,FALSE)='Main Template'!R$13,VLOOKUP(TRIM(UPPER(SUBSTITUTE($D82," ",""))),'Cleaned Google Form'!$A$1:$M$5000,8,FALSE)='Main Template'!R$14,VLOOKUP(TRIM(UPPER(SUBSTITUTE($D82," ",""))),'Cleaned Google Form'!$A$1:$M$5000,8,FALSE)='Main Template'!R$15),0,IF(AND('Main Template'!R$21&gt;=$C$9,'Main Template'!R$19,VLOOKUP(TRIM(UPPER(SUBSTITUTE($D82," ",""))),'Cleaned Google Form'!$A$1:$M$5000,7,FALSE)="YES"),0,IF(IFERROR(FIND('Main Template'!R$17,VLOOKUP(TRIM(UPPER(SUBSTITUTE('Main Template'!$D82," ",""))),'Cleaned Google Form'!$A$1:$M$5000,9,FALSE),1),FALSE),0,1))))),1)</f>
        <v>1</v>
      </c>
      <c r="S82" s="12">
        <f>IFERROR(IF(AND(WEEKDAY('Main Template'!S$18)=1,OR(VLOOKUP(TRIM(UPPER(SUBSTITUTE($D82," ",""))),'Cleaned Google Form'!$A$1:$M$5000,3,FALSE)="SMH",VLOOKUP(TRIM(UPPER(SUBSTITUTE($D82," ",""))),'Cleaned Google Form'!$A$1:$M$5000,3,FALSE)="RCH",VLOOKUP(TRIM(UPPER(SUBSTITUTE($D82," ",""))),'Cleaned Google Form'!$A$1:$M$5000,3,FALSE)="BCCA")),0,IF(AND(S$21=1,NOT(VLOOKUP(TRIM(UPPER(SUBSTITUTE($D82," ",""))),'Cleaned Google Form'!$A$1:$M$5000,6,FALSE)="NO")),0,IF(OR(VLOOKUP(TRIM(UPPER(SUBSTITUTE($D82," ",""))),'Cleaned Google Form'!$A$1:$M$5000,8,FALSE)='Main Template'!S$12,VLOOKUP(TRIM(UPPER(SUBSTITUTE($D82," ",""))),'Cleaned Google Form'!$A$1:$M$5000,8,FALSE)='Main Template'!S$13,VLOOKUP(TRIM(UPPER(SUBSTITUTE($D82," ",""))),'Cleaned Google Form'!$A$1:$M$5000,8,FALSE)='Main Template'!S$14,VLOOKUP(TRIM(UPPER(SUBSTITUTE($D82," ",""))),'Cleaned Google Form'!$A$1:$M$5000,8,FALSE)='Main Template'!S$15),0,IF(AND('Main Template'!S$21&gt;=$C$9,'Main Template'!S$19,VLOOKUP(TRIM(UPPER(SUBSTITUTE($D82," ",""))),'Cleaned Google Form'!$A$1:$M$5000,7,FALSE)="YES"),0,IF(IFERROR(FIND('Main Template'!S$17,VLOOKUP(TRIM(UPPER(SUBSTITUTE('Main Template'!$D82," ",""))),'Cleaned Google Form'!$A$1:$M$5000,9,FALSE),1),FALSE),0,1))))),1)</f>
        <v>1</v>
      </c>
      <c r="T82" s="12">
        <f>IFERROR(IF(AND(WEEKDAY('Main Template'!T$18)=1,OR(VLOOKUP(TRIM(UPPER(SUBSTITUTE($D82," ",""))),'Cleaned Google Form'!$A$1:$M$5000,3,FALSE)="SMH",VLOOKUP(TRIM(UPPER(SUBSTITUTE($D82," ",""))),'Cleaned Google Form'!$A$1:$M$5000,3,FALSE)="RCH",VLOOKUP(TRIM(UPPER(SUBSTITUTE($D82," ",""))),'Cleaned Google Form'!$A$1:$M$5000,3,FALSE)="BCCA")),0,IF(AND(T$21=1,NOT(VLOOKUP(TRIM(UPPER(SUBSTITUTE($D82," ",""))),'Cleaned Google Form'!$A$1:$M$5000,6,FALSE)="NO")),0,IF(OR(VLOOKUP(TRIM(UPPER(SUBSTITUTE($D82," ",""))),'Cleaned Google Form'!$A$1:$M$5000,8,FALSE)='Main Template'!T$12,VLOOKUP(TRIM(UPPER(SUBSTITUTE($D82," ",""))),'Cleaned Google Form'!$A$1:$M$5000,8,FALSE)='Main Template'!T$13,VLOOKUP(TRIM(UPPER(SUBSTITUTE($D82," ",""))),'Cleaned Google Form'!$A$1:$M$5000,8,FALSE)='Main Template'!T$14,VLOOKUP(TRIM(UPPER(SUBSTITUTE($D82," ",""))),'Cleaned Google Form'!$A$1:$M$5000,8,FALSE)='Main Template'!T$15),0,IF(AND('Main Template'!T$21&gt;=$C$9,'Main Template'!T$19,VLOOKUP(TRIM(UPPER(SUBSTITUTE($D82," ",""))),'Cleaned Google Form'!$A$1:$M$5000,7,FALSE)="YES"),0,IF(IFERROR(FIND('Main Template'!T$17,VLOOKUP(TRIM(UPPER(SUBSTITUTE('Main Template'!$D82," ",""))),'Cleaned Google Form'!$A$1:$M$5000,9,FALSE),1),FALSE),0,1))))),1)</f>
        <v>1</v>
      </c>
      <c r="U82" s="12">
        <f>IFERROR(IF(AND(WEEKDAY('Main Template'!U$18)=1,OR(VLOOKUP(TRIM(UPPER(SUBSTITUTE($D82," ",""))),'Cleaned Google Form'!$A$1:$M$5000,3,FALSE)="SMH",VLOOKUP(TRIM(UPPER(SUBSTITUTE($D82," ",""))),'Cleaned Google Form'!$A$1:$M$5000,3,FALSE)="RCH",VLOOKUP(TRIM(UPPER(SUBSTITUTE($D82," ",""))),'Cleaned Google Form'!$A$1:$M$5000,3,FALSE)="BCCA")),0,IF(AND(U$21=1,NOT(VLOOKUP(TRIM(UPPER(SUBSTITUTE($D82," ",""))),'Cleaned Google Form'!$A$1:$M$5000,6,FALSE)="NO")),0,IF(OR(VLOOKUP(TRIM(UPPER(SUBSTITUTE($D82," ",""))),'Cleaned Google Form'!$A$1:$M$5000,8,FALSE)='Main Template'!U$12,VLOOKUP(TRIM(UPPER(SUBSTITUTE($D82," ",""))),'Cleaned Google Form'!$A$1:$M$5000,8,FALSE)='Main Template'!U$13,VLOOKUP(TRIM(UPPER(SUBSTITUTE($D82," ",""))),'Cleaned Google Form'!$A$1:$M$5000,8,FALSE)='Main Template'!U$14,VLOOKUP(TRIM(UPPER(SUBSTITUTE($D82," ",""))),'Cleaned Google Form'!$A$1:$M$5000,8,FALSE)='Main Template'!U$15),0,IF(AND('Main Template'!U$21&gt;=$C$9,'Main Template'!U$19,VLOOKUP(TRIM(UPPER(SUBSTITUTE($D82," ",""))),'Cleaned Google Form'!$A$1:$M$5000,7,FALSE)="YES"),0,IF(IFERROR(FIND('Main Template'!U$17,VLOOKUP(TRIM(UPPER(SUBSTITUTE('Main Template'!$D82," ",""))),'Cleaned Google Form'!$A$1:$M$5000,9,FALSE),1),FALSE),0,1))))),1)</f>
        <v>1</v>
      </c>
      <c r="V82" s="12">
        <f>IFERROR(IF(AND(WEEKDAY('Main Template'!V$18)=1,OR(VLOOKUP(TRIM(UPPER(SUBSTITUTE($D82," ",""))),'Cleaned Google Form'!$A$1:$M$5000,3,FALSE)="SMH",VLOOKUP(TRIM(UPPER(SUBSTITUTE($D82," ",""))),'Cleaned Google Form'!$A$1:$M$5000,3,FALSE)="RCH",VLOOKUP(TRIM(UPPER(SUBSTITUTE($D82," ",""))),'Cleaned Google Form'!$A$1:$M$5000,3,FALSE)="BCCA")),0,IF(AND(V$21=1,NOT(VLOOKUP(TRIM(UPPER(SUBSTITUTE($D82," ",""))),'Cleaned Google Form'!$A$1:$M$5000,6,FALSE)="NO")),0,IF(OR(VLOOKUP(TRIM(UPPER(SUBSTITUTE($D82," ",""))),'Cleaned Google Form'!$A$1:$M$5000,8,FALSE)='Main Template'!V$12,VLOOKUP(TRIM(UPPER(SUBSTITUTE($D82," ",""))),'Cleaned Google Form'!$A$1:$M$5000,8,FALSE)='Main Template'!V$13,VLOOKUP(TRIM(UPPER(SUBSTITUTE($D82," ",""))),'Cleaned Google Form'!$A$1:$M$5000,8,FALSE)='Main Template'!V$14,VLOOKUP(TRIM(UPPER(SUBSTITUTE($D82," ",""))),'Cleaned Google Form'!$A$1:$M$5000,8,FALSE)='Main Template'!V$15),0,IF(AND('Main Template'!V$21&gt;=$C$9,'Main Template'!V$19,VLOOKUP(TRIM(UPPER(SUBSTITUTE($D82," ",""))),'Cleaned Google Form'!$A$1:$M$5000,7,FALSE)="YES"),0,IF(IFERROR(FIND('Main Template'!V$17,VLOOKUP(TRIM(UPPER(SUBSTITUTE('Main Template'!$D82," ",""))),'Cleaned Google Form'!$A$1:$M$5000,9,FALSE),1),FALSE),0,1))))),1)</f>
        <v>1</v>
      </c>
      <c r="W82" s="12">
        <f>IFERROR(IF(AND(WEEKDAY('Main Template'!W$18)=1,OR(VLOOKUP(TRIM(UPPER(SUBSTITUTE($D82," ",""))),'Cleaned Google Form'!$A$1:$M$5000,3,FALSE)="SMH",VLOOKUP(TRIM(UPPER(SUBSTITUTE($D82," ",""))),'Cleaned Google Form'!$A$1:$M$5000,3,FALSE)="RCH",VLOOKUP(TRIM(UPPER(SUBSTITUTE($D82," ",""))),'Cleaned Google Form'!$A$1:$M$5000,3,FALSE)="BCCA")),0,IF(AND(W$21=1,NOT(VLOOKUP(TRIM(UPPER(SUBSTITUTE($D82," ",""))),'Cleaned Google Form'!$A$1:$M$5000,6,FALSE)="NO")),0,IF(OR(VLOOKUP(TRIM(UPPER(SUBSTITUTE($D82," ",""))),'Cleaned Google Form'!$A$1:$M$5000,8,FALSE)='Main Template'!W$12,VLOOKUP(TRIM(UPPER(SUBSTITUTE($D82," ",""))),'Cleaned Google Form'!$A$1:$M$5000,8,FALSE)='Main Template'!W$13,VLOOKUP(TRIM(UPPER(SUBSTITUTE($D82," ",""))),'Cleaned Google Form'!$A$1:$M$5000,8,FALSE)='Main Template'!W$14,VLOOKUP(TRIM(UPPER(SUBSTITUTE($D82," ",""))),'Cleaned Google Form'!$A$1:$M$5000,8,FALSE)='Main Template'!W$15),0,IF(AND('Main Template'!W$21&gt;=$C$9,'Main Template'!W$19,VLOOKUP(TRIM(UPPER(SUBSTITUTE($D82," ",""))),'Cleaned Google Form'!$A$1:$M$5000,7,FALSE)="YES"),0,IF(IFERROR(FIND('Main Template'!W$17,VLOOKUP(TRIM(UPPER(SUBSTITUTE('Main Template'!$D82," ",""))),'Cleaned Google Form'!$A$1:$M$5000,9,FALSE),1),FALSE),0,1))))),1)</f>
        <v>1</v>
      </c>
      <c r="X82" s="12">
        <f>IFERROR(IF(AND(WEEKDAY('Main Template'!X$18)=1,OR(VLOOKUP(TRIM(UPPER(SUBSTITUTE($D82," ",""))),'Cleaned Google Form'!$A$1:$M$5000,3,FALSE)="SMH",VLOOKUP(TRIM(UPPER(SUBSTITUTE($D82," ",""))),'Cleaned Google Form'!$A$1:$M$5000,3,FALSE)="RCH",VLOOKUP(TRIM(UPPER(SUBSTITUTE($D82," ",""))),'Cleaned Google Form'!$A$1:$M$5000,3,FALSE)="BCCA")),0,IF(AND(X$21=1,NOT(VLOOKUP(TRIM(UPPER(SUBSTITUTE($D82," ",""))),'Cleaned Google Form'!$A$1:$M$5000,6,FALSE)="NO")),0,IF(OR(VLOOKUP(TRIM(UPPER(SUBSTITUTE($D82," ",""))),'Cleaned Google Form'!$A$1:$M$5000,8,FALSE)='Main Template'!X$12,VLOOKUP(TRIM(UPPER(SUBSTITUTE($D82," ",""))),'Cleaned Google Form'!$A$1:$M$5000,8,FALSE)='Main Template'!X$13,VLOOKUP(TRIM(UPPER(SUBSTITUTE($D82," ",""))),'Cleaned Google Form'!$A$1:$M$5000,8,FALSE)='Main Template'!X$14,VLOOKUP(TRIM(UPPER(SUBSTITUTE($D82," ",""))),'Cleaned Google Form'!$A$1:$M$5000,8,FALSE)='Main Template'!X$15),0,IF(AND('Main Template'!X$21&gt;=$C$9,'Main Template'!X$19,VLOOKUP(TRIM(UPPER(SUBSTITUTE($D82," ",""))),'Cleaned Google Form'!$A$1:$M$5000,7,FALSE)="YES"),0,IF(IFERROR(FIND('Main Template'!X$17,VLOOKUP(TRIM(UPPER(SUBSTITUTE('Main Template'!$D82," ",""))),'Cleaned Google Form'!$A$1:$M$5000,9,FALSE),1),FALSE),0,1))))),1)</f>
        <v>1</v>
      </c>
      <c r="Y82" s="12">
        <f>IFERROR(IF(AND(WEEKDAY('Main Template'!Y$18)=1,OR(VLOOKUP(TRIM(UPPER(SUBSTITUTE($D82," ",""))),'Cleaned Google Form'!$A$1:$M$5000,3,FALSE)="SMH",VLOOKUP(TRIM(UPPER(SUBSTITUTE($D82," ",""))),'Cleaned Google Form'!$A$1:$M$5000,3,FALSE)="RCH",VLOOKUP(TRIM(UPPER(SUBSTITUTE($D82," ",""))),'Cleaned Google Form'!$A$1:$M$5000,3,FALSE)="BCCA")),0,IF(AND(Y$21=1,NOT(VLOOKUP(TRIM(UPPER(SUBSTITUTE($D82," ",""))),'Cleaned Google Form'!$A$1:$M$5000,6,FALSE)="NO")),0,IF(OR(VLOOKUP(TRIM(UPPER(SUBSTITUTE($D82," ",""))),'Cleaned Google Form'!$A$1:$M$5000,8,FALSE)='Main Template'!Y$12,VLOOKUP(TRIM(UPPER(SUBSTITUTE($D82," ",""))),'Cleaned Google Form'!$A$1:$M$5000,8,FALSE)='Main Template'!Y$13,VLOOKUP(TRIM(UPPER(SUBSTITUTE($D82," ",""))),'Cleaned Google Form'!$A$1:$M$5000,8,FALSE)='Main Template'!Y$14,VLOOKUP(TRIM(UPPER(SUBSTITUTE($D82," ",""))),'Cleaned Google Form'!$A$1:$M$5000,8,FALSE)='Main Template'!Y$15),0,IF(AND('Main Template'!Y$21&gt;=$C$9,'Main Template'!Y$19,VLOOKUP(TRIM(UPPER(SUBSTITUTE($D82," ",""))),'Cleaned Google Form'!$A$1:$M$5000,7,FALSE)="YES"),0,IF(IFERROR(FIND('Main Template'!Y$17,VLOOKUP(TRIM(UPPER(SUBSTITUTE('Main Template'!$D82," ",""))),'Cleaned Google Form'!$A$1:$M$5000,9,FALSE),1),FALSE),0,1))))),1)</f>
        <v>1</v>
      </c>
      <c r="Z82" s="12">
        <f>IFERROR(IF(AND(WEEKDAY('Main Template'!Z$18)=1,OR(VLOOKUP(TRIM(UPPER(SUBSTITUTE($D82," ",""))),'Cleaned Google Form'!$A$1:$M$5000,3,FALSE)="SMH",VLOOKUP(TRIM(UPPER(SUBSTITUTE($D82," ",""))),'Cleaned Google Form'!$A$1:$M$5000,3,FALSE)="RCH",VLOOKUP(TRIM(UPPER(SUBSTITUTE($D82," ",""))),'Cleaned Google Form'!$A$1:$M$5000,3,FALSE)="BCCA")),0,IF(AND(Z$21=1,NOT(VLOOKUP(TRIM(UPPER(SUBSTITUTE($D82," ",""))),'Cleaned Google Form'!$A$1:$M$5000,6,FALSE)="NO")),0,IF(OR(VLOOKUP(TRIM(UPPER(SUBSTITUTE($D82," ",""))),'Cleaned Google Form'!$A$1:$M$5000,8,FALSE)='Main Template'!Z$12,VLOOKUP(TRIM(UPPER(SUBSTITUTE($D82," ",""))),'Cleaned Google Form'!$A$1:$M$5000,8,FALSE)='Main Template'!Z$13,VLOOKUP(TRIM(UPPER(SUBSTITUTE($D82," ",""))),'Cleaned Google Form'!$A$1:$M$5000,8,FALSE)='Main Template'!Z$14,VLOOKUP(TRIM(UPPER(SUBSTITUTE($D82," ",""))),'Cleaned Google Form'!$A$1:$M$5000,8,FALSE)='Main Template'!Z$15),0,IF(AND('Main Template'!Z$21&gt;=$C$9,'Main Template'!Z$19,VLOOKUP(TRIM(UPPER(SUBSTITUTE($D82," ",""))),'Cleaned Google Form'!$A$1:$M$5000,7,FALSE)="YES"),0,IF(IFERROR(FIND('Main Template'!Z$17,VLOOKUP(TRIM(UPPER(SUBSTITUTE('Main Template'!$D82," ",""))),'Cleaned Google Form'!$A$1:$M$5000,9,FALSE),1),FALSE),0,1))))),1)</f>
        <v>1</v>
      </c>
      <c r="AA82" s="12">
        <f>IFERROR(IF(AND(WEEKDAY('Main Template'!AA$18)=1,OR(VLOOKUP(TRIM(UPPER(SUBSTITUTE($D82," ",""))),'Cleaned Google Form'!$A$1:$M$5000,3,FALSE)="SMH",VLOOKUP(TRIM(UPPER(SUBSTITUTE($D82," ",""))),'Cleaned Google Form'!$A$1:$M$5000,3,FALSE)="RCH",VLOOKUP(TRIM(UPPER(SUBSTITUTE($D82," ",""))),'Cleaned Google Form'!$A$1:$M$5000,3,FALSE)="BCCA")),0,IF(AND(AA$21=1,NOT(VLOOKUP(TRIM(UPPER(SUBSTITUTE($D82," ",""))),'Cleaned Google Form'!$A$1:$M$5000,6,FALSE)="NO")),0,IF(OR(VLOOKUP(TRIM(UPPER(SUBSTITUTE($D82," ",""))),'Cleaned Google Form'!$A$1:$M$5000,8,FALSE)='Main Template'!AA$12,VLOOKUP(TRIM(UPPER(SUBSTITUTE($D82," ",""))),'Cleaned Google Form'!$A$1:$M$5000,8,FALSE)='Main Template'!AA$13,VLOOKUP(TRIM(UPPER(SUBSTITUTE($D82," ",""))),'Cleaned Google Form'!$A$1:$M$5000,8,FALSE)='Main Template'!AA$14,VLOOKUP(TRIM(UPPER(SUBSTITUTE($D82," ",""))),'Cleaned Google Form'!$A$1:$M$5000,8,FALSE)='Main Template'!AA$15),0,IF(AND('Main Template'!AA$21&gt;=$C$9,'Main Template'!AA$19,VLOOKUP(TRIM(UPPER(SUBSTITUTE($D82," ",""))),'Cleaned Google Form'!$A$1:$M$5000,7,FALSE)="YES"),0,IF(IFERROR(FIND('Main Template'!AA$17,VLOOKUP(TRIM(UPPER(SUBSTITUTE('Main Template'!$D82," ",""))),'Cleaned Google Form'!$A$1:$M$5000,9,FALSE),1),FALSE),0,1))))),1)</f>
        <v>1</v>
      </c>
      <c r="AB82" s="12">
        <f>IFERROR(IF(AND(WEEKDAY('Main Template'!AB$18)=1,OR(VLOOKUP(TRIM(UPPER(SUBSTITUTE($D82," ",""))),'Cleaned Google Form'!$A$1:$M$5000,3,FALSE)="SMH",VLOOKUP(TRIM(UPPER(SUBSTITUTE($D82," ",""))),'Cleaned Google Form'!$A$1:$M$5000,3,FALSE)="RCH",VLOOKUP(TRIM(UPPER(SUBSTITUTE($D82," ",""))),'Cleaned Google Form'!$A$1:$M$5000,3,FALSE)="BCCA")),0,IF(AND(AB$21=1,NOT(VLOOKUP(TRIM(UPPER(SUBSTITUTE($D82," ",""))),'Cleaned Google Form'!$A$1:$M$5000,6,FALSE)="NO")),0,IF(OR(VLOOKUP(TRIM(UPPER(SUBSTITUTE($D82," ",""))),'Cleaned Google Form'!$A$1:$M$5000,8,FALSE)='Main Template'!AB$12,VLOOKUP(TRIM(UPPER(SUBSTITUTE($D82," ",""))),'Cleaned Google Form'!$A$1:$M$5000,8,FALSE)='Main Template'!AB$13,VLOOKUP(TRIM(UPPER(SUBSTITUTE($D82," ",""))),'Cleaned Google Form'!$A$1:$M$5000,8,FALSE)='Main Template'!AB$14,VLOOKUP(TRIM(UPPER(SUBSTITUTE($D82," ",""))),'Cleaned Google Form'!$A$1:$M$5000,8,FALSE)='Main Template'!AB$15),0,IF(AND('Main Template'!AB$21&gt;=$C$9,'Main Template'!AB$19,VLOOKUP(TRIM(UPPER(SUBSTITUTE($D82," ",""))),'Cleaned Google Form'!$A$1:$M$5000,7,FALSE)="YES"),0,IF(IFERROR(FIND('Main Template'!AB$17,VLOOKUP(TRIM(UPPER(SUBSTITUTE('Main Template'!$D82," ",""))),'Cleaned Google Form'!$A$1:$M$5000,9,FALSE),1),FALSE),0,1))))),1)</f>
        <v>1</v>
      </c>
      <c r="AC82" s="12">
        <f>IFERROR(IF(AND(WEEKDAY('Main Template'!AC$18)=1,OR(VLOOKUP(TRIM(UPPER(SUBSTITUTE($D82," ",""))),'Cleaned Google Form'!$A$1:$M$5000,3,FALSE)="SMH",VLOOKUP(TRIM(UPPER(SUBSTITUTE($D82," ",""))),'Cleaned Google Form'!$A$1:$M$5000,3,FALSE)="RCH",VLOOKUP(TRIM(UPPER(SUBSTITUTE($D82," ",""))),'Cleaned Google Form'!$A$1:$M$5000,3,FALSE)="BCCA")),0,IF(AND(AC$21=1,NOT(VLOOKUP(TRIM(UPPER(SUBSTITUTE($D82," ",""))),'Cleaned Google Form'!$A$1:$M$5000,6,FALSE)="NO")),0,IF(OR(VLOOKUP(TRIM(UPPER(SUBSTITUTE($D82," ",""))),'Cleaned Google Form'!$A$1:$M$5000,8,FALSE)='Main Template'!AC$12,VLOOKUP(TRIM(UPPER(SUBSTITUTE($D82," ",""))),'Cleaned Google Form'!$A$1:$M$5000,8,FALSE)='Main Template'!AC$13,VLOOKUP(TRIM(UPPER(SUBSTITUTE($D82," ",""))),'Cleaned Google Form'!$A$1:$M$5000,8,FALSE)='Main Template'!AC$14,VLOOKUP(TRIM(UPPER(SUBSTITUTE($D82," ",""))),'Cleaned Google Form'!$A$1:$M$5000,8,FALSE)='Main Template'!AC$15),0,IF(AND('Main Template'!AC$21&gt;=$C$9,'Main Template'!AC$19,VLOOKUP(TRIM(UPPER(SUBSTITUTE($D82," ",""))),'Cleaned Google Form'!$A$1:$M$5000,7,FALSE)="YES"),0,IF(IFERROR(FIND('Main Template'!AC$17,VLOOKUP(TRIM(UPPER(SUBSTITUTE('Main Template'!$D82," ",""))),'Cleaned Google Form'!$A$1:$M$5000,9,FALSE),1),FALSE),0,1))))),1)</f>
        <v>1</v>
      </c>
      <c r="AD82" s="12">
        <f>IFERROR(IF(AND(WEEKDAY('Main Template'!AD$18)=1,OR(VLOOKUP(TRIM(UPPER(SUBSTITUTE($D82," ",""))),'Cleaned Google Form'!$A$1:$M$5000,3,FALSE)="SMH",VLOOKUP(TRIM(UPPER(SUBSTITUTE($D82," ",""))),'Cleaned Google Form'!$A$1:$M$5000,3,FALSE)="RCH",VLOOKUP(TRIM(UPPER(SUBSTITUTE($D82," ",""))),'Cleaned Google Form'!$A$1:$M$5000,3,FALSE)="BCCA")),0,IF(AND(AD$21=1,NOT(VLOOKUP(TRIM(UPPER(SUBSTITUTE($D82," ",""))),'Cleaned Google Form'!$A$1:$M$5000,6,FALSE)="NO")),0,IF(OR(VLOOKUP(TRIM(UPPER(SUBSTITUTE($D82," ",""))),'Cleaned Google Form'!$A$1:$M$5000,8,FALSE)='Main Template'!AD$12,VLOOKUP(TRIM(UPPER(SUBSTITUTE($D82," ",""))),'Cleaned Google Form'!$A$1:$M$5000,8,FALSE)='Main Template'!AD$13,VLOOKUP(TRIM(UPPER(SUBSTITUTE($D82," ",""))),'Cleaned Google Form'!$A$1:$M$5000,8,FALSE)='Main Template'!AD$14,VLOOKUP(TRIM(UPPER(SUBSTITUTE($D82," ",""))),'Cleaned Google Form'!$A$1:$M$5000,8,FALSE)='Main Template'!AD$15),0,IF(AND('Main Template'!AD$21&gt;=$C$9,'Main Template'!AD$19,VLOOKUP(TRIM(UPPER(SUBSTITUTE($D82," ",""))),'Cleaned Google Form'!$A$1:$M$5000,7,FALSE)="YES"),0,IF(IFERROR(FIND('Main Template'!AD$17,VLOOKUP(TRIM(UPPER(SUBSTITUTE('Main Template'!$D82," ",""))),'Cleaned Google Form'!$A$1:$M$5000,9,FALSE),1),FALSE),0,1))))),1)</f>
        <v>1</v>
      </c>
      <c r="AE82" s="12">
        <f>IFERROR(IF(AND(WEEKDAY('Main Template'!AE$18)=1,OR(VLOOKUP(TRIM(UPPER(SUBSTITUTE($D82," ",""))),'Cleaned Google Form'!$A$1:$M$5000,3,FALSE)="SMH",VLOOKUP(TRIM(UPPER(SUBSTITUTE($D82," ",""))),'Cleaned Google Form'!$A$1:$M$5000,3,FALSE)="RCH",VLOOKUP(TRIM(UPPER(SUBSTITUTE($D82," ",""))),'Cleaned Google Form'!$A$1:$M$5000,3,FALSE)="BCCA")),0,IF(AND(AE$21=1,NOT(VLOOKUP(TRIM(UPPER(SUBSTITUTE($D82," ",""))),'Cleaned Google Form'!$A$1:$M$5000,6,FALSE)="NO")),0,IF(OR(VLOOKUP(TRIM(UPPER(SUBSTITUTE($D82," ",""))),'Cleaned Google Form'!$A$1:$M$5000,8,FALSE)='Main Template'!AE$12,VLOOKUP(TRIM(UPPER(SUBSTITUTE($D82," ",""))),'Cleaned Google Form'!$A$1:$M$5000,8,FALSE)='Main Template'!AE$13,VLOOKUP(TRIM(UPPER(SUBSTITUTE($D82," ",""))),'Cleaned Google Form'!$A$1:$M$5000,8,FALSE)='Main Template'!AE$14,VLOOKUP(TRIM(UPPER(SUBSTITUTE($D82," ",""))),'Cleaned Google Form'!$A$1:$M$5000,8,FALSE)='Main Template'!AE$15),0,IF(AND('Main Template'!AE$21&gt;=$C$9,'Main Template'!AE$19,VLOOKUP(TRIM(UPPER(SUBSTITUTE($D82," ",""))),'Cleaned Google Form'!$A$1:$M$5000,7,FALSE)="YES"),0,IF(IFERROR(FIND('Main Template'!AE$17,VLOOKUP(TRIM(UPPER(SUBSTITUTE('Main Template'!$D82," ",""))),'Cleaned Google Form'!$A$1:$M$5000,9,FALSE),1),FALSE),0,1))))),1)</f>
        <v>1</v>
      </c>
      <c r="AF82" s="12">
        <f>IFERROR(IF(AND(WEEKDAY('Main Template'!AF$18)=1,OR(VLOOKUP(TRIM(UPPER(SUBSTITUTE($D82," ",""))),'Cleaned Google Form'!$A$1:$M$5000,3,FALSE)="SMH",VLOOKUP(TRIM(UPPER(SUBSTITUTE($D82," ",""))),'Cleaned Google Form'!$A$1:$M$5000,3,FALSE)="RCH",VLOOKUP(TRIM(UPPER(SUBSTITUTE($D82," ",""))),'Cleaned Google Form'!$A$1:$M$5000,3,FALSE)="BCCA")),0,IF(AND(AF$21=1,NOT(VLOOKUP(TRIM(UPPER(SUBSTITUTE($D82," ",""))),'Cleaned Google Form'!$A$1:$M$5000,6,FALSE)="NO")),0,IF(OR(VLOOKUP(TRIM(UPPER(SUBSTITUTE($D82," ",""))),'Cleaned Google Form'!$A$1:$M$5000,8,FALSE)='Main Template'!AF$12,VLOOKUP(TRIM(UPPER(SUBSTITUTE($D82," ",""))),'Cleaned Google Form'!$A$1:$M$5000,8,FALSE)='Main Template'!AF$13,VLOOKUP(TRIM(UPPER(SUBSTITUTE($D82," ",""))),'Cleaned Google Form'!$A$1:$M$5000,8,FALSE)='Main Template'!AF$14,VLOOKUP(TRIM(UPPER(SUBSTITUTE($D82," ",""))),'Cleaned Google Form'!$A$1:$M$5000,8,FALSE)='Main Template'!AF$15),0,IF(AND('Main Template'!AF$21&gt;=$C$9,'Main Template'!AF$19,VLOOKUP(TRIM(UPPER(SUBSTITUTE($D82," ",""))),'Cleaned Google Form'!$A$1:$M$5000,7,FALSE)="YES"),0,IF(IFERROR(FIND('Main Template'!AF$17,VLOOKUP(TRIM(UPPER(SUBSTITUTE('Main Template'!$D82," ",""))),'Cleaned Google Form'!$A$1:$M$5000,9,FALSE),1),FALSE),0,1))))),1)</f>
        <v>1</v>
      </c>
      <c r="AG82" s="12">
        <f>IFERROR(IF(AND(WEEKDAY('Main Template'!AG$18)=1,OR(VLOOKUP(TRIM(UPPER(SUBSTITUTE($D82," ",""))),'Cleaned Google Form'!$A$1:$M$5000,3,FALSE)="SMH",VLOOKUP(TRIM(UPPER(SUBSTITUTE($D82," ",""))),'Cleaned Google Form'!$A$1:$M$5000,3,FALSE)="RCH",VLOOKUP(TRIM(UPPER(SUBSTITUTE($D82," ",""))),'Cleaned Google Form'!$A$1:$M$5000,3,FALSE)="BCCA")),0,IF(AND(AG$21=1,NOT(VLOOKUP(TRIM(UPPER(SUBSTITUTE($D82," ",""))),'Cleaned Google Form'!$A$1:$M$5000,6,FALSE)="NO")),0,IF(OR(VLOOKUP(TRIM(UPPER(SUBSTITUTE($D82," ",""))),'Cleaned Google Form'!$A$1:$M$5000,8,FALSE)='Main Template'!AG$12,VLOOKUP(TRIM(UPPER(SUBSTITUTE($D82," ",""))),'Cleaned Google Form'!$A$1:$M$5000,8,FALSE)='Main Template'!AG$13,VLOOKUP(TRIM(UPPER(SUBSTITUTE($D82," ",""))),'Cleaned Google Form'!$A$1:$M$5000,8,FALSE)='Main Template'!AG$14,VLOOKUP(TRIM(UPPER(SUBSTITUTE($D82," ",""))),'Cleaned Google Form'!$A$1:$M$5000,8,FALSE)='Main Template'!AG$15),0,IF(AND('Main Template'!AG$21&gt;=$C$9,'Main Template'!AG$19,VLOOKUP(TRIM(UPPER(SUBSTITUTE($D82," ",""))),'Cleaned Google Form'!$A$1:$M$5000,7,FALSE)="YES"),0,IF(IFERROR(FIND('Main Template'!AG$17,VLOOKUP(TRIM(UPPER(SUBSTITUTE('Main Template'!$D82," ",""))),'Cleaned Google Form'!$A$1:$M$5000,9,FALSE),1),FALSE),0,1))))),1)</f>
        <v>1</v>
      </c>
      <c r="AH82" s="12">
        <f>IFERROR(IF(AND(WEEKDAY('Main Template'!AH$18)=1,OR(VLOOKUP(TRIM(UPPER(SUBSTITUTE($D82," ",""))),'Cleaned Google Form'!$A$1:$M$5000,3,FALSE)="SMH",VLOOKUP(TRIM(UPPER(SUBSTITUTE($D82," ",""))),'Cleaned Google Form'!$A$1:$M$5000,3,FALSE)="RCH",VLOOKUP(TRIM(UPPER(SUBSTITUTE($D82," ",""))),'Cleaned Google Form'!$A$1:$M$5000,3,FALSE)="BCCA")),0,IF(AND(AH$21=1,NOT(VLOOKUP(TRIM(UPPER(SUBSTITUTE($D82," ",""))),'Cleaned Google Form'!$A$1:$M$5000,6,FALSE)="NO")),0,IF(OR(VLOOKUP(TRIM(UPPER(SUBSTITUTE($D82," ",""))),'Cleaned Google Form'!$A$1:$M$5000,8,FALSE)='Main Template'!AH$12,VLOOKUP(TRIM(UPPER(SUBSTITUTE($D82," ",""))),'Cleaned Google Form'!$A$1:$M$5000,8,FALSE)='Main Template'!AH$13,VLOOKUP(TRIM(UPPER(SUBSTITUTE($D82," ",""))),'Cleaned Google Form'!$A$1:$M$5000,8,FALSE)='Main Template'!AH$14,VLOOKUP(TRIM(UPPER(SUBSTITUTE($D82," ",""))),'Cleaned Google Form'!$A$1:$M$5000,8,FALSE)='Main Template'!AH$15),0,IF(AND('Main Template'!AH$21&gt;=$C$9,'Main Template'!AH$19,VLOOKUP(TRIM(UPPER(SUBSTITUTE($D82," ",""))),'Cleaned Google Form'!$A$1:$M$5000,7,FALSE)="YES"),0,IF(IFERROR(FIND('Main Template'!AH$17,VLOOKUP(TRIM(UPPER(SUBSTITUTE('Main Template'!$D82," ",""))),'Cleaned Google Form'!$A$1:$M$5000,9,FALSE),1),FALSE),0,1))))),1)</f>
        <v>1</v>
      </c>
      <c r="AI82" s="12">
        <f>IFERROR(IF(AND(WEEKDAY('Main Template'!AI$18)=1,OR(VLOOKUP(TRIM(UPPER(SUBSTITUTE($D82," ",""))),'Cleaned Google Form'!$A$1:$M$5000,3,FALSE)="SMH",VLOOKUP(TRIM(UPPER(SUBSTITUTE($D82," ",""))),'Cleaned Google Form'!$A$1:$M$5000,3,FALSE)="RCH",VLOOKUP(TRIM(UPPER(SUBSTITUTE($D82," ",""))),'Cleaned Google Form'!$A$1:$M$5000,3,FALSE)="BCCA")),0,IF(AND(AI$21=1,NOT(VLOOKUP(TRIM(UPPER(SUBSTITUTE($D82," ",""))),'Cleaned Google Form'!$A$1:$M$5000,6,FALSE)="NO")),0,IF(OR(VLOOKUP(TRIM(UPPER(SUBSTITUTE($D82," ",""))),'Cleaned Google Form'!$A$1:$M$5000,8,FALSE)='Main Template'!AI$12,VLOOKUP(TRIM(UPPER(SUBSTITUTE($D82," ",""))),'Cleaned Google Form'!$A$1:$M$5000,8,FALSE)='Main Template'!AI$13,VLOOKUP(TRIM(UPPER(SUBSTITUTE($D82," ",""))),'Cleaned Google Form'!$A$1:$M$5000,8,FALSE)='Main Template'!AI$14,VLOOKUP(TRIM(UPPER(SUBSTITUTE($D82," ",""))),'Cleaned Google Form'!$A$1:$M$5000,8,FALSE)='Main Template'!AI$15),0,IF(AND('Main Template'!AI$21&gt;=$C$9,'Main Template'!AI$19,VLOOKUP(TRIM(UPPER(SUBSTITUTE($D82," ",""))),'Cleaned Google Form'!$A$1:$M$5000,7,FALSE)="YES"),0,IF(IFERROR(FIND('Main Template'!AI$17,VLOOKUP(TRIM(UPPER(SUBSTITUTE('Main Template'!$D82," ",""))),'Cleaned Google Form'!$A$1:$M$5000,9,FALSE),1),FALSE),0,1))))),1)</f>
        <v>1</v>
      </c>
      <c r="AJ82" s="12">
        <f>IFERROR(IF(AND(WEEKDAY('Main Template'!AJ$18)=1,OR(VLOOKUP(TRIM(UPPER(SUBSTITUTE($D82," ",""))),'Cleaned Google Form'!$A$1:$M$5000,3,FALSE)="SMH",VLOOKUP(TRIM(UPPER(SUBSTITUTE($D82," ",""))),'Cleaned Google Form'!$A$1:$M$5000,3,FALSE)="RCH",VLOOKUP(TRIM(UPPER(SUBSTITUTE($D82," ",""))),'Cleaned Google Form'!$A$1:$M$5000,3,FALSE)="BCCA")),0,IF(AND(AJ$21=1,NOT(VLOOKUP(TRIM(UPPER(SUBSTITUTE($D82," ",""))),'Cleaned Google Form'!$A$1:$M$5000,6,FALSE)="NO")),0,IF(OR(VLOOKUP(TRIM(UPPER(SUBSTITUTE($D82," ",""))),'Cleaned Google Form'!$A$1:$M$5000,8,FALSE)='Main Template'!AJ$12,VLOOKUP(TRIM(UPPER(SUBSTITUTE($D82," ",""))),'Cleaned Google Form'!$A$1:$M$5000,8,FALSE)='Main Template'!AJ$13,VLOOKUP(TRIM(UPPER(SUBSTITUTE($D82," ",""))),'Cleaned Google Form'!$A$1:$M$5000,8,FALSE)='Main Template'!AJ$14,VLOOKUP(TRIM(UPPER(SUBSTITUTE($D82," ",""))),'Cleaned Google Form'!$A$1:$M$5000,8,FALSE)='Main Template'!AJ$15),0,IF(AND('Main Template'!AJ$21&gt;=$C$9,'Main Template'!AJ$19,VLOOKUP(TRIM(UPPER(SUBSTITUTE($D82," ",""))),'Cleaned Google Form'!$A$1:$M$5000,7,FALSE)="YES"),0,IF(IFERROR(FIND('Main Template'!AJ$17,VLOOKUP(TRIM(UPPER(SUBSTITUTE('Main Template'!$D82," ",""))),'Cleaned Google Form'!$A$1:$M$5000,9,FALSE),1),FALSE),0,1))))),1)</f>
        <v>1</v>
      </c>
      <c r="AK82" s="12">
        <f>IFERROR(IF(AND(WEEKDAY('Main Template'!AK$18)=1,OR(VLOOKUP(TRIM(UPPER(SUBSTITUTE($D82," ",""))),'Cleaned Google Form'!$A$1:$M$5000,3,FALSE)="SMH",VLOOKUP(TRIM(UPPER(SUBSTITUTE($D82," ",""))),'Cleaned Google Form'!$A$1:$M$5000,3,FALSE)="RCH",VLOOKUP(TRIM(UPPER(SUBSTITUTE($D82," ",""))),'Cleaned Google Form'!$A$1:$M$5000,3,FALSE)="BCCA")),0,IF(AND(AK$21=1,NOT(VLOOKUP(TRIM(UPPER(SUBSTITUTE($D82," ",""))),'Cleaned Google Form'!$A$1:$M$5000,6,FALSE)="NO")),0,IF(OR(VLOOKUP(TRIM(UPPER(SUBSTITUTE($D82," ",""))),'Cleaned Google Form'!$A$1:$M$5000,8,FALSE)='Main Template'!AK$12,VLOOKUP(TRIM(UPPER(SUBSTITUTE($D82," ",""))),'Cleaned Google Form'!$A$1:$M$5000,8,FALSE)='Main Template'!AK$13,VLOOKUP(TRIM(UPPER(SUBSTITUTE($D82," ",""))),'Cleaned Google Form'!$A$1:$M$5000,8,FALSE)='Main Template'!AK$14,VLOOKUP(TRIM(UPPER(SUBSTITUTE($D82," ",""))),'Cleaned Google Form'!$A$1:$M$5000,8,FALSE)='Main Template'!AK$15),0,IF(AND('Main Template'!AK$21&gt;=$C$9,'Main Template'!AK$19,VLOOKUP(TRIM(UPPER(SUBSTITUTE($D82," ",""))),'Cleaned Google Form'!$A$1:$M$5000,7,FALSE)="YES"),0,IF(IFERROR(FIND('Main Template'!AK$17,VLOOKUP(TRIM(UPPER(SUBSTITUTE('Main Template'!$D82," ",""))),'Cleaned Google Form'!$A$1:$M$5000,9,FALSE),1),FALSE),0,1))))),1)</f>
        <v>1</v>
      </c>
      <c r="AL82" s="12">
        <f>IFERROR(IF(AND(WEEKDAY('Main Template'!AL$18)=1,OR(VLOOKUP(TRIM(UPPER(SUBSTITUTE($D82," ",""))),'Cleaned Google Form'!$A$1:$M$5000,3,FALSE)="SMH",VLOOKUP(TRIM(UPPER(SUBSTITUTE($D82," ",""))),'Cleaned Google Form'!$A$1:$M$5000,3,FALSE)="RCH",VLOOKUP(TRIM(UPPER(SUBSTITUTE($D82," ",""))),'Cleaned Google Form'!$A$1:$M$5000,3,FALSE)="BCCA")),0,IF(AND(AL$21=1,NOT(VLOOKUP(TRIM(UPPER(SUBSTITUTE($D82," ",""))),'Cleaned Google Form'!$A$1:$M$5000,6,FALSE)="NO")),0,IF(OR(VLOOKUP(TRIM(UPPER(SUBSTITUTE($D82," ",""))),'Cleaned Google Form'!$A$1:$M$5000,8,FALSE)='Main Template'!AL$12,VLOOKUP(TRIM(UPPER(SUBSTITUTE($D82," ",""))),'Cleaned Google Form'!$A$1:$M$5000,8,FALSE)='Main Template'!AL$13,VLOOKUP(TRIM(UPPER(SUBSTITUTE($D82," ",""))),'Cleaned Google Form'!$A$1:$M$5000,8,FALSE)='Main Template'!AL$14,VLOOKUP(TRIM(UPPER(SUBSTITUTE($D82," ",""))),'Cleaned Google Form'!$A$1:$M$5000,8,FALSE)='Main Template'!AL$15),0,IF(AND('Main Template'!AL$21&gt;=$C$9,'Main Template'!AL$19,VLOOKUP(TRIM(UPPER(SUBSTITUTE($D82," ",""))),'Cleaned Google Form'!$A$1:$M$5000,7,FALSE)="YES"),0,IF(IFERROR(FIND('Main Template'!AL$17,VLOOKUP(TRIM(UPPER(SUBSTITUTE('Main Template'!$D82," ",""))),'Cleaned Google Form'!$A$1:$M$5000,9,FALSE),1),FALSE),0,1))))),1)</f>
        <v>1</v>
      </c>
      <c r="AM82" s="12">
        <f>IFERROR(IF(AND(WEEKDAY('Main Template'!AM$18)=1,OR(VLOOKUP(TRIM(UPPER(SUBSTITUTE($D82," ",""))),'Cleaned Google Form'!$A$1:$M$5000,3,FALSE)="SMH",VLOOKUP(TRIM(UPPER(SUBSTITUTE($D82," ",""))),'Cleaned Google Form'!$A$1:$M$5000,3,FALSE)="RCH",VLOOKUP(TRIM(UPPER(SUBSTITUTE($D82," ",""))),'Cleaned Google Form'!$A$1:$M$5000,3,FALSE)="BCCA")),0,IF(AND(AM$21=1,NOT(VLOOKUP(TRIM(UPPER(SUBSTITUTE($D82," ",""))),'Cleaned Google Form'!$A$1:$M$5000,6,FALSE)="NO")),0,IF(OR(VLOOKUP(TRIM(UPPER(SUBSTITUTE($D82," ",""))),'Cleaned Google Form'!$A$1:$M$5000,8,FALSE)='Main Template'!AM$12,VLOOKUP(TRIM(UPPER(SUBSTITUTE($D82," ",""))),'Cleaned Google Form'!$A$1:$M$5000,8,FALSE)='Main Template'!AM$13,VLOOKUP(TRIM(UPPER(SUBSTITUTE($D82," ",""))),'Cleaned Google Form'!$A$1:$M$5000,8,FALSE)='Main Template'!AM$14,VLOOKUP(TRIM(UPPER(SUBSTITUTE($D82," ",""))),'Cleaned Google Form'!$A$1:$M$5000,8,FALSE)='Main Template'!AM$15),0,IF(AND('Main Template'!AM$21&gt;=$C$9,'Main Template'!AM$19,VLOOKUP(TRIM(UPPER(SUBSTITUTE($D82," ",""))),'Cleaned Google Form'!$A$1:$M$5000,7,FALSE)="YES"),0,IF(IFERROR(FIND('Main Template'!AM$17,VLOOKUP(TRIM(UPPER(SUBSTITUTE('Main Template'!$D82," ",""))),'Cleaned Google Form'!$A$1:$M$5000,9,FALSE),1),FALSE),0,1))))),1)</f>
        <v>1</v>
      </c>
      <c r="AN82" s="12">
        <f>IFERROR(IF(AND(WEEKDAY('Main Template'!AN$18)=1,OR(VLOOKUP(TRIM(UPPER(SUBSTITUTE($D82," ",""))),'Cleaned Google Form'!$A$1:$M$5000,3,FALSE)="SMH",VLOOKUP(TRIM(UPPER(SUBSTITUTE($D82," ",""))),'Cleaned Google Form'!$A$1:$M$5000,3,FALSE)="RCH",VLOOKUP(TRIM(UPPER(SUBSTITUTE($D82," ",""))),'Cleaned Google Form'!$A$1:$M$5000,3,FALSE)="BCCA")),0,IF(AND(AN$21=1,NOT(VLOOKUP(TRIM(UPPER(SUBSTITUTE($D82," ",""))),'Cleaned Google Form'!$A$1:$M$5000,6,FALSE)="NO")),0,IF(OR(VLOOKUP(TRIM(UPPER(SUBSTITUTE($D82," ",""))),'Cleaned Google Form'!$A$1:$M$5000,8,FALSE)='Main Template'!AN$12,VLOOKUP(TRIM(UPPER(SUBSTITUTE($D82," ",""))),'Cleaned Google Form'!$A$1:$M$5000,8,FALSE)='Main Template'!AN$13,VLOOKUP(TRIM(UPPER(SUBSTITUTE($D82," ",""))),'Cleaned Google Form'!$A$1:$M$5000,8,FALSE)='Main Template'!AN$14,VLOOKUP(TRIM(UPPER(SUBSTITUTE($D82," ",""))),'Cleaned Google Form'!$A$1:$M$5000,8,FALSE)='Main Template'!AN$15),0,IF(AND('Main Template'!AN$21&gt;=$C$9,'Main Template'!AN$19,VLOOKUP(TRIM(UPPER(SUBSTITUTE($D82," ",""))),'Cleaned Google Form'!$A$1:$M$5000,7,FALSE)="YES"),0,IF(IFERROR(FIND('Main Template'!AN$17,VLOOKUP(TRIM(UPPER(SUBSTITUTE('Main Template'!$D82," ",""))),'Cleaned Google Form'!$A$1:$M$5000,9,FALSE),1),FALSE),0,1))))),1)</f>
        <v>1</v>
      </c>
    </row>
    <row r="83" spans="2:40">
      <c r="B83" t="str">
        <f>IFERROR(IF(ISNUMBER(MATCH(UPPER(SUBSTITUTE(D83," ","")),'Cleaned Google Form'!$A:$A,0)),"","Oops"),"Not Present")</f>
        <v/>
      </c>
      <c r="C83" s="4">
        <f>I83</f>
        <v>62</v>
      </c>
      <c r="D83" s="4" t="s">
        <v>306</v>
      </c>
      <c r="E83" s="4">
        <f>IFERROR(IF(VLOOKUP(TRIM(UPPER(SUBSTITUTE(D83," ",""))),'Cleaned Google Form'!$A$1:$L$5000,5,FALSE)="YES",1,0),0)</f>
        <v>0</v>
      </c>
      <c r="F83" s="4">
        <f>IFERROR(IF(RIGHT(VLOOKUP(TRIM(UPPER(SUBSTITUTE(D83," ",""))),'Cleaned Google Form'!$A$1:$L$5000,2,FALSE),1)="1",1,0),0)</f>
        <v>1</v>
      </c>
      <c r="G83" s="4">
        <f>IFERROR(IF(VLOOKUP(TRIM(UPPER(SUBSTITUTE(D83," ",""))),'Cleaned Google Form'!$A$1:$L$5000,3,FALSE)="VGH",1,0),0)</f>
        <v>0</v>
      </c>
      <c r="H83" s="4">
        <f>IFERROR(IF(G83+IFERROR(IF(VLOOKUP(TRIM(UPPER(SUBSTITUTE(D83," ",""))),'Cleaned Google Form'!$A$1:$L$5000,3,FALSE)="SPH",1,0),0)=0,1,0),0)</f>
        <v>1</v>
      </c>
      <c r="I83" s="4">
        <f>IF(I82="Resident Index",1,I82+1)</f>
        <v>62</v>
      </c>
      <c r="J83" s="12">
        <f>IFERROR(IF(AND(WEEKDAY('Main Template'!J$18)=1,OR(VLOOKUP(TRIM(UPPER(SUBSTITUTE($D83," ",""))),'Cleaned Google Form'!$A$1:$M$5000,3,FALSE)="SMH",VLOOKUP(TRIM(UPPER(SUBSTITUTE($D83," ",""))),'Cleaned Google Form'!$A$1:$M$5000,3,FALSE)="RCH",VLOOKUP(TRIM(UPPER(SUBSTITUTE($D83," ",""))),'Cleaned Google Form'!$A$1:$M$5000,3,FALSE)="BCCA")),0,IF(AND(J$21=1,NOT(VLOOKUP(TRIM(UPPER(SUBSTITUTE($D83," ",""))),'Cleaned Google Form'!$A$1:$M$5000,6,FALSE)="NO")),0,IF(OR(VLOOKUP(TRIM(UPPER(SUBSTITUTE($D83," ",""))),'Cleaned Google Form'!$A$1:$M$5000,8,FALSE)='Main Template'!J$12,VLOOKUP(TRIM(UPPER(SUBSTITUTE($D83," ",""))),'Cleaned Google Form'!$A$1:$M$5000,8,FALSE)='Main Template'!J$13,VLOOKUP(TRIM(UPPER(SUBSTITUTE($D83," ",""))),'Cleaned Google Form'!$A$1:$M$5000,8,FALSE)='Main Template'!J$14,VLOOKUP(TRIM(UPPER(SUBSTITUTE($D83," ",""))),'Cleaned Google Form'!$A$1:$M$5000,8,FALSE)='Main Template'!J$15),0,IF(AND('Main Template'!J$21&gt;=$C$9,'Main Template'!J$19,VLOOKUP(TRIM(UPPER(SUBSTITUTE($D83," ",""))),'Cleaned Google Form'!$A$1:$M$5000,7,FALSE)="YES"),0,IF(IFERROR(FIND('Main Template'!J$17,VLOOKUP(TRIM(UPPER(SUBSTITUTE('Main Template'!$D83," ",""))),'Cleaned Google Form'!$A$1:$M$5000,9,FALSE),1),FALSE),0,1))))),1)</f>
        <v>0</v>
      </c>
      <c r="K83" s="12">
        <f>IFERROR(IF(AND(WEEKDAY('Main Template'!K$18)=1,OR(VLOOKUP(TRIM(UPPER(SUBSTITUTE($D83," ",""))),'Cleaned Google Form'!$A$1:$M$5000,3,FALSE)="SMH",VLOOKUP(TRIM(UPPER(SUBSTITUTE($D83," ",""))),'Cleaned Google Form'!$A$1:$M$5000,3,FALSE)="RCH",VLOOKUP(TRIM(UPPER(SUBSTITUTE($D83," ",""))),'Cleaned Google Form'!$A$1:$M$5000,3,FALSE)="BCCA")),0,IF(AND(K$21=1,NOT(VLOOKUP(TRIM(UPPER(SUBSTITUTE($D83," ",""))),'Cleaned Google Form'!$A$1:$M$5000,6,FALSE)="NO")),0,IF(OR(VLOOKUP(TRIM(UPPER(SUBSTITUTE($D83," ",""))),'Cleaned Google Form'!$A$1:$M$5000,8,FALSE)='Main Template'!K$12,VLOOKUP(TRIM(UPPER(SUBSTITUTE($D83," ",""))),'Cleaned Google Form'!$A$1:$M$5000,8,FALSE)='Main Template'!K$13,VLOOKUP(TRIM(UPPER(SUBSTITUTE($D83," ",""))),'Cleaned Google Form'!$A$1:$M$5000,8,FALSE)='Main Template'!K$14,VLOOKUP(TRIM(UPPER(SUBSTITUTE($D83," ",""))),'Cleaned Google Form'!$A$1:$M$5000,8,FALSE)='Main Template'!K$15),0,IF(AND('Main Template'!K$21&gt;=$C$9,'Main Template'!K$19,VLOOKUP(TRIM(UPPER(SUBSTITUTE($D83," ",""))),'Cleaned Google Form'!$A$1:$M$5000,7,FALSE)="YES"),0,IF(IFERROR(FIND('Main Template'!K$17,VLOOKUP(TRIM(UPPER(SUBSTITUTE('Main Template'!$D83," ",""))),'Cleaned Google Form'!$A$1:$M$5000,9,FALSE),1),FALSE),0,1))))),1)</f>
        <v>1</v>
      </c>
      <c r="L83" s="12">
        <f>IFERROR(IF(AND(WEEKDAY('Main Template'!L$18)=1,OR(VLOOKUP(TRIM(UPPER(SUBSTITUTE($D83," ",""))),'Cleaned Google Form'!$A$1:$M$5000,3,FALSE)="SMH",VLOOKUP(TRIM(UPPER(SUBSTITUTE($D83," ",""))),'Cleaned Google Form'!$A$1:$M$5000,3,FALSE)="RCH",VLOOKUP(TRIM(UPPER(SUBSTITUTE($D83," ",""))),'Cleaned Google Form'!$A$1:$M$5000,3,FALSE)="BCCA")),0,IF(AND(L$21=1,NOT(VLOOKUP(TRIM(UPPER(SUBSTITUTE($D83," ",""))),'Cleaned Google Form'!$A$1:$M$5000,6,FALSE)="NO")),0,IF(OR(VLOOKUP(TRIM(UPPER(SUBSTITUTE($D83," ",""))),'Cleaned Google Form'!$A$1:$M$5000,8,FALSE)='Main Template'!L$12,VLOOKUP(TRIM(UPPER(SUBSTITUTE($D83," ",""))),'Cleaned Google Form'!$A$1:$M$5000,8,FALSE)='Main Template'!L$13,VLOOKUP(TRIM(UPPER(SUBSTITUTE($D83," ",""))),'Cleaned Google Form'!$A$1:$M$5000,8,FALSE)='Main Template'!L$14,VLOOKUP(TRIM(UPPER(SUBSTITUTE($D83," ",""))),'Cleaned Google Form'!$A$1:$M$5000,8,FALSE)='Main Template'!L$15),0,IF(AND('Main Template'!L$21&gt;=$C$9,'Main Template'!L$19,VLOOKUP(TRIM(UPPER(SUBSTITUTE($D83," ",""))),'Cleaned Google Form'!$A$1:$M$5000,7,FALSE)="YES"),0,IF(IFERROR(FIND('Main Template'!L$17,VLOOKUP(TRIM(UPPER(SUBSTITUTE('Main Template'!$D83," ",""))),'Cleaned Google Form'!$A$1:$M$5000,9,FALSE),1),FALSE),0,1))))),1)</f>
        <v>1</v>
      </c>
      <c r="M83" s="12">
        <f>IFERROR(IF(AND(WEEKDAY('Main Template'!M$18)=1,OR(VLOOKUP(TRIM(UPPER(SUBSTITUTE($D83," ",""))),'Cleaned Google Form'!$A$1:$M$5000,3,FALSE)="SMH",VLOOKUP(TRIM(UPPER(SUBSTITUTE($D83," ",""))),'Cleaned Google Form'!$A$1:$M$5000,3,FALSE)="RCH",VLOOKUP(TRIM(UPPER(SUBSTITUTE($D83," ",""))),'Cleaned Google Form'!$A$1:$M$5000,3,FALSE)="BCCA")),0,IF(AND(M$21=1,NOT(VLOOKUP(TRIM(UPPER(SUBSTITUTE($D83," ",""))),'Cleaned Google Form'!$A$1:$M$5000,6,FALSE)="NO")),0,IF(OR(VLOOKUP(TRIM(UPPER(SUBSTITUTE($D83," ",""))),'Cleaned Google Form'!$A$1:$M$5000,8,FALSE)='Main Template'!M$12,VLOOKUP(TRIM(UPPER(SUBSTITUTE($D83," ",""))),'Cleaned Google Form'!$A$1:$M$5000,8,FALSE)='Main Template'!M$13,VLOOKUP(TRIM(UPPER(SUBSTITUTE($D83," ",""))),'Cleaned Google Form'!$A$1:$M$5000,8,FALSE)='Main Template'!M$14,VLOOKUP(TRIM(UPPER(SUBSTITUTE($D83," ",""))),'Cleaned Google Form'!$A$1:$M$5000,8,FALSE)='Main Template'!M$15),0,IF(AND('Main Template'!M$21&gt;=$C$9,'Main Template'!M$19,VLOOKUP(TRIM(UPPER(SUBSTITUTE($D83," ",""))),'Cleaned Google Form'!$A$1:$M$5000,7,FALSE)="YES"),0,IF(IFERROR(FIND('Main Template'!M$17,VLOOKUP(TRIM(UPPER(SUBSTITUTE('Main Template'!$D83," ",""))),'Cleaned Google Form'!$A$1:$M$5000,9,FALSE),1),FALSE),0,1))))),1)</f>
        <v>1</v>
      </c>
      <c r="N83" s="12">
        <f>IFERROR(IF(AND(WEEKDAY('Main Template'!N$18)=1,OR(VLOOKUP(TRIM(UPPER(SUBSTITUTE($D83," ",""))),'Cleaned Google Form'!$A$1:$M$5000,3,FALSE)="SMH",VLOOKUP(TRIM(UPPER(SUBSTITUTE($D83," ",""))),'Cleaned Google Form'!$A$1:$M$5000,3,FALSE)="RCH",VLOOKUP(TRIM(UPPER(SUBSTITUTE($D83," ",""))),'Cleaned Google Form'!$A$1:$M$5000,3,FALSE)="BCCA")),0,IF(AND(N$21=1,NOT(VLOOKUP(TRIM(UPPER(SUBSTITUTE($D83," ",""))),'Cleaned Google Form'!$A$1:$M$5000,6,FALSE)="NO")),0,IF(OR(VLOOKUP(TRIM(UPPER(SUBSTITUTE($D83," ",""))),'Cleaned Google Form'!$A$1:$M$5000,8,FALSE)='Main Template'!N$12,VLOOKUP(TRIM(UPPER(SUBSTITUTE($D83," ",""))),'Cleaned Google Form'!$A$1:$M$5000,8,FALSE)='Main Template'!N$13,VLOOKUP(TRIM(UPPER(SUBSTITUTE($D83," ",""))),'Cleaned Google Form'!$A$1:$M$5000,8,FALSE)='Main Template'!N$14,VLOOKUP(TRIM(UPPER(SUBSTITUTE($D83," ",""))),'Cleaned Google Form'!$A$1:$M$5000,8,FALSE)='Main Template'!N$15),0,IF(AND('Main Template'!N$21&gt;=$C$9,'Main Template'!N$19,VLOOKUP(TRIM(UPPER(SUBSTITUTE($D83," ",""))),'Cleaned Google Form'!$A$1:$M$5000,7,FALSE)="YES"),0,IF(IFERROR(FIND('Main Template'!N$17,VLOOKUP(TRIM(UPPER(SUBSTITUTE('Main Template'!$D83," ",""))),'Cleaned Google Form'!$A$1:$M$5000,9,FALSE),1),FALSE),0,1))))),1)</f>
        <v>1</v>
      </c>
      <c r="O83" s="12">
        <f>IFERROR(IF(AND(WEEKDAY('Main Template'!O$18)=1,OR(VLOOKUP(TRIM(UPPER(SUBSTITUTE($D83," ",""))),'Cleaned Google Form'!$A$1:$M$5000,3,FALSE)="SMH",VLOOKUP(TRIM(UPPER(SUBSTITUTE($D83," ",""))),'Cleaned Google Form'!$A$1:$M$5000,3,FALSE)="RCH",VLOOKUP(TRIM(UPPER(SUBSTITUTE($D83," ",""))),'Cleaned Google Form'!$A$1:$M$5000,3,FALSE)="BCCA")),0,IF(AND(O$21=1,NOT(VLOOKUP(TRIM(UPPER(SUBSTITUTE($D83," ",""))),'Cleaned Google Form'!$A$1:$M$5000,6,FALSE)="NO")),0,IF(OR(VLOOKUP(TRIM(UPPER(SUBSTITUTE($D83," ",""))),'Cleaned Google Form'!$A$1:$M$5000,8,FALSE)='Main Template'!O$12,VLOOKUP(TRIM(UPPER(SUBSTITUTE($D83," ",""))),'Cleaned Google Form'!$A$1:$M$5000,8,FALSE)='Main Template'!O$13,VLOOKUP(TRIM(UPPER(SUBSTITUTE($D83," ",""))),'Cleaned Google Form'!$A$1:$M$5000,8,FALSE)='Main Template'!O$14,VLOOKUP(TRIM(UPPER(SUBSTITUTE($D83," ",""))),'Cleaned Google Form'!$A$1:$M$5000,8,FALSE)='Main Template'!O$15),0,IF(AND('Main Template'!O$21&gt;=$C$9,'Main Template'!O$19,VLOOKUP(TRIM(UPPER(SUBSTITUTE($D83," ",""))),'Cleaned Google Form'!$A$1:$M$5000,7,FALSE)="YES"),0,IF(IFERROR(FIND('Main Template'!O$17,VLOOKUP(TRIM(UPPER(SUBSTITUTE('Main Template'!$D83," ",""))),'Cleaned Google Form'!$A$1:$M$5000,9,FALSE),1),FALSE),0,1))))),1)</f>
        <v>1</v>
      </c>
      <c r="P83" s="12">
        <f>IFERROR(IF(AND(WEEKDAY('Main Template'!P$18)=1,OR(VLOOKUP(TRIM(UPPER(SUBSTITUTE($D83," ",""))),'Cleaned Google Form'!$A$1:$M$5000,3,FALSE)="SMH",VLOOKUP(TRIM(UPPER(SUBSTITUTE($D83," ",""))),'Cleaned Google Form'!$A$1:$M$5000,3,FALSE)="RCH",VLOOKUP(TRIM(UPPER(SUBSTITUTE($D83," ",""))),'Cleaned Google Form'!$A$1:$M$5000,3,FALSE)="BCCA")),0,IF(AND(P$21=1,NOT(VLOOKUP(TRIM(UPPER(SUBSTITUTE($D83," ",""))),'Cleaned Google Form'!$A$1:$M$5000,6,FALSE)="NO")),0,IF(OR(VLOOKUP(TRIM(UPPER(SUBSTITUTE($D83," ",""))),'Cleaned Google Form'!$A$1:$M$5000,8,FALSE)='Main Template'!P$12,VLOOKUP(TRIM(UPPER(SUBSTITUTE($D83," ",""))),'Cleaned Google Form'!$A$1:$M$5000,8,FALSE)='Main Template'!P$13,VLOOKUP(TRIM(UPPER(SUBSTITUTE($D83," ",""))),'Cleaned Google Form'!$A$1:$M$5000,8,FALSE)='Main Template'!P$14,VLOOKUP(TRIM(UPPER(SUBSTITUTE($D83," ",""))),'Cleaned Google Form'!$A$1:$M$5000,8,FALSE)='Main Template'!P$15),0,IF(AND('Main Template'!P$21&gt;=$C$9,'Main Template'!P$19,VLOOKUP(TRIM(UPPER(SUBSTITUTE($D83," ",""))),'Cleaned Google Form'!$A$1:$M$5000,7,FALSE)="YES"),0,IF(IFERROR(FIND('Main Template'!P$17,VLOOKUP(TRIM(UPPER(SUBSTITUTE('Main Template'!$D83," ",""))),'Cleaned Google Form'!$A$1:$M$5000,9,FALSE),1),FALSE),0,1))))),1)</f>
        <v>1</v>
      </c>
      <c r="Q83" s="12">
        <f>IFERROR(IF(AND(WEEKDAY('Main Template'!Q$18)=1,OR(VLOOKUP(TRIM(UPPER(SUBSTITUTE($D83," ",""))),'Cleaned Google Form'!$A$1:$M$5000,3,FALSE)="SMH",VLOOKUP(TRIM(UPPER(SUBSTITUTE($D83," ",""))),'Cleaned Google Form'!$A$1:$M$5000,3,FALSE)="RCH",VLOOKUP(TRIM(UPPER(SUBSTITUTE($D83," ",""))),'Cleaned Google Form'!$A$1:$M$5000,3,FALSE)="BCCA")),0,IF(AND(Q$21=1,NOT(VLOOKUP(TRIM(UPPER(SUBSTITUTE($D83," ",""))),'Cleaned Google Form'!$A$1:$M$5000,6,FALSE)="NO")),0,IF(OR(VLOOKUP(TRIM(UPPER(SUBSTITUTE($D83," ",""))),'Cleaned Google Form'!$A$1:$M$5000,8,FALSE)='Main Template'!Q$12,VLOOKUP(TRIM(UPPER(SUBSTITUTE($D83," ",""))),'Cleaned Google Form'!$A$1:$M$5000,8,FALSE)='Main Template'!Q$13,VLOOKUP(TRIM(UPPER(SUBSTITUTE($D83," ",""))),'Cleaned Google Form'!$A$1:$M$5000,8,FALSE)='Main Template'!Q$14,VLOOKUP(TRIM(UPPER(SUBSTITUTE($D83," ",""))),'Cleaned Google Form'!$A$1:$M$5000,8,FALSE)='Main Template'!Q$15),0,IF(AND('Main Template'!Q$21&gt;=$C$9,'Main Template'!Q$19,VLOOKUP(TRIM(UPPER(SUBSTITUTE($D83," ",""))),'Cleaned Google Form'!$A$1:$M$5000,7,FALSE)="YES"),0,IF(IFERROR(FIND('Main Template'!Q$17,VLOOKUP(TRIM(UPPER(SUBSTITUTE('Main Template'!$D83," ",""))),'Cleaned Google Form'!$A$1:$M$5000,9,FALSE),1),FALSE),0,1))))),1)</f>
        <v>1</v>
      </c>
      <c r="R83" s="12">
        <f>IFERROR(IF(AND(WEEKDAY('Main Template'!R$18)=1,OR(VLOOKUP(TRIM(UPPER(SUBSTITUTE($D83," ",""))),'Cleaned Google Form'!$A$1:$M$5000,3,FALSE)="SMH",VLOOKUP(TRIM(UPPER(SUBSTITUTE($D83," ",""))),'Cleaned Google Form'!$A$1:$M$5000,3,FALSE)="RCH",VLOOKUP(TRIM(UPPER(SUBSTITUTE($D83," ",""))),'Cleaned Google Form'!$A$1:$M$5000,3,FALSE)="BCCA")),0,IF(AND(R$21=1,NOT(VLOOKUP(TRIM(UPPER(SUBSTITUTE($D83," ",""))),'Cleaned Google Form'!$A$1:$M$5000,6,FALSE)="NO")),0,IF(OR(VLOOKUP(TRIM(UPPER(SUBSTITUTE($D83," ",""))),'Cleaned Google Form'!$A$1:$M$5000,8,FALSE)='Main Template'!R$12,VLOOKUP(TRIM(UPPER(SUBSTITUTE($D83," ",""))),'Cleaned Google Form'!$A$1:$M$5000,8,FALSE)='Main Template'!R$13,VLOOKUP(TRIM(UPPER(SUBSTITUTE($D83," ",""))),'Cleaned Google Form'!$A$1:$M$5000,8,FALSE)='Main Template'!R$14,VLOOKUP(TRIM(UPPER(SUBSTITUTE($D83," ",""))),'Cleaned Google Form'!$A$1:$M$5000,8,FALSE)='Main Template'!R$15),0,IF(AND('Main Template'!R$21&gt;=$C$9,'Main Template'!R$19,VLOOKUP(TRIM(UPPER(SUBSTITUTE($D83," ",""))),'Cleaned Google Form'!$A$1:$M$5000,7,FALSE)="YES"),0,IF(IFERROR(FIND('Main Template'!R$17,VLOOKUP(TRIM(UPPER(SUBSTITUTE('Main Template'!$D83," ",""))),'Cleaned Google Form'!$A$1:$M$5000,9,FALSE),1),FALSE),0,1))))),1)</f>
        <v>1</v>
      </c>
      <c r="S83" s="12">
        <f>IFERROR(IF(AND(WEEKDAY('Main Template'!S$18)=1,OR(VLOOKUP(TRIM(UPPER(SUBSTITUTE($D83," ",""))),'Cleaned Google Form'!$A$1:$M$5000,3,FALSE)="SMH",VLOOKUP(TRIM(UPPER(SUBSTITUTE($D83," ",""))),'Cleaned Google Form'!$A$1:$M$5000,3,FALSE)="RCH",VLOOKUP(TRIM(UPPER(SUBSTITUTE($D83," ",""))),'Cleaned Google Form'!$A$1:$M$5000,3,FALSE)="BCCA")),0,IF(AND(S$21=1,NOT(VLOOKUP(TRIM(UPPER(SUBSTITUTE($D83," ",""))),'Cleaned Google Form'!$A$1:$M$5000,6,FALSE)="NO")),0,IF(OR(VLOOKUP(TRIM(UPPER(SUBSTITUTE($D83," ",""))),'Cleaned Google Form'!$A$1:$M$5000,8,FALSE)='Main Template'!S$12,VLOOKUP(TRIM(UPPER(SUBSTITUTE($D83," ",""))),'Cleaned Google Form'!$A$1:$M$5000,8,FALSE)='Main Template'!S$13,VLOOKUP(TRIM(UPPER(SUBSTITUTE($D83," ",""))),'Cleaned Google Form'!$A$1:$M$5000,8,FALSE)='Main Template'!S$14,VLOOKUP(TRIM(UPPER(SUBSTITUTE($D83," ",""))),'Cleaned Google Form'!$A$1:$M$5000,8,FALSE)='Main Template'!S$15),0,IF(AND('Main Template'!S$21&gt;=$C$9,'Main Template'!S$19,VLOOKUP(TRIM(UPPER(SUBSTITUTE($D83," ",""))),'Cleaned Google Form'!$A$1:$M$5000,7,FALSE)="YES"),0,IF(IFERROR(FIND('Main Template'!S$17,VLOOKUP(TRIM(UPPER(SUBSTITUTE('Main Template'!$D83," ",""))),'Cleaned Google Form'!$A$1:$M$5000,9,FALSE),1),FALSE),0,1))))),1)</f>
        <v>1</v>
      </c>
      <c r="T83" s="12">
        <f>IFERROR(IF(AND(WEEKDAY('Main Template'!T$18)=1,OR(VLOOKUP(TRIM(UPPER(SUBSTITUTE($D83," ",""))),'Cleaned Google Form'!$A$1:$M$5000,3,FALSE)="SMH",VLOOKUP(TRIM(UPPER(SUBSTITUTE($D83," ",""))),'Cleaned Google Form'!$A$1:$M$5000,3,FALSE)="RCH",VLOOKUP(TRIM(UPPER(SUBSTITUTE($D83," ",""))),'Cleaned Google Form'!$A$1:$M$5000,3,FALSE)="BCCA")),0,IF(AND(T$21=1,NOT(VLOOKUP(TRIM(UPPER(SUBSTITUTE($D83," ",""))),'Cleaned Google Form'!$A$1:$M$5000,6,FALSE)="NO")),0,IF(OR(VLOOKUP(TRIM(UPPER(SUBSTITUTE($D83," ",""))),'Cleaned Google Form'!$A$1:$M$5000,8,FALSE)='Main Template'!T$12,VLOOKUP(TRIM(UPPER(SUBSTITUTE($D83," ",""))),'Cleaned Google Form'!$A$1:$M$5000,8,FALSE)='Main Template'!T$13,VLOOKUP(TRIM(UPPER(SUBSTITUTE($D83," ",""))),'Cleaned Google Form'!$A$1:$M$5000,8,FALSE)='Main Template'!T$14,VLOOKUP(TRIM(UPPER(SUBSTITUTE($D83," ",""))),'Cleaned Google Form'!$A$1:$M$5000,8,FALSE)='Main Template'!T$15),0,IF(AND('Main Template'!T$21&gt;=$C$9,'Main Template'!T$19,VLOOKUP(TRIM(UPPER(SUBSTITUTE($D83," ",""))),'Cleaned Google Form'!$A$1:$M$5000,7,FALSE)="YES"),0,IF(IFERROR(FIND('Main Template'!T$17,VLOOKUP(TRIM(UPPER(SUBSTITUTE('Main Template'!$D83," ",""))),'Cleaned Google Form'!$A$1:$M$5000,9,FALSE),1),FALSE),0,1))))),1)</f>
        <v>1</v>
      </c>
      <c r="U83" s="12">
        <f>IFERROR(IF(AND(WEEKDAY('Main Template'!U$18)=1,OR(VLOOKUP(TRIM(UPPER(SUBSTITUTE($D83," ",""))),'Cleaned Google Form'!$A$1:$M$5000,3,FALSE)="SMH",VLOOKUP(TRIM(UPPER(SUBSTITUTE($D83," ",""))),'Cleaned Google Form'!$A$1:$M$5000,3,FALSE)="RCH",VLOOKUP(TRIM(UPPER(SUBSTITUTE($D83," ",""))),'Cleaned Google Form'!$A$1:$M$5000,3,FALSE)="BCCA")),0,IF(AND(U$21=1,NOT(VLOOKUP(TRIM(UPPER(SUBSTITUTE($D83," ",""))),'Cleaned Google Form'!$A$1:$M$5000,6,FALSE)="NO")),0,IF(OR(VLOOKUP(TRIM(UPPER(SUBSTITUTE($D83," ",""))),'Cleaned Google Form'!$A$1:$M$5000,8,FALSE)='Main Template'!U$12,VLOOKUP(TRIM(UPPER(SUBSTITUTE($D83," ",""))),'Cleaned Google Form'!$A$1:$M$5000,8,FALSE)='Main Template'!U$13,VLOOKUP(TRIM(UPPER(SUBSTITUTE($D83," ",""))),'Cleaned Google Form'!$A$1:$M$5000,8,FALSE)='Main Template'!U$14,VLOOKUP(TRIM(UPPER(SUBSTITUTE($D83," ",""))),'Cleaned Google Form'!$A$1:$M$5000,8,FALSE)='Main Template'!U$15),0,IF(AND('Main Template'!U$21&gt;=$C$9,'Main Template'!U$19,VLOOKUP(TRIM(UPPER(SUBSTITUTE($D83," ",""))),'Cleaned Google Form'!$A$1:$M$5000,7,FALSE)="YES"),0,IF(IFERROR(FIND('Main Template'!U$17,VLOOKUP(TRIM(UPPER(SUBSTITUTE('Main Template'!$D83," ",""))),'Cleaned Google Form'!$A$1:$M$5000,9,FALSE),1),FALSE),0,1))))),1)</f>
        <v>1</v>
      </c>
      <c r="V83" s="12">
        <f>IFERROR(IF(AND(WEEKDAY('Main Template'!V$18)=1,OR(VLOOKUP(TRIM(UPPER(SUBSTITUTE($D83," ",""))),'Cleaned Google Form'!$A$1:$M$5000,3,FALSE)="SMH",VLOOKUP(TRIM(UPPER(SUBSTITUTE($D83," ",""))),'Cleaned Google Form'!$A$1:$M$5000,3,FALSE)="RCH",VLOOKUP(TRIM(UPPER(SUBSTITUTE($D83," ",""))),'Cleaned Google Form'!$A$1:$M$5000,3,FALSE)="BCCA")),0,IF(AND(V$21=1,NOT(VLOOKUP(TRIM(UPPER(SUBSTITUTE($D83," ",""))),'Cleaned Google Form'!$A$1:$M$5000,6,FALSE)="NO")),0,IF(OR(VLOOKUP(TRIM(UPPER(SUBSTITUTE($D83," ",""))),'Cleaned Google Form'!$A$1:$M$5000,8,FALSE)='Main Template'!V$12,VLOOKUP(TRIM(UPPER(SUBSTITUTE($D83," ",""))),'Cleaned Google Form'!$A$1:$M$5000,8,FALSE)='Main Template'!V$13,VLOOKUP(TRIM(UPPER(SUBSTITUTE($D83," ",""))),'Cleaned Google Form'!$A$1:$M$5000,8,FALSE)='Main Template'!V$14,VLOOKUP(TRIM(UPPER(SUBSTITUTE($D83," ",""))),'Cleaned Google Form'!$A$1:$M$5000,8,FALSE)='Main Template'!V$15),0,IF(AND('Main Template'!V$21&gt;=$C$9,'Main Template'!V$19,VLOOKUP(TRIM(UPPER(SUBSTITUTE($D83," ",""))),'Cleaned Google Form'!$A$1:$M$5000,7,FALSE)="YES"),0,IF(IFERROR(FIND('Main Template'!V$17,VLOOKUP(TRIM(UPPER(SUBSTITUTE('Main Template'!$D83," ",""))),'Cleaned Google Form'!$A$1:$M$5000,9,FALSE),1),FALSE),0,1))))),1)</f>
        <v>1</v>
      </c>
      <c r="W83" s="12">
        <f>IFERROR(IF(AND(WEEKDAY('Main Template'!W$18)=1,OR(VLOOKUP(TRIM(UPPER(SUBSTITUTE($D83," ",""))),'Cleaned Google Form'!$A$1:$M$5000,3,FALSE)="SMH",VLOOKUP(TRIM(UPPER(SUBSTITUTE($D83," ",""))),'Cleaned Google Form'!$A$1:$M$5000,3,FALSE)="RCH",VLOOKUP(TRIM(UPPER(SUBSTITUTE($D83," ",""))),'Cleaned Google Form'!$A$1:$M$5000,3,FALSE)="BCCA")),0,IF(AND(W$21=1,NOT(VLOOKUP(TRIM(UPPER(SUBSTITUTE($D83," ",""))),'Cleaned Google Form'!$A$1:$M$5000,6,FALSE)="NO")),0,IF(OR(VLOOKUP(TRIM(UPPER(SUBSTITUTE($D83," ",""))),'Cleaned Google Form'!$A$1:$M$5000,8,FALSE)='Main Template'!W$12,VLOOKUP(TRIM(UPPER(SUBSTITUTE($D83," ",""))),'Cleaned Google Form'!$A$1:$M$5000,8,FALSE)='Main Template'!W$13,VLOOKUP(TRIM(UPPER(SUBSTITUTE($D83," ",""))),'Cleaned Google Form'!$A$1:$M$5000,8,FALSE)='Main Template'!W$14,VLOOKUP(TRIM(UPPER(SUBSTITUTE($D83," ",""))),'Cleaned Google Form'!$A$1:$M$5000,8,FALSE)='Main Template'!W$15),0,IF(AND('Main Template'!W$21&gt;=$C$9,'Main Template'!W$19,VLOOKUP(TRIM(UPPER(SUBSTITUTE($D83," ",""))),'Cleaned Google Form'!$A$1:$M$5000,7,FALSE)="YES"),0,IF(IFERROR(FIND('Main Template'!W$17,VLOOKUP(TRIM(UPPER(SUBSTITUTE('Main Template'!$D83," ",""))),'Cleaned Google Form'!$A$1:$M$5000,9,FALSE),1),FALSE),0,1))))),1)</f>
        <v>1</v>
      </c>
      <c r="X83" s="12">
        <f>IFERROR(IF(AND(WEEKDAY('Main Template'!X$18)=1,OR(VLOOKUP(TRIM(UPPER(SUBSTITUTE($D83," ",""))),'Cleaned Google Form'!$A$1:$M$5000,3,FALSE)="SMH",VLOOKUP(TRIM(UPPER(SUBSTITUTE($D83," ",""))),'Cleaned Google Form'!$A$1:$M$5000,3,FALSE)="RCH",VLOOKUP(TRIM(UPPER(SUBSTITUTE($D83," ",""))),'Cleaned Google Form'!$A$1:$M$5000,3,FALSE)="BCCA")),0,IF(AND(X$21=1,NOT(VLOOKUP(TRIM(UPPER(SUBSTITUTE($D83," ",""))),'Cleaned Google Form'!$A$1:$M$5000,6,FALSE)="NO")),0,IF(OR(VLOOKUP(TRIM(UPPER(SUBSTITUTE($D83," ",""))),'Cleaned Google Form'!$A$1:$M$5000,8,FALSE)='Main Template'!X$12,VLOOKUP(TRIM(UPPER(SUBSTITUTE($D83," ",""))),'Cleaned Google Form'!$A$1:$M$5000,8,FALSE)='Main Template'!X$13,VLOOKUP(TRIM(UPPER(SUBSTITUTE($D83," ",""))),'Cleaned Google Form'!$A$1:$M$5000,8,FALSE)='Main Template'!X$14,VLOOKUP(TRIM(UPPER(SUBSTITUTE($D83," ",""))),'Cleaned Google Form'!$A$1:$M$5000,8,FALSE)='Main Template'!X$15),0,IF(AND('Main Template'!X$21&gt;=$C$9,'Main Template'!X$19,VLOOKUP(TRIM(UPPER(SUBSTITUTE($D83," ",""))),'Cleaned Google Form'!$A$1:$M$5000,7,FALSE)="YES"),0,IF(IFERROR(FIND('Main Template'!X$17,VLOOKUP(TRIM(UPPER(SUBSTITUTE('Main Template'!$D83," ",""))),'Cleaned Google Form'!$A$1:$M$5000,9,FALSE),1),FALSE),0,1))))),1)</f>
        <v>1</v>
      </c>
      <c r="Y83" s="12">
        <f>IFERROR(IF(AND(WEEKDAY('Main Template'!Y$18)=1,OR(VLOOKUP(TRIM(UPPER(SUBSTITUTE($D83," ",""))),'Cleaned Google Form'!$A$1:$M$5000,3,FALSE)="SMH",VLOOKUP(TRIM(UPPER(SUBSTITUTE($D83," ",""))),'Cleaned Google Form'!$A$1:$M$5000,3,FALSE)="RCH",VLOOKUP(TRIM(UPPER(SUBSTITUTE($D83," ",""))),'Cleaned Google Form'!$A$1:$M$5000,3,FALSE)="BCCA")),0,IF(AND(Y$21=1,NOT(VLOOKUP(TRIM(UPPER(SUBSTITUTE($D83," ",""))),'Cleaned Google Form'!$A$1:$M$5000,6,FALSE)="NO")),0,IF(OR(VLOOKUP(TRIM(UPPER(SUBSTITUTE($D83," ",""))),'Cleaned Google Form'!$A$1:$M$5000,8,FALSE)='Main Template'!Y$12,VLOOKUP(TRIM(UPPER(SUBSTITUTE($D83," ",""))),'Cleaned Google Form'!$A$1:$M$5000,8,FALSE)='Main Template'!Y$13,VLOOKUP(TRIM(UPPER(SUBSTITUTE($D83," ",""))),'Cleaned Google Form'!$A$1:$M$5000,8,FALSE)='Main Template'!Y$14,VLOOKUP(TRIM(UPPER(SUBSTITUTE($D83," ",""))),'Cleaned Google Form'!$A$1:$M$5000,8,FALSE)='Main Template'!Y$15),0,IF(AND('Main Template'!Y$21&gt;=$C$9,'Main Template'!Y$19,VLOOKUP(TRIM(UPPER(SUBSTITUTE($D83," ",""))),'Cleaned Google Form'!$A$1:$M$5000,7,FALSE)="YES"),0,IF(IFERROR(FIND('Main Template'!Y$17,VLOOKUP(TRIM(UPPER(SUBSTITUTE('Main Template'!$D83," ",""))),'Cleaned Google Form'!$A$1:$M$5000,9,FALSE),1),FALSE),0,1))))),1)</f>
        <v>1</v>
      </c>
      <c r="Z83" s="12">
        <f>IFERROR(IF(AND(WEEKDAY('Main Template'!Z$18)=1,OR(VLOOKUP(TRIM(UPPER(SUBSTITUTE($D83," ",""))),'Cleaned Google Form'!$A$1:$M$5000,3,FALSE)="SMH",VLOOKUP(TRIM(UPPER(SUBSTITUTE($D83," ",""))),'Cleaned Google Form'!$A$1:$M$5000,3,FALSE)="RCH",VLOOKUP(TRIM(UPPER(SUBSTITUTE($D83," ",""))),'Cleaned Google Form'!$A$1:$M$5000,3,FALSE)="BCCA")),0,IF(AND(Z$21=1,NOT(VLOOKUP(TRIM(UPPER(SUBSTITUTE($D83," ",""))),'Cleaned Google Form'!$A$1:$M$5000,6,FALSE)="NO")),0,IF(OR(VLOOKUP(TRIM(UPPER(SUBSTITUTE($D83," ",""))),'Cleaned Google Form'!$A$1:$M$5000,8,FALSE)='Main Template'!Z$12,VLOOKUP(TRIM(UPPER(SUBSTITUTE($D83," ",""))),'Cleaned Google Form'!$A$1:$M$5000,8,FALSE)='Main Template'!Z$13,VLOOKUP(TRIM(UPPER(SUBSTITUTE($D83," ",""))),'Cleaned Google Form'!$A$1:$M$5000,8,FALSE)='Main Template'!Z$14,VLOOKUP(TRIM(UPPER(SUBSTITUTE($D83," ",""))),'Cleaned Google Form'!$A$1:$M$5000,8,FALSE)='Main Template'!Z$15),0,IF(AND('Main Template'!Z$21&gt;=$C$9,'Main Template'!Z$19,VLOOKUP(TRIM(UPPER(SUBSTITUTE($D83," ",""))),'Cleaned Google Form'!$A$1:$M$5000,7,FALSE)="YES"),0,IF(IFERROR(FIND('Main Template'!Z$17,VLOOKUP(TRIM(UPPER(SUBSTITUTE('Main Template'!$D83," ",""))),'Cleaned Google Form'!$A$1:$M$5000,9,FALSE),1),FALSE),0,1))))),1)</f>
        <v>1</v>
      </c>
      <c r="AA83" s="12">
        <f>IFERROR(IF(AND(WEEKDAY('Main Template'!AA$18)=1,OR(VLOOKUP(TRIM(UPPER(SUBSTITUTE($D83," ",""))),'Cleaned Google Form'!$A$1:$M$5000,3,FALSE)="SMH",VLOOKUP(TRIM(UPPER(SUBSTITUTE($D83," ",""))),'Cleaned Google Form'!$A$1:$M$5000,3,FALSE)="RCH",VLOOKUP(TRIM(UPPER(SUBSTITUTE($D83," ",""))),'Cleaned Google Form'!$A$1:$M$5000,3,FALSE)="BCCA")),0,IF(AND(AA$21=1,NOT(VLOOKUP(TRIM(UPPER(SUBSTITUTE($D83," ",""))),'Cleaned Google Form'!$A$1:$M$5000,6,FALSE)="NO")),0,IF(OR(VLOOKUP(TRIM(UPPER(SUBSTITUTE($D83," ",""))),'Cleaned Google Form'!$A$1:$M$5000,8,FALSE)='Main Template'!AA$12,VLOOKUP(TRIM(UPPER(SUBSTITUTE($D83," ",""))),'Cleaned Google Form'!$A$1:$M$5000,8,FALSE)='Main Template'!AA$13,VLOOKUP(TRIM(UPPER(SUBSTITUTE($D83," ",""))),'Cleaned Google Form'!$A$1:$M$5000,8,FALSE)='Main Template'!AA$14,VLOOKUP(TRIM(UPPER(SUBSTITUTE($D83," ",""))),'Cleaned Google Form'!$A$1:$M$5000,8,FALSE)='Main Template'!AA$15),0,IF(AND('Main Template'!AA$21&gt;=$C$9,'Main Template'!AA$19,VLOOKUP(TRIM(UPPER(SUBSTITUTE($D83," ",""))),'Cleaned Google Form'!$A$1:$M$5000,7,FALSE)="YES"),0,IF(IFERROR(FIND('Main Template'!AA$17,VLOOKUP(TRIM(UPPER(SUBSTITUTE('Main Template'!$D83," ",""))),'Cleaned Google Form'!$A$1:$M$5000,9,FALSE),1),FALSE),0,1))))),1)</f>
        <v>1</v>
      </c>
      <c r="AB83" s="12">
        <f>IFERROR(IF(AND(WEEKDAY('Main Template'!AB$18)=1,OR(VLOOKUP(TRIM(UPPER(SUBSTITUTE($D83," ",""))),'Cleaned Google Form'!$A$1:$M$5000,3,FALSE)="SMH",VLOOKUP(TRIM(UPPER(SUBSTITUTE($D83," ",""))),'Cleaned Google Form'!$A$1:$M$5000,3,FALSE)="RCH",VLOOKUP(TRIM(UPPER(SUBSTITUTE($D83," ",""))),'Cleaned Google Form'!$A$1:$M$5000,3,FALSE)="BCCA")),0,IF(AND(AB$21=1,NOT(VLOOKUP(TRIM(UPPER(SUBSTITUTE($D83," ",""))),'Cleaned Google Form'!$A$1:$M$5000,6,FALSE)="NO")),0,IF(OR(VLOOKUP(TRIM(UPPER(SUBSTITUTE($D83," ",""))),'Cleaned Google Form'!$A$1:$M$5000,8,FALSE)='Main Template'!AB$12,VLOOKUP(TRIM(UPPER(SUBSTITUTE($D83," ",""))),'Cleaned Google Form'!$A$1:$M$5000,8,FALSE)='Main Template'!AB$13,VLOOKUP(TRIM(UPPER(SUBSTITUTE($D83," ",""))),'Cleaned Google Form'!$A$1:$M$5000,8,FALSE)='Main Template'!AB$14,VLOOKUP(TRIM(UPPER(SUBSTITUTE($D83," ",""))),'Cleaned Google Form'!$A$1:$M$5000,8,FALSE)='Main Template'!AB$15),0,IF(AND('Main Template'!AB$21&gt;=$C$9,'Main Template'!AB$19,VLOOKUP(TRIM(UPPER(SUBSTITUTE($D83," ",""))),'Cleaned Google Form'!$A$1:$M$5000,7,FALSE)="YES"),0,IF(IFERROR(FIND('Main Template'!AB$17,VLOOKUP(TRIM(UPPER(SUBSTITUTE('Main Template'!$D83," ",""))),'Cleaned Google Form'!$A$1:$M$5000,9,FALSE),1),FALSE),0,1))))),1)</f>
        <v>1</v>
      </c>
      <c r="AC83" s="12">
        <f>IFERROR(IF(AND(WEEKDAY('Main Template'!AC$18)=1,OR(VLOOKUP(TRIM(UPPER(SUBSTITUTE($D83," ",""))),'Cleaned Google Form'!$A$1:$M$5000,3,FALSE)="SMH",VLOOKUP(TRIM(UPPER(SUBSTITUTE($D83," ",""))),'Cleaned Google Form'!$A$1:$M$5000,3,FALSE)="RCH",VLOOKUP(TRIM(UPPER(SUBSTITUTE($D83," ",""))),'Cleaned Google Form'!$A$1:$M$5000,3,FALSE)="BCCA")),0,IF(AND(AC$21=1,NOT(VLOOKUP(TRIM(UPPER(SUBSTITUTE($D83," ",""))),'Cleaned Google Form'!$A$1:$M$5000,6,FALSE)="NO")),0,IF(OR(VLOOKUP(TRIM(UPPER(SUBSTITUTE($D83," ",""))),'Cleaned Google Form'!$A$1:$M$5000,8,FALSE)='Main Template'!AC$12,VLOOKUP(TRIM(UPPER(SUBSTITUTE($D83," ",""))),'Cleaned Google Form'!$A$1:$M$5000,8,FALSE)='Main Template'!AC$13,VLOOKUP(TRIM(UPPER(SUBSTITUTE($D83," ",""))),'Cleaned Google Form'!$A$1:$M$5000,8,FALSE)='Main Template'!AC$14,VLOOKUP(TRIM(UPPER(SUBSTITUTE($D83," ",""))),'Cleaned Google Form'!$A$1:$M$5000,8,FALSE)='Main Template'!AC$15),0,IF(AND('Main Template'!AC$21&gt;=$C$9,'Main Template'!AC$19,VLOOKUP(TRIM(UPPER(SUBSTITUTE($D83," ",""))),'Cleaned Google Form'!$A$1:$M$5000,7,FALSE)="YES"),0,IF(IFERROR(FIND('Main Template'!AC$17,VLOOKUP(TRIM(UPPER(SUBSTITUTE('Main Template'!$D83," ",""))),'Cleaned Google Form'!$A$1:$M$5000,9,FALSE),1),FALSE),0,1))))),1)</f>
        <v>1</v>
      </c>
      <c r="AD83" s="12">
        <f>IFERROR(IF(AND(WEEKDAY('Main Template'!AD$18)=1,OR(VLOOKUP(TRIM(UPPER(SUBSTITUTE($D83," ",""))),'Cleaned Google Form'!$A$1:$M$5000,3,FALSE)="SMH",VLOOKUP(TRIM(UPPER(SUBSTITUTE($D83," ",""))),'Cleaned Google Form'!$A$1:$M$5000,3,FALSE)="RCH",VLOOKUP(TRIM(UPPER(SUBSTITUTE($D83," ",""))),'Cleaned Google Form'!$A$1:$M$5000,3,FALSE)="BCCA")),0,IF(AND(AD$21=1,NOT(VLOOKUP(TRIM(UPPER(SUBSTITUTE($D83," ",""))),'Cleaned Google Form'!$A$1:$M$5000,6,FALSE)="NO")),0,IF(OR(VLOOKUP(TRIM(UPPER(SUBSTITUTE($D83," ",""))),'Cleaned Google Form'!$A$1:$M$5000,8,FALSE)='Main Template'!AD$12,VLOOKUP(TRIM(UPPER(SUBSTITUTE($D83," ",""))),'Cleaned Google Form'!$A$1:$M$5000,8,FALSE)='Main Template'!AD$13,VLOOKUP(TRIM(UPPER(SUBSTITUTE($D83," ",""))),'Cleaned Google Form'!$A$1:$M$5000,8,FALSE)='Main Template'!AD$14,VLOOKUP(TRIM(UPPER(SUBSTITUTE($D83," ",""))),'Cleaned Google Form'!$A$1:$M$5000,8,FALSE)='Main Template'!AD$15),0,IF(AND('Main Template'!AD$21&gt;=$C$9,'Main Template'!AD$19,VLOOKUP(TRIM(UPPER(SUBSTITUTE($D83," ",""))),'Cleaned Google Form'!$A$1:$M$5000,7,FALSE)="YES"),0,IF(IFERROR(FIND('Main Template'!AD$17,VLOOKUP(TRIM(UPPER(SUBSTITUTE('Main Template'!$D83," ",""))),'Cleaned Google Form'!$A$1:$M$5000,9,FALSE),1),FALSE),0,1))))),1)</f>
        <v>1</v>
      </c>
      <c r="AE83" s="12">
        <f>IFERROR(IF(AND(WEEKDAY('Main Template'!AE$18)=1,OR(VLOOKUP(TRIM(UPPER(SUBSTITUTE($D83," ",""))),'Cleaned Google Form'!$A$1:$M$5000,3,FALSE)="SMH",VLOOKUP(TRIM(UPPER(SUBSTITUTE($D83," ",""))),'Cleaned Google Form'!$A$1:$M$5000,3,FALSE)="RCH",VLOOKUP(TRIM(UPPER(SUBSTITUTE($D83," ",""))),'Cleaned Google Form'!$A$1:$M$5000,3,FALSE)="BCCA")),0,IF(AND(AE$21=1,NOT(VLOOKUP(TRIM(UPPER(SUBSTITUTE($D83," ",""))),'Cleaned Google Form'!$A$1:$M$5000,6,FALSE)="NO")),0,IF(OR(VLOOKUP(TRIM(UPPER(SUBSTITUTE($D83," ",""))),'Cleaned Google Form'!$A$1:$M$5000,8,FALSE)='Main Template'!AE$12,VLOOKUP(TRIM(UPPER(SUBSTITUTE($D83," ",""))),'Cleaned Google Form'!$A$1:$M$5000,8,FALSE)='Main Template'!AE$13,VLOOKUP(TRIM(UPPER(SUBSTITUTE($D83," ",""))),'Cleaned Google Form'!$A$1:$M$5000,8,FALSE)='Main Template'!AE$14,VLOOKUP(TRIM(UPPER(SUBSTITUTE($D83," ",""))),'Cleaned Google Form'!$A$1:$M$5000,8,FALSE)='Main Template'!AE$15),0,IF(AND('Main Template'!AE$21&gt;=$C$9,'Main Template'!AE$19,VLOOKUP(TRIM(UPPER(SUBSTITUTE($D83," ",""))),'Cleaned Google Form'!$A$1:$M$5000,7,FALSE)="YES"),0,IF(IFERROR(FIND('Main Template'!AE$17,VLOOKUP(TRIM(UPPER(SUBSTITUTE('Main Template'!$D83," ",""))),'Cleaned Google Form'!$A$1:$M$5000,9,FALSE),1),FALSE),0,1))))),1)</f>
        <v>1</v>
      </c>
      <c r="AF83" s="12">
        <f>IFERROR(IF(AND(WEEKDAY('Main Template'!AF$18)=1,OR(VLOOKUP(TRIM(UPPER(SUBSTITUTE($D83," ",""))),'Cleaned Google Form'!$A$1:$M$5000,3,FALSE)="SMH",VLOOKUP(TRIM(UPPER(SUBSTITUTE($D83," ",""))),'Cleaned Google Form'!$A$1:$M$5000,3,FALSE)="RCH",VLOOKUP(TRIM(UPPER(SUBSTITUTE($D83," ",""))),'Cleaned Google Form'!$A$1:$M$5000,3,FALSE)="BCCA")),0,IF(AND(AF$21=1,NOT(VLOOKUP(TRIM(UPPER(SUBSTITUTE($D83," ",""))),'Cleaned Google Form'!$A$1:$M$5000,6,FALSE)="NO")),0,IF(OR(VLOOKUP(TRIM(UPPER(SUBSTITUTE($D83," ",""))),'Cleaned Google Form'!$A$1:$M$5000,8,FALSE)='Main Template'!AF$12,VLOOKUP(TRIM(UPPER(SUBSTITUTE($D83," ",""))),'Cleaned Google Form'!$A$1:$M$5000,8,FALSE)='Main Template'!AF$13,VLOOKUP(TRIM(UPPER(SUBSTITUTE($D83," ",""))),'Cleaned Google Form'!$A$1:$M$5000,8,FALSE)='Main Template'!AF$14,VLOOKUP(TRIM(UPPER(SUBSTITUTE($D83," ",""))),'Cleaned Google Form'!$A$1:$M$5000,8,FALSE)='Main Template'!AF$15),0,IF(AND('Main Template'!AF$21&gt;=$C$9,'Main Template'!AF$19,VLOOKUP(TRIM(UPPER(SUBSTITUTE($D83," ",""))),'Cleaned Google Form'!$A$1:$M$5000,7,FALSE)="YES"),0,IF(IFERROR(FIND('Main Template'!AF$17,VLOOKUP(TRIM(UPPER(SUBSTITUTE('Main Template'!$D83," ",""))),'Cleaned Google Form'!$A$1:$M$5000,9,FALSE),1),FALSE),0,1))))),1)</f>
        <v>1</v>
      </c>
      <c r="AG83" s="12">
        <f>IFERROR(IF(AND(WEEKDAY('Main Template'!AG$18)=1,OR(VLOOKUP(TRIM(UPPER(SUBSTITUTE($D83," ",""))),'Cleaned Google Form'!$A$1:$M$5000,3,FALSE)="SMH",VLOOKUP(TRIM(UPPER(SUBSTITUTE($D83," ",""))),'Cleaned Google Form'!$A$1:$M$5000,3,FALSE)="RCH",VLOOKUP(TRIM(UPPER(SUBSTITUTE($D83," ",""))),'Cleaned Google Form'!$A$1:$M$5000,3,FALSE)="BCCA")),0,IF(AND(AG$21=1,NOT(VLOOKUP(TRIM(UPPER(SUBSTITUTE($D83," ",""))),'Cleaned Google Form'!$A$1:$M$5000,6,FALSE)="NO")),0,IF(OR(VLOOKUP(TRIM(UPPER(SUBSTITUTE($D83," ",""))),'Cleaned Google Form'!$A$1:$M$5000,8,FALSE)='Main Template'!AG$12,VLOOKUP(TRIM(UPPER(SUBSTITUTE($D83," ",""))),'Cleaned Google Form'!$A$1:$M$5000,8,FALSE)='Main Template'!AG$13,VLOOKUP(TRIM(UPPER(SUBSTITUTE($D83," ",""))),'Cleaned Google Form'!$A$1:$M$5000,8,FALSE)='Main Template'!AG$14,VLOOKUP(TRIM(UPPER(SUBSTITUTE($D83," ",""))),'Cleaned Google Form'!$A$1:$M$5000,8,FALSE)='Main Template'!AG$15),0,IF(AND('Main Template'!AG$21&gt;=$C$9,'Main Template'!AG$19,VLOOKUP(TRIM(UPPER(SUBSTITUTE($D83," ",""))),'Cleaned Google Form'!$A$1:$M$5000,7,FALSE)="YES"),0,IF(IFERROR(FIND('Main Template'!AG$17,VLOOKUP(TRIM(UPPER(SUBSTITUTE('Main Template'!$D83," ",""))),'Cleaned Google Form'!$A$1:$M$5000,9,FALSE),1),FALSE),0,1))))),1)</f>
        <v>1</v>
      </c>
      <c r="AH83" s="12">
        <f>IFERROR(IF(AND(WEEKDAY('Main Template'!AH$18)=1,OR(VLOOKUP(TRIM(UPPER(SUBSTITUTE($D83," ",""))),'Cleaned Google Form'!$A$1:$M$5000,3,FALSE)="SMH",VLOOKUP(TRIM(UPPER(SUBSTITUTE($D83," ",""))),'Cleaned Google Form'!$A$1:$M$5000,3,FALSE)="RCH",VLOOKUP(TRIM(UPPER(SUBSTITUTE($D83," ",""))),'Cleaned Google Form'!$A$1:$M$5000,3,FALSE)="BCCA")),0,IF(AND(AH$21=1,NOT(VLOOKUP(TRIM(UPPER(SUBSTITUTE($D83," ",""))),'Cleaned Google Form'!$A$1:$M$5000,6,FALSE)="NO")),0,IF(OR(VLOOKUP(TRIM(UPPER(SUBSTITUTE($D83," ",""))),'Cleaned Google Form'!$A$1:$M$5000,8,FALSE)='Main Template'!AH$12,VLOOKUP(TRIM(UPPER(SUBSTITUTE($D83," ",""))),'Cleaned Google Form'!$A$1:$M$5000,8,FALSE)='Main Template'!AH$13,VLOOKUP(TRIM(UPPER(SUBSTITUTE($D83," ",""))),'Cleaned Google Form'!$A$1:$M$5000,8,FALSE)='Main Template'!AH$14,VLOOKUP(TRIM(UPPER(SUBSTITUTE($D83," ",""))),'Cleaned Google Form'!$A$1:$M$5000,8,FALSE)='Main Template'!AH$15),0,IF(AND('Main Template'!AH$21&gt;=$C$9,'Main Template'!AH$19,VLOOKUP(TRIM(UPPER(SUBSTITUTE($D83," ",""))),'Cleaned Google Form'!$A$1:$M$5000,7,FALSE)="YES"),0,IF(IFERROR(FIND('Main Template'!AH$17,VLOOKUP(TRIM(UPPER(SUBSTITUTE('Main Template'!$D83," ",""))),'Cleaned Google Form'!$A$1:$M$5000,9,FALSE),1),FALSE),0,1))))),1)</f>
        <v>1</v>
      </c>
      <c r="AI83" s="12">
        <f>IFERROR(IF(AND(WEEKDAY('Main Template'!AI$18)=1,OR(VLOOKUP(TRIM(UPPER(SUBSTITUTE($D83," ",""))),'Cleaned Google Form'!$A$1:$M$5000,3,FALSE)="SMH",VLOOKUP(TRIM(UPPER(SUBSTITUTE($D83," ",""))),'Cleaned Google Form'!$A$1:$M$5000,3,FALSE)="RCH",VLOOKUP(TRIM(UPPER(SUBSTITUTE($D83," ",""))),'Cleaned Google Form'!$A$1:$M$5000,3,FALSE)="BCCA")),0,IF(AND(AI$21=1,NOT(VLOOKUP(TRIM(UPPER(SUBSTITUTE($D83," ",""))),'Cleaned Google Form'!$A$1:$M$5000,6,FALSE)="NO")),0,IF(OR(VLOOKUP(TRIM(UPPER(SUBSTITUTE($D83," ",""))),'Cleaned Google Form'!$A$1:$M$5000,8,FALSE)='Main Template'!AI$12,VLOOKUP(TRIM(UPPER(SUBSTITUTE($D83," ",""))),'Cleaned Google Form'!$A$1:$M$5000,8,FALSE)='Main Template'!AI$13,VLOOKUP(TRIM(UPPER(SUBSTITUTE($D83," ",""))),'Cleaned Google Form'!$A$1:$M$5000,8,FALSE)='Main Template'!AI$14,VLOOKUP(TRIM(UPPER(SUBSTITUTE($D83," ",""))),'Cleaned Google Form'!$A$1:$M$5000,8,FALSE)='Main Template'!AI$15),0,IF(AND('Main Template'!AI$21&gt;=$C$9,'Main Template'!AI$19,VLOOKUP(TRIM(UPPER(SUBSTITUTE($D83," ",""))),'Cleaned Google Form'!$A$1:$M$5000,7,FALSE)="YES"),0,IF(IFERROR(FIND('Main Template'!AI$17,VLOOKUP(TRIM(UPPER(SUBSTITUTE('Main Template'!$D83," ",""))),'Cleaned Google Form'!$A$1:$M$5000,9,FALSE),1),FALSE),0,1))))),1)</f>
        <v>1</v>
      </c>
      <c r="AJ83" s="12">
        <f>IFERROR(IF(AND(WEEKDAY('Main Template'!AJ$18)=1,OR(VLOOKUP(TRIM(UPPER(SUBSTITUTE($D83," ",""))),'Cleaned Google Form'!$A$1:$M$5000,3,FALSE)="SMH",VLOOKUP(TRIM(UPPER(SUBSTITUTE($D83," ",""))),'Cleaned Google Form'!$A$1:$M$5000,3,FALSE)="RCH",VLOOKUP(TRIM(UPPER(SUBSTITUTE($D83," ",""))),'Cleaned Google Form'!$A$1:$M$5000,3,FALSE)="BCCA")),0,IF(AND(AJ$21=1,NOT(VLOOKUP(TRIM(UPPER(SUBSTITUTE($D83," ",""))),'Cleaned Google Form'!$A$1:$M$5000,6,FALSE)="NO")),0,IF(OR(VLOOKUP(TRIM(UPPER(SUBSTITUTE($D83," ",""))),'Cleaned Google Form'!$A$1:$M$5000,8,FALSE)='Main Template'!AJ$12,VLOOKUP(TRIM(UPPER(SUBSTITUTE($D83," ",""))),'Cleaned Google Form'!$A$1:$M$5000,8,FALSE)='Main Template'!AJ$13,VLOOKUP(TRIM(UPPER(SUBSTITUTE($D83," ",""))),'Cleaned Google Form'!$A$1:$M$5000,8,FALSE)='Main Template'!AJ$14,VLOOKUP(TRIM(UPPER(SUBSTITUTE($D83," ",""))),'Cleaned Google Form'!$A$1:$M$5000,8,FALSE)='Main Template'!AJ$15),0,IF(AND('Main Template'!AJ$21&gt;=$C$9,'Main Template'!AJ$19,VLOOKUP(TRIM(UPPER(SUBSTITUTE($D83," ",""))),'Cleaned Google Form'!$A$1:$M$5000,7,FALSE)="YES"),0,IF(IFERROR(FIND('Main Template'!AJ$17,VLOOKUP(TRIM(UPPER(SUBSTITUTE('Main Template'!$D83," ",""))),'Cleaned Google Form'!$A$1:$M$5000,9,FALSE),1),FALSE),0,1))))),1)</f>
        <v>1</v>
      </c>
      <c r="AK83" s="12">
        <f>IFERROR(IF(AND(WEEKDAY('Main Template'!AK$18)=1,OR(VLOOKUP(TRIM(UPPER(SUBSTITUTE($D83," ",""))),'Cleaned Google Form'!$A$1:$M$5000,3,FALSE)="SMH",VLOOKUP(TRIM(UPPER(SUBSTITUTE($D83," ",""))),'Cleaned Google Form'!$A$1:$M$5000,3,FALSE)="RCH",VLOOKUP(TRIM(UPPER(SUBSTITUTE($D83," ",""))),'Cleaned Google Form'!$A$1:$M$5000,3,FALSE)="BCCA")),0,IF(AND(AK$21=1,NOT(VLOOKUP(TRIM(UPPER(SUBSTITUTE($D83," ",""))),'Cleaned Google Form'!$A$1:$M$5000,6,FALSE)="NO")),0,IF(OR(VLOOKUP(TRIM(UPPER(SUBSTITUTE($D83," ",""))),'Cleaned Google Form'!$A$1:$M$5000,8,FALSE)='Main Template'!AK$12,VLOOKUP(TRIM(UPPER(SUBSTITUTE($D83," ",""))),'Cleaned Google Form'!$A$1:$M$5000,8,FALSE)='Main Template'!AK$13,VLOOKUP(TRIM(UPPER(SUBSTITUTE($D83," ",""))),'Cleaned Google Form'!$A$1:$M$5000,8,FALSE)='Main Template'!AK$14,VLOOKUP(TRIM(UPPER(SUBSTITUTE($D83," ",""))),'Cleaned Google Form'!$A$1:$M$5000,8,FALSE)='Main Template'!AK$15),0,IF(AND('Main Template'!AK$21&gt;=$C$9,'Main Template'!AK$19,VLOOKUP(TRIM(UPPER(SUBSTITUTE($D83," ",""))),'Cleaned Google Form'!$A$1:$M$5000,7,FALSE)="YES"),0,IF(IFERROR(FIND('Main Template'!AK$17,VLOOKUP(TRIM(UPPER(SUBSTITUTE('Main Template'!$D83," ",""))),'Cleaned Google Form'!$A$1:$M$5000,9,FALSE),1),FALSE),0,1))))),1)</f>
        <v>1</v>
      </c>
      <c r="AL83" s="12">
        <f>IFERROR(IF(AND(WEEKDAY('Main Template'!AL$18)=1,OR(VLOOKUP(TRIM(UPPER(SUBSTITUTE($D83," ",""))),'Cleaned Google Form'!$A$1:$M$5000,3,FALSE)="SMH",VLOOKUP(TRIM(UPPER(SUBSTITUTE($D83," ",""))),'Cleaned Google Form'!$A$1:$M$5000,3,FALSE)="RCH",VLOOKUP(TRIM(UPPER(SUBSTITUTE($D83," ",""))),'Cleaned Google Form'!$A$1:$M$5000,3,FALSE)="BCCA")),0,IF(AND(AL$21=1,NOT(VLOOKUP(TRIM(UPPER(SUBSTITUTE($D83," ",""))),'Cleaned Google Form'!$A$1:$M$5000,6,FALSE)="NO")),0,IF(OR(VLOOKUP(TRIM(UPPER(SUBSTITUTE($D83," ",""))),'Cleaned Google Form'!$A$1:$M$5000,8,FALSE)='Main Template'!AL$12,VLOOKUP(TRIM(UPPER(SUBSTITUTE($D83," ",""))),'Cleaned Google Form'!$A$1:$M$5000,8,FALSE)='Main Template'!AL$13,VLOOKUP(TRIM(UPPER(SUBSTITUTE($D83," ",""))),'Cleaned Google Form'!$A$1:$M$5000,8,FALSE)='Main Template'!AL$14,VLOOKUP(TRIM(UPPER(SUBSTITUTE($D83," ",""))),'Cleaned Google Form'!$A$1:$M$5000,8,FALSE)='Main Template'!AL$15),0,IF(AND('Main Template'!AL$21&gt;=$C$9,'Main Template'!AL$19,VLOOKUP(TRIM(UPPER(SUBSTITUTE($D83," ",""))),'Cleaned Google Form'!$A$1:$M$5000,7,FALSE)="YES"),0,IF(IFERROR(FIND('Main Template'!AL$17,VLOOKUP(TRIM(UPPER(SUBSTITUTE('Main Template'!$D83," ",""))),'Cleaned Google Form'!$A$1:$M$5000,9,FALSE),1),FALSE),0,1))))),1)</f>
        <v>1</v>
      </c>
      <c r="AM83" s="12">
        <f>IFERROR(IF(AND(WEEKDAY('Main Template'!AM$18)=1,OR(VLOOKUP(TRIM(UPPER(SUBSTITUTE($D83," ",""))),'Cleaned Google Form'!$A$1:$M$5000,3,FALSE)="SMH",VLOOKUP(TRIM(UPPER(SUBSTITUTE($D83," ",""))),'Cleaned Google Form'!$A$1:$M$5000,3,FALSE)="RCH",VLOOKUP(TRIM(UPPER(SUBSTITUTE($D83," ",""))),'Cleaned Google Form'!$A$1:$M$5000,3,FALSE)="BCCA")),0,IF(AND(AM$21=1,NOT(VLOOKUP(TRIM(UPPER(SUBSTITUTE($D83," ",""))),'Cleaned Google Form'!$A$1:$M$5000,6,FALSE)="NO")),0,IF(OR(VLOOKUP(TRIM(UPPER(SUBSTITUTE($D83," ",""))),'Cleaned Google Form'!$A$1:$M$5000,8,FALSE)='Main Template'!AM$12,VLOOKUP(TRIM(UPPER(SUBSTITUTE($D83," ",""))),'Cleaned Google Form'!$A$1:$M$5000,8,FALSE)='Main Template'!AM$13,VLOOKUP(TRIM(UPPER(SUBSTITUTE($D83," ",""))),'Cleaned Google Form'!$A$1:$M$5000,8,FALSE)='Main Template'!AM$14,VLOOKUP(TRIM(UPPER(SUBSTITUTE($D83," ",""))),'Cleaned Google Form'!$A$1:$M$5000,8,FALSE)='Main Template'!AM$15),0,IF(AND('Main Template'!AM$21&gt;=$C$9,'Main Template'!AM$19,VLOOKUP(TRIM(UPPER(SUBSTITUTE($D83," ",""))),'Cleaned Google Form'!$A$1:$M$5000,7,FALSE)="YES"),0,IF(IFERROR(FIND('Main Template'!AM$17,VLOOKUP(TRIM(UPPER(SUBSTITUTE('Main Template'!$D83," ",""))),'Cleaned Google Form'!$A$1:$M$5000,9,FALSE),1),FALSE),0,1))))),1)</f>
        <v>1</v>
      </c>
      <c r="AN83" s="12">
        <f>IFERROR(IF(AND(WEEKDAY('Main Template'!AN$18)=1,OR(VLOOKUP(TRIM(UPPER(SUBSTITUTE($D83," ",""))),'Cleaned Google Form'!$A$1:$M$5000,3,FALSE)="SMH",VLOOKUP(TRIM(UPPER(SUBSTITUTE($D83," ",""))),'Cleaned Google Form'!$A$1:$M$5000,3,FALSE)="RCH",VLOOKUP(TRIM(UPPER(SUBSTITUTE($D83," ",""))),'Cleaned Google Form'!$A$1:$M$5000,3,FALSE)="BCCA")),0,IF(AND(AN$21=1,NOT(VLOOKUP(TRIM(UPPER(SUBSTITUTE($D83," ",""))),'Cleaned Google Form'!$A$1:$M$5000,6,FALSE)="NO")),0,IF(OR(VLOOKUP(TRIM(UPPER(SUBSTITUTE($D83," ",""))),'Cleaned Google Form'!$A$1:$M$5000,8,FALSE)='Main Template'!AN$12,VLOOKUP(TRIM(UPPER(SUBSTITUTE($D83," ",""))),'Cleaned Google Form'!$A$1:$M$5000,8,FALSE)='Main Template'!AN$13,VLOOKUP(TRIM(UPPER(SUBSTITUTE($D83," ",""))),'Cleaned Google Form'!$A$1:$M$5000,8,FALSE)='Main Template'!AN$14,VLOOKUP(TRIM(UPPER(SUBSTITUTE($D83," ",""))),'Cleaned Google Form'!$A$1:$M$5000,8,FALSE)='Main Template'!AN$15),0,IF(AND('Main Template'!AN$21&gt;=$C$9,'Main Template'!AN$19,VLOOKUP(TRIM(UPPER(SUBSTITUTE($D83," ",""))),'Cleaned Google Form'!$A$1:$M$5000,7,FALSE)="YES"),0,IF(IFERROR(FIND('Main Template'!AN$17,VLOOKUP(TRIM(UPPER(SUBSTITUTE('Main Template'!$D83," ",""))),'Cleaned Google Form'!$A$1:$M$5000,9,FALSE),1),FALSE),0,1))))),1)</f>
        <v>1</v>
      </c>
    </row>
    <row r="84" spans="2:40">
      <c r="B84" t="str">
        <f>IFERROR(IF(ISNUMBER(MATCH(UPPER(SUBSTITUTE(D84," ","")),'Cleaned Google Form'!$A:$A,0)),"","Oops"),"Not Present")</f>
        <v/>
      </c>
      <c r="C84" s="4">
        <f>I84</f>
        <v>63</v>
      </c>
      <c r="D84" s="4" t="s">
        <v>219</v>
      </c>
      <c r="E84" s="4">
        <f>IFERROR(IF(VLOOKUP(TRIM(UPPER(SUBSTITUTE(D84," ",""))),'Cleaned Google Form'!$A$1:$L$5000,5,FALSE)="YES",1,0),0)</f>
        <v>0</v>
      </c>
      <c r="F84" s="4">
        <f>IFERROR(IF(RIGHT(VLOOKUP(TRIM(UPPER(SUBSTITUTE(D84," ",""))),'Cleaned Google Form'!$A$1:$L$5000,2,FALSE),1)="1",1,0),0)</f>
        <v>1</v>
      </c>
      <c r="G84" s="4">
        <f>IFERROR(IF(VLOOKUP(TRIM(UPPER(SUBSTITUTE(D84," ",""))),'Cleaned Google Form'!$A$1:$L$5000,3,FALSE)="VGH",1,0),0)</f>
        <v>0</v>
      </c>
      <c r="H84" s="4">
        <f>IFERROR(IF(G84+IFERROR(IF(VLOOKUP(TRIM(UPPER(SUBSTITUTE(D84," ",""))),'Cleaned Google Form'!$A$1:$L$5000,3,FALSE)="SPH",1,0),0)=0,1,0),0)</f>
        <v>1</v>
      </c>
      <c r="I84" s="4">
        <f>IF(I83="Resident Index",1,I83+1)</f>
        <v>63</v>
      </c>
      <c r="J84" s="12">
        <f>IFERROR(IF(AND(WEEKDAY('Main Template'!J$18)=1,OR(VLOOKUP(TRIM(UPPER(SUBSTITUTE($D84," ",""))),'Cleaned Google Form'!$A$1:$M$5000,3,FALSE)="SMH",VLOOKUP(TRIM(UPPER(SUBSTITUTE($D84," ",""))),'Cleaned Google Form'!$A$1:$M$5000,3,FALSE)="RCH",VLOOKUP(TRIM(UPPER(SUBSTITUTE($D84," ",""))),'Cleaned Google Form'!$A$1:$M$5000,3,FALSE)="BCCA")),0,IF(AND(J$21=1,NOT(VLOOKUP(TRIM(UPPER(SUBSTITUTE($D84," ",""))),'Cleaned Google Form'!$A$1:$M$5000,6,FALSE)="NO")),0,IF(OR(VLOOKUP(TRIM(UPPER(SUBSTITUTE($D84," ",""))),'Cleaned Google Form'!$A$1:$M$5000,8,FALSE)='Main Template'!J$12,VLOOKUP(TRIM(UPPER(SUBSTITUTE($D84," ",""))),'Cleaned Google Form'!$A$1:$M$5000,8,FALSE)='Main Template'!J$13,VLOOKUP(TRIM(UPPER(SUBSTITUTE($D84," ",""))),'Cleaned Google Form'!$A$1:$M$5000,8,FALSE)='Main Template'!J$14,VLOOKUP(TRIM(UPPER(SUBSTITUTE($D84," ",""))),'Cleaned Google Form'!$A$1:$M$5000,8,FALSE)='Main Template'!J$15),0,IF(AND('Main Template'!J$21&gt;=$C$9,'Main Template'!J$19,VLOOKUP(TRIM(UPPER(SUBSTITUTE($D84," ",""))),'Cleaned Google Form'!$A$1:$M$5000,7,FALSE)="YES"),0,IF(IFERROR(FIND('Main Template'!J$17,VLOOKUP(TRIM(UPPER(SUBSTITUTE('Main Template'!$D84," ",""))),'Cleaned Google Form'!$A$1:$M$5000,9,FALSE),1),FALSE),0,1))))),1)</f>
        <v>0</v>
      </c>
      <c r="K84" s="12">
        <f>IFERROR(IF(AND(WEEKDAY('Main Template'!K$18)=1,OR(VLOOKUP(TRIM(UPPER(SUBSTITUTE($D84," ",""))),'Cleaned Google Form'!$A$1:$M$5000,3,FALSE)="SMH",VLOOKUP(TRIM(UPPER(SUBSTITUTE($D84," ",""))),'Cleaned Google Form'!$A$1:$M$5000,3,FALSE)="RCH",VLOOKUP(TRIM(UPPER(SUBSTITUTE($D84," ",""))),'Cleaned Google Form'!$A$1:$M$5000,3,FALSE)="BCCA")),0,IF(AND(K$21=1,NOT(VLOOKUP(TRIM(UPPER(SUBSTITUTE($D84," ",""))),'Cleaned Google Form'!$A$1:$M$5000,6,FALSE)="NO")),0,IF(OR(VLOOKUP(TRIM(UPPER(SUBSTITUTE($D84," ",""))),'Cleaned Google Form'!$A$1:$M$5000,8,FALSE)='Main Template'!K$12,VLOOKUP(TRIM(UPPER(SUBSTITUTE($D84," ",""))),'Cleaned Google Form'!$A$1:$M$5000,8,FALSE)='Main Template'!K$13,VLOOKUP(TRIM(UPPER(SUBSTITUTE($D84," ",""))),'Cleaned Google Form'!$A$1:$M$5000,8,FALSE)='Main Template'!K$14,VLOOKUP(TRIM(UPPER(SUBSTITUTE($D84," ",""))),'Cleaned Google Form'!$A$1:$M$5000,8,FALSE)='Main Template'!K$15),0,IF(AND('Main Template'!K$21&gt;=$C$9,'Main Template'!K$19,VLOOKUP(TRIM(UPPER(SUBSTITUTE($D84," ",""))),'Cleaned Google Form'!$A$1:$M$5000,7,FALSE)="YES"),0,IF(IFERROR(FIND('Main Template'!K$17,VLOOKUP(TRIM(UPPER(SUBSTITUTE('Main Template'!$D84," ",""))),'Cleaned Google Form'!$A$1:$M$5000,9,FALSE),1),FALSE),0,1))))),1)</f>
        <v>1</v>
      </c>
      <c r="L84" s="12">
        <f>IFERROR(IF(AND(WEEKDAY('Main Template'!L$18)=1,OR(VLOOKUP(TRIM(UPPER(SUBSTITUTE($D84," ",""))),'Cleaned Google Form'!$A$1:$M$5000,3,FALSE)="SMH",VLOOKUP(TRIM(UPPER(SUBSTITUTE($D84," ",""))),'Cleaned Google Form'!$A$1:$M$5000,3,FALSE)="RCH",VLOOKUP(TRIM(UPPER(SUBSTITUTE($D84," ",""))),'Cleaned Google Form'!$A$1:$M$5000,3,FALSE)="BCCA")),0,IF(AND(L$21=1,NOT(VLOOKUP(TRIM(UPPER(SUBSTITUTE($D84," ",""))),'Cleaned Google Form'!$A$1:$M$5000,6,FALSE)="NO")),0,IF(OR(VLOOKUP(TRIM(UPPER(SUBSTITUTE($D84," ",""))),'Cleaned Google Form'!$A$1:$M$5000,8,FALSE)='Main Template'!L$12,VLOOKUP(TRIM(UPPER(SUBSTITUTE($D84," ",""))),'Cleaned Google Form'!$A$1:$M$5000,8,FALSE)='Main Template'!L$13,VLOOKUP(TRIM(UPPER(SUBSTITUTE($D84," ",""))),'Cleaned Google Form'!$A$1:$M$5000,8,FALSE)='Main Template'!L$14,VLOOKUP(TRIM(UPPER(SUBSTITUTE($D84," ",""))),'Cleaned Google Form'!$A$1:$M$5000,8,FALSE)='Main Template'!L$15),0,IF(AND('Main Template'!L$21&gt;=$C$9,'Main Template'!L$19,VLOOKUP(TRIM(UPPER(SUBSTITUTE($D84," ",""))),'Cleaned Google Form'!$A$1:$M$5000,7,FALSE)="YES"),0,IF(IFERROR(FIND('Main Template'!L$17,VLOOKUP(TRIM(UPPER(SUBSTITUTE('Main Template'!$D84," ",""))),'Cleaned Google Form'!$A$1:$M$5000,9,FALSE),1),FALSE),0,1))))),1)</f>
        <v>1</v>
      </c>
      <c r="M84" s="12">
        <f>IFERROR(IF(AND(WEEKDAY('Main Template'!M$18)=1,OR(VLOOKUP(TRIM(UPPER(SUBSTITUTE($D84," ",""))),'Cleaned Google Form'!$A$1:$M$5000,3,FALSE)="SMH",VLOOKUP(TRIM(UPPER(SUBSTITUTE($D84," ",""))),'Cleaned Google Form'!$A$1:$M$5000,3,FALSE)="RCH",VLOOKUP(TRIM(UPPER(SUBSTITUTE($D84," ",""))),'Cleaned Google Form'!$A$1:$M$5000,3,FALSE)="BCCA")),0,IF(AND(M$21=1,NOT(VLOOKUP(TRIM(UPPER(SUBSTITUTE($D84," ",""))),'Cleaned Google Form'!$A$1:$M$5000,6,FALSE)="NO")),0,IF(OR(VLOOKUP(TRIM(UPPER(SUBSTITUTE($D84," ",""))),'Cleaned Google Form'!$A$1:$M$5000,8,FALSE)='Main Template'!M$12,VLOOKUP(TRIM(UPPER(SUBSTITUTE($D84," ",""))),'Cleaned Google Form'!$A$1:$M$5000,8,FALSE)='Main Template'!M$13,VLOOKUP(TRIM(UPPER(SUBSTITUTE($D84," ",""))),'Cleaned Google Form'!$A$1:$M$5000,8,FALSE)='Main Template'!M$14,VLOOKUP(TRIM(UPPER(SUBSTITUTE($D84," ",""))),'Cleaned Google Form'!$A$1:$M$5000,8,FALSE)='Main Template'!M$15),0,IF(AND('Main Template'!M$21&gt;=$C$9,'Main Template'!M$19,VLOOKUP(TRIM(UPPER(SUBSTITUTE($D84," ",""))),'Cleaned Google Form'!$A$1:$M$5000,7,FALSE)="YES"),0,IF(IFERROR(FIND('Main Template'!M$17,VLOOKUP(TRIM(UPPER(SUBSTITUTE('Main Template'!$D84," ",""))),'Cleaned Google Form'!$A$1:$M$5000,9,FALSE),1),FALSE),0,1))))),1)</f>
        <v>1</v>
      </c>
      <c r="N84" s="12">
        <f>IFERROR(IF(AND(WEEKDAY('Main Template'!N$18)=1,OR(VLOOKUP(TRIM(UPPER(SUBSTITUTE($D84," ",""))),'Cleaned Google Form'!$A$1:$M$5000,3,FALSE)="SMH",VLOOKUP(TRIM(UPPER(SUBSTITUTE($D84," ",""))),'Cleaned Google Form'!$A$1:$M$5000,3,FALSE)="RCH",VLOOKUP(TRIM(UPPER(SUBSTITUTE($D84," ",""))),'Cleaned Google Form'!$A$1:$M$5000,3,FALSE)="BCCA")),0,IF(AND(N$21=1,NOT(VLOOKUP(TRIM(UPPER(SUBSTITUTE($D84," ",""))),'Cleaned Google Form'!$A$1:$M$5000,6,FALSE)="NO")),0,IF(OR(VLOOKUP(TRIM(UPPER(SUBSTITUTE($D84," ",""))),'Cleaned Google Form'!$A$1:$M$5000,8,FALSE)='Main Template'!N$12,VLOOKUP(TRIM(UPPER(SUBSTITUTE($D84," ",""))),'Cleaned Google Form'!$A$1:$M$5000,8,FALSE)='Main Template'!N$13,VLOOKUP(TRIM(UPPER(SUBSTITUTE($D84," ",""))),'Cleaned Google Form'!$A$1:$M$5000,8,FALSE)='Main Template'!N$14,VLOOKUP(TRIM(UPPER(SUBSTITUTE($D84," ",""))),'Cleaned Google Form'!$A$1:$M$5000,8,FALSE)='Main Template'!N$15),0,IF(AND('Main Template'!N$21&gt;=$C$9,'Main Template'!N$19,VLOOKUP(TRIM(UPPER(SUBSTITUTE($D84," ",""))),'Cleaned Google Form'!$A$1:$M$5000,7,FALSE)="YES"),0,IF(IFERROR(FIND('Main Template'!N$17,VLOOKUP(TRIM(UPPER(SUBSTITUTE('Main Template'!$D84," ",""))),'Cleaned Google Form'!$A$1:$M$5000,9,FALSE),1),FALSE),0,1))))),1)</f>
        <v>1</v>
      </c>
      <c r="O84" s="12">
        <f>IFERROR(IF(AND(WEEKDAY('Main Template'!O$18)=1,OR(VLOOKUP(TRIM(UPPER(SUBSTITUTE($D84," ",""))),'Cleaned Google Form'!$A$1:$M$5000,3,FALSE)="SMH",VLOOKUP(TRIM(UPPER(SUBSTITUTE($D84," ",""))),'Cleaned Google Form'!$A$1:$M$5000,3,FALSE)="RCH",VLOOKUP(TRIM(UPPER(SUBSTITUTE($D84," ",""))),'Cleaned Google Form'!$A$1:$M$5000,3,FALSE)="BCCA")),0,IF(AND(O$21=1,NOT(VLOOKUP(TRIM(UPPER(SUBSTITUTE($D84," ",""))),'Cleaned Google Form'!$A$1:$M$5000,6,FALSE)="NO")),0,IF(OR(VLOOKUP(TRIM(UPPER(SUBSTITUTE($D84," ",""))),'Cleaned Google Form'!$A$1:$M$5000,8,FALSE)='Main Template'!O$12,VLOOKUP(TRIM(UPPER(SUBSTITUTE($D84," ",""))),'Cleaned Google Form'!$A$1:$M$5000,8,FALSE)='Main Template'!O$13,VLOOKUP(TRIM(UPPER(SUBSTITUTE($D84," ",""))),'Cleaned Google Form'!$A$1:$M$5000,8,FALSE)='Main Template'!O$14,VLOOKUP(TRIM(UPPER(SUBSTITUTE($D84," ",""))),'Cleaned Google Form'!$A$1:$M$5000,8,FALSE)='Main Template'!O$15),0,IF(AND('Main Template'!O$21&gt;=$C$9,'Main Template'!O$19,VLOOKUP(TRIM(UPPER(SUBSTITUTE($D84," ",""))),'Cleaned Google Form'!$A$1:$M$5000,7,FALSE)="YES"),0,IF(IFERROR(FIND('Main Template'!O$17,VLOOKUP(TRIM(UPPER(SUBSTITUTE('Main Template'!$D84," ",""))),'Cleaned Google Form'!$A$1:$M$5000,9,FALSE),1),FALSE),0,1))))),1)</f>
        <v>1</v>
      </c>
      <c r="P84" s="12">
        <f>IFERROR(IF(AND(WEEKDAY('Main Template'!P$18)=1,OR(VLOOKUP(TRIM(UPPER(SUBSTITUTE($D84," ",""))),'Cleaned Google Form'!$A$1:$M$5000,3,FALSE)="SMH",VLOOKUP(TRIM(UPPER(SUBSTITUTE($D84," ",""))),'Cleaned Google Form'!$A$1:$M$5000,3,FALSE)="RCH",VLOOKUP(TRIM(UPPER(SUBSTITUTE($D84," ",""))),'Cleaned Google Form'!$A$1:$M$5000,3,FALSE)="BCCA")),0,IF(AND(P$21=1,NOT(VLOOKUP(TRIM(UPPER(SUBSTITUTE($D84," ",""))),'Cleaned Google Form'!$A$1:$M$5000,6,FALSE)="NO")),0,IF(OR(VLOOKUP(TRIM(UPPER(SUBSTITUTE($D84," ",""))),'Cleaned Google Form'!$A$1:$M$5000,8,FALSE)='Main Template'!P$12,VLOOKUP(TRIM(UPPER(SUBSTITUTE($D84," ",""))),'Cleaned Google Form'!$A$1:$M$5000,8,FALSE)='Main Template'!P$13,VLOOKUP(TRIM(UPPER(SUBSTITUTE($D84," ",""))),'Cleaned Google Form'!$A$1:$M$5000,8,FALSE)='Main Template'!P$14,VLOOKUP(TRIM(UPPER(SUBSTITUTE($D84," ",""))),'Cleaned Google Form'!$A$1:$M$5000,8,FALSE)='Main Template'!P$15),0,IF(AND('Main Template'!P$21&gt;=$C$9,'Main Template'!P$19,VLOOKUP(TRIM(UPPER(SUBSTITUTE($D84," ",""))),'Cleaned Google Form'!$A$1:$M$5000,7,FALSE)="YES"),0,IF(IFERROR(FIND('Main Template'!P$17,VLOOKUP(TRIM(UPPER(SUBSTITUTE('Main Template'!$D84," ",""))),'Cleaned Google Form'!$A$1:$M$5000,9,FALSE),1),FALSE),0,1))))),1)</f>
        <v>0</v>
      </c>
      <c r="Q84" s="12">
        <f>IFERROR(IF(AND(WEEKDAY('Main Template'!Q$18)=1,OR(VLOOKUP(TRIM(UPPER(SUBSTITUTE($D84," ",""))),'Cleaned Google Form'!$A$1:$M$5000,3,FALSE)="SMH",VLOOKUP(TRIM(UPPER(SUBSTITUTE($D84," ",""))),'Cleaned Google Form'!$A$1:$M$5000,3,FALSE)="RCH",VLOOKUP(TRIM(UPPER(SUBSTITUTE($D84," ",""))),'Cleaned Google Form'!$A$1:$M$5000,3,FALSE)="BCCA")),0,IF(AND(Q$21=1,NOT(VLOOKUP(TRIM(UPPER(SUBSTITUTE($D84," ",""))),'Cleaned Google Form'!$A$1:$M$5000,6,FALSE)="NO")),0,IF(OR(VLOOKUP(TRIM(UPPER(SUBSTITUTE($D84," ",""))),'Cleaned Google Form'!$A$1:$M$5000,8,FALSE)='Main Template'!Q$12,VLOOKUP(TRIM(UPPER(SUBSTITUTE($D84," ",""))),'Cleaned Google Form'!$A$1:$M$5000,8,FALSE)='Main Template'!Q$13,VLOOKUP(TRIM(UPPER(SUBSTITUTE($D84," ",""))),'Cleaned Google Form'!$A$1:$M$5000,8,FALSE)='Main Template'!Q$14,VLOOKUP(TRIM(UPPER(SUBSTITUTE($D84," ",""))),'Cleaned Google Form'!$A$1:$M$5000,8,FALSE)='Main Template'!Q$15),0,IF(AND('Main Template'!Q$21&gt;=$C$9,'Main Template'!Q$19,VLOOKUP(TRIM(UPPER(SUBSTITUTE($D84," ",""))),'Cleaned Google Form'!$A$1:$M$5000,7,FALSE)="YES"),0,IF(IFERROR(FIND('Main Template'!Q$17,VLOOKUP(TRIM(UPPER(SUBSTITUTE('Main Template'!$D84," ",""))),'Cleaned Google Form'!$A$1:$M$5000,9,FALSE),1),FALSE),0,1))))),1)</f>
        <v>1</v>
      </c>
      <c r="R84" s="12">
        <f>IFERROR(IF(AND(WEEKDAY('Main Template'!R$18)=1,OR(VLOOKUP(TRIM(UPPER(SUBSTITUTE($D84," ",""))),'Cleaned Google Form'!$A$1:$M$5000,3,FALSE)="SMH",VLOOKUP(TRIM(UPPER(SUBSTITUTE($D84," ",""))),'Cleaned Google Form'!$A$1:$M$5000,3,FALSE)="RCH",VLOOKUP(TRIM(UPPER(SUBSTITUTE($D84," ",""))),'Cleaned Google Form'!$A$1:$M$5000,3,FALSE)="BCCA")),0,IF(AND(R$21=1,NOT(VLOOKUP(TRIM(UPPER(SUBSTITUTE($D84," ",""))),'Cleaned Google Form'!$A$1:$M$5000,6,FALSE)="NO")),0,IF(OR(VLOOKUP(TRIM(UPPER(SUBSTITUTE($D84," ",""))),'Cleaned Google Form'!$A$1:$M$5000,8,FALSE)='Main Template'!R$12,VLOOKUP(TRIM(UPPER(SUBSTITUTE($D84," ",""))),'Cleaned Google Form'!$A$1:$M$5000,8,FALSE)='Main Template'!R$13,VLOOKUP(TRIM(UPPER(SUBSTITUTE($D84," ",""))),'Cleaned Google Form'!$A$1:$M$5000,8,FALSE)='Main Template'!R$14,VLOOKUP(TRIM(UPPER(SUBSTITUTE($D84," ",""))),'Cleaned Google Form'!$A$1:$M$5000,8,FALSE)='Main Template'!R$15),0,IF(AND('Main Template'!R$21&gt;=$C$9,'Main Template'!R$19,VLOOKUP(TRIM(UPPER(SUBSTITUTE($D84," ",""))),'Cleaned Google Form'!$A$1:$M$5000,7,FALSE)="YES"),0,IF(IFERROR(FIND('Main Template'!R$17,VLOOKUP(TRIM(UPPER(SUBSTITUTE('Main Template'!$D84," ",""))),'Cleaned Google Form'!$A$1:$M$5000,9,FALSE),1),FALSE),0,1))))),1)</f>
        <v>1</v>
      </c>
      <c r="S84" s="12">
        <f>IFERROR(IF(AND(WEEKDAY('Main Template'!S$18)=1,OR(VLOOKUP(TRIM(UPPER(SUBSTITUTE($D84," ",""))),'Cleaned Google Form'!$A$1:$M$5000,3,FALSE)="SMH",VLOOKUP(TRIM(UPPER(SUBSTITUTE($D84," ",""))),'Cleaned Google Form'!$A$1:$M$5000,3,FALSE)="RCH",VLOOKUP(TRIM(UPPER(SUBSTITUTE($D84," ",""))),'Cleaned Google Form'!$A$1:$M$5000,3,FALSE)="BCCA")),0,IF(AND(S$21=1,NOT(VLOOKUP(TRIM(UPPER(SUBSTITUTE($D84," ",""))),'Cleaned Google Form'!$A$1:$M$5000,6,FALSE)="NO")),0,IF(OR(VLOOKUP(TRIM(UPPER(SUBSTITUTE($D84," ",""))),'Cleaned Google Form'!$A$1:$M$5000,8,FALSE)='Main Template'!S$12,VLOOKUP(TRIM(UPPER(SUBSTITUTE($D84," ",""))),'Cleaned Google Form'!$A$1:$M$5000,8,FALSE)='Main Template'!S$13,VLOOKUP(TRIM(UPPER(SUBSTITUTE($D84," ",""))),'Cleaned Google Form'!$A$1:$M$5000,8,FALSE)='Main Template'!S$14,VLOOKUP(TRIM(UPPER(SUBSTITUTE($D84," ",""))),'Cleaned Google Form'!$A$1:$M$5000,8,FALSE)='Main Template'!S$15),0,IF(AND('Main Template'!S$21&gt;=$C$9,'Main Template'!S$19,VLOOKUP(TRIM(UPPER(SUBSTITUTE($D84," ",""))),'Cleaned Google Form'!$A$1:$M$5000,7,FALSE)="YES"),0,IF(IFERROR(FIND('Main Template'!S$17,VLOOKUP(TRIM(UPPER(SUBSTITUTE('Main Template'!$D84," ",""))),'Cleaned Google Form'!$A$1:$M$5000,9,FALSE),1),FALSE),0,1))))),1)</f>
        <v>1</v>
      </c>
      <c r="T84" s="12">
        <f>IFERROR(IF(AND(WEEKDAY('Main Template'!T$18)=1,OR(VLOOKUP(TRIM(UPPER(SUBSTITUTE($D84," ",""))),'Cleaned Google Form'!$A$1:$M$5000,3,FALSE)="SMH",VLOOKUP(TRIM(UPPER(SUBSTITUTE($D84," ",""))),'Cleaned Google Form'!$A$1:$M$5000,3,FALSE)="RCH",VLOOKUP(TRIM(UPPER(SUBSTITUTE($D84," ",""))),'Cleaned Google Form'!$A$1:$M$5000,3,FALSE)="BCCA")),0,IF(AND(T$21=1,NOT(VLOOKUP(TRIM(UPPER(SUBSTITUTE($D84," ",""))),'Cleaned Google Form'!$A$1:$M$5000,6,FALSE)="NO")),0,IF(OR(VLOOKUP(TRIM(UPPER(SUBSTITUTE($D84," ",""))),'Cleaned Google Form'!$A$1:$M$5000,8,FALSE)='Main Template'!T$12,VLOOKUP(TRIM(UPPER(SUBSTITUTE($D84," ",""))),'Cleaned Google Form'!$A$1:$M$5000,8,FALSE)='Main Template'!T$13,VLOOKUP(TRIM(UPPER(SUBSTITUTE($D84," ",""))),'Cleaned Google Form'!$A$1:$M$5000,8,FALSE)='Main Template'!T$14,VLOOKUP(TRIM(UPPER(SUBSTITUTE($D84," ",""))),'Cleaned Google Form'!$A$1:$M$5000,8,FALSE)='Main Template'!T$15),0,IF(AND('Main Template'!T$21&gt;=$C$9,'Main Template'!T$19,VLOOKUP(TRIM(UPPER(SUBSTITUTE($D84," ",""))),'Cleaned Google Form'!$A$1:$M$5000,7,FALSE)="YES"),0,IF(IFERROR(FIND('Main Template'!T$17,VLOOKUP(TRIM(UPPER(SUBSTITUTE('Main Template'!$D84," ",""))),'Cleaned Google Form'!$A$1:$M$5000,9,FALSE),1),FALSE),0,1))))),1)</f>
        <v>1</v>
      </c>
      <c r="U84" s="12">
        <f>IFERROR(IF(AND(WEEKDAY('Main Template'!U$18)=1,OR(VLOOKUP(TRIM(UPPER(SUBSTITUTE($D84," ",""))),'Cleaned Google Form'!$A$1:$M$5000,3,FALSE)="SMH",VLOOKUP(TRIM(UPPER(SUBSTITUTE($D84," ",""))),'Cleaned Google Form'!$A$1:$M$5000,3,FALSE)="RCH",VLOOKUP(TRIM(UPPER(SUBSTITUTE($D84," ",""))),'Cleaned Google Form'!$A$1:$M$5000,3,FALSE)="BCCA")),0,IF(AND(U$21=1,NOT(VLOOKUP(TRIM(UPPER(SUBSTITUTE($D84," ",""))),'Cleaned Google Form'!$A$1:$M$5000,6,FALSE)="NO")),0,IF(OR(VLOOKUP(TRIM(UPPER(SUBSTITUTE($D84," ",""))),'Cleaned Google Form'!$A$1:$M$5000,8,FALSE)='Main Template'!U$12,VLOOKUP(TRIM(UPPER(SUBSTITUTE($D84," ",""))),'Cleaned Google Form'!$A$1:$M$5000,8,FALSE)='Main Template'!U$13,VLOOKUP(TRIM(UPPER(SUBSTITUTE($D84," ",""))),'Cleaned Google Form'!$A$1:$M$5000,8,FALSE)='Main Template'!U$14,VLOOKUP(TRIM(UPPER(SUBSTITUTE($D84," ",""))),'Cleaned Google Form'!$A$1:$M$5000,8,FALSE)='Main Template'!U$15),0,IF(AND('Main Template'!U$21&gt;=$C$9,'Main Template'!U$19,VLOOKUP(TRIM(UPPER(SUBSTITUTE($D84," ",""))),'Cleaned Google Form'!$A$1:$M$5000,7,FALSE)="YES"),0,IF(IFERROR(FIND('Main Template'!U$17,VLOOKUP(TRIM(UPPER(SUBSTITUTE('Main Template'!$D84," ",""))),'Cleaned Google Form'!$A$1:$M$5000,9,FALSE),1),FALSE),0,1))))),1)</f>
        <v>1</v>
      </c>
      <c r="V84" s="12">
        <f>IFERROR(IF(AND(WEEKDAY('Main Template'!V$18)=1,OR(VLOOKUP(TRIM(UPPER(SUBSTITUTE($D84," ",""))),'Cleaned Google Form'!$A$1:$M$5000,3,FALSE)="SMH",VLOOKUP(TRIM(UPPER(SUBSTITUTE($D84," ",""))),'Cleaned Google Form'!$A$1:$M$5000,3,FALSE)="RCH",VLOOKUP(TRIM(UPPER(SUBSTITUTE($D84," ",""))),'Cleaned Google Form'!$A$1:$M$5000,3,FALSE)="BCCA")),0,IF(AND(V$21=1,NOT(VLOOKUP(TRIM(UPPER(SUBSTITUTE($D84," ",""))),'Cleaned Google Form'!$A$1:$M$5000,6,FALSE)="NO")),0,IF(OR(VLOOKUP(TRIM(UPPER(SUBSTITUTE($D84," ",""))),'Cleaned Google Form'!$A$1:$M$5000,8,FALSE)='Main Template'!V$12,VLOOKUP(TRIM(UPPER(SUBSTITUTE($D84," ",""))),'Cleaned Google Form'!$A$1:$M$5000,8,FALSE)='Main Template'!V$13,VLOOKUP(TRIM(UPPER(SUBSTITUTE($D84," ",""))),'Cleaned Google Form'!$A$1:$M$5000,8,FALSE)='Main Template'!V$14,VLOOKUP(TRIM(UPPER(SUBSTITUTE($D84," ",""))),'Cleaned Google Form'!$A$1:$M$5000,8,FALSE)='Main Template'!V$15),0,IF(AND('Main Template'!V$21&gt;=$C$9,'Main Template'!V$19,VLOOKUP(TRIM(UPPER(SUBSTITUTE($D84," ",""))),'Cleaned Google Form'!$A$1:$M$5000,7,FALSE)="YES"),0,IF(IFERROR(FIND('Main Template'!V$17,VLOOKUP(TRIM(UPPER(SUBSTITUTE('Main Template'!$D84," ",""))),'Cleaned Google Form'!$A$1:$M$5000,9,FALSE),1),FALSE),0,1))))),1)</f>
        <v>1</v>
      </c>
      <c r="W84" s="12">
        <f>IFERROR(IF(AND(WEEKDAY('Main Template'!W$18)=1,OR(VLOOKUP(TRIM(UPPER(SUBSTITUTE($D84," ",""))),'Cleaned Google Form'!$A$1:$M$5000,3,FALSE)="SMH",VLOOKUP(TRIM(UPPER(SUBSTITUTE($D84," ",""))),'Cleaned Google Form'!$A$1:$M$5000,3,FALSE)="RCH",VLOOKUP(TRIM(UPPER(SUBSTITUTE($D84," ",""))),'Cleaned Google Form'!$A$1:$M$5000,3,FALSE)="BCCA")),0,IF(AND(W$21=1,NOT(VLOOKUP(TRIM(UPPER(SUBSTITUTE($D84," ",""))),'Cleaned Google Form'!$A$1:$M$5000,6,FALSE)="NO")),0,IF(OR(VLOOKUP(TRIM(UPPER(SUBSTITUTE($D84," ",""))),'Cleaned Google Form'!$A$1:$M$5000,8,FALSE)='Main Template'!W$12,VLOOKUP(TRIM(UPPER(SUBSTITUTE($D84," ",""))),'Cleaned Google Form'!$A$1:$M$5000,8,FALSE)='Main Template'!W$13,VLOOKUP(TRIM(UPPER(SUBSTITUTE($D84," ",""))),'Cleaned Google Form'!$A$1:$M$5000,8,FALSE)='Main Template'!W$14,VLOOKUP(TRIM(UPPER(SUBSTITUTE($D84," ",""))),'Cleaned Google Form'!$A$1:$M$5000,8,FALSE)='Main Template'!W$15),0,IF(AND('Main Template'!W$21&gt;=$C$9,'Main Template'!W$19,VLOOKUP(TRIM(UPPER(SUBSTITUTE($D84," ",""))),'Cleaned Google Form'!$A$1:$M$5000,7,FALSE)="YES"),0,IF(IFERROR(FIND('Main Template'!W$17,VLOOKUP(TRIM(UPPER(SUBSTITUTE('Main Template'!$D84," ",""))),'Cleaned Google Form'!$A$1:$M$5000,9,FALSE),1),FALSE),0,1))))),1)</f>
        <v>0</v>
      </c>
      <c r="X84" s="12">
        <f>IFERROR(IF(AND(WEEKDAY('Main Template'!X$18)=1,OR(VLOOKUP(TRIM(UPPER(SUBSTITUTE($D84," ",""))),'Cleaned Google Form'!$A$1:$M$5000,3,FALSE)="SMH",VLOOKUP(TRIM(UPPER(SUBSTITUTE($D84," ",""))),'Cleaned Google Form'!$A$1:$M$5000,3,FALSE)="RCH",VLOOKUP(TRIM(UPPER(SUBSTITUTE($D84," ",""))),'Cleaned Google Form'!$A$1:$M$5000,3,FALSE)="BCCA")),0,IF(AND(X$21=1,NOT(VLOOKUP(TRIM(UPPER(SUBSTITUTE($D84," ",""))),'Cleaned Google Form'!$A$1:$M$5000,6,FALSE)="NO")),0,IF(OR(VLOOKUP(TRIM(UPPER(SUBSTITUTE($D84," ",""))),'Cleaned Google Form'!$A$1:$M$5000,8,FALSE)='Main Template'!X$12,VLOOKUP(TRIM(UPPER(SUBSTITUTE($D84," ",""))),'Cleaned Google Form'!$A$1:$M$5000,8,FALSE)='Main Template'!X$13,VLOOKUP(TRIM(UPPER(SUBSTITUTE($D84," ",""))),'Cleaned Google Form'!$A$1:$M$5000,8,FALSE)='Main Template'!X$14,VLOOKUP(TRIM(UPPER(SUBSTITUTE($D84," ",""))),'Cleaned Google Form'!$A$1:$M$5000,8,FALSE)='Main Template'!X$15),0,IF(AND('Main Template'!X$21&gt;=$C$9,'Main Template'!X$19,VLOOKUP(TRIM(UPPER(SUBSTITUTE($D84," ",""))),'Cleaned Google Form'!$A$1:$M$5000,7,FALSE)="YES"),0,IF(IFERROR(FIND('Main Template'!X$17,VLOOKUP(TRIM(UPPER(SUBSTITUTE('Main Template'!$D84," ",""))),'Cleaned Google Form'!$A$1:$M$5000,9,FALSE),1),FALSE),0,1))))),1)</f>
        <v>1</v>
      </c>
      <c r="Y84" s="12">
        <f>IFERROR(IF(AND(WEEKDAY('Main Template'!Y$18)=1,OR(VLOOKUP(TRIM(UPPER(SUBSTITUTE($D84," ",""))),'Cleaned Google Form'!$A$1:$M$5000,3,FALSE)="SMH",VLOOKUP(TRIM(UPPER(SUBSTITUTE($D84," ",""))),'Cleaned Google Form'!$A$1:$M$5000,3,FALSE)="RCH",VLOOKUP(TRIM(UPPER(SUBSTITUTE($D84," ",""))),'Cleaned Google Form'!$A$1:$M$5000,3,FALSE)="BCCA")),0,IF(AND(Y$21=1,NOT(VLOOKUP(TRIM(UPPER(SUBSTITUTE($D84," ",""))),'Cleaned Google Form'!$A$1:$M$5000,6,FALSE)="NO")),0,IF(OR(VLOOKUP(TRIM(UPPER(SUBSTITUTE($D84," ",""))),'Cleaned Google Form'!$A$1:$M$5000,8,FALSE)='Main Template'!Y$12,VLOOKUP(TRIM(UPPER(SUBSTITUTE($D84," ",""))),'Cleaned Google Form'!$A$1:$M$5000,8,FALSE)='Main Template'!Y$13,VLOOKUP(TRIM(UPPER(SUBSTITUTE($D84," ",""))),'Cleaned Google Form'!$A$1:$M$5000,8,FALSE)='Main Template'!Y$14,VLOOKUP(TRIM(UPPER(SUBSTITUTE($D84," ",""))),'Cleaned Google Form'!$A$1:$M$5000,8,FALSE)='Main Template'!Y$15),0,IF(AND('Main Template'!Y$21&gt;=$C$9,'Main Template'!Y$19,VLOOKUP(TRIM(UPPER(SUBSTITUTE($D84," ",""))),'Cleaned Google Form'!$A$1:$M$5000,7,FALSE)="YES"),0,IF(IFERROR(FIND('Main Template'!Y$17,VLOOKUP(TRIM(UPPER(SUBSTITUTE('Main Template'!$D84," ",""))),'Cleaned Google Form'!$A$1:$M$5000,9,FALSE),1),FALSE),0,1))))),1)</f>
        <v>1</v>
      </c>
      <c r="Z84" s="12">
        <f>IFERROR(IF(AND(WEEKDAY('Main Template'!Z$18)=1,OR(VLOOKUP(TRIM(UPPER(SUBSTITUTE($D84," ",""))),'Cleaned Google Form'!$A$1:$M$5000,3,FALSE)="SMH",VLOOKUP(TRIM(UPPER(SUBSTITUTE($D84," ",""))),'Cleaned Google Form'!$A$1:$M$5000,3,FALSE)="RCH",VLOOKUP(TRIM(UPPER(SUBSTITUTE($D84," ",""))),'Cleaned Google Form'!$A$1:$M$5000,3,FALSE)="BCCA")),0,IF(AND(Z$21=1,NOT(VLOOKUP(TRIM(UPPER(SUBSTITUTE($D84," ",""))),'Cleaned Google Form'!$A$1:$M$5000,6,FALSE)="NO")),0,IF(OR(VLOOKUP(TRIM(UPPER(SUBSTITUTE($D84," ",""))),'Cleaned Google Form'!$A$1:$M$5000,8,FALSE)='Main Template'!Z$12,VLOOKUP(TRIM(UPPER(SUBSTITUTE($D84," ",""))),'Cleaned Google Form'!$A$1:$M$5000,8,FALSE)='Main Template'!Z$13,VLOOKUP(TRIM(UPPER(SUBSTITUTE($D84," ",""))),'Cleaned Google Form'!$A$1:$M$5000,8,FALSE)='Main Template'!Z$14,VLOOKUP(TRIM(UPPER(SUBSTITUTE($D84," ",""))),'Cleaned Google Form'!$A$1:$M$5000,8,FALSE)='Main Template'!Z$15),0,IF(AND('Main Template'!Z$21&gt;=$C$9,'Main Template'!Z$19,VLOOKUP(TRIM(UPPER(SUBSTITUTE($D84," ",""))),'Cleaned Google Form'!$A$1:$M$5000,7,FALSE)="YES"),0,IF(IFERROR(FIND('Main Template'!Z$17,VLOOKUP(TRIM(UPPER(SUBSTITUTE('Main Template'!$D84," ",""))),'Cleaned Google Form'!$A$1:$M$5000,9,FALSE),1),FALSE),0,1))))),1)</f>
        <v>1</v>
      </c>
      <c r="AA84" s="12">
        <f>IFERROR(IF(AND(WEEKDAY('Main Template'!AA$18)=1,OR(VLOOKUP(TRIM(UPPER(SUBSTITUTE($D84," ",""))),'Cleaned Google Form'!$A$1:$M$5000,3,FALSE)="SMH",VLOOKUP(TRIM(UPPER(SUBSTITUTE($D84," ",""))),'Cleaned Google Form'!$A$1:$M$5000,3,FALSE)="RCH",VLOOKUP(TRIM(UPPER(SUBSTITUTE($D84," ",""))),'Cleaned Google Form'!$A$1:$M$5000,3,FALSE)="BCCA")),0,IF(AND(AA$21=1,NOT(VLOOKUP(TRIM(UPPER(SUBSTITUTE($D84," ",""))),'Cleaned Google Form'!$A$1:$M$5000,6,FALSE)="NO")),0,IF(OR(VLOOKUP(TRIM(UPPER(SUBSTITUTE($D84," ",""))),'Cleaned Google Form'!$A$1:$M$5000,8,FALSE)='Main Template'!AA$12,VLOOKUP(TRIM(UPPER(SUBSTITUTE($D84," ",""))),'Cleaned Google Form'!$A$1:$M$5000,8,FALSE)='Main Template'!AA$13,VLOOKUP(TRIM(UPPER(SUBSTITUTE($D84," ",""))),'Cleaned Google Form'!$A$1:$M$5000,8,FALSE)='Main Template'!AA$14,VLOOKUP(TRIM(UPPER(SUBSTITUTE($D84," ",""))),'Cleaned Google Form'!$A$1:$M$5000,8,FALSE)='Main Template'!AA$15),0,IF(AND('Main Template'!AA$21&gt;=$C$9,'Main Template'!AA$19,VLOOKUP(TRIM(UPPER(SUBSTITUTE($D84," ",""))),'Cleaned Google Form'!$A$1:$M$5000,7,FALSE)="YES"),0,IF(IFERROR(FIND('Main Template'!AA$17,VLOOKUP(TRIM(UPPER(SUBSTITUTE('Main Template'!$D84," ",""))),'Cleaned Google Form'!$A$1:$M$5000,9,FALSE),1),FALSE),0,1))))),1)</f>
        <v>1</v>
      </c>
      <c r="AB84" s="12">
        <f>IFERROR(IF(AND(WEEKDAY('Main Template'!AB$18)=1,OR(VLOOKUP(TRIM(UPPER(SUBSTITUTE($D84," ",""))),'Cleaned Google Form'!$A$1:$M$5000,3,FALSE)="SMH",VLOOKUP(TRIM(UPPER(SUBSTITUTE($D84," ",""))),'Cleaned Google Form'!$A$1:$M$5000,3,FALSE)="RCH",VLOOKUP(TRIM(UPPER(SUBSTITUTE($D84," ",""))),'Cleaned Google Form'!$A$1:$M$5000,3,FALSE)="BCCA")),0,IF(AND(AB$21=1,NOT(VLOOKUP(TRIM(UPPER(SUBSTITUTE($D84," ",""))),'Cleaned Google Form'!$A$1:$M$5000,6,FALSE)="NO")),0,IF(OR(VLOOKUP(TRIM(UPPER(SUBSTITUTE($D84," ",""))),'Cleaned Google Form'!$A$1:$M$5000,8,FALSE)='Main Template'!AB$12,VLOOKUP(TRIM(UPPER(SUBSTITUTE($D84," ",""))),'Cleaned Google Form'!$A$1:$M$5000,8,FALSE)='Main Template'!AB$13,VLOOKUP(TRIM(UPPER(SUBSTITUTE($D84," ",""))),'Cleaned Google Form'!$A$1:$M$5000,8,FALSE)='Main Template'!AB$14,VLOOKUP(TRIM(UPPER(SUBSTITUTE($D84," ",""))),'Cleaned Google Form'!$A$1:$M$5000,8,FALSE)='Main Template'!AB$15),0,IF(AND('Main Template'!AB$21&gt;=$C$9,'Main Template'!AB$19,VLOOKUP(TRIM(UPPER(SUBSTITUTE($D84," ",""))),'Cleaned Google Form'!$A$1:$M$5000,7,FALSE)="YES"),0,IF(IFERROR(FIND('Main Template'!AB$17,VLOOKUP(TRIM(UPPER(SUBSTITUTE('Main Template'!$D84," ",""))),'Cleaned Google Form'!$A$1:$M$5000,9,FALSE),1),FALSE),0,1))))),1)</f>
        <v>1</v>
      </c>
      <c r="AC84" s="12">
        <f>IFERROR(IF(AND(WEEKDAY('Main Template'!AC$18)=1,OR(VLOOKUP(TRIM(UPPER(SUBSTITUTE($D84," ",""))),'Cleaned Google Form'!$A$1:$M$5000,3,FALSE)="SMH",VLOOKUP(TRIM(UPPER(SUBSTITUTE($D84," ",""))),'Cleaned Google Form'!$A$1:$M$5000,3,FALSE)="RCH",VLOOKUP(TRIM(UPPER(SUBSTITUTE($D84," ",""))),'Cleaned Google Form'!$A$1:$M$5000,3,FALSE)="BCCA")),0,IF(AND(AC$21=1,NOT(VLOOKUP(TRIM(UPPER(SUBSTITUTE($D84," ",""))),'Cleaned Google Form'!$A$1:$M$5000,6,FALSE)="NO")),0,IF(OR(VLOOKUP(TRIM(UPPER(SUBSTITUTE($D84," ",""))),'Cleaned Google Form'!$A$1:$M$5000,8,FALSE)='Main Template'!AC$12,VLOOKUP(TRIM(UPPER(SUBSTITUTE($D84," ",""))),'Cleaned Google Form'!$A$1:$M$5000,8,FALSE)='Main Template'!AC$13,VLOOKUP(TRIM(UPPER(SUBSTITUTE($D84," ",""))),'Cleaned Google Form'!$A$1:$M$5000,8,FALSE)='Main Template'!AC$14,VLOOKUP(TRIM(UPPER(SUBSTITUTE($D84," ",""))),'Cleaned Google Form'!$A$1:$M$5000,8,FALSE)='Main Template'!AC$15),0,IF(AND('Main Template'!AC$21&gt;=$C$9,'Main Template'!AC$19,VLOOKUP(TRIM(UPPER(SUBSTITUTE($D84," ",""))),'Cleaned Google Form'!$A$1:$M$5000,7,FALSE)="YES"),0,IF(IFERROR(FIND('Main Template'!AC$17,VLOOKUP(TRIM(UPPER(SUBSTITUTE('Main Template'!$D84," ",""))),'Cleaned Google Form'!$A$1:$M$5000,9,FALSE),1),FALSE),0,1))))),1)</f>
        <v>1</v>
      </c>
      <c r="AD84" s="12">
        <f>IFERROR(IF(AND(WEEKDAY('Main Template'!AD$18)=1,OR(VLOOKUP(TRIM(UPPER(SUBSTITUTE($D84," ",""))),'Cleaned Google Form'!$A$1:$M$5000,3,FALSE)="SMH",VLOOKUP(TRIM(UPPER(SUBSTITUTE($D84," ",""))),'Cleaned Google Form'!$A$1:$M$5000,3,FALSE)="RCH",VLOOKUP(TRIM(UPPER(SUBSTITUTE($D84," ",""))),'Cleaned Google Form'!$A$1:$M$5000,3,FALSE)="BCCA")),0,IF(AND(AD$21=1,NOT(VLOOKUP(TRIM(UPPER(SUBSTITUTE($D84," ",""))),'Cleaned Google Form'!$A$1:$M$5000,6,FALSE)="NO")),0,IF(OR(VLOOKUP(TRIM(UPPER(SUBSTITUTE($D84," ",""))),'Cleaned Google Form'!$A$1:$M$5000,8,FALSE)='Main Template'!AD$12,VLOOKUP(TRIM(UPPER(SUBSTITUTE($D84," ",""))),'Cleaned Google Form'!$A$1:$M$5000,8,FALSE)='Main Template'!AD$13,VLOOKUP(TRIM(UPPER(SUBSTITUTE($D84," ",""))),'Cleaned Google Form'!$A$1:$M$5000,8,FALSE)='Main Template'!AD$14,VLOOKUP(TRIM(UPPER(SUBSTITUTE($D84," ",""))),'Cleaned Google Form'!$A$1:$M$5000,8,FALSE)='Main Template'!AD$15),0,IF(AND('Main Template'!AD$21&gt;=$C$9,'Main Template'!AD$19,VLOOKUP(TRIM(UPPER(SUBSTITUTE($D84," ",""))),'Cleaned Google Form'!$A$1:$M$5000,7,FALSE)="YES"),0,IF(IFERROR(FIND('Main Template'!AD$17,VLOOKUP(TRIM(UPPER(SUBSTITUTE('Main Template'!$D84," ",""))),'Cleaned Google Form'!$A$1:$M$5000,9,FALSE),1),FALSE),0,1))))),1)</f>
        <v>0</v>
      </c>
      <c r="AE84" s="12">
        <f>IFERROR(IF(AND(WEEKDAY('Main Template'!AE$18)=1,OR(VLOOKUP(TRIM(UPPER(SUBSTITUTE($D84," ",""))),'Cleaned Google Form'!$A$1:$M$5000,3,FALSE)="SMH",VLOOKUP(TRIM(UPPER(SUBSTITUTE($D84," ",""))),'Cleaned Google Form'!$A$1:$M$5000,3,FALSE)="RCH",VLOOKUP(TRIM(UPPER(SUBSTITUTE($D84," ",""))),'Cleaned Google Form'!$A$1:$M$5000,3,FALSE)="BCCA")),0,IF(AND(AE$21=1,NOT(VLOOKUP(TRIM(UPPER(SUBSTITUTE($D84," ",""))),'Cleaned Google Form'!$A$1:$M$5000,6,FALSE)="NO")),0,IF(OR(VLOOKUP(TRIM(UPPER(SUBSTITUTE($D84," ",""))),'Cleaned Google Form'!$A$1:$M$5000,8,FALSE)='Main Template'!AE$12,VLOOKUP(TRIM(UPPER(SUBSTITUTE($D84," ",""))),'Cleaned Google Form'!$A$1:$M$5000,8,FALSE)='Main Template'!AE$13,VLOOKUP(TRIM(UPPER(SUBSTITUTE($D84," ",""))),'Cleaned Google Form'!$A$1:$M$5000,8,FALSE)='Main Template'!AE$14,VLOOKUP(TRIM(UPPER(SUBSTITUTE($D84," ",""))),'Cleaned Google Form'!$A$1:$M$5000,8,FALSE)='Main Template'!AE$15),0,IF(AND('Main Template'!AE$21&gt;=$C$9,'Main Template'!AE$19,VLOOKUP(TRIM(UPPER(SUBSTITUTE($D84," ",""))),'Cleaned Google Form'!$A$1:$M$5000,7,FALSE)="YES"),0,IF(IFERROR(FIND('Main Template'!AE$17,VLOOKUP(TRIM(UPPER(SUBSTITUTE('Main Template'!$D84," ",""))),'Cleaned Google Form'!$A$1:$M$5000,9,FALSE),1),FALSE),0,1))))),1)</f>
        <v>1</v>
      </c>
      <c r="AF84" s="12">
        <f>IFERROR(IF(AND(WEEKDAY('Main Template'!AF$18)=1,OR(VLOOKUP(TRIM(UPPER(SUBSTITUTE($D84," ",""))),'Cleaned Google Form'!$A$1:$M$5000,3,FALSE)="SMH",VLOOKUP(TRIM(UPPER(SUBSTITUTE($D84," ",""))),'Cleaned Google Form'!$A$1:$M$5000,3,FALSE)="RCH",VLOOKUP(TRIM(UPPER(SUBSTITUTE($D84," ",""))),'Cleaned Google Form'!$A$1:$M$5000,3,FALSE)="BCCA")),0,IF(AND(AF$21=1,NOT(VLOOKUP(TRIM(UPPER(SUBSTITUTE($D84," ",""))),'Cleaned Google Form'!$A$1:$M$5000,6,FALSE)="NO")),0,IF(OR(VLOOKUP(TRIM(UPPER(SUBSTITUTE($D84," ",""))),'Cleaned Google Form'!$A$1:$M$5000,8,FALSE)='Main Template'!AF$12,VLOOKUP(TRIM(UPPER(SUBSTITUTE($D84," ",""))),'Cleaned Google Form'!$A$1:$M$5000,8,FALSE)='Main Template'!AF$13,VLOOKUP(TRIM(UPPER(SUBSTITUTE($D84," ",""))),'Cleaned Google Form'!$A$1:$M$5000,8,FALSE)='Main Template'!AF$14,VLOOKUP(TRIM(UPPER(SUBSTITUTE($D84," ",""))),'Cleaned Google Form'!$A$1:$M$5000,8,FALSE)='Main Template'!AF$15),0,IF(AND('Main Template'!AF$21&gt;=$C$9,'Main Template'!AF$19,VLOOKUP(TRIM(UPPER(SUBSTITUTE($D84," ",""))),'Cleaned Google Form'!$A$1:$M$5000,7,FALSE)="YES"),0,IF(IFERROR(FIND('Main Template'!AF$17,VLOOKUP(TRIM(UPPER(SUBSTITUTE('Main Template'!$D84," ",""))),'Cleaned Google Form'!$A$1:$M$5000,9,FALSE),1),FALSE),0,1))))),1)</f>
        <v>1</v>
      </c>
      <c r="AG84" s="12">
        <f>IFERROR(IF(AND(WEEKDAY('Main Template'!AG$18)=1,OR(VLOOKUP(TRIM(UPPER(SUBSTITUTE($D84," ",""))),'Cleaned Google Form'!$A$1:$M$5000,3,FALSE)="SMH",VLOOKUP(TRIM(UPPER(SUBSTITUTE($D84," ",""))),'Cleaned Google Form'!$A$1:$M$5000,3,FALSE)="RCH",VLOOKUP(TRIM(UPPER(SUBSTITUTE($D84," ",""))),'Cleaned Google Form'!$A$1:$M$5000,3,FALSE)="BCCA")),0,IF(AND(AG$21=1,NOT(VLOOKUP(TRIM(UPPER(SUBSTITUTE($D84," ",""))),'Cleaned Google Form'!$A$1:$M$5000,6,FALSE)="NO")),0,IF(OR(VLOOKUP(TRIM(UPPER(SUBSTITUTE($D84," ",""))),'Cleaned Google Form'!$A$1:$M$5000,8,FALSE)='Main Template'!AG$12,VLOOKUP(TRIM(UPPER(SUBSTITUTE($D84," ",""))),'Cleaned Google Form'!$A$1:$M$5000,8,FALSE)='Main Template'!AG$13,VLOOKUP(TRIM(UPPER(SUBSTITUTE($D84," ",""))),'Cleaned Google Form'!$A$1:$M$5000,8,FALSE)='Main Template'!AG$14,VLOOKUP(TRIM(UPPER(SUBSTITUTE($D84," ",""))),'Cleaned Google Form'!$A$1:$M$5000,8,FALSE)='Main Template'!AG$15),0,IF(AND('Main Template'!AG$21&gt;=$C$9,'Main Template'!AG$19,VLOOKUP(TRIM(UPPER(SUBSTITUTE($D84," ",""))),'Cleaned Google Form'!$A$1:$M$5000,7,FALSE)="YES"),0,IF(IFERROR(FIND('Main Template'!AG$17,VLOOKUP(TRIM(UPPER(SUBSTITUTE('Main Template'!$D84," ",""))),'Cleaned Google Form'!$A$1:$M$5000,9,FALSE),1),FALSE),0,1))))),1)</f>
        <v>1</v>
      </c>
      <c r="AH84" s="12">
        <f>IFERROR(IF(AND(WEEKDAY('Main Template'!AH$18)=1,OR(VLOOKUP(TRIM(UPPER(SUBSTITUTE($D84," ",""))),'Cleaned Google Form'!$A$1:$M$5000,3,FALSE)="SMH",VLOOKUP(TRIM(UPPER(SUBSTITUTE($D84," ",""))),'Cleaned Google Form'!$A$1:$M$5000,3,FALSE)="RCH",VLOOKUP(TRIM(UPPER(SUBSTITUTE($D84," ",""))),'Cleaned Google Form'!$A$1:$M$5000,3,FALSE)="BCCA")),0,IF(AND(AH$21=1,NOT(VLOOKUP(TRIM(UPPER(SUBSTITUTE($D84," ",""))),'Cleaned Google Form'!$A$1:$M$5000,6,FALSE)="NO")),0,IF(OR(VLOOKUP(TRIM(UPPER(SUBSTITUTE($D84," ",""))),'Cleaned Google Form'!$A$1:$M$5000,8,FALSE)='Main Template'!AH$12,VLOOKUP(TRIM(UPPER(SUBSTITUTE($D84," ",""))),'Cleaned Google Form'!$A$1:$M$5000,8,FALSE)='Main Template'!AH$13,VLOOKUP(TRIM(UPPER(SUBSTITUTE($D84," ",""))),'Cleaned Google Form'!$A$1:$M$5000,8,FALSE)='Main Template'!AH$14,VLOOKUP(TRIM(UPPER(SUBSTITUTE($D84," ",""))),'Cleaned Google Form'!$A$1:$M$5000,8,FALSE)='Main Template'!AH$15),0,IF(AND('Main Template'!AH$21&gt;=$C$9,'Main Template'!AH$19,VLOOKUP(TRIM(UPPER(SUBSTITUTE($D84," ",""))),'Cleaned Google Form'!$A$1:$M$5000,7,FALSE)="YES"),0,IF(IFERROR(FIND('Main Template'!AH$17,VLOOKUP(TRIM(UPPER(SUBSTITUTE('Main Template'!$D84," ",""))),'Cleaned Google Form'!$A$1:$M$5000,9,FALSE),1),FALSE),0,1))))),1)</f>
        <v>1</v>
      </c>
      <c r="AI84" s="12">
        <f>IFERROR(IF(AND(WEEKDAY('Main Template'!AI$18)=1,OR(VLOOKUP(TRIM(UPPER(SUBSTITUTE($D84," ",""))),'Cleaned Google Form'!$A$1:$M$5000,3,FALSE)="SMH",VLOOKUP(TRIM(UPPER(SUBSTITUTE($D84," ",""))),'Cleaned Google Form'!$A$1:$M$5000,3,FALSE)="RCH",VLOOKUP(TRIM(UPPER(SUBSTITUTE($D84," ",""))),'Cleaned Google Form'!$A$1:$M$5000,3,FALSE)="BCCA")),0,IF(AND(AI$21=1,NOT(VLOOKUP(TRIM(UPPER(SUBSTITUTE($D84," ",""))),'Cleaned Google Form'!$A$1:$M$5000,6,FALSE)="NO")),0,IF(OR(VLOOKUP(TRIM(UPPER(SUBSTITUTE($D84," ",""))),'Cleaned Google Form'!$A$1:$M$5000,8,FALSE)='Main Template'!AI$12,VLOOKUP(TRIM(UPPER(SUBSTITUTE($D84," ",""))),'Cleaned Google Form'!$A$1:$M$5000,8,FALSE)='Main Template'!AI$13,VLOOKUP(TRIM(UPPER(SUBSTITUTE($D84," ",""))),'Cleaned Google Form'!$A$1:$M$5000,8,FALSE)='Main Template'!AI$14,VLOOKUP(TRIM(UPPER(SUBSTITUTE($D84," ",""))),'Cleaned Google Form'!$A$1:$M$5000,8,FALSE)='Main Template'!AI$15),0,IF(AND('Main Template'!AI$21&gt;=$C$9,'Main Template'!AI$19,VLOOKUP(TRIM(UPPER(SUBSTITUTE($D84," ",""))),'Cleaned Google Form'!$A$1:$M$5000,7,FALSE)="YES"),0,IF(IFERROR(FIND('Main Template'!AI$17,VLOOKUP(TRIM(UPPER(SUBSTITUTE('Main Template'!$D84," ",""))),'Cleaned Google Form'!$A$1:$M$5000,9,FALSE),1),FALSE),0,1))))),1)</f>
        <v>1</v>
      </c>
      <c r="AJ84" s="12">
        <f>IFERROR(IF(AND(WEEKDAY('Main Template'!AJ$18)=1,OR(VLOOKUP(TRIM(UPPER(SUBSTITUTE($D84," ",""))),'Cleaned Google Form'!$A$1:$M$5000,3,FALSE)="SMH",VLOOKUP(TRIM(UPPER(SUBSTITUTE($D84," ",""))),'Cleaned Google Form'!$A$1:$M$5000,3,FALSE)="RCH",VLOOKUP(TRIM(UPPER(SUBSTITUTE($D84," ",""))),'Cleaned Google Form'!$A$1:$M$5000,3,FALSE)="BCCA")),0,IF(AND(AJ$21=1,NOT(VLOOKUP(TRIM(UPPER(SUBSTITUTE($D84," ",""))),'Cleaned Google Form'!$A$1:$M$5000,6,FALSE)="NO")),0,IF(OR(VLOOKUP(TRIM(UPPER(SUBSTITUTE($D84," ",""))),'Cleaned Google Form'!$A$1:$M$5000,8,FALSE)='Main Template'!AJ$12,VLOOKUP(TRIM(UPPER(SUBSTITUTE($D84," ",""))),'Cleaned Google Form'!$A$1:$M$5000,8,FALSE)='Main Template'!AJ$13,VLOOKUP(TRIM(UPPER(SUBSTITUTE($D84," ",""))),'Cleaned Google Form'!$A$1:$M$5000,8,FALSE)='Main Template'!AJ$14,VLOOKUP(TRIM(UPPER(SUBSTITUTE($D84," ",""))),'Cleaned Google Form'!$A$1:$M$5000,8,FALSE)='Main Template'!AJ$15),0,IF(AND('Main Template'!AJ$21&gt;=$C$9,'Main Template'!AJ$19,VLOOKUP(TRIM(UPPER(SUBSTITUTE($D84," ",""))),'Cleaned Google Form'!$A$1:$M$5000,7,FALSE)="YES"),0,IF(IFERROR(FIND('Main Template'!AJ$17,VLOOKUP(TRIM(UPPER(SUBSTITUTE('Main Template'!$D84," ",""))),'Cleaned Google Form'!$A$1:$M$5000,9,FALSE),1),FALSE),0,1))))),1)</f>
        <v>1</v>
      </c>
      <c r="AK84" s="12">
        <f>IFERROR(IF(AND(WEEKDAY('Main Template'!AK$18)=1,OR(VLOOKUP(TRIM(UPPER(SUBSTITUTE($D84," ",""))),'Cleaned Google Form'!$A$1:$M$5000,3,FALSE)="SMH",VLOOKUP(TRIM(UPPER(SUBSTITUTE($D84," ",""))),'Cleaned Google Form'!$A$1:$M$5000,3,FALSE)="RCH",VLOOKUP(TRIM(UPPER(SUBSTITUTE($D84," ",""))),'Cleaned Google Form'!$A$1:$M$5000,3,FALSE)="BCCA")),0,IF(AND(AK$21=1,NOT(VLOOKUP(TRIM(UPPER(SUBSTITUTE($D84," ",""))),'Cleaned Google Form'!$A$1:$M$5000,6,FALSE)="NO")),0,IF(OR(VLOOKUP(TRIM(UPPER(SUBSTITUTE($D84," ",""))),'Cleaned Google Form'!$A$1:$M$5000,8,FALSE)='Main Template'!AK$12,VLOOKUP(TRIM(UPPER(SUBSTITUTE($D84," ",""))),'Cleaned Google Form'!$A$1:$M$5000,8,FALSE)='Main Template'!AK$13,VLOOKUP(TRIM(UPPER(SUBSTITUTE($D84," ",""))),'Cleaned Google Form'!$A$1:$M$5000,8,FALSE)='Main Template'!AK$14,VLOOKUP(TRIM(UPPER(SUBSTITUTE($D84," ",""))),'Cleaned Google Form'!$A$1:$M$5000,8,FALSE)='Main Template'!AK$15),0,IF(AND('Main Template'!AK$21&gt;=$C$9,'Main Template'!AK$19,VLOOKUP(TRIM(UPPER(SUBSTITUTE($D84," ",""))),'Cleaned Google Form'!$A$1:$M$5000,7,FALSE)="YES"),0,IF(IFERROR(FIND('Main Template'!AK$17,VLOOKUP(TRIM(UPPER(SUBSTITUTE('Main Template'!$D84," ",""))),'Cleaned Google Form'!$A$1:$M$5000,9,FALSE),1),FALSE),0,1))))),1)</f>
        <v>0</v>
      </c>
      <c r="AL84" s="12">
        <f>IFERROR(IF(AND(WEEKDAY('Main Template'!AL$18)=1,OR(VLOOKUP(TRIM(UPPER(SUBSTITUTE($D84," ",""))),'Cleaned Google Form'!$A$1:$M$5000,3,FALSE)="SMH",VLOOKUP(TRIM(UPPER(SUBSTITUTE($D84," ",""))),'Cleaned Google Form'!$A$1:$M$5000,3,FALSE)="RCH",VLOOKUP(TRIM(UPPER(SUBSTITUTE($D84," ",""))),'Cleaned Google Form'!$A$1:$M$5000,3,FALSE)="BCCA")),0,IF(AND(AL$21=1,NOT(VLOOKUP(TRIM(UPPER(SUBSTITUTE($D84," ",""))),'Cleaned Google Form'!$A$1:$M$5000,6,FALSE)="NO")),0,IF(OR(VLOOKUP(TRIM(UPPER(SUBSTITUTE($D84," ",""))),'Cleaned Google Form'!$A$1:$M$5000,8,FALSE)='Main Template'!AL$12,VLOOKUP(TRIM(UPPER(SUBSTITUTE($D84," ",""))),'Cleaned Google Form'!$A$1:$M$5000,8,FALSE)='Main Template'!AL$13,VLOOKUP(TRIM(UPPER(SUBSTITUTE($D84," ",""))),'Cleaned Google Form'!$A$1:$M$5000,8,FALSE)='Main Template'!AL$14,VLOOKUP(TRIM(UPPER(SUBSTITUTE($D84," ",""))),'Cleaned Google Form'!$A$1:$M$5000,8,FALSE)='Main Template'!AL$15),0,IF(AND('Main Template'!AL$21&gt;=$C$9,'Main Template'!AL$19,VLOOKUP(TRIM(UPPER(SUBSTITUTE($D84," ",""))),'Cleaned Google Form'!$A$1:$M$5000,7,FALSE)="YES"),0,IF(IFERROR(FIND('Main Template'!AL$17,VLOOKUP(TRIM(UPPER(SUBSTITUTE('Main Template'!$D84," ",""))),'Cleaned Google Form'!$A$1:$M$5000,9,FALSE),1),FALSE),0,1))))),1)</f>
        <v>1</v>
      </c>
      <c r="AM84" s="12">
        <f>IFERROR(IF(AND(WEEKDAY('Main Template'!AM$18)=1,OR(VLOOKUP(TRIM(UPPER(SUBSTITUTE($D84," ",""))),'Cleaned Google Form'!$A$1:$M$5000,3,FALSE)="SMH",VLOOKUP(TRIM(UPPER(SUBSTITUTE($D84," ",""))),'Cleaned Google Form'!$A$1:$M$5000,3,FALSE)="RCH",VLOOKUP(TRIM(UPPER(SUBSTITUTE($D84," ",""))),'Cleaned Google Form'!$A$1:$M$5000,3,FALSE)="BCCA")),0,IF(AND(AM$21=1,NOT(VLOOKUP(TRIM(UPPER(SUBSTITUTE($D84," ",""))),'Cleaned Google Form'!$A$1:$M$5000,6,FALSE)="NO")),0,IF(OR(VLOOKUP(TRIM(UPPER(SUBSTITUTE($D84," ",""))),'Cleaned Google Form'!$A$1:$M$5000,8,FALSE)='Main Template'!AM$12,VLOOKUP(TRIM(UPPER(SUBSTITUTE($D84," ",""))),'Cleaned Google Form'!$A$1:$M$5000,8,FALSE)='Main Template'!AM$13,VLOOKUP(TRIM(UPPER(SUBSTITUTE($D84," ",""))),'Cleaned Google Form'!$A$1:$M$5000,8,FALSE)='Main Template'!AM$14,VLOOKUP(TRIM(UPPER(SUBSTITUTE($D84," ",""))),'Cleaned Google Form'!$A$1:$M$5000,8,FALSE)='Main Template'!AM$15),0,IF(AND('Main Template'!AM$21&gt;=$C$9,'Main Template'!AM$19,VLOOKUP(TRIM(UPPER(SUBSTITUTE($D84," ",""))),'Cleaned Google Form'!$A$1:$M$5000,7,FALSE)="YES"),0,IF(IFERROR(FIND('Main Template'!AM$17,VLOOKUP(TRIM(UPPER(SUBSTITUTE('Main Template'!$D84," ",""))),'Cleaned Google Form'!$A$1:$M$5000,9,FALSE),1),FALSE),0,1))))),1)</f>
        <v>1</v>
      </c>
      <c r="AN84" s="12">
        <f>IFERROR(IF(AND(WEEKDAY('Main Template'!AN$18)=1,OR(VLOOKUP(TRIM(UPPER(SUBSTITUTE($D84," ",""))),'Cleaned Google Form'!$A$1:$M$5000,3,FALSE)="SMH",VLOOKUP(TRIM(UPPER(SUBSTITUTE($D84," ",""))),'Cleaned Google Form'!$A$1:$M$5000,3,FALSE)="RCH",VLOOKUP(TRIM(UPPER(SUBSTITUTE($D84," ",""))),'Cleaned Google Form'!$A$1:$M$5000,3,FALSE)="BCCA")),0,IF(AND(AN$21=1,NOT(VLOOKUP(TRIM(UPPER(SUBSTITUTE($D84," ",""))),'Cleaned Google Form'!$A$1:$M$5000,6,FALSE)="NO")),0,IF(OR(VLOOKUP(TRIM(UPPER(SUBSTITUTE($D84," ",""))),'Cleaned Google Form'!$A$1:$M$5000,8,FALSE)='Main Template'!AN$12,VLOOKUP(TRIM(UPPER(SUBSTITUTE($D84," ",""))),'Cleaned Google Form'!$A$1:$M$5000,8,FALSE)='Main Template'!AN$13,VLOOKUP(TRIM(UPPER(SUBSTITUTE($D84," ",""))),'Cleaned Google Form'!$A$1:$M$5000,8,FALSE)='Main Template'!AN$14,VLOOKUP(TRIM(UPPER(SUBSTITUTE($D84," ",""))),'Cleaned Google Form'!$A$1:$M$5000,8,FALSE)='Main Template'!AN$15),0,IF(AND('Main Template'!AN$21&gt;=$C$9,'Main Template'!AN$19,VLOOKUP(TRIM(UPPER(SUBSTITUTE($D84," ",""))),'Cleaned Google Form'!$A$1:$M$5000,7,FALSE)="YES"),0,IF(IFERROR(FIND('Main Template'!AN$17,VLOOKUP(TRIM(UPPER(SUBSTITUTE('Main Template'!$D84," ",""))),'Cleaned Google Form'!$A$1:$M$5000,9,FALSE),1),FALSE),0,1))))),1)</f>
        <v>1</v>
      </c>
    </row>
    <row r="85" spans="2:40">
      <c r="B85" t="str">
        <f>IFERROR(IF(ISNUMBER(MATCH(UPPER(SUBSTITUTE(D85," ","")),'Cleaned Google Form'!$A:$A,0)),"","Oops"),"Not Present")</f>
        <v/>
      </c>
      <c r="C85" s="4">
        <f>I85</f>
        <v>64</v>
      </c>
      <c r="D85" s="4" t="s">
        <v>319</v>
      </c>
      <c r="E85" s="4">
        <f>IFERROR(IF(VLOOKUP(TRIM(UPPER(SUBSTITUTE(D85," ",""))),'Cleaned Google Form'!$A$1:$L$5000,5,FALSE)="YES",1,0),0)</f>
        <v>0</v>
      </c>
      <c r="F85" s="4">
        <f>IFERROR(IF(RIGHT(VLOOKUP(TRIM(UPPER(SUBSTITUTE(D85," ",""))),'Cleaned Google Form'!$A$1:$L$5000,2,FALSE),1)="1",1,0),0)</f>
        <v>1</v>
      </c>
      <c r="G85" s="4">
        <f>IFERROR(IF(VLOOKUP(TRIM(UPPER(SUBSTITUTE(D85," ",""))),'Cleaned Google Form'!$A$1:$L$5000,3,FALSE)="VGH",1,0),0)</f>
        <v>0</v>
      </c>
      <c r="H85" s="4">
        <f>IFERROR(IF(G85+IFERROR(IF(VLOOKUP(TRIM(UPPER(SUBSTITUTE(D85," ",""))),'Cleaned Google Form'!$A$1:$L$5000,3,FALSE)="SPH",1,0),0)=0,1,0),0)</f>
        <v>1</v>
      </c>
      <c r="I85" s="4">
        <f>IF(I84="Resident Index",1,I84+1)</f>
        <v>64</v>
      </c>
      <c r="J85" s="12">
        <f>IFERROR(IF(AND(WEEKDAY('Main Template'!J$18)=1,OR(VLOOKUP(TRIM(UPPER(SUBSTITUTE($D85," ",""))),'Cleaned Google Form'!$A$1:$M$5000,3,FALSE)="SMH",VLOOKUP(TRIM(UPPER(SUBSTITUTE($D85," ",""))),'Cleaned Google Form'!$A$1:$M$5000,3,FALSE)="RCH",VLOOKUP(TRIM(UPPER(SUBSTITUTE($D85," ",""))),'Cleaned Google Form'!$A$1:$M$5000,3,FALSE)="BCCA")),0,IF(AND(J$21=1,NOT(VLOOKUP(TRIM(UPPER(SUBSTITUTE($D85," ",""))),'Cleaned Google Form'!$A$1:$M$5000,6,FALSE)="NO")),0,IF(OR(VLOOKUP(TRIM(UPPER(SUBSTITUTE($D85," ",""))),'Cleaned Google Form'!$A$1:$M$5000,8,FALSE)='Main Template'!J$12,VLOOKUP(TRIM(UPPER(SUBSTITUTE($D85," ",""))),'Cleaned Google Form'!$A$1:$M$5000,8,FALSE)='Main Template'!J$13,VLOOKUP(TRIM(UPPER(SUBSTITUTE($D85," ",""))),'Cleaned Google Form'!$A$1:$M$5000,8,FALSE)='Main Template'!J$14,VLOOKUP(TRIM(UPPER(SUBSTITUTE($D85," ",""))),'Cleaned Google Form'!$A$1:$M$5000,8,FALSE)='Main Template'!J$15),0,IF(AND('Main Template'!J$21&gt;=$C$9,'Main Template'!J$19,VLOOKUP(TRIM(UPPER(SUBSTITUTE($D85," ",""))),'Cleaned Google Form'!$A$1:$M$5000,7,FALSE)="YES"),0,IF(IFERROR(FIND('Main Template'!J$17,VLOOKUP(TRIM(UPPER(SUBSTITUTE('Main Template'!$D85," ",""))),'Cleaned Google Form'!$A$1:$M$5000,9,FALSE),1),FALSE),0,1))))),1)</f>
        <v>0</v>
      </c>
      <c r="K85" s="12">
        <f>IFERROR(IF(AND(WEEKDAY('Main Template'!K$18)=1,OR(VLOOKUP(TRIM(UPPER(SUBSTITUTE($D85," ",""))),'Cleaned Google Form'!$A$1:$M$5000,3,FALSE)="SMH",VLOOKUP(TRIM(UPPER(SUBSTITUTE($D85," ",""))),'Cleaned Google Form'!$A$1:$M$5000,3,FALSE)="RCH",VLOOKUP(TRIM(UPPER(SUBSTITUTE($D85," ",""))),'Cleaned Google Form'!$A$1:$M$5000,3,FALSE)="BCCA")),0,IF(AND(K$21=1,NOT(VLOOKUP(TRIM(UPPER(SUBSTITUTE($D85," ",""))),'Cleaned Google Form'!$A$1:$M$5000,6,FALSE)="NO")),0,IF(OR(VLOOKUP(TRIM(UPPER(SUBSTITUTE($D85," ",""))),'Cleaned Google Form'!$A$1:$M$5000,8,FALSE)='Main Template'!K$12,VLOOKUP(TRIM(UPPER(SUBSTITUTE($D85," ",""))),'Cleaned Google Form'!$A$1:$M$5000,8,FALSE)='Main Template'!K$13,VLOOKUP(TRIM(UPPER(SUBSTITUTE($D85," ",""))),'Cleaned Google Form'!$A$1:$M$5000,8,FALSE)='Main Template'!K$14,VLOOKUP(TRIM(UPPER(SUBSTITUTE($D85," ",""))),'Cleaned Google Form'!$A$1:$M$5000,8,FALSE)='Main Template'!K$15),0,IF(AND('Main Template'!K$21&gt;=$C$9,'Main Template'!K$19,VLOOKUP(TRIM(UPPER(SUBSTITUTE($D85," ",""))),'Cleaned Google Form'!$A$1:$M$5000,7,FALSE)="YES"),0,IF(IFERROR(FIND('Main Template'!K$17,VLOOKUP(TRIM(UPPER(SUBSTITUTE('Main Template'!$D85," ",""))),'Cleaned Google Form'!$A$1:$M$5000,9,FALSE),1),FALSE),0,1))))),1)</f>
        <v>1</v>
      </c>
      <c r="L85" s="12">
        <f>IFERROR(IF(AND(WEEKDAY('Main Template'!L$18)=1,OR(VLOOKUP(TRIM(UPPER(SUBSTITUTE($D85," ",""))),'Cleaned Google Form'!$A$1:$M$5000,3,FALSE)="SMH",VLOOKUP(TRIM(UPPER(SUBSTITUTE($D85," ",""))),'Cleaned Google Form'!$A$1:$M$5000,3,FALSE)="RCH",VLOOKUP(TRIM(UPPER(SUBSTITUTE($D85," ",""))),'Cleaned Google Form'!$A$1:$M$5000,3,FALSE)="BCCA")),0,IF(AND(L$21=1,NOT(VLOOKUP(TRIM(UPPER(SUBSTITUTE($D85," ",""))),'Cleaned Google Form'!$A$1:$M$5000,6,FALSE)="NO")),0,IF(OR(VLOOKUP(TRIM(UPPER(SUBSTITUTE($D85," ",""))),'Cleaned Google Form'!$A$1:$M$5000,8,FALSE)='Main Template'!L$12,VLOOKUP(TRIM(UPPER(SUBSTITUTE($D85," ",""))),'Cleaned Google Form'!$A$1:$M$5000,8,FALSE)='Main Template'!L$13,VLOOKUP(TRIM(UPPER(SUBSTITUTE($D85," ",""))),'Cleaned Google Form'!$A$1:$M$5000,8,FALSE)='Main Template'!L$14,VLOOKUP(TRIM(UPPER(SUBSTITUTE($D85," ",""))),'Cleaned Google Form'!$A$1:$M$5000,8,FALSE)='Main Template'!L$15),0,IF(AND('Main Template'!L$21&gt;=$C$9,'Main Template'!L$19,VLOOKUP(TRIM(UPPER(SUBSTITUTE($D85," ",""))),'Cleaned Google Form'!$A$1:$M$5000,7,FALSE)="YES"),0,IF(IFERROR(FIND('Main Template'!L$17,VLOOKUP(TRIM(UPPER(SUBSTITUTE('Main Template'!$D85," ",""))),'Cleaned Google Form'!$A$1:$M$5000,9,FALSE),1),FALSE),0,1))))),1)</f>
        <v>1</v>
      </c>
      <c r="M85" s="12">
        <f>IFERROR(IF(AND(WEEKDAY('Main Template'!M$18)=1,OR(VLOOKUP(TRIM(UPPER(SUBSTITUTE($D85," ",""))),'Cleaned Google Form'!$A$1:$M$5000,3,FALSE)="SMH",VLOOKUP(TRIM(UPPER(SUBSTITUTE($D85," ",""))),'Cleaned Google Form'!$A$1:$M$5000,3,FALSE)="RCH",VLOOKUP(TRIM(UPPER(SUBSTITUTE($D85," ",""))),'Cleaned Google Form'!$A$1:$M$5000,3,FALSE)="BCCA")),0,IF(AND(M$21=1,NOT(VLOOKUP(TRIM(UPPER(SUBSTITUTE($D85," ",""))),'Cleaned Google Form'!$A$1:$M$5000,6,FALSE)="NO")),0,IF(OR(VLOOKUP(TRIM(UPPER(SUBSTITUTE($D85," ",""))),'Cleaned Google Form'!$A$1:$M$5000,8,FALSE)='Main Template'!M$12,VLOOKUP(TRIM(UPPER(SUBSTITUTE($D85," ",""))),'Cleaned Google Form'!$A$1:$M$5000,8,FALSE)='Main Template'!M$13,VLOOKUP(TRIM(UPPER(SUBSTITUTE($D85," ",""))),'Cleaned Google Form'!$A$1:$M$5000,8,FALSE)='Main Template'!M$14,VLOOKUP(TRIM(UPPER(SUBSTITUTE($D85," ",""))),'Cleaned Google Form'!$A$1:$M$5000,8,FALSE)='Main Template'!M$15),0,IF(AND('Main Template'!M$21&gt;=$C$9,'Main Template'!M$19,VLOOKUP(TRIM(UPPER(SUBSTITUTE($D85," ",""))),'Cleaned Google Form'!$A$1:$M$5000,7,FALSE)="YES"),0,IF(IFERROR(FIND('Main Template'!M$17,VLOOKUP(TRIM(UPPER(SUBSTITUTE('Main Template'!$D85," ",""))),'Cleaned Google Form'!$A$1:$M$5000,9,FALSE),1),FALSE),0,1))))),1)</f>
        <v>1</v>
      </c>
      <c r="N85" s="12">
        <f>IFERROR(IF(AND(WEEKDAY('Main Template'!N$18)=1,OR(VLOOKUP(TRIM(UPPER(SUBSTITUTE($D85," ",""))),'Cleaned Google Form'!$A$1:$M$5000,3,FALSE)="SMH",VLOOKUP(TRIM(UPPER(SUBSTITUTE($D85," ",""))),'Cleaned Google Form'!$A$1:$M$5000,3,FALSE)="RCH",VLOOKUP(TRIM(UPPER(SUBSTITUTE($D85," ",""))),'Cleaned Google Form'!$A$1:$M$5000,3,FALSE)="BCCA")),0,IF(AND(N$21=1,NOT(VLOOKUP(TRIM(UPPER(SUBSTITUTE($D85," ",""))),'Cleaned Google Form'!$A$1:$M$5000,6,FALSE)="NO")),0,IF(OR(VLOOKUP(TRIM(UPPER(SUBSTITUTE($D85," ",""))),'Cleaned Google Form'!$A$1:$M$5000,8,FALSE)='Main Template'!N$12,VLOOKUP(TRIM(UPPER(SUBSTITUTE($D85," ",""))),'Cleaned Google Form'!$A$1:$M$5000,8,FALSE)='Main Template'!N$13,VLOOKUP(TRIM(UPPER(SUBSTITUTE($D85," ",""))),'Cleaned Google Form'!$A$1:$M$5000,8,FALSE)='Main Template'!N$14,VLOOKUP(TRIM(UPPER(SUBSTITUTE($D85," ",""))),'Cleaned Google Form'!$A$1:$M$5000,8,FALSE)='Main Template'!N$15),0,IF(AND('Main Template'!N$21&gt;=$C$9,'Main Template'!N$19,VLOOKUP(TRIM(UPPER(SUBSTITUTE($D85," ",""))),'Cleaned Google Form'!$A$1:$M$5000,7,FALSE)="YES"),0,IF(IFERROR(FIND('Main Template'!N$17,VLOOKUP(TRIM(UPPER(SUBSTITUTE('Main Template'!$D85," ",""))),'Cleaned Google Form'!$A$1:$M$5000,9,FALSE),1),FALSE),0,1))))),1)</f>
        <v>1</v>
      </c>
      <c r="O85" s="12">
        <f>IFERROR(IF(AND(WEEKDAY('Main Template'!O$18)=1,OR(VLOOKUP(TRIM(UPPER(SUBSTITUTE($D85," ",""))),'Cleaned Google Form'!$A$1:$M$5000,3,FALSE)="SMH",VLOOKUP(TRIM(UPPER(SUBSTITUTE($D85," ",""))),'Cleaned Google Form'!$A$1:$M$5000,3,FALSE)="RCH",VLOOKUP(TRIM(UPPER(SUBSTITUTE($D85," ",""))),'Cleaned Google Form'!$A$1:$M$5000,3,FALSE)="BCCA")),0,IF(AND(O$21=1,NOT(VLOOKUP(TRIM(UPPER(SUBSTITUTE($D85," ",""))),'Cleaned Google Form'!$A$1:$M$5000,6,FALSE)="NO")),0,IF(OR(VLOOKUP(TRIM(UPPER(SUBSTITUTE($D85," ",""))),'Cleaned Google Form'!$A$1:$M$5000,8,FALSE)='Main Template'!O$12,VLOOKUP(TRIM(UPPER(SUBSTITUTE($D85," ",""))),'Cleaned Google Form'!$A$1:$M$5000,8,FALSE)='Main Template'!O$13,VLOOKUP(TRIM(UPPER(SUBSTITUTE($D85," ",""))),'Cleaned Google Form'!$A$1:$M$5000,8,FALSE)='Main Template'!O$14,VLOOKUP(TRIM(UPPER(SUBSTITUTE($D85," ",""))),'Cleaned Google Form'!$A$1:$M$5000,8,FALSE)='Main Template'!O$15),0,IF(AND('Main Template'!O$21&gt;=$C$9,'Main Template'!O$19,VLOOKUP(TRIM(UPPER(SUBSTITUTE($D85," ",""))),'Cleaned Google Form'!$A$1:$M$5000,7,FALSE)="YES"),0,IF(IFERROR(FIND('Main Template'!O$17,VLOOKUP(TRIM(UPPER(SUBSTITUTE('Main Template'!$D85," ",""))),'Cleaned Google Form'!$A$1:$M$5000,9,FALSE),1),FALSE),0,1))))),1)</f>
        <v>1</v>
      </c>
      <c r="P85" s="12">
        <f>IFERROR(IF(AND(WEEKDAY('Main Template'!P$18)=1,OR(VLOOKUP(TRIM(UPPER(SUBSTITUTE($D85," ",""))),'Cleaned Google Form'!$A$1:$M$5000,3,FALSE)="SMH",VLOOKUP(TRIM(UPPER(SUBSTITUTE($D85," ",""))),'Cleaned Google Form'!$A$1:$M$5000,3,FALSE)="RCH",VLOOKUP(TRIM(UPPER(SUBSTITUTE($D85," ",""))),'Cleaned Google Form'!$A$1:$M$5000,3,FALSE)="BCCA")),0,IF(AND(P$21=1,NOT(VLOOKUP(TRIM(UPPER(SUBSTITUTE($D85," ",""))),'Cleaned Google Form'!$A$1:$M$5000,6,FALSE)="NO")),0,IF(OR(VLOOKUP(TRIM(UPPER(SUBSTITUTE($D85," ",""))),'Cleaned Google Form'!$A$1:$M$5000,8,FALSE)='Main Template'!P$12,VLOOKUP(TRIM(UPPER(SUBSTITUTE($D85," ",""))),'Cleaned Google Form'!$A$1:$M$5000,8,FALSE)='Main Template'!P$13,VLOOKUP(TRIM(UPPER(SUBSTITUTE($D85," ",""))),'Cleaned Google Form'!$A$1:$M$5000,8,FALSE)='Main Template'!P$14,VLOOKUP(TRIM(UPPER(SUBSTITUTE($D85," ",""))),'Cleaned Google Form'!$A$1:$M$5000,8,FALSE)='Main Template'!P$15),0,IF(AND('Main Template'!P$21&gt;=$C$9,'Main Template'!P$19,VLOOKUP(TRIM(UPPER(SUBSTITUTE($D85," ",""))),'Cleaned Google Form'!$A$1:$M$5000,7,FALSE)="YES"),0,IF(IFERROR(FIND('Main Template'!P$17,VLOOKUP(TRIM(UPPER(SUBSTITUTE('Main Template'!$D85," ",""))),'Cleaned Google Form'!$A$1:$M$5000,9,FALSE),1),FALSE),0,1))))),1)</f>
        <v>0</v>
      </c>
      <c r="Q85" s="12">
        <f>IFERROR(IF(AND(WEEKDAY('Main Template'!Q$18)=1,OR(VLOOKUP(TRIM(UPPER(SUBSTITUTE($D85," ",""))),'Cleaned Google Form'!$A$1:$M$5000,3,FALSE)="SMH",VLOOKUP(TRIM(UPPER(SUBSTITUTE($D85," ",""))),'Cleaned Google Form'!$A$1:$M$5000,3,FALSE)="RCH",VLOOKUP(TRIM(UPPER(SUBSTITUTE($D85," ",""))),'Cleaned Google Form'!$A$1:$M$5000,3,FALSE)="BCCA")),0,IF(AND(Q$21=1,NOT(VLOOKUP(TRIM(UPPER(SUBSTITUTE($D85," ",""))),'Cleaned Google Form'!$A$1:$M$5000,6,FALSE)="NO")),0,IF(OR(VLOOKUP(TRIM(UPPER(SUBSTITUTE($D85," ",""))),'Cleaned Google Form'!$A$1:$M$5000,8,FALSE)='Main Template'!Q$12,VLOOKUP(TRIM(UPPER(SUBSTITUTE($D85," ",""))),'Cleaned Google Form'!$A$1:$M$5000,8,FALSE)='Main Template'!Q$13,VLOOKUP(TRIM(UPPER(SUBSTITUTE($D85," ",""))),'Cleaned Google Form'!$A$1:$M$5000,8,FALSE)='Main Template'!Q$14,VLOOKUP(TRIM(UPPER(SUBSTITUTE($D85," ",""))),'Cleaned Google Form'!$A$1:$M$5000,8,FALSE)='Main Template'!Q$15),0,IF(AND('Main Template'!Q$21&gt;=$C$9,'Main Template'!Q$19,VLOOKUP(TRIM(UPPER(SUBSTITUTE($D85," ",""))),'Cleaned Google Form'!$A$1:$M$5000,7,FALSE)="YES"),0,IF(IFERROR(FIND('Main Template'!Q$17,VLOOKUP(TRIM(UPPER(SUBSTITUTE('Main Template'!$D85," ",""))),'Cleaned Google Form'!$A$1:$M$5000,9,FALSE),1),FALSE),0,1))))),1)</f>
        <v>1</v>
      </c>
      <c r="R85" s="12">
        <f>IFERROR(IF(AND(WEEKDAY('Main Template'!R$18)=1,OR(VLOOKUP(TRIM(UPPER(SUBSTITUTE($D85," ",""))),'Cleaned Google Form'!$A$1:$M$5000,3,FALSE)="SMH",VLOOKUP(TRIM(UPPER(SUBSTITUTE($D85," ",""))),'Cleaned Google Form'!$A$1:$M$5000,3,FALSE)="RCH",VLOOKUP(TRIM(UPPER(SUBSTITUTE($D85," ",""))),'Cleaned Google Form'!$A$1:$M$5000,3,FALSE)="BCCA")),0,IF(AND(R$21=1,NOT(VLOOKUP(TRIM(UPPER(SUBSTITUTE($D85," ",""))),'Cleaned Google Form'!$A$1:$M$5000,6,FALSE)="NO")),0,IF(OR(VLOOKUP(TRIM(UPPER(SUBSTITUTE($D85," ",""))),'Cleaned Google Form'!$A$1:$M$5000,8,FALSE)='Main Template'!R$12,VLOOKUP(TRIM(UPPER(SUBSTITUTE($D85," ",""))),'Cleaned Google Form'!$A$1:$M$5000,8,FALSE)='Main Template'!R$13,VLOOKUP(TRIM(UPPER(SUBSTITUTE($D85," ",""))),'Cleaned Google Form'!$A$1:$M$5000,8,FALSE)='Main Template'!R$14,VLOOKUP(TRIM(UPPER(SUBSTITUTE($D85," ",""))),'Cleaned Google Form'!$A$1:$M$5000,8,FALSE)='Main Template'!R$15),0,IF(AND('Main Template'!R$21&gt;=$C$9,'Main Template'!R$19,VLOOKUP(TRIM(UPPER(SUBSTITUTE($D85," ",""))),'Cleaned Google Form'!$A$1:$M$5000,7,FALSE)="YES"),0,IF(IFERROR(FIND('Main Template'!R$17,VLOOKUP(TRIM(UPPER(SUBSTITUTE('Main Template'!$D85," ",""))),'Cleaned Google Form'!$A$1:$M$5000,9,FALSE),1),FALSE),0,1))))),1)</f>
        <v>1</v>
      </c>
      <c r="S85" s="12">
        <f>IFERROR(IF(AND(WEEKDAY('Main Template'!S$18)=1,OR(VLOOKUP(TRIM(UPPER(SUBSTITUTE($D85," ",""))),'Cleaned Google Form'!$A$1:$M$5000,3,FALSE)="SMH",VLOOKUP(TRIM(UPPER(SUBSTITUTE($D85," ",""))),'Cleaned Google Form'!$A$1:$M$5000,3,FALSE)="RCH",VLOOKUP(TRIM(UPPER(SUBSTITUTE($D85," ",""))),'Cleaned Google Form'!$A$1:$M$5000,3,FALSE)="BCCA")),0,IF(AND(S$21=1,NOT(VLOOKUP(TRIM(UPPER(SUBSTITUTE($D85," ",""))),'Cleaned Google Form'!$A$1:$M$5000,6,FALSE)="NO")),0,IF(OR(VLOOKUP(TRIM(UPPER(SUBSTITUTE($D85," ",""))),'Cleaned Google Form'!$A$1:$M$5000,8,FALSE)='Main Template'!S$12,VLOOKUP(TRIM(UPPER(SUBSTITUTE($D85," ",""))),'Cleaned Google Form'!$A$1:$M$5000,8,FALSE)='Main Template'!S$13,VLOOKUP(TRIM(UPPER(SUBSTITUTE($D85," ",""))),'Cleaned Google Form'!$A$1:$M$5000,8,FALSE)='Main Template'!S$14,VLOOKUP(TRIM(UPPER(SUBSTITUTE($D85," ",""))),'Cleaned Google Form'!$A$1:$M$5000,8,FALSE)='Main Template'!S$15),0,IF(AND('Main Template'!S$21&gt;=$C$9,'Main Template'!S$19,VLOOKUP(TRIM(UPPER(SUBSTITUTE($D85," ",""))),'Cleaned Google Form'!$A$1:$M$5000,7,FALSE)="YES"),0,IF(IFERROR(FIND('Main Template'!S$17,VLOOKUP(TRIM(UPPER(SUBSTITUTE('Main Template'!$D85," ",""))),'Cleaned Google Form'!$A$1:$M$5000,9,FALSE),1),FALSE),0,1))))),1)</f>
        <v>1</v>
      </c>
      <c r="T85" s="12">
        <f>IFERROR(IF(AND(WEEKDAY('Main Template'!T$18)=1,OR(VLOOKUP(TRIM(UPPER(SUBSTITUTE($D85," ",""))),'Cleaned Google Form'!$A$1:$M$5000,3,FALSE)="SMH",VLOOKUP(TRIM(UPPER(SUBSTITUTE($D85," ",""))),'Cleaned Google Form'!$A$1:$M$5000,3,FALSE)="RCH",VLOOKUP(TRIM(UPPER(SUBSTITUTE($D85," ",""))),'Cleaned Google Form'!$A$1:$M$5000,3,FALSE)="BCCA")),0,IF(AND(T$21=1,NOT(VLOOKUP(TRIM(UPPER(SUBSTITUTE($D85," ",""))),'Cleaned Google Form'!$A$1:$M$5000,6,FALSE)="NO")),0,IF(OR(VLOOKUP(TRIM(UPPER(SUBSTITUTE($D85," ",""))),'Cleaned Google Form'!$A$1:$M$5000,8,FALSE)='Main Template'!T$12,VLOOKUP(TRIM(UPPER(SUBSTITUTE($D85," ",""))),'Cleaned Google Form'!$A$1:$M$5000,8,FALSE)='Main Template'!T$13,VLOOKUP(TRIM(UPPER(SUBSTITUTE($D85," ",""))),'Cleaned Google Form'!$A$1:$M$5000,8,FALSE)='Main Template'!T$14,VLOOKUP(TRIM(UPPER(SUBSTITUTE($D85," ",""))),'Cleaned Google Form'!$A$1:$M$5000,8,FALSE)='Main Template'!T$15),0,IF(AND('Main Template'!T$21&gt;=$C$9,'Main Template'!T$19,VLOOKUP(TRIM(UPPER(SUBSTITUTE($D85," ",""))),'Cleaned Google Form'!$A$1:$M$5000,7,FALSE)="YES"),0,IF(IFERROR(FIND('Main Template'!T$17,VLOOKUP(TRIM(UPPER(SUBSTITUTE('Main Template'!$D85," ",""))),'Cleaned Google Form'!$A$1:$M$5000,9,FALSE),1),FALSE),0,1))))),1)</f>
        <v>1</v>
      </c>
      <c r="U85" s="12">
        <f>IFERROR(IF(AND(WEEKDAY('Main Template'!U$18)=1,OR(VLOOKUP(TRIM(UPPER(SUBSTITUTE($D85," ",""))),'Cleaned Google Form'!$A$1:$M$5000,3,FALSE)="SMH",VLOOKUP(TRIM(UPPER(SUBSTITUTE($D85," ",""))),'Cleaned Google Form'!$A$1:$M$5000,3,FALSE)="RCH",VLOOKUP(TRIM(UPPER(SUBSTITUTE($D85," ",""))),'Cleaned Google Form'!$A$1:$M$5000,3,FALSE)="BCCA")),0,IF(AND(U$21=1,NOT(VLOOKUP(TRIM(UPPER(SUBSTITUTE($D85," ",""))),'Cleaned Google Form'!$A$1:$M$5000,6,FALSE)="NO")),0,IF(OR(VLOOKUP(TRIM(UPPER(SUBSTITUTE($D85," ",""))),'Cleaned Google Form'!$A$1:$M$5000,8,FALSE)='Main Template'!U$12,VLOOKUP(TRIM(UPPER(SUBSTITUTE($D85," ",""))),'Cleaned Google Form'!$A$1:$M$5000,8,FALSE)='Main Template'!U$13,VLOOKUP(TRIM(UPPER(SUBSTITUTE($D85," ",""))),'Cleaned Google Form'!$A$1:$M$5000,8,FALSE)='Main Template'!U$14,VLOOKUP(TRIM(UPPER(SUBSTITUTE($D85," ",""))),'Cleaned Google Form'!$A$1:$M$5000,8,FALSE)='Main Template'!U$15),0,IF(AND('Main Template'!U$21&gt;=$C$9,'Main Template'!U$19,VLOOKUP(TRIM(UPPER(SUBSTITUTE($D85," ",""))),'Cleaned Google Form'!$A$1:$M$5000,7,FALSE)="YES"),0,IF(IFERROR(FIND('Main Template'!U$17,VLOOKUP(TRIM(UPPER(SUBSTITUTE('Main Template'!$D85," ",""))),'Cleaned Google Form'!$A$1:$M$5000,9,FALSE),1),FALSE),0,1))))),1)</f>
        <v>1</v>
      </c>
      <c r="V85" s="12">
        <f>IFERROR(IF(AND(WEEKDAY('Main Template'!V$18)=1,OR(VLOOKUP(TRIM(UPPER(SUBSTITUTE($D85," ",""))),'Cleaned Google Form'!$A$1:$M$5000,3,FALSE)="SMH",VLOOKUP(TRIM(UPPER(SUBSTITUTE($D85," ",""))),'Cleaned Google Form'!$A$1:$M$5000,3,FALSE)="RCH",VLOOKUP(TRIM(UPPER(SUBSTITUTE($D85," ",""))),'Cleaned Google Form'!$A$1:$M$5000,3,FALSE)="BCCA")),0,IF(AND(V$21=1,NOT(VLOOKUP(TRIM(UPPER(SUBSTITUTE($D85," ",""))),'Cleaned Google Form'!$A$1:$M$5000,6,FALSE)="NO")),0,IF(OR(VLOOKUP(TRIM(UPPER(SUBSTITUTE($D85," ",""))),'Cleaned Google Form'!$A$1:$M$5000,8,FALSE)='Main Template'!V$12,VLOOKUP(TRIM(UPPER(SUBSTITUTE($D85," ",""))),'Cleaned Google Form'!$A$1:$M$5000,8,FALSE)='Main Template'!V$13,VLOOKUP(TRIM(UPPER(SUBSTITUTE($D85," ",""))),'Cleaned Google Form'!$A$1:$M$5000,8,FALSE)='Main Template'!V$14,VLOOKUP(TRIM(UPPER(SUBSTITUTE($D85," ",""))),'Cleaned Google Form'!$A$1:$M$5000,8,FALSE)='Main Template'!V$15),0,IF(AND('Main Template'!V$21&gt;=$C$9,'Main Template'!V$19,VLOOKUP(TRIM(UPPER(SUBSTITUTE($D85," ",""))),'Cleaned Google Form'!$A$1:$M$5000,7,FALSE)="YES"),0,IF(IFERROR(FIND('Main Template'!V$17,VLOOKUP(TRIM(UPPER(SUBSTITUTE('Main Template'!$D85," ",""))),'Cleaned Google Form'!$A$1:$M$5000,9,FALSE),1),FALSE),0,1))))),1)</f>
        <v>1</v>
      </c>
      <c r="W85" s="12">
        <f>IFERROR(IF(AND(WEEKDAY('Main Template'!W$18)=1,OR(VLOOKUP(TRIM(UPPER(SUBSTITUTE($D85," ",""))),'Cleaned Google Form'!$A$1:$M$5000,3,FALSE)="SMH",VLOOKUP(TRIM(UPPER(SUBSTITUTE($D85," ",""))),'Cleaned Google Form'!$A$1:$M$5000,3,FALSE)="RCH",VLOOKUP(TRIM(UPPER(SUBSTITUTE($D85," ",""))),'Cleaned Google Form'!$A$1:$M$5000,3,FALSE)="BCCA")),0,IF(AND(W$21=1,NOT(VLOOKUP(TRIM(UPPER(SUBSTITUTE($D85," ",""))),'Cleaned Google Form'!$A$1:$M$5000,6,FALSE)="NO")),0,IF(OR(VLOOKUP(TRIM(UPPER(SUBSTITUTE($D85," ",""))),'Cleaned Google Form'!$A$1:$M$5000,8,FALSE)='Main Template'!W$12,VLOOKUP(TRIM(UPPER(SUBSTITUTE($D85," ",""))),'Cleaned Google Form'!$A$1:$M$5000,8,FALSE)='Main Template'!W$13,VLOOKUP(TRIM(UPPER(SUBSTITUTE($D85," ",""))),'Cleaned Google Form'!$A$1:$M$5000,8,FALSE)='Main Template'!W$14,VLOOKUP(TRIM(UPPER(SUBSTITUTE($D85," ",""))),'Cleaned Google Form'!$A$1:$M$5000,8,FALSE)='Main Template'!W$15),0,IF(AND('Main Template'!W$21&gt;=$C$9,'Main Template'!W$19,VLOOKUP(TRIM(UPPER(SUBSTITUTE($D85," ",""))),'Cleaned Google Form'!$A$1:$M$5000,7,FALSE)="YES"),0,IF(IFERROR(FIND('Main Template'!W$17,VLOOKUP(TRIM(UPPER(SUBSTITUTE('Main Template'!$D85," ",""))),'Cleaned Google Form'!$A$1:$M$5000,9,FALSE),1),FALSE),0,1))))),1)</f>
        <v>0</v>
      </c>
      <c r="X85" s="12">
        <f>IFERROR(IF(AND(WEEKDAY('Main Template'!X$18)=1,OR(VLOOKUP(TRIM(UPPER(SUBSTITUTE($D85," ",""))),'Cleaned Google Form'!$A$1:$M$5000,3,FALSE)="SMH",VLOOKUP(TRIM(UPPER(SUBSTITUTE($D85," ",""))),'Cleaned Google Form'!$A$1:$M$5000,3,FALSE)="RCH",VLOOKUP(TRIM(UPPER(SUBSTITUTE($D85," ",""))),'Cleaned Google Form'!$A$1:$M$5000,3,FALSE)="BCCA")),0,IF(AND(X$21=1,NOT(VLOOKUP(TRIM(UPPER(SUBSTITUTE($D85," ",""))),'Cleaned Google Form'!$A$1:$M$5000,6,FALSE)="NO")),0,IF(OR(VLOOKUP(TRIM(UPPER(SUBSTITUTE($D85," ",""))),'Cleaned Google Form'!$A$1:$M$5000,8,FALSE)='Main Template'!X$12,VLOOKUP(TRIM(UPPER(SUBSTITUTE($D85," ",""))),'Cleaned Google Form'!$A$1:$M$5000,8,FALSE)='Main Template'!X$13,VLOOKUP(TRIM(UPPER(SUBSTITUTE($D85," ",""))),'Cleaned Google Form'!$A$1:$M$5000,8,FALSE)='Main Template'!X$14,VLOOKUP(TRIM(UPPER(SUBSTITUTE($D85," ",""))),'Cleaned Google Form'!$A$1:$M$5000,8,FALSE)='Main Template'!X$15),0,IF(AND('Main Template'!X$21&gt;=$C$9,'Main Template'!X$19,VLOOKUP(TRIM(UPPER(SUBSTITUTE($D85," ",""))),'Cleaned Google Form'!$A$1:$M$5000,7,FALSE)="YES"),0,IF(IFERROR(FIND('Main Template'!X$17,VLOOKUP(TRIM(UPPER(SUBSTITUTE('Main Template'!$D85," ",""))),'Cleaned Google Form'!$A$1:$M$5000,9,FALSE),1),FALSE),0,1))))),1)</f>
        <v>1</v>
      </c>
      <c r="Y85" s="12">
        <f>IFERROR(IF(AND(WEEKDAY('Main Template'!Y$18)=1,OR(VLOOKUP(TRIM(UPPER(SUBSTITUTE($D85," ",""))),'Cleaned Google Form'!$A$1:$M$5000,3,FALSE)="SMH",VLOOKUP(TRIM(UPPER(SUBSTITUTE($D85," ",""))),'Cleaned Google Form'!$A$1:$M$5000,3,FALSE)="RCH",VLOOKUP(TRIM(UPPER(SUBSTITUTE($D85," ",""))),'Cleaned Google Form'!$A$1:$M$5000,3,FALSE)="BCCA")),0,IF(AND(Y$21=1,NOT(VLOOKUP(TRIM(UPPER(SUBSTITUTE($D85," ",""))),'Cleaned Google Form'!$A$1:$M$5000,6,FALSE)="NO")),0,IF(OR(VLOOKUP(TRIM(UPPER(SUBSTITUTE($D85," ",""))),'Cleaned Google Form'!$A$1:$M$5000,8,FALSE)='Main Template'!Y$12,VLOOKUP(TRIM(UPPER(SUBSTITUTE($D85," ",""))),'Cleaned Google Form'!$A$1:$M$5000,8,FALSE)='Main Template'!Y$13,VLOOKUP(TRIM(UPPER(SUBSTITUTE($D85," ",""))),'Cleaned Google Form'!$A$1:$M$5000,8,FALSE)='Main Template'!Y$14,VLOOKUP(TRIM(UPPER(SUBSTITUTE($D85," ",""))),'Cleaned Google Form'!$A$1:$M$5000,8,FALSE)='Main Template'!Y$15),0,IF(AND('Main Template'!Y$21&gt;=$C$9,'Main Template'!Y$19,VLOOKUP(TRIM(UPPER(SUBSTITUTE($D85," ",""))),'Cleaned Google Form'!$A$1:$M$5000,7,FALSE)="YES"),0,IF(IFERROR(FIND('Main Template'!Y$17,VLOOKUP(TRIM(UPPER(SUBSTITUTE('Main Template'!$D85," ",""))),'Cleaned Google Form'!$A$1:$M$5000,9,FALSE),1),FALSE),0,1))))),1)</f>
        <v>1</v>
      </c>
      <c r="Z85" s="12">
        <f>IFERROR(IF(AND(WEEKDAY('Main Template'!Z$18)=1,OR(VLOOKUP(TRIM(UPPER(SUBSTITUTE($D85," ",""))),'Cleaned Google Form'!$A$1:$M$5000,3,FALSE)="SMH",VLOOKUP(TRIM(UPPER(SUBSTITUTE($D85," ",""))),'Cleaned Google Form'!$A$1:$M$5000,3,FALSE)="RCH",VLOOKUP(TRIM(UPPER(SUBSTITUTE($D85," ",""))),'Cleaned Google Form'!$A$1:$M$5000,3,FALSE)="BCCA")),0,IF(AND(Z$21=1,NOT(VLOOKUP(TRIM(UPPER(SUBSTITUTE($D85," ",""))),'Cleaned Google Form'!$A$1:$M$5000,6,FALSE)="NO")),0,IF(OR(VLOOKUP(TRIM(UPPER(SUBSTITUTE($D85," ",""))),'Cleaned Google Form'!$A$1:$M$5000,8,FALSE)='Main Template'!Z$12,VLOOKUP(TRIM(UPPER(SUBSTITUTE($D85," ",""))),'Cleaned Google Form'!$A$1:$M$5000,8,FALSE)='Main Template'!Z$13,VLOOKUP(TRIM(UPPER(SUBSTITUTE($D85," ",""))),'Cleaned Google Form'!$A$1:$M$5000,8,FALSE)='Main Template'!Z$14,VLOOKUP(TRIM(UPPER(SUBSTITUTE($D85," ",""))),'Cleaned Google Form'!$A$1:$M$5000,8,FALSE)='Main Template'!Z$15),0,IF(AND('Main Template'!Z$21&gt;=$C$9,'Main Template'!Z$19,VLOOKUP(TRIM(UPPER(SUBSTITUTE($D85," ",""))),'Cleaned Google Form'!$A$1:$M$5000,7,FALSE)="YES"),0,IF(IFERROR(FIND('Main Template'!Z$17,VLOOKUP(TRIM(UPPER(SUBSTITUTE('Main Template'!$D85," ",""))),'Cleaned Google Form'!$A$1:$M$5000,9,FALSE),1),FALSE),0,1))))),1)</f>
        <v>1</v>
      </c>
      <c r="AA85" s="12">
        <f>IFERROR(IF(AND(WEEKDAY('Main Template'!AA$18)=1,OR(VLOOKUP(TRIM(UPPER(SUBSTITUTE($D85," ",""))),'Cleaned Google Form'!$A$1:$M$5000,3,FALSE)="SMH",VLOOKUP(TRIM(UPPER(SUBSTITUTE($D85," ",""))),'Cleaned Google Form'!$A$1:$M$5000,3,FALSE)="RCH",VLOOKUP(TRIM(UPPER(SUBSTITUTE($D85," ",""))),'Cleaned Google Form'!$A$1:$M$5000,3,FALSE)="BCCA")),0,IF(AND(AA$21=1,NOT(VLOOKUP(TRIM(UPPER(SUBSTITUTE($D85," ",""))),'Cleaned Google Form'!$A$1:$M$5000,6,FALSE)="NO")),0,IF(OR(VLOOKUP(TRIM(UPPER(SUBSTITUTE($D85," ",""))),'Cleaned Google Form'!$A$1:$M$5000,8,FALSE)='Main Template'!AA$12,VLOOKUP(TRIM(UPPER(SUBSTITUTE($D85," ",""))),'Cleaned Google Form'!$A$1:$M$5000,8,FALSE)='Main Template'!AA$13,VLOOKUP(TRIM(UPPER(SUBSTITUTE($D85," ",""))),'Cleaned Google Form'!$A$1:$M$5000,8,FALSE)='Main Template'!AA$14,VLOOKUP(TRIM(UPPER(SUBSTITUTE($D85," ",""))),'Cleaned Google Form'!$A$1:$M$5000,8,FALSE)='Main Template'!AA$15),0,IF(AND('Main Template'!AA$21&gt;=$C$9,'Main Template'!AA$19,VLOOKUP(TRIM(UPPER(SUBSTITUTE($D85," ",""))),'Cleaned Google Form'!$A$1:$M$5000,7,FALSE)="YES"),0,IF(IFERROR(FIND('Main Template'!AA$17,VLOOKUP(TRIM(UPPER(SUBSTITUTE('Main Template'!$D85," ",""))),'Cleaned Google Form'!$A$1:$M$5000,9,FALSE),1),FALSE),0,1))))),1)</f>
        <v>1</v>
      </c>
      <c r="AB85" s="12">
        <f>IFERROR(IF(AND(WEEKDAY('Main Template'!AB$18)=1,OR(VLOOKUP(TRIM(UPPER(SUBSTITUTE($D85," ",""))),'Cleaned Google Form'!$A$1:$M$5000,3,FALSE)="SMH",VLOOKUP(TRIM(UPPER(SUBSTITUTE($D85," ",""))),'Cleaned Google Form'!$A$1:$M$5000,3,FALSE)="RCH",VLOOKUP(TRIM(UPPER(SUBSTITUTE($D85," ",""))),'Cleaned Google Form'!$A$1:$M$5000,3,FALSE)="BCCA")),0,IF(AND(AB$21=1,NOT(VLOOKUP(TRIM(UPPER(SUBSTITUTE($D85," ",""))),'Cleaned Google Form'!$A$1:$M$5000,6,FALSE)="NO")),0,IF(OR(VLOOKUP(TRIM(UPPER(SUBSTITUTE($D85," ",""))),'Cleaned Google Form'!$A$1:$M$5000,8,FALSE)='Main Template'!AB$12,VLOOKUP(TRIM(UPPER(SUBSTITUTE($D85," ",""))),'Cleaned Google Form'!$A$1:$M$5000,8,FALSE)='Main Template'!AB$13,VLOOKUP(TRIM(UPPER(SUBSTITUTE($D85," ",""))),'Cleaned Google Form'!$A$1:$M$5000,8,FALSE)='Main Template'!AB$14,VLOOKUP(TRIM(UPPER(SUBSTITUTE($D85," ",""))),'Cleaned Google Form'!$A$1:$M$5000,8,FALSE)='Main Template'!AB$15),0,IF(AND('Main Template'!AB$21&gt;=$C$9,'Main Template'!AB$19,VLOOKUP(TRIM(UPPER(SUBSTITUTE($D85," ",""))),'Cleaned Google Form'!$A$1:$M$5000,7,FALSE)="YES"),0,IF(IFERROR(FIND('Main Template'!AB$17,VLOOKUP(TRIM(UPPER(SUBSTITUTE('Main Template'!$D85," ",""))),'Cleaned Google Form'!$A$1:$M$5000,9,FALSE),1),FALSE),0,1))))),1)</f>
        <v>1</v>
      </c>
      <c r="AC85" s="12">
        <f>IFERROR(IF(AND(WEEKDAY('Main Template'!AC$18)=1,OR(VLOOKUP(TRIM(UPPER(SUBSTITUTE($D85," ",""))),'Cleaned Google Form'!$A$1:$M$5000,3,FALSE)="SMH",VLOOKUP(TRIM(UPPER(SUBSTITUTE($D85," ",""))),'Cleaned Google Form'!$A$1:$M$5000,3,FALSE)="RCH",VLOOKUP(TRIM(UPPER(SUBSTITUTE($D85," ",""))),'Cleaned Google Form'!$A$1:$M$5000,3,FALSE)="BCCA")),0,IF(AND(AC$21=1,NOT(VLOOKUP(TRIM(UPPER(SUBSTITUTE($D85," ",""))),'Cleaned Google Form'!$A$1:$M$5000,6,FALSE)="NO")),0,IF(OR(VLOOKUP(TRIM(UPPER(SUBSTITUTE($D85," ",""))),'Cleaned Google Form'!$A$1:$M$5000,8,FALSE)='Main Template'!AC$12,VLOOKUP(TRIM(UPPER(SUBSTITUTE($D85," ",""))),'Cleaned Google Form'!$A$1:$M$5000,8,FALSE)='Main Template'!AC$13,VLOOKUP(TRIM(UPPER(SUBSTITUTE($D85," ",""))),'Cleaned Google Form'!$A$1:$M$5000,8,FALSE)='Main Template'!AC$14,VLOOKUP(TRIM(UPPER(SUBSTITUTE($D85," ",""))),'Cleaned Google Form'!$A$1:$M$5000,8,FALSE)='Main Template'!AC$15),0,IF(AND('Main Template'!AC$21&gt;=$C$9,'Main Template'!AC$19,VLOOKUP(TRIM(UPPER(SUBSTITUTE($D85," ",""))),'Cleaned Google Form'!$A$1:$M$5000,7,FALSE)="YES"),0,IF(IFERROR(FIND('Main Template'!AC$17,VLOOKUP(TRIM(UPPER(SUBSTITUTE('Main Template'!$D85," ",""))),'Cleaned Google Form'!$A$1:$M$5000,9,FALSE),1),FALSE),0,1))))),1)</f>
        <v>1</v>
      </c>
      <c r="AD85" s="12">
        <f>IFERROR(IF(AND(WEEKDAY('Main Template'!AD$18)=1,OR(VLOOKUP(TRIM(UPPER(SUBSTITUTE($D85," ",""))),'Cleaned Google Form'!$A$1:$M$5000,3,FALSE)="SMH",VLOOKUP(TRIM(UPPER(SUBSTITUTE($D85," ",""))),'Cleaned Google Form'!$A$1:$M$5000,3,FALSE)="RCH",VLOOKUP(TRIM(UPPER(SUBSTITUTE($D85," ",""))),'Cleaned Google Form'!$A$1:$M$5000,3,FALSE)="BCCA")),0,IF(AND(AD$21=1,NOT(VLOOKUP(TRIM(UPPER(SUBSTITUTE($D85," ",""))),'Cleaned Google Form'!$A$1:$M$5000,6,FALSE)="NO")),0,IF(OR(VLOOKUP(TRIM(UPPER(SUBSTITUTE($D85," ",""))),'Cleaned Google Form'!$A$1:$M$5000,8,FALSE)='Main Template'!AD$12,VLOOKUP(TRIM(UPPER(SUBSTITUTE($D85," ",""))),'Cleaned Google Form'!$A$1:$M$5000,8,FALSE)='Main Template'!AD$13,VLOOKUP(TRIM(UPPER(SUBSTITUTE($D85," ",""))),'Cleaned Google Form'!$A$1:$M$5000,8,FALSE)='Main Template'!AD$14,VLOOKUP(TRIM(UPPER(SUBSTITUTE($D85," ",""))),'Cleaned Google Form'!$A$1:$M$5000,8,FALSE)='Main Template'!AD$15),0,IF(AND('Main Template'!AD$21&gt;=$C$9,'Main Template'!AD$19,VLOOKUP(TRIM(UPPER(SUBSTITUTE($D85," ",""))),'Cleaned Google Form'!$A$1:$M$5000,7,FALSE)="YES"),0,IF(IFERROR(FIND('Main Template'!AD$17,VLOOKUP(TRIM(UPPER(SUBSTITUTE('Main Template'!$D85," ",""))),'Cleaned Google Form'!$A$1:$M$5000,9,FALSE),1),FALSE),0,1))))),1)</f>
        <v>0</v>
      </c>
      <c r="AE85" s="12">
        <f>IFERROR(IF(AND(WEEKDAY('Main Template'!AE$18)=1,OR(VLOOKUP(TRIM(UPPER(SUBSTITUTE($D85," ",""))),'Cleaned Google Form'!$A$1:$M$5000,3,FALSE)="SMH",VLOOKUP(TRIM(UPPER(SUBSTITUTE($D85," ",""))),'Cleaned Google Form'!$A$1:$M$5000,3,FALSE)="RCH",VLOOKUP(TRIM(UPPER(SUBSTITUTE($D85," ",""))),'Cleaned Google Form'!$A$1:$M$5000,3,FALSE)="BCCA")),0,IF(AND(AE$21=1,NOT(VLOOKUP(TRIM(UPPER(SUBSTITUTE($D85," ",""))),'Cleaned Google Form'!$A$1:$M$5000,6,FALSE)="NO")),0,IF(OR(VLOOKUP(TRIM(UPPER(SUBSTITUTE($D85," ",""))),'Cleaned Google Form'!$A$1:$M$5000,8,FALSE)='Main Template'!AE$12,VLOOKUP(TRIM(UPPER(SUBSTITUTE($D85," ",""))),'Cleaned Google Form'!$A$1:$M$5000,8,FALSE)='Main Template'!AE$13,VLOOKUP(TRIM(UPPER(SUBSTITUTE($D85," ",""))),'Cleaned Google Form'!$A$1:$M$5000,8,FALSE)='Main Template'!AE$14,VLOOKUP(TRIM(UPPER(SUBSTITUTE($D85," ",""))),'Cleaned Google Form'!$A$1:$M$5000,8,FALSE)='Main Template'!AE$15),0,IF(AND('Main Template'!AE$21&gt;=$C$9,'Main Template'!AE$19,VLOOKUP(TRIM(UPPER(SUBSTITUTE($D85," ",""))),'Cleaned Google Form'!$A$1:$M$5000,7,FALSE)="YES"),0,IF(IFERROR(FIND('Main Template'!AE$17,VLOOKUP(TRIM(UPPER(SUBSTITUTE('Main Template'!$D85," ",""))),'Cleaned Google Form'!$A$1:$M$5000,9,FALSE),1),FALSE),0,1))))),1)</f>
        <v>1</v>
      </c>
      <c r="AF85" s="12">
        <f>IFERROR(IF(AND(WEEKDAY('Main Template'!AF$18)=1,OR(VLOOKUP(TRIM(UPPER(SUBSTITUTE($D85," ",""))),'Cleaned Google Form'!$A$1:$M$5000,3,FALSE)="SMH",VLOOKUP(TRIM(UPPER(SUBSTITUTE($D85," ",""))),'Cleaned Google Form'!$A$1:$M$5000,3,FALSE)="RCH",VLOOKUP(TRIM(UPPER(SUBSTITUTE($D85," ",""))),'Cleaned Google Form'!$A$1:$M$5000,3,FALSE)="BCCA")),0,IF(AND(AF$21=1,NOT(VLOOKUP(TRIM(UPPER(SUBSTITUTE($D85," ",""))),'Cleaned Google Form'!$A$1:$M$5000,6,FALSE)="NO")),0,IF(OR(VLOOKUP(TRIM(UPPER(SUBSTITUTE($D85," ",""))),'Cleaned Google Form'!$A$1:$M$5000,8,FALSE)='Main Template'!AF$12,VLOOKUP(TRIM(UPPER(SUBSTITUTE($D85," ",""))),'Cleaned Google Form'!$A$1:$M$5000,8,FALSE)='Main Template'!AF$13,VLOOKUP(TRIM(UPPER(SUBSTITUTE($D85," ",""))),'Cleaned Google Form'!$A$1:$M$5000,8,FALSE)='Main Template'!AF$14,VLOOKUP(TRIM(UPPER(SUBSTITUTE($D85," ",""))),'Cleaned Google Form'!$A$1:$M$5000,8,FALSE)='Main Template'!AF$15),0,IF(AND('Main Template'!AF$21&gt;=$C$9,'Main Template'!AF$19,VLOOKUP(TRIM(UPPER(SUBSTITUTE($D85," ",""))),'Cleaned Google Form'!$A$1:$M$5000,7,FALSE)="YES"),0,IF(IFERROR(FIND('Main Template'!AF$17,VLOOKUP(TRIM(UPPER(SUBSTITUTE('Main Template'!$D85," ",""))),'Cleaned Google Form'!$A$1:$M$5000,9,FALSE),1),FALSE),0,1))))),1)</f>
        <v>1</v>
      </c>
      <c r="AG85" s="12">
        <f>IFERROR(IF(AND(WEEKDAY('Main Template'!AG$18)=1,OR(VLOOKUP(TRIM(UPPER(SUBSTITUTE($D85," ",""))),'Cleaned Google Form'!$A$1:$M$5000,3,FALSE)="SMH",VLOOKUP(TRIM(UPPER(SUBSTITUTE($D85," ",""))),'Cleaned Google Form'!$A$1:$M$5000,3,FALSE)="RCH",VLOOKUP(TRIM(UPPER(SUBSTITUTE($D85," ",""))),'Cleaned Google Form'!$A$1:$M$5000,3,FALSE)="BCCA")),0,IF(AND(AG$21=1,NOT(VLOOKUP(TRIM(UPPER(SUBSTITUTE($D85," ",""))),'Cleaned Google Form'!$A$1:$M$5000,6,FALSE)="NO")),0,IF(OR(VLOOKUP(TRIM(UPPER(SUBSTITUTE($D85," ",""))),'Cleaned Google Form'!$A$1:$M$5000,8,FALSE)='Main Template'!AG$12,VLOOKUP(TRIM(UPPER(SUBSTITUTE($D85," ",""))),'Cleaned Google Form'!$A$1:$M$5000,8,FALSE)='Main Template'!AG$13,VLOOKUP(TRIM(UPPER(SUBSTITUTE($D85," ",""))),'Cleaned Google Form'!$A$1:$M$5000,8,FALSE)='Main Template'!AG$14,VLOOKUP(TRIM(UPPER(SUBSTITUTE($D85," ",""))),'Cleaned Google Form'!$A$1:$M$5000,8,FALSE)='Main Template'!AG$15),0,IF(AND('Main Template'!AG$21&gt;=$C$9,'Main Template'!AG$19,VLOOKUP(TRIM(UPPER(SUBSTITUTE($D85," ",""))),'Cleaned Google Form'!$A$1:$M$5000,7,FALSE)="YES"),0,IF(IFERROR(FIND('Main Template'!AG$17,VLOOKUP(TRIM(UPPER(SUBSTITUTE('Main Template'!$D85," ",""))),'Cleaned Google Form'!$A$1:$M$5000,9,FALSE),1),FALSE),0,1))))),1)</f>
        <v>1</v>
      </c>
      <c r="AH85" s="12">
        <f>IFERROR(IF(AND(WEEKDAY('Main Template'!AH$18)=1,OR(VLOOKUP(TRIM(UPPER(SUBSTITUTE($D85," ",""))),'Cleaned Google Form'!$A$1:$M$5000,3,FALSE)="SMH",VLOOKUP(TRIM(UPPER(SUBSTITUTE($D85," ",""))),'Cleaned Google Form'!$A$1:$M$5000,3,FALSE)="RCH",VLOOKUP(TRIM(UPPER(SUBSTITUTE($D85," ",""))),'Cleaned Google Form'!$A$1:$M$5000,3,FALSE)="BCCA")),0,IF(AND(AH$21=1,NOT(VLOOKUP(TRIM(UPPER(SUBSTITUTE($D85," ",""))),'Cleaned Google Form'!$A$1:$M$5000,6,FALSE)="NO")),0,IF(OR(VLOOKUP(TRIM(UPPER(SUBSTITUTE($D85," ",""))),'Cleaned Google Form'!$A$1:$M$5000,8,FALSE)='Main Template'!AH$12,VLOOKUP(TRIM(UPPER(SUBSTITUTE($D85," ",""))),'Cleaned Google Form'!$A$1:$M$5000,8,FALSE)='Main Template'!AH$13,VLOOKUP(TRIM(UPPER(SUBSTITUTE($D85," ",""))),'Cleaned Google Form'!$A$1:$M$5000,8,FALSE)='Main Template'!AH$14,VLOOKUP(TRIM(UPPER(SUBSTITUTE($D85," ",""))),'Cleaned Google Form'!$A$1:$M$5000,8,FALSE)='Main Template'!AH$15),0,IF(AND('Main Template'!AH$21&gt;=$C$9,'Main Template'!AH$19,VLOOKUP(TRIM(UPPER(SUBSTITUTE($D85," ",""))),'Cleaned Google Form'!$A$1:$M$5000,7,FALSE)="YES"),0,IF(IFERROR(FIND('Main Template'!AH$17,VLOOKUP(TRIM(UPPER(SUBSTITUTE('Main Template'!$D85," ",""))),'Cleaned Google Form'!$A$1:$M$5000,9,FALSE),1),FALSE),0,1))))),1)</f>
        <v>1</v>
      </c>
      <c r="AI85" s="12">
        <f>IFERROR(IF(AND(WEEKDAY('Main Template'!AI$18)=1,OR(VLOOKUP(TRIM(UPPER(SUBSTITUTE($D85," ",""))),'Cleaned Google Form'!$A$1:$M$5000,3,FALSE)="SMH",VLOOKUP(TRIM(UPPER(SUBSTITUTE($D85," ",""))),'Cleaned Google Form'!$A$1:$M$5000,3,FALSE)="RCH",VLOOKUP(TRIM(UPPER(SUBSTITUTE($D85," ",""))),'Cleaned Google Form'!$A$1:$M$5000,3,FALSE)="BCCA")),0,IF(AND(AI$21=1,NOT(VLOOKUP(TRIM(UPPER(SUBSTITUTE($D85," ",""))),'Cleaned Google Form'!$A$1:$M$5000,6,FALSE)="NO")),0,IF(OR(VLOOKUP(TRIM(UPPER(SUBSTITUTE($D85," ",""))),'Cleaned Google Form'!$A$1:$M$5000,8,FALSE)='Main Template'!AI$12,VLOOKUP(TRIM(UPPER(SUBSTITUTE($D85," ",""))),'Cleaned Google Form'!$A$1:$M$5000,8,FALSE)='Main Template'!AI$13,VLOOKUP(TRIM(UPPER(SUBSTITUTE($D85," ",""))),'Cleaned Google Form'!$A$1:$M$5000,8,FALSE)='Main Template'!AI$14,VLOOKUP(TRIM(UPPER(SUBSTITUTE($D85," ",""))),'Cleaned Google Form'!$A$1:$M$5000,8,FALSE)='Main Template'!AI$15),0,IF(AND('Main Template'!AI$21&gt;=$C$9,'Main Template'!AI$19,VLOOKUP(TRIM(UPPER(SUBSTITUTE($D85," ",""))),'Cleaned Google Form'!$A$1:$M$5000,7,FALSE)="YES"),0,IF(IFERROR(FIND('Main Template'!AI$17,VLOOKUP(TRIM(UPPER(SUBSTITUTE('Main Template'!$D85," ",""))),'Cleaned Google Form'!$A$1:$M$5000,9,FALSE),1),FALSE),0,1))))),1)</f>
        <v>1</v>
      </c>
      <c r="AJ85" s="12">
        <f>IFERROR(IF(AND(WEEKDAY('Main Template'!AJ$18)=1,OR(VLOOKUP(TRIM(UPPER(SUBSTITUTE($D85," ",""))),'Cleaned Google Form'!$A$1:$M$5000,3,FALSE)="SMH",VLOOKUP(TRIM(UPPER(SUBSTITUTE($D85," ",""))),'Cleaned Google Form'!$A$1:$M$5000,3,FALSE)="RCH",VLOOKUP(TRIM(UPPER(SUBSTITUTE($D85," ",""))),'Cleaned Google Form'!$A$1:$M$5000,3,FALSE)="BCCA")),0,IF(AND(AJ$21=1,NOT(VLOOKUP(TRIM(UPPER(SUBSTITUTE($D85," ",""))),'Cleaned Google Form'!$A$1:$M$5000,6,FALSE)="NO")),0,IF(OR(VLOOKUP(TRIM(UPPER(SUBSTITUTE($D85," ",""))),'Cleaned Google Form'!$A$1:$M$5000,8,FALSE)='Main Template'!AJ$12,VLOOKUP(TRIM(UPPER(SUBSTITUTE($D85," ",""))),'Cleaned Google Form'!$A$1:$M$5000,8,FALSE)='Main Template'!AJ$13,VLOOKUP(TRIM(UPPER(SUBSTITUTE($D85," ",""))),'Cleaned Google Form'!$A$1:$M$5000,8,FALSE)='Main Template'!AJ$14,VLOOKUP(TRIM(UPPER(SUBSTITUTE($D85," ",""))),'Cleaned Google Form'!$A$1:$M$5000,8,FALSE)='Main Template'!AJ$15),0,IF(AND('Main Template'!AJ$21&gt;=$C$9,'Main Template'!AJ$19,VLOOKUP(TRIM(UPPER(SUBSTITUTE($D85," ",""))),'Cleaned Google Form'!$A$1:$M$5000,7,FALSE)="YES"),0,IF(IFERROR(FIND('Main Template'!AJ$17,VLOOKUP(TRIM(UPPER(SUBSTITUTE('Main Template'!$D85," ",""))),'Cleaned Google Form'!$A$1:$M$5000,9,FALSE),1),FALSE),0,1))))),1)</f>
        <v>1</v>
      </c>
      <c r="AK85" s="12">
        <f>IFERROR(IF(AND(WEEKDAY('Main Template'!AK$18)=1,OR(VLOOKUP(TRIM(UPPER(SUBSTITUTE($D85," ",""))),'Cleaned Google Form'!$A$1:$M$5000,3,FALSE)="SMH",VLOOKUP(TRIM(UPPER(SUBSTITUTE($D85," ",""))),'Cleaned Google Form'!$A$1:$M$5000,3,FALSE)="RCH",VLOOKUP(TRIM(UPPER(SUBSTITUTE($D85," ",""))),'Cleaned Google Form'!$A$1:$M$5000,3,FALSE)="BCCA")),0,IF(AND(AK$21=1,NOT(VLOOKUP(TRIM(UPPER(SUBSTITUTE($D85," ",""))),'Cleaned Google Form'!$A$1:$M$5000,6,FALSE)="NO")),0,IF(OR(VLOOKUP(TRIM(UPPER(SUBSTITUTE($D85," ",""))),'Cleaned Google Form'!$A$1:$M$5000,8,FALSE)='Main Template'!AK$12,VLOOKUP(TRIM(UPPER(SUBSTITUTE($D85," ",""))),'Cleaned Google Form'!$A$1:$M$5000,8,FALSE)='Main Template'!AK$13,VLOOKUP(TRIM(UPPER(SUBSTITUTE($D85," ",""))),'Cleaned Google Form'!$A$1:$M$5000,8,FALSE)='Main Template'!AK$14,VLOOKUP(TRIM(UPPER(SUBSTITUTE($D85," ",""))),'Cleaned Google Form'!$A$1:$M$5000,8,FALSE)='Main Template'!AK$15),0,IF(AND('Main Template'!AK$21&gt;=$C$9,'Main Template'!AK$19,VLOOKUP(TRIM(UPPER(SUBSTITUTE($D85," ",""))),'Cleaned Google Form'!$A$1:$M$5000,7,FALSE)="YES"),0,IF(IFERROR(FIND('Main Template'!AK$17,VLOOKUP(TRIM(UPPER(SUBSTITUTE('Main Template'!$D85," ",""))),'Cleaned Google Form'!$A$1:$M$5000,9,FALSE),1),FALSE),0,1))))),1)</f>
        <v>0</v>
      </c>
      <c r="AL85" s="12">
        <f>IFERROR(IF(AND(WEEKDAY('Main Template'!AL$18)=1,OR(VLOOKUP(TRIM(UPPER(SUBSTITUTE($D85," ",""))),'Cleaned Google Form'!$A$1:$M$5000,3,FALSE)="SMH",VLOOKUP(TRIM(UPPER(SUBSTITUTE($D85," ",""))),'Cleaned Google Form'!$A$1:$M$5000,3,FALSE)="RCH",VLOOKUP(TRIM(UPPER(SUBSTITUTE($D85," ",""))),'Cleaned Google Form'!$A$1:$M$5000,3,FALSE)="BCCA")),0,IF(AND(AL$21=1,NOT(VLOOKUP(TRIM(UPPER(SUBSTITUTE($D85," ",""))),'Cleaned Google Form'!$A$1:$M$5000,6,FALSE)="NO")),0,IF(OR(VLOOKUP(TRIM(UPPER(SUBSTITUTE($D85," ",""))),'Cleaned Google Form'!$A$1:$M$5000,8,FALSE)='Main Template'!AL$12,VLOOKUP(TRIM(UPPER(SUBSTITUTE($D85," ",""))),'Cleaned Google Form'!$A$1:$M$5000,8,FALSE)='Main Template'!AL$13,VLOOKUP(TRIM(UPPER(SUBSTITUTE($D85," ",""))),'Cleaned Google Form'!$A$1:$M$5000,8,FALSE)='Main Template'!AL$14,VLOOKUP(TRIM(UPPER(SUBSTITUTE($D85," ",""))),'Cleaned Google Form'!$A$1:$M$5000,8,FALSE)='Main Template'!AL$15),0,IF(AND('Main Template'!AL$21&gt;=$C$9,'Main Template'!AL$19,VLOOKUP(TRIM(UPPER(SUBSTITUTE($D85," ",""))),'Cleaned Google Form'!$A$1:$M$5000,7,FALSE)="YES"),0,IF(IFERROR(FIND('Main Template'!AL$17,VLOOKUP(TRIM(UPPER(SUBSTITUTE('Main Template'!$D85," ",""))),'Cleaned Google Form'!$A$1:$M$5000,9,FALSE),1),FALSE),0,1))))),1)</f>
        <v>1</v>
      </c>
      <c r="AM85" s="12">
        <f>IFERROR(IF(AND(WEEKDAY('Main Template'!AM$18)=1,OR(VLOOKUP(TRIM(UPPER(SUBSTITUTE($D85," ",""))),'Cleaned Google Form'!$A$1:$M$5000,3,FALSE)="SMH",VLOOKUP(TRIM(UPPER(SUBSTITUTE($D85," ",""))),'Cleaned Google Form'!$A$1:$M$5000,3,FALSE)="RCH",VLOOKUP(TRIM(UPPER(SUBSTITUTE($D85," ",""))),'Cleaned Google Form'!$A$1:$M$5000,3,FALSE)="BCCA")),0,IF(AND(AM$21=1,NOT(VLOOKUP(TRIM(UPPER(SUBSTITUTE($D85," ",""))),'Cleaned Google Form'!$A$1:$M$5000,6,FALSE)="NO")),0,IF(OR(VLOOKUP(TRIM(UPPER(SUBSTITUTE($D85," ",""))),'Cleaned Google Form'!$A$1:$M$5000,8,FALSE)='Main Template'!AM$12,VLOOKUP(TRIM(UPPER(SUBSTITUTE($D85," ",""))),'Cleaned Google Form'!$A$1:$M$5000,8,FALSE)='Main Template'!AM$13,VLOOKUP(TRIM(UPPER(SUBSTITUTE($D85," ",""))),'Cleaned Google Form'!$A$1:$M$5000,8,FALSE)='Main Template'!AM$14,VLOOKUP(TRIM(UPPER(SUBSTITUTE($D85," ",""))),'Cleaned Google Form'!$A$1:$M$5000,8,FALSE)='Main Template'!AM$15),0,IF(AND('Main Template'!AM$21&gt;=$C$9,'Main Template'!AM$19,VLOOKUP(TRIM(UPPER(SUBSTITUTE($D85," ",""))),'Cleaned Google Form'!$A$1:$M$5000,7,FALSE)="YES"),0,IF(IFERROR(FIND('Main Template'!AM$17,VLOOKUP(TRIM(UPPER(SUBSTITUTE('Main Template'!$D85," ",""))),'Cleaned Google Form'!$A$1:$M$5000,9,FALSE),1),FALSE),0,1))))),1)</f>
        <v>1</v>
      </c>
      <c r="AN85" s="12">
        <f>IFERROR(IF(AND(WEEKDAY('Main Template'!AN$18)=1,OR(VLOOKUP(TRIM(UPPER(SUBSTITUTE($D85," ",""))),'Cleaned Google Form'!$A$1:$M$5000,3,FALSE)="SMH",VLOOKUP(TRIM(UPPER(SUBSTITUTE($D85," ",""))),'Cleaned Google Form'!$A$1:$M$5000,3,FALSE)="RCH",VLOOKUP(TRIM(UPPER(SUBSTITUTE($D85," ",""))),'Cleaned Google Form'!$A$1:$M$5000,3,FALSE)="BCCA")),0,IF(AND(AN$21=1,NOT(VLOOKUP(TRIM(UPPER(SUBSTITUTE($D85," ",""))),'Cleaned Google Form'!$A$1:$M$5000,6,FALSE)="NO")),0,IF(OR(VLOOKUP(TRIM(UPPER(SUBSTITUTE($D85," ",""))),'Cleaned Google Form'!$A$1:$M$5000,8,FALSE)='Main Template'!AN$12,VLOOKUP(TRIM(UPPER(SUBSTITUTE($D85," ",""))),'Cleaned Google Form'!$A$1:$M$5000,8,FALSE)='Main Template'!AN$13,VLOOKUP(TRIM(UPPER(SUBSTITUTE($D85," ",""))),'Cleaned Google Form'!$A$1:$M$5000,8,FALSE)='Main Template'!AN$14,VLOOKUP(TRIM(UPPER(SUBSTITUTE($D85," ",""))),'Cleaned Google Form'!$A$1:$M$5000,8,FALSE)='Main Template'!AN$15),0,IF(AND('Main Template'!AN$21&gt;=$C$9,'Main Template'!AN$19,VLOOKUP(TRIM(UPPER(SUBSTITUTE($D85," ",""))),'Cleaned Google Form'!$A$1:$M$5000,7,FALSE)="YES"),0,IF(IFERROR(FIND('Main Template'!AN$17,VLOOKUP(TRIM(UPPER(SUBSTITUTE('Main Template'!$D85," ",""))),'Cleaned Google Form'!$A$1:$M$5000,9,FALSE),1),FALSE),0,1))))),1)</f>
        <v>1</v>
      </c>
    </row>
    <row r="86" spans="2:40">
      <c r="B86" t="str">
        <f>IFERROR(IF(ISNUMBER(MATCH(UPPER(SUBSTITUTE(D86," ","")),'Cleaned Google Form'!$A:$A,0)),"","Oops"),"Not Present")</f>
        <v/>
      </c>
      <c r="C86" s="4">
        <f>I86</f>
        <v>65</v>
      </c>
      <c r="D86" s="4" t="s">
        <v>261</v>
      </c>
      <c r="E86" s="4">
        <f>IFERROR(IF(VLOOKUP(TRIM(UPPER(SUBSTITUTE(D86," ",""))),'Cleaned Google Form'!$A$1:$L$5000,5,FALSE)="YES",1,0),0)</f>
        <v>0</v>
      </c>
      <c r="F86" s="4">
        <f>IFERROR(IF(RIGHT(VLOOKUP(TRIM(UPPER(SUBSTITUTE(D86," ",""))),'Cleaned Google Form'!$A$1:$L$5000,2,FALSE),1)="1",1,0),0)</f>
        <v>1</v>
      </c>
      <c r="G86" s="4">
        <f>IFERROR(IF(VLOOKUP(TRIM(UPPER(SUBSTITUTE(D86," ",""))),'Cleaned Google Form'!$A$1:$L$5000,3,FALSE)="VGH",1,0),0)</f>
        <v>0</v>
      </c>
      <c r="H86" s="4">
        <f>IFERROR(IF(G86+IFERROR(IF(VLOOKUP(TRIM(UPPER(SUBSTITUTE(D86," ",""))),'Cleaned Google Form'!$A$1:$L$5000,3,FALSE)="SPH",1,0),0)=0,1,0),0)</f>
        <v>1</v>
      </c>
      <c r="I86" s="4">
        <f>IF(I85="Resident Index",1,I85+1)</f>
        <v>65</v>
      </c>
      <c r="J86" s="12">
        <f>IFERROR(IF(AND(WEEKDAY('Main Template'!J$18)=1,OR(VLOOKUP(TRIM(UPPER(SUBSTITUTE($D86," ",""))),'Cleaned Google Form'!$A$1:$M$5000,3,FALSE)="SMH",VLOOKUP(TRIM(UPPER(SUBSTITUTE($D86," ",""))),'Cleaned Google Form'!$A$1:$M$5000,3,FALSE)="RCH",VLOOKUP(TRIM(UPPER(SUBSTITUTE($D86," ",""))),'Cleaned Google Form'!$A$1:$M$5000,3,FALSE)="BCCA")),0,IF(AND(J$21=1,NOT(VLOOKUP(TRIM(UPPER(SUBSTITUTE($D86," ",""))),'Cleaned Google Form'!$A$1:$M$5000,6,FALSE)="NO")),0,IF(OR(VLOOKUP(TRIM(UPPER(SUBSTITUTE($D86," ",""))),'Cleaned Google Form'!$A$1:$M$5000,8,FALSE)='Main Template'!J$12,VLOOKUP(TRIM(UPPER(SUBSTITUTE($D86," ",""))),'Cleaned Google Form'!$A$1:$M$5000,8,FALSE)='Main Template'!J$13,VLOOKUP(TRIM(UPPER(SUBSTITUTE($D86," ",""))),'Cleaned Google Form'!$A$1:$M$5000,8,FALSE)='Main Template'!J$14,VLOOKUP(TRIM(UPPER(SUBSTITUTE($D86," ",""))),'Cleaned Google Form'!$A$1:$M$5000,8,FALSE)='Main Template'!J$15),0,IF(AND('Main Template'!J$21&gt;=$C$9,'Main Template'!J$19,VLOOKUP(TRIM(UPPER(SUBSTITUTE($D86," ",""))),'Cleaned Google Form'!$A$1:$M$5000,7,FALSE)="YES"),0,IF(IFERROR(FIND('Main Template'!J$17,VLOOKUP(TRIM(UPPER(SUBSTITUTE('Main Template'!$D86," ",""))),'Cleaned Google Form'!$A$1:$M$5000,9,FALSE),1),FALSE),0,1))))),1)</f>
        <v>0</v>
      </c>
      <c r="K86" s="12">
        <f>IFERROR(IF(AND(WEEKDAY('Main Template'!K$18)=1,OR(VLOOKUP(TRIM(UPPER(SUBSTITUTE($D86," ",""))),'Cleaned Google Form'!$A$1:$M$5000,3,FALSE)="SMH",VLOOKUP(TRIM(UPPER(SUBSTITUTE($D86," ",""))),'Cleaned Google Form'!$A$1:$M$5000,3,FALSE)="RCH",VLOOKUP(TRIM(UPPER(SUBSTITUTE($D86," ",""))),'Cleaned Google Form'!$A$1:$M$5000,3,FALSE)="BCCA")),0,IF(AND(K$21=1,NOT(VLOOKUP(TRIM(UPPER(SUBSTITUTE($D86," ",""))),'Cleaned Google Form'!$A$1:$M$5000,6,FALSE)="NO")),0,IF(OR(VLOOKUP(TRIM(UPPER(SUBSTITUTE($D86," ",""))),'Cleaned Google Form'!$A$1:$M$5000,8,FALSE)='Main Template'!K$12,VLOOKUP(TRIM(UPPER(SUBSTITUTE($D86," ",""))),'Cleaned Google Form'!$A$1:$M$5000,8,FALSE)='Main Template'!K$13,VLOOKUP(TRIM(UPPER(SUBSTITUTE($D86," ",""))),'Cleaned Google Form'!$A$1:$M$5000,8,FALSE)='Main Template'!K$14,VLOOKUP(TRIM(UPPER(SUBSTITUTE($D86," ",""))),'Cleaned Google Form'!$A$1:$M$5000,8,FALSE)='Main Template'!K$15),0,IF(AND('Main Template'!K$21&gt;=$C$9,'Main Template'!K$19,VLOOKUP(TRIM(UPPER(SUBSTITUTE($D86," ",""))),'Cleaned Google Form'!$A$1:$M$5000,7,FALSE)="YES"),0,IF(IFERROR(FIND('Main Template'!K$17,VLOOKUP(TRIM(UPPER(SUBSTITUTE('Main Template'!$D86," ",""))),'Cleaned Google Form'!$A$1:$M$5000,9,FALSE),1),FALSE),0,1))))),1)</f>
        <v>1</v>
      </c>
      <c r="L86" s="12">
        <f>IFERROR(IF(AND(WEEKDAY('Main Template'!L$18)=1,OR(VLOOKUP(TRIM(UPPER(SUBSTITUTE($D86," ",""))),'Cleaned Google Form'!$A$1:$M$5000,3,FALSE)="SMH",VLOOKUP(TRIM(UPPER(SUBSTITUTE($D86," ",""))),'Cleaned Google Form'!$A$1:$M$5000,3,FALSE)="RCH",VLOOKUP(TRIM(UPPER(SUBSTITUTE($D86," ",""))),'Cleaned Google Form'!$A$1:$M$5000,3,FALSE)="BCCA")),0,IF(AND(L$21=1,NOT(VLOOKUP(TRIM(UPPER(SUBSTITUTE($D86," ",""))),'Cleaned Google Form'!$A$1:$M$5000,6,FALSE)="NO")),0,IF(OR(VLOOKUP(TRIM(UPPER(SUBSTITUTE($D86," ",""))),'Cleaned Google Form'!$A$1:$M$5000,8,FALSE)='Main Template'!L$12,VLOOKUP(TRIM(UPPER(SUBSTITUTE($D86," ",""))),'Cleaned Google Form'!$A$1:$M$5000,8,FALSE)='Main Template'!L$13,VLOOKUP(TRIM(UPPER(SUBSTITUTE($D86," ",""))),'Cleaned Google Form'!$A$1:$M$5000,8,FALSE)='Main Template'!L$14,VLOOKUP(TRIM(UPPER(SUBSTITUTE($D86," ",""))),'Cleaned Google Form'!$A$1:$M$5000,8,FALSE)='Main Template'!L$15),0,IF(AND('Main Template'!L$21&gt;=$C$9,'Main Template'!L$19,VLOOKUP(TRIM(UPPER(SUBSTITUTE($D86," ",""))),'Cleaned Google Form'!$A$1:$M$5000,7,FALSE)="YES"),0,IF(IFERROR(FIND('Main Template'!L$17,VLOOKUP(TRIM(UPPER(SUBSTITUTE('Main Template'!$D86," ",""))),'Cleaned Google Form'!$A$1:$M$5000,9,FALSE),1),FALSE),0,1))))),1)</f>
        <v>1</v>
      </c>
      <c r="M86" s="12">
        <f>IFERROR(IF(AND(WEEKDAY('Main Template'!M$18)=1,OR(VLOOKUP(TRIM(UPPER(SUBSTITUTE($D86," ",""))),'Cleaned Google Form'!$A$1:$M$5000,3,FALSE)="SMH",VLOOKUP(TRIM(UPPER(SUBSTITUTE($D86," ",""))),'Cleaned Google Form'!$A$1:$M$5000,3,FALSE)="RCH",VLOOKUP(TRIM(UPPER(SUBSTITUTE($D86," ",""))),'Cleaned Google Form'!$A$1:$M$5000,3,FALSE)="BCCA")),0,IF(AND(M$21=1,NOT(VLOOKUP(TRIM(UPPER(SUBSTITUTE($D86," ",""))),'Cleaned Google Form'!$A$1:$M$5000,6,FALSE)="NO")),0,IF(OR(VLOOKUP(TRIM(UPPER(SUBSTITUTE($D86," ",""))),'Cleaned Google Form'!$A$1:$M$5000,8,FALSE)='Main Template'!M$12,VLOOKUP(TRIM(UPPER(SUBSTITUTE($D86," ",""))),'Cleaned Google Form'!$A$1:$M$5000,8,FALSE)='Main Template'!M$13,VLOOKUP(TRIM(UPPER(SUBSTITUTE($D86," ",""))),'Cleaned Google Form'!$A$1:$M$5000,8,FALSE)='Main Template'!M$14,VLOOKUP(TRIM(UPPER(SUBSTITUTE($D86," ",""))),'Cleaned Google Form'!$A$1:$M$5000,8,FALSE)='Main Template'!M$15),0,IF(AND('Main Template'!M$21&gt;=$C$9,'Main Template'!M$19,VLOOKUP(TRIM(UPPER(SUBSTITUTE($D86," ",""))),'Cleaned Google Form'!$A$1:$M$5000,7,FALSE)="YES"),0,IF(IFERROR(FIND('Main Template'!M$17,VLOOKUP(TRIM(UPPER(SUBSTITUTE('Main Template'!$D86," ",""))),'Cleaned Google Form'!$A$1:$M$5000,9,FALSE),1),FALSE),0,1))))),1)</f>
        <v>1</v>
      </c>
      <c r="N86" s="12">
        <f>IFERROR(IF(AND(WEEKDAY('Main Template'!N$18)=1,OR(VLOOKUP(TRIM(UPPER(SUBSTITUTE($D86," ",""))),'Cleaned Google Form'!$A$1:$M$5000,3,FALSE)="SMH",VLOOKUP(TRIM(UPPER(SUBSTITUTE($D86," ",""))),'Cleaned Google Form'!$A$1:$M$5000,3,FALSE)="RCH",VLOOKUP(TRIM(UPPER(SUBSTITUTE($D86," ",""))),'Cleaned Google Form'!$A$1:$M$5000,3,FALSE)="BCCA")),0,IF(AND(N$21=1,NOT(VLOOKUP(TRIM(UPPER(SUBSTITUTE($D86," ",""))),'Cleaned Google Form'!$A$1:$M$5000,6,FALSE)="NO")),0,IF(OR(VLOOKUP(TRIM(UPPER(SUBSTITUTE($D86," ",""))),'Cleaned Google Form'!$A$1:$M$5000,8,FALSE)='Main Template'!N$12,VLOOKUP(TRIM(UPPER(SUBSTITUTE($D86," ",""))),'Cleaned Google Form'!$A$1:$M$5000,8,FALSE)='Main Template'!N$13,VLOOKUP(TRIM(UPPER(SUBSTITUTE($D86," ",""))),'Cleaned Google Form'!$A$1:$M$5000,8,FALSE)='Main Template'!N$14,VLOOKUP(TRIM(UPPER(SUBSTITUTE($D86," ",""))),'Cleaned Google Form'!$A$1:$M$5000,8,FALSE)='Main Template'!N$15),0,IF(AND('Main Template'!N$21&gt;=$C$9,'Main Template'!N$19,VLOOKUP(TRIM(UPPER(SUBSTITUTE($D86," ",""))),'Cleaned Google Form'!$A$1:$M$5000,7,FALSE)="YES"),0,IF(IFERROR(FIND('Main Template'!N$17,VLOOKUP(TRIM(UPPER(SUBSTITUTE('Main Template'!$D86," ",""))),'Cleaned Google Form'!$A$1:$M$5000,9,FALSE),1),FALSE),0,1))))),1)</f>
        <v>1</v>
      </c>
      <c r="O86" s="12">
        <f>IFERROR(IF(AND(WEEKDAY('Main Template'!O$18)=1,OR(VLOOKUP(TRIM(UPPER(SUBSTITUTE($D86," ",""))),'Cleaned Google Form'!$A$1:$M$5000,3,FALSE)="SMH",VLOOKUP(TRIM(UPPER(SUBSTITUTE($D86," ",""))),'Cleaned Google Form'!$A$1:$M$5000,3,FALSE)="RCH",VLOOKUP(TRIM(UPPER(SUBSTITUTE($D86," ",""))),'Cleaned Google Form'!$A$1:$M$5000,3,FALSE)="BCCA")),0,IF(AND(O$21=1,NOT(VLOOKUP(TRIM(UPPER(SUBSTITUTE($D86," ",""))),'Cleaned Google Form'!$A$1:$M$5000,6,FALSE)="NO")),0,IF(OR(VLOOKUP(TRIM(UPPER(SUBSTITUTE($D86," ",""))),'Cleaned Google Form'!$A$1:$M$5000,8,FALSE)='Main Template'!O$12,VLOOKUP(TRIM(UPPER(SUBSTITUTE($D86," ",""))),'Cleaned Google Form'!$A$1:$M$5000,8,FALSE)='Main Template'!O$13,VLOOKUP(TRIM(UPPER(SUBSTITUTE($D86," ",""))),'Cleaned Google Form'!$A$1:$M$5000,8,FALSE)='Main Template'!O$14,VLOOKUP(TRIM(UPPER(SUBSTITUTE($D86," ",""))),'Cleaned Google Form'!$A$1:$M$5000,8,FALSE)='Main Template'!O$15),0,IF(AND('Main Template'!O$21&gt;=$C$9,'Main Template'!O$19,VLOOKUP(TRIM(UPPER(SUBSTITUTE($D86," ",""))),'Cleaned Google Form'!$A$1:$M$5000,7,FALSE)="YES"),0,IF(IFERROR(FIND('Main Template'!O$17,VLOOKUP(TRIM(UPPER(SUBSTITUTE('Main Template'!$D86," ",""))),'Cleaned Google Form'!$A$1:$M$5000,9,FALSE),1),FALSE),0,1))))),1)</f>
        <v>1</v>
      </c>
      <c r="P86" s="12">
        <f>IFERROR(IF(AND(WEEKDAY('Main Template'!P$18)=1,OR(VLOOKUP(TRIM(UPPER(SUBSTITUTE($D86," ",""))),'Cleaned Google Form'!$A$1:$M$5000,3,FALSE)="SMH",VLOOKUP(TRIM(UPPER(SUBSTITUTE($D86," ",""))),'Cleaned Google Form'!$A$1:$M$5000,3,FALSE)="RCH",VLOOKUP(TRIM(UPPER(SUBSTITUTE($D86," ",""))),'Cleaned Google Form'!$A$1:$M$5000,3,FALSE)="BCCA")),0,IF(AND(P$21=1,NOT(VLOOKUP(TRIM(UPPER(SUBSTITUTE($D86," ",""))),'Cleaned Google Form'!$A$1:$M$5000,6,FALSE)="NO")),0,IF(OR(VLOOKUP(TRIM(UPPER(SUBSTITUTE($D86," ",""))),'Cleaned Google Form'!$A$1:$M$5000,8,FALSE)='Main Template'!P$12,VLOOKUP(TRIM(UPPER(SUBSTITUTE($D86," ",""))),'Cleaned Google Form'!$A$1:$M$5000,8,FALSE)='Main Template'!P$13,VLOOKUP(TRIM(UPPER(SUBSTITUTE($D86," ",""))),'Cleaned Google Form'!$A$1:$M$5000,8,FALSE)='Main Template'!P$14,VLOOKUP(TRIM(UPPER(SUBSTITUTE($D86," ",""))),'Cleaned Google Form'!$A$1:$M$5000,8,FALSE)='Main Template'!P$15),0,IF(AND('Main Template'!P$21&gt;=$C$9,'Main Template'!P$19,VLOOKUP(TRIM(UPPER(SUBSTITUTE($D86," ",""))),'Cleaned Google Form'!$A$1:$M$5000,7,FALSE)="YES"),0,IF(IFERROR(FIND('Main Template'!P$17,VLOOKUP(TRIM(UPPER(SUBSTITUTE('Main Template'!$D86," ",""))),'Cleaned Google Form'!$A$1:$M$5000,9,FALSE),1),FALSE),0,1))))),1)</f>
        <v>0</v>
      </c>
      <c r="Q86" s="12">
        <f>IFERROR(IF(AND(WEEKDAY('Main Template'!Q$18)=1,OR(VLOOKUP(TRIM(UPPER(SUBSTITUTE($D86," ",""))),'Cleaned Google Form'!$A$1:$M$5000,3,FALSE)="SMH",VLOOKUP(TRIM(UPPER(SUBSTITUTE($D86," ",""))),'Cleaned Google Form'!$A$1:$M$5000,3,FALSE)="RCH",VLOOKUP(TRIM(UPPER(SUBSTITUTE($D86," ",""))),'Cleaned Google Form'!$A$1:$M$5000,3,FALSE)="BCCA")),0,IF(AND(Q$21=1,NOT(VLOOKUP(TRIM(UPPER(SUBSTITUTE($D86," ",""))),'Cleaned Google Form'!$A$1:$M$5000,6,FALSE)="NO")),0,IF(OR(VLOOKUP(TRIM(UPPER(SUBSTITUTE($D86," ",""))),'Cleaned Google Form'!$A$1:$M$5000,8,FALSE)='Main Template'!Q$12,VLOOKUP(TRIM(UPPER(SUBSTITUTE($D86," ",""))),'Cleaned Google Form'!$A$1:$M$5000,8,FALSE)='Main Template'!Q$13,VLOOKUP(TRIM(UPPER(SUBSTITUTE($D86," ",""))),'Cleaned Google Form'!$A$1:$M$5000,8,FALSE)='Main Template'!Q$14,VLOOKUP(TRIM(UPPER(SUBSTITUTE($D86," ",""))),'Cleaned Google Form'!$A$1:$M$5000,8,FALSE)='Main Template'!Q$15),0,IF(AND('Main Template'!Q$21&gt;=$C$9,'Main Template'!Q$19,VLOOKUP(TRIM(UPPER(SUBSTITUTE($D86," ",""))),'Cleaned Google Form'!$A$1:$M$5000,7,FALSE)="YES"),0,IF(IFERROR(FIND('Main Template'!Q$17,VLOOKUP(TRIM(UPPER(SUBSTITUTE('Main Template'!$D86," ",""))),'Cleaned Google Form'!$A$1:$M$5000,9,FALSE),1),FALSE),0,1))))),1)</f>
        <v>1</v>
      </c>
      <c r="R86" s="12">
        <f>IFERROR(IF(AND(WEEKDAY('Main Template'!R$18)=1,OR(VLOOKUP(TRIM(UPPER(SUBSTITUTE($D86," ",""))),'Cleaned Google Form'!$A$1:$M$5000,3,FALSE)="SMH",VLOOKUP(TRIM(UPPER(SUBSTITUTE($D86," ",""))),'Cleaned Google Form'!$A$1:$M$5000,3,FALSE)="RCH",VLOOKUP(TRIM(UPPER(SUBSTITUTE($D86," ",""))),'Cleaned Google Form'!$A$1:$M$5000,3,FALSE)="BCCA")),0,IF(AND(R$21=1,NOT(VLOOKUP(TRIM(UPPER(SUBSTITUTE($D86," ",""))),'Cleaned Google Form'!$A$1:$M$5000,6,FALSE)="NO")),0,IF(OR(VLOOKUP(TRIM(UPPER(SUBSTITUTE($D86," ",""))),'Cleaned Google Form'!$A$1:$M$5000,8,FALSE)='Main Template'!R$12,VLOOKUP(TRIM(UPPER(SUBSTITUTE($D86," ",""))),'Cleaned Google Form'!$A$1:$M$5000,8,FALSE)='Main Template'!R$13,VLOOKUP(TRIM(UPPER(SUBSTITUTE($D86," ",""))),'Cleaned Google Form'!$A$1:$M$5000,8,FALSE)='Main Template'!R$14,VLOOKUP(TRIM(UPPER(SUBSTITUTE($D86," ",""))),'Cleaned Google Form'!$A$1:$M$5000,8,FALSE)='Main Template'!R$15),0,IF(AND('Main Template'!R$21&gt;=$C$9,'Main Template'!R$19,VLOOKUP(TRIM(UPPER(SUBSTITUTE($D86," ",""))),'Cleaned Google Form'!$A$1:$M$5000,7,FALSE)="YES"),0,IF(IFERROR(FIND('Main Template'!R$17,VLOOKUP(TRIM(UPPER(SUBSTITUTE('Main Template'!$D86," ",""))),'Cleaned Google Form'!$A$1:$M$5000,9,FALSE),1),FALSE),0,1))))),1)</f>
        <v>1</v>
      </c>
      <c r="S86" s="12">
        <f>IFERROR(IF(AND(WEEKDAY('Main Template'!S$18)=1,OR(VLOOKUP(TRIM(UPPER(SUBSTITUTE($D86," ",""))),'Cleaned Google Form'!$A$1:$M$5000,3,FALSE)="SMH",VLOOKUP(TRIM(UPPER(SUBSTITUTE($D86," ",""))),'Cleaned Google Form'!$A$1:$M$5000,3,FALSE)="RCH",VLOOKUP(TRIM(UPPER(SUBSTITUTE($D86," ",""))),'Cleaned Google Form'!$A$1:$M$5000,3,FALSE)="BCCA")),0,IF(AND(S$21=1,NOT(VLOOKUP(TRIM(UPPER(SUBSTITUTE($D86," ",""))),'Cleaned Google Form'!$A$1:$M$5000,6,FALSE)="NO")),0,IF(OR(VLOOKUP(TRIM(UPPER(SUBSTITUTE($D86," ",""))),'Cleaned Google Form'!$A$1:$M$5000,8,FALSE)='Main Template'!S$12,VLOOKUP(TRIM(UPPER(SUBSTITUTE($D86," ",""))),'Cleaned Google Form'!$A$1:$M$5000,8,FALSE)='Main Template'!S$13,VLOOKUP(TRIM(UPPER(SUBSTITUTE($D86," ",""))),'Cleaned Google Form'!$A$1:$M$5000,8,FALSE)='Main Template'!S$14,VLOOKUP(TRIM(UPPER(SUBSTITUTE($D86," ",""))),'Cleaned Google Form'!$A$1:$M$5000,8,FALSE)='Main Template'!S$15),0,IF(AND('Main Template'!S$21&gt;=$C$9,'Main Template'!S$19,VLOOKUP(TRIM(UPPER(SUBSTITUTE($D86," ",""))),'Cleaned Google Form'!$A$1:$M$5000,7,FALSE)="YES"),0,IF(IFERROR(FIND('Main Template'!S$17,VLOOKUP(TRIM(UPPER(SUBSTITUTE('Main Template'!$D86," ",""))),'Cleaned Google Form'!$A$1:$M$5000,9,FALSE),1),FALSE),0,1))))),1)</f>
        <v>1</v>
      </c>
      <c r="T86" s="12">
        <f>IFERROR(IF(AND(WEEKDAY('Main Template'!T$18)=1,OR(VLOOKUP(TRIM(UPPER(SUBSTITUTE($D86," ",""))),'Cleaned Google Form'!$A$1:$M$5000,3,FALSE)="SMH",VLOOKUP(TRIM(UPPER(SUBSTITUTE($D86," ",""))),'Cleaned Google Form'!$A$1:$M$5000,3,FALSE)="RCH",VLOOKUP(TRIM(UPPER(SUBSTITUTE($D86," ",""))),'Cleaned Google Form'!$A$1:$M$5000,3,FALSE)="BCCA")),0,IF(AND(T$21=1,NOT(VLOOKUP(TRIM(UPPER(SUBSTITUTE($D86," ",""))),'Cleaned Google Form'!$A$1:$M$5000,6,FALSE)="NO")),0,IF(OR(VLOOKUP(TRIM(UPPER(SUBSTITUTE($D86," ",""))),'Cleaned Google Form'!$A$1:$M$5000,8,FALSE)='Main Template'!T$12,VLOOKUP(TRIM(UPPER(SUBSTITUTE($D86," ",""))),'Cleaned Google Form'!$A$1:$M$5000,8,FALSE)='Main Template'!T$13,VLOOKUP(TRIM(UPPER(SUBSTITUTE($D86," ",""))),'Cleaned Google Form'!$A$1:$M$5000,8,FALSE)='Main Template'!T$14,VLOOKUP(TRIM(UPPER(SUBSTITUTE($D86," ",""))),'Cleaned Google Form'!$A$1:$M$5000,8,FALSE)='Main Template'!T$15),0,IF(AND('Main Template'!T$21&gt;=$C$9,'Main Template'!T$19,VLOOKUP(TRIM(UPPER(SUBSTITUTE($D86," ",""))),'Cleaned Google Form'!$A$1:$M$5000,7,FALSE)="YES"),0,IF(IFERROR(FIND('Main Template'!T$17,VLOOKUP(TRIM(UPPER(SUBSTITUTE('Main Template'!$D86," ",""))),'Cleaned Google Form'!$A$1:$M$5000,9,FALSE),1),FALSE),0,1))))),1)</f>
        <v>1</v>
      </c>
      <c r="U86" s="12">
        <f>IFERROR(IF(AND(WEEKDAY('Main Template'!U$18)=1,OR(VLOOKUP(TRIM(UPPER(SUBSTITUTE($D86," ",""))),'Cleaned Google Form'!$A$1:$M$5000,3,FALSE)="SMH",VLOOKUP(TRIM(UPPER(SUBSTITUTE($D86," ",""))),'Cleaned Google Form'!$A$1:$M$5000,3,FALSE)="RCH",VLOOKUP(TRIM(UPPER(SUBSTITUTE($D86," ",""))),'Cleaned Google Form'!$A$1:$M$5000,3,FALSE)="BCCA")),0,IF(AND(U$21=1,NOT(VLOOKUP(TRIM(UPPER(SUBSTITUTE($D86," ",""))),'Cleaned Google Form'!$A$1:$M$5000,6,FALSE)="NO")),0,IF(OR(VLOOKUP(TRIM(UPPER(SUBSTITUTE($D86," ",""))),'Cleaned Google Form'!$A$1:$M$5000,8,FALSE)='Main Template'!U$12,VLOOKUP(TRIM(UPPER(SUBSTITUTE($D86," ",""))),'Cleaned Google Form'!$A$1:$M$5000,8,FALSE)='Main Template'!U$13,VLOOKUP(TRIM(UPPER(SUBSTITUTE($D86," ",""))),'Cleaned Google Form'!$A$1:$M$5000,8,FALSE)='Main Template'!U$14,VLOOKUP(TRIM(UPPER(SUBSTITUTE($D86," ",""))),'Cleaned Google Form'!$A$1:$M$5000,8,FALSE)='Main Template'!U$15),0,IF(AND('Main Template'!U$21&gt;=$C$9,'Main Template'!U$19,VLOOKUP(TRIM(UPPER(SUBSTITUTE($D86," ",""))),'Cleaned Google Form'!$A$1:$M$5000,7,FALSE)="YES"),0,IF(IFERROR(FIND('Main Template'!U$17,VLOOKUP(TRIM(UPPER(SUBSTITUTE('Main Template'!$D86," ",""))),'Cleaned Google Form'!$A$1:$M$5000,9,FALSE),1),FALSE),0,1))))),1)</f>
        <v>1</v>
      </c>
      <c r="V86" s="12">
        <f>IFERROR(IF(AND(WEEKDAY('Main Template'!V$18)=1,OR(VLOOKUP(TRIM(UPPER(SUBSTITUTE($D86," ",""))),'Cleaned Google Form'!$A$1:$M$5000,3,FALSE)="SMH",VLOOKUP(TRIM(UPPER(SUBSTITUTE($D86," ",""))),'Cleaned Google Form'!$A$1:$M$5000,3,FALSE)="RCH",VLOOKUP(TRIM(UPPER(SUBSTITUTE($D86," ",""))),'Cleaned Google Form'!$A$1:$M$5000,3,FALSE)="BCCA")),0,IF(AND(V$21=1,NOT(VLOOKUP(TRIM(UPPER(SUBSTITUTE($D86," ",""))),'Cleaned Google Form'!$A$1:$M$5000,6,FALSE)="NO")),0,IF(OR(VLOOKUP(TRIM(UPPER(SUBSTITUTE($D86," ",""))),'Cleaned Google Form'!$A$1:$M$5000,8,FALSE)='Main Template'!V$12,VLOOKUP(TRIM(UPPER(SUBSTITUTE($D86," ",""))),'Cleaned Google Form'!$A$1:$M$5000,8,FALSE)='Main Template'!V$13,VLOOKUP(TRIM(UPPER(SUBSTITUTE($D86," ",""))),'Cleaned Google Form'!$A$1:$M$5000,8,FALSE)='Main Template'!V$14,VLOOKUP(TRIM(UPPER(SUBSTITUTE($D86," ",""))),'Cleaned Google Form'!$A$1:$M$5000,8,FALSE)='Main Template'!V$15),0,IF(AND('Main Template'!V$21&gt;=$C$9,'Main Template'!V$19,VLOOKUP(TRIM(UPPER(SUBSTITUTE($D86," ",""))),'Cleaned Google Form'!$A$1:$M$5000,7,FALSE)="YES"),0,IF(IFERROR(FIND('Main Template'!V$17,VLOOKUP(TRIM(UPPER(SUBSTITUTE('Main Template'!$D86," ",""))),'Cleaned Google Form'!$A$1:$M$5000,9,FALSE),1),FALSE),0,1))))),1)</f>
        <v>1</v>
      </c>
      <c r="W86" s="12">
        <f>IFERROR(IF(AND(WEEKDAY('Main Template'!W$18)=1,OR(VLOOKUP(TRIM(UPPER(SUBSTITUTE($D86," ",""))),'Cleaned Google Form'!$A$1:$M$5000,3,FALSE)="SMH",VLOOKUP(TRIM(UPPER(SUBSTITUTE($D86," ",""))),'Cleaned Google Form'!$A$1:$M$5000,3,FALSE)="RCH",VLOOKUP(TRIM(UPPER(SUBSTITUTE($D86," ",""))),'Cleaned Google Form'!$A$1:$M$5000,3,FALSE)="BCCA")),0,IF(AND(W$21=1,NOT(VLOOKUP(TRIM(UPPER(SUBSTITUTE($D86," ",""))),'Cleaned Google Form'!$A$1:$M$5000,6,FALSE)="NO")),0,IF(OR(VLOOKUP(TRIM(UPPER(SUBSTITUTE($D86," ",""))),'Cleaned Google Form'!$A$1:$M$5000,8,FALSE)='Main Template'!W$12,VLOOKUP(TRIM(UPPER(SUBSTITUTE($D86," ",""))),'Cleaned Google Form'!$A$1:$M$5000,8,FALSE)='Main Template'!W$13,VLOOKUP(TRIM(UPPER(SUBSTITUTE($D86," ",""))),'Cleaned Google Form'!$A$1:$M$5000,8,FALSE)='Main Template'!W$14,VLOOKUP(TRIM(UPPER(SUBSTITUTE($D86," ",""))),'Cleaned Google Form'!$A$1:$M$5000,8,FALSE)='Main Template'!W$15),0,IF(AND('Main Template'!W$21&gt;=$C$9,'Main Template'!W$19,VLOOKUP(TRIM(UPPER(SUBSTITUTE($D86," ",""))),'Cleaned Google Form'!$A$1:$M$5000,7,FALSE)="YES"),0,IF(IFERROR(FIND('Main Template'!W$17,VLOOKUP(TRIM(UPPER(SUBSTITUTE('Main Template'!$D86," ",""))),'Cleaned Google Form'!$A$1:$M$5000,9,FALSE),1),FALSE),0,1))))),1)</f>
        <v>0</v>
      </c>
      <c r="X86" s="12">
        <f>IFERROR(IF(AND(WEEKDAY('Main Template'!X$18)=1,OR(VLOOKUP(TRIM(UPPER(SUBSTITUTE($D86," ",""))),'Cleaned Google Form'!$A$1:$M$5000,3,FALSE)="SMH",VLOOKUP(TRIM(UPPER(SUBSTITUTE($D86," ",""))),'Cleaned Google Form'!$A$1:$M$5000,3,FALSE)="RCH",VLOOKUP(TRIM(UPPER(SUBSTITUTE($D86," ",""))),'Cleaned Google Form'!$A$1:$M$5000,3,FALSE)="BCCA")),0,IF(AND(X$21=1,NOT(VLOOKUP(TRIM(UPPER(SUBSTITUTE($D86," ",""))),'Cleaned Google Form'!$A$1:$M$5000,6,FALSE)="NO")),0,IF(OR(VLOOKUP(TRIM(UPPER(SUBSTITUTE($D86," ",""))),'Cleaned Google Form'!$A$1:$M$5000,8,FALSE)='Main Template'!X$12,VLOOKUP(TRIM(UPPER(SUBSTITUTE($D86," ",""))),'Cleaned Google Form'!$A$1:$M$5000,8,FALSE)='Main Template'!X$13,VLOOKUP(TRIM(UPPER(SUBSTITUTE($D86," ",""))),'Cleaned Google Form'!$A$1:$M$5000,8,FALSE)='Main Template'!X$14,VLOOKUP(TRIM(UPPER(SUBSTITUTE($D86," ",""))),'Cleaned Google Form'!$A$1:$M$5000,8,FALSE)='Main Template'!X$15),0,IF(AND('Main Template'!X$21&gt;=$C$9,'Main Template'!X$19,VLOOKUP(TRIM(UPPER(SUBSTITUTE($D86," ",""))),'Cleaned Google Form'!$A$1:$M$5000,7,FALSE)="YES"),0,IF(IFERROR(FIND('Main Template'!X$17,VLOOKUP(TRIM(UPPER(SUBSTITUTE('Main Template'!$D86," ",""))),'Cleaned Google Form'!$A$1:$M$5000,9,FALSE),1),FALSE),0,1))))),1)</f>
        <v>1</v>
      </c>
      <c r="Y86" s="12">
        <f>IFERROR(IF(AND(WEEKDAY('Main Template'!Y$18)=1,OR(VLOOKUP(TRIM(UPPER(SUBSTITUTE($D86," ",""))),'Cleaned Google Form'!$A$1:$M$5000,3,FALSE)="SMH",VLOOKUP(TRIM(UPPER(SUBSTITUTE($D86," ",""))),'Cleaned Google Form'!$A$1:$M$5000,3,FALSE)="RCH",VLOOKUP(TRIM(UPPER(SUBSTITUTE($D86," ",""))),'Cleaned Google Form'!$A$1:$M$5000,3,FALSE)="BCCA")),0,IF(AND(Y$21=1,NOT(VLOOKUP(TRIM(UPPER(SUBSTITUTE($D86," ",""))),'Cleaned Google Form'!$A$1:$M$5000,6,FALSE)="NO")),0,IF(OR(VLOOKUP(TRIM(UPPER(SUBSTITUTE($D86," ",""))),'Cleaned Google Form'!$A$1:$M$5000,8,FALSE)='Main Template'!Y$12,VLOOKUP(TRIM(UPPER(SUBSTITUTE($D86," ",""))),'Cleaned Google Form'!$A$1:$M$5000,8,FALSE)='Main Template'!Y$13,VLOOKUP(TRIM(UPPER(SUBSTITUTE($D86," ",""))),'Cleaned Google Form'!$A$1:$M$5000,8,FALSE)='Main Template'!Y$14,VLOOKUP(TRIM(UPPER(SUBSTITUTE($D86," ",""))),'Cleaned Google Form'!$A$1:$M$5000,8,FALSE)='Main Template'!Y$15),0,IF(AND('Main Template'!Y$21&gt;=$C$9,'Main Template'!Y$19,VLOOKUP(TRIM(UPPER(SUBSTITUTE($D86," ",""))),'Cleaned Google Form'!$A$1:$M$5000,7,FALSE)="YES"),0,IF(IFERROR(FIND('Main Template'!Y$17,VLOOKUP(TRIM(UPPER(SUBSTITUTE('Main Template'!$D86," ",""))),'Cleaned Google Form'!$A$1:$M$5000,9,FALSE),1),FALSE),0,1))))),1)</f>
        <v>1</v>
      </c>
      <c r="Z86" s="12">
        <f>IFERROR(IF(AND(WEEKDAY('Main Template'!Z$18)=1,OR(VLOOKUP(TRIM(UPPER(SUBSTITUTE($D86," ",""))),'Cleaned Google Form'!$A$1:$M$5000,3,FALSE)="SMH",VLOOKUP(TRIM(UPPER(SUBSTITUTE($D86," ",""))),'Cleaned Google Form'!$A$1:$M$5000,3,FALSE)="RCH",VLOOKUP(TRIM(UPPER(SUBSTITUTE($D86," ",""))),'Cleaned Google Form'!$A$1:$M$5000,3,FALSE)="BCCA")),0,IF(AND(Z$21=1,NOT(VLOOKUP(TRIM(UPPER(SUBSTITUTE($D86," ",""))),'Cleaned Google Form'!$A$1:$M$5000,6,FALSE)="NO")),0,IF(OR(VLOOKUP(TRIM(UPPER(SUBSTITUTE($D86," ",""))),'Cleaned Google Form'!$A$1:$M$5000,8,FALSE)='Main Template'!Z$12,VLOOKUP(TRIM(UPPER(SUBSTITUTE($D86," ",""))),'Cleaned Google Form'!$A$1:$M$5000,8,FALSE)='Main Template'!Z$13,VLOOKUP(TRIM(UPPER(SUBSTITUTE($D86," ",""))),'Cleaned Google Form'!$A$1:$M$5000,8,FALSE)='Main Template'!Z$14,VLOOKUP(TRIM(UPPER(SUBSTITUTE($D86," ",""))),'Cleaned Google Form'!$A$1:$M$5000,8,FALSE)='Main Template'!Z$15),0,IF(AND('Main Template'!Z$21&gt;=$C$9,'Main Template'!Z$19,VLOOKUP(TRIM(UPPER(SUBSTITUTE($D86," ",""))),'Cleaned Google Form'!$A$1:$M$5000,7,FALSE)="YES"),0,IF(IFERROR(FIND('Main Template'!Z$17,VLOOKUP(TRIM(UPPER(SUBSTITUTE('Main Template'!$D86," ",""))),'Cleaned Google Form'!$A$1:$M$5000,9,FALSE),1),FALSE),0,1))))),1)</f>
        <v>1</v>
      </c>
      <c r="AA86" s="12">
        <f>IFERROR(IF(AND(WEEKDAY('Main Template'!AA$18)=1,OR(VLOOKUP(TRIM(UPPER(SUBSTITUTE($D86," ",""))),'Cleaned Google Form'!$A$1:$M$5000,3,FALSE)="SMH",VLOOKUP(TRIM(UPPER(SUBSTITUTE($D86," ",""))),'Cleaned Google Form'!$A$1:$M$5000,3,FALSE)="RCH",VLOOKUP(TRIM(UPPER(SUBSTITUTE($D86," ",""))),'Cleaned Google Form'!$A$1:$M$5000,3,FALSE)="BCCA")),0,IF(AND(AA$21=1,NOT(VLOOKUP(TRIM(UPPER(SUBSTITUTE($D86," ",""))),'Cleaned Google Form'!$A$1:$M$5000,6,FALSE)="NO")),0,IF(OR(VLOOKUP(TRIM(UPPER(SUBSTITUTE($D86," ",""))),'Cleaned Google Form'!$A$1:$M$5000,8,FALSE)='Main Template'!AA$12,VLOOKUP(TRIM(UPPER(SUBSTITUTE($D86," ",""))),'Cleaned Google Form'!$A$1:$M$5000,8,FALSE)='Main Template'!AA$13,VLOOKUP(TRIM(UPPER(SUBSTITUTE($D86," ",""))),'Cleaned Google Form'!$A$1:$M$5000,8,FALSE)='Main Template'!AA$14,VLOOKUP(TRIM(UPPER(SUBSTITUTE($D86," ",""))),'Cleaned Google Form'!$A$1:$M$5000,8,FALSE)='Main Template'!AA$15),0,IF(AND('Main Template'!AA$21&gt;=$C$9,'Main Template'!AA$19,VLOOKUP(TRIM(UPPER(SUBSTITUTE($D86," ",""))),'Cleaned Google Form'!$A$1:$M$5000,7,FALSE)="YES"),0,IF(IFERROR(FIND('Main Template'!AA$17,VLOOKUP(TRIM(UPPER(SUBSTITUTE('Main Template'!$D86," ",""))),'Cleaned Google Form'!$A$1:$M$5000,9,FALSE),1),FALSE),0,1))))),1)</f>
        <v>1</v>
      </c>
      <c r="AB86" s="12">
        <f>IFERROR(IF(AND(WEEKDAY('Main Template'!AB$18)=1,OR(VLOOKUP(TRIM(UPPER(SUBSTITUTE($D86," ",""))),'Cleaned Google Form'!$A$1:$M$5000,3,FALSE)="SMH",VLOOKUP(TRIM(UPPER(SUBSTITUTE($D86," ",""))),'Cleaned Google Form'!$A$1:$M$5000,3,FALSE)="RCH",VLOOKUP(TRIM(UPPER(SUBSTITUTE($D86," ",""))),'Cleaned Google Form'!$A$1:$M$5000,3,FALSE)="BCCA")),0,IF(AND(AB$21=1,NOT(VLOOKUP(TRIM(UPPER(SUBSTITUTE($D86," ",""))),'Cleaned Google Form'!$A$1:$M$5000,6,FALSE)="NO")),0,IF(OR(VLOOKUP(TRIM(UPPER(SUBSTITUTE($D86," ",""))),'Cleaned Google Form'!$A$1:$M$5000,8,FALSE)='Main Template'!AB$12,VLOOKUP(TRIM(UPPER(SUBSTITUTE($D86," ",""))),'Cleaned Google Form'!$A$1:$M$5000,8,FALSE)='Main Template'!AB$13,VLOOKUP(TRIM(UPPER(SUBSTITUTE($D86," ",""))),'Cleaned Google Form'!$A$1:$M$5000,8,FALSE)='Main Template'!AB$14,VLOOKUP(TRIM(UPPER(SUBSTITUTE($D86," ",""))),'Cleaned Google Form'!$A$1:$M$5000,8,FALSE)='Main Template'!AB$15),0,IF(AND('Main Template'!AB$21&gt;=$C$9,'Main Template'!AB$19,VLOOKUP(TRIM(UPPER(SUBSTITUTE($D86," ",""))),'Cleaned Google Form'!$A$1:$M$5000,7,FALSE)="YES"),0,IF(IFERROR(FIND('Main Template'!AB$17,VLOOKUP(TRIM(UPPER(SUBSTITUTE('Main Template'!$D86," ",""))),'Cleaned Google Form'!$A$1:$M$5000,9,FALSE),1),FALSE),0,1))))),1)</f>
        <v>1</v>
      </c>
      <c r="AC86" s="12">
        <f>IFERROR(IF(AND(WEEKDAY('Main Template'!AC$18)=1,OR(VLOOKUP(TRIM(UPPER(SUBSTITUTE($D86," ",""))),'Cleaned Google Form'!$A$1:$M$5000,3,FALSE)="SMH",VLOOKUP(TRIM(UPPER(SUBSTITUTE($D86," ",""))),'Cleaned Google Form'!$A$1:$M$5000,3,FALSE)="RCH",VLOOKUP(TRIM(UPPER(SUBSTITUTE($D86," ",""))),'Cleaned Google Form'!$A$1:$M$5000,3,FALSE)="BCCA")),0,IF(AND(AC$21=1,NOT(VLOOKUP(TRIM(UPPER(SUBSTITUTE($D86," ",""))),'Cleaned Google Form'!$A$1:$M$5000,6,FALSE)="NO")),0,IF(OR(VLOOKUP(TRIM(UPPER(SUBSTITUTE($D86," ",""))),'Cleaned Google Form'!$A$1:$M$5000,8,FALSE)='Main Template'!AC$12,VLOOKUP(TRIM(UPPER(SUBSTITUTE($D86," ",""))),'Cleaned Google Form'!$A$1:$M$5000,8,FALSE)='Main Template'!AC$13,VLOOKUP(TRIM(UPPER(SUBSTITUTE($D86," ",""))),'Cleaned Google Form'!$A$1:$M$5000,8,FALSE)='Main Template'!AC$14,VLOOKUP(TRIM(UPPER(SUBSTITUTE($D86," ",""))),'Cleaned Google Form'!$A$1:$M$5000,8,FALSE)='Main Template'!AC$15),0,IF(AND('Main Template'!AC$21&gt;=$C$9,'Main Template'!AC$19,VLOOKUP(TRIM(UPPER(SUBSTITUTE($D86," ",""))),'Cleaned Google Form'!$A$1:$M$5000,7,FALSE)="YES"),0,IF(IFERROR(FIND('Main Template'!AC$17,VLOOKUP(TRIM(UPPER(SUBSTITUTE('Main Template'!$D86," ",""))),'Cleaned Google Form'!$A$1:$M$5000,9,FALSE),1),FALSE),0,1))))),1)</f>
        <v>1</v>
      </c>
      <c r="AD86" s="12">
        <f>IFERROR(IF(AND(WEEKDAY('Main Template'!AD$18)=1,OR(VLOOKUP(TRIM(UPPER(SUBSTITUTE($D86," ",""))),'Cleaned Google Form'!$A$1:$M$5000,3,FALSE)="SMH",VLOOKUP(TRIM(UPPER(SUBSTITUTE($D86," ",""))),'Cleaned Google Form'!$A$1:$M$5000,3,FALSE)="RCH",VLOOKUP(TRIM(UPPER(SUBSTITUTE($D86," ",""))),'Cleaned Google Form'!$A$1:$M$5000,3,FALSE)="BCCA")),0,IF(AND(AD$21=1,NOT(VLOOKUP(TRIM(UPPER(SUBSTITUTE($D86," ",""))),'Cleaned Google Form'!$A$1:$M$5000,6,FALSE)="NO")),0,IF(OR(VLOOKUP(TRIM(UPPER(SUBSTITUTE($D86," ",""))),'Cleaned Google Form'!$A$1:$M$5000,8,FALSE)='Main Template'!AD$12,VLOOKUP(TRIM(UPPER(SUBSTITUTE($D86," ",""))),'Cleaned Google Form'!$A$1:$M$5000,8,FALSE)='Main Template'!AD$13,VLOOKUP(TRIM(UPPER(SUBSTITUTE($D86," ",""))),'Cleaned Google Form'!$A$1:$M$5000,8,FALSE)='Main Template'!AD$14,VLOOKUP(TRIM(UPPER(SUBSTITUTE($D86," ",""))),'Cleaned Google Form'!$A$1:$M$5000,8,FALSE)='Main Template'!AD$15),0,IF(AND('Main Template'!AD$21&gt;=$C$9,'Main Template'!AD$19,VLOOKUP(TRIM(UPPER(SUBSTITUTE($D86," ",""))),'Cleaned Google Form'!$A$1:$M$5000,7,FALSE)="YES"),0,IF(IFERROR(FIND('Main Template'!AD$17,VLOOKUP(TRIM(UPPER(SUBSTITUTE('Main Template'!$D86," ",""))),'Cleaned Google Form'!$A$1:$M$5000,9,FALSE),1),FALSE),0,1))))),1)</f>
        <v>0</v>
      </c>
      <c r="AE86" s="12">
        <f>IFERROR(IF(AND(WEEKDAY('Main Template'!AE$18)=1,OR(VLOOKUP(TRIM(UPPER(SUBSTITUTE($D86," ",""))),'Cleaned Google Form'!$A$1:$M$5000,3,FALSE)="SMH",VLOOKUP(TRIM(UPPER(SUBSTITUTE($D86," ",""))),'Cleaned Google Form'!$A$1:$M$5000,3,FALSE)="RCH",VLOOKUP(TRIM(UPPER(SUBSTITUTE($D86," ",""))),'Cleaned Google Form'!$A$1:$M$5000,3,FALSE)="BCCA")),0,IF(AND(AE$21=1,NOT(VLOOKUP(TRIM(UPPER(SUBSTITUTE($D86," ",""))),'Cleaned Google Form'!$A$1:$M$5000,6,FALSE)="NO")),0,IF(OR(VLOOKUP(TRIM(UPPER(SUBSTITUTE($D86," ",""))),'Cleaned Google Form'!$A$1:$M$5000,8,FALSE)='Main Template'!AE$12,VLOOKUP(TRIM(UPPER(SUBSTITUTE($D86," ",""))),'Cleaned Google Form'!$A$1:$M$5000,8,FALSE)='Main Template'!AE$13,VLOOKUP(TRIM(UPPER(SUBSTITUTE($D86," ",""))),'Cleaned Google Form'!$A$1:$M$5000,8,FALSE)='Main Template'!AE$14,VLOOKUP(TRIM(UPPER(SUBSTITUTE($D86," ",""))),'Cleaned Google Form'!$A$1:$M$5000,8,FALSE)='Main Template'!AE$15),0,IF(AND('Main Template'!AE$21&gt;=$C$9,'Main Template'!AE$19,VLOOKUP(TRIM(UPPER(SUBSTITUTE($D86," ",""))),'Cleaned Google Form'!$A$1:$M$5000,7,FALSE)="YES"),0,IF(IFERROR(FIND('Main Template'!AE$17,VLOOKUP(TRIM(UPPER(SUBSTITUTE('Main Template'!$D86," ",""))),'Cleaned Google Form'!$A$1:$M$5000,9,FALSE),1),FALSE),0,1))))),1)</f>
        <v>1</v>
      </c>
      <c r="AF86" s="12">
        <f>IFERROR(IF(AND(WEEKDAY('Main Template'!AF$18)=1,OR(VLOOKUP(TRIM(UPPER(SUBSTITUTE($D86," ",""))),'Cleaned Google Form'!$A$1:$M$5000,3,FALSE)="SMH",VLOOKUP(TRIM(UPPER(SUBSTITUTE($D86," ",""))),'Cleaned Google Form'!$A$1:$M$5000,3,FALSE)="RCH",VLOOKUP(TRIM(UPPER(SUBSTITUTE($D86," ",""))),'Cleaned Google Form'!$A$1:$M$5000,3,FALSE)="BCCA")),0,IF(AND(AF$21=1,NOT(VLOOKUP(TRIM(UPPER(SUBSTITUTE($D86," ",""))),'Cleaned Google Form'!$A$1:$M$5000,6,FALSE)="NO")),0,IF(OR(VLOOKUP(TRIM(UPPER(SUBSTITUTE($D86," ",""))),'Cleaned Google Form'!$A$1:$M$5000,8,FALSE)='Main Template'!AF$12,VLOOKUP(TRIM(UPPER(SUBSTITUTE($D86," ",""))),'Cleaned Google Form'!$A$1:$M$5000,8,FALSE)='Main Template'!AF$13,VLOOKUP(TRIM(UPPER(SUBSTITUTE($D86," ",""))),'Cleaned Google Form'!$A$1:$M$5000,8,FALSE)='Main Template'!AF$14,VLOOKUP(TRIM(UPPER(SUBSTITUTE($D86," ",""))),'Cleaned Google Form'!$A$1:$M$5000,8,FALSE)='Main Template'!AF$15),0,IF(AND('Main Template'!AF$21&gt;=$C$9,'Main Template'!AF$19,VLOOKUP(TRIM(UPPER(SUBSTITUTE($D86," ",""))),'Cleaned Google Form'!$A$1:$M$5000,7,FALSE)="YES"),0,IF(IFERROR(FIND('Main Template'!AF$17,VLOOKUP(TRIM(UPPER(SUBSTITUTE('Main Template'!$D86," ",""))),'Cleaned Google Form'!$A$1:$M$5000,9,FALSE),1),FALSE),0,1))))),1)</f>
        <v>1</v>
      </c>
      <c r="AG86" s="12">
        <f>IFERROR(IF(AND(WEEKDAY('Main Template'!AG$18)=1,OR(VLOOKUP(TRIM(UPPER(SUBSTITUTE($D86," ",""))),'Cleaned Google Form'!$A$1:$M$5000,3,FALSE)="SMH",VLOOKUP(TRIM(UPPER(SUBSTITUTE($D86," ",""))),'Cleaned Google Form'!$A$1:$M$5000,3,FALSE)="RCH",VLOOKUP(TRIM(UPPER(SUBSTITUTE($D86," ",""))),'Cleaned Google Form'!$A$1:$M$5000,3,FALSE)="BCCA")),0,IF(AND(AG$21=1,NOT(VLOOKUP(TRIM(UPPER(SUBSTITUTE($D86," ",""))),'Cleaned Google Form'!$A$1:$M$5000,6,FALSE)="NO")),0,IF(OR(VLOOKUP(TRIM(UPPER(SUBSTITUTE($D86," ",""))),'Cleaned Google Form'!$A$1:$M$5000,8,FALSE)='Main Template'!AG$12,VLOOKUP(TRIM(UPPER(SUBSTITUTE($D86," ",""))),'Cleaned Google Form'!$A$1:$M$5000,8,FALSE)='Main Template'!AG$13,VLOOKUP(TRIM(UPPER(SUBSTITUTE($D86," ",""))),'Cleaned Google Form'!$A$1:$M$5000,8,FALSE)='Main Template'!AG$14,VLOOKUP(TRIM(UPPER(SUBSTITUTE($D86," ",""))),'Cleaned Google Form'!$A$1:$M$5000,8,FALSE)='Main Template'!AG$15),0,IF(AND('Main Template'!AG$21&gt;=$C$9,'Main Template'!AG$19,VLOOKUP(TRIM(UPPER(SUBSTITUTE($D86," ",""))),'Cleaned Google Form'!$A$1:$M$5000,7,FALSE)="YES"),0,IF(IFERROR(FIND('Main Template'!AG$17,VLOOKUP(TRIM(UPPER(SUBSTITUTE('Main Template'!$D86," ",""))),'Cleaned Google Form'!$A$1:$M$5000,9,FALSE),1),FALSE),0,1))))),1)</f>
        <v>1</v>
      </c>
      <c r="AH86" s="12">
        <f>IFERROR(IF(AND(WEEKDAY('Main Template'!AH$18)=1,OR(VLOOKUP(TRIM(UPPER(SUBSTITUTE($D86," ",""))),'Cleaned Google Form'!$A$1:$M$5000,3,FALSE)="SMH",VLOOKUP(TRIM(UPPER(SUBSTITUTE($D86," ",""))),'Cleaned Google Form'!$A$1:$M$5000,3,FALSE)="RCH",VLOOKUP(TRIM(UPPER(SUBSTITUTE($D86," ",""))),'Cleaned Google Form'!$A$1:$M$5000,3,FALSE)="BCCA")),0,IF(AND(AH$21=1,NOT(VLOOKUP(TRIM(UPPER(SUBSTITUTE($D86," ",""))),'Cleaned Google Form'!$A$1:$M$5000,6,FALSE)="NO")),0,IF(OR(VLOOKUP(TRIM(UPPER(SUBSTITUTE($D86," ",""))),'Cleaned Google Form'!$A$1:$M$5000,8,FALSE)='Main Template'!AH$12,VLOOKUP(TRIM(UPPER(SUBSTITUTE($D86," ",""))),'Cleaned Google Form'!$A$1:$M$5000,8,FALSE)='Main Template'!AH$13,VLOOKUP(TRIM(UPPER(SUBSTITUTE($D86," ",""))),'Cleaned Google Form'!$A$1:$M$5000,8,FALSE)='Main Template'!AH$14,VLOOKUP(TRIM(UPPER(SUBSTITUTE($D86," ",""))),'Cleaned Google Form'!$A$1:$M$5000,8,FALSE)='Main Template'!AH$15),0,IF(AND('Main Template'!AH$21&gt;=$C$9,'Main Template'!AH$19,VLOOKUP(TRIM(UPPER(SUBSTITUTE($D86," ",""))),'Cleaned Google Form'!$A$1:$M$5000,7,FALSE)="YES"),0,IF(IFERROR(FIND('Main Template'!AH$17,VLOOKUP(TRIM(UPPER(SUBSTITUTE('Main Template'!$D86," ",""))),'Cleaned Google Form'!$A$1:$M$5000,9,FALSE),1),FALSE),0,1))))),1)</f>
        <v>1</v>
      </c>
      <c r="AI86" s="12">
        <f>IFERROR(IF(AND(WEEKDAY('Main Template'!AI$18)=1,OR(VLOOKUP(TRIM(UPPER(SUBSTITUTE($D86," ",""))),'Cleaned Google Form'!$A$1:$M$5000,3,FALSE)="SMH",VLOOKUP(TRIM(UPPER(SUBSTITUTE($D86," ",""))),'Cleaned Google Form'!$A$1:$M$5000,3,FALSE)="RCH",VLOOKUP(TRIM(UPPER(SUBSTITUTE($D86," ",""))),'Cleaned Google Form'!$A$1:$M$5000,3,FALSE)="BCCA")),0,IF(AND(AI$21=1,NOT(VLOOKUP(TRIM(UPPER(SUBSTITUTE($D86," ",""))),'Cleaned Google Form'!$A$1:$M$5000,6,FALSE)="NO")),0,IF(OR(VLOOKUP(TRIM(UPPER(SUBSTITUTE($D86," ",""))),'Cleaned Google Form'!$A$1:$M$5000,8,FALSE)='Main Template'!AI$12,VLOOKUP(TRIM(UPPER(SUBSTITUTE($D86," ",""))),'Cleaned Google Form'!$A$1:$M$5000,8,FALSE)='Main Template'!AI$13,VLOOKUP(TRIM(UPPER(SUBSTITUTE($D86," ",""))),'Cleaned Google Form'!$A$1:$M$5000,8,FALSE)='Main Template'!AI$14,VLOOKUP(TRIM(UPPER(SUBSTITUTE($D86," ",""))),'Cleaned Google Form'!$A$1:$M$5000,8,FALSE)='Main Template'!AI$15),0,IF(AND('Main Template'!AI$21&gt;=$C$9,'Main Template'!AI$19,VLOOKUP(TRIM(UPPER(SUBSTITUTE($D86," ",""))),'Cleaned Google Form'!$A$1:$M$5000,7,FALSE)="YES"),0,IF(IFERROR(FIND('Main Template'!AI$17,VLOOKUP(TRIM(UPPER(SUBSTITUTE('Main Template'!$D86," ",""))),'Cleaned Google Form'!$A$1:$M$5000,9,FALSE),1),FALSE),0,1))))),1)</f>
        <v>1</v>
      </c>
      <c r="AJ86" s="12">
        <f>IFERROR(IF(AND(WEEKDAY('Main Template'!AJ$18)=1,OR(VLOOKUP(TRIM(UPPER(SUBSTITUTE($D86," ",""))),'Cleaned Google Form'!$A$1:$M$5000,3,FALSE)="SMH",VLOOKUP(TRIM(UPPER(SUBSTITUTE($D86," ",""))),'Cleaned Google Form'!$A$1:$M$5000,3,FALSE)="RCH",VLOOKUP(TRIM(UPPER(SUBSTITUTE($D86," ",""))),'Cleaned Google Form'!$A$1:$M$5000,3,FALSE)="BCCA")),0,IF(AND(AJ$21=1,NOT(VLOOKUP(TRIM(UPPER(SUBSTITUTE($D86," ",""))),'Cleaned Google Form'!$A$1:$M$5000,6,FALSE)="NO")),0,IF(OR(VLOOKUP(TRIM(UPPER(SUBSTITUTE($D86," ",""))),'Cleaned Google Form'!$A$1:$M$5000,8,FALSE)='Main Template'!AJ$12,VLOOKUP(TRIM(UPPER(SUBSTITUTE($D86," ",""))),'Cleaned Google Form'!$A$1:$M$5000,8,FALSE)='Main Template'!AJ$13,VLOOKUP(TRIM(UPPER(SUBSTITUTE($D86," ",""))),'Cleaned Google Form'!$A$1:$M$5000,8,FALSE)='Main Template'!AJ$14,VLOOKUP(TRIM(UPPER(SUBSTITUTE($D86," ",""))),'Cleaned Google Form'!$A$1:$M$5000,8,FALSE)='Main Template'!AJ$15),0,IF(AND('Main Template'!AJ$21&gt;=$C$9,'Main Template'!AJ$19,VLOOKUP(TRIM(UPPER(SUBSTITUTE($D86," ",""))),'Cleaned Google Form'!$A$1:$M$5000,7,FALSE)="YES"),0,IF(IFERROR(FIND('Main Template'!AJ$17,VLOOKUP(TRIM(UPPER(SUBSTITUTE('Main Template'!$D86," ",""))),'Cleaned Google Form'!$A$1:$M$5000,9,FALSE),1),FALSE),0,1))))),1)</f>
        <v>1</v>
      </c>
      <c r="AK86" s="12">
        <f>IFERROR(IF(AND(WEEKDAY('Main Template'!AK$18)=1,OR(VLOOKUP(TRIM(UPPER(SUBSTITUTE($D86," ",""))),'Cleaned Google Form'!$A$1:$M$5000,3,FALSE)="SMH",VLOOKUP(TRIM(UPPER(SUBSTITUTE($D86," ",""))),'Cleaned Google Form'!$A$1:$M$5000,3,FALSE)="RCH",VLOOKUP(TRIM(UPPER(SUBSTITUTE($D86," ",""))),'Cleaned Google Form'!$A$1:$M$5000,3,FALSE)="BCCA")),0,IF(AND(AK$21=1,NOT(VLOOKUP(TRIM(UPPER(SUBSTITUTE($D86," ",""))),'Cleaned Google Form'!$A$1:$M$5000,6,FALSE)="NO")),0,IF(OR(VLOOKUP(TRIM(UPPER(SUBSTITUTE($D86," ",""))),'Cleaned Google Form'!$A$1:$M$5000,8,FALSE)='Main Template'!AK$12,VLOOKUP(TRIM(UPPER(SUBSTITUTE($D86," ",""))),'Cleaned Google Form'!$A$1:$M$5000,8,FALSE)='Main Template'!AK$13,VLOOKUP(TRIM(UPPER(SUBSTITUTE($D86," ",""))),'Cleaned Google Form'!$A$1:$M$5000,8,FALSE)='Main Template'!AK$14,VLOOKUP(TRIM(UPPER(SUBSTITUTE($D86," ",""))),'Cleaned Google Form'!$A$1:$M$5000,8,FALSE)='Main Template'!AK$15),0,IF(AND('Main Template'!AK$21&gt;=$C$9,'Main Template'!AK$19,VLOOKUP(TRIM(UPPER(SUBSTITUTE($D86," ",""))),'Cleaned Google Form'!$A$1:$M$5000,7,FALSE)="YES"),0,IF(IFERROR(FIND('Main Template'!AK$17,VLOOKUP(TRIM(UPPER(SUBSTITUTE('Main Template'!$D86," ",""))),'Cleaned Google Form'!$A$1:$M$5000,9,FALSE),1),FALSE),0,1))))),1)</f>
        <v>0</v>
      </c>
      <c r="AL86" s="12">
        <f>IFERROR(IF(AND(WEEKDAY('Main Template'!AL$18)=1,OR(VLOOKUP(TRIM(UPPER(SUBSTITUTE($D86," ",""))),'Cleaned Google Form'!$A$1:$M$5000,3,FALSE)="SMH",VLOOKUP(TRIM(UPPER(SUBSTITUTE($D86," ",""))),'Cleaned Google Form'!$A$1:$M$5000,3,FALSE)="RCH",VLOOKUP(TRIM(UPPER(SUBSTITUTE($D86," ",""))),'Cleaned Google Form'!$A$1:$M$5000,3,FALSE)="BCCA")),0,IF(AND(AL$21=1,NOT(VLOOKUP(TRIM(UPPER(SUBSTITUTE($D86," ",""))),'Cleaned Google Form'!$A$1:$M$5000,6,FALSE)="NO")),0,IF(OR(VLOOKUP(TRIM(UPPER(SUBSTITUTE($D86," ",""))),'Cleaned Google Form'!$A$1:$M$5000,8,FALSE)='Main Template'!AL$12,VLOOKUP(TRIM(UPPER(SUBSTITUTE($D86," ",""))),'Cleaned Google Form'!$A$1:$M$5000,8,FALSE)='Main Template'!AL$13,VLOOKUP(TRIM(UPPER(SUBSTITUTE($D86," ",""))),'Cleaned Google Form'!$A$1:$M$5000,8,FALSE)='Main Template'!AL$14,VLOOKUP(TRIM(UPPER(SUBSTITUTE($D86," ",""))),'Cleaned Google Form'!$A$1:$M$5000,8,FALSE)='Main Template'!AL$15),0,IF(AND('Main Template'!AL$21&gt;=$C$9,'Main Template'!AL$19,VLOOKUP(TRIM(UPPER(SUBSTITUTE($D86," ",""))),'Cleaned Google Form'!$A$1:$M$5000,7,FALSE)="YES"),0,IF(IFERROR(FIND('Main Template'!AL$17,VLOOKUP(TRIM(UPPER(SUBSTITUTE('Main Template'!$D86," ",""))),'Cleaned Google Form'!$A$1:$M$5000,9,FALSE),1),FALSE),0,1))))),1)</f>
        <v>1</v>
      </c>
      <c r="AM86" s="12">
        <f>IFERROR(IF(AND(WEEKDAY('Main Template'!AM$18)=1,OR(VLOOKUP(TRIM(UPPER(SUBSTITUTE($D86," ",""))),'Cleaned Google Form'!$A$1:$M$5000,3,FALSE)="SMH",VLOOKUP(TRIM(UPPER(SUBSTITUTE($D86," ",""))),'Cleaned Google Form'!$A$1:$M$5000,3,FALSE)="RCH",VLOOKUP(TRIM(UPPER(SUBSTITUTE($D86," ",""))),'Cleaned Google Form'!$A$1:$M$5000,3,FALSE)="BCCA")),0,IF(AND(AM$21=1,NOT(VLOOKUP(TRIM(UPPER(SUBSTITUTE($D86," ",""))),'Cleaned Google Form'!$A$1:$M$5000,6,FALSE)="NO")),0,IF(OR(VLOOKUP(TRIM(UPPER(SUBSTITUTE($D86," ",""))),'Cleaned Google Form'!$A$1:$M$5000,8,FALSE)='Main Template'!AM$12,VLOOKUP(TRIM(UPPER(SUBSTITUTE($D86," ",""))),'Cleaned Google Form'!$A$1:$M$5000,8,FALSE)='Main Template'!AM$13,VLOOKUP(TRIM(UPPER(SUBSTITUTE($D86," ",""))),'Cleaned Google Form'!$A$1:$M$5000,8,FALSE)='Main Template'!AM$14,VLOOKUP(TRIM(UPPER(SUBSTITUTE($D86," ",""))),'Cleaned Google Form'!$A$1:$M$5000,8,FALSE)='Main Template'!AM$15),0,IF(AND('Main Template'!AM$21&gt;=$C$9,'Main Template'!AM$19,VLOOKUP(TRIM(UPPER(SUBSTITUTE($D86," ",""))),'Cleaned Google Form'!$A$1:$M$5000,7,FALSE)="YES"),0,IF(IFERROR(FIND('Main Template'!AM$17,VLOOKUP(TRIM(UPPER(SUBSTITUTE('Main Template'!$D86," ",""))),'Cleaned Google Form'!$A$1:$M$5000,9,FALSE),1),FALSE),0,1))))),1)</f>
        <v>1</v>
      </c>
      <c r="AN86" s="12">
        <f>IFERROR(IF(AND(WEEKDAY('Main Template'!AN$18)=1,OR(VLOOKUP(TRIM(UPPER(SUBSTITUTE($D86," ",""))),'Cleaned Google Form'!$A$1:$M$5000,3,FALSE)="SMH",VLOOKUP(TRIM(UPPER(SUBSTITUTE($D86," ",""))),'Cleaned Google Form'!$A$1:$M$5000,3,FALSE)="RCH",VLOOKUP(TRIM(UPPER(SUBSTITUTE($D86," ",""))),'Cleaned Google Form'!$A$1:$M$5000,3,FALSE)="BCCA")),0,IF(AND(AN$21=1,NOT(VLOOKUP(TRIM(UPPER(SUBSTITUTE($D86," ",""))),'Cleaned Google Form'!$A$1:$M$5000,6,FALSE)="NO")),0,IF(OR(VLOOKUP(TRIM(UPPER(SUBSTITUTE($D86," ",""))),'Cleaned Google Form'!$A$1:$M$5000,8,FALSE)='Main Template'!AN$12,VLOOKUP(TRIM(UPPER(SUBSTITUTE($D86," ",""))),'Cleaned Google Form'!$A$1:$M$5000,8,FALSE)='Main Template'!AN$13,VLOOKUP(TRIM(UPPER(SUBSTITUTE($D86," ",""))),'Cleaned Google Form'!$A$1:$M$5000,8,FALSE)='Main Template'!AN$14,VLOOKUP(TRIM(UPPER(SUBSTITUTE($D86," ",""))),'Cleaned Google Form'!$A$1:$M$5000,8,FALSE)='Main Template'!AN$15),0,IF(AND('Main Template'!AN$21&gt;=$C$9,'Main Template'!AN$19,VLOOKUP(TRIM(UPPER(SUBSTITUTE($D86," ",""))),'Cleaned Google Form'!$A$1:$M$5000,7,FALSE)="YES"),0,IF(IFERROR(FIND('Main Template'!AN$17,VLOOKUP(TRIM(UPPER(SUBSTITUTE('Main Template'!$D86," ",""))),'Cleaned Google Form'!$A$1:$M$5000,9,FALSE),1),FALSE),0,1))))),1)</f>
        <v>1</v>
      </c>
    </row>
    <row r="87" spans="2:40">
      <c r="B87" t="str">
        <f>IFERROR(IF(ISNUMBER(MATCH(UPPER(SUBSTITUTE(D87," ","")),'Cleaned Google Form'!$A:$A,0)),"","Oops"),"Not Present")</f>
        <v/>
      </c>
      <c r="C87" s="4">
        <f>I87</f>
        <v>66</v>
      </c>
      <c r="D87" s="4" t="s">
        <v>277</v>
      </c>
      <c r="E87" s="4">
        <f>IFERROR(IF(VLOOKUP(TRIM(UPPER(SUBSTITUTE(D87," ",""))),'Cleaned Google Form'!$A$1:$L$5000,5,FALSE)="YES",1,0),0)</f>
        <v>0</v>
      </c>
      <c r="F87" s="4">
        <f>IFERROR(IF(RIGHT(VLOOKUP(TRIM(UPPER(SUBSTITUTE(D87," ",""))),'Cleaned Google Form'!$A$1:$L$5000,2,FALSE),1)="1",1,0),0)</f>
        <v>1</v>
      </c>
      <c r="G87" s="4">
        <f>IFERROR(IF(VLOOKUP(TRIM(UPPER(SUBSTITUTE(D87," ",""))),'Cleaned Google Form'!$A$1:$L$5000,3,FALSE)="VGH",1,0),0)</f>
        <v>0</v>
      </c>
      <c r="H87" s="4">
        <f>IFERROR(IF(G87+IFERROR(IF(VLOOKUP(TRIM(UPPER(SUBSTITUTE(D87," ",""))),'Cleaned Google Form'!$A$1:$L$5000,3,FALSE)="SPH",1,0),0)=0,1,0),0)</f>
        <v>1</v>
      </c>
      <c r="I87" s="4">
        <f>IF(I86="Resident Index",1,I86+1)</f>
        <v>66</v>
      </c>
      <c r="J87" s="12">
        <f>IFERROR(IF(AND(WEEKDAY('Main Template'!J$18)=1,OR(VLOOKUP(TRIM(UPPER(SUBSTITUTE($D87," ",""))),'Cleaned Google Form'!$A$1:$M$5000,3,FALSE)="SMH",VLOOKUP(TRIM(UPPER(SUBSTITUTE($D87," ",""))),'Cleaned Google Form'!$A$1:$M$5000,3,FALSE)="RCH",VLOOKUP(TRIM(UPPER(SUBSTITUTE($D87," ",""))),'Cleaned Google Form'!$A$1:$M$5000,3,FALSE)="BCCA")),0,IF(AND(J$21=1,NOT(VLOOKUP(TRIM(UPPER(SUBSTITUTE($D87," ",""))),'Cleaned Google Form'!$A$1:$M$5000,6,FALSE)="NO")),0,IF(OR(VLOOKUP(TRIM(UPPER(SUBSTITUTE($D87," ",""))),'Cleaned Google Form'!$A$1:$M$5000,8,FALSE)='Main Template'!J$12,VLOOKUP(TRIM(UPPER(SUBSTITUTE($D87," ",""))),'Cleaned Google Form'!$A$1:$M$5000,8,FALSE)='Main Template'!J$13,VLOOKUP(TRIM(UPPER(SUBSTITUTE($D87," ",""))),'Cleaned Google Form'!$A$1:$M$5000,8,FALSE)='Main Template'!J$14,VLOOKUP(TRIM(UPPER(SUBSTITUTE($D87," ",""))),'Cleaned Google Form'!$A$1:$M$5000,8,FALSE)='Main Template'!J$15),0,IF(AND('Main Template'!J$21&gt;=$C$9,'Main Template'!J$19,VLOOKUP(TRIM(UPPER(SUBSTITUTE($D87," ",""))),'Cleaned Google Form'!$A$1:$M$5000,7,FALSE)="YES"),0,IF(IFERROR(FIND('Main Template'!J$17,VLOOKUP(TRIM(UPPER(SUBSTITUTE('Main Template'!$D87," ",""))),'Cleaned Google Form'!$A$1:$M$5000,9,FALSE),1),FALSE),0,1))))),1)</f>
        <v>0</v>
      </c>
      <c r="K87" s="12">
        <f>IFERROR(IF(AND(WEEKDAY('Main Template'!K$18)=1,OR(VLOOKUP(TRIM(UPPER(SUBSTITUTE($D87," ",""))),'Cleaned Google Form'!$A$1:$M$5000,3,FALSE)="SMH",VLOOKUP(TRIM(UPPER(SUBSTITUTE($D87," ",""))),'Cleaned Google Form'!$A$1:$M$5000,3,FALSE)="RCH",VLOOKUP(TRIM(UPPER(SUBSTITUTE($D87," ",""))),'Cleaned Google Form'!$A$1:$M$5000,3,FALSE)="BCCA")),0,IF(AND(K$21=1,NOT(VLOOKUP(TRIM(UPPER(SUBSTITUTE($D87," ",""))),'Cleaned Google Form'!$A$1:$M$5000,6,FALSE)="NO")),0,IF(OR(VLOOKUP(TRIM(UPPER(SUBSTITUTE($D87," ",""))),'Cleaned Google Form'!$A$1:$M$5000,8,FALSE)='Main Template'!K$12,VLOOKUP(TRIM(UPPER(SUBSTITUTE($D87," ",""))),'Cleaned Google Form'!$A$1:$M$5000,8,FALSE)='Main Template'!K$13,VLOOKUP(TRIM(UPPER(SUBSTITUTE($D87," ",""))),'Cleaned Google Form'!$A$1:$M$5000,8,FALSE)='Main Template'!K$14,VLOOKUP(TRIM(UPPER(SUBSTITUTE($D87," ",""))),'Cleaned Google Form'!$A$1:$M$5000,8,FALSE)='Main Template'!K$15),0,IF(AND('Main Template'!K$21&gt;=$C$9,'Main Template'!K$19,VLOOKUP(TRIM(UPPER(SUBSTITUTE($D87," ",""))),'Cleaned Google Form'!$A$1:$M$5000,7,FALSE)="YES"),0,IF(IFERROR(FIND('Main Template'!K$17,VLOOKUP(TRIM(UPPER(SUBSTITUTE('Main Template'!$D87," ",""))),'Cleaned Google Form'!$A$1:$M$5000,9,FALSE),1),FALSE),0,1))))),1)</f>
        <v>1</v>
      </c>
      <c r="L87" s="12">
        <f>IFERROR(IF(AND(WEEKDAY('Main Template'!L$18)=1,OR(VLOOKUP(TRIM(UPPER(SUBSTITUTE($D87," ",""))),'Cleaned Google Form'!$A$1:$M$5000,3,FALSE)="SMH",VLOOKUP(TRIM(UPPER(SUBSTITUTE($D87," ",""))),'Cleaned Google Form'!$A$1:$M$5000,3,FALSE)="RCH",VLOOKUP(TRIM(UPPER(SUBSTITUTE($D87," ",""))),'Cleaned Google Form'!$A$1:$M$5000,3,FALSE)="BCCA")),0,IF(AND(L$21=1,NOT(VLOOKUP(TRIM(UPPER(SUBSTITUTE($D87," ",""))),'Cleaned Google Form'!$A$1:$M$5000,6,FALSE)="NO")),0,IF(OR(VLOOKUP(TRIM(UPPER(SUBSTITUTE($D87," ",""))),'Cleaned Google Form'!$A$1:$M$5000,8,FALSE)='Main Template'!L$12,VLOOKUP(TRIM(UPPER(SUBSTITUTE($D87," ",""))),'Cleaned Google Form'!$A$1:$M$5000,8,FALSE)='Main Template'!L$13,VLOOKUP(TRIM(UPPER(SUBSTITUTE($D87," ",""))),'Cleaned Google Form'!$A$1:$M$5000,8,FALSE)='Main Template'!L$14,VLOOKUP(TRIM(UPPER(SUBSTITUTE($D87," ",""))),'Cleaned Google Form'!$A$1:$M$5000,8,FALSE)='Main Template'!L$15),0,IF(AND('Main Template'!L$21&gt;=$C$9,'Main Template'!L$19,VLOOKUP(TRIM(UPPER(SUBSTITUTE($D87," ",""))),'Cleaned Google Form'!$A$1:$M$5000,7,FALSE)="YES"),0,IF(IFERROR(FIND('Main Template'!L$17,VLOOKUP(TRIM(UPPER(SUBSTITUTE('Main Template'!$D87," ",""))),'Cleaned Google Form'!$A$1:$M$5000,9,FALSE),1),FALSE),0,1))))),1)</f>
        <v>1</v>
      </c>
      <c r="M87" s="12">
        <f>IFERROR(IF(AND(WEEKDAY('Main Template'!M$18)=1,OR(VLOOKUP(TRIM(UPPER(SUBSTITUTE($D87," ",""))),'Cleaned Google Form'!$A$1:$M$5000,3,FALSE)="SMH",VLOOKUP(TRIM(UPPER(SUBSTITUTE($D87," ",""))),'Cleaned Google Form'!$A$1:$M$5000,3,FALSE)="RCH",VLOOKUP(TRIM(UPPER(SUBSTITUTE($D87," ",""))),'Cleaned Google Form'!$A$1:$M$5000,3,FALSE)="BCCA")),0,IF(AND(M$21=1,NOT(VLOOKUP(TRIM(UPPER(SUBSTITUTE($D87," ",""))),'Cleaned Google Form'!$A$1:$M$5000,6,FALSE)="NO")),0,IF(OR(VLOOKUP(TRIM(UPPER(SUBSTITUTE($D87," ",""))),'Cleaned Google Form'!$A$1:$M$5000,8,FALSE)='Main Template'!M$12,VLOOKUP(TRIM(UPPER(SUBSTITUTE($D87," ",""))),'Cleaned Google Form'!$A$1:$M$5000,8,FALSE)='Main Template'!M$13,VLOOKUP(TRIM(UPPER(SUBSTITUTE($D87," ",""))),'Cleaned Google Form'!$A$1:$M$5000,8,FALSE)='Main Template'!M$14,VLOOKUP(TRIM(UPPER(SUBSTITUTE($D87," ",""))),'Cleaned Google Form'!$A$1:$M$5000,8,FALSE)='Main Template'!M$15),0,IF(AND('Main Template'!M$21&gt;=$C$9,'Main Template'!M$19,VLOOKUP(TRIM(UPPER(SUBSTITUTE($D87," ",""))),'Cleaned Google Form'!$A$1:$M$5000,7,FALSE)="YES"),0,IF(IFERROR(FIND('Main Template'!M$17,VLOOKUP(TRIM(UPPER(SUBSTITUTE('Main Template'!$D87," ",""))),'Cleaned Google Form'!$A$1:$M$5000,9,FALSE),1),FALSE),0,1))))),1)</f>
        <v>1</v>
      </c>
      <c r="N87" s="12">
        <f>IFERROR(IF(AND(WEEKDAY('Main Template'!N$18)=1,OR(VLOOKUP(TRIM(UPPER(SUBSTITUTE($D87," ",""))),'Cleaned Google Form'!$A$1:$M$5000,3,FALSE)="SMH",VLOOKUP(TRIM(UPPER(SUBSTITUTE($D87," ",""))),'Cleaned Google Form'!$A$1:$M$5000,3,FALSE)="RCH",VLOOKUP(TRIM(UPPER(SUBSTITUTE($D87," ",""))),'Cleaned Google Form'!$A$1:$M$5000,3,FALSE)="BCCA")),0,IF(AND(N$21=1,NOT(VLOOKUP(TRIM(UPPER(SUBSTITUTE($D87," ",""))),'Cleaned Google Form'!$A$1:$M$5000,6,FALSE)="NO")),0,IF(OR(VLOOKUP(TRIM(UPPER(SUBSTITUTE($D87," ",""))),'Cleaned Google Form'!$A$1:$M$5000,8,FALSE)='Main Template'!N$12,VLOOKUP(TRIM(UPPER(SUBSTITUTE($D87," ",""))),'Cleaned Google Form'!$A$1:$M$5000,8,FALSE)='Main Template'!N$13,VLOOKUP(TRIM(UPPER(SUBSTITUTE($D87," ",""))),'Cleaned Google Form'!$A$1:$M$5000,8,FALSE)='Main Template'!N$14,VLOOKUP(TRIM(UPPER(SUBSTITUTE($D87," ",""))),'Cleaned Google Form'!$A$1:$M$5000,8,FALSE)='Main Template'!N$15),0,IF(AND('Main Template'!N$21&gt;=$C$9,'Main Template'!N$19,VLOOKUP(TRIM(UPPER(SUBSTITUTE($D87," ",""))),'Cleaned Google Form'!$A$1:$M$5000,7,FALSE)="YES"),0,IF(IFERROR(FIND('Main Template'!N$17,VLOOKUP(TRIM(UPPER(SUBSTITUTE('Main Template'!$D87," ",""))),'Cleaned Google Form'!$A$1:$M$5000,9,FALSE),1),FALSE),0,1))))),1)</f>
        <v>1</v>
      </c>
      <c r="O87" s="12">
        <f>IFERROR(IF(AND(WEEKDAY('Main Template'!O$18)=1,OR(VLOOKUP(TRIM(UPPER(SUBSTITUTE($D87," ",""))),'Cleaned Google Form'!$A$1:$M$5000,3,FALSE)="SMH",VLOOKUP(TRIM(UPPER(SUBSTITUTE($D87," ",""))),'Cleaned Google Form'!$A$1:$M$5000,3,FALSE)="RCH",VLOOKUP(TRIM(UPPER(SUBSTITUTE($D87," ",""))),'Cleaned Google Form'!$A$1:$M$5000,3,FALSE)="BCCA")),0,IF(AND(O$21=1,NOT(VLOOKUP(TRIM(UPPER(SUBSTITUTE($D87," ",""))),'Cleaned Google Form'!$A$1:$M$5000,6,FALSE)="NO")),0,IF(OR(VLOOKUP(TRIM(UPPER(SUBSTITUTE($D87," ",""))),'Cleaned Google Form'!$A$1:$M$5000,8,FALSE)='Main Template'!O$12,VLOOKUP(TRIM(UPPER(SUBSTITUTE($D87," ",""))),'Cleaned Google Form'!$A$1:$M$5000,8,FALSE)='Main Template'!O$13,VLOOKUP(TRIM(UPPER(SUBSTITUTE($D87," ",""))),'Cleaned Google Form'!$A$1:$M$5000,8,FALSE)='Main Template'!O$14,VLOOKUP(TRIM(UPPER(SUBSTITUTE($D87," ",""))),'Cleaned Google Form'!$A$1:$M$5000,8,FALSE)='Main Template'!O$15),0,IF(AND('Main Template'!O$21&gt;=$C$9,'Main Template'!O$19,VLOOKUP(TRIM(UPPER(SUBSTITUTE($D87," ",""))),'Cleaned Google Form'!$A$1:$M$5000,7,FALSE)="YES"),0,IF(IFERROR(FIND('Main Template'!O$17,VLOOKUP(TRIM(UPPER(SUBSTITUTE('Main Template'!$D87," ",""))),'Cleaned Google Form'!$A$1:$M$5000,9,FALSE),1),FALSE),0,1))))),1)</f>
        <v>1</v>
      </c>
      <c r="P87" s="12">
        <f>IFERROR(IF(AND(WEEKDAY('Main Template'!P$18)=1,OR(VLOOKUP(TRIM(UPPER(SUBSTITUTE($D87," ",""))),'Cleaned Google Form'!$A$1:$M$5000,3,FALSE)="SMH",VLOOKUP(TRIM(UPPER(SUBSTITUTE($D87," ",""))),'Cleaned Google Form'!$A$1:$M$5000,3,FALSE)="RCH",VLOOKUP(TRIM(UPPER(SUBSTITUTE($D87," ",""))),'Cleaned Google Form'!$A$1:$M$5000,3,FALSE)="BCCA")),0,IF(AND(P$21=1,NOT(VLOOKUP(TRIM(UPPER(SUBSTITUTE($D87," ",""))),'Cleaned Google Form'!$A$1:$M$5000,6,FALSE)="NO")),0,IF(OR(VLOOKUP(TRIM(UPPER(SUBSTITUTE($D87," ",""))),'Cleaned Google Form'!$A$1:$M$5000,8,FALSE)='Main Template'!P$12,VLOOKUP(TRIM(UPPER(SUBSTITUTE($D87," ",""))),'Cleaned Google Form'!$A$1:$M$5000,8,FALSE)='Main Template'!P$13,VLOOKUP(TRIM(UPPER(SUBSTITUTE($D87," ",""))),'Cleaned Google Form'!$A$1:$M$5000,8,FALSE)='Main Template'!P$14,VLOOKUP(TRIM(UPPER(SUBSTITUTE($D87," ",""))),'Cleaned Google Form'!$A$1:$M$5000,8,FALSE)='Main Template'!P$15),0,IF(AND('Main Template'!P$21&gt;=$C$9,'Main Template'!P$19,VLOOKUP(TRIM(UPPER(SUBSTITUTE($D87," ",""))),'Cleaned Google Form'!$A$1:$M$5000,7,FALSE)="YES"),0,IF(IFERROR(FIND('Main Template'!P$17,VLOOKUP(TRIM(UPPER(SUBSTITUTE('Main Template'!$D87," ",""))),'Cleaned Google Form'!$A$1:$M$5000,9,FALSE),1),FALSE),0,1))))),1)</f>
        <v>0</v>
      </c>
      <c r="Q87" s="12">
        <f>IFERROR(IF(AND(WEEKDAY('Main Template'!Q$18)=1,OR(VLOOKUP(TRIM(UPPER(SUBSTITUTE($D87," ",""))),'Cleaned Google Form'!$A$1:$M$5000,3,FALSE)="SMH",VLOOKUP(TRIM(UPPER(SUBSTITUTE($D87," ",""))),'Cleaned Google Form'!$A$1:$M$5000,3,FALSE)="RCH",VLOOKUP(TRIM(UPPER(SUBSTITUTE($D87," ",""))),'Cleaned Google Form'!$A$1:$M$5000,3,FALSE)="BCCA")),0,IF(AND(Q$21=1,NOT(VLOOKUP(TRIM(UPPER(SUBSTITUTE($D87," ",""))),'Cleaned Google Form'!$A$1:$M$5000,6,FALSE)="NO")),0,IF(OR(VLOOKUP(TRIM(UPPER(SUBSTITUTE($D87," ",""))),'Cleaned Google Form'!$A$1:$M$5000,8,FALSE)='Main Template'!Q$12,VLOOKUP(TRIM(UPPER(SUBSTITUTE($D87," ",""))),'Cleaned Google Form'!$A$1:$M$5000,8,FALSE)='Main Template'!Q$13,VLOOKUP(TRIM(UPPER(SUBSTITUTE($D87," ",""))),'Cleaned Google Form'!$A$1:$M$5000,8,FALSE)='Main Template'!Q$14,VLOOKUP(TRIM(UPPER(SUBSTITUTE($D87," ",""))),'Cleaned Google Form'!$A$1:$M$5000,8,FALSE)='Main Template'!Q$15),0,IF(AND('Main Template'!Q$21&gt;=$C$9,'Main Template'!Q$19,VLOOKUP(TRIM(UPPER(SUBSTITUTE($D87," ",""))),'Cleaned Google Form'!$A$1:$M$5000,7,FALSE)="YES"),0,IF(IFERROR(FIND('Main Template'!Q$17,VLOOKUP(TRIM(UPPER(SUBSTITUTE('Main Template'!$D87," ",""))),'Cleaned Google Form'!$A$1:$M$5000,9,FALSE),1),FALSE),0,1))))),1)</f>
        <v>1</v>
      </c>
      <c r="R87" s="12">
        <f>IFERROR(IF(AND(WEEKDAY('Main Template'!R$18)=1,OR(VLOOKUP(TRIM(UPPER(SUBSTITUTE($D87," ",""))),'Cleaned Google Form'!$A$1:$M$5000,3,FALSE)="SMH",VLOOKUP(TRIM(UPPER(SUBSTITUTE($D87," ",""))),'Cleaned Google Form'!$A$1:$M$5000,3,FALSE)="RCH",VLOOKUP(TRIM(UPPER(SUBSTITUTE($D87," ",""))),'Cleaned Google Form'!$A$1:$M$5000,3,FALSE)="BCCA")),0,IF(AND(R$21=1,NOT(VLOOKUP(TRIM(UPPER(SUBSTITUTE($D87," ",""))),'Cleaned Google Form'!$A$1:$M$5000,6,FALSE)="NO")),0,IF(OR(VLOOKUP(TRIM(UPPER(SUBSTITUTE($D87," ",""))),'Cleaned Google Form'!$A$1:$M$5000,8,FALSE)='Main Template'!R$12,VLOOKUP(TRIM(UPPER(SUBSTITUTE($D87," ",""))),'Cleaned Google Form'!$A$1:$M$5000,8,FALSE)='Main Template'!R$13,VLOOKUP(TRIM(UPPER(SUBSTITUTE($D87," ",""))),'Cleaned Google Form'!$A$1:$M$5000,8,FALSE)='Main Template'!R$14,VLOOKUP(TRIM(UPPER(SUBSTITUTE($D87," ",""))),'Cleaned Google Form'!$A$1:$M$5000,8,FALSE)='Main Template'!R$15),0,IF(AND('Main Template'!R$21&gt;=$C$9,'Main Template'!R$19,VLOOKUP(TRIM(UPPER(SUBSTITUTE($D87," ",""))),'Cleaned Google Form'!$A$1:$M$5000,7,FALSE)="YES"),0,IF(IFERROR(FIND('Main Template'!R$17,VLOOKUP(TRIM(UPPER(SUBSTITUTE('Main Template'!$D87," ",""))),'Cleaned Google Form'!$A$1:$M$5000,9,FALSE),1),FALSE),0,1))))),1)</f>
        <v>1</v>
      </c>
      <c r="S87" s="12">
        <f>IFERROR(IF(AND(WEEKDAY('Main Template'!S$18)=1,OR(VLOOKUP(TRIM(UPPER(SUBSTITUTE($D87," ",""))),'Cleaned Google Form'!$A$1:$M$5000,3,FALSE)="SMH",VLOOKUP(TRIM(UPPER(SUBSTITUTE($D87," ",""))),'Cleaned Google Form'!$A$1:$M$5000,3,FALSE)="RCH",VLOOKUP(TRIM(UPPER(SUBSTITUTE($D87," ",""))),'Cleaned Google Form'!$A$1:$M$5000,3,FALSE)="BCCA")),0,IF(AND(S$21=1,NOT(VLOOKUP(TRIM(UPPER(SUBSTITUTE($D87," ",""))),'Cleaned Google Form'!$A$1:$M$5000,6,FALSE)="NO")),0,IF(OR(VLOOKUP(TRIM(UPPER(SUBSTITUTE($D87," ",""))),'Cleaned Google Form'!$A$1:$M$5000,8,FALSE)='Main Template'!S$12,VLOOKUP(TRIM(UPPER(SUBSTITUTE($D87," ",""))),'Cleaned Google Form'!$A$1:$M$5000,8,FALSE)='Main Template'!S$13,VLOOKUP(TRIM(UPPER(SUBSTITUTE($D87," ",""))),'Cleaned Google Form'!$A$1:$M$5000,8,FALSE)='Main Template'!S$14,VLOOKUP(TRIM(UPPER(SUBSTITUTE($D87," ",""))),'Cleaned Google Form'!$A$1:$M$5000,8,FALSE)='Main Template'!S$15),0,IF(AND('Main Template'!S$21&gt;=$C$9,'Main Template'!S$19,VLOOKUP(TRIM(UPPER(SUBSTITUTE($D87," ",""))),'Cleaned Google Form'!$A$1:$M$5000,7,FALSE)="YES"),0,IF(IFERROR(FIND('Main Template'!S$17,VLOOKUP(TRIM(UPPER(SUBSTITUTE('Main Template'!$D87," ",""))),'Cleaned Google Form'!$A$1:$M$5000,9,FALSE),1),FALSE),0,1))))),1)</f>
        <v>1</v>
      </c>
      <c r="T87" s="12">
        <f>IFERROR(IF(AND(WEEKDAY('Main Template'!T$18)=1,OR(VLOOKUP(TRIM(UPPER(SUBSTITUTE($D87," ",""))),'Cleaned Google Form'!$A$1:$M$5000,3,FALSE)="SMH",VLOOKUP(TRIM(UPPER(SUBSTITUTE($D87," ",""))),'Cleaned Google Form'!$A$1:$M$5000,3,FALSE)="RCH",VLOOKUP(TRIM(UPPER(SUBSTITUTE($D87," ",""))),'Cleaned Google Form'!$A$1:$M$5000,3,FALSE)="BCCA")),0,IF(AND(T$21=1,NOT(VLOOKUP(TRIM(UPPER(SUBSTITUTE($D87," ",""))),'Cleaned Google Form'!$A$1:$M$5000,6,FALSE)="NO")),0,IF(OR(VLOOKUP(TRIM(UPPER(SUBSTITUTE($D87," ",""))),'Cleaned Google Form'!$A$1:$M$5000,8,FALSE)='Main Template'!T$12,VLOOKUP(TRIM(UPPER(SUBSTITUTE($D87," ",""))),'Cleaned Google Form'!$A$1:$M$5000,8,FALSE)='Main Template'!T$13,VLOOKUP(TRIM(UPPER(SUBSTITUTE($D87," ",""))),'Cleaned Google Form'!$A$1:$M$5000,8,FALSE)='Main Template'!T$14,VLOOKUP(TRIM(UPPER(SUBSTITUTE($D87," ",""))),'Cleaned Google Form'!$A$1:$M$5000,8,FALSE)='Main Template'!T$15),0,IF(AND('Main Template'!T$21&gt;=$C$9,'Main Template'!T$19,VLOOKUP(TRIM(UPPER(SUBSTITUTE($D87," ",""))),'Cleaned Google Form'!$A$1:$M$5000,7,FALSE)="YES"),0,IF(IFERROR(FIND('Main Template'!T$17,VLOOKUP(TRIM(UPPER(SUBSTITUTE('Main Template'!$D87," ",""))),'Cleaned Google Form'!$A$1:$M$5000,9,FALSE),1),FALSE),0,1))))),1)</f>
        <v>1</v>
      </c>
      <c r="U87" s="12">
        <f>IFERROR(IF(AND(WEEKDAY('Main Template'!U$18)=1,OR(VLOOKUP(TRIM(UPPER(SUBSTITUTE($D87," ",""))),'Cleaned Google Form'!$A$1:$M$5000,3,FALSE)="SMH",VLOOKUP(TRIM(UPPER(SUBSTITUTE($D87," ",""))),'Cleaned Google Form'!$A$1:$M$5000,3,FALSE)="RCH",VLOOKUP(TRIM(UPPER(SUBSTITUTE($D87," ",""))),'Cleaned Google Form'!$A$1:$M$5000,3,FALSE)="BCCA")),0,IF(AND(U$21=1,NOT(VLOOKUP(TRIM(UPPER(SUBSTITUTE($D87," ",""))),'Cleaned Google Form'!$A$1:$M$5000,6,FALSE)="NO")),0,IF(OR(VLOOKUP(TRIM(UPPER(SUBSTITUTE($D87," ",""))),'Cleaned Google Form'!$A$1:$M$5000,8,FALSE)='Main Template'!U$12,VLOOKUP(TRIM(UPPER(SUBSTITUTE($D87," ",""))),'Cleaned Google Form'!$A$1:$M$5000,8,FALSE)='Main Template'!U$13,VLOOKUP(TRIM(UPPER(SUBSTITUTE($D87," ",""))),'Cleaned Google Form'!$A$1:$M$5000,8,FALSE)='Main Template'!U$14,VLOOKUP(TRIM(UPPER(SUBSTITUTE($D87," ",""))),'Cleaned Google Form'!$A$1:$M$5000,8,FALSE)='Main Template'!U$15),0,IF(AND('Main Template'!U$21&gt;=$C$9,'Main Template'!U$19,VLOOKUP(TRIM(UPPER(SUBSTITUTE($D87," ",""))),'Cleaned Google Form'!$A$1:$M$5000,7,FALSE)="YES"),0,IF(IFERROR(FIND('Main Template'!U$17,VLOOKUP(TRIM(UPPER(SUBSTITUTE('Main Template'!$D87," ",""))),'Cleaned Google Form'!$A$1:$M$5000,9,FALSE),1),FALSE),0,1))))),1)</f>
        <v>1</v>
      </c>
      <c r="V87" s="12">
        <f>IFERROR(IF(AND(WEEKDAY('Main Template'!V$18)=1,OR(VLOOKUP(TRIM(UPPER(SUBSTITUTE($D87," ",""))),'Cleaned Google Form'!$A$1:$M$5000,3,FALSE)="SMH",VLOOKUP(TRIM(UPPER(SUBSTITUTE($D87," ",""))),'Cleaned Google Form'!$A$1:$M$5000,3,FALSE)="RCH",VLOOKUP(TRIM(UPPER(SUBSTITUTE($D87," ",""))),'Cleaned Google Form'!$A$1:$M$5000,3,FALSE)="BCCA")),0,IF(AND(V$21=1,NOT(VLOOKUP(TRIM(UPPER(SUBSTITUTE($D87," ",""))),'Cleaned Google Form'!$A$1:$M$5000,6,FALSE)="NO")),0,IF(OR(VLOOKUP(TRIM(UPPER(SUBSTITUTE($D87," ",""))),'Cleaned Google Form'!$A$1:$M$5000,8,FALSE)='Main Template'!V$12,VLOOKUP(TRIM(UPPER(SUBSTITUTE($D87," ",""))),'Cleaned Google Form'!$A$1:$M$5000,8,FALSE)='Main Template'!V$13,VLOOKUP(TRIM(UPPER(SUBSTITUTE($D87," ",""))),'Cleaned Google Form'!$A$1:$M$5000,8,FALSE)='Main Template'!V$14,VLOOKUP(TRIM(UPPER(SUBSTITUTE($D87," ",""))),'Cleaned Google Form'!$A$1:$M$5000,8,FALSE)='Main Template'!V$15),0,IF(AND('Main Template'!V$21&gt;=$C$9,'Main Template'!V$19,VLOOKUP(TRIM(UPPER(SUBSTITUTE($D87," ",""))),'Cleaned Google Form'!$A$1:$M$5000,7,FALSE)="YES"),0,IF(IFERROR(FIND('Main Template'!V$17,VLOOKUP(TRIM(UPPER(SUBSTITUTE('Main Template'!$D87," ",""))),'Cleaned Google Form'!$A$1:$M$5000,9,FALSE),1),FALSE),0,1))))),1)</f>
        <v>1</v>
      </c>
      <c r="W87" s="12">
        <f>IFERROR(IF(AND(WEEKDAY('Main Template'!W$18)=1,OR(VLOOKUP(TRIM(UPPER(SUBSTITUTE($D87," ",""))),'Cleaned Google Form'!$A$1:$M$5000,3,FALSE)="SMH",VLOOKUP(TRIM(UPPER(SUBSTITUTE($D87," ",""))),'Cleaned Google Form'!$A$1:$M$5000,3,FALSE)="RCH",VLOOKUP(TRIM(UPPER(SUBSTITUTE($D87," ",""))),'Cleaned Google Form'!$A$1:$M$5000,3,FALSE)="BCCA")),0,IF(AND(W$21=1,NOT(VLOOKUP(TRIM(UPPER(SUBSTITUTE($D87," ",""))),'Cleaned Google Form'!$A$1:$M$5000,6,FALSE)="NO")),0,IF(OR(VLOOKUP(TRIM(UPPER(SUBSTITUTE($D87," ",""))),'Cleaned Google Form'!$A$1:$M$5000,8,FALSE)='Main Template'!W$12,VLOOKUP(TRIM(UPPER(SUBSTITUTE($D87," ",""))),'Cleaned Google Form'!$A$1:$M$5000,8,FALSE)='Main Template'!W$13,VLOOKUP(TRIM(UPPER(SUBSTITUTE($D87," ",""))),'Cleaned Google Form'!$A$1:$M$5000,8,FALSE)='Main Template'!W$14,VLOOKUP(TRIM(UPPER(SUBSTITUTE($D87," ",""))),'Cleaned Google Form'!$A$1:$M$5000,8,FALSE)='Main Template'!W$15),0,IF(AND('Main Template'!W$21&gt;=$C$9,'Main Template'!W$19,VLOOKUP(TRIM(UPPER(SUBSTITUTE($D87," ",""))),'Cleaned Google Form'!$A$1:$M$5000,7,FALSE)="YES"),0,IF(IFERROR(FIND('Main Template'!W$17,VLOOKUP(TRIM(UPPER(SUBSTITUTE('Main Template'!$D87," ",""))),'Cleaned Google Form'!$A$1:$M$5000,9,FALSE),1),FALSE),0,1))))),1)</f>
        <v>0</v>
      </c>
      <c r="X87" s="12">
        <f>IFERROR(IF(AND(WEEKDAY('Main Template'!X$18)=1,OR(VLOOKUP(TRIM(UPPER(SUBSTITUTE($D87," ",""))),'Cleaned Google Form'!$A$1:$M$5000,3,FALSE)="SMH",VLOOKUP(TRIM(UPPER(SUBSTITUTE($D87," ",""))),'Cleaned Google Form'!$A$1:$M$5000,3,FALSE)="RCH",VLOOKUP(TRIM(UPPER(SUBSTITUTE($D87," ",""))),'Cleaned Google Form'!$A$1:$M$5000,3,FALSE)="BCCA")),0,IF(AND(X$21=1,NOT(VLOOKUP(TRIM(UPPER(SUBSTITUTE($D87," ",""))),'Cleaned Google Form'!$A$1:$M$5000,6,FALSE)="NO")),0,IF(OR(VLOOKUP(TRIM(UPPER(SUBSTITUTE($D87," ",""))),'Cleaned Google Form'!$A$1:$M$5000,8,FALSE)='Main Template'!X$12,VLOOKUP(TRIM(UPPER(SUBSTITUTE($D87," ",""))),'Cleaned Google Form'!$A$1:$M$5000,8,FALSE)='Main Template'!X$13,VLOOKUP(TRIM(UPPER(SUBSTITUTE($D87," ",""))),'Cleaned Google Form'!$A$1:$M$5000,8,FALSE)='Main Template'!X$14,VLOOKUP(TRIM(UPPER(SUBSTITUTE($D87," ",""))),'Cleaned Google Form'!$A$1:$M$5000,8,FALSE)='Main Template'!X$15),0,IF(AND('Main Template'!X$21&gt;=$C$9,'Main Template'!X$19,VLOOKUP(TRIM(UPPER(SUBSTITUTE($D87," ",""))),'Cleaned Google Form'!$A$1:$M$5000,7,FALSE)="YES"),0,IF(IFERROR(FIND('Main Template'!X$17,VLOOKUP(TRIM(UPPER(SUBSTITUTE('Main Template'!$D87," ",""))),'Cleaned Google Form'!$A$1:$M$5000,9,FALSE),1),FALSE),0,1))))),1)</f>
        <v>1</v>
      </c>
      <c r="Y87" s="12">
        <f>IFERROR(IF(AND(WEEKDAY('Main Template'!Y$18)=1,OR(VLOOKUP(TRIM(UPPER(SUBSTITUTE($D87," ",""))),'Cleaned Google Form'!$A$1:$M$5000,3,FALSE)="SMH",VLOOKUP(TRIM(UPPER(SUBSTITUTE($D87," ",""))),'Cleaned Google Form'!$A$1:$M$5000,3,FALSE)="RCH",VLOOKUP(TRIM(UPPER(SUBSTITUTE($D87," ",""))),'Cleaned Google Form'!$A$1:$M$5000,3,FALSE)="BCCA")),0,IF(AND(Y$21=1,NOT(VLOOKUP(TRIM(UPPER(SUBSTITUTE($D87," ",""))),'Cleaned Google Form'!$A$1:$M$5000,6,FALSE)="NO")),0,IF(OR(VLOOKUP(TRIM(UPPER(SUBSTITUTE($D87," ",""))),'Cleaned Google Form'!$A$1:$M$5000,8,FALSE)='Main Template'!Y$12,VLOOKUP(TRIM(UPPER(SUBSTITUTE($D87," ",""))),'Cleaned Google Form'!$A$1:$M$5000,8,FALSE)='Main Template'!Y$13,VLOOKUP(TRIM(UPPER(SUBSTITUTE($D87," ",""))),'Cleaned Google Form'!$A$1:$M$5000,8,FALSE)='Main Template'!Y$14,VLOOKUP(TRIM(UPPER(SUBSTITUTE($D87," ",""))),'Cleaned Google Form'!$A$1:$M$5000,8,FALSE)='Main Template'!Y$15),0,IF(AND('Main Template'!Y$21&gt;=$C$9,'Main Template'!Y$19,VLOOKUP(TRIM(UPPER(SUBSTITUTE($D87," ",""))),'Cleaned Google Form'!$A$1:$M$5000,7,FALSE)="YES"),0,IF(IFERROR(FIND('Main Template'!Y$17,VLOOKUP(TRIM(UPPER(SUBSTITUTE('Main Template'!$D87," ",""))),'Cleaned Google Form'!$A$1:$M$5000,9,FALSE),1),FALSE),0,1))))),1)</f>
        <v>1</v>
      </c>
      <c r="Z87" s="12">
        <f>IFERROR(IF(AND(WEEKDAY('Main Template'!Z$18)=1,OR(VLOOKUP(TRIM(UPPER(SUBSTITUTE($D87," ",""))),'Cleaned Google Form'!$A$1:$M$5000,3,FALSE)="SMH",VLOOKUP(TRIM(UPPER(SUBSTITUTE($D87," ",""))),'Cleaned Google Form'!$A$1:$M$5000,3,FALSE)="RCH",VLOOKUP(TRIM(UPPER(SUBSTITUTE($D87," ",""))),'Cleaned Google Form'!$A$1:$M$5000,3,FALSE)="BCCA")),0,IF(AND(Z$21=1,NOT(VLOOKUP(TRIM(UPPER(SUBSTITUTE($D87," ",""))),'Cleaned Google Form'!$A$1:$M$5000,6,FALSE)="NO")),0,IF(OR(VLOOKUP(TRIM(UPPER(SUBSTITUTE($D87," ",""))),'Cleaned Google Form'!$A$1:$M$5000,8,FALSE)='Main Template'!Z$12,VLOOKUP(TRIM(UPPER(SUBSTITUTE($D87," ",""))),'Cleaned Google Form'!$A$1:$M$5000,8,FALSE)='Main Template'!Z$13,VLOOKUP(TRIM(UPPER(SUBSTITUTE($D87," ",""))),'Cleaned Google Form'!$A$1:$M$5000,8,FALSE)='Main Template'!Z$14,VLOOKUP(TRIM(UPPER(SUBSTITUTE($D87," ",""))),'Cleaned Google Form'!$A$1:$M$5000,8,FALSE)='Main Template'!Z$15),0,IF(AND('Main Template'!Z$21&gt;=$C$9,'Main Template'!Z$19,VLOOKUP(TRIM(UPPER(SUBSTITUTE($D87," ",""))),'Cleaned Google Form'!$A$1:$M$5000,7,FALSE)="YES"),0,IF(IFERROR(FIND('Main Template'!Z$17,VLOOKUP(TRIM(UPPER(SUBSTITUTE('Main Template'!$D87," ",""))),'Cleaned Google Form'!$A$1:$M$5000,9,FALSE),1),FALSE),0,1))))),1)</f>
        <v>1</v>
      </c>
      <c r="AA87" s="12">
        <f>IFERROR(IF(AND(WEEKDAY('Main Template'!AA$18)=1,OR(VLOOKUP(TRIM(UPPER(SUBSTITUTE($D87," ",""))),'Cleaned Google Form'!$A$1:$M$5000,3,FALSE)="SMH",VLOOKUP(TRIM(UPPER(SUBSTITUTE($D87," ",""))),'Cleaned Google Form'!$A$1:$M$5000,3,FALSE)="RCH",VLOOKUP(TRIM(UPPER(SUBSTITUTE($D87," ",""))),'Cleaned Google Form'!$A$1:$M$5000,3,FALSE)="BCCA")),0,IF(AND(AA$21=1,NOT(VLOOKUP(TRIM(UPPER(SUBSTITUTE($D87," ",""))),'Cleaned Google Form'!$A$1:$M$5000,6,FALSE)="NO")),0,IF(OR(VLOOKUP(TRIM(UPPER(SUBSTITUTE($D87," ",""))),'Cleaned Google Form'!$A$1:$M$5000,8,FALSE)='Main Template'!AA$12,VLOOKUP(TRIM(UPPER(SUBSTITUTE($D87," ",""))),'Cleaned Google Form'!$A$1:$M$5000,8,FALSE)='Main Template'!AA$13,VLOOKUP(TRIM(UPPER(SUBSTITUTE($D87," ",""))),'Cleaned Google Form'!$A$1:$M$5000,8,FALSE)='Main Template'!AA$14,VLOOKUP(TRIM(UPPER(SUBSTITUTE($D87," ",""))),'Cleaned Google Form'!$A$1:$M$5000,8,FALSE)='Main Template'!AA$15),0,IF(AND('Main Template'!AA$21&gt;=$C$9,'Main Template'!AA$19,VLOOKUP(TRIM(UPPER(SUBSTITUTE($D87," ",""))),'Cleaned Google Form'!$A$1:$M$5000,7,FALSE)="YES"),0,IF(IFERROR(FIND('Main Template'!AA$17,VLOOKUP(TRIM(UPPER(SUBSTITUTE('Main Template'!$D87," ",""))),'Cleaned Google Form'!$A$1:$M$5000,9,FALSE),1),FALSE),0,1))))),1)</f>
        <v>1</v>
      </c>
      <c r="AB87" s="12">
        <f>IFERROR(IF(AND(WEEKDAY('Main Template'!AB$18)=1,OR(VLOOKUP(TRIM(UPPER(SUBSTITUTE($D87," ",""))),'Cleaned Google Form'!$A$1:$M$5000,3,FALSE)="SMH",VLOOKUP(TRIM(UPPER(SUBSTITUTE($D87," ",""))),'Cleaned Google Form'!$A$1:$M$5000,3,FALSE)="RCH",VLOOKUP(TRIM(UPPER(SUBSTITUTE($D87," ",""))),'Cleaned Google Form'!$A$1:$M$5000,3,FALSE)="BCCA")),0,IF(AND(AB$21=1,NOT(VLOOKUP(TRIM(UPPER(SUBSTITUTE($D87," ",""))),'Cleaned Google Form'!$A$1:$M$5000,6,FALSE)="NO")),0,IF(OR(VLOOKUP(TRIM(UPPER(SUBSTITUTE($D87," ",""))),'Cleaned Google Form'!$A$1:$M$5000,8,FALSE)='Main Template'!AB$12,VLOOKUP(TRIM(UPPER(SUBSTITUTE($D87," ",""))),'Cleaned Google Form'!$A$1:$M$5000,8,FALSE)='Main Template'!AB$13,VLOOKUP(TRIM(UPPER(SUBSTITUTE($D87," ",""))),'Cleaned Google Form'!$A$1:$M$5000,8,FALSE)='Main Template'!AB$14,VLOOKUP(TRIM(UPPER(SUBSTITUTE($D87," ",""))),'Cleaned Google Form'!$A$1:$M$5000,8,FALSE)='Main Template'!AB$15),0,IF(AND('Main Template'!AB$21&gt;=$C$9,'Main Template'!AB$19,VLOOKUP(TRIM(UPPER(SUBSTITUTE($D87," ",""))),'Cleaned Google Form'!$A$1:$M$5000,7,FALSE)="YES"),0,IF(IFERROR(FIND('Main Template'!AB$17,VLOOKUP(TRIM(UPPER(SUBSTITUTE('Main Template'!$D87," ",""))),'Cleaned Google Form'!$A$1:$M$5000,9,FALSE),1),FALSE),0,1))))),1)</f>
        <v>1</v>
      </c>
      <c r="AC87" s="12">
        <f>IFERROR(IF(AND(WEEKDAY('Main Template'!AC$18)=1,OR(VLOOKUP(TRIM(UPPER(SUBSTITUTE($D87," ",""))),'Cleaned Google Form'!$A$1:$M$5000,3,FALSE)="SMH",VLOOKUP(TRIM(UPPER(SUBSTITUTE($D87," ",""))),'Cleaned Google Form'!$A$1:$M$5000,3,FALSE)="RCH",VLOOKUP(TRIM(UPPER(SUBSTITUTE($D87," ",""))),'Cleaned Google Form'!$A$1:$M$5000,3,FALSE)="BCCA")),0,IF(AND(AC$21=1,NOT(VLOOKUP(TRIM(UPPER(SUBSTITUTE($D87," ",""))),'Cleaned Google Form'!$A$1:$M$5000,6,FALSE)="NO")),0,IF(OR(VLOOKUP(TRIM(UPPER(SUBSTITUTE($D87," ",""))),'Cleaned Google Form'!$A$1:$M$5000,8,FALSE)='Main Template'!AC$12,VLOOKUP(TRIM(UPPER(SUBSTITUTE($D87," ",""))),'Cleaned Google Form'!$A$1:$M$5000,8,FALSE)='Main Template'!AC$13,VLOOKUP(TRIM(UPPER(SUBSTITUTE($D87," ",""))),'Cleaned Google Form'!$A$1:$M$5000,8,FALSE)='Main Template'!AC$14,VLOOKUP(TRIM(UPPER(SUBSTITUTE($D87," ",""))),'Cleaned Google Form'!$A$1:$M$5000,8,FALSE)='Main Template'!AC$15),0,IF(AND('Main Template'!AC$21&gt;=$C$9,'Main Template'!AC$19,VLOOKUP(TRIM(UPPER(SUBSTITUTE($D87," ",""))),'Cleaned Google Form'!$A$1:$M$5000,7,FALSE)="YES"),0,IF(IFERROR(FIND('Main Template'!AC$17,VLOOKUP(TRIM(UPPER(SUBSTITUTE('Main Template'!$D87," ",""))),'Cleaned Google Form'!$A$1:$M$5000,9,FALSE),1),FALSE),0,1))))),1)</f>
        <v>1</v>
      </c>
      <c r="AD87" s="12">
        <f>IFERROR(IF(AND(WEEKDAY('Main Template'!AD$18)=1,OR(VLOOKUP(TRIM(UPPER(SUBSTITUTE($D87," ",""))),'Cleaned Google Form'!$A$1:$M$5000,3,FALSE)="SMH",VLOOKUP(TRIM(UPPER(SUBSTITUTE($D87," ",""))),'Cleaned Google Form'!$A$1:$M$5000,3,FALSE)="RCH",VLOOKUP(TRIM(UPPER(SUBSTITUTE($D87," ",""))),'Cleaned Google Form'!$A$1:$M$5000,3,FALSE)="BCCA")),0,IF(AND(AD$21=1,NOT(VLOOKUP(TRIM(UPPER(SUBSTITUTE($D87," ",""))),'Cleaned Google Form'!$A$1:$M$5000,6,FALSE)="NO")),0,IF(OR(VLOOKUP(TRIM(UPPER(SUBSTITUTE($D87," ",""))),'Cleaned Google Form'!$A$1:$M$5000,8,FALSE)='Main Template'!AD$12,VLOOKUP(TRIM(UPPER(SUBSTITUTE($D87," ",""))),'Cleaned Google Form'!$A$1:$M$5000,8,FALSE)='Main Template'!AD$13,VLOOKUP(TRIM(UPPER(SUBSTITUTE($D87," ",""))),'Cleaned Google Form'!$A$1:$M$5000,8,FALSE)='Main Template'!AD$14,VLOOKUP(TRIM(UPPER(SUBSTITUTE($D87," ",""))),'Cleaned Google Form'!$A$1:$M$5000,8,FALSE)='Main Template'!AD$15),0,IF(AND('Main Template'!AD$21&gt;=$C$9,'Main Template'!AD$19,VLOOKUP(TRIM(UPPER(SUBSTITUTE($D87," ",""))),'Cleaned Google Form'!$A$1:$M$5000,7,FALSE)="YES"),0,IF(IFERROR(FIND('Main Template'!AD$17,VLOOKUP(TRIM(UPPER(SUBSTITUTE('Main Template'!$D87," ",""))),'Cleaned Google Form'!$A$1:$M$5000,9,FALSE),1),FALSE),0,1))))),1)</f>
        <v>0</v>
      </c>
      <c r="AE87" s="12">
        <f>IFERROR(IF(AND(WEEKDAY('Main Template'!AE$18)=1,OR(VLOOKUP(TRIM(UPPER(SUBSTITUTE($D87," ",""))),'Cleaned Google Form'!$A$1:$M$5000,3,FALSE)="SMH",VLOOKUP(TRIM(UPPER(SUBSTITUTE($D87," ",""))),'Cleaned Google Form'!$A$1:$M$5000,3,FALSE)="RCH",VLOOKUP(TRIM(UPPER(SUBSTITUTE($D87," ",""))),'Cleaned Google Form'!$A$1:$M$5000,3,FALSE)="BCCA")),0,IF(AND(AE$21=1,NOT(VLOOKUP(TRIM(UPPER(SUBSTITUTE($D87," ",""))),'Cleaned Google Form'!$A$1:$M$5000,6,FALSE)="NO")),0,IF(OR(VLOOKUP(TRIM(UPPER(SUBSTITUTE($D87," ",""))),'Cleaned Google Form'!$A$1:$M$5000,8,FALSE)='Main Template'!AE$12,VLOOKUP(TRIM(UPPER(SUBSTITUTE($D87," ",""))),'Cleaned Google Form'!$A$1:$M$5000,8,FALSE)='Main Template'!AE$13,VLOOKUP(TRIM(UPPER(SUBSTITUTE($D87," ",""))),'Cleaned Google Form'!$A$1:$M$5000,8,FALSE)='Main Template'!AE$14,VLOOKUP(TRIM(UPPER(SUBSTITUTE($D87," ",""))),'Cleaned Google Form'!$A$1:$M$5000,8,FALSE)='Main Template'!AE$15),0,IF(AND('Main Template'!AE$21&gt;=$C$9,'Main Template'!AE$19,VLOOKUP(TRIM(UPPER(SUBSTITUTE($D87," ",""))),'Cleaned Google Form'!$A$1:$M$5000,7,FALSE)="YES"),0,IF(IFERROR(FIND('Main Template'!AE$17,VLOOKUP(TRIM(UPPER(SUBSTITUTE('Main Template'!$D87," ",""))),'Cleaned Google Form'!$A$1:$M$5000,9,FALSE),1),FALSE),0,1))))),1)</f>
        <v>1</v>
      </c>
      <c r="AF87" s="12">
        <f>IFERROR(IF(AND(WEEKDAY('Main Template'!AF$18)=1,OR(VLOOKUP(TRIM(UPPER(SUBSTITUTE($D87," ",""))),'Cleaned Google Form'!$A$1:$M$5000,3,FALSE)="SMH",VLOOKUP(TRIM(UPPER(SUBSTITUTE($D87," ",""))),'Cleaned Google Form'!$A$1:$M$5000,3,FALSE)="RCH",VLOOKUP(TRIM(UPPER(SUBSTITUTE($D87," ",""))),'Cleaned Google Form'!$A$1:$M$5000,3,FALSE)="BCCA")),0,IF(AND(AF$21=1,NOT(VLOOKUP(TRIM(UPPER(SUBSTITUTE($D87," ",""))),'Cleaned Google Form'!$A$1:$M$5000,6,FALSE)="NO")),0,IF(OR(VLOOKUP(TRIM(UPPER(SUBSTITUTE($D87," ",""))),'Cleaned Google Form'!$A$1:$M$5000,8,FALSE)='Main Template'!AF$12,VLOOKUP(TRIM(UPPER(SUBSTITUTE($D87," ",""))),'Cleaned Google Form'!$A$1:$M$5000,8,FALSE)='Main Template'!AF$13,VLOOKUP(TRIM(UPPER(SUBSTITUTE($D87," ",""))),'Cleaned Google Form'!$A$1:$M$5000,8,FALSE)='Main Template'!AF$14,VLOOKUP(TRIM(UPPER(SUBSTITUTE($D87," ",""))),'Cleaned Google Form'!$A$1:$M$5000,8,FALSE)='Main Template'!AF$15),0,IF(AND('Main Template'!AF$21&gt;=$C$9,'Main Template'!AF$19,VLOOKUP(TRIM(UPPER(SUBSTITUTE($D87," ",""))),'Cleaned Google Form'!$A$1:$M$5000,7,FALSE)="YES"),0,IF(IFERROR(FIND('Main Template'!AF$17,VLOOKUP(TRIM(UPPER(SUBSTITUTE('Main Template'!$D87," ",""))),'Cleaned Google Form'!$A$1:$M$5000,9,FALSE),1),FALSE),0,1))))),1)</f>
        <v>1</v>
      </c>
      <c r="AG87" s="12">
        <f>IFERROR(IF(AND(WEEKDAY('Main Template'!AG$18)=1,OR(VLOOKUP(TRIM(UPPER(SUBSTITUTE($D87," ",""))),'Cleaned Google Form'!$A$1:$M$5000,3,FALSE)="SMH",VLOOKUP(TRIM(UPPER(SUBSTITUTE($D87," ",""))),'Cleaned Google Form'!$A$1:$M$5000,3,FALSE)="RCH",VLOOKUP(TRIM(UPPER(SUBSTITUTE($D87," ",""))),'Cleaned Google Form'!$A$1:$M$5000,3,FALSE)="BCCA")),0,IF(AND(AG$21=1,NOT(VLOOKUP(TRIM(UPPER(SUBSTITUTE($D87," ",""))),'Cleaned Google Form'!$A$1:$M$5000,6,FALSE)="NO")),0,IF(OR(VLOOKUP(TRIM(UPPER(SUBSTITUTE($D87," ",""))),'Cleaned Google Form'!$A$1:$M$5000,8,FALSE)='Main Template'!AG$12,VLOOKUP(TRIM(UPPER(SUBSTITUTE($D87," ",""))),'Cleaned Google Form'!$A$1:$M$5000,8,FALSE)='Main Template'!AG$13,VLOOKUP(TRIM(UPPER(SUBSTITUTE($D87," ",""))),'Cleaned Google Form'!$A$1:$M$5000,8,FALSE)='Main Template'!AG$14,VLOOKUP(TRIM(UPPER(SUBSTITUTE($D87," ",""))),'Cleaned Google Form'!$A$1:$M$5000,8,FALSE)='Main Template'!AG$15),0,IF(AND('Main Template'!AG$21&gt;=$C$9,'Main Template'!AG$19,VLOOKUP(TRIM(UPPER(SUBSTITUTE($D87," ",""))),'Cleaned Google Form'!$A$1:$M$5000,7,FALSE)="YES"),0,IF(IFERROR(FIND('Main Template'!AG$17,VLOOKUP(TRIM(UPPER(SUBSTITUTE('Main Template'!$D87," ",""))),'Cleaned Google Form'!$A$1:$M$5000,9,FALSE),1),FALSE),0,1))))),1)</f>
        <v>1</v>
      </c>
      <c r="AH87" s="12">
        <f>IFERROR(IF(AND(WEEKDAY('Main Template'!AH$18)=1,OR(VLOOKUP(TRIM(UPPER(SUBSTITUTE($D87," ",""))),'Cleaned Google Form'!$A$1:$M$5000,3,FALSE)="SMH",VLOOKUP(TRIM(UPPER(SUBSTITUTE($D87," ",""))),'Cleaned Google Form'!$A$1:$M$5000,3,FALSE)="RCH",VLOOKUP(TRIM(UPPER(SUBSTITUTE($D87," ",""))),'Cleaned Google Form'!$A$1:$M$5000,3,FALSE)="BCCA")),0,IF(AND(AH$21=1,NOT(VLOOKUP(TRIM(UPPER(SUBSTITUTE($D87," ",""))),'Cleaned Google Form'!$A$1:$M$5000,6,FALSE)="NO")),0,IF(OR(VLOOKUP(TRIM(UPPER(SUBSTITUTE($D87," ",""))),'Cleaned Google Form'!$A$1:$M$5000,8,FALSE)='Main Template'!AH$12,VLOOKUP(TRIM(UPPER(SUBSTITUTE($D87," ",""))),'Cleaned Google Form'!$A$1:$M$5000,8,FALSE)='Main Template'!AH$13,VLOOKUP(TRIM(UPPER(SUBSTITUTE($D87," ",""))),'Cleaned Google Form'!$A$1:$M$5000,8,FALSE)='Main Template'!AH$14,VLOOKUP(TRIM(UPPER(SUBSTITUTE($D87," ",""))),'Cleaned Google Form'!$A$1:$M$5000,8,FALSE)='Main Template'!AH$15),0,IF(AND('Main Template'!AH$21&gt;=$C$9,'Main Template'!AH$19,VLOOKUP(TRIM(UPPER(SUBSTITUTE($D87," ",""))),'Cleaned Google Form'!$A$1:$M$5000,7,FALSE)="YES"),0,IF(IFERROR(FIND('Main Template'!AH$17,VLOOKUP(TRIM(UPPER(SUBSTITUTE('Main Template'!$D87," ",""))),'Cleaned Google Form'!$A$1:$M$5000,9,FALSE),1),FALSE),0,1))))),1)</f>
        <v>1</v>
      </c>
      <c r="AI87" s="12">
        <f>IFERROR(IF(AND(WEEKDAY('Main Template'!AI$18)=1,OR(VLOOKUP(TRIM(UPPER(SUBSTITUTE($D87," ",""))),'Cleaned Google Form'!$A$1:$M$5000,3,FALSE)="SMH",VLOOKUP(TRIM(UPPER(SUBSTITUTE($D87," ",""))),'Cleaned Google Form'!$A$1:$M$5000,3,FALSE)="RCH",VLOOKUP(TRIM(UPPER(SUBSTITUTE($D87," ",""))),'Cleaned Google Form'!$A$1:$M$5000,3,FALSE)="BCCA")),0,IF(AND(AI$21=1,NOT(VLOOKUP(TRIM(UPPER(SUBSTITUTE($D87," ",""))),'Cleaned Google Form'!$A$1:$M$5000,6,FALSE)="NO")),0,IF(OR(VLOOKUP(TRIM(UPPER(SUBSTITUTE($D87," ",""))),'Cleaned Google Form'!$A$1:$M$5000,8,FALSE)='Main Template'!AI$12,VLOOKUP(TRIM(UPPER(SUBSTITUTE($D87," ",""))),'Cleaned Google Form'!$A$1:$M$5000,8,FALSE)='Main Template'!AI$13,VLOOKUP(TRIM(UPPER(SUBSTITUTE($D87," ",""))),'Cleaned Google Form'!$A$1:$M$5000,8,FALSE)='Main Template'!AI$14,VLOOKUP(TRIM(UPPER(SUBSTITUTE($D87," ",""))),'Cleaned Google Form'!$A$1:$M$5000,8,FALSE)='Main Template'!AI$15),0,IF(AND('Main Template'!AI$21&gt;=$C$9,'Main Template'!AI$19,VLOOKUP(TRIM(UPPER(SUBSTITUTE($D87," ",""))),'Cleaned Google Form'!$A$1:$M$5000,7,FALSE)="YES"),0,IF(IFERROR(FIND('Main Template'!AI$17,VLOOKUP(TRIM(UPPER(SUBSTITUTE('Main Template'!$D87," ",""))),'Cleaned Google Form'!$A$1:$M$5000,9,FALSE),1),FALSE),0,1))))),1)</f>
        <v>1</v>
      </c>
      <c r="AJ87" s="12">
        <f>IFERROR(IF(AND(WEEKDAY('Main Template'!AJ$18)=1,OR(VLOOKUP(TRIM(UPPER(SUBSTITUTE($D87," ",""))),'Cleaned Google Form'!$A$1:$M$5000,3,FALSE)="SMH",VLOOKUP(TRIM(UPPER(SUBSTITUTE($D87," ",""))),'Cleaned Google Form'!$A$1:$M$5000,3,FALSE)="RCH",VLOOKUP(TRIM(UPPER(SUBSTITUTE($D87," ",""))),'Cleaned Google Form'!$A$1:$M$5000,3,FALSE)="BCCA")),0,IF(AND(AJ$21=1,NOT(VLOOKUP(TRIM(UPPER(SUBSTITUTE($D87," ",""))),'Cleaned Google Form'!$A$1:$M$5000,6,FALSE)="NO")),0,IF(OR(VLOOKUP(TRIM(UPPER(SUBSTITUTE($D87," ",""))),'Cleaned Google Form'!$A$1:$M$5000,8,FALSE)='Main Template'!AJ$12,VLOOKUP(TRIM(UPPER(SUBSTITUTE($D87," ",""))),'Cleaned Google Form'!$A$1:$M$5000,8,FALSE)='Main Template'!AJ$13,VLOOKUP(TRIM(UPPER(SUBSTITUTE($D87," ",""))),'Cleaned Google Form'!$A$1:$M$5000,8,FALSE)='Main Template'!AJ$14,VLOOKUP(TRIM(UPPER(SUBSTITUTE($D87," ",""))),'Cleaned Google Form'!$A$1:$M$5000,8,FALSE)='Main Template'!AJ$15),0,IF(AND('Main Template'!AJ$21&gt;=$C$9,'Main Template'!AJ$19,VLOOKUP(TRIM(UPPER(SUBSTITUTE($D87," ",""))),'Cleaned Google Form'!$A$1:$M$5000,7,FALSE)="YES"),0,IF(IFERROR(FIND('Main Template'!AJ$17,VLOOKUP(TRIM(UPPER(SUBSTITUTE('Main Template'!$D87," ",""))),'Cleaned Google Form'!$A$1:$M$5000,9,FALSE),1),FALSE),0,1))))),1)</f>
        <v>1</v>
      </c>
      <c r="AK87" s="12">
        <f>IFERROR(IF(AND(WEEKDAY('Main Template'!AK$18)=1,OR(VLOOKUP(TRIM(UPPER(SUBSTITUTE($D87," ",""))),'Cleaned Google Form'!$A$1:$M$5000,3,FALSE)="SMH",VLOOKUP(TRIM(UPPER(SUBSTITUTE($D87," ",""))),'Cleaned Google Form'!$A$1:$M$5000,3,FALSE)="RCH",VLOOKUP(TRIM(UPPER(SUBSTITUTE($D87," ",""))),'Cleaned Google Form'!$A$1:$M$5000,3,FALSE)="BCCA")),0,IF(AND(AK$21=1,NOT(VLOOKUP(TRIM(UPPER(SUBSTITUTE($D87," ",""))),'Cleaned Google Form'!$A$1:$M$5000,6,FALSE)="NO")),0,IF(OR(VLOOKUP(TRIM(UPPER(SUBSTITUTE($D87," ",""))),'Cleaned Google Form'!$A$1:$M$5000,8,FALSE)='Main Template'!AK$12,VLOOKUP(TRIM(UPPER(SUBSTITUTE($D87," ",""))),'Cleaned Google Form'!$A$1:$M$5000,8,FALSE)='Main Template'!AK$13,VLOOKUP(TRIM(UPPER(SUBSTITUTE($D87," ",""))),'Cleaned Google Form'!$A$1:$M$5000,8,FALSE)='Main Template'!AK$14,VLOOKUP(TRIM(UPPER(SUBSTITUTE($D87," ",""))),'Cleaned Google Form'!$A$1:$M$5000,8,FALSE)='Main Template'!AK$15),0,IF(AND('Main Template'!AK$21&gt;=$C$9,'Main Template'!AK$19,VLOOKUP(TRIM(UPPER(SUBSTITUTE($D87," ",""))),'Cleaned Google Form'!$A$1:$M$5000,7,FALSE)="YES"),0,IF(IFERROR(FIND('Main Template'!AK$17,VLOOKUP(TRIM(UPPER(SUBSTITUTE('Main Template'!$D87," ",""))),'Cleaned Google Form'!$A$1:$M$5000,9,FALSE),1),FALSE),0,1))))),1)</f>
        <v>0</v>
      </c>
      <c r="AL87" s="12">
        <f>IFERROR(IF(AND(WEEKDAY('Main Template'!AL$18)=1,OR(VLOOKUP(TRIM(UPPER(SUBSTITUTE($D87," ",""))),'Cleaned Google Form'!$A$1:$M$5000,3,FALSE)="SMH",VLOOKUP(TRIM(UPPER(SUBSTITUTE($D87," ",""))),'Cleaned Google Form'!$A$1:$M$5000,3,FALSE)="RCH",VLOOKUP(TRIM(UPPER(SUBSTITUTE($D87," ",""))),'Cleaned Google Form'!$A$1:$M$5000,3,FALSE)="BCCA")),0,IF(AND(AL$21=1,NOT(VLOOKUP(TRIM(UPPER(SUBSTITUTE($D87," ",""))),'Cleaned Google Form'!$A$1:$M$5000,6,FALSE)="NO")),0,IF(OR(VLOOKUP(TRIM(UPPER(SUBSTITUTE($D87," ",""))),'Cleaned Google Form'!$A$1:$M$5000,8,FALSE)='Main Template'!AL$12,VLOOKUP(TRIM(UPPER(SUBSTITUTE($D87," ",""))),'Cleaned Google Form'!$A$1:$M$5000,8,FALSE)='Main Template'!AL$13,VLOOKUP(TRIM(UPPER(SUBSTITUTE($D87," ",""))),'Cleaned Google Form'!$A$1:$M$5000,8,FALSE)='Main Template'!AL$14,VLOOKUP(TRIM(UPPER(SUBSTITUTE($D87," ",""))),'Cleaned Google Form'!$A$1:$M$5000,8,FALSE)='Main Template'!AL$15),0,IF(AND('Main Template'!AL$21&gt;=$C$9,'Main Template'!AL$19,VLOOKUP(TRIM(UPPER(SUBSTITUTE($D87," ",""))),'Cleaned Google Form'!$A$1:$M$5000,7,FALSE)="YES"),0,IF(IFERROR(FIND('Main Template'!AL$17,VLOOKUP(TRIM(UPPER(SUBSTITUTE('Main Template'!$D87," ",""))),'Cleaned Google Form'!$A$1:$M$5000,9,FALSE),1),FALSE),0,1))))),1)</f>
        <v>1</v>
      </c>
      <c r="AM87" s="12">
        <f>IFERROR(IF(AND(WEEKDAY('Main Template'!AM$18)=1,OR(VLOOKUP(TRIM(UPPER(SUBSTITUTE($D87," ",""))),'Cleaned Google Form'!$A$1:$M$5000,3,FALSE)="SMH",VLOOKUP(TRIM(UPPER(SUBSTITUTE($D87," ",""))),'Cleaned Google Form'!$A$1:$M$5000,3,FALSE)="RCH",VLOOKUP(TRIM(UPPER(SUBSTITUTE($D87," ",""))),'Cleaned Google Form'!$A$1:$M$5000,3,FALSE)="BCCA")),0,IF(AND(AM$21=1,NOT(VLOOKUP(TRIM(UPPER(SUBSTITUTE($D87," ",""))),'Cleaned Google Form'!$A$1:$M$5000,6,FALSE)="NO")),0,IF(OR(VLOOKUP(TRIM(UPPER(SUBSTITUTE($D87," ",""))),'Cleaned Google Form'!$A$1:$M$5000,8,FALSE)='Main Template'!AM$12,VLOOKUP(TRIM(UPPER(SUBSTITUTE($D87," ",""))),'Cleaned Google Form'!$A$1:$M$5000,8,FALSE)='Main Template'!AM$13,VLOOKUP(TRIM(UPPER(SUBSTITUTE($D87," ",""))),'Cleaned Google Form'!$A$1:$M$5000,8,FALSE)='Main Template'!AM$14,VLOOKUP(TRIM(UPPER(SUBSTITUTE($D87," ",""))),'Cleaned Google Form'!$A$1:$M$5000,8,FALSE)='Main Template'!AM$15),0,IF(AND('Main Template'!AM$21&gt;=$C$9,'Main Template'!AM$19,VLOOKUP(TRIM(UPPER(SUBSTITUTE($D87," ",""))),'Cleaned Google Form'!$A$1:$M$5000,7,FALSE)="YES"),0,IF(IFERROR(FIND('Main Template'!AM$17,VLOOKUP(TRIM(UPPER(SUBSTITUTE('Main Template'!$D87," ",""))),'Cleaned Google Form'!$A$1:$M$5000,9,FALSE),1),FALSE),0,1))))),1)</f>
        <v>1</v>
      </c>
      <c r="AN87" s="12">
        <f>IFERROR(IF(AND(WEEKDAY('Main Template'!AN$18)=1,OR(VLOOKUP(TRIM(UPPER(SUBSTITUTE($D87," ",""))),'Cleaned Google Form'!$A$1:$M$5000,3,FALSE)="SMH",VLOOKUP(TRIM(UPPER(SUBSTITUTE($D87," ",""))),'Cleaned Google Form'!$A$1:$M$5000,3,FALSE)="RCH",VLOOKUP(TRIM(UPPER(SUBSTITUTE($D87," ",""))),'Cleaned Google Form'!$A$1:$M$5000,3,FALSE)="BCCA")),0,IF(AND(AN$21=1,NOT(VLOOKUP(TRIM(UPPER(SUBSTITUTE($D87," ",""))),'Cleaned Google Form'!$A$1:$M$5000,6,FALSE)="NO")),0,IF(OR(VLOOKUP(TRIM(UPPER(SUBSTITUTE($D87," ",""))),'Cleaned Google Form'!$A$1:$M$5000,8,FALSE)='Main Template'!AN$12,VLOOKUP(TRIM(UPPER(SUBSTITUTE($D87," ",""))),'Cleaned Google Form'!$A$1:$M$5000,8,FALSE)='Main Template'!AN$13,VLOOKUP(TRIM(UPPER(SUBSTITUTE($D87," ",""))),'Cleaned Google Form'!$A$1:$M$5000,8,FALSE)='Main Template'!AN$14,VLOOKUP(TRIM(UPPER(SUBSTITUTE($D87," ",""))),'Cleaned Google Form'!$A$1:$M$5000,8,FALSE)='Main Template'!AN$15),0,IF(AND('Main Template'!AN$21&gt;=$C$9,'Main Template'!AN$19,VLOOKUP(TRIM(UPPER(SUBSTITUTE($D87," ",""))),'Cleaned Google Form'!$A$1:$M$5000,7,FALSE)="YES"),0,IF(IFERROR(FIND('Main Template'!AN$17,VLOOKUP(TRIM(UPPER(SUBSTITUTE('Main Template'!$D87," ",""))),'Cleaned Google Form'!$A$1:$M$5000,9,FALSE),1),FALSE),0,1))))),1)</f>
        <v>1</v>
      </c>
    </row>
    <row r="88" spans="2:40">
      <c r="B88" t="str">
        <f>IFERROR(IF(ISNUMBER(MATCH(UPPER(SUBSTITUTE(D88," ","")),'Cleaned Google Form'!$A:$A,0)),"","Oops"),"Not Present")</f>
        <v/>
      </c>
      <c r="C88" s="4">
        <f>I88</f>
        <v>67</v>
      </c>
      <c r="D88" s="4" t="s">
        <v>235</v>
      </c>
      <c r="E88" s="4">
        <f>IFERROR(IF(VLOOKUP(TRIM(UPPER(SUBSTITUTE(D88," ",""))),'Cleaned Google Form'!$A$1:$L$5000,5,FALSE)="YES",1,0),0)</f>
        <v>0</v>
      </c>
      <c r="F88" s="4">
        <f>IFERROR(IF(RIGHT(VLOOKUP(TRIM(UPPER(SUBSTITUTE(D88," ",""))),'Cleaned Google Form'!$A$1:$L$5000,2,FALSE),1)="1",1,0),0)</f>
        <v>1</v>
      </c>
      <c r="G88" s="4">
        <f>IFERROR(IF(VLOOKUP(TRIM(UPPER(SUBSTITUTE(D88," ",""))),'Cleaned Google Form'!$A$1:$L$5000,3,FALSE)="VGH",1,0),0)</f>
        <v>0</v>
      </c>
      <c r="H88" s="4">
        <f>IFERROR(IF(G88+IFERROR(IF(VLOOKUP(TRIM(UPPER(SUBSTITUTE(D88," ",""))),'Cleaned Google Form'!$A$1:$L$5000,3,FALSE)="SPH",1,0),0)=0,1,0),0)</f>
        <v>1</v>
      </c>
      <c r="I88" s="4">
        <f>IF(I87="Resident Index",1,I87+1)</f>
        <v>67</v>
      </c>
      <c r="J88" s="12">
        <f>IFERROR(IF(AND(WEEKDAY('Main Template'!J$18)=1,OR(VLOOKUP(TRIM(UPPER(SUBSTITUTE($D88," ",""))),'Cleaned Google Form'!$A$1:$M$5000,3,FALSE)="SMH",VLOOKUP(TRIM(UPPER(SUBSTITUTE($D88," ",""))),'Cleaned Google Form'!$A$1:$M$5000,3,FALSE)="RCH",VLOOKUP(TRIM(UPPER(SUBSTITUTE($D88," ",""))),'Cleaned Google Form'!$A$1:$M$5000,3,FALSE)="BCCA")),0,IF(AND(J$21=1,NOT(VLOOKUP(TRIM(UPPER(SUBSTITUTE($D88," ",""))),'Cleaned Google Form'!$A$1:$M$5000,6,FALSE)="NO")),0,IF(OR(VLOOKUP(TRIM(UPPER(SUBSTITUTE($D88," ",""))),'Cleaned Google Form'!$A$1:$M$5000,8,FALSE)='Main Template'!J$12,VLOOKUP(TRIM(UPPER(SUBSTITUTE($D88," ",""))),'Cleaned Google Form'!$A$1:$M$5000,8,FALSE)='Main Template'!J$13,VLOOKUP(TRIM(UPPER(SUBSTITUTE($D88," ",""))),'Cleaned Google Form'!$A$1:$M$5000,8,FALSE)='Main Template'!J$14,VLOOKUP(TRIM(UPPER(SUBSTITUTE($D88," ",""))),'Cleaned Google Form'!$A$1:$M$5000,8,FALSE)='Main Template'!J$15),0,IF(AND('Main Template'!J$21&gt;=$C$9,'Main Template'!J$19,VLOOKUP(TRIM(UPPER(SUBSTITUTE($D88," ",""))),'Cleaned Google Form'!$A$1:$M$5000,7,FALSE)="YES"),0,IF(IFERROR(FIND('Main Template'!J$17,VLOOKUP(TRIM(UPPER(SUBSTITUTE('Main Template'!$D88," ",""))),'Cleaned Google Form'!$A$1:$M$5000,9,FALSE),1),FALSE),0,1))))),1)</f>
        <v>0</v>
      </c>
      <c r="K88" s="12">
        <f>IFERROR(IF(AND(WEEKDAY('Main Template'!K$18)=1,OR(VLOOKUP(TRIM(UPPER(SUBSTITUTE($D88," ",""))),'Cleaned Google Form'!$A$1:$M$5000,3,FALSE)="SMH",VLOOKUP(TRIM(UPPER(SUBSTITUTE($D88," ",""))),'Cleaned Google Form'!$A$1:$M$5000,3,FALSE)="RCH",VLOOKUP(TRIM(UPPER(SUBSTITUTE($D88," ",""))),'Cleaned Google Form'!$A$1:$M$5000,3,FALSE)="BCCA")),0,IF(AND(K$21=1,NOT(VLOOKUP(TRIM(UPPER(SUBSTITUTE($D88," ",""))),'Cleaned Google Form'!$A$1:$M$5000,6,FALSE)="NO")),0,IF(OR(VLOOKUP(TRIM(UPPER(SUBSTITUTE($D88," ",""))),'Cleaned Google Form'!$A$1:$M$5000,8,FALSE)='Main Template'!K$12,VLOOKUP(TRIM(UPPER(SUBSTITUTE($D88," ",""))),'Cleaned Google Form'!$A$1:$M$5000,8,FALSE)='Main Template'!K$13,VLOOKUP(TRIM(UPPER(SUBSTITUTE($D88," ",""))),'Cleaned Google Form'!$A$1:$M$5000,8,FALSE)='Main Template'!K$14,VLOOKUP(TRIM(UPPER(SUBSTITUTE($D88," ",""))),'Cleaned Google Form'!$A$1:$M$5000,8,FALSE)='Main Template'!K$15),0,IF(AND('Main Template'!K$21&gt;=$C$9,'Main Template'!K$19,VLOOKUP(TRIM(UPPER(SUBSTITUTE($D88," ",""))),'Cleaned Google Form'!$A$1:$M$5000,7,FALSE)="YES"),0,IF(IFERROR(FIND('Main Template'!K$17,VLOOKUP(TRIM(UPPER(SUBSTITUTE('Main Template'!$D88," ",""))),'Cleaned Google Form'!$A$1:$M$5000,9,FALSE),1),FALSE),0,1))))),1)</f>
        <v>1</v>
      </c>
      <c r="L88" s="12">
        <f>IFERROR(IF(AND(WEEKDAY('Main Template'!L$18)=1,OR(VLOOKUP(TRIM(UPPER(SUBSTITUTE($D88," ",""))),'Cleaned Google Form'!$A$1:$M$5000,3,FALSE)="SMH",VLOOKUP(TRIM(UPPER(SUBSTITUTE($D88," ",""))),'Cleaned Google Form'!$A$1:$M$5000,3,FALSE)="RCH",VLOOKUP(TRIM(UPPER(SUBSTITUTE($D88," ",""))),'Cleaned Google Form'!$A$1:$M$5000,3,FALSE)="BCCA")),0,IF(AND(L$21=1,NOT(VLOOKUP(TRIM(UPPER(SUBSTITUTE($D88," ",""))),'Cleaned Google Form'!$A$1:$M$5000,6,FALSE)="NO")),0,IF(OR(VLOOKUP(TRIM(UPPER(SUBSTITUTE($D88," ",""))),'Cleaned Google Form'!$A$1:$M$5000,8,FALSE)='Main Template'!L$12,VLOOKUP(TRIM(UPPER(SUBSTITUTE($D88," ",""))),'Cleaned Google Form'!$A$1:$M$5000,8,FALSE)='Main Template'!L$13,VLOOKUP(TRIM(UPPER(SUBSTITUTE($D88," ",""))),'Cleaned Google Form'!$A$1:$M$5000,8,FALSE)='Main Template'!L$14,VLOOKUP(TRIM(UPPER(SUBSTITUTE($D88," ",""))),'Cleaned Google Form'!$A$1:$M$5000,8,FALSE)='Main Template'!L$15),0,IF(AND('Main Template'!L$21&gt;=$C$9,'Main Template'!L$19,VLOOKUP(TRIM(UPPER(SUBSTITUTE($D88," ",""))),'Cleaned Google Form'!$A$1:$M$5000,7,FALSE)="YES"),0,IF(IFERROR(FIND('Main Template'!L$17,VLOOKUP(TRIM(UPPER(SUBSTITUTE('Main Template'!$D88," ",""))),'Cleaned Google Form'!$A$1:$M$5000,9,FALSE),1),FALSE),0,1))))),1)</f>
        <v>1</v>
      </c>
      <c r="M88" s="12">
        <f>IFERROR(IF(AND(WEEKDAY('Main Template'!M$18)=1,OR(VLOOKUP(TRIM(UPPER(SUBSTITUTE($D88," ",""))),'Cleaned Google Form'!$A$1:$M$5000,3,FALSE)="SMH",VLOOKUP(TRIM(UPPER(SUBSTITUTE($D88," ",""))),'Cleaned Google Form'!$A$1:$M$5000,3,FALSE)="RCH",VLOOKUP(TRIM(UPPER(SUBSTITUTE($D88," ",""))),'Cleaned Google Form'!$A$1:$M$5000,3,FALSE)="BCCA")),0,IF(AND(M$21=1,NOT(VLOOKUP(TRIM(UPPER(SUBSTITUTE($D88," ",""))),'Cleaned Google Form'!$A$1:$M$5000,6,FALSE)="NO")),0,IF(OR(VLOOKUP(TRIM(UPPER(SUBSTITUTE($D88," ",""))),'Cleaned Google Form'!$A$1:$M$5000,8,FALSE)='Main Template'!M$12,VLOOKUP(TRIM(UPPER(SUBSTITUTE($D88," ",""))),'Cleaned Google Form'!$A$1:$M$5000,8,FALSE)='Main Template'!M$13,VLOOKUP(TRIM(UPPER(SUBSTITUTE($D88," ",""))),'Cleaned Google Form'!$A$1:$M$5000,8,FALSE)='Main Template'!M$14,VLOOKUP(TRIM(UPPER(SUBSTITUTE($D88," ",""))),'Cleaned Google Form'!$A$1:$M$5000,8,FALSE)='Main Template'!M$15),0,IF(AND('Main Template'!M$21&gt;=$C$9,'Main Template'!M$19,VLOOKUP(TRIM(UPPER(SUBSTITUTE($D88," ",""))),'Cleaned Google Form'!$A$1:$M$5000,7,FALSE)="YES"),0,IF(IFERROR(FIND('Main Template'!M$17,VLOOKUP(TRIM(UPPER(SUBSTITUTE('Main Template'!$D88," ",""))),'Cleaned Google Form'!$A$1:$M$5000,9,FALSE),1),FALSE),0,1))))),1)</f>
        <v>1</v>
      </c>
      <c r="N88" s="12">
        <f>IFERROR(IF(AND(WEEKDAY('Main Template'!N$18)=1,OR(VLOOKUP(TRIM(UPPER(SUBSTITUTE($D88," ",""))),'Cleaned Google Form'!$A$1:$M$5000,3,FALSE)="SMH",VLOOKUP(TRIM(UPPER(SUBSTITUTE($D88," ",""))),'Cleaned Google Form'!$A$1:$M$5000,3,FALSE)="RCH",VLOOKUP(TRIM(UPPER(SUBSTITUTE($D88," ",""))),'Cleaned Google Form'!$A$1:$M$5000,3,FALSE)="BCCA")),0,IF(AND(N$21=1,NOT(VLOOKUP(TRIM(UPPER(SUBSTITUTE($D88," ",""))),'Cleaned Google Form'!$A$1:$M$5000,6,FALSE)="NO")),0,IF(OR(VLOOKUP(TRIM(UPPER(SUBSTITUTE($D88," ",""))),'Cleaned Google Form'!$A$1:$M$5000,8,FALSE)='Main Template'!N$12,VLOOKUP(TRIM(UPPER(SUBSTITUTE($D88," ",""))),'Cleaned Google Form'!$A$1:$M$5000,8,FALSE)='Main Template'!N$13,VLOOKUP(TRIM(UPPER(SUBSTITUTE($D88," ",""))),'Cleaned Google Form'!$A$1:$M$5000,8,FALSE)='Main Template'!N$14,VLOOKUP(TRIM(UPPER(SUBSTITUTE($D88," ",""))),'Cleaned Google Form'!$A$1:$M$5000,8,FALSE)='Main Template'!N$15),0,IF(AND('Main Template'!N$21&gt;=$C$9,'Main Template'!N$19,VLOOKUP(TRIM(UPPER(SUBSTITUTE($D88," ",""))),'Cleaned Google Form'!$A$1:$M$5000,7,FALSE)="YES"),0,IF(IFERROR(FIND('Main Template'!N$17,VLOOKUP(TRIM(UPPER(SUBSTITUTE('Main Template'!$D88," ",""))),'Cleaned Google Form'!$A$1:$M$5000,9,FALSE),1),FALSE),0,1))))),1)</f>
        <v>1</v>
      </c>
      <c r="O88" s="12">
        <f>IFERROR(IF(AND(WEEKDAY('Main Template'!O$18)=1,OR(VLOOKUP(TRIM(UPPER(SUBSTITUTE($D88," ",""))),'Cleaned Google Form'!$A$1:$M$5000,3,FALSE)="SMH",VLOOKUP(TRIM(UPPER(SUBSTITUTE($D88," ",""))),'Cleaned Google Form'!$A$1:$M$5000,3,FALSE)="RCH",VLOOKUP(TRIM(UPPER(SUBSTITUTE($D88," ",""))),'Cleaned Google Form'!$A$1:$M$5000,3,FALSE)="BCCA")),0,IF(AND(O$21=1,NOT(VLOOKUP(TRIM(UPPER(SUBSTITUTE($D88," ",""))),'Cleaned Google Form'!$A$1:$M$5000,6,FALSE)="NO")),0,IF(OR(VLOOKUP(TRIM(UPPER(SUBSTITUTE($D88," ",""))),'Cleaned Google Form'!$A$1:$M$5000,8,FALSE)='Main Template'!O$12,VLOOKUP(TRIM(UPPER(SUBSTITUTE($D88," ",""))),'Cleaned Google Form'!$A$1:$M$5000,8,FALSE)='Main Template'!O$13,VLOOKUP(TRIM(UPPER(SUBSTITUTE($D88," ",""))),'Cleaned Google Form'!$A$1:$M$5000,8,FALSE)='Main Template'!O$14,VLOOKUP(TRIM(UPPER(SUBSTITUTE($D88," ",""))),'Cleaned Google Form'!$A$1:$M$5000,8,FALSE)='Main Template'!O$15),0,IF(AND('Main Template'!O$21&gt;=$C$9,'Main Template'!O$19,VLOOKUP(TRIM(UPPER(SUBSTITUTE($D88," ",""))),'Cleaned Google Form'!$A$1:$M$5000,7,FALSE)="YES"),0,IF(IFERROR(FIND('Main Template'!O$17,VLOOKUP(TRIM(UPPER(SUBSTITUTE('Main Template'!$D88," ",""))),'Cleaned Google Form'!$A$1:$M$5000,9,FALSE),1),FALSE),0,1))))),1)</f>
        <v>1</v>
      </c>
      <c r="P88" s="12">
        <f>IFERROR(IF(AND(WEEKDAY('Main Template'!P$18)=1,OR(VLOOKUP(TRIM(UPPER(SUBSTITUTE($D88," ",""))),'Cleaned Google Form'!$A$1:$M$5000,3,FALSE)="SMH",VLOOKUP(TRIM(UPPER(SUBSTITUTE($D88," ",""))),'Cleaned Google Form'!$A$1:$M$5000,3,FALSE)="RCH",VLOOKUP(TRIM(UPPER(SUBSTITUTE($D88," ",""))),'Cleaned Google Form'!$A$1:$M$5000,3,FALSE)="BCCA")),0,IF(AND(P$21=1,NOT(VLOOKUP(TRIM(UPPER(SUBSTITUTE($D88," ",""))),'Cleaned Google Form'!$A$1:$M$5000,6,FALSE)="NO")),0,IF(OR(VLOOKUP(TRIM(UPPER(SUBSTITUTE($D88," ",""))),'Cleaned Google Form'!$A$1:$M$5000,8,FALSE)='Main Template'!P$12,VLOOKUP(TRIM(UPPER(SUBSTITUTE($D88," ",""))),'Cleaned Google Form'!$A$1:$M$5000,8,FALSE)='Main Template'!P$13,VLOOKUP(TRIM(UPPER(SUBSTITUTE($D88," ",""))),'Cleaned Google Form'!$A$1:$M$5000,8,FALSE)='Main Template'!P$14,VLOOKUP(TRIM(UPPER(SUBSTITUTE($D88," ",""))),'Cleaned Google Form'!$A$1:$M$5000,8,FALSE)='Main Template'!P$15),0,IF(AND('Main Template'!P$21&gt;=$C$9,'Main Template'!P$19,VLOOKUP(TRIM(UPPER(SUBSTITUTE($D88," ",""))),'Cleaned Google Form'!$A$1:$M$5000,7,FALSE)="YES"),0,IF(IFERROR(FIND('Main Template'!P$17,VLOOKUP(TRIM(UPPER(SUBSTITUTE('Main Template'!$D88," ",""))),'Cleaned Google Form'!$A$1:$M$5000,9,FALSE),1),FALSE),0,1))))),1)</f>
        <v>0</v>
      </c>
      <c r="Q88" s="12">
        <f>IFERROR(IF(AND(WEEKDAY('Main Template'!Q$18)=1,OR(VLOOKUP(TRIM(UPPER(SUBSTITUTE($D88," ",""))),'Cleaned Google Form'!$A$1:$M$5000,3,FALSE)="SMH",VLOOKUP(TRIM(UPPER(SUBSTITUTE($D88," ",""))),'Cleaned Google Form'!$A$1:$M$5000,3,FALSE)="RCH",VLOOKUP(TRIM(UPPER(SUBSTITUTE($D88," ",""))),'Cleaned Google Form'!$A$1:$M$5000,3,FALSE)="BCCA")),0,IF(AND(Q$21=1,NOT(VLOOKUP(TRIM(UPPER(SUBSTITUTE($D88," ",""))),'Cleaned Google Form'!$A$1:$M$5000,6,FALSE)="NO")),0,IF(OR(VLOOKUP(TRIM(UPPER(SUBSTITUTE($D88," ",""))),'Cleaned Google Form'!$A$1:$M$5000,8,FALSE)='Main Template'!Q$12,VLOOKUP(TRIM(UPPER(SUBSTITUTE($D88," ",""))),'Cleaned Google Form'!$A$1:$M$5000,8,FALSE)='Main Template'!Q$13,VLOOKUP(TRIM(UPPER(SUBSTITUTE($D88," ",""))),'Cleaned Google Form'!$A$1:$M$5000,8,FALSE)='Main Template'!Q$14,VLOOKUP(TRIM(UPPER(SUBSTITUTE($D88," ",""))),'Cleaned Google Form'!$A$1:$M$5000,8,FALSE)='Main Template'!Q$15),0,IF(AND('Main Template'!Q$21&gt;=$C$9,'Main Template'!Q$19,VLOOKUP(TRIM(UPPER(SUBSTITUTE($D88," ",""))),'Cleaned Google Form'!$A$1:$M$5000,7,FALSE)="YES"),0,IF(IFERROR(FIND('Main Template'!Q$17,VLOOKUP(TRIM(UPPER(SUBSTITUTE('Main Template'!$D88," ",""))),'Cleaned Google Form'!$A$1:$M$5000,9,FALSE),1),FALSE),0,1))))),1)</f>
        <v>1</v>
      </c>
      <c r="R88" s="12">
        <f>IFERROR(IF(AND(WEEKDAY('Main Template'!R$18)=1,OR(VLOOKUP(TRIM(UPPER(SUBSTITUTE($D88," ",""))),'Cleaned Google Form'!$A$1:$M$5000,3,FALSE)="SMH",VLOOKUP(TRIM(UPPER(SUBSTITUTE($D88," ",""))),'Cleaned Google Form'!$A$1:$M$5000,3,FALSE)="RCH",VLOOKUP(TRIM(UPPER(SUBSTITUTE($D88," ",""))),'Cleaned Google Form'!$A$1:$M$5000,3,FALSE)="BCCA")),0,IF(AND(R$21=1,NOT(VLOOKUP(TRIM(UPPER(SUBSTITUTE($D88," ",""))),'Cleaned Google Form'!$A$1:$M$5000,6,FALSE)="NO")),0,IF(OR(VLOOKUP(TRIM(UPPER(SUBSTITUTE($D88," ",""))),'Cleaned Google Form'!$A$1:$M$5000,8,FALSE)='Main Template'!R$12,VLOOKUP(TRIM(UPPER(SUBSTITUTE($D88," ",""))),'Cleaned Google Form'!$A$1:$M$5000,8,FALSE)='Main Template'!R$13,VLOOKUP(TRIM(UPPER(SUBSTITUTE($D88," ",""))),'Cleaned Google Form'!$A$1:$M$5000,8,FALSE)='Main Template'!R$14,VLOOKUP(TRIM(UPPER(SUBSTITUTE($D88," ",""))),'Cleaned Google Form'!$A$1:$M$5000,8,FALSE)='Main Template'!R$15),0,IF(AND('Main Template'!R$21&gt;=$C$9,'Main Template'!R$19,VLOOKUP(TRIM(UPPER(SUBSTITUTE($D88," ",""))),'Cleaned Google Form'!$A$1:$M$5000,7,FALSE)="YES"),0,IF(IFERROR(FIND('Main Template'!R$17,VLOOKUP(TRIM(UPPER(SUBSTITUTE('Main Template'!$D88," ",""))),'Cleaned Google Form'!$A$1:$M$5000,9,FALSE),1),FALSE),0,1))))),1)</f>
        <v>1</v>
      </c>
      <c r="S88" s="12">
        <f>IFERROR(IF(AND(WEEKDAY('Main Template'!S$18)=1,OR(VLOOKUP(TRIM(UPPER(SUBSTITUTE($D88," ",""))),'Cleaned Google Form'!$A$1:$M$5000,3,FALSE)="SMH",VLOOKUP(TRIM(UPPER(SUBSTITUTE($D88," ",""))),'Cleaned Google Form'!$A$1:$M$5000,3,FALSE)="RCH",VLOOKUP(TRIM(UPPER(SUBSTITUTE($D88," ",""))),'Cleaned Google Form'!$A$1:$M$5000,3,FALSE)="BCCA")),0,IF(AND(S$21=1,NOT(VLOOKUP(TRIM(UPPER(SUBSTITUTE($D88," ",""))),'Cleaned Google Form'!$A$1:$M$5000,6,FALSE)="NO")),0,IF(OR(VLOOKUP(TRIM(UPPER(SUBSTITUTE($D88," ",""))),'Cleaned Google Form'!$A$1:$M$5000,8,FALSE)='Main Template'!S$12,VLOOKUP(TRIM(UPPER(SUBSTITUTE($D88," ",""))),'Cleaned Google Form'!$A$1:$M$5000,8,FALSE)='Main Template'!S$13,VLOOKUP(TRIM(UPPER(SUBSTITUTE($D88," ",""))),'Cleaned Google Form'!$A$1:$M$5000,8,FALSE)='Main Template'!S$14,VLOOKUP(TRIM(UPPER(SUBSTITUTE($D88," ",""))),'Cleaned Google Form'!$A$1:$M$5000,8,FALSE)='Main Template'!S$15),0,IF(AND('Main Template'!S$21&gt;=$C$9,'Main Template'!S$19,VLOOKUP(TRIM(UPPER(SUBSTITUTE($D88," ",""))),'Cleaned Google Form'!$A$1:$M$5000,7,FALSE)="YES"),0,IF(IFERROR(FIND('Main Template'!S$17,VLOOKUP(TRIM(UPPER(SUBSTITUTE('Main Template'!$D88," ",""))),'Cleaned Google Form'!$A$1:$M$5000,9,FALSE),1),FALSE),0,1))))),1)</f>
        <v>1</v>
      </c>
      <c r="T88" s="12">
        <f>IFERROR(IF(AND(WEEKDAY('Main Template'!T$18)=1,OR(VLOOKUP(TRIM(UPPER(SUBSTITUTE($D88," ",""))),'Cleaned Google Form'!$A$1:$M$5000,3,FALSE)="SMH",VLOOKUP(TRIM(UPPER(SUBSTITUTE($D88," ",""))),'Cleaned Google Form'!$A$1:$M$5000,3,FALSE)="RCH",VLOOKUP(TRIM(UPPER(SUBSTITUTE($D88," ",""))),'Cleaned Google Form'!$A$1:$M$5000,3,FALSE)="BCCA")),0,IF(AND(T$21=1,NOT(VLOOKUP(TRIM(UPPER(SUBSTITUTE($D88," ",""))),'Cleaned Google Form'!$A$1:$M$5000,6,FALSE)="NO")),0,IF(OR(VLOOKUP(TRIM(UPPER(SUBSTITUTE($D88," ",""))),'Cleaned Google Form'!$A$1:$M$5000,8,FALSE)='Main Template'!T$12,VLOOKUP(TRIM(UPPER(SUBSTITUTE($D88," ",""))),'Cleaned Google Form'!$A$1:$M$5000,8,FALSE)='Main Template'!T$13,VLOOKUP(TRIM(UPPER(SUBSTITUTE($D88," ",""))),'Cleaned Google Form'!$A$1:$M$5000,8,FALSE)='Main Template'!T$14,VLOOKUP(TRIM(UPPER(SUBSTITUTE($D88," ",""))),'Cleaned Google Form'!$A$1:$M$5000,8,FALSE)='Main Template'!T$15),0,IF(AND('Main Template'!T$21&gt;=$C$9,'Main Template'!T$19,VLOOKUP(TRIM(UPPER(SUBSTITUTE($D88," ",""))),'Cleaned Google Form'!$A$1:$M$5000,7,FALSE)="YES"),0,IF(IFERROR(FIND('Main Template'!T$17,VLOOKUP(TRIM(UPPER(SUBSTITUTE('Main Template'!$D88," ",""))),'Cleaned Google Form'!$A$1:$M$5000,9,FALSE),1),FALSE),0,1))))),1)</f>
        <v>1</v>
      </c>
      <c r="U88" s="12">
        <f>IFERROR(IF(AND(WEEKDAY('Main Template'!U$18)=1,OR(VLOOKUP(TRIM(UPPER(SUBSTITUTE($D88," ",""))),'Cleaned Google Form'!$A$1:$M$5000,3,FALSE)="SMH",VLOOKUP(TRIM(UPPER(SUBSTITUTE($D88," ",""))),'Cleaned Google Form'!$A$1:$M$5000,3,FALSE)="RCH",VLOOKUP(TRIM(UPPER(SUBSTITUTE($D88," ",""))),'Cleaned Google Form'!$A$1:$M$5000,3,FALSE)="BCCA")),0,IF(AND(U$21=1,NOT(VLOOKUP(TRIM(UPPER(SUBSTITUTE($D88," ",""))),'Cleaned Google Form'!$A$1:$M$5000,6,FALSE)="NO")),0,IF(OR(VLOOKUP(TRIM(UPPER(SUBSTITUTE($D88," ",""))),'Cleaned Google Form'!$A$1:$M$5000,8,FALSE)='Main Template'!U$12,VLOOKUP(TRIM(UPPER(SUBSTITUTE($D88," ",""))),'Cleaned Google Form'!$A$1:$M$5000,8,FALSE)='Main Template'!U$13,VLOOKUP(TRIM(UPPER(SUBSTITUTE($D88," ",""))),'Cleaned Google Form'!$A$1:$M$5000,8,FALSE)='Main Template'!U$14,VLOOKUP(TRIM(UPPER(SUBSTITUTE($D88," ",""))),'Cleaned Google Form'!$A$1:$M$5000,8,FALSE)='Main Template'!U$15),0,IF(AND('Main Template'!U$21&gt;=$C$9,'Main Template'!U$19,VLOOKUP(TRIM(UPPER(SUBSTITUTE($D88," ",""))),'Cleaned Google Form'!$A$1:$M$5000,7,FALSE)="YES"),0,IF(IFERROR(FIND('Main Template'!U$17,VLOOKUP(TRIM(UPPER(SUBSTITUTE('Main Template'!$D88," ",""))),'Cleaned Google Form'!$A$1:$M$5000,9,FALSE),1),FALSE),0,1))))),1)</f>
        <v>1</v>
      </c>
      <c r="V88" s="12">
        <f>IFERROR(IF(AND(WEEKDAY('Main Template'!V$18)=1,OR(VLOOKUP(TRIM(UPPER(SUBSTITUTE($D88," ",""))),'Cleaned Google Form'!$A$1:$M$5000,3,FALSE)="SMH",VLOOKUP(TRIM(UPPER(SUBSTITUTE($D88," ",""))),'Cleaned Google Form'!$A$1:$M$5000,3,FALSE)="RCH",VLOOKUP(TRIM(UPPER(SUBSTITUTE($D88," ",""))),'Cleaned Google Form'!$A$1:$M$5000,3,FALSE)="BCCA")),0,IF(AND(V$21=1,NOT(VLOOKUP(TRIM(UPPER(SUBSTITUTE($D88," ",""))),'Cleaned Google Form'!$A$1:$M$5000,6,FALSE)="NO")),0,IF(OR(VLOOKUP(TRIM(UPPER(SUBSTITUTE($D88," ",""))),'Cleaned Google Form'!$A$1:$M$5000,8,FALSE)='Main Template'!V$12,VLOOKUP(TRIM(UPPER(SUBSTITUTE($D88," ",""))),'Cleaned Google Form'!$A$1:$M$5000,8,FALSE)='Main Template'!V$13,VLOOKUP(TRIM(UPPER(SUBSTITUTE($D88," ",""))),'Cleaned Google Form'!$A$1:$M$5000,8,FALSE)='Main Template'!V$14,VLOOKUP(TRIM(UPPER(SUBSTITUTE($D88," ",""))),'Cleaned Google Form'!$A$1:$M$5000,8,FALSE)='Main Template'!V$15),0,IF(AND('Main Template'!V$21&gt;=$C$9,'Main Template'!V$19,VLOOKUP(TRIM(UPPER(SUBSTITUTE($D88," ",""))),'Cleaned Google Form'!$A$1:$M$5000,7,FALSE)="YES"),0,IF(IFERROR(FIND('Main Template'!V$17,VLOOKUP(TRIM(UPPER(SUBSTITUTE('Main Template'!$D88," ",""))),'Cleaned Google Form'!$A$1:$M$5000,9,FALSE),1),FALSE),0,1))))),1)</f>
        <v>1</v>
      </c>
      <c r="W88" s="12">
        <f>IFERROR(IF(AND(WEEKDAY('Main Template'!W$18)=1,OR(VLOOKUP(TRIM(UPPER(SUBSTITUTE($D88," ",""))),'Cleaned Google Form'!$A$1:$M$5000,3,FALSE)="SMH",VLOOKUP(TRIM(UPPER(SUBSTITUTE($D88," ",""))),'Cleaned Google Form'!$A$1:$M$5000,3,FALSE)="RCH",VLOOKUP(TRIM(UPPER(SUBSTITUTE($D88," ",""))),'Cleaned Google Form'!$A$1:$M$5000,3,FALSE)="BCCA")),0,IF(AND(W$21=1,NOT(VLOOKUP(TRIM(UPPER(SUBSTITUTE($D88," ",""))),'Cleaned Google Form'!$A$1:$M$5000,6,FALSE)="NO")),0,IF(OR(VLOOKUP(TRIM(UPPER(SUBSTITUTE($D88," ",""))),'Cleaned Google Form'!$A$1:$M$5000,8,FALSE)='Main Template'!W$12,VLOOKUP(TRIM(UPPER(SUBSTITUTE($D88," ",""))),'Cleaned Google Form'!$A$1:$M$5000,8,FALSE)='Main Template'!W$13,VLOOKUP(TRIM(UPPER(SUBSTITUTE($D88," ",""))),'Cleaned Google Form'!$A$1:$M$5000,8,FALSE)='Main Template'!W$14,VLOOKUP(TRIM(UPPER(SUBSTITUTE($D88," ",""))),'Cleaned Google Form'!$A$1:$M$5000,8,FALSE)='Main Template'!W$15),0,IF(AND('Main Template'!W$21&gt;=$C$9,'Main Template'!W$19,VLOOKUP(TRIM(UPPER(SUBSTITUTE($D88," ",""))),'Cleaned Google Form'!$A$1:$M$5000,7,FALSE)="YES"),0,IF(IFERROR(FIND('Main Template'!W$17,VLOOKUP(TRIM(UPPER(SUBSTITUTE('Main Template'!$D88," ",""))),'Cleaned Google Form'!$A$1:$M$5000,9,FALSE),1),FALSE),0,1))))),1)</f>
        <v>0</v>
      </c>
      <c r="X88" s="12">
        <f>IFERROR(IF(AND(WEEKDAY('Main Template'!X$18)=1,OR(VLOOKUP(TRIM(UPPER(SUBSTITUTE($D88," ",""))),'Cleaned Google Form'!$A$1:$M$5000,3,FALSE)="SMH",VLOOKUP(TRIM(UPPER(SUBSTITUTE($D88," ",""))),'Cleaned Google Form'!$A$1:$M$5000,3,FALSE)="RCH",VLOOKUP(TRIM(UPPER(SUBSTITUTE($D88," ",""))),'Cleaned Google Form'!$A$1:$M$5000,3,FALSE)="BCCA")),0,IF(AND(X$21=1,NOT(VLOOKUP(TRIM(UPPER(SUBSTITUTE($D88," ",""))),'Cleaned Google Form'!$A$1:$M$5000,6,FALSE)="NO")),0,IF(OR(VLOOKUP(TRIM(UPPER(SUBSTITUTE($D88," ",""))),'Cleaned Google Form'!$A$1:$M$5000,8,FALSE)='Main Template'!X$12,VLOOKUP(TRIM(UPPER(SUBSTITUTE($D88," ",""))),'Cleaned Google Form'!$A$1:$M$5000,8,FALSE)='Main Template'!X$13,VLOOKUP(TRIM(UPPER(SUBSTITUTE($D88," ",""))),'Cleaned Google Form'!$A$1:$M$5000,8,FALSE)='Main Template'!X$14,VLOOKUP(TRIM(UPPER(SUBSTITUTE($D88," ",""))),'Cleaned Google Form'!$A$1:$M$5000,8,FALSE)='Main Template'!X$15),0,IF(AND('Main Template'!X$21&gt;=$C$9,'Main Template'!X$19,VLOOKUP(TRIM(UPPER(SUBSTITUTE($D88," ",""))),'Cleaned Google Form'!$A$1:$M$5000,7,FALSE)="YES"),0,IF(IFERROR(FIND('Main Template'!X$17,VLOOKUP(TRIM(UPPER(SUBSTITUTE('Main Template'!$D88," ",""))),'Cleaned Google Form'!$A$1:$M$5000,9,FALSE),1),FALSE),0,1))))),1)</f>
        <v>1</v>
      </c>
      <c r="Y88" s="12">
        <f>IFERROR(IF(AND(WEEKDAY('Main Template'!Y$18)=1,OR(VLOOKUP(TRIM(UPPER(SUBSTITUTE($D88," ",""))),'Cleaned Google Form'!$A$1:$M$5000,3,FALSE)="SMH",VLOOKUP(TRIM(UPPER(SUBSTITUTE($D88," ",""))),'Cleaned Google Form'!$A$1:$M$5000,3,FALSE)="RCH",VLOOKUP(TRIM(UPPER(SUBSTITUTE($D88," ",""))),'Cleaned Google Form'!$A$1:$M$5000,3,FALSE)="BCCA")),0,IF(AND(Y$21=1,NOT(VLOOKUP(TRIM(UPPER(SUBSTITUTE($D88," ",""))),'Cleaned Google Form'!$A$1:$M$5000,6,FALSE)="NO")),0,IF(OR(VLOOKUP(TRIM(UPPER(SUBSTITUTE($D88," ",""))),'Cleaned Google Form'!$A$1:$M$5000,8,FALSE)='Main Template'!Y$12,VLOOKUP(TRIM(UPPER(SUBSTITUTE($D88," ",""))),'Cleaned Google Form'!$A$1:$M$5000,8,FALSE)='Main Template'!Y$13,VLOOKUP(TRIM(UPPER(SUBSTITUTE($D88," ",""))),'Cleaned Google Form'!$A$1:$M$5000,8,FALSE)='Main Template'!Y$14,VLOOKUP(TRIM(UPPER(SUBSTITUTE($D88," ",""))),'Cleaned Google Form'!$A$1:$M$5000,8,FALSE)='Main Template'!Y$15),0,IF(AND('Main Template'!Y$21&gt;=$C$9,'Main Template'!Y$19,VLOOKUP(TRIM(UPPER(SUBSTITUTE($D88," ",""))),'Cleaned Google Form'!$A$1:$M$5000,7,FALSE)="YES"),0,IF(IFERROR(FIND('Main Template'!Y$17,VLOOKUP(TRIM(UPPER(SUBSTITUTE('Main Template'!$D88," ",""))),'Cleaned Google Form'!$A$1:$M$5000,9,FALSE),1),FALSE),0,1))))),1)</f>
        <v>1</v>
      </c>
      <c r="Z88" s="12">
        <f>IFERROR(IF(AND(WEEKDAY('Main Template'!Z$18)=1,OR(VLOOKUP(TRIM(UPPER(SUBSTITUTE($D88," ",""))),'Cleaned Google Form'!$A$1:$M$5000,3,FALSE)="SMH",VLOOKUP(TRIM(UPPER(SUBSTITUTE($D88," ",""))),'Cleaned Google Form'!$A$1:$M$5000,3,FALSE)="RCH",VLOOKUP(TRIM(UPPER(SUBSTITUTE($D88," ",""))),'Cleaned Google Form'!$A$1:$M$5000,3,FALSE)="BCCA")),0,IF(AND(Z$21=1,NOT(VLOOKUP(TRIM(UPPER(SUBSTITUTE($D88," ",""))),'Cleaned Google Form'!$A$1:$M$5000,6,FALSE)="NO")),0,IF(OR(VLOOKUP(TRIM(UPPER(SUBSTITUTE($D88," ",""))),'Cleaned Google Form'!$A$1:$M$5000,8,FALSE)='Main Template'!Z$12,VLOOKUP(TRIM(UPPER(SUBSTITUTE($D88," ",""))),'Cleaned Google Form'!$A$1:$M$5000,8,FALSE)='Main Template'!Z$13,VLOOKUP(TRIM(UPPER(SUBSTITUTE($D88," ",""))),'Cleaned Google Form'!$A$1:$M$5000,8,FALSE)='Main Template'!Z$14,VLOOKUP(TRIM(UPPER(SUBSTITUTE($D88," ",""))),'Cleaned Google Form'!$A$1:$M$5000,8,FALSE)='Main Template'!Z$15),0,IF(AND('Main Template'!Z$21&gt;=$C$9,'Main Template'!Z$19,VLOOKUP(TRIM(UPPER(SUBSTITUTE($D88," ",""))),'Cleaned Google Form'!$A$1:$M$5000,7,FALSE)="YES"),0,IF(IFERROR(FIND('Main Template'!Z$17,VLOOKUP(TRIM(UPPER(SUBSTITUTE('Main Template'!$D88," ",""))),'Cleaned Google Form'!$A$1:$M$5000,9,FALSE),1),FALSE),0,1))))),1)</f>
        <v>1</v>
      </c>
      <c r="AA88" s="12">
        <f>IFERROR(IF(AND(WEEKDAY('Main Template'!AA$18)=1,OR(VLOOKUP(TRIM(UPPER(SUBSTITUTE($D88," ",""))),'Cleaned Google Form'!$A$1:$M$5000,3,FALSE)="SMH",VLOOKUP(TRIM(UPPER(SUBSTITUTE($D88," ",""))),'Cleaned Google Form'!$A$1:$M$5000,3,FALSE)="RCH",VLOOKUP(TRIM(UPPER(SUBSTITUTE($D88," ",""))),'Cleaned Google Form'!$A$1:$M$5000,3,FALSE)="BCCA")),0,IF(AND(AA$21=1,NOT(VLOOKUP(TRIM(UPPER(SUBSTITUTE($D88," ",""))),'Cleaned Google Form'!$A$1:$M$5000,6,FALSE)="NO")),0,IF(OR(VLOOKUP(TRIM(UPPER(SUBSTITUTE($D88," ",""))),'Cleaned Google Form'!$A$1:$M$5000,8,FALSE)='Main Template'!AA$12,VLOOKUP(TRIM(UPPER(SUBSTITUTE($D88," ",""))),'Cleaned Google Form'!$A$1:$M$5000,8,FALSE)='Main Template'!AA$13,VLOOKUP(TRIM(UPPER(SUBSTITUTE($D88," ",""))),'Cleaned Google Form'!$A$1:$M$5000,8,FALSE)='Main Template'!AA$14,VLOOKUP(TRIM(UPPER(SUBSTITUTE($D88," ",""))),'Cleaned Google Form'!$A$1:$M$5000,8,FALSE)='Main Template'!AA$15),0,IF(AND('Main Template'!AA$21&gt;=$C$9,'Main Template'!AA$19,VLOOKUP(TRIM(UPPER(SUBSTITUTE($D88," ",""))),'Cleaned Google Form'!$A$1:$M$5000,7,FALSE)="YES"),0,IF(IFERROR(FIND('Main Template'!AA$17,VLOOKUP(TRIM(UPPER(SUBSTITUTE('Main Template'!$D88," ",""))),'Cleaned Google Form'!$A$1:$M$5000,9,FALSE),1),FALSE),0,1))))),1)</f>
        <v>1</v>
      </c>
      <c r="AB88" s="12">
        <f>IFERROR(IF(AND(WEEKDAY('Main Template'!AB$18)=1,OR(VLOOKUP(TRIM(UPPER(SUBSTITUTE($D88," ",""))),'Cleaned Google Form'!$A$1:$M$5000,3,FALSE)="SMH",VLOOKUP(TRIM(UPPER(SUBSTITUTE($D88," ",""))),'Cleaned Google Form'!$A$1:$M$5000,3,FALSE)="RCH",VLOOKUP(TRIM(UPPER(SUBSTITUTE($D88," ",""))),'Cleaned Google Form'!$A$1:$M$5000,3,FALSE)="BCCA")),0,IF(AND(AB$21=1,NOT(VLOOKUP(TRIM(UPPER(SUBSTITUTE($D88," ",""))),'Cleaned Google Form'!$A$1:$M$5000,6,FALSE)="NO")),0,IF(OR(VLOOKUP(TRIM(UPPER(SUBSTITUTE($D88," ",""))),'Cleaned Google Form'!$A$1:$M$5000,8,FALSE)='Main Template'!AB$12,VLOOKUP(TRIM(UPPER(SUBSTITUTE($D88," ",""))),'Cleaned Google Form'!$A$1:$M$5000,8,FALSE)='Main Template'!AB$13,VLOOKUP(TRIM(UPPER(SUBSTITUTE($D88," ",""))),'Cleaned Google Form'!$A$1:$M$5000,8,FALSE)='Main Template'!AB$14,VLOOKUP(TRIM(UPPER(SUBSTITUTE($D88," ",""))),'Cleaned Google Form'!$A$1:$M$5000,8,FALSE)='Main Template'!AB$15),0,IF(AND('Main Template'!AB$21&gt;=$C$9,'Main Template'!AB$19,VLOOKUP(TRIM(UPPER(SUBSTITUTE($D88," ",""))),'Cleaned Google Form'!$A$1:$M$5000,7,FALSE)="YES"),0,IF(IFERROR(FIND('Main Template'!AB$17,VLOOKUP(TRIM(UPPER(SUBSTITUTE('Main Template'!$D88," ",""))),'Cleaned Google Form'!$A$1:$M$5000,9,FALSE),1),FALSE),0,1))))),1)</f>
        <v>1</v>
      </c>
      <c r="AC88" s="12">
        <f>IFERROR(IF(AND(WEEKDAY('Main Template'!AC$18)=1,OR(VLOOKUP(TRIM(UPPER(SUBSTITUTE($D88," ",""))),'Cleaned Google Form'!$A$1:$M$5000,3,FALSE)="SMH",VLOOKUP(TRIM(UPPER(SUBSTITUTE($D88," ",""))),'Cleaned Google Form'!$A$1:$M$5000,3,FALSE)="RCH",VLOOKUP(TRIM(UPPER(SUBSTITUTE($D88," ",""))),'Cleaned Google Form'!$A$1:$M$5000,3,FALSE)="BCCA")),0,IF(AND(AC$21=1,NOT(VLOOKUP(TRIM(UPPER(SUBSTITUTE($D88," ",""))),'Cleaned Google Form'!$A$1:$M$5000,6,FALSE)="NO")),0,IF(OR(VLOOKUP(TRIM(UPPER(SUBSTITUTE($D88," ",""))),'Cleaned Google Form'!$A$1:$M$5000,8,FALSE)='Main Template'!AC$12,VLOOKUP(TRIM(UPPER(SUBSTITUTE($D88," ",""))),'Cleaned Google Form'!$A$1:$M$5000,8,FALSE)='Main Template'!AC$13,VLOOKUP(TRIM(UPPER(SUBSTITUTE($D88," ",""))),'Cleaned Google Form'!$A$1:$M$5000,8,FALSE)='Main Template'!AC$14,VLOOKUP(TRIM(UPPER(SUBSTITUTE($D88," ",""))),'Cleaned Google Form'!$A$1:$M$5000,8,FALSE)='Main Template'!AC$15),0,IF(AND('Main Template'!AC$21&gt;=$C$9,'Main Template'!AC$19,VLOOKUP(TRIM(UPPER(SUBSTITUTE($D88," ",""))),'Cleaned Google Form'!$A$1:$M$5000,7,FALSE)="YES"),0,IF(IFERROR(FIND('Main Template'!AC$17,VLOOKUP(TRIM(UPPER(SUBSTITUTE('Main Template'!$D88," ",""))),'Cleaned Google Form'!$A$1:$M$5000,9,FALSE),1),FALSE),0,1))))),1)</f>
        <v>1</v>
      </c>
      <c r="AD88" s="12">
        <f>IFERROR(IF(AND(WEEKDAY('Main Template'!AD$18)=1,OR(VLOOKUP(TRIM(UPPER(SUBSTITUTE($D88," ",""))),'Cleaned Google Form'!$A$1:$M$5000,3,FALSE)="SMH",VLOOKUP(TRIM(UPPER(SUBSTITUTE($D88," ",""))),'Cleaned Google Form'!$A$1:$M$5000,3,FALSE)="RCH",VLOOKUP(TRIM(UPPER(SUBSTITUTE($D88," ",""))),'Cleaned Google Form'!$A$1:$M$5000,3,FALSE)="BCCA")),0,IF(AND(AD$21=1,NOT(VLOOKUP(TRIM(UPPER(SUBSTITUTE($D88," ",""))),'Cleaned Google Form'!$A$1:$M$5000,6,FALSE)="NO")),0,IF(OR(VLOOKUP(TRIM(UPPER(SUBSTITUTE($D88," ",""))),'Cleaned Google Form'!$A$1:$M$5000,8,FALSE)='Main Template'!AD$12,VLOOKUP(TRIM(UPPER(SUBSTITUTE($D88," ",""))),'Cleaned Google Form'!$A$1:$M$5000,8,FALSE)='Main Template'!AD$13,VLOOKUP(TRIM(UPPER(SUBSTITUTE($D88," ",""))),'Cleaned Google Form'!$A$1:$M$5000,8,FALSE)='Main Template'!AD$14,VLOOKUP(TRIM(UPPER(SUBSTITUTE($D88," ",""))),'Cleaned Google Form'!$A$1:$M$5000,8,FALSE)='Main Template'!AD$15),0,IF(AND('Main Template'!AD$21&gt;=$C$9,'Main Template'!AD$19,VLOOKUP(TRIM(UPPER(SUBSTITUTE($D88," ",""))),'Cleaned Google Form'!$A$1:$M$5000,7,FALSE)="YES"),0,IF(IFERROR(FIND('Main Template'!AD$17,VLOOKUP(TRIM(UPPER(SUBSTITUTE('Main Template'!$D88," ",""))),'Cleaned Google Form'!$A$1:$M$5000,9,FALSE),1),FALSE),0,1))))),1)</f>
        <v>0</v>
      </c>
      <c r="AE88" s="12">
        <f>IFERROR(IF(AND(WEEKDAY('Main Template'!AE$18)=1,OR(VLOOKUP(TRIM(UPPER(SUBSTITUTE($D88," ",""))),'Cleaned Google Form'!$A$1:$M$5000,3,FALSE)="SMH",VLOOKUP(TRIM(UPPER(SUBSTITUTE($D88," ",""))),'Cleaned Google Form'!$A$1:$M$5000,3,FALSE)="RCH",VLOOKUP(TRIM(UPPER(SUBSTITUTE($D88," ",""))),'Cleaned Google Form'!$A$1:$M$5000,3,FALSE)="BCCA")),0,IF(AND(AE$21=1,NOT(VLOOKUP(TRIM(UPPER(SUBSTITUTE($D88," ",""))),'Cleaned Google Form'!$A$1:$M$5000,6,FALSE)="NO")),0,IF(OR(VLOOKUP(TRIM(UPPER(SUBSTITUTE($D88," ",""))),'Cleaned Google Form'!$A$1:$M$5000,8,FALSE)='Main Template'!AE$12,VLOOKUP(TRIM(UPPER(SUBSTITUTE($D88," ",""))),'Cleaned Google Form'!$A$1:$M$5000,8,FALSE)='Main Template'!AE$13,VLOOKUP(TRIM(UPPER(SUBSTITUTE($D88," ",""))),'Cleaned Google Form'!$A$1:$M$5000,8,FALSE)='Main Template'!AE$14,VLOOKUP(TRIM(UPPER(SUBSTITUTE($D88," ",""))),'Cleaned Google Form'!$A$1:$M$5000,8,FALSE)='Main Template'!AE$15),0,IF(AND('Main Template'!AE$21&gt;=$C$9,'Main Template'!AE$19,VLOOKUP(TRIM(UPPER(SUBSTITUTE($D88," ",""))),'Cleaned Google Form'!$A$1:$M$5000,7,FALSE)="YES"),0,IF(IFERROR(FIND('Main Template'!AE$17,VLOOKUP(TRIM(UPPER(SUBSTITUTE('Main Template'!$D88," ",""))),'Cleaned Google Form'!$A$1:$M$5000,9,FALSE),1),FALSE),0,1))))),1)</f>
        <v>1</v>
      </c>
      <c r="AF88" s="12">
        <f>IFERROR(IF(AND(WEEKDAY('Main Template'!AF$18)=1,OR(VLOOKUP(TRIM(UPPER(SUBSTITUTE($D88," ",""))),'Cleaned Google Form'!$A$1:$M$5000,3,FALSE)="SMH",VLOOKUP(TRIM(UPPER(SUBSTITUTE($D88," ",""))),'Cleaned Google Form'!$A$1:$M$5000,3,FALSE)="RCH",VLOOKUP(TRIM(UPPER(SUBSTITUTE($D88," ",""))),'Cleaned Google Form'!$A$1:$M$5000,3,FALSE)="BCCA")),0,IF(AND(AF$21=1,NOT(VLOOKUP(TRIM(UPPER(SUBSTITUTE($D88," ",""))),'Cleaned Google Form'!$A$1:$M$5000,6,FALSE)="NO")),0,IF(OR(VLOOKUP(TRIM(UPPER(SUBSTITUTE($D88," ",""))),'Cleaned Google Form'!$A$1:$M$5000,8,FALSE)='Main Template'!AF$12,VLOOKUP(TRIM(UPPER(SUBSTITUTE($D88," ",""))),'Cleaned Google Form'!$A$1:$M$5000,8,FALSE)='Main Template'!AF$13,VLOOKUP(TRIM(UPPER(SUBSTITUTE($D88," ",""))),'Cleaned Google Form'!$A$1:$M$5000,8,FALSE)='Main Template'!AF$14,VLOOKUP(TRIM(UPPER(SUBSTITUTE($D88," ",""))),'Cleaned Google Form'!$A$1:$M$5000,8,FALSE)='Main Template'!AF$15),0,IF(AND('Main Template'!AF$21&gt;=$C$9,'Main Template'!AF$19,VLOOKUP(TRIM(UPPER(SUBSTITUTE($D88," ",""))),'Cleaned Google Form'!$A$1:$M$5000,7,FALSE)="YES"),0,IF(IFERROR(FIND('Main Template'!AF$17,VLOOKUP(TRIM(UPPER(SUBSTITUTE('Main Template'!$D88," ",""))),'Cleaned Google Form'!$A$1:$M$5000,9,FALSE),1),FALSE),0,1))))),1)</f>
        <v>1</v>
      </c>
      <c r="AG88" s="12">
        <f>IFERROR(IF(AND(WEEKDAY('Main Template'!AG$18)=1,OR(VLOOKUP(TRIM(UPPER(SUBSTITUTE($D88," ",""))),'Cleaned Google Form'!$A$1:$M$5000,3,FALSE)="SMH",VLOOKUP(TRIM(UPPER(SUBSTITUTE($D88," ",""))),'Cleaned Google Form'!$A$1:$M$5000,3,FALSE)="RCH",VLOOKUP(TRIM(UPPER(SUBSTITUTE($D88," ",""))),'Cleaned Google Form'!$A$1:$M$5000,3,FALSE)="BCCA")),0,IF(AND(AG$21=1,NOT(VLOOKUP(TRIM(UPPER(SUBSTITUTE($D88," ",""))),'Cleaned Google Form'!$A$1:$M$5000,6,FALSE)="NO")),0,IF(OR(VLOOKUP(TRIM(UPPER(SUBSTITUTE($D88," ",""))),'Cleaned Google Form'!$A$1:$M$5000,8,FALSE)='Main Template'!AG$12,VLOOKUP(TRIM(UPPER(SUBSTITUTE($D88," ",""))),'Cleaned Google Form'!$A$1:$M$5000,8,FALSE)='Main Template'!AG$13,VLOOKUP(TRIM(UPPER(SUBSTITUTE($D88," ",""))),'Cleaned Google Form'!$A$1:$M$5000,8,FALSE)='Main Template'!AG$14,VLOOKUP(TRIM(UPPER(SUBSTITUTE($D88," ",""))),'Cleaned Google Form'!$A$1:$M$5000,8,FALSE)='Main Template'!AG$15),0,IF(AND('Main Template'!AG$21&gt;=$C$9,'Main Template'!AG$19,VLOOKUP(TRIM(UPPER(SUBSTITUTE($D88," ",""))),'Cleaned Google Form'!$A$1:$M$5000,7,FALSE)="YES"),0,IF(IFERROR(FIND('Main Template'!AG$17,VLOOKUP(TRIM(UPPER(SUBSTITUTE('Main Template'!$D88," ",""))),'Cleaned Google Form'!$A$1:$M$5000,9,FALSE),1),FALSE),0,1))))),1)</f>
        <v>1</v>
      </c>
      <c r="AH88" s="12">
        <f>IFERROR(IF(AND(WEEKDAY('Main Template'!AH$18)=1,OR(VLOOKUP(TRIM(UPPER(SUBSTITUTE($D88," ",""))),'Cleaned Google Form'!$A$1:$M$5000,3,FALSE)="SMH",VLOOKUP(TRIM(UPPER(SUBSTITUTE($D88," ",""))),'Cleaned Google Form'!$A$1:$M$5000,3,FALSE)="RCH",VLOOKUP(TRIM(UPPER(SUBSTITUTE($D88," ",""))),'Cleaned Google Form'!$A$1:$M$5000,3,FALSE)="BCCA")),0,IF(AND(AH$21=1,NOT(VLOOKUP(TRIM(UPPER(SUBSTITUTE($D88," ",""))),'Cleaned Google Form'!$A$1:$M$5000,6,FALSE)="NO")),0,IF(OR(VLOOKUP(TRIM(UPPER(SUBSTITUTE($D88," ",""))),'Cleaned Google Form'!$A$1:$M$5000,8,FALSE)='Main Template'!AH$12,VLOOKUP(TRIM(UPPER(SUBSTITUTE($D88," ",""))),'Cleaned Google Form'!$A$1:$M$5000,8,FALSE)='Main Template'!AH$13,VLOOKUP(TRIM(UPPER(SUBSTITUTE($D88," ",""))),'Cleaned Google Form'!$A$1:$M$5000,8,FALSE)='Main Template'!AH$14,VLOOKUP(TRIM(UPPER(SUBSTITUTE($D88," ",""))),'Cleaned Google Form'!$A$1:$M$5000,8,FALSE)='Main Template'!AH$15),0,IF(AND('Main Template'!AH$21&gt;=$C$9,'Main Template'!AH$19,VLOOKUP(TRIM(UPPER(SUBSTITUTE($D88," ",""))),'Cleaned Google Form'!$A$1:$M$5000,7,FALSE)="YES"),0,IF(IFERROR(FIND('Main Template'!AH$17,VLOOKUP(TRIM(UPPER(SUBSTITUTE('Main Template'!$D88," ",""))),'Cleaned Google Form'!$A$1:$M$5000,9,FALSE),1),FALSE),0,1))))),1)</f>
        <v>1</v>
      </c>
      <c r="AI88" s="12">
        <f>IFERROR(IF(AND(WEEKDAY('Main Template'!AI$18)=1,OR(VLOOKUP(TRIM(UPPER(SUBSTITUTE($D88," ",""))),'Cleaned Google Form'!$A$1:$M$5000,3,FALSE)="SMH",VLOOKUP(TRIM(UPPER(SUBSTITUTE($D88," ",""))),'Cleaned Google Form'!$A$1:$M$5000,3,FALSE)="RCH",VLOOKUP(TRIM(UPPER(SUBSTITUTE($D88," ",""))),'Cleaned Google Form'!$A$1:$M$5000,3,FALSE)="BCCA")),0,IF(AND(AI$21=1,NOT(VLOOKUP(TRIM(UPPER(SUBSTITUTE($D88," ",""))),'Cleaned Google Form'!$A$1:$M$5000,6,FALSE)="NO")),0,IF(OR(VLOOKUP(TRIM(UPPER(SUBSTITUTE($D88," ",""))),'Cleaned Google Form'!$A$1:$M$5000,8,FALSE)='Main Template'!AI$12,VLOOKUP(TRIM(UPPER(SUBSTITUTE($D88," ",""))),'Cleaned Google Form'!$A$1:$M$5000,8,FALSE)='Main Template'!AI$13,VLOOKUP(TRIM(UPPER(SUBSTITUTE($D88," ",""))),'Cleaned Google Form'!$A$1:$M$5000,8,FALSE)='Main Template'!AI$14,VLOOKUP(TRIM(UPPER(SUBSTITUTE($D88," ",""))),'Cleaned Google Form'!$A$1:$M$5000,8,FALSE)='Main Template'!AI$15),0,IF(AND('Main Template'!AI$21&gt;=$C$9,'Main Template'!AI$19,VLOOKUP(TRIM(UPPER(SUBSTITUTE($D88," ",""))),'Cleaned Google Form'!$A$1:$M$5000,7,FALSE)="YES"),0,IF(IFERROR(FIND('Main Template'!AI$17,VLOOKUP(TRIM(UPPER(SUBSTITUTE('Main Template'!$D88," ",""))),'Cleaned Google Form'!$A$1:$M$5000,9,FALSE),1),FALSE),0,1))))),1)</f>
        <v>1</v>
      </c>
      <c r="AJ88" s="12">
        <f>IFERROR(IF(AND(WEEKDAY('Main Template'!AJ$18)=1,OR(VLOOKUP(TRIM(UPPER(SUBSTITUTE($D88," ",""))),'Cleaned Google Form'!$A$1:$M$5000,3,FALSE)="SMH",VLOOKUP(TRIM(UPPER(SUBSTITUTE($D88," ",""))),'Cleaned Google Form'!$A$1:$M$5000,3,FALSE)="RCH",VLOOKUP(TRIM(UPPER(SUBSTITUTE($D88," ",""))),'Cleaned Google Form'!$A$1:$M$5000,3,FALSE)="BCCA")),0,IF(AND(AJ$21=1,NOT(VLOOKUP(TRIM(UPPER(SUBSTITUTE($D88," ",""))),'Cleaned Google Form'!$A$1:$M$5000,6,FALSE)="NO")),0,IF(OR(VLOOKUP(TRIM(UPPER(SUBSTITUTE($D88," ",""))),'Cleaned Google Form'!$A$1:$M$5000,8,FALSE)='Main Template'!AJ$12,VLOOKUP(TRIM(UPPER(SUBSTITUTE($D88," ",""))),'Cleaned Google Form'!$A$1:$M$5000,8,FALSE)='Main Template'!AJ$13,VLOOKUP(TRIM(UPPER(SUBSTITUTE($D88," ",""))),'Cleaned Google Form'!$A$1:$M$5000,8,FALSE)='Main Template'!AJ$14,VLOOKUP(TRIM(UPPER(SUBSTITUTE($D88," ",""))),'Cleaned Google Form'!$A$1:$M$5000,8,FALSE)='Main Template'!AJ$15),0,IF(AND('Main Template'!AJ$21&gt;=$C$9,'Main Template'!AJ$19,VLOOKUP(TRIM(UPPER(SUBSTITUTE($D88," ",""))),'Cleaned Google Form'!$A$1:$M$5000,7,FALSE)="YES"),0,IF(IFERROR(FIND('Main Template'!AJ$17,VLOOKUP(TRIM(UPPER(SUBSTITUTE('Main Template'!$D88," ",""))),'Cleaned Google Form'!$A$1:$M$5000,9,FALSE),1),FALSE),0,1))))),1)</f>
        <v>1</v>
      </c>
      <c r="AK88" s="12">
        <f>IFERROR(IF(AND(WEEKDAY('Main Template'!AK$18)=1,OR(VLOOKUP(TRIM(UPPER(SUBSTITUTE($D88," ",""))),'Cleaned Google Form'!$A$1:$M$5000,3,FALSE)="SMH",VLOOKUP(TRIM(UPPER(SUBSTITUTE($D88," ",""))),'Cleaned Google Form'!$A$1:$M$5000,3,FALSE)="RCH",VLOOKUP(TRIM(UPPER(SUBSTITUTE($D88," ",""))),'Cleaned Google Form'!$A$1:$M$5000,3,FALSE)="BCCA")),0,IF(AND(AK$21=1,NOT(VLOOKUP(TRIM(UPPER(SUBSTITUTE($D88," ",""))),'Cleaned Google Form'!$A$1:$M$5000,6,FALSE)="NO")),0,IF(OR(VLOOKUP(TRIM(UPPER(SUBSTITUTE($D88," ",""))),'Cleaned Google Form'!$A$1:$M$5000,8,FALSE)='Main Template'!AK$12,VLOOKUP(TRIM(UPPER(SUBSTITUTE($D88," ",""))),'Cleaned Google Form'!$A$1:$M$5000,8,FALSE)='Main Template'!AK$13,VLOOKUP(TRIM(UPPER(SUBSTITUTE($D88," ",""))),'Cleaned Google Form'!$A$1:$M$5000,8,FALSE)='Main Template'!AK$14,VLOOKUP(TRIM(UPPER(SUBSTITUTE($D88," ",""))),'Cleaned Google Form'!$A$1:$M$5000,8,FALSE)='Main Template'!AK$15),0,IF(AND('Main Template'!AK$21&gt;=$C$9,'Main Template'!AK$19,VLOOKUP(TRIM(UPPER(SUBSTITUTE($D88," ",""))),'Cleaned Google Form'!$A$1:$M$5000,7,FALSE)="YES"),0,IF(IFERROR(FIND('Main Template'!AK$17,VLOOKUP(TRIM(UPPER(SUBSTITUTE('Main Template'!$D88," ",""))),'Cleaned Google Form'!$A$1:$M$5000,9,FALSE),1),FALSE),0,1))))),1)</f>
        <v>0</v>
      </c>
      <c r="AL88" s="12">
        <f>IFERROR(IF(AND(WEEKDAY('Main Template'!AL$18)=1,OR(VLOOKUP(TRIM(UPPER(SUBSTITUTE($D88," ",""))),'Cleaned Google Form'!$A$1:$M$5000,3,FALSE)="SMH",VLOOKUP(TRIM(UPPER(SUBSTITUTE($D88," ",""))),'Cleaned Google Form'!$A$1:$M$5000,3,FALSE)="RCH",VLOOKUP(TRIM(UPPER(SUBSTITUTE($D88," ",""))),'Cleaned Google Form'!$A$1:$M$5000,3,FALSE)="BCCA")),0,IF(AND(AL$21=1,NOT(VLOOKUP(TRIM(UPPER(SUBSTITUTE($D88," ",""))),'Cleaned Google Form'!$A$1:$M$5000,6,FALSE)="NO")),0,IF(OR(VLOOKUP(TRIM(UPPER(SUBSTITUTE($D88," ",""))),'Cleaned Google Form'!$A$1:$M$5000,8,FALSE)='Main Template'!AL$12,VLOOKUP(TRIM(UPPER(SUBSTITUTE($D88," ",""))),'Cleaned Google Form'!$A$1:$M$5000,8,FALSE)='Main Template'!AL$13,VLOOKUP(TRIM(UPPER(SUBSTITUTE($D88," ",""))),'Cleaned Google Form'!$A$1:$M$5000,8,FALSE)='Main Template'!AL$14,VLOOKUP(TRIM(UPPER(SUBSTITUTE($D88," ",""))),'Cleaned Google Form'!$A$1:$M$5000,8,FALSE)='Main Template'!AL$15),0,IF(AND('Main Template'!AL$21&gt;=$C$9,'Main Template'!AL$19,VLOOKUP(TRIM(UPPER(SUBSTITUTE($D88," ",""))),'Cleaned Google Form'!$A$1:$M$5000,7,FALSE)="YES"),0,IF(IFERROR(FIND('Main Template'!AL$17,VLOOKUP(TRIM(UPPER(SUBSTITUTE('Main Template'!$D88," ",""))),'Cleaned Google Form'!$A$1:$M$5000,9,FALSE),1),FALSE),0,1))))),1)</f>
        <v>1</v>
      </c>
      <c r="AM88" s="12">
        <f>IFERROR(IF(AND(WEEKDAY('Main Template'!AM$18)=1,OR(VLOOKUP(TRIM(UPPER(SUBSTITUTE($D88," ",""))),'Cleaned Google Form'!$A$1:$M$5000,3,FALSE)="SMH",VLOOKUP(TRIM(UPPER(SUBSTITUTE($D88," ",""))),'Cleaned Google Form'!$A$1:$M$5000,3,FALSE)="RCH",VLOOKUP(TRIM(UPPER(SUBSTITUTE($D88," ",""))),'Cleaned Google Form'!$A$1:$M$5000,3,FALSE)="BCCA")),0,IF(AND(AM$21=1,NOT(VLOOKUP(TRIM(UPPER(SUBSTITUTE($D88," ",""))),'Cleaned Google Form'!$A$1:$M$5000,6,FALSE)="NO")),0,IF(OR(VLOOKUP(TRIM(UPPER(SUBSTITUTE($D88," ",""))),'Cleaned Google Form'!$A$1:$M$5000,8,FALSE)='Main Template'!AM$12,VLOOKUP(TRIM(UPPER(SUBSTITUTE($D88," ",""))),'Cleaned Google Form'!$A$1:$M$5000,8,FALSE)='Main Template'!AM$13,VLOOKUP(TRIM(UPPER(SUBSTITUTE($D88," ",""))),'Cleaned Google Form'!$A$1:$M$5000,8,FALSE)='Main Template'!AM$14,VLOOKUP(TRIM(UPPER(SUBSTITUTE($D88," ",""))),'Cleaned Google Form'!$A$1:$M$5000,8,FALSE)='Main Template'!AM$15),0,IF(AND('Main Template'!AM$21&gt;=$C$9,'Main Template'!AM$19,VLOOKUP(TRIM(UPPER(SUBSTITUTE($D88," ",""))),'Cleaned Google Form'!$A$1:$M$5000,7,FALSE)="YES"),0,IF(IFERROR(FIND('Main Template'!AM$17,VLOOKUP(TRIM(UPPER(SUBSTITUTE('Main Template'!$D88," ",""))),'Cleaned Google Form'!$A$1:$M$5000,9,FALSE),1),FALSE),0,1))))),1)</f>
        <v>1</v>
      </c>
      <c r="AN88" s="12">
        <f>IFERROR(IF(AND(WEEKDAY('Main Template'!AN$18)=1,OR(VLOOKUP(TRIM(UPPER(SUBSTITUTE($D88," ",""))),'Cleaned Google Form'!$A$1:$M$5000,3,FALSE)="SMH",VLOOKUP(TRIM(UPPER(SUBSTITUTE($D88," ",""))),'Cleaned Google Form'!$A$1:$M$5000,3,FALSE)="RCH",VLOOKUP(TRIM(UPPER(SUBSTITUTE($D88," ",""))),'Cleaned Google Form'!$A$1:$M$5000,3,FALSE)="BCCA")),0,IF(AND(AN$21=1,NOT(VLOOKUP(TRIM(UPPER(SUBSTITUTE($D88," ",""))),'Cleaned Google Form'!$A$1:$M$5000,6,FALSE)="NO")),0,IF(OR(VLOOKUP(TRIM(UPPER(SUBSTITUTE($D88," ",""))),'Cleaned Google Form'!$A$1:$M$5000,8,FALSE)='Main Template'!AN$12,VLOOKUP(TRIM(UPPER(SUBSTITUTE($D88," ",""))),'Cleaned Google Form'!$A$1:$M$5000,8,FALSE)='Main Template'!AN$13,VLOOKUP(TRIM(UPPER(SUBSTITUTE($D88," ",""))),'Cleaned Google Form'!$A$1:$M$5000,8,FALSE)='Main Template'!AN$14,VLOOKUP(TRIM(UPPER(SUBSTITUTE($D88," ",""))),'Cleaned Google Form'!$A$1:$M$5000,8,FALSE)='Main Template'!AN$15),0,IF(AND('Main Template'!AN$21&gt;=$C$9,'Main Template'!AN$19,VLOOKUP(TRIM(UPPER(SUBSTITUTE($D88," ",""))),'Cleaned Google Form'!$A$1:$M$5000,7,FALSE)="YES"),0,IF(IFERROR(FIND('Main Template'!AN$17,VLOOKUP(TRIM(UPPER(SUBSTITUTE('Main Template'!$D88," ",""))),'Cleaned Google Form'!$A$1:$M$5000,9,FALSE),1),FALSE),0,1))))),1)</f>
        <v>1</v>
      </c>
    </row>
    <row r="89" spans="2:40">
      <c r="B89" t="str">
        <f>IFERROR(IF(ISNUMBER(MATCH(UPPER(SUBSTITUTE(D89," ","")),'Cleaned Google Form'!$A:$A,0)),"","Oops"),"Not Present")</f>
        <v/>
      </c>
      <c r="C89" s="4">
        <f>I89</f>
        <v>68</v>
      </c>
      <c r="D89" s="4" t="s">
        <v>712</v>
      </c>
      <c r="E89" s="4">
        <f>IFERROR(IF(VLOOKUP(TRIM(UPPER(SUBSTITUTE(D89," ",""))),'Cleaned Google Form'!$A$1:$L$5000,5,FALSE)="YES",1,0),0)</f>
        <v>0</v>
      </c>
      <c r="F89" s="4">
        <f>IFERROR(IF(RIGHT(VLOOKUP(TRIM(UPPER(SUBSTITUTE(D89," ",""))),'Cleaned Google Form'!$A$1:$L$5000,2,FALSE),1)="1",1,0),0)</f>
        <v>1</v>
      </c>
      <c r="G89" s="4">
        <f>IFERROR(IF(VLOOKUP(TRIM(UPPER(SUBSTITUTE(D89," ",""))),'Cleaned Google Form'!$A$1:$L$5000,3,FALSE)="VGH",1,0),0)</f>
        <v>0</v>
      </c>
      <c r="H89" s="4">
        <f>IFERROR(IF(G89+IFERROR(IF(VLOOKUP(TRIM(UPPER(SUBSTITUTE(D89," ",""))),'Cleaned Google Form'!$A$1:$L$5000,3,FALSE)="SPH",1,0),0)=0,1,0),0)</f>
        <v>1</v>
      </c>
      <c r="I89" s="4">
        <f>IF(I88="Resident Index",1,I88+1)</f>
        <v>68</v>
      </c>
      <c r="J89" s="12">
        <f>IFERROR(IF(AND(WEEKDAY('Main Template'!J$18)=1,OR(VLOOKUP(TRIM(UPPER(SUBSTITUTE($D89," ",""))),'Cleaned Google Form'!$A$1:$M$5000,3,FALSE)="SMH",VLOOKUP(TRIM(UPPER(SUBSTITUTE($D89," ",""))),'Cleaned Google Form'!$A$1:$M$5000,3,FALSE)="RCH",VLOOKUP(TRIM(UPPER(SUBSTITUTE($D89," ",""))),'Cleaned Google Form'!$A$1:$M$5000,3,FALSE)="BCCA")),0,IF(AND(J$21=1,NOT(VLOOKUP(TRIM(UPPER(SUBSTITUTE($D89," ",""))),'Cleaned Google Form'!$A$1:$M$5000,6,FALSE)="NO")),0,IF(OR(VLOOKUP(TRIM(UPPER(SUBSTITUTE($D89," ",""))),'Cleaned Google Form'!$A$1:$M$5000,8,FALSE)='Main Template'!J$12,VLOOKUP(TRIM(UPPER(SUBSTITUTE($D89," ",""))),'Cleaned Google Form'!$A$1:$M$5000,8,FALSE)='Main Template'!J$13,VLOOKUP(TRIM(UPPER(SUBSTITUTE($D89," ",""))),'Cleaned Google Form'!$A$1:$M$5000,8,FALSE)='Main Template'!J$14,VLOOKUP(TRIM(UPPER(SUBSTITUTE($D89," ",""))),'Cleaned Google Form'!$A$1:$M$5000,8,FALSE)='Main Template'!J$15),0,IF(AND('Main Template'!J$21&gt;=$C$9,'Main Template'!J$19,VLOOKUP(TRIM(UPPER(SUBSTITUTE($D89," ",""))),'Cleaned Google Form'!$A$1:$M$5000,7,FALSE)="YES"),0,IF(IFERROR(FIND('Main Template'!J$17,VLOOKUP(TRIM(UPPER(SUBSTITUTE('Main Template'!$D89," ",""))),'Cleaned Google Form'!$A$1:$M$5000,9,FALSE),1),FALSE),0,1))))),1)</f>
        <v>0</v>
      </c>
      <c r="K89" s="12">
        <f>IFERROR(IF(AND(WEEKDAY('Main Template'!K$18)=1,OR(VLOOKUP(TRIM(UPPER(SUBSTITUTE($D89," ",""))),'Cleaned Google Form'!$A$1:$M$5000,3,FALSE)="SMH",VLOOKUP(TRIM(UPPER(SUBSTITUTE($D89," ",""))),'Cleaned Google Form'!$A$1:$M$5000,3,FALSE)="RCH",VLOOKUP(TRIM(UPPER(SUBSTITUTE($D89," ",""))),'Cleaned Google Form'!$A$1:$M$5000,3,FALSE)="BCCA")),0,IF(AND(K$21=1,NOT(VLOOKUP(TRIM(UPPER(SUBSTITUTE($D89," ",""))),'Cleaned Google Form'!$A$1:$M$5000,6,FALSE)="NO")),0,IF(OR(VLOOKUP(TRIM(UPPER(SUBSTITUTE($D89," ",""))),'Cleaned Google Form'!$A$1:$M$5000,8,FALSE)='Main Template'!K$12,VLOOKUP(TRIM(UPPER(SUBSTITUTE($D89," ",""))),'Cleaned Google Form'!$A$1:$M$5000,8,FALSE)='Main Template'!K$13,VLOOKUP(TRIM(UPPER(SUBSTITUTE($D89," ",""))),'Cleaned Google Form'!$A$1:$M$5000,8,FALSE)='Main Template'!K$14,VLOOKUP(TRIM(UPPER(SUBSTITUTE($D89," ",""))),'Cleaned Google Form'!$A$1:$M$5000,8,FALSE)='Main Template'!K$15),0,IF(AND('Main Template'!K$21&gt;=$C$9,'Main Template'!K$19,VLOOKUP(TRIM(UPPER(SUBSTITUTE($D89," ",""))),'Cleaned Google Form'!$A$1:$M$5000,7,FALSE)="YES"),0,IF(IFERROR(FIND('Main Template'!K$17,VLOOKUP(TRIM(UPPER(SUBSTITUTE('Main Template'!$D89," ",""))),'Cleaned Google Form'!$A$1:$M$5000,9,FALSE),1),FALSE),0,1))))),1)</f>
        <v>1</v>
      </c>
      <c r="L89" s="12">
        <f>IFERROR(IF(AND(WEEKDAY('Main Template'!L$18)=1,OR(VLOOKUP(TRIM(UPPER(SUBSTITUTE($D89," ",""))),'Cleaned Google Form'!$A$1:$M$5000,3,FALSE)="SMH",VLOOKUP(TRIM(UPPER(SUBSTITUTE($D89," ",""))),'Cleaned Google Form'!$A$1:$M$5000,3,FALSE)="RCH",VLOOKUP(TRIM(UPPER(SUBSTITUTE($D89," ",""))),'Cleaned Google Form'!$A$1:$M$5000,3,FALSE)="BCCA")),0,IF(AND(L$21=1,NOT(VLOOKUP(TRIM(UPPER(SUBSTITUTE($D89," ",""))),'Cleaned Google Form'!$A$1:$M$5000,6,FALSE)="NO")),0,IF(OR(VLOOKUP(TRIM(UPPER(SUBSTITUTE($D89," ",""))),'Cleaned Google Form'!$A$1:$M$5000,8,FALSE)='Main Template'!L$12,VLOOKUP(TRIM(UPPER(SUBSTITUTE($D89," ",""))),'Cleaned Google Form'!$A$1:$M$5000,8,FALSE)='Main Template'!L$13,VLOOKUP(TRIM(UPPER(SUBSTITUTE($D89," ",""))),'Cleaned Google Form'!$A$1:$M$5000,8,FALSE)='Main Template'!L$14,VLOOKUP(TRIM(UPPER(SUBSTITUTE($D89," ",""))),'Cleaned Google Form'!$A$1:$M$5000,8,FALSE)='Main Template'!L$15),0,IF(AND('Main Template'!L$21&gt;=$C$9,'Main Template'!L$19,VLOOKUP(TRIM(UPPER(SUBSTITUTE($D89," ",""))),'Cleaned Google Form'!$A$1:$M$5000,7,FALSE)="YES"),0,IF(IFERROR(FIND('Main Template'!L$17,VLOOKUP(TRIM(UPPER(SUBSTITUTE('Main Template'!$D89," ",""))),'Cleaned Google Form'!$A$1:$M$5000,9,FALSE),1),FALSE),0,1))))),1)</f>
        <v>1</v>
      </c>
      <c r="M89" s="12">
        <f>IFERROR(IF(AND(WEEKDAY('Main Template'!M$18)=1,OR(VLOOKUP(TRIM(UPPER(SUBSTITUTE($D89," ",""))),'Cleaned Google Form'!$A$1:$M$5000,3,FALSE)="SMH",VLOOKUP(TRIM(UPPER(SUBSTITUTE($D89," ",""))),'Cleaned Google Form'!$A$1:$M$5000,3,FALSE)="RCH",VLOOKUP(TRIM(UPPER(SUBSTITUTE($D89," ",""))),'Cleaned Google Form'!$A$1:$M$5000,3,FALSE)="BCCA")),0,IF(AND(M$21=1,NOT(VLOOKUP(TRIM(UPPER(SUBSTITUTE($D89," ",""))),'Cleaned Google Form'!$A$1:$M$5000,6,FALSE)="NO")),0,IF(OR(VLOOKUP(TRIM(UPPER(SUBSTITUTE($D89," ",""))),'Cleaned Google Form'!$A$1:$M$5000,8,FALSE)='Main Template'!M$12,VLOOKUP(TRIM(UPPER(SUBSTITUTE($D89," ",""))),'Cleaned Google Form'!$A$1:$M$5000,8,FALSE)='Main Template'!M$13,VLOOKUP(TRIM(UPPER(SUBSTITUTE($D89," ",""))),'Cleaned Google Form'!$A$1:$M$5000,8,FALSE)='Main Template'!M$14,VLOOKUP(TRIM(UPPER(SUBSTITUTE($D89," ",""))),'Cleaned Google Form'!$A$1:$M$5000,8,FALSE)='Main Template'!M$15),0,IF(AND('Main Template'!M$21&gt;=$C$9,'Main Template'!M$19,VLOOKUP(TRIM(UPPER(SUBSTITUTE($D89," ",""))),'Cleaned Google Form'!$A$1:$M$5000,7,FALSE)="YES"),0,IF(IFERROR(FIND('Main Template'!M$17,VLOOKUP(TRIM(UPPER(SUBSTITUTE('Main Template'!$D89," ",""))),'Cleaned Google Form'!$A$1:$M$5000,9,FALSE),1),FALSE),0,1))))),1)</f>
        <v>1</v>
      </c>
      <c r="N89" s="12">
        <f>IFERROR(IF(AND(WEEKDAY('Main Template'!N$18)=1,OR(VLOOKUP(TRIM(UPPER(SUBSTITUTE($D89," ",""))),'Cleaned Google Form'!$A$1:$M$5000,3,FALSE)="SMH",VLOOKUP(TRIM(UPPER(SUBSTITUTE($D89," ",""))),'Cleaned Google Form'!$A$1:$M$5000,3,FALSE)="RCH",VLOOKUP(TRIM(UPPER(SUBSTITUTE($D89," ",""))),'Cleaned Google Form'!$A$1:$M$5000,3,FALSE)="BCCA")),0,IF(AND(N$21=1,NOT(VLOOKUP(TRIM(UPPER(SUBSTITUTE($D89," ",""))),'Cleaned Google Form'!$A$1:$M$5000,6,FALSE)="NO")),0,IF(OR(VLOOKUP(TRIM(UPPER(SUBSTITUTE($D89," ",""))),'Cleaned Google Form'!$A$1:$M$5000,8,FALSE)='Main Template'!N$12,VLOOKUP(TRIM(UPPER(SUBSTITUTE($D89," ",""))),'Cleaned Google Form'!$A$1:$M$5000,8,FALSE)='Main Template'!N$13,VLOOKUP(TRIM(UPPER(SUBSTITUTE($D89," ",""))),'Cleaned Google Form'!$A$1:$M$5000,8,FALSE)='Main Template'!N$14,VLOOKUP(TRIM(UPPER(SUBSTITUTE($D89," ",""))),'Cleaned Google Form'!$A$1:$M$5000,8,FALSE)='Main Template'!N$15),0,IF(AND('Main Template'!N$21&gt;=$C$9,'Main Template'!N$19,VLOOKUP(TRIM(UPPER(SUBSTITUTE($D89," ",""))),'Cleaned Google Form'!$A$1:$M$5000,7,FALSE)="YES"),0,IF(IFERROR(FIND('Main Template'!N$17,VLOOKUP(TRIM(UPPER(SUBSTITUTE('Main Template'!$D89," ",""))),'Cleaned Google Form'!$A$1:$M$5000,9,FALSE),1),FALSE),0,1))))),1)</f>
        <v>1</v>
      </c>
      <c r="O89" s="12">
        <f>IFERROR(IF(AND(WEEKDAY('Main Template'!O$18)=1,OR(VLOOKUP(TRIM(UPPER(SUBSTITUTE($D89," ",""))),'Cleaned Google Form'!$A$1:$M$5000,3,FALSE)="SMH",VLOOKUP(TRIM(UPPER(SUBSTITUTE($D89," ",""))),'Cleaned Google Form'!$A$1:$M$5000,3,FALSE)="RCH",VLOOKUP(TRIM(UPPER(SUBSTITUTE($D89," ",""))),'Cleaned Google Form'!$A$1:$M$5000,3,FALSE)="BCCA")),0,IF(AND(O$21=1,NOT(VLOOKUP(TRIM(UPPER(SUBSTITUTE($D89," ",""))),'Cleaned Google Form'!$A$1:$M$5000,6,FALSE)="NO")),0,IF(OR(VLOOKUP(TRIM(UPPER(SUBSTITUTE($D89," ",""))),'Cleaned Google Form'!$A$1:$M$5000,8,FALSE)='Main Template'!O$12,VLOOKUP(TRIM(UPPER(SUBSTITUTE($D89," ",""))),'Cleaned Google Form'!$A$1:$M$5000,8,FALSE)='Main Template'!O$13,VLOOKUP(TRIM(UPPER(SUBSTITUTE($D89," ",""))),'Cleaned Google Form'!$A$1:$M$5000,8,FALSE)='Main Template'!O$14,VLOOKUP(TRIM(UPPER(SUBSTITUTE($D89," ",""))),'Cleaned Google Form'!$A$1:$M$5000,8,FALSE)='Main Template'!O$15),0,IF(AND('Main Template'!O$21&gt;=$C$9,'Main Template'!O$19,VLOOKUP(TRIM(UPPER(SUBSTITUTE($D89," ",""))),'Cleaned Google Form'!$A$1:$M$5000,7,FALSE)="YES"),0,IF(IFERROR(FIND('Main Template'!O$17,VLOOKUP(TRIM(UPPER(SUBSTITUTE('Main Template'!$D89," ",""))),'Cleaned Google Form'!$A$1:$M$5000,9,FALSE),1),FALSE),0,1))))),1)</f>
        <v>1</v>
      </c>
      <c r="P89" s="12">
        <f>IFERROR(IF(AND(WEEKDAY('Main Template'!P$18)=1,OR(VLOOKUP(TRIM(UPPER(SUBSTITUTE($D89," ",""))),'Cleaned Google Form'!$A$1:$M$5000,3,FALSE)="SMH",VLOOKUP(TRIM(UPPER(SUBSTITUTE($D89," ",""))),'Cleaned Google Form'!$A$1:$M$5000,3,FALSE)="RCH",VLOOKUP(TRIM(UPPER(SUBSTITUTE($D89," ",""))),'Cleaned Google Form'!$A$1:$M$5000,3,FALSE)="BCCA")),0,IF(AND(P$21=1,NOT(VLOOKUP(TRIM(UPPER(SUBSTITUTE($D89," ",""))),'Cleaned Google Form'!$A$1:$M$5000,6,FALSE)="NO")),0,IF(OR(VLOOKUP(TRIM(UPPER(SUBSTITUTE($D89," ",""))),'Cleaned Google Form'!$A$1:$M$5000,8,FALSE)='Main Template'!P$12,VLOOKUP(TRIM(UPPER(SUBSTITUTE($D89," ",""))),'Cleaned Google Form'!$A$1:$M$5000,8,FALSE)='Main Template'!P$13,VLOOKUP(TRIM(UPPER(SUBSTITUTE($D89," ",""))),'Cleaned Google Form'!$A$1:$M$5000,8,FALSE)='Main Template'!P$14,VLOOKUP(TRIM(UPPER(SUBSTITUTE($D89," ",""))),'Cleaned Google Form'!$A$1:$M$5000,8,FALSE)='Main Template'!P$15),0,IF(AND('Main Template'!P$21&gt;=$C$9,'Main Template'!P$19,VLOOKUP(TRIM(UPPER(SUBSTITUTE($D89," ",""))),'Cleaned Google Form'!$A$1:$M$5000,7,FALSE)="YES"),0,IF(IFERROR(FIND('Main Template'!P$17,VLOOKUP(TRIM(UPPER(SUBSTITUTE('Main Template'!$D89," ",""))),'Cleaned Google Form'!$A$1:$M$5000,9,FALSE),1),FALSE),0,1))))),1)</f>
        <v>1</v>
      </c>
      <c r="Q89" s="12">
        <f>IFERROR(IF(AND(WEEKDAY('Main Template'!Q$18)=1,OR(VLOOKUP(TRIM(UPPER(SUBSTITUTE($D89," ",""))),'Cleaned Google Form'!$A$1:$M$5000,3,FALSE)="SMH",VLOOKUP(TRIM(UPPER(SUBSTITUTE($D89," ",""))),'Cleaned Google Form'!$A$1:$M$5000,3,FALSE)="RCH",VLOOKUP(TRIM(UPPER(SUBSTITUTE($D89," ",""))),'Cleaned Google Form'!$A$1:$M$5000,3,FALSE)="BCCA")),0,IF(AND(Q$21=1,NOT(VLOOKUP(TRIM(UPPER(SUBSTITUTE($D89," ",""))),'Cleaned Google Form'!$A$1:$M$5000,6,FALSE)="NO")),0,IF(OR(VLOOKUP(TRIM(UPPER(SUBSTITUTE($D89," ",""))),'Cleaned Google Form'!$A$1:$M$5000,8,FALSE)='Main Template'!Q$12,VLOOKUP(TRIM(UPPER(SUBSTITUTE($D89," ",""))),'Cleaned Google Form'!$A$1:$M$5000,8,FALSE)='Main Template'!Q$13,VLOOKUP(TRIM(UPPER(SUBSTITUTE($D89," ",""))),'Cleaned Google Form'!$A$1:$M$5000,8,FALSE)='Main Template'!Q$14,VLOOKUP(TRIM(UPPER(SUBSTITUTE($D89," ",""))),'Cleaned Google Form'!$A$1:$M$5000,8,FALSE)='Main Template'!Q$15),0,IF(AND('Main Template'!Q$21&gt;=$C$9,'Main Template'!Q$19,VLOOKUP(TRIM(UPPER(SUBSTITUTE($D89," ",""))),'Cleaned Google Form'!$A$1:$M$5000,7,FALSE)="YES"),0,IF(IFERROR(FIND('Main Template'!Q$17,VLOOKUP(TRIM(UPPER(SUBSTITUTE('Main Template'!$D89," ",""))),'Cleaned Google Form'!$A$1:$M$5000,9,FALSE),1),FALSE),0,1))))),1)</f>
        <v>1</v>
      </c>
      <c r="R89" s="12">
        <f>IFERROR(IF(AND(WEEKDAY('Main Template'!R$18)=1,OR(VLOOKUP(TRIM(UPPER(SUBSTITUTE($D89," ",""))),'Cleaned Google Form'!$A$1:$M$5000,3,FALSE)="SMH",VLOOKUP(TRIM(UPPER(SUBSTITUTE($D89," ",""))),'Cleaned Google Form'!$A$1:$M$5000,3,FALSE)="RCH",VLOOKUP(TRIM(UPPER(SUBSTITUTE($D89," ",""))),'Cleaned Google Form'!$A$1:$M$5000,3,FALSE)="BCCA")),0,IF(AND(R$21=1,NOT(VLOOKUP(TRIM(UPPER(SUBSTITUTE($D89," ",""))),'Cleaned Google Form'!$A$1:$M$5000,6,FALSE)="NO")),0,IF(OR(VLOOKUP(TRIM(UPPER(SUBSTITUTE($D89," ",""))),'Cleaned Google Form'!$A$1:$M$5000,8,FALSE)='Main Template'!R$12,VLOOKUP(TRIM(UPPER(SUBSTITUTE($D89," ",""))),'Cleaned Google Form'!$A$1:$M$5000,8,FALSE)='Main Template'!R$13,VLOOKUP(TRIM(UPPER(SUBSTITUTE($D89," ",""))),'Cleaned Google Form'!$A$1:$M$5000,8,FALSE)='Main Template'!R$14,VLOOKUP(TRIM(UPPER(SUBSTITUTE($D89," ",""))),'Cleaned Google Form'!$A$1:$M$5000,8,FALSE)='Main Template'!R$15),0,IF(AND('Main Template'!R$21&gt;=$C$9,'Main Template'!R$19,VLOOKUP(TRIM(UPPER(SUBSTITUTE($D89," ",""))),'Cleaned Google Form'!$A$1:$M$5000,7,FALSE)="YES"),0,IF(IFERROR(FIND('Main Template'!R$17,VLOOKUP(TRIM(UPPER(SUBSTITUTE('Main Template'!$D89," ",""))),'Cleaned Google Form'!$A$1:$M$5000,9,FALSE),1),FALSE),0,1))))),1)</f>
        <v>1</v>
      </c>
      <c r="S89" s="12">
        <f>IFERROR(IF(AND(WEEKDAY('Main Template'!S$18)=1,OR(VLOOKUP(TRIM(UPPER(SUBSTITUTE($D89," ",""))),'Cleaned Google Form'!$A$1:$M$5000,3,FALSE)="SMH",VLOOKUP(TRIM(UPPER(SUBSTITUTE($D89," ",""))),'Cleaned Google Form'!$A$1:$M$5000,3,FALSE)="RCH",VLOOKUP(TRIM(UPPER(SUBSTITUTE($D89," ",""))),'Cleaned Google Form'!$A$1:$M$5000,3,FALSE)="BCCA")),0,IF(AND(S$21=1,NOT(VLOOKUP(TRIM(UPPER(SUBSTITUTE($D89," ",""))),'Cleaned Google Form'!$A$1:$M$5000,6,FALSE)="NO")),0,IF(OR(VLOOKUP(TRIM(UPPER(SUBSTITUTE($D89," ",""))),'Cleaned Google Form'!$A$1:$M$5000,8,FALSE)='Main Template'!S$12,VLOOKUP(TRIM(UPPER(SUBSTITUTE($D89," ",""))),'Cleaned Google Form'!$A$1:$M$5000,8,FALSE)='Main Template'!S$13,VLOOKUP(TRIM(UPPER(SUBSTITUTE($D89," ",""))),'Cleaned Google Form'!$A$1:$M$5000,8,FALSE)='Main Template'!S$14,VLOOKUP(TRIM(UPPER(SUBSTITUTE($D89," ",""))),'Cleaned Google Form'!$A$1:$M$5000,8,FALSE)='Main Template'!S$15),0,IF(AND('Main Template'!S$21&gt;=$C$9,'Main Template'!S$19,VLOOKUP(TRIM(UPPER(SUBSTITUTE($D89," ",""))),'Cleaned Google Form'!$A$1:$M$5000,7,FALSE)="YES"),0,IF(IFERROR(FIND('Main Template'!S$17,VLOOKUP(TRIM(UPPER(SUBSTITUTE('Main Template'!$D89," ",""))),'Cleaned Google Form'!$A$1:$M$5000,9,FALSE),1),FALSE),0,1))))),1)</f>
        <v>1</v>
      </c>
      <c r="T89" s="12">
        <f>IFERROR(IF(AND(WEEKDAY('Main Template'!T$18)=1,OR(VLOOKUP(TRIM(UPPER(SUBSTITUTE($D89," ",""))),'Cleaned Google Form'!$A$1:$M$5000,3,FALSE)="SMH",VLOOKUP(TRIM(UPPER(SUBSTITUTE($D89," ",""))),'Cleaned Google Form'!$A$1:$M$5000,3,FALSE)="RCH",VLOOKUP(TRIM(UPPER(SUBSTITUTE($D89," ",""))),'Cleaned Google Form'!$A$1:$M$5000,3,FALSE)="BCCA")),0,IF(AND(T$21=1,NOT(VLOOKUP(TRIM(UPPER(SUBSTITUTE($D89," ",""))),'Cleaned Google Form'!$A$1:$M$5000,6,FALSE)="NO")),0,IF(OR(VLOOKUP(TRIM(UPPER(SUBSTITUTE($D89," ",""))),'Cleaned Google Form'!$A$1:$M$5000,8,FALSE)='Main Template'!T$12,VLOOKUP(TRIM(UPPER(SUBSTITUTE($D89," ",""))),'Cleaned Google Form'!$A$1:$M$5000,8,FALSE)='Main Template'!T$13,VLOOKUP(TRIM(UPPER(SUBSTITUTE($D89," ",""))),'Cleaned Google Form'!$A$1:$M$5000,8,FALSE)='Main Template'!T$14,VLOOKUP(TRIM(UPPER(SUBSTITUTE($D89," ",""))),'Cleaned Google Form'!$A$1:$M$5000,8,FALSE)='Main Template'!T$15),0,IF(AND('Main Template'!T$21&gt;=$C$9,'Main Template'!T$19,VLOOKUP(TRIM(UPPER(SUBSTITUTE($D89," ",""))),'Cleaned Google Form'!$A$1:$M$5000,7,FALSE)="YES"),0,IF(IFERROR(FIND('Main Template'!T$17,VLOOKUP(TRIM(UPPER(SUBSTITUTE('Main Template'!$D89," ",""))),'Cleaned Google Form'!$A$1:$M$5000,9,FALSE),1),FALSE),0,1))))),1)</f>
        <v>1</v>
      </c>
      <c r="U89" s="12">
        <f>IFERROR(IF(AND(WEEKDAY('Main Template'!U$18)=1,OR(VLOOKUP(TRIM(UPPER(SUBSTITUTE($D89," ",""))),'Cleaned Google Form'!$A$1:$M$5000,3,FALSE)="SMH",VLOOKUP(TRIM(UPPER(SUBSTITUTE($D89," ",""))),'Cleaned Google Form'!$A$1:$M$5000,3,FALSE)="RCH",VLOOKUP(TRIM(UPPER(SUBSTITUTE($D89," ",""))),'Cleaned Google Form'!$A$1:$M$5000,3,FALSE)="BCCA")),0,IF(AND(U$21=1,NOT(VLOOKUP(TRIM(UPPER(SUBSTITUTE($D89," ",""))),'Cleaned Google Form'!$A$1:$M$5000,6,FALSE)="NO")),0,IF(OR(VLOOKUP(TRIM(UPPER(SUBSTITUTE($D89," ",""))),'Cleaned Google Form'!$A$1:$M$5000,8,FALSE)='Main Template'!U$12,VLOOKUP(TRIM(UPPER(SUBSTITUTE($D89," ",""))),'Cleaned Google Form'!$A$1:$M$5000,8,FALSE)='Main Template'!U$13,VLOOKUP(TRIM(UPPER(SUBSTITUTE($D89," ",""))),'Cleaned Google Form'!$A$1:$M$5000,8,FALSE)='Main Template'!U$14,VLOOKUP(TRIM(UPPER(SUBSTITUTE($D89," ",""))),'Cleaned Google Form'!$A$1:$M$5000,8,FALSE)='Main Template'!U$15),0,IF(AND('Main Template'!U$21&gt;=$C$9,'Main Template'!U$19,VLOOKUP(TRIM(UPPER(SUBSTITUTE($D89," ",""))),'Cleaned Google Form'!$A$1:$M$5000,7,FALSE)="YES"),0,IF(IFERROR(FIND('Main Template'!U$17,VLOOKUP(TRIM(UPPER(SUBSTITUTE('Main Template'!$D89," ",""))),'Cleaned Google Form'!$A$1:$M$5000,9,FALSE),1),FALSE),0,1))))),1)</f>
        <v>1</v>
      </c>
      <c r="V89" s="12">
        <f>IFERROR(IF(AND(WEEKDAY('Main Template'!V$18)=1,OR(VLOOKUP(TRIM(UPPER(SUBSTITUTE($D89," ",""))),'Cleaned Google Form'!$A$1:$M$5000,3,FALSE)="SMH",VLOOKUP(TRIM(UPPER(SUBSTITUTE($D89," ",""))),'Cleaned Google Form'!$A$1:$M$5000,3,FALSE)="RCH",VLOOKUP(TRIM(UPPER(SUBSTITUTE($D89," ",""))),'Cleaned Google Form'!$A$1:$M$5000,3,FALSE)="BCCA")),0,IF(AND(V$21=1,NOT(VLOOKUP(TRIM(UPPER(SUBSTITUTE($D89," ",""))),'Cleaned Google Form'!$A$1:$M$5000,6,FALSE)="NO")),0,IF(OR(VLOOKUP(TRIM(UPPER(SUBSTITUTE($D89," ",""))),'Cleaned Google Form'!$A$1:$M$5000,8,FALSE)='Main Template'!V$12,VLOOKUP(TRIM(UPPER(SUBSTITUTE($D89," ",""))),'Cleaned Google Form'!$A$1:$M$5000,8,FALSE)='Main Template'!V$13,VLOOKUP(TRIM(UPPER(SUBSTITUTE($D89," ",""))),'Cleaned Google Form'!$A$1:$M$5000,8,FALSE)='Main Template'!V$14,VLOOKUP(TRIM(UPPER(SUBSTITUTE($D89," ",""))),'Cleaned Google Form'!$A$1:$M$5000,8,FALSE)='Main Template'!V$15),0,IF(AND('Main Template'!V$21&gt;=$C$9,'Main Template'!V$19,VLOOKUP(TRIM(UPPER(SUBSTITUTE($D89," ",""))),'Cleaned Google Form'!$A$1:$M$5000,7,FALSE)="YES"),0,IF(IFERROR(FIND('Main Template'!V$17,VLOOKUP(TRIM(UPPER(SUBSTITUTE('Main Template'!$D89," ",""))),'Cleaned Google Form'!$A$1:$M$5000,9,FALSE),1),FALSE),0,1))))),1)</f>
        <v>1</v>
      </c>
      <c r="W89" s="12">
        <f>IFERROR(IF(AND(WEEKDAY('Main Template'!W$18)=1,OR(VLOOKUP(TRIM(UPPER(SUBSTITUTE($D89," ",""))),'Cleaned Google Form'!$A$1:$M$5000,3,FALSE)="SMH",VLOOKUP(TRIM(UPPER(SUBSTITUTE($D89," ",""))),'Cleaned Google Form'!$A$1:$M$5000,3,FALSE)="RCH",VLOOKUP(TRIM(UPPER(SUBSTITUTE($D89," ",""))),'Cleaned Google Form'!$A$1:$M$5000,3,FALSE)="BCCA")),0,IF(AND(W$21=1,NOT(VLOOKUP(TRIM(UPPER(SUBSTITUTE($D89," ",""))),'Cleaned Google Form'!$A$1:$M$5000,6,FALSE)="NO")),0,IF(OR(VLOOKUP(TRIM(UPPER(SUBSTITUTE($D89," ",""))),'Cleaned Google Form'!$A$1:$M$5000,8,FALSE)='Main Template'!W$12,VLOOKUP(TRIM(UPPER(SUBSTITUTE($D89," ",""))),'Cleaned Google Form'!$A$1:$M$5000,8,FALSE)='Main Template'!W$13,VLOOKUP(TRIM(UPPER(SUBSTITUTE($D89," ",""))),'Cleaned Google Form'!$A$1:$M$5000,8,FALSE)='Main Template'!W$14,VLOOKUP(TRIM(UPPER(SUBSTITUTE($D89," ",""))),'Cleaned Google Form'!$A$1:$M$5000,8,FALSE)='Main Template'!W$15),0,IF(AND('Main Template'!W$21&gt;=$C$9,'Main Template'!W$19,VLOOKUP(TRIM(UPPER(SUBSTITUTE($D89," ",""))),'Cleaned Google Form'!$A$1:$M$5000,7,FALSE)="YES"),0,IF(IFERROR(FIND('Main Template'!W$17,VLOOKUP(TRIM(UPPER(SUBSTITUTE('Main Template'!$D89," ",""))),'Cleaned Google Form'!$A$1:$M$5000,9,FALSE),1),FALSE),0,1))))),1)</f>
        <v>1</v>
      </c>
      <c r="X89" s="12">
        <f>IFERROR(IF(AND(WEEKDAY('Main Template'!X$18)=1,OR(VLOOKUP(TRIM(UPPER(SUBSTITUTE($D89," ",""))),'Cleaned Google Form'!$A$1:$M$5000,3,FALSE)="SMH",VLOOKUP(TRIM(UPPER(SUBSTITUTE($D89," ",""))),'Cleaned Google Form'!$A$1:$M$5000,3,FALSE)="RCH",VLOOKUP(TRIM(UPPER(SUBSTITUTE($D89," ",""))),'Cleaned Google Form'!$A$1:$M$5000,3,FALSE)="BCCA")),0,IF(AND(X$21=1,NOT(VLOOKUP(TRIM(UPPER(SUBSTITUTE($D89," ",""))),'Cleaned Google Form'!$A$1:$M$5000,6,FALSE)="NO")),0,IF(OR(VLOOKUP(TRIM(UPPER(SUBSTITUTE($D89," ",""))),'Cleaned Google Form'!$A$1:$M$5000,8,FALSE)='Main Template'!X$12,VLOOKUP(TRIM(UPPER(SUBSTITUTE($D89," ",""))),'Cleaned Google Form'!$A$1:$M$5000,8,FALSE)='Main Template'!X$13,VLOOKUP(TRIM(UPPER(SUBSTITUTE($D89," ",""))),'Cleaned Google Form'!$A$1:$M$5000,8,FALSE)='Main Template'!X$14,VLOOKUP(TRIM(UPPER(SUBSTITUTE($D89," ",""))),'Cleaned Google Form'!$A$1:$M$5000,8,FALSE)='Main Template'!X$15),0,IF(AND('Main Template'!X$21&gt;=$C$9,'Main Template'!X$19,VLOOKUP(TRIM(UPPER(SUBSTITUTE($D89," ",""))),'Cleaned Google Form'!$A$1:$M$5000,7,FALSE)="YES"),0,IF(IFERROR(FIND('Main Template'!X$17,VLOOKUP(TRIM(UPPER(SUBSTITUTE('Main Template'!$D89," ",""))),'Cleaned Google Form'!$A$1:$M$5000,9,FALSE),1),FALSE),0,1))))),1)</f>
        <v>1</v>
      </c>
      <c r="Y89" s="12">
        <f>IFERROR(IF(AND(WEEKDAY('Main Template'!Y$18)=1,OR(VLOOKUP(TRIM(UPPER(SUBSTITUTE($D89," ",""))),'Cleaned Google Form'!$A$1:$M$5000,3,FALSE)="SMH",VLOOKUP(TRIM(UPPER(SUBSTITUTE($D89," ",""))),'Cleaned Google Form'!$A$1:$M$5000,3,FALSE)="RCH",VLOOKUP(TRIM(UPPER(SUBSTITUTE($D89," ",""))),'Cleaned Google Form'!$A$1:$M$5000,3,FALSE)="BCCA")),0,IF(AND(Y$21=1,NOT(VLOOKUP(TRIM(UPPER(SUBSTITUTE($D89," ",""))),'Cleaned Google Form'!$A$1:$M$5000,6,FALSE)="NO")),0,IF(OR(VLOOKUP(TRIM(UPPER(SUBSTITUTE($D89," ",""))),'Cleaned Google Form'!$A$1:$M$5000,8,FALSE)='Main Template'!Y$12,VLOOKUP(TRIM(UPPER(SUBSTITUTE($D89," ",""))),'Cleaned Google Form'!$A$1:$M$5000,8,FALSE)='Main Template'!Y$13,VLOOKUP(TRIM(UPPER(SUBSTITUTE($D89," ",""))),'Cleaned Google Form'!$A$1:$M$5000,8,FALSE)='Main Template'!Y$14,VLOOKUP(TRIM(UPPER(SUBSTITUTE($D89," ",""))),'Cleaned Google Form'!$A$1:$M$5000,8,FALSE)='Main Template'!Y$15),0,IF(AND('Main Template'!Y$21&gt;=$C$9,'Main Template'!Y$19,VLOOKUP(TRIM(UPPER(SUBSTITUTE($D89," ",""))),'Cleaned Google Form'!$A$1:$M$5000,7,FALSE)="YES"),0,IF(IFERROR(FIND('Main Template'!Y$17,VLOOKUP(TRIM(UPPER(SUBSTITUTE('Main Template'!$D89," ",""))),'Cleaned Google Form'!$A$1:$M$5000,9,FALSE),1),FALSE),0,1))))),1)</f>
        <v>1</v>
      </c>
      <c r="Z89" s="12">
        <f>IFERROR(IF(AND(WEEKDAY('Main Template'!Z$18)=1,OR(VLOOKUP(TRIM(UPPER(SUBSTITUTE($D89," ",""))),'Cleaned Google Form'!$A$1:$M$5000,3,FALSE)="SMH",VLOOKUP(TRIM(UPPER(SUBSTITUTE($D89," ",""))),'Cleaned Google Form'!$A$1:$M$5000,3,FALSE)="RCH",VLOOKUP(TRIM(UPPER(SUBSTITUTE($D89," ",""))),'Cleaned Google Form'!$A$1:$M$5000,3,FALSE)="BCCA")),0,IF(AND(Z$21=1,NOT(VLOOKUP(TRIM(UPPER(SUBSTITUTE($D89," ",""))),'Cleaned Google Form'!$A$1:$M$5000,6,FALSE)="NO")),0,IF(OR(VLOOKUP(TRIM(UPPER(SUBSTITUTE($D89," ",""))),'Cleaned Google Form'!$A$1:$M$5000,8,FALSE)='Main Template'!Z$12,VLOOKUP(TRIM(UPPER(SUBSTITUTE($D89," ",""))),'Cleaned Google Form'!$A$1:$M$5000,8,FALSE)='Main Template'!Z$13,VLOOKUP(TRIM(UPPER(SUBSTITUTE($D89," ",""))),'Cleaned Google Form'!$A$1:$M$5000,8,FALSE)='Main Template'!Z$14,VLOOKUP(TRIM(UPPER(SUBSTITUTE($D89," ",""))),'Cleaned Google Form'!$A$1:$M$5000,8,FALSE)='Main Template'!Z$15),0,IF(AND('Main Template'!Z$21&gt;=$C$9,'Main Template'!Z$19,VLOOKUP(TRIM(UPPER(SUBSTITUTE($D89," ",""))),'Cleaned Google Form'!$A$1:$M$5000,7,FALSE)="YES"),0,IF(IFERROR(FIND('Main Template'!Z$17,VLOOKUP(TRIM(UPPER(SUBSTITUTE('Main Template'!$D89," ",""))),'Cleaned Google Form'!$A$1:$M$5000,9,FALSE),1),FALSE),0,1))))),1)</f>
        <v>1</v>
      </c>
      <c r="AA89" s="12">
        <f>IFERROR(IF(AND(WEEKDAY('Main Template'!AA$18)=1,OR(VLOOKUP(TRIM(UPPER(SUBSTITUTE($D89," ",""))),'Cleaned Google Form'!$A$1:$M$5000,3,FALSE)="SMH",VLOOKUP(TRIM(UPPER(SUBSTITUTE($D89," ",""))),'Cleaned Google Form'!$A$1:$M$5000,3,FALSE)="RCH",VLOOKUP(TRIM(UPPER(SUBSTITUTE($D89," ",""))),'Cleaned Google Form'!$A$1:$M$5000,3,FALSE)="BCCA")),0,IF(AND(AA$21=1,NOT(VLOOKUP(TRIM(UPPER(SUBSTITUTE($D89," ",""))),'Cleaned Google Form'!$A$1:$M$5000,6,FALSE)="NO")),0,IF(OR(VLOOKUP(TRIM(UPPER(SUBSTITUTE($D89," ",""))),'Cleaned Google Form'!$A$1:$M$5000,8,FALSE)='Main Template'!AA$12,VLOOKUP(TRIM(UPPER(SUBSTITUTE($D89," ",""))),'Cleaned Google Form'!$A$1:$M$5000,8,FALSE)='Main Template'!AA$13,VLOOKUP(TRIM(UPPER(SUBSTITUTE($D89," ",""))),'Cleaned Google Form'!$A$1:$M$5000,8,FALSE)='Main Template'!AA$14,VLOOKUP(TRIM(UPPER(SUBSTITUTE($D89," ",""))),'Cleaned Google Form'!$A$1:$M$5000,8,FALSE)='Main Template'!AA$15),0,IF(AND('Main Template'!AA$21&gt;=$C$9,'Main Template'!AA$19,VLOOKUP(TRIM(UPPER(SUBSTITUTE($D89," ",""))),'Cleaned Google Form'!$A$1:$M$5000,7,FALSE)="YES"),0,IF(IFERROR(FIND('Main Template'!AA$17,VLOOKUP(TRIM(UPPER(SUBSTITUTE('Main Template'!$D89," ",""))),'Cleaned Google Form'!$A$1:$M$5000,9,FALSE),1),FALSE),0,1))))),1)</f>
        <v>1</v>
      </c>
      <c r="AB89" s="12">
        <f>IFERROR(IF(AND(WEEKDAY('Main Template'!AB$18)=1,OR(VLOOKUP(TRIM(UPPER(SUBSTITUTE($D89," ",""))),'Cleaned Google Form'!$A$1:$M$5000,3,FALSE)="SMH",VLOOKUP(TRIM(UPPER(SUBSTITUTE($D89," ",""))),'Cleaned Google Form'!$A$1:$M$5000,3,FALSE)="RCH",VLOOKUP(TRIM(UPPER(SUBSTITUTE($D89," ",""))),'Cleaned Google Form'!$A$1:$M$5000,3,FALSE)="BCCA")),0,IF(AND(AB$21=1,NOT(VLOOKUP(TRIM(UPPER(SUBSTITUTE($D89," ",""))),'Cleaned Google Form'!$A$1:$M$5000,6,FALSE)="NO")),0,IF(OR(VLOOKUP(TRIM(UPPER(SUBSTITUTE($D89," ",""))),'Cleaned Google Form'!$A$1:$M$5000,8,FALSE)='Main Template'!AB$12,VLOOKUP(TRIM(UPPER(SUBSTITUTE($D89," ",""))),'Cleaned Google Form'!$A$1:$M$5000,8,FALSE)='Main Template'!AB$13,VLOOKUP(TRIM(UPPER(SUBSTITUTE($D89," ",""))),'Cleaned Google Form'!$A$1:$M$5000,8,FALSE)='Main Template'!AB$14,VLOOKUP(TRIM(UPPER(SUBSTITUTE($D89," ",""))),'Cleaned Google Form'!$A$1:$M$5000,8,FALSE)='Main Template'!AB$15),0,IF(AND('Main Template'!AB$21&gt;=$C$9,'Main Template'!AB$19,VLOOKUP(TRIM(UPPER(SUBSTITUTE($D89," ",""))),'Cleaned Google Form'!$A$1:$M$5000,7,FALSE)="YES"),0,IF(IFERROR(FIND('Main Template'!AB$17,VLOOKUP(TRIM(UPPER(SUBSTITUTE('Main Template'!$D89," ",""))),'Cleaned Google Form'!$A$1:$M$5000,9,FALSE),1),FALSE),0,1))))),1)</f>
        <v>1</v>
      </c>
      <c r="AC89" s="12">
        <f>IFERROR(IF(AND(WEEKDAY('Main Template'!AC$18)=1,OR(VLOOKUP(TRIM(UPPER(SUBSTITUTE($D89," ",""))),'Cleaned Google Form'!$A$1:$M$5000,3,FALSE)="SMH",VLOOKUP(TRIM(UPPER(SUBSTITUTE($D89," ",""))),'Cleaned Google Form'!$A$1:$M$5000,3,FALSE)="RCH",VLOOKUP(TRIM(UPPER(SUBSTITUTE($D89," ",""))),'Cleaned Google Form'!$A$1:$M$5000,3,FALSE)="BCCA")),0,IF(AND(AC$21=1,NOT(VLOOKUP(TRIM(UPPER(SUBSTITUTE($D89," ",""))),'Cleaned Google Form'!$A$1:$M$5000,6,FALSE)="NO")),0,IF(OR(VLOOKUP(TRIM(UPPER(SUBSTITUTE($D89," ",""))),'Cleaned Google Form'!$A$1:$M$5000,8,FALSE)='Main Template'!AC$12,VLOOKUP(TRIM(UPPER(SUBSTITUTE($D89," ",""))),'Cleaned Google Form'!$A$1:$M$5000,8,FALSE)='Main Template'!AC$13,VLOOKUP(TRIM(UPPER(SUBSTITUTE($D89," ",""))),'Cleaned Google Form'!$A$1:$M$5000,8,FALSE)='Main Template'!AC$14,VLOOKUP(TRIM(UPPER(SUBSTITUTE($D89," ",""))),'Cleaned Google Form'!$A$1:$M$5000,8,FALSE)='Main Template'!AC$15),0,IF(AND('Main Template'!AC$21&gt;=$C$9,'Main Template'!AC$19,VLOOKUP(TRIM(UPPER(SUBSTITUTE($D89," ",""))),'Cleaned Google Form'!$A$1:$M$5000,7,FALSE)="YES"),0,IF(IFERROR(FIND('Main Template'!AC$17,VLOOKUP(TRIM(UPPER(SUBSTITUTE('Main Template'!$D89," ",""))),'Cleaned Google Form'!$A$1:$M$5000,9,FALSE),1),FALSE),0,1))))),1)</f>
        <v>1</v>
      </c>
      <c r="AD89" s="12">
        <f>IFERROR(IF(AND(WEEKDAY('Main Template'!AD$18)=1,OR(VLOOKUP(TRIM(UPPER(SUBSTITUTE($D89," ",""))),'Cleaned Google Form'!$A$1:$M$5000,3,FALSE)="SMH",VLOOKUP(TRIM(UPPER(SUBSTITUTE($D89," ",""))),'Cleaned Google Form'!$A$1:$M$5000,3,FALSE)="RCH",VLOOKUP(TRIM(UPPER(SUBSTITUTE($D89," ",""))),'Cleaned Google Form'!$A$1:$M$5000,3,FALSE)="BCCA")),0,IF(AND(AD$21=1,NOT(VLOOKUP(TRIM(UPPER(SUBSTITUTE($D89," ",""))),'Cleaned Google Form'!$A$1:$M$5000,6,FALSE)="NO")),0,IF(OR(VLOOKUP(TRIM(UPPER(SUBSTITUTE($D89," ",""))),'Cleaned Google Form'!$A$1:$M$5000,8,FALSE)='Main Template'!AD$12,VLOOKUP(TRIM(UPPER(SUBSTITUTE($D89," ",""))),'Cleaned Google Form'!$A$1:$M$5000,8,FALSE)='Main Template'!AD$13,VLOOKUP(TRIM(UPPER(SUBSTITUTE($D89," ",""))),'Cleaned Google Form'!$A$1:$M$5000,8,FALSE)='Main Template'!AD$14,VLOOKUP(TRIM(UPPER(SUBSTITUTE($D89," ",""))),'Cleaned Google Form'!$A$1:$M$5000,8,FALSE)='Main Template'!AD$15),0,IF(AND('Main Template'!AD$21&gt;=$C$9,'Main Template'!AD$19,VLOOKUP(TRIM(UPPER(SUBSTITUTE($D89," ",""))),'Cleaned Google Form'!$A$1:$M$5000,7,FALSE)="YES"),0,IF(IFERROR(FIND('Main Template'!AD$17,VLOOKUP(TRIM(UPPER(SUBSTITUTE('Main Template'!$D89," ",""))),'Cleaned Google Form'!$A$1:$M$5000,9,FALSE),1),FALSE),0,1))))),1)</f>
        <v>1</v>
      </c>
      <c r="AE89" s="12">
        <f>IFERROR(IF(AND(WEEKDAY('Main Template'!AE$18)=1,OR(VLOOKUP(TRIM(UPPER(SUBSTITUTE($D89," ",""))),'Cleaned Google Form'!$A$1:$M$5000,3,FALSE)="SMH",VLOOKUP(TRIM(UPPER(SUBSTITUTE($D89," ",""))),'Cleaned Google Form'!$A$1:$M$5000,3,FALSE)="RCH",VLOOKUP(TRIM(UPPER(SUBSTITUTE($D89," ",""))),'Cleaned Google Form'!$A$1:$M$5000,3,FALSE)="BCCA")),0,IF(AND(AE$21=1,NOT(VLOOKUP(TRIM(UPPER(SUBSTITUTE($D89," ",""))),'Cleaned Google Form'!$A$1:$M$5000,6,FALSE)="NO")),0,IF(OR(VLOOKUP(TRIM(UPPER(SUBSTITUTE($D89," ",""))),'Cleaned Google Form'!$A$1:$M$5000,8,FALSE)='Main Template'!AE$12,VLOOKUP(TRIM(UPPER(SUBSTITUTE($D89," ",""))),'Cleaned Google Form'!$A$1:$M$5000,8,FALSE)='Main Template'!AE$13,VLOOKUP(TRIM(UPPER(SUBSTITUTE($D89," ",""))),'Cleaned Google Form'!$A$1:$M$5000,8,FALSE)='Main Template'!AE$14,VLOOKUP(TRIM(UPPER(SUBSTITUTE($D89," ",""))),'Cleaned Google Form'!$A$1:$M$5000,8,FALSE)='Main Template'!AE$15),0,IF(AND('Main Template'!AE$21&gt;=$C$9,'Main Template'!AE$19,VLOOKUP(TRIM(UPPER(SUBSTITUTE($D89," ",""))),'Cleaned Google Form'!$A$1:$M$5000,7,FALSE)="YES"),0,IF(IFERROR(FIND('Main Template'!AE$17,VLOOKUP(TRIM(UPPER(SUBSTITUTE('Main Template'!$D89," ",""))),'Cleaned Google Form'!$A$1:$M$5000,9,FALSE),1),FALSE),0,1))))),1)</f>
        <v>1</v>
      </c>
      <c r="AF89" s="12">
        <f>IFERROR(IF(AND(WEEKDAY('Main Template'!AF$18)=1,OR(VLOOKUP(TRIM(UPPER(SUBSTITUTE($D89," ",""))),'Cleaned Google Form'!$A$1:$M$5000,3,FALSE)="SMH",VLOOKUP(TRIM(UPPER(SUBSTITUTE($D89," ",""))),'Cleaned Google Form'!$A$1:$M$5000,3,FALSE)="RCH",VLOOKUP(TRIM(UPPER(SUBSTITUTE($D89," ",""))),'Cleaned Google Form'!$A$1:$M$5000,3,FALSE)="BCCA")),0,IF(AND(AF$21=1,NOT(VLOOKUP(TRIM(UPPER(SUBSTITUTE($D89," ",""))),'Cleaned Google Form'!$A$1:$M$5000,6,FALSE)="NO")),0,IF(OR(VLOOKUP(TRIM(UPPER(SUBSTITUTE($D89," ",""))),'Cleaned Google Form'!$A$1:$M$5000,8,FALSE)='Main Template'!AF$12,VLOOKUP(TRIM(UPPER(SUBSTITUTE($D89," ",""))),'Cleaned Google Form'!$A$1:$M$5000,8,FALSE)='Main Template'!AF$13,VLOOKUP(TRIM(UPPER(SUBSTITUTE($D89," ",""))),'Cleaned Google Form'!$A$1:$M$5000,8,FALSE)='Main Template'!AF$14,VLOOKUP(TRIM(UPPER(SUBSTITUTE($D89," ",""))),'Cleaned Google Form'!$A$1:$M$5000,8,FALSE)='Main Template'!AF$15),0,IF(AND('Main Template'!AF$21&gt;=$C$9,'Main Template'!AF$19,VLOOKUP(TRIM(UPPER(SUBSTITUTE($D89," ",""))),'Cleaned Google Form'!$A$1:$M$5000,7,FALSE)="YES"),0,IF(IFERROR(FIND('Main Template'!AF$17,VLOOKUP(TRIM(UPPER(SUBSTITUTE('Main Template'!$D89," ",""))),'Cleaned Google Form'!$A$1:$M$5000,9,FALSE),1),FALSE),0,1))))),1)</f>
        <v>1</v>
      </c>
      <c r="AG89" s="12">
        <f>IFERROR(IF(AND(WEEKDAY('Main Template'!AG$18)=1,OR(VLOOKUP(TRIM(UPPER(SUBSTITUTE($D89," ",""))),'Cleaned Google Form'!$A$1:$M$5000,3,FALSE)="SMH",VLOOKUP(TRIM(UPPER(SUBSTITUTE($D89," ",""))),'Cleaned Google Form'!$A$1:$M$5000,3,FALSE)="RCH",VLOOKUP(TRIM(UPPER(SUBSTITUTE($D89," ",""))),'Cleaned Google Form'!$A$1:$M$5000,3,FALSE)="BCCA")),0,IF(AND(AG$21=1,NOT(VLOOKUP(TRIM(UPPER(SUBSTITUTE($D89," ",""))),'Cleaned Google Form'!$A$1:$M$5000,6,FALSE)="NO")),0,IF(OR(VLOOKUP(TRIM(UPPER(SUBSTITUTE($D89," ",""))),'Cleaned Google Form'!$A$1:$M$5000,8,FALSE)='Main Template'!AG$12,VLOOKUP(TRIM(UPPER(SUBSTITUTE($D89," ",""))),'Cleaned Google Form'!$A$1:$M$5000,8,FALSE)='Main Template'!AG$13,VLOOKUP(TRIM(UPPER(SUBSTITUTE($D89," ",""))),'Cleaned Google Form'!$A$1:$M$5000,8,FALSE)='Main Template'!AG$14,VLOOKUP(TRIM(UPPER(SUBSTITUTE($D89," ",""))),'Cleaned Google Form'!$A$1:$M$5000,8,FALSE)='Main Template'!AG$15),0,IF(AND('Main Template'!AG$21&gt;=$C$9,'Main Template'!AG$19,VLOOKUP(TRIM(UPPER(SUBSTITUTE($D89," ",""))),'Cleaned Google Form'!$A$1:$M$5000,7,FALSE)="YES"),0,IF(IFERROR(FIND('Main Template'!AG$17,VLOOKUP(TRIM(UPPER(SUBSTITUTE('Main Template'!$D89," ",""))),'Cleaned Google Form'!$A$1:$M$5000,9,FALSE),1),FALSE),0,1))))),1)</f>
        <v>1</v>
      </c>
      <c r="AH89" s="12">
        <f>IFERROR(IF(AND(WEEKDAY('Main Template'!AH$18)=1,OR(VLOOKUP(TRIM(UPPER(SUBSTITUTE($D89," ",""))),'Cleaned Google Form'!$A$1:$M$5000,3,FALSE)="SMH",VLOOKUP(TRIM(UPPER(SUBSTITUTE($D89," ",""))),'Cleaned Google Form'!$A$1:$M$5000,3,FALSE)="RCH",VLOOKUP(TRIM(UPPER(SUBSTITUTE($D89," ",""))),'Cleaned Google Form'!$A$1:$M$5000,3,FALSE)="BCCA")),0,IF(AND(AH$21=1,NOT(VLOOKUP(TRIM(UPPER(SUBSTITUTE($D89," ",""))),'Cleaned Google Form'!$A$1:$M$5000,6,FALSE)="NO")),0,IF(OR(VLOOKUP(TRIM(UPPER(SUBSTITUTE($D89," ",""))),'Cleaned Google Form'!$A$1:$M$5000,8,FALSE)='Main Template'!AH$12,VLOOKUP(TRIM(UPPER(SUBSTITUTE($D89," ",""))),'Cleaned Google Form'!$A$1:$M$5000,8,FALSE)='Main Template'!AH$13,VLOOKUP(TRIM(UPPER(SUBSTITUTE($D89," ",""))),'Cleaned Google Form'!$A$1:$M$5000,8,FALSE)='Main Template'!AH$14,VLOOKUP(TRIM(UPPER(SUBSTITUTE($D89," ",""))),'Cleaned Google Form'!$A$1:$M$5000,8,FALSE)='Main Template'!AH$15),0,IF(AND('Main Template'!AH$21&gt;=$C$9,'Main Template'!AH$19,VLOOKUP(TRIM(UPPER(SUBSTITUTE($D89," ",""))),'Cleaned Google Form'!$A$1:$M$5000,7,FALSE)="YES"),0,IF(IFERROR(FIND('Main Template'!AH$17,VLOOKUP(TRIM(UPPER(SUBSTITUTE('Main Template'!$D89," ",""))),'Cleaned Google Form'!$A$1:$M$5000,9,FALSE),1),FALSE),0,1))))),1)</f>
        <v>1</v>
      </c>
      <c r="AI89" s="12">
        <f>IFERROR(IF(AND(WEEKDAY('Main Template'!AI$18)=1,OR(VLOOKUP(TRIM(UPPER(SUBSTITUTE($D89," ",""))),'Cleaned Google Form'!$A$1:$M$5000,3,FALSE)="SMH",VLOOKUP(TRIM(UPPER(SUBSTITUTE($D89," ",""))),'Cleaned Google Form'!$A$1:$M$5000,3,FALSE)="RCH",VLOOKUP(TRIM(UPPER(SUBSTITUTE($D89," ",""))),'Cleaned Google Form'!$A$1:$M$5000,3,FALSE)="BCCA")),0,IF(AND(AI$21=1,NOT(VLOOKUP(TRIM(UPPER(SUBSTITUTE($D89," ",""))),'Cleaned Google Form'!$A$1:$M$5000,6,FALSE)="NO")),0,IF(OR(VLOOKUP(TRIM(UPPER(SUBSTITUTE($D89," ",""))),'Cleaned Google Form'!$A$1:$M$5000,8,FALSE)='Main Template'!AI$12,VLOOKUP(TRIM(UPPER(SUBSTITUTE($D89," ",""))),'Cleaned Google Form'!$A$1:$M$5000,8,FALSE)='Main Template'!AI$13,VLOOKUP(TRIM(UPPER(SUBSTITUTE($D89," ",""))),'Cleaned Google Form'!$A$1:$M$5000,8,FALSE)='Main Template'!AI$14,VLOOKUP(TRIM(UPPER(SUBSTITUTE($D89," ",""))),'Cleaned Google Form'!$A$1:$M$5000,8,FALSE)='Main Template'!AI$15),0,IF(AND('Main Template'!AI$21&gt;=$C$9,'Main Template'!AI$19,VLOOKUP(TRIM(UPPER(SUBSTITUTE($D89," ",""))),'Cleaned Google Form'!$A$1:$M$5000,7,FALSE)="YES"),0,IF(IFERROR(FIND('Main Template'!AI$17,VLOOKUP(TRIM(UPPER(SUBSTITUTE('Main Template'!$D89," ",""))),'Cleaned Google Form'!$A$1:$M$5000,9,FALSE),1),FALSE),0,1))))),1)</f>
        <v>1</v>
      </c>
      <c r="AJ89" s="12">
        <f>IFERROR(IF(AND(WEEKDAY('Main Template'!AJ$18)=1,OR(VLOOKUP(TRIM(UPPER(SUBSTITUTE($D89," ",""))),'Cleaned Google Form'!$A$1:$M$5000,3,FALSE)="SMH",VLOOKUP(TRIM(UPPER(SUBSTITUTE($D89," ",""))),'Cleaned Google Form'!$A$1:$M$5000,3,FALSE)="RCH",VLOOKUP(TRIM(UPPER(SUBSTITUTE($D89," ",""))),'Cleaned Google Form'!$A$1:$M$5000,3,FALSE)="BCCA")),0,IF(AND(AJ$21=1,NOT(VLOOKUP(TRIM(UPPER(SUBSTITUTE($D89," ",""))),'Cleaned Google Form'!$A$1:$M$5000,6,FALSE)="NO")),0,IF(OR(VLOOKUP(TRIM(UPPER(SUBSTITUTE($D89," ",""))),'Cleaned Google Form'!$A$1:$M$5000,8,FALSE)='Main Template'!AJ$12,VLOOKUP(TRIM(UPPER(SUBSTITUTE($D89," ",""))),'Cleaned Google Form'!$A$1:$M$5000,8,FALSE)='Main Template'!AJ$13,VLOOKUP(TRIM(UPPER(SUBSTITUTE($D89," ",""))),'Cleaned Google Form'!$A$1:$M$5000,8,FALSE)='Main Template'!AJ$14,VLOOKUP(TRIM(UPPER(SUBSTITUTE($D89," ",""))),'Cleaned Google Form'!$A$1:$M$5000,8,FALSE)='Main Template'!AJ$15),0,IF(AND('Main Template'!AJ$21&gt;=$C$9,'Main Template'!AJ$19,VLOOKUP(TRIM(UPPER(SUBSTITUTE($D89," ",""))),'Cleaned Google Form'!$A$1:$M$5000,7,FALSE)="YES"),0,IF(IFERROR(FIND('Main Template'!AJ$17,VLOOKUP(TRIM(UPPER(SUBSTITUTE('Main Template'!$D89," ",""))),'Cleaned Google Form'!$A$1:$M$5000,9,FALSE),1),FALSE),0,1))))),1)</f>
        <v>1</v>
      </c>
      <c r="AK89" s="12">
        <f>IFERROR(IF(AND(WEEKDAY('Main Template'!AK$18)=1,OR(VLOOKUP(TRIM(UPPER(SUBSTITUTE($D89," ",""))),'Cleaned Google Form'!$A$1:$M$5000,3,FALSE)="SMH",VLOOKUP(TRIM(UPPER(SUBSTITUTE($D89," ",""))),'Cleaned Google Form'!$A$1:$M$5000,3,FALSE)="RCH",VLOOKUP(TRIM(UPPER(SUBSTITUTE($D89," ",""))),'Cleaned Google Form'!$A$1:$M$5000,3,FALSE)="BCCA")),0,IF(AND(AK$21=1,NOT(VLOOKUP(TRIM(UPPER(SUBSTITUTE($D89," ",""))),'Cleaned Google Form'!$A$1:$M$5000,6,FALSE)="NO")),0,IF(OR(VLOOKUP(TRIM(UPPER(SUBSTITUTE($D89," ",""))),'Cleaned Google Form'!$A$1:$M$5000,8,FALSE)='Main Template'!AK$12,VLOOKUP(TRIM(UPPER(SUBSTITUTE($D89," ",""))),'Cleaned Google Form'!$A$1:$M$5000,8,FALSE)='Main Template'!AK$13,VLOOKUP(TRIM(UPPER(SUBSTITUTE($D89," ",""))),'Cleaned Google Form'!$A$1:$M$5000,8,FALSE)='Main Template'!AK$14,VLOOKUP(TRIM(UPPER(SUBSTITUTE($D89," ",""))),'Cleaned Google Form'!$A$1:$M$5000,8,FALSE)='Main Template'!AK$15),0,IF(AND('Main Template'!AK$21&gt;=$C$9,'Main Template'!AK$19,VLOOKUP(TRIM(UPPER(SUBSTITUTE($D89," ",""))),'Cleaned Google Form'!$A$1:$M$5000,7,FALSE)="YES"),0,IF(IFERROR(FIND('Main Template'!AK$17,VLOOKUP(TRIM(UPPER(SUBSTITUTE('Main Template'!$D89," ",""))),'Cleaned Google Form'!$A$1:$M$5000,9,FALSE),1),FALSE),0,1))))),1)</f>
        <v>1</v>
      </c>
      <c r="AL89" s="12">
        <f>IFERROR(IF(AND(WEEKDAY('Main Template'!AL$18)=1,OR(VLOOKUP(TRIM(UPPER(SUBSTITUTE($D89," ",""))),'Cleaned Google Form'!$A$1:$M$5000,3,FALSE)="SMH",VLOOKUP(TRIM(UPPER(SUBSTITUTE($D89," ",""))),'Cleaned Google Form'!$A$1:$M$5000,3,FALSE)="RCH",VLOOKUP(TRIM(UPPER(SUBSTITUTE($D89," ",""))),'Cleaned Google Form'!$A$1:$M$5000,3,FALSE)="BCCA")),0,IF(AND(AL$21=1,NOT(VLOOKUP(TRIM(UPPER(SUBSTITUTE($D89," ",""))),'Cleaned Google Form'!$A$1:$M$5000,6,FALSE)="NO")),0,IF(OR(VLOOKUP(TRIM(UPPER(SUBSTITUTE($D89," ",""))),'Cleaned Google Form'!$A$1:$M$5000,8,FALSE)='Main Template'!AL$12,VLOOKUP(TRIM(UPPER(SUBSTITUTE($D89," ",""))),'Cleaned Google Form'!$A$1:$M$5000,8,FALSE)='Main Template'!AL$13,VLOOKUP(TRIM(UPPER(SUBSTITUTE($D89," ",""))),'Cleaned Google Form'!$A$1:$M$5000,8,FALSE)='Main Template'!AL$14,VLOOKUP(TRIM(UPPER(SUBSTITUTE($D89," ",""))),'Cleaned Google Form'!$A$1:$M$5000,8,FALSE)='Main Template'!AL$15),0,IF(AND('Main Template'!AL$21&gt;=$C$9,'Main Template'!AL$19,VLOOKUP(TRIM(UPPER(SUBSTITUTE($D89," ",""))),'Cleaned Google Form'!$A$1:$M$5000,7,FALSE)="YES"),0,IF(IFERROR(FIND('Main Template'!AL$17,VLOOKUP(TRIM(UPPER(SUBSTITUTE('Main Template'!$D89," ",""))),'Cleaned Google Form'!$A$1:$M$5000,9,FALSE),1),FALSE),0,1))))),1)</f>
        <v>1</v>
      </c>
      <c r="AM89" s="12">
        <f>IFERROR(IF(AND(WEEKDAY('Main Template'!AM$18)=1,OR(VLOOKUP(TRIM(UPPER(SUBSTITUTE($D89," ",""))),'Cleaned Google Form'!$A$1:$M$5000,3,FALSE)="SMH",VLOOKUP(TRIM(UPPER(SUBSTITUTE($D89," ",""))),'Cleaned Google Form'!$A$1:$M$5000,3,FALSE)="RCH",VLOOKUP(TRIM(UPPER(SUBSTITUTE($D89," ",""))),'Cleaned Google Form'!$A$1:$M$5000,3,FALSE)="BCCA")),0,IF(AND(AM$21=1,NOT(VLOOKUP(TRIM(UPPER(SUBSTITUTE($D89," ",""))),'Cleaned Google Form'!$A$1:$M$5000,6,FALSE)="NO")),0,IF(OR(VLOOKUP(TRIM(UPPER(SUBSTITUTE($D89," ",""))),'Cleaned Google Form'!$A$1:$M$5000,8,FALSE)='Main Template'!AM$12,VLOOKUP(TRIM(UPPER(SUBSTITUTE($D89," ",""))),'Cleaned Google Form'!$A$1:$M$5000,8,FALSE)='Main Template'!AM$13,VLOOKUP(TRIM(UPPER(SUBSTITUTE($D89," ",""))),'Cleaned Google Form'!$A$1:$M$5000,8,FALSE)='Main Template'!AM$14,VLOOKUP(TRIM(UPPER(SUBSTITUTE($D89," ",""))),'Cleaned Google Form'!$A$1:$M$5000,8,FALSE)='Main Template'!AM$15),0,IF(AND('Main Template'!AM$21&gt;=$C$9,'Main Template'!AM$19,VLOOKUP(TRIM(UPPER(SUBSTITUTE($D89," ",""))),'Cleaned Google Form'!$A$1:$M$5000,7,FALSE)="YES"),0,IF(IFERROR(FIND('Main Template'!AM$17,VLOOKUP(TRIM(UPPER(SUBSTITUTE('Main Template'!$D89," ",""))),'Cleaned Google Form'!$A$1:$M$5000,9,FALSE),1),FALSE),0,1))))),1)</f>
        <v>1</v>
      </c>
      <c r="AN89" s="12">
        <f>IFERROR(IF(AND(WEEKDAY('Main Template'!AN$18)=1,OR(VLOOKUP(TRIM(UPPER(SUBSTITUTE($D89," ",""))),'Cleaned Google Form'!$A$1:$M$5000,3,FALSE)="SMH",VLOOKUP(TRIM(UPPER(SUBSTITUTE($D89," ",""))),'Cleaned Google Form'!$A$1:$M$5000,3,FALSE)="RCH",VLOOKUP(TRIM(UPPER(SUBSTITUTE($D89," ",""))),'Cleaned Google Form'!$A$1:$M$5000,3,FALSE)="BCCA")),0,IF(AND(AN$21=1,NOT(VLOOKUP(TRIM(UPPER(SUBSTITUTE($D89," ",""))),'Cleaned Google Form'!$A$1:$M$5000,6,FALSE)="NO")),0,IF(OR(VLOOKUP(TRIM(UPPER(SUBSTITUTE($D89," ",""))),'Cleaned Google Form'!$A$1:$M$5000,8,FALSE)='Main Template'!AN$12,VLOOKUP(TRIM(UPPER(SUBSTITUTE($D89," ",""))),'Cleaned Google Form'!$A$1:$M$5000,8,FALSE)='Main Template'!AN$13,VLOOKUP(TRIM(UPPER(SUBSTITUTE($D89," ",""))),'Cleaned Google Form'!$A$1:$M$5000,8,FALSE)='Main Template'!AN$14,VLOOKUP(TRIM(UPPER(SUBSTITUTE($D89," ",""))),'Cleaned Google Form'!$A$1:$M$5000,8,FALSE)='Main Template'!AN$15),0,IF(AND('Main Template'!AN$21&gt;=$C$9,'Main Template'!AN$19,VLOOKUP(TRIM(UPPER(SUBSTITUTE($D89," ",""))),'Cleaned Google Form'!$A$1:$M$5000,7,FALSE)="YES"),0,IF(IFERROR(FIND('Main Template'!AN$17,VLOOKUP(TRIM(UPPER(SUBSTITUTE('Main Template'!$D89," ",""))),'Cleaned Google Form'!$A$1:$M$5000,9,FALSE),1),FALSE),0,1))))),1)</f>
        <v>1</v>
      </c>
    </row>
    <row r="90" spans="2:40">
      <c r="B90" t="str">
        <f>IFERROR(IF(ISNUMBER(MATCH(UPPER(SUBSTITUTE(D90," ","")),'Cleaned Google Form'!$A:$A,0)),"","Oops"),"Not Present")</f>
        <v>Oops</v>
      </c>
      <c r="C90" s="4">
        <f>I90</f>
        <v>69</v>
      </c>
      <c r="D90" s="4" t="s">
        <v>267</v>
      </c>
      <c r="E90" s="4">
        <f>IFERROR(IF(VLOOKUP(TRIM(UPPER(SUBSTITUTE(D90," ",""))),'Cleaned Google Form'!$A$1:$L$5000,5,FALSE)="YES",1,0),0)</f>
        <v>0</v>
      </c>
      <c r="F90" s="4">
        <f>IFERROR(IF(RIGHT(VLOOKUP(TRIM(UPPER(SUBSTITUTE(D90," ",""))),'Cleaned Google Form'!$A$1:$L$5000,2,FALSE),1)="1",1,0),0)</f>
        <v>0</v>
      </c>
      <c r="G90" s="4">
        <f>IFERROR(IF(VLOOKUP(TRIM(UPPER(SUBSTITUTE(D90," ",""))),'Cleaned Google Form'!$A$1:$L$5000,3,FALSE)="VGH",1,0),0)</f>
        <v>0</v>
      </c>
      <c r="H90" s="4">
        <f>IFERROR(IF(G90+IFERROR(IF(VLOOKUP(TRIM(UPPER(SUBSTITUTE(D90," ",""))),'Cleaned Google Form'!$A$1:$L$5000,3,FALSE)="SPH",1,0),0)=0,1,0),0)</f>
        <v>1</v>
      </c>
      <c r="I90" s="4">
        <f>IF(I89="Resident Index",1,I89+1)</f>
        <v>69</v>
      </c>
      <c r="J90" s="12">
        <f>IFERROR(IF(AND(WEEKDAY('Main Template'!J$18)=1,OR(VLOOKUP(TRIM(UPPER(SUBSTITUTE($D90," ",""))),'Cleaned Google Form'!$A$1:$M$5000,3,FALSE)="SMH",VLOOKUP(TRIM(UPPER(SUBSTITUTE($D90," ",""))),'Cleaned Google Form'!$A$1:$M$5000,3,FALSE)="RCH",VLOOKUP(TRIM(UPPER(SUBSTITUTE($D90," ",""))),'Cleaned Google Form'!$A$1:$M$5000,3,FALSE)="BCCA")),0,IF(AND(J$21=1,NOT(VLOOKUP(TRIM(UPPER(SUBSTITUTE($D90," ",""))),'Cleaned Google Form'!$A$1:$M$5000,6,FALSE)="NO")),0,IF(OR(VLOOKUP(TRIM(UPPER(SUBSTITUTE($D90," ",""))),'Cleaned Google Form'!$A$1:$M$5000,8,FALSE)='Main Template'!J$12,VLOOKUP(TRIM(UPPER(SUBSTITUTE($D90," ",""))),'Cleaned Google Form'!$A$1:$M$5000,8,FALSE)='Main Template'!J$13,VLOOKUP(TRIM(UPPER(SUBSTITUTE($D90," ",""))),'Cleaned Google Form'!$A$1:$M$5000,8,FALSE)='Main Template'!J$14,VLOOKUP(TRIM(UPPER(SUBSTITUTE($D90," ",""))),'Cleaned Google Form'!$A$1:$M$5000,8,FALSE)='Main Template'!J$15),0,IF(AND('Main Template'!J$21&gt;=$C$9,'Main Template'!J$19,VLOOKUP(TRIM(UPPER(SUBSTITUTE($D90," ",""))),'Cleaned Google Form'!$A$1:$M$5000,7,FALSE)="YES"),0,IF(IFERROR(FIND('Main Template'!J$17,VLOOKUP(TRIM(UPPER(SUBSTITUTE('Main Template'!$D90," ",""))),'Cleaned Google Form'!$A$1:$M$5000,9,FALSE),1),FALSE),0,1))))),1)</f>
        <v>1</v>
      </c>
      <c r="K90" s="12">
        <f>IFERROR(IF(AND(WEEKDAY('Main Template'!K$18)=1,OR(VLOOKUP(TRIM(UPPER(SUBSTITUTE($D90," ",""))),'Cleaned Google Form'!$A$1:$M$5000,3,FALSE)="SMH",VLOOKUP(TRIM(UPPER(SUBSTITUTE($D90," ",""))),'Cleaned Google Form'!$A$1:$M$5000,3,FALSE)="RCH",VLOOKUP(TRIM(UPPER(SUBSTITUTE($D90," ",""))),'Cleaned Google Form'!$A$1:$M$5000,3,FALSE)="BCCA")),0,IF(AND(K$21=1,NOT(VLOOKUP(TRIM(UPPER(SUBSTITUTE($D90," ",""))),'Cleaned Google Form'!$A$1:$M$5000,6,FALSE)="NO")),0,IF(OR(VLOOKUP(TRIM(UPPER(SUBSTITUTE($D90," ",""))),'Cleaned Google Form'!$A$1:$M$5000,8,FALSE)='Main Template'!K$12,VLOOKUP(TRIM(UPPER(SUBSTITUTE($D90," ",""))),'Cleaned Google Form'!$A$1:$M$5000,8,FALSE)='Main Template'!K$13,VLOOKUP(TRIM(UPPER(SUBSTITUTE($D90," ",""))),'Cleaned Google Form'!$A$1:$M$5000,8,FALSE)='Main Template'!K$14,VLOOKUP(TRIM(UPPER(SUBSTITUTE($D90," ",""))),'Cleaned Google Form'!$A$1:$M$5000,8,FALSE)='Main Template'!K$15),0,IF(AND('Main Template'!K$21&gt;=$C$9,'Main Template'!K$19,VLOOKUP(TRIM(UPPER(SUBSTITUTE($D90," ",""))),'Cleaned Google Form'!$A$1:$M$5000,7,FALSE)="YES"),0,IF(IFERROR(FIND('Main Template'!K$17,VLOOKUP(TRIM(UPPER(SUBSTITUTE('Main Template'!$D90," ",""))),'Cleaned Google Form'!$A$1:$M$5000,9,FALSE),1),FALSE),0,1))))),1)</f>
        <v>1</v>
      </c>
      <c r="L90" s="12">
        <f>IFERROR(IF(AND(WEEKDAY('Main Template'!L$18)=1,OR(VLOOKUP(TRIM(UPPER(SUBSTITUTE($D90," ",""))),'Cleaned Google Form'!$A$1:$M$5000,3,FALSE)="SMH",VLOOKUP(TRIM(UPPER(SUBSTITUTE($D90," ",""))),'Cleaned Google Form'!$A$1:$M$5000,3,FALSE)="RCH",VLOOKUP(TRIM(UPPER(SUBSTITUTE($D90," ",""))),'Cleaned Google Form'!$A$1:$M$5000,3,FALSE)="BCCA")),0,IF(AND(L$21=1,NOT(VLOOKUP(TRIM(UPPER(SUBSTITUTE($D90," ",""))),'Cleaned Google Form'!$A$1:$M$5000,6,FALSE)="NO")),0,IF(OR(VLOOKUP(TRIM(UPPER(SUBSTITUTE($D90," ",""))),'Cleaned Google Form'!$A$1:$M$5000,8,FALSE)='Main Template'!L$12,VLOOKUP(TRIM(UPPER(SUBSTITUTE($D90," ",""))),'Cleaned Google Form'!$A$1:$M$5000,8,FALSE)='Main Template'!L$13,VLOOKUP(TRIM(UPPER(SUBSTITUTE($D90," ",""))),'Cleaned Google Form'!$A$1:$M$5000,8,FALSE)='Main Template'!L$14,VLOOKUP(TRIM(UPPER(SUBSTITUTE($D90," ",""))),'Cleaned Google Form'!$A$1:$M$5000,8,FALSE)='Main Template'!L$15),0,IF(AND('Main Template'!L$21&gt;=$C$9,'Main Template'!L$19,VLOOKUP(TRIM(UPPER(SUBSTITUTE($D90," ",""))),'Cleaned Google Form'!$A$1:$M$5000,7,FALSE)="YES"),0,IF(IFERROR(FIND('Main Template'!L$17,VLOOKUP(TRIM(UPPER(SUBSTITUTE('Main Template'!$D90," ",""))),'Cleaned Google Form'!$A$1:$M$5000,9,FALSE),1),FALSE),0,1))))),1)</f>
        <v>1</v>
      </c>
      <c r="M90" s="12">
        <f>IFERROR(IF(AND(WEEKDAY('Main Template'!M$18)=1,OR(VLOOKUP(TRIM(UPPER(SUBSTITUTE($D90," ",""))),'Cleaned Google Form'!$A$1:$M$5000,3,FALSE)="SMH",VLOOKUP(TRIM(UPPER(SUBSTITUTE($D90," ",""))),'Cleaned Google Form'!$A$1:$M$5000,3,FALSE)="RCH",VLOOKUP(TRIM(UPPER(SUBSTITUTE($D90," ",""))),'Cleaned Google Form'!$A$1:$M$5000,3,FALSE)="BCCA")),0,IF(AND(M$21=1,NOT(VLOOKUP(TRIM(UPPER(SUBSTITUTE($D90," ",""))),'Cleaned Google Form'!$A$1:$M$5000,6,FALSE)="NO")),0,IF(OR(VLOOKUP(TRIM(UPPER(SUBSTITUTE($D90," ",""))),'Cleaned Google Form'!$A$1:$M$5000,8,FALSE)='Main Template'!M$12,VLOOKUP(TRIM(UPPER(SUBSTITUTE($D90," ",""))),'Cleaned Google Form'!$A$1:$M$5000,8,FALSE)='Main Template'!M$13,VLOOKUP(TRIM(UPPER(SUBSTITUTE($D90," ",""))),'Cleaned Google Form'!$A$1:$M$5000,8,FALSE)='Main Template'!M$14,VLOOKUP(TRIM(UPPER(SUBSTITUTE($D90," ",""))),'Cleaned Google Form'!$A$1:$M$5000,8,FALSE)='Main Template'!M$15),0,IF(AND('Main Template'!M$21&gt;=$C$9,'Main Template'!M$19,VLOOKUP(TRIM(UPPER(SUBSTITUTE($D90," ",""))),'Cleaned Google Form'!$A$1:$M$5000,7,FALSE)="YES"),0,IF(IFERROR(FIND('Main Template'!M$17,VLOOKUP(TRIM(UPPER(SUBSTITUTE('Main Template'!$D90," ",""))),'Cleaned Google Form'!$A$1:$M$5000,9,FALSE),1),FALSE),0,1))))),1)</f>
        <v>1</v>
      </c>
      <c r="N90" s="12">
        <f>IFERROR(IF(AND(WEEKDAY('Main Template'!N$18)=1,OR(VLOOKUP(TRIM(UPPER(SUBSTITUTE($D90," ",""))),'Cleaned Google Form'!$A$1:$M$5000,3,FALSE)="SMH",VLOOKUP(TRIM(UPPER(SUBSTITUTE($D90," ",""))),'Cleaned Google Form'!$A$1:$M$5000,3,FALSE)="RCH",VLOOKUP(TRIM(UPPER(SUBSTITUTE($D90," ",""))),'Cleaned Google Form'!$A$1:$M$5000,3,FALSE)="BCCA")),0,IF(AND(N$21=1,NOT(VLOOKUP(TRIM(UPPER(SUBSTITUTE($D90," ",""))),'Cleaned Google Form'!$A$1:$M$5000,6,FALSE)="NO")),0,IF(OR(VLOOKUP(TRIM(UPPER(SUBSTITUTE($D90," ",""))),'Cleaned Google Form'!$A$1:$M$5000,8,FALSE)='Main Template'!N$12,VLOOKUP(TRIM(UPPER(SUBSTITUTE($D90," ",""))),'Cleaned Google Form'!$A$1:$M$5000,8,FALSE)='Main Template'!N$13,VLOOKUP(TRIM(UPPER(SUBSTITUTE($D90," ",""))),'Cleaned Google Form'!$A$1:$M$5000,8,FALSE)='Main Template'!N$14,VLOOKUP(TRIM(UPPER(SUBSTITUTE($D90," ",""))),'Cleaned Google Form'!$A$1:$M$5000,8,FALSE)='Main Template'!N$15),0,IF(AND('Main Template'!N$21&gt;=$C$9,'Main Template'!N$19,VLOOKUP(TRIM(UPPER(SUBSTITUTE($D90," ",""))),'Cleaned Google Form'!$A$1:$M$5000,7,FALSE)="YES"),0,IF(IFERROR(FIND('Main Template'!N$17,VLOOKUP(TRIM(UPPER(SUBSTITUTE('Main Template'!$D90," ",""))),'Cleaned Google Form'!$A$1:$M$5000,9,FALSE),1),FALSE),0,1))))),1)</f>
        <v>1</v>
      </c>
      <c r="O90" s="12">
        <f>IFERROR(IF(AND(WEEKDAY('Main Template'!O$18)=1,OR(VLOOKUP(TRIM(UPPER(SUBSTITUTE($D90," ",""))),'Cleaned Google Form'!$A$1:$M$5000,3,FALSE)="SMH",VLOOKUP(TRIM(UPPER(SUBSTITUTE($D90," ",""))),'Cleaned Google Form'!$A$1:$M$5000,3,FALSE)="RCH",VLOOKUP(TRIM(UPPER(SUBSTITUTE($D90," ",""))),'Cleaned Google Form'!$A$1:$M$5000,3,FALSE)="BCCA")),0,IF(AND(O$21=1,NOT(VLOOKUP(TRIM(UPPER(SUBSTITUTE($D90," ",""))),'Cleaned Google Form'!$A$1:$M$5000,6,FALSE)="NO")),0,IF(OR(VLOOKUP(TRIM(UPPER(SUBSTITUTE($D90," ",""))),'Cleaned Google Form'!$A$1:$M$5000,8,FALSE)='Main Template'!O$12,VLOOKUP(TRIM(UPPER(SUBSTITUTE($D90," ",""))),'Cleaned Google Form'!$A$1:$M$5000,8,FALSE)='Main Template'!O$13,VLOOKUP(TRIM(UPPER(SUBSTITUTE($D90," ",""))),'Cleaned Google Form'!$A$1:$M$5000,8,FALSE)='Main Template'!O$14,VLOOKUP(TRIM(UPPER(SUBSTITUTE($D90," ",""))),'Cleaned Google Form'!$A$1:$M$5000,8,FALSE)='Main Template'!O$15),0,IF(AND('Main Template'!O$21&gt;=$C$9,'Main Template'!O$19,VLOOKUP(TRIM(UPPER(SUBSTITUTE($D90," ",""))),'Cleaned Google Form'!$A$1:$M$5000,7,FALSE)="YES"),0,IF(IFERROR(FIND('Main Template'!O$17,VLOOKUP(TRIM(UPPER(SUBSTITUTE('Main Template'!$D90," ",""))),'Cleaned Google Form'!$A$1:$M$5000,9,FALSE),1),FALSE),0,1))))),1)</f>
        <v>1</v>
      </c>
      <c r="P90" s="12">
        <f>IFERROR(IF(AND(WEEKDAY('Main Template'!P$18)=1,OR(VLOOKUP(TRIM(UPPER(SUBSTITUTE($D90," ",""))),'Cleaned Google Form'!$A$1:$M$5000,3,FALSE)="SMH",VLOOKUP(TRIM(UPPER(SUBSTITUTE($D90," ",""))),'Cleaned Google Form'!$A$1:$M$5000,3,FALSE)="RCH",VLOOKUP(TRIM(UPPER(SUBSTITUTE($D90," ",""))),'Cleaned Google Form'!$A$1:$M$5000,3,FALSE)="BCCA")),0,IF(AND(P$21=1,NOT(VLOOKUP(TRIM(UPPER(SUBSTITUTE($D90," ",""))),'Cleaned Google Form'!$A$1:$M$5000,6,FALSE)="NO")),0,IF(OR(VLOOKUP(TRIM(UPPER(SUBSTITUTE($D90," ",""))),'Cleaned Google Form'!$A$1:$M$5000,8,FALSE)='Main Template'!P$12,VLOOKUP(TRIM(UPPER(SUBSTITUTE($D90," ",""))),'Cleaned Google Form'!$A$1:$M$5000,8,FALSE)='Main Template'!P$13,VLOOKUP(TRIM(UPPER(SUBSTITUTE($D90," ",""))),'Cleaned Google Form'!$A$1:$M$5000,8,FALSE)='Main Template'!P$14,VLOOKUP(TRIM(UPPER(SUBSTITUTE($D90," ",""))),'Cleaned Google Form'!$A$1:$M$5000,8,FALSE)='Main Template'!P$15),0,IF(AND('Main Template'!P$21&gt;=$C$9,'Main Template'!P$19,VLOOKUP(TRIM(UPPER(SUBSTITUTE($D90," ",""))),'Cleaned Google Form'!$A$1:$M$5000,7,FALSE)="YES"),0,IF(IFERROR(FIND('Main Template'!P$17,VLOOKUP(TRIM(UPPER(SUBSTITUTE('Main Template'!$D90," ",""))),'Cleaned Google Form'!$A$1:$M$5000,9,FALSE),1),FALSE),0,1))))),1)</f>
        <v>1</v>
      </c>
      <c r="Q90" s="12">
        <f>IFERROR(IF(AND(WEEKDAY('Main Template'!Q$18)=1,OR(VLOOKUP(TRIM(UPPER(SUBSTITUTE($D90," ",""))),'Cleaned Google Form'!$A$1:$M$5000,3,FALSE)="SMH",VLOOKUP(TRIM(UPPER(SUBSTITUTE($D90," ",""))),'Cleaned Google Form'!$A$1:$M$5000,3,FALSE)="RCH",VLOOKUP(TRIM(UPPER(SUBSTITUTE($D90," ",""))),'Cleaned Google Form'!$A$1:$M$5000,3,FALSE)="BCCA")),0,IF(AND(Q$21=1,NOT(VLOOKUP(TRIM(UPPER(SUBSTITUTE($D90," ",""))),'Cleaned Google Form'!$A$1:$M$5000,6,FALSE)="NO")),0,IF(OR(VLOOKUP(TRIM(UPPER(SUBSTITUTE($D90," ",""))),'Cleaned Google Form'!$A$1:$M$5000,8,FALSE)='Main Template'!Q$12,VLOOKUP(TRIM(UPPER(SUBSTITUTE($D90," ",""))),'Cleaned Google Form'!$A$1:$M$5000,8,FALSE)='Main Template'!Q$13,VLOOKUP(TRIM(UPPER(SUBSTITUTE($D90," ",""))),'Cleaned Google Form'!$A$1:$M$5000,8,FALSE)='Main Template'!Q$14,VLOOKUP(TRIM(UPPER(SUBSTITUTE($D90," ",""))),'Cleaned Google Form'!$A$1:$M$5000,8,FALSE)='Main Template'!Q$15),0,IF(AND('Main Template'!Q$21&gt;=$C$9,'Main Template'!Q$19,VLOOKUP(TRIM(UPPER(SUBSTITUTE($D90," ",""))),'Cleaned Google Form'!$A$1:$M$5000,7,FALSE)="YES"),0,IF(IFERROR(FIND('Main Template'!Q$17,VLOOKUP(TRIM(UPPER(SUBSTITUTE('Main Template'!$D90," ",""))),'Cleaned Google Form'!$A$1:$M$5000,9,FALSE),1),FALSE),0,1))))),1)</f>
        <v>1</v>
      </c>
      <c r="R90" s="12">
        <f>IFERROR(IF(AND(WEEKDAY('Main Template'!R$18)=1,OR(VLOOKUP(TRIM(UPPER(SUBSTITUTE($D90," ",""))),'Cleaned Google Form'!$A$1:$M$5000,3,FALSE)="SMH",VLOOKUP(TRIM(UPPER(SUBSTITUTE($D90," ",""))),'Cleaned Google Form'!$A$1:$M$5000,3,FALSE)="RCH",VLOOKUP(TRIM(UPPER(SUBSTITUTE($D90," ",""))),'Cleaned Google Form'!$A$1:$M$5000,3,FALSE)="BCCA")),0,IF(AND(R$21=1,NOT(VLOOKUP(TRIM(UPPER(SUBSTITUTE($D90," ",""))),'Cleaned Google Form'!$A$1:$M$5000,6,FALSE)="NO")),0,IF(OR(VLOOKUP(TRIM(UPPER(SUBSTITUTE($D90," ",""))),'Cleaned Google Form'!$A$1:$M$5000,8,FALSE)='Main Template'!R$12,VLOOKUP(TRIM(UPPER(SUBSTITUTE($D90," ",""))),'Cleaned Google Form'!$A$1:$M$5000,8,FALSE)='Main Template'!R$13,VLOOKUP(TRIM(UPPER(SUBSTITUTE($D90," ",""))),'Cleaned Google Form'!$A$1:$M$5000,8,FALSE)='Main Template'!R$14,VLOOKUP(TRIM(UPPER(SUBSTITUTE($D90," ",""))),'Cleaned Google Form'!$A$1:$M$5000,8,FALSE)='Main Template'!R$15),0,IF(AND('Main Template'!R$21&gt;=$C$9,'Main Template'!R$19,VLOOKUP(TRIM(UPPER(SUBSTITUTE($D90," ",""))),'Cleaned Google Form'!$A$1:$M$5000,7,FALSE)="YES"),0,IF(IFERROR(FIND('Main Template'!R$17,VLOOKUP(TRIM(UPPER(SUBSTITUTE('Main Template'!$D90," ",""))),'Cleaned Google Form'!$A$1:$M$5000,9,FALSE),1),FALSE),0,1))))),1)</f>
        <v>1</v>
      </c>
      <c r="S90" s="12">
        <f>IFERROR(IF(AND(WEEKDAY('Main Template'!S$18)=1,OR(VLOOKUP(TRIM(UPPER(SUBSTITUTE($D90," ",""))),'Cleaned Google Form'!$A$1:$M$5000,3,FALSE)="SMH",VLOOKUP(TRIM(UPPER(SUBSTITUTE($D90," ",""))),'Cleaned Google Form'!$A$1:$M$5000,3,FALSE)="RCH",VLOOKUP(TRIM(UPPER(SUBSTITUTE($D90," ",""))),'Cleaned Google Form'!$A$1:$M$5000,3,FALSE)="BCCA")),0,IF(AND(S$21=1,NOT(VLOOKUP(TRIM(UPPER(SUBSTITUTE($D90," ",""))),'Cleaned Google Form'!$A$1:$M$5000,6,FALSE)="NO")),0,IF(OR(VLOOKUP(TRIM(UPPER(SUBSTITUTE($D90," ",""))),'Cleaned Google Form'!$A$1:$M$5000,8,FALSE)='Main Template'!S$12,VLOOKUP(TRIM(UPPER(SUBSTITUTE($D90," ",""))),'Cleaned Google Form'!$A$1:$M$5000,8,FALSE)='Main Template'!S$13,VLOOKUP(TRIM(UPPER(SUBSTITUTE($D90," ",""))),'Cleaned Google Form'!$A$1:$M$5000,8,FALSE)='Main Template'!S$14,VLOOKUP(TRIM(UPPER(SUBSTITUTE($D90," ",""))),'Cleaned Google Form'!$A$1:$M$5000,8,FALSE)='Main Template'!S$15),0,IF(AND('Main Template'!S$21&gt;=$C$9,'Main Template'!S$19,VLOOKUP(TRIM(UPPER(SUBSTITUTE($D90," ",""))),'Cleaned Google Form'!$A$1:$M$5000,7,FALSE)="YES"),0,IF(IFERROR(FIND('Main Template'!S$17,VLOOKUP(TRIM(UPPER(SUBSTITUTE('Main Template'!$D90," ",""))),'Cleaned Google Form'!$A$1:$M$5000,9,FALSE),1),FALSE),0,1))))),1)</f>
        <v>1</v>
      </c>
      <c r="T90" s="12">
        <f>IFERROR(IF(AND(WEEKDAY('Main Template'!T$18)=1,OR(VLOOKUP(TRIM(UPPER(SUBSTITUTE($D90," ",""))),'Cleaned Google Form'!$A$1:$M$5000,3,FALSE)="SMH",VLOOKUP(TRIM(UPPER(SUBSTITUTE($D90," ",""))),'Cleaned Google Form'!$A$1:$M$5000,3,FALSE)="RCH",VLOOKUP(TRIM(UPPER(SUBSTITUTE($D90," ",""))),'Cleaned Google Form'!$A$1:$M$5000,3,FALSE)="BCCA")),0,IF(AND(T$21=1,NOT(VLOOKUP(TRIM(UPPER(SUBSTITUTE($D90," ",""))),'Cleaned Google Form'!$A$1:$M$5000,6,FALSE)="NO")),0,IF(OR(VLOOKUP(TRIM(UPPER(SUBSTITUTE($D90," ",""))),'Cleaned Google Form'!$A$1:$M$5000,8,FALSE)='Main Template'!T$12,VLOOKUP(TRIM(UPPER(SUBSTITUTE($D90," ",""))),'Cleaned Google Form'!$A$1:$M$5000,8,FALSE)='Main Template'!T$13,VLOOKUP(TRIM(UPPER(SUBSTITUTE($D90," ",""))),'Cleaned Google Form'!$A$1:$M$5000,8,FALSE)='Main Template'!T$14,VLOOKUP(TRIM(UPPER(SUBSTITUTE($D90," ",""))),'Cleaned Google Form'!$A$1:$M$5000,8,FALSE)='Main Template'!T$15),0,IF(AND('Main Template'!T$21&gt;=$C$9,'Main Template'!T$19,VLOOKUP(TRIM(UPPER(SUBSTITUTE($D90," ",""))),'Cleaned Google Form'!$A$1:$M$5000,7,FALSE)="YES"),0,IF(IFERROR(FIND('Main Template'!T$17,VLOOKUP(TRIM(UPPER(SUBSTITUTE('Main Template'!$D90," ",""))),'Cleaned Google Form'!$A$1:$M$5000,9,FALSE),1),FALSE),0,1))))),1)</f>
        <v>1</v>
      </c>
      <c r="U90" s="12">
        <f>IFERROR(IF(AND(WEEKDAY('Main Template'!U$18)=1,OR(VLOOKUP(TRIM(UPPER(SUBSTITUTE($D90," ",""))),'Cleaned Google Form'!$A$1:$M$5000,3,FALSE)="SMH",VLOOKUP(TRIM(UPPER(SUBSTITUTE($D90," ",""))),'Cleaned Google Form'!$A$1:$M$5000,3,FALSE)="RCH",VLOOKUP(TRIM(UPPER(SUBSTITUTE($D90," ",""))),'Cleaned Google Form'!$A$1:$M$5000,3,FALSE)="BCCA")),0,IF(AND(U$21=1,NOT(VLOOKUP(TRIM(UPPER(SUBSTITUTE($D90," ",""))),'Cleaned Google Form'!$A$1:$M$5000,6,FALSE)="NO")),0,IF(OR(VLOOKUP(TRIM(UPPER(SUBSTITUTE($D90," ",""))),'Cleaned Google Form'!$A$1:$M$5000,8,FALSE)='Main Template'!U$12,VLOOKUP(TRIM(UPPER(SUBSTITUTE($D90," ",""))),'Cleaned Google Form'!$A$1:$M$5000,8,FALSE)='Main Template'!U$13,VLOOKUP(TRIM(UPPER(SUBSTITUTE($D90," ",""))),'Cleaned Google Form'!$A$1:$M$5000,8,FALSE)='Main Template'!U$14,VLOOKUP(TRIM(UPPER(SUBSTITUTE($D90," ",""))),'Cleaned Google Form'!$A$1:$M$5000,8,FALSE)='Main Template'!U$15),0,IF(AND('Main Template'!U$21&gt;=$C$9,'Main Template'!U$19,VLOOKUP(TRIM(UPPER(SUBSTITUTE($D90," ",""))),'Cleaned Google Form'!$A$1:$M$5000,7,FALSE)="YES"),0,IF(IFERROR(FIND('Main Template'!U$17,VLOOKUP(TRIM(UPPER(SUBSTITUTE('Main Template'!$D90," ",""))),'Cleaned Google Form'!$A$1:$M$5000,9,FALSE),1),FALSE),0,1))))),1)</f>
        <v>1</v>
      </c>
      <c r="V90" s="12">
        <f>IFERROR(IF(AND(WEEKDAY('Main Template'!V$18)=1,OR(VLOOKUP(TRIM(UPPER(SUBSTITUTE($D90," ",""))),'Cleaned Google Form'!$A$1:$M$5000,3,FALSE)="SMH",VLOOKUP(TRIM(UPPER(SUBSTITUTE($D90," ",""))),'Cleaned Google Form'!$A$1:$M$5000,3,FALSE)="RCH",VLOOKUP(TRIM(UPPER(SUBSTITUTE($D90," ",""))),'Cleaned Google Form'!$A$1:$M$5000,3,FALSE)="BCCA")),0,IF(AND(V$21=1,NOT(VLOOKUP(TRIM(UPPER(SUBSTITUTE($D90," ",""))),'Cleaned Google Form'!$A$1:$M$5000,6,FALSE)="NO")),0,IF(OR(VLOOKUP(TRIM(UPPER(SUBSTITUTE($D90," ",""))),'Cleaned Google Form'!$A$1:$M$5000,8,FALSE)='Main Template'!V$12,VLOOKUP(TRIM(UPPER(SUBSTITUTE($D90," ",""))),'Cleaned Google Form'!$A$1:$M$5000,8,FALSE)='Main Template'!V$13,VLOOKUP(TRIM(UPPER(SUBSTITUTE($D90," ",""))),'Cleaned Google Form'!$A$1:$M$5000,8,FALSE)='Main Template'!V$14,VLOOKUP(TRIM(UPPER(SUBSTITUTE($D90," ",""))),'Cleaned Google Form'!$A$1:$M$5000,8,FALSE)='Main Template'!V$15),0,IF(AND('Main Template'!V$21&gt;=$C$9,'Main Template'!V$19,VLOOKUP(TRIM(UPPER(SUBSTITUTE($D90," ",""))),'Cleaned Google Form'!$A$1:$M$5000,7,FALSE)="YES"),0,IF(IFERROR(FIND('Main Template'!V$17,VLOOKUP(TRIM(UPPER(SUBSTITUTE('Main Template'!$D90," ",""))),'Cleaned Google Form'!$A$1:$M$5000,9,FALSE),1),FALSE),0,1))))),1)</f>
        <v>1</v>
      </c>
      <c r="W90" s="12">
        <f>IFERROR(IF(AND(WEEKDAY('Main Template'!W$18)=1,OR(VLOOKUP(TRIM(UPPER(SUBSTITUTE($D90," ",""))),'Cleaned Google Form'!$A$1:$M$5000,3,FALSE)="SMH",VLOOKUP(TRIM(UPPER(SUBSTITUTE($D90," ",""))),'Cleaned Google Form'!$A$1:$M$5000,3,FALSE)="RCH",VLOOKUP(TRIM(UPPER(SUBSTITUTE($D90," ",""))),'Cleaned Google Form'!$A$1:$M$5000,3,FALSE)="BCCA")),0,IF(AND(W$21=1,NOT(VLOOKUP(TRIM(UPPER(SUBSTITUTE($D90," ",""))),'Cleaned Google Form'!$A$1:$M$5000,6,FALSE)="NO")),0,IF(OR(VLOOKUP(TRIM(UPPER(SUBSTITUTE($D90," ",""))),'Cleaned Google Form'!$A$1:$M$5000,8,FALSE)='Main Template'!W$12,VLOOKUP(TRIM(UPPER(SUBSTITUTE($D90," ",""))),'Cleaned Google Form'!$A$1:$M$5000,8,FALSE)='Main Template'!W$13,VLOOKUP(TRIM(UPPER(SUBSTITUTE($D90," ",""))),'Cleaned Google Form'!$A$1:$M$5000,8,FALSE)='Main Template'!W$14,VLOOKUP(TRIM(UPPER(SUBSTITUTE($D90," ",""))),'Cleaned Google Form'!$A$1:$M$5000,8,FALSE)='Main Template'!W$15),0,IF(AND('Main Template'!W$21&gt;=$C$9,'Main Template'!W$19,VLOOKUP(TRIM(UPPER(SUBSTITUTE($D90," ",""))),'Cleaned Google Form'!$A$1:$M$5000,7,FALSE)="YES"),0,IF(IFERROR(FIND('Main Template'!W$17,VLOOKUP(TRIM(UPPER(SUBSTITUTE('Main Template'!$D90," ",""))),'Cleaned Google Form'!$A$1:$M$5000,9,FALSE),1),FALSE),0,1))))),1)</f>
        <v>1</v>
      </c>
      <c r="X90" s="12">
        <f>IFERROR(IF(AND(WEEKDAY('Main Template'!X$18)=1,OR(VLOOKUP(TRIM(UPPER(SUBSTITUTE($D90," ",""))),'Cleaned Google Form'!$A$1:$M$5000,3,FALSE)="SMH",VLOOKUP(TRIM(UPPER(SUBSTITUTE($D90," ",""))),'Cleaned Google Form'!$A$1:$M$5000,3,FALSE)="RCH",VLOOKUP(TRIM(UPPER(SUBSTITUTE($D90," ",""))),'Cleaned Google Form'!$A$1:$M$5000,3,FALSE)="BCCA")),0,IF(AND(X$21=1,NOT(VLOOKUP(TRIM(UPPER(SUBSTITUTE($D90," ",""))),'Cleaned Google Form'!$A$1:$M$5000,6,FALSE)="NO")),0,IF(OR(VLOOKUP(TRIM(UPPER(SUBSTITUTE($D90," ",""))),'Cleaned Google Form'!$A$1:$M$5000,8,FALSE)='Main Template'!X$12,VLOOKUP(TRIM(UPPER(SUBSTITUTE($D90," ",""))),'Cleaned Google Form'!$A$1:$M$5000,8,FALSE)='Main Template'!X$13,VLOOKUP(TRIM(UPPER(SUBSTITUTE($D90," ",""))),'Cleaned Google Form'!$A$1:$M$5000,8,FALSE)='Main Template'!X$14,VLOOKUP(TRIM(UPPER(SUBSTITUTE($D90," ",""))),'Cleaned Google Form'!$A$1:$M$5000,8,FALSE)='Main Template'!X$15),0,IF(AND('Main Template'!X$21&gt;=$C$9,'Main Template'!X$19,VLOOKUP(TRIM(UPPER(SUBSTITUTE($D90," ",""))),'Cleaned Google Form'!$A$1:$M$5000,7,FALSE)="YES"),0,IF(IFERROR(FIND('Main Template'!X$17,VLOOKUP(TRIM(UPPER(SUBSTITUTE('Main Template'!$D90," ",""))),'Cleaned Google Form'!$A$1:$M$5000,9,FALSE),1),FALSE),0,1))))),1)</f>
        <v>1</v>
      </c>
      <c r="Y90" s="12">
        <f>IFERROR(IF(AND(WEEKDAY('Main Template'!Y$18)=1,OR(VLOOKUP(TRIM(UPPER(SUBSTITUTE($D90," ",""))),'Cleaned Google Form'!$A$1:$M$5000,3,FALSE)="SMH",VLOOKUP(TRIM(UPPER(SUBSTITUTE($D90," ",""))),'Cleaned Google Form'!$A$1:$M$5000,3,FALSE)="RCH",VLOOKUP(TRIM(UPPER(SUBSTITUTE($D90," ",""))),'Cleaned Google Form'!$A$1:$M$5000,3,FALSE)="BCCA")),0,IF(AND(Y$21=1,NOT(VLOOKUP(TRIM(UPPER(SUBSTITUTE($D90," ",""))),'Cleaned Google Form'!$A$1:$M$5000,6,FALSE)="NO")),0,IF(OR(VLOOKUP(TRIM(UPPER(SUBSTITUTE($D90," ",""))),'Cleaned Google Form'!$A$1:$M$5000,8,FALSE)='Main Template'!Y$12,VLOOKUP(TRIM(UPPER(SUBSTITUTE($D90," ",""))),'Cleaned Google Form'!$A$1:$M$5000,8,FALSE)='Main Template'!Y$13,VLOOKUP(TRIM(UPPER(SUBSTITUTE($D90," ",""))),'Cleaned Google Form'!$A$1:$M$5000,8,FALSE)='Main Template'!Y$14,VLOOKUP(TRIM(UPPER(SUBSTITUTE($D90," ",""))),'Cleaned Google Form'!$A$1:$M$5000,8,FALSE)='Main Template'!Y$15),0,IF(AND('Main Template'!Y$21&gt;=$C$9,'Main Template'!Y$19,VLOOKUP(TRIM(UPPER(SUBSTITUTE($D90," ",""))),'Cleaned Google Form'!$A$1:$M$5000,7,FALSE)="YES"),0,IF(IFERROR(FIND('Main Template'!Y$17,VLOOKUP(TRIM(UPPER(SUBSTITUTE('Main Template'!$D90," ",""))),'Cleaned Google Form'!$A$1:$M$5000,9,FALSE),1),FALSE),0,1))))),1)</f>
        <v>1</v>
      </c>
      <c r="Z90" s="12">
        <f>IFERROR(IF(AND(WEEKDAY('Main Template'!Z$18)=1,OR(VLOOKUP(TRIM(UPPER(SUBSTITUTE($D90," ",""))),'Cleaned Google Form'!$A$1:$M$5000,3,FALSE)="SMH",VLOOKUP(TRIM(UPPER(SUBSTITUTE($D90," ",""))),'Cleaned Google Form'!$A$1:$M$5000,3,FALSE)="RCH",VLOOKUP(TRIM(UPPER(SUBSTITUTE($D90," ",""))),'Cleaned Google Form'!$A$1:$M$5000,3,FALSE)="BCCA")),0,IF(AND(Z$21=1,NOT(VLOOKUP(TRIM(UPPER(SUBSTITUTE($D90," ",""))),'Cleaned Google Form'!$A$1:$M$5000,6,FALSE)="NO")),0,IF(OR(VLOOKUP(TRIM(UPPER(SUBSTITUTE($D90," ",""))),'Cleaned Google Form'!$A$1:$M$5000,8,FALSE)='Main Template'!Z$12,VLOOKUP(TRIM(UPPER(SUBSTITUTE($D90," ",""))),'Cleaned Google Form'!$A$1:$M$5000,8,FALSE)='Main Template'!Z$13,VLOOKUP(TRIM(UPPER(SUBSTITUTE($D90," ",""))),'Cleaned Google Form'!$A$1:$M$5000,8,FALSE)='Main Template'!Z$14,VLOOKUP(TRIM(UPPER(SUBSTITUTE($D90," ",""))),'Cleaned Google Form'!$A$1:$M$5000,8,FALSE)='Main Template'!Z$15),0,IF(AND('Main Template'!Z$21&gt;=$C$9,'Main Template'!Z$19,VLOOKUP(TRIM(UPPER(SUBSTITUTE($D90," ",""))),'Cleaned Google Form'!$A$1:$M$5000,7,FALSE)="YES"),0,IF(IFERROR(FIND('Main Template'!Z$17,VLOOKUP(TRIM(UPPER(SUBSTITUTE('Main Template'!$D90," ",""))),'Cleaned Google Form'!$A$1:$M$5000,9,FALSE),1),FALSE),0,1))))),1)</f>
        <v>1</v>
      </c>
      <c r="AA90" s="12">
        <f>IFERROR(IF(AND(WEEKDAY('Main Template'!AA$18)=1,OR(VLOOKUP(TRIM(UPPER(SUBSTITUTE($D90," ",""))),'Cleaned Google Form'!$A$1:$M$5000,3,FALSE)="SMH",VLOOKUP(TRIM(UPPER(SUBSTITUTE($D90," ",""))),'Cleaned Google Form'!$A$1:$M$5000,3,FALSE)="RCH",VLOOKUP(TRIM(UPPER(SUBSTITUTE($D90," ",""))),'Cleaned Google Form'!$A$1:$M$5000,3,FALSE)="BCCA")),0,IF(AND(AA$21=1,NOT(VLOOKUP(TRIM(UPPER(SUBSTITUTE($D90," ",""))),'Cleaned Google Form'!$A$1:$M$5000,6,FALSE)="NO")),0,IF(OR(VLOOKUP(TRIM(UPPER(SUBSTITUTE($D90," ",""))),'Cleaned Google Form'!$A$1:$M$5000,8,FALSE)='Main Template'!AA$12,VLOOKUP(TRIM(UPPER(SUBSTITUTE($D90," ",""))),'Cleaned Google Form'!$A$1:$M$5000,8,FALSE)='Main Template'!AA$13,VLOOKUP(TRIM(UPPER(SUBSTITUTE($D90," ",""))),'Cleaned Google Form'!$A$1:$M$5000,8,FALSE)='Main Template'!AA$14,VLOOKUP(TRIM(UPPER(SUBSTITUTE($D90," ",""))),'Cleaned Google Form'!$A$1:$M$5000,8,FALSE)='Main Template'!AA$15),0,IF(AND('Main Template'!AA$21&gt;=$C$9,'Main Template'!AA$19,VLOOKUP(TRIM(UPPER(SUBSTITUTE($D90," ",""))),'Cleaned Google Form'!$A$1:$M$5000,7,FALSE)="YES"),0,IF(IFERROR(FIND('Main Template'!AA$17,VLOOKUP(TRIM(UPPER(SUBSTITUTE('Main Template'!$D90," ",""))),'Cleaned Google Form'!$A$1:$M$5000,9,FALSE),1),FALSE),0,1))))),1)</f>
        <v>1</v>
      </c>
      <c r="AB90" s="12">
        <f>IFERROR(IF(AND(WEEKDAY('Main Template'!AB$18)=1,OR(VLOOKUP(TRIM(UPPER(SUBSTITUTE($D90," ",""))),'Cleaned Google Form'!$A$1:$M$5000,3,FALSE)="SMH",VLOOKUP(TRIM(UPPER(SUBSTITUTE($D90," ",""))),'Cleaned Google Form'!$A$1:$M$5000,3,FALSE)="RCH",VLOOKUP(TRIM(UPPER(SUBSTITUTE($D90," ",""))),'Cleaned Google Form'!$A$1:$M$5000,3,FALSE)="BCCA")),0,IF(AND(AB$21=1,NOT(VLOOKUP(TRIM(UPPER(SUBSTITUTE($D90," ",""))),'Cleaned Google Form'!$A$1:$M$5000,6,FALSE)="NO")),0,IF(OR(VLOOKUP(TRIM(UPPER(SUBSTITUTE($D90," ",""))),'Cleaned Google Form'!$A$1:$M$5000,8,FALSE)='Main Template'!AB$12,VLOOKUP(TRIM(UPPER(SUBSTITUTE($D90," ",""))),'Cleaned Google Form'!$A$1:$M$5000,8,FALSE)='Main Template'!AB$13,VLOOKUP(TRIM(UPPER(SUBSTITUTE($D90," ",""))),'Cleaned Google Form'!$A$1:$M$5000,8,FALSE)='Main Template'!AB$14,VLOOKUP(TRIM(UPPER(SUBSTITUTE($D90," ",""))),'Cleaned Google Form'!$A$1:$M$5000,8,FALSE)='Main Template'!AB$15),0,IF(AND('Main Template'!AB$21&gt;=$C$9,'Main Template'!AB$19,VLOOKUP(TRIM(UPPER(SUBSTITUTE($D90," ",""))),'Cleaned Google Form'!$A$1:$M$5000,7,FALSE)="YES"),0,IF(IFERROR(FIND('Main Template'!AB$17,VLOOKUP(TRIM(UPPER(SUBSTITUTE('Main Template'!$D90," ",""))),'Cleaned Google Form'!$A$1:$M$5000,9,FALSE),1),FALSE),0,1))))),1)</f>
        <v>1</v>
      </c>
      <c r="AC90" s="12">
        <f>IFERROR(IF(AND(WEEKDAY('Main Template'!AC$18)=1,OR(VLOOKUP(TRIM(UPPER(SUBSTITUTE($D90," ",""))),'Cleaned Google Form'!$A$1:$M$5000,3,FALSE)="SMH",VLOOKUP(TRIM(UPPER(SUBSTITUTE($D90," ",""))),'Cleaned Google Form'!$A$1:$M$5000,3,FALSE)="RCH",VLOOKUP(TRIM(UPPER(SUBSTITUTE($D90," ",""))),'Cleaned Google Form'!$A$1:$M$5000,3,FALSE)="BCCA")),0,IF(AND(AC$21=1,NOT(VLOOKUP(TRIM(UPPER(SUBSTITUTE($D90," ",""))),'Cleaned Google Form'!$A$1:$M$5000,6,FALSE)="NO")),0,IF(OR(VLOOKUP(TRIM(UPPER(SUBSTITUTE($D90," ",""))),'Cleaned Google Form'!$A$1:$M$5000,8,FALSE)='Main Template'!AC$12,VLOOKUP(TRIM(UPPER(SUBSTITUTE($D90," ",""))),'Cleaned Google Form'!$A$1:$M$5000,8,FALSE)='Main Template'!AC$13,VLOOKUP(TRIM(UPPER(SUBSTITUTE($D90," ",""))),'Cleaned Google Form'!$A$1:$M$5000,8,FALSE)='Main Template'!AC$14,VLOOKUP(TRIM(UPPER(SUBSTITUTE($D90," ",""))),'Cleaned Google Form'!$A$1:$M$5000,8,FALSE)='Main Template'!AC$15),0,IF(AND('Main Template'!AC$21&gt;=$C$9,'Main Template'!AC$19,VLOOKUP(TRIM(UPPER(SUBSTITUTE($D90," ",""))),'Cleaned Google Form'!$A$1:$M$5000,7,FALSE)="YES"),0,IF(IFERROR(FIND('Main Template'!AC$17,VLOOKUP(TRIM(UPPER(SUBSTITUTE('Main Template'!$D90," ",""))),'Cleaned Google Form'!$A$1:$M$5000,9,FALSE),1),FALSE),0,1))))),1)</f>
        <v>1</v>
      </c>
      <c r="AD90" s="12">
        <f>IFERROR(IF(AND(WEEKDAY('Main Template'!AD$18)=1,OR(VLOOKUP(TRIM(UPPER(SUBSTITUTE($D90," ",""))),'Cleaned Google Form'!$A$1:$M$5000,3,FALSE)="SMH",VLOOKUP(TRIM(UPPER(SUBSTITUTE($D90," ",""))),'Cleaned Google Form'!$A$1:$M$5000,3,FALSE)="RCH",VLOOKUP(TRIM(UPPER(SUBSTITUTE($D90," ",""))),'Cleaned Google Form'!$A$1:$M$5000,3,FALSE)="BCCA")),0,IF(AND(AD$21=1,NOT(VLOOKUP(TRIM(UPPER(SUBSTITUTE($D90," ",""))),'Cleaned Google Form'!$A$1:$M$5000,6,FALSE)="NO")),0,IF(OR(VLOOKUP(TRIM(UPPER(SUBSTITUTE($D90," ",""))),'Cleaned Google Form'!$A$1:$M$5000,8,FALSE)='Main Template'!AD$12,VLOOKUP(TRIM(UPPER(SUBSTITUTE($D90," ",""))),'Cleaned Google Form'!$A$1:$M$5000,8,FALSE)='Main Template'!AD$13,VLOOKUP(TRIM(UPPER(SUBSTITUTE($D90," ",""))),'Cleaned Google Form'!$A$1:$M$5000,8,FALSE)='Main Template'!AD$14,VLOOKUP(TRIM(UPPER(SUBSTITUTE($D90," ",""))),'Cleaned Google Form'!$A$1:$M$5000,8,FALSE)='Main Template'!AD$15),0,IF(AND('Main Template'!AD$21&gt;=$C$9,'Main Template'!AD$19,VLOOKUP(TRIM(UPPER(SUBSTITUTE($D90," ",""))),'Cleaned Google Form'!$A$1:$M$5000,7,FALSE)="YES"),0,IF(IFERROR(FIND('Main Template'!AD$17,VLOOKUP(TRIM(UPPER(SUBSTITUTE('Main Template'!$D90," ",""))),'Cleaned Google Form'!$A$1:$M$5000,9,FALSE),1),FALSE),0,1))))),1)</f>
        <v>1</v>
      </c>
      <c r="AE90" s="12">
        <f>IFERROR(IF(AND(WEEKDAY('Main Template'!AE$18)=1,OR(VLOOKUP(TRIM(UPPER(SUBSTITUTE($D90," ",""))),'Cleaned Google Form'!$A$1:$M$5000,3,FALSE)="SMH",VLOOKUP(TRIM(UPPER(SUBSTITUTE($D90," ",""))),'Cleaned Google Form'!$A$1:$M$5000,3,FALSE)="RCH",VLOOKUP(TRIM(UPPER(SUBSTITUTE($D90," ",""))),'Cleaned Google Form'!$A$1:$M$5000,3,FALSE)="BCCA")),0,IF(AND(AE$21=1,NOT(VLOOKUP(TRIM(UPPER(SUBSTITUTE($D90," ",""))),'Cleaned Google Form'!$A$1:$M$5000,6,FALSE)="NO")),0,IF(OR(VLOOKUP(TRIM(UPPER(SUBSTITUTE($D90," ",""))),'Cleaned Google Form'!$A$1:$M$5000,8,FALSE)='Main Template'!AE$12,VLOOKUP(TRIM(UPPER(SUBSTITUTE($D90," ",""))),'Cleaned Google Form'!$A$1:$M$5000,8,FALSE)='Main Template'!AE$13,VLOOKUP(TRIM(UPPER(SUBSTITUTE($D90," ",""))),'Cleaned Google Form'!$A$1:$M$5000,8,FALSE)='Main Template'!AE$14,VLOOKUP(TRIM(UPPER(SUBSTITUTE($D90," ",""))),'Cleaned Google Form'!$A$1:$M$5000,8,FALSE)='Main Template'!AE$15),0,IF(AND('Main Template'!AE$21&gt;=$C$9,'Main Template'!AE$19,VLOOKUP(TRIM(UPPER(SUBSTITUTE($D90," ",""))),'Cleaned Google Form'!$A$1:$M$5000,7,FALSE)="YES"),0,IF(IFERROR(FIND('Main Template'!AE$17,VLOOKUP(TRIM(UPPER(SUBSTITUTE('Main Template'!$D90," ",""))),'Cleaned Google Form'!$A$1:$M$5000,9,FALSE),1),FALSE),0,1))))),1)</f>
        <v>1</v>
      </c>
      <c r="AF90" s="12">
        <f>IFERROR(IF(AND(WEEKDAY('Main Template'!AF$18)=1,OR(VLOOKUP(TRIM(UPPER(SUBSTITUTE($D90," ",""))),'Cleaned Google Form'!$A$1:$M$5000,3,FALSE)="SMH",VLOOKUP(TRIM(UPPER(SUBSTITUTE($D90," ",""))),'Cleaned Google Form'!$A$1:$M$5000,3,FALSE)="RCH",VLOOKUP(TRIM(UPPER(SUBSTITUTE($D90," ",""))),'Cleaned Google Form'!$A$1:$M$5000,3,FALSE)="BCCA")),0,IF(AND(AF$21=1,NOT(VLOOKUP(TRIM(UPPER(SUBSTITUTE($D90," ",""))),'Cleaned Google Form'!$A$1:$M$5000,6,FALSE)="NO")),0,IF(OR(VLOOKUP(TRIM(UPPER(SUBSTITUTE($D90," ",""))),'Cleaned Google Form'!$A$1:$M$5000,8,FALSE)='Main Template'!AF$12,VLOOKUP(TRIM(UPPER(SUBSTITUTE($D90," ",""))),'Cleaned Google Form'!$A$1:$M$5000,8,FALSE)='Main Template'!AF$13,VLOOKUP(TRIM(UPPER(SUBSTITUTE($D90," ",""))),'Cleaned Google Form'!$A$1:$M$5000,8,FALSE)='Main Template'!AF$14,VLOOKUP(TRIM(UPPER(SUBSTITUTE($D90," ",""))),'Cleaned Google Form'!$A$1:$M$5000,8,FALSE)='Main Template'!AF$15),0,IF(AND('Main Template'!AF$21&gt;=$C$9,'Main Template'!AF$19,VLOOKUP(TRIM(UPPER(SUBSTITUTE($D90," ",""))),'Cleaned Google Form'!$A$1:$M$5000,7,FALSE)="YES"),0,IF(IFERROR(FIND('Main Template'!AF$17,VLOOKUP(TRIM(UPPER(SUBSTITUTE('Main Template'!$D90," ",""))),'Cleaned Google Form'!$A$1:$M$5000,9,FALSE),1),FALSE),0,1))))),1)</f>
        <v>1</v>
      </c>
      <c r="AG90" s="12">
        <f>IFERROR(IF(AND(WEEKDAY('Main Template'!AG$18)=1,OR(VLOOKUP(TRIM(UPPER(SUBSTITUTE($D90," ",""))),'Cleaned Google Form'!$A$1:$M$5000,3,FALSE)="SMH",VLOOKUP(TRIM(UPPER(SUBSTITUTE($D90," ",""))),'Cleaned Google Form'!$A$1:$M$5000,3,FALSE)="RCH",VLOOKUP(TRIM(UPPER(SUBSTITUTE($D90," ",""))),'Cleaned Google Form'!$A$1:$M$5000,3,FALSE)="BCCA")),0,IF(AND(AG$21=1,NOT(VLOOKUP(TRIM(UPPER(SUBSTITUTE($D90," ",""))),'Cleaned Google Form'!$A$1:$M$5000,6,FALSE)="NO")),0,IF(OR(VLOOKUP(TRIM(UPPER(SUBSTITUTE($D90," ",""))),'Cleaned Google Form'!$A$1:$M$5000,8,FALSE)='Main Template'!AG$12,VLOOKUP(TRIM(UPPER(SUBSTITUTE($D90," ",""))),'Cleaned Google Form'!$A$1:$M$5000,8,FALSE)='Main Template'!AG$13,VLOOKUP(TRIM(UPPER(SUBSTITUTE($D90," ",""))),'Cleaned Google Form'!$A$1:$M$5000,8,FALSE)='Main Template'!AG$14,VLOOKUP(TRIM(UPPER(SUBSTITUTE($D90," ",""))),'Cleaned Google Form'!$A$1:$M$5000,8,FALSE)='Main Template'!AG$15),0,IF(AND('Main Template'!AG$21&gt;=$C$9,'Main Template'!AG$19,VLOOKUP(TRIM(UPPER(SUBSTITUTE($D90," ",""))),'Cleaned Google Form'!$A$1:$M$5000,7,FALSE)="YES"),0,IF(IFERROR(FIND('Main Template'!AG$17,VLOOKUP(TRIM(UPPER(SUBSTITUTE('Main Template'!$D90," ",""))),'Cleaned Google Form'!$A$1:$M$5000,9,FALSE),1),FALSE),0,1))))),1)</f>
        <v>1</v>
      </c>
      <c r="AH90" s="12">
        <f>IFERROR(IF(AND(WEEKDAY('Main Template'!AH$18)=1,OR(VLOOKUP(TRIM(UPPER(SUBSTITUTE($D90," ",""))),'Cleaned Google Form'!$A$1:$M$5000,3,FALSE)="SMH",VLOOKUP(TRIM(UPPER(SUBSTITUTE($D90," ",""))),'Cleaned Google Form'!$A$1:$M$5000,3,FALSE)="RCH",VLOOKUP(TRIM(UPPER(SUBSTITUTE($D90," ",""))),'Cleaned Google Form'!$A$1:$M$5000,3,FALSE)="BCCA")),0,IF(AND(AH$21=1,NOT(VLOOKUP(TRIM(UPPER(SUBSTITUTE($D90," ",""))),'Cleaned Google Form'!$A$1:$M$5000,6,FALSE)="NO")),0,IF(OR(VLOOKUP(TRIM(UPPER(SUBSTITUTE($D90," ",""))),'Cleaned Google Form'!$A$1:$M$5000,8,FALSE)='Main Template'!AH$12,VLOOKUP(TRIM(UPPER(SUBSTITUTE($D90," ",""))),'Cleaned Google Form'!$A$1:$M$5000,8,FALSE)='Main Template'!AH$13,VLOOKUP(TRIM(UPPER(SUBSTITUTE($D90," ",""))),'Cleaned Google Form'!$A$1:$M$5000,8,FALSE)='Main Template'!AH$14,VLOOKUP(TRIM(UPPER(SUBSTITUTE($D90," ",""))),'Cleaned Google Form'!$A$1:$M$5000,8,FALSE)='Main Template'!AH$15),0,IF(AND('Main Template'!AH$21&gt;=$C$9,'Main Template'!AH$19,VLOOKUP(TRIM(UPPER(SUBSTITUTE($D90," ",""))),'Cleaned Google Form'!$A$1:$M$5000,7,FALSE)="YES"),0,IF(IFERROR(FIND('Main Template'!AH$17,VLOOKUP(TRIM(UPPER(SUBSTITUTE('Main Template'!$D90," ",""))),'Cleaned Google Form'!$A$1:$M$5000,9,FALSE),1),FALSE),0,1))))),1)</f>
        <v>1</v>
      </c>
      <c r="AI90" s="12">
        <f>IFERROR(IF(AND(WEEKDAY('Main Template'!AI$18)=1,OR(VLOOKUP(TRIM(UPPER(SUBSTITUTE($D90," ",""))),'Cleaned Google Form'!$A$1:$M$5000,3,FALSE)="SMH",VLOOKUP(TRIM(UPPER(SUBSTITUTE($D90," ",""))),'Cleaned Google Form'!$A$1:$M$5000,3,FALSE)="RCH",VLOOKUP(TRIM(UPPER(SUBSTITUTE($D90," ",""))),'Cleaned Google Form'!$A$1:$M$5000,3,FALSE)="BCCA")),0,IF(AND(AI$21=1,NOT(VLOOKUP(TRIM(UPPER(SUBSTITUTE($D90," ",""))),'Cleaned Google Form'!$A$1:$M$5000,6,FALSE)="NO")),0,IF(OR(VLOOKUP(TRIM(UPPER(SUBSTITUTE($D90," ",""))),'Cleaned Google Form'!$A$1:$M$5000,8,FALSE)='Main Template'!AI$12,VLOOKUP(TRIM(UPPER(SUBSTITUTE($D90," ",""))),'Cleaned Google Form'!$A$1:$M$5000,8,FALSE)='Main Template'!AI$13,VLOOKUP(TRIM(UPPER(SUBSTITUTE($D90," ",""))),'Cleaned Google Form'!$A$1:$M$5000,8,FALSE)='Main Template'!AI$14,VLOOKUP(TRIM(UPPER(SUBSTITUTE($D90," ",""))),'Cleaned Google Form'!$A$1:$M$5000,8,FALSE)='Main Template'!AI$15),0,IF(AND('Main Template'!AI$21&gt;=$C$9,'Main Template'!AI$19,VLOOKUP(TRIM(UPPER(SUBSTITUTE($D90," ",""))),'Cleaned Google Form'!$A$1:$M$5000,7,FALSE)="YES"),0,IF(IFERROR(FIND('Main Template'!AI$17,VLOOKUP(TRIM(UPPER(SUBSTITUTE('Main Template'!$D90," ",""))),'Cleaned Google Form'!$A$1:$M$5000,9,FALSE),1),FALSE),0,1))))),1)</f>
        <v>1</v>
      </c>
      <c r="AJ90" s="12">
        <f>IFERROR(IF(AND(WEEKDAY('Main Template'!AJ$18)=1,OR(VLOOKUP(TRIM(UPPER(SUBSTITUTE($D90," ",""))),'Cleaned Google Form'!$A$1:$M$5000,3,FALSE)="SMH",VLOOKUP(TRIM(UPPER(SUBSTITUTE($D90," ",""))),'Cleaned Google Form'!$A$1:$M$5000,3,FALSE)="RCH",VLOOKUP(TRIM(UPPER(SUBSTITUTE($D90," ",""))),'Cleaned Google Form'!$A$1:$M$5000,3,FALSE)="BCCA")),0,IF(AND(AJ$21=1,NOT(VLOOKUP(TRIM(UPPER(SUBSTITUTE($D90," ",""))),'Cleaned Google Form'!$A$1:$M$5000,6,FALSE)="NO")),0,IF(OR(VLOOKUP(TRIM(UPPER(SUBSTITUTE($D90," ",""))),'Cleaned Google Form'!$A$1:$M$5000,8,FALSE)='Main Template'!AJ$12,VLOOKUP(TRIM(UPPER(SUBSTITUTE($D90," ",""))),'Cleaned Google Form'!$A$1:$M$5000,8,FALSE)='Main Template'!AJ$13,VLOOKUP(TRIM(UPPER(SUBSTITUTE($D90," ",""))),'Cleaned Google Form'!$A$1:$M$5000,8,FALSE)='Main Template'!AJ$14,VLOOKUP(TRIM(UPPER(SUBSTITUTE($D90," ",""))),'Cleaned Google Form'!$A$1:$M$5000,8,FALSE)='Main Template'!AJ$15),0,IF(AND('Main Template'!AJ$21&gt;=$C$9,'Main Template'!AJ$19,VLOOKUP(TRIM(UPPER(SUBSTITUTE($D90," ",""))),'Cleaned Google Form'!$A$1:$M$5000,7,FALSE)="YES"),0,IF(IFERROR(FIND('Main Template'!AJ$17,VLOOKUP(TRIM(UPPER(SUBSTITUTE('Main Template'!$D90," ",""))),'Cleaned Google Form'!$A$1:$M$5000,9,FALSE),1),FALSE),0,1))))),1)</f>
        <v>1</v>
      </c>
      <c r="AK90" s="12">
        <f>IFERROR(IF(AND(WEEKDAY('Main Template'!AK$18)=1,OR(VLOOKUP(TRIM(UPPER(SUBSTITUTE($D90," ",""))),'Cleaned Google Form'!$A$1:$M$5000,3,FALSE)="SMH",VLOOKUP(TRIM(UPPER(SUBSTITUTE($D90," ",""))),'Cleaned Google Form'!$A$1:$M$5000,3,FALSE)="RCH",VLOOKUP(TRIM(UPPER(SUBSTITUTE($D90," ",""))),'Cleaned Google Form'!$A$1:$M$5000,3,FALSE)="BCCA")),0,IF(AND(AK$21=1,NOT(VLOOKUP(TRIM(UPPER(SUBSTITUTE($D90," ",""))),'Cleaned Google Form'!$A$1:$M$5000,6,FALSE)="NO")),0,IF(OR(VLOOKUP(TRIM(UPPER(SUBSTITUTE($D90," ",""))),'Cleaned Google Form'!$A$1:$M$5000,8,FALSE)='Main Template'!AK$12,VLOOKUP(TRIM(UPPER(SUBSTITUTE($D90," ",""))),'Cleaned Google Form'!$A$1:$M$5000,8,FALSE)='Main Template'!AK$13,VLOOKUP(TRIM(UPPER(SUBSTITUTE($D90," ",""))),'Cleaned Google Form'!$A$1:$M$5000,8,FALSE)='Main Template'!AK$14,VLOOKUP(TRIM(UPPER(SUBSTITUTE($D90," ",""))),'Cleaned Google Form'!$A$1:$M$5000,8,FALSE)='Main Template'!AK$15),0,IF(AND('Main Template'!AK$21&gt;=$C$9,'Main Template'!AK$19,VLOOKUP(TRIM(UPPER(SUBSTITUTE($D90," ",""))),'Cleaned Google Form'!$A$1:$M$5000,7,FALSE)="YES"),0,IF(IFERROR(FIND('Main Template'!AK$17,VLOOKUP(TRIM(UPPER(SUBSTITUTE('Main Template'!$D90," ",""))),'Cleaned Google Form'!$A$1:$M$5000,9,FALSE),1),FALSE),0,1))))),1)</f>
        <v>1</v>
      </c>
      <c r="AL90" s="12">
        <f>IFERROR(IF(AND(WEEKDAY('Main Template'!AL$18)=1,OR(VLOOKUP(TRIM(UPPER(SUBSTITUTE($D90," ",""))),'Cleaned Google Form'!$A$1:$M$5000,3,FALSE)="SMH",VLOOKUP(TRIM(UPPER(SUBSTITUTE($D90," ",""))),'Cleaned Google Form'!$A$1:$M$5000,3,FALSE)="RCH",VLOOKUP(TRIM(UPPER(SUBSTITUTE($D90," ",""))),'Cleaned Google Form'!$A$1:$M$5000,3,FALSE)="BCCA")),0,IF(AND(AL$21=1,NOT(VLOOKUP(TRIM(UPPER(SUBSTITUTE($D90," ",""))),'Cleaned Google Form'!$A$1:$M$5000,6,FALSE)="NO")),0,IF(OR(VLOOKUP(TRIM(UPPER(SUBSTITUTE($D90," ",""))),'Cleaned Google Form'!$A$1:$M$5000,8,FALSE)='Main Template'!AL$12,VLOOKUP(TRIM(UPPER(SUBSTITUTE($D90," ",""))),'Cleaned Google Form'!$A$1:$M$5000,8,FALSE)='Main Template'!AL$13,VLOOKUP(TRIM(UPPER(SUBSTITUTE($D90," ",""))),'Cleaned Google Form'!$A$1:$M$5000,8,FALSE)='Main Template'!AL$14,VLOOKUP(TRIM(UPPER(SUBSTITUTE($D90," ",""))),'Cleaned Google Form'!$A$1:$M$5000,8,FALSE)='Main Template'!AL$15),0,IF(AND('Main Template'!AL$21&gt;=$C$9,'Main Template'!AL$19,VLOOKUP(TRIM(UPPER(SUBSTITUTE($D90," ",""))),'Cleaned Google Form'!$A$1:$M$5000,7,FALSE)="YES"),0,IF(IFERROR(FIND('Main Template'!AL$17,VLOOKUP(TRIM(UPPER(SUBSTITUTE('Main Template'!$D90," ",""))),'Cleaned Google Form'!$A$1:$M$5000,9,FALSE),1),FALSE),0,1))))),1)</f>
        <v>1</v>
      </c>
      <c r="AM90" s="12">
        <f>IFERROR(IF(AND(WEEKDAY('Main Template'!AM$18)=1,OR(VLOOKUP(TRIM(UPPER(SUBSTITUTE($D90," ",""))),'Cleaned Google Form'!$A$1:$M$5000,3,FALSE)="SMH",VLOOKUP(TRIM(UPPER(SUBSTITUTE($D90," ",""))),'Cleaned Google Form'!$A$1:$M$5000,3,FALSE)="RCH",VLOOKUP(TRIM(UPPER(SUBSTITUTE($D90," ",""))),'Cleaned Google Form'!$A$1:$M$5000,3,FALSE)="BCCA")),0,IF(AND(AM$21=1,NOT(VLOOKUP(TRIM(UPPER(SUBSTITUTE($D90," ",""))),'Cleaned Google Form'!$A$1:$M$5000,6,FALSE)="NO")),0,IF(OR(VLOOKUP(TRIM(UPPER(SUBSTITUTE($D90," ",""))),'Cleaned Google Form'!$A$1:$M$5000,8,FALSE)='Main Template'!AM$12,VLOOKUP(TRIM(UPPER(SUBSTITUTE($D90," ",""))),'Cleaned Google Form'!$A$1:$M$5000,8,FALSE)='Main Template'!AM$13,VLOOKUP(TRIM(UPPER(SUBSTITUTE($D90," ",""))),'Cleaned Google Form'!$A$1:$M$5000,8,FALSE)='Main Template'!AM$14,VLOOKUP(TRIM(UPPER(SUBSTITUTE($D90," ",""))),'Cleaned Google Form'!$A$1:$M$5000,8,FALSE)='Main Template'!AM$15),0,IF(AND('Main Template'!AM$21&gt;=$C$9,'Main Template'!AM$19,VLOOKUP(TRIM(UPPER(SUBSTITUTE($D90," ",""))),'Cleaned Google Form'!$A$1:$M$5000,7,FALSE)="YES"),0,IF(IFERROR(FIND('Main Template'!AM$17,VLOOKUP(TRIM(UPPER(SUBSTITUTE('Main Template'!$D90," ",""))),'Cleaned Google Form'!$A$1:$M$5000,9,FALSE),1),FALSE),0,1))))),1)</f>
        <v>1</v>
      </c>
      <c r="AN90" s="12">
        <f>IFERROR(IF(AND(WEEKDAY('Main Template'!AN$18)=1,OR(VLOOKUP(TRIM(UPPER(SUBSTITUTE($D90," ",""))),'Cleaned Google Form'!$A$1:$M$5000,3,FALSE)="SMH",VLOOKUP(TRIM(UPPER(SUBSTITUTE($D90," ",""))),'Cleaned Google Form'!$A$1:$M$5000,3,FALSE)="RCH",VLOOKUP(TRIM(UPPER(SUBSTITUTE($D90," ",""))),'Cleaned Google Form'!$A$1:$M$5000,3,FALSE)="BCCA")),0,IF(AND(AN$21=1,NOT(VLOOKUP(TRIM(UPPER(SUBSTITUTE($D90," ",""))),'Cleaned Google Form'!$A$1:$M$5000,6,FALSE)="NO")),0,IF(OR(VLOOKUP(TRIM(UPPER(SUBSTITUTE($D90," ",""))),'Cleaned Google Form'!$A$1:$M$5000,8,FALSE)='Main Template'!AN$12,VLOOKUP(TRIM(UPPER(SUBSTITUTE($D90," ",""))),'Cleaned Google Form'!$A$1:$M$5000,8,FALSE)='Main Template'!AN$13,VLOOKUP(TRIM(UPPER(SUBSTITUTE($D90," ",""))),'Cleaned Google Form'!$A$1:$M$5000,8,FALSE)='Main Template'!AN$14,VLOOKUP(TRIM(UPPER(SUBSTITUTE($D90," ",""))),'Cleaned Google Form'!$A$1:$M$5000,8,FALSE)='Main Template'!AN$15),0,IF(AND('Main Template'!AN$21&gt;=$C$9,'Main Template'!AN$19,VLOOKUP(TRIM(UPPER(SUBSTITUTE($D90," ",""))),'Cleaned Google Form'!$A$1:$M$5000,7,FALSE)="YES"),0,IF(IFERROR(FIND('Main Template'!AN$17,VLOOKUP(TRIM(UPPER(SUBSTITUTE('Main Template'!$D90," ",""))),'Cleaned Google Form'!$A$1:$M$5000,9,FALSE),1),FALSE),0,1))))),1)</f>
        <v>1</v>
      </c>
    </row>
    <row r="91" spans="2:40">
      <c r="B91" t="str">
        <f>IFERROR(IF(ISNUMBER(MATCH(UPPER(SUBSTITUTE(D91," ","")),'Cleaned Google Form'!$A:$A,0)),"","Oops"),"Not Present")</f>
        <v/>
      </c>
      <c r="C91" s="4">
        <f>I91</f>
        <v>70</v>
      </c>
      <c r="D91" s="4" t="s">
        <v>269</v>
      </c>
      <c r="E91" s="4">
        <f>IFERROR(IF(VLOOKUP(TRIM(UPPER(SUBSTITUTE(D91," ",""))),'Cleaned Google Form'!$A$1:$L$5000,5,FALSE)="YES",1,0),0)</f>
        <v>0</v>
      </c>
      <c r="F91" s="4">
        <f>IFERROR(IF(RIGHT(VLOOKUP(TRIM(UPPER(SUBSTITUTE(D91," ",""))),'Cleaned Google Form'!$A$1:$L$5000,2,FALSE),1)="1",1,0),0)</f>
        <v>0</v>
      </c>
      <c r="G91" s="4">
        <f>IFERROR(IF(VLOOKUP(TRIM(UPPER(SUBSTITUTE(D91," ",""))),'Cleaned Google Form'!$A$1:$L$5000,3,FALSE)="VGH",1,0),0)</f>
        <v>0</v>
      </c>
      <c r="H91" s="4">
        <f>IFERROR(IF(G91+IFERROR(IF(VLOOKUP(TRIM(UPPER(SUBSTITUTE(D91," ",""))),'Cleaned Google Form'!$A$1:$L$5000,3,FALSE)="SPH",1,0),0)=0,1,0),0)</f>
        <v>1</v>
      </c>
      <c r="I91" s="4">
        <f>IF(I90="Resident Index",1,I90+1)</f>
        <v>70</v>
      </c>
      <c r="J91" s="12">
        <f>IFERROR(IF(AND(WEEKDAY('Main Template'!J$18)=1,OR(VLOOKUP(TRIM(UPPER(SUBSTITUTE($D91," ",""))),'Cleaned Google Form'!$A$1:$M$5000,3,FALSE)="SMH",VLOOKUP(TRIM(UPPER(SUBSTITUTE($D91," ",""))),'Cleaned Google Form'!$A$1:$M$5000,3,FALSE)="RCH",VLOOKUP(TRIM(UPPER(SUBSTITUTE($D91," ",""))),'Cleaned Google Form'!$A$1:$M$5000,3,FALSE)="BCCA")),0,IF(AND(J$21=1,NOT(VLOOKUP(TRIM(UPPER(SUBSTITUTE($D91," ",""))),'Cleaned Google Form'!$A$1:$M$5000,6,FALSE)="NO")),0,IF(OR(VLOOKUP(TRIM(UPPER(SUBSTITUTE($D91," ",""))),'Cleaned Google Form'!$A$1:$M$5000,8,FALSE)='Main Template'!J$12,VLOOKUP(TRIM(UPPER(SUBSTITUTE($D91," ",""))),'Cleaned Google Form'!$A$1:$M$5000,8,FALSE)='Main Template'!J$13,VLOOKUP(TRIM(UPPER(SUBSTITUTE($D91," ",""))),'Cleaned Google Form'!$A$1:$M$5000,8,FALSE)='Main Template'!J$14,VLOOKUP(TRIM(UPPER(SUBSTITUTE($D91," ",""))),'Cleaned Google Form'!$A$1:$M$5000,8,FALSE)='Main Template'!J$15),0,IF(AND('Main Template'!J$21&gt;=$C$9,'Main Template'!J$19,VLOOKUP(TRIM(UPPER(SUBSTITUTE($D91," ",""))),'Cleaned Google Form'!$A$1:$M$5000,7,FALSE)="YES"),0,IF(IFERROR(FIND('Main Template'!J$17,VLOOKUP(TRIM(UPPER(SUBSTITUTE('Main Template'!$D91," ",""))),'Cleaned Google Form'!$A$1:$M$5000,9,FALSE),1),FALSE),0,1))))),1)</f>
        <v>0</v>
      </c>
      <c r="K91" s="12">
        <f>IFERROR(IF(AND(WEEKDAY('Main Template'!K$18)=1,OR(VLOOKUP(TRIM(UPPER(SUBSTITUTE($D91," ",""))),'Cleaned Google Form'!$A$1:$M$5000,3,FALSE)="SMH",VLOOKUP(TRIM(UPPER(SUBSTITUTE($D91," ",""))),'Cleaned Google Form'!$A$1:$M$5000,3,FALSE)="RCH",VLOOKUP(TRIM(UPPER(SUBSTITUTE($D91," ",""))),'Cleaned Google Form'!$A$1:$M$5000,3,FALSE)="BCCA")),0,IF(AND(K$21=1,NOT(VLOOKUP(TRIM(UPPER(SUBSTITUTE($D91," ",""))),'Cleaned Google Form'!$A$1:$M$5000,6,FALSE)="NO")),0,IF(OR(VLOOKUP(TRIM(UPPER(SUBSTITUTE($D91," ",""))),'Cleaned Google Form'!$A$1:$M$5000,8,FALSE)='Main Template'!K$12,VLOOKUP(TRIM(UPPER(SUBSTITUTE($D91," ",""))),'Cleaned Google Form'!$A$1:$M$5000,8,FALSE)='Main Template'!K$13,VLOOKUP(TRIM(UPPER(SUBSTITUTE($D91," ",""))),'Cleaned Google Form'!$A$1:$M$5000,8,FALSE)='Main Template'!K$14,VLOOKUP(TRIM(UPPER(SUBSTITUTE($D91," ",""))),'Cleaned Google Form'!$A$1:$M$5000,8,FALSE)='Main Template'!K$15),0,IF(AND('Main Template'!K$21&gt;=$C$9,'Main Template'!K$19,VLOOKUP(TRIM(UPPER(SUBSTITUTE($D91," ",""))),'Cleaned Google Form'!$A$1:$M$5000,7,FALSE)="YES"),0,IF(IFERROR(FIND('Main Template'!K$17,VLOOKUP(TRIM(UPPER(SUBSTITUTE('Main Template'!$D91," ",""))),'Cleaned Google Form'!$A$1:$M$5000,9,FALSE),1),FALSE),0,1))))),1)</f>
        <v>1</v>
      </c>
      <c r="L91" s="12">
        <f>IFERROR(IF(AND(WEEKDAY('Main Template'!L$18)=1,OR(VLOOKUP(TRIM(UPPER(SUBSTITUTE($D91," ",""))),'Cleaned Google Form'!$A$1:$M$5000,3,FALSE)="SMH",VLOOKUP(TRIM(UPPER(SUBSTITUTE($D91," ",""))),'Cleaned Google Form'!$A$1:$M$5000,3,FALSE)="RCH",VLOOKUP(TRIM(UPPER(SUBSTITUTE($D91," ",""))),'Cleaned Google Form'!$A$1:$M$5000,3,FALSE)="BCCA")),0,IF(AND(L$21=1,NOT(VLOOKUP(TRIM(UPPER(SUBSTITUTE($D91," ",""))),'Cleaned Google Form'!$A$1:$M$5000,6,FALSE)="NO")),0,IF(OR(VLOOKUP(TRIM(UPPER(SUBSTITUTE($D91," ",""))),'Cleaned Google Form'!$A$1:$M$5000,8,FALSE)='Main Template'!L$12,VLOOKUP(TRIM(UPPER(SUBSTITUTE($D91," ",""))),'Cleaned Google Form'!$A$1:$M$5000,8,FALSE)='Main Template'!L$13,VLOOKUP(TRIM(UPPER(SUBSTITUTE($D91," ",""))),'Cleaned Google Form'!$A$1:$M$5000,8,FALSE)='Main Template'!L$14,VLOOKUP(TRIM(UPPER(SUBSTITUTE($D91," ",""))),'Cleaned Google Form'!$A$1:$M$5000,8,FALSE)='Main Template'!L$15),0,IF(AND('Main Template'!L$21&gt;=$C$9,'Main Template'!L$19,VLOOKUP(TRIM(UPPER(SUBSTITUTE($D91," ",""))),'Cleaned Google Form'!$A$1:$M$5000,7,FALSE)="YES"),0,IF(IFERROR(FIND('Main Template'!L$17,VLOOKUP(TRIM(UPPER(SUBSTITUTE('Main Template'!$D91," ",""))),'Cleaned Google Form'!$A$1:$M$5000,9,FALSE),1),FALSE),0,1))))),1)</f>
        <v>1</v>
      </c>
      <c r="M91" s="12">
        <f>IFERROR(IF(AND(WEEKDAY('Main Template'!M$18)=1,OR(VLOOKUP(TRIM(UPPER(SUBSTITUTE($D91," ",""))),'Cleaned Google Form'!$A$1:$M$5000,3,FALSE)="SMH",VLOOKUP(TRIM(UPPER(SUBSTITUTE($D91," ",""))),'Cleaned Google Form'!$A$1:$M$5000,3,FALSE)="RCH",VLOOKUP(TRIM(UPPER(SUBSTITUTE($D91," ",""))),'Cleaned Google Form'!$A$1:$M$5000,3,FALSE)="BCCA")),0,IF(AND(M$21=1,NOT(VLOOKUP(TRIM(UPPER(SUBSTITUTE($D91," ",""))),'Cleaned Google Form'!$A$1:$M$5000,6,FALSE)="NO")),0,IF(OR(VLOOKUP(TRIM(UPPER(SUBSTITUTE($D91," ",""))),'Cleaned Google Form'!$A$1:$M$5000,8,FALSE)='Main Template'!M$12,VLOOKUP(TRIM(UPPER(SUBSTITUTE($D91," ",""))),'Cleaned Google Form'!$A$1:$M$5000,8,FALSE)='Main Template'!M$13,VLOOKUP(TRIM(UPPER(SUBSTITUTE($D91," ",""))),'Cleaned Google Form'!$A$1:$M$5000,8,FALSE)='Main Template'!M$14,VLOOKUP(TRIM(UPPER(SUBSTITUTE($D91," ",""))),'Cleaned Google Form'!$A$1:$M$5000,8,FALSE)='Main Template'!M$15),0,IF(AND('Main Template'!M$21&gt;=$C$9,'Main Template'!M$19,VLOOKUP(TRIM(UPPER(SUBSTITUTE($D91," ",""))),'Cleaned Google Form'!$A$1:$M$5000,7,FALSE)="YES"),0,IF(IFERROR(FIND('Main Template'!M$17,VLOOKUP(TRIM(UPPER(SUBSTITUTE('Main Template'!$D91," ",""))),'Cleaned Google Form'!$A$1:$M$5000,9,FALSE),1),FALSE),0,1))))),1)</f>
        <v>1</v>
      </c>
      <c r="N91" s="12">
        <f>IFERROR(IF(AND(WEEKDAY('Main Template'!N$18)=1,OR(VLOOKUP(TRIM(UPPER(SUBSTITUTE($D91," ",""))),'Cleaned Google Form'!$A$1:$M$5000,3,FALSE)="SMH",VLOOKUP(TRIM(UPPER(SUBSTITUTE($D91," ",""))),'Cleaned Google Form'!$A$1:$M$5000,3,FALSE)="RCH",VLOOKUP(TRIM(UPPER(SUBSTITUTE($D91," ",""))),'Cleaned Google Form'!$A$1:$M$5000,3,FALSE)="BCCA")),0,IF(AND(N$21=1,NOT(VLOOKUP(TRIM(UPPER(SUBSTITUTE($D91," ",""))),'Cleaned Google Form'!$A$1:$M$5000,6,FALSE)="NO")),0,IF(OR(VLOOKUP(TRIM(UPPER(SUBSTITUTE($D91," ",""))),'Cleaned Google Form'!$A$1:$M$5000,8,FALSE)='Main Template'!N$12,VLOOKUP(TRIM(UPPER(SUBSTITUTE($D91," ",""))),'Cleaned Google Form'!$A$1:$M$5000,8,FALSE)='Main Template'!N$13,VLOOKUP(TRIM(UPPER(SUBSTITUTE($D91," ",""))),'Cleaned Google Form'!$A$1:$M$5000,8,FALSE)='Main Template'!N$14,VLOOKUP(TRIM(UPPER(SUBSTITUTE($D91," ",""))),'Cleaned Google Form'!$A$1:$M$5000,8,FALSE)='Main Template'!N$15),0,IF(AND('Main Template'!N$21&gt;=$C$9,'Main Template'!N$19,VLOOKUP(TRIM(UPPER(SUBSTITUTE($D91," ",""))),'Cleaned Google Form'!$A$1:$M$5000,7,FALSE)="YES"),0,IF(IFERROR(FIND('Main Template'!N$17,VLOOKUP(TRIM(UPPER(SUBSTITUTE('Main Template'!$D91," ",""))),'Cleaned Google Form'!$A$1:$M$5000,9,FALSE),1),FALSE),0,1))))),1)</f>
        <v>1</v>
      </c>
      <c r="O91" s="12">
        <f>IFERROR(IF(AND(WEEKDAY('Main Template'!O$18)=1,OR(VLOOKUP(TRIM(UPPER(SUBSTITUTE($D91," ",""))),'Cleaned Google Form'!$A$1:$M$5000,3,FALSE)="SMH",VLOOKUP(TRIM(UPPER(SUBSTITUTE($D91," ",""))),'Cleaned Google Form'!$A$1:$M$5000,3,FALSE)="RCH",VLOOKUP(TRIM(UPPER(SUBSTITUTE($D91," ",""))),'Cleaned Google Form'!$A$1:$M$5000,3,FALSE)="BCCA")),0,IF(AND(O$21=1,NOT(VLOOKUP(TRIM(UPPER(SUBSTITUTE($D91," ",""))),'Cleaned Google Form'!$A$1:$M$5000,6,FALSE)="NO")),0,IF(OR(VLOOKUP(TRIM(UPPER(SUBSTITUTE($D91," ",""))),'Cleaned Google Form'!$A$1:$M$5000,8,FALSE)='Main Template'!O$12,VLOOKUP(TRIM(UPPER(SUBSTITUTE($D91," ",""))),'Cleaned Google Form'!$A$1:$M$5000,8,FALSE)='Main Template'!O$13,VLOOKUP(TRIM(UPPER(SUBSTITUTE($D91," ",""))),'Cleaned Google Form'!$A$1:$M$5000,8,FALSE)='Main Template'!O$14,VLOOKUP(TRIM(UPPER(SUBSTITUTE($D91," ",""))),'Cleaned Google Form'!$A$1:$M$5000,8,FALSE)='Main Template'!O$15),0,IF(AND('Main Template'!O$21&gt;=$C$9,'Main Template'!O$19,VLOOKUP(TRIM(UPPER(SUBSTITUTE($D91," ",""))),'Cleaned Google Form'!$A$1:$M$5000,7,FALSE)="YES"),0,IF(IFERROR(FIND('Main Template'!O$17,VLOOKUP(TRIM(UPPER(SUBSTITUTE('Main Template'!$D91," ",""))),'Cleaned Google Form'!$A$1:$M$5000,9,FALSE),1),FALSE),0,1))))),1)</f>
        <v>1</v>
      </c>
      <c r="P91" s="12">
        <f>IFERROR(IF(AND(WEEKDAY('Main Template'!P$18)=1,OR(VLOOKUP(TRIM(UPPER(SUBSTITUTE($D91," ",""))),'Cleaned Google Form'!$A$1:$M$5000,3,FALSE)="SMH",VLOOKUP(TRIM(UPPER(SUBSTITUTE($D91," ",""))),'Cleaned Google Form'!$A$1:$M$5000,3,FALSE)="RCH",VLOOKUP(TRIM(UPPER(SUBSTITUTE($D91," ",""))),'Cleaned Google Form'!$A$1:$M$5000,3,FALSE)="BCCA")),0,IF(AND(P$21=1,NOT(VLOOKUP(TRIM(UPPER(SUBSTITUTE($D91," ",""))),'Cleaned Google Form'!$A$1:$M$5000,6,FALSE)="NO")),0,IF(OR(VLOOKUP(TRIM(UPPER(SUBSTITUTE($D91," ",""))),'Cleaned Google Form'!$A$1:$M$5000,8,FALSE)='Main Template'!P$12,VLOOKUP(TRIM(UPPER(SUBSTITUTE($D91," ",""))),'Cleaned Google Form'!$A$1:$M$5000,8,FALSE)='Main Template'!P$13,VLOOKUP(TRIM(UPPER(SUBSTITUTE($D91," ",""))),'Cleaned Google Form'!$A$1:$M$5000,8,FALSE)='Main Template'!P$14,VLOOKUP(TRIM(UPPER(SUBSTITUTE($D91," ",""))),'Cleaned Google Form'!$A$1:$M$5000,8,FALSE)='Main Template'!P$15),0,IF(AND('Main Template'!P$21&gt;=$C$9,'Main Template'!P$19,VLOOKUP(TRIM(UPPER(SUBSTITUTE($D91," ",""))),'Cleaned Google Form'!$A$1:$M$5000,7,FALSE)="YES"),0,IF(IFERROR(FIND('Main Template'!P$17,VLOOKUP(TRIM(UPPER(SUBSTITUTE('Main Template'!$D91," ",""))),'Cleaned Google Form'!$A$1:$M$5000,9,FALSE),1),FALSE),0,1))))),1)</f>
        <v>0</v>
      </c>
      <c r="Q91" s="12">
        <f>IFERROR(IF(AND(WEEKDAY('Main Template'!Q$18)=1,OR(VLOOKUP(TRIM(UPPER(SUBSTITUTE($D91," ",""))),'Cleaned Google Form'!$A$1:$M$5000,3,FALSE)="SMH",VLOOKUP(TRIM(UPPER(SUBSTITUTE($D91," ",""))),'Cleaned Google Form'!$A$1:$M$5000,3,FALSE)="RCH",VLOOKUP(TRIM(UPPER(SUBSTITUTE($D91," ",""))),'Cleaned Google Form'!$A$1:$M$5000,3,FALSE)="BCCA")),0,IF(AND(Q$21=1,NOT(VLOOKUP(TRIM(UPPER(SUBSTITUTE($D91," ",""))),'Cleaned Google Form'!$A$1:$M$5000,6,FALSE)="NO")),0,IF(OR(VLOOKUP(TRIM(UPPER(SUBSTITUTE($D91," ",""))),'Cleaned Google Form'!$A$1:$M$5000,8,FALSE)='Main Template'!Q$12,VLOOKUP(TRIM(UPPER(SUBSTITUTE($D91," ",""))),'Cleaned Google Form'!$A$1:$M$5000,8,FALSE)='Main Template'!Q$13,VLOOKUP(TRIM(UPPER(SUBSTITUTE($D91," ",""))),'Cleaned Google Form'!$A$1:$M$5000,8,FALSE)='Main Template'!Q$14,VLOOKUP(TRIM(UPPER(SUBSTITUTE($D91," ",""))),'Cleaned Google Form'!$A$1:$M$5000,8,FALSE)='Main Template'!Q$15),0,IF(AND('Main Template'!Q$21&gt;=$C$9,'Main Template'!Q$19,VLOOKUP(TRIM(UPPER(SUBSTITUTE($D91," ",""))),'Cleaned Google Form'!$A$1:$M$5000,7,FALSE)="YES"),0,IF(IFERROR(FIND('Main Template'!Q$17,VLOOKUP(TRIM(UPPER(SUBSTITUTE('Main Template'!$D91," ",""))),'Cleaned Google Form'!$A$1:$M$5000,9,FALSE),1),FALSE),0,1))))),1)</f>
        <v>1</v>
      </c>
      <c r="R91" s="12">
        <f>IFERROR(IF(AND(WEEKDAY('Main Template'!R$18)=1,OR(VLOOKUP(TRIM(UPPER(SUBSTITUTE($D91," ",""))),'Cleaned Google Form'!$A$1:$M$5000,3,FALSE)="SMH",VLOOKUP(TRIM(UPPER(SUBSTITUTE($D91," ",""))),'Cleaned Google Form'!$A$1:$M$5000,3,FALSE)="RCH",VLOOKUP(TRIM(UPPER(SUBSTITUTE($D91," ",""))),'Cleaned Google Form'!$A$1:$M$5000,3,FALSE)="BCCA")),0,IF(AND(R$21=1,NOT(VLOOKUP(TRIM(UPPER(SUBSTITUTE($D91," ",""))),'Cleaned Google Form'!$A$1:$M$5000,6,FALSE)="NO")),0,IF(OR(VLOOKUP(TRIM(UPPER(SUBSTITUTE($D91," ",""))),'Cleaned Google Form'!$A$1:$M$5000,8,FALSE)='Main Template'!R$12,VLOOKUP(TRIM(UPPER(SUBSTITUTE($D91," ",""))),'Cleaned Google Form'!$A$1:$M$5000,8,FALSE)='Main Template'!R$13,VLOOKUP(TRIM(UPPER(SUBSTITUTE($D91," ",""))),'Cleaned Google Form'!$A$1:$M$5000,8,FALSE)='Main Template'!R$14,VLOOKUP(TRIM(UPPER(SUBSTITUTE($D91," ",""))),'Cleaned Google Form'!$A$1:$M$5000,8,FALSE)='Main Template'!R$15),0,IF(AND('Main Template'!R$21&gt;=$C$9,'Main Template'!R$19,VLOOKUP(TRIM(UPPER(SUBSTITUTE($D91," ",""))),'Cleaned Google Form'!$A$1:$M$5000,7,FALSE)="YES"),0,IF(IFERROR(FIND('Main Template'!R$17,VLOOKUP(TRIM(UPPER(SUBSTITUTE('Main Template'!$D91," ",""))),'Cleaned Google Form'!$A$1:$M$5000,9,FALSE),1),FALSE),0,1))))),1)</f>
        <v>1</v>
      </c>
      <c r="S91" s="12">
        <f>IFERROR(IF(AND(WEEKDAY('Main Template'!S$18)=1,OR(VLOOKUP(TRIM(UPPER(SUBSTITUTE($D91," ",""))),'Cleaned Google Form'!$A$1:$M$5000,3,FALSE)="SMH",VLOOKUP(TRIM(UPPER(SUBSTITUTE($D91," ",""))),'Cleaned Google Form'!$A$1:$M$5000,3,FALSE)="RCH",VLOOKUP(TRIM(UPPER(SUBSTITUTE($D91," ",""))),'Cleaned Google Form'!$A$1:$M$5000,3,FALSE)="BCCA")),0,IF(AND(S$21=1,NOT(VLOOKUP(TRIM(UPPER(SUBSTITUTE($D91," ",""))),'Cleaned Google Form'!$A$1:$M$5000,6,FALSE)="NO")),0,IF(OR(VLOOKUP(TRIM(UPPER(SUBSTITUTE($D91," ",""))),'Cleaned Google Form'!$A$1:$M$5000,8,FALSE)='Main Template'!S$12,VLOOKUP(TRIM(UPPER(SUBSTITUTE($D91," ",""))),'Cleaned Google Form'!$A$1:$M$5000,8,FALSE)='Main Template'!S$13,VLOOKUP(TRIM(UPPER(SUBSTITUTE($D91," ",""))),'Cleaned Google Form'!$A$1:$M$5000,8,FALSE)='Main Template'!S$14,VLOOKUP(TRIM(UPPER(SUBSTITUTE($D91," ",""))),'Cleaned Google Form'!$A$1:$M$5000,8,FALSE)='Main Template'!S$15),0,IF(AND('Main Template'!S$21&gt;=$C$9,'Main Template'!S$19,VLOOKUP(TRIM(UPPER(SUBSTITUTE($D91," ",""))),'Cleaned Google Form'!$A$1:$M$5000,7,FALSE)="YES"),0,IF(IFERROR(FIND('Main Template'!S$17,VLOOKUP(TRIM(UPPER(SUBSTITUTE('Main Template'!$D91," ",""))),'Cleaned Google Form'!$A$1:$M$5000,9,FALSE),1),FALSE),0,1))))),1)</f>
        <v>1</v>
      </c>
      <c r="T91" s="12">
        <f>IFERROR(IF(AND(WEEKDAY('Main Template'!T$18)=1,OR(VLOOKUP(TRIM(UPPER(SUBSTITUTE($D91," ",""))),'Cleaned Google Form'!$A$1:$M$5000,3,FALSE)="SMH",VLOOKUP(TRIM(UPPER(SUBSTITUTE($D91," ",""))),'Cleaned Google Form'!$A$1:$M$5000,3,FALSE)="RCH",VLOOKUP(TRIM(UPPER(SUBSTITUTE($D91," ",""))),'Cleaned Google Form'!$A$1:$M$5000,3,FALSE)="BCCA")),0,IF(AND(T$21=1,NOT(VLOOKUP(TRIM(UPPER(SUBSTITUTE($D91," ",""))),'Cleaned Google Form'!$A$1:$M$5000,6,FALSE)="NO")),0,IF(OR(VLOOKUP(TRIM(UPPER(SUBSTITUTE($D91," ",""))),'Cleaned Google Form'!$A$1:$M$5000,8,FALSE)='Main Template'!T$12,VLOOKUP(TRIM(UPPER(SUBSTITUTE($D91," ",""))),'Cleaned Google Form'!$A$1:$M$5000,8,FALSE)='Main Template'!T$13,VLOOKUP(TRIM(UPPER(SUBSTITUTE($D91," ",""))),'Cleaned Google Form'!$A$1:$M$5000,8,FALSE)='Main Template'!T$14,VLOOKUP(TRIM(UPPER(SUBSTITUTE($D91," ",""))),'Cleaned Google Form'!$A$1:$M$5000,8,FALSE)='Main Template'!T$15),0,IF(AND('Main Template'!T$21&gt;=$C$9,'Main Template'!T$19,VLOOKUP(TRIM(UPPER(SUBSTITUTE($D91," ",""))),'Cleaned Google Form'!$A$1:$M$5000,7,FALSE)="YES"),0,IF(IFERROR(FIND('Main Template'!T$17,VLOOKUP(TRIM(UPPER(SUBSTITUTE('Main Template'!$D91," ",""))),'Cleaned Google Form'!$A$1:$M$5000,9,FALSE),1),FALSE),0,1))))),1)</f>
        <v>1</v>
      </c>
      <c r="U91" s="12">
        <f>IFERROR(IF(AND(WEEKDAY('Main Template'!U$18)=1,OR(VLOOKUP(TRIM(UPPER(SUBSTITUTE($D91," ",""))),'Cleaned Google Form'!$A$1:$M$5000,3,FALSE)="SMH",VLOOKUP(TRIM(UPPER(SUBSTITUTE($D91," ",""))),'Cleaned Google Form'!$A$1:$M$5000,3,FALSE)="RCH",VLOOKUP(TRIM(UPPER(SUBSTITUTE($D91," ",""))),'Cleaned Google Form'!$A$1:$M$5000,3,FALSE)="BCCA")),0,IF(AND(U$21=1,NOT(VLOOKUP(TRIM(UPPER(SUBSTITUTE($D91," ",""))),'Cleaned Google Form'!$A$1:$M$5000,6,FALSE)="NO")),0,IF(OR(VLOOKUP(TRIM(UPPER(SUBSTITUTE($D91," ",""))),'Cleaned Google Form'!$A$1:$M$5000,8,FALSE)='Main Template'!U$12,VLOOKUP(TRIM(UPPER(SUBSTITUTE($D91," ",""))),'Cleaned Google Form'!$A$1:$M$5000,8,FALSE)='Main Template'!U$13,VLOOKUP(TRIM(UPPER(SUBSTITUTE($D91," ",""))),'Cleaned Google Form'!$A$1:$M$5000,8,FALSE)='Main Template'!U$14,VLOOKUP(TRIM(UPPER(SUBSTITUTE($D91," ",""))),'Cleaned Google Form'!$A$1:$M$5000,8,FALSE)='Main Template'!U$15),0,IF(AND('Main Template'!U$21&gt;=$C$9,'Main Template'!U$19,VLOOKUP(TRIM(UPPER(SUBSTITUTE($D91," ",""))),'Cleaned Google Form'!$A$1:$M$5000,7,FALSE)="YES"),0,IF(IFERROR(FIND('Main Template'!U$17,VLOOKUP(TRIM(UPPER(SUBSTITUTE('Main Template'!$D91," ",""))),'Cleaned Google Form'!$A$1:$M$5000,9,FALSE),1),FALSE),0,1))))),1)</f>
        <v>1</v>
      </c>
      <c r="V91" s="12">
        <f>IFERROR(IF(AND(WEEKDAY('Main Template'!V$18)=1,OR(VLOOKUP(TRIM(UPPER(SUBSTITUTE($D91," ",""))),'Cleaned Google Form'!$A$1:$M$5000,3,FALSE)="SMH",VLOOKUP(TRIM(UPPER(SUBSTITUTE($D91," ",""))),'Cleaned Google Form'!$A$1:$M$5000,3,FALSE)="RCH",VLOOKUP(TRIM(UPPER(SUBSTITUTE($D91," ",""))),'Cleaned Google Form'!$A$1:$M$5000,3,FALSE)="BCCA")),0,IF(AND(V$21=1,NOT(VLOOKUP(TRIM(UPPER(SUBSTITUTE($D91," ",""))),'Cleaned Google Form'!$A$1:$M$5000,6,FALSE)="NO")),0,IF(OR(VLOOKUP(TRIM(UPPER(SUBSTITUTE($D91," ",""))),'Cleaned Google Form'!$A$1:$M$5000,8,FALSE)='Main Template'!V$12,VLOOKUP(TRIM(UPPER(SUBSTITUTE($D91," ",""))),'Cleaned Google Form'!$A$1:$M$5000,8,FALSE)='Main Template'!V$13,VLOOKUP(TRIM(UPPER(SUBSTITUTE($D91," ",""))),'Cleaned Google Form'!$A$1:$M$5000,8,FALSE)='Main Template'!V$14,VLOOKUP(TRIM(UPPER(SUBSTITUTE($D91," ",""))),'Cleaned Google Form'!$A$1:$M$5000,8,FALSE)='Main Template'!V$15),0,IF(AND('Main Template'!V$21&gt;=$C$9,'Main Template'!V$19,VLOOKUP(TRIM(UPPER(SUBSTITUTE($D91," ",""))),'Cleaned Google Form'!$A$1:$M$5000,7,FALSE)="YES"),0,IF(IFERROR(FIND('Main Template'!V$17,VLOOKUP(TRIM(UPPER(SUBSTITUTE('Main Template'!$D91," ",""))),'Cleaned Google Form'!$A$1:$M$5000,9,FALSE),1),FALSE),0,1))))),1)</f>
        <v>1</v>
      </c>
      <c r="W91" s="12">
        <f>IFERROR(IF(AND(WEEKDAY('Main Template'!W$18)=1,OR(VLOOKUP(TRIM(UPPER(SUBSTITUTE($D91," ",""))),'Cleaned Google Form'!$A$1:$M$5000,3,FALSE)="SMH",VLOOKUP(TRIM(UPPER(SUBSTITUTE($D91," ",""))),'Cleaned Google Form'!$A$1:$M$5000,3,FALSE)="RCH",VLOOKUP(TRIM(UPPER(SUBSTITUTE($D91," ",""))),'Cleaned Google Form'!$A$1:$M$5000,3,FALSE)="BCCA")),0,IF(AND(W$21=1,NOT(VLOOKUP(TRIM(UPPER(SUBSTITUTE($D91," ",""))),'Cleaned Google Form'!$A$1:$M$5000,6,FALSE)="NO")),0,IF(OR(VLOOKUP(TRIM(UPPER(SUBSTITUTE($D91," ",""))),'Cleaned Google Form'!$A$1:$M$5000,8,FALSE)='Main Template'!W$12,VLOOKUP(TRIM(UPPER(SUBSTITUTE($D91," ",""))),'Cleaned Google Form'!$A$1:$M$5000,8,FALSE)='Main Template'!W$13,VLOOKUP(TRIM(UPPER(SUBSTITUTE($D91," ",""))),'Cleaned Google Form'!$A$1:$M$5000,8,FALSE)='Main Template'!W$14,VLOOKUP(TRIM(UPPER(SUBSTITUTE($D91," ",""))),'Cleaned Google Form'!$A$1:$M$5000,8,FALSE)='Main Template'!W$15),0,IF(AND('Main Template'!W$21&gt;=$C$9,'Main Template'!W$19,VLOOKUP(TRIM(UPPER(SUBSTITUTE($D91," ",""))),'Cleaned Google Form'!$A$1:$M$5000,7,FALSE)="YES"),0,IF(IFERROR(FIND('Main Template'!W$17,VLOOKUP(TRIM(UPPER(SUBSTITUTE('Main Template'!$D91," ",""))),'Cleaned Google Form'!$A$1:$M$5000,9,FALSE),1),FALSE),0,1))))),1)</f>
        <v>0</v>
      </c>
      <c r="X91" s="12">
        <f>IFERROR(IF(AND(WEEKDAY('Main Template'!X$18)=1,OR(VLOOKUP(TRIM(UPPER(SUBSTITUTE($D91," ",""))),'Cleaned Google Form'!$A$1:$M$5000,3,FALSE)="SMH",VLOOKUP(TRIM(UPPER(SUBSTITUTE($D91," ",""))),'Cleaned Google Form'!$A$1:$M$5000,3,FALSE)="RCH",VLOOKUP(TRIM(UPPER(SUBSTITUTE($D91," ",""))),'Cleaned Google Form'!$A$1:$M$5000,3,FALSE)="BCCA")),0,IF(AND(X$21=1,NOT(VLOOKUP(TRIM(UPPER(SUBSTITUTE($D91," ",""))),'Cleaned Google Form'!$A$1:$M$5000,6,FALSE)="NO")),0,IF(OR(VLOOKUP(TRIM(UPPER(SUBSTITUTE($D91," ",""))),'Cleaned Google Form'!$A$1:$M$5000,8,FALSE)='Main Template'!X$12,VLOOKUP(TRIM(UPPER(SUBSTITUTE($D91," ",""))),'Cleaned Google Form'!$A$1:$M$5000,8,FALSE)='Main Template'!X$13,VLOOKUP(TRIM(UPPER(SUBSTITUTE($D91," ",""))),'Cleaned Google Form'!$A$1:$M$5000,8,FALSE)='Main Template'!X$14,VLOOKUP(TRIM(UPPER(SUBSTITUTE($D91," ",""))),'Cleaned Google Form'!$A$1:$M$5000,8,FALSE)='Main Template'!X$15),0,IF(AND('Main Template'!X$21&gt;=$C$9,'Main Template'!X$19,VLOOKUP(TRIM(UPPER(SUBSTITUTE($D91," ",""))),'Cleaned Google Form'!$A$1:$M$5000,7,FALSE)="YES"),0,IF(IFERROR(FIND('Main Template'!X$17,VLOOKUP(TRIM(UPPER(SUBSTITUTE('Main Template'!$D91," ",""))),'Cleaned Google Form'!$A$1:$M$5000,9,FALSE),1),FALSE),0,1))))),1)</f>
        <v>1</v>
      </c>
      <c r="Y91" s="12">
        <f>IFERROR(IF(AND(WEEKDAY('Main Template'!Y$18)=1,OR(VLOOKUP(TRIM(UPPER(SUBSTITUTE($D91," ",""))),'Cleaned Google Form'!$A$1:$M$5000,3,FALSE)="SMH",VLOOKUP(TRIM(UPPER(SUBSTITUTE($D91," ",""))),'Cleaned Google Form'!$A$1:$M$5000,3,FALSE)="RCH",VLOOKUP(TRIM(UPPER(SUBSTITUTE($D91," ",""))),'Cleaned Google Form'!$A$1:$M$5000,3,FALSE)="BCCA")),0,IF(AND(Y$21=1,NOT(VLOOKUP(TRIM(UPPER(SUBSTITUTE($D91," ",""))),'Cleaned Google Form'!$A$1:$M$5000,6,FALSE)="NO")),0,IF(OR(VLOOKUP(TRIM(UPPER(SUBSTITUTE($D91," ",""))),'Cleaned Google Form'!$A$1:$M$5000,8,FALSE)='Main Template'!Y$12,VLOOKUP(TRIM(UPPER(SUBSTITUTE($D91," ",""))),'Cleaned Google Form'!$A$1:$M$5000,8,FALSE)='Main Template'!Y$13,VLOOKUP(TRIM(UPPER(SUBSTITUTE($D91," ",""))),'Cleaned Google Form'!$A$1:$M$5000,8,FALSE)='Main Template'!Y$14,VLOOKUP(TRIM(UPPER(SUBSTITUTE($D91," ",""))),'Cleaned Google Form'!$A$1:$M$5000,8,FALSE)='Main Template'!Y$15),0,IF(AND('Main Template'!Y$21&gt;=$C$9,'Main Template'!Y$19,VLOOKUP(TRIM(UPPER(SUBSTITUTE($D91," ",""))),'Cleaned Google Form'!$A$1:$M$5000,7,FALSE)="YES"),0,IF(IFERROR(FIND('Main Template'!Y$17,VLOOKUP(TRIM(UPPER(SUBSTITUTE('Main Template'!$D91," ",""))),'Cleaned Google Form'!$A$1:$M$5000,9,FALSE),1),FALSE),0,1))))),1)</f>
        <v>1</v>
      </c>
      <c r="Z91" s="12">
        <f>IFERROR(IF(AND(WEEKDAY('Main Template'!Z$18)=1,OR(VLOOKUP(TRIM(UPPER(SUBSTITUTE($D91," ",""))),'Cleaned Google Form'!$A$1:$M$5000,3,FALSE)="SMH",VLOOKUP(TRIM(UPPER(SUBSTITUTE($D91," ",""))),'Cleaned Google Form'!$A$1:$M$5000,3,FALSE)="RCH",VLOOKUP(TRIM(UPPER(SUBSTITUTE($D91," ",""))),'Cleaned Google Form'!$A$1:$M$5000,3,FALSE)="BCCA")),0,IF(AND(Z$21=1,NOT(VLOOKUP(TRIM(UPPER(SUBSTITUTE($D91," ",""))),'Cleaned Google Form'!$A$1:$M$5000,6,FALSE)="NO")),0,IF(OR(VLOOKUP(TRIM(UPPER(SUBSTITUTE($D91," ",""))),'Cleaned Google Form'!$A$1:$M$5000,8,FALSE)='Main Template'!Z$12,VLOOKUP(TRIM(UPPER(SUBSTITUTE($D91," ",""))),'Cleaned Google Form'!$A$1:$M$5000,8,FALSE)='Main Template'!Z$13,VLOOKUP(TRIM(UPPER(SUBSTITUTE($D91," ",""))),'Cleaned Google Form'!$A$1:$M$5000,8,FALSE)='Main Template'!Z$14,VLOOKUP(TRIM(UPPER(SUBSTITUTE($D91," ",""))),'Cleaned Google Form'!$A$1:$M$5000,8,FALSE)='Main Template'!Z$15),0,IF(AND('Main Template'!Z$21&gt;=$C$9,'Main Template'!Z$19,VLOOKUP(TRIM(UPPER(SUBSTITUTE($D91," ",""))),'Cleaned Google Form'!$A$1:$M$5000,7,FALSE)="YES"),0,IF(IFERROR(FIND('Main Template'!Z$17,VLOOKUP(TRIM(UPPER(SUBSTITUTE('Main Template'!$D91," ",""))),'Cleaned Google Form'!$A$1:$M$5000,9,FALSE),1),FALSE),0,1))))),1)</f>
        <v>1</v>
      </c>
      <c r="AA91" s="12">
        <f>IFERROR(IF(AND(WEEKDAY('Main Template'!AA$18)=1,OR(VLOOKUP(TRIM(UPPER(SUBSTITUTE($D91," ",""))),'Cleaned Google Form'!$A$1:$M$5000,3,FALSE)="SMH",VLOOKUP(TRIM(UPPER(SUBSTITUTE($D91," ",""))),'Cleaned Google Form'!$A$1:$M$5000,3,FALSE)="RCH",VLOOKUP(TRIM(UPPER(SUBSTITUTE($D91," ",""))),'Cleaned Google Form'!$A$1:$M$5000,3,FALSE)="BCCA")),0,IF(AND(AA$21=1,NOT(VLOOKUP(TRIM(UPPER(SUBSTITUTE($D91," ",""))),'Cleaned Google Form'!$A$1:$M$5000,6,FALSE)="NO")),0,IF(OR(VLOOKUP(TRIM(UPPER(SUBSTITUTE($D91," ",""))),'Cleaned Google Form'!$A$1:$M$5000,8,FALSE)='Main Template'!AA$12,VLOOKUP(TRIM(UPPER(SUBSTITUTE($D91," ",""))),'Cleaned Google Form'!$A$1:$M$5000,8,FALSE)='Main Template'!AA$13,VLOOKUP(TRIM(UPPER(SUBSTITUTE($D91," ",""))),'Cleaned Google Form'!$A$1:$M$5000,8,FALSE)='Main Template'!AA$14,VLOOKUP(TRIM(UPPER(SUBSTITUTE($D91," ",""))),'Cleaned Google Form'!$A$1:$M$5000,8,FALSE)='Main Template'!AA$15),0,IF(AND('Main Template'!AA$21&gt;=$C$9,'Main Template'!AA$19,VLOOKUP(TRIM(UPPER(SUBSTITUTE($D91," ",""))),'Cleaned Google Form'!$A$1:$M$5000,7,FALSE)="YES"),0,IF(IFERROR(FIND('Main Template'!AA$17,VLOOKUP(TRIM(UPPER(SUBSTITUTE('Main Template'!$D91," ",""))),'Cleaned Google Form'!$A$1:$M$5000,9,FALSE),1),FALSE),0,1))))),1)</f>
        <v>1</v>
      </c>
      <c r="AB91" s="12">
        <f>IFERROR(IF(AND(WEEKDAY('Main Template'!AB$18)=1,OR(VLOOKUP(TRIM(UPPER(SUBSTITUTE($D91," ",""))),'Cleaned Google Form'!$A$1:$M$5000,3,FALSE)="SMH",VLOOKUP(TRIM(UPPER(SUBSTITUTE($D91," ",""))),'Cleaned Google Form'!$A$1:$M$5000,3,FALSE)="RCH",VLOOKUP(TRIM(UPPER(SUBSTITUTE($D91," ",""))),'Cleaned Google Form'!$A$1:$M$5000,3,FALSE)="BCCA")),0,IF(AND(AB$21=1,NOT(VLOOKUP(TRIM(UPPER(SUBSTITUTE($D91," ",""))),'Cleaned Google Form'!$A$1:$M$5000,6,FALSE)="NO")),0,IF(OR(VLOOKUP(TRIM(UPPER(SUBSTITUTE($D91," ",""))),'Cleaned Google Form'!$A$1:$M$5000,8,FALSE)='Main Template'!AB$12,VLOOKUP(TRIM(UPPER(SUBSTITUTE($D91," ",""))),'Cleaned Google Form'!$A$1:$M$5000,8,FALSE)='Main Template'!AB$13,VLOOKUP(TRIM(UPPER(SUBSTITUTE($D91," ",""))),'Cleaned Google Form'!$A$1:$M$5000,8,FALSE)='Main Template'!AB$14,VLOOKUP(TRIM(UPPER(SUBSTITUTE($D91," ",""))),'Cleaned Google Form'!$A$1:$M$5000,8,FALSE)='Main Template'!AB$15),0,IF(AND('Main Template'!AB$21&gt;=$C$9,'Main Template'!AB$19,VLOOKUP(TRIM(UPPER(SUBSTITUTE($D91," ",""))),'Cleaned Google Form'!$A$1:$M$5000,7,FALSE)="YES"),0,IF(IFERROR(FIND('Main Template'!AB$17,VLOOKUP(TRIM(UPPER(SUBSTITUTE('Main Template'!$D91," ",""))),'Cleaned Google Form'!$A$1:$M$5000,9,FALSE),1),FALSE),0,1))))),1)</f>
        <v>1</v>
      </c>
      <c r="AC91" s="12">
        <f>IFERROR(IF(AND(WEEKDAY('Main Template'!AC$18)=1,OR(VLOOKUP(TRIM(UPPER(SUBSTITUTE($D91," ",""))),'Cleaned Google Form'!$A$1:$M$5000,3,FALSE)="SMH",VLOOKUP(TRIM(UPPER(SUBSTITUTE($D91," ",""))),'Cleaned Google Form'!$A$1:$M$5000,3,FALSE)="RCH",VLOOKUP(TRIM(UPPER(SUBSTITUTE($D91," ",""))),'Cleaned Google Form'!$A$1:$M$5000,3,FALSE)="BCCA")),0,IF(AND(AC$21=1,NOT(VLOOKUP(TRIM(UPPER(SUBSTITUTE($D91," ",""))),'Cleaned Google Form'!$A$1:$M$5000,6,FALSE)="NO")),0,IF(OR(VLOOKUP(TRIM(UPPER(SUBSTITUTE($D91," ",""))),'Cleaned Google Form'!$A$1:$M$5000,8,FALSE)='Main Template'!AC$12,VLOOKUP(TRIM(UPPER(SUBSTITUTE($D91," ",""))),'Cleaned Google Form'!$A$1:$M$5000,8,FALSE)='Main Template'!AC$13,VLOOKUP(TRIM(UPPER(SUBSTITUTE($D91," ",""))),'Cleaned Google Form'!$A$1:$M$5000,8,FALSE)='Main Template'!AC$14,VLOOKUP(TRIM(UPPER(SUBSTITUTE($D91," ",""))),'Cleaned Google Form'!$A$1:$M$5000,8,FALSE)='Main Template'!AC$15),0,IF(AND('Main Template'!AC$21&gt;=$C$9,'Main Template'!AC$19,VLOOKUP(TRIM(UPPER(SUBSTITUTE($D91," ",""))),'Cleaned Google Form'!$A$1:$M$5000,7,FALSE)="YES"),0,IF(IFERROR(FIND('Main Template'!AC$17,VLOOKUP(TRIM(UPPER(SUBSTITUTE('Main Template'!$D91," ",""))),'Cleaned Google Form'!$A$1:$M$5000,9,FALSE),1),FALSE),0,1))))),1)</f>
        <v>1</v>
      </c>
      <c r="AD91" s="12">
        <f>IFERROR(IF(AND(WEEKDAY('Main Template'!AD$18)=1,OR(VLOOKUP(TRIM(UPPER(SUBSTITUTE($D91," ",""))),'Cleaned Google Form'!$A$1:$M$5000,3,FALSE)="SMH",VLOOKUP(TRIM(UPPER(SUBSTITUTE($D91," ",""))),'Cleaned Google Form'!$A$1:$M$5000,3,FALSE)="RCH",VLOOKUP(TRIM(UPPER(SUBSTITUTE($D91," ",""))),'Cleaned Google Form'!$A$1:$M$5000,3,FALSE)="BCCA")),0,IF(AND(AD$21=1,NOT(VLOOKUP(TRIM(UPPER(SUBSTITUTE($D91," ",""))),'Cleaned Google Form'!$A$1:$M$5000,6,FALSE)="NO")),0,IF(OR(VLOOKUP(TRIM(UPPER(SUBSTITUTE($D91," ",""))),'Cleaned Google Form'!$A$1:$M$5000,8,FALSE)='Main Template'!AD$12,VLOOKUP(TRIM(UPPER(SUBSTITUTE($D91," ",""))),'Cleaned Google Form'!$A$1:$M$5000,8,FALSE)='Main Template'!AD$13,VLOOKUP(TRIM(UPPER(SUBSTITUTE($D91," ",""))),'Cleaned Google Form'!$A$1:$M$5000,8,FALSE)='Main Template'!AD$14,VLOOKUP(TRIM(UPPER(SUBSTITUTE($D91," ",""))),'Cleaned Google Form'!$A$1:$M$5000,8,FALSE)='Main Template'!AD$15),0,IF(AND('Main Template'!AD$21&gt;=$C$9,'Main Template'!AD$19,VLOOKUP(TRIM(UPPER(SUBSTITUTE($D91," ",""))),'Cleaned Google Form'!$A$1:$M$5000,7,FALSE)="YES"),0,IF(IFERROR(FIND('Main Template'!AD$17,VLOOKUP(TRIM(UPPER(SUBSTITUTE('Main Template'!$D91," ",""))),'Cleaned Google Form'!$A$1:$M$5000,9,FALSE),1),FALSE),0,1))))),1)</f>
        <v>0</v>
      </c>
      <c r="AE91" s="12">
        <f>IFERROR(IF(AND(WEEKDAY('Main Template'!AE$18)=1,OR(VLOOKUP(TRIM(UPPER(SUBSTITUTE($D91," ",""))),'Cleaned Google Form'!$A$1:$M$5000,3,FALSE)="SMH",VLOOKUP(TRIM(UPPER(SUBSTITUTE($D91," ",""))),'Cleaned Google Form'!$A$1:$M$5000,3,FALSE)="RCH",VLOOKUP(TRIM(UPPER(SUBSTITUTE($D91," ",""))),'Cleaned Google Form'!$A$1:$M$5000,3,FALSE)="BCCA")),0,IF(AND(AE$21=1,NOT(VLOOKUP(TRIM(UPPER(SUBSTITUTE($D91," ",""))),'Cleaned Google Form'!$A$1:$M$5000,6,FALSE)="NO")),0,IF(OR(VLOOKUP(TRIM(UPPER(SUBSTITUTE($D91," ",""))),'Cleaned Google Form'!$A$1:$M$5000,8,FALSE)='Main Template'!AE$12,VLOOKUP(TRIM(UPPER(SUBSTITUTE($D91," ",""))),'Cleaned Google Form'!$A$1:$M$5000,8,FALSE)='Main Template'!AE$13,VLOOKUP(TRIM(UPPER(SUBSTITUTE($D91," ",""))),'Cleaned Google Form'!$A$1:$M$5000,8,FALSE)='Main Template'!AE$14,VLOOKUP(TRIM(UPPER(SUBSTITUTE($D91," ",""))),'Cleaned Google Form'!$A$1:$M$5000,8,FALSE)='Main Template'!AE$15),0,IF(AND('Main Template'!AE$21&gt;=$C$9,'Main Template'!AE$19,VLOOKUP(TRIM(UPPER(SUBSTITUTE($D91," ",""))),'Cleaned Google Form'!$A$1:$M$5000,7,FALSE)="YES"),0,IF(IFERROR(FIND('Main Template'!AE$17,VLOOKUP(TRIM(UPPER(SUBSTITUTE('Main Template'!$D91," ",""))),'Cleaned Google Form'!$A$1:$M$5000,9,FALSE),1),FALSE),0,1))))),1)</f>
        <v>1</v>
      </c>
      <c r="AF91" s="12">
        <f>IFERROR(IF(AND(WEEKDAY('Main Template'!AF$18)=1,OR(VLOOKUP(TRIM(UPPER(SUBSTITUTE($D91," ",""))),'Cleaned Google Form'!$A$1:$M$5000,3,FALSE)="SMH",VLOOKUP(TRIM(UPPER(SUBSTITUTE($D91," ",""))),'Cleaned Google Form'!$A$1:$M$5000,3,FALSE)="RCH",VLOOKUP(TRIM(UPPER(SUBSTITUTE($D91," ",""))),'Cleaned Google Form'!$A$1:$M$5000,3,FALSE)="BCCA")),0,IF(AND(AF$21=1,NOT(VLOOKUP(TRIM(UPPER(SUBSTITUTE($D91," ",""))),'Cleaned Google Form'!$A$1:$M$5000,6,FALSE)="NO")),0,IF(OR(VLOOKUP(TRIM(UPPER(SUBSTITUTE($D91," ",""))),'Cleaned Google Form'!$A$1:$M$5000,8,FALSE)='Main Template'!AF$12,VLOOKUP(TRIM(UPPER(SUBSTITUTE($D91," ",""))),'Cleaned Google Form'!$A$1:$M$5000,8,FALSE)='Main Template'!AF$13,VLOOKUP(TRIM(UPPER(SUBSTITUTE($D91," ",""))),'Cleaned Google Form'!$A$1:$M$5000,8,FALSE)='Main Template'!AF$14,VLOOKUP(TRIM(UPPER(SUBSTITUTE($D91," ",""))),'Cleaned Google Form'!$A$1:$M$5000,8,FALSE)='Main Template'!AF$15),0,IF(AND('Main Template'!AF$21&gt;=$C$9,'Main Template'!AF$19,VLOOKUP(TRIM(UPPER(SUBSTITUTE($D91," ",""))),'Cleaned Google Form'!$A$1:$M$5000,7,FALSE)="YES"),0,IF(IFERROR(FIND('Main Template'!AF$17,VLOOKUP(TRIM(UPPER(SUBSTITUTE('Main Template'!$D91," ",""))),'Cleaned Google Form'!$A$1:$M$5000,9,FALSE),1),FALSE),0,1))))),1)</f>
        <v>1</v>
      </c>
      <c r="AG91" s="12">
        <f>IFERROR(IF(AND(WEEKDAY('Main Template'!AG$18)=1,OR(VLOOKUP(TRIM(UPPER(SUBSTITUTE($D91," ",""))),'Cleaned Google Form'!$A$1:$M$5000,3,FALSE)="SMH",VLOOKUP(TRIM(UPPER(SUBSTITUTE($D91," ",""))),'Cleaned Google Form'!$A$1:$M$5000,3,FALSE)="RCH",VLOOKUP(TRIM(UPPER(SUBSTITUTE($D91," ",""))),'Cleaned Google Form'!$A$1:$M$5000,3,FALSE)="BCCA")),0,IF(AND(AG$21=1,NOT(VLOOKUP(TRIM(UPPER(SUBSTITUTE($D91," ",""))),'Cleaned Google Form'!$A$1:$M$5000,6,FALSE)="NO")),0,IF(OR(VLOOKUP(TRIM(UPPER(SUBSTITUTE($D91," ",""))),'Cleaned Google Form'!$A$1:$M$5000,8,FALSE)='Main Template'!AG$12,VLOOKUP(TRIM(UPPER(SUBSTITUTE($D91," ",""))),'Cleaned Google Form'!$A$1:$M$5000,8,FALSE)='Main Template'!AG$13,VLOOKUP(TRIM(UPPER(SUBSTITUTE($D91," ",""))),'Cleaned Google Form'!$A$1:$M$5000,8,FALSE)='Main Template'!AG$14,VLOOKUP(TRIM(UPPER(SUBSTITUTE($D91," ",""))),'Cleaned Google Form'!$A$1:$M$5000,8,FALSE)='Main Template'!AG$15),0,IF(AND('Main Template'!AG$21&gt;=$C$9,'Main Template'!AG$19,VLOOKUP(TRIM(UPPER(SUBSTITUTE($D91," ",""))),'Cleaned Google Form'!$A$1:$M$5000,7,FALSE)="YES"),0,IF(IFERROR(FIND('Main Template'!AG$17,VLOOKUP(TRIM(UPPER(SUBSTITUTE('Main Template'!$D91," ",""))),'Cleaned Google Form'!$A$1:$M$5000,9,FALSE),1),FALSE),0,1))))),1)</f>
        <v>1</v>
      </c>
      <c r="AH91" s="12">
        <f>IFERROR(IF(AND(WEEKDAY('Main Template'!AH$18)=1,OR(VLOOKUP(TRIM(UPPER(SUBSTITUTE($D91," ",""))),'Cleaned Google Form'!$A$1:$M$5000,3,FALSE)="SMH",VLOOKUP(TRIM(UPPER(SUBSTITUTE($D91," ",""))),'Cleaned Google Form'!$A$1:$M$5000,3,FALSE)="RCH",VLOOKUP(TRIM(UPPER(SUBSTITUTE($D91," ",""))),'Cleaned Google Form'!$A$1:$M$5000,3,FALSE)="BCCA")),0,IF(AND(AH$21=1,NOT(VLOOKUP(TRIM(UPPER(SUBSTITUTE($D91," ",""))),'Cleaned Google Form'!$A$1:$M$5000,6,FALSE)="NO")),0,IF(OR(VLOOKUP(TRIM(UPPER(SUBSTITUTE($D91," ",""))),'Cleaned Google Form'!$A$1:$M$5000,8,FALSE)='Main Template'!AH$12,VLOOKUP(TRIM(UPPER(SUBSTITUTE($D91," ",""))),'Cleaned Google Form'!$A$1:$M$5000,8,FALSE)='Main Template'!AH$13,VLOOKUP(TRIM(UPPER(SUBSTITUTE($D91," ",""))),'Cleaned Google Form'!$A$1:$M$5000,8,FALSE)='Main Template'!AH$14,VLOOKUP(TRIM(UPPER(SUBSTITUTE($D91," ",""))),'Cleaned Google Form'!$A$1:$M$5000,8,FALSE)='Main Template'!AH$15),0,IF(AND('Main Template'!AH$21&gt;=$C$9,'Main Template'!AH$19,VLOOKUP(TRIM(UPPER(SUBSTITUTE($D91," ",""))),'Cleaned Google Form'!$A$1:$M$5000,7,FALSE)="YES"),0,IF(IFERROR(FIND('Main Template'!AH$17,VLOOKUP(TRIM(UPPER(SUBSTITUTE('Main Template'!$D91," ",""))),'Cleaned Google Form'!$A$1:$M$5000,9,FALSE),1),FALSE),0,1))))),1)</f>
        <v>1</v>
      </c>
      <c r="AI91" s="12">
        <f>IFERROR(IF(AND(WEEKDAY('Main Template'!AI$18)=1,OR(VLOOKUP(TRIM(UPPER(SUBSTITUTE($D91," ",""))),'Cleaned Google Form'!$A$1:$M$5000,3,FALSE)="SMH",VLOOKUP(TRIM(UPPER(SUBSTITUTE($D91," ",""))),'Cleaned Google Form'!$A$1:$M$5000,3,FALSE)="RCH",VLOOKUP(TRIM(UPPER(SUBSTITUTE($D91," ",""))),'Cleaned Google Form'!$A$1:$M$5000,3,FALSE)="BCCA")),0,IF(AND(AI$21=1,NOT(VLOOKUP(TRIM(UPPER(SUBSTITUTE($D91," ",""))),'Cleaned Google Form'!$A$1:$M$5000,6,FALSE)="NO")),0,IF(OR(VLOOKUP(TRIM(UPPER(SUBSTITUTE($D91," ",""))),'Cleaned Google Form'!$A$1:$M$5000,8,FALSE)='Main Template'!AI$12,VLOOKUP(TRIM(UPPER(SUBSTITUTE($D91," ",""))),'Cleaned Google Form'!$A$1:$M$5000,8,FALSE)='Main Template'!AI$13,VLOOKUP(TRIM(UPPER(SUBSTITUTE($D91," ",""))),'Cleaned Google Form'!$A$1:$M$5000,8,FALSE)='Main Template'!AI$14,VLOOKUP(TRIM(UPPER(SUBSTITUTE($D91," ",""))),'Cleaned Google Form'!$A$1:$M$5000,8,FALSE)='Main Template'!AI$15),0,IF(AND('Main Template'!AI$21&gt;=$C$9,'Main Template'!AI$19,VLOOKUP(TRIM(UPPER(SUBSTITUTE($D91," ",""))),'Cleaned Google Form'!$A$1:$M$5000,7,FALSE)="YES"),0,IF(IFERROR(FIND('Main Template'!AI$17,VLOOKUP(TRIM(UPPER(SUBSTITUTE('Main Template'!$D91," ",""))),'Cleaned Google Form'!$A$1:$M$5000,9,FALSE),1),FALSE),0,1))))),1)</f>
        <v>1</v>
      </c>
      <c r="AJ91" s="12">
        <f>IFERROR(IF(AND(WEEKDAY('Main Template'!AJ$18)=1,OR(VLOOKUP(TRIM(UPPER(SUBSTITUTE($D91," ",""))),'Cleaned Google Form'!$A$1:$M$5000,3,FALSE)="SMH",VLOOKUP(TRIM(UPPER(SUBSTITUTE($D91," ",""))),'Cleaned Google Form'!$A$1:$M$5000,3,FALSE)="RCH",VLOOKUP(TRIM(UPPER(SUBSTITUTE($D91," ",""))),'Cleaned Google Form'!$A$1:$M$5000,3,FALSE)="BCCA")),0,IF(AND(AJ$21=1,NOT(VLOOKUP(TRIM(UPPER(SUBSTITUTE($D91," ",""))),'Cleaned Google Form'!$A$1:$M$5000,6,FALSE)="NO")),0,IF(OR(VLOOKUP(TRIM(UPPER(SUBSTITUTE($D91," ",""))),'Cleaned Google Form'!$A$1:$M$5000,8,FALSE)='Main Template'!AJ$12,VLOOKUP(TRIM(UPPER(SUBSTITUTE($D91," ",""))),'Cleaned Google Form'!$A$1:$M$5000,8,FALSE)='Main Template'!AJ$13,VLOOKUP(TRIM(UPPER(SUBSTITUTE($D91," ",""))),'Cleaned Google Form'!$A$1:$M$5000,8,FALSE)='Main Template'!AJ$14,VLOOKUP(TRIM(UPPER(SUBSTITUTE($D91," ",""))),'Cleaned Google Form'!$A$1:$M$5000,8,FALSE)='Main Template'!AJ$15),0,IF(AND('Main Template'!AJ$21&gt;=$C$9,'Main Template'!AJ$19,VLOOKUP(TRIM(UPPER(SUBSTITUTE($D91," ",""))),'Cleaned Google Form'!$A$1:$M$5000,7,FALSE)="YES"),0,IF(IFERROR(FIND('Main Template'!AJ$17,VLOOKUP(TRIM(UPPER(SUBSTITUTE('Main Template'!$D91," ",""))),'Cleaned Google Form'!$A$1:$M$5000,9,FALSE),1),FALSE),0,1))))),1)</f>
        <v>1</v>
      </c>
      <c r="AK91" s="12">
        <f>IFERROR(IF(AND(WEEKDAY('Main Template'!AK$18)=1,OR(VLOOKUP(TRIM(UPPER(SUBSTITUTE($D91," ",""))),'Cleaned Google Form'!$A$1:$M$5000,3,FALSE)="SMH",VLOOKUP(TRIM(UPPER(SUBSTITUTE($D91," ",""))),'Cleaned Google Form'!$A$1:$M$5000,3,FALSE)="RCH",VLOOKUP(TRIM(UPPER(SUBSTITUTE($D91," ",""))),'Cleaned Google Form'!$A$1:$M$5000,3,FALSE)="BCCA")),0,IF(AND(AK$21=1,NOT(VLOOKUP(TRIM(UPPER(SUBSTITUTE($D91," ",""))),'Cleaned Google Form'!$A$1:$M$5000,6,FALSE)="NO")),0,IF(OR(VLOOKUP(TRIM(UPPER(SUBSTITUTE($D91," ",""))),'Cleaned Google Form'!$A$1:$M$5000,8,FALSE)='Main Template'!AK$12,VLOOKUP(TRIM(UPPER(SUBSTITUTE($D91," ",""))),'Cleaned Google Form'!$A$1:$M$5000,8,FALSE)='Main Template'!AK$13,VLOOKUP(TRIM(UPPER(SUBSTITUTE($D91," ",""))),'Cleaned Google Form'!$A$1:$M$5000,8,FALSE)='Main Template'!AK$14,VLOOKUP(TRIM(UPPER(SUBSTITUTE($D91," ",""))),'Cleaned Google Form'!$A$1:$M$5000,8,FALSE)='Main Template'!AK$15),0,IF(AND('Main Template'!AK$21&gt;=$C$9,'Main Template'!AK$19,VLOOKUP(TRIM(UPPER(SUBSTITUTE($D91," ",""))),'Cleaned Google Form'!$A$1:$M$5000,7,FALSE)="YES"),0,IF(IFERROR(FIND('Main Template'!AK$17,VLOOKUP(TRIM(UPPER(SUBSTITUTE('Main Template'!$D91," ",""))),'Cleaned Google Form'!$A$1:$M$5000,9,FALSE),1),FALSE),0,1))))),1)</f>
        <v>0</v>
      </c>
      <c r="AL91" s="12">
        <f>IFERROR(IF(AND(WEEKDAY('Main Template'!AL$18)=1,OR(VLOOKUP(TRIM(UPPER(SUBSTITUTE($D91," ",""))),'Cleaned Google Form'!$A$1:$M$5000,3,FALSE)="SMH",VLOOKUP(TRIM(UPPER(SUBSTITUTE($D91," ",""))),'Cleaned Google Form'!$A$1:$M$5000,3,FALSE)="RCH",VLOOKUP(TRIM(UPPER(SUBSTITUTE($D91," ",""))),'Cleaned Google Form'!$A$1:$M$5000,3,FALSE)="BCCA")),0,IF(AND(AL$21=1,NOT(VLOOKUP(TRIM(UPPER(SUBSTITUTE($D91," ",""))),'Cleaned Google Form'!$A$1:$M$5000,6,FALSE)="NO")),0,IF(OR(VLOOKUP(TRIM(UPPER(SUBSTITUTE($D91," ",""))),'Cleaned Google Form'!$A$1:$M$5000,8,FALSE)='Main Template'!AL$12,VLOOKUP(TRIM(UPPER(SUBSTITUTE($D91," ",""))),'Cleaned Google Form'!$A$1:$M$5000,8,FALSE)='Main Template'!AL$13,VLOOKUP(TRIM(UPPER(SUBSTITUTE($D91," ",""))),'Cleaned Google Form'!$A$1:$M$5000,8,FALSE)='Main Template'!AL$14,VLOOKUP(TRIM(UPPER(SUBSTITUTE($D91," ",""))),'Cleaned Google Form'!$A$1:$M$5000,8,FALSE)='Main Template'!AL$15),0,IF(AND('Main Template'!AL$21&gt;=$C$9,'Main Template'!AL$19,VLOOKUP(TRIM(UPPER(SUBSTITUTE($D91," ",""))),'Cleaned Google Form'!$A$1:$M$5000,7,FALSE)="YES"),0,IF(IFERROR(FIND('Main Template'!AL$17,VLOOKUP(TRIM(UPPER(SUBSTITUTE('Main Template'!$D91," ",""))),'Cleaned Google Form'!$A$1:$M$5000,9,FALSE),1),FALSE),0,1))))),1)</f>
        <v>1</v>
      </c>
      <c r="AM91" s="12">
        <f>IFERROR(IF(AND(WEEKDAY('Main Template'!AM$18)=1,OR(VLOOKUP(TRIM(UPPER(SUBSTITUTE($D91," ",""))),'Cleaned Google Form'!$A$1:$M$5000,3,FALSE)="SMH",VLOOKUP(TRIM(UPPER(SUBSTITUTE($D91," ",""))),'Cleaned Google Form'!$A$1:$M$5000,3,FALSE)="RCH",VLOOKUP(TRIM(UPPER(SUBSTITUTE($D91," ",""))),'Cleaned Google Form'!$A$1:$M$5000,3,FALSE)="BCCA")),0,IF(AND(AM$21=1,NOT(VLOOKUP(TRIM(UPPER(SUBSTITUTE($D91," ",""))),'Cleaned Google Form'!$A$1:$M$5000,6,FALSE)="NO")),0,IF(OR(VLOOKUP(TRIM(UPPER(SUBSTITUTE($D91," ",""))),'Cleaned Google Form'!$A$1:$M$5000,8,FALSE)='Main Template'!AM$12,VLOOKUP(TRIM(UPPER(SUBSTITUTE($D91," ",""))),'Cleaned Google Form'!$A$1:$M$5000,8,FALSE)='Main Template'!AM$13,VLOOKUP(TRIM(UPPER(SUBSTITUTE($D91," ",""))),'Cleaned Google Form'!$A$1:$M$5000,8,FALSE)='Main Template'!AM$14,VLOOKUP(TRIM(UPPER(SUBSTITUTE($D91," ",""))),'Cleaned Google Form'!$A$1:$M$5000,8,FALSE)='Main Template'!AM$15),0,IF(AND('Main Template'!AM$21&gt;=$C$9,'Main Template'!AM$19,VLOOKUP(TRIM(UPPER(SUBSTITUTE($D91," ",""))),'Cleaned Google Form'!$A$1:$M$5000,7,FALSE)="YES"),0,IF(IFERROR(FIND('Main Template'!AM$17,VLOOKUP(TRIM(UPPER(SUBSTITUTE('Main Template'!$D91," ",""))),'Cleaned Google Form'!$A$1:$M$5000,9,FALSE),1),FALSE),0,1))))),1)</f>
        <v>1</v>
      </c>
      <c r="AN91" s="12">
        <f>IFERROR(IF(AND(WEEKDAY('Main Template'!AN$18)=1,OR(VLOOKUP(TRIM(UPPER(SUBSTITUTE($D91," ",""))),'Cleaned Google Form'!$A$1:$M$5000,3,FALSE)="SMH",VLOOKUP(TRIM(UPPER(SUBSTITUTE($D91," ",""))),'Cleaned Google Form'!$A$1:$M$5000,3,FALSE)="RCH",VLOOKUP(TRIM(UPPER(SUBSTITUTE($D91," ",""))),'Cleaned Google Form'!$A$1:$M$5000,3,FALSE)="BCCA")),0,IF(AND(AN$21=1,NOT(VLOOKUP(TRIM(UPPER(SUBSTITUTE($D91," ",""))),'Cleaned Google Form'!$A$1:$M$5000,6,FALSE)="NO")),0,IF(OR(VLOOKUP(TRIM(UPPER(SUBSTITUTE($D91," ",""))),'Cleaned Google Form'!$A$1:$M$5000,8,FALSE)='Main Template'!AN$12,VLOOKUP(TRIM(UPPER(SUBSTITUTE($D91," ",""))),'Cleaned Google Form'!$A$1:$M$5000,8,FALSE)='Main Template'!AN$13,VLOOKUP(TRIM(UPPER(SUBSTITUTE($D91," ",""))),'Cleaned Google Form'!$A$1:$M$5000,8,FALSE)='Main Template'!AN$14,VLOOKUP(TRIM(UPPER(SUBSTITUTE($D91," ",""))),'Cleaned Google Form'!$A$1:$M$5000,8,FALSE)='Main Template'!AN$15),0,IF(AND('Main Template'!AN$21&gt;=$C$9,'Main Template'!AN$19,VLOOKUP(TRIM(UPPER(SUBSTITUTE($D91," ",""))),'Cleaned Google Form'!$A$1:$M$5000,7,FALSE)="YES"),0,IF(IFERROR(FIND('Main Template'!AN$17,VLOOKUP(TRIM(UPPER(SUBSTITUTE('Main Template'!$D91," ",""))),'Cleaned Google Form'!$A$1:$M$5000,9,FALSE),1),FALSE),0,1))))),1)</f>
        <v>1</v>
      </c>
    </row>
    <row r="92" spans="2:40">
      <c r="B92" t="str">
        <f>IFERROR(IF(ISNUMBER(MATCH(UPPER(SUBSTITUTE(D92," ","")),'Cleaned Google Form'!$A:$A,0)),"","Oops"),"Not Present")</f>
        <v/>
      </c>
      <c r="C92" s="4">
        <f>I92</f>
        <v>71</v>
      </c>
      <c r="D92" s="4" t="s">
        <v>249</v>
      </c>
      <c r="E92" s="4">
        <f>IFERROR(IF(VLOOKUP(TRIM(UPPER(SUBSTITUTE(D92," ",""))),'Cleaned Google Form'!$A$1:$L$5000,5,FALSE)="YES",1,0),0)</f>
        <v>0</v>
      </c>
      <c r="F92" s="4">
        <f>IFERROR(IF(RIGHT(VLOOKUP(TRIM(UPPER(SUBSTITUTE(D92," ",""))),'Cleaned Google Form'!$A$1:$L$5000,2,FALSE),1)="1",1,0),0)</f>
        <v>0</v>
      </c>
      <c r="G92" s="4">
        <f>IFERROR(IF(VLOOKUP(TRIM(UPPER(SUBSTITUTE(D92," ",""))),'Cleaned Google Form'!$A$1:$L$5000,3,FALSE)="VGH",1,0),0)</f>
        <v>0</v>
      </c>
      <c r="H92" s="4">
        <f>IFERROR(IF(G92+IFERROR(IF(VLOOKUP(TRIM(UPPER(SUBSTITUTE(D92," ",""))),'Cleaned Google Form'!$A$1:$L$5000,3,FALSE)="SPH",1,0),0)=0,1,0),0)</f>
        <v>1</v>
      </c>
      <c r="I92" s="4">
        <f>IF(I91="Resident Index",1,I91+1)</f>
        <v>71</v>
      </c>
      <c r="J92" s="12">
        <f>IFERROR(IF(AND(WEEKDAY('Main Template'!J$18)=1,OR(VLOOKUP(TRIM(UPPER(SUBSTITUTE($D92," ",""))),'Cleaned Google Form'!$A$1:$M$5000,3,FALSE)="SMH",VLOOKUP(TRIM(UPPER(SUBSTITUTE($D92," ",""))),'Cleaned Google Form'!$A$1:$M$5000,3,FALSE)="RCH",VLOOKUP(TRIM(UPPER(SUBSTITUTE($D92," ",""))),'Cleaned Google Form'!$A$1:$M$5000,3,FALSE)="BCCA")),0,IF(AND(J$21=1,NOT(VLOOKUP(TRIM(UPPER(SUBSTITUTE($D92," ",""))),'Cleaned Google Form'!$A$1:$M$5000,6,FALSE)="NO")),0,IF(OR(VLOOKUP(TRIM(UPPER(SUBSTITUTE($D92," ",""))),'Cleaned Google Form'!$A$1:$M$5000,8,FALSE)='Main Template'!J$12,VLOOKUP(TRIM(UPPER(SUBSTITUTE($D92," ",""))),'Cleaned Google Form'!$A$1:$M$5000,8,FALSE)='Main Template'!J$13,VLOOKUP(TRIM(UPPER(SUBSTITUTE($D92," ",""))),'Cleaned Google Form'!$A$1:$M$5000,8,FALSE)='Main Template'!J$14,VLOOKUP(TRIM(UPPER(SUBSTITUTE($D92," ",""))),'Cleaned Google Form'!$A$1:$M$5000,8,FALSE)='Main Template'!J$15),0,IF(AND('Main Template'!J$21&gt;=$C$9,'Main Template'!J$19,VLOOKUP(TRIM(UPPER(SUBSTITUTE($D92," ",""))),'Cleaned Google Form'!$A$1:$M$5000,7,FALSE)="YES"),0,IF(IFERROR(FIND('Main Template'!J$17,VLOOKUP(TRIM(UPPER(SUBSTITUTE('Main Template'!$D92," ",""))),'Cleaned Google Form'!$A$1:$M$5000,9,FALSE),1),FALSE),0,1))))),1)</f>
        <v>0</v>
      </c>
      <c r="K92" s="12">
        <f>IFERROR(IF(AND(WEEKDAY('Main Template'!K$18)=1,OR(VLOOKUP(TRIM(UPPER(SUBSTITUTE($D92," ",""))),'Cleaned Google Form'!$A$1:$M$5000,3,FALSE)="SMH",VLOOKUP(TRIM(UPPER(SUBSTITUTE($D92," ",""))),'Cleaned Google Form'!$A$1:$M$5000,3,FALSE)="RCH",VLOOKUP(TRIM(UPPER(SUBSTITUTE($D92," ",""))),'Cleaned Google Form'!$A$1:$M$5000,3,FALSE)="BCCA")),0,IF(AND(K$21=1,NOT(VLOOKUP(TRIM(UPPER(SUBSTITUTE($D92," ",""))),'Cleaned Google Form'!$A$1:$M$5000,6,FALSE)="NO")),0,IF(OR(VLOOKUP(TRIM(UPPER(SUBSTITUTE($D92," ",""))),'Cleaned Google Form'!$A$1:$M$5000,8,FALSE)='Main Template'!K$12,VLOOKUP(TRIM(UPPER(SUBSTITUTE($D92," ",""))),'Cleaned Google Form'!$A$1:$M$5000,8,FALSE)='Main Template'!K$13,VLOOKUP(TRIM(UPPER(SUBSTITUTE($D92," ",""))),'Cleaned Google Form'!$A$1:$M$5000,8,FALSE)='Main Template'!K$14,VLOOKUP(TRIM(UPPER(SUBSTITUTE($D92," ",""))),'Cleaned Google Form'!$A$1:$M$5000,8,FALSE)='Main Template'!K$15),0,IF(AND('Main Template'!K$21&gt;=$C$9,'Main Template'!K$19,VLOOKUP(TRIM(UPPER(SUBSTITUTE($D92," ",""))),'Cleaned Google Form'!$A$1:$M$5000,7,FALSE)="YES"),0,IF(IFERROR(FIND('Main Template'!K$17,VLOOKUP(TRIM(UPPER(SUBSTITUTE('Main Template'!$D92," ",""))),'Cleaned Google Form'!$A$1:$M$5000,9,FALSE),1),FALSE),0,1))))),1)</f>
        <v>1</v>
      </c>
      <c r="L92" s="12">
        <f>IFERROR(IF(AND(WEEKDAY('Main Template'!L$18)=1,OR(VLOOKUP(TRIM(UPPER(SUBSTITUTE($D92," ",""))),'Cleaned Google Form'!$A$1:$M$5000,3,FALSE)="SMH",VLOOKUP(TRIM(UPPER(SUBSTITUTE($D92," ",""))),'Cleaned Google Form'!$A$1:$M$5000,3,FALSE)="RCH",VLOOKUP(TRIM(UPPER(SUBSTITUTE($D92," ",""))),'Cleaned Google Form'!$A$1:$M$5000,3,FALSE)="BCCA")),0,IF(AND(L$21=1,NOT(VLOOKUP(TRIM(UPPER(SUBSTITUTE($D92," ",""))),'Cleaned Google Form'!$A$1:$M$5000,6,FALSE)="NO")),0,IF(OR(VLOOKUP(TRIM(UPPER(SUBSTITUTE($D92," ",""))),'Cleaned Google Form'!$A$1:$M$5000,8,FALSE)='Main Template'!L$12,VLOOKUP(TRIM(UPPER(SUBSTITUTE($D92," ",""))),'Cleaned Google Form'!$A$1:$M$5000,8,FALSE)='Main Template'!L$13,VLOOKUP(TRIM(UPPER(SUBSTITUTE($D92," ",""))),'Cleaned Google Form'!$A$1:$M$5000,8,FALSE)='Main Template'!L$14,VLOOKUP(TRIM(UPPER(SUBSTITUTE($D92," ",""))),'Cleaned Google Form'!$A$1:$M$5000,8,FALSE)='Main Template'!L$15),0,IF(AND('Main Template'!L$21&gt;=$C$9,'Main Template'!L$19,VLOOKUP(TRIM(UPPER(SUBSTITUTE($D92," ",""))),'Cleaned Google Form'!$A$1:$M$5000,7,FALSE)="YES"),0,IF(IFERROR(FIND('Main Template'!L$17,VLOOKUP(TRIM(UPPER(SUBSTITUTE('Main Template'!$D92," ",""))),'Cleaned Google Form'!$A$1:$M$5000,9,FALSE),1),FALSE),0,1))))),1)</f>
        <v>1</v>
      </c>
      <c r="M92" s="12">
        <f>IFERROR(IF(AND(WEEKDAY('Main Template'!M$18)=1,OR(VLOOKUP(TRIM(UPPER(SUBSTITUTE($D92," ",""))),'Cleaned Google Form'!$A$1:$M$5000,3,FALSE)="SMH",VLOOKUP(TRIM(UPPER(SUBSTITUTE($D92," ",""))),'Cleaned Google Form'!$A$1:$M$5000,3,FALSE)="RCH",VLOOKUP(TRIM(UPPER(SUBSTITUTE($D92," ",""))),'Cleaned Google Form'!$A$1:$M$5000,3,FALSE)="BCCA")),0,IF(AND(M$21=1,NOT(VLOOKUP(TRIM(UPPER(SUBSTITUTE($D92," ",""))),'Cleaned Google Form'!$A$1:$M$5000,6,FALSE)="NO")),0,IF(OR(VLOOKUP(TRIM(UPPER(SUBSTITUTE($D92," ",""))),'Cleaned Google Form'!$A$1:$M$5000,8,FALSE)='Main Template'!M$12,VLOOKUP(TRIM(UPPER(SUBSTITUTE($D92," ",""))),'Cleaned Google Form'!$A$1:$M$5000,8,FALSE)='Main Template'!M$13,VLOOKUP(TRIM(UPPER(SUBSTITUTE($D92," ",""))),'Cleaned Google Form'!$A$1:$M$5000,8,FALSE)='Main Template'!M$14,VLOOKUP(TRIM(UPPER(SUBSTITUTE($D92," ",""))),'Cleaned Google Form'!$A$1:$M$5000,8,FALSE)='Main Template'!M$15),0,IF(AND('Main Template'!M$21&gt;=$C$9,'Main Template'!M$19,VLOOKUP(TRIM(UPPER(SUBSTITUTE($D92," ",""))),'Cleaned Google Form'!$A$1:$M$5000,7,FALSE)="YES"),0,IF(IFERROR(FIND('Main Template'!M$17,VLOOKUP(TRIM(UPPER(SUBSTITUTE('Main Template'!$D92," ",""))),'Cleaned Google Form'!$A$1:$M$5000,9,FALSE),1),FALSE),0,1))))),1)</f>
        <v>1</v>
      </c>
      <c r="N92" s="12">
        <f>IFERROR(IF(AND(WEEKDAY('Main Template'!N$18)=1,OR(VLOOKUP(TRIM(UPPER(SUBSTITUTE($D92," ",""))),'Cleaned Google Form'!$A$1:$M$5000,3,FALSE)="SMH",VLOOKUP(TRIM(UPPER(SUBSTITUTE($D92," ",""))),'Cleaned Google Form'!$A$1:$M$5000,3,FALSE)="RCH",VLOOKUP(TRIM(UPPER(SUBSTITUTE($D92," ",""))),'Cleaned Google Form'!$A$1:$M$5000,3,FALSE)="BCCA")),0,IF(AND(N$21=1,NOT(VLOOKUP(TRIM(UPPER(SUBSTITUTE($D92," ",""))),'Cleaned Google Form'!$A$1:$M$5000,6,FALSE)="NO")),0,IF(OR(VLOOKUP(TRIM(UPPER(SUBSTITUTE($D92," ",""))),'Cleaned Google Form'!$A$1:$M$5000,8,FALSE)='Main Template'!N$12,VLOOKUP(TRIM(UPPER(SUBSTITUTE($D92," ",""))),'Cleaned Google Form'!$A$1:$M$5000,8,FALSE)='Main Template'!N$13,VLOOKUP(TRIM(UPPER(SUBSTITUTE($D92," ",""))),'Cleaned Google Form'!$A$1:$M$5000,8,FALSE)='Main Template'!N$14,VLOOKUP(TRIM(UPPER(SUBSTITUTE($D92," ",""))),'Cleaned Google Form'!$A$1:$M$5000,8,FALSE)='Main Template'!N$15),0,IF(AND('Main Template'!N$21&gt;=$C$9,'Main Template'!N$19,VLOOKUP(TRIM(UPPER(SUBSTITUTE($D92," ",""))),'Cleaned Google Form'!$A$1:$M$5000,7,FALSE)="YES"),0,IF(IFERROR(FIND('Main Template'!N$17,VLOOKUP(TRIM(UPPER(SUBSTITUTE('Main Template'!$D92," ",""))),'Cleaned Google Form'!$A$1:$M$5000,9,FALSE),1),FALSE),0,1))))),1)</f>
        <v>1</v>
      </c>
      <c r="O92" s="12">
        <f>IFERROR(IF(AND(WEEKDAY('Main Template'!O$18)=1,OR(VLOOKUP(TRIM(UPPER(SUBSTITUTE($D92," ",""))),'Cleaned Google Form'!$A$1:$M$5000,3,FALSE)="SMH",VLOOKUP(TRIM(UPPER(SUBSTITUTE($D92," ",""))),'Cleaned Google Form'!$A$1:$M$5000,3,FALSE)="RCH",VLOOKUP(TRIM(UPPER(SUBSTITUTE($D92," ",""))),'Cleaned Google Form'!$A$1:$M$5000,3,FALSE)="BCCA")),0,IF(AND(O$21=1,NOT(VLOOKUP(TRIM(UPPER(SUBSTITUTE($D92," ",""))),'Cleaned Google Form'!$A$1:$M$5000,6,FALSE)="NO")),0,IF(OR(VLOOKUP(TRIM(UPPER(SUBSTITUTE($D92," ",""))),'Cleaned Google Form'!$A$1:$M$5000,8,FALSE)='Main Template'!O$12,VLOOKUP(TRIM(UPPER(SUBSTITUTE($D92," ",""))),'Cleaned Google Form'!$A$1:$M$5000,8,FALSE)='Main Template'!O$13,VLOOKUP(TRIM(UPPER(SUBSTITUTE($D92," ",""))),'Cleaned Google Form'!$A$1:$M$5000,8,FALSE)='Main Template'!O$14,VLOOKUP(TRIM(UPPER(SUBSTITUTE($D92," ",""))),'Cleaned Google Form'!$A$1:$M$5000,8,FALSE)='Main Template'!O$15),0,IF(AND('Main Template'!O$21&gt;=$C$9,'Main Template'!O$19,VLOOKUP(TRIM(UPPER(SUBSTITUTE($D92," ",""))),'Cleaned Google Form'!$A$1:$M$5000,7,FALSE)="YES"),0,IF(IFERROR(FIND('Main Template'!O$17,VLOOKUP(TRIM(UPPER(SUBSTITUTE('Main Template'!$D92," ",""))),'Cleaned Google Form'!$A$1:$M$5000,9,FALSE),1),FALSE),0,1))))),1)</f>
        <v>1</v>
      </c>
      <c r="P92" s="12">
        <f>IFERROR(IF(AND(WEEKDAY('Main Template'!P$18)=1,OR(VLOOKUP(TRIM(UPPER(SUBSTITUTE($D92," ",""))),'Cleaned Google Form'!$A$1:$M$5000,3,FALSE)="SMH",VLOOKUP(TRIM(UPPER(SUBSTITUTE($D92," ",""))),'Cleaned Google Form'!$A$1:$M$5000,3,FALSE)="RCH",VLOOKUP(TRIM(UPPER(SUBSTITUTE($D92," ",""))),'Cleaned Google Form'!$A$1:$M$5000,3,FALSE)="BCCA")),0,IF(AND(P$21=1,NOT(VLOOKUP(TRIM(UPPER(SUBSTITUTE($D92," ",""))),'Cleaned Google Form'!$A$1:$M$5000,6,FALSE)="NO")),0,IF(OR(VLOOKUP(TRIM(UPPER(SUBSTITUTE($D92," ",""))),'Cleaned Google Form'!$A$1:$M$5000,8,FALSE)='Main Template'!P$12,VLOOKUP(TRIM(UPPER(SUBSTITUTE($D92," ",""))),'Cleaned Google Form'!$A$1:$M$5000,8,FALSE)='Main Template'!P$13,VLOOKUP(TRIM(UPPER(SUBSTITUTE($D92," ",""))),'Cleaned Google Form'!$A$1:$M$5000,8,FALSE)='Main Template'!P$14,VLOOKUP(TRIM(UPPER(SUBSTITUTE($D92," ",""))),'Cleaned Google Form'!$A$1:$M$5000,8,FALSE)='Main Template'!P$15),0,IF(AND('Main Template'!P$21&gt;=$C$9,'Main Template'!P$19,VLOOKUP(TRIM(UPPER(SUBSTITUTE($D92," ",""))),'Cleaned Google Form'!$A$1:$M$5000,7,FALSE)="YES"),0,IF(IFERROR(FIND('Main Template'!P$17,VLOOKUP(TRIM(UPPER(SUBSTITUTE('Main Template'!$D92," ",""))),'Cleaned Google Form'!$A$1:$M$5000,9,FALSE),1),FALSE),0,1))))),1)</f>
        <v>0</v>
      </c>
      <c r="Q92" s="12">
        <f>IFERROR(IF(AND(WEEKDAY('Main Template'!Q$18)=1,OR(VLOOKUP(TRIM(UPPER(SUBSTITUTE($D92," ",""))),'Cleaned Google Form'!$A$1:$M$5000,3,FALSE)="SMH",VLOOKUP(TRIM(UPPER(SUBSTITUTE($D92," ",""))),'Cleaned Google Form'!$A$1:$M$5000,3,FALSE)="RCH",VLOOKUP(TRIM(UPPER(SUBSTITUTE($D92," ",""))),'Cleaned Google Form'!$A$1:$M$5000,3,FALSE)="BCCA")),0,IF(AND(Q$21=1,NOT(VLOOKUP(TRIM(UPPER(SUBSTITUTE($D92," ",""))),'Cleaned Google Form'!$A$1:$M$5000,6,FALSE)="NO")),0,IF(OR(VLOOKUP(TRIM(UPPER(SUBSTITUTE($D92," ",""))),'Cleaned Google Form'!$A$1:$M$5000,8,FALSE)='Main Template'!Q$12,VLOOKUP(TRIM(UPPER(SUBSTITUTE($D92," ",""))),'Cleaned Google Form'!$A$1:$M$5000,8,FALSE)='Main Template'!Q$13,VLOOKUP(TRIM(UPPER(SUBSTITUTE($D92," ",""))),'Cleaned Google Form'!$A$1:$M$5000,8,FALSE)='Main Template'!Q$14,VLOOKUP(TRIM(UPPER(SUBSTITUTE($D92," ",""))),'Cleaned Google Form'!$A$1:$M$5000,8,FALSE)='Main Template'!Q$15),0,IF(AND('Main Template'!Q$21&gt;=$C$9,'Main Template'!Q$19,VLOOKUP(TRIM(UPPER(SUBSTITUTE($D92," ",""))),'Cleaned Google Form'!$A$1:$M$5000,7,FALSE)="YES"),0,IF(IFERROR(FIND('Main Template'!Q$17,VLOOKUP(TRIM(UPPER(SUBSTITUTE('Main Template'!$D92," ",""))),'Cleaned Google Form'!$A$1:$M$5000,9,FALSE),1),FALSE),0,1))))),1)</f>
        <v>1</v>
      </c>
      <c r="R92" s="12">
        <f>IFERROR(IF(AND(WEEKDAY('Main Template'!R$18)=1,OR(VLOOKUP(TRIM(UPPER(SUBSTITUTE($D92," ",""))),'Cleaned Google Form'!$A$1:$M$5000,3,FALSE)="SMH",VLOOKUP(TRIM(UPPER(SUBSTITUTE($D92," ",""))),'Cleaned Google Form'!$A$1:$M$5000,3,FALSE)="RCH",VLOOKUP(TRIM(UPPER(SUBSTITUTE($D92," ",""))),'Cleaned Google Form'!$A$1:$M$5000,3,FALSE)="BCCA")),0,IF(AND(R$21=1,NOT(VLOOKUP(TRIM(UPPER(SUBSTITUTE($D92," ",""))),'Cleaned Google Form'!$A$1:$M$5000,6,FALSE)="NO")),0,IF(OR(VLOOKUP(TRIM(UPPER(SUBSTITUTE($D92," ",""))),'Cleaned Google Form'!$A$1:$M$5000,8,FALSE)='Main Template'!R$12,VLOOKUP(TRIM(UPPER(SUBSTITUTE($D92," ",""))),'Cleaned Google Form'!$A$1:$M$5000,8,FALSE)='Main Template'!R$13,VLOOKUP(TRIM(UPPER(SUBSTITUTE($D92," ",""))),'Cleaned Google Form'!$A$1:$M$5000,8,FALSE)='Main Template'!R$14,VLOOKUP(TRIM(UPPER(SUBSTITUTE($D92," ",""))),'Cleaned Google Form'!$A$1:$M$5000,8,FALSE)='Main Template'!R$15),0,IF(AND('Main Template'!R$21&gt;=$C$9,'Main Template'!R$19,VLOOKUP(TRIM(UPPER(SUBSTITUTE($D92," ",""))),'Cleaned Google Form'!$A$1:$M$5000,7,FALSE)="YES"),0,IF(IFERROR(FIND('Main Template'!R$17,VLOOKUP(TRIM(UPPER(SUBSTITUTE('Main Template'!$D92," ",""))),'Cleaned Google Form'!$A$1:$M$5000,9,FALSE),1),FALSE),0,1))))),1)</f>
        <v>1</v>
      </c>
      <c r="S92" s="12">
        <f>IFERROR(IF(AND(WEEKDAY('Main Template'!S$18)=1,OR(VLOOKUP(TRIM(UPPER(SUBSTITUTE($D92," ",""))),'Cleaned Google Form'!$A$1:$M$5000,3,FALSE)="SMH",VLOOKUP(TRIM(UPPER(SUBSTITUTE($D92," ",""))),'Cleaned Google Form'!$A$1:$M$5000,3,FALSE)="RCH",VLOOKUP(TRIM(UPPER(SUBSTITUTE($D92," ",""))),'Cleaned Google Form'!$A$1:$M$5000,3,FALSE)="BCCA")),0,IF(AND(S$21=1,NOT(VLOOKUP(TRIM(UPPER(SUBSTITUTE($D92," ",""))),'Cleaned Google Form'!$A$1:$M$5000,6,FALSE)="NO")),0,IF(OR(VLOOKUP(TRIM(UPPER(SUBSTITUTE($D92," ",""))),'Cleaned Google Form'!$A$1:$M$5000,8,FALSE)='Main Template'!S$12,VLOOKUP(TRIM(UPPER(SUBSTITUTE($D92," ",""))),'Cleaned Google Form'!$A$1:$M$5000,8,FALSE)='Main Template'!S$13,VLOOKUP(TRIM(UPPER(SUBSTITUTE($D92," ",""))),'Cleaned Google Form'!$A$1:$M$5000,8,FALSE)='Main Template'!S$14,VLOOKUP(TRIM(UPPER(SUBSTITUTE($D92," ",""))),'Cleaned Google Form'!$A$1:$M$5000,8,FALSE)='Main Template'!S$15),0,IF(AND('Main Template'!S$21&gt;=$C$9,'Main Template'!S$19,VLOOKUP(TRIM(UPPER(SUBSTITUTE($D92," ",""))),'Cleaned Google Form'!$A$1:$M$5000,7,FALSE)="YES"),0,IF(IFERROR(FIND('Main Template'!S$17,VLOOKUP(TRIM(UPPER(SUBSTITUTE('Main Template'!$D92," ",""))),'Cleaned Google Form'!$A$1:$M$5000,9,FALSE),1),FALSE),0,1))))),1)</f>
        <v>1</v>
      </c>
      <c r="T92" s="12">
        <f>IFERROR(IF(AND(WEEKDAY('Main Template'!T$18)=1,OR(VLOOKUP(TRIM(UPPER(SUBSTITUTE($D92," ",""))),'Cleaned Google Form'!$A$1:$M$5000,3,FALSE)="SMH",VLOOKUP(TRIM(UPPER(SUBSTITUTE($D92," ",""))),'Cleaned Google Form'!$A$1:$M$5000,3,FALSE)="RCH",VLOOKUP(TRIM(UPPER(SUBSTITUTE($D92," ",""))),'Cleaned Google Form'!$A$1:$M$5000,3,FALSE)="BCCA")),0,IF(AND(T$21=1,NOT(VLOOKUP(TRIM(UPPER(SUBSTITUTE($D92," ",""))),'Cleaned Google Form'!$A$1:$M$5000,6,FALSE)="NO")),0,IF(OR(VLOOKUP(TRIM(UPPER(SUBSTITUTE($D92," ",""))),'Cleaned Google Form'!$A$1:$M$5000,8,FALSE)='Main Template'!T$12,VLOOKUP(TRIM(UPPER(SUBSTITUTE($D92," ",""))),'Cleaned Google Form'!$A$1:$M$5000,8,FALSE)='Main Template'!T$13,VLOOKUP(TRIM(UPPER(SUBSTITUTE($D92," ",""))),'Cleaned Google Form'!$A$1:$M$5000,8,FALSE)='Main Template'!T$14,VLOOKUP(TRIM(UPPER(SUBSTITUTE($D92," ",""))),'Cleaned Google Form'!$A$1:$M$5000,8,FALSE)='Main Template'!T$15),0,IF(AND('Main Template'!T$21&gt;=$C$9,'Main Template'!T$19,VLOOKUP(TRIM(UPPER(SUBSTITUTE($D92," ",""))),'Cleaned Google Form'!$A$1:$M$5000,7,FALSE)="YES"),0,IF(IFERROR(FIND('Main Template'!T$17,VLOOKUP(TRIM(UPPER(SUBSTITUTE('Main Template'!$D92," ",""))),'Cleaned Google Form'!$A$1:$M$5000,9,FALSE),1),FALSE),0,1))))),1)</f>
        <v>1</v>
      </c>
      <c r="U92" s="12">
        <f>IFERROR(IF(AND(WEEKDAY('Main Template'!U$18)=1,OR(VLOOKUP(TRIM(UPPER(SUBSTITUTE($D92," ",""))),'Cleaned Google Form'!$A$1:$M$5000,3,FALSE)="SMH",VLOOKUP(TRIM(UPPER(SUBSTITUTE($D92," ",""))),'Cleaned Google Form'!$A$1:$M$5000,3,FALSE)="RCH",VLOOKUP(TRIM(UPPER(SUBSTITUTE($D92," ",""))),'Cleaned Google Form'!$A$1:$M$5000,3,FALSE)="BCCA")),0,IF(AND(U$21=1,NOT(VLOOKUP(TRIM(UPPER(SUBSTITUTE($D92," ",""))),'Cleaned Google Form'!$A$1:$M$5000,6,FALSE)="NO")),0,IF(OR(VLOOKUP(TRIM(UPPER(SUBSTITUTE($D92," ",""))),'Cleaned Google Form'!$A$1:$M$5000,8,FALSE)='Main Template'!U$12,VLOOKUP(TRIM(UPPER(SUBSTITUTE($D92," ",""))),'Cleaned Google Form'!$A$1:$M$5000,8,FALSE)='Main Template'!U$13,VLOOKUP(TRIM(UPPER(SUBSTITUTE($D92," ",""))),'Cleaned Google Form'!$A$1:$M$5000,8,FALSE)='Main Template'!U$14,VLOOKUP(TRIM(UPPER(SUBSTITUTE($D92," ",""))),'Cleaned Google Form'!$A$1:$M$5000,8,FALSE)='Main Template'!U$15),0,IF(AND('Main Template'!U$21&gt;=$C$9,'Main Template'!U$19,VLOOKUP(TRIM(UPPER(SUBSTITUTE($D92," ",""))),'Cleaned Google Form'!$A$1:$M$5000,7,FALSE)="YES"),0,IF(IFERROR(FIND('Main Template'!U$17,VLOOKUP(TRIM(UPPER(SUBSTITUTE('Main Template'!$D92," ",""))),'Cleaned Google Form'!$A$1:$M$5000,9,FALSE),1),FALSE),0,1))))),1)</f>
        <v>1</v>
      </c>
      <c r="V92" s="12">
        <f>IFERROR(IF(AND(WEEKDAY('Main Template'!V$18)=1,OR(VLOOKUP(TRIM(UPPER(SUBSTITUTE($D92," ",""))),'Cleaned Google Form'!$A$1:$M$5000,3,FALSE)="SMH",VLOOKUP(TRIM(UPPER(SUBSTITUTE($D92," ",""))),'Cleaned Google Form'!$A$1:$M$5000,3,FALSE)="RCH",VLOOKUP(TRIM(UPPER(SUBSTITUTE($D92," ",""))),'Cleaned Google Form'!$A$1:$M$5000,3,FALSE)="BCCA")),0,IF(AND(V$21=1,NOT(VLOOKUP(TRIM(UPPER(SUBSTITUTE($D92," ",""))),'Cleaned Google Form'!$A$1:$M$5000,6,FALSE)="NO")),0,IF(OR(VLOOKUP(TRIM(UPPER(SUBSTITUTE($D92," ",""))),'Cleaned Google Form'!$A$1:$M$5000,8,FALSE)='Main Template'!V$12,VLOOKUP(TRIM(UPPER(SUBSTITUTE($D92," ",""))),'Cleaned Google Form'!$A$1:$M$5000,8,FALSE)='Main Template'!V$13,VLOOKUP(TRIM(UPPER(SUBSTITUTE($D92," ",""))),'Cleaned Google Form'!$A$1:$M$5000,8,FALSE)='Main Template'!V$14,VLOOKUP(TRIM(UPPER(SUBSTITUTE($D92," ",""))),'Cleaned Google Form'!$A$1:$M$5000,8,FALSE)='Main Template'!V$15),0,IF(AND('Main Template'!V$21&gt;=$C$9,'Main Template'!V$19,VLOOKUP(TRIM(UPPER(SUBSTITUTE($D92," ",""))),'Cleaned Google Form'!$A$1:$M$5000,7,FALSE)="YES"),0,IF(IFERROR(FIND('Main Template'!V$17,VLOOKUP(TRIM(UPPER(SUBSTITUTE('Main Template'!$D92," ",""))),'Cleaned Google Form'!$A$1:$M$5000,9,FALSE),1),FALSE),0,1))))),1)</f>
        <v>1</v>
      </c>
      <c r="W92" s="12">
        <f>IFERROR(IF(AND(WEEKDAY('Main Template'!W$18)=1,OR(VLOOKUP(TRIM(UPPER(SUBSTITUTE($D92," ",""))),'Cleaned Google Form'!$A$1:$M$5000,3,FALSE)="SMH",VLOOKUP(TRIM(UPPER(SUBSTITUTE($D92," ",""))),'Cleaned Google Form'!$A$1:$M$5000,3,FALSE)="RCH",VLOOKUP(TRIM(UPPER(SUBSTITUTE($D92," ",""))),'Cleaned Google Form'!$A$1:$M$5000,3,FALSE)="BCCA")),0,IF(AND(W$21=1,NOT(VLOOKUP(TRIM(UPPER(SUBSTITUTE($D92," ",""))),'Cleaned Google Form'!$A$1:$M$5000,6,FALSE)="NO")),0,IF(OR(VLOOKUP(TRIM(UPPER(SUBSTITUTE($D92," ",""))),'Cleaned Google Form'!$A$1:$M$5000,8,FALSE)='Main Template'!W$12,VLOOKUP(TRIM(UPPER(SUBSTITUTE($D92," ",""))),'Cleaned Google Form'!$A$1:$M$5000,8,FALSE)='Main Template'!W$13,VLOOKUP(TRIM(UPPER(SUBSTITUTE($D92," ",""))),'Cleaned Google Form'!$A$1:$M$5000,8,FALSE)='Main Template'!W$14,VLOOKUP(TRIM(UPPER(SUBSTITUTE($D92," ",""))),'Cleaned Google Form'!$A$1:$M$5000,8,FALSE)='Main Template'!W$15),0,IF(AND('Main Template'!W$21&gt;=$C$9,'Main Template'!W$19,VLOOKUP(TRIM(UPPER(SUBSTITUTE($D92," ",""))),'Cleaned Google Form'!$A$1:$M$5000,7,FALSE)="YES"),0,IF(IFERROR(FIND('Main Template'!W$17,VLOOKUP(TRIM(UPPER(SUBSTITUTE('Main Template'!$D92," ",""))),'Cleaned Google Form'!$A$1:$M$5000,9,FALSE),1),FALSE),0,1))))),1)</f>
        <v>0</v>
      </c>
      <c r="X92" s="12">
        <f>IFERROR(IF(AND(WEEKDAY('Main Template'!X$18)=1,OR(VLOOKUP(TRIM(UPPER(SUBSTITUTE($D92," ",""))),'Cleaned Google Form'!$A$1:$M$5000,3,FALSE)="SMH",VLOOKUP(TRIM(UPPER(SUBSTITUTE($D92," ",""))),'Cleaned Google Form'!$A$1:$M$5000,3,FALSE)="RCH",VLOOKUP(TRIM(UPPER(SUBSTITUTE($D92," ",""))),'Cleaned Google Form'!$A$1:$M$5000,3,FALSE)="BCCA")),0,IF(AND(X$21=1,NOT(VLOOKUP(TRIM(UPPER(SUBSTITUTE($D92," ",""))),'Cleaned Google Form'!$A$1:$M$5000,6,FALSE)="NO")),0,IF(OR(VLOOKUP(TRIM(UPPER(SUBSTITUTE($D92," ",""))),'Cleaned Google Form'!$A$1:$M$5000,8,FALSE)='Main Template'!X$12,VLOOKUP(TRIM(UPPER(SUBSTITUTE($D92," ",""))),'Cleaned Google Form'!$A$1:$M$5000,8,FALSE)='Main Template'!X$13,VLOOKUP(TRIM(UPPER(SUBSTITUTE($D92," ",""))),'Cleaned Google Form'!$A$1:$M$5000,8,FALSE)='Main Template'!X$14,VLOOKUP(TRIM(UPPER(SUBSTITUTE($D92," ",""))),'Cleaned Google Form'!$A$1:$M$5000,8,FALSE)='Main Template'!X$15),0,IF(AND('Main Template'!X$21&gt;=$C$9,'Main Template'!X$19,VLOOKUP(TRIM(UPPER(SUBSTITUTE($D92," ",""))),'Cleaned Google Form'!$A$1:$M$5000,7,FALSE)="YES"),0,IF(IFERROR(FIND('Main Template'!X$17,VLOOKUP(TRIM(UPPER(SUBSTITUTE('Main Template'!$D92," ",""))),'Cleaned Google Form'!$A$1:$M$5000,9,FALSE),1),FALSE),0,1))))),1)</f>
        <v>1</v>
      </c>
      <c r="Y92" s="12">
        <f>IFERROR(IF(AND(WEEKDAY('Main Template'!Y$18)=1,OR(VLOOKUP(TRIM(UPPER(SUBSTITUTE($D92," ",""))),'Cleaned Google Form'!$A$1:$M$5000,3,FALSE)="SMH",VLOOKUP(TRIM(UPPER(SUBSTITUTE($D92," ",""))),'Cleaned Google Form'!$A$1:$M$5000,3,FALSE)="RCH",VLOOKUP(TRIM(UPPER(SUBSTITUTE($D92," ",""))),'Cleaned Google Form'!$A$1:$M$5000,3,FALSE)="BCCA")),0,IF(AND(Y$21=1,NOT(VLOOKUP(TRIM(UPPER(SUBSTITUTE($D92," ",""))),'Cleaned Google Form'!$A$1:$M$5000,6,FALSE)="NO")),0,IF(OR(VLOOKUP(TRIM(UPPER(SUBSTITUTE($D92," ",""))),'Cleaned Google Form'!$A$1:$M$5000,8,FALSE)='Main Template'!Y$12,VLOOKUP(TRIM(UPPER(SUBSTITUTE($D92," ",""))),'Cleaned Google Form'!$A$1:$M$5000,8,FALSE)='Main Template'!Y$13,VLOOKUP(TRIM(UPPER(SUBSTITUTE($D92," ",""))),'Cleaned Google Form'!$A$1:$M$5000,8,FALSE)='Main Template'!Y$14,VLOOKUP(TRIM(UPPER(SUBSTITUTE($D92," ",""))),'Cleaned Google Form'!$A$1:$M$5000,8,FALSE)='Main Template'!Y$15),0,IF(AND('Main Template'!Y$21&gt;=$C$9,'Main Template'!Y$19,VLOOKUP(TRIM(UPPER(SUBSTITUTE($D92," ",""))),'Cleaned Google Form'!$A$1:$M$5000,7,FALSE)="YES"),0,IF(IFERROR(FIND('Main Template'!Y$17,VLOOKUP(TRIM(UPPER(SUBSTITUTE('Main Template'!$D92," ",""))),'Cleaned Google Form'!$A$1:$M$5000,9,FALSE),1),FALSE),0,1))))),1)</f>
        <v>1</v>
      </c>
      <c r="Z92" s="12">
        <f>IFERROR(IF(AND(WEEKDAY('Main Template'!Z$18)=1,OR(VLOOKUP(TRIM(UPPER(SUBSTITUTE($D92," ",""))),'Cleaned Google Form'!$A$1:$M$5000,3,FALSE)="SMH",VLOOKUP(TRIM(UPPER(SUBSTITUTE($D92," ",""))),'Cleaned Google Form'!$A$1:$M$5000,3,FALSE)="RCH",VLOOKUP(TRIM(UPPER(SUBSTITUTE($D92," ",""))),'Cleaned Google Form'!$A$1:$M$5000,3,FALSE)="BCCA")),0,IF(AND(Z$21=1,NOT(VLOOKUP(TRIM(UPPER(SUBSTITUTE($D92," ",""))),'Cleaned Google Form'!$A$1:$M$5000,6,FALSE)="NO")),0,IF(OR(VLOOKUP(TRIM(UPPER(SUBSTITUTE($D92," ",""))),'Cleaned Google Form'!$A$1:$M$5000,8,FALSE)='Main Template'!Z$12,VLOOKUP(TRIM(UPPER(SUBSTITUTE($D92," ",""))),'Cleaned Google Form'!$A$1:$M$5000,8,FALSE)='Main Template'!Z$13,VLOOKUP(TRIM(UPPER(SUBSTITUTE($D92," ",""))),'Cleaned Google Form'!$A$1:$M$5000,8,FALSE)='Main Template'!Z$14,VLOOKUP(TRIM(UPPER(SUBSTITUTE($D92," ",""))),'Cleaned Google Form'!$A$1:$M$5000,8,FALSE)='Main Template'!Z$15),0,IF(AND('Main Template'!Z$21&gt;=$C$9,'Main Template'!Z$19,VLOOKUP(TRIM(UPPER(SUBSTITUTE($D92," ",""))),'Cleaned Google Form'!$A$1:$M$5000,7,FALSE)="YES"),0,IF(IFERROR(FIND('Main Template'!Z$17,VLOOKUP(TRIM(UPPER(SUBSTITUTE('Main Template'!$D92," ",""))),'Cleaned Google Form'!$A$1:$M$5000,9,FALSE),1),FALSE),0,1))))),1)</f>
        <v>1</v>
      </c>
      <c r="AA92" s="12">
        <f>IFERROR(IF(AND(WEEKDAY('Main Template'!AA$18)=1,OR(VLOOKUP(TRIM(UPPER(SUBSTITUTE($D92," ",""))),'Cleaned Google Form'!$A$1:$M$5000,3,FALSE)="SMH",VLOOKUP(TRIM(UPPER(SUBSTITUTE($D92," ",""))),'Cleaned Google Form'!$A$1:$M$5000,3,FALSE)="RCH",VLOOKUP(TRIM(UPPER(SUBSTITUTE($D92," ",""))),'Cleaned Google Form'!$A$1:$M$5000,3,FALSE)="BCCA")),0,IF(AND(AA$21=1,NOT(VLOOKUP(TRIM(UPPER(SUBSTITUTE($D92," ",""))),'Cleaned Google Form'!$A$1:$M$5000,6,FALSE)="NO")),0,IF(OR(VLOOKUP(TRIM(UPPER(SUBSTITUTE($D92," ",""))),'Cleaned Google Form'!$A$1:$M$5000,8,FALSE)='Main Template'!AA$12,VLOOKUP(TRIM(UPPER(SUBSTITUTE($D92," ",""))),'Cleaned Google Form'!$A$1:$M$5000,8,FALSE)='Main Template'!AA$13,VLOOKUP(TRIM(UPPER(SUBSTITUTE($D92," ",""))),'Cleaned Google Form'!$A$1:$M$5000,8,FALSE)='Main Template'!AA$14,VLOOKUP(TRIM(UPPER(SUBSTITUTE($D92," ",""))),'Cleaned Google Form'!$A$1:$M$5000,8,FALSE)='Main Template'!AA$15),0,IF(AND('Main Template'!AA$21&gt;=$C$9,'Main Template'!AA$19,VLOOKUP(TRIM(UPPER(SUBSTITUTE($D92," ",""))),'Cleaned Google Form'!$A$1:$M$5000,7,FALSE)="YES"),0,IF(IFERROR(FIND('Main Template'!AA$17,VLOOKUP(TRIM(UPPER(SUBSTITUTE('Main Template'!$D92," ",""))),'Cleaned Google Form'!$A$1:$M$5000,9,FALSE),1),FALSE),0,1))))),1)</f>
        <v>1</v>
      </c>
      <c r="AB92" s="12">
        <f>IFERROR(IF(AND(WEEKDAY('Main Template'!AB$18)=1,OR(VLOOKUP(TRIM(UPPER(SUBSTITUTE($D92," ",""))),'Cleaned Google Form'!$A$1:$M$5000,3,FALSE)="SMH",VLOOKUP(TRIM(UPPER(SUBSTITUTE($D92," ",""))),'Cleaned Google Form'!$A$1:$M$5000,3,FALSE)="RCH",VLOOKUP(TRIM(UPPER(SUBSTITUTE($D92," ",""))),'Cleaned Google Form'!$A$1:$M$5000,3,FALSE)="BCCA")),0,IF(AND(AB$21=1,NOT(VLOOKUP(TRIM(UPPER(SUBSTITUTE($D92," ",""))),'Cleaned Google Form'!$A$1:$M$5000,6,FALSE)="NO")),0,IF(OR(VLOOKUP(TRIM(UPPER(SUBSTITUTE($D92," ",""))),'Cleaned Google Form'!$A$1:$M$5000,8,FALSE)='Main Template'!AB$12,VLOOKUP(TRIM(UPPER(SUBSTITUTE($D92," ",""))),'Cleaned Google Form'!$A$1:$M$5000,8,FALSE)='Main Template'!AB$13,VLOOKUP(TRIM(UPPER(SUBSTITUTE($D92," ",""))),'Cleaned Google Form'!$A$1:$M$5000,8,FALSE)='Main Template'!AB$14,VLOOKUP(TRIM(UPPER(SUBSTITUTE($D92," ",""))),'Cleaned Google Form'!$A$1:$M$5000,8,FALSE)='Main Template'!AB$15),0,IF(AND('Main Template'!AB$21&gt;=$C$9,'Main Template'!AB$19,VLOOKUP(TRIM(UPPER(SUBSTITUTE($D92," ",""))),'Cleaned Google Form'!$A$1:$M$5000,7,FALSE)="YES"),0,IF(IFERROR(FIND('Main Template'!AB$17,VLOOKUP(TRIM(UPPER(SUBSTITUTE('Main Template'!$D92," ",""))),'Cleaned Google Form'!$A$1:$M$5000,9,FALSE),1),FALSE),0,1))))),1)</f>
        <v>1</v>
      </c>
      <c r="AC92" s="12">
        <f>IFERROR(IF(AND(WEEKDAY('Main Template'!AC$18)=1,OR(VLOOKUP(TRIM(UPPER(SUBSTITUTE($D92," ",""))),'Cleaned Google Form'!$A$1:$M$5000,3,FALSE)="SMH",VLOOKUP(TRIM(UPPER(SUBSTITUTE($D92," ",""))),'Cleaned Google Form'!$A$1:$M$5000,3,FALSE)="RCH",VLOOKUP(TRIM(UPPER(SUBSTITUTE($D92," ",""))),'Cleaned Google Form'!$A$1:$M$5000,3,FALSE)="BCCA")),0,IF(AND(AC$21=1,NOT(VLOOKUP(TRIM(UPPER(SUBSTITUTE($D92," ",""))),'Cleaned Google Form'!$A$1:$M$5000,6,FALSE)="NO")),0,IF(OR(VLOOKUP(TRIM(UPPER(SUBSTITUTE($D92," ",""))),'Cleaned Google Form'!$A$1:$M$5000,8,FALSE)='Main Template'!AC$12,VLOOKUP(TRIM(UPPER(SUBSTITUTE($D92," ",""))),'Cleaned Google Form'!$A$1:$M$5000,8,FALSE)='Main Template'!AC$13,VLOOKUP(TRIM(UPPER(SUBSTITUTE($D92," ",""))),'Cleaned Google Form'!$A$1:$M$5000,8,FALSE)='Main Template'!AC$14,VLOOKUP(TRIM(UPPER(SUBSTITUTE($D92," ",""))),'Cleaned Google Form'!$A$1:$M$5000,8,FALSE)='Main Template'!AC$15),0,IF(AND('Main Template'!AC$21&gt;=$C$9,'Main Template'!AC$19,VLOOKUP(TRIM(UPPER(SUBSTITUTE($D92," ",""))),'Cleaned Google Form'!$A$1:$M$5000,7,FALSE)="YES"),0,IF(IFERROR(FIND('Main Template'!AC$17,VLOOKUP(TRIM(UPPER(SUBSTITUTE('Main Template'!$D92," ",""))),'Cleaned Google Form'!$A$1:$M$5000,9,FALSE),1),FALSE),0,1))))),1)</f>
        <v>1</v>
      </c>
      <c r="AD92" s="12">
        <f>IFERROR(IF(AND(WEEKDAY('Main Template'!AD$18)=1,OR(VLOOKUP(TRIM(UPPER(SUBSTITUTE($D92," ",""))),'Cleaned Google Form'!$A$1:$M$5000,3,FALSE)="SMH",VLOOKUP(TRIM(UPPER(SUBSTITUTE($D92," ",""))),'Cleaned Google Form'!$A$1:$M$5000,3,FALSE)="RCH",VLOOKUP(TRIM(UPPER(SUBSTITUTE($D92," ",""))),'Cleaned Google Form'!$A$1:$M$5000,3,FALSE)="BCCA")),0,IF(AND(AD$21=1,NOT(VLOOKUP(TRIM(UPPER(SUBSTITUTE($D92," ",""))),'Cleaned Google Form'!$A$1:$M$5000,6,FALSE)="NO")),0,IF(OR(VLOOKUP(TRIM(UPPER(SUBSTITUTE($D92," ",""))),'Cleaned Google Form'!$A$1:$M$5000,8,FALSE)='Main Template'!AD$12,VLOOKUP(TRIM(UPPER(SUBSTITUTE($D92," ",""))),'Cleaned Google Form'!$A$1:$M$5000,8,FALSE)='Main Template'!AD$13,VLOOKUP(TRIM(UPPER(SUBSTITUTE($D92," ",""))),'Cleaned Google Form'!$A$1:$M$5000,8,FALSE)='Main Template'!AD$14,VLOOKUP(TRIM(UPPER(SUBSTITUTE($D92," ",""))),'Cleaned Google Form'!$A$1:$M$5000,8,FALSE)='Main Template'!AD$15),0,IF(AND('Main Template'!AD$21&gt;=$C$9,'Main Template'!AD$19,VLOOKUP(TRIM(UPPER(SUBSTITUTE($D92," ",""))),'Cleaned Google Form'!$A$1:$M$5000,7,FALSE)="YES"),0,IF(IFERROR(FIND('Main Template'!AD$17,VLOOKUP(TRIM(UPPER(SUBSTITUTE('Main Template'!$D92," ",""))),'Cleaned Google Form'!$A$1:$M$5000,9,FALSE),1),FALSE),0,1))))),1)</f>
        <v>0</v>
      </c>
      <c r="AE92" s="12">
        <f>IFERROR(IF(AND(WEEKDAY('Main Template'!AE$18)=1,OR(VLOOKUP(TRIM(UPPER(SUBSTITUTE($D92," ",""))),'Cleaned Google Form'!$A$1:$M$5000,3,FALSE)="SMH",VLOOKUP(TRIM(UPPER(SUBSTITUTE($D92," ",""))),'Cleaned Google Form'!$A$1:$M$5000,3,FALSE)="RCH",VLOOKUP(TRIM(UPPER(SUBSTITUTE($D92," ",""))),'Cleaned Google Form'!$A$1:$M$5000,3,FALSE)="BCCA")),0,IF(AND(AE$21=1,NOT(VLOOKUP(TRIM(UPPER(SUBSTITUTE($D92," ",""))),'Cleaned Google Form'!$A$1:$M$5000,6,FALSE)="NO")),0,IF(OR(VLOOKUP(TRIM(UPPER(SUBSTITUTE($D92," ",""))),'Cleaned Google Form'!$A$1:$M$5000,8,FALSE)='Main Template'!AE$12,VLOOKUP(TRIM(UPPER(SUBSTITUTE($D92," ",""))),'Cleaned Google Form'!$A$1:$M$5000,8,FALSE)='Main Template'!AE$13,VLOOKUP(TRIM(UPPER(SUBSTITUTE($D92," ",""))),'Cleaned Google Form'!$A$1:$M$5000,8,FALSE)='Main Template'!AE$14,VLOOKUP(TRIM(UPPER(SUBSTITUTE($D92," ",""))),'Cleaned Google Form'!$A$1:$M$5000,8,FALSE)='Main Template'!AE$15),0,IF(AND('Main Template'!AE$21&gt;=$C$9,'Main Template'!AE$19,VLOOKUP(TRIM(UPPER(SUBSTITUTE($D92," ",""))),'Cleaned Google Form'!$A$1:$M$5000,7,FALSE)="YES"),0,IF(IFERROR(FIND('Main Template'!AE$17,VLOOKUP(TRIM(UPPER(SUBSTITUTE('Main Template'!$D92," ",""))),'Cleaned Google Form'!$A$1:$M$5000,9,FALSE),1),FALSE),0,1))))),1)</f>
        <v>1</v>
      </c>
      <c r="AF92" s="12">
        <f>IFERROR(IF(AND(WEEKDAY('Main Template'!AF$18)=1,OR(VLOOKUP(TRIM(UPPER(SUBSTITUTE($D92," ",""))),'Cleaned Google Form'!$A$1:$M$5000,3,FALSE)="SMH",VLOOKUP(TRIM(UPPER(SUBSTITUTE($D92," ",""))),'Cleaned Google Form'!$A$1:$M$5000,3,FALSE)="RCH",VLOOKUP(TRIM(UPPER(SUBSTITUTE($D92," ",""))),'Cleaned Google Form'!$A$1:$M$5000,3,FALSE)="BCCA")),0,IF(AND(AF$21=1,NOT(VLOOKUP(TRIM(UPPER(SUBSTITUTE($D92," ",""))),'Cleaned Google Form'!$A$1:$M$5000,6,FALSE)="NO")),0,IF(OR(VLOOKUP(TRIM(UPPER(SUBSTITUTE($D92," ",""))),'Cleaned Google Form'!$A$1:$M$5000,8,FALSE)='Main Template'!AF$12,VLOOKUP(TRIM(UPPER(SUBSTITUTE($D92," ",""))),'Cleaned Google Form'!$A$1:$M$5000,8,FALSE)='Main Template'!AF$13,VLOOKUP(TRIM(UPPER(SUBSTITUTE($D92," ",""))),'Cleaned Google Form'!$A$1:$M$5000,8,FALSE)='Main Template'!AF$14,VLOOKUP(TRIM(UPPER(SUBSTITUTE($D92," ",""))),'Cleaned Google Form'!$A$1:$M$5000,8,FALSE)='Main Template'!AF$15),0,IF(AND('Main Template'!AF$21&gt;=$C$9,'Main Template'!AF$19,VLOOKUP(TRIM(UPPER(SUBSTITUTE($D92," ",""))),'Cleaned Google Form'!$A$1:$M$5000,7,FALSE)="YES"),0,IF(IFERROR(FIND('Main Template'!AF$17,VLOOKUP(TRIM(UPPER(SUBSTITUTE('Main Template'!$D92," ",""))),'Cleaned Google Form'!$A$1:$M$5000,9,FALSE),1),FALSE),0,1))))),1)</f>
        <v>1</v>
      </c>
      <c r="AG92" s="12">
        <f>IFERROR(IF(AND(WEEKDAY('Main Template'!AG$18)=1,OR(VLOOKUP(TRIM(UPPER(SUBSTITUTE($D92," ",""))),'Cleaned Google Form'!$A$1:$M$5000,3,FALSE)="SMH",VLOOKUP(TRIM(UPPER(SUBSTITUTE($D92," ",""))),'Cleaned Google Form'!$A$1:$M$5000,3,FALSE)="RCH",VLOOKUP(TRIM(UPPER(SUBSTITUTE($D92," ",""))),'Cleaned Google Form'!$A$1:$M$5000,3,FALSE)="BCCA")),0,IF(AND(AG$21=1,NOT(VLOOKUP(TRIM(UPPER(SUBSTITUTE($D92," ",""))),'Cleaned Google Form'!$A$1:$M$5000,6,FALSE)="NO")),0,IF(OR(VLOOKUP(TRIM(UPPER(SUBSTITUTE($D92," ",""))),'Cleaned Google Form'!$A$1:$M$5000,8,FALSE)='Main Template'!AG$12,VLOOKUP(TRIM(UPPER(SUBSTITUTE($D92," ",""))),'Cleaned Google Form'!$A$1:$M$5000,8,FALSE)='Main Template'!AG$13,VLOOKUP(TRIM(UPPER(SUBSTITUTE($D92," ",""))),'Cleaned Google Form'!$A$1:$M$5000,8,FALSE)='Main Template'!AG$14,VLOOKUP(TRIM(UPPER(SUBSTITUTE($D92," ",""))),'Cleaned Google Form'!$A$1:$M$5000,8,FALSE)='Main Template'!AG$15),0,IF(AND('Main Template'!AG$21&gt;=$C$9,'Main Template'!AG$19,VLOOKUP(TRIM(UPPER(SUBSTITUTE($D92," ",""))),'Cleaned Google Form'!$A$1:$M$5000,7,FALSE)="YES"),0,IF(IFERROR(FIND('Main Template'!AG$17,VLOOKUP(TRIM(UPPER(SUBSTITUTE('Main Template'!$D92," ",""))),'Cleaned Google Form'!$A$1:$M$5000,9,FALSE),1),FALSE),0,1))))),1)</f>
        <v>1</v>
      </c>
      <c r="AH92" s="12">
        <f>IFERROR(IF(AND(WEEKDAY('Main Template'!AH$18)=1,OR(VLOOKUP(TRIM(UPPER(SUBSTITUTE($D92," ",""))),'Cleaned Google Form'!$A$1:$M$5000,3,FALSE)="SMH",VLOOKUP(TRIM(UPPER(SUBSTITUTE($D92," ",""))),'Cleaned Google Form'!$A$1:$M$5000,3,FALSE)="RCH",VLOOKUP(TRIM(UPPER(SUBSTITUTE($D92," ",""))),'Cleaned Google Form'!$A$1:$M$5000,3,FALSE)="BCCA")),0,IF(AND(AH$21=1,NOT(VLOOKUP(TRIM(UPPER(SUBSTITUTE($D92," ",""))),'Cleaned Google Form'!$A$1:$M$5000,6,FALSE)="NO")),0,IF(OR(VLOOKUP(TRIM(UPPER(SUBSTITUTE($D92," ",""))),'Cleaned Google Form'!$A$1:$M$5000,8,FALSE)='Main Template'!AH$12,VLOOKUP(TRIM(UPPER(SUBSTITUTE($D92," ",""))),'Cleaned Google Form'!$A$1:$M$5000,8,FALSE)='Main Template'!AH$13,VLOOKUP(TRIM(UPPER(SUBSTITUTE($D92," ",""))),'Cleaned Google Form'!$A$1:$M$5000,8,FALSE)='Main Template'!AH$14,VLOOKUP(TRIM(UPPER(SUBSTITUTE($D92," ",""))),'Cleaned Google Form'!$A$1:$M$5000,8,FALSE)='Main Template'!AH$15),0,IF(AND('Main Template'!AH$21&gt;=$C$9,'Main Template'!AH$19,VLOOKUP(TRIM(UPPER(SUBSTITUTE($D92," ",""))),'Cleaned Google Form'!$A$1:$M$5000,7,FALSE)="YES"),0,IF(IFERROR(FIND('Main Template'!AH$17,VLOOKUP(TRIM(UPPER(SUBSTITUTE('Main Template'!$D92," ",""))),'Cleaned Google Form'!$A$1:$M$5000,9,FALSE),1),FALSE),0,1))))),1)</f>
        <v>1</v>
      </c>
      <c r="AI92" s="12">
        <f>IFERROR(IF(AND(WEEKDAY('Main Template'!AI$18)=1,OR(VLOOKUP(TRIM(UPPER(SUBSTITUTE($D92," ",""))),'Cleaned Google Form'!$A$1:$M$5000,3,FALSE)="SMH",VLOOKUP(TRIM(UPPER(SUBSTITUTE($D92," ",""))),'Cleaned Google Form'!$A$1:$M$5000,3,FALSE)="RCH",VLOOKUP(TRIM(UPPER(SUBSTITUTE($D92," ",""))),'Cleaned Google Form'!$A$1:$M$5000,3,FALSE)="BCCA")),0,IF(AND(AI$21=1,NOT(VLOOKUP(TRIM(UPPER(SUBSTITUTE($D92," ",""))),'Cleaned Google Form'!$A$1:$M$5000,6,FALSE)="NO")),0,IF(OR(VLOOKUP(TRIM(UPPER(SUBSTITUTE($D92," ",""))),'Cleaned Google Form'!$A$1:$M$5000,8,FALSE)='Main Template'!AI$12,VLOOKUP(TRIM(UPPER(SUBSTITUTE($D92," ",""))),'Cleaned Google Form'!$A$1:$M$5000,8,FALSE)='Main Template'!AI$13,VLOOKUP(TRIM(UPPER(SUBSTITUTE($D92," ",""))),'Cleaned Google Form'!$A$1:$M$5000,8,FALSE)='Main Template'!AI$14,VLOOKUP(TRIM(UPPER(SUBSTITUTE($D92," ",""))),'Cleaned Google Form'!$A$1:$M$5000,8,FALSE)='Main Template'!AI$15),0,IF(AND('Main Template'!AI$21&gt;=$C$9,'Main Template'!AI$19,VLOOKUP(TRIM(UPPER(SUBSTITUTE($D92," ",""))),'Cleaned Google Form'!$A$1:$M$5000,7,FALSE)="YES"),0,IF(IFERROR(FIND('Main Template'!AI$17,VLOOKUP(TRIM(UPPER(SUBSTITUTE('Main Template'!$D92," ",""))),'Cleaned Google Form'!$A$1:$M$5000,9,FALSE),1),FALSE),0,1))))),1)</f>
        <v>0</v>
      </c>
      <c r="AJ92" s="12">
        <f>IFERROR(IF(AND(WEEKDAY('Main Template'!AJ$18)=1,OR(VLOOKUP(TRIM(UPPER(SUBSTITUTE($D92," ",""))),'Cleaned Google Form'!$A$1:$M$5000,3,FALSE)="SMH",VLOOKUP(TRIM(UPPER(SUBSTITUTE($D92," ",""))),'Cleaned Google Form'!$A$1:$M$5000,3,FALSE)="RCH",VLOOKUP(TRIM(UPPER(SUBSTITUTE($D92," ",""))),'Cleaned Google Form'!$A$1:$M$5000,3,FALSE)="BCCA")),0,IF(AND(AJ$21=1,NOT(VLOOKUP(TRIM(UPPER(SUBSTITUTE($D92," ",""))),'Cleaned Google Form'!$A$1:$M$5000,6,FALSE)="NO")),0,IF(OR(VLOOKUP(TRIM(UPPER(SUBSTITUTE($D92," ",""))),'Cleaned Google Form'!$A$1:$M$5000,8,FALSE)='Main Template'!AJ$12,VLOOKUP(TRIM(UPPER(SUBSTITUTE($D92," ",""))),'Cleaned Google Form'!$A$1:$M$5000,8,FALSE)='Main Template'!AJ$13,VLOOKUP(TRIM(UPPER(SUBSTITUTE($D92," ",""))),'Cleaned Google Form'!$A$1:$M$5000,8,FALSE)='Main Template'!AJ$14,VLOOKUP(TRIM(UPPER(SUBSTITUTE($D92," ",""))),'Cleaned Google Form'!$A$1:$M$5000,8,FALSE)='Main Template'!AJ$15),0,IF(AND('Main Template'!AJ$21&gt;=$C$9,'Main Template'!AJ$19,VLOOKUP(TRIM(UPPER(SUBSTITUTE($D92," ",""))),'Cleaned Google Form'!$A$1:$M$5000,7,FALSE)="YES"),0,IF(IFERROR(FIND('Main Template'!AJ$17,VLOOKUP(TRIM(UPPER(SUBSTITUTE('Main Template'!$D92," ",""))),'Cleaned Google Form'!$A$1:$M$5000,9,FALSE),1),FALSE),0,1))))),1)</f>
        <v>0</v>
      </c>
      <c r="AK92" s="12">
        <f>IFERROR(IF(AND(WEEKDAY('Main Template'!AK$18)=1,OR(VLOOKUP(TRIM(UPPER(SUBSTITUTE($D92," ",""))),'Cleaned Google Form'!$A$1:$M$5000,3,FALSE)="SMH",VLOOKUP(TRIM(UPPER(SUBSTITUTE($D92," ",""))),'Cleaned Google Form'!$A$1:$M$5000,3,FALSE)="RCH",VLOOKUP(TRIM(UPPER(SUBSTITUTE($D92," ",""))),'Cleaned Google Form'!$A$1:$M$5000,3,FALSE)="BCCA")),0,IF(AND(AK$21=1,NOT(VLOOKUP(TRIM(UPPER(SUBSTITUTE($D92," ",""))),'Cleaned Google Form'!$A$1:$M$5000,6,FALSE)="NO")),0,IF(OR(VLOOKUP(TRIM(UPPER(SUBSTITUTE($D92," ",""))),'Cleaned Google Form'!$A$1:$M$5000,8,FALSE)='Main Template'!AK$12,VLOOKUP(TRIM(UPPER(SUBSTITUTE($D92," ",""))),'Cleaned Google Form'!$A$1:$M$5000,8,FALSE)='Main Template'!AK$13,VLOOKUP(TRIM(UPPER(SUBSTITUTE($D92," ",""))),'Cleaned Google Form'!$A$1:$M$5000,8,FALSE)='Main Template'!AK$14,VLOOKUP(TRIM(UPPER(SUBSTITUTE($D92," ",""))),'Cleaned Google Form'!$A$1:$M$5000,8,FALSE)='Main Template'!AK$15),0,IF(AND('Main Template'!AK$21&gt;=$C$9,'Main Template'!AK$19,VLOOKUP(TRIM(UPPER(SUBSTITUTE($D92," ",""))),'Cleaned Google Form'!$A$1:$M$5000,7,FALSE)="YES"),0,IF(IFERROR(FIND('Main Template'!AK$17,VLOOKUP(TRIM(UPPER(SUBSTITUTE('Main Template'!$D92," ",""))),'Cleaned Google Form'!$A$1:$M$5000,9,FALSE),1),FALSE),0,1))))),1)</f>
        <v>0</v>
      </c>
      <c r="AL92" s="12">
        <f>IFERROR(IF(AND(WEEKDAY('Main Template'!AL$18)=1,OR(VLOOKUP(TRIM(UPPER(SUBSTITUTE($D92," ",""))),'Cleaned Google Form'!$A$1:$M$5000,3,FALSE)="SMH",VLOOKUP(TRIM(UPPER(SUBSTITUTE($D92," ",""))),'Cleaned Google Form'!$A$1:$M$5000,3,FALSE)="RCH",VLOOKUP(TRIM(UPPER(SUBSTITUTE($D92," ",""))),'Cleaned Google Form'!$A$1:$M$5000,3,FALSE)="BCCA")),0,IF(AND(AL$21=1,NOT(VLOOKUP(TRIM(UPPER(SUBSTITUTE($D92," ",""))),'Cleaned Google Form'!$A$1:$M$5000,6,FALSE)="NO")),0,IF(OR(VLOOKUP(TRIM(UPPER(SUBSTITUTE($D92," ",""))),'Cleaned Google Form'!$A$1:$M$5000,8,FALSE)='Main Template'!AL$12,VLOOKUP(TRIM(UPPER(SUBSTITUTE($D92," ",""))),'Cleaned Google Form'!$A$1:$M$5000,8,FALSE)='Main Template'!AL$13,VLOOKUP(TRIM(UPPER(SUBSTITUTE($D92," ",""))),'Cleaned Google Form'!$A$1:$M$5000,8,FALSE)='Main Template'!AL$14,VLOOKUP(TRIM(UPPER(SUBSTITUTE($D92," ",""))),'Cleaned Google Form'!$A$1:$M$5000,8,FALSE)='Main Template'!AL$15),0,IF(AND('Main Template'!AL$21&gt;=$C$9,'Main Template'!AL$19,VLOOKUP(TRIM(UPPER(SUBSTITUTE($D92," ",""))),'Cleaned Google Form'!$A$1:$M$5000,7,FALSE)="YES"),0,IF(IFERROR(FIND('Main Template'!AL$17,VLOOKUP(TRIM(UPPER(SUBSTITUTE('Main Template'!$D92," ",""))),'Cleaned Google Form'!$A$1:$M$5000,9,FALSE),1),FALSE),0,1))))),1)</f>
        <v>1</v>
      </c>
      <c r="AM92" s="12">
        <f>IFERROR(IF(AND(WEEKDAY('Main Template'!AM$18)=1,OR(VLOOKUP(TRIM(UPPER(SUBSTITUTE($D92," ",""))),'Cleaned Google Form'!$A$1:$M$5000,3,FALSE)="SMH",VLOOKUP(TRIM(UPPER(SUBSTITUTE($D92," ",""))),'Cleaned Google Form'!$A$1:$M$5000,3,FALSE)="RCH",VLOOKUP(TRIM(UPPER(SUBSTITUTE($D92," ",""))),'Cleaned Google Form'!$A$1:$M$5000,3,FALSE)="BCCA")),0,IF(AND(AM$21=1,NOT(VLOOKUP(TRIM(UPPER(SUBSTITUTE($D92," ",""))),'Cleaned Google Form'!$A$1:$M$5000,6,FALSE)="NO")),0,IF(OR(VLOOKUP(TRIM(UPPER(SUBSTITUTE($D92," ",""))),'Cleaned Google Form'!$A$1:$M$5000,8,FALSE)='Main Template'!AM$12,VLOOKUP(TRIM(UPPER(SUBSTITUTE($D92," ",""))),'Cleaned Google Form'!$A$1:$M$5000,8,FALSE)='Main Template'!AM$13,VLOOKUP(TRIM(UPPER(SUBSTITUTE($D92," ",""))),'Cleaned Google Form'!$A$1:$M$5000,8,FALSE)='Main Template'!AM$14,VLOOKUP(TRIM(UPPER(SUBSTITUTE($D92," ",""))),'Cleaned Google Form'!$A$1:$M$5000,8,FALSE)='Main Template'!AM$15),0,IF(AND('Main Template'!AM$21&gt;=$C$9,'Main Template'!AM$19,VLOOKUP(TRIM(UPPER(SUBSTITUTE($D92," ",""))),'Cleaned Google Form'!$A$1:$M$5000,7,FALSE)="YES"),0,IF(IFERROR(FIND('Main Template'!AM$17,VLOOKUP(TRIM(UPPER(SUBSTITUTE('Main Template'!$D92," ",""))),'Cleaned Google Form'!$A$1:$M$5000,9,FALSE),1),FALSE),0,1))))),1)</f>
        <v>1</v>
      </c>
      <c r="AN92" s="12">
        <f>IFERROR(IF(AND(WEEKDAY('Main Template'!AN$18)=1,OR(VLOOKUP(TRIM(UPPER(SUBSTITUTE($D92," ",""))),'Cleaned Google Form'!$A$1:$M$5000,3,FALSE)="SMH",VLOOKUP(TRIM(UPPER(SUBSTITUTE($D92," ",""))),'Cleaned Google Form'!$A$1:$M$5000,3,FALSE)="RCH",VLOOKUP(TRIM(UPPER(SUBSTITUTE($D92," ",""))),'Cleaned Google Form'!$A$1:$M$5000,3,FALSE)="BCCA")),0,IF(AND(AN$21=1,NOT(VLOOKUP(TRIM(UPPER(SUBSTITUTE($D92," ",""))),'Cleaned Google Form'!$A$1:$M$5000,6,FALSE)="NO")),0,IF(OR(VLOOKUP(TRIM(UPPER(SUBSTITUTE($D92," ",""))),'Cleaned Google Form'!$A$1:$M$5000,8,FALSE)='Main Template'!AN$12,VLOOKUP(TRIM(UPPER(SUBSTITUTE($D92," ",""))),'Cleaned Google Form'!$A$1:$M$5000,8,FALSE)='Main Template'!AN$13,VLOOKUP(TRIM(UPPER(SUBSTITUTE($D92," ",""))),'Cleaned Google Form'!$A$1:$M$5000,8,FALSE)='Main Template'!AN$14,VLOOKUP(TRIM(UPPER(SUBSTITUTE($D92," ",""))),'Cleaned Google Form'!$A$1:$M$5000,8,FALSE)='Main Template'!AN$15),0,IF(AND('Main Template'!AN$21&gt;=$C$9,'Main Template'!AN$19,VLOOKUP(TRIM(UPPER(SUBSTITUTE($D92," ",""))),'Cleaned Google Form'!$A$1:$M$5000,7,FALSE)="YES"),0,IF(IFERROR(FIND('Main Template'!AN$17,VLOOKUP(TRIM(UPPER(SUBSTITUTE('Main Template'!$D92," ",""))),'Cleaned Google Form'!$A$1:$M$5000,9,FALSE),1),FALSE),0,1))))),1)</f>
        <v>1</v>
      </c>
    </row>
    <row r="93" spans="2:40">
      <c r="B93" t="str">
        <f>IFERROR(IF(ISNUMBER(MATCH(UPPER(SUBSTITUTE(D93," ","")),'Cleaned Google Form'!$A:$A,0)),"","Oops"),"Not Present")</f>
        <v/>
      </c>
      <c r="C93" s="4">
        <f>I93</f>
        <v>72</v>
      </c>
      <c r="D93" s="4" t="s">
        <v>311</v>
      </c>
      <c r="E93" s="4">
        <f>IFERROR(IF(VLOOKUP(TRIM(UPPER(SUBSTITUTE(D93," ",""))),'Cleaned Google Form'!$A$1:$L$5000,5,FALSE)="YES",1,0),0)</f>
        <v>0</v>
      </c>
      <c r="F93" s="4">
        <f>IFERROR(IF(RIGHT(VLOOKUP(TRIM(UPPER(SUBSTITUTE(D93," ",""))),'Cleaned Google Form'!$A$1:$L$5000,2,FALSE),1)="1",1,0),0)</f>
        <v>0</v>
      </c>
      <c r="G93" s="4">
        <f>IFERROR(IF(VLOOKUP(TRIM(UPPER(SUBSTITUTE(D93," ",""))),'Cleaned Google Form'!$A$1:$L$5000,3,FALSE)="VGH",1,0),0)</f>
        <v>0</v>
      </c>
      <c r="H93" s="4">
        <f>IFERROR(IF(G93+IFERROR(IF(VLOOKUP(TRIM(UPPER(SUBSTITUTE(D93," ",""))),'Cleaned Google Form'!$A$1:$L$5000,3,FALSE)="SPH",1,0),0)=0,1,0),0)</f>
        <v>1</v>
      </c>
      <c r="I93" s="4">
        <f>IF(I92="Resident Index",1,I92+1)</f>
        <v>72</v>
      </c>
      <c r="J93" s="12">
        <f>IFERROR(IF(AND(WEEKDAY('Main Template'!J$18)=1,OR(VLOOKUP(TRIM(UPPER(SUBSTITUTE($D93," ",""))),'Cleaned Google Form'!$A$1:$M$5000,3,FALSE)="SMH",VLOOKUP(TRIM(UPPER(SUBSTITUTE($D93," ",""))),'Cleaned Google Form'!$A$1:$M$5000,3,FALSE)="RCH",VLOOKUP(TRIM(UPPER(SUBSTITUTE($D93," ",""))),'Cleaned Google Form'!$A$1:$M$5000,3,FALSE)="BCCA")),0,IF(AND(J$21=1,NOT(VLOOKUP(TRIM(UPPER(SUBSTITUTE($D93," ",""))),'Cleaned Google Form'!$A$1:$M$5000,6,FALSE)="NO")),0,IF(OR(VLOOKUP(TRIM(UPPER(SUBSTITUTE($D93," ",""))),'Cleaned Google Form'!$A$1:$M$5000,8,FALSE)='Main Template'!J$12,VLOOKUP(TRIM(UPPER(SUBSTITUTE($D93," ",""))),'Cleaned Google Form'!$A$1:$M$5000,8,FALSE)='Main Template'!J$13,VLOOKUP(TRIM(UPPER(SUBSTITUTE($D93," ",""))),'Cleaned Google Form'!$A$1:$M$5000,8,FALSE)='Main Template'!J$14,VLOOKUP(TRIM(UPPER(SUBSTITUTE($D93," ",""))),'Cleaned Google Form'!$A$1:$M$5000,8,FALSE)='Main Template'!J$15),0,IF(AND('Main Template'!J$21&gt;=$C$9,'Main Template'!J$19,VLOOKUP(TRIM(UPPER(SUBSTITUTE($D93," ",""))),'Cleaned Google Form'!$A$1:$M$5000,7,FALSE)="YES"),0,IF(IFERROR(FIND('Main Template'!J$17,VLOOKUP(TRIM(UPPER(SUBSTITUTE('Main Template'!$D93," ",""))),'Cleaned Google Form'!$A$1:$M$5000,9,FALSE),1),FALSE),0,1))))),1)</f>
        <v>0</v>
      </c>
      <c r="K93" s="12">
        <f>IFERROR(IF(AND(WEEKDAY('Main Template'!K$18)=1,OR(VLOOKUP(TRIM(UPPER(SUBSTITUTE($D93," ",""))),'Cleaned Google Form'!$A$1:$M$5000,3,FALSE)="SMH",VLOOKUP(TRIM(UPPER(SUBSTITUTE($D93," ",""))),'Cleaned Google Form'!$A$1:$M$5000,3,FALSE)="RCH",VLOOKUP(TRIM(UPPER(SUBSTITUTE($D93," ",""))),'Cleaned Google Form'!$A$1:$M$5000,3,FALSE)="BCCA")),0,IF(AND(K$21=1,NOT(VLOOKUP(TRIM(UPPER(SUBSTITUTE($D93," ",""))),'Cleaned Google Form'!$A$1:$M$5000,6,FALSE)="NO")),0,IF(OR(VLOOKUP(TRIM(UPPER(SUBSTITUTE($D93," ",""))),'Cleaned Google Form'!$A$1:$M$5000,8,FALSE)='Main Template'!K$12,VLOOKUP(TRIM(UPPER(SUBSTITUTE($D93," ",""))),'Cleaned Google Form'!$A$1:$M$5000,8,FALSE)='Main Template'!K$13,VLOOKUP(TRIM(UPPER(SUBSTITUTE($D93," ",""))),'Cleaned Google Form'!$A$1:$M$5000,8,FALSE)='Main Template'!K$14,VLOOKUP(TRIM(UPPER(SUBSTITUTE($D93," ",""))),'Cleaned Google Form'!$A$1:$M$5000,8,FALSE)='Main Template'!K$15),0,IF(AND('Main Template'!K$21&gt;=$C$9,'Main Template'!K$19,VLOOKUP(TRIM(UPPER(SUBSTITUTE($D93," ",""))),'Cleaned Google Form'!$A$1:$M$5000,7,FALSE)="YES"),0,IF(IFERROR(FIND('Main Template'!K$17,VLOOKUP(TRIM(UPPER(SUBSTITUTE('Main Template'!$D93," ",""))),'Cleaned Google Form'!$A$1:$M$5000,9,FALSE),1),FALSE),0,1))))),1)</f>
        <v>1</v>
      </c>
      <c r="L93" s="12">
        <f>IFERROR(IF(AND(WEEKDAY('Main Template'!L$18)=1,OR(VLOOKUP(TRIM(UPPER(SUBSTITUTE($D93," ",""))),'Cleaned Google Form'!$A$1:$M$5000,3,FALSE)="SMH",VLOOKUP(TRIM(UPPER(SUBSTITUTE($D93," ",""))),'Cleaned Google Form'!$A$1:$M$5000,3,FALSE)="RCH",VLOOKUP(TRIM(UPPER(SUBSTITUTE($D93," ",""))),'Cleaned Google Form'!$A$1:$M$5000,3,FALSE)="BCCA")),0,IF(AND(L$21=1,NOT(VLOOKUP(TRIM(UPPER(SUBSTITUTE($D93," ",""))),'Cleaned Google Form'!$A$1:$M$5000,6,FALSE)="NO")),0,IF(OR(VLOOKUP(TRIM(UPPER(SUBSTITUTE($D93," ",""))),'Cleaned Google Form'!$A$1:$M$5000,8,FALSE)='Main Template'!L$12,VLOOKUP(TRIM(UPPER(SUBSTITUTE($D93," ",""))),'Cleaned Google Form'!$A$1:$M$5000,8,FALSE)='Main Template'!L$13,VLOOKUP(TRIM(UPPER(SUBSTITUTE($D93," ",""))),'Cleaned Google Form'!$A$1:$M$5000,8,FALSE)='Main Template'!L$14,VLOOKUP(TRIM(UPPER(SUBSTITUTE($D93," ",""))),'Cleaned Google Form'!$A$1:$M$5000,8,FALSE)='Main Template'!L$15),0,IF(AND('Main Template'!L$21&gt;=$C$9,'Main Template'!L$19,VLOOKUP(TRIM(UPPER(SUBSTITUTE($D93," ",""))),'Cleaned Google Form'!$A$1:$M$5000,7,FALSE)="YES"),0,IF(IFERROR(FIND('Main Template'!L$17,VLOOKUP(TRIM(UPPER(SUBSTITUTE('Main Template'!$D93," ",""))),'Cleaned Google Form'!$A$1:$M$5000,9,FALSE),1),FALSE),0,1))))),1)</f>
        <v>1</v>
      </c>
      <c r="M93" s="12">
        <f>IFERROR(IF(AND(WEEKDAY('Main Template'!M$18)=1,OR(VLOOKUP(TRIM(UPPER(SUBSTITUTE($D93," ",""))),'Cleaned Google Form'!$A$1:$M$5000,3,FALSE)="SMH",VLOOKUP(TRIM(UPPER(SUBSTITUTE($D93," ",""))),'Cleaned Google Form'!$A$1:$M$5000,3,FALSE)="RCH",VLOOKUP(TRIM(UPPER(SUBSTITUTE($D93," ",""))),'Cleaned Google Form'!$A$1:$M$5000,3,FALSE)="BCCA")),0,IF(AND(M$21=1,NOT(VLOOKUP(TRIM(UPPER(SUBSTITUTE($D93," ",""))),'Cleaned Google Form'!$A$1:$M$5000,6,FALSE)="NO")),0,IF(OR(VLOOKUP(TRIM(UPPER(SUBSTITUTE($D93," ",""))),'Cleaned Google Form'!$A$1:$M$5000,8,FALSE)='Main Template'!M$12,VLOOKUP(TRIM(UPPER(SUBSTITUTE($D93," ",""))),'Cleaned Google Form'!$A$1:$M$5000,8,FALSE)='Main Template'!M$13,VLOOKUP(TRIM(UPPER(SUBSTITUTE($D93," ",""))),'Cleaned Google Form'!$A$1:$M$5000,8,FALSE)='Main Template'!M$14,VLOOKUP(TRIM(UPPER(SUBSTITUTE($D93," ",""))),'Cleaned Google Form'!$A$1:$M$5000,8,FALSE)='Main Template'!M$15),0,IF(AND('Main Template'!M$21&gt;=$C$9,'Main Template'!M$19,VLOOKUP(TRIM(UPPER(SUBSTITUTE($D93," ",""))),'Cleaned Google Form'!$A$1:$M$5000,7,FALSE)="YES"),0,IF(IFERROR(FIND('Main Template'!M$17,VLOOKUP(TRIM(UPPER(SUBSTITUTE('Main Template'!$D93," ",""))),'Cleaned Google Form'!$A$1:$M$5000,9,FALSE),1),FALSE),0,1))))),1)</f>
        <v>1</v>
      </c>
      <c r="N93" s="12">
        <f>IFERROR(IF(AND(WEEKDAY('Main Template'!N$18)=1,OR(VLOOKUP(TRIM(UPPER(SUBSTITUTE($D93," ",""))),'Cleaned Google Form'!$A$1:$M$5000,3,FALSE)="SMH",VLOOKUP(TRIM(UPPER(SUBSTITUTE($D93," ",""))),'Cleaned Google Form'!$A$1:$M$5000,3,FALSE)="RCH",VLOOKUP(TRIM(UPPER(SUBSTITUTE($D93," ",""))),'Cleaned Google Form'!$A$1:$M$5000,3,FALSE)="BCCA")),0,IF(AND(N$21=1,NOT(VLOOKUP(TRIM(UPPER(SUBSTITUTE($D93," ",""))),'Cleaned Google Form'!$A$1:$M$5000,6,FALSE)="NO")),0,IF(OR(VLOOKUP(TRIM(UPPER(SUBSTITUTE($D93," ",""))),'Cleaned Google Form'!$A$1:$M$5000,8,FALSE)='Main Template'!N$12,VLOOKUP(TRIM(UPPER(SUBSTITUTE($D93," ",""))),'Cleaned Google Form'!$A$1:$M$5000,8,FALSE)='Main Template'!N$13,VLOOKUP(TRIM(UPPER(SUBSTITUTE($D93," ",""))),'Cleaned Google Form'!$A$1:$M$5000,8,FALSE)='Main Template'!N$14,VLOOKUP(TRIM(UPPER(SUBSTITUTE($D93," ",""))),'Cleaned Google Form'!$A$1:$M$5000,8,FALSE)='Main Template'!N$15),0,IF(AND('Main Template'!N$21&gt;=$C$9,'Main Template'!N$19,VLOOKUP(TRIM(UPPER(SUBSTITUTE($D93," ",""))),'Cleaned Google Form'!$A$1:$M$5000,7,FALSE)="YES"),0,IF(IFERROR(FIND('Main Template'!N$17,VLOOKUP(TRIM(UPPER(SUBSTITUTE('Main Template'!$D93," ",""))),'Cleaned Google Form'!$A$1:$M$5000,9,FALSE),1),FALSE),0,1))))),1)</f>
        <v>1</v>
      </c>
      <c r="O93" s="12">
        <f>IFERROR(IF(AND(WEEKDAY('Main Template'!O$18)=1,OR(VLOOKUP(TRIM(UPPER(SUBSTITUTE($D93," ",""))),'Cleaned Google Form'!$A$1:$M$5000,3,FALSE)="SMH",VLOOKUP(TRIM(UPPER(SUBSTITUTE($D93," ",""))),'Cleaned Google Form'!$A$1:$M$5000,3,FALSE)="RCH",VLOOKUP(TRIM(UPPER(SUBSTITUTE($D93," ",""))),'Cleaned Google Form'!$A$1:$M$5000,3,FALSE)="BCCA")),0,IF(AND(O$21=1,NOT(VLOOKUP(TRIM(UPPER(SUBSTITUTE($D93," ",""))),'Cleaned Google Form'!$A$1:$M$5000,6,FALSE)="NO")),0,IF(OR(VLOOKUP(TRIM(UPPER(SUBSTITUTE($D93," ",""))),'Cleaned Google Form'!$A$1:$M$5000,8,FALSE)='Main Template'!O$12,VLOOKUP(TRIM(UPPER(SUBSTITUTE($D93," ",""))),'Cleaned Google Form'!$A$1:$M$5000,8,FALSE)='Main Template'!O$13,VLOOKUP(TRIM(UPPER(SUBSTITUTE($D93," ",""))),'Cleaned Google Form'!$A$1:$M$5000,8,FALSE)='Main Template'!O$14,VLOOKUP(TRIM(UPPER(SUBSTITUTE($D93," ",""))),'Cleaned Google Form'!$A$1:$M$5000,8,FALSE)='Main Template'!O$15),0,IF(AND('Main Template'!O$21&gt;=$C$9,'Main Template'!O$19,VLOOKUP(TRIM(UPPER(SUBSTITUTE($D93," ",""))),'Cleaned Google Form'!$A$1:$M$5000,7,FALSE)="YES"),0,IF(IFERROR(FIND('Main Template'!O$17,VLOOKUP(TRIM(UPPER(SUBSTITUTE('Main Template'!$D93," ",""))),'Cleaned Google Form'!$A$1:$M$5000,9,FALSE),1),FALSE),0,1))))),1)</f>
        <v>1</v>
      </c>
      <c r="P93" s="12">
        <f>IFERROR(IF(AND(WEEKDAY('Main Template'!P$18)=1,OR(VLOOKUP(TRIM(UPPER(SUBSTITUTE($D93," ",""))),'Cleaned Google Form'!$A$1:$M$5000,3,FALSE)="SMH",VLOOKUP(TRIM(UPPER(SUBSTITUTE($D93," ",""))),'Cleaned Google Form'!$A$1:$M$5000,3,FALSE)="RCH",VLOOKUP(TRIM(UPPER(SUBSTITUTE($D93," ",""))),'Cleaned Google Form'!$A$1:$M$5000,3,FALSE)="BCCA")),0,IF(AND(P$21=1,NOT(VLOOKUP(TRIM(UPPER(SUBSTITUTE($D93," ",""))),'Cleaned Google Form'!$A$1:$M$5000,6,FALSE)="NO")),0,IF(OR(VLOOKUP(TRIM(UPPER(SUBSTITUTE($D93," ",""))),'Cleaned Google Form'!$A$1:$M$5000,8,FALSE)='Main Template'!P$12,VLOOKUP(TRIM(UPPER(SUBSTITUTE($D93," ",""))),'Cleaned Google Form'!$A$1:$M$5000,8,FALSE)='Main Template'!P$13,VLOOKUP(TRIM(UPPER(SUBSTITUTE($D93," ",""))),'Cleaned Google Form'!$A$1:$M$5000,8,FALSE)='Main Template'!P$14,VLOOKUP(TRIM(UPPER(SUBSTITUTE($D93," ",""))),'Cleaned Google Form'!$A$1:$M$5000,8,FALSE)='Main Template'!P$15),0,IF(AND('Main Template'!P$21&gt;=$C$9,'Main Template'!P$19,VLOOKUP(TRIM(UPPER(SUBSTITUTE($D93," ",""))),'Cleaned Google Form'!$A$1:$M$5000,7,FALSE)="YES"),0,IF(IFERROR(FIND('Main Template'!P$17,VLOOKUP(TRIM(UPPER(SUBSTITUTE('Main Template'!$D93," ",""))),'Cleaned Google Form'!$A$1:$M$5000,9,FALSE),1),FALSE),0,1))))),1)</f>
        <v>0</v>
      </c>
      <c r="Q93" s="12">
        <f>IFERROR(IF(AND(WEEKDAY('Main Template'!Q$18)=1,OR(VLOOKUP(TRIM(UPPER(SUBSTITUTE($D93," ",""))),'Cleaned Google Form'!$A$1:$M$5000,3,FALSE)="SMH",VLOOKUP(TRIM(UPPER(SUBSTITUTE($D93," ",""))),'Cleaned Google Form'!$A$1:$M$5000,3,FALSE)="RCH",VLOOKUP(TRIM(UPPER(SUBSTITUTE($D93," ",""))),'Cleaned Google Form'!$A$1:$M$5000,3,FALSE)="BCCA")),0,IF(AND(Q$21=1,NOT(VLOOKUP(TRIM(UPPER(SUBSTITUTE($D93," ",""))),'Cleaned Google Form'!$A$1:$M$5000,6,FALSE)="NO")),0,IF(OR(VLOOKUP(TRIM(UPPER(SUBSTITUTE($D93," ",""))),'Cleaned Google Form'!$A$1:$M$5000,8,FALSE)='Main Template'!Q$12,VLOOKUP(TRIM(UPPER(SUBSTITUTE($D93," ",""))),'Cleaned Google Form'!$A$1:$M$5000,8,FALSE)='Main Template'!Q$13,VLOOKUP(TRIM(UPPER(SUBSTITUTE($D93," ",""))),'Cleaned Google Form'!$A$1:$M$5000,8,FALSE)='Main Template'!Q$14,VLOOKUP(TRIM(UPPER(SUBSTITUTE($D93," ",""))),'Cleaned Google Form'!$A$1:$M$5000,8,FALSE)='Main Template'!Q$15),0,IF(AND('Main Template'!Q$21&gt;=$C$9,'Main Template'!Q$19,VLOOKUP(TRIM(UPPER(SUBSTITUTE($D93," ",""))),'Cleaned Google Form'!$A$1:$M$5000,7,FALSE)="YES"),0,IF(IFERROR(FIND('Main Template'!Q$17,VLOOKUP(TRIM(UPPER(SUBSTITUTE('Main Template'!$D93," ",""))),'Cleaned Google Form'!$A$1:$M$5000,9,FALSE),1),FALSE),0,1))))),1)</f>
        <v>1</v>
      </c>
      <c r="R93" s="12">
        <f>IFERROR(IF(AND(WEEKDAY('Main Template'!R$18)=1,OR(VLOOKUP(TRIM(UPPER(SUBSTITUTE($D93," ",""))),'Cleaned Google Form'!$A$1:$M$5000,3,FALSE)="SMH",VLOOKUP(TRIM(UPPER(SUBSTITUTE($D93," ",""))),'Cleaned Google Form'!$A$1:$M$5000,3,FALSE)="RCH",VLOOKUP(TRIM(UPPER(SUBSTITUTE($D93," ",""))),'Cleaned Google Form'!$A$1:$M$5000,3,FALSE)="BCCA")),0,IF(AND(R$21=1,NOT(VLOOKUP(TRIM(UPPER(SUBSTITUTE($D93," ",""))),'Cleaned Google Form'!$A$1:$M$5000,6,FALSE)="NO")),0,IF(OR(VLOOKUP(TRIM(UPPER(SUBSTITUTE($D93," ",""))),'Cleaned Google Form'!$A$1:$M$5000,8,FALSE)='Main Template'!R$12,VLOOKUP(TRIM(UPPER(SUBSTITUTE($D93," ",""))),'Cleaned Google Form'!$A$1:$M$5000,8,FALSE)='Main Template'!R$13,VLOOKUP(TRIM(UPPER(SUBSTITUTE($D93," ",""))),'Cleaned Google Form'!$A$1:$M$5000,8,FALSE)='Main Template'!R$14,VLOOKUP(TRIM(UPPER(SUBSTITUTE($D93," ",""))),'Cleaned Google Form'!$A$1:$M$5000,8,FALSE)='Main Template'!R$15),0,IF(AND('Main Template'!R$21&gt;=$C$9,'Main Template'!R$19,VLOOKUP(TRIM(UPPER(SUBSTITUTE($D93," ",""))),'Cleaned Google Form'!$A$1:$M$5000,7,FALSE)="YES"),0,IF(IFERROR(FIND('Main Template'!R$17,VLOOKUP(TRIM(UPPER(SUBSTITUTE('Main Template'!$D93," ",""))),'Cleaned Google Form'!$A$1:$M$5000,9,FALSE),1),FALSE),0,1))))),1)</f>
        <v>1</v>
      </c>
      <c r="S93" s="12">
        <f>IFERROR(IF(AND(WEEKDAY('Main Template'!S$18)=1,OR(VLOOKUP(TRIM(UPPER(SUBSTITUTE($D93," ",""))),'Cleaned Google Form'!$A$1:$M$5000,3,FALSE)="SMH",VLOOKUP(TRIM(UPPER(SUBSTITUTE($D93," ",""))),'Cleaned Google Form'!$A$1:$M$5000,3,FALSE)="RCH",VLOOKUP(TRIM(UPPER(SUBSTITUTE($D93," ",""))),'Cleaned Google Form'!$A$1:$M$5000,3,FALSE)="BCCA")),0,IF(AND(S$21=1,NOT(VLOOKUP(TRIM(UPPER(SUBSTITUTE($D93," ",""))),'Cleaned Google Form'!$A$1:$M$5000,6,FALSE)="NO")),0,IF(OR(VLOOKUP(TRIM(UPPER(SUBSTITUTE($D93," ",""))),'Cleaned Google Form'!$A$1:$M$5000,8,FALSE)='Main Template'!S$12,VLOOKUP(TRIM(UPPER(SUBSTITUTE($D93," ",""))),'Cleaned Google Form'!$A$1:$M$5000,8,FALSE)='Main Template'!S$13,VLOOKUP(TRIM(UPPER(SUBSTITUTE($D93," ",""))),'Cleaned Google Form'!$A$1:$M$5000,8,FALSE)='Main Template'!S$14,VLOOKUP(TRIM(UPPER(SUBSTITUTE($D93," ",""))),'Cleaned Google Form'!$A$1:$M$5000,8,FALSE)='Main Template'!S$15),0,IF(AND('Main Template'!S$21&gt;=$C$9,'Main Template'!S$19,VLOOKUP(TRIM(UPPER(SUBSTITUTE($D93," ",""))),'Cleaned Google Form'!$A$1:$M$5000,7,FALSE)="YES"),0,IF(IFERROR(FIND('Main Template'!S$17,VLOOKUP(TRIM(UPPER(SUBSTITUTE('Main Template'!$D93," ",""))),'Cleaned Google Form'!$A$1:$M$5000,9,FALSE),1),FALSE),0,1))))),1)</f>
        <v>1</v>
      </c>
      <c r="T93" s="12">
        <f>IFERROR(IF(AND(WEEKDAY('Main Template'!T$18)=1,OR(VLOOKUP(TRIM(UPPER(SUBSTITUTE($D93," ",""))),'Cleaned Google Form'!$A$1:$M$5000,3,FALSE)="SMH",VLOOKUP(TRIM(UPPER(SUBSTITUTE($D93," ",""))),'Cleaned Google Form'!$A$1:$M$5000,3,FALSE)="RCH",VLOOKUP(TRIM(UPPER(SUBSTITUTE($D93," ",""))),'Cleaned Google Form'!$A$1:$M$5000,3,FALSE)="BCCA")),0,IF(AND(T$21=1,NOT(VLOOKUP(TRIM(UPPER(SUBSTITUTE($D93," ",""))),'Cleaned Google Form'!$A$1:$M$5000,6,FALSE)="NO")),0,IF(OR(VLOOKUP(TRIM(UPPER(SUBSTITUTE($D93," ",""))),'Cleaned Google Form'!$A$1:$M$5000,8,FALSE)='Main Template'!T$12,VLOOKUP(TRIM(UPPER(SUBSTITUTE($D93," ",""))),'Cleaned Google Form'!$A$1:$M$5000,8,FALSE)='Main Template'!T$13,VLOOKUP(TRIM(UPPER(SUBSTITUTE($D93," ",""))),'Cleaned Google Form'!$A$1:$M$5000,8,FALSE)='Main Template'!T$14,VLOOKUP(TRIM(UPPER(SUBSTITUTE($D93," ",""))),'Cleaned Google Form'!$A$1:$M$5000,8,FALSE)='Main Template'!T$15),0,IF(AND('Main Template'!T$21&gt;=$C$9,'Main Template'!T$19,VLOOKUP(TRIM(UPPER(SUBSTITUTE($D93," ",""))),'Cleaned Google Form'!$A$1:$M$5000,7,FALSE)="YES"),0,IF(IFERROR(FIND('Main Template'!T$17,VLOOKUP(TRIM(UPPER(SUBSTITUTE('Main Template'!$D93," ",""))),'Cleaned Google Form'!$A$1:$M$5000,9,FALSE),1),FALSE),0,1))))),1)</f>
        <v>1</v>
      </c>
      <c r="U93" s="12">
        <f>IFERROR(IF(AND(WEEKDAY('Main Template'!U$18)=1,OR(VLOOKUP(TRIM(UPPER(SUBSTITUTE($D93," ",""))),'Cleaned Google Form'!$A$1:$M$5000,3,FALSE)="SMH",VLOOKUP(TRIM(UPPER(SUBSTITUTE($D93," ",""))),'Cleaned Google Form'!$A$1:$M$5000,3,FALSE)="RCH",VLOOKUP(TRIM(UPPER(SUBSTITUTE($D93," ",""))),'Cleaned Google Form'!$A$1:$M$5000,3,FALSE)="BCCA")),0,IF(AND(U$21=1,NOT(VLOOKUP(TRIM(UPPER(SUBSTITUTE($D93," ",""))),'Cleaned Google Form'!$A$1:$M$5000,6,FALSE)="NO")),0,IF(OR(VLOOKUP(TRIM(UPPER(SUBSTITUTE($D93," ",""))),'Cleaned Google Form'!$A$1:$M$5000,8,FALSE)='Main Template'!U$12,VLOOKUP(TRIM(UPPER(SUBSTITUTE($D93," ",""))),'Cleaned Google Form'!$A$1:$M$5000,8,FALSE)='Main Template'!U$13,VLOOKUP(TRIM(UPPER(SUBSTITUTE($D93," ",""))),'Cleaned Google Form'!$A$1:$M$5000,8,FALSE)='Main Template'!U$14,VLOOKUP(TRIM(UPPER(SUBSTITUTE($D93," ",""))),'Cleaned Google Form'!$A$1:$M$5000,8,FALSE)='Main Template'!U$15),0,IF(AND('Main Template'!U$21&gt;=$C$9,'Main Template'!U$19,VLOOKUP(TRIM(UPPER(SUBSTITUTE($D93," ",""))),'Cleaned Google Form'!$A$1:$M$5000,7,FALSE)="YES"),0,IF(IFERROR(FIND('Main Template'!U$17,VLOOKUP(TRIM(UPPER(SUBSTITUTE('Main Template'!$D93," ",""))),'Cleaned Google Form'!$A$1:$M$5000,9,FALSE),1),FALSE),0,1))))),1)</f>
        <v>1</v>
      </c>
      <c r="V93" s="12">
        <f>IFERROR(IF(AND(WEEKDAY('Main Template'!V$18)=1,OR(VLOOKUP(TRIM(UPPER(SUBSTITUTE($D93," ",""))),'Cleaned Google Form'!$A$1:$M$5000,3,FALSE)="SMH",VLOOKUP(TRIM(UPPER(SUBSTITUTE($D93," ",""))),'Cleaned Google Form'!$A$1:$M$5000,3,FALSE)="RCH",VLOOKUP(TRIM(UPPER(SUBSTITUTE($D93," ",""))),'Cleaned Google Form'!$A$1:$M$5000,3,FALSE)="BCCA")),0,IF(AND(V$21=1,NOT(VLOOKUP(TRIM(UPPER(SUBSTITUTE($D93," ",""))),'Cleaned Google Form'!$A$1:$M$5000,6,FALSE)="NO")),0,IF(OR(VLOOKUP(TRIM(UPPER(SUBSTITUTE($D93," ",""))),'Cleaned Google Form'!$A$1:$M$5000,8,FALSE)='Main Template'!V$12,VLOOKUP(TRIM(UPPER(SUBSTITUTE($D93," ",""))),'Cleaned Google Form'!$A$1:$M$5000,8,FALSE)='Main Template'!V$13,VLOOKUP(TRIM(UPPER(SUBSTITUTE($D93," ",""))),'Cleaned Google Form'!$A$1:$M$5000,8,FALSE)='Main Template'!V$14,VLOOKUP(TRIM(UPPER(SUBSTITUTE($D93," ",""))),'Cleaned Google Form'!$A$1:$M$5000,8,FALSE)='Main Template'!V$15),0,IF(AND('Main Template'!V$21&gt;=$C$9,'Main Template'!V$19,VLOOKUP(TRIM(UPPER(SUBSTITUTE($D93," ",""))),'Cleaned Google Form'!$A$1:$M$5000,7,FALSE)="YES"),0,IF(IFERROR(FIND('Main Template'!V$17,VLOOKUP(TRIM(UPPER(SUBSTITUTE('Main Template'!$D93," ",""))),'Cleaned Google Form'!$A$1:$M$5000,9,FALSE),1),FALSE),0,1))))),1)</f>
        <v>1</v>
      </c>
      <c r="W93" s="12">
        <f>IFERROR(IF(AND(WEEKDAY('Main Template'!W$18)=1,OR(VLOOKUP(TRIM(UPPER(SUBSTITUTE($D93," ",""))),'Cleaned Google Form'!$A$1:$M$5000,3,FALSE)="SMH",VLOOKUP(TRIM(UPPER(SUBSTITUTE($D93," ",""))),'Cleaned Google Form'!$A$1:$M$5000,3,FALSE)="RCH",VLOOKUP(TRIM(UPPER(SUBSTITUTE($D93," ",""))),'Cleaned Google Form'!$A$1:$M$5000,3,FALSE)="BCCA")),0,IF(AND(W$21=1,NOT(VLOOKUP(TRIM(UPPER(SUBSTITUTE($D93," ",""))),'Cleaned Google Form'!$A$1:$M$5000,6,FALSE)="NO")),0,IF(OR(VLOOKUP(TRIM(UPPER(SUBSTITUTE($D93," ",""))),'Cleaned Google Form'!$A$1:$M$5000,8,FALSE)='Main Template'!W$12,VLOOKUP(TRIM(UPPER(SUBSTITUTE($D93," ",""))),'Cleaned Google Form'!$A$1:$M$5000,8,FALSE)='Main Template'!W$13,VLOOKUP(TRIM(UPPER(SUBSTITUTE($D93," ",""))),'Cleaned Google Form'!$A$1:$M$5000,8,FALSE)='Main Template'!W$14,VLOOKUP(TRIM(UPPER(SUBSTITUTE($D93," ",""))),'Cleaned Google Form'!$A$1:$M$5000,8,FALSE)='Main Template'!W$15),0,IF(AND('Main Template'!W$21&gt;=$C$9,'Main Template'!W$19,VLOOKUP(TRIM(UPPER(SUBSTITUTE($D93," ",""))),'Cleaned Google Form'!$A$1:$M$5000,7,FALSE)="YES"),0,IF(IFERROR(FIND('Main Template'!W$17,VLOOKUP(TRIM(UPPER(SUBSTITUTE('Main Template'!$D93," ",""))),'Cleaned Google Form'!$A$1:$M$5000,9,FALSE),1),FALSE),0,1))))),1)</f>
        <v>0</v>
      </c>
      <c r="X93" s="12">
        <f>IFERROR(IF(AND(WEEKDAY('Main Template'!X$18)=1,OR(VLOOKUP(TRIM(UPPER(SUBSTITUTE($D93," ",""))),'Cleaned Google Form'!$A$1:$M$5000,3,FALSE)="SMH",VLOOKUP(TRIM(UPPER(SUBSTITUTE($D93," ",""))),'Cleaned Google Form'!$A$1:$M$5000,3,FALSE)="RCH",VLOOKUP(TRIM(UPPER(SUBSTITUTE($D93," ",""))),'Cleaned Google Form'!$A$1:$M$5000,3,FALSE)="BCCA")),0,IF(AND(X$21=1,NOT(VLOOKUP(TRIM(UPPER(SUBSTITUTE($D93," ",""))),'Cleaned Google Form'!$A$1:$M$5000,6,FALSE)="NO")),0,IF(OR(VLOOKUP(TRIM(UPPER(SUBSTITUTE($D93," ",""))),'Cleaned Google Form'!$A$1:$M$5000,8,FALSE)='Main Template'!X$12,VLOOKUP(TRIM(UPPER(SUBSTITUTE($D93," ",""))),'Cleaned Google Form'!$A$1:$M$5000,8,FALSE)='Main Template'!X$13,VLOOKUP(TRIM(UPPER(SUBSTITUTE($D93," ",""))),'Cleaned Google Form'!$A$1:$M$5000,8,FALSE)='Main Template'!X$14,VLOOKUP(TRIM(UPPER(SUBSTITUTE($D93," ",""))),'Cleaned Google Form'!$A$1:$M$5000,8,FALSE)='Main Template'!X$15),0,IF(AND('Main Template'!X$21&gt;=$C$9,'Main Template'!X$19,VLOOKUP(TRIM(UPPER(SUBSTITUTE($D93," ",""))),'Cleaned Google Form'!$A$1:$M$5000,7,FALSE)="YES"),0,IF(IFERROR(FIND('Main Template'!X$17,VLOOKUP(TRIM(UPPER(SUBSTITUTE('Main Template'!$D93," ",""))),'Cleaned Google Form'!$A$1:$M$5000,9,FALSE),1),FALSE),0,1))))),1)</f>
        <v>1</v>
      </c>
      <c r="Y93" s="12">
        <f>IFERROR(IF(AND(WEEKDAY('Main Template'!Y$18)=1,OR(VLOOKUP(TRIM(UPPER(SUBSTITUTE($D93," ",""))),'Cleaned Google Form'!$A$1:$M$5000,3,FALSE)="SMH",VLOOKUP(TRIM(UPPER(SUBSTITUTE($D93," ",""))),'Cleaned Google Form'!$A$1:$M$5000,3,FALSE)="RCH",VLOOKUP(TRIM(UPPER(SUBSTITUTE($D93," ",""))),'Cleaned Google Form'!$A$1:$M$5000,3,FALSE)="BCCA")),0,IF(AND(Y$21=1,NOT(VLOOKUP(TRIM(UPPER(SUBSTITUTE($D93," ",""))),'Cleaned Google Form'!$A$1:$M$5000,6,FALSE)="NO")),0,IF(OR(VLOOKUP(TRIM(UPPER(SUBSTITUTE($D93," ",""))),'Cleaned Google Form'!$A$1:$M$5000,8,FALSE)='Main Template'!Y$12,VLOOKUP(TRIM(UPPER(SUBSTITUTE($D93," ",""))),'Cleaned Google Form'!$A$1:$M$5000,8,FALSE)='Main Template'!Y$13,VLOOKUP(TRIM(UPPER(SUBSTITUTE($D93," ",""))),'Cleaned Google Form'!$A$1:$M$5000,8,FALSE)='Main Template'!Y$14,VLOOKUP(TRIM(UPPER(SUBSTITUTE($D93," ",""))),'Cleaned Google Form'!$A$1:$M$5000,8,FALSE)='Main Template'!Y$15),0,IF(AND('Main Template'!Y$21&gt;=$C$9,'Main Template'!Y$19,VLOOKUP(TRIM(UPPER(SUBSTITUTE($D93," ",""))),'Cleaned Google Form'!$A$1:$M$5000,7,FALSE)="YES"),0,IF(IFERROR(FIND('Main Template'!Y$17,VLOOKUP(TRIM(UPPER(SUBSTITUTE('Main Template'!$D93," ",""))),'Cleaned Google Form'!$A$1:$M$5000,9,FALSE),1),FALSE),0,1))))),1)</f>
        <v>1</v>
      </c>
      <c r="Z93" s="12">
        <f>IFERROR(IF(AND(WEEKDAY('Main Template'!Z$18)=1,OR(VLOOKUP(TRIM(UPPER(SUBSTITUTE($D93," ",""))),'Cleaned Google Form'!$A$1:$M$5000,3,FALSE)="SMH",VLOOKUP(TRIM(UPPER(SUBSTITUTE($D93," ",""))),'Cleaned Google Form'!$A$1:$M$5000,3,FALSE)="RCH",VLOOKUP(TRIM(UPPER(SUBSTITUTE($D93," ",""))),'Cleaned Google Form'!$A$1:$M$5000,3,FALSE)="BCCA")),0,IF(AND(Z$21=1,NOT(VLOOKUP(TRIM(UPPER(SUBSTITUTE($D93," ",""))),'Cleaned Google Form'!$A$1:$M$5000,6,FALSE)="NO")),0,IF(OR(VLOOKUP(TRIM(UPPER(SUBSTITUTE($D93," ",""))),'Cleaned Google Form'!$A$1:$M$5000,8,FALSE)='Main Template'!Z$12,VLOOKUP(TRIM(UPPER(SUBSTITUTE($D93," ",""))),'Cleaned Google Form'!$A$1:$M$5000,8,FALSE)='Main Template'!Z$13,VLOOKUP(TRIM(UPPER(SUBSTITUTE($D93," ",""))),'Cleaned Google Form'!$A$1:$M$5000,8,FALSE)='Main Template'!Z$14,VLOOKUP(TRIM(UPPER(SUBSTITUTE($D93," ",""))),'Cleaned Google Form'!$A$1:$M$5000,8,FALSE)='Main Template'!Z$15),0,IF(AND('Main Template'!Z$21&gt;=$C$9,'Main Template'!Z$19,VLOOKUP(TRIM(UPPER(SUBSTITUTE($D93," ",""))),'Cleaned Google Form'!$A$1:$M$5000,7,FALSE)="YES"),0,IF(IFERROR(FIND('Main Template'!Z$17,VLOOKUP(TRIM(UPPER(SUBSTITUTE('Main Template'!$D93," ",""))),'Cleaned Google Form'!$A$1:$M$5000,9,FALSE),1),FALSE),0,1))))),1)</f>
        <v>1</v>
      </c>
      <c r="AA93" s="12">
        <f>IFERROR(IF(AND(WEEKDAY('Main Template'!AA$18)=1,OR(VLOOKUP(TRIM(UPPER(SUBSTITUTE($D93," ",""))),'Cleaned Google Form'!$A$1:$M$5000,3,FALSE)="SMH",VLOOKUP(TRIM(UPPER(SUBSTITUTE($D93," ",""))),'Cleaned Google Form'!$A$1:$M$5000,3,FALSE)="RCH",VLOOKUP(TRIM(UPPER(SUBSTITUTE($D93," ",""))),'Cleaned Google Form'!$A$1:$M$5000,3,FALSE)="BCCA")),0,IF(AND(AA$21=1,NOT(VLOOKUP(TRIM(UPPER(SUBSTITUTE($D93," ",""))),'Cleaned Google Form'!$A$1:$M$5000,6,FALSE)="NO")),0,IF(OR(VLOOKUP(TRIM(UPPER(SUBSTITUTE($D93," ",""))),'Cleaned Google Form'!$A$1:$M$5000,8,FALSE)='Main Template'!AA$12,VLOOKUP(TRIM(UPPER(SUBSTITUTE($D93," ",""))),'Cleaned Google Form'!$A$1:$M$5000,8,FALSE)='Main Template'!AA$13,VLOOKUP(TRIM(UPPER(SUBSTITUTE($D93," ",""))),'Cleaned Google Form'!$A$1:$M$5000,8,FALSE)='Main Template'!AA$14,VLOOKUP(TRIM(UPPER(SUBSTITUTE($D93," ",""))),'Cleaned Google Form'!$A$1:$M$5000,8,FALSE)='Main Template'!AA$15),0,IF(AND('Main Template'!AA$21&gt;=$C$9,'Main Template'!AA$19,VLOOKUP(TRIM(UPPER(SUBSTITUTE($D93," ",""))),'Cleaned Google Form'!$A$1:$M$5000,7,FALSE)="YES"),0,IF(IFERROR(FIND('Main Template'!AA$17,VLOOKUP(TRIM(UPPER(SUBSTITUTE('Main Template'!$D93," ",""))),'Cleaned Google Form'!$A$1:$M$5000,9,FALSE),1),FALSE),0,1))))),1)</f>
        <v>1</v>
      </c>
      <c r="AB93" s="12">
        <f>IFERROR(IF(AND(WEEKDAY('Main Template'!AB$18)=1,OR(VLOOKUP(TRIM(UPPER(SUBSTITUTE($D93," ",""))),'Cleaned Google Form'!$A$1:$M$5000,3,FALSE)="SMH",VLOOKUP(TRIM(UPPER(SUBSTITUTE($D93," ",""))),'Cleaned Google Form'!$A$1:$M$5000,3,FALSE)="RCH",VLOOKUP(TRIM(UPPER(SUBSTITUTE($D93," ",""))),'Cleaned Google Form'!$A$1:$M$5000,3,FALSE)="BCCA")),0,IF(AND(AB$21=1,NOT(VLOOKUP(TRIM(UPPER(SUBSTITUTE($D93," ",""))),'Cleaned Google Form'!$A$1:$M$5000,6,FALSE)="NO")),0,IF(OR(VLOOKUP(TRIM(UPPER(SUBSTITUTE($D93," ",""))),'Cleaned Google Form'!$A$1:$M$5000,8,FALSE)='Main Template'!AB$12,VLOOKUP(TRIM(UPPER(SUBSTITUTE($D93," ",""))),'Cleaned Google Form'!$A$1:$M$5000,8,FALSE)='Main Template'!AB$13,VLOOKUP(TRIM(UPPER(SUBSTITUTE($D93," ",""))),'Cleaned Google Form'!$A$1:$M$5000,8,FALSE)='Main Template'!AB$14,VLOOKUP(TRIM(UPPER(SUBSTITUTE($D93," ",""))),'Cleaned Google Form'!$A$1:$M$5000,8,FALSE)='Main Template'!AB$15),0,IF(AND('Main Template'!AB$21&gt;=$C$9,'Main Template'!AB$19,VLOOKUP(TRIM(UPPER(SUBSTITUTE($D93," ",""))),'Cleaned Google Form'!$A$1:$M$5000,7,FALSE)="YES"),0,IF(IFERROR(FIND('Main Template'!AB$17,VLOOKUP(TRIM(UPPER(SUBSTITUTE('Main Template'!$D93," ",""))),'Cleaned Google Form'!$A$1:$M$5000,9,FALSE),1),FALSE),0,1))))),1)</f>
        <v>1</v>
      </c>
      <c r="AC93" s="12">
        <f>IFERROR(IF(AND(WEEKDAY('Main Template'!AC$18)=1,OR(VLOOKUP(TRIM(UPPER(SUBSTITUTE($D93," ",""))),'Cleaned Google Form'!$A$1:$M$5000,3,FALSE)="SMH",VLOOKUP(TRIM(UPPER(SUBSTITUTE($D93," ",""))),'Cleaned Google Form'!$A$1:$M$5000,3,FALSE)="RCH",VLOOKUP(TRIM(UPPER(SUBSTITUTE($D93," ",""))),'Cleaned Google Form'!$A$1:$M$5000,3,FALSE)="BCCA")),0,IF(AND(AC$21=1,NOT(VLOOKUP(TRIM(UPPER(SUBSTITUTE($D93," ",""))),'Cleaned Google Form'!$A$1:$M$5000,6,FALSE)="NO")),0,IF(OR(VLOOKUP(TRIM(UPPER(SUBSTITUTE($D93," ",""))),'Cleaned Google Form'!$A$1:$M$5000,8,FALSE)='Main Template'!AC$12,VLOOKUP(TRIM(UPPER(SUBSTITUTE($D93," ",""))),'Cleaned Google Form'!$A$1:$M$5000,8,FALSE)='Main Template'!AC$13,VLOOKUP(TRIM(UPPER(SUBSTITUTE($D93," ",""))),'Cleaned Google Form'!$A$1:$M$5000,8,FALSE)='Main Template'!AC$14,VLOOKUP(TRIM(UPPER(SUBSTITUTE($D93," ",""))),'Cleaned Google Form'!$A$1:$M$5000,8,FALSE)='Main Template'!AC$15),0,IF(AND('Main Template'!AC$21&gt;=$C$9,'Main Template'!AC$19,VLOOKUP(TRIM(UPPER(SUBSTITUTE($D93," ",""))),'Cleaned Google Form'!$A$1:$M$5000,7,FALSE)="YES"),0,IF(IFERROR(FIND('Main Template'!AC$17,VLOOKUP(TRIM(UPPER(SUBSTITUTE('Main Template'!$D93," ",""))),'Cleaned Google Form'!$A$1:$M$5000,9,FALSE),1),FALSE),0,1))))),1)</f>
        <v>1</v>
      </c>
      <c r="AD93" s="12">
        <f>IFERROR(IF(AND(WEEKDAY('Main Template'!AD$18)=1,OR(VLOOKUP(TRIM(UPPER(SUBSTITUTE($D93," ",""))),'Cleaned Google Form'!$A$1:$M$5000,3,FALSE)="SMH",VLOOKUP(TRIM(UPPER(SUBSTITUTE($D93," ",""))),'Cleaned Google Form'!$A$1:$M$5000,3,FALSE)="RCH",VLOOKUP(TRIM(UPPER(SUBSTITUTE($D93," ",""))),'Cleaned Google Form'!$A$1:$M$5000,3,FALSE)="BCCA")),0,IF(AND(AD$21=1,NOT(VLOOKUP(TRIM(UPPER(SUBSTITUTE($D93," ",""))),'Cleaned Google Form'!$A$1:$M$5000,6,FALSE)="NO")),0,IF(OR(VLOOKUP(TRIM(UPPER(SUBSTITUTE($D93," ",""))),'Cleaned Google Form'!$A$1:$M$5000,8,FALSE)='Main Template'!AD$12,VLOOKUP(TRIM(UPPER(SUBSTITUTE($D93," ",""))),'Cleaned Google Form'!$A$1:$M$5000,8,FALSE)='Main Template'!AD$13,VLOOKUP(TRIM(UPPER(SUBSTITUTE($D93," ",""))),'Cleaned Google Form'!$A$1:$M$5000,8,FALSE)='Main Template'!AD$14,VLOOKUP(TRIM(UPPER(SUBSTITUTE($D93," ",""))),'Cleaned Google Form'!$A$1:$M$5000,8,FALSE)='Main Template'!AD$15),0,IF(AND('Main Template'!AD$21&gt;=$C$9,'Main Template'!AD$19,VLOOKUP(TRIM(UPPER(SUBSTITUTE($D93," ",""))),'Cleaned Google Form'!$A$1:$M$5000,7,FALSE)="YES"),0,IF(IFERROR(FIND('Main Template'!AD$17,VLOOKUP(TRIM(UPPER(SUBSTITUTE('Main Template'!$D93," ",""))),'Cleaned Google Form'!$A$1:$M$5000,9,FALSE),1),FALSE),0,1))))),1)</f>
        <v>0</v>
      </c>
      <c r="AE93" s="12">
        <f>IFERROR(IF(AND(WEEKDAY('Main Template'!AE$18)=1,OR(VLOOKUP(TRIM(UPPER(SUBSTITUTE($D93," ",""))),'Cleaned Google Form'!$A$1:$M$5000,3,FALSE)="SMH",VLOOKUP(TRIM(UPPER(SUBSTITUTE($D93," ",""))),'Cleaned Google Form'!$A$1:$M$5000,3,FALSE)="RCH",VLOOKUP(TRIM(UPPER(SUBSTITUTE($D93," ",""))),'Cleaned Google Form'!$A$1:$M$5000,3,FALSE)="BCCA")),0,IF(AND(AE$21=1,NOT(VLOOKUP(TRIM(UPPER(SUBSTITUTE($D93," ",""))),'Cleaned Google Form'!$A$1:$M$5000,6,FALSE)="NO")),0,IF(OR(VLOOKUP(TRIM(UPPER(SUBSTITUTE($D93," ",""))),'Cleaned Google Form'!$A$1:$M$5000,8,FALSE)='Main Template'!AE$12,VLOOKUP(TRIM(UPPER(SUBSTITUTE($D93," ",""))),'Cleaned Google Form'!$A$1:$M$5000,8,FALSE)='Main Template'!AE$13,VLOOKUP(TRIM(UPPER(SUBSTITUTE($D93," ",""))),'Cleaned Google Form'!$A$1:$M$5000,8,FALSE)='Main Template'!AE$14,VLOOKUP(TRIM(UPPER(SUBSTITUTE($D93," ",""))),'Cleaned Google Form'!$A$1:$M$5000,8,FALSE)='Main Template'!AE$15),0,IF(AND('Main Template'!AE$21&gt;=$C$9,'Main Template'!AE$19,VLOOKUP(TRIM(UPPER(SUBSTITUTE($D93," ",""))),'Cleaned Google Form'!$A$1:$M$5000,7,FALSE)="YES"),0,IF(IFERROR(FIND('Main Template'!AE$17,VLOOKUP(TRIM(UPPER(SUBSTITUTE('Main Template'!$D93," ",""))),'Cleaned Google Form'!$A$1:$M$5000,9,FALSE),1),FALSE),0,1))))),1)</f>
        <v>1</v>
      </c>
      <c r="AF93" s="12">
        <f>IFERROR(IF(AND(WEEKDAY('Main Template'!AF$18)=1,OR(VLOOKUP(TRIM(UPPER(SUBSTITUTE($D93," ",""))),'Cleaned Google Form'!$A$1:$M$5000,3,FALSE)="SMH",VLOOKUP(TRIM(UPPER(SUBSTITUTE($D93," ",""))),'Cleaned Google Form'!$A$1:$M$5000,3,FALSE)="RCH",VLOOKUP(TRIM(UPPER(SUBSTITUTE($D93," ",""))),'Cleaned Google Form'!$A$1:$M$5000,3,FALSE)="BCCA")),0,IF(AND(AF$21=1,NOT(VLOOKUP(TRIM(UPPER(SUBSTITUTE($D93," ",""))),'Cleaned Google Form'!$A$1:$M$5000,6,FALSE)="NO")),0,IF(OR(VLOOKUP(TRIM(UPPER(SUBSTITUTE($D93," ",""))),'Cleaned Google Form'!$A$1:$M$5000,8,FALSE)='Main Template'!AF$12,VLOOKUP(TRIM(UPPER(SUBSTITUTE($D93," ",""))),'Cleaned Google Form'!$A$1:$M$5000,8,FALSE)='Main Template'!AF$13,VLOOKUP(TRIM(UPPER(SUBSTITUTE($D93," ",""))),'Cleaned Google Form'!$A$1:$M$5000,8,FALSE)='Main Template'!AF$14,VLOOKUP(TRIM(UPPER(SUBSTITUTE($D93," ",""))),'Cleaned Google Form'!$A$1:$M$5000,8,FALSE)='Main Template'!AF$15),0,IF(AND('Main Template'!AF$21&gt;=$C$9,'Main Template'!AF$19,VLOOKUP(TRIM(UPPER(SUBSTITUTE($D93," ",""))),'Cleaned Google Form'!$A$1:$M$5000,7,FALSE)="YES"),0,IF(IFERROR(FIND('Main Template'!AF$17,VLOOKUP(TRIM(UPPER(SUBSTITUTE('Main Template'!$D93," ",""))),'Cleaned Google Form'!$A$1:$M$5000,9,FALSE),1),FALSE),0,1))))),1)</f>
        <v>1</v>
      </c>
      <c r="AG93" s="12">
        <f>IFERROR(IF(AND(WEEKDAY('Main Template'!AG$18)=1,OR(VLOOKUP(TRIM(UPPER(SUBSTITUTE($D93," ",""))),'Cleaned Google Form'!$A$1:$M$5000,3,FALSE)="SMH",VLOOKUP(TRIM(UPPER(SUBSTITUTE($D93," ",""))),'Cleaned Google Form'!$A$1:$M$5000,3,FALSE)="RCH",VLOOKUP(TRIM(UPPER(SUBSTITUTE($D93," ",""))),'Cleaned Google Form'!$A$1:$M$5000,3,FALSE)="BCCA")),0,IF(AND(AG$21=1,NOT(VLOOKUP(TRIM(UPPER(SUBSTITUTE($D93," ",""))),'Cleaned Google Form'!$A$1:$M$5000,6,FALSE)="NO")),0,IF(OR(VLOOKUP(TRIM(UPPER(SUBSTITUTE($D93," ",""))),'Cleaned Google Form'!$A$1:$M$5000,8,FALSE)='Main Template'!AG$12,VLOOKUP(TRIM(UPPER(SUBSTITUTE($D93," ",""))),'Cleaned Google Form'!$A$1:$M$5000,8,FALSE)='Main Template'!AG$13,VLOOKUP(TRIM(UPPER(SUBSTITUTE($D93," ",""))),'Cleaned Google Form'!$A$1:$M$5000,8,FALSE)='Main Template'!AG$14,VLOOKUP(TRIM(UPPER(SUBSTITUTE($D93," ",""))),'Cleaned Google Form'!$A$1:$M$5000,8,FALSE)='Main Template'!AG$15),0,IF(AND('Main Template'!AG$21&gt;=$C$9,'Main Template'!AG$19,VLOOKUP(TRIM(UPPER(SUBSTITUTE($D93," ",""))),'Cleaned Google Form'!$A$1:$M$5000,7,FALSE)="YES"),0,IF(IFERROR(FIND('Main Template'!AG$17,VLOOKUP(TRIM(UPPER(SUBSTITUTE('Main Template'!$D93," ",""))),'Cleaned Google Form'!$A$1:$M$5000,9,FALSE),1),FALSE),0,1))))),1)</f>
        <v>1</v>
      </c>
      <c r="AH93" s="12">
        <f>IFERROR(IF(AND(WEEKDAY('Main Template'!AH$18)=1,OR(VLOOKUP(TRIM(UPPER(SUBSTITUTE($D93," ",""))),'Cleaned Google Form'!$A$1:$M$5000,3,FALSE)="SMH",VLOOKUP(TRIM(UPPER(SUBSTITUTE($D93," ",""))),'Cleaned Google Form'!$A$1:$M$5000,3,FALSE)="RCH",VLOOKUP(TRIM(UPPER(SUBSTITUTE($D93," ",""))),'Cleaned Google Form'!$A$1:$M$5000,3,FALSE)="BCCA")),0,IF(AND(AH$21=1,NOT(VLOOKUP(TRIM(UPPER(SUBSTITUTE($D93," ",""))),'Cleaned Google Form'!$A$1:$M$5000,6,FALSE)="NO")),0,IF(OR(VLOOKUP(TRIM(UPPER(SUBSTITUTE($D93," ",""))),'Cleaned Google Form'!$A$1:$M$5000,8,FALSE)='Main Template'!AH$12,VLOOKUP(TRIM(UPPER(SUBSTITUTE($D93," ",""))),'Cleaned Google Form'!$A$1:$M$5000,8,FALSE)='Main Template'!AH$13,VLOOKUP(TRIM(UPPER(SUBSTITUTE($D93," ",""))),'Cleaned Google Form'!$A$1:$M$5000,8,FALSE)='Main Template'!AH$14,VLOOKUP(TRIM(UPPER(SUBSTITUTE($D93," ",""))),'Cleaned Google Form'!$A$1:$M$5000,8,FALSE)='Main Template'!AH$15),0,IF(AND('Main Template'!AH$21&gt;=$C$9,'Main Template'!AH$19,VLOOKUP(TRIM(UPPER(SUBSTITUTE($D93," ",""))),'Cleaned Google Form'!$A$1:$M$5000,7,FALSE)="YES"),0,IF(IFERROR(FIND('Main Template'!AH$17,VLOOKUP(TRIM(UPPER(SUBSTITUTE('Main Template'!$D93," ",""))),'Cleaned Google Form'!$A$1:$M$5000,9,FALSE),1),FALSE),0,1))))),1)</f>
        <v>1</v>
      </c>
      <c r="AI93" s="12">
        <f>IFERROR(IF(AND(WEEKDAY('Main Template'!AI$18)=1,OR(VLOOKUP(TRIM(UPPER(SUBSTITUTE($D93," ",""))),'Cleaned Google Form'!$A$1:$M$5000,3,FALSE)="SMH",VLOOKUP(TRIM(UPPER(SUBSTITUTE($D93," ",""))),'Cleaned Google Form'!$A$1:$M$5000,3,FALSE)="RCH",VLOOKUP(TRIM(UPPER(SUBSTITUTE($D93," ",""))),'Cleaned Google Form'!$A$1:$M$5000,3,FALSE)="BCCA")),0,IF(AND(AI$21=1,NOT(VLOOKUP(TRIM(UPPER(SUBSTITUTE($D93," ",""))),'Cleaned Google Form'!$A$1:$M$5000,6,FALSE)="NO")),0,IF(OR(VLOOKUP(TRIM(UPPER(SUBSTITUTE($D93," ",""))),'Cleaned Google Form'!$A$1:$M$5000,8,FALSE)='Main Template'!AI$12,VLOOKUP(TRIM(UPPER(SUBSTITUTE($D93," ",""))),'Cleaned Google Form'!$A$1:$M$5000,8,FALSE)='Main Template'!AI$13,VLOOKUP(TRIM(UPPER(SUBSTITUTE($D93," ",""))),'Cleaned Google Form'!$A$1:$M$5000,8,FALSE)='Main Template'!AI$14,VLOOKUP(TRIM(UPPER(SUBSTITUTE($D93," ",""))),'Cleaned Google Form'!$A$1:$M$5000,8,FALSE)='Main Template'!AI$15),0,IF(AND('Main Template'!AI$21&gt;=$C$9,'Main Template'!AI$19,VLOOKUP(TRIM(UPPER(SUBSTITUTE($D93," ",""))),'Cleaned Google Form'!$A$1:$M$5000,7,FALSE)="YES"),0,IF(IFERROR(FIND('Main Template'!AI$17,VLOOKUP(TRIM(UPPER(SUBSTITUTE('Main Template'!$D93," ",""))),'Cleaned Google Form'!$A$1:$M$5000,9,FALSE),1),FALSE),0,1))))),1)</f>
        <v>1</v>
      </c>
      <c r="AJ93" s="12">
        <f>IFERROR(IF(AND(WEEKDAY('Main Template'!AJ$18)=1,OR(VLOOKUP(TRIM(UPPER(SUBSTITUTE($D93," ",""))),'Cleaned Google Form'!$A$1:$M$5000,3,FALSE)="SMH",VLOOKUP(TRIM(UPPER(SUBSTITUTE($D93," ",""))),'Cleaned Google Form'!$A$1:$M$5000,3,FALSE)="RCH",VLOOKUP(TRIM(UPPER(SUBSTITUTE($D93," ",""))),'Cleaned Google Form'!$A$1:$M$5000,3,FALSE)="BCCA")),0,IF(AND(AJ$21=1,NOT(VLOOKUP(TRIM(UPPER(SUBSTITUTE($D93," ",""))),'Cleaned Google Form'!$A$1:$M$5000,6,FALSE)="NO")),0,IF(OR(VLOOKUP(TRIM(UPPER(SUBSTITUTE($D93," ",""))),'Cleaned Google Form'!$A$1:$M$5000,8,FALSE)='Main Template'!AJ$12,VLOOKUP(TRIM(UPPER(SUBSTITUTE($D93," ",""))),'Cleaned Google Form'!$A$1:$M$5000,8,FALSE)='Main Template'!AJ$13,VLOOKUP(TRIM(UPPER(SUBSTITUTE($D93," ",""))),'Cleaned Google Form'!$A$1:$M$5000,8,FALSE)='Main Template'!AJ$14,VLOOKUP(TRIM(UPPER(SUBSTITUTE($D93," ",""))),'Cleaned Google Form'!$A$1:$M$5000,8,FALSE)='Main Template'!AJ$15),0,IF(AND('Main Template'!AJ$21&gt;=$C$9,'Main Template'!AJ$19,VLOOKUP(TRIM(UPPER(SUBSTITUTE($D93," ",""))),'Cleaned Google Form'!$A$1:$M$5000,7,FALSE)="YES"),0,IF(IFERROR(FIND('Main Template'!AJ$17,VLOOKUP(TRIM(UPPER(SUBSTITUTE('Main Template'!$D93," ",""))),'Cleaned Google Form'!$A$1:$M$5000,9,FALSE),1),FALSE),0,1))))),1)</f>
        <v>1</v>
      </c>
      <c r="AK93" s="12">
        <f>IFERROR(IF(AND(WEEKDAY('Main Template'!AK$18)=1,OR(VLOOKUP(TRIM(UPPER(SUBSTITUTE($D93," ",""))),'Cleaned Google Form'!$A$1:$M$5000,3,FALSE)="SMH",VLOOKUP(TRIM(UPPER(SUBSTITUTE($D93," ",""))),'Cleaned Google Form'!$A$1:$M$5000,3,FALSE)="RCH",VLOOKUP(TRIM(UPPER(SUBSTITUTE($D93," ",""))),'Cleaned Google Form'!$A$1:$M$5000,3,FALSE)="BCCA")),0,IF(AND(AK$21=1,NOT(VLOOKUP(TRIM(UPPER(SUBSTITUTE($D93," ",""))),'Cleaned Google Form'!$A$1:$M$5000,6,FALSE)="NO")),0,IF(OR(VLOOKUP(TRIM(UPPER(SUBSTITUTE($D93," ",""))),'Cleaned Google Form'!$A$1:$M$5000,8,FALSE)='Main Template'!AK$12,VLOOKUP(TRIM(UPPER(SUBSTITUTE($D93," ",""))),'Cleaned Google Form'!$A$1:$M$5000,8,FALSE)='Main Template'!AK$13,VLOOKUP(TRIM(UPPER(SUBSTITUTE($D93," ",""))),'Cleaned Google Form'!$A$1:$M$5000,8,FALSE)='Main Template'!AK$14,VLOOKUP(TRIM(UPPER(SUBSTITUTE($D93," ",""))),'Cleaned Google Form'!$A$1:$M$5000,8,FALSE)='Main Template'!AK$15),0,IF(AND('Main Template'!AK$21&gt;=$C$9,'Main Template'!AK$19,VLOOKUP(TRIM(UPPER(SUBSTITUTE($D93," ",""))),'Cleaned Google Form'!$A$1:$M$5000,7,FALSE)="YES"),0,IF(IFERROR(FIND('Main Template'!AK$17,VLOOKUP(TRIM(UPPER(SUBSTITUTE('Main Template'!$D93," ",""))),'Cleaned Google Form'!$A$1:$M$5000,9,FALSE),1),FALSE),0,1))))),1)</f>
        <v>0</v>
      </c>
      <c r="AL93" s="12">
        <f>IFERROR(IF(AND(WEEKDAY('Main Template'!AL$18)=1,OR(VLOOKUP(TRIM(UPPER(SUBSTITUTE($D93," ",""))),'Cleaned Google Form'!$A$1:$M$5000,3,FALSE)="SMH",VLOOKUP(TRIM(UPPER(SUBSTITUTE($D93," ",""))),'Cleaned Google Form'!$A$1:$M$5000,3,FALSE)="RCH",VLOOKUP(TRIM(UPPER(SUBSTITUTE($D93," ",""))),'Cleaned Google Form'!$A$1:$M$5000,3,FALSE)="BCCA")),0,IF(AND(AL$21=1,NOT(VLOOKUP(TRIM(UPPER(SUBSTITUTE($D93," ",""))),'Cleaned Google Form'!$A$1:$M$5000,6,FALSE)="NO")),0,IF(OR(VLOOKUP(TRIM(UPPER(SUBSTITUTE($D93," ",""))),'Cleaned Google Form'!$A$1:$M$5000,8,FALSE)='Main Template'!AL$12,VLOOKUP(TRIM(UPPER(SUBSTITUTE($D93," ",""))),'Cleaned Google Form'!$A$1:$M$5000,8,FALSE)='Main Template'!AL$13,VLOOKUP(TRIM(UPPER(SUBSTITUTE($D93," ",""))),'Cleaned Google Form'!$A$1:$M$5000,8,FALSE)='Main Template'!AL$14,VLOOKUP(TRIM(UPPER(SUBSTITUTE($D93," ",""))),'Cleaned Google Form'!$A$1:$M$5000,8,FALSE)='Main Template'!AL$15),0,IF(AND('Main Template'!AL$21&gt;=$C$9,'Main Template'!AL$19,VLOOKUP(TRIM(UPPER(SUBSTITUTE($D93," ",""))),'Cleaned Google Form'!$A$1:$M$5000,7,FALSE)="YES"),0,IF(IFERROR(FIND('Main Template'!AL$17,VLOOKUP(TRIM(UPPER(SUBSTITUTE('Main Template'!$D93," ",""))),'Cleaned Google Form'!$A$1:$M$5000,9,FALSE),1),FALSE),0,1))))),1)</f>
        <v>1</v>
      </c>
      <c r="AM93" s="12">
        <f>IFERROR(IF(AND(WEEKDAY('Main Template'!AM$18)=1,OR(VLOOKUP(TRIM(UPPER(SUBSTITUTE($D93," ",""))),'Cleaned Google Form'!$A$1:$M$5000,3,FALSE)="SMH",VLOOKUP(TRIM(UPPER(SUBSTITUTE($D93," ",""))),'Cleaned Google Form'!$A$1:$M$5000,3,FALSE)="RCH",VLOOKUP(TRIM(UPPER(SUBSTITUTE($D93," ",""))),'Cleaned Google Form'!$A$1:$M$5000,3,FALSE)="BCCA")),0,IF(AND(AM$21=1,NOT(VLOOKUP(TRIM(UPPER(SUBSTITUTE($D93," ",""))),'Cleaned Google Form'!$A$1:$M$5000,6,FALSE)="NO")),0,IF(OR(VLOOKUP(TRIM(UPPER(SUBSTITUTE($D93," ",""))),'Cleaned Google Form'!$A$1:$M$5000,8,FALSE)='Main Template'!AM$12,VLOOKUP(TRIM(UPPER(SUBSTITUTE($D93," ",""))),'Cleaned Google Form'!$A$1:$M$5000,8,FALSE)='Main Template'!AM$13,VLOOKUP(TRIM(UPPER(SUBSTITUTE($D93," ",""))),'Cleaned Google Form'!$A$1:$M$5000,8,FALSE)='Main Template'!AM$14,VLOOKUP(TRIM(UPPER(SUBSTITUTE($D93," ",""))),'Cleaned Google Form'!$A$1:$M$5000,8,FALSE)='Main Template'!AM$15),0,IF(AND('Main Template'!AM$21&gt;=$C$9,'Main Template'!AM$19,VLOOKUP(TRIM(UPPER(SUBSTITUTE($D93," ",""))),'Cleaned Google Form'!$A$1:$M$5000,7,FALSE)="YES"),0,IF(IFERROR(FIND('Main Template'!AM$17,VLOOKUP(TRIM(UPPER(SUBSTITUTE('Main Template'!$D93," ",""))),'Cleaned Google Form'!$A$1:$M$5000,9,FALSE),1),FALSE),0,1))))),1)</f>
        <v>1</v>
      </c>
      <c r="AN93" s="12">
        <f>IFERROR(IF(AND(WEEKDAY('Main Template'!AN$18)=1,OR(VLOOKUP(TRIM(UPPER(SUBSTITUTE($D93," ",""))),'Cleaned Google Form'!$A$1:$M$5000,3,FALSE)="SMH",VLOOKUP(TRIM(UPPER(SUBSTITUTE($D93," ",""))),'Cleaned Google Form'!$A$1:$M$5000,3,FALSE)="RCH",VLOOKUP(TRIM(UPPER(SUBSTITUTE($D93," ",""))),'Cleaned Google Form'!$A$1:$M$5000,3,FALSE)="BCCA")),0,IF(AND(AN$21=1,NOT(VLOOKUP(TRIM(UPPER(SUBSTITUTE($D93," ",""))),'Cleaned Google Form'!$A$1:$M$5000,6,FALSE)="NO")),0,IF(OR(VLOOKUP(TRIM(UPPER(SUBSTITUTE($D93," ",""))),'Cleaned Google Form'!$A$1:$M$5000,8,FALSE)='Main Template'!AN$12,VLOOKUP(TRIM(UPPER(SUBSTITUTE($D93," ",""))),'Cleaned Google Form'!$A$1:$M$5000,8,FALSE)='Main Template'!AN$13,VLOOKUP(TRIM(UPPER(SUBSTITUTE($D93," ",""))),'Cleaned Google Form'!$A$1:$M$5000,8,FALSE)='Main Template'!AN$14,VLOOKUP(TRIM(UPPER(SUBSTITUTE($D93," ",""))),'Cleaned Google Form'!$A$1:$M$5000,8,FALSE)='Main Template'!AN$15),0,IF(AND('Main Template'!AN$21&gt;=$C$9,'Main Template'!AN$19,VLOOKUP(TRIM(UPPER(SUBSTITUTE($D93," ",""))),'Cleaned Google Form'!$A$1:$M$5000,7,FALSE)="YES"),0,IF(IFERROR(FIND('Main Template'!AN$17,VLOOKUP(TRIM(UPPER(SUBSTITUTE('Main Template'!$D93," ",""))),'Cleaned Google Form'!$A$1:$M$5000,9,FALSE),1),FALSE),0,1))))),1)</f>
        <v>1</v>
      </c>
    </row>
    <row r="94" spans="2:40">
      <c r="B94" t="str">
        <f>IFERROR(IF(ISNUMBER(MATCH(UPPER(SUBSTITUTE(D94," ","")),'Cleaned Google Form'!$A:$A,0)),"","Oops"),"Not Present")</f>
        <v/>
      </c>
      <c r="C94" s="4">
        <f>I94</f>
        <v>73</v>
      </c>
      <c r="D94" s="4" t="s">
        <v>315</v>
      </c>
      <c r="E94" s="4">
        <f>IFERROR(IF(VLOOKUP(TRIM(UPPER(SUBSTITUTE(D94," ",""))),'Cleaned Google Form'!$A$1:$L$5000,5,FALSE)="YES",1,0),0)</f>
        <v>0</v>
      </c>
      <c r="F94" s="4">
        <f>IFERROR(IF(RIGHT(VLOOKUP(TRIM(UPPER(SUBSTITUTE(D94," ",""))),'Cleaned Google Form'!$A$1:$L$5000,2,FALSE),1)="1",1,0),0)</f>
        <v>0</v>
      </c>
      <c r="G94" s="4">
        <f>IFERROR(IF(VLOOKUP(TRIM(UPPER(SUBSTITUTE(D94," ",""))),'Cleaned Google Form'!$A$1:$L$5000,3,FALSE)="VGH",1,0),0)</f>
        <v>0</v>
      </c>
      <c r="H94" s="4">
        <f>IFERROR(IF(G94+IFERROR(IF(VLOOKUP(TRIM(UPPER(SUBSTITUTE(D94," ",""))),'Cleaned Google Form'!$A$1:$L$5000,3,FALSE)="SPH",1,0),0)=0,1,0),0)</f>
        <v>1</v>
      </c>
      <c r="I94" s="4">
        <f>IF(I93="Resident Index",1,I93+1)</f>
        <v>73</v>
      </c>
      <c r="J94" s="12">
        <f>IFERROR(IF(AND(WEEKDAY('Main Template'!J$18)=1,OR(VLOOKUP(TRIM(UPPER(SUBSTITUTE($D94," ",""))),'Cleaned Google Form'!$A$1:$M$5000,3,FALSE)="SMH",VLOOKUP(TRIM(UPPER(SUBSTITUTE($D94," ",""))),'Cleaned Google Form'!$A$1:$M$5000,3,FALSE)="RCH",VLOOKUP(TRIM(UPPER(SUBSTITUTE($D94," ",""))),'Cleaned Google Form'!$A$1:$M$5000,3,FALSE)="BCCA")),0,IF(AND(J$21=1,NOT(VLOOKUP(TRIM(UPPER(SUBSTITUTE($D94," ",""))),'Cleaned Google Form'!$A$1:$M$5000,6,FALSE)="NO")),0,IF(OR(VLOOKUP(TRIM(UPPER(SUBSTITUTE($D94," ",""))),'Cleaned Google Form'!$A$1:$M$5000,8,FALSE)='Main Template'!J$12,VLOOKUP(TRIM(UPPER(SUBSTITUTE($D94," ",""))),'Cleaned Google Form'!$A$1:$M$5000,8,FALSE)='Main Template'!J$13,VLOOKUP(TRIM(UPPER(SUBSTITUTE($D94," ",""))),'Cleaned Google Form'!$A$1:$M$5000,8,FALSE)='Main Template'!J$14,VLOOKUP(TRIM(UPPER(SUBSTITUTE($D94," ",""))),'Cleaned Google Form'!$A$1:$M$5000,8,FALSE)='Main Template'!J$15),0,IF(AND('Main Template'!J$21&gt;=$C$9,'Main Template'!J$19,VLOOKUP(TRIM(UPPER(SUBSTITUTE($D94," ",""))),'Cleaned Google Form'!$A$1:$M$5000,7,FALSE)="YES"),0,IF(IFERROR(FIND('Main Template'!J$17,VLOOKUP(TRIM(UPPER(SUBSTITUTE('Main Template'!$D94," ",""))),'Cleaned Google Form'!$A$1:$M$5000,9,FALSE),1),FALSE),0,1))))),1)</f>
        <v>0</v>
      </c>
      <c r="K94" s="12">
        <f>IFERROR(IF(AND(WEEKDAY('Main Template'!K$18)=1,OR(VLOOKUP(TRIM(UPPER(SUBSTITUTE($D94," ",""))),'Cleaned Google Form'!$A$1:$M$5000,3,FALSE)="SMH",VLOOKUP(TRIM(UPPER(SUBSTITUTE($D94," ",""))),'Cleaned Google Form'!$A$1:$M$5000,3,FALSE)="RCH",VLOOKUP(TRIM(UPPER(SUBSTITUTE($D94," ",""))),'Cleaned Google Form'!$A$1:$M$5000,3,FALSE)="BCCA")),0,IF(AND(K$21=1,NOT(VLOOKUP(TRIM(UPPER(SUBSTITUTE($D94," ",""))),'Cleaned Google Form'!$A$1:$M$5000,6,FALSE)="NO")),0,IF(OR(VLOOKUP(TRIM(UPPER(SUBSTITUTE($D94," ",""))),'Cleaned Google Form'!$A$1:$M$5000,8,FALSE)='Main Template'!K$12,VLOOKUP(TRIM(UPPER(SUBSTITUTE($D94," ",""))),'Cleaned Google Form'!$A$1:$M$5000,8,FALSE)='Main Template'!K$13,VLOOKUP(TRIM(UPPER(SUBSTITUTE($D94," ",""))),'Cleaned Google Form'!$A$1:$M$5000,8,FALSE)='Main Template'!K$14,VLOOKUP(TRIM(UPPER(SUBSTITUTE($D94," ",""))),'Cleaned Google Form'!$A$1:$M$5000,8,FALSE)='Main Template'!K$15),0,IF(AND('Main Template'!K$21&gt;=$C$9,'Main Template'!K$19,VLOOKUP(TRIM(UPPER(SUBSTITUTE($D94," ",""))),'Cleaned Google Form'!$A$1:$M$5000,7,FALSE)="YES"),0,IF(IFERROR(FIND('Main Template'!K$17,VLOOKUP(TRIM(UPPER(SUBSTITUTE('Main Template'!$D94," ",""))),'Cleaned Google Form'!$A$1:$M$5000,9,FALSE),1),FALSE),0,1))))),1)</f>
        <v>1</v>
      </c>
      <c r="L94" s="12">
        <f>IFERROR(IF(AND(WEEKDAY('Main Template'!L$18)=1,OR(VLOOKUP(TRIM(UPPER(SUBSTITUTE($D94," ",""))),'Cleaned Google Form'!$A$1:$M$5000,3,FALSE)="SMH",VLOOKUP(TRIM(UPPER(SUBSTITUTE($D94," ",""))),'Cleaned Google Form'!$A$1:$M$5000,3,FALSE)="RCH",VLOOKUP(TRIM(UPPER(SUBSTITUTE($D94," ",""))),'Cleaned Google Form'!$A$1:$M$5000,3,FALSE)="BCCA")),0,IF(AND(L$21=1,NOT(VLOOKUP(TRIM(UPPER(SUBSTITUTE($D94," ",""))),'Cleaned Google Form'!$A$1:$M$5000,6,FALSE)="NO")),0,IF(OR(VLOOKUP(TRIM(UPPER(SUBSTITUTE($D94," ",""))),'Cleaned Google Form'!$A$1:$M$5000,8,FALSE)='Main Template'!L$12,VLOOKUP(TRIM(UPPER(SUBSTITUTE($D94," ",""))),'Cleaned Google Form'!$A$1:$M$5000,8,FALSE)='Main Template'!L$13,VLOOKUP(TRIM(UPPER(SUBSTITUTE($D94," ",""))),'Cleaned Google Form'!$A$1:$M$5000,8,FALSE)='Main Template'!L$14,VLOOKUP(TRIM(UPPER(SUBSTITUTE($D94," ",""))),'Cleaned Google Form'!$A$1:$M$5000,8,FALSE)='Main Template'!L$15),0,IF(AND('Main Template'!L$21&gt;=$C$9,'Main Template'!L$19,VLOOKUP(TRIM(UPPER(SUBSTITUTE($D94," ",""))),'Cleaned Google Form'!$A$1:$M$5000,7,FALSE)="YES"),0,IF(IFERROR(FIND('Main Template'!L$17,VLOOKUP(TRIM(UPPER(SUBSTITUTE('Main Template'!$D94," ",""))),'Cleaned Google Form'!$A$1:$M$5000,9,FALSE),1),FALSE),0,1))))),1)</f>
        <v>1</v>
      </c>
      <c r="M94" s="12">
        <f>IFERROR(IF(AND(WEEKDAY('Main Template'!M$18)=1,OR(VLOOKUP(TRIM(UPPER(SUBSTITUTE($D94," ",""))),'Cleaned Google Form'!$A$1:$M$5000,3,FALSE)="SMH",VLOOKUP(TRIM(UPPER(SUBSTITUTE($D94," ",""))),'Cleaned Google Form'!$A$1:$M$5000,3,FALSE)="RCH",VLOOKUP(TRIM(UPPER(SUBSTITUTE($D94," ",""))),'Cleaned Google Form'!$A$1:$M$5000,3,FALSE)="BCCA")),0,IF(AND(M$21=1,NOT(VLOOKUP(TRIM(UPPER(SUBSTITUTE($D94," ",""))),'Cleaned Google Form'!$A$1:$M$5000,6,FALSE)="NO")),0,IF(OR(VLOOKUP(TRIM(UPPER(SUBSTITUTE($D94," ",""))),'Cleaned Google Form'!$A$1:$M$5000,8,FALSE)='Main Template'!M$12,VLOOKUP(TRIM(UPPER(SUBSTITUTE($D94," ",""))),'Cleaned Google Form'!$A$1:$M$5000,8,FALSE)='Main Template'!M$13,VLOOKUP(TRIM(UPPER(SUBSTITUTE($D94," ",""))),'Cleaned Google Form'!$A$1:$M$5000,8,FALSE)='Main Template'!M$14,VLOOKUP(TRIM(UPPER(SUBSTITUTE($D94," ",""))),'Cleaned Google Form'!$A$1:$M$5000,8,FALSE)='Main Template'!M$15),0,IF(AND('Main Template'!M$21&gt;=$C$9,'Main Template'!M$19,VLOOKUP(TRIM(UPPER(SUBSTITUTE($D94," ",""))),'Cleaned Google Form'!$A$1:$M$5000,7,FALSE)="YES"),0,IF(IFERROR(FIND('Main Template'!M$17,VLOOKUP(TRIM(UPPER(SUBSTITUTE('Main Template'!$D94," ",""))),'Cleaned Google Form'!$A$1:$M$5000,9,FALSE),1),FALSE),0,1))))),1)</f>
        <v>1</v>
      </c>
      <c r="N94" s="12">
        <f>IFERROR(IF(AND(WEEKDAY('Main Template'!N$18)=1,OR(VLOOKUP(TRIM(UPPER(SUBSTITUTE($D94," ",""))),'Cleaned Google Form'!$A$1:$M$5000,3,FALSE)="SMH",VLOOKUP(TRIM(UPPER(SUBSTITUTE($D94," ",""))),'Cleaned Google Form'!$A$1:$M$5000,3,FALSE)="RCH",VLOOKUP(TRIM(UPPER(SUBSTITUTE($D94," ",""))),'Cleaned Google Form'!$A$1:$M$5000,3,FALSE)="BCCA")),0,IF(AND(N$21=1,NOT(VLOOKUP(TRIM(UPPER(SUBSTITUTE($D94," ",""))),'Cleaned Google Form'!$A$1:$M$5000,6,FALSE)="NO")),0,IF(OR(VLOOKUP(TRIM(UPPER(SUBSTITUTE($D94," ",""))),'Cleaned Google Form'!$A$1:$M$5000,8,FALSE)='Main Template'!N$12,VLOOKUP(TRIM(UPPER(SUBSTITUTE($D94," ",""))),'Cleaned Google Form'!$A$1:$M$5000,8,FALSE)='Main Template'!N$13,VLOOKUP(TRIM(UPPER(SUBSTITUTE($D94," ",""))),'Cleaned Google Form'!$A$1:$M$5000,8,FALSE)='Main Template'!N$14,VLOOKUP(TRIM(UPPER(SUBSTITUTE($D94," ",""))),'Cleaned Google Form'!$A$1:$M$5000,8,FALSE)='Main Template'!N$15),0,IF(AND('Main Template'!N$21&gt;=$C$9,'Main Template'!N$19,VLOOKUP(TRIM(UPPER(SUBSTITUTE($D94," ",""))),'Cleaned Google Form'!$A$1:$M$5000,7,FALSE)="YES"),0,IF(IFERROR(FIND('Main Template'!N$17,VLOOKUP(TRIM(UPPER(SUBSTITUTE('Main Template'!$D94," ",""))),'Cleaned Google Form'!$A$1:$M$5000,9,FALSE),1),FALSE),0,1))))),1)</f>
        <v>1</v>
      </c>
      <c r="O94" s="12">
        <f>IFERROR(IF(AND(WEEKDAY('Main Template'!O$18)=1,OR(VLOOKUP(TRIM(UPPER(SUBSTITUTE($D94," ",""))),'Cleaned Google Form'!$A$1:$M$5000,3,FALSE)="SMH",VLOOKUP(TRIM(UPPER(SUBSTITUTE($D94," ",""))),'Cleaned Google Form'!$A$1:$M$5000,3,FALSE)="RCH",VLOOKUP(TRIM(UPPER(SUBSTITUTE($D94," ",""))),'Cleaned Google Form'!$A$1:$M$5000,3,FALSE)="BCCA")),0,IF(AND(O$21=1,NOT(VLOOKUP(TRIM(UPPER(SUBSTITUTE($D94," ",""))),'Cleaned Google Form'!$A$1:$M$5000,6,FALSE)="NO")),0,IF(OR(VLOOKUP(TRIM(UPPER(SUBSTITUTE($D94," ",""))),'Cleaned Google Form'!$A$1:$M$5000,8,FALSE)='Main Template'!O$12,VLOOKUP(TRIM(UPPER(SUBSTITUTE($D94," ",""))),'Cleaned Google Form'!$A$1:$M$5000,8,FALSE)='Main Template'!O$13,VLOOKUP(TRIM(UPPER(SUBSTITUTE($D94," ",""))),'Cleaned Google Form'!$A$1:$M$5000,8,FALSE)='Main Template'!O$14,VLOOKUP(TRIM(UPPER(SUBSTITUTE($D94," ",""))),'Cleaned Google Form'!$A$1:$M$5000,8,FALSE)='Main Template'!O$15),0,IF(AND('Main Template'!O$21&gt;=$C$9,'Main Template'!O$19,VLOOKUP(TRIM(UPPER(SUBSTITUTE($D94," ",""))),'Cleaned Google Form'!$A$1:$M$5000,7,FALSE)="YES"),0,IF(IFERROR(FIND('Main Template'!O$17,VLOOKUP(TRIM(UPPER(SUBSTITUTE('Main Template'!$D94," ",""))),'Cleaned Google Form'!$A$1:$M$5000,9,FALSE),1),FALSE),0,1))))),1)</f>
        <v>1</v>
      </c>
      <c r="P94" s="12">
        <f>IFERROR(IF(AND(WEEKDAY('Main Template'!P$18)=1,OR(VLOOKUP(TRIM(UPPER(SUBSTITUTE($D94," ",""))),'Cleaned Google Form'!$A$1:$M$5000,3,FALSE)="SMH",VLOOKUP(TRIM(UPPER(SUBSTITUTE($D94," ",""))),'Cleaned Google Form'!$A$1:$M$5000,3,FALSE)="RCH",VLOOKUP(TRIM(UPPER(SUBSTITUTE($D94," ",""))),'Cleaned Google Form'!$A$1:$M$5000,3,FALSE)="BCCA")),0,IF(AND(P$21=1,NOT(VLOOKUP(TRIM(UPPER(SUBSTITUTE($D94," ",""))),'Cleaned Google Form'!$A$1:$M$5000,6,FALSE)="NO")),0,IF(OR(VLOOKUP(TRIM(UPPER(SUBSTITUTE($D94," ",""))),'Cleaned Google Form'!$A$1:$M$5000,8,FALSE)='Main Template'!P$12,VLOOKUP(TRIM(UPPER(SUBSTITUTE($D94," ",""))),'Cleaned Google Form'!$A$1:$M$5000,8,FALSE)='Main Template'!P$13,VLOOKUP(TRIM(UPPER(SUBSTITUTE($D94," ",""))),'Cleaned Google Form'!$A$1:$M$5000,8,FALSE)='Main Template'!P$14,VLOOKUP(TRIM(UPPER(SUBSTITUTE($D94," ",""))),'Cleaned Google Form'!$A$1:$M$5000,8,FALSE)='Main Template'!P$15),0,IF(AND('Main Template'!P$21&gt;=$C$9,'Main Template'!P$19,VLOOKUP(TRIM(UPPER(SUBSTITUTE($D94," ",""))),'Cleaned Google Form'!$A$1:$M$5000,7,FALSE)="YES"),0,IF(IFERROR(FIND('Main Template'!P$17,VLOOKUP(TRIM(UPPER(SUBSTITUTE('Main Template'!$D94," ",""))),'Cleaned Google Form'!$A$1:$M$5000,9,FALSE),1),FALSE),0,1))))),1)</f>
        <v>0</v>
      </c>
      <c r="Q94" s="12">
        <f>IFERROR(IF(AND(WEEKDAY('Main Template'!Q$18)=1,OR(VLOOKUP(TRIM(UPPER(SUBSTITUTE($D94," ",""))),'Cleaned Google Form'!$A$1:$M$5000,3,FALSE)="SMH",VLOOKUP(TRIM(UPPER(SUBSTITUTE($D94," ",""))),'Cleaned Google Form'!$A$1:$M$5000,3,FALSE)="RCH",VLOOKUP(TRIM(UPPER(SUBSTITUTE($D94," ",""))),'Cleaned Google Form'!$A$1:$M$5000,3,FALSE)="BCCA")),0,IF(AND(Q$21=1,NOT(VLOOKUP(TRIM(UPPER(SUBSTITUTE($D94," ",""))),'Cleaned Google Form'!$A$1:$M$5000,6,FALSE)="NO")),0,IF(OR(VLOOKUP(TRIM(UPPER(SUBSTITUTE($D94," ",""))),'Cleaned Google Form'!$A$1:$M$5000,8,FALSE)='Main Template'!Q$12,VLOOKUP(TRIM(UPPER(SUBSTITUTE($D94," ",""))),'Cleaned Google Form'!$A$1:$M$5000,8,FALSE)='Main Template'!Q$13,VLOOKUP(TRIM(UPPER(SUBSTITUTE($D94," ",""))),'Cleaned Google Form'!$A$1:$M$5000,8,FALSE)='Main Template'!Q$14,VLOOKUP(TRIM(UPPER(SUBSTITUTE($D94," ",""))),'Cleaned Google Form'!$A$1:$M$5000,8,FALSE)='Main Template'!Q$15),0,IF(AND('Main Template'!Q$21&gt;=$C$9,'Main Template'!Q$19,VLOOKUP(TRIM(UPPER(SUBSTITUTE($D94," ",""))),'Cleaned Google Form'!$A$1:$M$5000,7,FALSE)="YES"),0,IF(IFERROR(FIND('Main Template'!Q$17,VLOOKUP(TRIM(UPPER(SUBSTITUTE('Main Template'!$D94," ",""))),'Cleaned Google Form'!$A$1:$M$5000,9,FALSE),1),FALSE),0,1))))),1)</f>
        <v>1</v>
      </c>
      <c r="R94" s="12">
        <f>IFERROR(IF(AND(WEEKDAY('Main Template'!R$18)=1,OR(VLOOKUP(TRIM(UPPER(SUBSTITUTE($D94," ",""))),'Cleaned Google Form'!$A$1:$M$5000,3,FALSE)="SMH",VLOOKUP(TRIM(UPPER(SUBSTITUTE($D94," ",""))),'Cleaned Google Form'!$A$1:$M$5000,3,FALSE)="RCH",VLOOKUP(TRIM(UPPER(SUBSTITUTE($D94," ",""))),'Cleaned Google Form'!$A$1:$M$5000,3,FALSE)="BCCA")),0,IF(AND(R$21=1,NOT(VLOOKUP(TRIM(UPPER(SUBSTITUTE($D94," ",""))),'Cleaned Google Form'!$A$1:$M$5000,6,FALSE)="NO")),0,IF(OR(VLOOKUP(TRIM(UPPER(SUBSTITUTE($D94," ",""))),'Cleaned Google Form'!$A$1:$M$5000,8,FALSE)='Main Template'!R$12,VLOOKUP(TRIM(UPPER(SUBSTITUTE($D94," ",""))),'Cleaned Google Form'!$A$1:$M$5000,8,FALSE)='Main Template'!R$13,VLOOKUP(TRIM(UPPER(SUBSTITUTE($D94," ",""))),'Cleaned Google Form'!$A$1:$M$5000,8,FALSE)='Main Template'!R$14,VLOOKUP(TRIM(UPPER(SUBSTITUTE($D94," ",""))),'Cleaned Google Form'!$A$1:$M$5000,8,FALSE)='Main Template'!R$15),0,IF(AND('Main Template'!R$21&gt;=$C$9,'Main Template'!R$19,VLOOKUP(TRIM(UPPER(SUBSTITUTE($D94," ",""))),'Cleaned Google Form'!$A$1:$M$5000,7,FALSE)="YES"),0,IF(IFERROR(FIND('Main Template'!R$17,VLOOKUP(TRIM(UPPER(SUBSTITUTE('Main Template'!$D94," ",""))),'Cleaned Google Form'!$A$1:$M$5000,9,FALSE),1),FALSE),0,1))))),1)</f>
        <v>1</v>
      </c>
      <c r="S94" s="12">
        <f>IFERROR(IF(AND(WEEKDAY('Main Template'!S$18)=1,OR(VLOOKUP(TRIM(UPPER(SUBSTITUTE($D94," ",""))),'Cleaned Google Form'!$A$1:$M$5000,3,FALSE)="SMH",VLOOKUP(TRIM(UPPER(SUBSTITUTE($D94," ",""))),'Cleaned Google Form'!$A$1:$M$5000,3,FALSE)="RCH",VLOOKUP(TRIM(UPPER(SUBSTITUTE($D94," ",""))),'Cleaned Google Form'!$A$1:$M$5000,3,FALSE)="BCCA")),0,IF(AND(S$21=1,NOT(VLOOKUP(TRIM(UPPER(SUBSTITUTE($D94," ",""))),'Cleaned Google Form'!$A$1:$M$5000,6,FALSE)="NO")),0,IF(OR(VLOOKUP(TRIM(UPPER(SUBSTITUTE($D94," ",""))),'Cleaned Google Form'!$A$1:$M$5000,8,FALSE)='Main Template'!S$12,VLOOKUP(TRIM(UPPER(SUBSTITUTE($D94," ",""))),'Cleaned Google Form'!$A$1:$M$5000,8,FALSE)='Main Template'!S$13,VLOOKUP(TRIM(UPPER(SUBSTITUTE($D94," ",""))),'Cleaned Google Form'!$A$1:$M$5000,8,FALSE)='Main Template'!S$14,VLOOKUP(TRIM(UPPER(SUBSTITUTE($D94," ",""))),'Cleaned Google Form'!$A$1:$M$5000,8,FALSE)='Main Template'!S$15),0,IF(AND('Main Template'!S$21&gt;=$C$9,'Main Template'!S$19,VLOOKUP(TRIM(UPPER(SUBSTITUTE($D94," ",""))),'Cleaned Google Form'!$A$1:$M$5000,7,FALSE)="YES"),0,IF(IFERROR(FIND('Main Template'!S$17,VLOOKUP(TRIM(UPPER(SUBSTITUTE('Main Template'!$D94," ",""))),'Cleaned Google Form'!$A$1:$M$5000,9,FALSE),1),FALSE),0,1))))),1)</f>
        <v>1</v>
      </c>
      <c r="T94" s="12">
        <f>IFERROR(IF(AND(WEEKDAY('Main Template'!T$18)=1,OR(VLOOKUP(TRIM(UPPER(SUBSTITUTE($D94," ",""))),'Cleaned Google Form'!$A$1:$M$5000,3,FALSE)="SMH",VLOOKUP(TRIM(UPPER(SUBSTITUTE($D94," ",""))),'Cleaned Google Form'!$A$1:$M$5000,3,FALSE)="RCH",VLOOKUP(TRIM(UPPER(SUBSTITUTE($D94," ",""))),'Cleaned Google Form'!$A$1:$M$5000,3,FALSE)="BCCA")),0,IF(AND(T$21=1,NOT(VLOOKUP(TRIM(UPPER(SUBSTITUTE($D94," ",""))),'Cleaned Google Form'!$A$1:$M$5000,6,FALSE)="NO")),0,IF(OR(VLOOKUP(TRIM(UPPER(SUBSTITUTE($D94," ",""))),'Cleaned Google Form'!$A$1:$M$5000,8,FALSE)='Main Template'!T$12,VLOOKUP(TRIM(UPPER(SUBSTITUTE($D94," ",""))),'Cleaned Google Form'!$A$1:$M$5000,8,FALSE)='Main Template'!T$13,VLOOKUP(TRIM(UPPER(SUBSTITUTE($D94," ",""))),'Cleaned Google Form'!$A$1:$M$5000,8,FALSE)='Main Template'!T$14,VLOOKUP(TRIM(UPPER(SUBSTITUTE($D94," ",""))),'Cleaned Google Form'!$A$1:$M$5000,8,FALSE)='Main Template'!T$15),0,IF(AND('Main Template'!T$21&gt;=$C$9,'Main Template'!T$19,VLOOKUP(TRIM(UPPER(SUBSTITUTE($D94," ",""))),'Cleaned Google Form'!$A$1:$M$5000,7,FALSE)="YES"),0,IF(IFERROR(FIND('Main Template'!T$17,VLOOKUP(TRIM(UPPER(SUBSTITUTE('Main Template'!$D94," ",""))),'Cleaned Google Form'!$A$1:$M$5000,9,FALSE),1),FALSE),0,1))))),1)</f>
        <v>1</v>
      </c>
      <c r="U94" s="12">
        <f>IFERROR(IF(AND(WEEKDAY('Main Template'!U$18)=1,OR(VLOOKUP(TRIM(UPPER(SUBSTITUTE($D94," ",""))),'Cleaned Google Form'!$A$1:$M$5000,3,FALSE)="SMH",VLOOKUP(TRIM(UPPER(SUBSTITUTE($D94," ",""))),'Cleaned Google Form'!$A$1:$M$5000,3,FALSE)="RCH",VLOOKUP(TRIM(UPPER(SUBSTITUTE($D94," ",""))),'Cleaned Google Form'!$A$1:$M$5000,3,FALSE)="BCCA")),0,IF(AND(U$21=1,NOT(VLOOKUP(TRIM(UPPER(SUBSTITUTE($D94," ",""))),'Cleaned Google Form'!$A$1:$M$5000,6,FALSE)="NO")),0,IF(OR(VLOOKUP(TRIM(UPPER(SUBSTITUTE($D94," ",""))),'Cleaned Google Form'!$A$1:$M$5000,8,FALSE)='Main Template'!U$12,VLOOKUP(TRIM(UPPER(SUBSTITUTE($D94," ",""))),'Cleaned Google Form'!$A$1:$M$5000,8,FALSE)='Main Template'!U$13,VLOOKUP(TRIM(UPPER(SUBSTITUTE($D94," ",""))),'Cleaned Google Form'!$A$1:$M$5000,8,FALSE)='Main Template'!U$14,VLOOKUP(TRIM(UPPER(SUBSTITUTE($D94," ",""))),'Cleaned Google Form'!$A$1:$M$5000,8,FALSE)='Main Template'!U$15),0,IF(AND('Main Template'!U$21&gt;=$C$9,'Main Template'!U$19,VLOOKUP(TRIM(UPPER(SUBSTITUTE($D94," ",""))),'Cleaned Google Form'!$A$1:$M$5000,7,FALSE)="YES"),0,IF(IFERROR(FIND('Main Template'!U$17,VLOOKUP(TRIM(UPPER(SUBSTITUTE('Main Template'!$D94," ",""))),'Cleaned Google Form'!$A$1:$M$5000,9,FALSE),1),FALSE),0,1))))),1)</f>
        <v>1</v>
      </c>
      <c r="V94" s="12">
        <f>IFERROR(IF(AND(WEEKDAY('Main Template'!V$18)=1,OR(VLOOKUP(TRIM(UPPER(SUBSTITUTE($D94," ",""))),'Cleaned Google Form'!$A$1:$M$5000,3,FALSE)="SMH",VLOOKUP(TRIM(UPPER(SUBSTITUTE($D94," ",""))),'Cleaned Google Form'!$A$1:$M$5000,3,FALSE)="RCH",VLOOKUP(TRIM(UPPER(SUBSTITUTE($D94," ",""))),'Cleaned Google Form'!$A$1:$M$5000,3,FALSE)="BCCA")),0,IF(AND(V$21=1,NOT(VLOOKUP(TRIM(UPPER(SUBSTITUTE($D94," ",""))),'Cleaned Google Form'!$A$1:$M$5000,6,FALSE)="NO")),0,IF(OR(VLOOKUP(TRIM(UPPER(SUBSTITUTE($D94," ",""))),'Cleaned Google Form'!$A$1:$M$5000,8,FALSE)='Main Template'!V$12,VLOOKUP(TRIM(UPPER(SUBSTITUTE($D94," ",""))),'Cleaned Google Form'!$A$1:$M$5000,8,FALSE)='Main Template'!V$13,VLOOKUP(TRIM(UPPER(SUBSTITUTE($D94," ",""))),'Cleaned Google Form'!$A$1:$M$5000,8,FALSE)='Main Template'!V$14,VLOOKUP(TRIM(UPPER(SUBSTITUTE($D94," ",""))),'Cleaned Google Form'!$A$1:$M$5000,8,FALSE)='Main Template'!V$15),0,IF(AND('Main Template'!V$21&gt;=$C$9,'Main Template'!V$19,VLOOKUP(TRIM(UPPER(SUBSTITUTE($D94," ",""))),'Cleaned Google Form'!$A$1:$M$5000,7,FALSE)="YES"),0,IF(IFERROR(FIND('Main Template'!V$17,VLOOKUP(TRIM(UPPER(SUBSTITUTE('Main Template'!$D94," ",""))),'Cleaned Google Form'!$A$1:$M$5000,9,FALSE),1),FALSE),0,1))))),1)</f>
        <v>1</v>
      </c>
      <c r="W94" s="12">
        <f>IFERROR(IF(AND(WEEKDAY('Main Template'!W$18)=1,OR(VLOOKUP(TRIM(UPPER(SUBSTITUTE($D94," ",""))),'Cleaned Google Form'!$A$1:$M$5000,3,FALSE)="SMH",VLOOKUP(TRIM(UPPER(SUBSTITUTE($D94," ",""))),'Cleaned Google Form'!$A$1:$M$5000,3,FALSE)="RCH",VLOOKUP(TRIM(UPPER(SUBSTITUTE($D94," ",""))),'Cleaned Google Form'!$A$1:$M$5000,3,FALSE)="BCCA")),0,IF(AND(W$21=1,NOT(VLOOKUP(TRIM(UPPER(SUBSTITUTE($D94," ",""))),'Cleaned Google Form'!$A$1:$M$5000,6,FALSE)="NO")),0,IF(OR(VLOOKUP(TRIM(UPPER(SUBSTITUTE($D94," ",""))),'Cleaned Google Form'!$A$1:$M$5000,8,FALSE)='Main Template'!W$12,VLOOKUP(TRIM(UPPER(SUBSTITUTE($D94," ",""))),'Cleaned Google Form'!$A$1:$M$5000,8,FALSE)='Main Template'!W$13,VLOOKUP(TRIM(UPPER(SUBSTITUTE($D94," ",""))),'Cleaned Google Form'!$A$1:$M$5000,8,FALSE)='Main Template'!W$14,VLOOKUP(TRIM(UPPER(SUBSTITUTE($D94," ",""))),'Cleaned Google Form'!$A$1:$M$5000,8,FALSE)='Main Template'!W$15),0,IF(AND('Main Template'!W$21&gt;=$C$9,'Main Template'!W$19,VLOOKUP(TRIM(UPPER(SUBSTITUTE($D94," ",""))),'Cleaned Google Form'!$A$1:$M$5000,7,FALSE)="YES"),0,IF(IFERROR(FIND('Main Template'!W$17,VLOOKUP(TRIM(UPPER(SUBSTITUTE('Main Template'!$D94," ",""))),'Cleaned Google Form'!$A$1:$M$5000,9,FALSE),1),FALSE),0,1))))),1)</f>
        <v>0</v>
      </c>
      <c r="X94" s="12">
        <f>IFERROR(IF(AND(WEEKDAY('Main Template'!X$18)=1,OR(VLOOKUP(TRIM(UPPER(SUBSTITUTE($D94," ",""))),'Cleaned Google Form'!$A$1:$M$5000,3,FALSE)="SMH",VLOOKUP(TRIM(UPPER(SUBSTITUTE($D94," ",""))),'Cleaned Google Form'!$A$1:$M$5000,3,FALSE)="RCH",VLOOKUP(TRIM(UPPER(SUBSTITUTE($D94," ",""))),'Cleaned Google Form'!$A$1:$M$5000,3,FALSE)="BCCA")),0,IF(AND(X$21=1,NOT(VLOOKUP(TRIM(UPPER(SUBSTITUTE($D94," ",""))),'Cleaned Google Form'!$A$1:$M$5000,6,FALSE)="NO")),0,IF(OR(VLOOKUP(TRIM(UPPER(SUBSTITUTE($D94," ",""))),'Cleaned Google Form'!$A$1:$M$5000,8,FALSE)='Main Template'!X$12,VLOOKUP(TRIM(UPPER(SUBSTITUTE($D94," ",""))),'Cleaned Google Form'!$A$1:$M$5000,8,FALSE)='Main Template'!X$13,VLOOKUP(TRIM(UPPER(SUBSTITUTE($D94," ",""))),'Cleaned Google Form'!$A$1:$M$5000,8,FALSE)='Main Template'!X$14,VLOOKUP(TRIM(UPPER(SUBSTITUTE($D94," ",""))),'Cleaned Google Form'!$A$1:$M$5000,8,FALSE)='Main Template'!X$15),0,IF(AND('Main Template'!X$21&gt;=$C$9,'Main Template'!X$19,VLOOKUP(TRIM(UPPER(SUBSTITUTE($D94," ",""))),'Cleaned Google Form'!$A$1:$M$5000,7,FALSE)="YES"),0,IF(IFERROR(FIND('Main Template'!X$17,VLOOKUP(TRIM(UPPER(SUBSTITUTE('Main Template'!$D94," ",""))),'Cleaned Google Form'!$A$1:$M$5000,9,FALSE),1),FALSE),0,1))))),1)</f>
        <v>1</v>
      </c>
      <c r="Y94" s="12">
        <f>IFERROR(IF(AND(WEEKDAY('Main Template'!Y$18)=1,OR(VLOOKUP(TRIM(UPPER(SUBSTITUTE($D94," ",""))),'Cleaned Google Form'!$A$1:$M$5000,3,FALSE)="SMH",VLOOKUP(TRIM(UPPER(SUBSTITUTE($D94," ",""))),'Cleaned Google Form'!$A$1:$M$5000,3,FALSE)="RCH",VLOOKUP(TRIM(UPPER(SUBSTITUTE($D94," ",""))),'Cleaned Google Form'!$A$1:$M$5000,3,FALSE)="BCCA")),0,IF(AND(Y$21=1,NOT(VLOOKUP(TRIM(UPPER(SUBSTITUTE($D94," ",""))),'Cleaned Google Form'!$A$1:$M$5000,6,FALSE)="NO")),0,IF(OR(VLOOKUP(TRIM(UPPER(SUBSTITUTE($D94," ",""))),'Cleaned Google Form'!$A$1:$M$5000,8,FALSE)='Main Template'!Y$12,VLOOKUP(TRIM(UPPER(SUBSTITUTE($D94," ",""))),'Cleaned Google Form'!$A$1:$M$5000,8,FALSE)='Main Template'!Y$13,VLOOKUP(TRIM(UPPER(SUBSTITUTE($D94," ",""))),'Cleaned Google Form'!$A$1:$M$5000,8,FALSE)='Main Template'!Y$14,VLOOKUP(TRIM(UPPER(SUBSTITUTE($D94," ",""))),'Cleaned Google Form'!$A$1:$M$5000,8,FALSE)='Main Template'!Y$15),0,IF(AND('Main Template'!Y$21&gt;=$C$9,'Main Template'!Y$19,VLOOKUP(TRIM(UPPER(SUBSTITUTE($D94," ",""))),'Cleaned Google Form'!$A$1:$M$5000,7,FALSE)="YES"),0,IF(IFERROR(FIND('Main Template'!Y$17,VLOOKUP(TRIM(UPPER(SUBSTITUTE('Main Template'!$D94," ",""))),'Cleaned Google Form'!$A$1:$M$5000,9,FALSE),1),FALSE),0,1))))),1)</f>
        <v>1</v>
      </c>
      <c r="Z94" s="12">
        <f>IFERROR(IF(AND(WEEKDAY('Main Template'!Z$18)=1,OR(VLOOKUP(TRIM(UPPER(SUBSTITUTE($D94," ",""))),'Cleaned Google Form'!$A$1:$M$5000,3,FALSE)="SMH",VLOOKUP(TRIM(UPPER(SUBSTITUTE($D94," ",""))),'Cleaned Google Form'!$A$1:$M$5000,3,FALSE)="RCH",VLOOKUP(TRIM(UPPER(SUBSTITUTE($D94," ",""))),'Cleaned Google Form'!$A$1:$M$5000,3,FALSE)="BCCA")),0,IF(AND(Z$21=1,NOT(VLOOKUP(TRIM(UPPER(SUBSTITUTE($D94," ",""))),'Cleaned Google Form'!$A$1:$M$5000,6,FALSE)="NO")),0,IF(OR(VLOOKUP(TRIM(UPPER(SUBSTITUTE($D94," ",""))),'Cleaned Google Form'!$A$1:$M$5000,8,FALSE)='Main Template'!Z$12,VLOOKUP(TRIM(UPPER(SUBSTITUTE($D94," ",""))),'Cleaned Google Form'!$A$1:$M$5000,8,FALSE)='Main Template'!Z$13,VLOOKUP(TRIM(UPPER(SUBSTITUTE($D94," ",""))),'Cleaned Google Form'!$A$1:$M$5000,8,FALSE)='Main Template'!Z$14,VLOOKUP(TRIM(UPPER(SUBSTITUTE($D94," ",""))),'Cleaned Google Form'!$A$1:$M$5000,8,FALSE)='Main Template'!Z$15),0,IF(AND('Main Template'!Z$21&gt;=$C$9,'Main Template'!Z$19,VLOOKUP(TRIM(UPPER(SUBSTITUTE($D94," ",""))),'Cleaned Google Form'!$A$1:$M$5000,7,FALSE)="YES"),0,IF(IFERROR(FIND('Main Template'!Z$17,VLOOKUP(TRIM(UPPER(SUBSTITUTE('Main Template'!$D94," ",""))),'Cleaned Google Form'!$A$1:$M$5000,9,FALSE),1),FALSE),0,1))))),1)</f>
        <v>1</v>
      </c>
      <c r="AA94" s="12">
        <f>IFERROR(IF(AND(WEEKDAY('Main Template'!AA$18)=1,OR(VLOOKUP(TRIM(UPPER(SUBSTITUTE($D94," ",""))),'Cleaned Google Form'!$A$1:$M$5000,3,FALSE)="SMH",VLOOKUP(TRIM(UPPER(SUBSTITUTE($D94," ",""))),'Cleaned Google Form'!$A$1:$M$5000,3,FALSE)="RCH",VLOOKUP(TRIM(UPPER(SUBSTITUTE($D94," ",""))),'Cleaned Google Form'!$A$1:$M$5000,3,FALSE)="BCCA")),0,IF(AND(AA$21=1,NOT(VLOOKUP(TRIM(UPPER(SUBSTITUTE($D94," ",""))),'Cleaned Google Form'!$A$1:$M$5000,6,FALSE)="NO")),0,IF(OR(VLOOKUP(TRIM(UPPER(SUBSTITUTE($D94," ",""))),'Cleaned Google Form'!$A$1:$M$5000,8,FALSE)='Main Template'!AA$12,VLOOKUP(TRIM(UPPER(SUBSTITUTE($D94," ",""))),'Cleaned Google Form'!$A$1:$M$5000,8,FALSE)='Main Template'!AA$13,VLOOKUP(TRIM(UPPER(SUBSTITUTE($D94," ",""))),'Cleaned Google Form'!$A$1:$M$5000,8,FALSE)='Main Template'!AA$14,VLOOKUP(TRIM(UPPER(SUBSTITUTE($D94," ",""))),'Cleaned Google Form'!$A$1:$M$5000,8,FALSE)='Main Template'!AA$15),0,IF(AND('Main Template'!AA$21&gt;=$C$9,'Main Template'!AA$19,VLOOKUP(TRIM(UPPER(SUBSTITUTE($D94," ",""))),'Cleaned Google Form'!$A$1:$M$5000,7,FALSE)="YES"),0,IF(IFERROR(FIND('Main Template'!AA$17,VLOOKUP(TRIM(UPPER(SUBSTITUTE('Main Template'!$D94," ",""))),'Cleaned Google Form'!$A$1:$M$5000,9,FALSE),1),FALSE),0,1))))),1)</f>
        <v>1</v>
      </c>
      <c r="AB94" s="12">
        <f>IFERROR(IF(AND(WEEKDAY('Main Template'!AB$18)=1,OR(VLOOKUP(TRIM(UPPER(SUBSTITUTE($D94," ",""))),'Cleaned Google Form'!$A$1:$M$5000,3,FALSE)="SMH",VLOOKUP(TRIM(UPPER(SUBSTITUTE($D94," ",""))),'Cleaned Google Form'!$A$1:$M$5000,3,FALSE)="RCH",VLOOKUP(TRIM(UPPER(SUBSTITUTE($D94," ",""))),'Cleaned Google Form'!$A$1:$M$5000,3,FALSE)="BCCA")),0,IF(AND(AB$21=1,NOT(VLOOKUP(TRIM(UPPER(SUBSTITUTE($D94," ",""))),'Cleaned Google Form'!$A$1:$M$5000,6,FALSE)="NO")),0,IF(OR(VLOOKUP(TRIM(UPPER(SUBSTITUTE($D94," ",""))),'Cleaned Google Form'!$A$1:$M$5000,8,FALSE)='Main Template'!AB$12,VLOOKUP(TRIM(UPPER(SUBSTITUTE($D94," ",""))),'Cleaned Google Form'!$A$1:$M$5000,8,FALSE)='Main Template'!AB$13,VLOOKUP(TRIM(UPPER(SUBSTITUTE($D94," ",""))),'Cleaned Google Form'!$A$1:$M$5000,8,FALSE)='Main Template'!AB$14,VLOOKUP(TRIM(UPPER(SUBSTITUTE($D94," ",""))),'Cleaned Google Form'!$A$1:$M$5000,8,FALSE)='Main Template'!AB$15),0,IF(AND('Main Template'!AB$21&gt;=$C$9,'Main Template'!AB$19,VLOOKUP(TRIM(UPPER(SUBSTITUTE($D94," ",""))),'Cleaned Google Form'!$A$1:$M$5000,7,FALSE)="YES"),0,IF(IFERROR(FIND('Main Template'!AB$17,VLOOKUP(TRIM(UPPER(SUBSTITUTE('Main Template'!$D94," ",""))),'Cleaned Google Form'!$A$1:$M$5000,9,FALSE),1),FALSE),0,1))))),1)</f>
        <v>1</v>
      </c>
      <c r="AC94" s="12">
        <f>IFERROR(IF(AND(WEEKDAY('Main Template'!AC$18)=1,OR(VLOOKUP(TRIM(UPPER(SUBSTITUTE($D94," ",""))),'Cleaned Google Form'!$A$1:$M$5000,3,FALSE)="SMH",VLOOKUP(TRIM(UPPER(SUBSTITUTE($D94," ",""))),'Cleaned Google Form'!$A$1:$M$5000,3,FALSE)="RCH",VLOOKUP(TRIM(UPPER(SUBSTITUTE($D94," ",""))),'Cleaned Google Form'!$A$1:$M$5000,3,FALSE)="BCCA")),0,IF(AND(AC$21=1,NOT(VLOOKUP(TRIM(UPPER(SUBSTITUTE($D94," ",""))),'Cleaned Google Form'!$A$1:$M$5000,6,FALSE)="NO")),0,IF(OR(VLOOKUP(TRIM(UPPER(SUBSTITUTE($D94," ",""))),'Cleaned Google Form'!$A$1:$M$5000,8,FALSE)='Main Template'!AC$12,VLOOKUP(TRIM(UPPER(SUBSTITUTE($D94," ",""))),'Cleaned Google Form'!$A$1:$M$5000,8,FALSE)='Main Template'!AC$13,VLOOKUP(TRIM(UPPER(SUBSTITUTE($D94," ",""))),'Cleaned Google Form'!$A$1:$M$5000,8,FALSE)='Main Template'!AC$14,VLOOKUP(TRIM(UPPER(SUBSTITUTE($D94," ",""))),'Cleaned Google Form'!$A$1:$M$5000,8,FALSE)='Main Template'!AC$15),0,IF(AND('Main Template'!AC$21&gt;=$C$9,'Main Template'!AC$19,VLOOKUP(TRIM(UPPER(SUBSTITUTE($D94," ",""))),'Cleaned Google Form'!$A$1:$M$5000,7,FALSE)="YES"),0,IF(IFERROR(FIND('Main Template'!AC$17,VLOOKUP(TRIM(UPPER(SUBSTITUTE('Main Template'!$D94," ",""))),'Cleaned Google Form'!$A$1:$M$5000,9,FALSE),1),FALSE),0,1))))),1)</f>
        <v>1</v>
      </c>
      <c r="AD94" s="12">
        <f>IFERROR(IF(AND(WEEKDAY('Main Template'!AD$18)=1,OR(VLOOKUP(TRIM(UPPER(SUBSTITUTE($D94," ",""))),'Cleaned Google Form'!$A$1:$M$5000,3,FALSE)="SMH",VLOOKUP(TRIM(UPPER(SUBSTITUTE($D94," ",""))),'Cleaned Google Form'!$A$1:$M$5000,3,FALSE)="RCH",VLOOKUP(TRIM(UPPER(SUBSTITUTE($D94," ",""))),'Cleaned Google Form'!$A$1:$M$5000,3,FALSE)="BCCA")),0,IF(AND(AD$21=1,NOT(VLOOKUP(TRIM(UPPER(SUBSTITUTE($D94," ",""))),'Cleaned Google Form'!$A$1:$M$5000,6,FALSE)="NO")),0,IF(OR(VLOOKUP(TRIM(UPPER(SUBSTITUTE($D94," ",""))),'Cleaned Google Form'!$A$1:$M$5000,8,FALSE)='Main Template'!AD$12,VLOOKUP(TRIM(UPPER(SUBSTITUTE($D94," ",""))),'Cleaned Google Form'!$A$1:$M$5000,8,FALSE)='Main Template'!AD$13,VLOOKUP(TRIM(UPPER(SUBSTITUTE($D94," ",""))),'Cleaned Google Form'!$A$1:$M$5000,8,FALSE)='Main Template'!AD$14,VLOOKUP(TRIM(UPPER(SUBSTITUTE($D94," ",""))),'Cleaned Google Form'!$A$1:$M$5000,8,FALSE)='Main Template'!AD$15),0,IF(AND('Main Template'!AD$21&gt;=$C$9,'Main Template'!AD$19,VLOOKUP(TRIM(UPPER(SUBSTITUTE($D94," ",""))),'Cleaned Google Form'!$A$1:$M$5000,7,FALSE)="YES"),0,IF(IFERROR(FIND('Main Template'!AD$17,VLOOKUP(TRIM(UPPER(SUBSTITUTE('Main Template'!$D94," ",""))),'Cleaned Google Form'!$A$1:$M$5000,9,FALSE),1),FALSE),0,1))))),1)</f>
        <v>0</v>
      </c>
      <c r="AE94" s="12">
        <f>IFERROR(IF(AND(WEEKDAY('Main Template'!AE$18)=1,OR(VLOOKUP(TRIM(UPPER(SUBSTITUTE($D94," ",""))),'Cleaned Google Form'!$A$1:$M$5000,3,FALSE)="SMH",VLOOKUP(TRIM(UPPER(SUBSTITUTE($D94," ",""))),'Cleaned Google Form'!$A$1:$M$5000,3,FALSE)="RCH",VLOOKUP(TRIM(UPPER(SUBSTITUTE($D94," ",""))),'Cleaned Google Form'!$A$1:$M$5000,3,FALSE)="BCCA")),0,IF(AND(AE$21=1,NOT(VLOOKUP(TRIM(UPPER(SUBSTITUTE($D94," ",""))),'Cleaned Google Form'!$A$1:$M$5000,6,FALSE)="NO")),0,IF(OR(VLOOKUP(TRIM(UPPER(SUBSTITUTE($D94," ",""))),'Cleaned Google Form'!$A$1:$M$5000,8,FALSE)='Main Template'!AE$12,VLOOKUP(TRIM(UPPER(SUBSTITUTE($D94," ",""))),'Cleaned Google Form'!$A$1:$M$5000,8,FALSE)='Main Template'!AE$13,VLOOKUP(TRIM(UPPER(SUBSTITUTE($D94," ",""))),'Cleaned Google Form'!$A$1:$M$5000,8,FALSE)='Main Template'!AE$14,VLOOKUP(TRIM(UPPER(SUBSTITUTE($D94," ",""))),'Cleaned Google Form'!$A$1:$M$5000,8,FALSE)='Main Template'!AE$15),0,IF(AND('Main Template'!AE$21&gt;=$C$9,'Main Template'!AE$19,VLOOKUP(TRIM(UPPER(SUBSTITUTE($D94," ",""))),'Cleaned Google Form'!$A$1:$M$5000,7,FALSE)="YES"),0,IF(IFERROR(FIND('Main Template'!AE$17,VLOOKUP(TRIM(UPPER(SUBSTITUTE('Main Template'!$D94," ",""))),'Cleaned Google Form'!$A$1:$M$5000,9,FALSE),1),FALSE),0,1))))),1)</f>
        <v>1</v>
      </c>
      <c r="AF94" s="12">
        <f>IFERROR(IF(AND(WEEKDAY('Main Template'!AF$18)=1,OR(VLOOKUP(TRIM(UPPER(SUBSTITUTE($D94," ",""))),'Cleaned Google Form'!$A$1:$M$5000,3,FALSE)="SMH",VLOOKUP(TRIM(UPPER(SUBSTITUTE($D94," ",""))),'Cleaned Google Form'!$A$1:$M$5000,3,FALSE)="RCH",VLOOKUP(TRIM(UPPER(SUBSTITUTE($D94," ",""))),'Cleaned Google Form'!$A$1:$M$5000,3,FALSE)="BCCA")),0,IF(AND(AF$21=1,NOT(VLOOKUP(TRIM(UPPER(SUBSTITUTE($D94," ",""))),'Cleaned Google Form'!$A$1:$M$5000,6,FALSE)="NO")),0,IF(OR(VLOOKUP(TRIM(UPPER(SUBSTITUTE($D94," ",""))),'Cleaned Google Form'!$A$1:$M$5000,8,FALSE)='Main Template'!AF$12,VLOOKUP(TRIM(UPPER(SUBSTITUTE($D94," ",""))),'Cleaned Google Form'!$A$1:$M$5000,8,FALSE)='Main Template'!AF$13,VLOOKUP(TRIM(UPPER(SUBSTITUTE($D94," ",""))),'Cleaned Google Form'!$A$1:$M$5000,8,FALSE)='Main Template'!AF$14,VLOOKUP(TRIM(UPPER(SUBSTITUTE($D94," ",""))),'Cleaned Google Form'!$A$1:$M$5000,8,FALSE)='Main Template'!AF$15),0,IF(AND('Main Template'!AF$21&gt;=$C$9,'Main Template'!AF$19,VLOOKUP(TRIM(UPPER(SUBSTITUTE($D94," ",""))),'Cleaned Google Form'!$A$1:$M$5000,7,FALSE)="YES"),0,IF(IFERROR(FIND('Main Template'!AF$17,VLOOKUP(TRIM(UPPER(SUBSTITUTE('Main Template'!$D94," ",""))),'Cleaned Google Form'!$A$1:$M$5000,9,FALSE),1),FALSE),0,1))))),1)</f>
        <v>1</v>
      </c>
      <c r="AG94" s="12">
        <f>IFERROR(IF(AND(WEEKDAY('Main Template'!AG$18)=1,OR(VLOOKUP(TRIM(UPPER(SUBSTITUTE($D94," ",""))),'Cleaned Google Form'!$A$1:$M$5000,3,FALSE)="SMH",VLOOKUP(TRIM(UPPER(SUBSTITUTE($D94," ",""))),'Cleaned Google Form'!$A$1:$M$5000,3,FALSE)="RCH",VLOOKUP(TRIM(UPPER(SUBSTITUTE($D94," ",""))),'Cleaned Google Form'!$A$1:$M$5000,3,FALSE)="BCCA")),0,IF(AND(AG$21=1,NOT(VLOOKUP(TRIM(UPPER(SUBSTITUTE($D94," ",""))),'Cleaned Google Form'!$A$1:$M$5000,6,FALSE)="NO")),0,IF(OR(VLOOKUP(TRIM(UPPER(SUBSTITUTE($D94," ",""))),'Cleaned Google Form'!$A$1:$M$5000,8,FALSE)='Main Template'!AG$12,VLOOKUP(TRIM(UPPER(SUBSTITUTE($D94," ",""))),'Cleaned Google Form'!$A$1:$M$5000,8,FALSE)='Main Template'!AG$13,VLOOKUP(TRIM(UPPER(SUBSTITUTE($D94," ",""))),'Cleaned Google Form'!$A$1:$M$5000,8,FALSE)='Main Template'!AG$14,VLOOKUP(TRIM(UPPER(SUBSTITUTE($D94," ",""))),'Cleaned Google Form'!$A$1:$M$5000,8,FALSE)='Main Template'!AG$15),0,IF(AND('Main Template'!AG$21&gt;=$C$9,'Main Template'!AG$19,VLOOKUP(TRIM(UPPER(SUBSTITUTE($D94," ",""))),'Cleaned Google Form'!$A$1:$M$5000,7,FALSE)="YES"),0,IF(IFERROR(FIND('Main Template'!AG$17,VLOOKUP(TRIM(UPPER(SUBSTITUTE('Main Template'!$D94," ",""))),'Cleaned Google Form'!$A$1:$M$5000,9,FALSE),1),FALSE),0,1))))),1)</f>
        <v>1</v>
      </c>
      <c r="AH94" s="12">
        <f>IFERROR(IF(AND(WEEKDAY('Main Template'!AH$18)=1,OR(VLOOKUP(TRIM(UPPER(SUBSTITUTE($D94," ",""))),'Cleaned Google Form'!$A$1:$M$5000,3,FALSE)="SMH",VLOOKUP(TRIM(UPPER(SUBSTITUTE($D94," ",""))),'Cleaned Google Form'!$A$1:$M$5000,3,FALSE)="RCH",VLOOKUP(TRIM(UPPER(SUBSTITUTE($D94," ",""))),'Cleaned Google Form'!$A$1:$M$5000,3,FALSE)="BCCA")),0,IF(AND(AH$21=1,NOT(VLOOKUP(TRIM(UPPER(SUBSTITUTE($D94," ",""))),'Cleaned Google Form'!$A$1:$M$5000,6,FALSE)="NO")),0,IF(OR(VLOOKUP(TRIM(UPPER(SUBSTITUTE($D94," ",""))),'Cleaned Google Form'!$A$1:$M$5000,8,FALSE)='Main Template'!AH$12,VLOOKUP(TRIM(UPPER(SUBSTITUTE($D94," ",""))),'Cleaned Google Form'!$A$1:$M$5000,8,FALSE)='Main Template'!AH$13,VLOOKUP(TRIM(UPPER(SUBSTITUTE($D94," ",""))),'Cleaned Google Form'!$A$1:$M$5000,8,FALSE)='Main Template'!AH$14,VLOOKUP(TRIM(UPPER(SUBSTITUTE($D94," ",""))),'Cleaned Google Form'!$A$1:$M$5000,8,FALSE)='Main Template'!AH$15),0,IF(AND('Main Template'!AH$21&gt;=$C$9,'Main Template'!AH$19,VLOOKUP(TRIM(UPPER(SUBSTITUTE($D94," ",""))),'Cleaned Google Form'!$A$1:$M$5000,7,FALSE)="YES"),0,IF(IFERROR(FIND('Main Template'!AH$17,VLOOKUP(TRIM(UPPER(SUBSTITUTE('Main Template'!$D94," ",""))),'Cleaned Google Form'!$A$1:$M$5000,9,FALSE),1),FALSE),0,1))))),1)</f>
        <v>1</v>
      </c>
      <c r="AI94" s="12">
        <f>IFERROR(IF(AND(WEEKDAY('Main Template'!AI$18)=1,OR(VLOOKUP(TRIM(UPPER(SUBSTITUTE($D94," ",""))),'Cleaned Google Form'!$A$1:$M$5000,3,FALSE)="SMH",VLOOKUP(TRIM(UPPER(SUBSTITUTE($D94," ",""))),'Cleaned Google Form'!$A$1:$M$5000,3,FALSE)="RCH",VLOOKUP(TRIM(UPPER(SUBSTITUTE($D94," ",""))),'Cleaned Google Form'!$A$1:$M$5000,3,FALSE)="BCCA")),0,IF(AND(AI$21=1,NOT(VLOOKUP(TRIM(UPPER(SUBSTITUTE($D94," ",""))),'Cleaned Google Form'!$A$1:$M$5000,6,FALSE)="NO")),0,IF(OR(VLOOKUP(TRIM(UPPER(SUBSTITUTE($D94," ",""))),'Cleaned Google Form'!$A$1:$M$5000,8,FALSE)='Main Template'!AI$12,VLOOKUP(TRIM(UPPER(SUBSTITUTE($D94," ",""))),'Cleaned Google Form'!$A$1:$M$5000,8,FALSE)='Main Template'!AI$13,VLOOKUP(TRIM(UPPER(SUBSTITUTE($D94," ",""))),'Cleaned Google Form'!$A$1:$M$5000,8,FALSE)='Main Template'!AI$14,VLOOKUP(TRIM(UPPER(SUBSTITUTE($D94," ",""))),'Cleaned Google Form'!$A$1:$M$5000,8,FALSE)='Main Template'!AI$15),0,IF(AND('Main Template'!AI$21&gt;=$C$9,'Main Template'!AI$19,VLOOKUP(TRIM(UPPER(SUBSTITUTE($D94," ",""))),'Cleaned Google Form'!$A$1:$M$5000,7,FALSE)="YES"),0,IF(IFERROR(FIND('Main Template'!AI$17,VLOOKUP(TRIM(UPPER(SUBSTITUTE('Main Template'!$D94," ",""))),'Cleaned Google Form'!$A$1:$M$5000,9,FALSE),1),FALSE),0,1))))),1)</f>
        <v>1</v>
      </c>
      <c r="AJ94" s="12">
        <f>IFERROR(IF(AND(WEEKDAY('Main Template'!AJ$18)=1,OR(VLOOKUP(TRIM(UPPER(SUBSTITUTE($D94," ",""))),'Cleaned Google Form'!$A$1:$M$5000,3,FALSE)="SMH",VLOOKUP(TRIM(UPPER(SUBSTITUTE($D94," ",""))),'Cleaned Google Form'!$A$1:$M$5000,3,FALSE)="RCH",VLOOKUP(TRIM(UPPER(SUBSTITUTE($D94," ",""))),'Cleaned Google Form'!$A$1:$M$5000,3,FALSE)="BCCA")),0,IF(AND(AJ$21=1,NOT(VLOOKUP(TRIM(UPPER(SUBSTITUTE($D94," ",""))),'Cleaned Google Form'!$A$1:$M$5000,6,FALSE)="NO")),0,IF(OR(VLOOKUP(TRIM(UPPER(SUBSTITUTE($D94," ",""))),'Cleaned Google Form'!$A$1:$M$5000,8,FALSE)='Main Template'!AJ$12,VLOOKUP(TRIM(UPPER(SUBSTITUTE($D94," ",""))),'Cleaned Google Form'!$A$1:$M$5000,8,FALSE)='Main Template'!AJ$13,VLOOKUP(TRIM(UPPER(SUBSTITUTE($D94," ",""))),'Cleaned Google Form'!$A$1:$M$5000,8,FALSE)='Main Template'!AJ$14,VLOOKUP(TRIM(UPPER(SUBSTITUTE($D94," ",""))),'Cleaned Google Form'!$A$1:$M$5000,8,FALSE)='Main Template'!AJ$15),0,IF(AND('Main Template'!AJ$21&gt;=$C$9,'Main Template'!AJ$19,VLOOKUP(TRIM(UPPER(SUBSTITUTE($D94," ",""))),'Cleaned Google Form'!$A$1:$M$5000,7,FALSE)="YES"),0,IF(IFERROR(FIND('Main Template'!AJ$17,VLOOKUP(TRIM(UPPER(SUBSTITUTE('Main Template'!$D94," ",""))),'Cleaned Google Form'!$A$1:$M$5000,9,FALSE),1),FALSE),0,1))))),1)</f>
        <v>1</v>
      </c>
      <c r="AK94" s="12">
        <f>IFERROR(IF(AND(WEEKDAY('Main Template'!AK$18)=1,OR(VLOOKUP(TRIM(UPPER(SUBSTITUTE($D94," ",""))),'Cleaned Google Form'!$A$1:$M$5000,3,FALSE)="SMH",VLOOKUP(TRIM(UPPER(SUBSTITUTE($D94," ",""))),'Cleaned Google Form'!$A$1:$M$5000,3,FALSE)="RCH",VLOOKUP(TRIM(UPPER(SUBSTITUTE($D94," ",""))),'Cleaned Google Form'!$A$1:$M$5000,3,FALSE)="BCCA")),0,IF(AND(AK$21=1,NOT(VLOOKUP(TRIM(UPPER(SUBSTITUTE($D94," ",""))),'Cleaned Google Form'!$A$1:$M$5000,6,FALSE)="NO")),0,IF(OR(VLOOKUP(TRIM(UPPER(SUBSTITUTE($D94," ",""))),'Cleaned Google Form'!$A$1:$M$5000,8,FALSE)='Main Template'!AK$12,VLOOKUP(TRIM(UPPER(SUBSTITUTE($D94," ",""))),'Cleaned Google Form'!$A$1:$M$5000,8,FALSE)='Main Template'!AK$13,VLOOKUP(TRIM(UPPER(SUBSTITUTE($D94," ",""))),'Cleaned Google Form'!$A$1:$M$5000,8,FALSE)='Main Template'!AK$14,VLOOKUP(TRIM(UPPER(SUBSTITUTE($D94," ",""))),'Cleaned Google Form'!$A$1:$M$5000,8,FALSE)='Main Template'!AK$15),0,IF(AND('Main Template'!AK$21&gt;=$C$9,'Main Template'!AK$19,VLOOKUP(TRIM(UPPER(SUBSTITUTE($D94," ",""))),'Cleaned Google Form'!$A$1:$M$5000,7,FALSE)="YES"),0,IF(IFERROR(FIND('Main Template'!AK$17,VLOOKUP(TRIM(UPPER(SUBSTITUTE('Main Template'!$D94," ",""))),'Cleaned Google Form'!$A$1:$M$5000,9,FALSE),1),FALSE),0,1))))),1)</f>
        <v>0</v>
      </c>
      <c r="AL94" s="12">
        <f>IFERROR(IF(AND(WEEKDAY('Main Template'!AL$18)=1,OR(VLOOKUP(TRIM(UPPER(SUBSTITUTE($D94," ",""))),'Cleaned Google Form'!$A$1:$M$5000,3,FALSE)="SMH",VLOOKUP(TRIM(UPPER(SUBSTITUTE($D94," ",""))),'Cleaned Google Form'!$A$1:$M$5000,3,FALSE)="RCH",VLOOKUP(TRIM(UPPER(SUBSTITUTE($D94," ",""))),'Cleaned Google Form'!$A$1:$M$5000,3,FALSE)="BCCA")),0,IF(AND(AL$21=1,NOT(VLOOKUP(TRIM(UPPER(SUBSTITUTE($D94," ",""))),'Cleaned Google Form'!$A$1:$M$5000,6,FALSE)="NO")),0,IF(OR(VLOOKUP(TRIM(UPPER(SUBSTITUTE($D94," ",""))),'Cleaned Google Form'!$A$1:$M$5000,8,FALSE)='Main Template'!AL$12,VLOOKUP(TRIM(UPPER(SUBSTITUTE($D94," ",""))),'Cleaned Google Form'!$A$1:$M$5000,8,FALSE)='Main Template'!AL$13,VLOOKUP(TRIM(UPPER(SUBSTITUTE($D94," ",""))),'Cleaned Google Form'!$A$1:$M$5000,8,FALSE)='Main Template'!AL$14,VLOOKUP(TRIM(UPPER(SUBSTITUTE($D94," ",""))),'Cleaned Google Form'!$A$1:$M$5000,8,FALSE)='Main Template'!AL$15),0,IF(AND('Main Template'!AL$21&gt;=$C$9,'Main Template'!AL$19,VLOOKUP(TRIM(UPPER(SUBSTITUTE($D94," ",""))),'Cleaned Google Form'!$A$1:$M$5000,7,FALSE)="YES"),0,IF(IFERROR(FIND('Main Template'!AL$17,VLOOKUP(TRIM(UPPER(SUBSTITUTE('Main Template'!$D94," ",""))),'Cleaned Google Form'!$A$1:$M$5000,9,FALSE),1),FALSE),0,1))))),1)</f>
        <v>1</v>
      </c>
      <c r="AM94" s="12">
        <f>IFERROR(IF(AND(WEEKDAY('Main Template'!AM$18)=1,OR(VLOOKUP(TRIM(UPPER(SUBSTITUTE($D94," ",""))),'Cleaned Google Form'!$A$1:$M$5000,3,FALSE)="SMH",VLOOKUP(TRIM(UPPER(SUBSTITUTE($D94," ",""))),'Cleaned Google Form'!$A$1:$M$5000,3,FALSE)="RCH",VLOOKUP(TRIM(UPPER(SUBSTITUTE($D94," ",""))),'Cleaned Google Form'!$A$1:$M$5000,3,FALSE)="BCCA")),0,IF(AND(AM$21=1,NOT(VLOOKUP(TRIM(UPPER(SUBSTITUTE($D94," ",""))),'Cleaned Google Form'!$A$1:$M$5000,6,FALSE)="NO")),0,IF(OR(VLOOKUP(TRIM(UPPER(SUBSTITUTE($D94," ",""))),'Cleaned Google Form'!$A$1:$M$5000,8,FALSE)='Main Template'!AM$12,VLOOKUP(TRIM(UPPER(SUBSTITUTE($D94," ",""))),'Cleaned Google Form'!$A$1:$M$5000,8,FALSE)='Main Template'!AM$13,VLOOKUP(TRIM(UPPER(SUBSTITUTE($D94," ",""))),'Cleaned Google Form'!$A$1:$M$5000,8,FALSE)='Main Template'!AM$14,VLOOKUP(TRIM(UPPER(SUBSTITUTE($D94," ",""))),'Cleaned Google Form'!$A$1:$M$5000,8,FALSE)='Main Template'!AM$15),0,IF(AND('Main Template'!AM$21&gt;=$C$9,'Main Template'!AM$19,VLOOKUP(TRIM(UPPER(SUBSTITUTE($D94," ",""))),'Cleaned Google Form'!$A$1:$M$5000,7,FALSE)="YES"),0,IF(IFERROR(FIND('Main Template'!AM$17,VLOOKUP(TRIM(UPPER(SUBSTITUTE('Main Template'!$D94," ",""))),'Cleaned Google Form'!$A$1:$M$5000,9,FALSE),1),FALSE),0,1))))),1)</f>
        <v>1</v>
      </c>
      <c r="AN94" s="12">
        <f>IFERROR(IF(AND(WEEKDAY('Main Template'!AN$18)=1,OR(VLOOKUP(TRIM(UPPER(SUBSTITUTE($D94," ",""))),'Cleaned Google Form'!$A$1:$M$5000,3,FALSE)="SMH",VLOOKUP(TRIM(UPPER(SUBSTITUTE($D94," ",""))),'Cleaned Google Form'!$A$1:$M$5000,3,FALSE)="RCH",VLOOKUP(TRIM(UPPER(SUBSTITUTE($D94," ",""))),'Cleaned Google Form'!$A$1:$M$5000,3,FALSE)="BCCA")),0,IF(AND(AN$21=1,NOT(VLOOKUP(TRIM(UPPER(SUBSTITUTE($D94," ",""))),'Cleaned Google Form'!$A$1:$M$5000,6,FALSE)="NO")),0,IF(OR(VLOOKUP(TRIM(UPPER(SUBSTITUTE($D94," ",""))),'Cleaned Google Form'!$A$1:$M$5000,8,FALSE)='Main Template'!AN$12,VLOOKUP(TRIM(UPPER(SUBSTITUTE($D94," ",""))),'Cleaned Google Form'!$A$1:$M$5000,8,FALSE)='Main Template'!AN$13,VLOOKUP(TRIM(UPPER(SUBSTITUTE($D94," ",""))),'Cleaned Google Form'!$A$1:$M$5000,8,FALSE)='Main Template'!AN$14,VLOOKUP(TRIM(UPPER(SUBSTITUTE($D94," ",""))),'Cleaned Google Form'!$A$1:$M$5000,8,FALSE)='Main Template'!AN$15),0,IF(AND('Main Template'!AN$21&gt;=$C$9,'Main Template'!AN$19,VLOOKUP(TRIM(UPPER(SUBSTITUTE($D94," ",""))),'Cleaned Google Form'!$A$1:$M$5000,7,FALSE)="YES"),0,IF(IFERROR(FIND('Main Template'!AN$17,VLOOKUP(TRIM(UPPER(SUBSTITUTE('Main Template'!$D94," ",""))),'Cleaned Google Form'!$A$1:$M$5000,9,FALSE),1),FALSE),0,1))))),1)</f>
        <v>1</v>
      </c>
    </row>
    <row r="95" spans="2:40">
      <c r="B95" t="str">
        <f>IFERROR(IF(ISNUMBER(MATCH(UPPER(SUBSTITUTE(D95," ","")),'Cleaned Google Form'!$A:$A,0)),"","Oops"),"Not Present")</f>
        <v/>
      </c>
      <c r="C95" s="4">
        <f>I95</f>
        <v>74</v>
      </c>
      <c r="D95" s="4" t="s">
        <v>302</v>
      </c>
      <c r="E95" s="4">
        <f>IFERROR(IF(VLOOKUP(TRIM(UPPER(SUBSTITUTE(D95," ",""))),'Cleaned Google Form'!$A$1:$L$5000,5,FALSE)="YES",1,0),0)</f>
        <v>0</v>
      </c>
      <c r="F95" s="4">
        <f>IFERROR(IF(RIGHT(VLOOKUP(TRIM(UPPER(SUBSTITUTE(D95," ",""))),'Cleaned Google Form'!$A$1:$L$5000,2,FALSE),1)="1",1,0),0)</f>
        <v>0</v>
      </c>
      <c r="G95" s="4">
        <f>IFERROR(IF(VLOOKUP(TRIM(UPPER(SUBSTITUTE(D95," ",""))),'Cleaned Google Form'!$A$1:$L$5000,3,FALSE)="VGH",1,0),0)</f>
        <v>0</v>
      </c>
      <c r="H95" s="4">
        <f>IFERROR(IF(G95+IFERROR(IF(VLOOKUP(TRIM(UPPER(SUBSTITUTE(D95," ",""))),'Cleaned Google Form'!$A$1:$L$5000,3,FALSE)="SPH",1,0),0)=0,1,0),0)</f>
        <v>1</v>
      </c>
      <c r="I95" s="4">
        <f>IF(I94="Resident Index",1,I94+1)</f>
        <v>74</v>
      </c>
      <c r="J95" s="12">
        <f>IFERROR(IF(AND(WEEKDAY('Main Template'!J$18)=1,OR(VLOOKUP(TRIM(UPPER(SUBSTITUTE($D95," ",""))),'Cleaned Google Form'!$A$1:$M$5000,3,FALSE)="SMH",VLOOKUP(TRIM(UPPER(SUBSTITUTE($D95," ",""))),'Cleaned Google Form'!$A$1:$M$5000,3,FALSE)="RCH",VLOOKUP(TRIM(UPPER(SUBSTITUTE($D95," ",""))),'Cleaned Google Form'!$A$1:$M$5000,3,FALSE)="BCCA")),0,IF(AND(J$21=1,NOT(VLOOKUP(TRIM(UPPER(SUBSTITUTE($D95," ",""))),'Cleaned Google Form'!$A$1:$M$5000,6,FALSE)="NO")),0,IF(OR(VLOOKUP(TRIM(UPPER(SUBSTITUTE($D95," ",""))),'Cleaned Google Form'!$A$1:$M$5000,8,FALSE)='Main Template'!J$12,VLOOKUP(TRIM(UPPER(SUBSTITUTE($D95," ",""))),'Cleaned Google Form'!$A$1:$M$5000,8,FALSE)='Main Template'!J$13,VLOOKUP(TRIM(UPPER(SUBSTITUTE($D95," ",""))),'Cleaned Google Form'!$A$1:$M$5000,8,FALSE)='Main Template'!J$14,VLOOKUP(TRIM(UPPER(SUBSTITUTE($D95," ",""))),'Cleaned Google Form'!$A$1:$M$5000,8,FALSE)='Main Template'!J$15),0,IF(AND('Main Template'!J$21&gt;=$C$9,'Main Template'!J$19,VLOOKUP(TRIM(UPPER(SUBSTITUTE($D95," ",""))),'Cleaned Google Form'!$A$1:$M$5000,7,FALSE)="YES"),0,IF(IFERROR(FIND('Main Template'!J$17,VLOOKUP(TRIM(UPPER(SUBSTITUTE('Main Template'!$D95," ",""))),'Cleaned Google Form'!$A$1:$M$5000,9,FALSE),1),FALSE),0,1))))),1)</f>
        <v>0</v>
      </c>
      <c r="K95" s="12">
        <f>IFERROR(IF(AND(WEEKDAY('Main Template'!K$18)=1,OR(VLOOKUP(TRIM(UPPER(SUBSTITUTE($D95," ",""))),'Cleaned Google Form'!$A$1:$M$5000,3,FALSE)="SMH",VLOOKUP(TRIM(UPPER(SUBSTITUTE($D95," ",""))),'Cleaned Google Form'!$A$1:$M$5000,3,FALSE)="RCH",VLOOKUP(TRIM(UPPER(SUBSTITUTE($D95," ",""))),'Cleaned Google Form'!$A$1:$M$5000,3,FALSE)="BCCA")),0,IF(AND(K$21=1,NOT(VLOOKUP(TRIM(UPPER(SUBSTITUTE($D95," ",""))),'Cleaned Google Form'!$A$1:$M$5000,6,FALSE)="NO")),0,IF(OR(VLOOKUP(TRIM(UPPER(SUBSTITUTE($D95," ",""))),'Cleaned Google Form'!$A$1:$M$5000,8,FALSE)='Main Template'!K$12,VLOOKUP(TRIM(UPPER(SUBSTITUTE($D95," ",""))),'Cleaned Google Form'!$A$1:$M$5000,8,FALSE)='Main Template'!K$13,VLOOKUP(TRIM(UPPER(SUBSTITUTE($D95," ",""))),'Cleaned Google Form'!$A$1:$M$5000,8,FALSE)='Main Template'!K$14,VLOOKUP(TRIM(UPPER(SUBSTITUTE($D95," ",""))),'Cleaned Google Form'!$A$1:$M$5000,8,FALSE)='Main Template'!K$15),0,IF(AND('Main Template'!K$21&gt;=$C$9,'Main Template'!K$19,VLOOKUP(TRIM(UPPER(SUBSTITUTE($D95," ",""))),'Cleaned Google Form'!$A$1:$M$5000,7,FALSE)="YES"),0,IF(IFERROR(FIND('Main Template'!K$17,VLOOKUP(TRIM(UPPER(SUBSTITUTE('Main Template'!$D95," ",""))),'Cleaned Google Form'!$A$1:$M$5000,9,FALSE),1),FALSE),0,1))))),1)</f>
        <v>1</v>
      </c>
      <c r="L95" s="12">
        <f>IFERROR(IF(AND(WEEKDAY('Main Template'!L$18)=1,OR(VLOOKUP(TRIM(UPPER(SUBSTITUTE($D95," ",""))),'Cleaned Google Form'!$A$1:$M$5000,3,FALSE)="SMH",VLOOKUP(TRIM(UPPER(SUBSTITUTE($D95," ",""))),'Cleaned Google Form'!$A$1:$M$5000,3,FALSE)="RCH",VLOOKUP(TRIM(UPPER(SUBSTITUTE($D95," ",""))),'Cleaned Google Form'!$A$1:$M$5000,3,FALSE)="BCCA")),0,IF(AND(L$21=1,NOT(VLOOKUP(TRIM(UPPER(SUBSTITUTE($D95," ",""))),'Cleaned Google Form'!$A$1:$M$5000,6,FALSE)="NO")),0,IF(OR(VLOOKUP(TRIM(UPPER(SUBSTITUTE($D95," ",""))),'Cleaned Google Form'!$A$1:$M$5000,8,FALSE)='Main Template'!L$12,VLOOKUP(TRIM(UPPER(SUBSTITUTE($D95," ",""))),'Cleaned Google Form'!$A$1:$M$5000,8,FALSE)='Main Template'!L$13,VLOOKUP(TRIM(UPPER(SUBSTITUTE($D95," ",""))),'Cleaned Google Form'!$A$1:$M$5000,8,FALSE)='Main Template'!L$14,VLOOKUP(TRIM(UPPER(SUBSTITUTE($D95," ",""))),'Cleaned Google Form'!$A$1:$M$5000,8,FALSE)='Main Template'!L$15),0,IF(AND('Main Template'!L$21&gt;=$C$9,'Main Template'!L$19,VLOOKUP(TRIM(UPPER(SUBSTITUTE($D95," ",""))),'Cleaned Google Form'!$A$1:$M$5000,7,FALSE)="YES"),0,IF(IFERROR(FIND('Main Template'!L$17,VLOOKUP(TRIM(UPPER(SUBSTITUTE('Main Template'!$D95," ",""))),'Cleaned Google Form'!$A$1:$M$5000,9,FALSE),1),FALSE),0,1))))),1)</f>
        <v>1</v>
      </c>
      <c r="M95" s="12">
        <f>IFERROR(IF(AND(WEEKDAY('Main Template'!M$18)=1,OR(VLOOKUP(TRIM(UPPER(SUBSTITUTE($D95," ",""))),'Cleaned Google Form'!$A$1:$M$5000,3,FALSE)="SMH",VLOOKUP(TRIM(UPPER(SUBSTITUTE($D95," ",""))),'Cleaned Google Form'!$A$1:$M$5000,3,FALSE)="RCH",VLOOKUP(TRIM(UPPER(SUBSTITUTE($D95," ",""))),'Cleaned Google Form'!$A$1:$M$5000,3,FALSE)="BCCA")),0,IF(AND(M$21=1,NOT(VLOOKUP(TRIM(UPPER(SUBSTITUTE($D95," ",""))),'Cleaned Google Form'!$A$1:$M$5000,6,FALSE)="NO")),0,IF(OR(VLOOKUP(TRIM(UPPER(SUBSTITUTE($D95," ",""))),'Cleaned Google Form'!$A$1:$M$5000,8,FALSE)='Main Template'!M$12,VLOOKUP(TRIM(UPPER(SUBSTITUTE($D95," ",""))),'Cleaned Google Form'!$A$1:$M$5000,8,FALSE)='Main Template'!M$13,VLOOKUP(TRIM(UPPER(SUBSTITUTE($D95," ",""))),'Cleaned Google Form'!$A$1:$M$5000,8,FALSE)='Main Template'!M$14,VLOOKUP(TRIM(UPPER(SUBSTITUTE($D95," ",""))),'Cleaned Google Form'!$A$1:$M$5000,8,FALSE)='Main Template'!M$15),0,IF(AND('Main Template'!M$21&gt;=$C$9,'Main Template'!M$19,VLOOKUP(TRIM(UPPER(SUBSTITUTE($D95," ",""))),'Cleaned Google Form'!$A$1:$M$5000,7,FALSE)="YES"),0,IF(IFERROR(FIND('Main Template'!M$17,VLOOKUP(TRIM(UPPER(SUBSTITUTE('Main Template'!$D95," ",""))),'Cleaned Google Form'!$A$1:$M$5000,9,FALSE),1),FALSE),0,1))))),1)</f>
        <v>1</v>
      </c>
      <c r="N95" s="12">
        <f>IFERROR(IF(AND(WEEKDAY('Main Template'!N$18)=1,OR(VLOOKUP(TRIM(UPPER(SUBSTITUTE($D95," ",""))),'Cleaned Google Form'!$A$1:$M$5000,3,FALSE)="SMH",VLOOKUP(TRIM(UPPER(SUBSTITUTE($D95," ",""))),'Cleaned Google Form'!$A$1:$M$5000,3,FALSE)="RCH",VLOOKUP(TRIM(UPPER(SUBSTITUTE($D95," ",""))),'Cleaned Google Form'!$A$1:$M$5000,3,FALSE)="BCCA")),0,IF(AND(N$21=1,NOT(VLOOKUP(TRIM(UPPER(SUBSTITUTE($D95," ",""))),'Cleaned Google Form'!$A$1:$M$5000,6,FALSE)="NO")),0,IF(OR(VLOOKUP(TRIM(UPPER(SUBSTITUTE($D95," ",""))),'Cleaned Google Form'!$A$1:$M$5000,8,FALSE)='Main Template'!N$12,VLOOKUP(TRIM(UPPER(SUBSTITUTE($D95," ",""))),'Cleaned Google Form'!$A$1:$M$5000,8,FALSE)='Main Template'!N$13,VLOOKUP(TRIM(UPPER(SUBSTITUTE($D95," ",""))),'Cleaned Google Form'!$A$1:$M$5000,8,FALSE)='Main Template'!N$14,VLOOKUP(TRIM(UPPER(SUBSTITUTE($D95," ",""))),'Cleaned Google Form'!$A$1:$M$5000,8,FALSE)='Main Template'!N$15),0,IF(AND('Main Template'!N$21&gt;=$C$9,'Main Template'!N$19,VLOOKUP(TRIM(UPPER(SUBSTITUTE($D95," ",""))),'Cleaned Google Form'!$A$1:$M$5000,7,FALSE)="YES"),0,IF(IFERROR(FIND('Main Template'!N$17,VLOOKUP(TRIM(UPPER(SUBSTITUTE('Main Template'!$D95," ",""))),'Cleaned Google Form'!$A$1:$M$5000,9,FALSE),1),FALSE),0,1))))),1)</f>
        <v>1</v>
      </c>
      <c r="O95" s="12">
        <f>IFERROR(IF(AND(WEEKDAY('Main Template'!O$18)=1,OR(VLOOKUP(TRIM(UPPER(SUBSTITUTE($D95," ",""))),'Cleaned Google Form'!$A$1:$M$5000,3,FALSE)="SMH",VLOOKUP(TRIM(UPPER(SUBSTITUTE($D95," ",""))),'Cleaned Google Form'!$A$1:$M$5000,3,FALSE)="RCH",VLOOKUP(TRIM(UPPER(SUBSTITUTE($D95," ",""))),'Cleaned Google Form'!$A$1:$M$5000,3,FALSE)="BCCA")),0,IF(AND(O$21=1,NOT(VLOOKUP(TRIM(UPPER(SUBSTITUTE($D95," ",""))),'Cleaned Google Form'!$A$1:$M$5000,6,FALSE)="NO")),0,IF(OR(VLOOKUP(TRIM(UPPER(SUBSTITUTE($D95," ",""))),'Cleaned Google Form'!$A$1:$M$5000,8,FALSE)='Main Template'!O$12,VLOOKUP(TRIM(UPPER(SUBSTITUTE($D95," ",""))),'Cleaned Google Form'!$A$1:$M$5000,8,FALSE)='Main Template'!O$13,VLOOKUP(TRIM(UPPER(SUBSTITUTE($D95," ",""))),'Cleaned Google Form'!$A$1:$M$5000,8,FALSE)='Main Template'!O$14,VLOOKUP(TRIM(UPPER(SUBSTITUTE($D95," ",""))),'Cleaned Google Form'!$A$1:$M$5000,8,FALSE)='Main Template'!O$15),0,IF(AND('Main Template'!O$21&gt;=$C$9,'Main Template'!O$19,VLOOKUP(TRIM(UPPER(SUBSTITUTE($D95," ",""))),'Cleaned Google Form'!$A$1:$M$5000,7,FALSE)="YES"),0,IF(IFERROR(FIND('Main Template'!O$17,VLOOKUP(TRIM(UPPER(SUBSTITUTE('Main Template'!$D95," ",""))),'Cleaned Google Form'!$A$1:$M$5000,9,FALSE),1),FALSE),0,1))))),1)</f>
        <v>1</v>
      </c>
      <c r="P95" s="12">
        <f>IFERROR(IF(AND(WEEKDAY('Main Template'!P$18)=1,OR(VLOOKUP(TRIM(UPPER(SUBSTITUTE($D95," ",""))),'Cleaned Google Form'!$A$1:$M$5000,3,FALSE)="SMH",VLOOKUP(TRIM(UPPER(SUBSTITUTE($D95," ",""))),'Cleaned Google Form'!$A$1:$M$5000,3,FALSE)="RCH",VLOOKUP(TRIM(UPPER(SUBSTITUTE($D95," ",""))),'Cleaned Google Form'!$A$1:$M$5000,3,FALSE)="BCCA")),0,IF(AND(P$21=1,NOT(VLOOKUP(TRIM(UPPER(SUBSTITUTE($D95," ",""))),'Cleaned Google Form'!$A$1:$M$5000,6,FALSE)="NO")),0,IF(OR(VLOOKUP(TRIM(UPPER(SUBSTITUTE($D95," ",""))),'Cleaned Google Form'!$A$1:$M$5000,8,FALSE)='Main Template'!P$12,VLOOKUP(TRIM(UPPER(SUBSTITUTE($D95," ",""))),'Cleaned Google Form'!$A$1:$M$5000,8,FALSE)='Main Template'!P$13,VLOOKUP(TRIM(UPPER(SUBSTITUTE($D95," ",""))),'Cleaned Google Form'!$A$1:$M$5000,8,FALSE)='Main Template'!P$14,VLOOKUP(TRIM(UPPER(SUBSTITUTE($D95," ",""))),'Cleaned Google Form'!$A$1:$M$5000,8,FALSE)='Main Template'!P$15),0,IF(AND('Main Template'!P$21&gt;=$C$9,'Main Template'!P$19,VLOOKUP(TRIM(UPPER(SUBSTITUTE($D95," ",""))),'Cleaned Google Form'!$A$1:$M$5000,7,FALSE)="YES"),0,IF(IFERROR(FIND('Main Template'!P$17,VLOOKUP(TRIM(UPPER(SUBSTITUTE('Main Template'!$D95," ",""))),'Cleaned Google Form'!$A$1:$M$5000,9,FALSE),1),FALSE),0,1))))),1)</f>
        <v>1</v>
      </c>
      <c r="Q95" s="12">
        <f>IFERROR(IF(AND(WEEKDAY('Main Template'!Q$18)=1,OR(VLOOKUP(TRIM(UPPER(SUBSTITUTE($D95," ",""))),'Cleaned Google Form'!$A$1:$M$5000,3,FALSE)="SMH",VLOOKUP(TRIM(UPPER(SUBSTITUTE($D95," ",""))),'Cleaned Google Form'!$A$1:$M$5000,3,FALSE)="RCH",VLOOKUP(TRIM(UPPER(SUBSTITUTE($D95," ",""))),'Cleaned Google Form'!$A$1:$M$5000,3,FALSE)="BCCA")),0,IF(AND(Q$21=1,NOT(VLOOKUP(TRIM(UPPER(SUBSTITUTE($D95," ",""))),'Cleaned Google Form'!$A$1:$M$5000,6,FALSE)="NO")),0,IF(OR(VLOOKUP(TRIM(UPPER(SUBSTITUTE($D95," ",""))),'Cleaned Google Form'!$A$1:$M$5000,8,FALSE)='Main Template'!Q$12,VLOOKUP(TRIM(UPPER(SUBSTITUTE($D95," ",""))),'Cleaned Google Form'!$A$1:$M$5000,8,FALSE)='Main Template'!Q$13,VLOOKUP(TRIM(UPPER(SUBSTITUTE($D95," ",""))),'Cleaned Google Form'!$A$1:$M$5000,8,FALSE)='Main Template'!Q$14,VLOOKUP(TRIM(UPPER(SUBSTITUTE($D95," ",""))),'Cleaned Google Form'!$A$1:$M$5000,8,FALSE)='Main Template'!Q$15),0,IF(AND('Main Template'!Q$21&gt;=$C$9,'Main Template'!Q$19,VLOOKUP(TRIM(UPPER(SUBSTITUTE($D95," ",""))),'Cleaned Google Form'!$A$1:$M$5000,7,FALSE)="YES"),0,IF(IFERROR(FIND('Main Template'!Q$17,VLOOKUP(TRIM(UPPER(SUBSTITUTE('Main Template'!$D95," ",""))),'Cleaned Google Form'!$A$1:$M$5000,9,FALSE),1),FALSE),0,1))))),1)</f>
        <v>1</v>
      </c>
      <c r="R95" s="12">
        <f>IFERROR(IF(AND(WEEKDAY('Main Template'!R$18)=1,OR(VLOOKUP(TRIM(UPPER(SUBSTITUTE($D95," ",""))),'Cleaned Google Form'!$A$1:$M$5000,3,FALSE)="SMH",VLOOKUP(TRIM(UPPER(SUBSTITUTE($D95," ",""))),'Cleaned Google Form'!$A$1:$M$5000,3,FALSE)="RCH",VLOOKUP(TRIM(UPPER(SUBSTITUTE($D95," ",""))),'Cleaned Google Form'!$A$1:$M$5000,3,FALSE)="BCCA")),0,IF(AND(R$21=1,NOT(VLOOKUP(TRIM(UPPER(SUBSTITUTE($D95," ",""))),'Cleaned Google Form'!$A$1:$M$5000,6,FALSE)="NO")),0,IF(OR(VLOOKUP(TRIM(UPPER(SUBSTITUTE($D95," ",""))),'Cleaned Google Form'!$A$1:$M$5000,8,FALSE)='Main Template'!R$12,VLOOKUP(TRIM(UPPER(SUBSTITUTE($D95," ",""))),'Cleaned Google Form'!$A$1:$M$5000,8,FALSE)='Main Template'!R$13,VLOOKUP(TRIM(UPPER(SUBSTITUTE($D95," ",""))),'Cleaned Google Form'!$A$1:$M$5000,8,FALSE)='Main Template'!R$14,VLOOKUP(TRIM(UPPER(SUBSTITUTE($D95," ",""))),'Cleaned Google Form'!$A$1:$M$5000,8,FALSE)='Main Template'!R$15),0,IF(AND('Main Template'!R$21&gt;=$C$9,'Main Template'!R$19,VLOOKUP(TRIM(UPPER(SUBSTITUTE($D95," ",""))),'Cleaned Google Form'!$A$1:$M$5000,7,FALSE)="YES"),0,IF(IFERROR(FIND('Main Template'!R$17,VLOOKUP(TRIM(UPPER(SUBSTITUTE('Main Template'!$D95," ",""))),'Cleaned Google Form'!$A$1:$M$5000,9,FALSE),1),FALSE),0,1))))),1)</f>
        <v>1</v>
      </c>
      <c r="S95" s="12">
        <f>IFERROR(IF(AND(WEEKDAY('Main Template'!S$18)=1,OR(VLOOKUP(TRIM(UPPER(SUBSTITUTE($D95," ",""))),'Cleaned Google Form'!$A$1:$M$5000,3,FALSE)="SMH",VLOOKUP(TRIM(UPPER(SUBSTITUTE($D95," ",""))),'Cleaned Google Form'!$A$1:$M$5000,3,FALSE)="RCH",VLOOKUP(TRIM(UPPER(SUBSTITUTE($D95," ",""))),'Cleaned Google Form'!$A$1:$M$5000,3,FALSE)="BCCA")),0,IF(AND(S$21=1,NOT(VLOOKUP(TRIM(UPPER(SUBSTITUTE($D95," ",""))),'Cleaned Google Form'!$A$1:$M$5000,6,FALSE)="NO")),0,IF(OR(VLOOKUP(TRIM(UPPER(SUBSTITUTE($D95," ",""))),'Cleaned Google Form'!$A$1:$M$5000,8,FALSE)='Main Template'!S$12,VLOOKUP(TRIM(UPPER(SUBSTITUTE($D95," ",""))),'Cleaned Google Form'!$A$1:$M$5000,8,FALSE)='Main Template'!S$13,VLOOKUP(TRIM(UPPER(SUBSTITUTE($D95," ",""))),'Cleaned Google Form'!$A$1:$M$5000,8,FALSE)='Main Template'!S$14,VLOOKUP(TRIM(UPPER(SUBSTITUTE($D95," ",""))),'Cleaned Google Form'!$A$1:$M$5000,8,FALSE)='Main Template'!S$15),0,IF(AND('Main Template'!S$21&gt;=$C$9,'Main Template'!S$19,VLOOKUP(TRIM(UPPER(SUBSTITUTE($D95," ",""))),'Cleaned Google Form'!$A$1:$M$5000,7,FALSE)="YES"),0,IF(IFERROR(FIND('Main Template'!S$17,VLOOKUP(TRIM(UPPER(SUBSTITUTE('Main Template'!$D95," ",""))),'Cleaned Google Form'!$A$1:$M$5000,9,FALSE),1),FALSE),0,1))))),1)</f>
        <v>1</v>
      </c>
      <c r="T95" s="12">
        <f>IFERROR(IF(AND(WEEKDAY('Main Template'!T$18)=1,OR(VLOOKUP(TRIM(UPPER(SUBSTITUTE($D95," ",""))),'Cleaned Google Form'!$A$1:$M$5000,3,FALSE)="SMH",VLOOKUP(TRIM(UPPER(SUBSTITUTE($D95," ",""))),'Cleaned Google Form'!$A$1:$M$5000,3,FALSE)="RCH",VLOOKUP(TRIM(UPPER(SUBSTITUTE($D95," ",""))),'Cleaned Google Form'!$A$1:$M$5000,3,FALSE)="BCCA")),0,IF(AND(T$21=1,NOT(VLOOKUP(TRIM(UPPER(SUBSTITUTE($D95," ",""))),'Cleaned Google Form'!$A$1:$M$5000,6,FALSE)="NO")),0,IF(OR(VLOOKUP(TRIM(UPPER(SUBSTITUTE($D95," ",""))),'Cleaned Google Form'!$A$1:$M$5000,8,FALSE)='Main Template'!T$12,VLOOKUP(TRIM(UPPER(SUBSTITUTE($D95," ",""))),'Cleaned Google Form'!$A$1:$M$5000,8,FALSE)='Main Template'!T$13,VLOOKUP(TRIM(UPPER(SUBSTITUTE($D95," ",""))),'Cleaned Google Form'!$A$1:$M$5000,8,FALSE)='Main Template'!T$14,VLOOKUP(TRIM(UPPER(SUBSTITUTE($D95," ",""))),'Cleaned Google Form'!$A$1:$M$5000,8,FALSE)='Main Template'!T$15),0,IF(AND('Main Template'!T$21&gt;=$C$9,'Main Template'!T$19,VLOOKUP(TRIM(UPPER(SUBSTITUTE($D95," ",""))),'Cleaned Google Form'!$A$1:$M$5000,7,FALSE)="YES"),0,IF(IFERROR(FIND('Main Template'!T$17,VLOOKUP(TRIM(UPPER(SUBSTITUTE('Main Template'!$D95," ",""))),'Cleaned Google Form'!$A$1:$M$5000,9,FALSE),1),FALSE),0,1))))),1)</f>
        <v>1</v>
      </c>
      <c r="U95" s="12">
        <f>IFERROR(IF(AND(WEEKDAY('Main Template'!U$18)=1,OR(VLOOKUP(TRIM(UPPER(SUBSTITUTE($D95," ",""))),'Cleaned Google Form'!$A$1:$M$5000,3,FALSE)="SMH",VLOOKUP(TRIM(UPPER(SUBSTITUTE($D95," ",""))),'Cleaned Google Form'!$A$1:$M$5000,3,FALSE)="RCH",VLOOKUP(TRIM(UPPER(SUBSTITUTE($D95," ",""))),'Cleaned Google Form'!$A$1:$M$5000,3,FALSE)="BCCA")),0,IF(AND(U$21=1,NOT(VLOOKUP(TRIM(UPPER(SUBSTITUTE($D95," ",""))),'Cleaned Google Form'!$A$1:$M$5000,6,FALSE)="NO")),0,IF(OR(VLOOKUP(TRIM(UPPER(SUBSTITUTE($D95," ",""))),'Cleaned Google Form'!$A$1:$M$5000,8,FALSE)='Main Template'!U$12,VLOOKUP(TRIM(UPPER(SUBSTITUTE($D95," ",""))),'Cleaned Google Form'!$A$1:$M$5000,8,FALSE)='Main Template'!U$13,VLOOKUP(TRIM(UPPER(SUBSTITUTE($D95," ",""))),'Cleaned Google Form'!$A$1:$M$5000,8,FALSE)='Main Template'!U$14,VLOOKUP(TRIM(UPPER(SUBSTITUTE($D95," ",""))),'Cleaned Google Form'!$A$1:$M$5000,8,FALSE)='Main Template'!U$15),0,IF(AND('Main Template'!U$21&gt;=$C$9,'Main Template'!U$19,VLOOKUP(TRIM(UPPER(SUBSTITUTE($D95," ",""))),'Cleaned Google Form'!$A$1:$M$5000,7,FALSE)="YES"),0,IF(IFERROR(FIND('Main Template'!U$17,VLOOKUP(TRIM(UPPER(SUBSTITUTE('Main Template'!$D95," ",""))),'Cleaned Google Form'!$A$1:$M$5000,9,FALSE),1),FALSE),0,1))))),1)</f>
        <v>1</v>
      </c>
      <c r="V95" s="12">
        <f>IFERROR(IF(AND(WEEKDAY('Main Template'!V$18)=1,OR(VLOOKUP(TRIM(UPPER(SUBSTITUTE($D95," ",""))),'Cleaned Google Form'!$A$1:$M$5000,3,FALSE)="SMH",VLOOKUP(TRIM(UPPER(SUBSTITUTE($D95," ",""))),'Cleaned Google Form'!$A$1:$M$5000,3,FALSE)="RCH",VLOOKUP(TRIM(UPPER(SUBSTITUTE($D95," ",""))),'Cleaned Google Form'!$A$1:$M$5000,3,FALSE)="BCCA")),0,IF(AND(V$21=1,NOT(VLOOKUP(TRIM(UPPER(SUBSTITUTE($D95," ",""))),'Cleaned Google Form'!$A$1:$M$5000,6,FALSE)="NO")),0,IF(OR(VLOOKUP(TRIM(UPPER(SUBSTITUTE($D95," ",""))),'Cleaned Google Form'!$A$1:$M$5000,8,FALSE)='Main Template'!V$12,VLOOKUP(TRIM(UPPER(SUBSTITUTE($D95," ",""))),'Cleaned Google Form'!$A$1:$M$5000,8,FALSE)='Main Template'!V$13,VLOOKUP(TRIM(UPPER(SUBSTITUTE($D95," ",""))),'Cleaned Google Form'!$A$1:$M$5000,8,FALSE)='Main Template'!V$14,VLOOKUP(TRIM(UPPER(SUBSTITUTE($D95," ",""))),'Cleaned Google Form'!$A$1:$M$5000,8,FALSE)='Main Template'!V$15),0,IF(AND('Main Template'!V$21&gt;=$C$9,'Main Template'!V$19,VLOOKUP(TRIM(UPPER(SUBSTITUTE($D95," ",""))),'Cleaned Google Form'!$A$1:$M$5000,7,FALSE)="YES"),0,IF(IFERROR(FIND('Main Template'!V$17,VLOOKUP(TRIM(UPPER(SUBSTITUTE('Main Template'!$D95," ",""))),'Cleaned Google Form'!$A$1:$M$5000,9,FALSE),1),FALSE),0,1))))),1)</f>
        <v>1</v>
      </c>
      <c r="W95" s="12">
        <f>IFERROR(IF(AND(WEEKDAY('Main Template'!W$18)=1,OR(VLOOKUP(TRIM(UPPER(SUBSTITUTE($D95," ",""))),'Cleaned Google Form'!$A$1:$M$5000,3,FALSE)="SMH",VLOOKUP(TRIM(UPPER(SUBSTITUTE($D95," ",""))),'Cleaned Google Form'!$A$1:$M$5000,3,FALSE)="RCH",VLOOKUP(TRIM(UPPER(SUBSTITUTE($D95," ",""))),'Cleaned Google Form'!$A$1:$M$5000,3,FALSE)="BCCA")),0,IF(AND(W$21=1,NOT(VLOOKUP(TRIM(UPPER(SUBSTITUTE($D95," ",""))),'Cleaned Google Form'!$A$1:$M$5000,6,FALSE)="NO")),0,IF(OR(VLOOKUP(TRIM(UPPER(SUBSTITUTE($D95," ",""))),'Cleaned Google Form'!$A$1:$M$5000,8,FALSE)='Main Template'!W$12,VLOOKUP(TRIM(UPPER(SUBSTITUTE($D95," ",""))),'Cleaned Google Form'!$A$1:$M$5000,8,FALSE)='Main Template'!W$13,VLOOKUP(TRIM(UPPER(SUBSTITUTE($D95," ",""))),'Cleaned Google Form'!$A$1:$M$5000,8,FALSE)='Main Template'!W$14,VLOOKUP(TRIM(UPPER(SUBSTITUTE($D95," ",""))),'Cleaned Google Form'!$A$1:$M$5000,8,FALSE)='Main Template'!W$15),0,IF(AND('Main Template'!W$21&gt;=$C$9,'Main Template'!W$19,VLOOKUP(TRIM(UPPER(SUBSTITUTE($D95," ",""))),'Cleaned Google Form'!$A$1:$M$5000,7,FALSE)="YES"),0,IF(IFERROR(FIND('Main Template'!W$17,VLOOKUP(TRIM(UPPER(SUBSTITUTE('Main Template'!$D95," ",""))),'Cleaned Google Form'!$A$1:$M$5000,9,FALSE),1),FALSE),0,1))))),1)</f>
        <v>1</v>
      </c>
      <c r="X95" s="12">
        <f>IFERROR(IF(AND(WEEKDAY('Main Template'!X$18)=1,OR(VLOOKUP(TRIM(UPPER(SUBSTITUTE($D95," ",""))),'Cleaned Google Form'!$A$1:$M$5000,3,FALSE)="SMH",VLOOKUP(TRIM(UPPER(SUBSTITUTE($D95," ",""))),'Cleaned Google Form'!$A$1:$M$5000,3,FALSE)="RCH",VLOOKUP(TRIM(UPPER(SUBSTITUTE($D95," ",""))),'Cleaned Google Form'!$A$1:$M$5000,3,FALSE)="BCCA")),0,IF(AND(X$21=1,NOT(VLOOKUP(TRIM(UPPER(SUBSTITUTE($D95," ",""))),'Cleaned Google Form'!$A$1:$M$5000,6,FALSE)="NO")),0,IF(OR(VLOOKUP(TRIM(UPPER(SUBSTITUTE($D95," ",""))),'Cleaned Google Form'!$A$1:$M$5000,8,FALSE)='Main Template'!X$12,VLOOKUP(TRIM(UPPER(SUBSTITUTE($D95," ",""))),'Cleaned Google Form'!$A$1:$M$5000,8,FALSE)='Main Template'!X$13,VLOOKUP(TRIM(UPPER(SUBSTITUTE($D95," ",""))),'Cleaned Google Form'!$A$1:$M$5000,8,FALSE)='Main Template'!X$14,VLOOKUP(TRIM(UPPER(SUBSTITUTE($D95," ",""))),'Cleaned Google Form'!$A$1:$M$5000,8,FALSE)='Main Template'!X$15),0,IF(AND('Main Template'!X$21&gt;=$C$9,'Main Template'!X$19,VLOOKUP(TRIM(UPPER(SUBSTITUTE($D95," ",""))),'Cleaned Google Form'!$A$1:$M$5000,7,FALSE)="YES"),0,IF(IFERROR(FIND('Main Template'!X$17,VLOOKUP(TRIM(UPPER(SUBSTITUTE('Main Template'!$D95," ",""))),'Cleaned Google Form'!$A$1:$M$5000,9,FALSE),1),FALSE),0,1))))),1)</f>
        <v>1</v>
      </c>
      <c r="Y95" s="12">
        <f>IFERROR(IF(AND(WEEKDAY('Main Template'!Y$18)=1,OR(VLOOKUP(TRIM(UPPER(SUBSTITUTE($D95," ",""))),'Cleaned Google Form'!$A$1:$M$5000,3,FALSE)="SMH",VLOOKUP(TRIM(UPPER(SUBSTITUTE($D95," ",""))),'Cleaned Google Form'!$A$1:$M$5000,3,FALSE)="RCH",VLOOKUP(TRIM(UPPER(SUBSTITUTE($D95," ",""))),'Cleaned Google Form'!$A$1:$M$5000,3,FALSE)="BCCA")),0,IF(AND(Y$21=1,NOT(VLOOKUP(TRIM(UPPER(SUBSTITUTE($D95," ",""))),'Cleaned Google Form'!$A$1:$M$5000,6,FALSE)="NO")),0,IF(OR(VLOOKUP(TRIM(UPPER(SUBSTITUTE($D95," ",""))),'Cleaned Google Form'!$A$1:$M$5000,8,FALSE)='Main Template'!Y$12,VLOOKUP(TRIM(UPPER(SUBSTITUTE($D95," ",""))),'Cleaned Google Form'!$A$1:$M$5000,8,FALSE)='Main Template'!Y$13,VLOOKUP(TRIM(UPPER(SUBSTITUTE($D95," ",""))),'Cleaned Google Form'!$A$1:$M$5000,8,FALSE)='Main Template'!Y$14,VLOOKUP(TRIM(UPPER(SUBSTITUTE($D95," ",""))),'Cleaned Google Form'!$A$1:$M$5000,8,FALSE)='Main Template'!Y$15),0,IF(AND('Main Template'!Y$21&gt;=$C$9,'Main Template'!Y$19,VLOOKUP(TRIM(UPPER(SUBSTITUTE($D95," ",""))),'Cleaned Google Form'!$A$1:$M$5000,7,FALSE)="YES"),0,IF(IFERROR(FIND('Main Template'!Y$17,VLOOKUP(TRIM(UPPER(SUBSTITUTE('Main Template'!$D95," ",""))),'Cleaned Google Form'!$A$1:$M$5000,9,FALSE),1),FALSE),0,1))))),1)</f>
        <v>1</v>
      </c>
      <c r="Z95" s="12">
        <f>IFERROR(IF(AND(WEEKDAY('Main Template'!Z$18)=1,OR(VLOOKUP(TRIM(UPPER(SUBSTITUTE($D95," ",""))),'Cleaned Google Form'!$A$1:$M$5000,3,FALSE)="SMH",VLOOKUP(TRIM(UPPER(SUBSTITUTE($D95," ",""))),'Cleaned Google Form'!$A$1:$M$5000,3,FALSE)="RCH",VLOOKUP(TRIM(UPPER(SUBSTITUTE($D95," ",""))),'Cleaned Google Form'!$A$1:$M$5000,3,FALSE)="BCCA")),0,IF(AND(Z$21=1,NOT(VLOOKUP(TRIM(UPPER(SUBSTITUTE($D95," ",""))),'Cleaned Google Form'!$A$1:$M$5000,6,FALSE)="NO")),0,IF(OR(VLOOKUP(TRIM(UPPER(SUBSTITUTE($D95," ",""))),'Cleaned Google Form'!$A$1:$M$5000,8,FALSE)='Main Template'!Z$12,VLOOKUP(TRIM(UPPER(SUBSTITUTE($D95," ",""))),'Cleaned Google Form'!$A$1:$M$5000,8,FALSE)='Main Template'!Z$13,VLOOKUP(TRIM(UPPER(SUBSTITUTE($D95," ",""))),'Cleaned Google Form'!$A$1:$M$5000,8,FALSE)='Main Template'!Z$14,VLOOKUP(TRIM(UPPER(SUBSTITUTE($D95," ",""))),'Cleaned Google Form'!$A$1:$M$5000,8,FALSE)='Main Template'!Z$15),0,IF(AND('Main Template'!Z$21&gt;=$C$9,'Main Template'!Z$19,VLOOKUP(TRIM(UPPER(SUBSTITUTE($D95," ",""))),'Cleaned Google Form'!$A$1:$M$5000,7,FALSE)="YES"),0,IF(IFERROR(FIND('Main Template'!Z$17,VLOOKUP(TRIM(UPPER(SUBSTITUTE('Main Template'!$D95," ",""))),'Cleaned Google Form'!$A$1:$M$5000,9,FALSE),1),FALSE),0,1))))),1)</f>
        <v>1</v>
      </c>
      <c r="AA95" s="12">
        <f>IFERROR(IF(AND(WEEKDAY('Main Template'!AA$18)=1,OR(VLOOKUP(TRIM(UPPER(SUBSTITUTE($D95," ",""))),'Cleaned Google Form'!$A$1:$M$5000,3,FALSE)="SMH",VLOOKUP(TRIM(UPPER(SUBSTITUTE($D95," ",""))),'Cleaned Google Form'!$A$1:$M$5000,3,FALSE)="RCH",VLOOKUP(TRIM(UPPER(SUBSTITUTE($D95," ",""))),'Cleaned Google Form'!$A$1:$M$5000,3,FALSE)="BCCA")),0,IF(AND(AA$21=1,NOT(VLOOKUP(TRIM(UPPER(SUBSTITUTE($D95," ",""))),'Cleaned Google Form'!$A$1:$M$5000,6,FALSE)="NO")),0,IF(OR(VLOOKUP(TRIM(UPPER(SUBSTITUTE($D95," ",""))),'Cleaned Google Form'!$A$1:$M$5000,8,FALSE)='Main Template'!AA$12,VLOOKUP(TRIM(UPPER(SUBSTITUTE($D95," ",""))),'Cleaned Google Form'!$A$1:$M$5000,8,FALSE)='Main Template'!AA$13,VLOOKUP(TRIM(UPPER(SUBSTITUTE($D95," ",""))),'Cleaned Google Form'!$A$1:$M$5000,8,FALSE)='Main Template'!AA$14,VLOOKUP(TRIM(UPPER(SUBSTITUTE($D95," ",""))),'Cleaned Google Form'!$A$1:$M$5000,8,FALSE)='Main Template'!AA$15),0,IF(AND('Main Template'!AA$21&gt;=$C$9,'Main Template'!AA$19,VLOOKUP(TRIM(UPPER(SUBSTITUTE($D95," ",""))),'Cleaned Google Form'!$A$1:$M$5000,7,FALSE)="YES"),0,IF(IFERROR(FIND('Main Template'!AA$17,VLOOKUP(TRIM(UPPER(SUBSTITUTE('Main Template'!$D95," ",""))),'Cleaned Google Form'!$A$1:$M$5000,9,FALSE),1),FALSE),0,1))))),1)</f>
        <v>1</v>
      </c>
      <c r="AB95" s="12">
        <f>IFERROR(IF(AND(WEEKDAY('Main Template'!AB$18)=1,OR(VLOOKUP(TRIM(UPPER(SUBSTITUTE($D95," ",""))),'Cleaned Google Form'!$A$1:$M$5000,3,FALSE)="SMH",VLOOKUP(TRIM(UPPER(SUBSTITUTE($D95," ",""))),'Cleaned Google Form'!$A$1:$M$5000,3,FALSE)="RCH",VLOOKUP(TRIM(UPPER(SUBSTITUTE($D95," ",""))),'Cleaned Google Form'!$A$1:$M$5000,3,FALSE)="BCCA")),0,IF(AND(AB$21=1,NOT(VLOOKUP(TRIM(UPPER(SUBSTITUTE($D95," ",""))),'Cleaned Google Form'!$A$1:$M$5000,6,FALSE)="NO")),0,IF(OR(VLOOKUP(TRIM(UPPER(SUBSTITUTE($D95," ",""))),'Cleaned Google Form'!$A$1:$M$5000,8,FALSE)='Main Template'!AB$12,VLOOKUP(TRIM(UPPER(SUBSTITUTE($D95," ",""))),'Cleaned Google Form'!$A$1:$M$5000,8,FALSE)='Main Template'!AB$13,VLOOKUP(TRIM(UPPER(SUBSTITUTE($D95," ",""))),'Cleaned Google Form'!$A$1:$M$5000,8,FALSE)='Main Template'!AB$14,VLOOKUP(TRIM(UPPER(SUBSTITUTE($D95," ",""))),'Cleaned Google Form'!$A$1:$M$5000,8,FALSE)='Main Template'!AB$15),0,IF(AND('Main Template'!AB$21&gt;=$C$9,'Main Template'!AB$19,VLOOKUP(TRIM(UPPER(SUBSTITUTE($D95," ",""))),'Cleaned Google Form'!$A$1:$M$5000,7,FALSE)="YES"),0,IF(IFERROR(FIND('Main Template'!AB$17,VLOOKUP(TRIM(UPPER(SUBSTITUTE('Main Template'!$D95," ",""))),'Cleaned Google Form'!$A$1:$M$5000,9,FALSE),1),FALSE),0,1))))),1)</f>
        <v>1</v>
      </c>
      <c r="AC95" s="12">
        <f>IFERROR(IF(AND(WEEKDAY('Main Template'!AC$18)=1,OR(VLOOKUP(TRIM(UPPER(SUBSTITUTE($D95," ",""))),'Cleaned Google Form'!$A$1:$M$5000,3,FALSE)="SMH",VLOOKUP(TRIM(UPPER(SUBSTITUTE($D95," ",""))),'Cleaned Google Form'!$A$1:$M$5000,3,FALSE)="RCH",VLOOKUP(TRIM(UPPER(SUBSTITUTE($D95," ",""))),'Cleaned Google Form'!$A$1:$M$5000,3,FALSE)="BCCA")),0,IF(AND(AC$21=1,NOT(VLOOKUP(TRIM(UPPER(SUBSTITUTE($D95," ",""))),'Cleaned Google Form'!$A$1:$M$5000,6,FALSE)="NO")),0,IF(OR(VLOOKUP(TRIM(UPPER(SUBSTITUTE($D95," ",""))),'Cleaned Google Form'!$A$1:$M$5000,8,FALSE)='Main Template'!AC$12,VLOOKUP(TRIM(UPPER(SUBSTITUTE($D95," ",""))),'Cleaned Google Form'!$A$1:$M$5000,8,FALSE)='Main Template'!AC$13,VLOOKUP(TRIM(UPPER(SUBSTITUTE($D95," ",""))),'Cleaned Google Form'!$A$1:$M$5000,8,FALSE)='Main Template'!AC$14,VLOOKUP(TRIM(UPPER(SUBSTITUTE($D95," ",""))),'Cleaned Google Form'!$A$1:$M$5000,8,FALSE)='Main Template'!AC$15),0,IF(AND('Main Template'!AC$21&gt;=$C$9,'Main Template'!AC$19,VLOOKUP(TRIM(UPPER(SUBSTITUTE($D95," ",""))),'Cleaned Google Form'!$A$1:$M$5000,7,FALSE)="YES"),0,IF(IFERROR(FIND('Main Template'!AC$17,VLOOKUP(TRIM(UPPER(SUBSTITUTE('Main Template'!$D95," ",""))),'Cleaned Google Form'!$A$1:$M$5000,9,FALSE),1),FALSE),0,1))))),1)</f>
        <v>1</v>
      </c>
      <c r="AD95" s="12">
        <f>IFERROR(IF(AND(WEEKDAY('Main Template'!AD$18)=1,OR(VLOOKUP(TRIM(UPPER(SUBSTITUTE($D95," ",""))),'Cleaned Google Form'!$A$1:$M$5000,3,FALSE)="SMH",VLOOKUP(TRIM(UPPER(SUBSTITUTE($D95," ",""))),'Cleaned Google Form'!$A$1:$M$5000,3,FALSE)="RCH",VLOOKUP(TRIM(UPPER(SUBSTITUTE($D95," ",""))),'Cleaned Google Form'!$A$1:$M$5000,3,FALSE)="BCCA")),0,IF(AND(AD$21=1,NOT(VLOOKUP(TRIM(UPPER(SUBSTITUTE($D95," ",""))),'Cleaned Google Form'!$A$1:$M$5000,6,FALSE)="NO")),0,IF(OR(VLOOKUP(TRIM(UPPER(SUBSTITUTE($D95," ",""))),'Cleaned Google Form'!$A$1:$M$5000,8,FALSE)='Main Template'!AD$12,VLOOKUP(TRIM(UPPER(SUBSTITUTE($D95," ",""))),'Cleaned Google Form'!$A$1:$M$5000,8,FALSE)='Main Template'!AD$13,VLOOKUP(TRIM(UPPER(SUBSTITUTE($D95," ",""))),'Cleaned Google Form'!$A$1:$M$5000,8,FALSE)='Main Template'!AD$14,VLOOKUP(TRIM(UPPER(SUBSTITUTE($D95," ",""))),'Cleaned Google Form'!$A$1:$M$5000,8,FALSE)='Main Template'!AD$15),0,IF(AND('Main Template'!AD$21&gt;=$C$9,'Main Template'!AD$19,VLOOKUP(TRIM(UPPER(SUBSTITUTE($D95," ",""))),'Cleaned Google Form'!$A$1:$M$5000,7,FALSE)="YES"),0,IF(IFERROR(FIND('Main Template'!AD$17,VLOOKUP(TRIM(UPPER(SUBSTITUTE('Main Template'!$D95," ",""))),'Cleaned Google Form'!$A$1:$M$5000,9,FALSE),1),FALSE),0,1))))),1)</f>
        <v>1</v>
      </c>
      <c r="AE95" s="12">
        <f>IFERROR(IF(AND(WEEKDAY('Main Template'!AE$18)=1,OR(VLOOKUP(TRIM(UPPER(SUBSTITUTE($D95," ",""))),'Cleaned Google Form'!$A$1:$M$5000,3,FALSE)="SMH",VLOOKUP(TRIM(UPPER(SUBSTITUTE($D95," ",""))),'Cleaned Google Form'!$A$1:$M$5000,3,FALSE)="RCH",VLOOKUP(TRIM(UPPER(SUBSTITUTE($D95," ",""))),'Cleaned Google Form'!$A$1:$M$5000,3,FALSE)="BCCA")),0,IF(AND(AE$21=1,NOT(VLOOKUP(TRIM(UPPER(SUBSTITUTE($D95," ",""))),'Cleaned Google Form'!$A$1:$M$5000,6,FALSE)="NO")),0,IF(OR(VLOOKUP(TRIM(UPPER(SUBSTITUTE($D95," ",""))),'Cleaned Google Form'!$A$1:$M$5000,8,FALSE)='Main Template'!AE$12,VLOOKUP(TRIM(UPPER(SUBSTITUTE($D95," ",""))),'Cleaned Google Form'!$A$1:$M$5000,8,FALSE)='Main Template'!AE$13,VLOOKUP(TRIM(UPPER(SUBSTITUTE($D95," ",""))),'Cleaned Google Form'!$A$1:$M$5000,8,FALSE)='Main Template'!AE$14,VLOOKUP(TRIM(UPPER(SUBSTITUTE($D95," ",""))),'Cleaned Google Form'!$A$1:$M$5000,8,FALSE)='Main Template'!AE$15),0,IF(AND('Main Template'!AE$21&gt;=$C$9,'Main Template'!AE$19,VLOOKUP(TRIM(UPPER(SUBSTITUTE($D95," ",""))),'Cleaned Google Form'!$A$1:$M$5000,7,FALSE)="YES"),0,IF(IFERROR(FIND('Main Template'!AE$17,VLOOKUP(TRIM(UPPER(SUBSTITUTE('Main Template'!$D95," ",""))),'Cleaned Google Form'!$A$1:$M$5000,9,FALSE),1),FALSE),0,1))))),1)</f>
        <v>1</v>
      </c>
      <c r="AF95" s="12">
        <f>IFERROR(IF(AND(WEEKDAY('Main Template'!AF$18)=1,OR(VLOOKUP(TRIM(UPPER(SUBSTITUTE($D95," ",""))),'Cleaned Google Form'!$A$1:$M$5000,3,FALSE)="SMH",VLOOKUP(TRIM(UPPER(SUBSTITUTE($D95," ",""))),'Cleaned Google Form'!$A$1:$M$5000,3,FALSE)="RCH",VLOOKUP(TRIM(UPPER(SUBSTITUTE($D95," ",""))),'Cleaned Google Form'!$A$1:$M$5000,3,FALSE)="BCCA")),0,IF(AND(AF$21=1,NOT(VLOOKUP(TRIM(UPPER(SUBSTITUTE($D95," ",""))),'Cleaned Google Form'!$A$1:$M$5000,6,FALSE)="NO")),0,IF(OR(VLOOKUP(TRIM(UPPER(SUBSTITUTE($D95," ",""))),'Cleaned Google Form'!$A$1:$M$5000,8,FALSE)='Main Template'!AF$12,VLOOKUP(TRIM(UPPER(SUBSTITUTE($D95," ",""))),'Cleaned Google Form'!$A$1:$M$5000,8,FALSE)='Main Template'!AF$13,VLOOKUP(TRIM(UPPER(SUBSTITUTE($D95," ",""))),'Cleaned Google Form'!$A$1:$M$5000,8,FALSE)='Main Template'!AF$14,VLOOKUP(TRIM(UPPER(SUBSTITUTE($D95," ",""))),'Cleaned Google Form'!$A$1:$M$5000,8,FALSE)='Main Template'!AF$15),0,IF(AND('Main Template'!AF$21&gt;=$C$9,'Main Template'!AF$19,VLOOKUP(TRIM(UPPER(SUBSTITUTE($D95," ",""))),'Cleaned Google Form'!$A$1:$M$5000,7,FALSE)="YES"),0,IF(IFERROR(FIND('Main Template'!AF$17,VLOOKUP(TRIM(UPPER(SUBSTITUTE('Main Template'!$D95," ",""))),'Cleaned Google Form'!$A$1:$M$5000,9,FALSE),1),FALSE),0,1))))),1)</f>
        <v>1</v>
      </c>
      <c r="AG95" s="12">
        <f>IFERROR(IF(AND(WEEKDAY('Main Template'!AG$18)=1,OR(VLOOKUP(TRIM(UPPER(SUBSTITUTE($D95," ",""))),'Cleaned Google Form'!$A$1:$M$5000,3,FALSE)="SMH",VLOOKUP(TRIM(UPPER(SUBSTITUTE($D95," ",""))),'Cleaned Google Form'!$A$1:$M$5000,3,FALSE)="RCH",VLOOKUP(TRIM(UPPER(SUBSTITUTE($D95," ",""))),'Cleaned Google Form'!$A$1:$M$5000,3,FALSE)="BCCA")),0,IF(AND(AG$21=1,NOT(VLOOKUP(TRIM(UPPER(SUBSTITUTE($D95," ",""))),'Cleaned Google Form'!$A$1:$M$5000,6,FALSE)="NO")),0,IF(OR(VLOOKUP(TRIM(UPPER(SUBSTITUTE($D95," ",""))),'Cleaned Google Form'!$A$1:$M$5000,8,FALSE)='Main Template'!AG$12,VLOOKUP(TRIM(UPPER(SUBSTITUTE($D95," ",""))),'Cleaned Google Form'!$A$1:$M$5000,8,FALSE)='Main Template'!AG$13,VLOOKUP(TRIM(UPPER(SUBSTITUTE($D95," ",""))),'Cleaned Google Form'!$A$1:$M$5000,8,FALSE)='Main Template'!AG$14,VLOOKUP(TRIM(UPPER(SUBSTITUTE($D95," ",""))),'Cleaned Google Form'!$A$1:$M$5000,8,FALSE)='Main Template'!AG$15),0,IF(AND('Main Template'!AG$21&gt;=$C$9,'Main Template'!AG$19,VLOOKUP(TRIM(UPPER(SUBSTITUTE($D95," ",""))),'Cleaned Google Form'!$A$1:$M$5000,7,FALSE)="YES"),0,IF(IFERROR(FIND('Main Template'!AG$17,VLOOKUP(TRIM(UPPER(SUBSTITUTE('Main Template'!$D95," ",""))),'Cleaned Google Form'!$A$1:$M$5000,9,FALSE),1),FALSE),0,1))))),1)</f>
        <v>1</v>
      </c>
      <c r="AH95" s="12">
        <f>IFERROR(IF(AND(WEEKDAY('Main Template'!AH$18)=1,OR(VLOOKUP(TRIM(UPPER(SUBSTITUTE($D95," ",""))),'Cleaned Google Form'!$A$1:$M$5000,3,FALSE)="SMH",VLOOKUP(TRIM(UPPER(SUBSTITUTE($D95," ",""))),'Cleaned Google Form'!$A$1:$M$5000,3,FALSE)="RCH",VLOOKUP(TRIM(UPPER(SUBSTITUTE($D95," ",""))),'Cleaned Google Form'!$A$1:$M$5000,3,FALSE)="BCCA")),0,IF(AND(AH$21=1,NOT(VLOOKUP(TRIM(UPPER(SUBSTITUTE($D95," ",""))),'Cleaned Google Form'!$A$1:$M$5000,6,FALSE)="NO")),0,IF(OR(VLOOKUP(TRIM(UPPER(SUBSTITUTE($D95," ",""))),'Cleaned Google Form'!$A$1:$M$5000,8,FALSE)='Main Template'!AH$12,VLOOKUP(TRIM(UPPER(SUBSTITUTE($D95," ",""))),'Cleaned Google Form'!$A$1:$M$5000,8,FALSE)='Main Template'!AH$13,VLOOKUP(TRIM(UPPER(SUBSTITUTE($D95," ",""))),'Cleaned Google Form'!$A$1:$M$5000,8,FALSE)='Main Template'!AH$14,VLOOKUP(TRIM(UPPER(SUBSTITUTE($D95," ",""))),'Cleaned Google Form'!$A$1:$M$5000,8,FALSE)='Main Template'!AH$15),0,IF(AND('Main Template'!AH$21&gt;=$C$9,'Main Template'!AH$19,VLOOKUP(TRIM(UPPER(SUBSTITUTE($D95," ",""))),'Cleaned Google Form'!$A$1:$M$5000,7,FALSE)="YES"),0,IF(IFERROR(FIND('Main Template'!AH$17,VLOOKUP(TRIM(UPPER(SUBSTITUTE('Main Template'!$D95," ",""))),'Cleaned Google Form'!$A$1:$M$5000,9,FALSE),1),FALSE),0,1))))),1)</f>
        <v>1</v>
      </c>
      <c r="AI95" s="12">
        <f>IFERROR(IF(AND(WEEKDAY('Main Template'!AI$18)=1,OR(VLOOKUP(TRIM(UPPER(SUBSTITUTE($D95," ",""))),'Cleaned Google Form'!$A$1:$M$5000,3,FALSE)="SMH",VLOOKUP(TRIM(UPPER(SUBSTITUTE($D95," ",""))),'Cleaned Google Form'!$A$1:$M$5000,3,FALSE)="RCH",VLOOKUP(TRIM(UPPER(SUBSTITUTE($D95," ",""))),'Cleaned Google Form'!$A$1:$M$5000,3,FALSE)="BCCA")),0,IF(AND(AI$21=1,NOT(VLOOKUP(TRIM(UPPER(SUBSTITUTE($D95," ",""))),'Cleaned Google Form'!$A$1:$M$5000,6,FALSE)="NO")),0,IF(OR(VLOOKUP(TRIM(UPPER(SUBSTITUTE($D95," ",""))),'Cleaned Google Form'!$A$1:$M$5000,8,FALSE)='Main Template'!AI$12,VLOOKUP(TRIM(UPPER(SUBSTITUTE($D95," ",""))),'Cleaned Google Form'!$A$1:$M$5000,8,FALSE)='Main Template'!AI$13,VLOOKUP(TRIM(UPPER(SUBSTITUTE($D95," ",""))),'Cleaned Google Form'!$A$1:$M$5000,8,FALSE)='Main Template'!AI$14,VLOOKUP(TRIM(UPPER(SUBSTITUTE($D95," ",""))),'Cleaned Google Form'!$A$1:$M$5000,8,FALSE)='Main Template'!AI$15),0,IF(AND('Main Template'!AI$21&gt;=$C$9,'Main Template'!AI$19,VLOOKUP(TRIM(UPPER(SUBSTITUTE($D95," ",""))),'Cleaned Google Form'!$A$1:$M$5000,7,FALSE)="YES"),0,IF(IFERROR(FIND('Main Template'!AI$17,VLOOKUP(TRIM(UPPER(SUBSTITUTE('Main Template'!$D95," ",""))),'Cleaned Google Form'!$A$1:$M$5000,9,FALSE),1),FALSE),0,1))))),1)</f>
        <v>1</v>
      </c>
      <c r="AJ95" s="12">
        <f>IFERROR(IF(AND(WEEKDAY('Main Template'!AJ$18)=1,OR(VLOOKUP(TRIM(UPPER(SUBSTITUTE($D95," ",""))),'Cleaned Google Form'!$A$1:$M$5000,3,FALSE)="SMH",VLOOKUP(TRIM(UPPER(SUBSTITUTE($D95," ",""))),'Cleaned Google Form'!$A$1:$M$5000,3,FALSE)="RCH",VLOOKUP(TRIM(UPPER(SUBSTITUTE($D95," ",""))),'Cleaned Google Form'!$A$1:$M$5000,3,FALSE)="BCCA")),0,IF(AND(AJ$21=1,NOT(VLOOKUP(TRIM(UPPER(SUBSTITUTE($D95," ",""))),'Cleaned Google Form'!$A$1:$M$5000,6,FALSE)="NO")),0,IF(OR(VLOOKUP(TRIM(UPPER(SUBSTITUTE($D95," ",""))),'Cleaned Google Form'!$A$1:$M$5000,8,FALSE)='Main Template'!AJ$12,VLOOKUP(TRIM(UPPER(SUBSTITUTE($D95," ",""))),'Cleaned Google Form'!$A$1:$M$5000,8,FALSE)='Main Template'!AJ$13,VLOOKUP(TRIM(UPPER(SUBSTITUTE($D95," ",""))),'Cleaned Google Form'!$A$1:$M$5000,8,FALSE)='Main Template'!AJ$14,VLOOKUP(TRIM(UPPER(SUBSTITUTE($D95," ",""))),'Cleaned Google Form'!$A$1:$M$5000,8,FALSE)='Main Template'!AJ$15),0,IF(AND('Main Template'!AJ$21&gt;=$C$9,'Main Template'!AJ$19,VLOOKUP(TRIM(UPPER(SUBSTITUTE($D95," ",""))),'Cleaned Google Form'!$A$1:$M$5000,7,FALSE)="YES"),0,IF(IFERROR(FIND('Main Template'!AJ$17,VLOOKUP(TRIM(UPPER(SUBSTITUTE('Main Template'!$D95," ",""))),'Cleaned Google Form'!$A$1:$M$5000,9,FALSE),1),FALSE),0,1))))),1)</f>
        <v>1</v>
      </c>
      <c r="AK95" s="12">
        <f>IFERROR(IF(AND(WEEKDAY('Main Template'!AK$18)=1,OR(VLOOKUP(TRIM(UPPER(SUBSTITUTE($D95," ",""))),'Cleaned Google Form'!$A$1:$M$5000,3,FALSE)="SMH",VLOOKUP(TRIM(UPPER(SUBSTITUTE($D95," ",""))),'Cleaned Google Form'!$A$1:$M$5000,3,FALSE)="RCH",VLOOKUP(TRIM(UPPER(SUBSTITUTE($D95," ",""))),'Cleaned Google Form'!$A$1:$M$5000,3,FALSE)="BCCA")),0,IF(AND(AK$21=1,NOT(VLOOKUP(TRIM(UPPER(SUBSTITUTE($D95," ",""))),'Cleaned Google Form'!$A$1:$M$5000,6,FALSE)="NO")),0,IF(OR(VLOOKUP(TRIM(UPPER(SUBSTITUTE($D95," ",""))),'Cleaned Google Form'!$A$1:$M$5000,8,FALSE)='Main Template'!AK$12,VLOOKUP(TRIM(UPPER(SUBSTITUTE($D95," ",""))),'Cleaned Google Form'!$A$1:$M$5000,8,FALSE)='Main Template'!AK$13,VLOOKUP(TRIM(UPPER(SUBSTITUTE($D95," ",""))),'Cleaned Google Form'!$A$1:$M$5000,8,FALSE)='Main Template'!AK$14,VLOOKUP(TRIM(UPPER(SUBSTITUTE($D95," ",""))),'Cleaned Google Form'!$A$1:$M$5000,8,FALSE)='Main Template'!AK$15),0,IF(AND('Main Template'!AK$21&gt;=$C$9,'Main Template'!AK$19,VLOOKUP(TRIM(UPPER(SUBSTITUTE($D95," ",""))),'Cleaned Google Form'!$A$1:$M$5000,7,FALSE)="YES"),0,IF(IFERROR(FIND('Main Template'!AK$17,VLOOKUP(TRIM(UPPER(SUBSTITUTE('Main Template'!$D95," ",""))),'Cleaned Google Form'!$A$1:$M$5000,9,FALSE),1),FALSE),0,1))))),1)</f>
        <v>1</v>
      </c>
      <c r="AL95" s="12">
        <f>IFERROR(IF(AND(WEEKDAY('Main Template'!AL$18)=1,OR(VLOOKUP(TRIM(UPPER(SUBSTITUTE($D95," ",""))),'Cleaned Google Form'!$A$1:$M$5000,3,FALSE)="SMH",VLOOKUP(TRIM(UPPER(SUBSTITUTE($D95," ",""))),'Cleaned Google Form'!$A$1:$M$5000,3,FALSE)="RCH",VLOOKUP(TRIM(UPPER(SUBSTITUTE($D95," ",""))),'Cleaned Google Form'!$A$1:$M$5000,3,FALSE)="BCCA")),0,IF(AND(AL$21=1,NOT(VLOOKUP(TRIM(UPPER(SUBSTITUTE($D95," ",""))),'Cleaned Google Form'!$A$1:$M$5000,6,FALSE)="NO")),0,IF(OR(VLOOKUP(TRIM(UPPER(SUBSTITUTE($D95," ",""))),'Cleaned Google Form'!$A$1:$M$5000,8,FALSE)='Main Template'!AL$12,VLOOKUP(TRIM(UPPER(SUBSTITUTE($D95," ",""))),'Cleaned Google Form'!$A$1:$M$5000,8,FALSE)='Main Template'!AL$13,VLOOKUP(TRIM(UPPER(SUBSTITUTE($D95," ",""))),'Cleaned Google Form'!$A$1:$M$5000,8,FALSE)='Main Template'!AL$14,VLOOKUP(TRIM(UPPER(SUBSTITUTE($D95," ",""))),'Cleaned Google Form'!$A$1:$M$5000,8,FALSE)='Main Template'!AL$15),0,IF(AND('Main Template'!AL$21&gt;=$C$9,'Main Template'!AL$19,VLOOKUP(TRIM(UPPER(SUBSTITUTE($D95," ",""))),'Cleaned Google Form'!$A$1:$M$5000,7,FALSE)="YES"),0,IF(IFERROR(FIND('Main Template'!AL$17,VLOOKUP(TRIM(UPPER(SUBSTITUTE('Main Template'!$D95," ",""))),'Cleaned Google Form'!$A$1:$M$5000,9,FALSE),1),FALSE),0,1))))),1)</f>
        <v>1</v>
      </c>
      <c r="AM95" s="12">
        <f>IFERROR(IF(AND(WEEKDAY('Main Template'!AM$18)=1,OR(VLOOKUP(TRIM(UPPER(SUBSTITUTE($D95," ",""))),'Cleaned Google Form'!$A$1:$M$5000,3,FALSE)="SMH",VLOOKUP(TRIM(UPPER(SUBSTITUTE($D95," ",""))),'Cleaned Google Form'!$A$1:$M$5000,3,FALSE)="RCH",VLOOKUP(TRIM(UPPER(SUBSTITUTE($D95," ",""))),'Cleaned Google Form'!$A$1:$M$5000,3,FALSE)="BCCA")),0,IF(AND(AM$21=1,NOT(VLOOKUP(TRIM(UPPER(SUBSTITUTE($D95," ",""))),'Cleaned Google Form'!$A$1:$M$5000,6,FALSE)="NO")),0,IF(OR(VLOOKUP(TRIM(UPPER(SUBSTITUTE($D95," ",""))),'Cleaned Google Form'!$A$1:$M$5000,8,FALSE)='Main Template'!AM$12,VLOOKUP(TRIM(UPPER(SUBSTITUTE($D95," ",""))),'Cleaned Google Form'!$A$1:$M$5000,8,FALSE)='Main Template'!AM$13,VLOOKUP(TRIM(UPPER(SUBSTITUTE($D95," ",""))),'Cleaned Google Form'!$A$1:$M$5000,8,FALSE)='Main Template'!AM$14,VLOOKUP(TRIM(UPPER(SUBSTITUTE($D95," ",""))),'Cleaned Google Form'!$A$1:$M$5000,8,FALSE)='Main Template'!AM$15),0,IF(AND('Main Template'!AM$21&gt;=$C$9,'Main Template'!AM$19,VLOOKUP(TRIM(UPPER(SUBSTITUTE($D95," ",""))),'Cleaned Google Form'!$A$1:$M$5000,7,FALSE)="YES"),0,IF(IFERROR(FIND('Main Template'!AM$17,VLOOKUP(TRIM(UPPER(SUBSTITUTE('Main Template'!$D95," ",""))),'Cleaned Google Form'!$A$1:$M$5000,9,FALSE),1),FALSE),0,1))))),1)</f>
        <v>1</v>
      </c>
      <c r="AN95" s="12">
        <f>IFERROR(IF(AND(WEEKDAY('Main Template'!AN$18)=1,OR(VLOOKUP(TRIM(UPPER(SUBSTITUTE($D95," ",""))),'Cleaned Google Form'!$A$1:$M$5000,3,FALSE)="SMH",VLOOKUP(TRIM(UPPER(SUBSTITUTE($D95," ",""))),'Cleaned Google Form'!$A$1:$M$5000,3,FALSE)="RCH",VLOOKUP(TRIM(UPPER(SUBSTITUTE($D95," ",""))),'Cleaned Google Form'!$A$1:$M$5000,3,FALSE)="BCCA")),0,IF(AND(AN$21=1,NOT(VLOOKUP(TRIM(UPPER(SUBSTITUTE($D95," ",""))),'Cleaned Google Form'!$A$1:$M$5000,6,FALSE)="NO")),0,IF(OR(VLOOKUP(TRIM(UPPER(SUBSTITUTE($D95," ",""))),'Cleaned Google Form'!$A$1:$M$5000,8,FALSE)='Main Template'!AN$12,VLOOKUP(TRIM(UPPER(SUBSTITUTE($D95," ",""))),'Cleaned Google Form'!$A$1:$M$5000,8,FALSE)='Main Template'!AN$13,VLOOKUP(TRIM(UPPER(SUBSTITUTE($D95," ",""))),'Cleaned Google Form'!$A$1:$M$5000,8,FALSE)='Main Template'!AN$14,VLOOKUP(TRIM(UPPER(SUBSTITUTE($D95," ",""))),'Cleaned Google Form'!$A$1:$M$5000,8,FALSE)='Main Template'!AN$15),0,IF(AND('Main Template'!AN$21&gt;=$C$9,'Main Template'!AN$19,VLOOKUP(TRIM(UPPER(SUBSTITUTE($D95," ",""))),'Cleaned Google Form'!$A$1:$M$5000,7,FALSE)="YES"),0,IF(IFERROR(FIND('Main Template'!AN$17,VLOOKUP(TRIM(UPPER(SUBSTITUTE('Main Template'!$D95," ",""))),'Cleaned Google Form'!$A$1:$M$5000,9,FALSE),1),FALSE),0,1))))),1)</f>
        <v>1</v>
      </c>
    </row>
    <row r="96" spans="2:40">
      <c r="B96" t="str">
        <f>IFERROR(IF(ISNUMBER(MATCH(UPPER(SUBSTITUTE(D96," ","")),'Cleaned Google Form'!$A:$A,0)),"","Oops"),"Not Present")</f>
        <v/>
      </c>
      <c r="C96" s="4">
        <f>I96</f>
        <v>75</v>
      </c>
      <c r="D96" s="4" t="s">
        <v>210</v>
      </c>
      <c r="E96" s="4">
        <f>IFERROR(IF(VLOOKUP(TRIM(UPPER(SUBSTITUTE(D96," ",""))),'Cleaned Google Form'!$A$1:$L$5000,5,FALSE)="YES",1,0),0)</f>
        <v>0</v>
      </c>
      <c r="F96" s="4">
        <f>IFERROR(IF(RIGHT(VLOOKUP(TRIM(UPPER(SUBSTITUTE(D96," ",""))),'Cleaned Google Form'!$A$1:$L$5000,2,FALSE),1)="1",1,0),0)</f>
        <v>0</v>
      </c>
      <c r="G96" s="4">
        <f>IFERROR(IF(VLOOKUP(TRIM(UPPER(SUBSTITUTE(D96," ",""))),'Cleaned Google Form'!$A$1:$L$5000,3,FALSE)="VGH",1,0),0)</f>
        <v>0</v>
      </c>
      <c r="H96" s="4">
        <f>IFERROR(IF(G96+IFERROR(IF(VLOOKUP(TRIM(UPPER(SUBSTITUTE(D96," ",""))),'Cleaned Google Form'!$A$1:$L$5000,3,FALSE)="SPH",1,0),0)=0,1,0),0)</f>
        <v>1</v>
      </c>
      <c r="I96" s="4">
        <f>IF(I95="Resident Index",1,I95+1)</f>
        <v>75</v>
      </c>
      <c r="J96" s="12">
        <f>IFERROR(IF(AND(WEEKDAY('Main Template'!J$18)=1,OR(VLOOKUP(TRIM(UPPER(SUBSTITUTE($D96," ",""))),'Cleaned Google Form'!$A$1:$M$5000,3,FALSE)="SMH",VLOOKUP(TRIM(UPPER(SUBSTITUTE($D96," ",""))),'Cleaned Google Form'!$A$1:$M$5000,3,FALSE)="RCH",VLOOKUP(TRIM(UPPER(SUBSTITUTE($D96," ",""))),'Cleaned Google Form'!$A$1:$M$5000,3,FALSE)="BCCA")),0,IF(AND(J$21=1,NOT(VLOOKUP(TRIM(UPPER(SUBSTITUTE($D96," ",""))),'Cleaned Google Form'!$A$1:$M$5000,6,FALSE)="NO")),0,IF(OR(VLOOKUP(TRIM(UPPER(SUBSTITUTE($D96," ",""))),'Cleaned Google Form'!$A$1:$M$5000,8,FALSE)='Main Template'!J$12,VLOOKUP(TRIM(UPPER(SUBSTITUTE($D96," ",""))),'Cleaned Google Form'!$A$1:$M$5000,8,FALSE)='Main Template'!J$13,VLOOKUP(TRIM(UPPER(SUBSTITUTE($D96," ",""))),'Cleaned Google Form'!$A$1:$M$5000,8,FALSE)='Main Template'!J$14,VLOOKUP(TRIM(UPPER(SUBSTITUTE($D96," ",""))),'Cleaned Google Form'!$A$1:$M$5000,8,FALSE)='Main Template'!J$15),0,IF(AND('Main Template'!J$21&gt;=$C$9,'Main Template'!J$19,VLOOKUP(TRIM(UPPER(SUBSTITUTE($D96," ",""))),'Cleaned Google Form'!$A$1:$M$5000,7,FALSE)="YES"),0,IF(IFERROR(FIND('Main Template'!J$17,VLOOKUP(TRIM(UPPER(SUBSTITUTE('Main Template'!$D96," ",""))),'Cleaned Google Form'!$A$1:$M$5000,9,FALSE),1),FALSE),0,1))))),1)</f>
        <v>0</v>
      </c>
      <c r="K96" s="12">
        <f>IFERROR(IF(AND(WEEKDAY('Main Template'!K$18)=1,OR(VLOOKUP(TRIM(UPPER(SUBSTITUTE($D96," ",""))),'Cleaned Google Form'!$A$1:$M$5000,3,FALSE)="SMH",VLOOKUP(TRIM(UPPER(SUBSTITUTE($D96," ",""))),'Cleaned Google Form'!$A$1:$M$5000,3,FALSE)="RCH",VLOOKUP(TRIM(UPPER(SUBSTITUTE($D96," ",""))),'Cleaned Google Form'!$A$1:$M$5000,3,FALSE)="BCCA")),0,IF(AND(K$21=1,NOT(VLOOKUP(TRIM(UPPER(SUBSTITUTE($D96," ",""))),'Cleaned Google Form'!$A$1:$M$5000,6,FALSE)="NO")),0,IF(OR(VLOOKUP(TRIM(UPPER(SUBSTITUTE($D96," ",""))),'Cleaned Google Form'!$A$1:$M$5000,8,FALSE)='Main Template'!K$12,VLOOKUP(TRIM(UPPER(SUBSTITUTE($D96," ",""))),'Cleaned Google Form'!$A$1:$M$5000,8,FALSE)='Main Template'!K$13,VLOOKUP(TRIM(UPPER(SUBSTITUTE($D96," ",""))),'Cleaned Google Form'!$A$1:$M$5000,8,FALSE)='Main Template'!K$14,VLOOKUP(TRIM(UPPER(SUBSTITUTE($D96," ",""))),'Cleaned Google Form'!$A$1:$M$5000,8,FALSE)='Main Template'!K$15),0,IF(AND('Main Template'!K$21&gt;=$C$9,'Main Template'!K$19,VLOOKUP(TRIM(UPPER(SUBSTITUTE($D96," ",""))),'Cleaned Google Form'!$A$1:$M$5000,7,FALSE)="YES"),0,IF(IFERROR(FIND('Main Template'!K$17,VLOOKUP(TRIM(UPPER(SUBSTITUTE('Main Template'!$D96," ",""))),'Cleaned Google Form'!$A$1:$M$5000,9,FALSE),1),FALSE),0,1))))),1)</f>
        <v>1</v>
      </c>
      <c r="L96" s="12">
        <f>IFERROR(IF(AND(WEEKDAY('Main Template'!L$18)=1,OR(VLOOKUP(TRIM(UPPER(SUBSTITUTE($D96," ",""))),'Cleaned Google Form'!$A$1:$M$5000,3,FALSE)="SMH",VLOOKUP(TRIM(UPPER(SUBSTITUTE($D96," ",""))),'Cleaned Google Form'!$A$1:$M$5000,3,FALSE)="RCH",VLOOKUP(TRIM(UPPER(SUBSTITUTE($D96," ",""))),'Cleaned Google Form'!$A$1:$M$5000,3,FALSE)="BCCA")),0,IF(AND(L$21=1,NOT(VLOOKUP(TRIM(UPPER(SUBSTITUTE($D96," ",""))),'Cleaned Google Form'!$A$1:$M$5000,6,FALSE)="NO")),0,IF(OR(VLOOKUP(TRIM(UPPER(SUBSTITUTE($D96," ",""))),'Cleaned Google Form'!$A$1:$M$5000,8,FALSE)='Main Template'!L$12,VLOOKUP(TRIM(UPPER(SUBSTITUTE($D96," ",""))),'Cleaned Google Form'!$A$1:$M$5000,8,FALSE)='Main Template'!L$13,VLOOKUP(TRIM(UPPER(SUBSTITUTE($D96," ",""))),'Cleaned Google Form'!$A$1:$M$5000,8,FALSE)='Main Template'!L$14,VLOOKUP(TRIM(UPPER(SUBSTITUTE($D96," ",""))),'Cleaned Google Form'!$A$1:$M$5000,8,FALSE)='Main Template'!L$15),0,IF(AND('Main Template'!L$21&gt;=$C$9,'Main Template'!L$19,VLOOKUP(TRIM(UPPER(SUBSTITUTE($D96," ",""))),'Cleaned Google Form'!$A$1:$M$5000,7,FALSE)="YES"),0,IF(IFERROR(FIND('Main Template'!L$17,VLOOKUP(TRIM(UPPER(SUBSTITUTE('Main Template'!$D96," ",""))),'Cleaned Google Form'!$A$1:$M$5000,9,FALSE),1),FALSE),0,1))))),1)</f>
        <v>1</v>
      </c>
      <c r="M96" s="12">
        <f>IFERROR(IF(AND(WEEKDAY('Main Template'!M$18)=1,OR(VLOOKUP(TRIM(UPPER(SUBSTITUTE($D96," ",""))),'Cleaned Google Form'!$A$1:$M$5000,3,FALSE)="SMH",VLOOKUP(TRIM(UPPER(SUBSTITUTE($D96," ",""))),'Cleaned Google Form'!$A$1:$M$5000,3,FALSE)="RCH",VLOOKUP(TRIM(UPPER(SUBSTITUTE($D96," ",""))),'Cleaned Google Form'!$A$1:$M$5000,3,FALSE)="BCCA")),0,IF(AND(M$21=1,NOT(VLOOKUP(TRIM(UPPER(SUBSTITUTE($D96," ",""))),'Cleaned Google Form'!$A$1:$M$5000,6,FALSE)="NO")),0,IF(OR(VLOOKUP(TRIM(UPPER(SUBSTITUTE($D96," ",""))),'Cleaned Google Form'!$A$1:$M$5000,8,FALSE)='Main Template'!M$12,VLOOKUP(TRIM(UPPER(SUBSTITUTE($D96," ",""))),'Cleaned Google Form'!$A$1:$M$5000,8,FALSE)='Main Template'!M$13,VLOOKUP(TRIM(UPPER(SUBSTITUTE($D96," ",""))),'Cleaned Google Form'!$A$1:$M$5000,8,FALSE)='Main Template'!M$14,VLOOKUP(TRIM(UPPER(SUBSTITUTE($D96," ",""))),'Cleaned Google Form'!$A$1:$M$5000,8,FALSE)='Main Template'!M$15),0,IF(AND('Main Template'!M$21&gt;=$C$9,'Main Template'!M$19,VLOOKUP(TRIM(UPPER(SUBSTITUTE($D96," ",""))),'Cleaned Google Form'!$A$1:$M$5000,7,FALSE)="YES"),0,IF(IFERROR(FIND('Main Template'!M$17,VLOOKUP(TRIM(UPPER(SUBSTITUTE('Main Template'!$D96," ",""))),'Cleaned Google Form'!$A$1:$M$5000,9,FALSE),1),FALSE),0,1))))),1)</f>
        <v>1</v>
      </c>
      <c r="N96" s="12">
        <f>IFERROR(IF(AND(WEEKDAY('Main Template'!N$18)=1,OR(VLOOKUP(TRIM(UPPER(SUBSTITUTE($D96," ",""))),'Cleaned Google Form'!$A$1:$M$5000,3,FALSE)="SMH",VLOOKUP(TRIM(UPPER(SUBSTITUTE($D96," ",""))),'Cleaned Google Form'!$A$1:$M$5000,3,FALSE)="RCH",VLOOKUP(TRIM(UPPER(SUBSTITUTE($D96," ",""))),'Cleaned Google Form'!$A$1:$M$5000,3,FALSE)="BCCA")),0,IF(AND(N$21=1,NOT(VLOOKUP(TRIM(UPPER(SUBSTITUTE($D96," ",""))),'Cleaned Google Form'!$A$1:$M$5000,6,FALSE)="NO")),0,IF(OR(VLOOKUP(TRIM(UPPER(SUBSTITUTE($D96," ",""))),'Cleaned Google Form'!$A$1:$M$5000,8,FALSE)='Main Template'!N$12,VLOOKUP(TRIM(UPPER(SUBSTITUTE($D96," ",""))),'Cleaned Google Form'!$A$1:$M$5000,8,FALSE)='Main Template'!N$13,VLOOKUP(TRIM(UPPER(SUBSTITUTE($D96," ",""))),'Cleaned Google Form'!$A$1:$M$5000,8,FALSE)='Main Template'!N$14,VLOOKUP(TRIM(UPPER(SUBSTITUTE($D96," ",""))),'Cleaned Google Form'!$A$1:$M$5000,8,FALSE)='Main Template'!N$15),0,IF(AND('Main Template'!N$21&gt;=$C$9,'Main Template'!N$19,VLOOKUP(TRIM(UPPER(SUBSTITUTE($D96," ",""))),'Cleaned Google Form'!$A$1:$M$5000,7,FALSE)="YES"),0,IF(IFERROR(FIND('Main Template'!N$17,VLOOKUP(TRIM(UPPER(SUBSTITUTE('Main Template'!$D96," ",""))),'Cleaned Google Form'!$A$1:$M$5000,9,FALSE),1),FALSE),0,1))))),1)</f>
        <v>1</v>
      </c>
      <c r="O96" s="12">
        <f>IFERROR(IF(AND(WEEKDAY('Main Template'!O$18)=1,OR(VLOOKUP(TRIM(UPPER(SUBSTITUTE($D96," ",""))),'Cleaned Google Form'!$A$1:$M$5000,3,FALSE)="SMH",VLOOKUP(TRIM(UPPER(SUBSTITUTE($D96," ",""))),'Cleaned Google Form'!$A$1:$M$5000,3,FALSE)="RCH",VLOOKUP(TRIM(UPPER(SUBSTITUTE($D96," ",""))),'Cleaned Google Form'!$A$1:$M$5000,3,FALSE)="BCCA")),0,IF(AND(O$21=1,NOT(VLOOKUP(TRIM(UPPER(SUBSTITUTE($D96," ",""))),'Cleaned Google Form'!$A$1:$M$5000,6,FALSE)="NO")),0,IF(OR(VLOOKUP(TRIM(UPPER(SUBSTITUTE($D96," ",""))),'Cleaned Google Form'!$A$1:$M$5000,8,FALSE)='Main Template'!O$12,VLOOKUP(TRIM(UPPER(SUBSTITUTE($D96," ",""))),'Cleaned Google Form'!$A$1:$M$5000,8,FALSE)='Main Template'!O$13,VLOOKUP(TRIM(UPPER(SUBSTITUTE($D96," ",""))),'Cleaned Google Form'!$A$1:$M$5000,8,FALSE)='Main Template'!O$14,VLOOKUP(TRIM(UPPER(SUBSTITUTE($D96," ",""))),'Cleaned Google Form'!$A$1:$M$5000,8,FALSE)='Main Template'!O$15),0,IF(AND('Main Template'!O$21&gt;=$C$9,'Main Template'!O$19,VLOOKUP(TRIM(UPPER(SUBSTITUTE($D96," ",""))),'Cleaned Google Form'!$A$1:$M$5000,7,FALSE)="YES"),0,IF(IFERROR(FIND('Main Template'!O$17,VLOOKUP(TRIM(UPPER(SUBSTITUTE('Main Template'!$D96," ",""))),'Cleaned Google Form'!$A$1:$M$5000,9,FALSE),1),FALSE),0,1))))),1)</f>
        <v>1</v>
      </c>
      <c r="P96" s="12">
        <f>IFERROR(IF(AND(WEEKDAY('Main Template'!P$18)=1,OR(VLOOKUP(TRIM(UPPER(SUBSTITUTE($D96," ",""))),'Cleaned Google Form'!$A$1:$M$5000,3,FALSE)="SMH",VLOOKUP(TRIM(UPPER(SUBSTITUTE($D96," ",""))),'Cleaned Google Form'!$A$1:$M$5000,3,FALSE)="RCH",VLOOKUP(TRIM(UPPER(SUBSTITUTE($D96," ",""))),'Cleaned Google Form'!$A$1:$M$5000,3,FALSE)="BCCA")),0,IF(AND(P$21=1,NOT(VLOOKUP(TRIM(UPPER(SUBSTITUTE($D96," ",""))),'Cleaned Google Form'!$A$1:$M$5000,6,FALSE)="NO")),0,IF(OR(VLOOKUP(TRIM(UPPER(SUBSTITUTE($D96," ",""))),'Cleaned Google Form'!$A$1:$M$5000,8,FALSE)='Main Template'!P$12,VLOOKUP(TRIM(UPPER(SUBSTITUTE($D96," ",""))),'Cleaned Google Form'!$A$1:$M$5000,8,FALSE)='Main Template'!P$13,VLOOKUP(TRIM(UPPER(SUBSTITUTE($D96," ",""))),'Cleaned Google Form'!$A$1:$M$5000,8,FALSE)='Main Template'!P$14,VLOOKUP(TRIM(UPPER(SUBSTITUTE($D96," ",""))),'Cleaned Google Form'!$A$1:$M$5000,8,FALSE)='Main Template'!P$15),0,IF(AND('Main Template'!P$21&gt;=$C$9,'Main Template'!P$19,VLOOKUP(TRIM(UPPER(SUBSTITUTE($D96," ",""))),'Cleaned Google Form'!$A$1:$M$5000,7,FALSE)="YES"),0,IF(IFERROR(FIND('Main Template'!P$17,VLOOKUP(TRIM(UPPER(SUBSTITUTE('Main Template'!$D96," ",""))),'Cleaned Google Form'!$A$1:$M$5000,9,FALSE),1),FALSE),0,1))))),1)</f>
        <v>1</v>
      </c>
      <c r="Q96" s="12">
        <f>IFERROR(IF(AND(WEEKDAY('Main Template'!Q$18)=1,OR(VLOOKUP(TRIM(UPPER(SUBSTITUTE($D96," ",""))),'Cleaned Google Form'!$A$1:$M$5000,3,FALSE)="SMH",VLOOKUP(TRIM(UPPER(SUBSTITUTE($D96," ",""))),'Cleaned Google Form'!$A$1:$M$5000,3,FALSE)="RCH",VLOOKUP(TRIM(UPPER(SUBSTITUTE($D96," ",""))),'Cleaned Google Form'!$A$1:$M$5000,3,FALSE)="BCCA")),0,IF(AND(Q$21=1,NOT(VLOOKUP(TRIM(UPPER(SUBSTITUTE($D96," ",""))),'Cleaned Google Form'!$A$1:$M$5000,6,FALSE)="NO")),0,IF(OR(VLOOKUP(TRIM(UPPER(SUBSTITUTE($D96," ",""))),'Cleaned Google Form'!$A$1:$M$5000,8,FALSE)='Main Template'!Q$12,VLOOKUP(TRIM(UPPER(SUBSTITUTE($D96," ",""))),'Cleaned Google Form'!$A$1:$M$5000,8,FALSE)='Main Template'!Q$13,VLOOKUP(TRIM(UPPER(SUBSTITUTE($D96," ",""))),'Cleaned Google Form'!$A$1:$M$5000,8,FALSE)='Main Template'!Q$14,VLOOKUP(TRIM(UPPER(SUBSTITUTE($D96," ",""))),'Cleaned Google Form'!$A$1:$M$5000,8,FALSE)='Main Template'!Q$15),0,IF(AND('Main Template'!Q$21&gt;=$C$9,'Main Template'!Q$19,VLOOKUP(TRIM(UPPER(SUBSTITUTE($D96," ",""))),'Cleaned Google Form'!$A$1:$M$5000,7,FALSE)="YES"),0,IF(IFERROR(FIND('Main Template'!Q$17,VLOOKUP(TRIM(UPPER(SUBSTITUTE('Main Template'!$D96," ",""))),'Cleaned Google Form'!$A$1:$M$5000,9,FALSE),1),FALSE),0,1))))),1)</f>
        <v>1</v>
      </c>
      <c r="R96" s="12">
        <f>IFERROR(IF(AND(WEEKDAY('Main Template'!R$18)=1,OR(VLOOKUP(TRIM(UPPER(SUBSTITUTE($D96," ",""))),'Cleaned Google Form'!$A$1:$M$5000,3,FALSE)="SMH",VLOOKUP(TRIM(UPPER(SUBSTITUTE($D96," ",""))),'Cleaned Google Form'!$A$1:$M$5000,3,FALSE)="RCH",VLOOKUP(TRIM(UPPER(SUBSTITUTE($D96," ",""))),'Cleaned Google Form'!$A$1:$M$5000,3,FALSE)="BCCA")),0,IF(AND(R$21=1,NOT(VLOOKUP(TRIM(UPPER(SUBSTITUTE($D96," ",""))),'Cleaned Google Form'!$A$1:$M$5000,6,FALSE)="NO")),0,IF(OR(VLOOKUP(TRIM(UPPER(SUBSTITUTE($D96," ",""))),'Cleaned Google Form'!$A$1:$M$5000,8,FALSE)='Main Template'!R$12,VLOOKUP(TRIM(UPPER(SUBSTITUTE($D96," ",""))),'Cleaned Google Form'!$A$1:$M$5000,8,FALSE)='Main Template'!R$13,VLOOKUP(TRIM(UPPER(SUBSTITUTE($D96," ",""))),'Cleaned Google Form'!$A$1:$M$5000,8,FALSE)='Main Template'!R$14,VLOOKUP(TRIM(UPPER(SUBSTITUTE($D96," ",""))),'Cleaned Google Form'!$A$1:$M$5000,8,FALSE)='Main Template'!R$15),0,IF(AND('Main Template'!R$21&gt;=$C$9,'Main Template'!R$19,VLOOKUP(TRIM(UPPER(SUBSTITUTE($D96," ",""))),'Cleaned Google Form'!$A$1:$M$5000,7,FALSE)="YES"),0,IF(IFERROR(FIND('Main Template'!R$17,VLOOKUP(TRIM(UPPER(SUBSTITUTE('Main Template'!$D96," ",""))),'Cleaned Google Form'!$A$1:$M$5000,9,FALSE),1),FALSE),0,1))))),1)</f>
        <v>1</v>
      </c>
      <c r="S96" s="12">
        <f>IFERROR(IF(AND(WEEKDAY('Main Template'!S$18)=1,OR(VLOOKUP(TRIM(UPPER(SUBSTITUTE($D96," ",""))),'Cleaned Google Form'!$A$1:$M$5000,3,FALSE)="SMH",VLOOKUP(TRIM(UPPER(SUBSTITUTE($D96," ",""))),'Cleaned Google Form'!$A$1:$M$5000,3,FALSE)="RCH",VLOOKUP(TRIM(UPPER(SUBSTITUTE($D96," ",""))),'Cleaned Google Form'!$A$1:$M$5000,3,FALSE)="BCCA")),0,IF(AND(S$21=1,NOT(VLOOKUP(TRIM(UPPER(SUBSTITUTE($D96," ",""))),'Cleaned Google Form'!$A$1:$M$5000,6,FALSE)="NO")),0,IF(OR(VLOOKUP(TRIM(UPPER(SUBSTITUTE($D96," ",""))),'Cleaned Google Form'!$A$1:$M$5000,8,FALSE)='Main Template'!S$12,VLOOKUP(TRIM(UPPER(SUBSTITUTE($D96," ",""))),'Cleaned Google Form'!$A$1:$M$5000,8,FALSE)='Main Template'!S$13,VLOOKUP(TRIM(UPPER(SUBSTITUTE($D96," ",""))),'Cleaned Google Form'!$A$1:$M$5000,8,FALSE)='Main Template'!S$14,VLOOKUP(TRIM(UPPER(SUBSTITUTE($D96," ",""))),'Cleaned Google Form'!$A$1:$M$5000,8,FALSE)='Main Template'!S$15),0,IF(AND('Main Template'!S$21&gt;=$C$9,'Main Template'!S$19,VLOOKUP(TRIM(UPPER(SUBSTITUTE($D96," ",""))),'Cleaned Google Form'!$A$1:$M$5000,7,FALSE)="YES"),0,IF(IFERROR(FIND('Main Template'!S$17,VLOOKUP(TRIM(UPPER(SUBSTITUTE('Main Template'!$D96," ",""))),'Cleaned Google Form'!$A$1:$M$5000,9,FALSE),1),FALSE),0,1))))),1)</f>
        <v>1</v>
      </c>
      <c r="T96" s="12">
        <f>IFERROR(IF(AND(WEEKDAY('Main Template'!T$18)=1,OR(VLOOKUP(TRIM(UPPER(SUBSTITUTE($D96," ",""))),'Cleaned Google Form'!$A$1:$M$5000,3,FALSE)="SMH",VLOOKUP(TRIM(UPPER(SUBSTITUTE($D96," ",""))),'Cleaned Google Form'!$A$1:$M$5000,3,FALSE)="RCH",VLOOKUP(TRIM(UPPER(SUBSTITUTE($D96," ",""))),'Cleaned Google Form'!$A$1:$M$5000,3,FALSE)="BCCA")),0,IF(AND(T$21=1,NOT(VLOOKUP(TRIM(UPPER(SUBSTITUTE($D96," ",""))),'Cleaned Google Form'!$A$1:$M$5000,6,FALSE)="NO")),0,IF(OR(VLOOKUP(TRIM(UPPER(SUBSTITUTE($D96," ",""))),'Cleaned Google Form'!$A$1:$M$5000,8,FALSE)='Main Template'!T$12,VLOOKUP(TRIM(UPPER(SUBSTITUTE($D96," ",""))),'Cleaned Google Form'!$A$1:$M$5000,8,FALSE)='Main Template'!T$13,VLOOKUP(TRIM(UPPER(SUBSTITUTE($D96," ",""))),'Cleaned Google Form'!$A$1:$M$5000,8,FALSE)='Main Template'!T$14,VLOOKUP(TRIM(UPPER(SUBSTITUTE($D96," ",""))),'Cleaned Google Form'!$A$1:$M$5000,8,FALSE)='Main Template'!T$15),0,IF(AND('Main Template'!T$21&gt;=$C$9,'Main Template'!T$19,VLOOKUP(TRIM(UPPER(SUBSTITUTE($D96," ",""))),'Cleaned Google Form'!$A$1:$M$5000,7,FALSE)="YES"),0,IF(IFERROR(FIND('Main Template'!T$17,VLOOKUP(TRIM(UPPER(SUBSTITUTE('Main Template'!$D96," ",""))),'Cleaned Google Form'!$A$1:$M$5000,9,FALSE),1),FALSE),0,1))))),1)</f>
        <v>1</v>
      </c>
      <c r="U96" s="12">
        <f>IFERROR(IF(AND(WEEKDAY('Main Template'!U$18)=1,OR(VLOOKUP(TRIM(UPPER(SUBSTITUTE($D96," ",""))),'Cleaned Google Form'!$A$1:$M$5000,3,FALSE)="SMH",VLOOKUP(TRIM(UPPER(SUBSTITUTE($D96," ",""))),'Cleaned Google Form'!$A$1:$M$5000,3,FALSE)="RCH",VLOOKUP(TRIM(UPPER(SUBSTITUTE($D96," ",""))),'Cleaned Google Form'!$A$1:$M$5000,3,FALSE)="BCCA")),0,IF(AND(U$21=1,NOT(VLOOKUP(TRIM(UPPER(SUBSTITUTE($D96," ",""))),'Cleaned Google Form'!$A$1:$M$5000,6,FALSE)="NO")),0,IF(OR(VLOOKUP(TRIM(UPPER(SUBSTITUTE($D96," ",""))),'Cleaned Google Form'!$A$1:$M$5000,8,FALSE)='Main Template'!U$12,VLOOKUP(TRIM(UPPER(SUBSTITUTE($D96," ",""))),'Cleaned Google Form'!$A$1:$M$5000,8,FALSE)='Main Template'!U$13,VLOOKUP(TRIM(UPPER(SUBSTITUTE($D96," ",""))),'Cleaned Google Form'!$A$1:$M$5000,8,FALSE)='Main Template'!U$14,VLOOKUP(TRIM(UPPER(SUBSTITUTE($D96," ",""))),'Cleaned Google Form'!$A$1:$M$5000,8,FALSE)='Main Template'!U$15),0,IF(AND('Main Template'!U$21&gt;=$C$9,'Main Template'!U$19,VLOOKUP(TRIM(UPPER(SUBSTITUTE($D96," ",""))),'Cleaned Google Form'!$A$1:$M$5000,7,FALSE)="YES"),0,IF(IFERROR(FIND('Main Template'!U$17,VLOOKUP(TRIM(UPPER(SUBSTITUTE('Main Template'!$D96," ",""))),'Cleaned Google Form'!$A$1:$M$5000,9,FALSE),1),FALSE),0,1))))),1)</f>
        <v>1</v>
      </c>
      <c r="V96" s="12">
        <f>IFERROR(IF(AND(WEEKDAY('Main Template'!V$18)=1,OR(VLOOKUP(TRIM(UPPER(SUBSTITUTE($D96," ",""))),'Cleaned Google Form'!$A$1:$M$5000,3,FALSE)="SMH",VLOOKUP(TRIM(UPPER(SUBSTITUTE($D96," ",""))),'Cleaned Google Form'!$A$1:$M$5000,3,FALSE)="RCH",VLOOKUP(TRIM(UPPER(SUBSTITUTE($D96," ",""))),'Cleaned Google Form'!$A$1:$M$5000,3,FALSE)="BCCA")),0,IF(AND(V$21=1,NOT(VLOOKUP(TRIM(UPPER(SUBSTITUTE($D96," ",""))),'Cleaned Google Form'!$A$1:$M$5000,6,FALSE)="NO")),0,IF(OR(VLOOKUP(TRIM(UPPER(SUBSTITUTE($D96," ",""))),'Cleaned Google Form'!$A$1:$M$5000,8,FALSE)='Main Template'!V$12,VLOOKUP(TRIM(UPPER(SUBSTITUTE($D96," ",""))),'Cleaned Google Form'!$A$1:$M$5000,8,FALSE)='Main Template'!V$13,VLOOKUP(TRIM(UPPER(SUBSTITUTE($D96," ",""))),'Cleaned Google Form'!$A$1:$M$5000,8,FALSE)='Main Template'!V$14,VLOOKUP(TRIM(UPPER(SUBSTITUTE($D96," ",""))),'Cleaned Google Form'!$A$1:$M$5000,8,FALSE)='Main Template'!V$15),0,IF(AND('Main Template'!V$21&gt;=$C$9,'Main Template'!V$19,VLOOKUP(TRIM(UPPER(SUBSTITUTE($D96," ",""))),'Cleaned Google Form'!$A$1:$M$5000,7,FALSE)="YES"),0,IF(IFERROR(FIND('Main Template'!V$17,VLOOKUP(TRIM(UPPER(SUBSTITUTE('Main Template'!$D96," ",""))),'Cleaned Google Form'!$A$1:$M$5000,9,FALSE),1),FALSE),0,1))))),1)</f>
        <v>1</v>
      </c>
      <c r="W96" s="12">
        <f>IFERROR(IF(AND(WEEKDAY('Main Template'!W$18)=1,OR(VLOOKUP(TRIM(UPPER(SUBSTITUTE($D96," ",""))),'Cleaned Google Form'!$A$1:$M$5000,3,FALSE)="SMH",VLOOKUP(TRIM(UPPER(SUBSTITUTE($D96," ",""))),'Cleaned Google Form'!$A$1:$M$5000,3,FALSE)="RCH",VLOOKUP(TRIM(UPPER(SUBSTITUTE($D96," ",""))),'Cleaned Google Form'!$A$1:$M$5000,3,FALSE)="BCCA")),0,IF(AND(W$21=1,NOT(VLOOKUP(TRIM(UPPER(SUBSTITUTE($D96," ",""))),'Cleaned Google Form'!$A$1:$M$5000,6,FALSE)="NO")),0,IF(OR(VLOOKUP(TRIM(UPPER(SUBSTITUTE($D96," ",""))),'Cleaned Google Form'!$A$1:$M$5000,8,FALSE)='Main Template'!W$12,VLOOKUP(TRIM(UPPER(SUBSTITUTE($D96," ",""))),'Cleaned Google Form'!$A$1:$M$5000,8,FALSE)='Main Template'!W$13,VLOOKUP(TRIM(UPPER(SUBSTITUTE($D96," ",""))),'Cleaned Google Form'!$A$1:$M$5000,8,FALSE)='Main Template'!W$14,VLOOKUP(TRIM(UPPER(SUBSTITUTE($D96," ",""))),'Cleaned Google Form'!$A$1:$M$5000,8,FALSE)='Main Template'!W$15),0,IF(AND('Main Template'!W$21&gt;=$C$9,'Main Template'!W$19,VLOOKUP(TRIM(UPPER(SUBSTITUTE($D96," ",""))),'Cleaned Google Form'!$A$1:$M$5000,7,FALSE)="YES"),0,IF(IFERROR(FIND('Main Template'!W$17,VLOOKUP(TRIM(UPPER(SUBSTITUTE('Main Template'!$D96," ",""))),'Cleaned Google Form'!$A$1:$M$5000,9,FALSE),1),FALSE),0,1))))),1)</f>
        <v>1</v>
      </c>
      <c r="X96" s="12">
        <f>IFERROR(IF(AND(WEEKDAY('Main Template'!X$18)=1,OR(VLOOKUP(TRIM(UPPER(SUBSTITUTE($D96," ",""))),'Cleaned Google Form'!$A$1:$M$5000,3,FALSE)="SMH",VLOOKUP(TRIM(UPPER(SUBSTITUTE($D96," ",""))),'Cleaned Google Form'!$A$1:$M$5000,3,FALSE)="RCH",VLOOKUP(TRIM(UPPER(SUBSTITUTE($D96," ",""))),'Cleaned Google Form'!$A$1:$M$5000,3,FALSE)="BCCA")),0,IF(AND(X$21=1,NOT(VLOOKUP(TRIM(UPPER(SUBSTITUTE($D96," ",""))),'Cleaned Google Form'!$A$1:$M$5000,6,FALSE)="NO")),0,IF(OR(VLOOKUP(TRIM(UPPER(SUBSTITUTE($D96," ",""))),'Cleaned Google Form'!$A$1:$M$5000,8,FALSE)='Main Template'!X$12,VLOOKUP(TRIM(UPPER(SUBSTITUTE($D96," ",""))),'Cleaned Google Form'!$A$1:$M$5000,8,FALSE)='Main Template'!X$13,VLOOKUP(TRIM(UPPER(SUBSTITUTE($D96," ",""))),'Cleaned Google Form'!$A$1:$M$5000,8,FALSE)='Main Template'!X$14,VLOOKUP(TRIM(UPPER(SUBSTITUTE($D96," ",""))),'Cleaned Google Form'!$A$1:$M$5000,8,FALSE)='Main Template'!X$15),0,IF(AND('Main Template'!X$21&gt;=$C$9,'Main Template'!X$19,VLOOKUP(TRIM(UPPER(SUBSTITUTE($D96," ",""))),'Cleaned Google Form'!$A$1:$M$5000,7,FALSE)="YES"),0,IF(IFERROR(FIND('Main Template'!X$17,VLOOKUP(TRIM(UPPER(SUBSTITUTE('Main Template'!$D96," ",""))),'Cleaned Google Form'!$A$1:$M$5000,9,FALSE),1),FALSE),0,1))))),1)</f>
        <v>1</v>
      </c>
      <c r="Y96" s="12">
        <f>IFERROR(IF(AND(WEEKDAY('Main Template'!Y$18)=1,OR(VLOOKUP(TRIM(UPPER(SUBSTITUTE($D96," ",""))),'Cleaned Google Form'!$A$1:$M$5000,3,FALSE)="SMH",VLOOKUP(TRIM(UPPER(SUBSTITUTE($D96," ",""))),'Cleaned Google Form'!$A$1:$M$5000,3,FALSE)="RCH",VLOOKUP(TRIM(UPPER(SUBSTITUTE($D96," ",""))),'Cleaned Google Form'!$A$1:$M$5000,3,FALSE)="BCCA")),0,IF(AND(Y$21=1,NOT(VLOOKUP(TRIM(UPPER(SUBSTITUTE($D96," ",""))),'Cleaned Google Form'!$A$1:$M$5000,6,FALSE)="NO")),0,IF(OR(VLOOKUP(TRIM(UPPER(SUBSTITUTE($D96," ",""))),'Cleaned Google Form'!$A$1:$M$5000,8,FALSE)='Main Template'!Y$12,VLOOKUP(TRIM(UPPER(SUBSTITUTE($D96," ",""))),'Cleaned Google Form'!$A$1:$M$5000,8,FALSE)='Main Template'!Y$13,VLOOKUP(TRIM(UPPER(SUBSTITUTE($D96," ",""))),'Cleaned Google Form'!$A$1:$M$5000,8,FALSE)='Main Template'!Y$14,VLOOKUP(TRIM(UPPER(SUBSTITUTE($D96," ",""))),'Cleaned Google Form'!$A$1:$M$5000,8,FALSE)='Main Template'!Y$15),0,IF(AND('Main Template'!Y$21&gt;=$C$9,'Main Template'!Y$19,VLOOKUP(TRIM(UPPER(SUBSTITUTE($D96," ",""))),'Cleaned Google Form'!$A$1:$M$5000,7,FALSE)="YES"),0,IF(IFERROR(FIND('Main Template'!Y$17,VLOOKUP(TRIM(UPPER(SUBSTITUTE('Main Template'!$D96," ",""))),'Cleaned Google Form'!$A$1:$M$5000,9,FALSE),1),FALSE),0,1))))),1)</f>
        <v>1</v>
      </c>
      <c r="Z96" s="12">
        <f>IFERROR(IF(AND(WEEKDAY('Main Template'!Z$18)=1,OR(VLOOKUP(TRIM(UPPER(SUBSTITUTE($D96," ",""))),'Cleaned Google Form'!$A$1:$M$5000,3,FALSE)="SMH",VLOOKUP(TRIM(UPPER(SUBSTITUTE($D96," ",""))),'Cleaned Google Form'!$A$1:$M$5000,3,FALSE)="RCH",VLOOKUP(TRIM(UPPER(SUBSTITUTE($D96," ",""))),'Cleaned Google Form'!$A$1:$M$5000,3,FALSE)="BCCA")),0,IF(AND(Z$21=1,NOT(VLOOKUP(TRIM(UPPER(SUBSTITUTE($D96," ",""))),'Cleaned Google Form'!$A$1:$M$5000,6,FALSE)="NO")),0,IF(OR(VLOOKUP(TRIM(UPPER(SUBSTITUTE($D96," ",""))),'Cleaned Google Form'!$A$1:$M$5000,8,FALSE)='Main Template'!Z$12,VLOOKUP(TRIM(UPPER(SUBSTITUTE($D96," ",""))),'Cleaned Google Form'!$A$1:$M$5000,8,FALSE)='Main Template'!Z$13,VLOOKUP(TRIM(UPPER(SUBSTITUTE($D96," ",""))),'Cleaned Google Form'!$A$1:$M$5000,8,FALSE)='Main Template'!Z$14,VLOOKUP(TRIM(UPPER(SUBSTITUTE($D96," ",""))),'Cleaned Google Form'!$A$1:$M$5000,8,FALSE)='Main Template'!Z$15),0,IF(AND('Main Template'!Z$21&gt;=$C$9,'Main Template'!Z$19,VLOOKUP(TRIM(UPPER(SUBSTITUTE($D96," ",""))),'Cleaned Google Form'!$A$1:$M$5000,7,FALSE)="YES"),0,IF(IFERROR(FIND('Main Template'!Z$17,VLOOKUP(TRIM(UPPER(SUBSTITUTE('Main Template'!$D96," ",""))),'Cleaned Google Form'!$A$1:$M$5000,9,FALSE),1),FALSE),0,1))))),1)</f>
        <v>1</v>
      </c>
      <c r="AA96" s="12">
        <f>IFERROR(IF(AND(WEEKDAY('Main Template'!AA$18)=1,OR(VLOOKUP(TRIM(UPPER(SUBSTITUTE($D96," ",""))),'Cleaned Google Form'!$A$1:$M$5000,3,FALSE)="SMH",VLOOKUP(TRIM(UPPER(SUBSTITUTE($D96," ",""))),'Cleaned Google Form'!$A$1:$M$5000,3,FALSE)="RCH",VLOOKUP(TRIM(UPPER(SUBSTITUTE($D96," ",""))),'Cleaned Google Form'!$A$1:$M$5000,3,FALSE)="BCCA")),0,IF(AND(AA$21=1,NOT(VLOOKUP(TRIM(UPPER(SUBSTITUTE($D96," ",""))),'Cleaned Google Form'!$A$1:$M$5000,6,FALSE)="NO")),0,IF(OR(VLOOKUP(TRIM(UPPER(SUBSTITUTE($D96," ",""))),'Cleaned Google Form'!$A$1:$M$5000,8,FALSE)='Main Template'!AA$12,VLOOKUP(TRIM(UPPER(SUBSTITUTE($D96," ",""))),'Cleaned Google Form'!$A$1:$M$5000,8,FALSE)='Main Template'!AA$13,VLOOKUP(TRIM(UPPER(SUBSTITUTE($D96," ",""))),'Cleaned Google Form'!$A$1:$M$5000,8,FALSE)='Main Template'!AA$14,VLOOKUP(TRIM(UPPER(SUBSTITUTE($D96," ",""))),'Cleaned Google Form'!$A$1:$M$5000,8,FALSE)='Main Template'!AA$15),0,IF(AND('Main Template'!AA$21&gt;=$C$9,'Main Template'!AA$19,VLOOKUP(TRIM(UPPER(SUBSTITUTE($D96," ",""))),'Cleaned Google Form'!$A$1:$M$5000,7,FALSE)="YES"),0,IF(IFERROR(FIND('Main Template'!AA$17,VLOOKUP(TRIM(UPPER(SUBSTITUTE('Main Template'!$D96," ",""))),'Cleaned Google Form'!$A$1:$M$5000,9,FALSE),1),FALSE),0,1))))),1)</f>
        <v>1</v>
      </c>
      <c r="AB96" s="12">
        <f>IFERROR(IF(AND(WEEKDAY('Main Template'!AB$18)=1,OR(VLOOKUP(TRIM(UPPER(SUBSTITUTE($D96," ",""))),'Cleaned Google Form'!$A$1:$M$5000,3,FALSE)="SMH",VLOOKUP(TRIM(UPPER(SUBSTITUTE($D96," ",""))),'Cleaned Google Form'!$A$1:$M$5000,3,FALSE)="RCH",VLOOKUP(TRIM(UPPER(SUBSTITUTE($D96," ",""))),'Cleaned Google Form'!$A$1:$M$5000,3,FALSE)="BCCA")),0,IF(AND(AB$21=1,NOT(VLOOKUP(TRIM(UPPER(SUBSTITUTE($D96," ",""))),'Cleaned Google Form'!$A$1:$M$5000,6,FALSE)="NO")),0,IF(OR(VLOOKUP(TRIM(UPPER(SUBSTITUTE($D96," ",""))),'Cleaned Google Form'!$A$1:$M$5000,8,FALSE)='Main Template'!AB$12,VLOOKUP(TRIM(UPPER(SUBSTITUTE($D96," ",""))),'Cleaned Google Form'!$A$1:$M$5000,8,FALSE)='Main Template'!AB$13,VLOOKUP(TRIM(UPPER(SUBSTITUTE($D96," ",""))),'Cleaned Google Form'!$A$1:$M$5000,8,FALSE)='Main Template'!AB$14,VLOOKUP(TRIM(UPPER(SUBSTITUTE($D96," ",""))),'Cleaned Google Form'!$A$1:$M$5000,8,FALSE)='Main Template'!AB$15),0,IF(AND('Main Template'!AB$21&gt;=$C$9,'Main Template'!AB$19,VLOOKUP(TRIM(UPPER(SUBSTITUTE($D96," ",""))),'Cleaned Google Form'!$A$1:$M$5000,7,FALSE)="YES"),0,IF(IFERROR(FIND('Main Template'!AB$17,VLOOKUP(TRIM(UPPER(SUBSTITUTE('Main Template'!$D96," ",""))),'Cleaned Google Form'!$A$1:$M$5000,9,FALSE),1),FALSE),0,1))))),1)</f>
        <v>1</v>
      </c>
      <c r="AC96" s="12">
        <f>IFERROR(IF(AND(WEEKDAY('Main Template'!AC$18)=1,OR(VLOOKUP(TRIM(UPPER(SUBSTITUTE($D96," ",""))),'Cleaned Google Form'!$A$1:$M$5000,3,FALSE)="SMH",VLOOKUP(TRIM(UPPER(SUBSTITUTE($D96," ",""))),'Cleaned Google Form'!$A$1:$M$5000,3,FALSE)="RCH",VLOOKUP(TRIM(UPPER(SUBSTITUTE($D96," ",""))),'Cleaned Google Form'!$A$1:$M$5000,3,FALSE)="BCCA")),0,IF(AND(AC$21=1,NOT(VLOOKUP(TRIM(UPPER(SUBSTITUTE($D96," ",""))),'Cleaned Google Form'!$A$1:$M$5000,6,FALSE)="NO")),0,IF(OR(VLOOKUP(TRIM(UPPER(SUBSTITUTE($D96," ",""))),'Cleaned Google Form'!$A$1:$M$5000,8,FALSE)='Main Template'!AC$12,VLOOKUP(TRIM(UPPER(SUBSTITUTE($D96," ",""))),'Cleaned Google Form'!$A$1:$M$5000,8,FALSE)='Main Template'!AC$13,VLOOKUP(TRIM(UPPER(SUBSTITUTE($D96," ",""))),'Cleaned Google Form'!$A$1:$M$5000,8,FALSE)='Main Template'!AC$14,VLOOKUP(TRIM(UPPER(SUBSTITUTE($D96," ",""))),'Cleaned Google Form'!$A$1:$M$5000,8,FALSE)='Main Template'!AC$15),0,IF(AND('Main Template'!AC$21&gt;=$C$9,'Main Template'!AC$19,VLOOKUP(TRIM(UPPER(SUBSTITUTE($D96," ",""))),'Cleaned Google Form'!$A$1:$M$5000,7,FALSE)="YES"),0,IF(IFERROR(FIND('Main Template'!AC$17,VLOOKUP(TRIM(UPPER(SUBSTITUTE('Main Template'!$D96," ",""))),'Cleaned Google Form'!$A$1:$M$5000,9,FALSE),1),FALSE),0,1))))),1)</f>
        <v>1</v>
      </c>
      <c r="AD96" s="12">
        <f>IFERROR(IF(AND(WEEKDAY('Main Template'!AD$18)=1,OR(VLOOKUP(TRIM(UPPER(SUBSTITUTE($D96," ",""))),'Cleaned Google Form'!$A$1:$M$5000,3,FALSE)="SMH",VLOOKUP(TRIM(UPPER(SUBSTITUTE($D96," ",""))),'Cleaned Google Form'!$A$1:$M$5000,3,FALSE)="RCH",VLOOKUP(TRIM(UPPER(SUBSTITUTE($D96," ",""))),'Cleaned Google Form'!$A$1:$M$5000,3,FALSE)="BCCA")),0,IF(AND(AD$21=1,NOT(VLOOKUP(TRIM(UPPER(SUBSTITUTE($D96," ",""))),'Cleaned Google Form'!$A$1:$M$5000,6,FALSE)="NO")),0,IF(OR(VLOOKUP(TRIM(UPPER(SUBSTITUTE($D96," ",""))),'Cleaned Google Form'!$A$1:$M$5000,8,FALSE)='Main Template'!AD$12,VLOOKUP(TRIM(UPPER(SUBSTITUTE($D96," ",""))),'Cleaned Google Form'!$A$1:$M$5000,8,FALSE)='Main Template'!AD$13,VLOOKUP(TRIM(UPPER(SUBSTITUTE($D96," ",""))),'Cleaned Google Form'!$A$1:$M$5000,8,FALSE)='Main Template'!AD$14,VLOOKUP(TRIM(UPPER(SUBSTITUTE($D96," ",""))),'Cleaned Google Form'!$A$1:$M$5000,8,FALSE)='Main Template'!AD$15),0,IF(AND('Main Template'!AD$21&gt;=$C$9,'Main Template'!AD$19,VLOOKUP(TRIM(UPPER(SUBSTITUTE($D96," ",""))),'Cleaned Google Form'!$A$1:$M$5000,7,FALSE)="YES"),0,IF(IFERROR(FIND('Main Template'!AD$17,VLOOKUP(TRIM(UPPER(SUBSTITUTE('Main Template'!$D96," ",""))),'Cleaned Google Form'!$A$1:$M$5000,9,FALSE),1),FALSE),0,1))))),1)</f>
        <v>1</v>
      </c>
      <c r="AE96" s="12">
        <f>IFERROR(IF(AND(WEEKDAY('Main Template'!AE$18)=1,OR(VLOOKUP(TRIM(UPPER(SUBSTITUTE($D96," ",""))),'Cleaned Google Form'!$A$1:$M$5000,3,FALSE)="SMH",VLOOKUP(TRIM(UPPER(SUBSTITUTE($D96," ",""))),'Cleaned Google Form'!$A$1:$M$5000,3,FALSE)="RCH",VLOOKUP(TRIM(UPPER(SUBSTITUTE($D96," ",""))),'Cleaned Google Form'!$A$1:$M$5000,3,FALSE)="BCCA")),0,IF(AND(AE$21=1,NOT(VLOOKUP(TRIM(UPPER(SUBSTITUTE($D96," ",""))),'Cleaned Google Form'!$A$1:$M$5000,6,FALSE)="NO")),0,IF(OR(VLOOKUP(TRIM(UPPER(SUBSTITUTE($D96," ",""))),'Cleaned Google Form'!$A$1:$M$5000,8,FALSE)='Main Template'!AE$12,VLOOKUP(TRIM(UPPER(SUBSTITUTE($D96," ",""))),'Cleaned Google Form'!$A$1:$M$5000,8,FALSE)='Main Template'!AE$13,VLOOKUP(TRIM(UPPER(SUBSTITUTE($D96," ",""))),'Cleaned Google Form'!$A$1:$M$5000,8,FALSE)='Main Template'!AE$14,VLOOKUP(TRIM(UPPER(SUBSTITUTE($D96," ",""))),'Cleaned Google Form'!$A$1:$M$5000,8,FALSE)='Main Template'!AE$15),0,IF(AND('Main Template'!AE$21&gt;=$C$9,'Main Template'!AE$19,VLOOKUP(TRIM(UPPER(SUBSTITUTE($D96," ",""))),'Cleaned Google Form'!$A$1:$M$5000,7,FALSE)="YES"),0,IF(IFERROR(FIND('Main Template'!AE$17,VLOOKUP(TRIM(UPPER(SUBSTITUTE('Main Template'!$D96," ",""))),'Cleaned Google Form'!$A$1:$M$5000,9,FALSE),1),FALSE),0,1))))),1)</f>
        <v>1</v>
      </c>
      <c r="AF96" s="12">
        <f>IFERROR(IF(AND(WEEKDAY('Main Template'!AF$18)=1,OR(VLOOKUP(TRIM(UPPER(SUBSTITUTE($D96," ",""))),'Cleaned Google Form'!$A$1:$M$5000,3,FALSE)="SMH",VLOOKUP(TRIM(UPPER(SUBSTITUTE($D96," ",""))),'Cleaned Google Form'!$A$1:$M$5000,3,FALSE)="RCH",VLOOKUP(TRIM(UPPER(SUBSTITUTE($D96," ",""))),'Cleaned Google Form'!$A$1:$M$5000,3,FALSE)="BCCA")),0,IF(AND(AF$21=1,NOT(VLOOKUP(TRIM(UPPER(SUBSTITUTE($D96," ",""))),'Cleaned Google Form'!$A$1:$M$5000,6,FALSE)="NO")),0,IF(OR(VLOOKUP(TRIM(UPPER(SUBSTITUTE($D96," ",""))),'Cleaned Google Form'!$A$1:$M$5000,8,FALSE)='Main Template'!AF$12,VLOOKUP(TRIM(UPPER(SUBSTITUTE($D96," ",""))),'Cleaned Google Form'!$A$1:$M$5000,8,FALSE)='Main Template'!AF$13,VLOOKUP(TRIM(UPPER(SUBSTITUTE($D96," ",""))),'Cleaned Google Form'!$A$1:$M$5000,8,FALSE)='Main Template'!AF$14,VLOOKUP(TRIM(UPPER(SUBSTITUTE($D96," ",""))),'Cleaned Google Form'!$A$1:$M$5000,8,FALSE)='Main Template'!AF$15),0,IF(AND('Main Template'!AF$21&gt;=$C$9,'Main Template'!AF$19,VLOOKUP(TRIM(UPPER(SUBSTITUTE($D96," ",""))),'Cleaned Google Form'!$A$1:$M$5000,7,FALSE)="YES"),0,IF(IFERROR(FIND('Main Template'!AF$17,VLOOKUP(TRIM(UPPER(SUBSTITUTE('Main Template'!$D96," ",""))),'Cleaned Google Form'!$A$1:$M$5000,9,FALSE),1),FALSE),0,1))))),1)</f>
        <v>1</v>
      </c>
      <c r="AG96" s="12">
        <f>IFERROR(IF(AND(WEEKDAY('Main Template'!AG$18)=1,OR(VLOOKUP(TRIM(UPPER(SUBSTITUTE($D96," ",""))),'Cleaned Google Form'!$A$1:$M$5000,3,FALSE)="SMH",VLOOKUP(TRIM(UPPER(SUBSTITUTE($D96," ",""))),'Cleaned Google Form'!$A$1:$M$5000,3,FALSE)="RCH",VLOOKUP(TRIM(UPPER(SUBSTITUTE($D96," ",""))),'Cleaned Google Form'!$A$1:$M$5000,3,FALSE)="BCCA")),0,IF(AND(AG$21=1,NOT(VLOOKUP(TRIM(UPPER(SUBSTITUTE($D96," ",""))),'Cleaned Google Form'!$A$1:$M$5000,6,FALSE)="NO")),0,IF(OR(VLOOKUP(TRIM(UPPER(SUBSTITUTE($D96," ",""))),'Cleaned Google Form'!$A$1:$M$5000,8,FALSE)='Main Template'!AG$12,VLOOKUP(TRIM(UPPER(SUBSTITUTE($D96," ",""))),'Cleaned Google Form'!$A$1:$M$5000,8,FALSE)='Main Template'!AG$13,VLOOKUP(TRIM(UPPER(SUBSTITUTE($D96," ",""))),'Cleaned Google Form'!$A$1:$M$5000,8,FALSE)='Main Template'!AG$14,VLOOKUP(TRIM(UPPER(SUBSTITUTE($D96," ",""))),'Cleaned Google Form'!$A$1:$M$5000,8,FALSE)='Main Template'!AG$15),0,IF(AND('Main Template'!AG$21&gt;=$C$9,'Main Template'!AG$19,VLOOKUP(TRIM(UPPER(SUBSTITUTE($D96," ",""))),'Cleaned Google Form'!$A$1:$M$5000,7,FALSE)="YES"),0,IF(IFERROR(FIND('Main Template'!AG$17,VLOOKUP(TRIM(UPPER(SUBSTITUTE('Main Template'!$D96," ",""))),'Cleaned Google Form'!$A$1:$M$5000,9,FALSE),1),FALSE),0,1))))),1)</f>
        <v>1</v>
      </c>
      <c r="AH96" s="12">
        <f>IFERROR(IF(AND(WEEKDAY('Main Template'!AH$18)=1,OR(VLOOKUP(TRIM(UPPER(SUBSTITUTE($D96," ",""))),'Cleaned Google Form'!$A$1:$M$5000,3,FALSE)="SMH",VLOOKUP(TRIM(UPPER(SUBSTITUTE($D96," ",""))),'Cleaned Google Form'!$A$1:$M$5000,3,FALSE)="RCH",VLOOKUP(TRIM(UPPER(SUBSTITUTE($D96," ",""))),'Cleaned Google Form'!$A$1:$M$5000,3,FALSE)="BCCA")),0,IF(AND(AH$21=1,NOT(VLOOKUP(TRIM(UPPER(SUBSTITUTE($D96," ",""))),'Cleaned Google Form'!$A$1:$M$5000,6,FALSE)="NO")),0,IF(OR(VLOOKUP(TRIM(UPPER(SUBSTITUTE($D96," ",""))),'Cleaned Google Form'!$A$1:$M$5000,8,FALSE)='Main Template'!AH$12,VLOOKUP(TRIM(UPPER(SUBSTITUTE($D96," ",""))),'Cleaned Google Form'!$A$1:$M$5000,8,FALSE)='Main Template'!AH$13,VLOOKUP(TRIM(UPPER(SUBSTITUTE($D96," ",""))),'Cleaned Google Form'!$A$1:$M$5000,8,FALSE)='Main Template'!AH$14,VLOOKUP(TRIM(UPPER(SUBSTITUTE($D96," ",""))),'Cleaned Google Form'!$A$1:$M$5000,8,FALSE)='Main Template'!AH$15),0,IF(AND('Main Template'!AH$21&gt;=$C$9,'Main Template'!AH$19,VLOOKUP(TRIM(UPPER(SUBSTITUTE($D96," ",""))),'Cleaned Google Form'!$A$1:$M$5000,7,FALSE)="YES"),0,IF(IFERROR(FIND('Main Template'!AH$17,VLOOKUP(TRIM(UPPER(SUBSTITUTE('Main Template'!$D96," ",""))),'Cleaned Google Form'!$A$1:$M$5000,9,FALSE),1),FALSE),0,1))))),1)</f>
        <v>1</v>
      </c>
      <c r="AI96" s="12">
        <f>IFERROR(IF(AND(WEEKDAY('Main Template'!AI$18)=1,OR(VLOOKUP(TRIM(UPPER(SUBSTITUTE($D96," ",""))),'Cleaned Google Form'!$A$1:$M$5000,3,FALSE)="SMH",VLOOKUP(TRIM(UPPER(SUBSTITUTE($D96," ",""))),'Cleaned Google Form'!$A$1:$M$5000,3,FALSE)="RCH",VLOOKUP(TRIM(UPPER(SUBSTITUTE($D96," ",""))),'Cleaned Google Form'!$A$1:$M$5000,3,FALSE)="BCCA")),0,IF(AND(AI$21=1,NOT(VLOOKUP(TRIM(UPPER(SUBSTITUTE($D96," ",""))),'Cleaned Google Form'!$A$1:$M$5000,6,FALSE)="NO")),0,IF(OR(VLOOKUP(TRIM(UPPER(SUBSTITUTE($D96," ",""))),'Cleaned Google Form'!$A$1:$M$5000,8,FALSE)='Main Template'!AI$12,VLOOKUP(TRIM(UPPER(SUBSTITUTE($D96," ",""))),'Cleaned Google Form'!$A$1:$M$5000,8,FALSE)='Main Template'!AI$13,VLOOKUP(TRIM(UPPER(SUBSTITUTE($D96," ",""))),'Cleaned Google Form'!$A$1:$M$5000,8,FALSE)='Main Template'!AI$14,VLOOKUP(TRIM(UPPER(SUBSTITUTE($D96," ",""))),'Cleaned Google Form'!$A$1:$M$5000,8,FALSE)='Main Template'!AI$15),0,IF(AND('Main Template'!AI$21&gt;=$C$9,'Main Template'!AI$19,VLOOKUP(TRIM(UPPER(SUBSTITUTE($D96," ",""))),'Cleaned Google Form'!$A$1:$M$5000,7,FALSE)="YES"),0,IF(IFERROR(FIND('Main Template'!AI$17,VLOOKUP(TRIM(UPPER(SUBSTITUTE('Main Template'!$D96," ",""))),'Cleaned Google Form'!$A$1:$M$5000,9,FALSE),1),FALSE),0,1))))),1)</f>
        <v>1</v>
      </c>
      <c r="AJ96" s="12">
        <f>IFERROR(IF(AND(WEEKDAY('Main Template'!AJ$18)=1,OR(VLOOKUP(TRIM(UPPER(SUBSTITUTE($D96," ",""))),'Cleaned Google Form'!$A$1:$M$5000,3,FALSE)="SMH",VLOOKUP(TRIM(UPPER(SUBSTITUTE($D96," ",""))),'Cleaned Google Form'!$A$1:$M$5000,3,FALSE)="RCH",VLOOKUP(TRIM(UPPER(SUBSTITUTE($D96," ",""))),'Cleaned Google Form'!$A$1:$M$5000,3,FALSE)="BCCA")),0,IF(AND(AJ$21=1,NOT(VLOOKUP(TRIM(UPPER(SUBSTITUTE($D96," ",""))),'Cleaned Google Form'!$A$1:$M$5000,6,FALSE)="NO")),0,IF(OR(VLOOKUP(TRIM(UPPER(SUBSTITUTE($D96," ",""))),'Cleaned Google Form'!$A$1:$M$5000,8,FALSE)='Main Template'!AJ$12,VLOOKUP(TRIM(UPPER(SUBSTITUTE($D96," ",""))),'Cleaned Google Form'!$A$1:$M$5000,8,FALSE)='Main Template'!AJ$13,VLOOKUP(TRIM(UPPER(SUBSTITUTE($D96," ",""))),'Cleaned Google Form'!$A$1:$M$5000,8,FALSE)='Main Template'!AJ$14,VLOOKUP(TRIM(UPPER(SUBSTITUTE($D96," ",""))),'Cleaned Google Form'!$A$1:$M$5000,8,FALSE)='Main Template'!AJ$15),0,IF(AND('Main Template'!AJ$21&gt;=$C$9,'Main Template'!AJ$19,VLOOKUP(TRIM(UPPER(SUBSTITUTE($D96," ",""))),'Cleaned Google Form'!$A$1:$M$5000,7,FALSE)="YES"),0,IF(IFERROR(FIND('Main Template'!AJ$17,VLOOKUP(TRIM(UPPER(SUBSTITUTE('Main Template'!$D96," ",""))),'Cleaned Google Form'!$A$1:$M$5000,9,FALSE),1),FALSE),0,1))))),1)</f>
        <v>1</v>
      </c>
      <c r="AK96" s="12">
        <f>IFERROR(IF(AND(WEEKDAY('Main Template'!AK$18)=1,OR(VLOOKUP(TRIM(UPPER(SUBSTITUTE($D96," ",""))),'Cleaned Google Form'!$A$1:$M$5000,3,FALSE)="SMH",VLOOKUP(TRIM(UPPER(SUBSTITUTE($D96," ",""))),'Cleaned Google Form'!$A$1:$M$5000,3,FALSE)="RCH",VLOOKUP(TRIM(UPPER(SUBSTITUTE($D96," ",""))),'Cleaned Google Form'!$A$1:$M$5000,3,FALSE)="BCCA")),0,IF(AND(AK$21=1,NOT(VLOOKUP(TRIM(UPPER(SUBSTITUTE($D96," ",""))),'Cleaned Google Form'!$A$1:$M$5000,6,FALSE)="NO")),0,IF(OR(VLOOKUP(TRIM(UPPER(SUBSTITUTE($D96," ",""))),'Cleaned Google Form'!$A$1:$M$5000,8,FALSE)='Main Template'!AK$12,VLOOKUP(TRIM(UPPER(SUBSTITUTE($D96," ",""))),'Cleaned Google Form'!$A$1:$M$5000,8,FALSE)='Main Template'!AK$13,VLOOKUP(TRIM(UPPER(SUBSTITUTE($D96," ",""))),'Cleaned Google Form'!$A$1:$M$5000,8,FALSE)='Main Template'!AK$14,VLOOKUP(TRIM(UPPER(SUBSTITUTE($D96," ",""))),'Cleaned Google Form'!$A$1:$M$5000,8,FALSE)='Main Template'!AK$15),0,IF(AND('Main Template'!AK$21&gt;=$C$9,'Main Template'!AK$19,VLOOKUP(TRIM(UPPER(SUBSTITUTE($D96," ",""))),'Cleaned Google Form'!$A$1:$M$5000,7,FALSE)="YES"),0,IF(IFERROR(FIND('Main Template'!AK$17,VLOOKUP(TRIM(UPPER(SUBSTITUTE('Main Template'!$D96," ",""))),'Cleaned Google Form'!$A$1:$M$5000,9,FALSE),1),FALSE),0,1))))),1)</f>
        <v>1</v>
      </c>
      <c r="AL96" s="12">
        <f>IFERROR(IF(AND(WEEKDAY('Main Template'!AL$18)=1,OR(VLOOKUP(TRIM(UPPER(SUBSTITUTE($D96," ",""))),'Cleaned Google Form'!$A$1:$M$5000,3,FALSE)="SMH",VLOOKUP(TRIM(UPPER(SUBSTITUTE($D96," ",""))),'Cleaned Google Form'!$A$1:$M$5000,3,FALSE)="RCH",VLOOKUP(TRIM(UPPER(SUBSTITUTE($D96," ",""))),'Cleaned Google Form'!$A$1:$M$5000,3,FALSE)="BCCA")),0,IF(AND(AL$21=1,NOT(VLOOKUP(TRIM(UPPER(SUBSTITUTE($D96," ",""))),'Cleaned Google Form'!$A$1:$M$5000,6,FALSE)="NO")),0,IF(OR(VLOOKUP(TRIM(UPPER(SUBSTITUTE($D96," ",""))),'Cleaned Google Form'!$A$1:$M$5000,8,FALSE)='Main Template'!AL$12,VLOOKUP(TRIM(UPPER(SUBSTITUTE($D96," ",""))),'Cleaned Google Form'!$A$1:$M$5000,8,FALSE)='Main Template'!AL$13,VLOOKUP(TRIM(UPPER(SUBSTITUTE($D96," ",""))),'Cleaned Google Form'!$A$1:$M$5000,8,FALSE)='Main Template'!AL$14,VLOOKUP(TRIM(UPPER(SUBSTITUTE($D96," ",""))),'Cleaned Google Form'!$A$1:$M$5000,8,FALSE)='Main Template'!AL$15),0,IF(AND('Main Template'!AL$21&gt;=$C$9,'Main Template'!AL$19,VLOOKUP(TRIM(UPPER(SUBSTITUTE($D96," ",""))),'Cleaned Google Form'!$A$1:$M$5000,7,FALSE)="YES"),0,IF(IFERROR(FIND('Main Template'!AL$17,VLOOKUP(TRIM(UPPER(SUBSTITUTE('Main Template'!$D96," ",""))),'Cleaned Google Form'!$A$1:$M$5000,9,FALSE),1),FALSE),0,1))))),1)</f>
        <v>1</v>
      </c>
      <c r="AM96" s="12">
        <f>IFERROR(IF(AND(WEEKDAY('Main Template'!AM$18)=1,OR(VLOOKUP(TRIM(UPPER(SUBSTITUTE($D96," ",""))),'Cleaned Google Form'!$A$1:$M$5000,3,FALSE)="SMH",VLOOKUP(TRIM(UPPER(SUBSTITUTE($D96," ",""))),'Cleaned Google Form'!$A$1:$M$5000,3,FALSE)="RCH",VLOOKUP(TRIM(UPPER(SUBSTITUTE($D96," ",""))),'Cleaned Google Form'!$A$1:$M$5000,3,FALSE)="BCCA")),0,IF(AND(AM$21=1,NOT(VLOOKUP(TRIM(UPPER(SUBSTITUTE($D96," ",""))),'Cleaned Google Form'!$A$1:$M$5000,6,FALSE)="NO")),0,IF(OR(VLOOKUP(TRIM(UPPER(SUBSTITUTE($D96," ",""))),'Cleaned Google Form'!$A$1:$M$5000,8,FALSE)='Main Template'!AM$12,VLOOKUP(TRIM(UPPER(SUBSTITUTE($D96," ",""))),'Cleaned Google Form'!$A$1:$M$5000,8,FALSE)='Main Template'!AM$13,VLOOKUP(TRIM(UPPER(SUBSTITUTE($D96," ",""))),'Cleaned Google Form'!$A$1:$M$5000,8,FALSE)='Main Template'!AM$14,VLOOKUP(TRIM(UPPER(SUBSTITUTE($D96," ",""))),'Cleaned Google Form'!$A$1:$M$5000,8,FALSE)='Main Template'!AM$15),0,IF(AND('Main Template'!AM$21&gt;=$C$9,'Main Template'!AM$19,VLOOKUP(TRIM(UPPER(SUBSTITUTE($D96," ",""))),'Cleaned Google Form'!$A$1:$M$5000,7,FALSE)="YES"),0,IF(IFERROR(FIND('Main Template'!AM$17,VLOOKUP(TRIM(UPPER(SUBSTITUTE('Main Template'!$D96," ",""))),'Cleaned Google Form'!$A$1:$M$5000,9,FALSE),1),FALSE),0,1))))),1)</f>
        <v>1</v>
      </c>
      <c r="AN96" s="12">
        <f>IFERROR(IF(AND(WEEKDAY('Main Template'!AN$18)=1,OR(VLOOKUP(TRIM(UPPER(SUBSTITUTE($D96," ",""))),'Cleaned Google Form'!$A$1:$M$5000,3,FALSE)="SMH",VLOOKUP(TRIM(UPPER(SUBSTITUTE($D96," ",""))),'Cleaned Google Form'!$A$1:$M$5000,3,FALSE)="RCH",VLOOKUP(TRIM(UPPER(SUBSTITUTE($D96," ",""))),'Cleaned Google Form'!$A$1:$M$5000,3,FALSE)="BCCA")),0,IF(AND(AN$21=1,NOT(VLOOKUP(TRIM(UPPER(SUBSTITUTE($D96," ",""))),'Cleaned Google Form'!$A$1:$M$5000,6,FALSE)="NO")),0,IF(OR(VLOOKUP(TRIM(UPPER(SUBSTITUTE($D96," ",""))),'Cleaned Google Form'!$A$1:$M$5000,8,FALSE)='Main Template'!AN$12,VLOOKUP(TRIM(UPPER(SUBSTITUTE($D96," ",""))),'Cleaned Google Form'!$A$1:$M$5000,8,FALSE)='Main Template'!AN$13,VLOOKUP(TRIM(UPPER(SUBSTITUTE($D96," ",""))),'Cleaned Google Form'!$A$1:$M$5000,8,FALSE)='Main Template'!AN$14,VLOOKUP(TRIM(UPPER(SUBSTITUTE($D96," ",""))),'Cleaned Google Form'!$A$1:$M$5000,8,FALSE)='Main Template'!AN$15),0,IF(AND('Main Template'!AN$21&gt;=$C$9,'Main Template'!AN$19,VLOOKUP(TRIM(UPPER(SUBSTITUTE($D96," ",""))),'Cleaned Google Form'!$A$1:$M$5000,7,FALSE)="YES"),0,IF(IFERROR(FIND('Main Template'!AN$17,VLOOKUP(TRIM(UPPER(SUBSTITUTE('Main Template'!$D96," ",""))),'Cleaned Google Form'!$A$1:$M$5000,9,FALSE),1),FALSE),0,1))))),1)</f>
        <v>1</v>
      </c>
    </row>
    <row r="97" spans="2:40">
      <c r="B97" t="str">
        <f>IFERROR(IF(ISNUMBER(MATCH(UPPER(SUBSTITUTE(D97," ","")),'Cleaned Google Form'!$A:$A,0)),"","Oops"),"Not Present")</f>
        <v/>
      </c>
      <c r="C97" s="4">
        <f>I97</f>
        <v>76</v>
      </c>
      <c r="D97" s="4" t="s">
        <v>258</v>
      </c>
      <c r="E97" s="4">
        <f>IFERROR(IF(VLOOKUP(TRIM(UPPER(SUBSTITUTE(D97," ",""))),'Cleaned Google Form'!$A$1:$L$5000,5,FALSE)="YES",1,0),0)</f>
        <v>0</v>
      </c>
      <c r="F97" s="4">
        <f>IFERROR(IF(RIGHT(VLOOKUP(TRIM(UPPER(SUBSTITUTE(D97," ",""))),'Cleaned Google Form'!$A$1:$L$5000,2,FALSE),1)="1",1,0),0)</f>
        <v>0</v>
      </c>
      <c r="G97" s="4">
        <f>IFERROR(IF(VLOOKUP(TRIM(UPPER(SUBSTITUTE(D97," ",""))),'Cleaned Google Form'!$A$1:$L$5000,3,FALSE)="VGH",1,0),0)</f>
        <v>0</v>
      </c>
      <c r="H97" s="4">
        <f>IFERROR(IF(G97+IFERROR(IF(VLOOKUP(TRIM(UPPER(SUBSTITUTE(D97," ",""))),'Cleaned Google Form'!$A$1:$L$5000,3,FALSE)="SPH",1,0),0)=0,1,0),0)</f>
        <v>1</v>
      </c>
      <c r="I97" s="4">
        <f>IF(I96="Resident Index",1,I96+1)</f>
        <v>76</v>
      </c>
      <c r="J97" s="12">
        <f>IFERROR(IF(AND(WEEKDAY('Main Template'!J$18)=1,OR(VLOOKUP(TRIM(UPPER(SUBSTITUTE($D97," ",""))),'Cleaned Google Form'!$A$1:$M$5000,3,FALSE)="SMH",VLOOKUP(TRIM(UPPER(SUBSTITUTE($D97," ",""))),'Cleaned Google Form'!$A$1:$M$5000,3,FALSE)="RCH",VLOOKUP(TRIM(UPPER(SUBSTITUTE($D97," ",""))),'Cleaned Google Form'!$A$1:$M$5000,3,FALSE)="BCCA")),0,IF(AND(J$21=1,NOT(VLOOKUP(TRIM(UPPER(SUBSTITUTE($D97," ",""))),'Cleaned Google Form'!$A$1:$M$5000,6,FALSE)="NO")),0,IF(OR(VLOOKUP(TRIM(UPPER(SUBSTITUTE($D97," ",""))),'Cleaned Google Form'!$A$1:$M$5000,8,FALSE)='Main Template'!J$12,VLOOKUP(TRIM(UPPER(SUBSTITUTE($D97," ",""))),'Cleaned Google Form'!$A$1:$M$5000,8,FALSE)='Main Template'!J$13,VLOOKUP(TRIM(UPPER(SUBSTITUTE($D97," ",""))),'Cleaned Google Form'!$A$1:$M$5000,8,FALSE)='Main Template'!J$14,VLOOKUP(TRIM(UPPER(SUBSTITUTE($D97," ",""))),'Cleaned Google Form'!$A$1:$M$5000,8,FALSE)='Main Template'!J$15),0,IF(AND('Main Template'!J$21&gt;=$C$9,'Main Template'!J$19,VLOOKUP(TRIM(UPPER(SUBSTITUTE($D97," ",""))),'Cleaned Google Form'!$A$1:$M$5000,7,FALSE)="YES"),0,IF(IFERROR(FIND('Main Template'!J$17,VLOOKUP(TRIM(UPPER(SUBSTITUTE('Main Template'!$D97," ",""))),'Cleaned Google Form'!$A$1:$M$5000,9,FALSE),1),FALSE),0,1))))),1)</f>
        <v>0</v>
      </c>
      <c r="K97" s="12">
        <f>IFERROR(IF(AND(WEEKDAY('Main Template'!K$18)=1,OR(VLOOKUP(TRIM(UPPER(SUBSTITUTE($D97," ",""))),'Cleaned Google Form'!$A$1:$M$5000,3,FALSE)="SMH",VLOOKUP(TRIM(UPPER(SUBSTITUTE($D97," ",""))),'Cleaned Google Form'!$A$1:$M$5000,3,FALSE)="RCH",VLOOKUP(TRIM(UPPER(SUBSTITUTE($D97," ",""))),'Cleaned Google Form'!$A$1:$M$5000,3,FALSE)="BCCA")),0,IF(AND(K$21=1,NOT(VLOOKUP(TRIM(UPPER(SUBSTITUTE($D97," ",""))),'Cleaned Google Form'!$A$1:$M$5000,6,FALSE)="NO")),0,IF(OR(VLOOKUP(TRIM(UPPER(SUBSTITUTE($D97," ",""))),'Cleaned Google Form'!$A$1:$M$5000,8,FALSE)='Main Template'!K$12,VLOOKUP(TRIM(UPPER(SUBSTITUTE($D97," ",""))),'Cleaned Google Form'!$A$1:$M$5000,8,FALSE)='Main Template'!K$13,VLOOKUP(TRIM(UPPER(SUBSTITUTE($D97," ",""))),'Cleaned Google Form'!$A$1:$M$5000,8,FALSE)='Main Template'!K$14,VLOOKUP(TRIM(UPPER(SUBSTITUTE($D97," ",""))),'Cleaned Google Form'!$A$1:$M$5000,8,FALSE)='Main Template'!K$15),0,IF(AND('Main Template'!K$21&gt;=$C$9,'Main Template'!K$19,VLOOKUP(TRIM(UPPER(SUBSTITUTE($D97," ",""))),'Cleaned Google Form'!$A$1:$M$5000,7,FALSE)="YES"),0,IF(IFERROR(FIND('Main Template'!K$17,VLOOKUP(TRIM(UPPER(SUBSTITUTE('Main Template'!$D97," ",""))),'Cleaned Google Form'!$A$1:$M$5000,9,FALSE),1),FALSE),0,1))))),1)</f>
        <v>1</v>
      </c>
      <c r="L97" s="12">
        <f>IFERROR(IF(AND(WEEKDAY('Main Template'!L$18)=1,OR(VLOOKUP(TRIM(UPPER(SUBSTITUTE($D97," ",""))),'Cleaned Google Form'!$A$1:$M$5000,3,FALSE)="SMH",VLOOKUP(TRIM(UPPER(SUBSTITUTE($D97," ",""))),'Cleaned Google Form'!$A$1:$M$5000,3,FALSE)="RCH",VLOOKUP(TRIM(UPPER(SUBSTITUTE($D97," ",""))),'Cleaned Google Form'!$A$1:$M$5000,3,FALSE)="BCCA")),0,IF(AND(L$21=1,NOT(VLOOKUP(TRIM(UPPER(SUBSTITUTE($D97," ",""))),'Cleaned Google Form'!$A$1:$M$5000,6,FALSE)="NO")),0,IF(OR(VLOOKUP(TRIM(UPPER(SUBSTITUTE($D97," ",""))),'Cleaned Google Form'!$A$1:$M$5000,8,FALSE)='Main Template'!L$12,VLOOKUP(TRIM(UPPER(SUBSTITUTE($D97," ",""))),'Cleaned Google Form'!$A$1:$M$5000,8,FALSE)='Main Template'!L$13,VLOOKUP(TRIM(UPPER(SUBSTITUTE($D97," ",""))),'Cleaned Google Form'!$A$1:$M$5000,8,FALSE)='Main Template'!L$14,VLOOKUP(TRIM(UPPER(SUBSTITUTE($D97," ",""))),'Cleaned Google Form'!$A$1:$M$5000,8,FALSE)='Main Template'!L$15),0,IF(AND('Main Template'!L$21&gt;=$C$9,'Main Template'!L$19,VLOOKUP(TRIM(UPPER(SUBSTITUTE($D97," ",""))),'Cleaned Google Form'!$A$1:$M$5000,7,FALSE)="YES"),0,IF(IFERROR(FIND('Main Template'!L$17,VLOOKUP(TRIM(UPPER(SUBSTITUTE('Main Template'!$D97," ",""))),'Cleaned Google Form'!$A$1:$M$5000,9,FALSE),1),FALSE),0,1))))),1)</f>
        <v>1</v>
      </c>
      <c r="M97" s="12">
        <f>IFERROR(IF(AND(WEEKDAY('Main Template'!M$18)=1,OR(VLOOKUP(TRIM(UPPER(SUBSTITUTE($D97," ",""))),'Cleaned Google Form'!$A$1:$M$5000,3,FALSE)="SMH",VLOOKUP(TRIM(UPPER(SUBSTITUTE($D97," ",""))),'Cleaned Google Form'!$A$1:$M$5000,3,FALSE)="RCH",VLOOKUP(TRIM(UPPER(SUBSTITUTE($D97," ",""))),'Cleaned Google Form'!$A$1:$M$5000,3,FALSE)="BCCA")),0,IF(AND(M$21=1,NOT(VLOOKUP(TRIM(UPPER(SUBSTITUTE($D97," ",""))),'Cleaned Google Form'!$A$1:$M$5000,6,FALSE)="NO")),0,IF(OR(VLOOKUP(TRIM(UPPER(SUBSTITUTE($D97," ",""))),'Cleaned Google Form'!$A$1:$M$5000,8,FALSE)='Main Template'!M$12,VLOOKUP(TRIM(UPPER(SUBSTITUTE($D97," ",""))),'Cleaned Google Form'!$A$1:$M$5000,8,FALSE)='Main Template'!M$13,VLOOKUP(TRIM(UPPER(SUBSTITUTE($D97," ",""))),'Cleaned Google Form'!$A$1:$M$5000,8,FALSE)='Main Template'!M$14,VLOOKUP(TRIM(UPPER(SUBSTITUTE($D97," ",""))),'Cleaned Google Form'!$A$1:$M$5000,8,FALSE)='Main Template'!M$15),0,IF(AND('Main Template'!M$21&gt;=$C$9,'Main Template'!M$19,VLOOKUP(TRIM(UPPER(SUBSTITUTE($D97," ",""))),'Cleaned Google Form'!$A$1:$M$5000,7,FALSE)="YES"),0,IF(IFERROR(FIND('Main Template'!M$17,VLOOKUP(TRIM(UPPER(SUBSTITUTE('Main Template'!$D97," ",""))),'Cleaned Google Form'!$A$1:$M$5000,9,FALSE),1),FALSE),0,1))))),1)</f>
        <v>1</v>
      </c>
      <c r="N97" s="12">
        <f>IFERROR(IF(AND(WEEKDAY('Main Template'!N$18)=1,OR(VLOOKUP(TRIM(UPPER(SUBSTITUTE($D97," ",""))),'Cleaned Google Form'!$A$1:$M$5000,3,FALSE)="SMH",VLOOKUP(TRIM(UPPER(SUBSTITUTE($D97," ",""))),'Cleaned Google Form'!$A$1:$M$5000,3,FALSE)="RCH",VLOOKUP(TRIM(UPPER(SUBSTITUTE($D97," ",""))),'Cleaned Google Form'!$A$1:$M$5000,3,FALSE)="BCCA")),0,IF(AND(N$21=1,NOT(VLOOKUP(TRIM(UPPER(SUBSTITUTE($D97," ",""))),'Cleaned Google Form'!$A$1:$M$5000,6,FALSE)="NO")),0,IF(OR(VLOOKUP(TRIM(UPPER(SUBSTITUTE($D97," ",""))),'Cleaned Google Form'!$A$1:$M$5000,8,FALSE)='Main Template'!N$12,VLOOKUP(TRIM(UPPER(SUBSTITUTE($D97," ",""))),'Cleaned Google Form'!$A$1:$M$5000,8,FALSE)='Main Template'!N$13,VLOOKUP(TRIM(UPPER(SUBSTITUTE($D97," ",""))),'Cleaned Google Form'!$A$1:$M$5000,8,FALSE)='Main Template'!N$14,VLOOKUP(TRIM(UPPER(SUBSTITUTE($D97," ",""))),'Cleaned Google Form'!$A$1:$M$5000,8,FALSE)='Main Template'!N$15),0,IF(AND('Main Template'!N$21&gt;=$C$9,'Main Template'!N$19,VLOOKUP(TRIM(UPPER(SUBSTITUTE($D97," ",""))),'Cleaned Google Form'!$A$1:$M$5000,7,FALSE)="YES"),0,IF(IFERROR(FIND('Main Template'!N$17,VLOOKUP(TRIM(UPPER(SUBSTITUTE('Main Template'!$D97," ",""))),'Cleaned Google Form'!$A$1:$M$5000,9,FALSE),1),FALSE),0,1))))),1)</f>
        <v>1</v>
      </c>
      <c r="O97" s="12">
        <f>IFERROR(IF(AND(WEEKDAY('Main Template'!O$18)=1,OR(VLOOKUP(TRIM(UPPER(SUBSTITUTE($D97," ",""))),'Cleaned Google Form'!$A$1:$M$5000,3,FALSE)="SMH",VLOOKUP(TRIM(UPPER(SUBSTITUTE($D97," ",""))),'Cleaned Google Form'!$A$1:$M$5000,3,FALSE)="RCH",VLOOKUP(TRIM(UPPER(SUBSTITUTE($D97," ",""))),'Cleaned Google Form'!$A$1:$M$5000,3,FALSE)="BCCA")),0,IF(AND(O$21=1,NOT(VLOOKUP(TRIM(UPPER(SUBSTITUTE($D97," ",""))),'Cleaned Google Form'!$A$1:$M$5000,6,FALSE)="NO")),0,IF(OR(VLOOKUP(TRIM(UPPER(SUBSTITUTE($D97," ",""))),'Cleaned Google Form'!$A$1:$M$5000,8,FALSE)='Main Template'!O$12,VLOOKUP(TRIM(UPPER(SUBSTITUTE($D97," ",""))),'Cleaned Google Form'!$A$1:$M$5000,8,FALSE)='Main Template'!O$13,VLOOKUP(TRIM(UPPER(SUBSTITUTE($D97," ",""))),'Cleaned Google Form'!$A$1:$M$5000,8,FALSE)='Main Template'!O$14,VLOOKUP(TRIM(UPPER(SUBSTITUTE($D97," ",""))),'Cleaned Google Form'!$A$1:$M$5000,8,FALSE)='Main Template'!O$15),0,IF(AND('Main Template'!O$21&gt;=$C$9,'Main Template'!O$19,VLOOKUP(TRIM(UPPER(SUBSTITUTE($D97," ",""))),'Cleaned Google Form'!$A$1:$M$5000,7,FALSE)="YES"),0,IF(IFERROR(FIND('Main Template'!O$17,VLOOKUP(TRIM(UPPER(SUBSTITUTE('Main Template'!$D97," ",""))),'Cleaned Google Form'!$A$1:$M$5000,9,FALSE),1),FALSE),0,1))))),1)</f>
        <v>1</v>
      </c>
      <c r="P97" s="12">
        <f>IFERROR(IF(AND(WEEKDAY('Main Template'!P$18)=1,OR(VLOOKUP(TRIM(UPPER(SUBSTITUTE($D97," ",""))),'Cleaned Google Form'!$A$1:$M$5000,3,FALSE)="SMH",VLOOKUP(TRIM(UPPER(SUBSTITUTE($D97," ",""))),'Cleaned Google Form'!$A$1:$M$5000,3,FALSE)="RCH",VLOOKUP(TRIM(UPPER(SUBSTITUTE($D97," ",""))),'Cleaned Google Form'!$A$1:$M$5000,3,FALSE)="BCCA")),0,IF(AND(P$21=1,NOT(VLOOKUP(TRIM(UPPER(SUBSTITUTE($D97," ",""))),'Cleaned Google Form'!$A$1:$M$5000,6,FALSE)="NO")),0,IF(OR(VLOOKUP(TRIM(UPPER(SUBSTITUTE($D97," ",""))),'Cleaned Google Form'!$A$1:$M$5000,8,FALSE)='Main Template'!P$12,VLOOKUP(TRIM(UPPER(SUBSTITUTE($D97," ",""))),'Cleaned Google Form'!$A$1:$M$5000,8,FALSE)='Main Template'!P$13,VLOOKUP(TRIM(UPPER(SUBSTITUTE($D97," ",""))),'Cleaned Google Form'!$A$1:$M$5000,8,FALSE)='Main Template'!P$14,VLOOKUP(TRIM(UPPER(SUBSTITUTE($D97," ",""))),'Cleaned Google Form'!$A$1:$M$5000,8,FALSE)='Main Template'!P$15),0,IF(AND('Main Template'!P$21&gt;=$C$9,'Main Template'!P$19,VLOOKUP(TRIM(UPPER(SUBSTITUTE($D97," ",""))),'Cleaned Google Form'!$A$1:$M$5000,7,FALSE)="YES"),0,IF(IFERROR(FIND('Main Template'!P$17,VLOOKUP(TRIM(UPPER(SUBSTITUTE('Main Template'!$D97," ",""))),'Cleaned Google Form'!$A$1:$M$5000,9,FALSE),1),FALSE),0,1))))),1)</f>
        <v>1</v>
      </c>
      <c r="Q97" s="12">
        <f>IFERROR(IF(AND(WEEKDAY('Main Template'!Q$18)=1,OR(VLOOKUP(TRIM(UPPER(SUBSTITUTE($D97," ",""))),'Cleaned Google Form'!$A$1:$M$5000,3,FALSE)="SMH",VLOOKUP(TRIM(UPPER(SUBSTITUTE($D97," ",""))),'Cleaned Google Form'!$A$1:$M$5000,3,FALSE)="RCH",VLOOKUP(TRIM(UPPER(SUBSTITUTE($D97," ",""))),'Cleaned Google Form'!$A$1:$M$5000,3,FALSE)="BCCA")),0,IF(AND(Q$21=1,NOT(VLOOKUP(TRIM(UPPER(SUBSTITUTE($D97," ",""))),'Cleaned Google Form'!$A$1:$M$5000,6,FALSE)="NO")),0,IF(OR(VLOOKUP(TRIM(UPPER(SUBSTITUTE($D97," ",""))),'Cleaned Google Form'!$A$1:$M$5000,8,FALSE)='Main Template'!Q$12,VLOOKUP(TRIM(UPPER(SUBSTITUTE($D97," ",""))),'Cleaned Google Form'!$A$1:$M$5000,8,FALSE)='Main Template'!Q$13,VLOOKUP(TRIM(UPPER(SUBSTITUTE($D97," ",""))),'Cleaned Google Form'!$A$1:$M$5000,8,FALSE)='Main Template'!Q$14,VLOOKUP(TRIM(UPPER(SUBSTITUTE($D97," ",""))),'Cleaned Google Form'!$A$1:$M$5000,8,FALSE)='Main Template'!Q$15),0,IF(AND('Main Template'!Q$21&gt;=$C$9,'Main Template'!Q$19,VLOOKUP(TRIM(UPPER(SUBSTITUTE($D97," ",""))),'Cleaned Google Form'!$A$1:$M$5000,7,FALSE)="YES"),0,IF(IFERROR(FIND('Main Template'!Q$17,VLOOKUP(TRIM(UPPER(SUBSTITUTE('Main Template'!$D97," ",""))),'Cleaned Google Form'!$A$1:$M$5000,9,FALSE),1),FALSE),0,1))))),1)</f>
        <v>1</v>
      </c>
      <c r="R97" s="12">
        <f>IFERROR(IF(AND(WEEKDAY('Main Template'!R$18)=1,OR(VLOOKUP(TRIM(UPPER(SUBSTITUTE($D97," ",""))),'Cleaned Google Form'!$A$1:$M$5000,3,FALSE)="SMH",VLOOKUP(TRIM(UPPER(SUBSTITUTE($D97," ",""))),'Cleaned Google Form'!$A$1:$M$5000,3,FALSE)="RCH",VLOOKUP(TRIM(UPPER(SUBSTITUTE($D97," ",""))),'Cleaned Google Form'!$A$1:$M$5000,3,FALSE)="BCCA")),0,IF(AND(R$21=1,NOT(VLOOKUP(TRIM(UPPER(SUBSTITUTE($D97," ",""))),'Cleaned Google Form'!$A$1:$M$5000,6,FALSE)="NO")),0,IF(OR(VLOOKUP(TRIM(UPPER(SUBSTITUTE($D97," ",""))),'Cleaned Google Form'!$A$1:$M$5000,8,FALSE)='Main Template'!R$12,VLOOKUP(TRIM(UPPER(SUBSTITUTE($D97," ",""))),'Cleaned Google Form'!$A$1:$M$5000,8,FALSE)='Main Template'!R$13,VLOOKUP(TRIM(UPPER(SUBSTITUTE($D97," ",""))),'Cleaned Google Form'!$A$1:$M$5000,8,FALSE)='Main Template'!R$14,VLOOKUP(TRIM(UPPER(SUBSTITUTE($D97," ",""))),'Cleaned Google Form'!$A$1:$M$5000,8,FALSE)='Main Template'!R$15),0,IF(AND('Main Template'!R$21&gt;=$C$9,'Main Template'!R$19,VLOOKUP(TRIM(UPPER(SUBSTITUTE($D97," ",""))),'Cleaned Google Form'!$A$1:$M$5000,7,FALSE)="YES"),0,IF(IFERROR(FIND('Main Template'!R$17,VLOOKUP(TRIM(UPPER(SUBSTITUTE('Main Template'!$D97," ",""))),'Cleaned Google Form'!$A$1:$M$5000,9,FALSE),1),FALSE),0,1))))),1)</f>
        <v>1</v>
      </c>
      <c r="S97" s="12">
        <f>IFERROR(IF(AND(WEEKDAY('Main Template'!S$18)=1,OR(VLOOKUP(TRIM(UPPER(SUBSTITUTE($D97," ",""))),'Cleaned Google Form'!$A$1:$M$5000,3,FALSE)="SMH",VLOOKUP(TRIM(UPPER(SUBSTITUTE($D97," ",""))),'Cleaned Google Form'!$A$1:$M$5000,3,FALSE)="RCH",VLOOKUP(TRIM(UPPER(SUBSTITUTE($D97," ",""))),'Cleaned Google Form'!$A$1:$M$5000,3,FALSE)="BCCA")),0,IF(AND(S$21=1,NOT(VLOOKUP(TRIM(UPPER(SUBSTITUTE($D97," ",""))),'Cleaned Google Form'!$A$1:$M$5000,6,FALSE)="NO")),0,IF(OR(VLOOKUP(TRIM(UPPER(SUBSTITUTE($D97," ",""))),'Cleaned Google Form'!$A$1:$M$5000,8,FALSE)='Main Template'!S$12,VLOOKUP(TRIM(UPPER(SUBSTITUTE($D97," ",""))),'Cleaned Google Form'!$A$1:$M$5000,8,FALSE)='Main Template'!S$13,VLOOKUP(TRIM(UPPER(SUBSTITUTE($D97," ",""))),'Cleaned Google Form'!$A$1:$M$5000,8,FALSE)='Main Template'!S$14,VLOOKUP(TRIM(UPPER(SUBSTITUTE($D97," ",""))),'Cleaned Google Form'!$A$1:$M$5000,8,FALSE)='Main Template'!S$15),0,IF(AND('Main Template'!S$21&gt;=$C$9,'Main Template'!S$19,VLOOKUP(TRIM(UPPER(SUBSTITUTE($D97," ",""))),'Cleaned Google Form'!$A$1:$M$5000,7,FALSE)="YES"),0,IF(IFERROR(FIND('Main Template'!S$17,VLOOKUP(TRIM(UPPER(SUBSTITUTE('Main Template'!$D97," ",""))),'Cleaned Google Form'!$A$1:$M$5000,9,FALSE),1),FALSE),0,1))))),1)</f>
        <v>1</v>
      </c>
      <c r="T97" s="12">
        <f>IFERROR(IF(AND(WEEKDAY('Main Template'!T$18)=1,OR(VLOOKUP(TRIM(UPPER(SUBSTITUTE($D97," ",""))),'Cleaned Google Form'!$A$1:$M$5000,3,FALSE)="SMH",VLOOKUP(TRIM(UPPER(SUBSTITUTE($D97," ",""))),'Cleaned Google Form'!$A$1:$M$5000,3,FALSE)="RCH",VLOOKUP(TRIM(UPPER(SUBSTITUTE($D97," ",""))),'Cleaned Google Form'!$A$1:$M$5000,3,FALSE)="BCCA")),0,IF(AND(T$21=1,NOT(VLOOKUP(TRIM(UPPER(SUBSTITUTE($D97," ",""))),'Cleaned Google Form'!$A$1:$M$5000,6,FALSE)="NO")),0,IF(OR(VLOOKUP(TRIM(UPPER(SUBSTITUTE($D97," ",""))),'Cleaned Google Form'!$A$1:$M$5000,8,FALSE)='Main Template'!T$12,VLOOKUP(TRIM(UPPER(SUBSTITUTE($D97," ",""))),'Cleaned Google Form'!$A$1:$M$5000,8,FALSE)='Main Template'!T$13,VLOOKUP(TRIM(UPPER(SUBSTITUTE($D97," ",""))),'Cleaned Google Form'!$A$1:$M$5000,8,FALSE)='Main Template'!T$14,VLOOKUP(TRIM(UPPER(SUBSTITUTE($D97," ",""))),'Cleaned Google Form'!$A$1:$M$5000,8,FALSE)='Main Template'!T$15),0,IF(AND('Main Template'!T$21&gt;=$C$9,'Main Template'!T$19,VLOOKUP(TRIM(UPPER(SUBSTITUTE($D97," ",""))),'Cleaned Google Form'!$A$1:$M$5000,7,FALSE)="YES"),0,IF(IFERROR(FIND('Main Template'!T$17,VLOOKUP(TRIM(UPPER(SUBSTITUTE('Main Template'!$D97," ",""))),'Cleaned Google Form'!$A$1:$M$5000,9,FALSE),1),FALSE),0,1))))),1)</f>
        <v>1</v>
      </c>
      <c r="U97" s="12">
        <f>IFERROR(IF(AND(WEEKDAY('Main Template'!U$18)=1,OR(VLOOKUP(TRIM(UPPER(SUBSTITUTE($D97," ",""))),'Cleaned Google Form'!$A$1:$M$5000,3,FALSE)="SMH",VLOOKUP(TRIM(UPPER(SUBSTITUTE($D97," ",""))),'Cleaned Google Form'!$A$1:$M$5000,3,FALSE)="RCH",VLOOKUP(TRIM(UPPER(SUBSTITUTE($D97," ",""))),'Cleaned Google Form'!$A$1:$M$5000,3,FALSE)="BCCA")),0,IF(AND(U$21=1,NOT(VLOOKUP(TRIM(UPPER(SUBSTITUTE($D97," ",""))),'Cleaned Google Form'!$A$1:$M$5000,6,FALSE)="NO")),0,IF(OR(VLOOKUP(TRIM(UPPER(SUBSTITUTE($D97," ",""))),'Cleaned Google Form'!$A$1:$M$5000,8,FALSE)='Main Template'!U$12,VLOOKUP(TRIM(UPPER(SUBSTITUTE($D97," ",""))),'Cleaned Google Form'!$A$1:$M$5000,8,FALSE)='Main Template'!U$13,VLOOKUP(TRIM(UPPER(SUBSTITUTE($D97," ",""))),'Cleaned Google Form'!$A$1:$M$5000,8,FALSE)='Main Template'!U$14,VLOOKUP(TRIM(UPPER(SUBSTITUTE($D97," ",""))),'Cleaned Google Form'!$A$1:$M$5000,8,FALSE)='Main Template'!U$15),0,IF(AND('Main Template'!U$21&gt;=$C$9,'Main Template'!U$19,VLOOKUP(TRIM(UPPER(SUBSTITUTE($D97," ",""))),'Cleaned Google Form'!$A$1:$M$5000,7,FALSE)="YES"),0,IF(IFERROR(FIND('Main Template'!U$17,VLOOKUP(TRIM(UPPER(SUBSTITUTE('Main Template'!$D97," ",""))),'Cleaned Google Form'!$A$1:$M$5000,9,FALSE),1),FALSE),0,1))))),1)</f>
        <v>1</v>
      </c>
      <c r="V97" s="12">
        <f>IFERROR(IF(AND(WEEKDAY('Main Template'!V$18)=1,OR(VLOOKUP(TRIM(UPPER(SUBSTITUTE($D97," ",""))),'Cleaned Google Form'!$A$1:$M$5000,3,FALSE)="SMH",VLOOKUP(TRIM(UPPER(SUBSTITUTE($D97," ",""))),'Cleaned Google Form'!$A$1:$M$5000,3,FALSE)="RCH",VLOOKUP(TRIM(UPPER(SUBSTITUTE($D97," ",""))),'Cleaned Google Form'!$A$1:$M$5000,3,FALSE)="BCCA")),0,IF(AND(V$21=1,NOT(VLOOKUP(TRIM(UPPER(SUBSTITUTE($D97," ",""))),'Cleaned Google Form'!$A$1:$M$5000,6,FALSE)="NO")),0,IF(OR(VLOOKUP(TRIM(UPPER(SUBSTITUTE($D97," ",""))),'Cleaned Google Form'!$A$1:$M$5000,8,FALSE)='Main Template'!V$12,VLOOKUP(TRIM(UPPER(SUBSTITUTE($D97," ",""))),'Cleaned Google Form'!$A$1:$M$5000,8,FALSE)='Main Template'!V$13,VLOOKUP(TRIM(UPPER(SUBSTITUTE($D97," ",""))),'Cleaned Google Form'!$A$1:$M$5000,8,FALSE)='Main Template'!V$14,VLOOKUP(TRIM(UPPER(SUBSTITUTE($D97," ",""))),'Cleaned Google Form'!$A$1:$M$5000,8,FALSE)='Main Template'!V$15),0,IF(AND('Main Template'!V$21&gt;=$C$9,'Main Template'!V$19,VLOOKUP(TRIM(UPPER(SUBSTITUTE($D97," ",""))),'Cleaned Google Form'!$A$1:$M$5000,7,FALSE)="YES"),0,IF(IFERROR(FIND('Main Template'!V$17,VLOOKUP(TRIM(UPPER(SUBSTITUTE('Main Template'!$D97," ",""))),'Cleaned Google Form'!$A$1:$M$5000,9,FALSE),1),FALSE),0,1))))),1)</f>
        <v>1</v>
      </c>
      <c r="W97" s="12">
        <f>IFERROR(IF(AND(WEEKDAY('Main Template'!W$18)=1,OR(VLOOKUP(TRIM(UPPER(SUBSTITUTE($D97," ",""))),'Cleaned Google Form'!$A$1:$M$5000,3,FALSE)="SMH",VLOOKUP(TRIM(UPPER(SUBSTITUTE($D97," ",""))),'Cleaned Google Form'!$A$1:$M$5000,3,FALSE)="RCH",VLOOKUP(TRIM(UPPER(SUBSTITUTE($D97," ",""))),'Cleaned Google Form'!$A$1:$M$5000,3,FALSE)="BCCA")),0,IF(AND(W$21=1,NOT(VLOOKUP(TRIM(UPPER(SUBSTITUTE($D97," ",""))),'Cleaned Google Form'!$A$1:$M$5000,6,FALSE)="NO")),0,IF(OR(VLOOKUP(TRIM(UPPER(SUBSTITUTE($D97," ",""))),'Cleaned Google Form'!$A$1:$M$5000,8,FALSE)='Main Template'!W$12,VLOOKUP(TRIM(UPPER(SUBSTITUTE($D97," ",""))),'Cleaned Google Form'!$A$1:$M$5000,8,FALSE)='Main Template'!W$13,VLOOKUP(TRIM(UPPER(SUBSTITUTE($D97," ",""))),'Cleaned Google Form'!$A$1:$M$5000,8,FALSE)='Main Template'!W$14,VLOOKUP(TRIM(UPPER(SUBSTITUTE($D97," ",""))),'Cleaned Google Form'!$A$1:$M$5000,8,FALSE)='Main Template'!W$15),0,IF(AND('Main Template'!W$21&gt;=$C$9,'Main Template'!W$19,VLOOKUP(TRIM(UPPER(SUBSTITUTE($D97," ",""))),'Cleaned Google Form'!$A$1:$M$5000,7,FALSE)="YES"),0,IF(IFERROR(FIND('Main Template'!W$17,VLOOKUP(TRIM(UPPER(SUBSTITUTE('Main Template'!$D97," ",""))),'Cleaned Google Form'!$A$1:$M$5000,9,FALSE),1),FALSE),0,1))))),1)</f>
        <v>1</v>
      </c>
      <c r="X97" s="12">
        <f>IFERROR(IF(AND(WEEKDAY('Main Template'!X$18)=1,OR(VLOOKUP(TRIM(UPPER(SUBSTITUTE($D97," ",""))),'Cleaned Google Form'!$A$1:$M$5000,3,FALSE)="SMH",VLOOKUP(TRIM(UPPER(SUBSTITUTE($D97," ",""))),'Cleaned Google Form'!$A$1:$M$5000,3,FALSE)="RCH",VLOOKUP(TRIM(UPPER(SUBSTITUTE($D97," ",""))),'Cleaned Google Form'!$A$1:$M$5000,3,FALSE)="BCCA")),0,IF(AND(X$21=1,NOT(VLOOKUP(TRIM(UPPER(SUBSTITUTE($D97," ",""))),'Cleaned Google Form'!$A$1:$M$5000,6,FALSE)="NO")),0,IF(OR(VLOOKUP(TRIM(UPPER(SUBSTITUTE($D97," ",""))),'Cleaned Google Form'!$A$1:$M$5000,8,FALSE)='Main Template'!X$12,VLOOKUP(TRIM(UPPER(SUBSTITUTE($D97," ",""))),'Cleaned Google Form'!$A$1:$M$5000,8,FALSE)='Main Template'!X$13,VLOOKUP(TRIM(UPPER(SUBSTITUTE($D97," ",""))),'Cleaned Google Form'!$A$1:$M$5000,8,FALSE)='Main Template'!X$14,VLOOKUP(TRIM(UPPER(SUBSTITUTE($D97," ",""))),'Cleaned Google Form'!$A$1:$M$5000,8,FALSE)='Main Template'!X$15),0,IF(AND('Main Template'!X$21&gt;=$C$9,'Main Template'!X$19,VLOOKUP(TRIM(UPPER(SUBSTITUTE($D97," ",""))),'Cleaned Google Form'!$A$1:$M$5000,7,FALSE)="YES"),0,IF(IFERROR(FIND('Main Template'!X$17,VLOOKUP(TRIM(UPPER(SUBSTITUTE('Main Template'!$D97," ",""))),'Cleaned Google Form'!$A$1:$M$5000,9,FALSE),1),FALSE),0,1))))),1)</f>
        <v>1</v>
      </c>
      <c r="Y97" s="12">
        <f>IFERROR(IF(AND(WEEKDAY('Main Template'!Y$18)=1,OR(VLOOKUP(TRIM(UPPER(SUBSTITUTE($D97," ",""))),'Cleaned Google Form'!$A$1:$M$5000,3,FALSE)="SMH",VLOOKUP(TRIM(UPPER(SUBSTITUTE($D97," ",""))),'Cleaned Google Form'!$A$1:$M$5000,3,FALSE)="RCH",VLOOKUP(TRIM(UPPER(SUBSTITUTE($D97," ",""))),'Cleaned Google Form'!$A$1:$M$5000,3,FALSE)="BCCA")),0,IF(AND(Y$21=1,NOT(VLOOKUP(TRIM(UPPER(SUBSTITUTE($D97," ",""))),'Cleaned Google Form'!$A$1:$M$5000,6,FALSE)="NO")),0,IF(OR(VLOOKUP(TRIM(UPPER(SUBSTITUTE($D97," ",""))),'Cleaned Google Form'!$A$1:$M$5000,8,FALSE)='Main Template'!Y$12,VLOOKUP(TRIM(UPPER(SUBSTITUTE($D97," ",""))),'Cleaned Google Form'!$A$1:$M$5000,8,FALSE)='Main Template'!Y$13,VLOOKUP(TRIM(UPPER(SUBSTITUTE($D97," ",""))),'Cleaned Google Form'!$A$1:$M$5000,8,FALSE)='Main Template'!Y$14,VLOOKUP(TRIM(UPPER(SUBSTITUTE($D97," ",""))),'Cleaned Google Form'!$A$1:$M$5000,8,FALSE)='Main Template'!Y$15),0,IF(AND('Main Template'!Y$21&gt;=$C$9,'Main Template'!Y$19,VLOOKUP(TRIM(UPPER(SUBSTITUTE($D97," ",""))),'Cleaned Google Form'!$A$1:$M$5000,7,FALSE)="YES"),0,IF(IFERROR(FIND('Main Template'!Y$17,VLOOKUP(TRIM(UPPER(SUBSTITUTE('Main Template'!$D97," ",""))),'Cleaned Google Form'!$A$1:$M$5000,9,FALSE),1),FALSE),0,1))))),1)</f>
        <v>1</v>
      </c>
      <c r="Z97" s="12">
        <f>IFERROR(IF(AND(WEEKDAY('Main Template'!Z$18)=1,OR(VLOOKUP(TRIM(UPPER(SUBSTITUTE($D97," ",""))),'Cleaned Google Form'!$A$1:$M$5000,3,FALSE)="SMH",VLOOKUP(TRIM(UPPER(SUBSTITUTE($D97," ",""))),'Cleaned Google Form'!$A$1:$M$5000,3,FALSE)="RCH",VLOOKUP(TRIM(UPPER(SUBSTITUTE($D97," ",""))),'Cleaned Google Form'!$A$1:$M$5000,3,FALSE)="BCCA")),0,IF(AND(Z$21=1,NOT(VLOOKUP(TRIM(UPPER(SUBSTITUTE($D97," ",""))),'Cleaned Google Form'!$A$1:$M$5000,6,FALSE)="NO")),0,IF(OR(VLOOKUP(TRIM(UPPER(SUBSTITUTE($D97," ",""))),'Cleaned Google Form'!$A$1:$M$5000,8,FALSE)='Main Template'!Z$12,VLOOKUP(TRIM(UPPER(SUBSTITUTE($D97," ",""))),'Cleaned Google Form'!$A$1:$M$5000,8,FALSE)='Main Template'!Z$13,VLOOKUP(TRIM(UPPER(SUBSTITUTE($D97," ",""))),'Cleaned Google Form'!$A$1:$M$5000,8,FALSE)='Main Template'!Z$14,VLOOKUP(TRIM(UPPER(SUBSTITUTE($D97," ",""))),'Cleaned Google Form'!$A$1:$M$5000,8,FALSE)='Main Template'!Z$15),0,IF(AND('Main Template'!Z$21&gt;=$C$9,'Main Template'!Z$19,VLOOKUP(TRIM(UPPER(SUBSTITUTE($D97," ",""))),'Cleaned Google Form'!$A$1:$M$5000,7,FALSE)="YES"),0,IF(IFERROR(FIND('Main Template'!Z$17,VLOOKUP(TRIM(UPPER(SUBSTITUTE('Main Template'!$D97," ",""))),'Cleaned Google Form'!$A$1:$M$5000,9,FALSE),1),FALSE),0,1))))),1)</f>
        <v>1</v>
      </c>
      <c r="AA97" s="12">
        <f>IFERROR(IF(AND(WEEKDAY('Main Template'!AA$18)=1,OR(VLOOKUP(TRIM(UPPER(SUBSTITUTE($D97," ",""))),'Cleaned Google Form'!$A$1:$M$5000,3,FALSE)="SMH",VLOOKUP(TRIM(UPPER(SUBSTITUTE($D97," ",""))),'Cleaned Google Form'!$A$1:$M$5000,3,FALSE)="RCH",VLOOKUP(TRIM(UPPER(SUBSTITUTE($D97," ",""))),'Cleaned Google Form'!$A$1:$M$5000,3,FALSE)="BCCA")),0,IF(AND(AA$21=1,NOT(VLOOKUP(TRIM(UPPER(SUBSTITUTE($D97," ",""))),'Cleaned Google Form'!$A$1:$M$5000,6,FALSE)="NO")),0,IF(OR(VLOOKUP(TRIM(UPPER(SUBSTITUTE($D97," ",""))),'Cleaned Google Form'!$A$1:$M$5000,8,FALSE)='Main Template'!AA$12,VLOOKUP(TRIM(UPPER(SUBSTITUTE($D97," ",""))),'Cleaned Google Form'!$A$1:$M$5000,8,FALSE)='Main Template'!AA$13,VLOOKUP(TRIM(UPPER(SUBSTITUTE($D97," ",""))),'Cleaned Google Form'!$A$1:$M$5000,8,FALSE)='Main Template'!AA$14,VLOOKUP(TRIM(UPPER(SUBSTITUTE($D97," ",""))),'Cleaned Google Form'!$A$1:$M$5000,8,FALSE)='Main Template'!AA$15),0,IF(AND('Main Template'!AA$21&gt;=$C$9,'Main Template'!AA$19,VLOOKUP(TRIM(UPPER(SUBSTITUTE($D97," ",""))),'Cleaned Google Form'!$A$1:$M$5000,7,FALSE)="YES"),0,IF(IFERROR(FIND('Main Template'!AA$17,VLOOKUP(TRIM(UPPER(SUBSTITUTE('Main Template'!$D97," ",""))),'Cleaned Google Form'!$A$1:$M$5000,9,FALSE),1),FALSE),0,1))))),1)</f>
        <v>1</v>
      </c>
      <c r="AB97" s="12">
        <f>IFERROR(IF(AND(WEEKDAY('Main Template'!AB$18)=1,OR(VLOOKUP(TRIM(UPPER(SUBSTITUTE($D97," ",""))),'Cleaned Google Form'!$A$1:$M$5000,3,FALSE)="SMH",VLOOKUP(TRIM(UPPER(SUBSTITUTE($D97," ",""))),'Cleaned Google Form'!$A$1:$M$5000,3,FALSE)="RCH",VLOOKUP(TRIM(UPPER(SUBSTITUTE($D97," ",""))),'Cleaned Google Form'!$A$1:$M$5000,3,FALSE)="BCCA")),0,IF(AND(AB$21=1,NOT(VLOOKUP(TRIM(UPPER(SUBSTITUTE($D97," ",""))),'Cleaned Google Form'!$A$1:$M$5000,6,FALSE)="NO")),0,IF(OR(VLOOKUP(TRIM(UPPER(SUBSTITUTE($D97," ",""))),'Cleaned Google Form'!$A$1:$M$5000,8,FALSE)='Main Template'!AB$12,VLOOKUP(TRIM(UPPER(SUBSTITUTE($D97," ",""))),'Cleaned Google Form'!$A$1:$M$5000,8,FALSE)='Main Template'!AB$13,VLOOKUP(TRIM(UPPER(SUBSTITUTE($D97," ",""))),'Cleaned Google Form'!$A$1:$M$5000,8,FALSE)='Main Template'!AB$14,VLOOKUP(TRIM(UPPER(SUBSTITUTE($D97," ",""))),'Cleaned Google Form'!$A$1:$M$5000,8,FALSE)='Main Template'!AB$15),0,IF(AND('Main Template'!AB$21&gt;=$C$9,'Main Template'!AB$19,VLOOKUP(TRIM(UPPER(SUBSTITUTE($D97," ",""))),'Cleaned Google Form'!$A$1:$M$5000,7,FALSE)="YES"),0,IF(IFERROR(FIND('Main Template'!AB$17,VLOOKUP(TRIM(UPPER(SUBSTITUTE('Main Template'!$D97," ",""))),'Cleaned Google Form'!$A$1:$M$5000,9,FALSE),1),FALSE),0,1))))),1)</f>
        <v>1</v>
      </c>
      <c r="AC97" s="12">
        <f>IFERROR(IF(AND(WEEKDAY('Main Template'!AC$18)=1,OR(VLOOKUP(TRIM(UPPER(SUBSTITUTE($D97," ",""))),'Cleaned Google Form'!$A$1:$M$5000,3,FALSE)="SMH",VLOOKUP(TRIM(UPPER(SUBSTITUTE($D97," ",""))),'Cleaned Google Form'!$A$1:$M$5000,3,FALSE)="RCH",VLOOKUP(TRIM(UPPER(SUBSTITUTE($D97," ",""))),'Cleaned Google Form'!$A$1:$M$5000,3,FALSE)="BCCA")),0,IF(AND(AC$21=1,NOT(VLOOKUP(TRIM(UPPER(SUBSTITUTE($D97," ",""))),'Cleaned Google Form'!$A$1:$M$5000,6,FALSE)="NO")),0,IF(OR(VLOOKUP(TRIM(UPPER(SUBSTITUTE($D97," ",""))),'Cleaned Google Form'!$A$1:$M$5000,8,FALSE)='Main Template'!AC$12,VLOOKUP(TRIM(UPPER(SUBSTITUTE($D97," ",""))),'Cleaned Google Form'!$A$1:$M$5000,8,FALSE)='Main Template'!AC$13,VLOOKUP(TRIM(UPPER(SUBSTITUTE($D97," ",""))),'Cleaned Google Form'!$A$1:$M$5000,8,FALSE)='Main Template'!AC$14,VLOOKUP(TRIM(UPPER(SUBSTITUTE($D97," ",""))),'Cleaned Google Form'!$A$1:$M$5000,8,FALSE)='Main Template'!AC$15),0,IF(AND('Main Template'!AC$21&gt;=$C$9,'Main Template'!AC$19,VLOOKUP(TRIM(UPPER(SUBSTITUTE($D97," ",""))),'Cleaned Google Form'!$A$1:$M$5000,7,FALSE)="YES"),0,IF(IFERROR(FIND('Main Template'!AC$17,VLOOKUP(TRIM(UPPER(SUBSTITUTE('Main Template'!$D97," ",""))),'Cleaned Google Form'!$A$1:$M$5000,9,FALSE),1),FALSE),0,1))))),1)</f>
        <v>1</v>
      </c>
      <c r="AD97" s="12">
        <f>IFERROR(IF(AND(WEEKDAY('Main Template'!AD$18)=1,OR(VLOOKUP(TRIM(UPPER(SUBSTITUTE($D97," ",""))),'Cleaned Google Form'!$A$1:$M$5000,3,FALSE)="SMH",VLOOKUP(TRIM(UPPER(SUBSTITUTE($D97," ",""))),'Cleaned Google Form'!$A$1:$M$5000,3,FALSE)="RCH",VLOOKUP(TRIM(UPPER(SUBSTITUTE($D97," ",""))),'Cleaned Google Form'!$A$1:$M$5000,3,FALSE)="BCCA")),0,IF(AND(AD$21=1,NOT(VLOOKUP(TRIM(UPPER(SUBSTITUTE($D97," ",""))),'Cleaned Google Form'!$A$1:$M$5000,6,FALSE)="NO")),0,IF(OR(VLOOKUP(TRIM(UPPER(SUBSTITUTE($D97," ",""))),'Cleaned Google Form'!$A$1:$M$5000,8,FALSE)='Main Template'!AD$12,VLOOKUP(TRIM(UPPER(SUBSTITUTE($D97," ",""))),'Cleaned Google Form'!$A$1:$M$5000,8,FALSE)='Main Template'!AD$13,VLOOKUP(TRIM(UPPER(SUBSTITUTE($D97," ",""))),'Cleaned Google Form'!$A$1:$M$5000,8,FALSE)='Main Template'!AD$14,VLOOKUP(TRIM(UPPER(SUBSTITUTE($D97," ",""))),'Cleaned Google Form'!$A$1:$M$5000,8,FALSE)='Main Template'!AD$15),0,IF(AND('Main Template'!AD$21&gt;=$C$9,'Main Template'!AD$19,VLOOKUP(TRIM(UPPER(SUBSTITUTE($D97," ",""))),'Cleaned Google Form'!$A$1:$M$5000,7,FALSE)="YES"),0,IF(IFERROR(FIND('Main Template'!AD$17,VLOOKUP(TRIM(UPPER(SUBSTITUTE('Main Template'!$D97," ",""))),'Cleaned Google Form'!$A$1:$M$5000,9,FALSE),1),FALSE),0,1))))),1)</f>
        <v>1</v>
      </c>
      <c r="AE97" s="12">
        <f>IFERROR(IF(AND(WEEKDAY('Main Template'!AE$18)=1,OR(VLOOKUP(TRIM(UPPER(SUBSTITUTE($D97," ",""))),'Cleaned Google Form'!$A$1:$M$5000,3,FALSE)="SMH",VLOOKUP(TRIM(UPPER(SUBSTITUTE($D97," ",""))),'Cleaned Google Form'!$A$1:$M$5000,3,FALSE)="RCH",VLOOKUP(TRIM(UPPER(SUBSTITUTE($D97," ",""))),'Cleaned Google Form'!$A$1:$M$5000,3,FALSE)="BCCA")),0,IF(AND(AE$21=1,NOT(VLOOKUP(TRIM(UPPER(SUBSTITUTE($D97," ",""))),'Cleaned Google Form'!$A$1:$M$5000,6,FALSE)="NO")),0,IF(OR(VLOOKUP(TRIM(UPPER(SUBSTITUTE($D97," ",""))),'Cleaned Google Form'!$A$1:$M$5000,8,FALSE)='Main Template'!AE$12,VLOOKUP(TRIM(UPPER(SUBSTITUTE($D97," ",""))),'Cleaned Google Form'!$A$1:$M$5000,8,FALSE)='Main Template'!AE$13,VLOOKUP(TRIM(UPPER(SUBSTITUTE($D97," ",""))),'Cleaned Google Form'!$A$1:$M$5000,8,FALSE)='Main Template'!AE$14,VLOOKUP(TRIM(UPPER(SUBSTITUTE($D97," ",""))),'Cleaned Google Form'!$A$1:$M$5000,8,FALSE)='Main Template'!AE$15),0,IF(AND('Main Template'!AE$21&gt;=$C$9,'Main Template'!AE$19,VLOOKUP(TRIM(UPPER(SUBSTITUTE($D97," ",""))),'Cleaned Google Form'!$A$1:$M$5000,7,FALSE)="YES"),0,IF(IFERROR(FIND('Main Template'!AE$17,VLOOKUP(TRIM(UPPER(SUBSTITUTE('Main Template'!$D97," ",""))),'Cleaned Google Form'!$A$1:$M$5000,9,FALSE),1),FALSE),0,1))))),1)</f>
        <v>1</v>
      </c>
      <c r="AF97" s="12">
        <f>IFERROR(IF(AND(WEEKDAY('Main Template'!AF$18)=1,OR(VLOOKUP(TRIM(UPPER(SUBSTITUTE($D97," ",""))),'Cleaned Google Form'!$A$1:$M$5000,3,FALSE)="SMH",VLOOKUP(TRIM(UPPER(SUBSTITUTE($D97," ",""))),'Cleaned Google Form'!$A$1:$M$5000,3,FALSE)="RCH",VLOOKUP(TRIM(UPPER(SUBSTITUTE($D97," ",""))),'Cleaned Google Form'!$A$1:$M$5000,3,FALSE)="BCCA")),0,IF(AND(AF$21=1,NOT(VLOOKUP(TRIM(UPPER(SUBSTITUTE($D97," ",""))),'Cleaned Google Form'!$A$1:$M$5000,6,FALSE)="NO")),0,IF(OR(VLOOKUP(TRIM(UPPER(SUBSTITUTE($D97," ",""))),'Cleaned Google Form'!$A$1:$M$5000,8,FALSE)='Main Template'!AF$12,VLOOKUP(TRIM(UPPER(SUBSTITUTE($D97," ",""))),'Cleaned Google Form'!$A$1:$M$5000,8,FALSE)='Main Template'!AF$13,VLOOKUP(TRIM(UPPER(SUBSTITUTE($D97," ",""))),'Cleaned Google Form'!$A$1:$M$5000,8,FALSE)='Main Template'!AF$14,VLOOKUP(TRIM(UPPER(SUBSTITUTE($D97," ",""))),'Cleaned Google Form'!$A$1:$M$5000,8,FALSE)='Main Template'!AF$15),0,IF(AND('Main Template'!AF$21&gt;=$C$9,'Main Template'!AF$19,VLOOKUP(TRIM(UPPER(SUBSTITUTE($D97," ",""))),'Cleaned Google Form'!$A$1:$M$5000,7,FALSE)="YES"),0,IF(IFERROR(FIND('Main Template'!AF$17,VLOOKUP(TRIM(UPPER(SUBSTITUTE('Main Template'!$D97," ",""))),'Cleaned Google Form'!$A$1:$M$5000,9,FALSE),1),FALSE),0,1))))),1)</f>
        <v>1</v>
      </c>
      <c r="AG97" s="12">
        <f>IFERROR(IF(AND(WEEKDAY('Main Template'!AG$18)=1,OR(VLOOKUP(TRIM(UPPER(SUBSTITUTE($D97," ",""))),'Cleaned Google Form'!$A$1:$M$5000,3,FALSE)="SMH",VLOOKUP(TRIM(UPPER(SUBSTITUTE($D97," ",""))),'Cleaned Google Form'!$A$1:$M$5000,3,FALSE)="RCH",VLOOKUP(TRIM(UPPER(SUBSTITUTE($D97," ",""))),'Cleaned Google Form'!$A$1:$M$5000,3,FALSE)="BCCA")),0,IF(AND(AG$21=1,NOT(VLOOKUP(TRIM(UPPER(SUBSTITUTE($D97," ",""))),'Cleaned Google Form'!$A$1:$M$5000,6,FALSE)="NO")),0,IF(OR(VLOOKUP(TRIM(UPPER(SUBSTITUTE($D97," ",""))),'Cleaned Google Form'!$A$1:$M$5000,8,FALSE)='Main Template'!AG$12,VLOOKUP(TRIM(UPPER(SUBSTITUTE($D97," ",""))),'Cleaned Google Form'!$A$1:$M$5000,8,FALSE)='Main Template'!AG$13,VLOOKUP(TRIM(UPPER(SUBSTITUTE($D97," ",""))),'Cleaned Google Form'!$A$1:$M$5000,8,FALSE)='Main Template'!AG$14,VLOOKUP(TRIM(UPPER(SUBSTITUTE($D97," ",""))),'Cleaned Google Form'!$A$1:$M$5000,8,FALSE)='Main Template'!AG$15),0,IF(AND('Main Template'!AG$21&gt;=$C$9,'Main Template'!AG$19,VLOOKUP(TRIM(UPPER(SUBSTITUTE($D97," ",""))),'Cleaned Google Form'!$A$1:$M$5000,7,FALSE)="YES"),0,IF(IFERROR(FIND('Main Template'!AG$17,VLOOKUP(TRIM(UPPER(SUBSTITUTE('Main Template'!$D97," ",""))),'Cleaned Google Form'!$A$1:$M$5000,9,FALSE),1),FALSE),0,1))))),1)</f>
        <v>1</v>
      </c>
      <c r="AH97" s="12">
        <f>IFERROR(IF(AND(WEEKDAY('Main Template'!AH$18)=1,OR(VLOOKUP(TRIM(UPPER(SUBSTITUTE($D97," ",""))),'Cleaned Google Form'!$A$1:$M$5000,3,FALSE)="SMH",VLOOKUP(TRIM(UPPER(SUBSTITUTE($D97," ",""))),'Cleaned Google Form'!$A$1:$M$5000,3,FALSE)="RCH",VLOOKUP(TRIM(UPPER(SUBSTITUTE($D97," ",""))),'Cleaned Google Form'!$A$1:$M$5000,3,FALSE)="BCCA")),0,IF(AND(AH$21=1,NOT(VLOOKUP(TRIM(UPPER(SUBSTITUTE($D97," ",""))),'Cleaned Google Form'!$A$1:$M$5000,6,FALSE)="NO")),0,IF(OR(VLOOKUP(TRIM(UPPER(SUBSTITUTE($D97," ",""))),'Cleaned Google Form'!$A$1:$M$5000,8,FALSE)='Main Template'!AH$12,VLOOKUP(TRIM(UPPER(SUBSTITUTE($D97," ",""))),'Cleaned Google Form'!$A$1:$M$5000,8,FALSE)='Main Template'!AH$13,VLOOKUP(TRIM(UPPER(SUBSTITUTE($D97," ",""))),'Cleaned Google Form'!$A$1:$M$5000,8,FALSE)='Main Template'!AH$14,VLOOKUP(TRIM(UPPER(SUBSTITUTE($D97," ",""))),'Cleaned Google Form'!$A$1:$M$5000,8,FALSE)='Main Template'!AH$15),0,IF(AND('Main Template'!AH$21&gt;=$C$9,'Main Template'!AH$19,VLOOKUP(TRIM(UPPER(SUBSTITUTE($D97," ",""))),'Cleaned Google Form'!$A$1:$M$5000,7,FALSE)="YES"),0,IF(IFERROR(FIND('Main Template'!AH$17,VLOOKUP(TRIM(UPPER(SUBSTITUTE('Main Template'!$D97," ",""))),'Cleaned Google Form'!$A$1:$M$5000,9,FALSE),1),FALSE),0,1))))),1)</f>
        <v>1</v>
      </c>
      <c r="AI97" s="12">
        <f>IFERROR(IF(AND(WEEKDAY('Main Template'!AI$18)=1,OR(VLOOKUP(TRIM(UPPER(SUBSTITUTE($D97," ",""))),'Cleaned Google Form'!$A$1:$M$5000,3,FALSE)="SMH",VLOOKUP(TRIM(UPPER(SUBSTITUTE($D97," ",""))),'Cleaned Google Form'!$A$1:$M$5000,3,FALSE)="RCH",VLOOKUP(TRIM(UPPER(SUBSTITUTE($D97," ",""))),'Cleaned Google Form'!$A$1:$M$5000,3,FALSE)="BCCA")),0,IF(AND(AI$21=1,NOT(VLOOKUP(TRIM(UPPER(SUBSTITUTE($D97," ",""))),'Cleaned Google Form'!$A$1:$M$5000,6,FALSE)="NO")),0,IF(OR(VLOOKUP(TRIM(UPPER(SUBSTITUTE($D97," ",""))),'Cleaned Google Form'!$A$1:$M$5000,8,FALSE)='Main Template'!AI$12,VLOOKUP(TRIM(UPPER(SUBSTITUTE($D97," ",""))),'Cleaned Google Form'!$A$1:$M$5000,8,FALSE)='Main Template'!AI$13,VLOOKUP(TRIM(UPPER(SUBSTITUTE($D97," ",""))),'Cleaned Google Form'!$A$1:$M$5000,8,FALSE)='Main Template'!AI$14,VLOOKUP(TRIM(UPPER(SUBSTITUTE($D97," ",""))),'Cleaned Google Form'!$A$1:$M$5000,8,FALSE)='Main Template'!AI$15),0,IF(AND('Main Template'!AI$21&gt;=$C$9,'Main Template'!AI$19,VLOOKUP(TRIM(UPPER(SUBSTITUTE($D97," ",""))),'Cleaned Google Form'!$A$1:$M$5000,7,FALSE)="YES"),0,IF(IFERROR(FIND('Main Template'!AI$17,VLOOKUP(TRIM(UPPER(SUBSTITUTE('Main Template'!$D97," ",""))),'Cleaned Google Form'!$A$1:$M$5000,9,FALSE),1),FALSE),0,1))))),1)</f>
        <v>1</v>
      </c>
      <c r="AJ97" s="12">
        <f>IFERROR(IF(AND(WEEKDAY('Main Template'!AJ$18)=1,OR(VLOOKUP(TRIM(UPPER(SUBSTITUTE($D97," ",""))),'Cleaned Google Form'!$A$1:$M$5000,3,FALSE)="SMH",VLOOKUP(TRIM(UPPER(SUBSTITUTE($D97," ",""))),'Cleaned Google Form'!$A$1:$M$5000,3,FALSE)="RCH",VLOOKUP(TRIM(UPPER(SUBSTITUTE($D97," ",""))),'Cleaned Google Form'!$A$1:$M$5000,3,FALSE)="BCCA")),0,IF(AND(AJ$21=1,NOT(VLOOKUP(TRIM(UPPER(SUBSTITUTE($D97," ",""))),'Cleaned Google Form'!$A$1:$M$5000,6,FALSE)="NO")),0,IF(OR(VLOOKUP(TRIM(UPPER(SUBSTITUTE($D97," ",""))),'Cleaned Google Form'!$A$1:$M$5000,8,FALSE)='Main Template'!AJ$12,VLOOKUP(TRIM(UPPER(SUBSTITUTE($D97," ",""))),'Cleaned Google Form'!$A$1:$M$5000,8,FALSE)='Main Template'!AJ$13,VLOOKUP(TRIM(UPPER(SUBSTITUTE($D97," ",""))),'Cleaned Google Form'!$A$1:$M$5000,8,FALSE)='Main Template'!AJ$14,VLOOKUP(TRIM(UPPER(SUBSTITUTE($D97," ",""))),'Cleaned Google Form'!$A$1:$M$5000,8,FALSE)='Main Template'!AJ$15),0,IF(AND('Main Template'!AJ$21&gt;=$C$9,'Main Template'!AJ$19,VLOOKUP(TRIM(UPPER(SUBSTITUTE($D97," ",""))),'Cleaned Google Form'!$A$1:$M$5000,7,FALSE)="YES"),0,IF(IFERROR(FIND('Main Template'!AJ$17,VLOOKUP(TRIM(UPPER(SUBSTITUTE('Main Template'!$D97," ",""))),'Cleaned Google Form'!$A$1:$M$5000,9,FALSE),1),FALSE),0,1))))),1)</f>
        <v>1</v>
      </c>
      <c r="AK97" s="12">
        <f>IFERROR(IF(AND(WEEKDAY('Main Template'!AK$18)=1,OR(VLOOKUP(TRIM(UPPER(SUBSTITUTE($D97," ",""))),'Cleaned Google Form'!$A$1:$M$5000,3,FALSE)="SMH",VLOOKUP(TRIM(UPPER(SUBSTITUTE($D97," ",""))),'Cleaned Google Form'!$A$1:$M$5000,3,FALSE)="RCH",VLOOKUP(TRIM(UPPER(SUBSTITUTE($D97," ",""))),'Cleaned Google Form'!$A$1:$M$5000,3,FALSE)="BCCA")),0,IF(AND(AK$21=1,NOT(VLOOKUP(TRIM(UPPER(SUBSTITUTE($D97," ",""))),'Cleaned Google Form'!$A$1:$M$5000,6,FALSE)="NO")),0,IF(OR(VLOOKUP(TRIM(UPPER(SUBSTITUTE($D97," ",""))),'Cleaned Google Form'!$A$1:$M$5000,8,FALSE)='Main Template'!AK$12,VLOOKUP(TRIM(UPPER(SUBSTITUTE($D97," ",""))),'Cleaned Google Form'!$A$1:$M$5000,8,FALSE)='Main Template'!AK$13,VLOOKUP(TRIM(UPPER(SUBSTITUTE($D97," ",""))),'Cleaned Google Form'!$A$1:$M$5000,8,FALSE)='Main Template'!AK$14,VLOOKUP(TRIM(UPPER(SUBSTITUTE($D97," ",""))),'Cleaned Google Form'!$A$1:$M$5000,8,FALSE)='Main Template'!AK$15),0,IF(AND('Main Template'!AK$21&gt;=$C$9,'Main Template'!AK$19,VLOOKUP(TRIM(UPPER(SUBSTITUTE($D97," ",""))),'Cleaned Google Form'!$A$1:$M$5000,7,FALSE)="YES"),0,IF(IFERROR(FIND('Main Template'!AK$17,VLOOKUP(TRIM(UPPER(SUBSTITUTE('Main Template'!$D97," ",""))),'Cleaned Google Form'!$A$1:$M$5000,9,FALSE),1),FALSE),0,1))))),1)</f>
        <v>1</v>
      </c>
      <c r="AL97" s="12">
        <f>IFERROR(IF(AND(WEEKDAY('Main Template'!AL$18)=1,OR(VLOOKUP(TRIM(UPPER(SUBSTITUTE($D97," ",""))),'Cleaned Google Form'!$A$1:$M$5000,3,FALSE)="SMH",VLOOKUP(TRIM(UPPER(SUBSTITUTE($D97," ",""))),'Cleaned Google Form'!$A$1:$M$5000,3,FALSE)="RCH",VLOOKUP(TRIM(UPPER(SUBSTITUTE($D97," ",""))),'Cleaned Google Form'!$A$1:$M$5000,3,FALSE)="BCCA")),0,IF(AND(AL$21=1,NOT(VLOOKUP(TRIM(UPPER(SUBSTITUTE($D97," ",""))),'Cleaned Google Form'!$A$1:$M$5000,6,FALSE)="NO")),0,IF(OR(VLOOKUP(TRIM(UPPER(SUBSTITUTE($D97," ",""))),'Cleaned Google Form'!$A$1:$M$5000,8,FALSE)='Main Template'!AL$12,VLOOKUP(TRIM(UPPER(SUBSTITUTE($D97," ",""))),'Cleaned Google Form'!$A$1:$M$5000,8,FALSE)='Main Template'!AL$13,VLOOKUP(TRIM(UPPER(SUBSTITUTE($D97," ",""))),'Cleaned Google Form'!$A$1:$M$5000,8,FALSE)='Main Template'!AL$14,VLOOKUP(TRIM(UPPER(SUBSTITUTE($D97," ",""))),'Cleaned Google Form'!$A$1:$M$5000,8,FALSE)='Main Template'!AL$15),0,IF(AND('Main Template'!AL$21&gt;=$C$9,'Main Template'!AL$19,VLOOKUP(TRIM(UPPER(SUBSTITUTE($D97," ",""))),'Cleaned Google Form'!$A$1:$M$5000,7,FALSE)="YES"),0,IF(IFERROR(FIND('Main Template'!AL$17,VLOOKUP(TRIM(UPPER(SUBSTITUTE('Main Template'!$D97," ",""))),'Cleaned Google Form'!$A$1:$M$5000,9,FALSE),1),FALSE),0,1))))),1)</f>
        <v>1</v>
      </c>
      <c r="AM97" s="12">
        <f>IFERROR(IF(AND(WEEKDAY('Main Template'!AM$18)=1,OR(VLOOKUP(TRIM(UPPER(SUBSTITUTE($D97," ",""))),'Cleaned Google Form'!$A$1:$M$5000,3,FALSE)="SMH",VLOOKUP(TRIM(UPPER(SUBSTITUTE($D97," ",""))),'Cleaned Google Form'!$A$1:$M$5000,3,FALSE)="RCH",VLOOKUP(TRIM(UPPER(SUBSTITUTE($D97," ",""))),'Cleaned Google Form'!$A$1:$M$5000,3,FALSE)="BCCA")),0,IF(AND(AM$21=1,NOT(VLOOKUP(TRIM(UPPER(SUBSTITUTE($D97," ",""))),'Cleaned Google Form'!$A$1:$M$5000,6,FALSE)="NO")),0,IF(OR(VLOOKUP(TRIM(UPPER(SUBSTITUTE($D97," ",""))),'Cleaned Google Form'!$A$1:$M$5000,8,FALSE)='Main Template'!AM$12,VLOOKUP(TRIM(UPPER(SUBSTITUTE($D97," ",""))),'Cleaned Google Form'!$A$1:$M$5000,8,FALSE)='Main Template'!AM$13,VLOOKUP(TRIM(UPPER(SUBSTITUTE($D97," ",""))),'Cleaned Google Form'!$A$1:$M$5000,8,FALSE)='Main Template'!AM$14,VLOOKUP(TRIM(UPPER(SUBSTITUTE($D97," ",""))),'Cleaned Google Form'!$A$1:$M$5000,8,FALSE)='Main Template'!AM$15),0,IF(AND('Main Template'!AM$21&gt;=$C$9,'Main Template'!AM$19,VLOOKUP(TRIM(UPPER(SUBSTITUTE($D97," ",""))),'Cleaned Google Form'!$A$1:$M$5000,7,FALSE)="YES"),0,IF(IFERROR(FIND('Main Template'!AM$17,VLOOKUP(TRIM(UPPER(SUBSTITUTE('Main Template'!$D97," ",""))),'Cleaned Google Form'!$A$1:$M$5000,9,FALSE),1),FALSE),0,1))))),1)</f>
        <v>1</v>
      </c>
      <c r="AN97" s="12">
        <f>IFERROR(IF(AND(WEEKDAY('Main Template'!AN$18)=1,OR(VLOOKUP(TRIM(UPPER(SUBSTITUTE($D97," ",""))),'Cleaned Google Form'!$A$1:$M$5000,3,FALSE)="SMH",VLOOKUP(TRIM(UPPER(SUBSTITUTE($D97," ",""))),'Cleaned Google Form'!$A$1:$M$5000,3,FALSE)="RCH",VLOOKUP(TRIM(UPPER(SUBSTITUTE($D97," ",""))),'Cleaned Google Form'!$A$1:$M$5000,3,FALSE)="BCCA")),0,IF(AND(AN$21=1,NOT(VLOOKUP(TRIM(UPPER(SUBSTITUTE($D97," ",""))),'Cleaned Google Form'!$A$1:$M$5000,6,FALSE)="NO")),0,IF(OR(VLOOKUP(TRIM(UPPER(SUBSTITUTE($D97," ",""))),'Cleaned Google Form'!$A$1:$M$5000,8,FALSE)='Main Template'!AN$12,VLOOKUP(TRIM(UPPER(SUBSTITUTE($D97," ",""))),'Cleaned Google Form'!$A$1:$M$5000,8,FALSE)='Main Template'!AN$13,VLOOKUP(TRIM(UPPER(SUBSTITUTE($D97," ",""))),'Cleaned Google Form'!$A$1:$M$5000,8,FALSE)='Main Template'!AN$14,VLOOKUP(TRIM(UPPER(SUBSTITUTE($D97," ",""))),'Cleaned Google Form'!$A$1:$M$5000,8,FALSE)='Main Template'!AN$15),0,IF(AND('Main Template'!AN$21&gt;=$C$9,'Main Template'!AN$19,VLOOKUP(TRIM(UPPER(SUBSTITUTE($D97," ",""))),'Cleaned Google Form'!$A$1:$M$5000,7,FALSE)="YES"),0,IF(IFERROR(FIND('Main Template'!AN$17,VLOOKUP(TRIM(UPPER(SUBSTITUTE('Main Template'!$D97," ",""))),'Cleaned Google Form'!$A$1:$M$5000,9,FALSE),1),FALSE),0,1))))),1)</f>
        <v>1</v>
      </c>
    </row>
    <row r="98" spans="2:40">
      <c r="B98" t="str">
        <f>IFERROR(IF(ISNUMBER(MATCH(UPPER(SUBSTITUTE(D98," ","")),'Cleaned Google Form'!$A:$A,0)),"","Oops"),"Not Present")</f>
        <v/>
      </c>
      <c r="C98" s="4">
        <f>I98</f>
        <v>77</v>
      </c>
      <c r="D98" s="4" t="s">
        <v>275</v>
      </c>
      <c r="E98" s="4">
        <f>IFERROR(IF(VLOOKUP(TRIM(UPPER(SUBSTITUTE(D98," ",""))),'Cleaned Google Form'!$A$1:$L$5000,5,FALSE)="YES",1,0),0)</f>
        <v>0</v>
      </c>
      <c r="F98" s="4">
        <f>IFERROR(IF(RIGHT(VLOOKUP(TRIM(UPPER(SUBSTITUTE(D98," ",""))),'Cleaned Google Form'!$A$1:$L$5000,2,FALSE),1)="1",1,0),0)</f>
        <v>0</v>
      </c>
      <c r="G98" s="4">
        <f>IFERROR(IF(VLOOKUP(TRIM(UPPER(SUBSTITUTE(D98," ",""))),'Cleaned Google Form'!$A$1:$L$5000,3,FALSE)="VGH",1,0),0)</f>
        <v>0</v>
      </c>
      <c r="H98" s="4">
        <f>IFERROR(IF(G98+IFERROR(IF(VLOOKUP(TRIM(UPPER(SUBSTITUTE(D98," ",""))),'Cleaned Google Form'!$A$1:$L$5000,3,FALSE)="SPH",1,0),0)=0,1,0),0)</f>
        <v>1</v>
      </c>
      <c r="I98" s="4">
        <f>IF(I97="Resident Index",1,I97+1)</f>
        <v>77</v>
      </c>
      <c r="J98" s="12">
        <f>IFERROR(IF(AND(WEEKDAY('Main Template'!J$18)=1,OR(VLOOKUP(TRIM(UPPER(SUBSTITUTE($D98," ",""))),'Cleaned Google Form'!$A$1:$M$5000,3,FALSE)="SMH",VLOOKUP(TRIM(UPPER(SUBSTITUTE($D98," ",""))),'Cleaned Google Form'!$A$1:$M$5000,3,FALSE)="RCH",VLOOKUP(TRIM(UPPER(SUBSTITUTE($D98," ",""))),'Cleaned Google Form'!$A$1:$M$5000,3,FALSE)="BCCA")),0,IF(AND(J$21=1,NOT(VLOOKUP(TRIM(UPPER(SUBSTITUTE($D98," ",""))),'Cleaned Google Form'!$A$1:$M$5000,6,FALSE)="NO")),0,IF(OR(VLOOKUP(TRIM(UPPER(SUBSTITUTE($D98," ",""))),'Cleaned Google Form'!$A$1:$M$5000,8,FALSE)='Main Template'!J$12,VLOOKUP(TRIM(UPPER(SUBSTITUTE($D98," ",""))),'Cleaned Google Form'!$A$1:$M$5000,8,FALSE)='Main Template'!J$13,VLOOKUP(TRIM(UPPER(SUBSTITUTE($D98," ",""))),'Cleaned Google Form'!$A$1:$M$5000,8,FALSE)='Main Template'!J$14,VLOOKUP(TRIM(UPPER(SUBSTITUTE($D98," ",""))),'Cleaned Google Form'!$A$1:$M$5000,8,FALSE)='Main Template'!J$15),0,IF(AND('Main Template'!J$21&gt;=$C$9,'Main Template'!J$19,VLOOKUP(TRIM(UPPER(SUBSTITUTE($D98," ",""))),'Cleaned Google Form'!$A$1:$M$5000,7,FALSE)="YES"),0,IF(IFERROR(FIND('Main Template'!J$17,VLOOKUP(TRIM(UPPER(SUBSTITUTE('Main Template'!$D98," ",""))),'Cleaned Google Form'!$A$1:$M$5000,9,FALSE),1),FALSE),0,1))))),1)</f>
        <v>0</v>
      </c>
      <c r="K98" s="12">
        <f>IFERROR(IF(AND(WEEKDAY('Main Template'!K$18)=1,OR(VLOOKUP(TRIM(UPPER(SUBSTITUTE($D98," ",""))),'Cleaned Google Form'!$A$1:$M$5000,3,FALSE)="SMH",VLOOKUP(TRIM(UPPER(SUBSTITUTE($D98," ",""))),'Cleaned Google Form'!$A$1:$M$5000,3,FALSE)="RCH",VLOOKUP(TRIM(UPPER(SUBSTITUTE($D98," ",""))),'Cleaned Google Form'!$A$1:$M$5000,3,FALSE)="BCCA")),0,IF(AND(K$21=1,NOT(VLOOKUP(TRIM(UPPER(SUBSTITUTE($D98," ",""))),'Cleaned Google Form'!$A$1:$M$5000,6,FALSE)="NO")),0,IF(OR(VLOOKUP(TRIM(UPPER(SUBSTITUTE($D98," ",""))),'Cleaned Google Form'!$A$1:$M$5000,8,FALSE)='Main Template'!K$12,VLOOKUP(TRIM(UPPER(SUBSTITUTE($D98," ",""))),'Cleaned Google Form'!$A$1:$M$5000,8,FALSE)='Main Template'!K$13,VLOOKUP(TRIM(UPPER(SUBSTITUTE($D98," ",""))),'Cleaned Google Form'!$A$1:$M$5000,8,FALSE)='Main Template'!K$14,VLOOKUP(TRIM(UPPER(SUBSTITUTE($D98," ",""))),'Cleaned Google Form'!$A$1:$M$5000,8,FALSE)='Main Template'!K$15),0,IF(AND('Main Template'!K$21&gt;=$C$9,'Main Template'!K$19,VLOOKUP(TRIM(UPPER(SUBSTITUTE($D98," ",""))),'Cleaned Google Form'!$A$1:$M$5000,7,FALSE)="YES"),0,IF(IFERROR(FIND('Main Template'!K$17,VLOOKUP(TRIM(UPPER(SUBSTITUTE('Main Template'!$D98," ",""))),'Cleaned Google Form'!$A$1:$M$5000,9,FALSE),1),FALSE),0,1))))),1)</f>
        <v>1</v>
      </c>
      <c r="L98" s="12">
        <f>IFERROR(IF(AND(WEEKDAY('Main Template'!L$18)=1,OR(VLOOKUP(TRIM(UPPER(SUBSTITUTE($D98," ",""))),'Cleaned Google Form'!$A$1:$M$5000,3,FALSE)="SMH",VLOOKUP(TRIM(UPPER(SUBSTITUTE($D98," ",""))),'Cleaned Google Form'!$A$1:$M$5000,3,FALSE)="RCH",VLOOKUP(TRIM(UPPER(SUBSTITUTE($D98," ",""))),'Cleaned Google Form'!$A$1:$M$5000,3,FALSE)="BCCA")),0,IF(AND(L$21=1,NOT(VLOOKUP(TRIM(UPPER(SUBSTITUTE($D98," ",""))),'Cleaned Google Form'!$A$1:$M$5000,6,FALSE)="NO")),0,IF(OR(VLOOKUP(TRIM(UPPER(SUBSTITUTE($D98," ",""))),'Cleaned Google Form'!$A$1:$M$5000,8,FALSE)='Main Template'!L$12,VLOOKUP(TRIM(UPPER(SUBSTITUTE($D98," ",""))),'Cleaned Google Form'!$A$1:$M$5000,8,FALSE)='Main Template'!L$13,VLOOKUP(TRIM(UPPER(SUBSTITUTE($D98," ",""))),'Cleaned Google Form'!$A$1:$M$5000,8,FALSE)='Main Template'!L$14,VLOOKUP(TRIM(UPPER(SUBSTITUTE($D98," ",""))),'Cleaned Google Form'!$A$1:$M$5000,8,FALSE)='Main Template'!L$15),0,IF(AND('Main Template'!L$21&gt;=$C$9,'Main Template'!L$19,VLOOKUP(TRIM(UPPER(SUBSTITUTE($D98," ",""))),'Cleaned Google Form'!$A$1:$M$5000,7,FALSE)="YES"),0,IF(IFERROR(FIND('Main Template'!L$17,VLOOKUP(TRIM(UPPER(SUBSTITUTE('Main Template'!$D98," ",""))),'Cleaned Google Form'!$A$1:$M$5000,9,FALSE),1),FALSE),0,1))))),1)</f>
        <v>1</v>
      </c>
      <c r="M98" s="12">
        <f>IFERROR(IF(AND(WEEKDAY('Main Template'!M$18)=1,OR(VLOOKUP(TRIM(UPPER(SUBSTITUTE($D98," ",""))),'Cleaned Google Form'!$A$1:$M$5000,3,FALSE)="SMH",VLOOKUP(TRIM(UPPER(SUBSTITUTE($D98," ",""))),'Cleaned Google Form'!$A$1:$M$5000,3,FALSE)="RCH",VLOOKUP(TRIM(UPPER(SUBSTITUTE($D98," ",""))),'Cleaned Google Form'!$A$1:$M$5000,3,FALSE)="BCCA")),0,IF(AND(M$21=1,NOT(VLOOKUP(TRIM(UPPER(SUBSTITUTE($D98," ",""))),'Cleaned Google Form'!$A$1:$M$5000,6,FALSE)="NO")),0,IF(OR(VLOOKUP(TRIM(UPPER(SUBSTITUTE($D98," ",""))),'Cleaned Google Form'!$A$1:$M$5000,8,FALSE)='Main Template'!M$12,VLOOKUP(TRIM(UPPER(SUBSTITUTE($D98," ",""))),'Cleaned Google Form'!$A$1:$M$5000,8,FALSE)='Main Template'!M$13,VLOOKUP(TRIM(UPPER(SUBSTITUTE($D98," ",""))),'Cleaned Google Form'!$A$1:$M$5000,8,FALSE)='Main Template'!M$14,VLOOKUP(TRIM(UPPER(SUBSTITUTE($D98," ",""))),'Cleaned Google Form'!$A$1:$M$5000,8,FALSE)='Main Template'!M$15),0,IF(AND('Main Template'!M$21&gt;=$C$9,'Main Template'!M$19,VLOOKUP(TRIM(UPPER(SUBSTITUTE($D98," ",""))),'Cleaned Google Form'!$A$1:$M$5000,7,FALSE)="YES"),0,IF(IFERROR(FIND('Main Template'!M$17,VLOOKUP(TRIM(UPPER(SUBSTITUTE('Main Template'!$D98," ",""))),'Cleaned Google Form'!$A$1:$M$5000,9,FALSE),1),FALSE),0,1))))),1)</f>
        <v>1</v>
      </c>
      <c r="N98" s="12">
        <f>IFERROR(IF(AND(WEEKDAY('Main Template'!N$18)=1,OR(VLOOKUP(TRIM(UPPER(SUBSTITUTE($D98," ",""))),'Cleaned Google Form'!$A$1:$M$5000,3,FALSE)="SMH",VLOOKUP(TRIM(UPPER(SUBSTITUTE($D98," ",""))),'Cleaned Google Form'!$A$1:$M$5000,3,FALSE)="RCH",VLOOKUP(TRIM(UPPER(SUBSTITUTE($D98," ",""))),'Cleaned Google Form'!$A$1:$M$5000,3,FALSE)="BCCA")),0,IF(AND(N$21=1,NOT(VLOOKUP(TRIM(UPPER(SUBSTITUTE($D98," ",""))),'Cleaned Google Form'!$A$1:$M$5000,6,FALSE)="NO")),0,IF(OR(VLOOKUP(TRIM(UPPER(SUBSTITUTE($D98," ",""))),'Cleaned Google Form'!$A$1:$M$5000,8,FALSE)='Main Template'!N$12,VLOOKUP(TRIM(UPPER(SUBSTITUTE($D98," ",""))),'Cleaned Google Form'!$A$1:$M$5000,8,FALSE)='Main Template'!N$13,VLOOKUP(TRIM(UPPER(SUBSTITUTE($D98," ",""))),'Cleaned Google Form'!$A$1:$M$5000,8,FALSE)='Main Template'!N$14,VLOOKUP(TRIM(UPPER(SUBSTITUTE($D98," ",""))),'Cleaned Google Form'!$A$1:$M$5000,8,FALSE)='Main Template'!N$15),0,IF(AND('Main Template'!N$21&gt;=$C$9,'Main Template'!N$19,VLOOKUP(TRIM(UPPER(SUBSTITUTE($D98," ",""))),'Cleaned Google Form'!$A$1:$M$5000,7,FALSE)="YES"),0,IF(IFERROR(FIND('Main Template'!N$17,VLOOKUP(TRIM(UPPER(SUBSTITUTE('Main Template'!$D98," ",""))),'Cleaned Google Form'!$A$1:$M$5000,9,FALSE),1),FALSE),0,1))))),1)</f>
        <v>1</v>
      </c>
      <c r="O98" s="12">
        <f>IFERROR(IF(AND(WEEKDAY('Main Template'!O$18)=1,OR(VLOOKUP(TRIM(UPPER(SUBSTITUTE($D98," ",""))),'Cleaned Google Form'!$A$1:$M$5000,3,FALSE)="SMH",VLOOKUP(TRIM(UPPER(SUBSTITUTE($D98," ",""))),'Cleaned Google Form'!$A$1:$M$5000,3,FALSE)="RCH",VLOOKUP(TRIM(UPPER(SUBSTITUTE($D98," ",""))),'Cleaned Google Form'!$A$1:$M$5000,3,FALSE)="BCCA")),0,IF(AND(O$21=1,NOT(VLOOKUP(TRIM(UPPER(SUBSTITUTE($D98," ",""))),'Cleaned Google Form'!$A$1:$M$5000,6,FALSE)="NO")),0,IF(OR(VLOOKUP(TRIM(UPPER(SUBSTITUTE($D98," ",""))),'Cleaned Google Form'!$A$1:$M$5000,8,FALSE)='Main Template'!O$12,VLOOKUP(TRIM(UPPER(SUBSTITUTE($D98," ",""))),'Cleaned Google Form'!$A$1:$M$5000,8,FALSE)='Main Template'!O$13,VLOOKUP(TRIM(UPPER(SUBSTITUTE($D98," ",""))),'Cleaned Google Form'!$A$1:$M$5000,8,FALSE)='Main Template'!O$14,VLOOKUP(TRIM(UPPER(SUBSTITUTE($D98," ",""))),'Cleaned Google Form'!$A$1:$M$5000,8,FALSE)='Main Template'!O$15),0,IF(AND('Main Template'!O$21&gt;=$C$9,'Main Template'!O$19,VLOOKUP(TRIM(UPPER(SUBSTITUTE($D98," ",""))),'Cleaned Google Form'!$A$1:$M$5000,7,FALSE)="YES"),0,IF(IFERROR(FIND('Main Template'!O$17,VLOOKUP(TRIM(UPPER(SUBSTITUTE('Main Template'!$D98," ",""))),'Cleaned Google Form'!$A$1:$M$5000,9,FALSE),1),FALSE),0,1))))),1)</f>
        <v>1</v>
      </c>
      <c r="P98" s="12">
        <f>IFERROR(IF(AND(WEEKDAY('Main Template'!P$18)=1,OR(VLOOKUP(TRIM(UPPER(SUBSTITUTE($D98," ",""))),'Cleaned Google Form'!$A$1:$M$5000,3,FALSE)="SMH",VLOOKUP(TRIM(UPPER(SUBSTITUTE($D98," ",""))),'Cleaned Google Form'!$A$1:$M$5000,3,FALSE)="RCH",VLOOKUP(TRIM(UPPER(SUBSTITUTE($D98," ",""))),'Cleaned Google Form'!$A$1:$M$5000,3,FALSE)="BCCA")),0,IF(AND(P$21=1,NOT(VLOOKUP(TRIM(UPPER(SUBSTITUTE($D98," ",""))),'Cleaned Google Form'!$A$1:$M$5000,6,FALSE)="NO")),0,IF(OR(VLOOKUP(TRIM(UPPER(SUBSTITUTE($D98," ",""))),'Cleaned Google Form'!$A$1:$M$5000,8,FALSE)='Main Template'!P$12,VLOOKUP(TRIM(UPPER(SUBSTITUTE($D98," ",""))),'Cleaned Google Form'!$A$1:$M$5000,8,FALSE)='Main Template'!P$13,VLOOKUP(TRIM(UPPER(SUBSTITUTE($D98," ",""))),'Cleaned Google Form'!$A$1:$M$5000,8,FALSE)='Main Template'!P$14,VLOOKUP(TRIM(UPPER(SUBSTITUTE($D98," ",""))),'Cleaned Google Form'!$A$1:$M$5000,8,FALSE)='Main Template'!P$15),0,IF(AND('Main Template'!P$21&gt;=$C$9,'Main Template'!P$19,VLOOKUP(TRIM(UPPER(SUBSTITUTE($D98," ",""))),'Cleaned Google Form'!$A$1:$M$5000,7,FALSE)="YES"),0,IF(IFERROR(FIND('Main Template'!P$17,VLOOKUP(TRIM(UPPER(SUBSTITUTE('Main Template'!$D98," ",""))),'Cleaned Google Form'!$A$1:$M$5000,9,FALSE),1),FALSE),0,1))))),1)</f>
        <v>1</v>
      </c>
      <c r="Q98" s="12">
        <f>IFERROR(IF(AND(WEEKDAY('Main Template'!Q$18)=1,OR(VLOOKUP(TRIM(UPPER(SUBSTITUTE($D98," ",""))),'Cleaned Google Form'!$A$1:$M$5000,3,FALSE)="SMH",VLOOKUP(TRIM(UPPER(SUBSTITUTE($D98," ",""))),'Cleaned Google Form'!$A$1:$M$5000,3,FALSE)="RCH",VLOOKUP(TRIM(UPPER(SUBSTITUTE($D98," ",""))),'Cleaned Google Form'!$A$1:$M$5000,3,FALSE)="BCCA")),0,IF(AND(Q$21=1,NOT(VLOOKUP(TRIM(UPPER(SUBSTITUTE($D98," ",""))),'Cleaned Google Form'!$A$1:$M$5000,6,FALSE)="NO")),0,IF(OR(VLOOKUP(TRIM(UPPER(SUBSTITUTE($D98," ",""))),'Cleaned Google Form'!$A$1:$M$5000,8,FALSE)='Main Template'!Q$12,VLOOKUP(TRIM(UPPER(SUBSTITUTE($D98," ",""))),'Cleaned Google Form'!$A$1:$M$5000,8,FALSE)='Main Template'!Q$13,VLOOKUP(TRIM(UPPER(SUBSTITUTE($D98," ",""))),'Cleaned Google Form'!$A$1:$M$5000,8,FALSE)='Main Template'!Q$14,VLOOKUP(TRIM(UPPER(SUBSTITUTE($D98," ",""))),'Cleaned Google Form'!$A$1:$M$5000,8,FALSE)='Main Template'!Q$15),0,IF(AND('Main Template'!Q$21&gt;=$C$9,'Main Template'!Q$19,VLOOKUP(TRIM(UPPER(SUBSTITUTE($D98," ",""))),'Cleaned Google Form'!$A$1:$M$5000,7,FALSE)="YES"),0,IF(IFERROR(FIND('Main Template'!Q$17,VLOOKUP(TRIM(UPPER(SUBSTITUTE('Main Template'!$D98," ",""))),'Cleaned Google Form'!$A$1:$M$5000,9,FALSE),1),FALSE),0,1))))),1)</f>
        <v>1</v>
      </c>
      <c r="R98" s="12">
        <f>IFERROR(IF(AND(WEEKDAY('Main Template'!R$18)=1,OR(VLOOKUP(TRIM(UPPER(SUBSTITUTE($D98," ",""))),'Cleaned Google Form'!$A$1:$M$5000,3,FALSE)="SMH",VLOOKUP(TRIM(UPPER(SUBSTITUTE($D98," ",""))),'Cleaned Google Form'!$A$1:$M$5000,3,FALSE)="RCH",VLOOKUP(TRIM(UPPER(SUBSTITUTE($D98," ",""))),'Cleaned Google Form'!$A$1:$M$5000,3,FALSE)="BCCA")),0,IF(AND(R$21=1,NOT(VLOOKUP(TRIM(UPPER(SUBSTITUTE($D98," ",""))),'Cleaned Google Form'!$A$1:$M$5000,6,FALSE)="NO")),0,IF(OR(VLOOKUP(TRIM(UPPER(SUBSTITUTE($D98," ",""))),'Cleaned Google Form'!$A$1:$M$5000,8,FALSE)='Main Template'!R$12,VLOOKUP(TRIM(UPPER(SUBSTITUTE($D98," ",""))),'Cleaned Google Form'!$A$1:$M$5000,8,FALSE)='Main Template'!R$13,VLOOKUP(TRIM(UPPER(SUBSTITUTE($D98," ",""))),'Cleaned Google Form'!$A$1:$M$5000,8,FALSE)='Main Template'!R$14,VLOOKUP(TRIM(UPPER(SUBSTITUTE($D98," ",""))),'Cleaned Google Form'!$A$1:$M$5000,8,FALSE)='Main Template'!R$15),0,IF(AND('Main Template'!R$21&gt;=$C$9,'Main Template'!R$19,VLOOKUP(TRIM(UPPER(SUBSTITUTE($D98," ",""))),'Cleaned Google Form'!$A$1:$M$5000,7,FALSE)="YES"),0,IF(IFERROR(FIND('Main Template'!R$17,VLOOKUP(TRIM(UPPER(SUBSTITUTE('Main Template'!$D98," ",""))),'Cleaned Google Form'!$A$1:$M$5000,9,FALSE),1),FALSE),0,1))))),1)</f>
        <v>1</v>
      </c>
      <c r="S98" s="12">
        <f>IFERROR(IF(AND(WEEKDAY('Main Template'!S$18)=1,OR(VLOOKUP(TRIM(UPPER(SUBSTITUTE($D98," ",""))),'Cleaned Google Form'!$A$1:$M$5000,3,FALSE)="SMH",VLOOKUP(TRIM(UPPER(SUBSTITUTE($D98," ",""))),'Cleaned Google Form'!$A$1:$M$5000,3,FALSE)="RCH",VLOOKUP(TRIM(UPPER(SUBSTITUTE($D98," ",""))),'Cleaned Google Form'!$A$1:$M$5000,3,FALSE)="BCCA")),0,IF(AND(S$21=1,NOT(VLOOKUP(TRIM(UPPER(SUBSTITUTE($D98," ",""))),'Cleaned Google Form'!$A$1:$M$5000,6,FALSE)="NO")),0,IF(OR(VLOOKUP(TRIM(UPPER(SUBSTITUTE($D98," ",""))),'Cleaned Google Form'!$A$1:$M$5000,8,FALSE)='Main Template'!S$12,VLOOKUP(TRIM(UPPER(SUBSTITUTE($D98," ",""))),'Cleaned Google Form'!$A$1:$M$5000,8,FALSE)='Main Template'!S$13,VLOOKUP(TRIM(UPPER(SUBSTITUTE($D98," ",""))),'Cleaned Google Form'!$A$1:$M$5000,8,FALSE)='Main Template'!S$14,VLOOKUP(TRIM(UPPER(SUBSTITUTE($D98," ",""))),'Cleaned Google Form'!$A$1:$M$5000,8,FALSE)='Main Template'!S$15),0,IF(AND('Main Template'!S$21&gt;=$C$9,'Main Template'!S$19,VLOOKUP(TRIM(UPPER(SUBSTITUTE($D98," ",""))),'Cleaned Google Form'!$A$1:$M$5000,7,FALSE)="YES"),0,IF(IFERROR(FIND('Main Template'!S$17,VLOOKUP(TRIM(UPPER(SUBSTITUTE('Main Template'!$D98," ",""))),'Cleaned Google Form'!$A$1:$M$5000,9,FALSE),1),FALSE),0,1))))),1)</f>
        <v>1</v>
      </c>
      <c r="T98" s="12">
        <f>IFERROR(IF(AND(WEEKDAY('Main Template'!T$18)=1,OR(VLOOKUP(TRIM(UPPER(SUBSTITUTE($D98," ",""))),'Cleaned Google Form'!$A$1:$M$5000,3,FALSE)="SMH",VLOOKUP(TRIM(UPPER(SUBSTITUTE($D98," ",""))),'Cleaned Google Form'!$A$1:$M$5000,3,FALSE)="RCH",VLOOKUP(TRIM(UPPER(SUBSTITUTE($D98," ",""))),'Cleaned Google Form'!$A$1:$M$5000,3,FALSE)="BCCA")),0,IF(AND(T$21=1,NOT(VLOOKUP(TRIM(UPPER(SUBSTITUTE($D98," ",""))),'Cleaned Google Form'!$A$1:$M$5000,6,FALSE)="NO")),0,IF(OR(VLOOKUP(TRIM(UPPER(SUBSTITUTE($D98," ",""))),'Cleaned Google Form'!$A$1:$M$5000,8,FALSE)='Main Template'!T$12,VLOOKUP(TRIM(UPPER(SUBSTITUTE($D98," ",""))),'Cleaned Google Form'!$A$1:$M$5000,8,FALSE)='Main Template'!T$13,VLOOKUP(TRIM(UPPER(SUBSTITUTE($D98," ",""))),'Cleaned Google Form'!$A$1:$M$5000,8,FALSE)='Main Template'!T$14,VLOOKUP(TRIM(UPPER(SUBSTITUTE($D98," ",""))),'Cleaned Google Form'!$A$1:$M$5000,8,FALSE)='Main Template'!T$15),0,IF(AND('Main Template'!T$21&gt;=$C$9,'Main Template'!T$19,VLOOKUP(TRIM(UPPER(SUBSTITUTE($D98," ",""))),'Cleaned Google Form'!$A$1:$M$5000,7,FALSE)="YES"),0,IF(IFERROR(FIND('Main Template'!T$17,VLOOKUP(TRIM(UPPER(SUBSTITUTE('Main Template'!$D98," ",""))),'Cleaned Google Form'!$A$1:$M$5000,9,FALSE),1),FALSE),0,1))))),1)</f>
        <v>1</v>
      </c>
      <c r="U98" s="12">
        <f>IFERROR(IF(AND(WEEKDAY('Main Template'!U$18)=1,OR(VLOOKUP(TRIM(UPPER(SUBSTITUTE($D98," ",""))),'Cleaned Google Form'!$A$1:$M$5000,3,FALSE)="SMH",VLOOKUP(TRIM(UPPER(SUBSTITUTE($D98," ",""))),'Cleaned Google Form'!$A$1:$M$5000,3,FALSE)="RCH",VLOOKUP(TRIM(UPPER(SUBSTITUTE($D98," ",""))),'Cleaned Google Form'!$A$1:$M$5000,3,FALSE)="BCCA")),0,IF(AND(U$21=1,NOT(VLOOKUP(TRIM(UPPER(SUBSTITUTE($D98," ",""))),'Cleaned Google Form'!$A$1:$M$5000,6,FALSE)="NO")),0,IF(OR(VLOOKUP(TRIM(UPPER(SUBSTITUTE($D98," ",""))),'Cleaned Google Form'!$A$1:$M$5000,8,FALSE)='Main Template'!U$12,VLOOKUP(TRIM(UPPER(SUBSTITUTE($D98," ",""))),'Cleaned Google Form'!$A$1:$M$5000,8,FALSE)='Main Template'!U$13,VLOOKUP(TRIM(UPPER(SUBSTITUTE($D98," ",""))),'Cleaned Google Form'!$A$1:$M$5000,8,FALSE)='Main Template'!U$14,VLOOKUP(TRIM(UPPER(SUBSTITUTE($D98," ",""))),'Cleaned Google Form'!$A$1:$M$5000,8,FALSE)='Main Template'!U$15),0,IF(AND('Main Template'!U$21&gt;=$C$9,'Main Template'!U$19,VLOOKUP(TRIM(UPPER(SUBSTITUTE($D98," ",""))),'Cleaned Google Form'!$A$1:$M$5000,7,FALSE)="YES"),0,IF(IFERROR(FIND('Main Template'!U$17,VLOOKUP(TRIM(UPPER(SUBSTITUTE('Main Template'!$D98," ",""))),'Cleaned Google Form'!$A$1:$M$5000,9,FALSE),1),FALSE),0,1))))),1)</f>
        <v>1</v>
      </c>
      <c r="V98" s="12">
        <f>IFERROR(IF(AND(WEEKDAY('Main Template'!V$18)=1,OR(VLOOKUP(TRIM(UPPER(SUBSTITUTE($D98," ",""))),'Cleaned Google Form'!$A$1:$M$5000,3,FALSE)="SMH",VLOOKUP(TRIM(UPPER(SUBSTITUTE($D98," ",""))),'Cleaned Google Form'!$A$1:$M$5000,3,FALSE)="RCH",VLOOKUP(TRIM(UPPER(SUBSTITUTE($D98," ",""))),'Cleaned Google Form'!$A$1:$M$5000,3,FALSE)="BCCA")),0,IF(AND(V$21=1,NOT(VLOOKUP(TRIM(UPPER(SUBSTITUTE($D98," ",""))),'Cleaned Google Form'!$A$1:$M$5000,6,FALSE)="NO")),0,IF(OR(VLOOKUP(TRIM(UPPER(SUBSTITUTE($D98," ",""))),'Cleaned Google Form'!$A$1:$M$5000,8,FALSE)='Main Template'!V$12,VLOOKUP(TRIM(UPPER(SUBSTITUTE($D98," ",""))),'Cleaned Google Form'!$A$1:$M$5000,8,FALSE)='Main Template'!V$13,VLOOKUP(TRIM(UPPER(SUBSTITUTE($D98," ",""))),'Cleaned Google Form'!$A$1:$M$5000,8,FALSE)='Main Template'!V$14,VLOOKUP(TRIM(UPPER(SUBSTITUTE($D98," ",""))),'Cleaned Google Form'!$A$1:$M$5000,8,FALSE)='Main Template'!V$15),0,IF(AND('Main Template'!V$21&gt;=$C$9,'Main Template'!V$19,VLOOKUP(TRIM(UPPER(SUBSTITUTE($D98," ",""))),'Cleaned Google Form'!$A$1:$M$5000,7,FALSE)="YES"),0,IF(IFERROR(FIND('Main Template'!V$17,VLOOKUP(TRIM(UPPER(SUBSTITUTE('Main Template'!$D98," ",""))),'Cleaned Google Form'!$A$1:$M$5000,9,FALSE),1),FALSE),0,1))))),1)</f>
        <v>1</v>
      </c>
      <c r="W98" s="12">
        <f>IFERROR(IF(AND(WEEKDAY('Main Template'!W$18)=1,OR(VLOOKUP(TRIM(UPPER(SUBSTITUTE($D98," ",""))),'Cleaned Google Form'!$A$1:$M$5000,3,FALSE)="SMH",VLOOKUP(TRIM(UPPER(SUBSTITUTE($D98," ",""))),'Cleaned Google Form'!$A$1:$M$5000,3,FALSE)="RCH",VLOOKUP(TRIM(UPPER(SUBSTITUTE($D98," ",""))),'Cleaned Google Form'!$A$1:$M$5000,3,FALSE)="BCCA")),0,IF(AND(W$21=1,NOT(VLOOKUP(TRIM(UPPER(SUBSTITUTE($D98," ",""))),'Cleaned Google Form'!$A$1:$M$5000,6,FALSE)="NO")),0,IF(OR(VLOOKUP(TRIM(UPPER(SUBSTITUTE($D98," ",""))),'Cleaned Google Form'!$A$1:$M$5000,8,FALSE)='Main Template'!W$12,VLOOKUP(TRIM(UPPER(SUBSTITUTE($D98," ",""))),'Cleaned Google Form'!$A$1:$M$5000,8,FALSE)='Main Template'!W$13,VLOOKUP(TRIM(UPPER(SUBSTITUTE($D98," ",""))),'Cleaned Google Form'!$A$1:$M$5000,8,FALSE)='Main Template'!W$14,VLOOKUP(TRIM(UPPER(SUBSTITUTE($D98," ",""))),'Cleaned Google Form'!$A$1:$M$5000,8,FALSE)='Main Template'!W$15),0,IF(AND('Main Template'!W$21&gt;=$C$9,'Main Template'!W$19,VLOOKUP(TRIM(UPPER(SUBSTITUTE($D98," ",""))),'Cleaned Google Form'!$A$1:$M$5000,7,FALSE)="YES"),0,IF(IFERROR(FIND('Main Template'!W$17,VLOOKUP(TRIM(UPPER(SUBSTITUTE('Main Template'!$D98," ",""))),'Cleaned Google Form'!$A$1:$M$5000,9,FALSE),1),FALSE),0,1))))),1)</f>
        <v>1</v>
      </c>
      <c r="X98" s="12">
        <f>IFERROR(IF(AND(WEEKDAY('Main Template'!X$18)=1,OR(VLOOKUP(TRIM(UPPER(SUBSTITUTE($D98," ",""))),'Cleaned Google Form'!$A$1:$M$5000,3,FALSE)="SMH",VLOOKUP(TRIM(UPPER(SUBSTITUTE($D98," ",""))),'Cleaned Google Form'!$A$1:$M$5000,3,FALSE)="RCH",VLOOKUP(TRIM(UPPER(SUBSTITUTE($D98," ",""))),'Cleaned Google Form'!$A$1:$M$5000,3,FALSE)="BCCA")),0,IF(AND(X$21=1,NOT(VLOOKUP(TRIM(UPPER(SUBSTITUTE($D98," ",""))),'Cleaned Google Form'!$A$1:$M$5000,6,FALSE)="NO")),0,IF(OR(VLOOKUP(TRIM(UPPER(SUBSTITUTE($D98," ",""))),'Cleaned Google Form'!$A$1:$M$5000,8,FALSE)='Main Template'!X$12,VLOOKUP(TRIM(UPPER(SUBSTITUTE($D98," ",""))),'Cleaned Google Form'!$A$1:$M$5000,8,FALSE)='Main Template'!X$13,VLOOKUP(TRIM(UPPER(SUBSTITUTE($D98," ",""))),'Cleaned Google Form'!$A$1:$M$5000,8,FALSE)='Main Template'!X$14,VLOOKUP(TRIM(UPPER(SUBSTITUTE($D98," ",""))),'Cleaned Google Form'!$A$1:$M$5000,8,FALSE)='Main Template'!X$15),0,IF(AND('Main Template'!X$21&gt;=$C$9,'Main Template'!X$19,VLOOKUP(TRIM(UPPER(SUBSTITUTE($D98," ",""))),'Cleaned Google Form'!$A$1:$M$5000,7,FALSE)="YES"),0,IF(IFERROR(FIND('Main Template'!X$17,VLOOKUP(TRIM(UPPER(SUBSTITUTE('Main Template'!$D98," ",""))),'Cleaned Google Form'!$A$1:$M$5000,9,FALSE),1),FALSE),0,1))))),1)</f>
        <v>1</v>
      </c>
      <c r="Y98" s="12">
        <f>IFERROR(IF(AND(WEEKDAY('Main Template'!Y$18)=1,OR(VLOOKUP(TRIM(UPPER(SUBSTITUTE($D98," ",""))),'Cleaned Google Form'!$A$1:$M$5000,3,FALSE)="SMH",VLOOKUP(TRIM(UPPER(SUBSTITUTE($D98," ",""))),'Cleaned Google Form'!$A$1:$M$5000,3,FALSE)="RCH",VLOOKUP(TRIM(UPPER(SUBSTITUTE($D98," ",""))),'Cleaned Google Form'!$A$1:$M$5000,3,FALSE)="BCCA")),0,IF(AND(Y$21=1,NOT(VLOOKUP(TRIM(UPPER(SUBSTITUTE($D98," ",""))),'Cleaned Google Form'!$A$1:$M$5000,6,FALSE)="NO")),0,IF(OR(VLOOKUP(TRIM(UPPER(SUBSTITUTE($D98," ",""))),'Cleaned Google Form'!$A$1:$M$5000,8,FALSE)='Main Template'!Y$12,VLOOKUP(TRIM(UPPER(SUBSTITUTE($D98," ",""))),'Cleaned Google Form'!$A$1:$M$5000,8,FALSE)='Main Template'!Y$13,VLOOKUP(TRIM(UPPER(SUBSTITUTE($D98," ",""))),'Cleaned Google Form'!$A$1:$M$5000,8,FALSE)='Main Template'!Y$14,VLOOKUP(TRIM(UPPER(SUBSTITUTE($D98," ",""))),'Cleaned Google Form'!$A$1:$M$5000,8,FALSE)='Main Template'!Y$15),0,IF(AND('Main Template'!Y$21&gt;=$C$9,'Main Template'!Y$19,VLOOKUP(TRIM(UPPER(SUBSTITUTE($D98," ",""))),'Cleaned Google Form'!$A$1:$M$5000,7,FALSE)="YES"),0,IF(IFERROR(FIND('Main Template'!Y$17,VLOOKUP(TRIM(UPPER(SUBSTITUTE('Main Template'!$D98," ",""))),'Cleaned Google Form'!$A$1:$M$5000,9,FALSE),1),FALSE),0,1))))),1)</f>
        <v>1</v>
      </c>
      <c r="Z98" s="12">
        <f>IFERROR(IF(AND(WEEKDAY('Main Template'!Z$18)=1,OR(VLOOKUP(TRIM(UPPER(SUBSTITUTE($D98," ",""))),'Cleaned Google Form'!$A$1:$M$5000,3,FALSE)="SMH",VLOOKUP(TRIM(UPPER(SUBSTITUTE($D98," ",""))),'Cleaned Google Form'!$A$1:$M$5000,3,FALSE)="RCH",VLOOKUP(TRIM(UPPER(SUBSTITUTE($D98," ",""))),'Cleaned Google Form'!$A$1:$M$5000,3,FALSE)="BCCA")),0,IF(AND(Z$21=1,NOT(VLOOKUP(TRIM(UPPER(SUBSTITUTE($D98," ",""))),'Cleaned Google Form'!$A$1:$M$5000,6,FALSE)="NO")),0,IF(OR(VLOOKUP(TRIM(UPPER(SUBSTITUTE($D98," ",""))),'Cleaned Google Form'!$A$1:$M$5000,8,FALSE)='Main Template'!Z$12,VLOOKUP(TRIM(UPPER(SUBSTITUTE($D98," ",""))),'Cleaned Google Form'!$A$1:$M$5000,8,FALSE)='Main Template'!Z$13,VLOOKUP(TRIM(UPPER(SUBSTITUTE($D98," ",""))),'Cleaned Google Form'!$A$1:$M$5000,8,FALSE)='Main Template'!Z$14,VLOOKUP(TRIM(UPPER(SUBSTITUTE($D98," ",""))),'Cleaned Google Form'!$A$1:$M$5000,8,FALSE)='Main Template'!Z$15),0,IF(AND('Main Template'!Z$21&gt;=$C$9,'Main Template'!Z$19,VLOOKUP(TRIM(UPPER(SUBSTITUTE($D98," ",""))),'Cleaned Google Form'!$A$1:$M$5000,7,FALSE)="YES"),0,IF(IFERROR(FIND('Main Template'!Z$17,VLOOKUP(TRIM(UPPER(SUBSTITUTE('Main Template'!$D98," ",""))),'Cleaned Google Form'!$A$1:$M$5000,9,FALSE),1),FALSE),0,1))))),1)</f>
        <v>1</v>
      </c>
      <c r="AA98" s="12">
        <f>IFERROR(IF(AND(WEEKDAY('Main Template'!AA$18)=1,OR(VLOOKUP(TRIM(UPPER(SUBSTITUTE($D98," ",""))),'Cleaned Google Form'!$A$1:$M$5000,3,FALSE)="SMH",VLOOKUP(TRIM(UPPER(SUBSTITUTE($D98," ",""))),'Cleaned Google Form'!$A$1:$M$5000,3,FALSE)="RCH",VLOOKUP(TRIM(UPPER(SUBSTITUTE($D98," ",""))),'Cleaned Google Form'!$A$1:$M$5000,3,FALSE)="BCCA")),0,IF(AND(AA$21=1,NOT(VLOOKUP(TRIM(UPPER(SUBSTITUTE($D98," ",""))),'Cleaned Google Form'!$A$1:$M$5000,6,FALSE)="NO")),0,IF(OR(VLOOKUP(TRIM(UPPER(SUBSTITUTE($D98," ",""))),'Cleaned Google Form'!$A$1:$M$5000,8,FALSE)='Main Template'!AA$12,VLOOKUP(TRIM(UPPER(SUBSTITUTE($D98," ",""))),'Cleaned Google Form'!$A$1:$M$5000,8,FALSE)='Main Template'!AA$13,VLOOKUP(TRIM(UPPER(SUBSTITUTE($D98," ",""))),'Cleaned Google Form'!$A$1:$M$5000,8,FALSE)='Main Template'!AA$14,VLOOKUP(TRIM(UPPER(SUBSTITUTE($D98," ",""))),'Cleaned Google Form'!$A$1:$M$5000,8,FALSE)='Main Template'!AA$15),0,IF(AND('Main Template'!AA$21&gt;=$C$9,'Main Template'!AA$19,VLOOKUP(TRIM(UPPER(SUBSTITUTE($D98," ",""))),'Cleaned Google Form'!$A$1:$M$5000,7,FALSE)="YES"),0,IF(IFERROR(FIND('Main Template'!AA$17,VLOOKUP(TRIM(UPPER(SUBSTITUTE('Main Template'!$D98," ",""))),'Cleaned Google Form'!$A$1:$M$5000,9,FALSE),1),FALSE),0,1))))),1)</f>
        <v>1</v>
      </c>
      <c r="AB98" s="12">
        <f>IFERROR(IF(AND(WEEKDAY('Main Template'!AB$18)=1,OR(VLOOKUP(TRIM(UPPER(SUBSTITUTE($D98," ",""))),'Cleaned Google Form'!$A$1:$M$5000,3,FALSE)="SMH",VLOOKUP(TRIM(UPPER(SUBSTITUTE($D98," ",""))),'Cleaned Google Form'!$A$1:$M$5000,3,FALSE)="RCH",VLOOKUP(TRIM(UPPER(SUBSTITUTE($D98," ",""))),'Cleaned Google Form'!$A$1:$M$5000,3,FALSE)="BCCA")),0,IF(AND(AB$21=1,NOT(VLOOKUP(TRIM(UPPER(SUBSTITUTE($D98," ",""))),'Cleaned Google Form'!$A$1:$M$5000,6,FALSE)="NO")),0,IF(OR(VLOOKUP(TRIM(UPPER(SUBSTITUTE($D98," ",""))),'Cleaned Google Form'!$A$1:$M$5000,8,FALSE)='Main Template'!AB$12,VLOOKUP(TRIM(UPPER(SUBSTITUTE($D98," ",""))),'Cleaned Google Form'!$A$1:$M$5000,8,FALSE)='Main Template'!AB$13,VLOOKUP(TRIM(UPPER(SUBSTITUTE($D98," ",""))),'Cleaned Google Form'!$A$1:$M$5000,8,FALSE)='Main Template'!AB$14,VLOOKUP(TRIM(UPPER(SUBSTITUTE($D98," ",""))),'Cleaned Google Form'!$A$1:$M$5000,8,FALSE)='Main Template'!AB$15),0,IF(AND('Main Template'!AB$21&gt;=$C$9,'Main Template'!AB$19,VLOOKUP(TRIM(UPPER(SUBSTITUTE($D98," ",""))),'Cleaned Google Form'!$A$1:$M$5000,7,FALSE)="YES"),0,IF(IFERROR(FIND('Main Template'!AB$17,VLOOKUP(TRIM(UPPER(SUBSTITUTE('Main Template'!$D98," ",""))),'Cleaned Google Form'!$A$1:$M$5000,9,FALSE),1),FALSE),0,1))))),1)</f>
        <v>1</v>
      </c>
      <c r="AC98" s="12">
        <f>IFERROR(IF(AND(WEEKDAY('Main Template'!AC$18)=1,OR(VLOOKUP(TRIM(UPPER(SUBSTITUTE($D98," ",""))),'Cleaned Google Form'!$A$1:$M$5000,3,FALSE)="SMH",VLOOKUP(TRIM(UPPER(SUBSTITUTE($D98," ",""))),'Cleaned Google Form'!$A$1:$M$5000,3,FALSE)="RCH",VLOOKUP(TRIM(UPPER(SUBSTITUTE($D98," ",""))),'Cleaned Google Form'!$A$1:$M$5000,3,FALSE)="BCCA")),0,IF(AND(AC$21=1,NOT(VLOOKUP(TRIM(UPPER(SUBSTITUTE($D98," ",""))),'Cleaned Google Form'!$A$1:$M$5000,6,FALSE)="NO")),0,IF(OR(VLOOKUP(TRIM(UPPER(SUBSTITUTE($D98," ",""))),'Cleaned Google Form'!$A$1:$M$5000,8,FALSE)='Main Template'!AC$12,VLOOKUP(TRIM(UPPER(SUBSTITUTE($D98," ",""))),'Cleaned Google Form'!$A$1:$M$5000,8,FALSE)='Main Template'!AC$13,VLOOKUP(TRIM(UPPER(SUBSTITUTE($D98," ",""))),'Cleaned Google Form'!$A$1:$M$5000,8,FALSE)='Main Template'!AC$14,VLOOKUP(TRIM(UPPER(SUBSTITUTE($D98," ",""))),'Cleaned Google Form'!$A$1:$M$5000,8,FALSE)='Main Template'!AC$15),0,IF(AND('Main Template'!AC$21&gt;=$C$9,'Main Template'!AC$19,VLOOKUP(TRIM(UPPER(SUBSTITUTE($D98," ",""))),'Cleaned Google Form'!$A$1:$M$5000,7,FALSE)="YES"),0,IF(IFERROR(FIND('Main Template'!AC$17,VLOOKUP(TRIM(UPPER(SUBSTITUTE('Main Template'!$D98," ",""))),'Cleaned Google Form'!$A$1:$M$5000,9,FALSE),1),FALSE),0,1))))),1)</f>
        <v>1</v>
      </c>
      <c r="AD98" s="12">
        <f>IFERROR(IF(AND(WEEKDAY('Main Template'!AD$18)=1,OR(VLOOKUP(TRIM(UPPER(SUBSTITUTE($D98," ",""))),'Cleaned Google Form'!$A$1:$M$5000,3,FALSE)="SMH",VLOOKUP(TRIM(UPPER(SUBSTITUTE($D98," ",""))),'Cleaned Google Form'!$A$1:$M$5000,3,FALSE)="RCH",VLOOKUP(TRIM(UPPER(SUBSTITUTE($D98," ",""))),'Cleaned Google Form'!$A$1:$M$5000,3,FALSE)="BCCA")),0,IF(AND(AD$21=1,NOT(VLOOKUP(TRIM(UPPER(SUBSTITUTE($D98," ",""))),'Cleaned Google Form'!$A$1:$M$5000,6,FALSE)="NO")),0,IF(OR(VLOOKUP(TRIM(UPPER(SUBSTITUTE($D98," ",""))),'Cleaned Google Form'!$A$1:$M$5000,8,FALSE)='Main Template'!AD$12,VLOOKUP(TRIM(UPPER(SUBSTITUTE($D98," ",""))),'Cleaned Google Form'!$A$1:$M$5000,8,FALSE)='Main Template'!AD$13,VLOOKUP(TRIM(UPPER(SUBSTITUTE($D98," ",""))),'Cleaned Google Form'!$A$1:$M$5000,8,FALSE)='Main Template'!AD$14,VLOOKUP(TRIM(UPPER(SUBSTITUTE($D98," ",""))),'Cleaned Google Form'!$A$1:$M$5000,8,FALSE)='Main Template'!AD$15),0,IF(AND('Main Template'!AD$21&gt;=$C$9,'Main Template'!AD$19,VLOOKUP(TRIM(UPPER(SUBSTITUTE($D98," ",""))),'Cleaned Google Form'!$A$1:$M$5000,7,FALSE)="YES"),0,IF(IFERROR(FIND('Main Template'!AD$17,VLOOKUP(TRIM(UPPER(SUBSTITUTE('Main Template'!$D98," ",""))),'Cleaned Google Form'!$A$1:$M$5000,9,FALSE),1),FALSE),0,1))))),1)</f>
        <v>1</v>
      </c>
      <c r="AE98" s="12">
        <f>IFERROR(IF(AND(WEEKDAY('Main Template'!AE$18)=1,OR(VLOOKUP(TRIM(UPPER(SUBSTITUTE($D98," ",""))),'Cleaned Google Form'!$A$1:$M$5000,3,FALSE)="SMH",VLOOKUP(TRIM(UPPER(SUBSTITUTE($D98," ",""))),'Cleaned Google Form'!$A$1:$M$5000,3,FALSE)="RCH",VLOOKUP(TRIM(UPPER(SUBSTITUTE($D98," ",""))),'Cleaned Google Form'!$A$1:$M$5000,3,FALSE)="BCCA")),0,IF(AND(AE$21=1,NOT(VLOOKUP(TRIM(UPPER(SUBSTITUTE($D98," ",""))),'Cleaned Google Form'!$A$1:$M$5000,6,FALSE)="NO")),0,IF(OR(VLOOKUP(TRIM(UPPER(SUBSTITUTE($D98," ",""))),'Cleaned Google Form'!$A$1:$M$5000,8,FALSE)='Main Template'!AE$12,VLOOKUP(TRIM(UPPER(SUBSTITUTE($D98," ",""))),'Cleaned Google Form'!$A$1:$M$5000,8,FALSE)='Main Template'!AE$13,VLOOKUP(TRIM(UPPER(SUBSTITUTE($D98," ",""))),'Cleaned Google Form'!$A$1:$M$5000,8,FALSE)='Main Template'!AE$14,VLOOKUP(TRIM(UPPER(SUBSTITUTE($D98," ",""))),'Cleaned Google Form'!$A$1:$M$5000,8,FALSE)='Main Template'!AE$15),0,IF(AND('Main Template'!AE$21&gt;=$C$9,'Main Template'!AE$19,VLOOKUP(TRIM(UPPER(SUBSTITUTE($D98," ",""))),'Cleaned Google Form'!$A$1:$M$5000,7,FALSE)="YES"),0,IF(IFERROR(FIND('Main Template'!AE$17,VLOOKUP(TRIM(UPPER(SUBSTITUTE('Main Template'!$D98," ",""))),'Cleaned Google Form'!$A$1:$M$5000,9,FALSE),1),FALSE),0,1))))),1)</f>
        <v>1</v>
      </c>
      <c r="AF98" s="12">
        <f>IFERROR(IF(AND(WEEKDAY('Main Template'!AF$18)=1,OR(VLOOKUP(TRIM(UPPER(SUBSTITUTE($D98," ",""))),'Cleaned Google Form'!$A$1:$M$5000,3,FALSE)="SMH",VLOOKUP(TRIM(UPPER(SUBSTITUTE($D98," ",""))),'Cleaned Google Form'!$A$1:$M$5000,3,FALSE)="RCH",VLOOKUP(TRIM(UPPER(SUBSTITUTE($D98," ",""))),'Cleaned Google Form'!$A$1:$M$5000,3,FALSE)="BCCA")),0,IF(AND(AF$21=1,NOT(VLOOKUP(TRIM(UPPER(SUBSTITUTE($D98," ",""))),'Cleaned Google Form'!$A$1:$M$5000,6,FALSE)="NO")),0,IF(OR(VLOOKUP(TRIM(UPPER(SUBSTITUTE($D98," ",""))),'Cleaned Google Form'!$A$1:$M$5000,8,FALSE)='Main Template'!AF$12,VLOOKUP(TRIM(UPPER(SUBSTITUTE($D98," ",""))),'Cleaned Google Form'!$A$1:$M$5000,8,FALSE)='Main Template'!AF$13,VLOOKUP(TRIM(UPPER(SUBSTITUTE($D98," ",""))),'Cleaned Google Form'!$A$1:$M$5000,8,FALSE)='Main Template'!AF$14,VLOOKUP(TRIM(UPPER(SUBSTITUTE($D98," ",""))),'Cleaned Google Form'!$A$1:$M$5000,8,FALSE)='Main Template'!AF$15),0,IF(AND('Main Template'!AF$21&gt;=$C$9,'Main Template'!AF$19,VLOOKUP(TRIM(UPPER(SUBSTITUTE($D98," ",""))),'Cleaned Google Form'!$A$1:$M$5000,7,FALSE)="YES"),0,IF(IFERROR(FIND('Main Template'!AF$17,VLOOKUP(TRIM(UPPER(SUBSTITUTE('Main Template'!$D98," ",""))),'Cleaned Google Form'!$A$1:$M$5000,9,FALSE),1),FALSE),0,1))))),1)</f>
        <v>1</v>
      </c>
      <c r="AG98" s="12">
        <f>IFERROR(IF(AND(WEEKDAY('Main Template'!AG$18)=1,OR(VLOOKUP(TRIM(UPPER(SUBSTITUTE($D98," ",""))),'Cleaned Google Form'!$A$1:$M$5000,3,FALSE)="SMH",VLOOKUP(TRIM(UPPER(SUBSTITUTE($D98," ",""))),'Cleaned Google Form'!$A$1:$M$5000,3,FALSE)="RCH",VLOOKUP(TRIM(UPPER(SUBSTITUTE($D98," ",""))),'Cleaned Google Form'!$A$1:$M$5000,3,FALSE)="BCCA")),0,IF(AND(AG$21=1,NOT(VLOOKUP(TRIM(UPPER(SUBSTITUTE($D98," ",""))),'Cleaned Google Form'!$A$1:$M$5000,6,FALSE)="NO")),0,IF(OR(VLOOKUP(TRIM(UPPER(SUBSTITUTE($D98," ",""))),'Cleaned Google Form'!$A$1:$M$5000,8,FALSE)='Main Template'!AG$12,VLOOKUP(TRIM(UPPER(SUBSTITUTE($D98," ",""))),'Cleaned Google Form'!$A$1:$M$5000,8,FALSE)='Main Template'!AG$13,VLOOKUP(TRIM(UPPER(SUBSTITUTE($D98," ",""))),'Cleaned Google Form'!$A$1:$M$5000,8,FALSE)='Main Template'!AG$14,VLOOKUP(TRIM(UPPER(SUBSTITUTE($D98," ",""))),'Cleaned Google Form'!$A$1:$M$5000,8,FALSE)='Main Template'!AG$15),0,IF(AND('Main Template'!AG$21&gt;=$C$9,'Main Template'!AG$19,VLOOKUP(TRIM(UPPER(SUBSTITUTE($D98," ",""))),'Cleaned Google Form'!$A$1:$M$5000,7,FALSE)="YES"),0,IF(IFERROR(FIND('Main Template'!AG$17,VLOOKUP(TRIM(UPPER(SUBSTITUTE('Main Template'!$D98," ",""))),'Cleaned Google Form'!$A$1:$M$5000,9,FALSE),1),FALSE),0,1))))),1)</f>
        <v>1</v>
      </c>
      <c r="AH98" s="12">
        <f>IFERROR(IF(AND(WEEKDAY('Main Template'!AH$18)=1,OR(VLOOKUP(TRIM(UPPER(SUBSTITUTE($D98," ",""))),'Cleaned Google Form'!$A$1:$M$5000,3,FALSE)="SMH",VLOOKUP(TRIM(UPPER(SUBSTITUTE($D98," ",""))),'Cleaned Google Form'!$A$1:$M$5000,3,FALSE)="RCH",VLOOKUP(TRIM(UPPER(SUBSTITUTE($D98," ",""))),'Cleaned Google Form'!$A$1:$M$5000,3,FALSE)="BCCA")),0,IF(AND(AH$21=1,NOT(VLOOKUP(TRIM(UPPER(SUBSTITUTE($D98," ",""))),'Cleaned Google Form'!$A$1:$M$5000,6,FALSE)="NO")),0,IF(OR(VLOOKUP(TRIM(UPPER(SUBSTITUTE($D98," ",""))),'Cleaned Google Form'!$A$1:$M$5000,8,FALSE)='Main Template'!AH$12,VLOOKUP(TRIM(UPPER(SUBSTITUTE($D98," ",""))),'Cleaned Google Form'!$A$1:$M$5000,8,FALSE)='Main Template'!AH$13,VLOOKUP(TRIM(UPPER(SUBSTITUTE($D98," ",""))),'Cleaned Google Form'!$A$1:$M$5000,8,FALSE)='Main Template'!AH$14,VLOOKUP(TRIM(UPPER(SUBSTITUTE($D98," ",""))),'Cleaned Google Form'!$A$1:$M$5000,8,FALSE)='Main Template'!AH$15),0,IF(AND('Main Template'!AH$21&gt;=$C$9,'Main Template'!AH$19,VLOOKUP(TRIM(UPPER(SUBSTITUTE($D98," ",""))),'Cleaned Google Form'!$A$1:$M$5000,7,FALSE)="YES"),0,IF(IFERROR(FIND('Main Template'!AH$17,VLOOKUP(TRIM(UPPER(SUBSTITUTE('Main Template'!$D98," ",""))),'Cleaned Google Form'!$A$1:$M$5000,9,FALSE),1),FALSE),0,1))))),1)</f>
        <v>1</v>
      </c>
      <c r="AI98" s="12">
        <f>IFERROR(IF(AND(WEEKDAY('Main Template'!AI$18)=1,OR(VLOOKUP(TRIM(UPPER(SUBSTITUTE($D98," ",""))),'Cleaned Google Form'!$A$1:$M$5000,3,FALSE)="SMH",VLOOKUP(TRIM(UPPER(SUBSTITUTE($D98," ",""))),'Cleaned Google Form'!$A$1:$M$5000,3,FALSE)="RCH",VLOOKUP(TRIM(UPPER(SUBSTITUTE($D98," ",""))),'Cleaned Google Form'!$A$1:$M$5000,3,FALSE)="BCCA")),0,IF(AND(AI$21=1,NOT(VLOOKUP(TRIM(UPPER(SUBSTITUTE($D98," ",""))),'Cleaned Google Form'!$A$1:$M$5000,6,FALSE)="NO")),0,IF(OR(VLOOKUP(TRIM(UPPER(SUBSTITUTE($D98," ",""))),'Cleaned Google Form'!$A$1:$M$5000,8,FALSE)='Main Template'!AI$12,VLOOKUP(TRIM(UPPER(SUBSTITUTE($D98," ",""))),'Cleaned Google Form'!$A$1:$M$5000,8,FALSE)='Main Template'!AI$13,VLOOKUP(TRIM(UPPER(SUBSTITUTE($D98," ",""))),'Cleaned Google Form'!$A$1:$M$5000,8,FALSE)='Main Template'!AI$14,VLOOKUP(TRIM(UPPER(SUBSTITUTE($D98," ",""))),'Cleaned Google Form'!$A$1:$M$5000,8,FALSE)='Main Template'!AI$15),0,IF(AND('Main Template'!AI$21&gt;=$C$9,'Main Template'!AI$19,VLOOKUP(TRIM(UPPER(SUBSTITUTE($D98," ",""))),'Cleaned Google Form'!$A$1:$M$5000,7,FALSE)="YES"),0,IF(IFERROR(FIND('Main Template'!AI$17,VLOOKUP(TRIM(UPPER(SUBSTITUTE('Main Template'!$D98," ",""))),'Cleaned Google Form'!$A$1:$M$5000,9,FALSE),1),FALSE),0,1))))),1)</f>
        <v>1</v>
      </c>
      <c r="AJ98" s="12">
        <f>IFERROR(IF(AND(WEEKDAY('Main Template'!AJ$18)=1,OR(VLOOKUP(TRIM(UPPER(SUBSTITUTE($D98," ",""))),'Cleaned Google Form'!$A$1:$M$5000,3,FALSE)="SMH",VLOOKUP(TRIM(UPPER(SUBSTITUTE($D98," ",""))),'Cleaned Google Form'!$A$1:$M$5000,3,FALSE)="RCH",VLOOKUP(TRIM(UPPER(SUBSTITUTE($D98," ",""))),'Cleaned Google Form'!$A$1:$M$5000,3,FALSE)="BCCA")),0,IF(AND(AJ$21=1,NOT(VLOOKUP(TRIM(UPPER(SUBSTITUTE($D98," ",""))),'Cleaned Google Form'!$A$1:$M$5000,6,FALSE)="NO")),0,IF(OR(VLOOKUP(TRIM(UPPER(SUBSTITUTE($D98," ",""))),'Cleaned Google Form'!$A$1:$M$5000,8,FALSE)='Main Template'!AJ$12,VLOOKUP(TRIM(UPPER(SUBSTITUTE($D98," ",""))),'Cleaned Google Form'!$A$1:$M$5000,8,FALSE)='Main Template'!AJ$13,VLOOKUP(TRIM(UPPER(SUBSTITUTE($D98," ",""))),'Cleaned Google Form'!$A$1:$M$5000,8,FALSE)='Main Template'!AJ$14,VLOOKUP(TRIM(UPPER(SUBSTITUTE($D98," ",""))),'Cleaned Google Form'!$A$1:$M$5000,8,FALSE)='Main Template'!AJ$15),0,IF(AND('Main Template'!AJ$21&gt;=$C$9,'Main Template'!AJ$19,VLOOKUP(TRIM(UPPER(SUBSTITUTE($D98," ",""))),'Cleaned Google Form'!$A$1:$M$5000,7,FALSE)="YES"),0,IF(IFERROR(FIND('Main Template'!AJ$17,VLOOKUP(TRIM(UPPER(SUBSTITUTE('Main Template'!$D98," ",""))),'Cleaned Google Form'!$A$1:$M$5000,9,FALSE),1),FALSE),0,1))))),1)</f>
        <v>1</v>
      </c>
      <c r="AK98" s="12">
        <f>IFERROR(IF(AND(WEEKDAY('Main Template'!AK$18)=1,OR(VLOOKUP(TRIM(UPPER(SUBSTITUTE($D98," ",""))),'Cleaned Google Form'!$A$1:$M$5000,3,FALSE)="SMH",VLOOKUP(TRIM(UPPER(SUBSTITUTE($D98," ",""))),'Cleaned Google Form'!$A$1:$M$5000,3,FALSE)="RCH",VLOOKUP(TRIM(UPPER(SUBSTITUTE($D98," ",""))),'Cleaned Google Form'!$A$1:$M$5000,3,FALSE)="BCCA")),0,IF(AND(AK$21=1,NOT(VLOOKUP(TRIM(UPPER(SUBSTITUTE($D98," ",""))),'Cleaned Google Form'!$A$1:$M$5000,6,FALSE)="NO")),0,IF(OR(VLOOKUP(TRIM(UPPER(SUBSTITUTE($D98," ",""))),'Cleaned Google Form'!$A$1:$M$5000,8,FALSE)='Main Template'!AK$12,VLOOKUP(TRIM(UPPER(SUBSTITUTE($D98," ",""))),'Cleaned Google Form'!$A$1:$M$5000,8,FALSE)='Main Template'!AK$13,VLOOKUP(TRIM(UPPER(SUBSTITUTE($D98," ",""))),'Cleaned Google Form'!$A$1:$M$5000,8,FALSE)='Main Template'!AK$14,VLOOKUP(TRIM(UPPER(SUBSTITUTE($D98," ",""))),'Cleaned Google Form'!$A$1:$M$5000,8,FALSE)='Main Template'!AK$15),0,IF(AND('Main Template'!AK$21&gt;=$C$9,'Main Template'!AK$19,VLOOKUP(TRIM(UPPER(SUBSTITUTE($D98," ",""))),'Cleaned Google Form'!$A$1:$M$5000,7,FALSE)="YES"),0,IF(IFERROR(FIND('Main Template'!AK$17,VLOOKUP(TRIM(UPPER(SUBSTITUTE('Main Template'!$D98," ",""))),'Cleaned Google Form'!$A$1:$M$5000,9,FALSE),1),FALSE),0,1))))),1)</f>
        <v>1</v>
      </c>
      <c r="AL98" s="12">
        <f>IFERROR(IF(AND(WEEKDAY('Main Template'!AL$18)=1,OR(VLOOKUP(TRIM(UPPER(SUBSTITUTE($D98," ",""))),'Cleaned Google Form'!$A$1:$M$5000,3,FALSE)="SMH",VLOOKUP(TRIM(UPPER(SUBSTITUTE($D98," ",""))),'Cleaned Google Form'!$A$1:$M$5000,3,FALSE)="RCH",VLOOKUP(TRIM(UPPER(SUBSTITUTE($D98," ",""))),'Cleaned Google Form'!$A$1:$M$5000,3,FALSE)="BCCA")),0,IF(AND(AL$21=1,NOT(VLOOKUP(TRIM(UPPER(SUBSTITUTE($D98," ",""))),'Cleaned Google Form'!$A$1:$M$5000,6,FALSE)="NO")),0,IF(OR(VLOOKUP(TRIM(UPPER(SUBSTITUTE($D98," ",""))),'Cleaned Google Form'!$A$1:$M$5000,8,FALSE)='Main Template'!AL$12,VLOOKUP(TRIM(UPPER(SUBSTITUTE($D98," ",""))),'Cleaned Google Form'!$A$1:$M$5000,8,FALSE)='Main Template'!AL$13,VLOOKUP(TRIM(UPPER(SUBSTITUTE($D98," ",""))),'Cleaned Google Form'!$A$1:$M$5000,8,FALSE)='Main Template'!AL$14,VLOOKUP(TRIM(UPPER(SUBSTITUTE($D98," ",""))),'Cleaned Google Form'!$A$1:$M$5000,8,FALSE)='Main Template'!AL$15),0,IF(AND('Main Template'!AL$21&gt;=$C$9,'Main Template'!AL$19,VLOOKUP(TRIM(UPPER(SUBSTITUTE($D98," ",""))),'Cleaned Google Form'!$A$1:$M$5000,7,FALSE)="YES"),0,IF(IFERROR(FIND('Main Template'!AL$17,VLOOKUP(TRIM(UPPER(SUBSTITUTE('Main Template'!$D98," ",""))),'Cleaned Google Form'!$A$1:$M$5000,9,FALSE),1),FALSE),0,1))))),1)</f>
        <v>1</v>
      </c>
      <c r="AM98" s="12">
        <f>IFERROR(IF(AND(WEEKDAY('Main Template'!AM$18)=1,OR(VLOOKUP(TRIM(UPPER(SUBSTITUTE($D98," ",""))),'Cleaned Google Form'!$A$1:$M$5000,3,FALSE)="SMH",VLOOKUP(TRIM(UPPER(SUBSTITUTE($D98," ",""))),'Cleaned Google Form'!$A$1:$M$5000,3,FALSE)="RCH",VLOOKUP(TRIM(UPPER(SUBSTITUTE($D98," ",""))),'Cleaned Google Form'!$A$1:$M$5000,3,FALSE)="BCCA")),0,IF(AND(AM$21=1,NOT(VLOOKUP(TRIM(UPPER(SUBSTITUTE($D98," ",""))),'Cleaned Google Form'!$A$1:$M$5000,6,FALSE)="NO")),0,IF(OR(VLOOKUP(TRIM(UPPER(SUBSTITUTE($D98," ",""))),'Cleaned Google Form'!$A$1:$M$5000,8,FALSE)='Main Template'!AM$12,VLOOKUP(TRIM(UPPER(SUBSTITUTE($D98," ",""))),'Cleaned Google Form'!$A$1:$M$5000,8,FALSE)='Main Template'!AM$13,VLOOKUP(TRIM(UPPER(SUBSTITUTE($D98," ",""))),'Cleaned Google Form'!$A$1:$M$5000,8,FALSE)='Main Template'!AM$14,VLOOKUP(TRIM(UPPER(SUBSTITUTE($D98," ",""))),'Cleaned Google Form'!$A$1:$M$5000,8,FALSE)='Main Template'!AM$15),0,IF(AND('Main Template'!AM$21&gt;=$C$9,'Main Template'!AM$19,VLOOKUP(TRIM(UPPER(SUBSTITUTE($D98," ",""))),'Cleaned Google Form'!$A$1:$M$5000,7,FALSE)="YES"),0,IF(IFERROR(FIND('Main Template'!AM$17,VLOOKUP(TRIM(UPPER(SUBSTITUTE('Main Template'!$D98," ",""))),'Cleaned Google Form'!$A$1:$M$5000,9,FALSE),1),FALSE),0,1))))),1)</f>
        <v>1</v>
      </c>
      <c r="AN98" s="12">
        <f>IFERROR(IF(AND(WEEKDAY('Main Template'!AN$18)=1,OR(VLOOKUP(TRIM(UPPER(SUBSTITUTE($D98," ",""))),'Cleaned Google Form'!$A$1:$M$5000,3,FALSE)="SMH",VLOOKUP(TRIM(UPPER(SUBSTITUTE($D98," ",""))),'Cleaned Google Form'!$A$1:$M$5000,3,FALSE)="RCH",VLOOKUP(TRIM(UPPER(SUBSTITUTE($D98," ",""))),'Cleaned Google Form'!$A$1:$M$5000,3,FALSE)="BCCA")),0,IF(AND(AN$21=1,NOT(VLOOKUP(TRIM(UPPER(SUBSTITUTE($D98," ",""))),'Cleaned Google Form'!$A$1:$M$5000,6,FALSE)="NO")),0,IF(OR(VLOOKUP(TRIM(UPPER(SUBSTITUTE($D98," ",""))),'Cleaned Google Form'!$A$1:$M$5000,8,FALSE)='Main Template'!AN$12,VLOOKUP(TRIM(UPPER(SUBSTITUTE($D98," ",""))),'Cleaned Google Form'!$A$1:$M$5000,8,FALSE)='Main Template'!AN$13,VLOOKUP(TRIM(UPPER(SUBSTITUTE($D98," ",""))),'Cleaned Google Form'!$A$1:$M$5000,8,FALSE)='Main Template'!AN$14,VLOOKUP(TRIM(UPPER(SUBSTITUTE($D98," ",""))),'Cleaned Google Form'!$A$1:$M$5000,8,FALSE)='Main Template'!AN$15),0,IF(AND('Main Template'!AN$21&gt;=$C$9,'Main Template'!AN$19,VLOOKUP(TRIM(UPPER(SUBSTITUTE($D98," ",""))),'Cleaned Google Form'!$A$1:$M$5000,7,FALSE)="YES"),0,IF(IFERROR(FIND('Main Template'!AN$17,VLOOKUP(TRIM(UPPER(SUBSTITUTE('Main Template'!$D98," ",""))),'Cleaned Google Form'!$A$1:$M$5000,9,FALSE),1),FALSE),0,1))))),1)</f>
        <v>1</v>
      </c>
    </row>
    <row r="99" spans="2:40">
      <c r="B99" t="str">
        <f>IFERROR(IF(ISNUMBER(MATCH(UPPER(SUBSTITUTE(D99," ","")),'Cleaned Google Form'!$A:$A,0)),"","Oops"),"Not Present")</f>
        <v/>
      </c>
      <c r="C99" s="4">
        <f>I99</f>
        <v>78</v>
      </c>
      <c r="D99" s="4" t="s">
        <v>283</v>
      </c>
      <c r="E99" s="4">
        <f>IFERROR(IF(VLOOKUP(TRIM(UPPER(SUBSTITUTE(D99," ",""))),'Cleaned Google Form'!$A$1:$L$5000,5,FALSE)="YES",1,0),0)</f>
        <v>0</v>
      </c>
      <c r="F99" s="4">
        <f>IFERROR(IF(RIGHT(VLOOKUP(TRIM(UPPER(SUBSTITUTE(D99," ",""))),'Cleaned Google Form'!$A$1:$L$5000,2,FALSE),1)="1",1,0),0)</f>
        <v>0</v>
      </c>
      <c r="G99" s="4">
        <f>IFERROR(IF(VLOOKUP(TRIM(UPPER(SUBSTITUTE(D99," ",""))),'Cleaned Google Form'!$A$1:$L$5000,3,FALSE)="VGH",1,0),0)</f>
        <v>0</v>
      </c>
      <c r="H99" s="4">
        <f>IFERROR(IF(G99+IFERROR(IF(VLOOKUP(TRIM(UPPER(SUBSTITUTE(D99," ",""))),'Cleaned Google Form'!$A$1:$L$5000,3,FALSE)="SPH",1,0),0)=0,1,0),0)</f>
        <v>1</v>
      </c>
      <c r="I99" s="4">
        <f>IF(I98="Resident Index",1,I98+1)</f>
        <v>78</v>
      </c>
      <c r="J99" s="12">
        <f>IFERROR(IF(AND(WEEKDAY('Main Template'!J$18)=1,OR(VLOOKUP(TRIM(UPPER(SUBSTITUTE($D99," ",""))),'Cleaned Google Form'!$A$1:$M$5000,3,FALSE)="SMH",VLOOKUP(TRIM(UPPER(SUBSTITUTE($D99," ",""))),'Cleaned Google Form'!$A$1:$M$5000,3,FALSE)="RCH",VLOOKUP(TRIM(UPPER(SUBSTITUTE($D99," ",""))),'Cleaned Google Form'!$A$1:$M$5000,3,FALSE)="BCCA")),0,IF(AND(J$21=1,NOT(VLOOKUP(TRIM(UPPER(SUBSTITUTE($D99," ",""))),'Cleaned Google Form'!$A$1:$M$5000,6,FALSE)="NO")),0,IF(OR(VLOOKUP(TRIM(UPPER(SUBSTITUTE($D99," ",""))),'Cleaned Google Form'!$A$1:$M$5000,8,FALSE)='Main Template'!J$12,VLOOKUP(TRIM(UPPER(SUBSTITUTE($D99," ",""))),'Cleaned Google Form'!$A$1:$M$5000,8,FALSE)='Main Template'!J$13,VLOOKUP(TRIM(UPPER(SUBSTITUTE($D99," ",""))),'Cleaned Google Form'!$A$1:$M$5000,8,FALSE)='Main Template'!J$14,VLOOKUP(TRIM(UPPER(SUBSTITUTE($D99," ",""))),'Cleaned Google Form'!$A$1:$M$5000,8,FALSE)='Main Template'!J$15),0,IF(AND('Main Template'!J$21&gt;=$C$9,'Main Template'!J$19,VLOOKUP(TRIM(UPPER(SUBSTITUTE($D99," ",""))),'Cleaned Google Form'!$A$1:$M$5000,7,FALSE)="YES"),0,IF(IFERROR(FIND('Main Template'!J$17,VLOOKUP(TRIM(UPPER(SUBSTITUTE('Main Template'!$D99," ",""))),'Cleaned Google Form'!$A$1:$M$5000,9,FALSE),1),FALSE),0,1))))),1)</f>
        <v>0</v>
      </c>
      <c r="K99" s="12">
        <f>IFERROR(IF(AND(WEEKDAY('Main Template'!K$18)=1,OR(VLOOKUP(TRIM(UPPER(SUBSTITUTE($D99," ",""))),'Cleaned Google Form'!$A$1:$M$5000,3,FALSE)="SMH",VLOOKUP(TRIM(UPPER(SUBSTITUTE($D99," ",""))),'Cleaned Google Form'!$A$1:$M$5000,3,FALSE)="RCH",VLOOKUP(TRIM(UPPER(SUBSTITUTE($D99," ",""))),'Cleaned Google Form'!$A$1:$M$5000,3,FALSE)="BCCA")),0,IF(AND(K$21=1,NOT(VLOOKUP(TRIM(UPPER(SUBSTITUTE($D99," ",""))),'Cleaned Google Form'!$A$1:$M$5000,6,FALSE)="NO")),0,IF(OR(VLOOKUP(TRIM(UPPER(SUBSTITUTE($D99," ",""))),'Cleaned Google Form'!$A$1:$M$5000,8,FALSE)='Main Template'!K$12,VLOOKUP(TRIM(UPPER(SUBSTITUTE($D99," ",""))),'Cleaned Google Form'!$A$1:$M$5000,8,FALSE)='Main Template'!K$13,VLOOKUP(TRIM(UPPER(SUBSTITUTE($D99," ",""))),'Cleaned Google Form'!$A$1:$M$5000,8,FALSE)='Main Template'!K$14,VLOOKUP(TRIM(UPPER(SUBSTITUTE($D99," ",""))),'Cleaned Google Form'!$A$1:$M$5000,8,FALSE)='Main Template'!K$15),0,IF(AND('Main Template'!K$21&gt;=$C$9,'Main Template'!K$19,VLOOKUP(TRIM(UPPER(SUBSTITUTE($D99," ",""))),'Cleaned Google Form'!$A$1:$M$5000,7,FALSE)="YES"),0,IF(IFERROR(FIND('Main Template'!K$17,VLOOKUP(TRIM(UPPER(SUBSTITUTE('Main Template'!$D99," ",""))),'Cleaned Google Form'!$A$1:$M$5000,9,FALSE),1),FALSE),0,1))))),1)</f>
        <v>1</v>
      </c>
      <c r="L99" s="12">
        <f>IFERROR(IF(AND(WEEKDAY('Main Template'!L$18)=1,OR(VLOOKUP(TRIM(UPPER(SUBSTITUTE($D99," ",""))),'Cleaned Google Form'!$A$1:$M$5000,3,FALSE)="SMH",VLOOKUP(TRIM(UPPER(SUBSTITUTE($D99," ",""))),'Cleaned Google Form'!$A$1:$M$5000,3,FALSE)="RCH",VLOOKUP(TRIM(UPPER(SUBSTITUTE($D99," ",""))),'Cleaned Google Form'!$A$1:$M$5000,3,FALSE)="BCCA")),0,IF(AND(L$21=1,NOT(VLOOKUP(TRIM(UPPER(SUBSTITUTE($D99," ",""))),'Cleaned Google Form'!$A$1:$M$5000,6,FALSE)="NO")),0,IF(OR(VLOOKUP(TRIM(UPPER(SUBSTITUTE($D99," ",""))),'Cleaned Google Form'!$A$1:$M$5000,8,FALSE)='Main Template'!L$12,VLOOKUP(TRIM(UPPER(SUBSTITUTE($D99," ",""))),'Cleaned Google Form'!$A$1:$M$5000,8,FALSE)='Main Template'!L$13,VLOOKUP(TRIM(UPPER(SUBSTITUTE($D99," ",""))),'Cleaned Google Form'!$A$1:$M$5000,8,FALSE)='Main Template'!L$14,VLOOKUP(TRIM(UPPER(SUBSTITUTE($D99," ",""))),'Cleaned Google Form'!$A$1:$M$5000,8,FALSE)='Main Template'!L$15),0,IF(AND('Main Template'!L$21&gt;=$C$9,'Main Template'!L$19,VLOOKUP(TRIM(UPPER(SUBSTITUTE($D99," ",""))),'Cleaned Google Form'!$A$1:$M$5000,7,FALSE)="YES"),0,IF(IFERROR(FIND('Main Template'!L$17,VLOOKUP(TRIM(UPPER(SUBSTITUTE('Main Template'!$D99," ",""))),'Cleaned Google Form'!$A$1:$M$5000,9,FALSE),1),FALSE),0,1))))),1)</f>
        <v>1</v>
      </c>
      <c r="M99" s="12">
        <f>IFERROR(IF(AND(WEEKDAY('Main Template'!M$18)=1,OR(VLOOKUP(TRIM(UPPER(SUBSTITUTE($D99," ",""))),'Cleaned Google Form'!$A$1:$M$5000,3,FALSE)="SMH",VLOOKUP(TRIM(UPPER(SUBSTITUTE($D99," ",""))),'Cleaned Google Form'!$A$1:$M$5000,3,FALSE)="RCH",VLOOKUP(TRIM(UPPER(SUBSTITUTE($D99," ",""))),'Cleaned Google Form'!$A$1:$M$5000,3,FALSE)="BCCA")),0,IF(AND(M$21=1,NOT(VLOOKUP(TRIM(UPPER(SUBSTITUTE($D99," ",""))),'Cleaned Google Form'!$A$1:$M$5000,6,FALSE)="NO")),0,IF(OR(VLOOKUP(TRIM(UPPER(SUBSTITUTE($D99," ",""))),'Cleaned Google Form'!$A$1:$M$5000,8,FALSE)='Main Template'!M$12,VLOOKUP(TRIM(UPPER(SUBSTITUTE($D99," ",""))),'Cleaned Google Form'!$A$1:$M$5000,8,FALSE)='Main Template'!M$13,VLOOKUP(TRIM(UPPER(SUBSTITUTE($D99," ",""))),'Cleaned Google Form'!$A$1:$M$5000,8,FALSE)='Main Template'!M$14,VLOOKUP(TRIM(UPPER(SUBSTITUTE($D99," ",""))),'Cleaned Google Form'!$A$1:$M$5000,8,FALSE)='Main Template'!M$15),0,IF(AND('Main Template'!M$21&gt;=$C$9,'Main Template'!M$19,VLOOKUP(TRIM(UPPER(SUBSTITUTE($D99," ",""))),'Cleaned Google Form'!$A$1:$M$5000,7,FALSE)="YES"),0,IF(IFERROR(FIND('Main Template'!M$17,VLOOKUP(TRIM(UPPER(SUBSTITUTE('Main Template'!$D99," ",""))),'Cleaned Google Form'!$A$1:$M$5000,9,FALSE),1),FALSE),0,1))))),1)</f>
        <v>1</v>
      </c>
      <c r="N99" s="12">
        <f>IFERROR(IF(AND(WEEKDAY('Main Template'!N$18)=1,OR(VLOOKUP(TRIM(UPPER(SUBSTITUTE($D99," ",""))),'Cleaned Google Form'!$A$1:$M$5000,3,FALSE)="SMH",VLOOKUP(TRIM(UPPER(SUBSTITUTE($D99," ",""))),'Cleaned Google Form'!$A$1:$M$5000,3,FALSE)="RCH",VLOOKUP(TRIM(UPPER(SUBSTITUTE($D99," ",""))),'Cleaned Google Form'!$A$1:$M$5000,3,FALSE)="BCCA")),0,IF(AND(N$21=1,NOT(VLOOKUP(TRIM(UPPER(SUBSTITUTE($D99," ",""))),'Cleaned Google Form'!$A$1:$M$5000,6,FALSE)="NO")),0,IF(OR(VLOOKUP(TRIM(UPPER(SUBSTITUTE($D99," ",""))),'Cleaned Google Form'!$A$1:$M$5000,8,FALSE)='Main Template'!N$12,VLOOKUP(TRIM(UPPER(SUBSTITUTE($D99," ",""))),'Cleaned Google Form'!$A$1:$M$5000,8,FALSE)='Main Template'!N$13,VLOOKUP(TRIM(UPPER(SUBSTITUTE($D99," ",""))),'Cleaned Google Form'!$A$1:$M$5000,8,FALSE)='Main Template'!N$14,VLOOKUP(TRIM(UPPER(SUBSTITUTE($D99," ",""))),'Cleaned Google Form'!$A$1:$M$5000,8,FALSE)='Main Template'!N$15),0,IF(AND('Main Template'!N$21&gt;=$C$9,'Main Template'!N$19,VLOOKUP(TRIM(UPPER(SUBSTITUTE($D99," ",""))),'Cleaned Google Form'!$A$1:$M$5000,7,FALSE)="YES"),0,IF(IFERROR(FIND('Main Template'!N$17,VLOOKUP(TRIM(UPPER(SUBSTITUTE('Main Template'!$D99," ",""))),'Cleaned Google Form'!$A$1:$M$5000,9,FALSE),1),FALSE),0,1))))),1)</f>
        <v>1</v>
      </c>
      <c r="O99" s="12">
        <f>IFERROR(IF(AND(WEEKDAY('Main Template'!O$18)=1,OR(VLOOKUP(TRIM(UPPER(SUBSTITUTE($D99," ",""))),'Cleaned Google Form'!$A$1:$M$5000,3,FALSE)="SMH",VLOOKUP(TRIM(UPPER(SUBSTITUTE($D99," ",""))),'Cleaned Google Form'!$A$1:$M$5000,3,FALSE)="RCH",VLOOKUP(TRIM(UPPER(SUBSTITUTE($D99," ",""))),'Cleaned Google Form'!$A$1:$M$5000,3,FALSE)="BCCA")),0,IF(AND(O$21=1,NOT(VLOOKUP(TRIM(UPPER(SUBSTITUTE($D99," ",""))),'Cleaned Google Form'!$A$1:$M$5000,6,FALSE)="NO")),0,IF(OR(VLOOKUP(TRIM(UPPER(SUBSTITUTE($D99," ",""))),'Cleaned Google Form'!$A$1:$M$5000,8,FALSE)='Main Template'!O$12,VLOOKUP(TRIM(UPPER(SUBSTITUTE($D99," ",""))),'Cleaned Google Form'!$A$1:$M$5000,8,FALSE)='Main Template'!O$13,VLOOKUP(TRIM(UPPER(SUBSTITUTE($D99," ",""))),'Cleaned Google Form'!$A$1:$M$5000,8,FALSE)='Main Template'!O$14,VLOOKUP(TRIM(UPPER(SUBSTITUTE($D99," ",""))),'Cleaned Google Form'!$A$1:$M$5000,8,FALSE)='Main Template'!O$15),0,IF(AND('Main Template'!O$21&gt;=$C$9,'Main Template'!O$19,VLOOKUP(TRIM(UPPER(SUBSTITUTE($D99," ",""))),'Cleaned Google Form'!$A$1:$M$5000,7,FALSE)="YES"),0,IF(IFERROR(FIND('Main Template'!O$17,VLOOKUP(TRIM(UPPER(SUBSTITUTE('Main Template'!$D99," ",""))),'Cleaned Google Form'!$A$1:$M$5000,9,FALSE),1),FALSE),0,1))))),1)</f>
        <v>1</v>
      </c>
      <c r="P99" s="12">
        <f>IFERROR(IF(AND(WEEKDAY('Main Template'!P$18)=1,OR(VLOOKUP(TRIM(UPPER(SUBSTITUTE($D99," ",""))),'Cleaned Google Form'!$A$1:$M$5000,3,FALSE)="SMH",VLOOKUP(TRIM(UPPER(SUBSTITUTE($D99," ",""))),'Cleaned Google Form'!$A$1:$M$5000,3,FALSE)="RCH",VLOOKUP(TRIM(UPPER(SUBSTITUTE($D99," ",""))),'Cleaned Google Form'!$A$1:$M$5000,3,FALSE)="BCCA")),0,IF(AND(P$21=1,NOT(VLOOKUP(TRIM(UPPER(SUBSTITUTE($D99," ",""))),'Cleaned Google Form'!$A$1:$M$5000,6,FALSE)="NO")),0,IF(OR(VLOOKUP(TRIM(UPPER(SUBSTITUTE($D99," ",""))),'Cleaned Google Form'!$A$1:$M$5000,8,FALSE)='Main Template'!P$12,VLOOKUP(TRIM(UPPER(SUBSTITUTE($D99," ",""))),'Cleaned Google Form'!$A$1:$M$5000,8,FALSE)='Main Template'!P$13,VLOOKUP(TRIM(UPPER(SUBSTITUTE($D99," ",""))),'Cleaned Google Form'!$A$1:$M$5000,8,FALSE)='Main Template'!P$14,VLOOKUP(TRIM(UPPER(SUBSTITUTE($D99," ",""))),'Cleaned Google Form'!$A$1:$M$5000,8,FALSE)='Main Template'!P$15),0,IF(AND('Main Template'!P$21&gt;=$C$9,'Main Template'!P$19,VLOOKUP(TRIM(UPPER(SUBSTITUTE($D99," ",""))),'Cleaned Google Form'!$A$1:$M$5000,7,FALSE)="YES"),0,IF(IFERROR(FIND('Main Template'!P$17,VLOOKUP(TRIM(UPPER(SUBSTITUTE('Main Template'!$D99," ",""))),'Cleaned Google Form'!$A$1:$M$5000,9,FALSE),1),FALSE),0,1))))),1)</f>
        <v>1</v>
      </c>
      <c r="Q99" s="12">
        <f>IFERROR(IF(AND(WEEKDAY('Main Template'!Q$18)=1,OR(VLOOKUP(TRIM(UPPER(SUBSTITUTE($D99," ",""))),'Cleaned Google Form'!$A$1:$M$5000,3,FALSE)="SMH",VLOOKUP(TRIM(UPPER(SUBSTITUTE($D99," ",""))),'Cleaned Google Form'!$A$1:$M$5000,3,FALSE)="RCH",VLOOKUP(TRIM(UPPER(SUBSTITUTE($D99," ",""))),'Cleaned Google Form'!$A$1:$M$5000,3,FALSE)="BCCA")),0,IF(AND(Q$21=1,NOT(VLOOKUP(TRIM(UPPER(SUBSTITUTE($D99," ",""))),'Cleaned Google Form'!$A$1:$M$5000,6,FALSE)="NO")),0,IF(OR(VLOOKUP(TRIM(UPPER(SUBSTITUTE($D99," ",""))),'Cleaned Google Form'!$A$1:$M$5000,8,FALSE)='Main Template'!Q$12,VLOOKUP(TRIM(UPPER(SUBSTITUTE($D99," ",""))),'Cleaned Google Form'!$A$1:$M$5000,8,FALSE)='Main Template'!Q$13,VLOOKUP(TRIM(UPPER(SUBSTITUTE($D99," ",""))),'Cleaned Google Form'!$A$1:$M$5000,8,FALSE)='Main Template'!Q$14,VLOOKUP(TRIM(UPPER(SUBSTITUTE($D99," ",""))),'Cleaned Google Form'!$A$1:$M$5000,8,FALSE)='Main Template'!Q$15),0,IF(AND('Main Template'!Q$21&gt;=$C$9,'Main Template'!Q$19,VLOOKUP(TRIM(UPPER(SUBSTITUTE($D99," ",""))),'Cleaned Google Form'!$A$1:$M$5000,7,FALSE)="YES"),0,IF(IFERROR(FIND('Main Template'!Q$17,VLOOKUP(TRIM(UPPER(SUBSTITUTE('Main Template'!$D99," ",""))),'Cleaned Google Form'!$A$1:$M$5000,9,FALSE),1),FALSE),0,1))))),1)</f>
        <v>1</v>
      </c>
      <c r="R99" s="12">
        <f>IFERROR(IF(AND(WEEKDAY('Main Template'!R$18)=1,OR(VLOOKUP(TRIM(UPPER(SUBSTITUTE($D99," ",""))),'Cleaned Google Form'!$A$1:$M$5000,3,FALSE)="SMH",VLOOKUP(TRIM(UPPER(SUBSTITUTE($D99," ",""))),'Cleaned Google Form'!$A$1:$M$5000,3,FALSE)="RCH",VLOOKUP(TRIM(UPPER(SUBSTITUTE($D99," ",""))),'Cleaned Google Form'!$A$1:$M$5000,3,FALSE)="BCCA")),0,IF(AND(R$21=1,NOT(VLOOKUP(TRIM(UPPER(SUBSTITUTE($D99," ",""))),'Cleaned Google Form'!$A$1:$M$5000,6,FALSE)="NO")),0,IF(OR(VLOOKUP(TRIM(UPPER(SUBSTITUTE($D99," ",""))),'Cleaned Google Form'!$A$1:$M$5000,8,FALSE)='Main Template'!R$12,VLOOKUP(TRIM(UPPER(SUBSTITUTE($D99," ",""))),'Cleaned Google Form'!$A$1:$M$5000,8,FALSE)='Main Template'!R$13,VLOOKUP(TRIM(UPPER(SUBSTITUTE($D99," ",""))),'Cleaned Google Form'!$A$1:$M$5000,8,FALSE)='Main Template'!R$14,VLOOKUP(TRIM(UPPER(SUBSTITUTE($D99," ",""))),'Cleaned Google Form'!$A$1:$M$5000,8,FALSE)='Main Template'!R$15),0,IF(AND('Main Template'!R$21&gt;=$C$9,'Main Template'!R$19,VLOOKUP(TRIM(UPPER(SUBSTITUTE($D99," ",""))),'Cleaned Google Form'!$A$1:$M$5000,7,FALSE)="YES"),0,IF(IFERROR(FIND('Main Template'!R$17,VLOOKUP(TRIM(UPPER(SUBSTITUTE('Main Template'!$D99," ",""))),'Cleaned Google Form'!$A$1:$M$5000,9,FALSE),1),FALSE),0,1))))),1)</f>
        <v>1</v>
      </c>
      <c r="S99" s="12">
        <f>IFERROR(IF(AND(WEEKDAY('Main Template'!S$18)=1,OR(VLOOKUP(TRIM(UPPER(SUBSTITUTE($D99," ",""))),'Cleaned Google Form'!$A$1:$M$5000,3,FALSE)="SMH",VLOOKUP(TRIM(UPPER(SUBSTITUTE($D99," ",""))),'Cleaned Google Form'!$A$1:$M$5000,3,FALSE)="RCH",VLOOKUP(TRIM(UPPER(SUBSTITUTE($D99," ",""))),'Cleaned Google Form'!$A$1:$M$5000,3,FALSE)="BCCA")),0,IF(AND(S$21=1,NOT(VLOOKUP(TRIM(UPPER(SUBSTITUTE($D99," ",""))),'Cleaned Google Form'!$A$1:$M$5000,6,FALSE)="NO")),0,IF(OR(VLOOKUP(TRIM(UPPER(SUBSTITUTE($D99," ",""))),'Cleaned Google Form'!$A$1:$M$5000,8,FALSE)='Main Template'!S$12,VLOOKUP(TRIM(UPPER(SUBSTITUTE($D99," ",""))),'Cleaned Google Form'!$A$1:$M$5000,8,FALSE)='Main Template'!S$13,VLOOKUP(TRIM(UPPER(SUBSTITUTE($D99," ",""))),'Cleaned Google Form'!$A$1:$M$5000,8,FALSE)='Main Template'!S$14,VLOOKUP(TRIM(UPPER(SUBSTITUTE($D99," ",""))),'Cleaned Google Form'!$A$1:$M$5000,8,FALSE)='Main Template'!S$15),0,IF(AND('Main Template'!S$21&gt;=$C$9,'Main Template'!S$19,VLOOKUP(TRIM(UPPER(SUBSTITUTE($D99," ",""))),'Cleaned Google Form'!$A$1:$M$5000,7,FALSE)="YES"),0,IF(IFERROR(FIND('Main Template'!S$17,VLOOKUP(TRIM(UPPER(SUBSTITUTE('Main Template'!$D99," ",""))),'Cleaned Google Form'!$A$1:$M$5000,9,FALSE),1),FALSE),0,1))))),1)</f>
        <v>1</v>
      </c>
      <c r="T99" s="12">
        <f>IFERROR(IF(AND(WEEKDAY('Main Template'!T$18)=1,OR(VLOOKUP(TRIM(UPPER(SUBSTITUTE($D99," ",""))),'Cleaned Google Form'!$A$1:$M$5000,3,FALSE)="SMH",VLOOKUP(TRIM(UPPER(SUBSTITUTE($D99," ",""))),'Cleaned Google Form'!$A$1:$M$5000,3,FALSE)="RCH",VLOOKUP(TRIM(UPPER(SUBSTITUTE($D99," ",""))),'Cleaned Google Form'!$A$1:$M$5000,3,FALSE)="BCCA")),0,IF(AND(T$21=1,NOT(VLOOKUP(TRIM(UPPER(SUBSTITUTE($D99," ",""))),'Cleaned Google Form'!$A$1:$M$5000,6,FALSE)="NO")),0,IF(OR(VLOOKUP(TRIM(UPPER(SUBSTITUTE($D99," ",""))),'Cleaned Google Form'!$A$1:$M$5000,8,FALSE)='Main Template'!T$12,VLOOKUP(TRIM(UPPER(SUBSTITUTE($D99," ",""))),'Cleaned Google Form'!$A$1:$M$5000,8,FALSE)='Main Template'!T$13,VLOOKUP(TRIM(UPPER(SUBSTITUTE($D99," ",""))),'Cleaned Google Form'!$A$1:$M$5000,8,FALSE)='Main Template'!T$14,VLOOKUP(TRIM(UPPER(SUBSTITUTE($D99," ",""))),'Cleaned Google Form'!$A$1:$M$5000,8,FALSE)='Main Template'!T$15),0,IF(AND('Main Template'!T$21&gt;=$C$9,'Main Template'!T$19,VLOOKUP(TRIM(UPPER(SUBSTITUTE($D99," ",""))),'Cleaned Google Form'!$A$1:$M$5000,7,FALSE)="YES"),0,IF(IFERROR(FIND('Main Template'!T$17,VLOOKUP(TRIM(UPPER(SUBSTITUTE('Main Template'!$D99," ",""))),'Cleaned Google Form'!$A$1:$M$5000,9,FALSE),1),FALSE),0,1))))),1)</f>
        <v>1</v>
      </c>
      <c r="U99" s="12">
        <f>IFERROR(IF(AND(WEEKDAY('Main Template'!U$18)=1,OR(VLOOKUP(TRIM(UPPER(SUBSTITUTE($D99," ",""))),'Cleaned Google Form'!$A$1:$M$5000,3,FALSE)="SMH",VLOOKUP(TRIM(UPPER(SUBSTITUTE($D99," ",""))),'Cleaned Google Form'!$A$1:$M$5000,3,FALSE)="RCH",VLOOKUP(TRIM(UPPER(SUBSTITUTE($D99," ",""))),'Cleaned Google Form'!$A$1:$M$5000,3,FALSE)="BCCA")),0,IF(AND(U$21=1,NOT(VLOOKUP(TRIM(UPPER(SUBSTITUTE($D99," ",""))),'Cleaned Google Form'!$A$1:$M$5000,6,FALSE)="NO")),0,IF(OR(VLOOKUP(TRIM(UPPER(SUBSTITUTE($D99," ",""))),'Cleaned Google Form'!$A$1:$M$5000,8,FALSE)='Main Template'!U$12,VLOOKUP(TRIM(UPPER(SUBSTITUTE($D99," ",""))),'Cleaned Google Form'!$A$1:$M$5000,8,FALSE)='Main Template'!U$13,VLOOKUP(TRIM(UPPER(SUBSTITUTE($D99," ",""))),'Cleaned Google Form'!$A$1:$M$5000,8,FALSE)='Main Template'!U$14,VLOOKUP(TRIM(UPPER(SUBSTITUTE($D99," ",""))),'Cleaned Google Form'!$A$1:$M$5000,8,FALSE)='Main Template'!U$15),0,IF(AND('Main Template'!U$21&gt;=$C$9,'Main Template'!U$19,VLOOKUP(TRIM(UPPER(SUBSTITUTE($D99," ",""))),'Cleaned Google Form'!$A$1:$M$5000,7,FALSE)="YES"),0,IF(IFERROR(FIND('Main Template'!U$17,VLOOKUP(TRIM(UPPER(SUBSTITUTE('Main Template'!$D99," ",""))),'Cleaned Google Form'!$A$1:$M$5000,9,FALSE),1),FALSE),0,1))))),1)</f>
        <v>1</v>
      </c>
      <c r="V99" s="12">
        <f>IFERROR(IF(AND(WEEKDAY('Main Template'!V$18)=1,OR(VLOOKUP(TRIM(UPPER(SUBSTITUTE($D99," ",""))),'Cleaned Google Form'!$A$1:$M$5000,3,FALSE)="SMH",VLOOKUP(TRIM(UPPER(SUBSTITUTE($D99," ",""))),'Cleaned Google Form'!$A$1:$M$5000,3,FALSE)="RCH",VLOOKUP(TRIM(UPPER(SUBSTITUTE($D99," ",""))),'Cleaned Google Form'!$A$1:$M$5000,3,FALSE)="BCCA")),0,IF(AND(V$21=1,NOT(VLOOKUP(TRIM(UPPER(SUBSTITUTE($D99," ",""))),'Cleaned Google Form'!$A$1:$M$5000,6,FALSE)="NO")),0,IF(OR(VLOOKUP(TRIM(UPPER(SUBSTITUTE($D99," ",""))),'Cleaned Google Form'!$A$1:$M$5000,8,FALSE)='Main Template'!V$12,VLOOKUP(TRIM(UPPER(SUBSTITUTE($D99," ",""))),'Cleaned Google Form'!$A$1:$M$5000,8,FALSE)='Main Template'!V$13,VLOOKUP(TRIM(UPPER(SUBSTITUTE($D99," ",""))),'Cleaned Google Form'!$A$1:$M$5000,8,FALSE)='Main Template'!V$14,VLOOKUP(TRIM(UPPER(SUBSTITUTE($D99," ",""))),'Cleaned Google Form'!$A$1:$M$5000,8,FALSE)='Main Template'!V$15),0,IF(AND('Main Template'!V$21&gt;=$C$9,'Main Template'!V$19,VLOOKUP(TRIM(UPPER(SUBSTITUTE($D99," ",""))),'Cleaned Google Form'!$A$1:$M$5000,7,FALSE)="YES"),0,IF(IFERROR(FIND('Main Template'!V$17,VLOOKUP(TRIM(UPPER(SUBSTITUTE('Main Template'!$D99," ",""))),'Cleaned Google Form'!$A$1:$M$5000,9,FALSE),1),FALSE),0,1))))),1)</f>
        <v>1</v>
      </c>
      <c r="W99" s="12">
        <f>IFERROR(IF(AND(WEEKDAY('Main Template'!W$18)=1,OR(VLOOKUP(TRIM(UPPER(SUBSTITUTE($D99," ",""))),'Cleaned Google Form'!$A$1:$M$5000,3,FALSE)="SMH",VLOOKUP(TRIM(UPPER(SUBSTITUTE($D99," ",""))),'Cleaned Google Form'!$A$1:$M$5000,3,FALSE)="RCH",VLOOKUP(TRIM(UPPER(SUBSTITUTE($D99," ",""))),'Cleaned Google Form'!$A$1:$M$5000,3,FALSE)="BCCA")),0,IF(AND(W$21=1,NOT(VLOOKUP(TRIM(UPPER(SUBSTITUTE($D99," ",""))),'Cleaned Google Form'!$A$1:$M$5000,6,FALSE)="NO")),0,IF(OR(VLOOKUP(TRIM(UPPER(SUBSTITUTE($D99," ",""))),'Cleaned Google Form'!$A$1:$M$5000,8,FALSE)='Main Template'!W$12,VLOOKUP(TRIM(UPPER(SUBSTITUTE($D99," ",""))),'Cleaned Google Form'!$A$1:$M$5000,8,FALSE)='Main Template'!W$13,VLOOKUP(TRIM(UPPER(SUBSTITUTE($D99," ",""))),'Cleaned Google Form'!$A$1:$M$5000,8,FALSE)='Main Template'!W$14,VLOOKUP(TRIM(UPPER(SUBSTITUTE($D99," ",""))),'Cleaned Google Form'!$A$1:$M$5000,8,FALSE)='Main Template'!W$15),0,IF(AND('Main Template'!W$21&gt;=$C$9,'Main Template'!W$19,VLOOKUP(TRIM(UPPER(SUBSTITUTE($D99," ",""))),'Cleaned Google Form'!$A$1:$M$5000,7,FALSE)="YES"),0,IF(IFERROR(FIND('Main Template'!W$17,VLOOKUP(TRIM(UPPER(SUBSTITUTE('Main Template'!$D99," ",""))),'Cleaned Google Form'!$A$1:$M$5000,9,FALSE),1),FALSE),0,1))))),1)</f>
        <v>1</v>
      </c>
      <c r="X99" s="12">
        <f>IFERROR(IF(AND(WEEKDAY('Main Template'!X$18)=1,OR(VLOOKUP(TRIM(UPPER(SUBSTITUTE($D99," ",""))),'Cleaned Google Form'!$A$1:$M$5000,3,FALSE)="SMH",VLOOKUP(TRIM(UPPER(SUBSTITUTE($D99," ",""))),'Cleaned Google Form'!$A$1:$M$5000,3,FALSE)="RCH",VLOOKUP(TRIM(UPPER(SUBSTITUTE($D99," ",""))),'Cleaned Google Form'!$A$1:$M$5000,3,FALSE)="BCCA")),0,IF(AND(X$21=1,NOT(VLOOKUP(TRIM(UPPER(SUBSTITUTE($D99," ",""))),'Cleaned Google Form'!$A$1:$M$5000,6,FALSE)="NO")),0,IF(OR(VLOOKUP(TRIM(UPPER(SUBSTITUTE($D99," ",""))),'Cleaned Google Form'!$A$1:$M$5000,8,FALSE)='Main Template'!X$12,VLOOKUP(TRIM(UPPER(SUBSTITUTE($D99," ",""))),'Cleaned Google Form'!$A$1:$M$5000,8,FALSE)='Main Template'!X$13,VLOOKUP(TRIM(UPPER(SUBSTITUTE($D99," ",""))),'Cleaned Google Form'!$A$1:$M$5000,8,FALSE)='Main Template'!X$14,VLOOKUP(TRIM(UPPER(SUBSTITUTE($D99," ",""))),'Cleaned Google Form'!$A$1:$M$5000,8,FALSE)='Main Template'!X$15),0,IF(AND('Main Template'!X$21&gt;=$C$9,'Main Template'!X$19,VLOOKUP(TRIM(UPPER(SUBSTITUTE($D99," ",""))),'Cleaned Google Form'!$A$1:$M$5000,7,FALSE)="YES"),0,IF(IFERROR(FIND('Main Template'!X$17,VLOOKUP(TRIM(UPPER(SUBSTITUTE('Main Template'!$D99," ",""))),'Cleaned Google Form'!$A$1:$M$5000,9,FALSE),1),FALSE),0,1))))),1)</f>
        <v>1</v>
      </c>
      <c r="Y99" s="12">
        <f>IFERROR(IF(AND(WEEKDAY('Main Template'!Y$18)=1,OR(VLOOKUP(TRIM(UPPER(SUBSTITUTE($D99," ",""))),'Cleaned Google Form'!$A$1:$M$5000,3,FALSE)="SMH",VLOOKUP(TRIM(UPPER(SUBSTITUTE($D99," ",""))),'Cleaned Google Form'!$A$1:$M$5000,3,FALSE)="RCH",VLOOKUP(TRIM(UPPER(SUBSTITUTE($D99," ",""))),'Cleaned Google Form'!$A$1:$M$5000,3,FALSE)="BCCA")),0,IF(AND(Y$21=1,NOT(VLOOKUP(TRIM(UPPER(SUBSTITUTE($D99," ",""))),'Cleaned Google Form'!$A$1:$M$5000,6,FALSE)="NO")),0,IF(OR(VLOOKUP(TRIM(UPPER(SUBSTITUTE($D99," ",""))),'Cleaned Google Form'!$A$1:$M$5000,8,FALSE)='Main Template'!Y$12,VLOOKUP(TRIM(UPPER(SUBSTITUTE($D99," ",""))),'Cleaned Google Form'!$A$1:$M$5000,8,FALSE)='Main Template'!Y$13,VLOOKUP(TRIM(UPPER(SUBSTITUTE($D99," ",""))),'Cleaned Google Form'!$A$1:$M$5000,8,FALSE)='Main Template'!Y$14,VLOOKUP(TRIM(UPPER(SUBSTITUTE($D99," ",""))),'Cleaned Google Form'!$A$1:$M$5000,8,FALSE)='Main Template'!Y$15),0,IF(AND('Main Template'!Y$21&gt;=$C$9,'Main Template'!Y$19,VLOOKUP(TRIM(UPPER(SUBSTITUTE($D99," ",""))),'Cleaned Google Form'!$A$1:$M$5000,7,FALSE)="YES"),0,IF(IFERROR(FIND('Main Template'!Y$17,VLOOKUP(TRIM(UPPER(SUBSTITUTE('Main Template'!$D99," ",""))),'Cleaned Google Form'!$A$1:$M$5000,9,FALSE),1),FALSE),0,1))))),1)</f>
        <v>1</v>
      </c>
      <c r="Z99" s="12">
        <f>IFERROR(IF(AND(WEEKDAY('Main Template'!Z$18)=1,OR(VLOOKUP(TRIM(UPPER(SUBSTITUTE($D99," ",""))),'Cleaned Google Form'!$A$1:$M$5000,3,FALSE)="SMH",VLOOKUP(TRIM(UPPER(SUBSTITUTE($D99," ",""))),'Cleaned Google Form'!$A$1:$M$5000,3,FALSE)="RCH",VLOOKUP(TRIM(UPPER(SUBSTITUTE($D99," ",""))),'Cleaned Google Form'!$A$1:$M$5000,3,FALSE)="BCCA")),0,IF(AND(Z$21=1,NOT(VLOOKUP(TRIM(UPPER(SUBSTITUTE($D99," ",""))),'Cleaned Google Form'!$A$1:$M$5000,6,FALSE)="NO")),0,IF(OR(VLOOKUP(TRIM(UPPER(SUBSTITUTE($D99," ",""))),'Cleaned Google Form'!$A$1:$M$5000,8,FALSE)='Main Template'!Z$12,VLOOKUP(TRIM(UPPER(SUBSTITUTE($D99," ",""))),'Cleaned Google Form'!$A$1:$M$5000,8,FALSE)='Main Template'!Z$13,VLOOKUP(TRIM(UPPER(SUBSTITUTE($D99," ",""))),'Cleaned Google Form'!$A$1:$M$5000,8,FALSE)='Main Template'!Z$14,VLOOKUP(TRIM(UPPER(SUBSTITUTE($D99," ",""))),'Cleaned Google Form'!$A$1:$M$5000,8,FALSE)='Main Template'!Z$15),0,IF(AND('Main Template'!Z$21&gt;=$C$9,'Main Template'!Z$19,VLOOKUP(TRIM(UPPER(SUBSTITUTE($D99," ",""))),'Cleaned Google Form'!$A$1:$M$5000,7,FALSE)="YES"),0,IF(IFERROR(FIND('Main Template'!Z$17,VLOOKUP(TRIM(UPPER(SUBSTITUTE('Main Template'!$D99," ",""))),'Cleaned Google Form'!$A$1:$M$5000,9,FALSE),1),FALSE),0,1))))),1)</f>
        <v>1</v>
      </c>
      <c r="AA99" s="12">
        <f>IFERROR(IF(AND(WEEKDAY('Main Template'!AA$18)=1,OR(VLOOKUP(TRIM(UPPER(SUBSTITUTE($D99," ",""))),'Cleaned Google Form'!$A$1:$M$5000,3,FALSE)="SMH",VLOOKUP(TRIM(UPPER(SUBSTITUTE($D99," ",""))),'Cleaned Google Form'!$A$1:$M$5000,3,FALSE)="RCH",VLOOKUP(TRIM(UPPER(SUBSTITUTE($D99," ",""))),'Cleaned Google Form'!$A$1:$M$5000,3,FALSE)="BCCA")),0,IF(AND(AA$21=1,NOT(VLOOKUP(TRIM(UPPER(SUBSTITUTE($D99," ",""))),'Cleaned Google Form'!$A$1:$M$5000,6,FALSE)="NO")),0,IF(OR(VLOOKUP(TRIM(UPPER(SUBSTITUTE($D99," ",""))),'Cleaned Google Form'!$A$1:$M$5000,8,FALSE)='Main Template'!AA$12,VLOOKUP(TRIM(UPPER(SUBSTITUTE($D99," ",""))),'Cleaned Google Form'!$A$1:$M$5000,8,FALSE)='Main Template'!AA$13,VLOOKUP(TRIM(UPPER(SUBSTITUTE($D99," ",""))),'Cleaned Google Form'!$A$1:$M$5000,8,FALSE)='Main Template'!AA$14,VLOOKUP(TRIM(UPPER(SUBSTITUTE($D99," ",""))),'Cleaned Google Form'!$A$1:$M$5000,8,FALSE)='Main Template'!AA$15),0,IF(AND('Main Template'!AA$21&gt;=$C$9,'Main Template'!AA$19,VLOOKUP(TRIM(UPPER(SUBSTITUTE($D99," ",""))),'Cleaned Google Form'!$A$1:$M$5000,7,FALSE)="YES"),0,IF(IFERROR(FIND('Main Template'!AA$17,VLOOKUP(TRIM(UPPER(SUBSTITUTE('Main Template'!$D99," ",""))),'Cleaned Google Form'!$A$1:$M$5000,9,FALSE),1),FALSE),0,1))))),1)</f>
        <v>1</v>
      </c>
      <c r="AB99" s="12">
        <f>IFERROR(IF(AND(WEEKDAY('Main Template'!AB$18)=1,OR(VLOOKUP(TRIM(UPPER(SUBSTITUTE($D99," ",""))),'Cleaned Google Form'!$A$1:$M$5000,3,FALSE)="SMH",VLOOKUP(TRIM(UPPER(SUBSTITUTE($D99," ",""))),'Cleaned Google Form'!$A$1:$M$5000,3,FALSE)="RCH",VLOOKUP(TRIM(UPPER(SUBSTITUTE($D99," ",""))),'Cleaned Google Form'!$A$1:$M$5000,3,FALSE)="BCCA")),0,IF(AND(AB$21=1,NOT(VLOOKUP(TRIM(UPPER(SUBSTITUTE($D99," ",""))),'Cleaned Google Form'!$A$1:$M$5000,6,FALSE)="NO")),0,IF(OR(VLOOKUP(TRIM(UPPER(SUBSTITUTE($D99," ",""))),'Cleaned Google Form'!$A$1:$M$5000,8,FALSE)='Main Template'!AB$12,VLOOKUP(TRIM(UPPER(SUBSTITUTE($D99," ",""))),'Cleaned Google Form'!$A$1:$M$5000,8,FALSE)='Main Template'!AB$13,VLOOKUP(TRIM(UPPER(SUBSTITUTE($D99," ",""))),'Cleaned Google Form'!$A$1:$M$5000,8,FALSE)='Main Template'!AB$14,VLOOKUP(TRIM(UPPER(SUBSTITUTE($D99," ",""))),'Cleaned Google Form'!$A$1:$M$5000,8,FALSE)='Main Template'!AB$15),0,IF(AND('Main Template'!AB$21&gt;=$C$9,'Main Template'!AB$19,VLOOKUP(TRIM(UPPER(SUBSTITUTE($D99," ",""))),'Cleaned Google Form'!$A$1:$M$5000,7,FALSE)="YES"),0,IF(IFERROR(FIND('Main Template'!AB$17,VLOOKUP(TRIM(UPPER(SUBSTITUTE('Main Template'!$D99," ",""))),'Cleaned Google Form'!$A$1:$M$5000,9,FALSE),1),FALSE),0,1))))),1)</f>
        <v>1</v>
      </c>
      <c r="AC99" s="12">
        <f>IFERROR(IF(AND(WEEKDAY('Main Template'!AC$18)=1,OR(VLOOKUP(TRIM(UPPER(SUBSTITUTE($D99," ",""))),'Cleaned Google Form'!$A$1:$M$5000,3,FALSE)="SMH",VLOOKUP(TRIM(UPPER(SUBSTITUTE($D99," ",""))),'Cleaned Google Form'!$A$1:$M$5000,3,FALSE)="RCH",VLOOKUP(TRIM(UPPER(SUBSTITUTE($D99," ",""))),'Cleaned Google Form'!$A$1:$M$5000,3,FALSE)="BCCA")),0,IF(AND(AC$21=1,NOT(VLOOKUP(TRIM(UPPER(SUBSTITUTE($D99," ",""))),'Cleaned Google Form'!$A$1:$M$5000,6,FALSE)="NO")),0,IF(OR(VLOOKUP(TRIM(UPPER(SUBSTITUTE($D99," ",""))),'Cleaned Google Form'!$A$1:$M$5000,8,FALSE)='Main Template'!AC$12,VLOOKUP(TRIM(UPPER(SUBSTITUTE($D99," ",""))),'Cleaned Google Form'!$A$1:$M$5000,8,FALSE)='Main Template'!AC$13,VLOOKUP(TRIM(UPPER(SUBSTITUTE($D99," ",""))),'Cleaned Google Form'!$A$1:$M$5000,8,FALSE)='Main Template'!AC$14,VLOOKUP(TRIM(UPPER(SUBSTITUTE($D99," ",""))),'Cleaned Google Form'!$A$1:$M$5000,8,FALSE)='Main Template'!AC$15),0,IF(AND('Main Template'!AC$21&gt;=$C$9,'Main Template'!AC$19,VLOOKUP(TRIM(UPPER(SUBSTITUTE($D99," ",""))),'Cleaned Google Form'!$A$1:$M$5000,7,FALSE)="YES"),0,IF(IFERROR(FIND('Main Template'!AC$17,VLOOKUP(TRIM(UPPER(SUBSTITUTE('Main Template'!$D99," ",""))),'Cleaned Google Form'!$A$1:$M$5000,9,FALSE),1),FALSE),0,1))))),1)</f>
        <v>1</v>
      </c>
      <c r="AD99" s="12">
        <f>IFERROR(IF(AND(WEEKDAY('Main Template'!AD$18)=1,OR(VLOOKUP(TRIM(UPPER(SUBSTITUTE($D99," ",""))),'Cleaned Google Form'!$A$1:$M$5000,3,FALSE)="SMH",VLOOKUP(TRIM(UPPER(SUBSTITUTE($D99," ",""))),'Cleaned Google Form'!$A$1:$M$5000,3,FALSE)="RCH",VLOOKUP(TRIM(UPPER(SUBSTITUTE($D99," ",""))),'Cleaned Google Form'!$A$1:$M$5000,3,FALSE)="BCCA")),0,IF(AND(AD$21=1,NOT(VLOOKUP(TRIM(UPPER(SUBSTITUTE($D99," ",""))),'Cleaned Google Form'!$A$1:$M$5000,6,FALSE)="NO")),0,IF(OR(VLOOKUP(TRIM(UPPER(SUBSTITUTE($D99," ",""))),'Cleaned Google Form'!$A$1:$M$5000,8,FALSE)='Main Template'!AD$12,VLOOKUP(TRIM(UPPER(SUBSTITUTE($D99," ",""))),'Cleaned Google Form'!$A$1:$M$5000,8,FALSE)='Main Template'!AD$13,VLOOKUP(TRIM(UPPER(SUBSTITUTE($D99," ",""))),'Cleaned Google Form'!$A$1:$M$5000,8,FALSE)='Main Template'!AD$14,VLOOKUP(TRIM(UPPER(SUBSTITUTE($D99," ",""))),'Cleaned Google Form'!$A$1:$M$5000,8,FALSE)='Main Template'!AD$15),0,IF(AND('Main Template'!AD$21&gt;=$C$9,'Main Template'!AD$19,VLOOKUP(TRIM(UPPER(SUBSTITUTE($D99," ",""))),'Cleaned Google Form'!$A$1:$M$5000,7,FALSE)="YES"),0,IF(IFERROR(FIND('Main Template'!AD$17,VLOOKUP(TRIM(UPPER(SUBSTITUTE('Main Template'!$D99," ",""))),'Cleaned Google Form'!$A$1:$M$5000,9,FALSE),1),FALSE),0,1))))),1)</f>
        <v>1</v>
      </c>
      <c r="AE99" s="12">
        <f>IFERROR(IF(AND(WEEKDAY('Main Template'!AE$18)=1,OR(VLOOKUP(TRIM(UPPER(SUBSTITUTE($D99," ",""))),'Cleaned Google Form'!$A$1:$M$5000,3,FALSE)="SMH",VLOOKUP(TRIM(UPPER(SUBSTITUTE($D99," ",""))),'Cleaned Google Form'!$A$1:$M$5000,3,FALSE)="RCH",VLOOKUP(TRIM(UPPER(SUBSTITUTE($D99," ",""))),'Cleaned Google Form'!$A$1:$M$5000,3,FALSE)="BCCA")),0,IF(AND(AE$21=1,NOT(VLOOKUP(TRIM(UPPER(SUBSTITUTE($D99," ",""))),'Cleaned Google Form'!$A$1:$M$5000,6,FALSE)="NO")),0,IF(OR(VLOOKUP(TRIM(UPPER(SUBSTITUTE($D99," ",""))),'Cleaned Google Form'!$A$1:$M$5000,8,FALSE)='Main Template'!AE$12,VLOOKUP(TRIM(UPPER(SUBSTITUTE($D99," ",""))),'Cleaned Google Form'!$A$1:$M$5000,8,FALSE)='Main Template'!AE$13,VLOOKUP(TRIM(UPPER(SUBSTITUTE($D99," ",""))),'Cleaned Google Form'!$A$1:$M$5000,8,FALSE)='Main Template'!AE$14,VLOOKUP(TRIM(UPPER(SUBSTITUTE($D99," ",""))),'Cleaned Google Form'!$A$1:$M$5000,8,FALSE)='Main Template'!AE$15),0,IF(AND('Main Template'!AE$21&gt;=$C$9,'Main Template'!AE$19,VLOOKUP(TRIM(UPPER(SUBSTITUTE($D99," ",""))),'Cleaned Google Form'!$A$1:$M$5000,7,FALSE)="YES"),0,IF(IFERROR(FIND('Main Template'!AE$17,VLOOKUP(TRIM(UPPER(SUBSTITUTE('Main Template'!$D99," ",""))),'Cleaned Google Form'!$A$1:$M$5000,9,FALSE),1),FALSE),0,1))))),1)</f>
        <v>1</v>
      </c>
      <c r="AF99" s="12">
        <f>IFERROR(IF(AND(WEEKDAY('Main Template'!AF$18)=1,OR(VLOOKUP(TRIM(UPPER(SUBSTITUTE($D99," ",""))),'Cleaned Google Form'!$A$1:$M$5000,3,FALSE)="SMH",VLOOKUP(TRIM(UPPER(SUBSTITUTE($D99," ",""))),'Cleaned Google Form'!$A$1:$M$5000,3,FALSE)="RCH",VLOOKUP(TRIM(UPPER(SUBSTITUTE($D99," ",""))),'Cleaned Google Form'!$A$1:$M$5000,3,FALSE)="BCCA")),0,IF(AND(AF$21=1,NOT(VLOOKUP(TRIM(UPPER(SUBSTITUTE($D99," ",""))),'Cleaned Google Form'!$A$1:$M$5000,6,FALSE)="NO")),0,IF(OR(VLOOKUP(TRIM(UPPER(SUBSTITUTE($D99," ",""))),'Cleaned Google Form'!$A$1:$M$5000,8,FALSE)='Main Template'!AF$12,VLOOKUP(TRIM(UPPER(SUBSTITUTE($D99," ",""))),'Cleaned Google Form'!$A$1:$M$5000,8,FALSE)='Main Template'!AF$13,VLOOKUP(TRIM(UPPER(SUBSTITUTE($D99," ",""))),'Cleaned Google Form'!$A$1:$M$5000,8,FALSE)='Main Template'!AF$14,VLOOKUP(TRIM(UPPER(SUBSTITUTE($D99," ",""))),'Cleaned Google Form'!$A$1:$M$5000,8,FALSE)='Main Template'!AF$15),0,IF(AND('Main Template'!AF$21&gt;=$C$9,'Main Template'!AF$19,VLOOKUP(TRIM(UPPER(SUBSTITUTE($D99," ",""))),'Cleaned Google Form'!$A$1:$M$5000,7,FALSE)="YES"),0,IF(IFERROR(FIND('Main Template'!AF$17,VLOOKUP(TRIM(UPPER(SUBSTITUTE('Main Template'!$D99," ",""))),'Cleaned Google Form'!$A$1:$M$5000,9,FALSE),1),FALSE),0,1))))),1)</f>
        <v>1</v>
      </c>
      <c r="AG99" s="12">
        <f>IFERROR(IF(AND(WEEKDAY('Main Template'!AG$18)=1,OR(VLOOKUP(TRIM(UPPER(SUBSTITUTE($D99," ",""))),'Cleaned Google Form'!$A$1:$M$5000,3,FALSE)="SMH",VLOOKUP(TRIM(UPPER(SUBSTITUTE($D99," ",""))),'Cleaned Google Form'!$A$1:$M$5000,3,FALSE)="RCH",VLOOKUP(TRIM(UPPER(SUBSTITUTE($D99," ",""))),'Cleaned Google Form'!$A$1:$M$5000,3,FALSE)="BCCA")),0,IF(AND(AG$21=1,NOT(VLOOKUP(TRIM(UPPER(SUBSTITUTE($D99," ",""))),'Cleaned Google Form'!$A$1:$M$5000,6,FALSE)="NO")),0,IF(OR(VLOOKUP(TRIM(UPPER(SUBSTITUTE($D99," ",""))),'Cleaned Google Form'!$A$1:$M$5000,8,FALSE)='Main Template'!AG$12,VLOOKUP(TRIM(UPPER(SUBSTITUTE($D99," ",""))),'Cleaned Google Form'!$A$1:$M$5000,8,FALSE)='Main Template'!AG$13,VLOOKUP(TRIM(UPPER(SUBSTITUTE($D99," ",""))),'Cleaned Google Form'!$A$1:$M$5000,8,FALSE)='Main Template'!AG$14,VLOOKUP(TRIM(UPPER(SUBSTITUTE($D99," ",""))),'Cleaned Google Form'!$A$1:$M$5000,8,FALSE)='Main Template'!AG$15),0,IF(AND('Main Template'!AG$21&gt;=$C$9,'Main Template'!AG$19,VLOOKUP(TRIM(UPPER(SUBSTITUTE($D99," ",""))),'Cleaned Google Form'!$A$1:$M$5000,7,FALSE)="YES"),0,IF(IFERROR(FIND('Main Template'!AG$17,VLOOKUP(TRIM(UPPER(SUBSTITUTE('Main Template'!$D99," ",""))),'Cleaned Google Form'!$A$1:$M$5000,9,FALSE),1),FALSE),0,1))))),1)</f>
        <v>1</v>
      </c>
      <c r="AH99" s="12">
        <f>IFERROR(IF(AND(WEEKDAY('Main Template'!AH$18)=1,OR(VLOOKUP(TRIM(UPPER(SUBSTITUTE($D99," ",""))),'Cleaned Google Form'!$A$1:$M$5000,3,FALSE)="SMH",VLOOKUP(TRIM(UPPER(SUBSTITUTE($D99," ",""))),'Cleaned Google Form'!$A$1:$M$5000,3,FALSE)="RCH",VLOOKUP(TRIM(UPPER(SUBSTITUTE($D99," ",""))),'Cleaned Google Form'!$A$1:$M$5000,3,FALSE)="BCCA")),0,IF(AND(AH$21=1,NOT(VLOOKUP(TRIM(UPPER(SUBSTITUTE($D99," ",""))),'Cleaned Google Form'!$A$1:$M$5000,6,FALSE)="NO")),0,IF(OR(VLOOKUP(TRIM(UPPER(SUBSTITUTE($D99," ",""))),'Cleaned Google Form'!$A$1:$M$5000,8,FALSE)='Main Template'!AH$12,VLOOKUP(TRIM(UPPER(SUBSTITUTE($D99," ",""))),'Cleaned Google Form'!$A$1:$M$5000,8,FALSE)='Main Template'!AH$13,VLOOKUP(TRIM(UPPER(SUBSTITUTE($D99," ",""))),'Cleaned Google Form'!$A$1:$M$5000,8,FALSE)='Main Template'!AH$14,VLOOKUP(TRIM(UPPER(SUBSTITUTE($D99," ",""))),'Cleaned Google Form'!$A$1:$M$5000,8,FALSE)='Main Template'!AH$15),0,IF(AND('Main Template'!AH$21&gt;=$C$9,'Main Template'!AH$19,VLOOKUP(TRIM(UPPER(SUBSTITUTE($D99," ",""))),'Cleaned Google Form'!$A$1:$M$5000,7,FALSE)="YES"),0,IF(IFERROR(FIND('Main Template'!AH$17,VLOOKUP(TRIM(UPPER(SUBSTITUTE('Main Template'!$D99," ",""))),'Cleaned Google Form'!$A$1:$M$5000,9,FALSE),1),FALSE),0,1))))),1)</f>
        <v>1</v>
      </c>
      <c r="AI99" s="12">
        <f>IFERROR(IF(AND(WEEKDAY('Main Template'!AI$18)=1,OR(VLOOKUP(TRIM(UPPER(SUBSTITUTE($D99," ",""))),'Cleaned Google Form'!$A$1:$M$5000,3,FALSE)="SMH",VLOOKUP(TRIM(UPPER(SUBSTITUTE($D99," ",""))),'Cleaned Google Form'!$A$1:$M$5000,3,FALSE)="RCH",VLOOKUP(TRIM(UPPER(SUBSTITUTE($D99," ",""))),'Cleaned Google Form'!$A$1:$M$5000,3,FALSE)="BCCA")),0,IF(AND(AI$21=1,NOT(VLOOKUP(TRIM(UPPER(SUBSTITUTE($D99," ",""))),'Cleaned Google Form'!$A$1:$M$5000,6,FALSE)="NO")),0,IF(OR(VLOOKUP(TRIM(UPPER(SUBSTITUTE($D99," ",""))),'Cleaned Google Form'!$A$1:$M$5000,8,FALSE)='Main Template'!AI$12,VLOOKUP(TRIM(UPPER(SUBSTITUTE($D99," ",""))),'Cleaned Google Form'!$A$1:$M$5000,8,FALSE)='Main Template'!AI$13,VLOOKUP(TRIM(UPPER(SUBSTITUTE($D99," ",""))),'Cleaned Google Form'!$A$1:$M$5000,8,FALSE)='Main Template'!AI$14,VLOOKUP(TRIM(UPPER(SUBSTITUTE($D99," ",""))),'Cleaned Google Form'!$A$1:$M$5000,8,FALSE)='Main Template'!AI$15),0,IF(AND('Main Template'!AI$21&gt;=$C$9,'Main Template'!AI$19,VLOOKUP(TRIM(UPPER(SUBSTITUTE($D99," ",""))),'Cleaned Google Form'!$A$1:$M$5000,7,FALSE)="YES"),0,IF(IFERROR(FIND('Main Template'!AI$17,VLOOKUP(TRIM(UPPER(SUBSTITUTE('Main Template'!$D99," ",""))),'Cleaned Google Form'!$A$1:$M$5000,9,FALSE),1),FALSE),0,1))))),1)</f>
        <v>1</v>
      </c>
      <c r="AJ99" s="12">
        <f>IFERROR(IF(AND(WEEKDAY('Main Template'!AJ$18)=1,OR(VLOOKUP(TRIM(UPPER(SUBSTITUTE($D99," ",""))),'Cleaned Google Form'!$A$1:$M$5000,3,FALSE)="SMH",VLOOKUP(TRIM(UPPER(SUBSTITUTE($D99," ",""))),'Cleaned Google Form'!$A$1:$M$5000,3,FALSE)="RCH",VLOOKUP(TRIM(UPPER(SUBSTITUTE($D99," ",""))),'Cleaned Google Form'!$A$1:$M$5000,3,FALSE)="BCCA")),0,IF(AND(AJ$21=1,NOT(VLOOKUP(TRIM(UPPER(SUBSTITUTE($D99," ",""))),'Cleaned Google Form'!$A$1:$M$5000,6,FALSE)="NO")),0,IF(OR(VLOOKUP(TRIM(UPPER(SUBSTITUTE($D99," ",""))),'Cleaned Google Form'!$A$1:$M$5000,8,FALSE)='Main Template'!AJ$12,VLOOKUP(TRIM(UPPER(SUBSTITUTE($D99," ",""))),'Cleaned Google Form'!$A$1:$M$5000,8,FALSE)='Main Template'!AJ$13,VLOOKUP(TRIM(UPPER(SUBSTITUTE($D99," ",""))),'Cleaned Google Form'!$A$1:$M$5000,8,FALSE)='Main Template'!AJ$14,VLOOKUP(TRIM(UPPER(SUBSTITUTE($D99," ",""))),'Cleaned Google Form'!$A$1:$M$5000,8,FALSE)='Main Template'!AJ$15),0,IF(AND('Main Template'!AJ$21&gt;=$C$9,'Main Template'!AJ$19,VLOOKUP(TRIM(UPPER(SUBSTITUTE($D99," ",""))),'Cleaned Google Form'!$A$1:$M$5000,7,FALSE)="YES"),0,IF(IFERROR(FIND('Main Template'!AJ$17,VLOOKUP(TRIM(UPPER(SUBSTITUTE('Main Template'!$D99," ",""))),'Cleaned Google Form'!$A$1:$M$5000,9,FALSE),1),FALSE),0,1))))),1)</f>
        <v>1</v>
      </c>
      <c r="AK99" s="12">
        <f>IFERROR(IF(AND(WEEKDAY('Main Template'!AK$18)=1,OR(VLOOKUP(TRIM(UPPER(SUBSTITUTE($D99," ",""))),'Cleaned Google Form'!$A$1:$M$5000,3,FALSE)="SMH",VLOOKUP(TRIM(UPPER(SUBSTITUTE($D99," ",""))),'Cleaned Google Form'!$A$1:$M$5000,3,FALSE)="RCH",VLOOKUP(TRIM(UPPER(SUBSTITUTE($D99," ",""))),'Cleaned Google Form'!$A$1:$M$5000,3,FALSE)="BCCA")),0,IF(AND(AK$21=1,NOT(VLOOKUP(TRIM(UPPER(SUBSTITUTE($D99," ",""))),'Cleaned Google Form'!$A$1:$M$5000,6,FALSE)="NO")),0,IF(OR(VLOOKUP(TRIM(UPPER(SUBSTITUTE($D99," ",""))),'Cleaned Google Form'!$A$1:$M$5000,8,FALSE)='Main Template'!AK$12,VLOOKUP(TRIM(UPPER(SUBSTITUTE($D99," ",""))),'Cleaned Google Form'!$A$1:$M$5000,8,FALSE)='Main Template'!AK$13,VLOOKUP(TRIM(UPPER(SUBSTITUTE($D99," ",""))),'Cleaned Google Form'!$A$1:$M$5000,8,FALSE)='Main Template'!AK$14,VLOOKUP(TRIM(UPPER(SUBSTITUTE($D99," ",""))),'Cleaned Google Form'!$A$1:$M$5000,8,FALSE)='Main Template'!AK$15),0,IF(AND('Main Template'!AK$21&gt;=$C$9,'Main Template'!AK$19,VLOOKUP(TRIM(UPPER(SUBSTITUTE($D99," ",""))),'Cleaned Google Form'!$A$1:$M$5000,7,FALSE)="YES"),0,IF(IFERROR(FIND('Main Template'!AK$17,VLOOKUP(TRIM(UPPER(SUBSTITUTE('Main Template'!$D99," ",""))),'Cleaned Google Form'!$A$1:$M$5000,9,FALSE),1),FALSE),0,1))))),1)</f>
        <v>1</v>
      </c>
      <c r="AL99" s="12">
        <f>IFERROR(IF(AND(WEEKDAY('Main Template'!AL$18)=1,OR(VLOOKUP(TRIM(UPPER(SUBSTITUTE($D99," ",""))),'Cleaned Google Form'!$A$1:$M$5000,3,FALSE)="SMH",VLOOKUP(TRIM(UPPER(SUBSTITUTE($D99," ",""))),'Cleaned Google Form'!$A$1:$M$5000,3,FALSE)="RCH",VLOOKUP(TRIM(UPPER(SUBSTITUTE($D99," ",""))),'Cleaned Google Form'!$A$1:$M$5000,3,FALSE)="BCCA")),0,IF(AND(AL$21=1,NOT(VLOOKUP(TRIM(UPPER(SUBSTITUTE($D99," ",""))),'Cleaned Google Form'!$A$1:$M$5000,6,FALSE)="NO")),0,IF(OR(VLOOKUP(TRIM(UPPER(SUBSTITUTE($D99," ",""))),'Cleaned Google Form'!$A$1:$M$5000,8,FALSE)='Main Template'!AL$12,VLOOKUP(TRIM(UPPER(SUBSTITUTE($D99," ",""))),'Cleaned Google Form'!$A$1:$M$5000,8,FALSE)='Main Template'!AL$13,VLOOKUP(TRIM(UPPER(SUBSTITUTE($D99," ",""))),'Cleaned Google Form'!$A$1:$M$5000,8,FALSE)='Main Template'!AL$14,VLOOKUP(TRIM(UPPER(SUBSTITUTE($D99," ",""))),'Cleaned Google Form'!$A$1:$M$5000,8,FALSE)='Main Template'!AL$15),0,IF(AND('Main Template'!AL$21&gt;=$C$9,'Main Template'!AL$19,VLOOKUP(TRIM(UPPER(SUBSTITUTE($D99," ",""))),'Cleaned Google Form'!$A$1:$M$5000,7,FALSE)="YES"),0,IF(IFERROR(FIND('Main Template'!AL$17,VLOOKUP(TRIM(UPPER(SUBSTITUTE('Main Template'!$D99," ",""))),'Cleaned Google Form'!$A$1:$M$5000,9,FALSE),1),FALSE),0,1))))),1)</f>
        <v>1</v>
      </c>
      <c r="AM99" s="12">
        <f>IFERROR(IF(AND(WEEKDAY('Main Template'!AM$18)=1,OR(VLOOKUP(TRIM(UPPER(SUBSTITUTE($D99," ",""))),'Cleaned Google Form'!$A$1:$M$5000,3,FALSE)="SMH",VLOOKUP(TRIM(UPPER(SUBSTITUTE($D99," ",""))),'Cleaned Google Form'!$A$1:$M$5000,3,FALSE)="RCH",VLOOKUP(TRIM(UPPER(SUBSTITUTE($D99," ",""))),'Cleaned Google Form'!$A$1:$M$5000,3,FALSE)="BCCA")),0,IF(AND(AM$21=1,NOT(VLOOKUP(TRIM(UPPER(SUBSTITUTE($D99," ",""))),'Cleaned Google Form'!$A$1:$M$5000,6,FALSE)="NO")),0,IF(OR(VLOOKUP(TRIM(UPPER(SUBSTITUTE($D99," ",""))),'Cleaned Google Form'!$A$1:$M$5000,8,FALSE)='Main Template'!AM$12,VLOOKUP(TRIM(UPPER(SUBSTITUTE($D99," ",""))),'Cleaned Google Form'!$A$1:$M$5000,8,FALSE)='Main Template'!AM$13,VLOOKUP(TRIM(UPPER(SUBSTITUTE($D99," ",""))),'Cleaned Google Form'!$A$1:$M$5000,8,FALSE)='Main Template'!AM$14,VLOOKUP(TRIM(UPPER(SUBSTITUTE($D99," ",""))),'Cleaned Google Form'!$A$1:$M$5000,8,FALSE)='Main Template'!AM$15),0,IF(AND('Main Template'!AM$21&gt;=$C$9,'Main Template'!AM$19,VLOOKUP(TRIM(UPPER(SUBSTITUTE($D99," ",""))),'Cleaned Google Form'!$A$1:$M$5000,7,FALSE)="YES"),0,IF(IFERROR(FIND('Main Template'!AM$17,VLOOKUP(TRIM(UPPER(SUBSTITUTE('Main Template'!$D99," ",""))),'Cleaned Google Form'!$A$1:$M$5000,9,FALSE),1),FALSE),0,1))))),1)</f>
        <v>1</v>
      </c>
      <c r="AN99" s="12">
        <f>IFERROR(IF(AND(WEEKDAY('Main Template'!AN$18)=1,OR(VLOOKUP(TRIM(UPPER(SUBSTITUTE($D99," ",""))),'Cleaned Google Form'!$A$1:$M$5000,3,FALSE)="SMH",VLOOKUP(TRIM(UPPER(SUBSTITUTE($D99," ",""))),'Cleaned Google Form'!$A$1:$M$5000,3,FALSE)="RCH",VLOOKUP(TRIM(UPPER(SUBSTITUTE($D99," ",""))),'Cleaned Google Form'!$A$1:$M$5000,3,FALSE)="BCCA")),0,IF(AND(AN$21=1,NOT(VLOOKUP(TRIM(UPPER(SUBSTITUTE($D99," ",""))),'Cleaned Google Form'!$A$1:$M$5000,6,FALSE)="NO")),0,IF(OR(VLOOKUP(TRIM(UPPER(SUBSTITUTE($D99," ",""))),'Cleaned Google Form'!$A$1:$M$5000,8,FALSE)='Main Template'!AN$12,VLOOKUP(TRIM(UPPER(SUBSTITUTE($D99," ",""))),'Cleaned Google Form'!$A$1:$M$5000,8,FALSE)='Main Template'!AN$13,VLOOKUP(TRIM(UPPER(SUBSTITUTE($D99," ",""))),'Cleaned Google Form'!$A$1:$M$5000,8,FALSE)='Main Template'!AN$14,VLOOKUP(TRIM(UPPER(SUBSTITUTE($D99," ",""))),'Cleaned Google Form'!$A$1:$M$5000,8,FALSE)='Main Template'!AN$15),0,IF(AND('Main Template'!AN$21&gt;=$C$9,'Main Template'!AN$19,VLOOKUP(TRIM(UPPER(SUBSTITUTE($D99," ",""))),'Cleaned Google Form'!$A$1:$M$5000,7,FALSE)="YES"),0,IF(IFERROR(FIND('Main Template'!AN$17,VLOOKUP(TRIM(UPPER(SUBSTITUTE('Main Template'!$D99," ",""))),'Cleaned Google Form'!$A$1:$M$5000,9,FALSE),1),FALSE),0,1))))),1)</f>
        <v>1</v>
      </c>
    </row>
    <row r="100" spans="2:40">
      <c r="B100" t="str">
        <f>IFERROR(IF(ISNUMBER(MATCH(UPPER(SUBSTITUTE(D100," ","")),'Cleaned Google Form'!$A:$A,0)),"","Oops"),"Not Present")</f>
        <v/>
      </c>
      <c r="C100" s="4">
        <f>I100</f>
        <v>79</v>
      </c>
      <c r="D100" s="4" t="s">
        <v>354</v>
      </c>
      <c r="E100" s="4">
        <f>IFERROR(IF(VLOOKUP(TRIM(UPPER(SUBSTITUTE(D100," ",""))),'Cleaned Google Form'!$A$1:$L$5000,5,FALSE)="YES",1,0),0)</f>
        <v>0</v>
      </c>
      <c r="F100" s="4">
        <f>IFERROR(IF(RIGHT(VLOOKUP(TRIM(UPPER(SUBSTITUTE(D100," ",""))),'Cleaned Google Form'!$A$1:$L$5000,2,FALSE),1)="1",1,0),0)</f>
        <v>0</v>
      </c>
      <c r="G100" s="4">
        <f>IFERROR(IF(VLOOKUP(TRIM(UPPER(SUBSTITUTE(D100," ",""))),'Cleaned Google Form'!$A$1:$L$5000,3,FALSE)="VGH",1,0),0)</f>
        <v>0</v>
      </c>
      <c r="H100" s="4">
        <f>IFERROR(IF(G100+IFERROR(IF(VLOOKUP(TRIM(UPPER(SUBSTITUTE(D100," ",""))),'Cleaned Google Form'!$A$1:$L$5000,3,FALSE)="SPH",1,0),0)=0,1,0),0)</f>
        <v>1</v>
      </c>
      <c r="I100" s="4">
        <f>IF(I99="Resident Index",1,I99+1)</f>
        <v>79</v>
      </c>
      <c r="J100" s="12">
        <f>IFERROR(IF(AND(WEEKDAY('Main Template'!J$18)=1,OR(VLOOKUP(TRIM(UPPER(SUBSTITUTE($D100," ",""))),'Cleaned Google Form'!$A$1:$M$5000,3,FALSE)="SMH",VLOOKUP(TRIM(UPPER(SUBSTITUTE($D100," ",""))),'Cleaned Google Form'!$A$1:$M$5000,3,FALSE)="RCH",VLOOKUP(TRIM(UPPER(SUBSTITUTE($D100," ",""))),'Cleaned Google Form'!$A$1:$M$5000,3,FALSE)="BCCA")),0,IF(AND(J$21=1,NOT(VLOOKUP(TRIM(UPPER(SUBSTITUTE($D100," ",""))),'Cleaned Google Form'!$A$1:$M$5000,6,FALSE)="NO")),0,IF(OR(VLOOKUP(TRIM(UPPER(SUBSTITUTE($D100," ",""))),'Cleaned Google Form'!$A$1:$M$5000,8,FALSE)='Main Template'!J$12,VLOOKUP(TRIM(UPPER(SUBSTITUTE($D100," ",""))),'Cleaned Google Form'!$A$1:$M$5000,8,FALSE)='Main Template'!J$13,VLOOKUP(TRIM(UPPER(SUBSTITUTE($D100," ",""))),'Cleaned Google Form'!$A$1:$M$5000,8,FALSE)='Main Template'!J$14,VLOOKUP(TRIM(UPPER(SUBSTITUTE($D100," ",""))),'Cleaned Google Form'!$A$1:$M$5000,8,FALSE)='Main Template'!J$15),0,IF(AND('Main Template'!J$21&gt;=$C$9,'Main Template'!J$19,VLOOKUP(TRIM(UPPER(SUBSTITUTE($D100," ",""))),'Cleaned Google Form'!$A$1:$M$5000,7,FALSE)="YES"),0,IF(IFERROR(FIND('Main Template'!J$17,VLOOKUP(TRIM(UPPER(SUBSTITUTE('Main Template'!$D100," ",""))),'Cleaned Google Form'!$A$1:$M$5000,9,FALSE),1),FALSE),0,1))))),1)</f>
        <v>0</v>
      </c>
      <c r="K100" s="12">
        <f>IFERROR(IF(AND(WEEKDAY('Main Template'!K$18)=1,OR(VLOOKUP(TRIM(UPPER(SUBSTITUTE($D100," ",""))),'Cleaned Google Form'!$A$1:$M$5000,3,FALSE)="SMH",VLOOKUP(TRIM(UPPER(SUBSTITUTE($D100," ",""))),'Cleaned Google Form'!$A$1:$M$5000,3,FALSE)="RCH",VLOOKUP(TRIM(UPPER(SUBSTITUTE($D100," ",""))),'Cleaned Google Form'!$A$1:$M$5000,3,FALSE)="BCCA")),0,IF(AND(K$21=1,NOT(VLOOKUP(TRIM(UPPER(SUBSTITUTE($D100," ",""))),'Cleaned Google Form'!$A$1:$M$5000,6,FALSE)="NO")),0,IF(OR(VLOOKUP(TRIM(UPPER(SUBSTITUTE($D100," ",""))),'Cleaned Google Form'!$A$1:$M$5000,8,FALSE)='Main Template'!K$12,VLOOKUP(TRIM(UPPER(SUBSTITUTE($D100," ",""))),'Cleaned Google Form'!$A$1:$M$5000,8,FALSE)='Main Template'!K$13,VLOOKUP(TRIM(UPPER(SUBSTITUTE($D100," ",""))),'Cleaned Google Form'!$A$1:$M$5000,8,FALSE)='Main Template'!K$14,VLOOKUP(TRIM(UPPER(SUBSTITUTE($D100," ",""))),'Cleaned Google Form'!$A$1:$M$5000,8,FALSE)='Main Template'!K$15),0,IF(AND('Main Template'!K$21&gt;=$C$9,'Main Template'!K$19,VLOOKUP(TRIM(UPPER(SUBSTITUTE($D100," ",""))),'Cleaned Google Form'!$A$1:$M$5000,7,FALSE)="YES"),0,IF(IFERROR(FIND('Main Template'!K$17,VLOOKUP(TRIM(UPPER(SUBSTITUTE('Main Template'!$D100," ",""))),'Cleaned Google Form'!$A$1:$M$5000,9,FALSE),1),FALSE),0,1))))),1)</f>
        <v>1</v>
      </c>
      <c r="L100" s="12">
        <f>IFERROR(IF(AND(WEEKDAY('Main Template'!L$18)=1,OR(VLOOKUP(TRIM(UPPER(SUBSTITUTE($D100," ",""))),'Cleaned Google Form'!$A$1:$M$5000,3,FALSE)="SMH",VLOOKUP(TRIM(UPPER(SUBSTITUTE($D100," ",""))),'Cleaned Google Form'!$A$1:$M$5000,3,FALSE)="RCH",VLOOKUP(TRIM(UPPER(SUBSTITUTE($D100," ",""))),'Cleaned Google Form'!$A$1:$M$5000,3,FALSE)="BCCA")),0,IF(AND(L$21=1,NOT(VLOOKUP(TRIM(UPPER(SUBSTITUTE($D100," ",""))),'Cleaned Google Form'!$A$1:$M$5000,6,FALSE)="NO")),0,IF(OR(VLOOKUP(TRIM(UPPER(SUBSTITUTE($D100," ",""))),'Cleaned Google Form'!$A$1:$M$5000,8,FALSE)='Main Template'!L$12,VLOOKUP(TRIM(UPPER(SUBSTITUTE($D100," ",""))),'Cleaned Google Form'!$A$1:$M$5000,8,FALSE)='Main Template'!L$13,VLOOKUP(TRIM(UPPER(SUBSTITUTE($D100," ",""))),'Cleaned Google Form'!$A$1:$M$5000,8,FALSE)='Main Template'!L$14,VLOOKUP(TRIM(UPPER(SUBSTITUTE($D100," ",""))),'Cleaned Google Form'!$A$1:$M$5000,8,FALSE)='Main Template'!L$15),0,IF(AND('Main Template'!L$21&gt;=$C$9,'Main Template'!L$19,VLOOKUP(TRIM(UPPER(SUBSTITUTE($D100," ",""))),'Cleaned Google Form'!$A$1:$M$5000,7,FALSE)="YES"),0,IF(IFERROR(FIND('Main Template'!L$17,VLOOKUP(TRIM(UPPER(SUBSTITUTE('Main Template'!$D100," ",""))),'Cleaned Google Form'!$A$1:$M$5000,9,FALSE),1),FALSE),0,1))))),1)</f>
        <v>1</v>
      </c>
      <c r="M100" s="12">
        <f>IFERROR(IF(AND(WEEKDAY('Main Template'!M$18)=1,OR(VLOOKUP(TRIM(UPPER(SUBSTITUTE($D100," ",""))),'Cleaned Google Form'!$A$1:$M$5000,3,FALSE)="SMH",VLOOKUP(TRIM(UPPER(SUBSTITUTE($D100," ",""))),'Cleaned Google Form'!$A$1:$M$5000,3,FALSE)="RCH",VLOOKUP(TRIM(UPPER(SUBSTITUTE($D100," ",""))),'Cleaned Google Form'!$A$1:$M$5000,3,FALSE)="BCCA")),0,IF(AND(M$21=1,NOT(VLOOKUP(TRIM(UPPER(SUBSTITUTE($D100," ",""))),'Cleaned Google Form'!$A$1:$M$5000,6,FALSE)="NO")),0,IF(OR(VLOOKUP(TRIM(UPPER(SUBSTITUTE($D100," ",""))),'Cleaned Google Form'!$A$1:$M$5000,8,FALSE)='Main Template'!M$12,VLOOKUP(TRIM(UPPER(SUBSTITUTE($D100," ",""))),'Cleaned Google Form'!$A$1:$M$5000,8,FALSE)='Main Template'!M$13,VLOOKUP(TRIM(UPPER(SUBSTITUTE($D100," ",""))),'Cleaned Google Form'!$A$1:$M$5000,8,FALSE)='Main Template'!M$14,VLOOKUP(TRIM(UPPER(SUBSTITUTE($D100," ",""))),'Cleaned Google Form'!$A$1:$M$5000,8,FALSE)='Main Template'!M$15),0,IF(AND('Main Template'!M$21&gt;=$C$9,'Main Template'!M$19,VLOOKUP(TRIM(UPPER(SUBSTITUTE($D100," ",""))),'Cleaned Google Form'!$A$1:$M$5000,7,FALSE)="YES"),0,IF(IFERROR(FIND('Main Template'!M$17,VLOOKUP(TRIM(UPPER(SUBSTITUTE('Main Template'!$D100," ",""))),'Cleaned Google Form'!$A$1:$M$5000,9,FALSE),1),FALSE),0,1))))),1)</f>
        <v>1</v>
      </c>
      <c r="N100" s="12">
        <f>IFERROR(IF(AND(WEEKDAY('Main Template'!N$18)=1,OR(VLOOKUP(TRIM(UPPER(SUBSTITUTE($D100," ",""))),'Cleaned Google Form'!$A$1:$M$5000,3,FALSE)="SMH",VLOOKUP(TRIM(UPPER(SUBSTITUTE($D100," ",""))),'Cleaned Google Form'!$A$1:$M$5000,3,FALSE)="RCH",VLOOKUP(TRIM(UPPER(SUBSTITUTE($D100," ",""))),'Cleaned Google Form'!$A$1:$M$5000,3,FALSE)="BCCA")),0,IF(AND(N$21=1,NOT(VLOOKUP(TRIM(UPPER(SUBSTITUTE($D100," ",""))),'Cleaned Google Form'!$A$1:$M$5000,6,FALSE)="NO")),0,IF(OR(VLOOKUP(TRIM(UPPER(SUBSTITUTE($D100," ",""))),'Cleaned Google Form'!$A$1:$M$5000,8,FALSE)='Main Template'!N$12,VLOOKUP(TRIM(UPPER(SUBSTITUTE($D100," ",""))),'Cleaned Google Form'!$A$1:$M$5000,8,FALSE)='Main Template'!N$13,VLOOKUP(TRIM(UPPER(SUBSTITUTE($D100," ",""))),'Cleaned Google Form'!$A$1:$M$5000,8,FALSE)='Main Template'!N$14,VLOOKUP(TRIM(UPPER(SUBSTITUTE($D100," ",""))),'Cleaned Google Form'!$A$1:$M$5000,8,FALSE)='Main Template'!N$15),0,IF(AND('Main Template'!N$21&gt;=$C$9,'Main Template'!N$19,VLOOKUP(TRIM(UPPER(SUBSTITUTE($D100," ",""))),'Cleaned Google Form'!$A$1:$M$5000,7,FALSE)="YES"),0,IF(IFERROR(FIND('Main Template'!N$17,VLOOKUP(TRIM(UPPER(SUBSTITUTE('Main Template'!$D100," ",""))),'Cleaned Google Form'!$A$1:$M$5000,9,FALSE),1),FALSE),0,1))))),1)</f>
        <v>1</v>
      </c>
      <c r="O100" s="12">
        <f>IFERROR(IF(AND(WEEKDAY('Main Template'!O$18)=1,OR(VLOOKUP(TRIM(UPPER(SUBSTITUTE($D100," ",""))),'Cleaned Google Form'!$A$1:$M$5000,3,FALSE)="SMH",VLOOKUP(TRIM(UPPER(SUBSTITUTE($D100," ",""))),'Cleaned Google Form'!$A$1:$M$5000,3,FALSE)="RCH",VLOOKUP(TRIM(UPPER(SUBSTITUTE($D100," ",""))),'Cleaned Google Form'!$A$1:$M$5000,3,FALSE)="BCCA")),0,IF(AND(O$21=1,NOT(VLOOKUP(TRIM(UPPER(SUBSTITUTE($D100," ",""))),'Cleaned Google Form'!$A$1:$M$5000,6,FALSE)="NO")),0,IF(OR(VLOOKUP(TRIM(UPPER(SUBSTITUTE($D100," ",""))),'Cleaned Google Form'!$A$1:$M$5000,8,FALSE)='Main Template'!O$12,VLOOKUP(TRIM(UPPER(SUBSTITUTE($D100," ",""))),'Cleaned Google Form'!$A$1:$M$5000,8,FALSE)='Main Template'!O$13,VLOOKUP(TRIM(UPPER(SUBSTITUTE($D100," ",""))),'Cleaned Google Form'!$A$1:$M$5000,8,FALSE)='Main Template'!O$14,VLOOKUP(TRIM(UPPER(SUBSTITUTE($D100," ",""))),'Cleaned Google Form'!$A$1:$M$5000,8,FALSE)='Main Template'!O$15),0,IF(AND('Main Template'!O$21&gt;=$C$9,'Main Template'!O$19,VLOOKUP(TRIM(UPPER(SUBSTITUTE($D100," ",""))),'Cleaned Google Form'!$A$1:$M$5000,7,FALSE)="YES"),0,IF(IFERROR(FIND('Main Template'!O$17,VLOOKUP(TRIM(UPPER(SUBSTITUTE('Main Template'!$D100," ",""))),'Cleaned Google Form'!$A$1:$M$5000,9,FALSE),1),FALSE),0,1))))),1)</f>
        <v>1</v>
      </c>
      <c r="P100" s="12">
        <f>IFERROR(IF(AND(WEEKDAY('Main Template'!P$18)=1,OR(VLOOKUP(TRIM(UPPER(SUBSTITUTE($D100," ",""))),'Cleaned Google Form'!$A$1:$M$5000,3,FALSE)="SMH",VLOOKUP(TRIM(UPPER(SUBSTITUTE($D100," ",""))),'Cleaned Google Form'!$A$1:$M$5000,3,FALSE)="RCH",VLOOKUP(TRIM(UPPER(SUBSTITUTE($D100," ",""))),'Cleaned Google Form'!$A$1:$M$5000,3,FALSE)="BCCA")),0,IF(AND(P$21=1,NOT(VLOOKUP(TRIM(UPPER(SUBSTITUTE($D100," ",""))),'Cleaned Google Form'!$A$1:$M$5000,6,FALSE)="NO")),0,IF(OR(VLOOKUP(TRIM(UPPER(SUBSTITUTE($D100," ",""))),'Cleaned Google Form'!$A$1:$M$5000,8,FALSE)='Main Template'!P$12,VLOOKUP(TRIM(UPPER(SUBSTITUTE($D100," ",""))),'Cleaned Google Form'!$A$1:$M$5000,8,FALSE)='Main Template'!P$13,VLOOKUP(TRIM(UPPER(SUBSTITUTE($D100," ",""))),'Cleaned Google Form'!$A$1:$M$5000,8,FALSE)='Main Template'!P$14,VLOOKUP(TRIM(UPPER(SUBSTITUTE($D100," ",""))),'Cleaned Google Form'!$A$1:$M$5000,8,FALSE)='Main Template'!P$15),0,IF(AND('Main Template'!P$21&gt;=$C$9,'Main Template'!P$19,VLOOKUP(TRIM(UPPER(SUBSTITUTE($D100," ",""))),'Cleaned Google Form'!$A$1:$M$5000,7,FALSE)="YES"),0,IF(IFERROR(FIND('Main Template'!P$17,VLOOKUP(TRIM(UPPER(SUBSTITUTE('Main Template'!$D100," ",""))),'Cleaned Google Form'!$A$1:$M$5000,9,FALSE),1),FALSE),0,1))))),1)</f>
        <v>0</v>
      </c>
      <c r="Q100" s="12">
        <f>IFERROR(IF(AND(WEEKDAY('Main Template'!Q$18)=1,OR(VLOOKUP(TRIM(UPPER(SUBSTITUTE($D100," ",""))),'Cleaned Google Form'!$A$1:$M$5000,3,FALSE)="SMH",VLOOKUP(TRIM(UPPER(SUBSTITUTE($D100," ",""))),'Cleaned Google Form'!$A$1:$M$5000,3,FALSE)="RCH",VLOOKUP(TRIM(UPPER(SUBSTITUTE($D100," ",""))),'Cleaned Google Form'!$A$1:$M$5000,3,FALSE)="BCCA")),0,IF(AND(Q$21=1,NOT(VLOOKUP(TRIM(UPPER(SUBSTITUTE($D100," ",""))),'Cleaned Google Form'!$A$1:$M$5000,6,FALSE)="NO")),0,IF(OR(VLOOKUP(TRIM(UPPER(SUBSTITUTE($D100," ",""))),'Cleaned Google Form'!$A$1:$M$5000,8,FALSE)='Main Template'!Q$12,VLOOKUP(TRIM(UPPER(SUBSTITUTE($D100," ",""))),'Cleaned Google Form'!$A$1:$M$5000,8,FALSE)='Main Template'!Q$13,VLOOKUP(TRIM(UPPER(SUBSTITUTE($D100," ",""))),'Cleaned Google Form'!$A$1:$M$5000,8,FALSE)='Main Template'!Q$14,VLOOKUP(TRIM(UPPER(SUBSTITUTE($D100," ",""))),'Cleaned Google Form'!$A$1:$M$5000,8,FALSE)='Main Template'!Q$15),0,IF(AND('Main Template'!Q$21&gt;=$C$9,'Main Template'!Q$19,VLOOKUP(TRIM(UPPER(SUBSTITUTE($D100," ",""))),'Cleaned Google Form'!$A$1:$M$5000,7,FALSE)="YES"),0,IF(IFERROR(FIND('Main Template'!Q$17,VLOOKUP(TRIM(UPPER(SUBSTITUTE('Main Template'!$D100," ",""))),'Cleaned Google Form'!$A$1:$M$5000,9,FALSE),1),FALSE),0,1))))),1)</f>
        <v>1</v>
      </c>
      <c r="R100" s="12">
        <f>IFERROR(IF(AND(WEEKDAY('Main Template'!R$18)=1,OR(VLOOKUP(TRIM(UPPER(SUBSTITUTE($D100," ",""))),'Cleaned Google Form'!$A$1:$M$5000,3,FALSE)="SMH",VLOOKUP(TRIM(UPPER(SUBSTITUTE($D100," ",""))),'Cleaned Google Form'!$A$1:$M$5000,3,FALSE)="RCH",VLOOKUP(TRIM(UPPER(SUBSTITUTE($D100," ",""))),'Cleaned Google Form'!$A$1:$M$5000,3,FALSE)="BCCA")),0,IF(AND(R$21=1,NOT(VLOOKUP(TRIM(UPPER(SUBSTITUTE($D100," ",""))),'Cleaned Google Form'!$A$1:$M$5000,6,FALSE)="NO")),0,IF(OR(VLOOKUP(TRIM(UPPER(SUBSTITUTE($D100," ",""))),'Cleaned Google Form'!$A$1:$M$5000,8,FALSE)='Main Template'!R$12,VLOOKUP(TRIM(UPPER(SUBSTITUTE($D100," ",""))),'Cleaned Google Form'!$A$1:$M$5000,8,FALSE)='Main Template'!R$13,VLOOKUP(TRIM(UPPER(SUBSTITUTE($D100," ",""))),'Cleaned Google Form'!$A$1:$M$5000,8,FALSE)='Main Template'!R$14,VLOOKUP(TRIM(UPPER(SUBSTITUTE($D100," ",""))),'Cleaned Google Form'!$A$1:$M$5000,8,FALSE)='Main Template'!R$15),0,IF(AND('Main Template'!R$21&gt;=$C$9,'Main Template'!R$19,VLOOKUP(TRIM(UPPER(SUBSTITUTE($D100," ",""))),'Cleaned Google Form'!$A$1:$M$5000,7,FALSE)="YES"),0,IF(IFERROR(FIND('Main Template'!R$17,VLOOKUP(TRIM(UPPER(SUBSTITUTE('Main Template'!$D100," ",""))),'Cleaned Google Form'!$A$1:$M$5000,9,FALSE),1),FALSE),0,1))))),1)</f>
        <v>1</v>
      </c>
      <c r="S100" s="12">
        <f>IFERROR(IF(AND(WEEKDAY('Main Template'!S$18)=1,OR(VLOOKUP(TRIM(UPPER(SUBSTITUTE($D100," ",""))),'Cleaned Google Form'!$A$1:$M$5000,3,FALSE)="SMH",VLOOKUP(TRIM(UPPER(SUBSTITUTE($D100," ",""))),'Cleaned Google Form'!$A$1:$M$5000,3,FALSE)="RCH",VLOOKUP(TRIM(UPPER(SUBSTITUTE($D100," ",""))),'Cleaned Google Form'!$A$1:$M$5000,3,FALSE)="BCCA")),0,IF(AND(S$21=1,NOT(VLOOKUP(TRIM(UPPER(SUBSTITUTE($D100," ",""))),'Cleaned Google Form'!$A$1:$M$5000,6,FALSE)="NO")),0,IF(OR(VLOOKUP(TRIM(UPPER(SUBSTITUTE($D100," ",""))),'Cleaned Google Form'!$A$1:$M$5000,8,FALSE)='Main Template'!S$12,VLOOKUP(TRIM(UPPER(SUBSTITUTE($D100," ",""))),'Cleaned Google Form'!$A$1:$M$5000,8,FALSE)='Main Template'!S$13,VLOOKUP(TRIM(UPPER(SUBSTITUTE($D100," ",""))),'Cleaned Google Form'!$A$1:$M$5000,8,FALSE)='Main Template'!S$14,VLOOKUP(TRIM(UPPER(SUBSTITUTE($D100," ",""))),'Cleaned Google Form'!$A$1:$M$5000,8,FALSE)='Main Template'!S$15),0,IF(AND('Main Template'!S$21&gt;=$C$9,'Main Template'!S$19,VLOOKUP(TRIM(UPPER(SUBSTITUTE($D100," ",""))),'Cleaned Google Form'!$A$1:$M$5000,7,FALSE)="YES"),0,IF(IFERROR(FIND('Main Template'!S$17,VLOOKUP(TRIM(UPPER(SUBSTITUTE('Main Template'!$D100," ",""))),'Cleaned Google Form'!$A$1:$M$5000,9,FALSE),1),FALSE),0,1))))),1)</f>
        <v>1</v>
      </c>
      <c r="T100" s="12">
        <f>IFERROR(IF(AND(WEEKDAY('Main Template'!T$18)=1,OR(VLOOKUP(TRIM(UPPER(SUBSTITUTE($D100," ",""))),'Cleaned Google Form'!$A$1:$M$5000,3,FALSE)="SMH",VLOOKUP(TRIM(UPPER(SUBSTITUTE($D100," ",""))),'Cleaned Google Form'!$A$1:$M$5000,3,FALSE)="RCH",VLOOKUP(TRIM(UPPER(SUBSTITUTE($D100," ",""))),'Cleaned Google Form'!$A$1:$M$5000,3,FALSE)="BCCA")),0,IF(AND(T$21=1,NOT(VLOOKUP(TRIM(UPPER(SUBSTITUTE($D100," ",""))),'Cleaned Google Form'!$A$1:$M$5000,6,FALSE)="NO")),0,IF(OR(VLOOKUP(TRIM(UPPER(SUBSTITUTE($D100," ",""))),'Cleaned Google Form'!$A$1:$M$5000,8,FALSE)='Main Template'!T$12,VLOOKUP(TRIM(UPPER(SUBSTITUTE($D100," ",""))),'Cleaned Google Form'!$A$1:$M$5000,8,FALSE)='Main Template'!T$13,VLOOKUP(TRIM(UPPER(SUBSTITUTE($D100," ",""))),'Cleaned Google Form'!$A$1:$M$5000,8,FALSE)='Main Template'!T$14,VLOOKUP(TRIM(UPPER(SUBSTITUTE($D100," ",""))),'Cleaned Google Form'!$A$1:$M$5000,8,FALSE)='Main Template'!T$15),0,IF(AND('Main Template'!T$21&gt;=$C$9,'Main Template'!T$19,VLOOKUP(TRIM(UPPER(SUBSTITUTE($D100," ",""))),'Cleaned Google Form'!$A$1:$M$5000,7,FALSE)="YES"),0,IF(IFERROR(FIND('Main Template'!T$17,VLOOKUP(TRIM(UPPER(SUBSTITUTE('Main Template'!$D100," ",""))),'Cleaned Google Form'!$A$1:$M$5000,9,FALSE),1),FALSE),0,1))))),1)</f>
        <v>1</v>
      </c>
      <c r="U100" s="12">
        <f>IFERROR(IF(AND(WEEKDAY('Main Template'!U$18)=1,OR(VLOOKUP(TRIM(UPPER(SUBSTITUTE($D100," ",""))),'Cleaned Google Form'!$A$1:$M$5000,3,FALSE)="SMH",VLOOKUP(TRIM(UPPER(SUBSTITUTE($D100," ",""))),'Cleaned Google Form'!$A$1:$M$5000,3,FALSE)="RCH",VLOOKUP(TRIM(UPPER(SUBSTITUTE($D100," ",""))),'Cleaned Google Form'!$A$1:$M$5000,3,FALSE)="BCCA")),0,IF(AND(U$21=1,NOT(VLOOKUP(TRIM(UPPER(SUBSTITUTE($D100," ",""))),'Cleaned Google Form'!$A$1:$M$5000,6,FALSE)="NO")),0,IF(OR(VLOOKUP(TRIM(UPPER(SUBSTITUTE($D100," ",""))),'Cleaned Google Form'!$A$1:$M$5000,8,FALSE)='Main Template'!U$12,VLOOKUP(TRIM(UPPER(SUBSTITUTE($D100," ",""))),'Cleaned Google Form'!$A$1:$M$5000,8,FALSE)='Main Template'!U$13,VLOOKUP(TRIM(UPPER(SUBSTITUTE($D100," ",""))),'Cleaned Google Form'!$A$1:$M$5000,8,FALSE)='Main Template'!U$14,VLOOKUP(TRIM(UPPER(SUBSTITUTE($D100," ",""))),'Cleaned Google Form'!$A$1:$M$5000,8,FALSE)='Main Template'!U$15),0,IF(AND('Main Template'!U$21&gt;=$C$9,'Main Template'!U$19,VLOOKUP(TRIM(UPPER(SUBSTITUTE($D100," ",""))),'Cleaned Google Form'!$A$1:$M$5000,7,FALSE)="YES"),0,IF(IFERROR(FIND('Main Template'!U$17,VLOOKUP(TRIM(UPPER(SUBSTITUTE('Main Template'!$D100," ",""))),'Cleaned Google Form'!$A$1:$M$5000,9,FALSE),1),FALSE),0,1))))),1)</f>
        <v>1</v>
      </c>
      <c r="V100" s="12">
        <f>IFERROR(IF(AND(WEEKDAY('Main Template'!V$18)=1,OR(VLOOKUP(TRIM(UPPER(SUBSTITUTE($D100," ",""))),'Cleaned Google Form'!$A$1:$M$5000,3,FALSE)="SMH",VLOOKUP(TRIM(UPPER(SUBSTITUTE($D100," ",""))),'Cleaned Google Form'!$A$1:$M$5000,3,FALSE)="RCH",VLOOKUP(TRIM(UPPER(SUBSTITUTE($D100," ",""))),'Cleaned Google Form'!$A$1:$M$5000,3,FALSE)="BCCA")),0,IF(AND(V$21=1,NOT(VLOOKUP(TRIM(UPPER(SUBSTITUTE($D100," ",""))),'Cleaned Google Form'!$A$1:$M$5000,6,FALSE)="NO")),0,IF(OR(VLOOKUP(TRIM(UPPER(SUBSTITUTE($D100," ",""))),'Cleaned Google Form'!$A$1:$M$5000,8,FALSE)='Main Template'!V$12,VLOOKUP(TRIM(UPPER(SUBSTITUTE($D100," ",""))),'Cleaned Google Form'!$A$1:$M$5000,8,FALSE)='Main Template'!V$13,VLOOKUP(TRIM(UPPER(SUBSTITUTE($D100," ",""))),'Cleaned Google Form'!$A$1:$M$5000,8,FALSE)='Main Template'!V$14,VLOOKUP(TRIM(UPPER(SUBSTITUTE($D100," ",""))),'Cleaned Google Form'!$A$1:$M$5000,8,FALSE)='Main Template'!V$15),0,IF(AND('Main Template'!V$21&gt;=$C$9,'Main Template'!V$19,VLOOKUP(TRIM(UPPER(SUBSTITUTE($D100," ",""))),'Cleaned Google Form'!$A$1:$M$5000,7,FALSE)="YES"),0,IF(IFERROR(FIND('Main Template'!V$17,VLOOKUP(TRIM(UPPER(SUBSTITUTE('Main Template'!$D100," ",""))),'Cleaned Google Form'!$A$1:$M$5000,9,FALSE),1),FALSE),0,1))))),1)</f>
        <v>1</v>
      </c>
      <c r="W100" s="12">
        <f>IFERROR(IF(AND(WEEKDAY('Main Template'!W$18)=1,OR(VLOOKUP(TRIM(UPPER(SUBSTITUTE($D100," ",""))),'Cleaned Google Form'!$A$1:$M$5000,3,FALSE)="SMH",VLOOKUP(TRIM(UPPER(SUBSTITUTE($D100," ",""))),'Cleaned Google Form'!$A$1:$M$5000,3,FALSE)="RCH",VLOOKUP(TRIM(UPPER(SUBSTITUTE($D100," ",""))),'Cleaned Google Form'!$A$1:$M$5000,3,FALSE)="BCCA")),0,IF(AND(W$21=1,NOT(VLOOKUP(TRIM(UPPER(SUBSTITUTE($D100," ",""))),'Cleaned Google Form'!$A$1:$M$5000,6,FALSE)="NO")),0,IF(OR(VLOOKUP(TRIM(UPPER(SUBSTITUTE($D100," ",""))),'Cleaned Google Form'!$A$1:$M$5000,8,FALSE)='Main Template'!W$12,VLOOKUP(TRIM(UPPER(SUBSTITUTE($D100," ",""))),'Cleaned Google Form'!$A$1:$M$5000,8,FALSE)='Main Template'!W$13,VLOOKUP(TRIM(UPPER(SUBSTITUTE($D100," ",""))),'Cleaned Google Form'!$A$1:$M$5000,8,FALSE)='Main Template'!W$14,VLOOKUP(TRIM(UPPER(SUBSTITUTE($D100," ",""))),'Cleaned Google Form'!$A$1:$M$5000,8,FALSE)='Main Template'!W$15),0,IF(AND('Main Template'!W$21&gt;=$C$9,'Main Template'!W$19,VLOOKUP(TRIM(UPPER(SUBSTITUTE($D100," ",""))),'Cleaned Google Form'!$A$1:$M$5000,7,FALSE)="YES"),0,IF(IFERROR(FIND('Main Template'!W$17,VLOOKUP(TRIM(UPPER(SUBSTITUTE('Main Template'!$D100," ",""))),'Cleaned Google Form'!$A$1:$M$5000,9,FALSE),1),FALSE),0,1))))),1)</f>
        <v>0</v>
      </c>
      <c r="X100" s="12">
        <f>IFERROR(IF(AND(WEEKDAY('Main Template'!X$18)=1,OR(VLOOKUP(TRIM(UPPER(SUBSTITUTE($D100," ",""))),'Cleaned Google Form'!$A$1:$M$5000,3,FALSE)="SMH",VLOOKUP(TRIM(UPPER(SUBSTITUTE($D100," ",""))),'Cleaned Google Form'!$A$1:$M$5000,3,FALSE)="RCH",VLOOKUP(TRIM(UPPER(SUBSTITUTE($D100," ",""))),'Cleaned Google Form'!$A$1:$M$5000,3,FALSE)="BCCA")),0,IF(AND(X$21=1,NOT(VLOOKUP(TRIM(UPPER(SUBSTITUTE($D100," ",""))),'Cleaned Google Form'!$A$1:$M$5000,6,FALSE)="NO")),0,IF(OR(VLOOKUP(TRIM(UPPER(SUBSTITUTE($D100," ",""))),'Cleaned Google Form'!$A$1:$M$5000,8,FALSE)='Main Template'!X$12,VLOOKUP(TRIM(UPPER(SUBSTITUTE($D100," ",""))),'Cleaned Google Form'!$A$1:$M$5000,8,FALSE)='Main Template'!X$13,VLOOKUP(TRIM(UPPER(SUBSTITUTE($D100," ",""))),'Cleaned Google Form'!$A$1:$M$5000,8,FALSE)='Main Template'!X$14,VLOOKUP(TRIM(UPPER(SUBSTITUTE($D100," ",""))),'Cleaned Google Form'!$A$1:$M$5000,8,FALSE)='Main Template'!X$15),0,IF(AND('Main Template'!X$21&gt;=$C$9,'Main Template'!X$19,VLOOKUP(TRIM(UPPER(SUBSTITUTE($D100," ",""))),'Cleaned Google Form'!$A$1:$M$5000,7,FALSE)="YES"),0,IF(IFERROR(FIND('Main Template'!X$17,VLOOKUP(TRIM(UPPER(SUBSTITUTE('Main Template'!$D100," ",""))),'Cleaned Google Form'!$A$1:$M$5000,9,FALSE),1),FALSE),0,1))))),1)</f>
        <v>1</v>
      </c>
      <c r="Y100" s="12">
        <f>IFERROR(IF(AND(WEEKDAY('Main Template'!Y$18)=1,OR(VLOOKUP(TRIM(UPPER(SUBSTITUTE($D100," ",""))),'Cleaned Google Form'!$A$1:$M$5000,3,FALSE)="SMH",VLOOKUP(TRIM(UPPER(SUBSTITUTE($D100," ",""))),'Cleaned Google Form'!$A$1:$M$5000,3,FALSE)="RCH",VLOOKUP(TRIM(UPPER(SUBSTITUTE($D100," ",""))),'Cleaned Google Form'!$A$1:$M$5000,3,FALSE)="BCCA")),0,IF(AND(Y$21=1,NOT(VLOOKUP(TRIM(UPPER(SUBSTITUTE($D100," ",""))),'Cleaned Google Form'!$A$1:$M$5000,6,FALSE)="NO")),0,IF(OR(VLOOKUP(TRIM(UPPER(SUBSTITUTE($D100," ",""))),'Cleaned Google Form'!$A$1:$M$5000,8,FALSE)='Main Template'!Y$12,VLOOKUP(TRIM(UPPER(SUBSTITUTE($D100," ",""))),'Cleaned Google Form'!$A$1:$M$5000,8,FALSE)='Main Template'!Y$13,VLOOKUP(TRIM(UPPER(SUBSTITUTE($D100," ",""))),'Cleaned Google Form'!$A$1:$M$5000,8,FALSE)='Main Template'!Y$14,VLOOKUP(TRIM(UPPER(SUBSTITUTE($D100," ",""))),'Cleaned Google Form'!$A$1:$M$5000,8,FALSE)='Main Template'!Y$15),0,IF(AND('Main Template'!Y$21&gt;=$C$9,'Main Template'!Y$19,VLOOKUP(TRIM(UPPER(SUBSTITUTE($D100," ",""))),'Cleaned Google Form'!$A$1:$M$5000,7,FALSE)="YES"),0,IF(IFERROR(FIND('Main Template'!Y$17,VLOOKUP(TRIM(UPPER(SUBSTITUTE('Main Template'!$D100," ",""))),'Cleaned Google Form'!$A$1:$M$5000,9,FALSE),1),FALSE),0,1))))),1)</f>
        <v>1</v>
      </c>
      <c r="Z100" s="12">
        <f>IFERROR(IF(AND(WEEKDAY('Main Template'!Z$18)=1,OR(VLOOKUP(TRIM(UPPER(SUBSTITUTE($D100," ",""))),'Cleaned Google Form'!$A$1:$M$5000,3,FALSE)="SMH",VLOOKUP(TRIM(UPPER(SUBSTITUTE($D100," ",""))),'Cleaned Google Form'!$A$1:$M$5000,3,FALSE)="RCH",VLOOKUP(TRIM(UPPER(SUBSTITUTE($D100," ",""))),'Cleaned Google Form'!$A$1:$M$5000,3,FALSE)="BCCA")),0,IF(AND(Z$21=1,NOT(VLOOKUP(TRIM(UPPER(SUBSTITUTE($D100," ",""))),'Cleaned Google Form'!$A$1:$M$5000,6,FALSE)="NO")),0,IF(OR(VLOOKUP(TRIM(UPPER(SUBSTITUTE($D100," ",""))),'Cleaned Google Form'!$A$1:$M$5000,8,FALSE)='Main Template'!Z$12,VLOOKUP(TRIM(UPPER(SUBSTITUTE($D100," ",""))),'Cleaned Google Form'!$A$1:$M$5000,8,FALSE)='Main Template'!Z$13,VLOOKUP(TRIM(UPPER(SUBSTITUTE($D100," ",""))),'Cleaned Google Form'!$A$1:$M$5000,8,FALSE)='Main Template'!Z$14,VLOOKUP(TRIM(UPPER(SUBSTITUTE($D100," ",""))),'Cleaned Google Form'!$A$1:$M$5000,8,FALSE)='Main Template'!Z$15),0,IF(AND('Main Template'!Z$21&gt;=$C$9,'Main Template'!Z$19,VLOOKUP(TRIM(UPPER(SUBSTITUTE($D100," ",""))),'Cleaned Google Form'!$A$1:$M$5000,7,FALSE)="YES"),0,IF(IFERROR(FIND('Main Template'!Z$17,VLOOKUP(TRIM(UPPER(SUBSTITUTE('Main Template'!$D100," ",""))),'Cleaned Google Form'!$A$1:$M$5000,9,FALSE),1),FALSE),0,1))))),1)</f>
        <v>1</v>
      </c>
      <c r="AA100" s="12">
        <f>IFERROR(IF(AND(WEEKDAY('Main Template'!AA$18)=1,OR(VLOOKUP(TRIM(UPPER(SUBSTITUTE($D100," ",""))),'Cleaned Google Form'!$A$1:$M$5000,3,FALSE)="SMH",VLOOKUP(TRIM(UPPER(SUBSTITUTE($D100," ",""))),'Cleaned Google Form'!$A$1:$M$5000,3,FALSE)="RCH",VLOOKUP(TRIM(UPPER(SUBSTITUTE($D100," ",""))),'Cleaned Google Form'!$A$1:$M$5000,3,FALSE)="BCCA")),0,IF(AND(AA$21=1,NOT(VLOOKUP(TRIM(UPPER(SUBSTITUTE($D100," ",""))),'Cleaned Google Form'!$A$1:$M$5000,6,FALSE)="NO")),0,IF(OR(VLOOKUP(TRIM(UPPER(SUBSTITUTE($D100," ",""))),'Cleaned Google Form'!$A$1:$M$5000,8,FALSE)='Main Template'!AA$12,VLOOKUP(TRIM(UPPER(SUBSTITUTE($D100," ",""))),'Cleaned Google Form'!$A$1:$M$5000,8,FALSE)='Main Template'!AA$13,VLOOKUP(TRIM(UPPER(SUBSTITUTE($D100," ",""))),'Cleaned Google Form'!$A$1:$M$5000,8,FALSE)='Main Template'!AA$14,VLOOKUP(TRIM(UPPER(SUBSTITUTE($D100," ",""))),'Cleaned Google Form'!$A$1:$M$5000,8,FALSE)='Main Template'!AA$15),0,IF(AND('Main Template'!AA$21&gt;=$C$9,'Main Template'!AA$19,VLOOKUP(TRIM(UPPER(SUBSTITUTE($D100," ",""))),'Cleaned Google Form'!$A$1:$M$5000,7,FALSE)="YES"),0,IF(IFERROR(FIND('Main Template'!AA$17,VLOOKUP(TRIM(UPPER(SUBSTITUTE('Main Template'!$D100," ",""))),'Cleaned Google Form'!$A$1:$M$5000,9,FALSE),1),FALSE),0,1))))),1)</f>
        <v>1</v>
      </c>
      <c r="AB100" s="12">
        <f>IFERROR(IF(AND(WEEKDAY('Main Template'!AB$18)=1,OR(VLOOKUP(TRIM(UPPER(SUBSTITUTE($D100," ",""))),'Cleaned Google Form'!$A$1:$M$5000,3,FALSE)="SMH",VLOOKUP(TRIM(UPPER(SUBSTITUTE($D100," ",""))),'Cleaned Google Form'!$A$1:$M$5000,3,FALSE)="RCH",VLOOKUP(TRIM(UPPER(SUBSTITUTE($D100," ",""))),'Cleaned Google Form'!$A$1:$M$5000,3,FALSE)="BCCA")),0,IF(AND(AB$21=1,NOT(VLOOKUP(TRIM(UPPER(SUBSTITUTE($D100," ",""))),'Cleaned Google Form'!$A$1:$M$5000,6,FALSE)="NO")),0,IF(OR(VLOOKUP(TRIM(UPPER(SUBSTITUTE($D100," ",""))),'Cleaned Google Form'!$A$1:$M$5000,8,FALSE)='Main Template'!AB$12,VLOOKUP(TRIM(UPPER(SUBSTITUTE($D100," ",""))),'Cleaned Google Form'!$A$1:$M$5000,8,FALSE)='Main Template'!AB$13,VLOOKUP(TRIM(UPPER(SUBSTITUTE($D100," ",""))),'Cleaned Google Form'!$A$1:$M$5000,8,FALSE)='Main Template'!AB$14,VLOOKUP(TRIM(UPPER(SUBSTITUTE($D100," ",""))),'Cleaned Google Form'!$A$1:$M$5000,8,FALSE)='Main Template'!AB$15),0,IF(AND('Main Template'!AB$21&gt;=$C$9,'Main Template'!AB$19,VLOOKUP(TRIM(UPPER(SUBSTITUTE($D100," ",""))),'Cleaned Google Form'!$A$1:$M$5000,7,FALSE)="YES"),0,IF(IFERROR(FIND('Main Template'!AB$17,VLOOKUP(TRIM(UPPER(SUBSTITUTE('Main Template'!$D100," ",""))),'Cleaned Google Form'!$A$1:$M$5000,9,FALSE),1),FALSE),0,1))))),1)</f>
        <v>1</v>
      </c>
      <c r="AC100" s="12">
        <f>IFERROR(IF(AND(WEEKDAY('Main Template'!AC$18)=1,OR(VLOOKUP(TRIM(UPPER(SUBSTITUTE($D100," ",""))),'Cleaned Google Form'!$A$1:$M$5000,3,FALSE)="SMH",VLOOKUP(TRIM(UPPER(SUBSTITUTE($D100," ",""))),'Cleaned Google Form'!$A$1:$M$5000,3,FALSE)="RCH",VLOOKUP(TRIM(UPPER(SUBSTITUTE($D100," ",""))),'Cleaned Google Form'!$A$1:$M$5000,3,FALSE)="BCCA")),0,IF(AND(AC$21=1,NOT(VLOOKUP(TRIM(UPPER(SUBSTITUTE($D100," ",""))),'Cleaned Google Form'!$A$1:$M$5000,6,FALSE)="NO")),0,IF(OR(VLOOKUP(TRIM(UPPER(SUBSTITUTE($D100," ",""))),'Cleaned Google Form'!$A$1:$M$5000,8,FALSE)='Main Template'!AC$12,VLOOKUP(TRIM(UPPER(SUBSTITUTE($D100," ",""))),'Cleaned Google Form'!$A$1:$M$5000,8,FALSE)='Main Template'!AC$13,VLOOKUP(TRIM(UPPER(SUBSTITUTE($D100," ",""))),'Cleaned Google Form'!$A$1:$M$5000,8,FALSE)='Main Template'!AC$14,VLOOKUP(TRIM(UPPER(SUBSTITUTE($D100," ",""))),'Cleaned Google Form'!$A$1:$M$5000,8,FALSE)='Main Template'!AC$15),0,IF(AND('Main Template'!AC$21&gt;=$C$9,'Main Template'!AC$19,VLOOKUP(TRIM(UPPER(SUBSTITUTE($D100," ",""))),'Cleaned Google Form'!$A$1:$M$5000,7,FALSE)="YES"),0,IF(IFERROR(FIND('Main Template'!AC$17,VLOOKUP(TRIM(UPPER(SUBSTITUTE('Main Template'!$D100," ",""))),'Cleaned Google Form'!$A$1:$M$5000,9,FALSE),1),FALSE),0,1))))),1)</f>
        <v>1</v>
      </c>
      <c r="AD100" s="12">
        <f>IFERROR(IF(AND(WEEKDAY('Main Template'!AD$18)=1,OR(VLOOKUP(TRIM(UPPER(SUBSTITUTE($D100," ",""))),'Cleaned Google Form'!$A$1:$M$5000,3,FALSE)="SMH",VLOOKUP(TRIM(UPPER(SUBSTITUTE($D100," ",""))),'Cleaned Google Form'!$A$1:$M$5000,3,FALSE)="RCH",VLOOKUP(TRIM(UPPER(SUBSTITUTE($D100," ",""))),'Cleaned Google Form'!$A$1:$M$5000,3,FALSE)="BCCA")),0,IF(AND(AD$21=1,NOT(VLOOKUP(TRIM(UPPER(SUBSTITUTE($D100," ",""))),'Cleaned Google Form'!$A$1:$M$5000,6,FALSE)="NO")),0,IF(OR(VLOOKUP(TRIM(UPPER(SUBSTITUTE($D100," ",""))),'Cleaned Google Form'!$A$1:$M$5000,8,FALSE)='Main Template'!AD$12,VLOOKUP(TRIM(UPPER(SUBSTITUTE($D100," ",""))),'Cleaned Google Form'!$A$1:$M$5000,8,FALSE)='Main Template'!AD$13,VLOOKUP(TRIM(UPPER(SUBSTITUTE($D100," ",""))),'Cleaned Google Form'!$A$1:$M$5000,8,FALSE)='Main Template'!AD$14,VLOOKUP(TRIM(UPPER(SUBSTITUTE($D100," ",""))),'Cleaned Google Form'!$A$1:$M$5000,8,FALSE)='Main Template'!AD$15),0,IF(AND('Main Template'!AD$21&gt;=$C$9,'Main Template'!AD$19,VLOOKUP(TRIM(UPPER(SUBSTITUTE($D100," ",""))),'Cleaned Google Form'!$A$1:$M$5000,7,FALSE)="YES"),0,IF(IFERROR(FIND('Main Template'!AD$17,VLOOKUP(TRIM(UPPER(SUBSTITUTE('Main Template'!$D100," ",""))),'Cleaned Google Form'!$A$1:$M$5000,9,FALSE),1),FALSE),0,1))))),1)</f>
        <v>0</v>
      </c>
      <c r="AE100" s="12">
        <f>IFERROR(IF(AND(WEEKDAY('Main Template'!AE$18)=1,OR(VLOOKUP(TRIM(UPPER(SUBSTITUTE($D100," ",""))),'Cleaned Google Form'!$A$1:$M$5000,3,FALSE)="SMH",VLOOKUP(TRIM(UPPER(SUBSTITUTE($D100," ",""))),'Cleaned Google Form'!$A$1:$M$5000,3,FALSE)="RCH",VLOOKUP(TRIM(UPPER(SUBSTITUTE($D100," ",""))),'Cleaned Google Form'!$A$1:$M$5000,3,FALSE)="BCCA")),0,IF(AND(AE$21=1,NOT(VLOOKUP(TRIM(UPPER(SUBSTITUTE($D100," ",""))),'Cleaned Google Form'!$A$1:$M$5000,6,FALSE)="NO")),0,IF(OR(VLOOKUP(TRIM(UPPER(SUBSTITUTE($D100," ",""))),'Cleaned Google Form'!$A$1:$M$5000,8,FALSE)='Main Template'!AE$12,VLOOKUP(TRIM(UPPER(SUBSTITUTE($D100," ",""))),'Cleaned Google Form'!$A$1:$M$5000,8,FALSE)='Main Template'!AE$13,VLOOKUP(TRIM(UPPER(SUBSTITUTE($D100," ",""))),'Cleaned Google Form'!$A$1:$M$5000,8,FALSE)='Main Template'!AE$14,VLOOKUP(TRIM(UPPER(SUBSTITUTE($D100," ",""))),'Cleaned Google Form'!$A$1:$M$5000,8,FALSE)='Main Template'!AE$15),0,IF(AND('Main Template'!AE$21&gt;=$C$9,'Main Template'!AE$19,VLOOKUP(TRIM(UPPER(SUBSTITUTE($D100," ",""))),'Cleaned Google Form'!$A$1:$M$5000,7,FALSE)="YES"),0,IF(IFERROR(FIND('Main Template'!AE$17,VLOOKUP(TRIM(UPPER(SUBSTITUTE('Main Template'!$D100," ",""))),'Cleaned Google Form'!$A$1:$M$5000,9,FALSE),1),FALSE),0,1))))),1)</f>
        <v>1</v>
      </c>
      <c r="AF100" s="12">
        <f>IFERROR(IF(AND(WEEKDAY('Main Template'!AF$18)=1,OR(VLOOKUP(TRIM(UPPER(SUBSTITUTE($D100," ",""))),'Cleaned Google Form'!$A$1:$M$5000,3,FALSE)="SMH",VLOOKUP(TRIM(UPPER(SUBSTITUTE($D100," ",""))),'Cleaned Google Form'!$A$1:$M$5000,3,FALSE)="RCH",VLOOKUP(TRIM(UPPER(SUBSTITUTE($D100," ",""))),'Cleaned Google Form'!$A$1:$M$5000,3,FALSE)="BCCA")),0,IF(AND(AF$21=1,NOT(VLOOKUP(TRIM(UPPER(SUBSTITUTE($D100," ",""))),'Cleaned Google Form'!$A$1:$M$5000,6,FALSE)="NO")),0,IF(OR(VLOOKUP(TRIM(UPPER(SUBSTITUTE($D100," ",""))),'Cleaned Google Form'!$A$1:$M$5000,8,FALSE)='Main Template'!AF$12,VLOOKUP(TRIM(UPPER(SUBSTITUTE($D100," ",""))),'Cleaned Google Form'!$A$1:$M$5000,8,FALSE)='Main Template'!AF$13,VLOOKUP(TRIM(UPPER(SUBSTITUTE($D100," ",""))),'Cleaned Google Form'!$A$1:$M$5000,8,FALSE)='Main Template'!AF$14,VLOOKUP(TRIM(UPPER(SUBSTITUTE($D100," ",""))),'Cleaned Google Form'!$A$1:$M$5000,8,FALSE)='Main Template'!AF$15),0,IF(AND('Main Template'!AF$21&gt;=$C$9,'Main Template'!AF$19,VLOOKUP(TRIM(UPPER(SUBSTITUTE($D100," ",""))),'Cleaned Google Form'!$A$1:$M$5000,7,FALSE)="YES"),0,IF(IFERROR(FIND('Main Template'!AF$17,VLOOKUP(TRIM(UPPER(SUBSTITUTE('Main Template'!$D100," ",""))),'Cleaned Google Form'!$A$1:$M$5000,9,FALSE),1),FALSE),0,1))))),1)</f>
        <v>1</v>
      </c>
      <c r="AG100" s="12">
        <f>IFERROR(IF(AND(WEEKDAY('Main Template'!AG$18)=1,OR(VLOOKUP(TRIM(UPPER(SUBSTITUTE($D100," ",""))),'Cleaned Google Form'!$A$1:$M$5000,3,FALSE)="SMH",VLOOKUP(TRIM(UPPER(SUBSTITUTE($D100," ",""))),'Cleaned Google Form'!$A$1:$M$5000,3,FALSE)="RCH",VLOOKUP(TRIM(UPPER(SUBSTITUTE($D100," ",""))),'Cleaned Google Form'!$A$1:$M$5000,3,FALSE)="BCCA")),0,IF(AND(AG$21=1,NOT(VLOOKUP(TRIM(UPPER(SUBSTITUTE($D100," ",""))),'Cleaned Google Form'!$A$1:$M$5000,6,FALSE)="NO")),0,IF(OR(VLOOKUP(TRIM(UPPER(SUBSTITUTE($D100," ",""))),'Cleaned Google Form'!$A$1:$M$5000,8,FALSE)='Main Template'!AG$12,VLOOKUP(TRIM(UPPER(SUBSTITUTE($D100," ",""))),'Cleaned Google Form'!$A$1:$M$5000,8,FALSE)='Main Template'!AG$13,VLOOKUP(TRIM(UPPER(SUBSTITUTE($D100," ",""))),'Cleaned Google Form'!$A$1:$M$5000,8,FALSE)='Main Template'!AG$14,VLOOKUP(TRIM(UPPER(SUBSTITUTE($D100," ",""))),'Cleaned Google Form'!$A$1:$M$5000,8,FALSE)='Main Template'!AG$15),0,IF(AND('Main Template'!AG$21&gt;=$C$9,'Main Template'!AG$19,VLOOKUP(TRIM(UPPER(SUBSTITUTE($D100," ",""))),'Cleaned Google Form'!$A$1:$M$5000,7,FALSE)="YES"),0,IF(IFERROR(FIND('Main Template'!AG$17,VLOOKUP(TRIM(UPPER(SUBSTITUTE('Main Template'!$D100," ",""))),'Cleaned Google Form'!$A$1:$M$5000,9,FALSE),1),FALSE),0,1))))),1)</f>
        <v>1</v>
      </c>
      <c r="AH100" s="12">
        <f>IFERROR(IF(AND(WEEKDAY('Main Template'!AH$18)=1,OR(VLOOKUP(TRIM(UPPER(SUBSTITUTE($D100," ",""))),'Cleaned Google Form'!$A$1:$M$5000,3,FALSE)="SMH",VLOOKUP(TRIM(UPPER(SUBSTITUTE($D100," ",""))),'Cleaned Google Form'!$A$1:$M$5000,3,FALSE)="RCH",VLOOKUP(TRIM(UPPER(SUBSTITUTE($D100," ",""))),'Cleaned Google Form'!$A$1:$M$5000,3,FALSE)="BCCA")),0,IF(AND(AH$21=1,NOT(VLOOKUP(TRIM(UPPER(SUBSTITUTE($D100," ",""))),'Cleaned Google Form'!$A$1:$M$5000,6,FALSE)="NO")),0,IF(OR(VLOOKUP(TRIM(UPPER(SUBSTITUTE($D100," ",""))),'Cleaned Google Form'!$A$1:$M$5000,8,FALSE)='Main Template'!AH$12,VLOOKUP(TRIM(UPPER(SUBSTITUTE($D100," ",""))),'Cleaned Google Form'!$A$1:$M$5000,8,FALSE)='Main Template'!AH$13,VLOOKUP(TRIM(UPPER(SUBSTITUTE($D100," ",""))),'Cleaned Google Form'!$A$1:$M$5000,8,FALSE)='Main Template'!AH$14,VLOOKUP(TRIM(UPPER(SUBSTITUTE($D100," ",""))),'Cleaned Google Form'!$A$1:$M$5000,8,FALSE)='Main Template'!AH$15),0,IF(AND('Main Template'!AH$21&gt;=$C$9,'Main Template'!AH$19,VLOOKUP(TRIM(UPPER(SUBSTITUTE($D100," ",""))),'Cleaned Google Form'!$A$1:$M$5000,7,FALSE)="YES"),0,IF(IFERROR(FIND('Main Template'!AH$17,VLOOKUP(TRIM(UPPER(SUBSTITUTE('Main Template'!$D100," ",""))),'Cleaned Google Form'!$A$1:$M$5000,9,FALSE),1),FALSE),0,1))))),1)</f>
        <v>1</v>
      </c>
      <c r="AI100" s="12">
        <f>IFERROR(IF(AND(WEEKDAY('Main Template'!AI$18)=1,OR(VLOOKUP(TRIM(UPPER(SUBSTITUTE($D100," ",""))),'Cleaned Google Form'!$A$1:$M$5000,3,FALSE)="SMH",VLOOKUP(TRIM(UPPER(SUBSTITUTE($D100," ",""))),'Cleaned Google Form'!$A$1:$M$5000,3,FALSE)="RCH",VLOOKUP(TRIM(UPPER(SUBSTITUTE($D100," ",""))),'Cleaned Google Form'!$A$1:$M$5000,3,FALSE)="BCCA")),0,IF(AND(AI$21=1,NOT(VLOOKUP(TRIM(UPPER(SUBSTITUTE($D100," ",""))),'Cleaned Google Form'!$A$1:$M$5000,6,FALSE)="NO")),0,IF(OR(VLOOKUP(TRIM(UPPER(SUBSTITUTE($D100," ",""))),'Cleaned Google Form'!$A$1:$M$5000,8,FALSE)='Main Template'!AI$12,VLOOKUP(TRIM(UPPER(SUBSTITUTE($D100," ",""))),'Cleaned Google Form'!$A$1:$M$5000,8,FALSE)='Main Template'!AI$13,VLOOKUP(TRIM(UPPER(SUBSTITUTE($D100," ",""))),'Cleaned Google Form'!$A$1:$M$5000,8,FALSE)='Main Template'!AI$14,VLOOKUP(TRIM(UPPER(SUBSTITUTE($D100," ",""))),'Cleaned Google Form'!$A$1:$M$5000,8,FALSE)='Main Template'!AI$15),0,IF(AND('Main Template'!AI$21&gt;=$C$9,'Main Template'!AI$19,VLOOKUP(TRIM(UPPER(SUBSTITUTE($D100," ",""))),'Cleaned Google Form'!$A$1:$M$5000,7,FALSE)="YES"),0,IF(IFERROR(FIND('Main Template'!AI$17,VLOOKUP(TRIM(UPPER(SUBSTITUTE('Main Template'!$D100," ",""))),'Cleaned Google Form'!$A$1:$M$5000,9,FALSE),1),FALSE),0,1))))),1)</f>
        <v>1</v>
      </c>
      <c r="AJ100" s="12">
        <f>IFERROR(IF(AND(WEEKDAY('Main Template'!AJ$18)=1,OR(VLOOKUP(TRIM(UPPER(SUBSTITUTE($D100," ",""))),'Cleaned Google Form'!$A$1:$M$5000,3,FALSE)="SMH",VLOOKUP(TRIM(UPPER(SUBSTITUTE($D100," ",""))),'Cleaned Google Form'!$A$1:$M$5000,3,FALSE)="RCH",VLOOKUP(TRIM(UPPER(SUBSTITUTE($D100," ",""))),'Cleaned Google Form'!$A$1:$M$5000,3,FALSE)="BCCA")),0,IF(AND(AJ$21=1,NOT(VLOOKUP(TRIM(UPPER(SUBSTITUTE($D100," ",""))),'Cleaned Google Form'!$A$1:$M$5000,6,FALSE)="NO")),0,IF(OR(VLOOKUP(TRIM(UPPER(SUBSTITUTE($D100," ",""))),'Cleaned Google Form'!$A$1:$M$5000,8,FALSE)='Main Template'!AJ$12,VLOOKUP(TRIM(UPPER(SUBSTITUTE($D100," ",""))),'Cleaned Google Form'!$A$1:$M$5000,8,FALSE)='Main Template'!AJ$13,VLOOKUP(TRIM(UPPER(SUBSTITUTE($D100," ",""))),'Cleaned Google Form'!$A$1:$M$5000,8,FALSE)='Main Template'!AJ$14,VLOOKUP(TRIM(UPPER(SUBSTITUTE($D100," ",""))),'Cleaned Google Form'!$A$1:$M$5000,8,FALSE)='Main Template'!AJ$15),0,IF(AND('Main Template'!AJ$21&gt;=$C$9,'Main Template'!AJ$19,VLOOKUP(TRIM(UPPER(SUBSTITUTE($D100," ",""))),'Cleaned Google Form'!$A$1:$M$5000,7,FALSE)="YES"),0,IF(IFERROR(FIND('Main Template'!AJ$17,VLOOKUP(TRIM(UPPER(SUBSTITUTE('Main Template'!$D100," ",""))),'Cleaned Google Form'!$A$1:$M$5000,9,FALSE),1),FALSE),0,1))))),1)</f>
        <v>1</v>
      </c>
      <c r="AK100" s="12">
        <f>IFERROR(IF(AND(WEEKDAY('Main Template'!AK$18)=1,OR(VLOOKUP(TRIM(UPPER(SUBSTITUTE($D100," ",""))),'Cleaned Google Form'!$A$1:$M$5000,3,FALSE)="SMH",VLOOKUP(TRIM(UPPER(SUBSTITUTE($D100," ",""))),'Cleaned Google Form'!$A$1:$M$5000,3,FALSE)="RCH",VLOOKUP(TRIM(UPPER(SUBSTITUTE($D100," ",""))),'Cleaned Google Form'!$A$1:$M$5000,3,FALSE)="BCCA")),0,IF(AND(AK$21=1,NOT(VLOOKUP(TRIM(UPPER(SUBSTITUTE($D100," ",""))),'Cleaned Google Form'!$A$1:$M$5000,6,FALSE)="NO")),0,IF(OR(VLOOKUP(TRIM(UPPER(SUBSTITUTE($D100," ",""))),'Cleaned Google Form'!$A$1:$M$5000,8,FALSE)='Main Template'!AK$12,VLOOKUP(TRIM(UPPER(SUBSTITUTE($D100," ",""))),'Cleaned Google Form'!$A$1:$M$5000,8,FALSE)='Main Template'!AK$13,VLOOKUP(TRIM(UPPER(SUBSTITUTE($D100," ",""))),'Cleaned Google Form'!$A$1:$M$5000,8,FALSE)='Main Template'!AK$14,VLOOKUP(TRIM(UPPER(SUBSTITUTE($D100," ",""))),'Cleaned Google Form'!$A$1:$M$5000,8,FALSE)='Main Template'!AK$15),0,IF(AND('Main Template'!AK$21&gt;=$C$9,'Main Template'!AK$19,VLOOKUP(TRIM(UPPER(SUBSTITUTE($D100," ",""))),'Cleaned Google Form'!$A$1:$M$5000,7,FALSE)="YES"),0,IF(IFERROR(FIND('Main Template'!AK$17,VLOOKUP(TRIM(UPPER(SUBSTITUTE('Main Template'!$D100," ",""))),'Cleaned Google Form'!$A$1:$M$5000,9,FALSE),1),FALSE),0,1))))),1)</f>
        <v>0</v>
      </c>
      <c r="AL100" s="12">
        <f>IFERROR(IF(AND(WEEKDAY('Main Template'!AL$18)=1,OR(VLOOKUP(TRIM(UPPER(SUBSTITUTE($D100," ",""))),'Cleaned Google Form'!$A$1:$M$5000,3,FALSE)="SMH",VLOOKUP(TRIM(UPPER(SUBSTITUTE($D100," ",""))),'Cleaned Google Form'!$A$1:$M$5000,3,FALSE)="RCH",VLOOKUP(TRIM(UPPER(SUBSTITUTE($D100," ",""))),'Cleaned Google Form'!$A$1:$M$5000,3,FALSE)="BCCA")),0,IF(AND(AL$21=1,NOT(VLOOKUP(TRIM(UPPER(SUBSTITUTE($D100," ",""))),'Cleaned Google Form'!$A$1:$M$5000,6,FALSE)="NO")),0,IF(OR(VLOOKUP(TRIM(UPPER(SUBSTITUTE($D100," ",""))),'Cleaned Google Form'!$A$1:$M$5000,8,FALSE)='Main Template'!AL$12,VLOOKUP(TRIM(UPPER(SUBSTITUTE($D100," ",""))),'Cleaned Google Form'!$A$1:$M$5000,8,FALSE)='Main Template'!AL$13,VLOOKUP(TRIM(UPPER(SUBSTITUTE($D100," ",""))),'Cleaned Google Form'!$A$1:$M$5000,8,FALSE)='Main Template'!AL$14,VLOOKUP(TRIM(UPPER(SUBSTITUTE($D100," ",""))),'Cleaned Google Form'!$A$1:$M$5000,8,FALSE)='Main Template'!AL$15),0,IF(AND('Main Template'!AL$21&gt;=$C$9,'Main Template'!AL$19,VLOOKUP(TRIM(UPPER(SUBSTITUTE($D100," ",""))),'Cleaned Google Form'!$A$1:$M$5000,7,FALSE)="YES"),0,IF(IFERROR(FIND('Main Template'!AL$17,VLOOKUP(TRIM(UPPER(SUBSTITUTE('Main Template'!$D100," ",""))),'Cleaned Google Form'!$A$1:$M$5000,9,FALSE),1),FALSE),0,1))))),1)</f>
        <v>1</v>
      </c>
      <c r="AM100" s="12">
        <f>IFERROR(IF(AND(WEEKDAY('Main Template'!AM$18)=1,OR(VLOOKUP(TRIM(UPPER(SUBSTITUTE($D100," ",""))),'Cleaned Google Form'!$A$1:$M$5000,3,FALSE)="SMH",VLOOKUP(TRIM(UPPER(SUBSTITUTE($D100," ",""))),'Cleaned Google Form'!$A$1:$M$5000,3,FALSE)="RCH",VLOOKUP(TRIM(UPPER(SUBSTITUTE($D100," ",""))),'Cleaned Google Form'!$A$1:$M$5000,3,FALSE)="BCCA")),0,IF(AND(AM$21=1,NOT(VLOOKUP(TRIM(UPPER(SUBSTITUTE($D100," ",""))),'Cleaned Google Form'!$A$1:$M$5000,6,FALSE)="NO")),0,IF(OR(VLOOKUP(TRIM(UPPER(SUBSTITUTE($D100," ",""))),'Cleaned Google Form'!$A$1:$M$5000,8,FALSE)='Main Template'!AM$12,VLOOKUP(TRIM(UPPER(SUBSTITUTE($D100," ",""))),'Cleaned Google Form'!$A$1:$M$5000,8,FALSE)='Main Template'!AM$13,VLOOKUP(TRIM(UPPER(SUBSTITUTE($D100," ",""))),'Cleaned Google Form'!$A$1:$M$5000,8,FALSE)='Main Template'!AM$14,VLOOKUP(TRIM(UPPER(SUBSTITUTE($D100," ",""))),'Cleaned Google Form'!$A$1:$M$5000,8,FALSE)='Main Template'!AM$15),0,IF(AND('Main Template'!AM$21&gt;=$C$9,'Main Template'!AM$19,VLOOKUP(TRIM(UPPER(SUBSTITUTE($D100," ",""))),'Cleaned Google Form'!$A$1:$M$5000,7,FALSE)="YES"),0,IF(IFERROR(FIND('Main Template'!AM$17,VLOOKUP(TRIM(UPPER(SUBSTITUTE('Main Template'!$D100," ",""))),'Cleaned Google Form'!$A$1:$M$5000,9,FALSE),1),FALSE),0,1))))),1)</f>
        <v>1</v>
      </c>
      <c r="AN100" s="12">
        <f>IFERROR(IF(AND(WEEKDAY('Main Template'!AN$18)=1,OR(VLOOKUP(TRIM(UPPER(SUBSTITUTE($D100," ",""))),'Cleaned Google Form'!$A$1:$M$5000,3,FALSE)="SMH",VLOOKUP(TRIM(UPPER(SUBSTITUTE($D100," ",""))),'Cleaned Google Form'!$A$1:$M$5000,3,FALSE)="RCH",VLOOKUP(TRIM(UPPER(SUBSTITUTE($D100," ",""))),'Cleaned Google Form'!$A$1:$M$5000,3,FALSE)="BCCA")),0,IF(AND(AN$21=1,NOT(VLOOKUP(TRIM(UPPER(SUBSTITUTE($D100," ",""))),'Cleaned Google Form'!$A$1:$M$5000,6,FALSE)="NO")),0,IF(OR(VLOOKUP(TRIM(UPPER(SUBSTITUTE($D100," ",""))),'Cleaned Google Form'!$A$1:$M$5000,8,FALSE)='Main Template'!AN$12,VLOOKUP(TRIM(UPPER(SUBSTITUTE($D100," ",""))),'Cleaned Google Form'!$A$1:$M$5000,8,FALSE)='Main Template'!AN$13,VLOOKUP(TRIM(UPPER(SUBSTITUTE($D100," ",""))),'Cleaned Google Form'!$A$1:$M$5000,8,FALSE)='Main Template'!AN$14,VLOOKUP(TRIM(UPPER(SUBSTITUTE($D100," ",""))),'Cleaned Google Form'!$A$1:$M$5000,8,FALSE)='Main Template'!AN$15),0,IF(AND('Main Template'!AN$21&gt;=$C$9,'Main Template'!AN$19,VLOOKUP(TRIM(UPPER(SUBSTITUTE($D100," ",""))),'Cleaned Google Form'!$A$1:$M$5000,7,FALSE)="YES"),0,IF(IFERROR(FIND('Main Template'!AN$17,VLOOKUP(TRIM(UPPER(SUBSTITUTE('Main Template'!$D100," ",""))),'Cleaned Google Form'!$A$1:$M$5000,9,FALSE),1),FALSE),0,1))))),1)</f>
        <v>1</v>
      </c>
    </row>
    <row r="101" spans="2:40">
      <c r="B101" t="str">
        <f>IFERROR(IF(ISNUMBER(MATCH(UPPER(SUBSTITUTE(D101," ","")),'Cleaned Google Form'!$A:$A,0)),"","Oops"),"Not Present")</f>
        <v/>
      </c>
      <c r="C101" s="4">
        <f>I101</f>
        <v>80</v>
      </c>
      <c r="D101" s="4" t="s">
        <v>359</v>
      </c>
      <c r="E101" s="4">
        <f>IFERROR(IF(VLOOKUP(TRIM(UPPER(SUBSTITUTE(D101," ",""))),'Cleaned Google Form'!$A$1:$L$5000,5,FALSE)="YES",1,0),0)</f>
        <v>0</v>
      </c>
      <c r="F101" s="4">
        <f>IFERROR(IF(RIGHT(VLOOKUP(TRIM(UPPER(SUBSTITUTE(D101," ",""))),'Cleaned Google Form'!$A$1:$L$5000,2,FALSE),1)="1",1,0),0)</f>
        <v>0</v>
      </c>
      <c r="G101" s="4">
        <f>IFERROR(IF(VLOOKUP(TRIM(UPPER(SUBSTITUTE(D101," ",""))),'Cleaned Google Form'!$A$1:$L$5000,3,FALSE)="VGH",1,0),0)</f>
        <v>0</v>
      </c>
      <c r="H101" s="4">
        <f>IFERROR(IF(G101+IFERROR(IF(VLOOKUP(TRIM(UPPER(SUBSTITUTE(D101," ",""))),'Cleaned Google Form'!$A$1:$L$5000,3,FALSE)="SPH",1,0),0)=0,1,0),0)</f>
        <v>1</v>
      </c>
      <c r="I101" s="4">
        <f>IF(I100="Resident Index",1,I100+1)</f>
        <v>80</v>
      </c>
      <c r="J101" s="12">
        <f>IFERROR(IF(AND(WEEKDAY('Main Template'!J$18)=1,OR(VLOOKUP(TRIM(UPPER(SUBSTITUTE($D101," ",""))),'Cleaned Google Form'!$A$1:$M$5000,3,FALSE)="SMH",VLOOKUP(TRIM(UPPER(SUBSTITUTE($D101," ",""))),'Cleaned Google Form'!$A$1:$M$5000,3,FALSE)="RCH",VLOOKUP(TRIM(UPPER(SUBSTITUTE($D101," ",""))),'Cleaned Google Form'!$A$1:$M$5000,3,FALSE)="BCCA")),0,IF(AND(J$21=1,NOT(VLOOKUP(TRIM(UPPER(SUBSTITUTE($D101," ",""))),'Cleaned Google Form'!$A$1:$M$5000,6,FALSE)="NO")),0,IF(OR(VLOOKUP(TRIM(UPPER(SUBSTITUTE($D101," ",""))),'Cleaned Google Form'!$A$1:$M$5000,8,FALSE)='Main Template'!J$12,VLOOKUP(TRIM(UPPER(SUBSTITUTE($D101," ",""))),'Cleaned Google Form'!$A$1:$M$5000,8,FALSE)='Main Template'!J$13,VLOOKUP(TRIM(UPPER(SUBSTITUTE($D101," ",""))),'Cleaned Google Form'!$A$1:$M$5000,8,FALSE)='Main Template'!J$14,VLOOKUP(TRIM(UPPER(SUBSTITUTE($D101," ",""))),'Cleaned Google Form'!$A$1:$M$5000,8,FALSE)='Main Template'!J$15),0,IF(AND('Main Template'!J$21&gt;=$C$9,'Main Template'!J$19,VLOOKUP(TRIM(UPPER(SUBSTITUTE($D101," ",""))),'Cleaned Google Form'!$A$1:$M$5000,7,FALSE)="YES"),0,IF(IFERROR(FIND('Main Template'!J$17,VLOOKUP(TRIM(UPPER(SUBSTITUTE('Main Template'!$D101," ",""))),'Cleaned Google Form'!$A$1:$M$5000,9,FALSE),1),FALSE),0,1))))),1)</f>
        <v>0</v>
      </c>
      <c r="K101" s="12">
        <f>IFERROR(IF(AND(WEEKDAY('Main Template'!K$18)=1,OR(VLOOKUP(TRIM(UPPER(SUBSTITUTE($D101," ",""))),'Cleaned Google Form'!$A$1:$M$5000,3,FALSE)="SMH",VLOOKUP(TRIM(UPPER(SUBSTITUTE($D101," ",""))),'Cleaned Google Form'!$A$1:$M$5000,3,FALSE)="RCH",VLOOKUP(TRIM(UPPER(SUBSTITUTE($D101," ",""))),'Cleaned Google Form'!$A$1:$M$5000,3,FALSE)="BCCA")),0,IF(AND(K$21=1,NOT(VLOOKUP(TRIM(UPPER(SUBSTITUTE($D101," ",""))),'Cleaned Google Form'!$A$1:$M$5000,6,FALSE)="NO")),0,IF(OR(VLOOKUP(TRIM(UPPER(SUBSTITUTE($D101," ",""))),'Cleaned Google Form'!$A$1:$M$5000,8,FALSE)='Main Template'!K$12,VLOOKUP(TRIM(UPPER(SUBSTITUTE($D101," ",""))),'Cleaned Google Form'!$A$1:$M$5000,8,FALSE)='Main Template'!K$13,VLOOKUP(TRIM(UPPER(SUBSTITUTE($D101," ",""))),'Cleaned Google Form'!$A$1:$M$5000,8,FALSE)='Main Template'!K$14,VLOOKUP(TRIM(UPPER(SUBSTITUTE($D101," ",""))),'Cleaned Google Form'!$A$1:$M$5000,8,FALSE)='Main Template'!K$15),0,IF(AND('Main Template'!K$21&gt;=$C$9,'Main Template'!K$19,VLOOKUP(TRIM(UPPER(SUBSTITUTE($D101," ",""))),'Cleaned Google Form'!$A$1:$M$5000,7,FALSE)="YES"),0,IF(IFERROR(FIND('Main Template'!K$17,VLOOKUP(TRIM(UPPER(SUBSTITUTE('Main Template'!$D101," ",""))),'Cleaned Google Form'!$A$1:$M$5000,9,FALSE),1),FALSE),0,1))))),1)</f>
        <v>1</v>
      </c>
      <c r="L101" s="12">
        <f>IFERROR(IF(AND(WEEKDAY('Main Template'!L$18)=1,OR(VLOOKUP(TRIM(UPPER(SUBSTITUTE($D101," ",""))),'Cleaned Google Form'!$A$1:$M$5000,3,FALSE)="SMH",VLOOKUP(TRIM(UPPER(SUBSTITUTE($D101," ",""))),'Cleaned Google Form'!$A$1:$M$5000,3,FALSE)="RCH",VLOOKUP(TRIM(UPPER(SUBSTITUTE($D101," ",""))),'Cleaned Google Form'!$A$1:$M$5000,3,FALSE)="BCCA")),0,IF(AND(L$21=1,NOT(VLOOKUP(TRIM(UPPER(SUBSTITUTE($D101," ",""))),'Cleaned Google Form'!$A$1:$M$5000,6,FALSE)="NO")),0,IF(OR(VLOOKUP(TRIM(UPPER(SUBSTITUTE($D101," ",""))),'Cleaned Google Form'!$A$1:$M$5000,8,FALSE)='Main Template'!L$12,VLOOKUP(TRIM(UPPER(SUBSTITUTE($D101," ",""))),'Cleaned Google Form'!$A$1:$M$5000,8,FALSE)='Main Template'!L$13,VLOOKUP(TRIM(UPPER(SUBSTITUTE($D101," ",""))),'Cleaned Google Form'!$A$1:$M$5000,8,FALSE)='Main Template'!L$14,VLOOKUP(TRIM(UPPER(SUBSTITUTE($D101," ",""))),'Cleaned Google Form'!$A$1:$M$5000,8,FALSE)='Main Template'!L$15),0,IF(AND('Main Template'!L$21&gt;=$C$9,'Main Template'!L$19,VLOOKUP(TRIM(UPPER(SUBSTITUTE($D101," ",""))),'Cleaned Google Form'!$A$1:$M$5000,7,FALSE)="YES"),0,IF(IFERROR(FIND('Main Template'!L$17,VLOOKUP(TRIM(UPPER(SUBSTITUTE('Main Template'!$D101," ",""))),'Cleaned Google Form'!$A$1:$M$5000,9,FALSE),1),FALSE),0,1))))),1)</f>
        <v>1</v>
      </c>
      <c r="M101" s="12">
        <f>IFERROR(IF(AND(WEEKDAY('Main Template'!M$18)=1,OR(VLOOKUP(TRIM(UPPER(SUBSTITUTE($D101," ",""))),'Cleaned Google Form'!$A$1:$M$5000,3,FALSE)="SMH",VLOOKUP(TRIM(UPPER(SUBSTITUTE($D101," ",""))),'Cleaned Google Form'!$A$1:$M$5000,3,FALSE)="RCH",VLOOKUP(TRIM(UPPER(SUBSTITUTE($D101," ",""))),'Cleaned Google Form'!$A$1:$M$5000,3,FALSE)="BCCA")),0,IF(AND(M$21=1,NOT(VLOOKUP(TRIM(UPPER(SUBSTITUTE($D101," ",""))),'Cleaned Google Form'!$A$1:$M$5000,6,FALSE)="NO")),0,IF(OR(VLOOKUP(TRIM(UPPER(SUBSTITUTE($D101," ",""))),'Cleaned Google Form'!$A$1:$M$5000,8,FALSE)='Main Template'!M$12,VLOOKUP(TRIM(UPPER(SUBSTITUTE($D101," ",""))),'Cleaned Google Form'!$A$1:$M$5000,8,FALSE)='Main Template'!M$13,VLOOKUP(TRIM(UPPER(SUBSTITUTE($D101," ",""))),'Cleaned Google Form'!$A$1:$M$5000,8,FALSE)='Main Template'!M$14,VLOOKUP(TRIM(UPPER(SUBSTITUTE($D101," ",""))),'Cleaned Google Form'!$A$1:$M$5000,8,FALSE)='Main Template'!M$15),0,IF(AND('Main Template'!M$21&gt;=$C$9,'Main Template'!M$19,VLOOKUP(TRIM(UPPER(SUBSTITUTE($D101," ",""))),'Cleaned Google Form'!$A$1:$M$5000,7,FALSE)="YES"),0,IF(IFERROR(FIND('Main Template'!M$17,VLOOKUP(TRIM(UPPER(SUBSTITUTE('Main Template'!$D101," ",""))),'Cleaned Google Form'!$A$1:$M$5000,9,FALSE),1),FALSE),0,1))))),1)</f>
        <v>1</v>
      </c>
      <c r="N101" s="12">
        <f>IFERROR(IF(AND(WEEKDAY('Main Template'!N$18)=1,OR(VLOOKUP(TRIM(UPPER(SUBSTITUTE($D101," ",""))),'Cleaned Google Form'!$A$1:$M$5000,3,FALSE)="SMH",VLOOKUP(TRIM(UPPER(SUBSTITUTE($D101," ",""))),'Cleaned Google Form'!$A$1:$M$5000,3,FALSE)="RCH",VLOOKUP(TRIM(UPPER(SUBSTITUTE($D101," ",""))),'Cleaned Google Form'!$A$1:$M$5000,3,FALSE)="BCCA")),0,IF(AND(N$21=1,NOT(VLOOKUP(TRIM(UPPER(SUBSTITUTE($D101," ",""))),'Cleaned Google Form'!$A$1:$M$5000,6,FALSE)="NO")),0,IF(OR(VLOOKUP(TRIM(UPPER(SUBSTITUTE($D101," ",""))),'Cleaned Google Form'!$A$1:$M$5000,8,FALSE)='Main Template'!N$12,VLOOKUP(TRIM(UPPER(SUBSTITUTE($D101," ",""))),'Cleaned Google Form'!$A$1:$M$5000,8,FALSE)='Main Template'!N$13,VLOOKUP(TRIM(UPPER(SUBSTITUTE($D101," ",""))),'Cleaned Google Form'!$A$1:$M$5000,8,FALSE)='Main Template'!N$14,VLOOKUP(TRIM(UPPER(SUBSTITUTE($D101," ",""))),'Cleaned Google Form'!$A$1:$M$5000,8,FALSE)='Main Template'!N$15),0,IF(AND('Main Template'!N$21&gt;=$C$9,'Main Template'!N$19,VLOOKUP(TRIM(UPPER(SUBSTITUTE($D101," ",""))),'Cleaned Google Form'!$A$1:$M$5000,7,FALSE)="YES"),0,IF(IFERROR(FIND('Main Template'!N$17,VLOOKUP(TRIM(UPPER(SUBSTITUTE('Main Template'!$D101," ",""))),'Cleaned Google Form'!$A$1:$M$5000,9,FALSE),1),FALSE),0,1))))),1)</f>
        <v>1</v>
      </c>
      <c r="O101" s="12">
        <f>IFERROR(IF(AND(WEEKDAY('Main Template'!O$18)=1,OR(VLOOKUP(TRIM(UPPER(SUBSTITUTE($D101," ",""))),'Cleaned Google Form'!$A$1:$M$5000,3,FALSE)="SMH",VLOOKUP(TRIM(UPPER(SUBSTITUTE($D101," ",""))),'Cleaned Google Form'!$A$1:$M$5000,3,FALSE)="RCH",VLOOKUP(TRIM(UPPER(SUBSTITUTE($D101," ",""))),'Cleaned Google Form'!$A$1:$M$5000,3,FALSE)="BCCA")),0,IF(AND(O$21=1,NOT(VLOOKUP(TRIM(UPPER(SUBSTITUTE($D101," ",""))),'Cleaned Google Form'!$A$1:$M$5000,6,FALSE)="NO")),0,IF(OR(VLOOKUP(TRIM(UPPER(SUBSTITUTE($D101," ",""))),'Cleaned Google Form'!$A$1:$M$5000,8,FALSE)='Main Template'!O$12,VLOOKUP(TRIM(UPPER(SUBSTITUTE($D101," ",""))),'Cleaned Google Form'!$A$1:$M$5000,8,FALSE)='Main Template'!O$13,VLOOKUP(TRIM(UPPER(SUBSTITUTE($D101," ",""))),'Cleaned Google Form'!$A$1:$M$5000,8,FALSE)='Main Template'!O$14,VLOOKUP(TRIM(UPPER(SUBSTITUTE($D101," ",""))),'Cleaned Google Form'!$A$1:$M$5000,8,FALSE)='Main Template'!O$15),0,IF(AND('Main Template'!O$21&gt;=$C$9,'Main Template'!O$19,VLOOKUP(TRIM(UPPER(SUBSTITUTE($D101," ",""))),'Cleaned Google Form'!$A$1:$M$5000,7,FALSE)="YES"),0,IF(IFERROR(FIND('Main Template'!O$17,VLOOKUP(TRIM(UPPER(SUBSTITUTE('Main Template'!$D101," ",""))),'Cleaned Google Form'!$A$1:$M$5000,9,FALSE),1),FALSE),0,1))))),1)</f>
        <v>1</v>
      </c>
      <c r="P101" s="12">
        <f>IFERROR(IF(AND(WEEKDAY('Main Template'!P$18)=1,OR(VLOOKUP(TRIM(UPPER(SUBSTITUTE($D101," ",""))),'Cleaned Google Form'!$A$1:$M$5000,3,FALSE)="SMH",VLOOKUP(TRIM(UPPER(SUBSTITUTE($D101," ",""))),'Cleaned Google Form'!$A$1:$M$5000,3,FALSE)="RCH",VLOOKUP(TRIM(UPPER(SUBSTITUTE($D101," ",""))),'Cleaned Google Form'!$A$1:$M$5000,3,FALSE)="BCCA")),0,IF(AND(P$21=1,NOT(VLOOKUP(TRIM(UPPER(SUBSTITUTE($D101," ",""))),'Cleaned Google Form'!$A$1:$M$5000,6,FALSE)="NO")),0,IF(OR(VLOOKUP(TRIM(UPPER(SUBSTITUTE($D101," ",""))),'Cleaned Google Form'!$A$1:$M$5000,8,FALSE)='Main Template'!P$12,VLOOKUP(TRIM(UPPER(SUBSTITUTE($D101," ",""))),'Cleaned Google Form'!$A$1:$M$5000,8,FALSE)='Main Template'!P$13,VLOOKUP(TRIM(UPPER(SUBSTITUTE($D101," ",""))),'Cleaned Google Form'!$A$1:$M$5000,8,FALSE)='Main Template'!P$14,VLOOKUP(TRIM(UPPER(SUBSTITUTE($D101," ",""))),'Cleaned Google Form'!$A$1:$M$5000,8,FALSE)='Main Template'!P$15),0,IF(AND('Main Template'!P$21&gt;=$C$9,'Main Template'!P$19,VLOOKUP(TRIM(UPPER(SUBSTITUTE($D101," ",""))),'Cleaned Google Form'!$A$1:$M$5000,7,FALSE)="YES"),0,IF(IFERROR(FIND('Main Template'!P$17,VLOOKUP(TRIM(UPPER(SUBSTITUTE('Main Template'!$D101," ",""))),'Cleaned Google Form'!$A$1:$M$5000,9,FALSE),1),FALSE),0,1))))),1)</f>
        <v>1</v>
      </c>
      <c r="Q101" s="12">
        <f>IFERROR(IF(AND(WEEKDAY('Main Template'!Q$18)=1,OR(VLOOKUP(TRIM(UPPER(SUBSTITUTE($D101," ",""))),'Cleaned Google Form'!$A$1:$M$5000,3,FALSE)="SMH",VLOOKUP(TRIM(UPPER(SUBSTITUTE($D101," ",""))),'Cleaned Google Form'!$A$1:$M$5000,3,FALSE)="RCH",VLOOKUP(TRIM(UPPER(SUBSTITUTE($D101," ",""))),'Cleaned Google Form'!$A$1:$M$5000,3,FALSE)="BCCA")),0,IF(AND(Q$21=1,NOT(VLOOKUP(TRIM(UPPER(SUBSTITUTE($D101," ",""))),'Cleaned Google Form'!$A$1:$M$5000,6,FALSE)="NO")),0,IF(OR(VLOOKUP(TRIM(UPPER(SUBSTITUTE($D101," ",""))),'Cleaned Google Form'!$A$1:$M$5000,8,FALSE)='Main Template'!Q$12,VLOOKUP(TRIM(UPPER(SUBSTITUTE($D101," ",""))),'Cleaned Google Form'!$A$1:$M$5000,8,FALSE)='Main Template'!Q$13,VLOOKUP(TRIM(UPPER(SUBSTITUTE($D101," ",""))),'Cleaned Google Form'!$A$1:$M$5000,8,FALSE)='Main Template'!Q$14,VLOOKUP(TRIM(UPPER(SUBSTITUTE($D101," ",""))),'Cleaned Google Form'!$A$1:$M$5000,8,FALSE)='Main Template'!Q$15),0,IF(AND('Main Template'!Q$21&gt;=$C$9,'Main Template'!Q$19,VLOOKUP(TRIM(UPPER(SUBSTITUTE($D101," ",""))),'Cleaned Google Form'!$A$1:$M$5000,7,FALSE)="YES"),0,IF(IFERROR(FIND('Main Template'!Q$17,VLOOKUP(TRIM(UPPER(SUBSTITUTE('Main Template'!$D101," ",""))),'Cleaned Google Form'!$A$1:$M$5000,9,FALSE),1),FALSE),0,1))))),1)</f>
        <v>1</v>
      </c>
      <c r="R101" s="12">
        <f>IFERROR(IF(AND(WEEKDAY('Main Template'!R$18)=1,OR(VLOOKUP(TRIM(UPPER(SUBSTITUTE($D101," ",""))),'Cleaned Google Form'!$A$1:$M$5000,3,FALSE)="SMH",VLOOKUP(TRIM(UPPER(SUBSTITUTE($D101," ",""))),'Cleaned Google Form'!$A$1:$M$5000,3,FALSE)="RCH",VLOOKUP(TRIM(UPPER(SUBSTITUTE($D101," ",""))),'Cleaned Google Form'!$A$1:$M$5000,3,FALSE)="BCCA")),0,IF(AND(R$21=1,NOT(VLOOKUP(TRIM(UPPER(SUBSTITUTE($D101," ",""))),'Cleaned Google Form'!$A$1:$M$5000,6,FALSE)="NO")),0,IF(OR(VLOOKUP(TRIM(UPPER(SUBSTITUTE($D101," ",""))),'Cleaned Google Form'!$A$1:$M$5000,8,FALSE)='Main Template'!R$12,VLOOKUP(TRIM(UPPER(SUBSTITUTE($D101," ",""))),'Cleaned Google Form'!$A$1:$M$5000,8,FALSE)='Main Template'!R$13,VLOOKUP(TRIM(UPPER(SUBSTITUTE($D101," ",""))),'Cleaned Google Form'!$A$1:$M$5000,8,FALSE)='Main Template'!R$14,VLOOKUP(TRIM(UPPER(SUBSTITUTE($D101," ",""))),'Cleaned Google Form'!$A$1:$M$5000,8,FALSE)='Main Template'!R$15),0,IF(AND('Main Template'!R$21&gt;=$C$9,'Main Template'!R$19,VLOOKUP(TRIM(UPPER(SUBSTITUTE($D101," ",""))),'Cleaned Google Form'!$A$1:$M$5000,7,FALSE)="YES"),0,IF(IFERROR(FIND('Main Template'!R$17,VLOOKUP(TRIM(UPPER(SUBSTITUTE('Main Template'!$D101," ",""))),'Cleaned Google Form'!$A$1:$M$5000,9,FALSE),1),FALSE),0,1))))),1)</f>
        <v>1</v>
      </c>
      <c r="S101" s="12">
        <f>IFERROR(IF(AND(WEEKDAY('Main Template'!S$18)=1,OR(VLOOKUP(TRIM(UPPER(SUBSTITUTE($D101," ",""))),'Cleaned Google Form'!$A$1:$M$5000,3,FALSE)="SMH",VLOOKUP(TRIM(UPPER(SUBSTITUTE($D101," ",""))),'Cleaned Google Form'!$A$1:$M$5000,3,FALSE)="RCH",VLOOKUP(TRIM(UPPER(SUBSTITUTE($D101," ",""))),'Cleaned Google Form'!$A$1:$M$5000,3,FALSE)="BCCA")),0,IF(AND(S$21=1,NOT(VLOOKUP(TRIM(UPPER(SUBSTITUTE($D101," ",""))),'Cleaned Google Form'!$A$1:$M$5000,6,FALSE)="NO")),0,IF(OR(VLOOKUP(TRIM(UPPER(SUBSTITUTE($D101," ",""))),'Cleaned Google Form'!$A$1:$M$5000,8,FALSE)='Main Template'!S$12,VLOOKUP(TRIM(UPPER(SUBSTITUTE($D101," ",""))),'Cleaned Google Form'!$A$1:$M$5000,8,FALSE)='Main Template'!S$13,VLOOKUP(TRIM(UPPER(SUBSTITUTE($D101," ",""))),'Cleaned Google Form'!$A$1:$M$5000,8,FALSE)='Main Template'!S$14,VLOOKUP(TRIM(UPPER(SUBSTITUTE($D101," ",""))),'Cleaned Google Form'!$A$1:$M$5000,8,FALSE)='Main Template'!S$15),0,IF(AND('Main Template'!S$21&gt;=$C$9,'Main Template'!S$19,VLOOKUP(TRIM(UPPER(SUBSTITUTE($D101," ",""))),'Cleaned Google Form'!$A$1:$M$5000,7,FALSE)="YES"),0,IF(IFERROR(FIND('Main Template'!S$17,VLOOKUP(TRIM(UPPER(SUBSTITUTE('Main Template'!$D101," ",""))),'Cleaned Google Form'!$A$1:$M$5000,9,FALSE),1),FALSE),0,1))))),1)</f>
        <v>1</v>
      </c>
      <c r="T101" s="12">
        <f>IFERROR(IF(AND(WEEKDAY('Main Template'!T$18)=1,OR(VLOOKUP(TRIM(UPPER(SUBSTITUTE($D101," ",""))),'Cleaned Google Form'!$A$1:$M$5000,3,FALSE)="SMH",VLOOKUP(TRIM(UPPER(SUBSTITUTE($D101," ",""))),'Cleaned Google Form'!$A$1:$M$5000,3,FALSE)="RCH",VLOOKUP(TRIM(UPPER(SUBSTITUTE($D101," ",""))),'Cleaned Google Form'!$A$1:$M$5000,3,FALSE)="BCCA")),0,IF(AND(T$21=1,NOT(VLOOKUP(TRIM(UPPER(SUBSTITUTE($D101," ",""))),'Cleaned Google Form'!$A$1:$M$5000,6,FALSE)="NO")),0,IF(OR(VLOOKUP(TRIM(UPPER(SUBSTITUTE($D101," ",""))),'Cleaned Google Form'!$A$1:$M$5000,8,FALSE)='Main Template'!T$12,VLOOKUP(TRIM(UPPER(SUBSTITUTE($D101," ",""))),'Cleaned Google Form'!$A$1:$M$5000,8,FALSE)='Main Template'!T$13,VLOOKUP(TRIM(UPPER(SUBSTITUTE($D101," ",""))),'Cleaned Google Form'!$A$1:$M$5000,8,FALSE)='Main Template'!T$14,VLOOKUP(TRIM(UPPER(SUBSTITUTE($D101," ",""))),'Cleaned Google Form'!$A$1:$M$5000,8,FALSE)='Main Template'!T$15),0,IF(AND('Main Template'!T$21&gt;=$C$9,'Main Template'!T$19,VLOOKUP(TRIM(UPPER(SUBSTITUTE($D101," ",""))),'Cleaned Google Form'!$A$1:$M$5000,7,FALSE)="YES"),0,IF(IFERROR(FIND('Main Template'!T$17,VLOOKUP(TRIM(UPPER(SUBSTITUTE('Main Template'!$D101," ",""))),'Cleaned Google Form'!$A$1:$M$5000,9,FALSE),1),FALSE),0,1))))),1)</f>
        <v>1</v>
      </c>
      <c r="U101" s="12">
        <f>IFERROR(IF(AND(WEEKDAY('Main Template'!U$18)=1,OR(VLOOKUP(TRIM(UPPER(SUBSTITUTE($D101," ",""))),'Cleaned Google Form'!$A$1:$M$5000,3,FALSE)="SMH",VLOOKUP(TRIM(UPPER(SUBSTITUTE($D101," ",""))),'Cleaned Google Form'!$A$1:$M$5000,3,FALSE)="RCH",VLOOKUP(TRIM(UPPER(SUBSTITUTE($D101," ",""))),'Cleaned Google Form'!$A$1:$M$5000,3,FALSE)="BCCA")),0,IF(AND(U$21=1,NOT(VLOOKUP(TRIM(UPPER(SUBSTITUTE($D101," ",""))),'Cleaned Google Form'!$A$1:$M$5000,6,FALSE)="NO")),0,IF(OR(VLOOKUP(TRIM(UPPER(SUBSTITUTE($D101," ",""))),'Cleaned Google Form'!$A$1:$M$5000,8,FALSE)='Main Template'!U$12,VLOOKUP(TRIM(UPPER(SUBSTITUTE($D101," ",""))),'Cleaned Google Form'!$A$1:$M$5000,8,FALSE)='Main Template'!U$13,VLOOKUP(TRIM(UPPER(SUBSTITUTE($D101," ",""))),'Cleaned Google Form'!$A$1:$M$5000,8,FALSE)='Main Template'!U$14,VLOOKUP(TRIM(UPPER(SUBSTITUTE($D101," ",""))),'Cleaned Google Form'!$A$1:$M$5000,8,FALSE)='Main Template'!U$15),0,IF(AND('Main Template'!U$21&gt;=$C$9,'Main Template'!U$19,VLOOKUP(TRIM(UPPER(SUBSTITUTE($D101," ",""))),'Cleaned Google Form'!$A$1:$M$5000,7,FALSE)="YES"),0,IF(IFERROR(FIND('Main Template'!U$17,VLOOKUP(TRIM(UPPER(SUBSTITUTE('Main Template'!$D101," ",""))),'Cleaned Google Form'!$A$1:$M$5000,9,FALSE),1),FALSE),0,1))))),1)</f>
        <v>1</v>
      </c>
      <c r="V101" s="12">
        <f>IFERROR(IF(AND(WEEKDAY('Main Template'!V$18)=1,OR(VLOOKUP(TRIM(UPPER(SUBSTITUTE($D101," ",""))),'Cleaned Google Form'!$A$1:$M$5000,3,FALSE)="SMH",VLOOKUP(TRIM(UPPER(SUBSTITUTE($D101," ",""))),'Cleaned Google Form'!$A$1:$M$5000,3,FALSE)="RCH",VLOOKUP(TRIM(UPPER(SUBSTITUTE($D101," ",""))),'Cleaned Google Form'!$A$1:$M$5000,3,FALSE)="BCCA")),0,IF(AND(V$21=1,NOT(VLOOKUP(TRIM(UPPER(SUBSTITUTE($D101," ",""))),'Cleaned Google Form'!$A$1:$M$5000,6,FALSE)="NO")),0,IF(OR(VLOOKUP(TRIM(UPPER(SUBSTITUTE($D101," ",""))),'Cleaned Google Form'!$A$1:$M$5000,8,FALSE)='Main Template'!V$12,VLOOKUP(TRIM(UPPER(SUBSTITUTE($D101," ",""))),'Cleaned Google Form'!$A$1:$M$5000,8,FALSE)='Main Template'!V$13,VLOOKUP(TRIM(UPPER(SUBSTITUTE($D101," ",""))),'Cleaned Google Form'!$A$1:$M$5000,8,FALSE)='Main Template'!V$14,VLOOKUP(TRIM(UPPER(SUBSTITUTE($D101," ",""))),'Cleaned Google Form'!$A$1:$M$5000,8,FALSE)='Main Template'!V$15),0,IF(AND('Main Template'!V$21&gt;=$C$9,'Main Template'!V$19,VLOOKUP(TRIM(UPPER(SUBSTITUTE($D101," ",""))),'Cleaned Google Form'!$A$1:$M$5000,7,FALSE)="YES"),0,IF(IFERROR(FIND('Main Template'!V$17,VLOOKUP(TRIM(UPPER(SUBSTITUTE('Main Template'!$D101," ",""))),'Cleaned Google Form'!$A$1:$M$5000,9,FALSE),1),FALSE),0,1))))),1)</f>
        <v>1</v>
      </c>
      <c r="W101" s="12">
        <f>IFERROR(IF(AND(WEEKDAY('Main Template'!W$18)=1,OR(VLOOKUP(TRIM(UPPER(SUBSTITUTE($D101," ",""))),'Cleaned Google Form'!$A$1:$M$5000,3,FALSE)="SMH",VLOOKUP(TRIM(UPPER(SUBSTITUTE($D101," ",""))),'Cleaned Google Form'!$A$1:$M$5000,3,FALSE)="RCH",VLOOKUP(TRIM(UPPER(SUBSTITUTE($D101," ",""))),'Cleaned Google Form'!$A$1:$M$5000,3,FALSE)="BCCA")),0,IF(AND(W$21=1,NOT(VLOOKUP(TRIM(UPPER(SUBSTITUTE($D101," ",""))),'Cleaned Google Form'!$A$1:$M$5000,6,FALSE)="NO")),0,IF(OR(VLOOKUP(TRIM(UPPER(SUBSTITUTE($D101," ",""))),'Cleaned Google Form'!$A$1:$M$5000,8,FALSE)='Main Template'!W$12,VLOOKUP(TRIM(UPPER(SUBSTITUTE($D101," ",""))),'Cleaned Google Form'!$A$1:$M$5000,8,FALSE)='Main Template'!W$13,VLOOKUP(TRIM(UPPER(SUBSTITUTE($D101," ",""))),'Cleaned Google Form'!$A$1:$M$5000,8,FALSE)='Main Template'!W$14,VLOOKUP(TRIM(UPPER(SUBSTITUTE($D101," ",""))),'Cleaned Google Form'!$A$1:$M$5000,8,FALSE)='Main Template'!W$15),0,IF(AND('Main Template'!W$21&gt;=$C$9,'Main Template'!W$19,VLOOKUP(TRIM(UPPER(SUBSTITUTE($D101," ",""))),'Cleaned Google Form'!$A$1:$M$5000,7,FALSE)="YES"),0,IF(IFERROR(FIND('Main Template'!W$17,VLOOKUP(TRIM(UPPER(SUBSTITUTE('Main Template'!$D101," ",""))),'Cleaned Google Form'!$A$1:$M$5000,9,FALSE),1),FALSE),0,1))))),1)</f>
        <v>1</v>
      </c>
      <c r="X101" s="12">
        <f>IFERROR(IF(AND(WEEKDAY('Main Template'!X$18)=1,OR(VLOOKUP(TRIM(UPPER(SUBSTITUTE($D101," ",""))),'Cleaned Google Form'!$A$1:$M$5000,3,FALSE)="SMH",VLOOKUP(TRIM(UPPER(SUBSTITUTE($D101," ",""))),'Cleaned Google Form'!$A$1:$M$5000,3,FALSE)="RCH",VLOOKUP(TRIM(UPPER(SUBSTITUTE($D101," ",""))),'Cleaned Google Form'!$A$1:$M$5000,3,FALSE)="BCCA")),0,IF(AND(X$21=1,NOT(VLOOKUP(TRIM(UPPER(SUBSTITUTE($D101," ",""))),'Cleaned Google Form'!$A$1:$M$5000,6,FALSE)="NO")),0,IF(OR(VLOOKUP(TRIM(UPPER(SUBSTITUTE($D101," ",""))),'Cleaned Google Form'!$A$1:$M$5000,8,FALSE)='Main Template'!X$12,VLOOKUP(TRIM(UPPER(SUBSTITUTE($D101," ",""))),'Cleaned Google Form'!$A$1:$M$5000,8,FALSE)='Main Template'!X$13,VLOOKUP(TRIM(UPPER(SUBSTITUTE($D101," ",""))),'Cleaned Google Form'!$A$1:$M$5000,8,FALSE)='Main Template'!X$14,VLOOKUP(TRIM(UPPER(SUBSTITUTE($D101," ",""))),'Cleaned Google Form'!$A$1:$M$5000,8,FALSE)='Main Template'!X$15),0,IF(AND('Main Template'!X$21&gt;=$C$9,'Main Template'!X$19,VLOOKUP(TRIM(UPPER(SUBSTITUTE($D101," ",""))),'Cleaned Google Form'!$A$1:$M$5000,7,FALSE)="YES"),0,IF(IFERROR(FIND('Main Template'!X$17,VLOOKUP(TRIM(UPPER(SUBSTITUTE('Main Template'!$D101," ",""))),'Cleaned Google Form'!$A$1:$M$5000,9,FALSE),1),FALSE),0,1))))),1)</f>
        <v>1</v>
      </c>
      <c r="Y101" s="12">
        <f>IFERROR(IF(AND(WEEKDAY('Main Template'!Y$18)=1,OR(VLOOKUP(TRIM(UPPER(SUBSTITUTE($D101," ",""))),'Cleaned Google Form'!$A$1:$M$5000,3,FALSE)="SMH",VLOOKUP(TRIM(UPPER(SUBSTITUTE($D101," ",""))),'Cleaned Google Form'!$A$1:$M$5000,3,FALSE)="RCH",VLOOKUP(TRIM(UPPER(SUBSTITUTE($D101," ",""))),'Cleaned Google Form'!$A$1:$M$5000,3,FALSE)="BCCA")),0,IF(AND(Y$21=1,NOT(VLOOKUP(TRIM(UPPER(SUBSTITUTE($D101," ",""))),'Cleaned Google Form'!$A$1:$M$5000,6,FALSE)="NO")),0,IF(OR(VLOOKUP(TRIM(UPPER(SUBSTITUTE($D101," ",""))),'Cleaned Google Form'!$A$1:$M$5000,8,FALSE)='Main Template'!Y$12,VLOOKUP(TRIM(UPPER(SUBSTITUTE($D101," ",""))),'Cleaned Google Form'!$A$1:$M$5000,8,FALSE)='Main Template'!Y$13,VLOOKUP(TRIM(UPPER(SUBSTITUTE($D101," ",""))),'Cleaned Google Form'!$A$1:$M$5000,8,FALSE)='Main Template'!Y$14,VLOOKUP(TRIM(UPPER(SUBSTITUTE($D101," ",""))),'Cleaned Google Form'!$A$1:$M$5000,8,FALSE)='Main Template'!Y$15),0,IF(AND('Main Template'!Y$21&gt;=$C$9,'Main Template'!Y$19,VLOOKUP(TRIM(UPPER(SUBSTITUTE($D101," ",""))),'Cleaned Google Form'!$A$1:$M$5000,7,FALSE)="YES"),0,IF(IFERROR(FIND('Main Template'!Y$17,VLOOKUP(TRIM(UPPER(SUBSTITUTE('Main Template'!$D101," ",""))),'Cleaned Google Form'!$A$1:$M$5000,9,FALSE),1),FALSE),0,1))))),1)</f>
        <v>1</v>
      </c>
      <c r="Z101" s="12">
        <f>IFERROR(IF(AND(WEEKDAY('Main Template'!Z$18)=1,OR(VLOOKUP(TRIM(UPPER(SUBSTITUTE($D101," ",""))),'Cleaned Google Form'!$A$1:$M$5000,3,FALSE)="SMH",VLOOKUP(TRIM(UPPER(SUBSTITUTE($D101," ",""))),'Cleaned Google Form'!$A$1:$M$5000,3,FALSE)="RCH",VLOOKUP(TRIM(UPPER(SUBSTITUTE($D101," ",""))),'Cleaned Google Form'!$A$1:$M$5000,3,FALSE)="BCCA")),0,IF(AND(Z$21=1,NOT(VLOOKUP(TRIM(UPPER(SUBSTITUTE($D101," ",""))),'Cleaned Google Form'!$A$1:$M$5000,6,FALSE)="NO")),0,IF(OR(VLOOKUP(TRIM(UPPER(SUBSTITUTE($D101," ",""))),'Cleaned Google Form'!$A$1:$M$5000,8,FALSE)='Main Template'!Z$12,VLOOKUP(TRIM(UPPER(SUBSTITUTE($D101," ",""))),'Cleaned Google Form'!$A$1:$M$5000,8,FALSE)='Main Template'!Z$13,VLOOKUP(TRIM(UPPER(SUBSTITUTE($D101," ",""))),'Cleaned Google Form'!$A$1:$M$5000,8,FALSE)='Main Template'!Z$14,VLOOKUP(TRIM(UPPER(SUBSTITUTE($D101," ",""))),'Cleaned Google Form'!$A$1:$M$5000,8,FALSE)='Main Template'!Z$15),0,IF(AND('Main Template'!Z$21&gt;=$C$9,'Main Template'!Z$19,VLOOKUP(TRIM(UPPER(SUBSTITUTE($D101," ",""))),'Cleaned Google Form'!$A$1:$M$5000,7,FALSE)="YES"),0,IF(IFERROR(FIND('Main Template'!Z$17,VLOOKUP(TRIM(UPPER(SUBSTITUTE('Main Template'!$D101," ",""))),'Cleaned Google Form'!$A$1:$M$5000,9,FALSE),1),FALSE),0,1))))),1)</f>
        <v>1</v>
      </c>
      <c r="AA101" s="12">
        <f>IFERROR(IF(AND(WEEKDAY('Main Template'!AA$18)=1,OR(VLOOKUP(TRIM(UPPER(SUBSTITUTE($D101," ",""))),'Cleaned Google Form'!$A$1:$M$5000,3,FALSE)="SMH",VLOOKUP(TRIM(UPPER(SUBSTITUTE($D101," ",""))),'Cleaned Google Form'!$A$1:$M$5000,3,FALSE)="RCH",VLOOKUP(TRIM(UPPER(SUBSTITUTE($D101," ",""))),'Cleaned Google Form'!$A$1:$M$5000,3,FALSE)="BCCA")),0,IF(AND(AA$21=1,NOT(VLOOKUP(TRIM(UPPER(SUBSTITUTE($D101," ",""))),'Cleaned Google Form'!$A$1:$M$5000,6,FALSE)="NO")),0,IF(OR(VLOOKUP(TRIM(UPPER(SUBSTITUTE($D101," ",""))),'Cleaned Google Form'!$A$1:$M$5000,8,FALSE)='Main Template'!AA$12,VLOOKUP(TRIM(UPPER(SUBSTITUTE($D101," ",""))),'Cleaned Google Form'!$A$1:$M$5000,8,FALSE)='Main Template'!AA$13,VLOOKUP(TRIM(UPPER(SUBSTITUTE($D101," ",""))),'Cleaned Google Form'!$A$1:$M$5000,8,FALSE)='Main Template'!AA$14,VLOOKUP(TRIM(UPPER(SUBSTITUTE($D101," ",""))),'Cleaned Google Form'!$A$1:$M$5000,8,FALSE)='Main Template'!AA$15),0,IF(AND('Main Template'!AA$21&gt;=$C$9,'Main Template'!AA$19,VLOOKUP(TRIM(UPPER(SUBSTITUTE($D101," ",""))),'Cleaned Google Form'!$A$1:$M$5000,7,FALSE)="YES"),0,IF(IFERROR(FIND('Main Template'!AA$17,VLOOKUP(TRIM(UPPER(SUBSTITUTE('Main Template'!$D101," ",""))),'Cleaned Google Form'!$A$1:$M$5000,9,FALSE),1),FALSE),0,1))))),1)</f>
        <v>1</v>
      </c>
      <c r="AB101" s="12">
        <f>IFERROR(IF(AND(WEEKDAY('Main Template'!AB$18)=1,OR(VLOOKUP(TRIM(UPPER(SUBSTITUTE($D101," ",""))),'Cleaned Google Form'!$A$1:$M$5000,3,FALSE)="SMH",VLOOKUP(TRIM(UPPER(SUBSTITUTE($D101," ",""))),'Cleaned Google Form'!$A$1:$M$5000,3,FALSE)="RCH",VLOOKUP(TRIM(UPPER(SUBSTITUTE($D101," ",""))),'Cleaned Google Form'!$A$1:$M$5000,3,FALSE)="BCCA")),0,IF(AND(AB$21=1,NOT(VLOOKUP(TRIM(UPPER(SUBSTITUTE($D101," ",""))),'Cleaned Google Form'!$A$1:$M$5000,6,FALSE)="NO")),0,IF(OR(VLOOKUP(TRIM(UPPER(SUBSTITUTE($D101," ",""))),'Cleaned Google Form'!$A$1:$M$5000,8,FALSE)='Main Template'!AB$12,VLOOKUP(TRIM(UPPER(SUBSTITUTE($D101," ",""))),'Cleaned Google Form'!$A$1:$M$5000,8,FALSE)='Main Template'!AB$13,VLOOKUP(TRIM(UPPER(SUBSTITUTE($D101," ",""))),'Cleaned Google Form'!$A$1:$M$5000,8,FALSE)='Main Template'!AB$14,VLOOKUP(TRIM(UPPER(SUBSTITUTE($D101," ",""))),'Cleaned Google Form'!$A$1:$M$5000,8,FALSE)='Main Template'!AB$15),0,IF(AND('Main Template'!AB$21&gt;=$C$9,'Main Template'!AB$19,VLOOKUP(TRIM(UPPER(SUBSTITUTE($D101," ",""))),'Cleaned Google Form'!$A$1:$M$5000,7,FALSE)="YES"),0,IF(IFERROR(FIND('Main Template'!AB$17,VLOOKUP(TRIM(UPPER(SUBSTITUTE('Main Template'!$D101," ",""))),'Cleaned Google Form'!$A$1:$M$5000,9,FALSE),1),FALSE),0,1))))),1)</f>
        <v>1</v>
      </c>
      <c r="AC101" s="12">
        <f>IFERROR(IF(AND(WEEKDAY('Main Template'!AC$18)=1,OR(VLOOKUP(TRIM(UPPER(SUBSTITUTE($D101," ",""))),'Cleaned Google Form'!$A$1:$M$5000,3,FALSE)="SMH",VLOOKUP(TRIM(UPPER(SUBSTITUTE($D101," ",""))),'Cleaned Google Form'!$A$1:$M$5000,3,FALSE)="RCH",VLOOKUP(TRIM(UPPER(SUBSTITUTE($D101," ",""))),'Cleaned Google Form'!$A$1:$M$5000,3,FALSE)="BCCA")),0,IF(AND(AC$21=1,NOT(VLOOKUP(TRIM(UPPER(SUBSTITUTE($D101," ",""))),'Cleaned Google Form'!$A$1:$M$5000,6,FALSE)="NO")),0,IF(OR(VLOOKUP(TRIM(UPPER(SUBSTITUTE($D101," ",""))),'Cleaned Google Form'!$A$1:$M$5000,8,FALSE)='Main Template'!AC$12,VLOOKUP(TRIM(UPPER(SUBSTITUTE($D101," ",""))),'Cleaned Google Form'!$A$1:$M$5000,8,FALSE)='Main Template'!AC$13,VLOOKUP(TRIM(UPPER(SUBSTITUTE($D101," ",""))),'Cleaned Google Form'!$A$1:$M$5000,8,FALSE)='Main Template'!AC$14,VLOOKUP(TRIM(UPPER(SUBSTITUTE($D101," ",""))),'Cleaned Google Form'!$A$1:$M$5000,8,FALSE)='Main Template'!AC$15),0,IF(AND('Main Template'!AC$21&gt;=$C$9,'Main Template'!AC$19,VLOOKUP(TRIM(UPPER(SUBSTITUTE($D101," ",""))),'Cleaned Google Form'!$A$1:$M$5000,7,FALSE)="YES"),0,IF(IFERROR(FIND('Main Template'!AC$17,VLOOKUP(TRIM(UPPER(SUBSTITUTE('Main Template'!$D101," ",""))),'Cleaned Google Form'!$A$1:$M$5000,9,FALSE),1),FALSE),0,1))))),1)</f>
        <v>1</v>
      </c>
      <c r="AD101" s="12">
        <f>IFERROR(IF(AND(WEEKDAY('Main Template'!AD$18)=1,OR(VLOOKUP(TRIM(UPPER(SUBSTITUTE($D101," ",""))),'Cleaned Google Form'!$A$1:$M$5000,3,FALSE)="SMH",VLOOKUP(TRIM(UPPER(SUBSTITUTE($D101," ",""))),'Cleaned Google Form'!$A$1:$M$5000,3,FALSE)="RCH",VLOOKUP(TRIM(UPPER(SUBSTITUTE($D101," ",""))),'Cleaned Google Form'!$A$1:$M$5000,3,FALSE)="BCCA")),0,IF(AND(AD$21=1,NOT(VLOOKUP(TRIM(UPPER(SUBSTITUTE($D101," ",""))),'Cleaned Google Form'!$A$1:$M$5000,6,FALSE)="NO")),0,IF(OR(VLOOKUP(TRIM(UPPER(SUBSTITUTE($D101," ",""))),'Cleaned Google Form'!$A$1:$M$5000,8,FALSE)='Main Template'!AD$12,VLOOKUP(TRIM(UPPER(SUBSTITUTE($D101," ",""))),'Cleaned Google Form'!$A$1:$M$5000,8,FALSE)='Main Template'!AD$13,VLOOKUP(TRIM(UPPER(SUBSTITUTE($D101," ",""))),'Cleaned Google Form'!$A$1:$M$5000,8,FALSE)='Main Template'!AD$14,VLOOKUP(TRIM(UPPER(SUBSTITUTE($D101," ",""))),'Cleaned Google Form'!$A$1:$M$5000,8,FALSE)='Main Template'!AD$15),0,IF(AND('Main Template'!AD$21&gt;=$C$9,'Main Template'!AD$19,VLOOKUP(TRIM(UPPER(SUBSTITUTE($D101," ",""))),'Cleaned Google Form'!$A$1:$M$5000,7,FALSE)="YES"),0,IF(IFERROR(FIND('Main Template'!AD$17,VLOOKUP(TRIM(UPPER(SUBSTITUTE('Main Template'!$D101," ",""))),'Cleaned Google Form'!$A$1:$M$5000,9,FALSE),1),FALSE),0,1))))),1)</f>
        <v>1</v>
      </c>
      <c r="AE101" s="12">
        <f>IFERROR(IF(AND(WEEKDAY('Main Template'!AE$18)=1,OR(VLOOKUP(TRIM(UPPER(SUBSTITUTE($D101," ",""))),'Cleaned Google Form'!$A$1:$M$5000,3,FALSE)="SMH",VLOOKUP(TRIM(UPPER(SUBSTITUTE($D101," ",""))),'Cleaned Google Form'!$A$1:$M$5000,3,FALSE)="RCH",VLOOKUP(TRIM(UPPER(SUBSTITUTE($D101," ",""))),'Cleaned Google Form'!$A$1:$M$5000,3,FALSE)="BCCA")),0,IF(AND(AE$21=1,NOT(VLOOKUP(TRIM(UPPER(SUBSTITUTE($D101," ",""))),'Cleaned Google Form'!$A$1:$M$5000,6,FALSE)="NO")),0,IF(OR(VLOOKUP(TRIM(UPPER(SUBSTITUTE($D101," ",""))),'Cleaned Google Form'!$A$1:$M$5000,8,FALSE)='Main Template'!AE$12,VLOOKUP(TRIM(UPPER(SUBSTITUTE($D101," ",""))),'Cleaned Google Form'!$A$1:$M$5000,8,FALSE)='Main Template'!AE$13,VLOOKUP(TRIM(UPPER(SUBSTITUTE($D101," ",""))),'Cleaned Google Form'!$A$1:$M$5000,8,FALSE)='Main Template'!AE$14,VLOOKUP(TRIM(UPPER(SUBSTITUTE($D101," ",""))),'Cleaned Google Form'!$A$1:$M$5000,8,FALSE)='Main Template'!AE$15),0,IF(AND('Main Template'!AE$21&gt;=$C$9,'Main Template'!AE$19,VLOOKUP(TRIM(UPPER(SUBSTITUTE($D101," ",""))),'Cleaned Google Form'!$A$1:$M$5000,7,FALSE)="YES"),0,IF(IFERROR(FIND('Main Template'!AE$17,VLOOKUP(TRIM(UPPER(SUBSTITUTE('Main Template'!$D101," ",""))),'Cleaned Google Form'!$A$1:$M$5000,9,FALSE),1),FALSE),0,1))))),1)</f>
        <v>1</v>
      </c>
      <c r="AF101" s="12">
        <f>IFERROR(IF(AND(WEEKDAY('Main Template'!AF$18)=1,OR(VLOOKUP(TRIM(UPPER(SUBSTITUTE($D101," ",""))),'Cleaned Google Form'!$A$1:$M$5000,3,FALSE)="SMH",VLOOKUP(TRIM(UPPER(SUBSTITUTE($D101," ",""))),'Cleaned Google Form'!$A$1:$M$5000,3,FALSE)="RCH",VLOOKUP(TRIM(UPPER(SUBSTITUTE($D101," ",""))),'Cleaned Google Form'!$A$1:$M$5000,3,FALSE)="BCCA")),0,IF(AND(AF$21=1,NOT(VLOOKUP(TRIM(UPPER(SUBSTITUTE($D101," ",""))),'Cleaned Google Form'!$A$1:$M$5000,6,FALSE)="NO")),0,IF(OR(VLOOKUP(TRIM(UPPER(SUBSTITUTE($D101," ",""))),'Cleaned Google Form'!$A$1:$M$5000,8,FALSE)='Main Template'!AF$12,VLOOKUP(TRIM(UPPER(SUBSTITUTE($D101," ",""))),'Cleaned Google Form'!$A$1:$M$5000,8,FALSE)='Main Template'!AF$13,VLOOKUP(TRIM(UPPER(SUBSTITUTE($D101," ",""))),'Cleaned Google Form'!$A$1:$M$5000,8,FALSE)='Main Template'!AF$14,VLOOKUP(TRIM(UPPER(SUBSTITUTE($D101," ",""))),'Cleaned Google Form'!$A$1:$M$5000,8,FALSE)='Main Template'!AF$15),0,IF(AND('Main Template'!AF$21&gt;=$C$9,'Main Template'!AF$19,VLOOKUP(TRIM(UPPER(SUBSTITUTE($D101," ",""))),'Cleaned Google Form'!$A$1:$M$5000,7,FALSE)="YES"),0,IF(IFERROR(FIND('Main Template'!AF$17,VLOOKUP(TRIM(UPPER(SUBSTITUTE('Main Template'!$D101," ",""))),'Cleaned Google Form'!$A$1:$M$5000,9,FALSE),1),FALSE),0,1))))),1)</f>
        <v>1</v>
      </c>
      <c r="AG101" s="12">
        <f>IFERROR(IF(AND(WEEKDAY('Main Template'!AG$18)=1,OR(VLOOKUP(TRIM(UPPER(SUBSTITUTE($D101," ",""))),'Cleaned Google Form'!$A$1:$M$5000,3,FALSE)="SMH",VLOOKUP(TRIM(UPPER(SUBSTITUTE($D101," ",""))),'Cleaned Google Form'!$A$1:$M$5000,3,FALSE)="RCH",VLOOKUP(TRIM(UPPER(SUBSTITUTE($D101," ",""))),'Cleaned Google Form'!$A$1:$M$5000,3,FALSE)="BCCA")),0,IF(AND(AG$21=1,NOT(VLOOKUP(TRIM(UPPER(SUBSTITUTE($D101," ",""))),'Cleaned Google Form'!$A$1:$M$5000,6,FALSE)="NO")),0,IF(OR(VLOOKUP(TRIM(UPPER(SUBSTITUTE($D101," ",""))),'Cleaned Google Form'!$A$1:$M$5000,8,FALSE)='Main Template'!AG$12,VLOOKUP(TRIM(UPPER(SUBSTITUTE($D101," ",""))),'Cleaned Google Form'!$A$1:$M$5000,8,FALSE)='Main Template'!AG$13,VLOOKUP(TRIM(UPPER(SUBSTITUTE($D101," ",""))),'Cleaned Google Form'!$A$1:$M$5000,8,FALSE)='Main Template'!AG$14,VLOOKUP(TRIM(UPPER(SUBSTITUTE($D101," ",""))),'Cleaned Google Form'!$A$1:$M$5000,8,FALSE)='Main Template'!AG$15),0,IF(AND('Main Template'!AG$21&gt;=$C$9,'Main Template'!AG$19,VLOOKUP(TRIM(UPPER(SUBSTITUTE($D101," ",""))),'Cleaned Google Form'!$A$1:$M$5000,7,FALSE)="YES"),0,IF(IFERROR(FIND('Main Template'!AG$17,VLOOKUP(TRIM(UPPER(SUBSTITUTE('Main Template'!$D101," ",""))),'Cleaned Google Form'!$A$1:$M$5000,9,FALSE),1),FALSE),0,1))))),1)</f>
        <v>1</v>
      </c>
      <c r="AH101" s="12">
        <f>IFERROR(IF(AND(WEEKDAY('Main Template'!AH$18)=1,OR(VLOOKUP(TRIM(UPPER(SUBSTITUTE($D101," ",""))),'Cleaned Google Form'!$A$1:$M$5000,3,FALSE)="SMH",VLOOKUP(TRIM(UPPER(SUBSTITUTE($D101," ",""))),'Cleaned Google Form'!$A$1:$M$5000,3,FALSE)="RCH",VLOOKUP(TRIM(UPPER(SUBSTITUTE($D101," ",""))),'Cleaned Google Form'!$A$1:$M$5000,3,FALSE)="BCCA")),0,IF(AND(AH$21=1,NOT(VLOOKUP(TRIM(UPPER(SUBSTITUTE($D101," ",""))),'Cleaned Google Form'!$A$1:$M$5000,6,FALSE)="NO")),0,IF(OR(VLOOKUP(TRIM(UPPER(SUBSTITUTE($D101," ",""))),'Cleaned Google Form'!$A$1:$M$5000,8,FALSE)='Main Template'!AH$12,VLOOKUP(TRIM(UPPER(SUBSTITUTE($D101," ",""))),'Cleaned Google Form'!$A$1:$M$5000,8,FALSE)='Main Template'!AH$13,VLOOKUP(TRIM(UPPER(SUBSTITUTE($D101," ",""))),'Cleaned Google Form'!$A$1:$M$5000,8,FALSE)='Main Template'!AH$14,VLOOKUP(TRIM(UPPER(SUBSTITUTE($D101," ",""))),'Cleaned Google Form'!$A$1:$M$5000,8,FALSE)='Main Template'!AH$15),0,IF(AND('Main Template'!AH$21&gt;=$C$9,'Main Template'!AH$19,VLOOKUP(TRIM(UPPER(SUBSTITUTE($D101," ",""))),'Cleaned Google Form'!$A$1:$M$5000,7,FALSE)="YES"),0,IF(IFERROR(FIND('Main Template'!AH$17,VLOOKUP(TRIM(UPPER(SUBSTITUTE('Main Template'!$D101," ",""))),'Cleaned Google Form'!$A$1:$M$5000,9,FALSE),1),FALSE),0,1))))),1)</f>
        <v>1</v>
      </c>
      <c r="AI101" s="12">
        <f>IFERROR(IF(AND(WEEKDAY('Main Template'!AI$18)=1,OR(VLOOKUP(TRIM(UPPER(SUBSTITUTE($D101," ",""))),'Cleaned Google Form'!$A$1:$M$5000,3,FALSE)="SMH",VLOOKUP(TRIM(UPPER(SUBSTITUTE($D101," ",""))),'Cleaned Google Form'!$A$1:$M$5000,3,FALSE)="RCH",VLOOKUP(TRIM(UPPER(SUBSTITUTE($D101," ",""))),'Cleaned Google Form'!$A$1:$M$5000,3,FALSE)="BCCA")),0,IF(AND(AI$21=1,NOT(VLOOKUP(TRIM(UPPER(SUBSTITUTE($D101," ",""))),'Cleaned Google Form'!$A$1:$M$5000,6,FALSE)="NO")),0,IF(OR(VLOOKUP(TRIM(UPPER(SUBSTITUTE($D101," ",""))),'Cleaned Google Form'!$A$1:$M$5000,8,FALSE)='Main Template'!AI$12,VLOOKUP(TRIM(UPPER(SUBSTITUTE($D101," ",""))),'Cleaned Google Form'!$A$1:$M$5000,8,FALSE)='Main Template'!AI$13,VLOOKUP(TRIM(UPPER(SUBSTITUTE($D101," ",""))),'Cleaned Google Form'!$A$1:$M$5000,8,FALSE)='Main Template'!AI$14,VLOOKUP(TRIM(UPPER(SUBSTITUTE($D101," ",""))),'Cleaned Google Form'!$A$1:$M$5000,8,FALSE)='Main Template'!AI$15),0,IF(AND('Main Template'!AI$21&gt;=$C$9,'Main Template'!AI$19,VLOOKUP(TRIM(UPPER(SUBSTITUTE($D101," ",""))),'Cleaned Google Form'!$A$1:$M$5000,7,FALSE)="YES"),0,IF(IFERROR(FIND('Main Template'!AI$17,VLOOKUP(TRIM(UPPER(SUBSTITUTE('Main Template'!$D101," ",""))),'Cleaned Google Form'!$A$1:$M$5000,9,FALSE),1),FALSE),0,1))))),1)</f>
        <v>1</v>
      </c>
      <c r="AJ101" s="12">
        <f>IFERROR(IF(AND(WEEKDAY('Main Template'!AJ$18)=1,OR(VLOOKUP(TRIM(UPPER(SUBSTITUTE($D101," ",""))),'Cleaned Google Form'!$A$1:$M$5000,3,FALSE)="SMH",VLOOKUP(TRIM(UPPER(SUBSTITUTE($D101," ",""))),'Cleaned Google Form'!$A$1:$M$5000,3,FALSE)="RCH",VLOOKUP(TRIM(UPPER(SUBSTITUTE($D101," ",""))),'Cleaned Google Form'!$A$1:$M$5000,3,FALSE)="BCCA")),0,IF(AND(AJ$21=1,NOT(VLOOKUP(TRIM(UPPER(SUBSTITUTE($D101," ",""))),'Cleaned Google Form'!$A$1:$M$5000,6,FALSE)="NO")),0,IF(OR(VLOOKUP(TRIM(UPPER(SUBSTITUTE($D101," ",""))),'Cleaned Google Form'!$A$1:$M$5000,8,FALSE)='Main Template'!AJ$12,VLOOKUP(TRIM(UPPER(SUBSTITUTE($D101," ",""))),'Cleaned Google Form'!$A$1:$M$5000,8,FALSE)='Main Template'!AJ$13,VLOOKUP(TRIM(UPPER(SUBSTITUTE($D101," ",""))),'Cleaned Google Form'!$A$1:$M$5000,8,FALSE)='Main Template'!AJ$14,VLOOKUP(TRIM(UPPER(SUBSTITUTE($D101," ",""))),'Cleaned Google Form'!$A$1:$M$5000,8,FALSE)='Main Template'!AJ$15),0,IF(AND('Main Template'!AJ$21&gt;=$C$9,'Main Template'!AJ$19,VLOOKUP(TRIM(UPPER(SUBSTITUTE($D101," ",""))),'Cleaned Google Form'!$A$1:$M$5000,7,FALSE)="YES"),0,IF(IFERROR(FIND('Main Template'!AJ$17,VLOOKUP(TRIM(UPPER(SUBSTITUTE('Main Template'!$D101," ",""))),'Cleaned Google Form'!$A$1:$M$5000,9,FALSE),1),FALSE),0,1))))),1)</f>
        <v>1</v>
      </c>
      <c r="AK101" s="12">
        <f>IFERROR(IF(AND(WEEKDAY('Main Template'!AK$18)=1,OR(VLOOKUP(TRIM(UPPER(SUBSTITUTE($D101," ",""))),'Cleaned Google Form'!$A$1:$M$5000,3,FALSE)="SMH",VLOOKUP(TRIM(UPPER(SUBSTITUTE($D101," ",""))),'Cleaned Google Form'!$A$1:$M$5000,3,FALSE)="RCH",VLOOKUP(TRIM(UPPER(SUBSTITUTE($D101," ",""))),'Cleaned Google Form'!$A$1:$M$5000,3,FALSE)="BCCA")),0,IF(AND(AK$21=1,NOT(VLOOKUP(TRIM(UPPER(SUBSTITUTE($D101," ",""))),'Cleaned Google Form'!$A$1:$M$5000,6,FALSE)="NO")),0,IF(OR(VLOOKUP(TRIM(UPPER(SUBSTITUTE($D101," ",""))),'Cleaned Google Form'!$A$1:$M$5000,8,FALSE)='Main Template'!AK$12,VLOOKUP(TRIM(UPPER(SUBSTITUTE($D101," ",""))),'Cleaned Google Form'!$A$1:$M$5000,8,FALSE)='Main Template'!AK$13,VLOOKUP(TRIM(UPPER(SUBSTITUTE($D101," ",""))),'Cleaned Google Form'!$A$1:$M$5000,8,FALSE)='Main Template'!AK$14,VLOOKUP(TRIM(UPPER(SUBSTITUTE($D101," ",""))),'Cleaned Google Form'!$A$1:$M$5000,8,FALSE)='Main Template'!AK$15),0,IF(AND('Main Template'!AK$21&gt;=$C$9,'Main Template'!AK$19,VLOOKUP(TRIM(UPPER(SUBSTITUTE($D101," ",""))),'Cleaned Google Form'!$A$1:$M$5000,7,FALSE)="YES"),0,IF(IFERROR(FIND('Main Template'!AK$17,VLOOKUP(TRIM(UPPER(SUBSTITUTE('Main Template'!$D101," ",""))),'Cleaned Google Form'!$A$1:$M$5000,9,FALSE),1),FALSE),0,1))))),1)</f>
        <v>1</v>
      </c>
      <c r="AL101" s="12">
        <f>IFERROR(IF(AND(WEEKDAY('Main Template'!AL$18)=1,OR(VLOOKUP(TRIM(UPPER(SUBSTITUTE($D101," ",""))),'Cleaned Google Form'!$A$1:$M$5000,3,FALSE)="SMH",VLOOKUP(TRIM(UPPER(SUBSTITUTE($D101," ",""))),'Cleaned Google Form'!$A$1:$M$5000,3,FALSE)="RCH",VLOOKUP(TRIM(UPPER(SUBSTITUTE($D101," ",""))),'Cleaned Google Form'!$A$1:$M$5000,3,FALSE)="BCCA")),0,IF(AND(AL$21=1,NOT(VLOOKUP(TRIM(UPPER(SUBSTITUTE($D101," ",""))),'Cleaned Google Form'!$A$1:$M$5000,6,FALSE)="NO")),0,IF(OR(VLOOKUP(TRIM(UPPER(SUBSTITUTE($D101," ",""))),'Cleaned Google Form'!$A$1:$M$5000,8,FALSE)='Main Template'!AL$12,VLOOKUP(TRIM(UPPER(SUBSTITUTE($D101," ",""))),'Cleaned Google Form'!$A$1:$M$5000,8,FALSE)='Main Template'!AL$13,VLOOKUP(TRIM(UPPER(SUBSTITUTE($D101," ",""))),'Cleaned Google Form'!$A$1:$M$5000,8,FALSE)='Main Template'!AL$14,VLOOKUP(TRIM(UPPER(SUBSTITUTE($D101," ",""))),'Cleaned Google Form'!$A$1:$M$5000,8,FALSE)='Main Template'!AL$15),0,IF(AND('Main Template'!AL$21&gt;=$C$9,'Main Template'!AL$19,VLOOKUP(TRIM(UPPER(SUBSTITUTE($D101," ",""))),'Cleaned Google Form'!$A$1:$M$5000,7,FALSE)="YES"),0,IF(IFERROR(FIND('Main Template'!AL$17,VLOOKUP(TRIM(UPPER(SUBSTITUTE('Main Template'!$D101," ",""))),'Cleaned Google Form'!$A$1:$M$5000,9,FALSE),1),FALSE),0,1))))),1)</f>
        <v>1</v>
      </c>
      <c r="AM101" s="12">
        <f>IFERROR(IF(AND(WEEKDAY('Main Template'!AM$18)=1,OR(VLOOKUP(TRIM(UPPER(SUBSTITUTE($D101," ",""))),'Cleaned Google Form'!$A$1:$M$5000,3,FALSE)="SMH",VLOOKUP(TRIM(UPPER(SUBSTITUTE($D101," ",""))),'Cleaned Google Form'!$A$1:$M$5000,3,FALSE)="RCH",VLOOKUP(TRIM(UPPER(SUBSTITUTE($D101," ",""))),'Cleaned Google Form'!$A$1:$M$5000,3,FALSE)="BCCA")),0,IF(AND(AM$21=1,NOT(VLOOKUP(TRIM(UPPER(SUBSTITUTE($D101," ",""))),'Cleaned Google Form'!$A$1:$M$5000,6,FALSE)="NO")),0,IF(OR(VLOOKUP(TRIM(UPPER(SUBSTITUTE($D101," ",""))),'Cleaned Google Form'!$A$1:$M$5000,8,FALSE)='Main Template'!AM$12,VLOOKUP(TRIM(UPPER(SUBSTITUTE($D101," ",""))),'Cleaned Google Form'!$A$1:$M$5000,8,FALSE)='Main Template'!AM$13,VLOOKUP(TRIM(UPPER(SUBSTITUTE($D101," ",""))),'Cleaned Google Form'!$A$1:$M$5000,8,FALSE)='Main Template'!AM$14,VLOOKUP(TRIM(UPPER(SUBSTITUTE($D101," ",""))),'Cleaned Google Form'!$A$1:$M$5000,8,FALSE)='Main Template'!AM$15),0,IF(AND('Main Template'!AM$21&gt;=$C$9,'Main Template'!AM$19,VLOOKUP(TRIM(UPPER(SUBSTITUTE($D101," ",""))),'Cleaned Google Form'!$A$1:$M$5000,7,FALSE)="YES"),0,IF(IFERROR(FIND('Main Template'!AM$17,VLOOKUP(TRIM(UPPER(SUBSTITUTE('Main Template'!$D101," ",""))),'Cleaned Google Form'!$A$1:$M$5000,9,FALSE),1),FALSE),0,1))))),1)</f>
        <v>1</v>
      </c>
      <c r="AN101" s="12">
        <f>IFERROR(IF(AND(WEEKDAY('Main Template'!AN$18)=1,OR(VLOOKUP(TRIM(UPPER(SUBSTITUTE($D101," ",""))),'Cleaned Google Form'!$A$1:$M$5000,3,FALSE)="SMH",VLOOKUP(TRIM(UPPER(SUBSTITUTE($D101," ",""))),'Cleaned Google Form'!$A$1:$M$5000,3,FALSE)="RCH",VLOOKUP(TRIM(UPPER(SUBSTITUTE($D101," ",""))),'Cleaned Google Form'!$A$1:$M$5000,3,FALSE)="BCCA")),0,IF(AND(AN$21=1,NOT(VLOOKUP(TRIM(UPPER(SUBSTITUTE($D101," ",""))),'Cleaned Google Form'!$A$1:$M$5000,6,FALSE)="NO")),0,IF(OR(VLOOKUP(TRIM(UPPER(SUBSTITUTE($D101," ",""))),'Cleaned Google Form'!$A$1:$M$5000,8,FALSE)='Main Template'!AN$12,VLOOKUP(TRIM(UPPER(SUBSTITUTE($D101," ",""))),'Cleaned Google Form'!$A$1:$M$5000,8,FALSE)='Main Template'!AN$13,VLOOKUP(TRIM(UPPER(SUBSTITUTE($D101," ",""))),'Cleaned Google Form'!$A$1:$M$5000,8,FALSE)='Main Template'!AN$14,VLOOKUP(TRIM(UPPER(SUBSTITUTE($D101," ",""))),'Cleaned Google Form'!$A$1:$M$5000,8,FALSE)='Main Template'!AN$15),0,IF(AND('Main Template'!AN$21&gt;=$C$9,'Main Template'!AN$19,VLOOKUP(TRIM(UPPER(SUBSTITUTE($D101," ",""))),'Cleaned Google Form'!$A$1:$M$5000,7,FALSE)="YES"),0,IF(IFERROR(FIND('Main Template'!AN$17,VLOOKUP(TRIM(UPPER(SUBSTITUTE('Main Template'!$D101," ",""))),'Cleaned Google Form'!$A$1:$M$5000,9,FALSE),1),FALSE),0,1))))),1)</f>
        <v>1</v>
      </c>
    </row>
    <row r="102" spans="2:40">
      <c r="B102" t="str">
        <f>IFERROR(IF(ISNUMBER(MATCH(UPPER(SUBSTITUTE(D102," ","")),'Cleaned Google Form'!$A:$A,0)),"","Oops"),"Not Present")</f>
        <v/>
      </c>
      <c r="C102" s="4">
        <f>I102</f>
        <v>81</v>
      </c>
      <c r="D102" s="4" t="s">
        <v>307</v>
      </c>
      <c r="E102" s="4">
        <f>IFERROR(IF(VLOOKUP(TRIM(UPPER(SUBSTITUTE(D102," ",""))),'Cleaned Google Form'!$A$1:$L$5000,5,FALSE)="YES",1,0),0)</f>
        <v>0</v>
      </c>
      <c r="F102" s="4">
        <f>IFERROR(IF(RIGHT(VLOOKUP(TRIM(UPPER(SUBSTITUTE(D102," ",""))),'Cleaned Google Form'!$A$1:$L$5000,2,FALSE),1)="1",1,0),0)</f>
        <v>0</v>
      </c>
      <c r="G102" s="4">
        <f>IFERROR(IF(VLOOKUP(TRIM(UPPER(SUBSTITUTE(D102," ",""))),'Cleaned Google Form'!$A$1:$L$5000,3,FALSE)="VGH",1,0),0)</f>
        <v>0</v>
      </c>
      <c r="H102" s="4">
        <f>IFERROR(IF(G102+IFERROR(IF(VLOOKUP(TRIM(UPPER(SUBSTITUTE(D102," ",""))),'Cleaned Google Form'!$A$1:$L$5000,3,FALSE)="SPH",1,0),0)=0,1,0),0)</f>
        <v>1</v>
      </c>
      <c r="I102" s="4">
        <f>IF(I101="Resident Index",1,I101+1)</f>
        <v>81</v>
      </c>
      <c r="J102" s="12">
        <f>IFERROR(IF(AND(WEEKDAY('Main Template'!J$18)=1,OR(VLOOKUP(TRIM(UPPER(SUBSTITUTE($D102," ",""))),'Cleaned Google Form'!$A$1:$M$5000,3,FALSE)="SMH",VLOOKUP(TRIM(UPPER(SUBSTITUTE($D102," ",""))),'Cleaned Google Form'!$A$1:$M$5000,3,FALSE)="RCH",VLOOKUP(TRIM(UPPER(SUBSTITUTE($D102," ",""))),'Cleaned Google Form'!$A$1:$M$5000,3,FALSE)="BCCA")),0,IF(AND(J$21=1,NOT(VLOOKUP(TRIM(UPPER(SUBSTITUTE($D102," ",""))),'Cleaned Google Form'!$A$1:$M$5000,6,FALSE)="NO")),0,IF(OR(VLOOKUP(TRIM(UPPER(SUBSTITUTE($D102," ",""))),'Cleaned Google Form'!$A$1:$M$5000,8,FALSE)='Main Template'!J$12,VLOOKUP(TRIM(UPPER(SUBSTITUTE($D102," ",""))),'Cleaned Google Form'!$A$1:$M$5000,8,FALSE)='Main Template'!J$13,VLOOKUP(TRIM(UPPER(SUBSTITUTE($D102," ",""))),'Cleaned Google Form'!$A$1:$M$5000,8,FALSE)='Main Template'!J$14,VLOOKUP(TRIM(UPPER(SUBSTITUTE($D102," ",""))),'Cleaned Google Form'!$A$1:$M$5000,8,FALSE)='Main Template'!J$15),0,IF(AND('Main Template'!J$21&gt;=$C$9,'Main Template'!J$19,VLOOKUP(TRIM(UPPER(SUBSTITUTE($D102," ",""))),'Cleaned Google Form'!$A$1:$M$5000,7,FALSE)="YES"),0,IF(IFERROR(FIND('Main Template'!J$17,VLOOKUP(TRIM(UPPER(SUBSTITUTE('Main Template'!$D102," ",""))),'Cleaned Google Form'!$A$1:$M$5000,9,FALSE),1),FALSE),0,1))))),1)</f>
        <v>0</v>
      </c>
      <c r="K102" s="12">
        <f>IFERROR(IF(AND(WEEKDAY('Main Template'!K$18)=1,OR(VLOOKUP(TRIM(UPPER(SUBSTITUTE($D102," ",""))),'Cleaned Google Form'!$A$1:$M$5000,3,FALSE)="SMH",VLOOKUP(TRIM(UPPER(SUBSTITUTE($D102," ",""))),'Cleaned Google Form'!$A$1:$M$5000,3,FALSE)="RCH",VLOOKUP(TRIM(UPPER(SUBSTITUTE($D102," ",""))),'Cleaned Google Form'!$A$1:$M$5000,3,FALSE)="BCCA")),0,IF(AND(K$21=1,NOT(VLOOKUP(TRIM(UPPER(SUBSTITUTE($D102," ",""))),'Cleaned Google Form'!$A$1:$M$5000,6,FALSE)="NO")),0,IF(OR(VLOOKUP(TRIM(UPPER(SUBSTITUTE($D102," ",""))),'Cleaned Google Form'!$A$1:$M$5000,8,FALSE)='Main Template'!K$12,VLOOKUP(TRIM(UPPER(SUBSTITUTE($D102," ",""))),'Cleaned Google Form'!$A$1:$M$5000,8,FALSE)='Main Template'!K$13,VLOOKUP(TRIM(UPPER(SUBSTITUTE($D102," ",""))),'Cleaned Google Form'!$A$1:$M$5000,8,FALSE)='Main Template'!K$14,VLOOKUP(TRIM(UPPER(SUBSTITUTE($D102," ",""))),'Cleaned Google Form'!$A$1:$M$5000,8,FALSE)='Main Template'!K$15),0,IF(AND('Main Template'!K$21&gt;=$C$9,'Main Template'!K$19,VLOOKUP(TRIM(UPPER(SUBSTITUTE($D102," ",""))),'Cleaned Google Form'!$A$1:$M$5000,7,FALSE)="YES"),0,IF(IFERROR(FIND('Main Template'!K$17,VLOOKUP(TRIM(UPPER(SUBSTITUTE('Main Template'!$D102," ",""))),'Cleaned Google Form'!$A$1:$M$5000,9,FALSE),1),FALSE),0,1))))),1)</f>
        <v>1</v>
      </c>
      <c r="L102" s="12">
        <f>IFERROR(IF(AND(WEEKDAY('Main Template'!L$18)=1,OR(VLOOKUP(TRIM(UPPER(SUBSTITUTE($D102," ",""))),'Cleaned Google Form'!$A$1:$M$5000,3,FALSE)="SMH",VLOOKUP(TRIM(UPPER(SUBSTITUTE($D102," ",""))),'Cleaned Google Form'!$A$1:$M$5000,3,FALSE)="RCH",VLOOKUP(TRIM(UPPER(SUBSTITUTE($D102," ",""))),'Cleaned Google Form'!$A$1:$M$5000,3,FALSE)="BCCA")),0,IF(AND(L$21=1,NOT(VLOOKUP(TRIM(UPPER(SUBSTITUTE($D102," ",""))),'Cleaned Google Form'!$A$1:$M$5000,6,FALSE)="NO")),0,IF(OR(VLOOKUP(TRIM(UPPER(SUBSTITUTE($D102," ",""))),'Cleaned Google Form'!$A$1:$M$5000,8,FALSE)='Main Template'!L$12,VLOOKUP(TRIM(UPPER(SUBSTITUTE($D102," ",""))),'Cleaned Google Form'!$A$1:$M$5000,8,FALSE)='Main Template'!L$13,VLOOKUP(TRIM(UPPER(SUBSTITUTE($D102," ",""))),'Cleaned Google Form'!$A$1:$M$5000,8,FALSE)='Main Template'!L$14,VLOOKUP(TRIM(UPPER(SUBSTITUTE($D102," ",""))),'Cleaned Google Form'!$A$1:$M$5000,8,FALSE)='Main Template'!L$15),0,IF(AND('Main Template'!L$21&gt;=$C$9,'Main Template'!L$19,VLOOKUP(TRIM(UPPER(SUBSTITUTE($D102," ",""))),'Cleaned Google Form'!$A$1:$M$5000,7,FALSE)="YES"),0,IF(IFERROR(FIND('Main Template'!L$17,VLOOKUP(TRIM(UPPER(SUBSTITUTE('Main Template'!$D102," ",""))),'Cleaned Google Form'!$A$1:$M$5000,9,FALSE),1),FALSE),0,1))))),1)</f>
        <v>1</v>
      </c>
      <c r="M102" s="12">
        <f>IFERROR(IF(AND(WEEKDAY('Main Template'!M$18)=1,OR(VLOOKUP(TRIM(UPPER(SUBSTITUTE($D102," ",""))),'Cleaned Google Form'!$A$1:$M$5000,3,FALSE)="SMH",VLOOKUP(TRIM(UPPER(SUBSTITUTE($D102," ",""))),'Cleaned Google Form'!$A$1:$M$5000,3,FALSE)="RCH",VLOOKUP(TRIM(UPPER(SUBSTITUTE($D102," ",""))),'Cleaned Google Form'!$A$1:$M$5000,3,FALSE)="BCCA")),0,IF(AND(M$21=1,NOT(VLOOKUP(TRIM(UPPER(SUBSTITUTE($D102," ",""))),'Cleaned Google Form'!$A$1:$M$5000,6,FALSE)="NO")),0,IF(OR(VLOOKUP(TRIM(UPPER(SUBSTITUTE($D102," ",""))),'Cleaned Google Form'!$A$1:$M$5000,8,FALSE)='Main Template'!M$12,VLOOKUP(TRIM(UPPER(SUBSTITUTE($D102," ",""))),'Cleaned Google Form'!$A$1:$M$5000,8,FALSE)='Main Template'!M$13,VLOOKUP(TRIM(UPPER(SUBSTITUTE($D102," ",""))),'Cleaned Google Form'!$A$1:$M$5000,8,FALSE)='Main Template'!M$14,VLOOKUP(TRIM(UPPER(SUBSTITUTE($D102," ",""))),'Cleaned Google Form'!$A$1:$M$5000,8,FALSE)='Main Template'!M$15),0,IF(AND('Main Template'!M$21&gt;=$C$9,'Main Template'!M$19,VLOOKUP(TRIM(UPPER(SUBSTITUTE($D102," ",""))),'Cleaned Google Form'!$A$1:$M$5000,7,FALSE)="YES"),0,IF(IFERROR(FIND('Main Template'!M$17,VLOOKUP(TRIM(UPPER(SUBSTITUTE('Main Template'!$D102," ",""))),'Cleaned Google Form'!$A$1:$M$5000,9,FALSE),1),FALSE),0,1))))),1)</f>
        <v>1</v>
      </c>
      <c r="N102" s="12">
        <f>IFERROR(IF(AND(WEEKDAY('Main Template'!N$18)=1,OR(VLOOKUP(TRIM(UPPER(SUBSTITUTE($D102," ",""))),'Cleaned Google Form'!$A$1:$M$5000,3,FALSE)="SMH",VLOOKUP(TRIM(UPPER(SUBSTITUTE($D102," ",""))),'Cleaned Google Form'!$A$1:$M$5000,3,FALSE)="RCH",VLOOKUP(TRIM(UPPER(SUBSTITUTE($D102," ",""))),'Cleaned Google Form'!$A$1:$M$5000,3,FALSE)="BCCA")),0,IF(AND(N$21=1,NOT(VLOOKUP(TRIM(UPPER(SUBSTITUTE($D102," ",""))),'Cleaned Google Form'!$A$1:$M$5000,6,FALSE)="NO")),0,IF(OR(VLOOKUP(TRIM(UPPER(SUBSTITUTE($D102," ",""))),'Cleaned Google Form'!$A$1:$M$5000,8,FALSE)='Main Template'!N$12,VLOOKUP(TRIM(UPPER(SUBSTITUTE($D102," ",""))),'Cleaned Google Form'!$A$1:$M$5000,8,FALSE)='Main Template'!N$13,VLOOKUP(TRIM(UPPER(SUBSTITUTE($D102," ",""))),'Cleaned Google Form'!$A$1:$M$5000,8,FALSE)='Main Template'!N$14,VLOOKUP(TRIM(UPPER(SUBSTITUTE($D102," ",""))),'Cleaned Google Form'!$A$1:$M$5000,8,FALSE)='Main Template'!N$15),0,IF(AND('Main Template'!N$21&gt;=$C$9,'Main Template'!N$19,VLOOKUP(TRIM(UPPER(SUBSTITUTE($D102," ",""))),'Cleaned Google Form'!$A$1:$M$5000,7,FALSE)="YES"),0,IF(IFERROR(FIND('Main Template'!N$17,VLOOKUP(TRIM(UPPER(SUBSTITUTE('Main Template'!$D102," ",""))),'Cleaned Google Form'!$A$1:$M$5000,9,FALSE),1),FALSE),0,1))))),1)</f>
        <v>1</v>
      </c>
      <c r="O102" s="12">
        <f>IFERROR(IF(AND(WEEKDAY('Main Template'!O$18)=1,OR(VLOOKUP(TRIM(UPPER(SUBSTITUTE($D102," ",""))),'Cleaned Google Form'!$A$1:$M$5000,3,FALSE)="SMH",VLOOKUP(TRIM(UPPER(SUBSTITUTE($D102," ",""))),'Cleaned Google Form'!$A$1:$M$5000,3,FALSE)="RCH",VLOOKUP(TRIM(UPPER(SUBSTITUTE($D102," ",""))),'Cleaned Google Form'!$A$1:$M$5000,3,FALSE)="BCCA")),0,IF(AND(O$21=1,NOT(VLOOKUP(TRIM(UPPER(SUBSTITUTE($D102," ",""))),'Cleaned Google Form'!$A$1:$M$5000,6,FALSE)="NO")),0,IF(OR(VLOOKUP(TRIM(UPPER(SUBSTITUTE($D102," ",""))),'Cleaned Google Form'!$A$1:$M$5000,8,FALSE)='Main Template'!O$12,VLOOKUP(TRIM(UPPER(SUBSTITUTE($D102," ",""))),'Cleaned Google Form'!$A$1:$M$5000,8,FALSE)='Main Template'!O$13,VLOOKUP(TRIM(UPPER(SUBSTITUTE($D102," ",""))),'Cleaned Google Form'!$A$1:$M$5000,8,FALSE)='Main Template'!O$14,VLOOKUP(TRIM(UPPER(SUBSTITUTE($D102," ",""))),'Cleaned Google Form'!$A$1:$M$5000,8,FALSE)='Main Template'!O$15),0,IF(AND('Main Template'!O$21&gt;=$C$9,'Main Template'!O$19,VLOOKUP(TRIM(UPPER(SUBSTITUTE($D102," ",""))),'Cleaned Google Form'!$A$1:$M$5000,7,FALSE)="YES"),0,IF(IFERROR(FIND('Main Template'!O$17,VLOOKUP(TRIM(UPPER(SUBSTITUTE('Main Template'!$D102," ",""))),'Cleaned Google Form'!$A$1:$M$5000,9,FALSE),1),FALSE),0,1))))),1)</f>
        <v>1</v>
      </c>
      <c r="P102" s="12">
        <f>IFERROR(IF(AND(WEEKDAY('Main Template'!P$18)=1,OR(VLOOKUP(TRIM(UPPER(SUBSTITUTE($D102," ",""))),'Cleaned Google Form'!$A$1:$M$5000,3,FALSE)="SMH",VLOOKUP(TRIM(UPPER(SUBSTITUTE($D102," ",""))),'Cleaned Google Form'!$A$1:$M$5000,3,FALSE)="RCH",VLOOKUP(TRIM(UPPER(SUBSTITUTE($D102," ",""))),'Cleaned Google Form'!$A$1:$M$5000,3,FALSE)="BCCA")),0,IF(AND(P$21=1,NOT(VLOOKUP(TRIM(UPPER(SUBSTITUTE($D102," ",""))),'Cleaned Google Form'!$A$1:$M$5000,6,FALSE)="NO")),0,IF(OR(VLOOKUP(TRIM(UPPER(SUBSTITUTE($D102," ",""))),'Cleaned Google Form'!$A$1:$M$5000,8,FALSE)='Main Template'!P$12,VLOOKUP(TRIM(UPPER(SUBSTITUTE($D102," ",""))),'Cleaned Google Form'!$A$1:$M$5000,8,FALSE)='Main Template'!P$13,VLOOKUP(TRIM(UPPER(SUBSTITUTE($D102," ",""))),'Cleaned Google Form'!$A$1:$M$5000,8,FALSE)='Main Template'!P$14,VLOOKUP(TRIM(UPPER(SUBSTITUTE($D102," ",""))),'Cleaned Google Form'!$A$1:$M$5000,8,FALSE)='Main Template'!P$15),0,IF(AND('Main Template'!P$21&gt;=$C$9,'Main Template'!P$19,VLOOKUP(TRIM(UPPER(SUBSTITUTE($D102," ",""))),'Cleaned Google Form'!$A$1:$M$5000,7,FALSE)="YES"),0,IF(IFERROR(FIND('Main Template'!P$17,VLOOKUP(TRIM(UPPER(SUBSTITUTE('Main Template'!$D102," ",""))),'Cleaned Google Form'!$A$1:$M$5000,9,FALSE),1),FALSE),0,1))))),1)</f>
        <v>1</v>
      </c>
      <c r="Q102" s="12">
        <f>IFERROR(IF(AND(WEEKDAY('Main Template'!Q$18)=1,OR(VLOOKUP(TRIM(UPPER(SUBSTITUTE($D102," ",""))),'Cleaned Google Form'!$A$1:$M$5000,3,FALSE)="SMH",VLOOKUP(TRIM(UPPER(SUBSTITUTE($D102," ",""))),'Cleaned Google Form'!$A$1:$M$5000,3,FALSE)="RCH",VLOOKUP(TRIM(UPPER(SUBSTITUTE($D102," ",""))),'Cleaned Google Form'!$A$1:$M$5000,3,FALSE)="BCCA")),0,IF(AND(Q$21=1,NOT(VLOOKUP(TRIM(UPPER(SUBSTITUTE($D102," ",""))),'Cleaned Google Form'!$A$1:$M$5000,6,FALSE)="NO")),0,IF(OR(VLOOKUP(TRIM(UPPER(SUBSTITUTE($D102," ",""))),'Cleaned Google Form'!$A$1:$M$5000,8,FALSE)='Main Template'!Q$12,VLOOKUP(TRIM(UPPER(SUBSTITUTE($D102," ",""))),'Cleaned Google Form'!$A$1:$M$5000,8,FALSE)='Main Template'!Q$13,VLOOKUP(TRIM(UPPER(SUBSTITUTE($D102," ",""))),'Cleaned Google Form'!$A$1:$M$5000,8,FALSE)='Main Template'!Q$14,VLOOKUP(TRIM(UPPER(SUBSTITUTE($D102," ",""))),'Cleaned Google Form'!$A$1:$M$5000,8,FALSE)='Main Template'!Q$15),0,IF(AND('Main Template'!Q$21&gt;=$C$9,'Main Template'!Q$19,VLOOKUP(TRIM(UPPER(SUBSTITUTE($D102," ",""))),'Cleaned Google Form'!$A$1:$M$5000,7,FALSE)="YES"),0,IF(IFERROR(FIND('Main Template'!Q$17,VLOOKUP(TRIM(UPPER(SUBSTITUTE('Main Template'!$D102," ",""))),'Cleaned Google Form'!$A$1:$M$5000,9,FALSE),1),FALSE),0,1))))),1)</f>
        <v>1</v>
      </c>
      <c r="R102" s="12">
        <f>IFERROR(IF(AND(WEEKDAY('Main Template'!R$18)=1,OR(VLOOKUP(TRIM(UPPER(SUBSTITUTE($D102," ",""))),'Cleaned Google Form'!$A$1:$M$5000,3,FALSE)="SMH",VLOOKUP(TRIM(UPPER(SUBSTITUTE($D102," ",""))),'Cleaned Google Form'!$A$1:$M$5000,3,FALSE)="RCH",VLOOKUP(TRIM(UPPER(SUBSTITUTE($D102," ",""))),'Cleaned Google Form'!$A$1:$M$5000,3,FALSE)="BCCA")),0,IF(AND(R$21=1,NOT(VLOOKUP(TRIM(UPPER(SUBSTITUTE($D102," ",""))),'Cleaned Google Form'!$A$1:$M$5000,6,FALSE)="NO")),0,IF(OR(VLOOKUP(TRIM(UPPER(SUBSTITUTE($D102," ",""))),'Cleaned Google Form'!$A$1:$M$5000,8,FALSE)='Main Template'!R$12,VLOOKUP(TRIM(UPPER(SUBSTITUTE($D102," ",""))),'Cleaned Google Form'!$A$1:$M$5000,8,FALSE)='Main Template'!R$13,VLOOKUP(TRIM(UPPER(SUBSTITUTE($D102," ",""))),'Cleaned Google Form'!$A$1:$M$5000,8,FALSE)='Main Template'!R$14,VLOOKUP(TRIM(UPPER(SUBSTITUTE($D102," ",""))),'Cleaned Google Form'!$A$1:$M$5000,8,FALSE)='Main Template'!R$15),0,IF(AND('Main Template'!R$21&gt;=$C$9,'Main Template'!R$19,VLOOKUP(TRIM(UPPER(SUBSTITUTE($D102," ",""))),'Cleaned Google Form'!$A$1:$M$5000,7,FALSE)="YES"),0,IF(IFERROR(FIND('Main Template'!R$17,VLOOKUP(TRIM(UPPER(SUBSTITUTE('Main Template'!$D102," ",""))),'Cleaned Google Form'!$A$1:$M$5000,9,FALSE),1),FALSE),0,1))))),1)</f>
        <v>1</v>
      </c>
      <c r="S102" s="12">
        <f>IFERROR(IF(AND(WEEKDAY('Main Template'!S$18)=1,OR(VLOOKUP(TRIM(UPPER(SUBSTITUTE($D102," ",""))),'Cleaned Google Form'!$A$1:$M$5000,3,FALSE)="SMH",VLOOKUP(TRIM(UPPER(SUBSTITUTE($D102," ",""))),'Cleaned Google Form'!$A$1:$M$5000,3,FALSE)="RCH",VLOOKUP(TRIM(UPPER(SUBSTITUTE($D102," ",""))),'Cleaned Google Form'!$A$1:$M$5000,3,FALSE)="BCCA")),0,IF(AND(S$21=1,NOT(VLOOKUP(TRIM(UPPER(SUBSTITUTE($D102," ",""))),'Cleaned Google Form'!$A$1:$M$5000,6,FALSE)="NO")),0,IF(OR(VLOOKUP(TRIM(UPPER(SUBSTITUTE($D102," ",""))),'Cleaned Google Form'!$A$1:$M$5000,8,FALSE)='Main Template'!S$12,VLOOKUP(TRIM(UPPER(SUBSTITUTE($D102," ",""))),'Cleaned Google Form'!$A$1:$M$5000,8,FALSE)='Main Template'!S$13,VLOOKUP(TRIM(UPPER(SUBSTITUTE($D102," ",""))),'Cleaned Google Form'!$A$1:$M$5000,8,FALSE)='Main Template'!S$14,VLOOKUP(TRIM(UPPER(SUBSTITUTE($D102," ",""))),'Cleaned Google Form'!$A$1:$M$5000,8,FALSE)='Main Template'!S$15),0,IF(AND('Main Template'!S$21&gt;=$C$9,'Main Template'!S$19,VLOOKUP(TRIM(UPPER(SUBSTITUTE($D102," ",""))),'Cleaned Google Form'!$A$1:$M$5000,7,FALSE)="YES"),0,IF(IFERROR(FIND('Main Template'!S$17,VLOOKUP(TRIM(UPPER(SUBSTITUTE('Main Template'!$D102," ",""))),'Cleaned Google Form'!$A$1:$M$5000,9,FALSE),1),FALSE),0,1))))),1)</f>
        <v>1</v>
      </c>
      <c r="T102" s="12">
        <f>IFERROR(IF(AND(WEEKDAY('Main Template'!T$18)=1,OR(VLOOKUP(TRIM(UPPER(SUBSTITUTE($D102," ",""))),'Cleaned Google Form'!$A$1:$M$5000,3,FALSE)="SMH",VLOOKUP(TRIM(UPPER(SUBSTITUTE($D102," ",""))),'Cleaned Google Form'!$A$1:$M$5000,3,FALSE)="RCH",VLOOKUP(TRIM(UPPER(SUBSTITUTE($D102," ",""))),'Cleaned Google Form'!$A$1:$M$5000,3,FALSE)="BCCA")),0,IF(AND(T$21=1,NOT(VLOOKUP(TRIM(UPPER(SUBSTITUTE($D102," ",""))),'Cleaned Google Form'!$A$1:$M$5000,6,FALSE)="NO")),0,IF(OR(VLOOKUP(TRIM(UPPER(SUBSTITUTE($D102," ",""))),'Cleaned Google Form'!$A$1:$M$5000,8,FALSE)='Main Template'!T$12,VLOOKUP(TRIM(UPPER(SUBSTITUTE($D102," ",""))),'Cleaned Google Form'!$A$1:$M$5000,8,FALSE)='Main Template'!T$13,VLOOKUP(TRIM(UPPER(SUBSTITUTE($D102," ",""))),'Cleaned Google Form'!$A$1:$M$5000,8,FALSE)='Main Template'!T$14,VLOOKUP(TRIM(UPPER(SUBSTITUTE($D102," ",""))),'Cleaned Google Form'!$A$1:$M$5000,8,FALSE)='Main Template'!T$15),0,IF(AND('Main Template'!T$21&gt;=$C$9,'Main Template'!T$19,VLOOKUP(TRIM(UPPER(SUBSTITUTE($D102," ",""))),'Cleaned Google Form'!$A$1:$M$5000,7,FALSE)="YES"),0,IF(IFERROR(FIND('Main Template'!T$17,VLOOKUP(TRIM(UPPER(SUBSTITUTE('Main Template'!$D102," ",""))),'Cleaned Google Form'!$A$1:$M$5000,9,FALSE),1),FALSE),0,1))))),1)</f>
        <v>1</v>
      </c>
      <c r="U102" s="12">
        <f>IFERROR(IF(AND(WEEKDAY('Main Template'!U$18)=1,OR(VLOOKUP(TRIM(UPPER(SUBSTITUTE($D102," ",""))),'Cleaned Google Form'!$A$1:$M$5000,3,FALSE)="SMH",VLOOKUP(TRIM(UPPER(SUBSTITUTE($D102," ",""))),'Cleaned Google Form'!$A$1:$M$5000,3,FALSE)="RCH",VLOOKUP(TRIM(UPPER(SUBSTITUTE($D102," ",""))),'Cleaned Google Form'!$A$1:$M$5000,3,FALSE)="BCCA")),0,IF(AND(U$21=1,NOT(VLOOKUP(TRIM(UPPER(SUBSTITUTE($D102," ",""))),'Cleaned Google Form'!$A$1:$M$5000,6,FALSE)="NO")),0,IF(OR(VLOOKUP(TRIM(UPPER(SUBSTITUTE($D102," ",""))),'Cleaned Google Form'!$A$1:$M$5000,8,FALSE)='Main Template'!U$12,VLOOKUP(TRIM(UPPER(SUBSTITUTE($D102," ",""))),'Cleaned Google Form'!$A$1:$M$5000,8,FALSE)='Main Template'!U$13,VLOOKUP(TRIM(UPPER(SUBSTITUTE($D102," ",""))),'Cleaned Google Form'!$A$1:$M$5000,8,FALSE)='Main Template'!U$14,VLOOKUP(TRIM(UPPER(SUBSTITUTE($D102," ",""))),'Cleaned Google Form'!$A$1:$M$5000,8,FALSE)='Main Template'!U$15),0,IF(AND('Main Template'!U$21&gt;=$C$9,'Main Template'!U$19,VLOOKUP(TRIM(UPPER(SUBSTITUTE($D102," ",""))),'Cleaned Google Form'!$A$1:$M$5000,7,FALSE)="YES"),0,IF(IFERROR(FIND('Main Template'!U$17,VLOOKUP(TRIM(UPPER(SUBSTITUTE('Main Template'!$D102," ",""))),'Cleaned Google Form'!$A$1:$M$5000,9,FALSE),1),FALSE),0,1))))),1)</f>
        <v>1</v>
      </c>
      <c r="V102" s="12">
        <f>IFERROR(IF(AND(WEEKDAY('Main Template'!V$18)=1,OR(VLOOKUP(TRIM(UPPER(SUBSTITUTE($D102," ",""))),'Cleaned Google Form'!$A$1:$M$5000,3,FALSE)="SMH",VLOOKUP(TRIM(UPPER(SUBSTITUTE($D102," ",""))),'Cleaned Google Form'!$A$1:$M$5000,3,FALSE)="RCH",VLOOKUP(TRIM(UPPER(SUBSTITUTE($D102," ",""))),'Cleaned Google Form'!$A$1:$M$5000,3,FALSE)="BCCA")),0,IF(AND(V$21=1,NOT(VLOOKUP(TRIM(UPPER(SUBSTITUTE($D102," ",""))),'Cleaned Google Form'!$A$1:$M$5000,6,FALSE)="NO")),0,IF(OR(VLOOKUP(TRIM(UPPER(SUBSTITUTE($D102," ",""))),'Cleaned Google Form'!$A$1:$M$5000,8,FALSE)='Main Template'!V$12,VLOOKUP(TRIM(UPPER(SUBSTITUTE($D102," ",""))),'Cleaned Google Form'!$A$1:$M$5000,8,FALSE)='Main Template'!V$13,VLOOKUP(TRIM(UPPER(SUBSTITUTE($D102," ",""))),'Cleaned Google Form'!$A$1:$M$5000,8,FALSE)='Main Template'!V$14,VLOOKUP(TRIM(UPPER(SUBSTITUTE($D102," ",""))),'Cleaned Google Form'!$A$1:$M$5000,8,FALSE)='Main Template'!V$15),0,IF(AND('Main Template'!V$21&gt;=$C$9,'Main Template'!V$19,VLOOKUP(TRIM(UPPER(SUBSTITUTE($D102," ",""))),'Cleaned Google Form'!$A$1:$M$5000,7,FALSE)="YES"),0,IF(IFERROR(FIND('Main Template'!V$17,VLOOKUP(TRIM(UPPER(SUBSTITUTE('Main Template'!$D102," ",""))),'Cleaned Google Form'!$A$1:$M$5000,9,FALSE),1),FALSE),0,1))))),1)</f>
        <v>1</v>
      </c>
      <c r="W102" s="12">
        <f>IFERROR(IF(AND(WEEKDAY('Main Template'!W$18)=1,OR(VLOOKUP(TRIM(UPPER(SUBSTITUTE($D102," ",""))),'Cleaned Google Form'!$A$1:$M$5000,3,FALSE)="SMH",VLOOKUP(TRIM(UPPER(SUBSTITUTE($D102," ",""))),'Cleaned Google Form'!$A$1:$M$5000,3,FALSE)="RCH",VLOOKUP(TRIM(UPPER(SUBSTITUTE($D102," ",""))),'Cleaned Google Form'!$A$1:$M$5000,3,FALSE)="BCCA")),0,IF(AND(W$21=1,NOT(VLOOKUP(TRIM(UPPER(SUBSTITUTE($D102," ",""))),'Cleaned Google Form'!$A$1:$M$5000,6,FALSE)="NO")),0,IF(OR(VLOOKUP(TRIM(UPPER(SUBSTITUTE($D102," ",""))),'Cleaned Google Form'!$A$1:$M$5000,8,FALSE)='Main Template'!W$12,VLOOKUP(TRIM(UPPER(SUBSTITUTE($D102," ",""))),'Cleaned Google Form'!$A$1:$M$5000,8,FALSE)='Main Template'!W$13,VLOOKUP(TRIM(UPPER(SUBSTITUTE($D102," ",""))),'Cleaned Google Form'!$A$1:$M$5000,8,FALSE)='Main Template'!W$14,VLOOKUP(TRIM(UPPER(SUBSTITUTE($D102," ",""))),'Cleaned Google Form'!$A$1:$M$5000,8,FALSE)='Main Template'!W$15),0,IF(AND('Main Template'!W$21&gt;=$C$9,'Main Template'!W$19,VLOOKUP(TRIM(UPPER(SUBSTITUTE($D102," ",""))),'Cleaned Google Form'!$A$1:$M$5000,7,FALSE)="YES"),0,IF(IFERROR(FIND('Main Template'!W$17,VLOOKUP(TRIM(UPPER(SUBSTITUTE('Main Template'!$D102," ",""))),'Cleaned Google Form'!$A$1:$M$5000,9,FALSE),1),FALSE),0,1))))),1)</f>
        <v>1</v>
      </c>
      <c r="X102" s="12">
        <f>IFERROR(IF(AND(WEEKDAY('Main Template'!X$18)=1,OR(VLOOKUP(TRIM(UPPER(SUBSTITUTE($D102," ",""))),'Cleaned Google Form'!$A$1:$M$5000,3,FALSE)="SMH",VLOOKUP(TRIM(UPPER(SUBSTITUTE($D102," ",""))),'Cleaned Google Form'!$A$1:$M$5000,3,FALSE)="RCH",VLOOKUP(TRIM(UPPER(SUBSTITUTE($D102," ",""))),'Cleaned Google Form'!$A$1:$M$5000,3,FALSE)="BCCA")),0,IF(AND(X$21=1,NOT(VLOOKUP(TRIM(UPPER(SUBSTITUTE($D102," ",""))),'Cleaned Google Form'!$A$1:$M$5000,6,FALSE)="NO")),0,IF(OR(VLOOKUP(TRIM(UPPER(SUBSTITUTE($D102," ",""))),'Cleaned Google Form'!$A$1:$M$5000,8,FALSE)='Main Template'!X$12,VLOOKUP(TRIM(UPPER(SUBSTITUTE($D102," ",""))),'Cleaned Google Form'!$A$1:$M$5000,8,FALSE)='Main Template'!X$13,VLOOKUP(TRIM(UPPER(SUBSTITUTE($D102," ",""))),'Cleaned Google Form'!$A$1:$M$5000,8,FALSE)='Main Template'!X$14,VLOOKUP(TRIM(UPPER(SUBSTITUTE($D102," ",""))),'Cleaned Google Form'!$A$1:$M$5000,8,FALSE)='Main Template'!X$15),0,IF(AND('Main Template'!X$21&gt;=$C$9,'Main Template'!X$19,VLOOKUP(TRIM(UPPER(SUBSTITUTE($D102," ",""))),'Cleaned Google Form'!$A$1:$M$5000,7,FALSE)="YES"),0,IF(IFERROR(FIND('Main Template'!X$17,VLOOKUP(TRIM(UPPER(SUBSTITUTE('Main Template'!$D102," ",""))),'Cleaned Google Form'!$A$1:$M$5000,9,FALSE),1),FALSE),0,1))))),1)</f>
        <v>1</v>
      </c>
      <c r="Y102" s="12">
        <f>IFERROR(IF(AND(WEEKDAY('Main Template'!Y$18)=1,OR(VLOOKUP(TRIM(UPPER(SUBSTITUTE($D102," ",""))),'Cleaned Google Form'!$A$1:$M$5000,3,FALSE)="SMH",VLOOKUP(TRIM(UPPER(SUBSTITUTE($D102," ",""))),'Cleaned Google Form'!$A$1:$M$5000,3,FALSE)="RCH",VLOOKUP(TRIM(UPPER(SUBSTITUTE($D102," ",""))),'Cleaned Google Form'!$A$1:$M$5000,3,FALSE)="BCCA")),0,IF(AND(Y$21=1,NOT(VLOOKUP(TRIM(UPPER(SUBSTITUTE($D102," ",""))),'Cleaned Google Form'!$A$1:$M$5000,6,FALSE)="NO")),0,IF(OR(VLOOKUP(TRIM(UPPER(SUBSTITUTE($D102," ",""))),'Cleaned Google Form'!$A$1:$M$5000,8,FALSE)='Main Template'!Y$12,VLOOKUP(TRIM(UPPER(SUBSTITUTE($D102," ",""))),'Cleaned Google Form'!$A$1:$M$5000,8,FALSE)='Main Template'!Y$13,VLOOKUP(TRIM(UPPER(SUBSTITUTE($D102," ",""))),'Cleaned Google Form'!$A$1:$M$5000,8,FALSE)='Main Template'!Y$14,VLOOKUP(TRIM(UPPER(SUBSTITUTE($D102," ",""))),'Cleaned Google Form'!$A$1:$M$5000,8,FALSE)='Main Template'!Y$15),0,IF(AND('Main Template'!Y$21&gt;=$C$9,'Main Template'!Y$19,VLOOKUP(TRIM(UPPER(SUBSTITUTE($D102," ",""))),'Cleaned Google Form'!$A$1:$M$5000,7,FALSE)="YES"),0,IF(IFERROR(FIND('Main Template'!Y$17,VLOOKUP(TRIM(UPPER(SUBSTITUTE('Main Template'!$D102," ",""))),'Cleaned Google Form'!$A$1:$M$5000,9,FALSE),1),FALSE),0,1))))),1)</f>
        <v>1</v>
      </c>
      <c r="Z102" s="12">
        <f>IFERROR(IF(AND(WEEKDAY('Main Template'!Z$18)=1,OR(VLOOKUP(TRIM(UPPER(SUBSTITUTE($D102," ",""))),'Cleaned Google Form'!$A$1:$M$5000,3,FALSE)="SMH",VLOOKUP(TRIM(UPPER(SUBSTITUTE($D102," ",""))),'Cleaned Google Form'!$A$1:$M$5000,3,FALSE)="RCH",VLOOKUP(TRIM(UPPER(SUBSTITUTE($D102," ",""))),'Cleaned Google Form'!$A$1:$M$5000,3,FALSE)="BCCA")),0,IF(AND(Z$21=1,NOT(VLOOKUP(TRIM(UPPER(SUBSTITUTE($D102," ",""))),'Cleaned Google Form'!$A$1:$M$5000,6,FALSE)="NO")),0,IF(OR(VLOOKUP(TRIM(UPPER(SUBSTITUTE($D102," ",""))),'Cleaned Google Form'!$A$1:$M$5000,8,FALSE)='Main Template'!Z$12,VLOOKUP(TRIM(UPPER(SUBSTITUTE($D102," ",""))),'Cleaned Google Form'!$A$1:$M$5000,8,FALSE)='Main Template'!Z$13,VLOOKUP(TRIM(UPPER(SUBSTITUTE($D102," ",""))),'Cleaned Google Form'!$A$1:$M$5000,8,FALSE)='Main Template'!Z$14,VLOOKUP(TRIM(UPPER(SUBSTITUTE($D102," ",""))),'Cleaned Google Form'!$A$1:$M$5000,8,FALSE)='Main Template'!Z$15),0,IF(AND('Main Template'!Z$21&gt;=$C$9,'Main Template'!Z$19,VLOOKUP(TRIM(UPPER(SUBSTITUTE($D102," ",""))),'Cleaned Google Form'!$A$1:$M$5000,7,FALSE)="YES"),0,IF(IFERROR(FIND('Main Template'!Z$17,VLOOKUP(TRIM(UPPER(SUBSTITUTE('Main Template'!$D102," ",""))),'Cleaned Google Form'!$A$1:$M$5000,9,FALSE),1),FALSE),0,1))))),1)</f>
        <v>1</v>
      </c>
      <c r="AA102" s="12">
        <f>IFERROR(IF(AND(WEEKDAY('Main Template'!AA$18)=1,OR(VLOOKUP(TRIM(UPPER(SUBSTITUTE($D102," ",""))),'Cleaned Google Form'!$A$1:$M$5000,3,FALSE)="SMH",VLOOKUP(TRIM(UPPER(SUBSTITUTE($D102," ",""))),'Cleaned Google Form'!$A$1:$M$5000,3,FALSE)="RCH",VLOOKUP(TRIM(UPPER(SUBSTITUTE($D102," ",""))),'Cleaned Google Form'!$A$1:$M$5000,3,FALSE)="BCCA")),0,IF(AND(AA$21=1,NOT(VLOOKUP(TRIM(UPPER(SUBSTITUTE($D102," ",""))),'Cleaned Google Form'!$A$1:$M$5000,6,FALSE)="NO")),0,IF(OR(VLOOKUP(TRIM(UPPER(SUBSTITUTE($D102," ",""))),'Cleaned Google Form'!$A$1:$M$5000,8,FALSE)='Main Template'!AA$12,VLOOKUP(TRIM(UPPER(SUBSTITUTE($D102," ",""))),'Cleaned Google Form'!$A$1:$M$5000,8,FALSE)='Main Template'!AA$13,VLOOKUP(TRIM(UPPER(SUBSTITUTE($D102," ",""))),'Cleaned Google Form'!$A$1:$M$5000,8,FALSE)='Main Template'!AA$14,VLOOKUP(TRIM(UPPER(SUBSTITUTE($D102," ",""))),'Cleaned Google Form'!$A$1:$M$5000,8,FALSE)='Main Template'!AA$15),0,IF(AND('Main Template'!AA$21&gt;=$C$9,'Main Template'!AA$19,VLOOKUP(TRIM(UPPER(SUBSTITUTE($D102," ",""))),'Cleaned Google Form'!$A$1:$M$5000,7,FALSE)="YES"),0,IF(IFERROR(FIND('Main Template'!AA$17,VLOOKUP(TRIM(UPPER(SUBSTITUTE('Main Template'!$D102," ",""))),'Cleaned Google Form'!$A$1:$M$5000,9,FALSE),1),FALSE),0,1))))),1)</f>
        <v>1</v>
      </c>
      <c r="AB102" s="12">
        <f>IFERROR(IF(AND(WEEKDAY('Main Template'!AB$18)=1,OR(VLOOKUP(TRIM(UPPER(SUBSTITUTE($D102," ",""))),'Cleaned Google Form'!$A$1:$M$5000,3,FALSE)="SMH",VLOOKUP(TRIM(UPPER(SUBSTITUTE($D102," ",""))),'Cleaned Google Form'!$A$1:$M$5000,3,FALSE)="RCH",VLOOKUP(TRIM(UPPER(SUBSTITUTE($D102," ",""))),'Cleaned Google Form'!$A$1:$M$5000,3,FALSE)="BCCA")),0,IF(AND(AB$21=1,NOT(VLOOKUP(TRIM(UPPER(SUBSTITUTE($D102," ",""))),'Cleaned Google Form'!$A$1:$M$5000,6,FALSE)="NO")),0,IF(OR(VLOOKUP(TRIM(UPPER(SUBSTITUTE($D102," ",""))),'Cleaned Google Form'!$A$1:$M$5000,8,FALSE)='Main Template'!AB$12,VLOOKUP(TRIM(UPPER(SUBSTITUTE($D102," ",""))),'Cleaned Google Form'!$A$1:$M$5000,8,FALSE)='Main Template'!AB$13,VLOOKUP(TRIM(UPPER(SUBSTITUTE($D102," ",""))),'Cleaned Google Form'!$A$1:$M$5000,8,FALSE)='Main Template'!AB$14,VLOOKUP(TRIM(UPPER(SUBSTITUTE($D102," ",""))),'Cleaned Google Form'!$A$1:$M$5000,8,FALSE)='Main Template'!AB$15),0,IF(AND('Main Template'!AB$21&gt;=$C$9,'Main Template'!AB$19,VLOOKUP(TRIM(UPPER(SUBSTITUTE($D102," ",""))),'Cleaned Google Form'!$A$1:$M$5000,7,FALSE)="YES"),0,IF(IFERROR(FIND('Main Template'!AB$17,VLOOKUP(TRIM(UPPER(SUBSTITUTE('Main Template'!$D102," ",""))),'Cleaned Google Form'!$A$1:$M$5000,9,FALSE),1),FALSE),0,1))))),1)</f>
        <v>1</v>
      </c>
      <c r="AC102" s="12">
        <f>IFERROR(IF(AND(WEEKDAY('Main Template'!AC$18)=1,OR(VLOOKUP(TRIM(UPPER(SUBSTITUTE($D102," ",""))),'Cleaned Google Form'!$A$1:$M$5000,3,FALSE)="SMH",VLOOKUP(TRIM(UPPER(SUBSTITUTE($D102," ",""))),'Cleaned Google Form'!$A$1:$M$5000,3,FALSE)="RCH",VLOOKUP(TRIM(UPPER(SUBSTITUTE($D102," ",""))),'Cleaned Google Form'!$A$1:$M$5000,3,FALSE)="BCCA")),0,IF(AND(AC$21=1,NOT(VLOOKUP(TRIM(UPPER(SUBSTITUTE($D102," ",""))),'Cleaned Google Form'!$A$1:$M$5000,6,FALSE)="NO")),0,IF(OR(VLOOKUP(TRIM(UPPER(SUBSTITUTE($D102," ",""))),'Cleaned Google Form'!$A$1:$M$5000,8,FALSE)='Main Template'!AC$12,VLOOKUP(TRIM(UPPER(SUBSTITUTE($D102," ",""))),'Cleaned Google Form'!$A$1:$M$5000,8,FALSE)='Main Template'!AC$13,VLOOKUP(TRIM(UPPER(SUBSTITUTE($D102," ",""))),'Cleaned Google Form'!$A$1:$M$5000,8,FALSE)='Main Template'!AC$14,VLOOKUP(TRIM(UPPER(SUBSTITUTE($D102," ",""))),'Cleaned Google Form'!$A$1:$M$5000,8,FALSE)='Main Template'!AC$15),0,IF(AND('Main Template'!AC$21&gt;=$C$9,'Main Template'!AC$19,VLOOKUP(TRIM(UPPER(SUBSTITUTE($D102," ",""))),'Cleaned Google Form'!$A$1:$M$5000,7,FALSE)="YES"),0,IF(IFERROR(FIND('Main Template'!AC$17,VLOOKUP(TRIM(UPPER(SUBSTITUTE('Main Template'!$D102," ",""))),'Cleaned Google Form'!$A$1:$M$5000,9,FALSE),1),FALSE),0,1))))),1)</f>
        <v>1</v>
      </c>
      <c r="AD102" s="12">
        <f>IFERROR(IF(AND(WEEKDAY('Main Template'!AD$18)=1,OR(VLOOKUP(TRIM(UPPER(SUBSTITUTE($D102," ",""))),'Cleaned Google Form'!$A$1:$M$5000,3,FALSE)="SMH",VLOOKUP(TRIM(UPPER(SUBSTITUTE($D102," ",""))),'Cleaned Google Form'!$A$1:$M$5000,3,FALSE)="RCH",VLOOKUP(TRIM(UPPER(SUBSTITUTE($D102," ",""))),'Cleaned Google Form'!$A$1:$M$5000,3,FALSE)="BCCA")),0,IF(AND(AD$21=1,NOT(VLOOKUP(TRIM(UPPER(SUBSTITUTE($D102," ",""))),'Cleaned Google Form'!$A$1:$M$5000,6,FALSE)="NO")),0,IF(OR(VLOOKUP(TRIM(UPPER(SUBSTITUTE($D102," ",""))),'Cleaned Google Form'!$A$1:$M$5000,8,FALSE)='Main Template'!AD$12,VLOOKUP(TRIM(UPPER(SUBSTITUTE($D102," ",""))),'Cleaned Google Form'!$A$1:$M$5000,8,FALSE)='Main Template'!AD$13,VLOOKUP(TRIM(UPPER(SUBSTITUTE($D102," ",""))),'Cleaned Google Form'!$A$1:$M$5000,8,FALSE)='Main Template'!AD$14,VLOOKUP(TRIM(UPPER(SUBSTITUTE($D102," ",""))),'Cleaned Google Form'!$A$1:$M$5000,8,FALSE)='Main Template'!AD$15),0,IF(AND('Main Template'!AD$21&gt;=$C$9,'Main Template'!AD$19,VLOOKUP(TRIM(UPPER(SUBSTITUTE($D102," ",""))),'Cleaned Google Form'!$A$1:$M$5000,7,FALSE)="YES"),0,IF(IFERROR(FIND('Main Template'!AD$17,VLOOKUP(TRIM(UPPER(SUBSTITUTE('Main Template'!$D102," ",""))),'Cleaned Google Form'!$A$1:$M$5000,9,FALSE),1),FALSE),0,1))))),1)</f>
        <v>1</v>
      </c>
      <c r="AE102" s="12">
        <f>IFERROR(IF(AND(WEEKDAY('Main Template'!AE$18)=1,OR(VLOOKUP(TRIM(UPPER(SUBSTITUTE($D102," ",""))),'Cleaned Google Form'!$A$1:$M$5000,3,FALSE)="SMH",VLOOKUP(TRIM(UPPER(SUBSTITUTE($D102," ",""))),'Cleaned Google Form'!$A$1:$M$5000,3,FALSE)="RCH",VLOOKUP(TRIM(UPPER(SUBSTITUTE($D102," ",""))),'Cleaned Google Form'!$A$1:$M$5000,3,FALSE)="BCCA")),0,IF(AND(AE$21=1,NOT(VLOOKUP(TRIM(UPPER(SUBSTITUTE($D102," ",""))),'Cleaned Google Form'!$A$1:$M$5000,6,FALSE)="NO")),0,IF(OR(VLOOKUP(TRIM(UPPER(SUBSTITUTE($D102," ",""))),'Cleaned Google Form'!$A$1:$M$5000,8,FALSE)='Main Template'!AE$12,VLOOKUP(TRIM(UPPER(SUBSTITUTE($D102," ",""))),'Cleaned Google Form'!$A$1:$M$5000,8,FALSE)='Main Template'!AE$13,VLOOKUP(TRIM(UPPER(SUBSTITUTE($D102," ",""))),'Cleaned Google Form'!$A$1:$M$5000,8,FALSE)='Main Template'!AE$14,VLOOKUP(TRIM(UPPER(SUBSTITUTE($D102," ",""))),'Cleaned Google Form'!$A$1:$M$5000,8,FALSE)='Main Template'!AE$15),0,IF(AND('Main Template'!AE$21&gt;=$C$9,'Main Template'!AE$19,VLOOKUP(TRIM(UPPER(SUBSTITUTE($D102," ",""))),'Cleaned Google Form'!$A$1:$M$5000,7,FALSE)="YES"),0,IF(IFERROR(FIND('Main Template'!AE$17,VLOOKUP(TRIM(UPPER(SUBSTITUTE('Main Template'!$D102," ",""))),'Cleaned Google Form'!$A$1:$M$5000,9,FALSE),1),FALSE),0,1))))),1)</f>
        <v>1</v>
      </c>
      <c r="AF102" s="12">
        <f>IFERROR(IF(AND(WEEKDAY('Main Template'!AF$18)=1,OR(VLOOKUP(TRIM(UPPER(SUBSTITUTE($D102," ",""))),'Cleaned Google Form'!$A$1:$M$5000,3,FALSE)="SMH",VLOOKUP(TRIM(UPPER(SUBSTITUTE($D102," ",""))),'Cleaned Google Form'!$A$1:$M$5000,3,FALSE)="RCH",VLOOKUP(TRIM(UPPER(SUBSTITUTE($D102," ",""))),'Cleaned Google Form'!$A$1:$M$5000,3,FALSE)="BCCA")),0,IF(AND(AF$21=1,NOT(VLOOKUP(TRIM(UPPER(SUBSTITUTE($D102," ",""))),'Cleaned Google Form'!$A$1:$M$5000,6,FALSE)="NO")),0,IF(OR(VLOOKUP(TRIM(UPPER(SUBSTITUTE($D102," ",""))),'Cleaned Google Form'!$A$1:$M$5000,8,FALSE)='Main Template'!AF$12,VLOOKUP(TRIM(UPPER(SUBSTITUTE($D102," ",""))),'Cleaned Google Form'!$A$1:$M$5000,8,FALSE)='Main Template'!AF$13,VLOOKUP(TRIM(UPPER(SUBSTITUTE($D102," ",""))),'Cleaned Google Form'!$A$1:$M$5000,8,FALSE)='Main Template'!AF$14,VLOOKUP(TRIM(UPPER(SUBSTITUTE($D102," ",""))),'Cleaned Google Form'!$A$1:$M$5000,8,FALSE)='Main Template'!AF$15),0,IF(AND('Main Template'!AF$21&gt;=$C$9,'Main Template'!AF$19,VLOOKUP(TRIM(UPPER(SUBSTITUTE($D102," ",""))),'Cleaned Google Form'!$A$1:$M$5000,7,FALSE)="YES"),0,IF(IFERROR(FIND('Main Template'!AF$17,VLOOKUP(TRIM(UPPER(SUBSTITUTE('Main Template'!$D102," ",""))),'Cleaned Google Form'!$A$1:$M$5000,9,FALSE),1),FALSE),0,1))))),1)</f>
        <v>1</v>
      </c>
      <c r="AG102" s="12">
        <f>IFERROR(IF(AND(WEEKDAY('Main Template'!AG$18)=1,OR(VLOOKUP(TRIM(UPPER(SUBSTITUTE($D102," ",""))),'Cleaned Google Form'!$A$1:$M$5000,3,FALSE)="SMH",VLOOKUP(TRIM(UPPER(SUBSTITUTE($D102," ",""))),'Cleaned Google Form'!$A$1:$M$5000,3,FALSE)="RCH",VLOOKUP(TRIM(UPPER(SUBSTITUTE($D102," ",""))),'Cleaned Google Form'!$A$1:$M$5000,3,FALSE)="BCCA")),0,IF(AND(AG$21=1,NOT(VLOOKUP(TRIM(UPPER(SUBSTITUTE($D102," ",""))),'Cleaned Google Form'!$A$1:$M$5000,6,FALSE)="NO")),0,IF(OR(VLOOKUP(TRIM(UPPER(SUBSTITUTE($D102," ",""))),'Cleaned Google Form'!$A$1:$M$5000,8,FALSE)='Main Template'!AG$12,VLOOKUP(TRIM(UPPER(SUBSTITUTE($D102," ",""))),'Cleaned Google Form'!$A$1:$M$5000,8,FALSE)='Main Template'!AG$13,VLOOKUP(TRIM(UPPER(SUBSTITUTE($D102," ",""))),'Cleaned Google Form'!$A$1:$M$5000,8,FALSE)='Main Template'!AG$14,VLOOKUP(TRIM(UPPER(SUBSTITUTE($D102," ",""))),'Cleaned Google Form'!$A$1:$M$5000,8,FALSE)='Main Template'!AG$15),0,IF(AND('Main Template'!AG$21&gt;=$C$9,'Main Template'!AG$19,VLOOKUP(TRIM(UPPER(SUBSTITUTE($D102," ",""))),'Cleaned Google Form'!$A$1:$M$5000,7,FALSE)="YES"),0,IF(IFERROR(FIND('Main Template'!AG$17,VLOOKUP(TRIM(UPPER(SUBSTITUTE('Main Template'!$D102," ",""))),'Cleaned Google Form'!$A$1:$M$5000,9,FALSE),1),FALSE),0,1))))),1)</f>
        <v>1</v>
      </c>
      <c r="AH102" s="12">
        <f>IFERROR(IF(AND(WEEKDAY('Main Template'!AH$18)=1,OR(VLOOKUP(TRIM(UPPER(SUBSTITUTE($D102," ",""))),'Cleaned Google Form'!$A$1:$M$5000,3,FALSE)="SMH",VLOOKUP(TRIM(UPPER(SUBSTITUTE($D102," ",""))),'Cleaned Google Form'!$A$1:$M$5000,3,FALSE)="RCH",VLOOKUP(TRIM(UPPER(SUBSTITUTE($D102," ",""))),'Cleaned Google Form'!$A$1:$M$5000,3,FALSE)="BCCA")),0,IF(AND(AH$21=1,NOT(VLOOKUP(TRIM(UPPER(SUBSTITUTE($D102," ",""))),'Cleaned Google Form'!$A$1:$M$5000,6,FALSE)="NO")),0,IF(OR(VLOOKUP(TRIM(UPPER(SUBSTITUTE($D102," ",""))),'Cleaned Google Form'!$A$1:$M$5000,8,FALSE)='Main Template'!AH$12,VLOOKUP(TRIM(UPPER(SUBSTITUTE($D102," ",""))),'Cleaned Google Form'!$A$1:$M$5000,8,FALSE)='Main Template'!AH$13,VLOOKUP(TRIM(UPPER(SUBSTITUTE($D102," ",""))),'Cleaned Google Form'!$A$1:$M$5000,8,FALSE)='Main Template'!AH$14,VLOOKUP(TRIM(UPPER(SUBSTITUTE($D102," ",""))),'Cleaned Google Form'!$A$1:$M$5000,8,FALSE)='Main Template'!AH$15),0,IF(AND('Main Template'!AH$21&gt;=$C$9,'Main Template'!AH$19,VLOOKUP(TRIM(UPPER(SUBSTITUTE($D102," ",""))),'Cleaned Google Form'!$A$1:$M$5000,7,FALSE)="YES"),0,IF(IFERROR(FIND('Main Template'!AH$17,VLOOKUP(TRIM(UPPER(SUBSTITUTE('Main Template'!$D102," ",""))),'Cleaned Google Form'!$A$1:$M$5000,9,FALSE),1),FALSE),0,1))))),1)</f>
        <v>1</v>
      </c>
      <c r="AI102" s="12">
        <f>IFERROR(IF(AND(WEEKDAY('Main Template'!AI$18)=1,OR(VLOOKUP(TRIM(UPPER(SUBSTITUTE($D102," ",""))),'Cleaned Google Form'!$A$1:$M$5000,3,FALSE)="SMH",VLOOKUP(TRIM(UPPER(SUBSTITUTE($D102," ",""))),'Cleaned Google Form'!$A$1:$M$5000,3,FALSE)="RCH",VLOOKUP(TRIM(UPPER(SUBSTITUTE($D102," ",""))),'Cleaned Google Form'!$A$1:$M$5000,3,FALSE)="BCCA")),0,IF(AND(AI$21=1,NOT(VLOOKUP(TRIM(UPPER(SUBSTITUTE($D102," ",""))),'Cleaned Google Form'!$A$1:$M$5000,6,FALSE)="NO")),0,IF(OR(VLOOKUP(TRIM(UPPER(SUBSTITUTE($D102," ",""))),'Cleaned Google Form'!$A$1:$M$5000,8,FALSE)='Main Template'!AI$12,VLOOKUP(TRIM(UPPER(SUBSTITUTE($D102," ",""))),'Cleaned Google Form'!$A$1:$M$5000,8,FALSE)='Main Template'!AI$13,VLOOKUP(TRIM(UPPER(SUBSTITUTE($D102," ",""))),'Cleaned Google Form'!$A$1:$M$5000,8,FALSE)='Main Template'!AI$14,VLOOKUP(TRIM(UPPER(SUBSTITUTE($D102," ",""))),'Cleaned Google Form'!$A$1:$M$5000,8,FALSE)='Main Template'!AI$15),0,IF(AND('Main Template'!AI$21&gt;=$C$9,'Main Template'!AI$19,VLOOKUP(TRIM(UPPER(SUBSTITUTE($D102," ",""))),'Cleaned Google Form'!$A$1:$M$5000,7,FALSE)="YES"),0,IF(IFERROR(FIND('Main Template'!AI$17,VLOOKUP(TRIM(UPPER(SUBSTITUTE('Main Template'!$D102," ",""))),'Cleaned Google Form'!$A$1:$M$5000,9,FALSE),1),FALSE),0,1))))),1)</f>
        <v>1</v>
      </c>
      <c r="AJ102" s="12">
        <f>IFERROR(IF(AND(WEEKDAY('Main Template'!AJ$18)=1,OR(VLOOKUP(TRIM(UPPER(SUBSTITUTE($D102," ",""))),'Cleaned Google Form'!$A$1:$M$5000,3,FALSE)="SMH",VLOOKUP(TRIM(UPPER(SUBSTITUTE($D102," ",""))),'Cleaned Google Form'!$A$1:$M$5000,3,FALSE)="RCH",VLOOKUP(TRIM(UPPER(SUBSTITUTE($D102," ",""))),'Cleaned Google Form'!$A$1:$M$5000,3,FALSE)="BCCA")),0,IF(AND(AJ$21=1,NOT(VLOOKUP(TRIM(UPPER(SUBSTITUTE($D102," ",""))),'Cleaned Google Form'!$A$1:$M$5000,6,FALSE)="NO")),0,IF(OR(VLOOKUP(TRIM(UPPER(SUBSTITUTE($D102," ",""))),'Cleaned Google Form'!$A$1:$M$5000,8,FALSE)='Main Template'!AJ$12,VLOOKUP(TRIM(UPPER(SUBSTITUTE($D102," ",""))),'Cleaned Google Form'!$A$1:$M$5000,8,FALSE)='Main Template'!AJ$13,VLOOKUP(TRIM(UPPER(SUBSTITUTE($D102," ",""))),'Cleaned Google Form'!$A$1:$M$5000,8,FALSE)='Main Template'!AJ$14,VLOOKUP(TRIM(UPPER(SUBSTITUTE($D102," ",""))),'Cleaned Google Form'!$A$1:$M$5000,8,FALSE)='Main Template'!AJ$15),0,IF(AND('Main Template'!AJ$21&gt;=$C$9,'Main Template'!AJ$19,VLOOKUP(TRIM(UPPER(SUBSTITUTE($D102," ",""))),'Cleaned Google Form'!$A$1:$M$5000,7,FALSE)="YES"),0,IF(IFERROR(FIND('Main Template'!AJ$17,VLOOKUP(TRIM(UPPER(SUBSTITUTE('Main Template'!$D102," ",""))),'Cleaned Google Form'!$A$1:$M$5000,9,FALSE),1),FALSE),0,1))))),1)</f>
        <v>1</v>
      </c>
      <c r="AK102" s="12">
        <f>IFERROR(IF(AND(WEEKDAY('Main Template'!AK$18)=1,OR(VLOOKUP(TRIM(UPPER(SUBSTITUTE($D102," ",""))),'Cleaned Google Form'!$A$1:$M$5000,3,FALSE)="SMH",VLOOKUP(TRIM(UPPER(SUBSTITUTE($D102," ",""))),'Cleaned Google Form'!$A$1:$M$5000,3,FALSE)="RCH",VLOOKUP(TRIM(UPPER(SUBSTITUTE($D102," ",""))),'Cleaned Google Form'!$A$1:$M$5000,3,FALSE)="BCCA")),0,IF(AND(AK$21=1,NOT(VLOOKUP(TRIM(UPPER(SUBSTITUTE($D102," ",""))),'Cleaned Google Form'!$A$1:$M$5000,6,FALSE)="NO")),0,IF(OR(VLOOKUP(TRIM(UPPER(SUBSTITUTE($D102," ",""))),'Cleaned Google Form'!$A$1:$M$5000,8,FALSE)='Main Template'!AK$12,VLOOKUP(TRIM(UPPER(SUBSTITUTE($D102," ",""))),'Cleaned Google Form'!$A$1:$M$5000,8,FALSE)='Main Template'!AK$13,VLOOKUP(TRIM(UPPER(SUBSTITUTE($D102," ",""))),'Cleaned Google Form'!$A$1:$M$5000,8,FALSE)='Main Template'!AK$14,VLOOKUP(TRIM(UPPER(SUBSTITUTE($D102," ",""))),'Cleaned Google Form'!$A$1:$M$5000,8,FALSE)='Main Template'!AK$15),0,IF(AND('Main Template'!AK$21&gt;=$C$9,'Main Template'!AK$19,VLOOKUP(TRIM(UPPER(SUBSTITUTE($D102," ",""))),'Cleaned Google Form'!$A$1:$M$5000,7,FALSE)="YES"),0,IF(IFERROR(FIND('Main Template'!AK$17,VLOOKUP(TRIM(UPPER(SUBSTITUTE('Main Template'!$D102," ",""))),'Cleaned Google Form'!$A$1:$M$5000,9,FALSE),1),FALSE),0,1))))),1)</f>
        <v>1</v>
      </c>
      <c r="AL102" s="12">
        <f>IFERROR(IF(AND(WEEKDAY('Main Template'!AL$18)=1,OR(VLOOKUP(TRIM(UPPER(SUBSTITUTE($D102," ",""))),'Cleaned Google Form'!$A$1:$M$5000,3,FALSE)="SMH",VLOOKUP(TRIM(UPPER(SUBSTITUTE($D102," ",""))),'Cleaned Google Form'!$A$1:$M$5000,3,FALSE)="RCH",VLOOKUP(TRIM(UPPER(SUBSTITUTE($D102," ",""))),'Cleaned Google Form'!$A$1:$M$5000,3,FALSE)="BCCA")),0,IF(AND(AL$21=1,NOT(VLOOKUP(TRIM(UPPER(SUBSTITUTE($D102," ",""))),'Cleaned Google Form'!$A$1:$M$5000,6,FALSE)="NO")),0,IF(OR(VLOOKUP(TRIM(UPPER(SUBSTITUTE($D102," ",""))),'Cleaned Google Form'!$A$1:$M$5000,8,FALSE)='Main Template'!AL$12,VLOOKUP(TRIM(UPPER(SUBSTITUTE($D102," ",""))),'Cleaned Google Form'!$A$1:$M$5000,8,FALSE)='Main Template'!AL$13,VLOOKUP(TRIM(UPPER(SUBSTITUTE($D102," ",""))),'Cleaned Google Form'!$A$1:$M$5000,8,FALSE)='Main Template'!AL$14,VLOOKUP(TRIM(UPPER(SUBSTITUTE($D102," ",""))),'Cleaned Google Form'!$A$1:$M$5000,8,FALSE)='Main Template'!AL$15),0,IF(AND('Main Template'!AL$21&gt;=$C$9,'Main Template'!AL$19,VLOOKUP(TRIM(UPPER(SUBSTITUTE($D102," ",""))),'Cleaned Google Form'!$A$1:$M$5000,7,FALSE)="YES"),0,IF(IFERROR(FIND('Main Template'!AL$17,VLOOKUP(TRIM(UPPER(SUBSTITUTE('Main Template'!$D102," ",""))),'Cleaned Google Form'!$A$1:$M$5000,9,FALSE),1),FALSE),0,1))))),1)</f>
        <v>1</v>
      </c>
      <c r="AM102" s="12">
        <f>IFERROR(IF(AND(WEEKDAY('Main Template'!AM$18)=1,OR(VLOOKUP(TRIM(UPPER(SUBSTITUTE($D102," ",""))),'Cleaned Google Form'!$A$1:$M$5000,3,FALSE)="SMH",VLOOKUP(TRIM(UPPER(SUBSTITUTE($D102," ",""))),'Cleaned Google Form'!$A$1:$M$5000,3,FALSE)="RCH",VLOOKUP(TRIM(UPPER(SUBSTITUTE($D102," ",""))),'Cleaned Google Form'!$A$1:$M$5000,3,FALSE)="BCCA")),0,IF(AND(AM$21=1,NOT(VLOOKUP(TRIM(UPPER(SUBSTITUTE($D102," ",""))),'Cleaned Google Form'!$A$1:$M$5000,6,FALSE)="NO")),0,IF(OR(VLOOKUP(TRIM(UPPER(SUBSTITUTE($D102," ",""))),'Cleaned Google Form'!$A$1:$M$5000,8,FALSE)='Main Template'!AM$12,VLOOKUP(TRIM(UPPER(SUBSTITUTE($D102," ",""))),'Cleaned Google Form'!$A$1:$M$5000,8,FALSE)='Main Template'!AM$13,VLOOKUP(TRIM(UPPER(SUBSTITUTE($D102," ",""))),'Cleaned Google Form'!$A$1:$M$5000,8,FALSE)='Main Template'!AM$14,VLOOKUP(TRIM(UPPER(SUBSTITUTE($D102," ",""))),'Cleaned Google Form'!$A$1:$M$5000,8,FALSE)='Main Template'!AM$15),0,IF(AND('Main Template'!AM$21&gt;=$C$9,'Main Template'!AM$19,VLOOKUP(TRIM(UPPER(SUBSTITUTE($D102," ",""))),'Cleaned Google Form'!$A$1:$M$5000,7,FALSE)="YES"),0,IF(IFERROR(FIND('Main Template'!AM$17,VLOOKUP(TRIM(UPPER(SUBSTITUTE('Main Template'!$D102," ",""))),'Cleaned Google Form'!$A$1:$M$5000,9,FALSE),1),FALSE),0,1))))),1)</f>
        <v>1</v>
      </c>
      <c r="AN102" s="12">
        <f>IFERROR(IF(AND(WEEKDAY('Main Template'!AN$18)=1,OR(VLOOKUP(TRIM(UPPER(SUBSTITUTE($D102," ",""))),'Cleaned Google Form'!$A$1:$M$5000,3,FALSE)="SMH",VLOOKUP(TRIM(UPPER(SUBSTITUTE($D102," ",""))),'Cleaned Google Form'!$A$1:$M$5000,3,FALSE)="RCH",VLOOKUP(TRIM(UPPER(SUBSTITUTE($D102," ",""))),'Cleaned Google Form'!$A$1:$M$5000,3,FALSE)="BCCA")),0,IF(AND(AN$21=1,NOT(VLOOKUP(TRIM(UPPER(SUBSTITUTE($D102," ",""))),'Cleaned Google Form'!$A$1:$M$5000,6,FALSE)="NO")),0,IF(OR(VLOOKUP(TRIM(UPPER(SUBSTITUTE($D102," ",""))),'Cleaned Google Form'!$A$1:$M$5000,8,FALSE)='Main Template'!AN$12,VLOOKUP(TRIM(UPPER(SUBSTITUTE($D102," ",""))),'Cleaned Google Form'!$A$1:$M$5000,8,FALSE)='Main Template'!AN$13,VLOOKUP(TRIM(UPPER(SUBSTITUTE($D102," ",""))),'Cleaned Google Form'!$A$1:$M$5000,8,FALSE)='Main Template'!AN$14,VLOOKUP(TRIM(UPPER(SUBSTITUTE($D102," ",""))),'Cleaned Google Form'!$A$1:$M$5000,8,FALSE)='Main Template'!AN$15),0,IF(AND('Main Template'!AN$21&gt;=$C$9,'Main Template'!AN$19,VLOOKUP(TRIM(UPPER(SUBSTITUTE($D102," ",""))),'Cleaned Google Form'!$A$1:$M$5000,7,FALSE)="YES"),0,IF(IFERROR(FIND('Main Template'!AN$17,VLOOKUP(TRIM(UPPER(SUBSTITUTE('Main Template'!$D102," ",""))),'Cleaned Google Form'!$A$1:$M$5000,9,FALSE),1),FALSE),0,1))))),1)</f>
        <v>1</v>
      </c>
    </row>
    <row r="103" spans="2:40">
      <c r="B103" t="str">
        <f>IFERROR(IF(ISNUMBER(MATCH(UPPER(SUBSTITUTE(D103," ","")),'Cleaned Google Form'!$A:$A,0)),"","Oops"),"Not Present")</f>
        <v/>
      </c>
      <c r="C103" s="4">
        <f>I103</f>
        <v>82</v>
      </c>
      <c r="D103" s="4" t="s">
        <v>248</v>
      </c>
      <c r="E103" s="4">
        <f>IFERROR(IF(VLOOKUP(TRIM(UPPER(SUBSTITUTE(D103," ",""))),'Cleaned Google Form'!$A$1:$L$5000,5,FALSE)="YES",1,0),0)</f>
        <v>0</v>
      </c>
      <c r="F103" s="4">
        <f>IFERROR(IF(RIGHT(VLOOKUP(TRIM(UPPER(SUBSTITUTE(D103," ",""))),'Cleaned Google Form'!$A$1:$L$5000,2,FALSE),1)="1",1,0),0)</f>
        <v>0</v>
      </c>
      <c r="G103" s="4">
        <f>IFERROR(IF(VLOOKUP(TRIM(UPPER(SUBSTITUTE(D103," ",""))),'Cleaned Google Form'!$A$1:$L$5000,3,FALSE)="VGH",1,0),0)</f>
        <v>0</v>
      </c>
      <c r="H103" s="4">
        <f>IFERROR(IF(G103+IFERROR(IF(VLOOKUP(TRIM(UPPER(SUBSTITUTE(D103," ",""))),'Cleaned Google Form'!$A$1:$L$5000,3,FALSE)="SPH",1,0),0)=0,1,0),0)</f>
        <v>1</v>
      </c>
      <c r="I103" s="4">
        <f>IF(I102="Resident Index",1,I102+1)</f>
        <v>82</v>
      </c>
      <c r="J103" s="12">
        <f>IFERROR(IF(AND(WEEKDAY('Main Template'!J$18)=1,OR(VLOOKUP(TRIM(UPPER(SUBSTITUTE($D103," ",""))),'Cleaned Google Form'!$A$1:$M$5000,3,FALSE)="SMH",VLOOKUP(TRIM(UPPER(SUBSTITUTE($D103," ",""))),'Cleaned Google Form'!$A$1:$M$5000,3,FALSE)="RCH",VLOOKUP(TRIM(UPPER(SUBSTITUTE($D103," ",""))),'Cleaned Google Form'!$A$1:$M$5000,3,FALSE)="BCCA")),0,IF(AND(J$21=1,NOT(VLOOKUP(TRIM(UPPER(SUBSTITUTE($D103," ",""))),'Cleaned Google Form'!$A$1:$M$5000,6,FALSE)="NO")),0,IF(OR(VLOOKUP(TRIM(UPPER(SUBSTITUTE($D103," ",""))),'Cleaned Google Form'!$A$1:$M$5000,8,FALSE)='Main Template'!J$12,VLOOKUP(TRIM(UPPER(SUBSTITUTE($D103," ",""))),'Cleaned Google Form'!$A$1:$M$5000,8,FALSE)='Main Template'!J$13,VLOOKUP(TRIM(UPPER(SUBSTITUTE($D103," ",""))),'Cleaned Google Form'!$A$1:$M$5000,8,FALSE)='Main Template'!J$14,VLOOKUP(TRIM(UPPER(SUBSTITUTE($D103," ",""))),'Cleaned Google Form'!$A$1:$M$5000,8,FALSE)='Main Template'!J$15),0,IF(AND('Main Template'!J$21&gt;=$C$9,'Main Template'!J$19,VLOOKUP(TRIM(UPPER(SUBSTITUTE($D103," ",""))),'Cleaned Google Form'!$A$1:$M$5000,7,FALSE)="YES"),0,IF(IFERROR(FIND('Main Template'!J$17,VLOOKUP(TRIM(UPPER(SUBSTITUTE('Main Template'!$D103," ",""))),'Cleaned Google Form'!$A$1:$M$5000,9,FALSE),1),FALSE),0,1))))),1)</f>
        <v>0</v>
      </c>
      <c r="K103" s="12">
        <f>IFERROR(IF(AND(WEEKDAY('Main Template'!K$18)=1,OR(VLOOKUP(TRIM(UPPER(SUBSTITUTE($D103," ",""))),'Cleaned Google Form'!$A$1:$M$5000,3,FALSE)="SMH",VLOOKUP(TRIM(UPPER(SUBSTITUTE($D103," ",""))),'Cleaned Google Form'!$A$1:$M$5000,3,FALSE)="RCH",VLOOKUP(TRIM(UPPER(SUBSTITUTE($D103," ",""))),'Cleaned Google Form'!$A$1:$M$5000,3,FALSE)="BCCA")),0,IF(AND(K$21=1,NOT(VLOOKUP(TRIM(UPPER(SUBSTITUTE($D103," ",""))),'Cleaned Google Form'!$A$1:$M$5000,6,FALSE)="NO")),0,IF(OR(VLOOKUP(TRIM(UPPER(SUBSTITUTE($D103," ",""))),'Cleaned Google Form'!$A$1:$M$5000,8,FALSE)='Main Template'!K$12,VLOOKUP(TRIM(UPPER(SUBSTITUTE($D103," ",""))),'Cleaned Google Form'!$A$1:$M$5000,8,FALSE)='Main Template'!K$13,VLOOKUP(TRIM(UPPER(SUBSTITUTE($D103," ",""))),'Cleaned Google Form'!$A$1:$M$5000,8,FALSE)='Main Template'!K$14,VLOOKUP(TRIM(UPPER(SUBSTITUTE($D103," ",""))),'Cleaned Google Form'!$A$1:$M$5000,8,FALSE)='Main Template'!K$15),0,IF(AND('Main Template'!K$21&gt;=$C$9,'Main Template'!K$19,VLOOKUP(TRIM(UPPER(SUBSTITUTE($D103," ",""))),'Cleaned Google Form'!$A$1:$M$5000,7,FALSE)="YES"),0,IF(IFERROR(FIND('Main Template'!K$17,VLOOKUP(TRIM(UPPER(SUBSTITUTE('Main Template'!$D103," ",""))),'Cleaned Google Form'!$A$1:$M$5000,9,FALSE),1),FALSE),0,1))))),1)</f>
        <v>1</v>
      </c>
      <c r="L103" s="12">
        <f>IFERROR(IF(AND(WEEKDAY('Main Template'!L$18)=1,OR(VLOOKUP(TRIM(UPPER(SUBSTITUTE($D103," ",""))),'Cleaned Google Form'!$A$1:$M$5000,3,FALSE)="SMH",VLOOKUP(TRIM(UPPER(SUBSTITUTE($D103," ",""))),'Cleaned Google Form'!$A$1:$M$5000,3,FALSE)="RCH",VLOOKUP(TRIM(UPPER(SUBSTITUTE($D103," ",""))),'Cleaned Google Form'!$A$1:$M$5000,3,FALSE)="BCCA")),0,IF(AND(L$21=1,NOT(VLOOKUP(TRIM(UPPER(SUBSTITUTE($D103," ",""))),'Cleaned Google Form'!$A$1:$M$5000,6,FALSE)="NO")),0,IF(OR(VLOOKUP(TRIM(UPPER(SUBSTITUTE($D103," ",""))),'Cleaned Google Form'!$A$1:$M$5000,8,FALSE)='Main Template'!L$12,VLOOKUP(TRIM(UPPER(SUBSTITUTE($D103," ",""))),'Cleaned Google Form'!$A$1:$M$5000,8,FALSE)='Main Template'!L$13,VLOOKUP(TRIM(UPPER(SUBSTITUTE($D103," ",""))),'Cleaned Google Form'!$A$1:$M$5000,8,FALSE)='Main Template'!L$14,VLOOKUP(TRIM(UPPER(SUBSTITUTE($D103," ",""))),'Cleaned Google Form'!$A$1:$M$5000,8,FALSE)='Main Template'!L$15),0,IF(AND('Main Template'!L$21&gt;=$C$9,'Main Template'!L$19,VLOOKUP(TRIM(UPPER(SUBSTITUTE($D103," ",""))),'Cleaned Google Form'!$A$1:$M$5000,7,FALSE)="YES"),0,IF(IFERROR(FIND('Main Template'!L$17,VLOOKUP(TRIM(UPPER(SUBSTITUTE('Main Template'!$D103," ",""))),'Cleaned Google Form'!$A$1:$M$5000,9,FALSE),1),FALSE),0,1))))),1)</f>
        <v>1</v>
      </c>
      <c r="M103" s="12">
        <f>IFERROR(IF(AND(WEEKDAY('Main Template'!M$18)=1,OR(VLOOKUP(TRIM(UPPER(SUBSTITUTE($D103," ",""))),'Cleaned Google Form'!$A$1:$M$5000,3,FALSE)="SMH",VLOOKUP(TRIM(UPPER(SUBSTITUTE($D103," ",""))),'Cleaned Google Form'!$A$1:$M$5000,3,FALSE)="RCH",VLOOKUP(TRIM(UPPER(SUBSTITUTE($D103," ",""))),'Cleaned Google Form'!$A$1:$M$5000,3,FALSE)="BCCA")),0,IF(AND(M$21=1,NOT(VLOOKUP(TRIM(UPPER(SUBSTITUTE($D103," ",""))),'Cleaned Google Form'!$A$1:$M$5000,6,FALSE)="NO")),0,IF(OR(VLOOKUP(TRIM(UPPER(SUBSTITUTE($D103," ",""))),'Cleaned Google Form'!$A$1:$M$5000,8,FALSE)='Main Template'!M$12,VLOOKUP(TRIM(UPPER(SUBSTITUTE($D103," ",""))),'Cleaned Google Form'!$A$1:$M$5000,8,FALSE)='Main Template'!M$13,VLOOKUP(TRIM(UPPER(SUBSTITUTE($D103," ",""))),'Cleaned Google Form'!$A$1:$M$5000,8,FALSE)='Main Template'!M$14,VLOOKUP(TRIM(UPPER(SUBSTITUTE($D103," ",""))),'Cleaned Google Form'!$A$1:$M$5000,8,FALSE)='Main Template'!M$15),0,IF(AND('Main Template'!M$21&gt;=$C$9,'Main Template'!M$19,VLOOKUP(TRIM(UPPER(SUBSTITUTE($D103," ",""))),'Cleaned Google Form'!$A$1:$M$5000,7,FALSE)="YES"),0,IF(IFERROR(FIND('Main Template'!M$17,VLOOKUP(TRIM(UPPER(SUBSTITUTE('Main Template'!$D103," ",""))),'Cleaned Google Form'!$A$1:$M$5000,9,FALSE),1),FALSE),0,1))))),1)</f>
        <v>1</v>
      </c>
      <c r="N103" s="12">
        <f>IFERROR(IF(AND(WEEKDAY('Main Template'!N$18)=1,OR(VLOOKUP(TRIM(UPPER(SUBSTITUTE($D103," ",""))),'Cleaned Google Form'!$A$1:$M$5000,3,FALSE)="SMH",VLOOKUP(TRIM(UPPER(SUBSTITUTE($D103," ",""))),'Cleaned Google Form'!$A$1:$M$5000,3,FALSE)="RCH",VLOOKUP(TRIM(UPPER(SUBSTITUTE($D103," ",""))),'Cleaned Google Form'!$A$1:$M$5000,3,FALSE)="BCCA")),0,IF(AND(N$21=1,NOT(VLOOKUP(TRIM(UPPER(SUBSTITUTE($D103," ",""))),'Cleaned Google Form'!$A$1:$M$5000,6,FALSE)="NO")),0,IF(OR(VLOOKUP(TRIM(UPPER(SUBSTITUTE($D103," ",""))),'Cleaned Google Form'!$A$1:$M$5000,8,FALSE)='Main Template'!N$12,VLOOKUP(TRIM(UPPER(SUBSTITUTE($D103," ",""))),'Cleaned Google Form'!$A$1:$M$5000,8,FALSE)='Main Template'!N$13,VLOOKUP(TRIM(UPPER(SUBSTITUTE($D103," ",""))),'Cleaned Google Form'!$A$1:$M$5000,8,FALSE)='Main Template'!N$14,VLOOKUP(TRIM(UPPER(SUBSTITUTE($D103," ",""))),'Cleaned Google Form'!$A$1:$M$5000,8,FALSE)='Main Template'!N$15),0,IF(AND('Main Template'!N$21&gt;=$C$9,'Main Template'!N$19,VLOOKUP(TRIM(UPPER(SUBSTITUTE($D103," ",""))),'Cleaned Google Form'!$A$1:$M$5000,7,FALSE)="YES"),0,IF(IFERROR(FIND('Main Template'!N$17,VLOOKUP(TRIM(UPPER(SUBSTITUTE('Main Template'!$D103," ",""))),'Cleaned Google Form'!$A$1:$M$5000,9,FALSE),1),FALSE),0,1))))),1)</f>
        <v>1</v>
      </c>
      <c r="O103" s="12">
        <f>IFERROR(IF(AND(WEEKDAY('Main Template'!O$18)=1,OR(VLOOKUP(TRIM(UPPER(SUBSTITUTE($D103," ",""))),'Cleaned Google Form'!$A$1:$M$5000,3,FALSE)="SMH",VLOOKUP(TRIM(UPPER(SUBSTITUTE($D103," ",""))),'Cleaned Google Form'!$A$1:$M$5000,3,FALSE)="RCH",VLOOKUP(TRIM(UPPER(SUBSTITUTE($D103," ",""))),'Cleaned Google Form'!$A$1:$M$5000,3,FALSE)="BCCA")),0,IF(AND(O$21=1,NOT(VLOOKUP(TRIM(UPPER(SUBSTITUTE($D103," ",""))),'Cleaned Google Form'!$A$1:$M$5000,6,FALSE)="NO")),0,IF(OR(VLOOKUP(TRIM(UPPER(SUBSTITUTE($D103," ",""))),'Cleaned Google Form'!$A$1:$M$5000,8,FALSE)='Main Template'!O$12,VLOOKUP(TRIM(UPPER(SUBSTITUTE($D103," ",""))),'Cleaned Google Form'!$A$1:$M$5000,8,FALSE)='Main Template'!O$13,VLOOKUP(TRIM(UPPER(SUBSTITUTE($D103," ",""))),'Cleaned Google Form'!$A$1:$M$5000,8,FALSE)='Main Template'!O$14,VLOOKUP(TRIM(UPPER(SUBSTITUTE($D103," ",""))),'Cleaned Google Form'!$A$1:$M$5000,8,FALSE)='Main Template'!O$15),0,IF(AND('Main Template'!O$21&gt;=$C$9,'Main Template'!O$19,VLOOKUP(TRIM(UPPER(SUBSTITUTE($D103," ",""))),'Cleaned Google Form'!$A$1:$M$5000,7,FALSE)="YES"),0,IF(IFERROR(FIND('Main Template'!O$17,VLOOKUP(TRIM(UPPER(SUBSTITUTE('Main Template'!$D103," ",""))),'Cleaned Google Form'!$A$1:$M$5000,9,FALSE),1),FALSE),0,1))))),1)</f>
        <v>1</v>
      </c>
      <c r="P103" s="12">
        <f>IFERROR(IF(AND(WEEKDAY('Main Template'!P$18)=1,OR(VLOOKUP(TRIM(UPPER(SUBSTITUTE($D103," ",""))),'Cleaned Google Form'!$A$1:$M$5000,3,FALSE)="SMH",VLOOKUP(TRIM(UPPER(SUBSTITUTE($D103," ",""))),'Cleaned Google Form'!$A$1:$M$5000,3,FALSE)="RCH",VLOOKUP(TRIM(UPPER(SUBSTITUTE($D103," ",""))),'Cleaned Google Form'!$A$1:$M$5000,3,FALSE)="BCCA")),0,IF(AND(P$21=1,NOT(VLOOKUP(TRIM(UPPER(SUBSTITUTE($D103," ",""))),'Cleaned Google Form'!$A$1:$M$5000,6,FALSE)="NO")),0,IF(OR(VLOOKUP(TRIM(UPPER(SUBSTITUTE($D103," ",""))),'Cleaned Google Form'!$A$1:$M$5000,8,FALSE)='Main Template'!P$12,VLOOKUP(TRIM(UPPER(SUBSTITUTE($D103," ",""))),'Cleaned Google Form'!$A$1:$M$5000,8,FALSE)='Main Template'!P$13,VLOOKUP(TRIM(UPPER(SUBSTITUTE($D103," ",""))),'Cleaned Google Form'!$A$1:$M$5000,8,FALSE)='Main Template'!P$14,VLOOKUP(TRIM(UPPER(SUBSTITUTE($D103," ",""))),'Cleaned Google Form'!$A$1:$M$5000,8,FALSE)='Main Template'!P$15),0,IF(AND('Main Template'!P$21&gt;=$C$9,'Main Template'!P$19,VLOOKUP(TRIM(UPPER(SUBSTITUTE($D103," ",""))),'Cleaned Google Form'!$A$1:$M$5000,7,FALSE)="YES"),0,IF(IFERROR(FIND('Main Template'!P$17,VLOOKUP(TRIM(UPPER(SUBSTITUTE('Main Template'!$D103," ",""))),'Cleaned Google Form'!$A$1:$M$5000,9,FALSE),1),FALSE),0,1))))),1)</f>
        <v>0</v>
      </c>
      <c r="Q103" s="12">
        <f>IFERROR(IF(AND(WEEKDAY('Main Template'!Q$18)=1,OR(VLOOKUP(TRIM(UPPER(SUBSTITUTE($D103," ",""))),'Cleaned Google Form'!$A$1:$M$5000,3,FALSE)="SMH",VLOOKUP(TRIM(UPPER(SUBSTITUTE($D103," ",""))),'Cleaned Google Form'!$A$1:$M$5000,3,FALSE)="RCH",VLOOKUP(TRIM(UPPER(SUBSTITUTE($D103," ",""))),'Cleaned Google Form'!$A$1:$M$5000,3,FALSE)="BCCA")),0,IF(AND(Q$21=1,NOT(VLOOKUP(TRIM(UPPER(SUBSTITUTE($D103," ",""))),'Cleaned Google Form'!$A$1:$M$5000,6,FALSE)="NO")),0,IF(OR(VLOOKUP(TRIM(UPPER(SUBSTITUTE($D103," ",""))),'Cleaned Google Form'!$A$1:$M$5000,8,FALSE)='Main Template'!Q$12,VLOOKUP(TRIM(UPPER(SUBSTITUTE($D103," ",""))),'Cleaned Google Form'!$A$1:$M$5000,8,FALSE)='Main Template'!Q$13,VLOOKUP(TRIM(UPPER(SUBSTITUTE($D103," ",""))),'Cleaned Google Form'!$A$1:$M$5000,8,FALSE)='Main Template'!Q$14,VLOOKUP(TRIM(UPPER(SUBSTITUTE($D103," ",""))),'Cleaned Google Form'!$A$1:$M$5000,8,FALSE)='Main Template'!Q$15),0,IF(AND('Main Template'!Q$21&gt;=$C$9,'Main Template'!Q$19,VLOOKUP(TRIM(UPPER(SUBSTITUTE($D103," ",""))),'Cleaned Google Form'!$A$1:$M$5000,7,FALSE)="YES"),0,IF(IFERROR(FIND('Main Template'!Q$17,VLOOKUP(TRIM(UPPER(SUBSTITUTE('Main Template'!$D103," ",""))),'Cleaned Google Form'!$A$1:$M$5000,9,FALSE),1),FALSE),0,1))))),1)</f>
        <v>1</v>
      </c>
      <c r="R103" s="12">
        <f>IFERROR(IF(AND(WEEKDAY('Main Template'!R$18)=1,OR(VLOOKUP(TRIM(UPPER(SUBSTITUTE($D103," ",""))),'Cleaned Google Form'!$A$1:$M$5000,3,FALSE)="SMH",VLOOKUP(TRIM(UPPER(SUBSTITUTE($D103," ",""))),'Cleaned Google Form'!$A$1:$M$5000,3,FALSE)="RCH",VLOOKUP(TRIM(UPPER(SUBSTITUTE($D103," ",""))),'Cleaned Google Form'!$A$1:$M$5000,3,FALSE)="BCCA")),0,IF(AND(R$21=1,NOT(VLOOKUP(TRIM(UPPER(SUBSTITUTE($D103," ",""))),'Cleaned Google Form'!$A$1:$M$5000,6,FALSE)="NO")),0,IF(OR(VLOOKUP(TRIM(UPPER(SUBSTITUTE($D103," ",""))),'Cleaned Google Form'!$A$1:$M$5000,8,FALSE)='Main Template'!R$12,VLOOKUP(TRIM(UPPER(SUBSTITUTE($D103," ",""))),'Cleaned Google Form'!$A$1:$M$5000,8,FALSE)='Main Template'!R$13,VLOOKUP(TRIM(UPPER(SUBSTITUTE($D103," ",""))),'Cleaned Google Form'!$A$1:$M$5000,8,FALSE)='Main Template'!R$14,VLOOKUP(TRIM(UPPER(SUBSTITUTE($D103," ",""))),'Cleaned Google Form'!$A$1:$M$5000,8,FALSE)='Main Template'!R$15),0,IF(AND('Main Template'!R$21&gt;=$C$9,'Main Template'!R$19,VLOOKUP(TRIM(UPPER(SUBSTITUTE($D103," ",""))),'Cleaned Google Form'!$A$1:$M$5000,7,FALSE)="YES"),0,IF(IFERROR(FIND('Main Template'!R$17,VLOOKUP(TRIM(UPPER(SUBSTITUTE('Main Template'!$D103," ",""))),'Cleaned Google Form'!$A$1:$M$5000,9,FALSE),1),FALSE),0,1))))),1)</f>
        <v>1</v>
      </c>
      <c r="S103" s="12">
        <f>IFERROR(IF(AND(WEEKDAY('Main Template'!S$18)=1,OR(VLOOKUP(TRIM(UPPER(SUBSTITUTE($D103," ",""))),'Cleaned Google Form'!$A$1:$M$5000,3,FALSE)="SMH",VLOOKUP(TRIM(UPPER(SUBSTITUTE($D103," ",""))),'Cleaned Google Form'!$A$1:$M$5000,3,FALSE)="RCH",VLOOKUP(TRIM(UPPER(SUBSTITUTE($D103," ",""))),'Cleaned Google Form'!$A$1:$M$5000,3,FALSE)="BCCA")),0,IF(AND(S$21=1,NOT(VLOOKUP(TRIM(UPPER(SUBSTITUTE($D103," ",""))),'Cleaned Google Form'!$A$1:$M$5000,6,FALSE)="NO")),0,IF(OR(VLOOKUP(TRIM(UPPER(SUBSTITUTE($D103," ",""))),'Cleaned Google Form'!$A$1:$M$5000,8,FALSE)='Main Template'!S$12,VLOOKUP(TRIM(UPPER(SUBSTITUTE($D103," ",""))),'Cleaned Google Form'!$A$1:$M$5000,8,FALSE)='Main Template'!S$13,VLOOKUP(TRIM(UPPER(SUBSTITUTE($D103," ",""))),'Cleaned Google Form'!$A$1:$M$5000,8,FALSE)='Main Template'!S$14,VLOOKUP(TRIM(UPPER(SUBSTITUTE($D103," ",""))),'Cleaned Google Form'!$A$1:$M$5000,8,FALSE)='Main Template'!S$15),0,IF(AND('Main Template'!S$21&gt;=$C$9,'Main Template'!S$19,VLOOKUP(TRIM(UPPER(SUBSTITUTE($D103," ",""))),'Cleaned Google Form'!$A$1:$M$5000,7,FALSE)="YES"),0,IF(IFERROR(FIND('Main Template'!S$17,VLOOKUP(TRIM(UPPER(SUBSTITUTE('Main Template'!$D103," ",""))),'Cleaned Google Form'!$A$1:$M$5000,9,FALSE),1),FALSE),0,1))))),1)</f>
        <v>1</v>
      </c>
      <c r="T103" s="12">
        <f>IFERROR(IF(AND(WEEKDAY('Main Template'!T$18)=1,OR(VLOOKUP(TRIM(UPPER(SUBSTITUTE($D103," ",""))),'Cleaned Google Form'!$A$1:$M$5000,3,FALSE)="SMH",VLOOKUP(TRIM(UPPER(SUBSTITUTE($D103," ",""))),'Cleaned Google Form'!$A$1:$M$5000,3,FALSE)="RCH",VLOOKUP(TRIM(UPPER(SUBSTITUTE($D103," ",""))),'Cleaned Google Form'!$A$1:$M$5000,3,FALSE)="BCCA")),0,IF(AND(T$21=1,NOT(VLOOKUP(TRIM(UPPER(SUBSTITUTE($D103," ",""))),'Cleaned Google Form'!$A$1:$M$5000,6,FALSE)="NO")),0,IF(OR(VLOOKUP(TRIM(UPPER(SUBSTITUTE($D103," ",""))),'Cleaned Google Form'!$A$1:$M$5000,8,FALSE)='Main Template'!T$12,VLOOKUP(TRIM(UPPER(SUBSTITUTE($D103," ",""))),'Cleaned Google Form'!$A$1:$M$5000,8,FALSE)='Main Template'!T$13,VLOOKUP(TRIM(UPPER(SUBSTITUTE($D103," ",""))),'Cleaned Google Form'!$A$1:$M$5000,8,FALSE)='Main Template'!T$14,VLOOKUP(TRIM(UPPER(SUBSTITUTE($D103," ",""))),'Cleaned Google Form'!$A$1:$M$5000,8,FALSE)='Main Template'!T$15),0,IF(AND('Main Template'!T$21&gt;=$C$9,'Main Template'!T$19,VLOOKUP(TRIM(UPPER(SUBSTITUTE($D103," ",""))),'Cleaned Google Form'!$A$1:$M$5000,7,FALSE)="YES"),0,IF(IFERROR(FIND('Main Template'!T$17,VLOOKUP(TRIM(UPPER(SUBSTITUTE('Main Template'!$D103," ",""))),'Cleaned Google Form'!$A$1:$M$5000,9,FALSE),1),FALSE),0,1))))),1)</f>
        <v>1</v>
      </c>
      <c r="U103" s="12">
        <f>IFERROR(IF(AND(WEEKDAY('Main Template'!U$18)=1,OR(VLOOKUP(TRIM(UPPER(SUBSTITUTE($D103," ",""))),'Cleaned Google Form'!$A$1:$M$5000,3,FALSE)="SMH",VLOOKUP(TRIM(UPPER(SUBSTITUTE($D103," ",""))),'Cleaned Google Form'!$A$1:$M$5000,3,FALSE)="RCH",VLOOKUP(TRIM(UPPER(SUBSTITUTE($D103," ",""))),'Cleaned Google Form'!$A$1:$M$5000,3,FALSE)="BCCA")),0,IF(AND(U$21=1,NOT(VLOOKUP(TRIM(UPPER(SUBSTITUTE($D103," ",""))),'Cleaned Google Form'!$A$1:$M$5000,6,FALSE)="NO")),0,IF(OR(VLOOKUP(TRIM(UPPER(SUBSTITUTE($D103," ",""))),'Cleaned Google Form'!$A$1:$M$5000,8,FALSE)='Main Template'!U$12,VLOOKUP(TRIM(UPPER(SUBSTITUTE($D103," ",""))),'Cleaned Google Form'!$A$1:$M$5000,8,FALSE)='Main Template'!U$13,VLOOKUP(TRIM(UPPER(SUBSTITUTE($D103," ",""))),'Cleaned Google Form'!$A$1:$M$5000,8,FALSE)='Main Template'!U$14,VLOOKUP(TRIM(UPPER(SUBSTITUTE($D103," ",""))),'Cleaned Google Form'!$A$1:$M$5000,8,FALSE)='Main Template'!U$15),0,IF(AND('Main Template'!U$21&gt;=$C$9,'Main Template'!U$19,VLOOKUP(TRIM(UPPER(SUBSTITUTE($D103," ",""))),'Cleaned Google Form'!$A$1:$M$5000,7,FALSE)="YES"),0,IF(IFERROR(FIND('Main Template'!U$17,VLOOKUP(TRIM(UPPER(SUBSTITUTE('Main Template'!$D103," ",""))),'Cleaned Google Form'!$A$1:$M$5000,9,FALSE),1),FALSE),0,1))))),1)</f>
        <v>1</v>
      </c>
      <c r="V103" s="12">
        <f>IFERROR(IF(AND(WEEKDAY('Main Template'!V$18)=1,OR(VLOOKUP(TRIM(UPPER(SUBSTITUTE($D103," ",""))),'Cleaned Google Form'!$A$1:$M$5000,3,FALSE)="SMH",VLOOKUP(TRIM(UPPER(SUBSTITUTE($D103," ",""))),'Cleaned Google Form'!$A$1:$M$5000,3,FALSE)="RCH",VLOOKUP(TRIM(UPPER(SUBSTITUTE($D103," ",""))),'Cleaned Google Form'!$A$1:$M$5000,3,FALSE)="BCCA")),0,IF(AND(V$21=1,NOT(VLOOKUP(TRIM(UPPER(SUBSTITUTE($D103," ",""))),'Cleaned Google Form'!$A$1:$M$5000,6,FALSE)="NO")),0,IF(OR(VLOOKUP(TRIM(UPPER(SUBSTITUTE($D103," ",""))),'Cleaned Google Form'!$A$1:$M$5000,8,FALSE)='Main Template'!V$12,VLOOKUP(TRIM(UPPER(SUBSTITUTE($D103," ",""))),'Cleaned Google Form'!$A$1:$M$5000,8,FALSE)='Main Template'!V$13,VLOOKUP(TRIM(UPPER(SUBSTITUTE($D103," ",""))),'Cleaned Google Form'!$A$1:$M$5000,8,FALSE)='Main Template'!V$14,VLOOKUP(TRIM(UPPER(SUBSTITUTE($D103," ",""))),'Cleaned Google Form'!$A$1:$M$5000,8,FALSE)='Main Template'!V$15),0,IF(AND('Main Template'!V$21&gt;=$C$9,'Main Template'!V$19,VLOOKUP(TRIM(UPPER(SUBSTITUTE($D103," ",""))),'Cleaned Google Form'!$A$1:$M$5000,7,FALSE)="YES"),0,IF(IFERROR(FIND('Main Template'!V$17,VLOOKUP(TRIM(UPPER(SUBSTITUTE('Main Template'!$D103," ",""))),'Cleaned Google Form'!$A$1:$M$5000,9,FALSE),1),FALSE),0,1))))),1)</f>
        <v>1</v>
      </c>
      <c r="W103" s="12">
        <f>IFERROR(IF(AND(WEEKDAY('Main Template'!W$18)=1,OR(VLOOKUP(TRIM(UPPER(SUBSTITUTE($D103," ",""))),'Cleaned Google Form'!$A$1:$M$5000,3,FALSE)="SMH",VLOOKUP(TRIM(UPPER(SUBSTITUTE($D103," ",""))),'Cleaned Google Form'!$A$1:$M$5000,3,FALSE)="RCH",VLOOKUP(TRIM(UPPER(SUBSTITUTE($D103," ",""))),'Cleaned Google Form'!$A$1:$M$5000,3,FALSE)="BCCA")),0,IF(AND(W$21=1,NOT(VLOOKUP(TRIM(UPPER(SUBSTITUTE($D103," ",""))),'Cleaned Google Form'!$A$1:$M$5000,6,FALSE)="NO")),0,IF(OR(VLOOKUP(TRIM(UPPER(SUBSTITUTE($D103," ",""))),'Cleaned Google Form'!$A$1:$M$5000,8,FALSE)='Main Template'!W$12,VLOOKUP(TRIM(UPPER(SUBSTITUTE($D103," ",""))),'Cleaned Google Form'!$A$1:$M$5000,8,FALSE)='Main Template'!W$13,VLOOKUP(TRIM(UPPER(SUBSTITUTE($D103," ",""))),'Cleaned Google Form'!$A$1:$M$5000,8,FALSE)='Main Template'!W$14,VLOOKUP(TRIM(UPPER(SUBSTITUTE($D103," ",""))),'Cleaned Google Form'!$A$1:$M$5000,8,FALSE)='Main Template'!W$15),0,IF(AND('Main Template'!W$21&gt;=$C$9,'Main Template'!W$19,VLOOKUP(TRIM(UPPER(SUBSTITUTE($D103," ",""))),'Cleaned Google Form'!$A$1:$M$5000,7,FALSE)="YES"),0,IF(IFERROR(FIND('Main Template'!W$17,VLOOKUP(TRIM(UPPER(SUBSTITUTE('Main Template'!$D103," ",""))),'Cleaned Google Form'!$A$1:$M$5000,9,FALSE),1),FALSE),0,1))))),1)</f>
        <v>0</v>
      </c>
      <c r="X103" s="12">
        <f>IFERROR(IF(AND(WEEKDAY('Main Template'!X$18)=1,OR(VLOOKUP(TRIM(UPPER(SUBSTITUTE($D103," ",""))),'Cleaned Google Form'!$A$1:$M$5000,3,FALSE)="SMH",VLOOKUP(TRIM(UPPER(SUBSTITUTE($D103," ",""))),'Cleaned Google Form'!$A$1:$M$5000,3,FALSE)="RCH",VLOOKUP(TRIM(UPPER(SUBSTITUTE($D103," ",""))),'Cleaned Google Form'!$A$1:$M$5000,3,FALSE)="BCCA")),0,IF(AND(X$21=1,NOT(VLOOKUP(TRIM(UPPER(SUBSTITUTE($D103," ",""))),'Cleaned Google Form'!$A$1:$M$5000,6,FALSE)="NO")),0,IF(OR(VLOOKUP(TRIM(UPPER(SUBSTITUTE($D103," ",""))),'Cleaned Google Form'!$A$1:$M$5000,8,FALSE)='Main Template'!X$12,VLOOKUP(TRIM(UPPER(SUBSTITUTE($D103," ",""))),'Cleaned Google Form'!$A$1:$M$5000,8,FALSE)='Main Template'!X$13,VLOOKUP(TRIM(UPPER(SUBSTITUTE($D103," ",""))),'Cleaned Google Form'!$A$1:$M$5000,8,FALSE)='Main Template'!X$14,VLOOKUP(TRIM(UPPER(SUBSTITUTE($D103," ",""))),'Cleaned Google Form'!$A$1:$M$5000,8,FALSE)='Main Template'!X$15),0,IF(AND('Main Template'!X$21&gt;=$C$9,'Main Template'!X$19,VLOOKUP(TRIM(UPPER(SUBSTITUTE($D103," ",""))),'Cleaned Google Form'!$A$1:$M$5000,7,FALSE)="YES"),0,IF(IFERROR(FIND('Main Template'!X$17,VLOOKUP(TRIM(UPPER(SUBSTITUTE('Main Template'!$D103," ",""))),'Cleaned Google Form'!$A$1:$M$5000,9,FALSE),1),FALSE),0,1))))),1)</f>
        <v>1</v>
      </c>
      <c r="Y103" s="12">
        <f>IFERROR(IF(AND(WEEKDAY('Main Template'!Y$18)=1,OR(VLOOKUP(TRIM(UPPER(SUBSTITUTE($D103," ",""))),'Cleaned Google Form'!$A$1:$M$5000,3,FALSE)="SMH",VLOOKUP(TRIM(UPPER(SUBSTITUTE($D103," ",""))),'Cleaned Google Form'!$A$1:$M$5000,3,FALSE)="RCH",VLOOKUP(TRIM(UPPER(SUBSTITUTE($D103," ",""))),'Cleaned Google Form'!$A$1:$M$5000,3,FALSE)="BCCA")),0,IF(AND(Y$21=1,NOT(VLOOKUP(TRIM(UPPER(SUBSTITUTE($D103," ",""))),'Cleaned Google Form'!$A$1:$M$5000,6,FALSE)="NO")),0,IF(OR(VLOOKUP(TRIM(UPPER(SUBSTITUTE($D103," ",""))),'Cleaned Google Form'!$A$1:$M$5000,8,FALSE)='Main Template'!Y$12,VLOOKUP(TRIM(UPPER(SUBSTITUTE($D103," ",""))),'Cleaned Google Form'!$A$1:$M$5000,8,FALSE)='Main Template'!Y$13,VLOOKUP(TRIM(UPPER(SUBSTITUTE($D103," ",""))),'Cleaned Google Form'!$A$1:$M$5000,8,FALSE)='Main Template'!Y$14,VLOOKUP(TRIM(UPPER(SUBSTITUTE($D103," ",""))),'Cleaned Google Form'!$A$1:$M$5000,8,FALSE)='Main Template'!Y$15),0,IF(AND('Main Template'!Y$21&gt;=$C$9,'Main Template'!Y$19,VLOOKUP(TRIM(UPPER(SUBSTITUTE($D103," ",""))),'Cleaned Google Form'!$A$1:$M$5000,7,FALSE)="YES"),0,IF(IFERROR(FIND('Main Template'!Y$17,VLOOKUP(TRIM(UPPER(SUBSTITUTE('Main Template'!$D103," ",""))),'Cleaned Google Form'!$A$1:$M$5000,9,FALSE),1),FALSE),0,1))))),1)</f>
        <v>1</v>
      </c>
      <c r="Z103" s="12">
        <f>IFERROR(IF(AND(WEEKDAY('Main Template'!Z$18)=1,OR(VLOOKUP(TRIM(UPPER(SUBSTITUTE($D103," ",""))),'Cleaned Google Form'!$A$1:$M$5000,3,FALSE)="SMH",VLOOKUP(TRIM(UPPER(SUBSTITUTE($D103," ",""))),'Cleaned Google Form'!$A$1:$M$5000,3,FALSE)="RCH",VLOOKUP(TRIM(UPPER(SUBSTITUTE($D103," ",""))),'Cleaned Google Form'!$A$1:$M$5000,3,FALSE)="BCCA")),0,IF(AND(Z$21=1,NOT(VLOOKUP(TRIM(UPPER(SUBSTITUTE($D103," ",""))),'Cleaned Google Form'!$A$1:$M$5000,6,FALSE)="NO")),0,IF(OR(VLOOKUP(TRIM(UPPER(SUBSTITUTE($D103," ",""))),'Cleaned Google Form'!$A$1:$M$5000,8,FALSE)='Main Template'!Z$12,VLOOKUP(TRIM(UPPER(SUBSTITUTE($D103," ",""))),'Cleaned Google Form'!$A$1:$M$5000,8,FALSE)='Main Template'!Z$13,VLOOKUP(TRIM(UPPER(SUBSTITUTE($D103," ",""))),'Cleaned Google Form'!$A$1:$M$5000,8,FALSE)='Main Template'!Z$14,VLOOKUP(TRIM(UPPER(SUBSTITUTE($D103," ",""))),'Cleaned Google Form'!$A$1:$M$5000,8,FALSE)='Main Template'!Z$15),0,IF(AND('Main Template'!Z$21&gt;=$C$9,'Main Template'!Z$19,VLOOKUP(TRIM(UPPER(SUBSTITUTE($D103," ",""))),'Cleaned Google Form'!$A$1:$M$5000,7,FALSE)="YES"),0,IF(IFERROR(FIND('Main Template'!Z$17,VLOOKUP(TRIM(UPPER(SUBSTITUTE('Main Template'!$D103," ",""))),'Cleaned Google Form'!$A$1:$M$5000,9,FALSE),1),FALSE),0,1))))),1)</f>
        <v>1</v>
      </c>
      <c r="AA103" s="12">
        <f>IFERROR(IF(AND(WEEKDAY('Main Template'!AA$18)=1,OR(VLOOKUP(TRIM(UPPER(SUBSTITUTE($D103," ",""))),'Cleaned Google Form'!$A$1:$M$5000,3,FALSE)="SMH",VLOOKUP(TRIM(UPPER(SUBSTITUTE($D103," ",""))),'Cleaned Google Form'!$A$1:$M$5000,3,FALSE)="RCH",VLOOKUP(TRIM(UPPER(SUBSTITUTE($D103," ",""))),'Cleaned Google Form'!$A$1:$M$5000,3,FALSE)="BCCA")),0,IF(AND(AA$21=1,NOT(VLOOKUP(TRIM(UPPER(SUBSTITUTE($D103," ",""))),'Cleaned Google Form'!$A$1:$M$5000,6,FALSE)="NO")),0,IF(OR(VLOOKUP(TRIM(UPPER(SUBSTITUTE($D103," ",""))),'Cleaned Google Form'!$A$1:$M$5000,8,FALSE)='Main Template'!AA$12,VLOOKUP(TRIM(UPPER(SUBSTITUTE($D103," ",""))),'Cleaned Google Form'!$A$1:$M$5000,8,FALSE)='Main Template'!AA$13,VLOOKUP(TRIM(UPPER(SUBSTITUTE($D103," ",""))),'Cleaned Google Form'!$A$1:$M$5000,8,FALSE)='Main Template'!AA$14,VLOOKUP(TRIM(UPPER(SUBSTITUTE($D103," ",""))),'Cleaned Google Form'!$A$1:$M$5000,8,FALSE)='Main Template'!AA$15),0,IF(AND('Main Template'!AA$21&gt;=$C$9,'Main Template'!AA$19,VLOOKUP(TRIM(UPPER(SUBSTITUTE($D103," ",""))),'Cleaned Google Form'!$A$1:$M$5000,7,FALSE)="YES"),0,IF(IFERROR(FIND('Main Template'!AA$17,VLOOKUP(TRIM(UPPER(SUBSTITUTE('Main Template'!$D103," ",""))),'Cleaned Google Form'!$A$1:$M$5000,9,FALSE),1),FALSE),0,1))))),1)</f>
        <v>1</v>
      </c>
      <c r="AB103" s="12">
        <f>IFERROR(IF(AND(WEEKDAY('Main Template'!AB$18)=1,OR(VLOOKUP(TRIM(UPPER(SUBSTITUTE($D103," ",""))),'Cleaned Google Form'!$A$1:$M$5000,3,FALSE)="SMH",VLOOKUP(TRIM(UPPER(SUBSTITUTE($D103," ",""))),'Cleaned Google Form'!$A$1:$M$5000,3,FALSE)="RCH",VLOOKUP(TRIM(UPPER(SUBSTITUTE($D103," ",""))),'Cleaned Google Form'!$A$1:$M$5000,3,FALSE)="BCCA")),0,IF(AND(AB$21=1,NOT(VLOOKUP(TRIM(UPPER(SUBSTITUTE($D103," ",""))),'Cleaned Google Form'!$A$1:$M$5000,6,FALSE)="NO")),0,IF(OR(VLOOKUP(TRIM(UPPER(SUBSTITUTE($D103," ",""))),'Cleaned Google Form'!$A$1:$M$5000,8,FALSE)='Main Template'!AB$12,VLOOKUP(TRIM(UPPER(SUBSTITUTE($D103," ",""))),'Cleaned Google Form'!$A$1:$M$5000,8,FALSE)='Main Template'!AB$13,VLOOKUP(TRIM(UPPER(SUBSTITUTE($D103," ",""))),'Cleaned Google Form'!$A$1:$M$5000,8,FALSE)='Main Template'!AB$14,VLOOKUP(TRIM(UPPER(SUBSTITUTE($D103," ",""))),'Cleaned Google Form'!$A$1:$M$5000,8,FALSE)='Main Template'!AB$15),0,IF(AND('Main Template'!AB$21&gt;=$C$9,'Main Template'!AB$19,VLOOKUP(TRIM(UPPER(SUBSTITUTE($D103," ",""))),'Cleaned Google Form'!$A$1:$M$5000,7,FALSE)="YES"),0,IF(IFERROR(FIND('Main Template'!AB$17,VLOOKUP(TRIM(UPPER(SUBSTITUTE('Main Template'!$D103," ",""))),'Cleaned Google Form'!$A$1:$M$5000,9,FALSE),1),FALSE),0,1))))),1)</f>
        <v>1</v>
      </c>
      <c r="AC103" s="12">
        <f>IFERROR(IF(AND(WEEKDAY('Main Template'!AC$18)=1,OR(VLOOKUP(TRIM(UPPER(SUBSTITUTE($D103," ",""))),'Cleaned Google Form'!$A$1:$M$5000,3,FALSE)="SMH",VLOOKUP(TRIM(UPPER(SUBSTITUTE($D103," ",""))),'Cleaned Google Form'!$A$1:$M$5000,3,FALSE)="RCH",VLOOKUP(TRIM(UPPER(SUBSTITUTE($D103," ",""))),'Cleaned Google Form'!$A$1:$M$5000,3,FALSE)="BCCA")),0,IF(AND(AC$21=1,NOT(VLOOKUP(TRIM(UPPER(SUBSTITUTE($D103," ",""))),'Cleaned Google Form'!$A$1:$M$5000,6,FALSE)="NO")),0,IF(OR(VLOOKUP(TRIM(UPPER(SUBSTITUTE($D103," ",""))),'Cleaned Google Form'!$A$1:$M$5000,8,FALSE)='Main Template'!AC$12,VLOOKUP(TRIM(UPPER(SUBSTITUTE($D103," ",""))),'Cleaned Google Form'!$A$1:$M$5000,8,FALSE)='Main Template'!AC$13,VLOOKUP(TRIM(UPPER(SUBSTITUTE($D103," ",""))),'Cleaned Google Form'!$A$1:$M$5000,8,FALSE)='Main Template'!AC$14,VLOOKUP(TRIM(UPPER(SUBSTITUTE($D103," ",""))),'Cleaned Google Form'!$A$1:$M$5000,8,FALSE)='Main Template'!AC$15),0,IF(AND('Main Template'!AC$21&gt;=$C$9,'Main Template'!AC$19,VLOOKUP(TRIM(UPPER(SUBSTITUTE($D103," ",""))),'Cleaned Google Form'!$A$1:$M$5000,7,FALSE)="YES"),0,IF(IFERROR(FIND('Main Template'!AC$17,VLOOKUP(TRIM(UPPER(SUBSTITUTE('Main Template'!$D103," ",""))),'Cleaned Google Form'!$A$1:$M$5000,9,FALSE),1),FALSE),0,1))))),1)</f>
        <v>1</v>
      </c>
      <c r="AD103" s="12">
        <f>IFERROR(IF(AND(WEEKDAY('Main Template'!AD$18)=1,OR(VLOOKUP(TRIM(UPPER(SUBSTITUTE($D103," ",""))),'Cleaned Google Form'!$A$1:$M$5000,3,FALSE)="SMH",VLOOKUP(TRIM(UPPER(SUBSTITUTE($D103," ",""))),'Cleaned Google Form'!$A$1:$M$5000,3,FALSE)="RCH",VLOOKUP(TRIM(UPPER(SUBSTITUTE($D103," ",""))),'Cleaned Google Form'!$A$1:$M$5000,3,FALSE)="BCCA")),0,IF(AND(AD$21=1,NOT(VLOOKUP(TRIM(UPPER(SUBSTITUTE($D103," ",""))),'Cleaned Google Form'!$A$1:$M$5000,6,FALSE)="NO")),0,IF(OR(VLOOKUP(TRIM(UPPER(SUBSTITUTE($D103," ",""))),'Cleaned Google Form'!$A$1:$M$5000,8,FALSE)='Main Template'!AD$12,VLOOKUP(TRIM(UPPER(SUBSTITUTE($D103," ",""))),'Cleaned Google Form'!$A$1:$M$5000,8,FALSE)='Main Template'!AD$13,VLOOKUP(TRIM(UPPER(SUBSTITUTE($D103," ",""))),'Cleaned Google Form'!$A$1:$M$5000,8,FALSE)='Main Template'!AD$14,VLOOKUP(TRIM(UPPER(SUBSTITUTE($D103," ",""))),'Cleaned Google Form'!$A$1:$M$5000,8,FALSE)='Main Template'!AD$15),0,IF(AND('Main Template'!AD$21&gt;=$C$9,'Main Template'!AD$19,VLOOKUP(TRIM(UPPER(SUBSTITUTE($D103," ",""))),'Cleaned Google Form'!$A$1:$M$5000,7,FALSE)="YES"),0,IF(IFERROR(FIND('Main Template'!AD$17,VLOOKUP(TRIM(UPPER(SUBSTITUTE('Main Template'!$D103," ",""))),'Cleaned Google Form'!$A$1:$M$5000,9,FALSE),1),FALSE),0,1))))),1)</f>
        <v>0</v>
      </c>
      <c r="AE103" s="12">
        <f>IFERROR(IF(AND(WEEKDAY('Main Template'!AE$18)=1,OR(VLOOKUP(TRIM(UPPER(SUBSTITUTE($D103," ",""))),'Cleaned Google Form'!$A$1:$M$5000,3,FALSE)="SMH",VLOOKUP(TRIM(UPPER(SUBSTITUTE($D103," ",""))),'Cleaned Google Form'!$A$1:$M$5000,3,FALSE)="RCH",VLOOKUP(TRIM(UPPER(SUBSTITUTE($D103," ",""))),'Cleaned Google Form'!$A$1:$M$5000,3,FALSE)="BCCA")),0,IF(AND(AE$21=1,NOT(VLOOKUP(TRIM(UPPER(SUBSTITUTE($D103," ",""))),'Cleaned Google Form'!$A$1:$M$5000,6,FALSE)="NO")),0,IF(OR(VLOOKUP(TRIM(UPPER(SUBSTITUTE($D103," ",""))),'Cleaned Google Form'!$A$1:$M$5000,8,FALSE)='Main Template'!AE$12,VLOOKUP(TRIM(UPPER(SUBSTITUTE($D103," ",""))),'Cleaned Google Form'!$A$1:$M$5000,8,FALSE)='Main Template'!AE$13,VLOOKUP(TRIM(UPPER(SUBSTITUTE($D103," ",""))),'Cleaned Google Form'!$A$1:$M$5000,8,FALSE)='Main Template'!AE$14,VLOOKUP(TRIM(UPPER(SUBSTITUTE($D103," ",""))),'Cleaned Google Form'!$A$1:$M$5000,8,FALSE)='Main Template'!AE$15),0,IF(AND('Main Template'!AE$21&gt;=$C$9,'Main Template'!AE$19,VLOOKUP(TRIM(UPPER(SUBSTITUTE($D103," ",""))),'Cleaned Google Form'!$A$1:$M$5000,7,FALSE)="YES"),0,IF(IFERROR(FIND('Main Template'!AE$17,VLOOKUP(TRIM(UPPER(SUBSTITUTE('Main Template'!$D103," ",""))),'Cleaned Google Form'!$A$1:$M$5000,9,FALSE),1),FALSE),0,1))))),1)</f>
        <v>1</v>
      </c>
      <c r="AF103" s="12">
        <f>IFERROR(IF(AND(WEEKDAY('Main Template'!AF$18)=1,OR(VLOOKUP(TRIM(UPPER(SUBSTITUTE($D103," ",""))),'Cleaned Google Form'!$A$1:$M$5000,3,FALSE)="SMH",VLOOKUP(TRIM(UPPER(SUBSTITUTE($D103," ",""))),'Cleaned Google Form'!$A$1:$M$5000,3,FALSE)="RCH",VLOOKUP(TRIM(UPPER(SUBSTITUTE($D103," ",""))),'Cleaned Google Form'!$A$1:$M$5000,3,FALSE)="BCCA")),0,IF(AND(AF$21=1,NOT(VLOOKUP(TRIM(UPPER(SUBSTITUTE($D103," ",""))),'Cleaned Google Form'!$A$1:$M$5000,6,FALSE)="NO")),0,IF(OR(VLOOKUP(TRIM(UPPER(SUBSTITUTE($D103," ",""))),'Cleaned Google Form'!$A$1:$M$5000,8,FALSE)='Main Template'!AF$12,VLOOKUP(TRIM(UPPER(SUBSTITUTE($D103," ",""))),'Cleaned Google Form'!$A$1:$M$5000,8,FALSE)='Main Template'!AF$13,VLOOKUP(TRIM(UPPER(SUBSTITUTE($D103," ",""))),'Cleaned Google Form'!$A$1:$M$5000,8,FALSE)='Main Template'!AF$14,VLOOKUP(TRIM(UPPER(SUBSTITUTE($D103," ",""))),'Cleaned Google Form'!$A$1:$M$5000,8,FALSE)='Main Template'!AF$15),0,IF(AND('Main Template'!AF$21&gt;=$C$9,'Main Template'!AF$19,VLOOKUP(TRIM(UPPER(SUBSTITUTE($D103," ",""))),'Cleaned Google Form'!$A$1:$M$5000,7,FALSE)="YES"),0,IF(IFERROR(FIND('Main Template'!AF$17,VLOOKUP(TRIM(UPPER(SUBSTITUTE('Main Template'!$D103," ",""))),'Cleaned Google Form'!$A$1:$M$5000,9,FALSE),1),FALSE),0,1))))),1)</f>
        <v>1</v>
      </c>
      <c r="AG103" s="12">
        <f>IFERROR(IF(AND(WEEKDAY('Main Template'!AG$18)=1,OR(VLOOKUP(TRIM(UPPER(SUBSTITUTE($D103," ",""))),'Cleaned Google Form'!$A$1:$M$5000,3,FALSE)="SMH",VLOOKUP(TRIM(UPPER(SUBSTITUTE($D103," ",""))),'Cleaned Google Form'!$A$1:$M$5000,3,FALSE)="RCH",VLOOKUP(TRIM(UPPER(SUBSTITUTE($D103," ",""))),'Cleaned Google Form'!$A$1:$M$5000,3,FALSE)="BCCA")),0,IF(AND(AG$21=1,NOT(VLOOKUP(TRIM(UPPER(SUBSTITUTE($D103," ",""))),'Cleaned Google Form'!$A$1:$M$5000,6,FALSE)="NO")),0,IF(OR(VLOOKUP(TRIM(UPPER(SUBSTITUTE($D103," ",""))),'Cleaned Google Form'!$A$1:$M$5000,8,FALSE)='Main Template'!AG$12,VLOOKUP(TRIM(UPPER(SUBSTITUTE($D103," ",""))),'Cleaned Google Form'!$A$1:$M$5000,8,FALSE)='Main Template'!AG$13,VLOOKUP(TRIM(UPPER(SUBSTITUTE($D103," ",""))),'Cleaned Google Form'!$A$1:$M$5000,8,FALSE)='Main Template'!AG$14,VLOOKUP(TRIM(UPPER(SUBSTITUTE($D103," ",""))),'Cleaned Google Form'!$A$1:$M$5000,8,FALSE)='Main Template'!AG$15),0,IF(AND('Main Template'!AG$21&gt;=$C$9,'Main Template'!AG$19,VLOOKUP(TRIM(UPPER(SUBSTITUTE($D103," ",""))),'Cleaned Google Form'!$A$1:$M$5000,7,FALSE)="YES"),0,IF(IFERROR(FIND('Main Template'!AG$17,VLOOKUP(TRIM(UPPER(SUBSTITUTE('Main Template'!$D103," ",""))),'Cleaned Google Form'!$A$1:$M$5000,9,FALSE),1),FALSE),0,1))))),1)</f>
        <v>1</v>
      </c>
      <c r="AH103" s="12">
        <f>IFERROR(IF(AND(WEEKDAY('Main Template'!AH$18)=1,OR(VLOOKUP(TRIM(UPPER(SUBSTITUTE($D103," ",""))),'Cleaned Google Form'!$A$1:$M$5000,3,FALSE)="SMH",VLOOKUP(TRIM(UPPER(SUBSTITUTE($D103," ",""))),'Cleaned Google Form'!$A$1:$M$5000,3,FALSE)="RCH",VLOOKUP(TRIM(UPPER(SUBSTITUTE($D103," ",""))),'Cleaned Google Form'!$A$1:$M$5000,3,FALSE)="BCCA")),0,IF(AND(AH$21=1,NOT(VLOOKUP(TRIM(UPPER(SUBSTITUTE($D103," ",""))),'Cleaned Google Form'!$A$1:$M$5000,6,FALSE)="NO")),0,IF(OR(VLOOKUP(TRIM(UPPER(SUBSTITUTE($D103," ",""))),'Cleaned Google Form'!$A$1:$M$5000,8,FALSE)='Main Template'!AH$12,VLOOKUP(TRIM(UPPER(SUBSTITUTE($D103," ",""))),'Cleaned Google Form'!$A$1:$M$5000,8,FALSE)='Main Template'!AH$13,VLOOKUP(TRIM(UPPER(SUBSTITUTE($D103," ",""))),'Cleaned Google Form'!$A$1:$M$5000,8,FALSE)='Main Template'!AH$14,VLOOKUP(TRIM(UPPER(SUBSTITUTE($D103," ",""))),'Cleaned Google Form'!$A$1:$M$5000,8,FALSE)='Main Template'!AH$15),0,IF(AND('Main Template'!AH$21&gt;=$C$9,'Main Template'!AH$19,VLOOKUP(TRIM(UPPER(SUBSTITUTE($D103," ",""))),'Cleaned Google Form'!$A$1:$M$5000,7,FALSE)="YES"),0,IF(IFERROR(FIND('Main Template'!AH$17,VLOOKUP(TRIM(UPPER(SUBSTITUTE('Main Template'!$D103," ",""))),'Cleaned Google Form'!$A$1:$M$5000,9,FALSE),1),FALSE),0,1))))),1)</f>
        <v>1</v>
      </c>
      <c r="AI103" s="12">
        <f>IFERROR(IF(AND(WEEKDAY('Main Template'!AI$18)=1,OR(VLOOKUP(TRIM(UPPER(SUBSTITUTE($D103," ",""))),'Cleaned Google Form'!$A$1:$M$5000,3,FALSE)="SMH",VLOOKUP(TRIM(UPPER(SUBSTITUTE($D103," ",""))),'Cleaned Google Form'!$A$1:$M$5000,3,FALSE)="RCH",VLOOKUP(TRIM(UPPER(SUBSTITUTE($D103," ",""))),'Cleaned Google Form'!$A$1:$M$5000,3,FALSE)="BCCA")),0,IF(AND(AI$21=1,NOT(VLOOKUP(TRIM(UPPER(SUBSTITUTE($D103," ",""))),'Cleaned Google Form'!$A$1:$M$5000,6,FALSE)="NO")),0,IF(OR(VLOOKUP(TRIM(UPPER(SUBSTITUTE($D103," ",""))),'Cleaned Google Form'!$A$1:$M$5000,8,FALSE)='Main Template'!AI$12,VLOOKUP(TRIM(UPPER(SUBSTITUTE($D103," ",""))),'Cleaned Google Form'!$A$1:$M$5000,8,FALSE)='Main Template'!AI$13,VLOOKUP(TRIM(UPPER(SUBSTITUTE($D103," ",""))),'Cleaned Google Form'!$A$1:$M$5000,8,FALSE)='Main Template'!AI$14,VLOOKUP(TRIM(UPPER(SUBSTITUTE($D103," ",""))),'Cleaned Google Form'!$A$1:$M$5000,8,FALSE)='Main Template'!AI$15),0,IF(AND('Main Template'!AI$21&gt;=$C$9,'Main Template'!AI$19,VLOOKUP(TRIM(UPPER(SUBSTITUTE($D103," ",""))),'Cleaned Google Form'!$A$1:$M$5000,7,FALSE)="YES"),0,IF(IFERROR(FIND('Main Template'!AI$17,VLOOKUP(TRIM(UPPER(SUBSTITUTE('Main Template'!$D103," ",""))),'Cleaned Google Form'!$A$1:$M$5000,9,FALSE),1),FALSE),0,1))))),1)</f>
        <v>1</v>
      </c>
      <c r="AJ103" s="12">
        <f>IFERROR(IF(AND(WEEKDAY('Main Template'!AJ$18)=1,OR(VLOOKUP(TRIM(UPPER(SUBSTITUTE($D103," ",""))),'Cleaned Google Form'!$A$1:$M$5000,3,FALSE)="SMH",VLOOKUP(TRIM(UPPER(SUBSTITUTE($D103," ",""))),'Cleaned Google Form'!$A$1:$M$5000,3,FALSE)="RCH",VLOOKUP(TRIM(UPPER(SUBSTITUTE($D103," ",""))),'Cleaned Google Form'!$A$1:$M$5000,3,FALSE)="BCCA")),0,IF(AND(AJ$21=1,NOT(VLOOKUP(TRIM(UPPER(SUBSTITUTE($D103," ",""))),'Cleaned Google Form'!$A$1:$M$5000,6,FALSE)="NO")),0,IF(OR(VLOOKUP(TRIM(UPPER(SUBSTITUTE($D103," ",""))),'Cleaned Google Form'!$A$1:$M$5000,8,FALSE)='Main Template'!AJ$12,VLOOKUP(TRIM(UPPER(SUBSTITUTE($D103," ",""))),'Cleaned Google Form'!$A$1:$M$5000,8,FALSE)='Main Template'!AJ$13,VLOOKUP(TRIM(UPPER(SUBSTITUTE($D103," ",""))),'Cleaned Google Form'!$A$1:$M$5000,8,FALSE)='Main Template'!AJ$14,VLOOKUP(TRIM(UPPER(SUBSTITUTE($D103," ",""))),'Cleaned Google Form'!$A$1:$M$5000,8,FALSE)='Main Template'!AJ$15),0,IF(AND('Main Template'!AJ$21&gt;=$C$9,'Main Template'!AJ$19,VLOOKUP(TRIM(UPPER(SUBSTITUTE($D103," ",""))),'Cleaned Google Form'!$A$1:$M$5000,7,FALSE)="YES"),0,IF(IFERROR(FIND('Main Template'!AJ$17,VLOOKUP(TRIM(UPPER(SUBSTITUTE('Main Template'!$D103," ",""))),'Cleaned Google Form'!$A$1:$M$5000,9,FALSE),1),FALSE),0,1))))),1)</f>
        <v>1</v>
      </c>
      <c r="AK103" s="12">
        <f>IFERROR(IF(AND(WEEKDAY('Main Template'!AK$18)=1,OR(VLOOKUP(TRIM(UPPER(SUBSTITUTE($D103," ",""))),'Cleaned Google Form'!$A$1:$M$5000,3,FALSE)="SMH",VLOOKUP(TRIM(UPPER(SUBSTITUTE($D103," ",""))),'Cleaned Google Form'!$A$1:$M$5000,3,FALSE)="RCH",VLOOKUP(TRIM(UPPER(SUBSTITUTE($D103," ",""))),'Cleaned Google Form'!$A$1:$M$5000,3,FALSE)="BCCA")),0,IF(AND(AK$21=1,NOT(VLOOKUP(TRIM(UPPER(SUBSTITUTE($D103," ",""))),'Cleaned Google Form'!$A$1:$M$5000,6,FALSE)="NO")),0,IF(OR(VLOOKUP(TRIM(UPPER(SUBSTITUTE($D103," ",""))),'Cleaned Google Form'!$A$1:$M$5000,8,FALSE)='Main Template'!AK$12,VLOOKUP(TRIM(UPPER(SUBSTITUTE($D103," ",""))),'Cleaned Google Form'!$A$1:$M$5000,8,FALSE)='Main Template'!AK$13,VLOOKUP(TRIM(UPPER(SUBSTITUTE($D103," ",""))),'Cleaned Google Form'!$A$1:$M$5000,8,FALSE)='Main Template'!AK$14,VLOOKUP(TRIM(UPPER(SUBSTITUTE($D103," ",""))),'Cleaned Google Form'!$A$1:$M$5000,8,FALSE)='Main Template'!AK$15),0,IF(AND('Main Template'!AK$21&gt;=$C$9,'Main Template'!AK$19,VLOOKUP(TRIM(UPPER(SUBSTITUTE($D103," ",""))),'Cleaned Google Form'!$A$1:$M$5000,7,FALSE)="YES"),0,IF(IFERROR(FIND('Main Template'!AK$17,VLOOKUP(TRIM(UPPER(SUBSTITUTE('Main Template'!$D103," ",""))),'Cleaned Google Form'!$A$1:$M$5000,9,FALSE),1),FALSE),0,1))))),1)</f>
        <v>0</v>
      </c>
      <c r="AL103" s="12">
        <f>IFERROR(IF(AND(WEEKDAY('Main Template'!AL$18)=1,OR(VLOOKUP(TRIM(UPPER(SUBSTITUTE($D103," ",""))),'Cleaned Google Form'!$A$1:$M$5000,3,FALSE)="SMH",VLOOKUP(TRIM(UPPER(SUBSTITUTE($D103," ",""))),'Cleaned Google Form'!$A$1:$M$5000,3,FALSE)="RCH",VLOOKUP(TRIM(UPPER(SUBSTITUTE($D103," ",""))),'Cleaned Google Form'!$A$1:$M$5000,3,FALSE)="BCCA")),0,IF(AND(AL$21=1,NOT(VLOOKUP(TRIM(UPPER(SUBSTITUTE($D103," ",""))),'Cleaned Google Form'!$A$1:$M$5000,6,FALSE)="NO")),0,IF(OR(VLOOKUP(TRIM(UPPER(SUBSTITUTE($D103," ",""))),'Cleaned Google Form'!$A$1:$M$5000,8,FALSE)='Main Template'!AL$12,VLOOKUP(TRIM(UPPER(SUBSTITUTE($D103," ",""))),'Cleaned Google Form'!$A$1:$M$5000,8,FALSE)='Main Template'!AL$13,VLOOKUP(TRIM(UPPER(SUBSTITUTE($D103," ",""))),'Cleaned Google Form'!$A$1:$M$5000,8,FALSE)='Main Template'!AL$14,VLOOKUP(TRIM(UPPER(SUBSTITUTE($D103," ",""))),'Cleaned Google Form'!$A$1:$M$5000,8,FALSE)='Main Template'!AL$15),0,IF(AND('Main Template'!AL$21&gt;=$C$9,'Main Template'!AL$19,VLOOKUP(TRIM(UPPER(SUBSTITUTE($D103," ",""))),'Cleaned Google Form'!$A$1:$M$5000,7,FALSE)="YES"),0,IF(IFERROR(FIND('Main Template'!AL$17,VLOOKUP(TRIM(UPPER(SUBSTITUTE('Main Template'!$D103," ",""))),'Cleaned Google Form'!$A$1:$M$5000,9,FALSE),1),FALSE),0,1))))),1)</f>
        <v>1</v>
      </c>
      <c r="AM103" s="12">
        <f>IFERROR(IF(AND(WEEKDAY('Main Template'!AM$18)=1,OR(VLOOKUP(TRIM(UPPER(SUBSTITUTE($D103," ",""))),'Cleaned Google Form'!$A$1:$M$5000,3,FALSE)="SMH",VLOOKUP(TRIM(UPPER(SUBSTITUTE($D103," ",""))),'Cleaned Google Form'!$A$1:$M$5000,3,FALSE)="RCH",VLOOKUP(TRIM(UPPER(SUBSTITUTE($D103," ",""))),'Cleaned Google Form'!$A$1:$M$5000,3,FALSE)="BCCA")),0,IF(AND(AM$21=1,NOT(VLOOKUP(TRIM(UPPER(SUBSTITUTE($D103," ",""))),'Cleaned Google Form'!$A$1:$M$5000,6,FALSE)="NO")),0,IF(OR(VLOOKUP(TRIM(UPPER(SUBSTITUTE($D103," ",""))),'Cleaned Google Form'!$A$1:$M$5000,8,FALSE)='Main Template'!AM$12,VLOOKUP(TRIM(UPPER(SUBSTITUTE($D103," ",""))),'Cleaned Google Form'!$A$1:$M$5000,8,FALSE)='Main Template'!AM$13,VLOOKUP(TRIM(UPPER(SUBSTITUTE($D103," ",""))),'Cleaned Google Form'!$A$1:$M$5000,8,FALSE)='Main Template'!AM$14,VLOOKUP(TRIM(UPPER(SUBSTITUTE($D103," ",""))),'Cleaned Google Form'!$A$1:$M$5000,8,FALSE)='Main Template'!AM$15),0,IF(AND('Main Template'!AM$21&gt;=$C$9,'Main Template'!AM$19,VLOOKUP(TRIM(UPPER(SUBSTITUTE($D103," ",""))),'Cleaned Google Form'!$A$1:$M$5000,7,FALSE)="YES"),0,IF(IFERROR(FIND('Main Template'!AM$17,VLOOKUP(TRIM(UPPER(SUBSTITUTE('Main Template'!$D103," ",""))),'Cleaned Google Form'!$A$1:$M$5000,9,FALSE),1),FALSE),0,1))))),1)</f>
        <v>1</v>
      </c>
      <c r="AN103" s="12">
        <f>IFERROR(IF(AND(WEEKDAY('Main Template'!AN$18)=1,OR(VLOOKUP(TRIM(UPPER(SUBSTITUTE($D103," ",""))),'Cleaned Google Form'!$A$1:$M$5000,3,FALSE)="SMH",VLOOKUP(TRIM(UPPER(SUBSTITUTE($D103," ",""))),'Cleaned Google Form'!$A$1:$M$5000,3,FALSE)="RCH",VLOOKUP(TRIM(UPPER(SUBSTITUTE($D103," ",""))),'Cleaned Google Form'!$A$1:$M$5000,3,FALSE)="BCCA")),0,IF(AND(AN$21=1,NOT(VLOOKUP(TRIM(UPPER(SUBSTITUTE($D103," ",""))),'Cleaned Google Form'!$A$1:$M$5000,6,FALSE)="NO")),0,IF(OR(VLOOKUP(TRIM(UPPER(SUBSTITUTE($D103," ",""))),'Cleaned Google Form'!$A$1:$M$5000,8,FALSE)='Main Template'!AN$12,VLOOKUP(TRIM(UPPER(SUBSTITUTE($D103," ",""))),'Cleaned Google Form'!$A$1:$M$5000,8,FALSE)='Main Template'!AN$13,VLOOKUP(TRIM(UPPER(SUBSTITUTE($D103," ",""))),'Cleaned Google Form'!$A$1:$M$5000,8,FALSE)='Main Template'!AN$14,VLOOKUP(TRIM(UPPER(SUBSTITUTE($D103," ",""))),'Cleaned Google Form'!$A$1:$M$5000,8,FALSE)='Main Template'!AN$15),0,IF(AND('Main Template'!AN$21&gt;=$C$9,'Main Template'!AN$19,VLOOKUP(TRIM(UPPER(SUBSTITUTE($D103," ",""))),'Cleaned Google Form'!$A$1:$M$5000,7,FALSE)="YES"),0,IF(IFERROR(FIND('Main Template'!AN$17,VLOOKUP(TRIM(UPPER(SUBSTITUTE('Main Template'!$D103," ",""))),'Cleaned Google Form'!$A$1:$M$5000,9,FALSE),1),FALSE),0,1))))),1)</f>
        <v>1</v>
      </c>
    </row>
    <row r="104" spans="2:40">
      <c r="B104" t="str">
        <f>IFERROR(IF(ISNUMBER(MATCH(UPPER(SUBSTITUTE(D104," ","")),'Cleaned Google Form'!$A:$A,0)),"","Oops"),"Not Present")</f>
        <v/>
      </c>
      <c r="C104" s="4">
        <f>I104</f>
        <v>83</v>
      </c>
      <c r="D104" s="4" t="s">
        <v>299</v>
      </c>
      <c r="E104" s="4">
        <f>IFERROR(IF(VLOOKUP(TRIM(UPPER(SUBSTITUTE(D104," ",""))),'Cleaned Google Form'!$A$1:$L$5000,5,FALSE)="YES",1,0),0)</f>
        <v>0</v>
      </c>
      <c r="F104" s="4">
        <f>IFERROR(IF(RIGHT(VLOOKUP(TRIM(UPPER(SUBSTITUTE(D104," ",""))),'Cleaned Google Form'!$A$1:$L$5000,2,FALSE),1)="1",1,0),0)</f>
        <v>0</v>
      </c>
      <c r="G104" s="4">
        <f>IFERROR(IF(VLOOKUP(TRIM(UPPER(SUBSTITUTE(D104," ",""))),'Cleaned Google Form'!$A$1:$L$5000,3,FALSE)="VGH",1,0),0)</f>
        <v>0</v>
      </c>
      <c r="H104" s="4">
        <f>IFERROR(IF(G104+IFERROR(IF(VLOOKUP(TRIM(UPPER(SUBSTITUTE(D104," ",""))),'Cleaned Google Form'!$A$1:$L$5000,3,FALSE)="SPH",1,0),0)=0,1,0),0)</f>
        <v>1</v>
      </c>
      <c r="I104" s="4">
        <f>IF(I103="Resident Index",1,I103+1)</f>
        <v>83</v>
      </c>
      <c r="J104" s="12">
        <f>IFERROR(IF(AND(WEEKDAY('Main Template'!J$18)=1,OR(VLOOKUP(TRIM(UPPER(SUBSTITUTE($D104," ",""))),'Cleaned Google Form'!$A$1:$M$5000,3,FALSE)="SMH",VLOOKUP(TRIM(UPPER(SUBSTITUTE($D104," ",""))),'Cleaned Google Form'!$A$1:$M$5000,3,FALSE)="RCH",VLOOKUP(TRIM(UPPER(SUBSTITUTE($D104," ",""))),'Cleaned Google Form'!$A$1:$M$5000,3,FALSE)="BCCA")),0,IF(AND(J$21=1,NOT(VLOOKUP(TRIM(UPPER(SUBSTITUTE($D104," ",""))),'Cleaned Google Form'!$A$1:$M$5000,6,FALSE)="NO")),0,IF(OR(VLOOKUP(TRIM(UPPER(SUBSTITUTE($D104," ",""))),'Cleaned Google Form'!$A$1:$M$5000,8,FALSE)='Main Template'!J$12,VLOOKUP(TRIM(UPPER(SUBSTITUTE($D104," ",""))),'Cleaned Google Form'!$A$1:$M$5000,8,FALSE)='Main Template'!J$13,VLOOKUP(TRIM(UPPER(SUBSTITUTE($D104," ",""))),'Cleaned Google Form'!$A$1:$M$5000,8,FALSE)='Main Template'!J$14,VLOOKUP(TRIM(UPPER(SUBSTITUTE($D104," ",""))),'Cleaned Google Form'!$A$1:$M$5000,8,FALSE)='Main Template'!J$15),0,IF(AND('Main Template'!J$21&gt;=$C$9,'Main Template'!J$19,VLOOKUP(TRIM(UPPER(SUBSTITUTE($D104," ",""))),'Cleaned Google Form'!$A$1:$M$5000,7,FALSE)="YES"),0,IF(IFERROR(FIND('Main Template'!J$17,VLOOKUP(TRIM(UPPER(SUBSTITUTE('Main Template'!$D104," ",""))),'Cleaned Google Form'!$A$1:$M$5000,9,FALSE),1),FALSE),0,1))))),1)</f>
        <v>0</v>
      </c>
      <c r="K104" s="12">
        <f>IFERROR(IF(AND(WEEKDAY('Main Template'!K$18)=1,OR(VLOOKUP(TRIM(UPPER(SUBSTITUTE($D104," ",""))),'Cleaned Google Form'!$A$1:$M$5000,3,FALSE)="SMH",VLOOKUP(TRIM(UPPER(SUBSTITUTE($D104," ",""))),'Cleaned Google Form'!$A$1:$M$5000,3,FALSE)="RCH",VLOOKUP(TRIM(UPPER(SUBSTITUTE($D104," ",""))),'Cleaned Google Form'!$A$1:$M$5000,3,FALSE)="BCCA")),0,IF(AND(K$21=1,NOT(VLOOKUP(TRIM(UPPER(SUBSTITUTE($D104," ",""))),'Cleaned Google Form'!$A$1:$M$5000,6,FALSE)="NO")),0,IF(OR(VLOOKUP(TRIM(UPPER(SUBSTITUTE($D104," ",""))),'Cleaned Google Form'!$A$1:$M$5000,8,FALSE)='Main Template'!K$12,VLOOKUP(TRIM(UPPER(SUBSTITUTE($D104," ",""))),'Cleaned Google Form'!$A$1:$M$5000,8,FALSE)='Main Template'!K$13,VLOOKUP(TRIM(UPPER(SUBSTITUTE($D104," ",""))),'Cleaned Google Form'!$A$1:$M$5000,8,FALSE)='Main Template'!K$14,VLOOKUP(TRIM(UPPER(SUBSTITUTE($D104," ",""))),'Cleaned Google Form'!$A$1:$M$5000,8,FALSE)='Main Template'!K$15),0,IF(AND('Main Template'!K$21&gt;=$C$9,'Main Template'!K$19,VLOOKUP(TRIM(UPPER(SUBSTITUTE($D104," ",""))),'Cleaned Google Form'!$A$1:$M$5000,7,FALSE)="YES"),0,IF(IFERROR(FIND('Main Template'!K$17,VLOOKUP(TRIM(UPPER(SUBSTITUTE('Main Template'!$D104," ",""))),'Cleaned Google Form'!$A$1:$M$5000,9,FALSE),1),FALSE),0,1))))),1)</f>
        <v>1</v>
      </c>
      <c r="L104" s="12">
        <f>IFERROR(IF(AND(WEEKDAY('Main Template'!L$18)=1,OR(VLOOKUP(TRIM(UPPER(SUBSTITUTE($D104," ",""))),'Cleaned Google Form'!$A$1:$M$5000,3,FALSE)="SMH",VLOOKUP(TRIM(UPPER(SUBSTITUTE($D104," ",""))),'Cleaned Google Form'!$A$1:$M$5000,3,FALSE)="RCH",VLOOKUP(TRIM(UPPER(SUBSTITUTE($D104," ",""))),'Cleaned Google Form'!$A$1:$M$5000,3,FALSE)="BCCA")),0,IF(AND(L$21=1,NOT(VLOOKUP(TRIM(UPPER(SUBSTITUTE($D104," ",""))),'Cleaned Google Form'!$A$1:$M$5000,6,FALSE)="NO")),0,IF(OR(VLOOKUP(TRIM(UPPER(SUBSTITUTE($D104," ",""))),'Cleaned Google Form'!$A$1:$M$5000,8,FALSE)='Main Template'!L$12,VLOOKUP(TRIM(UPPER(SUBSTITUTE($D104," ",""))),'Cleaned Google Form'!$A$1:$M$5000,8,FALSE)='Main Template'!L$13,VLOOKUP(TRIM(UPPER(SUBSTITUTE($D104," ",""))),'Cleaned Google Form'!$A$1:$M$5000,8,FALSE)='Main Template'!L$14,VLOOKUP(TRIM(UPPER(SUBSTITUTE($D104," ",""))),'Cleaned Google Form'!$A$1:$M$5000,8,FALSE)='Main Template'!L$15),0,IF(AND('Main Template'!L$21&gt;=$C$9,'Main Template'!L$19,VLOOKUP(TRIM(UPPER(SUBSTITUTE($D104," ",""))),'Cleaned Google Form'!$A$1:$M$5000,7,FALSE)="YES"),0,IF(IFERROR(FIND('Main Template'!L$17,VLOOKUP(TRIM(UPPER(SUBSTITUTE('Main Template'!$D104," ",""))),'Cleaned Google Form'!$A$1:$M$5000,9,FALSE),1),FALSE),0,1))))),1)</f>
        <v>1</v>
      </c>
      <c r="M104" s="12">
        <f>IFERROR(IF(AND(WEEKDAY('Main Template'!M$18)=1,OR(VLOOKUP(TRIM(UPPER(SUBSTITUTE($D104," ",""))),'Cleaned Google Form'!$A$1:$M$5000,3,FALSE)="SMH",VLOOKUP(TRIM(UPPER(SUBSTITUTE($D104," ",""))),'Cleaned Google Form'!$A$1:$M$5000,3,FALSE)="RCH",VLOOKUP(TRIM(UPPER(SUBSTITUTE($D104," ",""))),'Cleaned Google Form'!$A$1:$M$5000,3,FALSE)="BCCA")),0,IF(AND(M$21=1,NOT(VLOOKUP(TRIM(UPPER(SUBSTITUTE($D104," ",""))),'Cleaned Google Form'!$A$1:$M$5000,6,FALSE)="NO")),0,IF(OR(VLOOKUP(TRIM(UPPER(SUBSTITUTE($D104," ",""))),'Cleaned Google Form'!$A$1:$M$5000,8,FALSE)='Main Template'!M$12,VLOOKUP(TRIM(UPPER(SUBSTITUTE($D104," ",""))),'Cleaned Google Form'!$A$1:$M$5000,8,FALSE)='Main Template'!M$13,VLOOKUP(TRIM(UPPER(SUBSTITUTE($D104," ",""))),'Cleaned Google Form'!$A$1:$M$5000,8,FALSE)='Main Template'!M$14,VLOOKUP(TRIM(UPPER(SUBSTITUTE($D104," ",""))),'Cleaned Google Form'!$A$1:$M$5000,8,FALSE)='Main Template'!M$15),0,IF(AND('Main Template'!M$21&gt;=$C$9,'Main Template'!M$19,VLOOKUP(TRIM(UPPER(SUBSTITUTE($D104," ",""))),'Cleaned Google Form'!$A$1:$M$5000,7,FALSE)="YES"),0,IF(IFERROR(FIND('Main Template'!M$17,VLOOKUP(TRIM(UPPER(SUBSTITUTE('Main Template'!$D104," ",""))),'Cleaned Google Form'!$A$1:$M$5000,9,FALSE),1),FALSE),0,1))))),1)</f>
        <v>1</v>
      </c>
      <c r="N104" s="12">
        <f>IFERROR(IF(AND(WEEKDAY('Main Template'!N$18)=1,OR(VLOOKUP(TRIM(UPPER(SUBSTITUTE($D104," ",""))),'Cleaned Google Form'!$A$1:$M$5000,3,FALSE)="SMH",VLOOKUP(TRIM(UPPER(SUBSTITUTE($D104," ",""))),'Cleaned Google Form'!$A$1:$M$5000,3,FALSE)="RCH",VLOOKUP(TRIM(UPPER(SUBSTITUTE($D104," ",""))),'Cleaned Google Form'!$A$1:$M$5000,3,FALSE)="BCCA")),0,IF(AND(N$21=1,NOT(VLOOKUP(TRIM(UPPER(SUBSTITUTE($D104," ",""))),'Cleaned Google Form'!$A$1:$M$5000,6,FALSE)="NO")),0,IF(OR(VLOOKUP(TRIM(UPPER(SUBSTITUTE($D104," ",""))),'Cleaned Google Form'!$A$1:$M$5000,8,FALSE)='Main Template'!N$12,VLOOKUP(TRIM(UPPER(SUBSTITUTE($D104," ",""))),'Cleaned Google Form'!$A$1:$M$5000,8,FALSE)='Main Template'!N$13,VLOOKUP(TRIM(UPPER(SUBSTITUTE($D104," ",""))),'Cleaned Google Form'!$A$1:$M$5000,8,FALSE)='Main Template'!N$14,VLOOKUP(TRIM(UPPER(SUBSTITUTE($D104," ",""))),'Cleaned Google Form'!$A$1:$M$5000,8,FALSE)='Main Template'!N$15),0,IF(AND('Main Template'!N$21&gt;=$C$9,'Main Template'!N$19,VLOOKUP(TRIM(UPPER(SUBSTITUTE($D104," ",""))),'Cleaned Google Form'!$A$1:$M$5000,7,FALSE)="YES"),0,IF(IFERROR(FIND('Main Template'!N$17,VLOOKUP(TRIM(UPPER(SUBSTITUTE('Main Template'!$D104," ",""))),'Cleaned Google Form'!$A$1:$M$5000,9,FALSE),1),FALSE),0,1))))),1)</f>
        <v>1</v>
      </c>
      <c r="O104" s="12">
        <f>IFERROR(IF(AND(WEEKDAY('Main Template'!O$18)=1,OR(VLOOKUP(TRIM(UPPER(SUBSTITUTE($D104," ",""))),'Cleaned Google Form'!$A$1:$M$5000,3,FALSE)="SMH",VLOOKUP(TRIM(UPPER(SUBSTITUTE($D104," ",""))),'Cleaned Google Form'!$A$1:$M$5000,3,FALSE)="RCH",VLOOKUP(TRIM(UPPER(SUBSTITUTE($D104," ",""))),'Cleaned Google Form'!$A$1:$M$5000,3,FALSE)="BCCA")),0,IF(AND(O$21=1,NOT(VLOOKUP(TRIM(UPPER(SUBSTITUTE($D104," ",""))),'Cleaned Google Form'!$A$1:$M$5000,6,FALSE)="NO")),0,IF(OR(VLOOKUP(TRIM(UPPER(SUBSTITUTE($D104," ",""))),'Cleaned Google Form'!$A$1:$M$5000,8,FALSE)='Main Template'!O$12,VLOOKUP(TRIM(UPPER(SUBSTITUTE($D104," ",""))),'Cleaned Google Form'!$A$1:$M$5000,8,FALSE)='Main Template'!O$13,VLOOKUP(TRIM(UPPER(SUBSTITUTE($D104," ",""))),'Cleaned Google Form'!$A$1:$M$5000,8,FALSE)='Main Template'!O$14,VLOOKUP(TRIM(UPPER(SUBSTITUTE($D104," ",""))),'Cleaned Google Form'!$A$1:$M$5000,8,FALSE)='Main Template'!O$15),0,IF(AND('Main Template'!O$21&gt;=$C$9,'Main Template'!O$19,VLOOKUP(TRIM(UPPER(SUBSTITUTE($D104," ",""))),'Cleaned Google Form'!$A$1:$M$5000,7,FALSE)="YES"),0,IF(IFERROR(FIND('Main Template'!O$17,VLOOKUP(TRIM(UPPER(SUBSTITUTE('Main Template'!$D104," ",""))),'Cleaned Google Form'!$A$1:$M$5000,9,FALSE),1),FALSE),0,1))))),1)</f>
        <v>1</v>
      </c>
      <c r="P104" s="12">
        <f>IFERROR(IF(AND(WEEKDAY('Main Template'!P$18)=1,OR(VLOOKUP(TRIM(UPPER(SUBSTITUTE($D104," ",""))),'Cleaned Google Form'!$A$1:$M$5000,3,FALSE)="SMH",VLOOKUP(TRIM(UPPER(SUBSTITUTE($D104," ",""))),'Cleaned Google Form'!$A$1:$M$5000,3,FALSE)="RCH",VLOOKUP(TRIM(UPPER(SUBSTITUTE($D104," ",""))),'Cleaned Google Form'!$A$1:$M$5000,3,FALSE)="BCCA")),0,IF(AND(P$21=1,NOT(VLOOKUP(TRIM(UPPER(SUBSTITUTE($D104," ",""))),'Cleaned Google Form'!$A$1:$M$5000,6,FALSE)="NO")),0,IF(OR(VLOOKUP(TRIM(UPPER(SUBSTITUTE($D104," ",""))),'Cleaned Google Form'!$A$1:$M$5000,8,FALSE)='Main Template'!P$12,VLOOKUP(TRIM(UPPER(SUBSTITUTE($D104," ",""))),'Cleaned Google Form'!$A$1:$M$5000,8,FALSE)='Main Template'!P$13,VLOOKUP(TRIM(UPPER(SUBSTITUTE($D104," ",""))),'Cleaned Google Form'!$A$1:$M$5000,8,FALSE)='Main Template'!P$14,VLOOKUP(TRIM(UPPER(SUBSTITUTE($D104," ",""))),'Cleaned Google Form'!$A$1:$M$5000,8,FALSE)='Main Template'!P$15),0,IF(AND('Main Template'!P$21&gt;=$C$9,'Main Template'!P$19,VLOOKUP(TRIM(UPPER(SUBSTITUTE($D104," ",""))),'Cleaned Google Form'!$A$1:$M$5000,7,FALSE)="YES"),0,IF(IFERROR(FIND('Main Template'!P$17,VLOOKUP(TRIM(UPPER(SUBSTITUTE('Main Template'!$D104," ",""))),'Cleaned Google Form'!$A$1:$M$5000,9,FALSE),1),FALSE),0,1))))),1)</f>
        <v>0</v>
      </c>
      <c r="Q104" s="12">
        <f>IFERROR(IF(AND(WEEKDAY('Main Template'!Q$18)=1,OR(VLOOKUP(TRIM(UPPER(SUBSTITUTE($D104," ",""))),'Cleaned Google Form'!$A$1:$M$5000,3,FALSE)="SMH",VLOOKUP(TRIM(UPPER(SUBSTITUTE($D104," ",""))),'Cleaned Google Form'!$A$1:$M$5000,3,FALSE)="RCH",VLOOKUP(TRIM(UPPER(SUBSTITUTE($D104," ",""))),'Cleaned Google Form'!$A$1:$M$5000,3,FALSE)="BCCA")),0,IF(AND(Q$21=1,NOT(VLOOKUP(TRIM(UPPER(SUBSTITUTE($D104," ",""))),'Cleaned Google Form'!$A$1:$M$5000,6,FALSE)="NO")),0,IF(OR(VLOOKUP(TRIM(UPPER(SUBSTITUTE($D104," ",""))),'Cleaned Google Form'!$A$1:$M$5000,8,FALSE)='Main Template'!Q$12,VLOOKUP(TRIM(UPPER(SUBSTITUTE($D104," ",""))),'Cleaned Google Form'!$A$1:$M$5000,8,FALSE)='Main Template'!Q$13,VLOOKUP(TRIM(UPPER(SUBSTITUTE($D104," ",""))),'Cleaned Google Form'!$A$1:$M$5000,8,FALSE)='Main Template'!Q$14,VLOOKUP(TRIM(UPPER(SUBSTITUTE($D104," ",""))),'Cleaned Google Form'!$A$1:$M$5000,8,FALSE)='Main Template'!Q$15),0,IF(AND('Main Template'!Q$21&gt;=$C$9,'Main Template'!Q$19,VLOOKUP(TRIM(UPPER(SUBSTITUTE($D104," ",""))),'Cleaned Google Form'!$A$1:$M$5000,7,FALSE)="YES"),0,IF(IFERROR(FIND('Main Template'!Q$17,VLOOKUP(TRIM(UPPER(SUBSTITUTE('Main Template'!$D104," ",""))),'Cleaned Google Form'!$A$1:$M$5000,9,FALSE),1),FALSE),0,1))))),1)</f>
        <v>1</v>
      </c>
      <c r="R104" s="12">
        <f>IFERROR(IF(AND(WEEKDAY('Main Template'!R$18)=1,OR(VLOOKUP(TRIM(UPPER(SUBSTITUTE($D104," ",""))),'Cleaned Google Form'!$A$1:$M$5000,3,FALSE)="SMH",VLOOKUP(TRIM(UPPER(SUBSTITUTE($D104," ",""))),'Cleaned Google Form'!$A$1:$M$5000,3,FALSE)="RCH",VLOOKUP(TRIM(UPPER(SUBSTITUTE($D104," ",""))),'Cleaned Google Form'!$A$1:$M$5000,3,FALSE)="BCCA")),0,IF(AND(R$21=1,NOT(VLOOKUP(TRIM(UPPER(SUBSTITUTE($D104," ",""))),'Cleaned Google Form'!$A$1:$M$5000,6,FALSE)="NO")),0,IF(OR(VLOOKUP(TRIM(UPPER(SUBSTITUTE($D104," ",""))),'Cleaned Google Form'!$A$1:$M$5000,8,FALSE)='Main Template'!R$12,VLOOKUP(TRIM(UPPER(SUBSTITUTE($D104," ",""))),'Cleaned Google Form'!$A$1:$M$5000,8,FALSE)='Main Template'!R$13,VLOOKUP(TRIM(UPPER(SUBSTITUTE($D104," ",""))),'Cleaned Google Form'!$A$1:$M$5000,8,FALSE)='Main Template'!R$14,VLOOKUP(TRIM(UPPER(SUBSTITUTE($D104," ",""))),'Cleaned Google Form'!$A$1:$M$5000,8,FALSE)='Main Template'!R$15),0,IF(AND('Main Template'!R$21&gt;=$C$9,'Main Template'!R$19,VLOOKUP(TRIM(UPPER(SUBSTITUTE($D104," ",""))),'Cleaned Google Form'!$A$1:$M$5000,7,FALSE)="YES"),0,IF(IFERROR(FIND('Main Template'!R$17,VLOOKUP(TRIM(UPPER(SUBSTITUTE('Main Template'!$D104," ",""))),'Cleaned Google Form'!$A$1:$M$5000,9,FALSE),1),FALSE),0,1))))),1)</f>
        <v>1</v>
      </c>
      <c r="S104" s="12">
        <f>IFERROR(IF(AND(WEEKDAY('Main Template'!S$18)=1,OR(VLOOKUP(TRIM(UPPER(SUBSTITUTE($D104," ",""))),'Cleaned Google Form'!$A$1:$M$5000,3,FALSE)="SMH",VLOOKUP(TRIM(UPPER(SUBSTITUTE($D104," ",""))),'Cleaned Google Form'!$A$1:$M$5000,3,FALSE)="RCH",VLOOKUP(TRIM(UPPER(SUBSTITUTE($D104," ",""))),'Cleaned Google Form'!$A$1:$M$5000,3,FALSE)="BCCA")),0,IF(AND(S$21=1,NOT(VLOOKUP(TRIM(UPPER(SUBSTITUTE($D104," ",""))),'Cleaned Google Form'!$A$1:$M$5000,6,FALSE)="NO")),0,IF(OR(VLOOKUP(TRIM(UPPER(SUBSTITUTE($D104," ",""))),'Cleaned Google Form'!$A$1:$M$5000,8,FALSE)='Main Template'!S$12,VLOOKUP(TRIM(UPPER(SUBSTITUTE($D104," ",""))),'Cleaned Google Form'!$A$1:$M$5000,8,FALSE)='Main Template'!S$13,VLOOKUP(TRIM(UPPER(SUBSTITUTE($D104," ",""))),'Cleaned Google Form'!$A$1:$M$5000,8,FALSE)='Main Template'!S$14,VLOOKUP(TRIM(UPPER(SUBSTITUTE($D104," ",""))),'Cleaned Google Form'!$A$1:$M$5000,8,FALSE)='Main Template'!S$15),0,IF(AND('Main Template'!S$21&gt;=$C$9,'Main Template'!S$19,VLOOKUP(TRIM(UPPER(SUBSTITUTE($D104," ",""))),'Cleaned Google Form'!$A$1:$M$5000,7,FALSE)="YES"),0,IF(IFERROR(FIND('Main Template'!S$17,VLOOKUP(TRIM(UPPER(SUBSTITUTE('Main Template'!$D104," ",""))),'Cleaned Google Form'!$A$1:$M$5000,9,FALSE),1),FALSE),0,1))))),1)</f>
        <v>1</v>
      </c>
      <c r="T104" s="12">
        <f>IFERROR(IF(AND(WEEKDAY('Main Template'!T$18)=1,OR(VLOOKUP(TRIM(UPPER(SUBSTITUTE($D104," ",""))),'Cleaned Google Form'!$A$1:$M$5000,3,FALSE)="SMH",VLOOKUP(TRIM(UPPER(SUBSTITUTE($D104," ",""))),'Cleaned Google Form'!$A$1:$M$5000,3,FALSE)="RCH",VLOOKUP(TRIM(UPPER(SUBSTITUTE($D104," ",""))),'Cleaned Google Form'!$A$1:$M$5000,3,FALSE)="BCCA")),0,IF(AND(T$21=1,NOT(VLOOKUP(TRIM(UPPER(SUBSTITUTE($D104," ",""))),'Cleaned Google Form'!$A$1:$M$5000,6,FALSE)="NO")),0,IF(OR(VLOOKUP(TRIM(UPPER(SUBSTITUTE($D104," ",""))),'Cleaned Google Form'!$A$1:$M$5000,8,FALSE)='Main Template'!T$12,VLOOKUP(TRIM(UPPER(SUBSTITUTE($D104," ",""))),'Cleaned Google Form'!$A$1:$M$5000,8,FALSE)='Main Template'!T$13,VLOOKUP(TRIM(UPPER(SUBSTITUTE($D104," ",""))),'Cleaned Google Form'!$A$1:$M$5000,8,FALSE)='Main Template'!T$14,VLOOKUP(TRIM(UPPER(SUBSTITUTE($D104," ",""))),'Cleaned Google Form'!$A$1:$M$5000,8,FALSE)='Main Template'!T$15),0,IF(AND('Main Template'!T$21&gt;=$C$9,'Main Template'!T$19,VLOOKUP(TRIM(UPPER(SUBSTITUTE($D104," ",""))),'Cleaned Google Form'!$A$1:$M$5000,7,FALSE)="YES"),0,IF(IFERROR(FIND('Main Template'!T$17,VLOOKUP(TRIM(UPPER(SUBSTITUTE('Main Template'!$D104," ",""))),'Cleaned Google Form'!$A$1:$M$5000,9,FALSE),1),FALSE),0,1))))),1)</f>
        <v>1</v>
      </c>
      <c r="U104" s="12">
        <f>IFERROR(IF(AND(WEEKDAY('Main Template'!U$18)=1,OR(VLOOKUP(TRIM(UPPER(SUBSTITUTE($D104," ",""))),'Cleaned Google Form'!$A$1:$M$5000,3,FALSE)="SMH",VLOOKUP(TRIM(UPPER(SUBSTITUTE($D104," ",""))),'Cleaned Google Form'!$A$1:$M$5000,3,FALSE)="RCH",VLOOKUP(TRIM(UPPER(SUBSTITUTE($D104," ",""))),'Cleaned Google Form'!$A$1:$M$5000,3,FALSE)="BCCA")),0,IF(AND(U$21=1,NOT(VLOOKUP(TRIM(UPPER(SUBSTITUTE($D104," ",""))),'Cleaned Google Form'!$A$1:$M$5000,6,FALSE)="NO")),0,IF(OR(VLOOKUP(TRIM(UPPER(SUBSTITUTE($D104," ",""))),'Cleaned Google Form'!$A$1:$M$5000,8,FALSE)='Main Template'!U$12,VLOOKUP(TRIM(UPPER(SUBSTITUTE($D104," ",""))),'Cleaned Google Form'!$A$1:$M$5000,8,FALSE)='Main Template'!U$13,VLOOKUP(TRIM(UPPER(SUBSTITUTE($D104," ",""))),'Cleaned Google Form'!$A$1:$M$5000,8,FALSE)='Main Template'!U$14,VLOOKUP(TRIM(UPPER(SUBSTITUTE($D104," ",""))),'Cleaned Google Form'!$A$1:$M$5000,8,FALSE)='Main Template'!U$15),0,IF(AND('Main Template'!U$21&gt;=$C$9,'Main Template'!U$19,VLOOKUP(TRIM(UPPER(SUBSTITUTE($D104," ",""))),'Cleaned Google Form'!$A$1:$M$5000,7,FALSE)="YES"),0,IF(IFERROR(FIND('Main Template'!U$17,VLOOKUP(TRIM(UPPER(SUBSTITUTE('Main Template'!$D104," ",""))),'Cleaned Google Form'!$A$1:$M$5000,9,FALSE),1),FALSE),0,1))))),1)</f>
        <v>1</v>
      </c>
      <c r="V104" s="12">
        <f>IFERROR(IF(AND(WEEKDAY('Main Template'!V$18)=1,OR(VLOOKUP(TRIM(UPPER(SUBSTITUTE($D104," ",""))),'Cleaned Google Form'!$A$1:$M$5000,3,FALSE)="SMH",VLOOKUP(TRIM(UPPER(SUBSTITUTE($D104," ",""))),'Cleaned Google Form'!$A$1:$M$5000,3,FALSE)="RCH",VLOOKUP(TRIM(UPPER(SUBSTITUTE($D104," ",""))),'Cleaned Google Form'!$A$1:$M$5000,3,FALSE)="BCCA")),0,IF(AND(V$21=1,NOT(VLOOKUP(TRIM(UPPER(SUBSTITUTE($D104," ",""))),'Cleaned Google Form'!$A$1:$M$5000,6,FALSE)="NO")),0,IF(OR(VLOOKUP(TRIM(UPPER(SUBSTITUTE($D104," ",""))),'Cleaned Google Form'!$A$1:$M$5000,8,FALSE)='Main Template'!V$12,VLOOKUP(TRIM(UPPER(SUBSTITUTE($D104," ",""))),'Cleaned Google Form'!$A$1:$M$5000,8,FALSE)='Main Template'!V$13,VLOOKUP(TRIM(UPPER(SUBSTITUTE($D104," ",""))),'Cleaned Google Form'!$A$1:$M$5000,8,FALSE)='Main Template'!V$14,VLOOKUP(TRIM(UPPER(SUBSTITUTE($D104," ",""))),'Cleaned Google Form'!$A$1:$M$5000,8,FALSE)='Main Template'!V$15),0,IF(AND('Main Template'!V$21&gt;=$C$9,'Main Template'!V$19,VLOOKUP(TRIM(UPPER(SUBSTITUTE($D104," ",""))),'Cleaned Google Form'!$A$1:$M$5000,7,FALSE)="YES"),0,IF(IFERROR(FIND('Main Template'!V$17,VLOOKUP(TRIM(UPPER(SUBSTITUTE('Main Template'!$D104," ",""))),'Cleaned Google Form'!$A$1:$M$5000,9,FALSE),1),FALSE),0,1))))),1)</f>
        <v>1</v>
      </c>
      <c r="W104" s="12">
        <f>IFERROR(IF(AND(WEEKDAY('Main Template'!W$18)=1,OR(VLOOKUP(TRIM(UPPER(SUBSTITUTE($D104," ",""))),'Cleaned Google Form'!$A$1:$M$5000,3,FALSE)="SMH",VLOOKUP(TRIM(UPPER(SUBSTITUTE($D104," ",""))),'Cleaned Google Form'!$A$1:$M$5000,3,FALSE)="RCH",VLOOKUP(TRIM(UPPER(SUBSTITUTE($D104," ",""))),'Cleaned Google Form'!$A$1:$M$5000,3,FALSE)="BCCA")),0,IF(AND(W$21=1,NOT(VLOOKUP(TRIM(UPPER(SUBSTITUTE($D104," ",""))),'Cleaned Google Form'!$A$1:$M$5000,6,FALSE)="NO")),0,IF(OR(VLOOKUP(TRIM(UPPER(SUBSTITUTE($D104," ",""))),'Cleaned Google Form'!$A$1:$M$5000,8,FALSE)='Main Template'!W$12,VLOOKUP(TRIM(UPPER(SUBSTITUTE($D104," ",""))),'Cleaned Google Form'!$A$1:$M$5000,8,FALSE)='Main Template'!W$13,VLOOKUP(TRIM(UPPER(SUBSTITUTE($D104," ",""))),'Cleaned Google Form'!$A$1:$M$5000,8,FALSE)='Main Template'!W$14,VLOOKUP(TRIM(UPPER(SUBSTITUTE($D104," ",""))),'Cleaned Google Form'!$A$1:$M$5000,8,FALSE)='Main Template'!W$15),0,IF(AND('Main Template'!W$21&gt;=$C$9,'Main Template'!W$19,VLOOKUP(TRIM(UPPER(SUBSTITUTE($D104," ",""))),'Cleaned Google Form'!$A$1:$M$5000,7,FALSE)="YES"),0,IF(IFERROR(FIND('Main Template'!W$17,VLOOKUP(TRIM(UPPER(SUBSTITUTE('Main Template'!$D104," ",""))),'Cleaned Google Form'!$A$1:$M$5000,9,FALSE),1),FALSE),0,1))))),1)</f>
        <v>0</v>
      </c>
      <c r="X104" s="12">
        <f>IFERROR(IF(AND(WEEKDAY('Main Template'!X$18)=1,OR(VLOOKUP(TRIM(UPPER(SUBSTITUTE($D104," ",""))),'Cleaned Google Form'!$A$1:$M$5000,3,FALSE)="SMH",VLOOKUP(TRIM(UPPER(SUBSTITUTE($D104," ",""))),'Cleaned Google Form'!$A$1:$M$5000,3,FALSE)="RCH",VLOOKUP(TRIM(UPPER(SUBSTITUTE($D104," ",""))),'Cleaned Google Form'!$A$1:$M$5000,3,FALSE)="BCCA")),0,IF(AND(X$21=1,NOT(VLOOKUP(TRIM(UPPER(SUBSTITUTE($D104," ",""))),'Cleaned Google Form'!$A$1:$M$5000,6,FALSE)="NO")),0,IF(OR(VLOOKUP(TRIM(UPPER(SUBSTITUTE($D104," ",""))),'Cleaned Google Form'!$A$1:$M$5000,8,FALSE)='Main Template'!X$12,VLOOKUP(TRIM(UPPER(SUBSTITUTE($D104," ",""))),'Cleaned Google Form'!$A$1:$M$5000,8,FALSE)='Main Template'!X$13,VLOOKUP(TRIM(UPPER(SUBSTITUTE($D104," ",""))),'Cleaned Google Form'!$A$1:$M$5000,8,FALSE)='Main Template'!X$14,VLOOKUP(TRIM(UPPER(SUBSTITUTE($D104," ",""))),'Cleaned Google Form'!$A$1:$M$5000,8,FALSE)='Main Template'!X$15),0,IF(AND('Main Template'!X$21&gt;=$C$9,'Main Template'!X$19,VLOOKUP(TRIM(UPPER(SUBSTITUTE($D104," ",""))),'Cleaned Google Form'!$A$1:$M$5000,7,FALSE)="YES"),0,IF(IFERROR(FIND('Main Template'!X$17,VLOOKUP(TRIM(UPPER(SUBSTITUTE('Main Template'!$D104," ",""))),'Cleaned Google Form'!$A$1:$M$5000,9,FALSE),1),FALSE),0,1))))),1)</f>
        <v>1</v>
      </c>
      <c r="Y104" s="12">
        <f>IFERROR(IF(AND(WEEKDAY('Main Template'!Y$18)=1,OR(VLOOKUP(TRIM(UPPER(SUBSTITUTE($D104," ",""))),'Cleaned Google Form'!$A$1:$M$5000,3,FALSE)="SMH",VLOOKUP(TRIM(UPPER(SUBSTITUTE($D104," ",""))),'Cleaned Google Form'!$A$1:$M$5000,3,FALSE)="RCH",VLOOKUP(TRIM(UPPER(SUBSTITUTE($D104," ",""))),'Cleaned Google Form'!$A$1:$M$5000,3,FALSE)="BCCA")),0,IF(AND(Y$21=1,NOT(VLOOKUP(TRIM(UPPER(SUBSTITUTE($D104," ",""))),'Cleaned Google Form'!$A$1:$M$5000,6,FALSE)="NO")),0,IF(OR(VLOOKUP(TRIM(UPPER(SUBSTITUTE($D104," ",""))),'Cleaned Google Form'!$A$1:$M$5000,8,FALSE)='Main Template'!Y$12,VLOOKUP(TRIM(UPPER(SUBSTITUTE($D104," ",""))),'Cleaned Google Form'!$A$1:$M$5000,8,FALSE)='Main Template'!Y$13,VLOOKUP(TRIM(UPPER(SUBSTITUTE($D104," ",""))),'Cleaned Google Form'!$A$1:$M$5000,8,FALSE)='Main Template'!Y$14,VLOOKUP(TRIM(UPPER(SUBSTITUTE($D104," ",""))),'Cleaned Google Form'!$A$1:$M$5000,8,FALSE)='Main Template'!Y$15),0,IF(AND('Main Template'!Y$21&gt;=$C$9,'Main Template'!Y$19,VLOOKUP(TRIM(UPPER(SUBSTITUTE($D104," ",""))),'Cleaned Google Form'!$A$1:$M$5000,7,FALSE)="YES"),0,IF(IFERROR(FIND('Main Template'!Y$17,VLOOKUP(TRIM(UPPER(SUBSTITUTE('Main Template'!$D104," ",""))),'Cleaned Google Form'!$A$1:$M$5000,9,FALSE),1),FALSE),0,1))))),1)</f>
        <v>1</v>
      </c>
      <c r="Z104" s="12">
        <f>IFERROR(IF(AND(WEEKDAY('Main Template'!Z$18)=1,OR(VLOOKUP(TRIM(UPPER(SUBSTITUTE($D104," ",""))),'Cleaned Google Form'!$A$1:$M$5000,3,FALSE)="SMH",VLOOKUP(TRIM(UPPER(SUBSTITUTE($D104," ",""))),'Cleaned Google Form'!$A$1:$M$5000,3,FALSE)="RCH",VLOOKUP(TRIM(UPPER(SUBSTITUTE($D104," ",""))),'Cleaned Google Form'!$A$1:$M$5000,3,FALSE)="BCCA")),0,IF(AND(Z$21=1,NOT(VLOOKUP(TRIM(UPPER(SUBSTITUTE($D104," ",""))),'Cleaned Google Form'!$A$1:$M$5000,6,FALSE)="NO")),0,IF(OR(VLOOKUP(TRIM(UPPER(SUBSTITUTE($D104," ",""))),'Cleaned Google Form'!$A$1:$M$5000,8,FALSE)='Main Template'!Z$12,VLOOKUP(TRIM(UPPER(SUBSTITUTE($D104," ",""))),'Cleaned Google Form'!$A$1:$M$5000,8,FALSE)='Main Template'!Z$13,VLOOKUP(TRIM(UPPER(SUBSTITUTE($D104," ",""))),'Cleaned Google Form'!$A$1:$M$5000,8,FALSE)='Main Template'!Z$14,VLOOKUP(TRIM(UPPER(SUBSTITUTE($D104," ",""))),'Cleaned Google Form'!$A$1:$M$5000,8,FALSE)='Main Template'!Z$15),0,IF(AND('Main Template'!Z$21&gt;=$C$9,'Main Template'!Z$19,VLOOKUP(TRIM(UPPER(SUBSTITUTE($D104," ",""))),'Cleaned Google Form'!$A$1:$M$5000,7,FALSE)="YES"),0,IF(IFERROR(FIND('Main Template'!Z$17,VLOOKUP(TRIM(UPPER(SUBSTITUTE('Main Template'!$D104," ",""))),'Cleaned Google Form'!$A$1:$M$5000,9,FALSE),1),FALSE),0,1))))),1)</f>
        <v>1</v>
      </c>
      <c r="AA104" s="12">
        <f>IFERROR(IF(AND(WEEKDAY('Main Template'!AA$18)=1,OR(VLOOKUP(TRIM(UPPER(SUBSTITUTE($D104," ",""))),'Cleaned Google Form'!$A$1:$M$5000,3,FALSE)="SMH",VLOOKUP(TRIM(UPPER(SUBSTITUTE($D104," ",""))),'Cleaned Google Form'!$A$1:$M$5000,3,FALSE)="RCH",VLOOKUP(TRIM(UPPER(SUBSTITUTE($D104," ",""))),'Cleaned Google Form'!$A$1:$M$5000,3,FALSE)="BCCA")),0,IF(AND(AA$21=1,NOT(VLOOKUP(TRIM(UPPER(SUBSTITUTE($D104," ",""))),'Cleaned Google Form'!$A$1:$M$5000,6,FALSE)="NO")),0,IF(OR(VLOOKUP(TRIM(UPPER(SUBSTITUTE($D104," ",""))),'Cleaned Google Form'!$A$1:$M$5000,8,FALSE)='Main Template'!AA$12,VLOOKUP(TRIM(UPPER(SUBSTITUTE($D104," ",""))),'Cleaned Google Form'!$A$1:$M$5000,8,FALSE)='Main Template'!AA$13,VLOOKUP(TRIM(UPPER(SUBSTITUTE($D104," ",""))),'Cleaned Google Form'!$A$1:$M$5000,8,FALSE)='Main Template'!AA$14,VLOOKUP(TRIM(UPPER(SUBSTITUTE($D104," ",""))),'Cleaned Google Form'!$A$1:$M$5000,8,FALSE)='Main Template'!AA$15),0,IF(AND('Main Template'!AA$21&gt;=$C$9,'Main Template'!AA$19,VLOOKUP(TRIM(UPPER(SUBSTITUTE($D104," ",""))),'Cleaned Google Form'!$A$1:$M$5000,7,FALSE)="YES"),0,IF(IFERROR(FIND('Main Template'!AA$17,VLOOKUP(TRIM(UPPER(SUBSTITUTE('Main Template'!$D104," ",""))),'Cleaned Google Form'!$A$1:$M$5000,9,FALSE),1),FALSE),0,1))))),1)</f>
        <v>1</v>
      </c>
      <c r="AB104" s="12">
        <f>IFERROR(IF(AND(WEEKDAY('Main Template'!AB$18)=1,OR(VLOOKUP(TRIM(UPPER(SUBSTITUTE($D104," ",""))),'Cleaned Google Form'!$A$1:$M$5000,3,FALSE)="SMH",VLOOKUP(TRIM(UPPER(SUBSTITUTE($D104," ",""))),'Cleaned Google Form'!$A$1:$M$5000,3,FALSE)="RCH",VLOOKUP(TRIM(UPPER(SUBSTITUTE($D104," ",""))),'Cleaned Google Form'!$A$1:$M$5000,3,FALSE)="BCCA")),0,IF(AND(AB$21=1,NOT(VLOOKUP(TRIM(UPPER(SUBSTITUTE($D104," ",""))),'Cleaned Google Form'!$A$1:$M$5000,6,FALSE)="NO")),0,IF(OR(VLOOKUP(TRIM(UPPER(SUBSTITUTE($D104," ",""))),'Cleaned Google Form'!$A$1:$M$5000,8,FALSE)='Main Template'!AB$12,VLOOKUP(TRIM(UPPER(SUBSTITUTE($D104," ",""))),'Cleaned Google Form'!$A$1:$M$5000,8,FALSE)='Main Template'!AB$13,VLOOKUP(TRIM(UPPER(SUBSTITUTE($D104," ",""))),'Cleaned Google Form'!$A$1:$M$5000,8,FALSE)='Main Template'!AB$14,VLOOKUP(TRIM(UPPER(SUBSTITUTE($D104," ",""))),'Cleaned Google Form'!$A$1:$M$5000,8,FALSE)='Main Template'!AB$15),0,IF(AND('Main Template'!AB$21&gt;=$C$9,'Main Template'!AB$19,VLOOKUP(TRIM(UPPER(SUBSTITUTE($D104," ",""))),'Cleaned Google Form'!$A$1:$M$5000,7,FALSE)="YES"),0,IF(IFERROR(FIND('Main Template'!AB$17,VLOOKUP(TRIM(UPPER(SUBSTITUTE('Main Template'!$D104," ",""))),'Cleaned Google Form'!$A$1:$M$5000,9,FALSE),1),FALSE),0,1))))),1)</f>
        <v>1</v>
      </c>
      <c r="AC104" s="12">
        <f>IFERROR(IF(AND(WEEKDAY('Main Template'!AC$18)=1,OR(VLOOKUP(TRIM(UPPER(SUBSTITUTE($D104," ",""))),'Cleaned Google Form'!$A$1:$M$5000,3,FALSE)="SMH",VLOOKUP(TRIM(UPPER(SUBSTITUTE($D104," ",""))),'Cleaned Google Form'!$A$1:$M$5000,3,FALSE)="RCH",VLOOKUP(TRIM(UPPER(SUBSTITUTE($D104," ",""))),'Cleaned Google Form'!$A$1:$M$5000,3,FALSE)="BCCA")),0,IF(AND(AC$21=1,NOT(VLOOKUP(TRIM(UPPER(SUBSTITUTE($D104," ",""))),'Cleaned Google Form'!$A$1:$M$5000,6,FALSE)="NO")),0,IF(OR(VLOOKUP(TRIM(UPPER(SUBSTITUTE($D104," ",""))),'Cleaned Google Form'!$A$1:$M$5000,8,FALSE)='Main Template'!AC$12,VLOOKUP(TRIM(UPPER(SUBSTITUTE($D104," ",""))),'Cleaned Google Form'!$A$1:$M$5000,8,FALSE)='Main Template'!AC$13,VLOOKUP(TRIM(UPPER(SUBSTITUTE($D104," ",""))),'Cleaned Google Form'!$A$1:$M$5000,8,FALSE)='Main Template'!AC$14,VLOOKUP(TRIM(UPPER(SUBSTITUTE($D104," ",""))),'Cleaned Google Form'!$A$1:$M$5000,8,FALSE)='Main Template'!AC$15),0,IF(AND('Main Template'!AC$21&gt;=$C$9,'Main Template'!AC$19,VLOOKUP(TRIM(UPPER(SUBSTITUTE($D104," ",""))),'Cleaned Google Form'!$A$1:$M$5000,7,FALSE)="YES"),0,IF(IFERROR(FIND('Main Template'!AC$17,VLOOKUP(TRIM(UPPER(SUBSTITUTE('Main Template'!$D104," ",""))),'Cleaned Google Form'!$A$1:$M$5000,9,FALSE),1),FALSE),0,1))))),1)</f>
        <v>1</v>
      </c>
      <c r="AD104" s="12">
        <f>IFERROR(IF(AND(WEEKDAY('Main Template'!AD$18)=1,OR(VLOOKUP(TRIM(UPPER(SUBSTITUTE($D104," ",""))),'Cleaned Google Form'!$A$1:$M$5000,3,FALSE)="SMH",VLOOKUP(TRIM(UPPER(SUBSTITUTE($D104," ",""))),'Cleaned Google Form'!$A$1:$M$5000,3,FALSE)="RCH",VLOOKUP(TRIM(UPPER(SUBSTITUTE($D104," ",""))),'Cleaned Google Form'!$A$1:$M$5000,3,FALSE)="BCCA")),0,IF(AND(AD$21=1,NOT(VLOOKUP(TRIM(UPPER(SUBSTITUTE($D104," ",""))),'Cleaned Google Form'!$A$1:$M$5000,6,FALSE)="NO")),0,IF(OR(VLOOKUP(TRIM(UPPER(SUBSTITUTE($D104," ",""))),'Cleaned Google Form'!$A$1:$M$5000,8,FALSE)='Main Template'!AD$12,VLOOKUP(TRIM(UPPER(SUBSTITUTE($D104," ",""))),'Cleaned Google Form'!$A$1:$M$5000,8,FALSE)='Main Template'!AD$13,VLOOKUP(TRIM(UPPER(SUBSTITUTE($D104," ",""))),'Cleaned Google Form'!$A$1:$M$5000,8,FALSE)='Main Template'!AD$14,VLOOKUP(TRIM(UPPER(SUBSTITUTE($D104," ",""))),'Cleaned Google Form'!$A$1:$M$5000,8,FALSE)='Main Template'!AD$15),0,IF(AND('Main Template'!AD$21&gt;=$C$9,'Main Template'!AD$19,VLOOKUP(TRIM(UPPER(SUBSTITUTE($D104," ",""))),'Cleaned Google Form'!$A$1:$M$5000,7,FALSE)="YES"),0,IF(IFERROR(FIND('Main Template'!AD$17,VLOOKUP(TRIM(UPPER(SUBSTITUTE('Main Template'!$D104," ",""))),'Cleaned Google Form'!$A$1:$M$5000,9,FALSE),1),FALSE),0,1))))),1)</f>
        <v>0</v>
      </c>
      <c r="AE104" s="12">
        <f>IFERROR(IF(AND(WEEKDAY('Main Template'!AE$18)=1,OR(VLOOKUP(TRIM(UPPER(SUBSTITUTE($D104," ",""))),'Cleaned Google Form'!$A$1:$M$5000,3,FALSE)="SMH",VLOOKUP(TRIM(UPPER(SUBSTITUTE($D104," ",""))),'Cleaned Google Form'!$A$1:$M$5000,3,FALSE)="RCH",VLOOKUP(TRIM(UPPER(SUBSTITUTE($D104," ",""))),'Cleaned Google Form'!$A$1:$M$5000,3,FALSE)="BCCA")),0,IF(AND(AE$21=1,NOT(VLOOKUP(TRIM(UPPER(SUBSTITUTE($D104," ",""))),'Cleaned Google Form'!$A$1:$M$5000,6,FALSE)="NO")),0,IF(OR(VLOOKUP(TRIM(UPPER(SUBSTITUTE($D104," ",""))),'Cleaned Google Form'!$A$1:$M$5000,8,FALSE)='Main Template'!AE$12,VLOOKUP(TRIM(UPPER(SUBSTITUTE($D104," ",""))),'Cleaned Google Form'!$A$1:$M$5000,8,FALSE)='Main Template'!AE$13,VLOOKUP(TRIM(UPPER(SUBSTITUTE($D104," ",""))),'Cleaned Google Form'!$A$1:$M$5000,8,FALSE)='Main Template'!AE$14,VLOOKUP(TRIM(UPPER(SUBSTITUTE($D104," ",""))),'Cleaned Google Form'!$A$1:$M$5000,8,FALSE)='Main Template'!AE$15),0,IF(AND('Main Template'!AE$21&gt;=$C$9,'Main Template'!AE$19,VLOOKUP(TRIM(UPPER(SUBSTITUTE($D104," ",""))),'Cleaned Google Form'!$A$1:$M$5000,7,FALSE)="YES"),0,IF(IFERROR(FIND('Main Template'!AE$17,VLOOKUP(TRIM(UPPER(SUBSTITUTE('Main Template'!$D104," ",""))),'Cleaned Google Form'!$A$1:$M$5000,9,FALSE),1),FALSE),0,1))))),1)</f>
        <v>1</v>
      </c>
      <c r="AF104" s="12">
        <f>IFERROR(IF(AND(WEEKDAY('Main Template'!AF$18)=1,OR(VLOOKUP(TRIM(UPPER(SUBSTITUTE($D104," ",""))),'Cleaned Google Form'!$A$1:$M$5000,3,FALSE)="SMH",VLOOKUP(TRIM(UPPER(SUBSTITUTE($D104," ",""))),'Cleaned Google Form'!$A$1:$M$5000,3,FALSE)="RCH",VLOOKUP(TRIM(UPPER(SUBSTITUTE($D104," ",""))),'Cleaned Google Form'!$A$1:$M$5000,3,FALSE)="BCCA")),0,IF(AND(AF$21=1,NOT(VLOOKUP(TRIM(UPPER(SUBSTITUTE($D104," ",""))),'Cleaned Google Form'!$A$1:$M$5000,6,FALSE)="NO")),0,IF(OR(VLOOKUP(TRIM(UPPER(SUBSTITUTE($D104," ",""))),'Cleaned Google Form'!$A$1:$M$5000,8,FALSE)='Main Template'!AF$12,VLOOKUP(TRIM(UPPER(SUBSTITUTE($D104," ",""))),'Cleaned Google Form'!$A$1:$M$5000,8,FALSE)='Main Template'!AF$13,VLOOKUP(TRIM(UPPER(SUBSTITUTE($D104," ",""))),'Cleaned Google Form'!$A$1:$M$5000,8,FALSE)='Main Template'!AF$14,VLOOKUP(TRIM(UPPER(SUBSTITUTE($D104," ",""))),'Cleaned Google Form'!$A$1:$M$5000,8,FALSE)='Main Template'!AF$15),0,IF(AND('Main Template'!AF$21&gt;=$C$9,'Main Template'!AF$19,VLOOKUP(TRIM(UPPER(SUBSTITUTE($D104," ",""))),'Cleaned Google Form'!$A$1:$M$5000,7,FALSE)="YES"),0,IF(IFERROR(FIND('Main Template'!AF$17,VLOOKUP(TRIM(UPPER(SUBSTITUTE('Main Template'!$D104," ",""))),'Cleaned Google Form'!$A$1:$M$5000,9,FALSE),1),FALSE),0,1))))),1)</f>
        <v>1</v>
      </c>
      <c r="AG104" s="12">
        <f>IFERROR(IF(AND(WEEKDAY('Main Template'!AG$18)=1,OR(VLOOKUP(TRIM(UPPER(SUBSTITUTE($D104," ",""))),'Cleaned Google Form'!$A$1:$M$5000,3,FALSE)="SMH",VLOOKUP(TRIM(UPPER(SUBSTITUTE($D104," ",""))),'Cleaned Google Form'!$A$1:$M$5000,3,FALSE)="RCH",VLOOKUP(TRIM(UPPER(SUBSTITUTE($D104," ",""))),'Cleaned Google Form'!$A$1:$M$5000,3,FALSE)="BCCA")),0,IF(AND(AG$21=1,NOT(VLOOKUP(TRIM(UPPER(SUBSTITUTE($D104," ",""))),'Cleaned Google Form'!$A$1:$M$5000,6,FALSE)="NO")),0,IF(OR(VLOOKUP(TRIM(UPPER(SUBSTITUTE($D104," ",""))),'Cleaned Google Form'!$A$1:$M$5000,8,FALSE)='Main Template'!AG$12,VLOOKUP(TRIM(UPPER(SUBSTITUTE($D104," ",""))),'Cleaned Google Form'!$A$1:$M$5000,8,FALSE)='Main Template'!AG$13,VLOOKUP(TRIM(UPPER(SUBSTITUTE($D104," ",""))),'Cleaned Google Form'!$A$1:$M$5000,8,FALSE)='Main Template'!AG$14,VLOOKUP(TRIM(UPPER(SUBSTITUTE($D104," ",""))),'Cleaned Google Form'!$A$1:$M$5000,8,FALSE)='Main Template'!AG$15),0,IF(AND('Main Template'!AG$21&gt;=$C$9,'Main Template'!AG$19,VLOOKUP(TRIM(UPPER(SUBSTITUTE($D104," ",""))),'Cleaned Google Form'!$A$1:$M$5000,7,FALSE)="YES"),0,IF(IFERROR(FIND('Main Template'!AG$17,VLOOKUP(TRIM(UPPER(SUBSTITUTE('Main Template'!$D104," ",""))),'Cleaned Google Form'!$A$1:$M$5000,9,FALSE),1),FALSE),0,1))))),1)</f>
        <v>1</v>
      </c>
      <c r="AH104" s="12">
        <f>IFERROR(IF(AND(WEEKDAY('Main Template'!AH$18)=1,OR(VLOOKUP(TRIM(UPPER(SUBSTITUTE($D104," ",""))),'Cleaned Google Form'!$A$1:$M$5000,3,FALSE)="SMH",VLOOKUP(TRIM(UPPER(SUBSTITUTE($D104," ",""))),'Cleaned Google Form'!$A$1:$M$5000,3,FALSE)="RCH",VLOOKUP(TRIM(UPPER(SUBSTITUTE($D104," ",""))),'Cleaned Google Form'!$A$1:$M$5000,3,FALSE)="BCCA")),0,IF(AND(AH$21=1,NOT(VLOOKUP(TRIM(UPPER(SUBSTITUTE($D104," ",""))),'Cleaned Google Form'!$A$1:$M$5000,6,FALSE)="NO")),0,IF(OR(VLOOKUP(TRIM(UPPER(SUBSTITUTE($D104," ",""))),'Cleaned Google Form'!$A$1:$M$5000,8,FALSE)='Main Template'!AH$12,VLOOKUP(TRIM(UPPER(SUBSTITUTE($D104," ",""))),'Cleaned Google Form'!$A$1:$M$5000,8,FALSE)='Main Template'!AH$13,VLOOKUP(TRIM(UPPER(SUBSTITUTE($D104," ",""))),'Cleaned Google Form'!$A$1:$M$5000,8,FALSE)='Main Template'!AH$14,VLOOKUP(TRIM(UPPER(SUBSTITUTE($D104," ",""))),'Cleaned Google Form'!$A$1:$M$5000,8,FALSE)='Main Template'!AH$15),0,IF(AND('Main Template'!AH$21&gt;=$C$9,'Main Template'!AH$19,VLOOKUP(TRIM(UPPER(SUBSTITUTE($D104," ",""))),'Cleaned Google Form'!$A$1:$M$5000,7,FALSE)="YES"),0,IF(IFERROR(FIND('Main Template'!AH$17,VLOOKUP(TRIM(UPPER(SUBSTITUTE('Main Template'!$D104," ",""))),'Cleaned Google Form'!$A$1:$M$5000,9,FALSE),1),FALSE),0,1))))),1)</f>
        <v>1</v>
      </c>
      <c r="AI104" s="12">
        <f>IFERROR(IF(AND(WEEKDAY('Main Template'!AI$18)=1,OR(VLOOKUP(TRIM(UPPER(SUBSTITUTE($D104," ",""))),'Cleaned Google Form'!$A$1:$M$5000,3,FALSE)="SMH",VLOOKUP(TRIM(UPPER(SUBSTITUTE($D104," ",""))),'Cleaned Google Form'!$A$1:$M$5000,3,FALSE)="RCH",VLOOKUP(TRIM(UPPER(SUBSTITUTE($D104," ",""))),'Cleaned Google Form'!$A$1:$M$5000,3,FALSE)="BCCA")),0,IF(AND(AI$21=1,NOT(VLOOKUP(TRIM(UPPER(SUBSTITUTE($D104," ",""))),'Cleaned Google Form'!$A$1:$M$5000,6,FALSE)="NO")),0,IF(OR(VLOOKUP(TRIM(UPPER(SUBSTITUTE($D104," ",""))),'Cleaned Google Form'!$A$1:$M$5000,8,FALSE)='Main Template'!AI$12,VLOOKUP(TRIM(UPPER(SUBSTITUTE($D104," ",""))),'Cleaned Google Form'!$A$1:$M$5000,8,FALSE)='Main Template'!AI$13,VLOOKUP(TRIM(UPPER(SUBSTITUTE($D104," ",""))),'Cleaned Google Form'!$A$1:$M$5000,8,FALSE)='Main Template'!AI$14,VLOOKUP(TRIM(UPPER(SUBSTITUTE($D104," ",""))),'Cleaned Google Form'!$A$1:$M$5000,8,FALSE)='Main Template'!AI$15),0,IF(AND('Main Template'!AI$21&gt;=$C$9,'Main Template'!AI$19,VLOOKUP(TRIM(UPPER(SUBSTITUTE($D104," ",""))),'Cleaned Google Form'!$A$1:$M$5000,7,FALSE)="YES"),0,IF(IFERROR(FIND('Main Template'!AI$17,VLOOKUP(TRIM(UPPER(SUBSTITUTE('Main Template'!$D104," ",""))),'Cleaned Google Form'!$A$1:$M$5000,9,FALSE),1),FALSE),0,1))))),1)</f>
        <v>1</v>
      </c>
      <c r="AJ104" s="12">
        <f>IFERROR(IF(AND(WEEKDAY('Main Template'!AJ$18)=1,OR(VLOOKUP(TRIM(UPPER(SUBSTITUTE($D104," ",""))),'Cleaned Google Form'!$A$1:$M$5000,3,FALSE)="SMH",VLOOKUP(TRIM(UPPER(SUBSTITUTE($D104," ",""))),'Cleaned Google Form'!$A$1:$M$5000,3,FALSE)="RCH",VLOOKUP(TRIM(UPPER(SUBSTITUTE($D104," ",""))),'Cleaned Google Form'!$A$1:$M$5000,3,FALSE)="BCCA")),0,IF(AND(AJ$21=1,NOT(VLOOKUP(TRIM(UPPER(SUBSTITUTE($D104," ",""))),'Cleaned Google Form'!$A$1:$M$5000,6,FALSE)="NO")),0,IF(OR(VLOOKUP(TRIM(UPPER(SUBSTITUTE($D104," ",""))),'Cleaned Google Form'!$A$1:$M$5000,8,FALSE)='Main Template'!AJ$12,VLOOKUP(TRIM(UPPER(SUBSTITUTE($D104," ",""))),'Cleaned Google Form'!$A$1:$M$5000,8,FALSE)='Main Template'!AJ$13,VLOOKUP(TRIM(UPPER(SUBSTITUTE($D104," ",""))),'Cleaned Google Form'!$A$1:$M$5000,8,FALSE)='Main Template'!AJ$14,VLOOKUP(TRIM(UPPER(SUBSTITUTE($D104," ",""))),'Cleaned Google Form'!$A$1:$M$5000,8,FALSE)='Main Template'!AJ$15),0,IF(AND('Main Template'!AJ$21&gt;=$C$9,'Main Template'!AJ$19,VLOOKUP(TRIM(UPPER(SUBSTITUTE($D104," ",""))),'Cleaned Google Form'!$A$1:$M$5000,7,FALSE)="YES"),0,IF(IFERROR(FIND('Main Template'!AJ$17,VLOOKUP(TRIM(UPPER(SUBSTITUTE('Main Template'!$D104," ",""))),'Cleaned Google Form'!$A$1:$M$5000,9,FALSE),1),FALSE),0,1))))),1)</f>
        <v>1</v>
      </c>
      <c r="AK104" s="12">
        <f>IFERROR(IF(AND(WEEKDAY('Main Template'!AK$18)=1,OR(VLOOKUP(TRIM(UPPER(SUBSTITUTE($D104," ",""))),'Cleaned Google Form'!$A$1:$M$5000,3,FALSE)="SMH",VLOOKUP(TRIM(UPPER(SUBSTITUTE($D104," ",""))),'Cleaned Google Form'!$A$1:$M$5000,3,FALSE)="RCH",VLOOKUP(TRIM(UPPER(SUBSTITUTE($D104," ",""))),'Cleaned Google Form'!$A$1:$M$5000,3,FALSE)="BCCA")),0,IF(AND(AK$21=1,NOT(VLOOKUP(TRIM(UPPER(SUBSTITUTE($D104," ",""))),'Cleaned Google Form'!$A$1:$M$5000,6,FALSE)="NO")),0,IF(OR(VLOOKUP(TRIM(UPPER(SUBSTITUTE($D104," ",""))),'Cleaned Google Form'!$A$1:$M$5000,8,FALSE)='Main Template'!AK$12,VLOOKUP(TRIM(UPPER(SUBSTITUTE($D104," ",""))),'Cleaned Google Form'!$A$1:$M$5000,8,FALSE)='Main Template'!AK$13,VLOOKUP(TRIM(UPPER(SUBSTITUTE($D104," ",""))),'Cleaned Google Form'!$A$1:$M$5000,8,FALSE)='Main Template'!AK$14,VLOOKUP(TRIM(UPPER(SUBSTITUTE($D104," ",""))),'Cleaned Google Form'!$A$1:$M$5000,8,FALSE)='Main Template'!AK$15),0,IF(AND('Main Template'!AK$21&gt;=$C$9,'Main Template'!AK$19,VLOOKUP(TRIM(UPPER(SUBSTITUTE($D104," ",""))),'Cleaned Google Form'!$A$1:$M$5000,7,FALSE)="YES"),0,IF(IFERROR(FIND('Main Template'!AK$17,VLOOKUP(TRIM(UPPER(SUBSTITUTE('Main Template'!$D104," ",""))),'Cleaned Google Form'!$A$1:$M$5000,9,FALSE),1),FALSE),0,1))))),1)</f>
        <v>0</v>
      </c>
      <c r="AL104" s="12">
        <f>IFERROR(IF(AND(WEEKDAY('Main Template'!AL$18)=1,OR(VLOOKUP(TRIM(UPPER(SUBSTITUTE($D104," ",""))),'Cleaned Google Form'!$A$1:$M$5000,3,FALSE)="SMH",VLOOKUP(TRIM(UPPER(SUBSTITUTE($D104," ",""))),'Cleaned Google Form'!$A$1:$M$5000,3,FALSE)="RCH",VLOOKUP(TRIM(UPPER(SUBSTITUTE($D104," ",""))),'Cleaned Google Form'!$A$1:$M$5000,3,FALSE)="BCCA")),0,IF(AND(AL$21=1,NOT(VLOOKUP(TRIM(UPPER(SUBSTITUTE($D104," ",""))),'Cleaned Google Form'!$A$1:$M$5000,6,FALSE)="NO")),0,IF(OR(VLOOKUP(TRIM(UPPER(SUBSTITUTE($D104," ",""))),'Cleaned Google Form'!$A$1:$M$5000,8,FALSE)='Main Template'!AL$12,VLOOKUP(TRIM(UPPER(SUBSTITUTE($D104," ",""))),'Cleaned Google Form'!$A$1:$M$5000,8,FALSE)='Main Template'!AL$13,VLOOKUP(TRIM(UPPER(SUBSTITUTE($D104," ",""))),'Cleaned Google Form'!$A$1:$M$5000,8,FALSE)='Main Template'!AL$14,VLOOKUP(TRIM(UPPER(SUBSTITUTE($D104," ",""))),'Cleaned Google Form'!$A$1:$M$5000,8,FALSE)='Main Template'!AL$15),0,IF(AND('Main Template'!AL$21&gt;=$C$9,'Main Template'!AL$19,VLOOKUP(TRIM(UPPER(SUBSTITUTE($D104," ",""))),'Cleaned Google Form'!$A$1:$M$5000,7,FALSE)="YES"),0,IF(IFERROR(FIND('Main Template'!AL$17,VLOOKUP(TRIM(UPPER(SUBSTITUTE('Main Template'!$D104," ",""))),'Cleaned Google Form'!$A$1:$M$5000,9,FALSE),1),FALSE),0,1))))),1)</f>
        <v>1</v>
      </c>
      <c r="AM104" s="12">
        <f>IFERROR(IF(AND(WEEKDAY('Main Template'!AM$18)=1,OR(VLOOKUP(TRIM(UPPER(SUBSTITUTE($D104," ",""))),'Cleaned Google Form'!$A$1:$M$5000,3,FALSE)="SMH",VLOOKUP(TRIM(UPPER(SUBSTITUTE($D104," ",""))),'Cleaned Google Form'!$A$1:$M$5000,3,FALSE)="RCH",VLOOKUP(TRIM(UPPER(SUBSTITUTE($D104," ",""))),'Cleaned Google Form'!$A$1:$M$5000,3,FALSE)="BCCA")),0,IF(AND(AM$21=1,NOT(VLOOKUP(TRIM(UPPER(SUBSTITUTE($D104," ",""))),'Cleaned Google Form'!$A$1:$M$5000,6,FALSE)="NO")),0,IF(OR(VLOOKUP(TRIM(UPPER(SUBSTITUTE($D104," ",""))),'Cleaned Google Form'!$A$1:$M$5000,8,FALSE)='Main Template'!AM$12,VLOOKUP(TRIM(UPPER(SUBSTITUTE($D104," ",""))),'Cleaned Google Form'!$A$1:$M$5000,8,FALSE)='Main Template'!AM$13,VLOOKUP(TRIM(UPPER(SUBSTITUTE($D104," ",""))),'Cleaned Google Form'!$A$1:$M$5000,8,FALSE)='Main Template'!AM$14,VLOOKUP(TRIM(UPPER(SUBSTITUTE($D104," ",""))),'Cleaned Google Form'!$A$1:$M$5000,8,FALSE)='Main Template'!AM$15),0,IF(AND('Main Template'!AM$21&gt;=$C$9,'Main Template'!AM$19,VLOOKUP(TRIM(UPPER(SUBSTITUTE($D104," ",""))),'Cleaned Google Form'!$A$1:$M$5000,7,FALSE)="YES"),0,IF(IFERROR(FIND('Main Template'!AM$17,VLOOKUP(TRIM(UPPER(SUBSTITUTE('Main Template'!$D104," ",""))),'Cleaned Google Form'!$A$1:$M$5000,9,FALSE),1),FALSE),0,1))))),1)</f>
        <v>1</v>
      </c>
      <c r="AN104" s="12">
        <f>IFERROR(IF(AND(WEEKDAY('Main Template'!AN$18)=1,OR(VLOOKUP(TRIM(UPPER(SUBSTITUTE($D104," ",""))),'Cleaned Google Form'!$A$1:$M$5000,3,FALSE)="SMH",VLOOKUP(TRIM(UPPER(SUBSTITUTE($D104," ",""))),'Cleaned Google Form'!$A$1:$M$5000,3,FALSE)="RCH",VLOOKUP(TRIM(UPPER(SUBSTITUTE($D104," ",""))),'Cleaned Google Form'!$A$1:$M$5000,3,FALSE)="BCCA")),0,IF(AND(AN$21=1,NOT(VLOOKUP(TRIM(UPPER(SUBSTITUTE($D104," ",""))),'Cleaned Google Form'!$A$1:$M$5000,6,FALSE)="NO")),0,IF(OR(VLOOKUP(TRIM(UPPER(SUBSTITUTE($D104," ",""))),'Cleaned Google Form'!$A$1:$M$5000,8,FALSE)='Main Template'!AN$12,VLOOKUP(TRIM(UPPER(SUBSTITUTE($D104," ",""))),'Cleaned Google Form'!$A$1:$M$5000,8,FALSE)='Main Template'!AN$13,VLOOKUP(TRIM(UPPER(SUBSTITUTE($D104," ",""))),'Cleaned Google Form'!$A$1:$M$5000,8,FALSE)='Main Template'!AN$14,VLOOKUP(TRIM(UPPER(SUBSTITUTE($D104," ",""))),'Cleaned Google Form'!$A$1:$M$5000,8,FALSE)='Main Template'!AN$15),0,IF(AND('Main Template'!AN$21&gt;=$C$9,'Main Template'!AN$19,VLOOKUP(TRIM(UPPER(SUBSTITUTE($D104," ",""))),'Cleaned Google Form'!$A$1:$M$5000,7,FALSE)="YES"),0,IF(IFERROR(FIND('Main Template'!AN$17,VLOOKUP(TRIM(UPPER(SUBSTITUTE('Main Template'!$D104," ",""))),'Cleaned Google Form'!$A$1:$M$5000,9,FALSE),1),FALSE),0,1))))),1)</f>
        <v>1</v>
      </c>
    </row>
    <row r="105" spans="2:40">
      <c r="B105" t="str">
        <f>IFERROR(IF(ISNUMBER(MATCH(UPPER(SUBSTITUTE(D105," ","")),'Cleaned Google Form'!$A:$A,0)),"","Oops"),"Not Present")</f>
        <v>Oops</v>
      </c>
      <c r="C105" s="4">
        <f>I105</f>
        <v>84</v>
      </c>
      <c r="D105" s="4" t="s">
        <v>217</v>
      </c>
      <c r="E105" s="4">
        <f>IFERROR(IF(VLOOKUP(TRIM(UPPER(SUBSTITUTE(D105," ",""))),'Cleaned Google Form'!$A$1:$L$5000,5,FALSE)="YES",1,0),0)</f>
        <v>0</v>
      </c>
      <c r="F105" s="4">
        <f>IFERROR(IF(RIGHT(VLOOKUP(TRIM(UPPER(SUBSTITUTE(D105," ",""))),'Cleaned Google Form'!$A$1:$L$5000,2,FALSE),1)="1",1,0),0)</f>
        <v>0</v>
      </c>
      <c r="G105" s="4">
        <f>IFERROR(IF(VLOOKUP(TRIM(UPPER(SUBSTITUTE(D105," ",""))),'Cleaned Google Form'!$A$1:$L$5000,3,FALSE)="VGH",1,0),0)</f>
        <v>0</v>
      </c>
      <c r="H105" s="4">
        <f>IFERROR(IF(G105+IFERROR(IF(VLOOKUP(TRIM(UPPER(SUBSTITUTE(D105," ",""))),'Cleaned Google Form'!$A$1:$L$5000,3,FALSE)="SPH",1,0),0)=0,1,0),0)</f>
        <v>1</v>
      </c>
      <c r="I105" s="4">
        <f>IF(I104="Resident Index",1,I104+1)</f>
        <v>84</v>
      </c>
      <c r="J105" s="12">
        <f>IFERROR(IF(AND(WEEKDAY('Main Template'!J$18)=1,OR(VLOOKUP(TRIM(UPPER(SUBSTITUTE($D105," ",""))),'Cleaned Google Form'!$A$1:$M$5000,3,FALSE)="SMH",VLOOKUP(TRIM(UPPER(SUBSTITUTE($D105," ",""))),'Cleaned Google Form'!$A$1:$M$5000,3,FALSE)="RCH",VLOOKUP(TRIM(UPPER(SUBSTITUTE($D105," ",""))),'Cleaned Google Form'!$A$1:$M$5000,3,FALSE)="BCCA")),0,IF(AND(J$21=1,NOT(VLOOKUP(TRIM(UPPER(SUBSTITUTE($D105," ",""))),'Cleaned Google Form'!$A$1:$M$5000,6,FALSE)="NO")),0,IF(OR(VLOOKUP(TRIM(UPPER(SUBSTITUTE($D105," ",""))),'Cleaned Google Form'!$A$1:$M$5000,8,FALSE)='Main Template'!J$12,VLOOKUP(TRIM(UPPER(SUBSTITUTE($D105," ",""))),'Cleaned Google Form'!$A$1:$M$5000,8,FALSE)='Main Template'!J$13,VLOOKUP(TRIM(UPPER(SUBSTITUTE($D105," ",""))),'Cleaned Google Form'!$A$1:$M$5000,8,FALSE)='Main Template'!J$14,VLOOKUP(TRIM(UPPER(SUBSTITUTE($D105," ",""))),'Cleaned Google Form'!$A$1:$M$5000,8,FALSE)='Main Template'!J$15),0,IF(AND('Main Template'!J$21&gt;=$C$9,'Main Template'!J$19,VLOOKUP(TRIM(UPPER(SUBSTITUTE($D105," ",""))),'Cleaned Google Form'!$A$1:$M$5000,7,FALSE)="YES"),0,IF(IFERROR(FIND('Main Template'!J$17,VLOOKUP(TRIM(UPPER(SUBSTITUTE('Main Template'!$D105," ",""))),'Cleaned Google Form'!$A$1:$M$5000,9,FALSE),1),FALSE),0,1))))),1)</f>
        <v>1</v>
      </c>
      <c r="K105" s="12">
        <f>IFERROR(IF(AND(WEEKDAY('Main Template'!K$18)=1,OR(VLOOKUP(TRIM(UPPER(SUBSTITUTE($D105," ",""))),'Cleaned Google Form'!$A$1:$M$5000,3,FALSE)="SMH",VLOOKUP(TRIM(UPPER(SUBSTITUTE($D105," ",""))),'Cleaned Google Form'!$A$1:$M$5000,3,FALSE)="RCH",VLOOKUP(TRIM(UPPER(SUBSTITUTE($D105," ",""))),'Cleaned Google Form'!$A$1:$M$5000,3,FALSE)="BCCA")),0,IF(AND(K$21=1,NOT(VLOOKUP(TRIM(UPPER(SUBSTITUTE($D105," ",""))),'Cleaned Google Form'!$A$1:$M$5000,6,FALSE)="NO")),0,IF(OR(VLOOKUP(TRIM(UPPER(SUBSTITUTE($D105," ",""))),'Cleaned Google Form'!$A$1:$M$5000,8,FALSE)='Main Template'!K$12,VLOOKUP(TRIM(UPPER(SUBSTITUTE($D105," ",""))),'Cleaned Google Form'!$A$1:$M$5000,8,FALSE)='Main Template'!K$13,VLOOKUP(TRIM(UPPER(SUBSTITUTE($D105," ",""))),'Cleaned Google Form'!$A$1:$M$5000,8,FALSE)='Main Template'!K$14,VLOOKUP(TRIM(UPPER(SUBSTITUTE($D105," ",""))),'Cleaned Google Form'!$A$1:$M$5000,8,FALSE)='Main Template'!K$15),0,IF(AND('Main Template'!K$21&gt;=$C$9,'Main Template'!K$19,VLOOKUP(TRIM(UPPER(SUBSTITUTE($D105," ",""))),'Cleaned Google Form'!$A$1:$M$5000,7,FALSE)="YES"),0,IF(IFERROR(FIND('Main Template'!K$17,VLOOKUP(TRIM(UPPER(SUBSTITUTE('Main Template'!$D105," ",""))),'Cleaned Google Form'!$A$1:$M$5000,9,FALSE),1),FALSE),0,1))))),1)</f>
        <v>1</v>
      </c>
      <c r="L105" s="12">
        <f>IFERROR(IF(AND(WEEKDAY('Main Template'!L$18)=1,OR(VLOOKUP(TRIM(UPPER(SUBSTITUTE($D105," ",""))),'Cleaned Google Form'!$A$1:$M$5000,3,FALSE)="SMH",VLOOKUP(TRIM(UPPER(SUBSTITUTE($D105," ",""))),'Cleaned Google Form'!$A$1:$M$5000,3,FALSE)="RCH",VLOOKUP(TRIM(UPPER(SUBSTITUTE($D105," ",""))),'Cleaned Google Form'!$A$1:$M$5000,3,FALSE)="BCCA")),0,IF(AND(L$21=1,NOT(VLOOKUP(TRIM(UPPER(SUBSTITUTE($D105," ",""))),'Cleaned Google Form'!$A$1:$M$5000,6,FALSE)="NO")),0,IF(OR(VLOOKUP(TRIM(UPPER(SUBSTITUTE($D105," ",""))),'Cleaned Google Form'!$A$1:$M$5000,8,FALSE)='Main Template'!L$12,VLOOKUP(TRIM(UPPER(SUBSTITUTE($D105," ",""))),'Cleaned Google Form'!$A$1:$M$5000,8,FALSE)='Main Template'!L$13,VLOOKUP(TRIM(UPPER(SUBSTITUTE($D105," ",""))),'Cleaned Google Form'!$A$1:$M$5000,8,FALSE)='Main Template'!L$14,VLOOKUP(TRIM(UPPER(SUBSTITUTE($D105," ",""))),'Cleaned Google Form'!$A$1:$M$5000,8,FALSE)='Main Template'!L$15),0,IF(AND('Main Template'!L$21&gt;=$C$9,'Main Template'!L$19,VLOOKUP(TRIM(UPPER(SUBSTITUTE($D105," ",""))),'Cleaned Google Form'!$A$1:$M$5000,7,FALSE)="YES"),0,IF(IFERROR(FIND('Main Template'!L$17,VLOOKUP(TRIM(UPPER(SUBSTITUTE('Main Template'!$D105," ",""))),'Cleaned Google Form'!$A$1:$M$5000,9,FALSE),1),FALSE),0,1))))),1)</f>
        <v>1</v>
      </c>
      <c r="M105" s="12">
        <f>IFERROR(IF(AND(WEEKDAY('Main Template'!M$18)=1,OR(VLOOKUP(TRIM(UPPER(SUBSTITUTE($D105," ",""))),'Cleaned Google Form'!$A$1:$M$5000,3,FALSE)="SMH",VLOOKUP(TRIM(UPPER(SUBSTITUTE($D105," ",""))),'Cleaned Google Form'!$A$1:$M$5000,3,FALSE)="RCH",VLOOKUP(TRIM(UPPER(SUBSTITUTE($D105," ",""))),'Cleaned Google Form'!$A$1:$M$5000,3,FALSE)="BCCA")),0,IF(AND(M$21=1,NOT(VLOOKUP(TRIM(UPPER(SUBSTITUTE($D105," ",""))),'Cleaned Google Form'!$A$1:$M$5000,6,FALSE)="NO")),0,IF(OR(VLOOKUP(TRIM(UPPER(SUBSTITUTE($D105," ",""))),'Cleaned Google Form'!$A$1:$M$5000,8,FALSE)='Main Template'!M$12,VLOOKUP(TRIM(UPPER(SUBSTITUTE($D105," ",""))),'Cleaned Google Form'!$A$1:$M$5000,8,FALSE)='Main Template'!M$13,VLOOKUP(TRIM(UPPER(SUBSTITUTE($D105," ",""))),'Cleaned Google Form'!$A$1:$M$5000,8,FALSE)='Main Template'!M$14,VLOOKUP(TRIM(UPPER(SUBSTITUTE($D105," ",""))),'Cleaned Google Form'!$A$1:$M$5000,8,FALSE)='Main Template'!M$15),0,IF(AND('Main Template'!M$21&gt;=$C$9,'Main Template'!M$19,VLOOKUP(TRIM(UPPER(SUBSTITUTE($D105," ",""))),'Cleaned Google Form'!$A$1:$M$5000,7,FALSE)="YES"),0,IF(IFERROR(FIND('Main Template'!M$17,VLOOKUP(TRIM(UPPER(SUBSTITUTE('Main Template'!$D105," ",""))),'Cleaned Google Form'!$A$1:$M$5000,9,FALSE),1),FALSE),0,1))))),1)</f>
        <v>1</v>
      </c>
      <c r="N105" s="12">
        <f>IFERROR(IF(AND(WEEKDAY('Main Template'!N$18)=1,OR(VLOOKUP(TRIM(UPPER(SUBSTITUTE($D105," ",""))),'Cleaned Google Form'!$A$1:$M$5000,3,FALSE)="SMH",VLOOKUP(TRIM(UPPER(SUBSTITUTE($D105," ",""))),'Cleaned Google Form'!$A$1:$M$5000,3,FALSE)="RCH",VLOOKUP(TRIM(UPPER(SUBSTITUTE($D105," ",""))),'Cleaned Google Form'!$A$1:$M$5000,3,FALSE)="BCCA")),0,IF(AND(N$21=1,NOT(VLOOKUP(TRIM(UPPER(SUBSTITUTE($D105," ",""))),'Cleaned Google Form'!$A$1:$M$5000,6,FALSE)="NO")),0,IF(OR(VLOOKUP(TRIM(UPPER(SUBSTITUTE($D105," ",""))),'Cleaned Google Form'!$A$1:$M$5000,8,FALSE)='Main Template'!N$12,VLOOKUP(TRIM(UPPER(SUBSTITUTE($D105," ",""))),'Cleaned Google Form'!$A$1:$M$5000,8,FALSE)='Main Template'!N$13,VLOOKUP(TRIM(UPPER(SUBSTITUTE($D105," ",""))),'Cleaned Google Form'!$A$1:$M$5000,8,FALSE)='Main Template'!N$14,VLOOKUP(TRIM(UPPER(SUBSTITUTE($D105," ",""))),'Cleaned Google Form'!$A$1:$M$5000,8,FALSE)='Main Template'!N$15),0,IF(AND('Main Template'!N$21&gt;=$C$9,'Main Template'!N$19,VLOOKUP(TRIM(UPPER(SUBSTITUTE($D105," ",""))),'Cleaned Google Form'!$A$1:$M$5000,7,FALSE)="YES"),0,IF(IFERROR(FIND('Main Template'!N$17,VLOOKUP(TRIM(UPPER(SUBSTITUTE('Main Template'!$D105," ",""))),'Cleaned Google Form'!$A$1:$M$5000,9,FALSE),1),FALSE),0,1))))),1)</f>
        <v>1</v>
      </c>
      <c r="O105" s="12">
        <f>IFERROR(IF(AND(WEEKDAY('Main Template'!O$18)=1,OR(VLOOKUP(TRIM(UPPER(SUBSTITUTE($D105," ",""))),'Cleaned Google Form'!$A$1:$M$5000,3,FALSE)="SMH",VLOOKUP(TRIM(UPPER(SUBSTITUTE($D105," ",""))),'Cleaned Google Form'!$A$1:$M$5000,3,FALSE)="RCH",VLOOKUP(TRIM(UPPER(SUBSTITUTE($D105," ",""))),'Cleaned Google Form'!$A$1:$M$5000,3,FALSE)="BCCA")),0,IF(AND(O$21=1,NOT(VLOOKUP(TRIM(UPPER(SUBSTITUTE($D105," ",""))),'Cleaned Google Form'!$A$1:$M$5000,6,FALSE)="NO")),0,IF(OR(VLOOKUP(TRIM(UPPER(SUBSTITUTE($D105," ",""))),'Cleaned Google Form'!$A$1:$M$5000,8,FALSE)='Main Template'!O$12,VLOOKUP(TRIM(UPPER(SUBSTITUTE($D105," ",""))),'Cleaned Google Form'!$A$1:$M$5000,8,FALSE)='Main Template'!O$13,VLOOKUP(TRIM(UPPER(SUBSTITUTE($D105," ",""))),'Cleaned Google Form'!$A$1:$M$5000,8,FALSE)='Main Template'!O$14,VLOOKUP(TRIM(UPPER(SUBSTITUTE($D105," ",""))),'Cleaned Google Form'!$A$1:$M$5000,8,FALSE)='Main Template'!O$15),0,IF(AND('Main Template'!O$21&gt;=$C$9,'Main Template'!O$19,VLOOKUP(TRIM(UPPER(SUBSTITUTE($D105," ",""))),'Cleaned Google Form'!$A$1:$M$5000,7,FALSE)="YES"),0,IF(IFERROR(FIND('Main Template'!O$17,VLOOKUP(TRIM(UPPER(SUBSTITUTE('Main Template'!$D105," ",""))),'Cleaned Google Form'!$A$1:$M$5000,9,FALSE),1),FALSE),0,1))))),1)</f>
        <v>1</v>
      </c>
      <c r="P105" s="12">
        <f>IFERROR(IF(AND(WEEKDAY('Main Template'!P$18)=1,OR(VLOOKUP(TRIM(UPPER(SUBSTITUTE($D105," ",""))),'Cleaned Google Form'!$A$1:$M$5000,3,FALSE)="SMH",VLOOKUP(TRIM(UPPER(SUBSTITUTE($D105," ",""))),'Cleaned Google Form'!$A$1:$M$5000,3,FALSE)="RCH",VLOOKUP(TRIM(UPPER(SUBSTITUTE($D105," ",""))),'Cleaned Google Form'!$A$1:$M$5000,3,FALSE)="BCCA")),0,IF(AND(P$21=1,NOT(VLOOKUP(TRIM(UPPER(SUBSTITUTE($D105," ",""))),'Cleaned Google Form'!$A$1:$M$5000,6,FALSE)="NO")),0,IF(OR(VLOOKUP(TRIM(UPPER(SUBSTITUTE($D105," ",""))),'Cleaned Google Form'!$A$1:$M$5000,8,FALSE)='Main Template'!P$12,VLOOKUP(TRIM(UPPER(SUBSTITUTE($D105," ",""))),'Cleaned Google Form'!$A$1:$M$5000,8,FALSE)='Main Template'!P$13,VLOOKUP(TRIM(UPPER(SUBSTITUTE($D105," ",""))),'Cleaned Google Form'!$A$1:$M$5000,8,FALSE)='Main Template'!P$14,VLOOKUP(TRIM(UPPER(SUBSTITUTE($D105," ",""))),'Cleaned Google Form'!$A$1:$M$5000,8,FALSE)='Main Template'!P$15),0,IF(AND('Main Template'!P$21&gt;=$C$9,'Main Template'!P$19,VLOOKUP(TRIM(UPPER(SUBSTITUTE($D105," ",""))),'Cleaned Google Form'!$A$1:$M$5000,7,FALSE)="YES"),0,IF(IFERROR(FIND('Main Template'!P$17,VLOOKUP(TRIM(UPPER(SUBSTITUTE('Main Template'!$D105," ",""))),'Cleaned Google Form'!$A$1:$M$5000,9,FALSE),1),FALSE),0,1))))),1)</f>
        <v>1</v>
      </c>
      <c r="Q105" s="12">
        <f>IFERROR(IF(AND(WEEKDAY('Main Template'!Q$18)=1,OR(VLOOKUP(TRIM(UPPER(SUBSTITUTE($D105," ",""))),'Cleaned Google Form'!$A$1:$M$5000,3,FALSE)="SMH",VLOOKUP(TRIM(UPPER(SUBSTITUTE($D105," ",""))),'Cleaned Google Form'!$A$1:$M$5000,3,FALSE)="RCH",VLOOKUP(TRIM(UPPER(SUBSTITUTE($D105," ",""))),'Cleaned Google Form'!$A$1:$M$5000,3,FALSE)="BCCA")),0,IF(AND(Q$21=1,NOT(VLOOKUP(TRIM(UPPER(SUBSTITUTE($D105," ",""))),'Cleaned Google Form'!$A$1:$M$5000,6,FALSE)="NO")),0,IF(OR(VLOOKUP(TRIM(UPPER(SUBSTITUTE($D105," ",""))),'Cleaned Google Form'!$A$1:$M$5000,8,FALSE)='Main Template'!Q$12,VLOOKUP(TRIM(UPPER(SUBSTITUTE($D105," ",""))),'Cleaned Google Form'!$A$1:$M$5000,8,FALSE)='Main Template'!Q$13,VLOOKUP(TRIM(UPPER(SUBSTITUTE($D105," ",""))),'Cleaned Google Form'!$A$1:$M$5000,8,FALSE)='Main Template'!Q$14,VLOOKUP(TRIM(UPPER(SUBSTITUTE($D105," ",""))),'Cleaned Google Form'!$A$1:$M$5000,8,FALSE)='Main Template'!Q$15),0,IF(AND('Main Template'!Q$21&gt;=$C$9,'Main Template'!Q$19,VLOOKUP(TRIM(UPPER(SUBSTITUTE($D105," ",""))),'Cleaned Google Form'!$A$1:$M$5000,7,FALSE)="YES"),0,IF(IFERROR(FIND('Main Template'!Q$17,VLOOKUP(TRIM(UPPER(SUBSTITUTE('Main Template'!$D105," ",""))),'Cleaned Google Form'!$A$1:$M$5000,9,FALSE),1),FALSE),0,1))))),1)</f>
        <v>1</v>
      </c>
      <c r="R105" s="12">
        <f>IFERROR(IF(AND(WEEKDAY('Main Template'!R$18)=1,OR(VLOOKUP(TRIM(UPPER(SUBSTITUTE($D105," ",""))),'Cleaned Google Form'!$A$1:$M$5000,3,FALSE)="SMH",VLOOKUP(TRIM(UPPER(SUBSTITUTE($D105," ",""))),'Cleaned Google Form'!$A$1:$M$5000,3,FALSE)="RCH",VLOOKUP(TRIM(UPPER(SUBSTITUTE($D105," ",""))),'Cleaned Google Form'!$A$1:$M$5000,3,FALSE)="BCCA")),0,IF(AND(R$21=1,NOT(VLOOKUP(TRIM(UPPER(SUBSTITUTE($D105," ",""))),'Cleaned Google Form'!$A$1:$M$5000,6,FALSE)="NO")),0,IF(OR(VLOOKUP(TRIM(UPPER(SUBSTITUTE($D105," ",""))),'Cleaned Google Form'!$A$1:$M$5000,8,FALSE)='Main Template'!R$12,VLOOKUP(TRIM(UPPER(SUBSTITUTE($D105," ",""))),'Cleaned Google Form'!$A$1:$M$5000,8,FALSE)='Main Template'!R$13,VLOOKUP(TRIM(UPPER(SUBSTITUTE($D105," ",""))),'Cleaned Google Form'!$A$1:$M$5000,8,FALSE)='Main Template'!R$14,VLOOKUP(TRIM(UPPER(SUBSTITUTE($D105," ",""))),'Cleaned Google Form'!$A$1:$M$5000,8,FALSE)='Main Template'!R$15),0,IF(AND('Main Template'!R$21&gt;=$C$9,'Main Template'!R$19,VLOOKUP(TRIM(UPPER(SUBSTITUTE($D105," ",""))),'Cleaned Google Form'!$A$1:$M$5000,7,FALSE)="YES"),0,IF(IFERROR(FIND('Main Template'!R$17,VLOOKUP(TRIM(UPPER(SUBSTITUTE('Main Template'!$D105," ",""))),'Cleaned Google Form'!$A$1:$M$5000,9,FALSE),1),FALSE),0,1))))),1)</f>
        <v>1</v>
      </c>
      <c r="S105" s="12">
        <f>IFERROR(IF(AND(WEEKDAY('Main Template'!S$18)=1,OR(VLOOKUP(TRIM(UPPER(SUBSTITUTE($D105," ",""))),'Cleaned Google Form'!$A$1:$M$5000,3,FALSE)="SMH",VLOOKUP(TRIM(UPPER(SUBSTITUTE($D105," ",""))),'Cleaned Google Form'!$A$1:$M$5000,3,FALSE)="RCH",VLOOKUP(TRIM(UPPER(SUBSTITUTE($D105," ",""))),'Cleaned Google Form'!$A$1:$M$5000,3,FALSE)="BCCA")),0,IF(AND(S$21=1,NOT(VLOOKUP(TRIM(UPPER(SUBSTITUTE($D105," ",""))),'Cleaned Google Form'!$A$1:$M$5000,6,FALSE)="NO")),0,IF(OR(VLOOKUP(TRIM(UPPER(SUBSTITUTE($D105," ",""))),'Cleaned Google Form'!$A$1:$M$5000,8,FALSE)='Main Template'!S$12,VLOOKUP(TRIM(UPPER(SUBSTITUTE($D105," ",""))),'Cleaned Google Form'!$A$1:$M$5000,8,FALSE)='Main Template'!S$13,VLOOKUP(TRIM(UPPER(SUBSTITUTE($D105," ",""))),'Cleaned Google Form'!$A$1:$M$5000,8,FALSE)='Main Template'!S$14,VLOOKUP(TRIM(UPPER(SUBSTITUTE($D105," ",""))),'Cleaned Google Form'!$A$1:$M$5000,8,FALSE)='Main Template'!S$15),0,IF(AND('Main Template'!S$21&gt;=$C$9,'Main Template'!S$19,VLOOKUP(TRIM(UPPER(SUBSTITUTE($D105," ",""))),'Cleaned Google Form'!$A$1:$M$5000,7,FALSE)="YES"),0,IF(IFERROR(FIND('Main Template'!S$17,VLOOKUP(TRIM(UPPER(SUBSTITUTE('Main Template'!$D105," ",""))),'Cleaned Google Form'!$A$1:$M$5000,9,FALSE),1),FALSE),0,1))))),1)</f>
        <v>1</v>
      </c>
      <c r="T105" s="12">
        <f>IFERROR(IF(AND(WEEKDAY('Main Template'!T$18)=1,OR(VLOOKUP(TRIM(UPPER(SUBSTITUTE($D105," ",""))),'Cleaned Google Form'!$A$1:$M$5000,3,FALSE)="SMH",VLOOKUP(TRIM(UPPER(SUBSTITUTE($D105," ",""))),'Cleaned Google Form'!$A$1:$M$5000,3,FALSE)="RCH",VLOOKUP(TRIM(UPPER(SUBSTITUTE($D105," ",""))),'Cleaned Google Form'!$A$1:$M$5000,3,FALSE)="BCCA")),0,IF(AND(T$21=1,NOT(VLOOKUP(TRIM(UPPER(SUBSTITUTE($D105," ",""))),'Cleaned Google Form'!$A$1:$M$5000,6,FALSE)="NO")),0,IF(OR(VLOOKUP(TRIM(UPPER(SUBSTITUTE($D105," ",""))),'Cleaned Google Form'!$A$1:$M$5000,8,FALSE)='Main Template'!T$12,VLOOKUP(TRIM(UPPER(SUBSTITUTE($D105," ",""))),'Cleaned Google Form'!$A$1:$M$5000,8,FALSE)='Main Template'!T$13,VLOOKUP(TRIM(UPPER(SUBSTITUTE($D105," ",""))),'Cleaned Google Form'!$A$1:$M$5000,8,FALSE)='Main Template'!T$14,VLOOKUP(TRIM(UPPER(SUBSTITUTE($D105," ",""))),'Cleaned Google Form'!$A$1:$M$5000,8,FALSE)='Main Template'!T$15),0,IF(AND('Main Template'!T$21&gt;=$C$9,'Main Template'!T$19,VLOOKUP(TRIM(UPPER(SUBSTITUTE($D105," ",""))),'Cleaned Google Form'!$A$1:$M$5000,7,FALSE)="YES"),0,IF(IFERROR(FIND('Main Template'!T$17,VLOOKUP(TRIM(UPPER(SUBSTITUTE('Main Template'!$D105," ",""))),'Cleaned Google Form'!$A$1:$M$5000,9,FALSE),1),FALSE),0,1))))),1)</f>
        <v>1</v>
      </c>
      <c r="U105" s="12">
        <f>IFERROR(IF(AND(WEEKDAY('Main Template'!U$18)=1,OR(VLOOKUP(TRIM(UPPER(SUBSTITUTE($D105," ",""))),'Cleaned Google Form'!$A$1:$M$5000,3,FALSE)="SMH",VLOOKUP(TRIM(UPPER(SUBSTITUTE($D105," ",""))),'Cleaned Google Form'!$A$1:$M$5000,3,FALSE)="RCH",VLOOKUP(TRIM(UPPER(SUBSTITUTE($D105," ",""))),'Cleaned Google Form'!$A$1:$M$5000,3,FALSE)="BCCA")),0,IF(AND(U$21=1,NOT(VLOOKUP(TRIM(UPPER(SUBSTITUTE($D105," ",""))),'Cleaned Google Form'!$A$1:$M$5000,6,FALSE)="NO")),0,IF(OR(VLOOKUP(TRIM(UPPER(SUBSTITUTE($D105," ",""))),'Cleaned Google Form'!$A$1:$M$5000,8,FALSE)='Main Template'!U$12,VLOOKUP(TRIM(UPPER(SUBSTITUTE($D105," ",""))),'Cleaned Google Form'!$A$1:$M$5000,8,FALSE)='Main Template'!U$13,VLOOKUP(TRIM(UPPER(SUBSTITUTE($D105," ",""))),'Cleaned Google Form'!$A$1:$M$5000,8,FALSE)='Main Template'!U$14,VLOOKUP(TRIM(UPPER(SUBSTITUTE($D105," ",""))),'Cleaned Google Form'!$A$1:$M$5000,8,FALSE)='Main Template'!U$15),0,IF(AND('Main Template'!U$21&gt;=$C$9,'Main Template'!U$19,VLOOKUP(TRIM(UPPER(SUBSTITUTE($D105," ",""))),'Cleaned Google Form'!$A$1:$M$5000,7,FALSE)="YES"),0,IF(IFERROR(FIND('Main Template'!U$17,VLOOKUP(TRIM(UPPER(SUBSTITUTE('Main Template'!$D105," ",""))),'Cleaned Google Form'!$A$1:$M$5000,9,FALSE),1),FALSE),0,1))))),1)</f>
        <v>1</v>
      </c>
      <c r="V105" s="12">
        <f>IFERROR(IF(AND(WEEKDAY('Main Template'!V$18)=1,OR(VLOOKUP(TRIM(UPPER(SUBSTITUTE($D105," ",""))),'Cleaned Google Form'!$A$1:$M$5000,3,FALSE)="SMH",VLOOKUP(TRIM(UPPER(SUBSTITUTE($D105," ",""))),'Cleaned Google Form'!$A$1:$M$5000,3,FALSE)="RCH",VLOOKUP(TRIM(UPPER(SUBSTITUTE($D105," ",""))),'Cleaned Google Form'!$A$1:$M$5000,3,FALSE)="BCCA")),0,IF(AND(V$21=1,NOT(VLOOKUP(TRIM(UPPER(SUBSTITUTE($D105," ",""))),'Cleaned Google Form'!$A$1:$M$5000,6,FALSE)="NO")),0,IF(OR(VLOOKUP(TRIM(UPPER(SUBSTITUTE($D105," ",""))),'Cleaned Google Form'!$A$1:$M$5000,8,FALSE)='Main Template'!V$12,VLOOKUP(TRIM(UPPER(SUBSTITUTE($D105," ",""))),'Cleaned Google Form'!$A$1:$M$5000,8,FALSE)='Main Template'!V$13,VLOOKUP(TRIM(UPPER(SUBSTITUTE($D105," ",""))),'Cleaned Google Form'!$A$1:$M$5000,8,FALSE)='Main Template'!V$14,VLOOKUP(TRIM(UPPER(SUBSTITUTE($D105," ",""))),'Cleaned Google Form'!$A$1:$M$5000,8,FALSE)='Main Template'!V$15),0,IF(AND('Main Template'!V$21&gt;=$C$9,'Main Template'!V$19,VLOOKUP(TRIM(UPPER(SUBSTITUTE($D105," ",""))),'Cleaned Google Form'!$A$1:$M$5000,7,FALSE)="YES"),0,IF(IFERROR(FIND('Main Template'!V$17,VLOOKUP(TRIM(UPPER(SUBSTITUTE('Main Template'!$D105," ",""))),'Cleaned Google Form'!$A$1:$M$5000,9,FALSE),1),FALSE),0,1))))),1)</f>
        <v>1</v>
      </c>
      <c r="W105" s="12">
        <f>IFERROR(IF(AND(WEEKDAY('Main Template'!W$18)=1,OR(VLOOKUP(TRIM(UPPER(SUBSTITUTE($D105," ",""))),'Cleaned Google Form'!$A$1:$M$5000,3,FALSE)="SMH",VLOOKUP(TRIM(UPPER(SUBSTITUTE($D105," ",""))),'Cleaned Google Form'!$A$1:$M$5000,3,FALSE)="RCH",VLOOKUP(TRIM(UPPER(SUBSTITUTE($D105," ",""))),'Cleaned Google Form'!$A$1:$M$5000,3,FALSE)="BCCA")),0,IF(AND(W$21=1,NOT(VLOOKUP(TRIM(UPPER(SUBSTITUTE($D105," ",""))),'Cleaned Google Form'!$A$1:$M$5000,6,FALSE)="NO")),0,IF(OR(VLOOKUP(TRIM(UPPER(SUBSTITUTE($D105," ",""))),'Cleaned Google Form'!$A$1:$M$5000,8,FALSE)='Main Template'!W$12,VLOOKUP(TRIM(UPPER(SUBSTITUTE($D105," ",""))),'Cleaned Google Form'!$A$1:$M$5000,8,FALSE)='Main Template'!W$13,VLOOKUP(TRIM(UPPER(SUBSTITUTE($D105," ",""))),'Cleaned Google Form'!$A$1:$M$5000,8,FALSE)='Main Template'!W$14,VLOOKUP(TRIM(UPPER(SUBSTITUTE($D105," ",""))),'Cleaned Google Form'!$A$1:$M$5000,8,FALSE)='Main Template'!W$15),0,IF(AND('Main Template'!W$21&gt;=$C$9,'Main Template'!W$19,VLOOKUP(TRIM(UPPER(SUBSTITUTE($D105," ",""))),'Cleaned Google Form'!$A$1:$M$5000,7,FALSE)="YES"),0,IF(IFERROR(FIND('Main Template'!W$17,VLOOKUP(TRIM(UPPER(SUBSTITUTE('Main Template'!$D105," ",""))),'Cleaned Google Form'!$A$1:$M$5000,9,FALSE),1),FALSE),0,1))))),1)</f>
        <v>1</v>
      </c>
      <c r="X105" s="12">
        <f>IFERROR(IF(AND(WEEKDAY('Main Template'!X$18)=1,OR(VLOOKUP(TRIM(UPPER(SUBSTITUTE($D105," ",""))),'Cleaned Google Form'!$A$1:$M$5000,3,FALSE)="SMH",VLOOKUP(TRIM(UPPER(SUBSTITUTE($D105," ",""))),'Cleaned Google Form'!$A$1:$M$5000,3,FALSE)="RCH",VLOOKUP(TRIM(UPPER(SUBSTITUTE($D105," ",""))),'Cleaned Google Form'!$A$1:$M$5000,3,FALSE)="BCCA")),0,IF(AND(X$21=1,NOT(VLOOKUP(TRIM(UPPER(SUBSTITUTE($D105," ",""))),'Cleaned Google Form'!$A$1:$M$5000,6,FALSE)="NO")),0,IF(OR(VLOOKUP(TRIM(UPPER(SUBSTITUTE($D105," ",""))),'Cleaned Google Form'!$A$1:$M$5000,8,FALSE)='Main Template'!X$12,VLOOKUP(TRIM(UPPER(SUBSTITUTE($D105," ",""))),'Cleaned Google Form'!$A$1:$M$5000,8,FALSE)='Main Template'!X$13,VLOOKUP(TRIM(UPPER(SUBSTITUTE($D105," ",""))),'Cleaned Google Form'!$A$1:$M$5000,8,FALSE)='Main Template'!X$14,VLOOKUP(TRIM(UPPER(SUBSTITUTE($D105," ",""))),'Cleaned Google Form'!$A$1:$M$5000,8,FALSE)='Main Template'!X$15),0,IF(AND('Main Template'!X$21&gt;=$C$9,'Main Template'!X$19,VLOOKUP(TRIM(UPPER(SUBSTITUTE($D105," ",""))),'Cleaned Google Form'!$A$1:$M$5000,7,FALSE)="YES"),0,IF(IFERROR(FIND('Main Template'!X$17,VLOOKUP(TRIM(UPPER(SUBSTITUTE('Main Template'!$D105," ",""))),'Cleaned Google Form'!$A$1:$M$5000,9,FALSE),1),FALSE),0,1))))),1)</f>
        <v>1</v>
      </c>
      <c r="Y105" s="12">
        <f>IFERROR(IF(AND(WEEKDAY('Main Template'!Y$18)=1,OR(VLOOKUP(TRIM(UPPER(SUBSTITUTE($D105," ",""))),'Cleaned Google Form'!$A$1:$M$5000,3,FALSE)="SMH",VLOOKUP(TRIM(UPPER(SUBSTITUTE($D105," ",""))),'Cleaned Google Form'!$A$1:$M$5000,3,FALSE)="RCH",VLOOKUP(TRIM(UPPER(SUBSTITUTE($D105," ",""))),'Cleaned Google Form'!$A$1:$M$5000,3,FALSE)="BCCA")),0,IF(AND(Y$21=1,NOT(VLOOKUP(TRIM(UPPER(SUBSTITUTE($D105," ",""))),'Cleaned Google Form'!$A$1:$M$5000,6,FALSE)="NO")),0,IF(OR(VLOOKUP(TRIM(UPPER(SUBSTITUTE($D105," ",""))),'Cleaned Google Form'!$A$1:$M$5000,8,FALSE)='Main Template'!Y$12,VLOOKUP(TRIM(UPPER(SUBSTITUTE($D105," ",""))),'Cleaned Google Form'!$A$1:$M$5000,8,FALSE)='Main Template'!Y$13,VLOOKUP(TRIM(UPPER(SUBSTITUTE($D105," ",""))),'Cleaned Google Form'!$A$1:$M$5000,8,FALSE)='Main Template'!Y$14,VLOOKUP(TRIM(UPPER(SUBSTITUTE($D105," ",""))),'Cleaned Google Form'!$A$1:$M$5000,8,FALSE)='Main Template'!Y$15),0,IF(AND('Main Template'!Y$21&gt;=$C$9,'Main Template'!Y$19,VLOOKUP(TRIM(UPPER(SUBSTITUTE($D105," ",""))),'Cleaned Google Form'!$A$1:$M$5000,7,FALSE)="YES"),0,IF(IFERROR(FIND('Main Template'!Y$17,VLOOKUP(TRIM(UPPER(SUBSTITUTE('Main Template'!$D105," ",""))),'Cleaned Google Form'!$A$1:$M$5000,9,FALSE),1),FALSE),0,1))))),1)</f>
        <v>1</v>
      </c>
      <c r="Z105" s="12">
        <f>IFERROR(IF(AND(WEEKDAY('Main Template'!Z$18)=1,OR(VLOOKUP(TRIM(UPPER(SUBSTITUTE($D105," ",""))),'Cleaned Google Form'!$A$1:$M$5000,3,FALSE)="SMH",VLOOKUP(TRIM(UPPER(SUBSTITUTE($D105," ",""))),'Cleaned Google Form'!$A$1:$M$5000,3,FALSE)="RCH",VLOOKUP(TRIM(UPPER(SUBSTITUTE($D105," ",""))),'Cleaned Google Form'!$A$1:$M$5000,3,FALSE)="BCCA")),0,IF(AND(Z$21=1,NOT(VLOOKUP(TRIM(UPPER(SUBSTITUTE($D105," ",""))),'Cleaned Google Form'!$A$1:$M$5000,6,FALSE)="NO")),0,IF(OR(VLOOKUP(TRIM(UPPER(SUBSTITUTE($D105," ",""))),'Cleaned Google Form'!$A$1:$M$5000,8,FALSE)='Main Template'!Z$12,VLOOKUP(TRIM(UPPER(SUBSTITUTE($D105," ",""))),'Cleaned Google Form'!$A$1:$M$5000,8,FALSE)='Main Template'!Z$13,VLOOKUP(TRIM(UPPER(SUBSTITUTE($D105," ",""))),'Cleaned Google Form'!$A$1:$M$5000,8,FALSE)='Main Template'!Z$14,VLOOKUP(TRIM(UPPER(SUBSTITUTE($D105," ",""))),'Cleaned Google Form'!$A$1:$M$5000,8,FALSE)='Main Template'!Z$15),0,IF(AND('Main Template'!Z$21&gt;=$C$9,'Main Template'!Z$19,VLOOKUP(TRIM(UPPER(SUBSTITUTE($D105," ",""))),'Cleaned Google Form'!$A$1:$M$5000,7,FALSE)="YES"),0,IF(IFERROR(FIND('Main Template'!Z$17,VLOOKUP(TRIM(UPPER(SUBSTITUTE('Main Template'!$D105," ",""))),'Cleaned Google Form'!$A$1:$M$5000,9,FALSE),1),FALSE),0,1))))),1)</f>
        <v>1</v>
      </c>
      <c r="AA105" s="12">
        <f>IFERROR(IF(AND(WEEKDAY('Main Template'!AA$18)=1,OR(VLOOKUP(TRIM(UPPER(SUBSTITUTE($D105," ",""))),'Cleaned Google Form'!$A$1:$M$5000,3,FALSE)="SMH",VLOOKUP(TRIM(UPPER(SUBSTITUTE($D105," ",""))),'Cleaned Google Form'!$A$1:$M$5000,3,FALSE)="RCH",VLOOKUP(TRIM(UPPER(SUBSTITUTE($D105," ",""))),'Cleaned Google Form'!$A$1:$M$5000,3,FALSE)="BCCA")),0,IF(AND(AA$21=1,NOT(VLOOKUP(TRIM(UPPER(SUBSTITUTE($D105," ",""))),'Cleaned Google Form'!$A$1:$M$5000,6,FALSE)="NO")),0,IF(OR(VLOOKUP(TRIM(UPPER(SUBSTITUTE($D105," ",""))),'Cleaned Google Form'!$A$1:$M$5000,8,FALSE)='Main Template'!AA$12,VLOOKUP(TRIM(UPPER(SUBSTITUTE($D105," ",""))),'Cleaned Google Form'!$A$1:$M$5000,8,FALSE)='Main Template'!AA$13,VLOOKUP(TRIM(UPPER(SUBSTITUTE($D105," ",""))),'Cleaned Google Form'!$A$1:$M$5000,8,FALSE)='Main Template'!AA$14,VLOOKUP(TRIM(UPPER(SUBSTITUTE($D105," ",""))),'Cleaned Google Form'!$A$1:$M$5000,8,FALSE)='Main Template'!AA$15),0,IF(AND('Main Template'!AA$21&gt;=$C$9,'Main Template'!AA$19,VLOOKUP(TRIM(UPPER(SUBSTITUTE($D105," ",""))),'Cleaned Google Form'!$A$1:$M$5000,7,FALSE)="YES"),0,IF(IFERROR(FIND('Main Template'!AA$17,VLOOKUP(TRIM(UPPER(SUBSTITUTE('Main Template'!$D105," ",""))),'Cleaned Google Form'!$A$1:$M$5000,9,FALSE),1),FALSE),0,1))))),1)</f>
        <v>1</v>
      </c>
      <c r="AB105" s="12">
        <f>IFERROR(IF(AND(WEEKDAY('Main Template'!AB$18)=1,OR(VLOOKUP(TRIM(UPPER(SUBSTITUTE($D105," ",""))),'Cleaned Google Form'!$A$1:$M$5000,3,FALSE)="SMH",VLOOKUP(TRIM(UPPER(SUBSTITUTE($D105," ",""))),'Cleaned Google Form'!$A$1:$M$5000,3,FALSE)="RCH",VLOOKUP(TRIM(UPPER(SUBSTITUTE($D105," ",""))),'Cleaned Google Form'!$A$1:$M$5000,3,FALSE)="BCCA")),0,IF(AND(AB$21=1,NOT(VLOOKUP(TRIM(UPPER(SUBSTITUTE($D105," ",""))),'Cleaned Google Form'!$A$1:$M$5000,6,FALSE)="NO")),0,IF(OR(VLOOKUP(TRIM(UPPER(SUBSTITUTE($D105," ",""))),'Cleaned Google Form'!$A$1:$M$5000,8,FALSE)='Main Template'!AB$12,VLOOKUP(TRIM(UPPER(SUBSTITUTE($D105," ",""))),'Cleaned Google Form'!$A$1:$M$5000,8,FALSE)='Main Template'!AB$13,VLOOKUP(TRIM(UPPER(SUBSTITUTE($D105," ",""))),'Cleaned Google Form'!$A$1:$M$5000,8,FALSE)='Main Template'!AB$14,VLOOKUP(TRIM(UPPER(SUBSTITUTE($D105," ",""))),'Cleaned Google Form'!$A$1:$M$5000,8,FALSE)='Main Template'!AB$15),0,IF(AND('Main Template'!AB$21&gt;=$C$9,'Main Template'!AB$19,VLOOKUP(TRIM(UPPER(SUBSTITUTE($D105," ",""))),'Cleaned Google Form'!$A$1:$M$5000,7,FALSE)="YES"),0,IF(IFERROR(FIND('Main Template'!AB$17,VLOOKUP(TRIM(UPPER(SUBSTITUTE('Main Template'!$D105," ",""))),'Cleaned Google Form'!$A$1:$M$5000,9,FALSE),1),FALSE),0,1))))),1)</f>
        <v>1</v>
      </c>
      <c r="AC105" s="12">
        <f>IFERROR(IF(AND(WEEKDAY('Main Template'!AC$18)=1,OR(VLOOKUP(TRIM(UPPER(SUBSTITUTE($D105," ",""))),'Cleaned Google Form'!$A$1:$M$5000,3,FALSE)="SMH",VLOOKUP(TRIM(UPPER(SUBSTITUTE($D105," ",""))),'Cleaned Google Form'!$A$1:$M$5000,3,FALSE)="RCH",VLOOKUP(TRIM(UPPER(SUBSTITUTE($D105," ",""))),'Cleaned Google Form'!$A$1:$M$5000,3,FALSE)="BCCA")),0,IF(AND(AC$21=1,NOT(VLOOKUP(TRIM(UPPER(SUBSTITUTE($D105," ",""))),'Cleaned Google Form'!$A$1:$M$5000,6,FALSE)="NO")),0,IF(OR(VLOOKUP(TRIM(UPPER(SUBSTITUTE($D105," ",""))),'Cleaned Google Form'!$A$1:$M$5000,8,FALSE)='Main Template'!AC$12,VLOOKUP(TRIM(UPPER(SUBSTITUTE($D105," ",""))),'Cleaned Google Form'!$A$1:$M$5000,8,FALSE)='Main Template'!AC$13,VLOOKUP(TRIM(UPPER(SUBSTITUTE($D105," ",""))),'Cleaned Google Form'!$A$1:$M$5000,8,FALSE)='Main Template'!AC$14,VLOOKUP(TRIM(UPPER(SUBSTITUTE($D105," ",""))),'Cleaned Google Form'!$A$1:$M$5000,8,FALSE)='Main Template'!AC$15),0,IF(AND('Main Template'!AC$21&gt;=$C$9,'Main Template'!AC$19,VLOOKUP(TRIM(UPPER(SUBSTITUTE($D105," ",""))),'Cleaned Google Form'!$A$1:$M$5000,7,FALSE)="YES"),0,IF(IFERROR(FIND('Main Template'!AC$17,VLOOKUP(TRIM(UPPER(SUBSTITUTE('Main Template'!$D105," ",""))),'Cleaned Google Form'!$A$1:$M$5000,9,FALSE),1),FALSE),0,1))))),1)</f>
        <v>1</v>
      </c>
      <c r="AD105" s="12">
        <f>IFERROR(IF(AND(WEEKDAY('Main Template'!AD$18)=1,OR(VLOOKUP(TRIM(UPPER(SUBSTITUTE($D105," ",""))),'Cleaned Google Form'!$A$1:$M$5000,3,FALSE)="SMH",VLOOKUP(TRIM(UPPER(SUBSTITUTE($D105," ",""))),'Cleaned Google Form'!$A$1:$M$5000,3,FALSE)="RCH",VLOOKUP(TRIM(UPPER(SUBSTITUTE($D105," ",""))),'Cleaned Google Form'!$A$1:$M$5000,3,FALSE)="BCCA")),0,IF(AND(AD$21=1,NOT(VLOOKUP(TRIM(UPPER(SUBSTITUTE($D105," ",""))),'Cleaned Google Form'!$A$1:$M$5000,6,FALSE)="NO")),0,IF(OR(VLOOKUP(TRIM(UPPER(SUBSTITUTE($D105," ",""))),'Cleaned Google Form'!$A$1:$M$5000,8,FALSE)='Main Template'!AD$12,VLOOKUP(TRIM(UPPER(SUBSTITUTE($D105," ",""))),'Cleaned Google Form'!$A$1:$M$5000,8,FALSE)='Main Template'!AD$13,VLOOKUP(TRIM(UPPER(SUBSTITUTE($D105," ",""))),'Cleaned Google Form'!$A$1:$M$5000,8,FALSE)='Main Template'!AD$14,VLOOKUP(TRIM(UPPER(SUBSTITUTE($D105," ",""))),'Cleaned Google Form'!$A$1:$M$5000,8,FALSE)='Main Template'!AD$15),0,IF(AND('Main Template'!AD$21&gt;=$C$9,'Main Template'!AD$19,VLOOKUP(TRIM(UPPER(SUBSTITUTE($D105," ",""))),'Cleaned Google Form'!$A$1:$M$5000,7,FALSE)="YES"),0,IF(IFERROR(FIND('Main Template'!AD$17,VLOOKUP(TRIM(UPPER(SUBSTITUTE('Main Template'!$D105," ",""))),'Cleaned Google Form'!$A$1:$M$5000,9,FALSE),1),FALSE),0,1))))),1)</f>
        <v>1</v>
      </c>
      <c r="AE105" s="12">
        <f>IFERROR(IF(AND(WEEKDAY('Main Template'!AE$18)=1,OR(VLOOKUP(TRIM(UPPER(SUBSTITUTE($D105," ",""))),'Cleaned Google Form'!$A$1:$M$5000,3,FALSE)="SMH",VLOOKUP(TRIM(UPPER(SUBSTITUTE($D105," ",""))),'Cleaned Google Form'!$A$1:$M$5000,3,FALSE)="RCH",VLOOKUP(TRIM(UPPER(SUBSTITUTE($D105," ",""))),'Cleaned Google Form'!$A$1:$M$5000,3,FALSE)="BCCA")),0,IF(AND(AE$21=1,NOT(VLOOKUP(TRIM(UPPER(SUBSTITUTE($D105," ",""))),'Cleaned Google Form'!$A$1:$M$5000,6,FALSE)="NO")),0,IF(OR(VLOOKUP(TRIM(UPPER(SUBSTITUTE($D105," ",""))),'Cleaned Google Form'!$A$1:$M$5000,8,FALSE)='Main Template'!AE$12,VLOOKUP(TRIM(UPPER(SUBSTITUTE($D105," ",""))),'Cleaned Google Form'!$A$1:$M$5000,8,FALSE)='Main Template'!AE$13,VLOOKUP(TRIM(UPPER(SUBSTITUTE($D105," ",""))),'Cleaned Google Form'!$A$1:$M$5000,8,FALSE)='Main Template'!AE$14,VLOOKUP(TRIM(UPPER(SUBSTITUTE($D105," ",""))),'Cleaned Google Form'!$A$1:$M$5000,8,FALSE)='Main Template'!AE$15),0,IF(AND('Main Template'!AE$21&gt;=$C$9,'Main Template'!AE$19,VLOOKUP(TRIM(UPPER(SUBSTITUTE($D105," ",""))),'Cleaned Google Form'!$A$1:$M$5000,7,FALSE)="YES"),0,IF(IFERROR(FIND('Main Template'!AE$17,VLOOKUP(TRIM(UPPER(SUBSTITUTE('Main Template'!$D105," ",""))),'Cleaned Google Form'!$A$1:$M$5000,9,FALSE),1),FALSE),0,1))))),1)</f>
        <v>1</v>
      </c>
      <c r="AF105" s="12">
        <f>IFERROR(IF(AND(WEEKDAY('Main Template'!AF$18)=1,OR(VLOOKUP(TRIM(UPPER(SUBSTITUTE($D105," ",""))),'Cleaned Google Form'!$A$1:$M$5000,3,FALSE)="SMH",VLOOKUP(TRIM(UPPER(SUBSTITUTE($D105," ",""))),'Cleaned Google Form'!$A$1:$M$5000,3,FALSE)="RCH",VLOOKUP(TRIM(UPPER(SUBSTITUTE($D105," ",""))),'Cleaned Google Form'!$A$1:$M$5000,3,FALSE)="BCCA")),0,IF(AND(AF$21=1,NOT(VLOOKUP(TRIM(UPPER(SUBSTITUTE($D105," ",""))),'Cleaned Google Form'!$A$1:$M$5000,6,FALSE)="NO")),0,IF(OR(VLOOKUP(TRIM(UPPER(SUBSTITUTE($D105," ",""))),'Cleaned Google Form'!$A$1:$M$5000,8,FALSE)='Main Template'!AF$12,VLOOKUP(TRIM(UPPER(SUBSTITUTE($D105," ",""))),'Cleaned Google Form'!$A$1:$M$5000,8,FALSE)='Main Template'!AF$13,VLOOKUP(TRIM(UPPER(SUBSTITUTE($D105," ",""))),'Cleaned Google Form'!$A$1:$M$5000,8,FALSE)='Main Template'!AF$14,VLOOKUP(TRIM(UPPER(SUBSTITUTE($D105," ",""))),'Cleaned Google Form'!$A$1:$M$5000,8,FALSE)='Main Template'!AF$15),0,IF(AND('Main Template'!AF$21&gt;=$C$9,'Main Template'!AF$19,VLOOKUP(TRIM(UPPER(SUBSTITUTE($D105," ",""))),'Cleaned Google Form'!$A$1:$M$5000,7,FALSE)="YES"),0,IF(IFERROR(FIND('Main Template'!AF$17,VLOOKUP(TRIM(UPPER(SUBSTITUTE('Main Template'!$D105," ",""))),'Cleaned Google Form'!$A$1:$M$5000,9,FALSE),1),FALSE),0,1))))),1)</f>
        <v>1</v>
      </c>
      <c r="AG105" s="12">
        <f>IFERROR(IF(AND(WEEKDAY('Main Template'!AG$18)=1,OR(VLOOKUP(TRIM(UPPER(SUBSTITUTE($D105," ",""))),'Cleaned Google Form'!$A$1:$M$5000,3,FALSE)="SMH",VLOOKUP(TRIM(UPPER(SUBSTITUTE($D105," ",""))),'Cleaned Google Form'!$A$1:$M$5000,3,FALSE)="RCH",VLOOKUP(TRIM(UPPER(SUBSTITUTE($D105," ",""))),'Cleaned Google Form'!$A$1:$M$5000,3,FALSE)="BCCA")),0,IF(AND(AG$21=1,NOT(VLOOKUP(TRIM(UPPER(SUBSTITUTE($D105," ",""))),'Cleaned Google Form'!$A$1:$M$5000,6,FALSE)="NO")),0,IF(OR(VLOOKUP(TRIM(UPPER(SUBSTITUTE($D105," ",""))),'Cleaned Google Form'!$A$1:$M$5000,8,FALSE)='Main Template'!AG$12,VLOOKUP(TRIM(UPPER(SUBSTITUTE($D105," ",""))),'Cleaned Google Form'!$A$1:$M$5000,8,FALSE)='Main Template'!AG$13,VLOOKUP(TRIM(UPPER(SUBSTITUTE($D105," ",""))),'Cleaned Google Form'!$A$1:$M$5000,8,FALSE)='Main Template'!AG$14,VLOOKUP(TRIM(UPPER(SUBSTITUTE($D105," ",""))),'Cleaned Google Form'!$A$1:$M$5000,8,FALSE)='Main Template'!AG$15),0,IF(AND('Main Template'!AG$21&gt;=$C$9,'Main Template'!AG$19,VLOOKUP(TRIM(UPPER(SUBSTITUTE($D105," ",""))),'Cleaned Google Form'!$A$1:$M$5000,7,FALSE)="YES"),0,IF(IFERROR(FIND('Main Template'!AG$17,VLOOKUP(TRIM(UPPER(SUBSTITUTE('Main Template'!$D105," ",""))),'Cleaned Google Form'!$A$1:$M$5000,9,FALSE),1),FALSE),0,1))))),1)</f>
        <v>1</v>
      </c>
      <c r="AH105" s="12">
        <f>IFERROR(IF(AND(WEEKDAY('Main Template'!AH$18)=1,OR(VLOOKUP(TRIM(UPPER(SUBSTITUTE($D105," ",""))),'Cleaned Google Form'!$A$1:$M$5000,3,FALSE)="SMH",VLOOKUP(TRIM(UPPER(SUBSTITUTE($D105," ",""))),'Cleaned Google Form'!$A$1:$M$5000,3,FALSE)="RCH",VLOOKUP(TRIM(UPPER(SUBSTITUTE($D105," ",""))),'Cleaned Google Form'!$A$1:$M$5000,3,FALSE)="BCCA")),0,IF(AND(AH$21=1,NOT(VLOOKUP(TRIM(UPPER(SUBSTITUTE($D105," ",""))),'Cleaned Google Form'!$A$1:$M$5000,6,FALSE)="NO")),0,IF(OR(VLOOKUP(TRIM(UPPER(SUBSTITUTE($D105," ",""))),'Cleaned Google Form'!$A$1:$M$5000,8,FALSE)='Main Template'!AH$12,VLOOKUP(TRIM(UPPER(SUBSTITUTE($D105," ",""))),'Cleaned Google Form'!$A$1:$M$5000,8,FALSE)='Main Template'!AH$13,VLOOKUP(TRIM(UPPER(SUBSTITUTE($D105," ",""))),'Cleaned Google Form'!$A$1:$M$5000,8,FALSE)='Main Template'!AH$14,VLOOKUP(TRIM(UPPER(SUBSTITUTE($D105," ",""))),'Cleaned Google Form'!$A$1:$M$5000,8,FALSE)='Main Template'!AH$15),0,IF(AND('Main Template'!AH$21&gt;=$C$9,'Main Template'!AH$19,VLOOKUP(TRIM(UPPER(SUBSTITUTE($D105," ",""))),'Cleaned Google Form'!$A$1:$M$5000,7,FALSE)="YES"),0,IF(IFERROR(FIND('Main Template'!AH$17,VLOOKUP(TRIM(UPPER(SUBSTITUTE('Main Template'!$D105," ",""))),'Cleaned Google Form'!$A$1:$M$5000,9,FALSE),1),FALSE),0,1))))),1)</f>
        <v>1</v>
      </c>
      <c r="AI105" s="12">
        <f>IFERROR(IF(AND(WEEKDAY('Main Template'!AI$18)=1,OR(VLOOKUP(TRIM(UPPER(SUBSTITUTE($D105," ",""))),'Cleaned Google Form'!$A$1:$M$5000,3,FALSE)="SMH",VLOOKUP(TRIM(UPPER(SUBSTITUTE($D105," ",""))),'Cleaned Google Form'!$A$1:$M$5000,3,FALSE)="RCH",VLOOKUP(TRIM(UPPER(SUBSTITUTE($D105," ",""))),'Cleaned Google Form'!$A$1:$M$5000,3,FALSE)="BCCA")),0,IF(AND(AI$21=1,NOT(VLOOKUP(TRIM(UPPER(SUBSTITUTE($D105," ",""))),'Cleaned Google Form'!$A$1:$M$5000,6,FALSE)="NO")),0,IF(OR(VLOOKUP(TRIM(UPPER(SUBSTITUTE($D105," ",""))),'Cleaned Google Form'!$A$1:$M$5000,8,FALSE)='Main Template'!AI$12,VLOOKUP(TRIM(UPPER(SUBSTITUTE($D105," ",""))),'Cleaned Google Form'!$A$1:$M$5000,8,FALSE)='Main Template'!AI$13,VLOOKUP(TRIM(UPPER(SUBSTITUTE($D105," ",""))),'Cleaned Google Form'!$A$1:$M$5000,8,FALSE)='Main Template'!AI$14,VLOOKUP(TRIM(UPPER(SUBSTITUTE($D105," ",""))),'Cleaned Google Form'!$A$1:$M$5000,8,FALSE)='Main Template'!AI$15),0,IF(AND('Main Template'!AI$21&gt;=$C$9,'Main Template'!AI$19,VLOOKUP(TRIM(UPPER(SUBSTITUTE($D105," ",""))),'Cleaned Google Form'!$A$1:$M$5000,7,FALSE)="YES"),0,IF(IFERROR(FIND('Main Template'!AI$17,VLOOKUP(TRIM(UPPER(SUBSTITUTE('Main Template'!$D105," ",""))),'Cleaned Google Form'!$A$1:$M$5000,9,FALSE),1),FALSE),0,1))))),1)</f>
        <v>1</v>
      </c>
      <c r="AJ105" s="12">
        <f>IFERROR(IF(AND(WEEKDAY('Main Template'!AJ$18)=1,OR(VLOOKUP(TRIM(UPPER(SUBSTITUTE($D105," ",""))),'Cleaned Google Form'!$A$1:$M$5000,3,FALSE)="SMH",VLOOKUP(TRIM(UPPER(SUBSTITUTE($D105," ",""))),'Cleaned Google Form'!$A$1:$M$5000,3,FALSE)="RCH",VLOOKUP(TRIM(UPPER(SUBSTITUTE($D105," ",""))),'Cleaned Google Form'!$A$1:$M$5000,3,FALSE)="BCCA")),0,IF(AND(AJ$21=1,NOT(VLOOKUP(TRIM(UPPER(SUBSTITUTE($D105," ",""))),'Cleaned Google Form'!$A$1:$M$5000,6,FALSE)="NO")),0,IF(OR(VLOOKUP(TRIM(UPPER(SUBSTITUTE($D105," ",""))),'Cleaned Google Form'!$A$1:$M$5000,8,FALSE)='Main Template'!AJ$12,VLOOKUP(TRIM(UPPER(SUBSTITUTE($D105," ",""))),'Cleaned Google Form'!$A$1:$M$5000,8,FALSE)='Main Template'!AJ$13,VLOOKUP(TRIM(UPPER(SUBSTITUTE($D105," ",""))),'Cleaned Google Form'!$A$1:$M$5000,8,FALSE)='Main Template'!AJ$14,VLOOKUP(TRIM(UPPER(SUBSTITUTE($D105," ",""))),'Cleaned Google Form'!$A$1:$M$5000,8,FALSE)='Main Template'!AJ$15),0,IF(AND('Main Template'!AJ$21&gt;=$C$9,'Main Template'!AJ$19,VLOOKUP(TRIM(UPPER(SUBSTITUTE($D105," ",""))),'Cleaned Google Form'!$A$1:$M$5000,7,FALSE)="YES"),0,IF(IFERROR(FIND('Main Template'!AJ$17,VLOOKUP(TRIM(UPPER(SUBSTITUTE('Main Template'!$D105," ",""))),'Cleaned Google Form'!$A$1:$M$5000,9,FALSE),1),FALSE),0,1))))),1)</f>
        <v>1</v>
      </c>
      <c r="AK105" s="12">
        <f>IFERROR(IF(AND(WEEKDAY('Main Template'!AK$18)=1,OR(VLOOKUP(TRIM(UPPER(SUBSTITUTE($D105," ",""))),'Cleaned Google Form'!$A$1:$M$5000,3,FALSE)="SMH",VLOOKUP(TRIM(UPPER(SUBSTITUTE($D105," ",""))),'Cleaned Google Form'!$A$1:$M$5000,3,FALSE)="RCH",VLOOKUP(TRIM(UPPER(SUBSTITUTE($D105," ",""))),'Cleaned Google Form'!$A$1:$M$5000,3,FALSE)="BCCA")),0,IF(AND(AK$21=1,NOT(VLOOKUP(TRIM(UPPER(SUBSTITUTE($D105," ",""))),'Cleaned Google Form'!$A$1:$M$5000,6,FALSE)="NO")),0,IF(OR(VLOOKUP(TRIM(UPPER(SUBSTITUTE($D105," ",""))),'Cleaned Google Form'!$A$1:$M$5000,8,FALSE)='Main Template'!AK$12,VLOOKUP(TRIM(UPPER(SUBSTITUTE($D105," ",""))),'Cleaned Google Form'!$A$1:$M$5000,8,FALSE)='Main Template'!AK$13,VLOOKUP(TRIM(UPPER(SUBSTITUTE($D105," ",""))),'Cleaned Google Form'!$A$1:$M$5000,8,FALSE)='Main Template'!AK$14,VLOOKUP(TRIM(UPPER(SUBSTITUTE($D105," ",""))),'Cleaned Google Form'!$A$1:$M$5000,8,FALSE)='Main Template'!AK$15),0,IF(AND('Main Template'!AK$21&gt;=$C$9,'Main Template'!AK$19,VLOOKUP(TRIM(UPPER(SUBSTITUTE($D105," ",""))),'Cleaned Google Form'!$A$1:$M$5000,7,FALSE)="YES"),0,IF(IFERROR(FIND('Main Template'!AK$17,VLOOKUP(TRIM(UPPER(SUBSTITUTE('Main Template'!$D105," ",""))),'Cleaned Google Form'!$A$1:$M$5000,9,FALSE),1),FALSE),0,1))))),1)</f>
        <v>1</v>
      </c>
      <c r="AL105" s="12">
        <f>IFERROR(IF(AND(WEEKDAY('Main Template'!AL$18)=1,OR(VLOOKUP(TRIM(UPPER(SUBSTITUTE($D105," ",""))),'Cleaned Google Form'!$A$1:$M$5000,3,FALSE)="SMH",VLOOKUP(TRIM(UPPER(SUBSTITUTE($D105," ",""))),'Cleaned Google Form'!$A$1:$M$5000,3,FALSE)="RCH",VLOOKUP(TRIM(UPPER(SUBSTITUTE($D105," ",""))),'Cleaned Google Form'!$A$1:$M$5000,3,FALSE)="BCCA")),0,IF(AND(AL$21=1,NOT(VLOOKUP(TRIM(UPPER(SUBSTITUTE($D105," ",""))),'Cleaned Google Form'!$A$1:$M$5000,6,FALSE)="NO")),0,IF(OR(VLOOKUP(TRIM(UPPER(SUBSTITUTE($D105," ",""))),'Cleaned Google Form'!$A$1:$M$5000,8,FALSE)='Main Template'!AL$12,VLOOKUP(TRIM(UPPER(SUBSTITUTE($D105," ",""))),'Cleaned Google Form'!$A$1:$M$5000,8,FALSE)='Main Template'!AL$13,VLOOKUP(TRIM(UPPER(SUBSTITUTE($D105," ",""))),'Cleaned Google Form'!$A$1:$M$5000,8,FALSE)='Main Template'!AL$14,VLOOKUP(TRIM(UPPER(SUBSTITUTE($D105," ",""))),'Cleaned Google Form'!$A$1:$M$5000,8,FALSE)='Main Template'!AL$15),0,IF(AND('Main Template'!AL$21&gt;=$C$9,'Main Template'!AL$19,VLOOKUP(TRIM(UPPER(SUBSTITUTE($D105," ",""))),'Cleaned Google Form'!$A$1:$M$5000,7,FALSE)="YES"),0,IF(IFERROR(FIND('Main Template'!AL$17,VLOOKUP(TRIM(UPPER(SUBSTITUTE('Main Template'!$D105," ",""))),'Cleaned Google Form'!$A$1:$M$5000,9,FALSE),1),FALSE),0,1))))),1)</f>
        <v>1</v>
      </c>
      <c r="AM105" s="12">
        <f>IFERROR(IF(AND(WEEKDAY('Main Template'!AM$18)=1,OR(VLOOKUP(TRIM(UPPER(SUBSTITUTE($D105," ",""))),'Cleaned Google Form'!$A$1:$M$5000,3,FALSE)="SMH",VLOOKUP(TRIM(UPPER(SUBSTITUTE($D105," ",""))),'Cleaned Google Form'!$A$1:$M$5000,3,FALSE)="RCH",VLOOKUP(TRIM(UPPER(SUBSTITUTE($D105," ",""))),'Cleaned Google Form'!$A$1:$M$5000,3,FALSE)="BCCA")),0,IF(AND(AM$21=1,NOT(VLOOKUP(TRIM(UPPER(SUBSTITUTE($D105," ",""))),'Cleaned Google Form'!$A$1:$M$5000,6,FALSE)="NO")),0,IF(OR(VLOOKUP(TRIM(UPPER(SUBSTITUTE($D105," ",""))),'Cleaned Google Form'!$A$1:$M$5000,8,FALSE)='Main Template'!AM$12,VLOOKUP(TRIM(UPPER(SUBSTITUTE($D105," ",""))),'Cleaned Google Form'!$A$1:$M$5000,8,FALSE)='Main Template'!AM$13,VLOOKUP(TRIM(UPPER(SUBSTITUTE($D105," ",""))),'Cleaned Google Form'!$A$1:$M$5000,8,FALSE)='Main Template'!AM$14,VLOOKUP(TRIM(UPPER(SUBSTITUTE($D105," ",""))),'Cleaned Google Form'!$A$1:$M$5000,8,FALSE)='Main Template'!AM$15),0,IF(AND('Main Template'!AM$21&gt;=$C$9,'Main Template'!AM$19,VLOOKUP(TRIM(UPPER(SUBSTITUTE($D105," ",""))),'Cleaned Google Form'!$A$1:$M$5000,7,FALSE)="YES"),0,IF(IFERROR(FIND('Main Template'!AM$17,VLOOKUP(TRIM(UPPER(SUBSTITUTE('Main Template'!$D105," ",""))),'Cleaned Google Form'!$A$1:$M$5000,9,FALSE),1),FALSE),0,1))))),1)</f>
        <v>1</v>
      </c>
      <c r="AN105" s="12">
        <f>IFERROR(IF(AND(WEEKDAY('Main Template'!AN$18)=1,OR(VLOOKUP(TRIM(UPPER(SUBSTITUTE($D105," ",""))),'Cleaned Google Form'!$A$1:$M$5000,3,FALSE)="SMH",VLOOKUP(TRIM(UPPER(SUBSTITUTE($D105," ",""))),'Cleaned Google Form'!$A$1:$M$5000,3,FALSE)="RCH",VLOOKUP(TRIM(UPPER(SUBSTITUTE($D105," ",""))),'Cleaned Google Form'!$A$1:$M$5000,3,FALSE)="BCCA")),0,IF(AND(AN$21=1,NOT(VLOOKUP(TRIM(UPPER(SUBSTITUTE($D105," ",""))),'Cleaned Google Form'!$A$1:$M$5000,6,FALSE)="NO")),0,IF(OR(VLOOKUP(TRIM(UPPER(SUBSTITUTE($D105," ",""))),'Cleaned Google Form'!$A$1:$M$5000,8,FALSE)='Main Template'!AN$12,VLOOKUP(TRIM(UPPER(SUBSTITUTE($D105," ",""))),'Cleaned Google Form'!$A$1:$M$5000,8,FALSE)='Main Template'!AN$13,VLOOKUP(TRIM(UPPER(SUBSTITUTE($D105," ",""))),'Cleaned Google Form'!$A$1:$M$5000,8,FALSE)='Main Template'!AN$14,VLOOKUP(TRIM(UPPER(SUBSTITUTE($D105," ",""))),'Cleaned Google Form'!$A$1:$M$5000,8,FALSE)='Main Template'!AN$15),0,IF(AND('Main Template'!AN$21&gt;=$C$9,'Main Template'!AN$19,VLOOKUP(TRIM(UPPER(SUBSTITUTE($D105," ",""))),'Cleaned Google Form'!$A$1:$M$5000,7,FALSE)="YES"),0,IF(IFERROR(FIND('Main Template'!AN$17,VLOOKUP(TRIM(UPPER(SUBSTITUTE('Main Template'!$D105," ",""))),'Cleaned Google Form'!$A$1:$M$5000,9,FALSE),1),FALSE),0,1))))),1)</f>
        <v>1</v>
      </c>
    </row>
    <row r="106" spans="2:40">
      <c r="B106" t="str">
        <f>IFERROR(IF(ISNUMBER(MATCH(UPPER(SUBSTITUTE(D106," ","")),'Cleaned Google Form'!$A:$A,0)),"","Oops"),"Not Present")</f>
        <v/>
      </c>
      <c r="C106" s="4">
        <f>I106</f>
        <v>85</v>
      </c>
      <c r="D106" s="4" t="s">
        <v>227</v>
      </c>
      <c r="E106" s="4">
        <f>IFERROR(IF(VLOOKUP(TRIM(UPPER(SUBSTITUTE(D106," ",""))),'Cleaned Google Form'!$A$1:$L$5000,5,FALSE)="YES",1,0),0)</f>
        <v>0</v>
      </c>
      <c r="F106" s="4">
        <f>IFERROR(IF(RIGHT(VLOOKUP(TRIM(UPPER(SUBSTITUTE(D106," ",""))),'Cleaned Google Form'!$A$1:$L$5000,2,FALSE),1)="1",1,0),0)</f>
        <v>0</v>
      </c>
      <c r="G106" s="4">
        <f>IFERROR(IF(VLOOKUP(TRIM(UPPER(SUBSTITUTE(D106," ",""))),'Cleaned Google Form'!$A$1:$L$5000,3,FALSE)="VGH",1,0),0)</f>
        <v>0</v>
      </c>
      <c r="H106" s="4">
        <f>IFERROR(IF(G106+IFERROR(IF(VLOOKUP(TRIM(UPPER(SUBSTITUTE(D106," ",""))),'Cleaned Google Form'!$A$1:$L$5000,3,FALSE)="SPH",1,0),0)=0,1,0),0)</f>
        <v>1</v>
      </c>
      <c r="I106" s="4">
        <f>IF(I105="Resident Index",1,I105+1)</f>
        <v>85</v>
      </c>
      <c r="J106" s="12">
        <f>IFERROR(IF(AND(WEEKDAY('Main Template'!J$18)=1,OR(VLOOKUP(TRIM(UPPER(SUBSTITUTE($D106," ",""))),'Cleaned Google Form'!$A$1:$M$5000,3,FALSE)="SMH",VLOOKUP(TRIM(UPPER(SUBSTITUTE($D106," ",""))),'Cleaned Google Form'!$A$1:$M$5000,3,FALSE)="RCH",VLOOKUP(TRIM(UPPER(SUBSTITUTE($D106," ",""))),'Cleaned Google Form'!$A$1:$M$5000,3,FALSE)="BCCA")),0,IF(AND(J$21=1,NOT(VLOOKUP(TRIM(UPPER(SUBSTITUTE($D106," ",""))),'Cleaned Google Form'!$A$1:$M$5000,6,FALSE)="NO")),0,IF(OR(VLOOKUP(TRIM(UPPER(SUBSTITUTE($D106," ",""))),'Cleaned Google Form'!$A$1:$M$5000,8,FALSE)='Main Template'!J$12,VLOOKUP(TRIM(UPPER(SUBSTITUTE($D106," ",""))),'Cleaned Google Form'!$A$1:$M$5000,8,FALSE)='Main Template'!J$13,VLOOKUP(TRIM(UPPER(SUBSTITUTE($D106," ",""))),'Cleaned Google Form'!$A$1:$M$5000,8,FALSE)='Main Template'!J$14,VLOOKUP(TRIM(UPPER(SUBSTITUTE($D106," ",""))),'Cleaned Google Form'!$A$1:$M$5000,8,FALSE)='Main Template'!J$15),0,IF(AND('Main Template'!J$21&gt;=$C$9,'Main Template'!J$19,VLOOKUP(TRIM(UPPER(SUBSTITUTE($D106," ",""))),'Cleaned Google Form'!$A$1:$M$5000,7,FALSE)="YES"),0,IF(IFERROR(FIND('Main Template'!J$17,VLOOKUP(TRIM(UPPER(SUBSTITUTE('Main Template'!$D106," ",""))),'Cleaned Google Form'!$A$1:$M$5000,9,FALSE),1),FALSE),0,1))))),1)</f>
        <v>0</v>
      </c>
      <c r="K106" s="12">
        <f>IFERROR(IF(AND(WEEKDAY('Main Template'!K$18)=1,OR(VLOOKUP(TRIM(UPPER(SUBSTITUTE($D106," ",""))),'Cleaned Google Form'!$A$1:$M$5000,3,FALSE)="SMH",VLOOKUP(TRIM(UPPER(SUBSTITUTE($D106," ",""))),'Cleaned Google Form'!$A$1:$M$5000,3,FALSE)="RCH",VLOOKUP(TRIM(UPPER(SUBSTITUTE($D106," ",""))),'Cleaned Google Form'!$A$1:$M$5000,3,FALSE)="BCCA")),0,IF(AND(K$21=1,NOT(VLOOKUP(TRIM(UPPER(SUBSTITUTE($D106," ",""))),'Cleaned Google Form'!$A$1:$M$5000,6,FALSE)="NO")),0,IF(OR(VLOOKUP(TRIM(UPPER(SUBSTITUTE($D106," ",""))),'Cleaned Google Form'!$A$1:$M$5000,8,FALSE)='Main Template'!K$12,VLOOKUP(TRIM(UPPER(SUBSTITUTE($D106," ",""))),'Cleaned Google Form'!$A$1:$M$5000,8,FALSE)='Main Template'!K$13,VLOOKUP(TRIM(UPPER(SUBSTITUTE($D106," ",""))),'Cleaned Google Form'!$A$1:$M$5000,8,FALSE)='Main Template'!K$14,VLOOKUP(TRIM(UPPER(SUBSTITUTE($D106," ",""))),'Cleaned Google Form'!$A$1:$M$5000,8,FALSE)='Main Template'!K$15),0,IF(AND('Main Template'!K$21&gt;=$C$9,'Main Template'!K$19,VLOOKUP(TRIM(UPPER(SUBSTITUTE($D106," ",""))),'Cleaned Google Form'!$A$1:$M$5000,7,FALSE)="YES"),0,IF(IFERROR(FIND('Main Template'!K$17,VLOOKUP(TRIM(UPPER(SUBSTITUTE('Main Template'!$D106," ",""))),'Cleaned Google Form'!$A$1:$M$5000,9,FALSE),1),FALSE),0,1))))),1)</f>
        <v>1</v>
      </c>
      <c r="L106" s="12">
        <f>IFERROR(IF(AND(WEEKDAY('Main Template'!L$18)=1,OR(VLOOKUP(TRIM(UPPER(SUBSTITUTE($D106," ",""))),'Cleaned Google Form'!$A$1:$M$5000,3,FALSE)="SMH",VLOOKUP(TRIM(UPPER(SUBSTITUTE($D106," ",""))),'Cleaned Google Form'!$A$1:$M$5000,3,FALSE)="RCH",VLOOKUP(TRIM(UPPER(SUBSTITUTE($D106," ",""))),'Cleaned Google Form'!$A$1:$M$5000,3,FALSE)="BCCA")),0,IF(AND(L$21=1,NOT(VLOOKUP(TRIM(UPPER(SUBSTITUTE($D106," ",""))),'Cleaned Google Form'!$A$1:$M$5000,6,FALSE)="NO")),0,IF(OR(VLOOKUP(TRIM(UPPER(SUBSTITUTE($D106," ",""))),'Cleaned Google Form'!$A$1:$M$5000,8,FALSE)='Main Template'!L$12,VLOOKUP(TRIM(UPPER(SUBSTITUTE($D106," ",""))),'Cleaned Google Form'!$A$1:$M$5000,8,FALSE)='Main Template'!L$13,VLOOKUP(TRIM(UPPER(SUBSTITUTE($D106," ",""))),'Cleaned Google Form'!$A$1:$M$5000,8,FALSE)='Main Template'!L$14,VLOOKUP(TRIM(UPPER(SUBSTITUTE($D106," ",""))),'Cleaned Google Form'!$A$1:$M$5000,8,FALSE)='Main Template'!L$15),0,IF(AND('Main Template'!L$21&gt;=$C$9,'Main Template'!L$19,VLOOKUP(TRIM(UPPER(SUBSTITUTE($D106," ",""))),'Cleaned Google Form'!$A$1:$M$5000,7,FALSE)="YES"),0,IF(IFERROR(FIND('Main Template'!L$17,VLOOKUP(TRIM(UPPER(SUBSTITUTE('Main Template'!$D106," ",""))),'Cleaned Google Form'!$A$1:$M$5000,9,FALSE),1),FALSE),0,1))))),1)</f>
        <v>1</v>
      </c>
      <c r="M106" s="12">
        <f>IFERROR(IF(AND(WEEKDAY('Main Template'!M$18)=1,OR(VLOOKUP(TRIM(UPPER(SUBSTITUTE($D106," ",""))),'Cleaned Google Form'!$A$1:$M$5000,3,FALSE)="SMH",VLOOKUP(TRIM(UPPER(SUBSTITUTE($D106," ",""))),'Cleaned Google Form'!$A$1:$M$5000,3,FALSE)="RCH",VLOOKUP(TRIM(UPPER(SUBSTITUTE($D106," ",""))),'Cleaned Google Form'!$A$1:$M$5000,3,FALSE)="BCCA")),0,IF(AND(M$21=1,NOT(VLOOKUP(TRIM(UPPER(SUBSTITUTE($D106," ",""))),'Cleaned Google Form'!$A$1:$M$5000,6,FALSE)="NO")),0,IF(OR(VLOOKUP(TRIM(UPPER(SUBSTITUTE($D106," ",""))),'Cleaned Google Form'!$A$1:$M$5000,8,FALSE)='Main Template'!M$12,VLOOKUP(TRIM(UPPER(SUBSTITUTE($D106," ",""))),'Cleaned Google Form'!$A$1:$M$5000,8,FALSE)='Main Template'!M$13,VLOOKUP(TRIM(UPPER(SUBSTITUTE($D106," ",""))),'Cleaned Google Form'!$A$1:$M$5000,8,FALSE)='Main Template'!M$14,VLOOKUP(TRIM(UPPER(SUBSTITUTE($D106," ",""))),'Cleaned Google Form'!$A$1:$M$5000,8,FALSE)='Main Template'!M$15),0,IF(AND('Main Template'!M$21&gt;=$C$9,'Main Template'!M$19,VLOOKUP(TRIM(UPPER(SUBSTITUTE($D106," ",""))),'Cleaned Google Form'!$A$1:$M$5000,7,FALSE)="YES"),0,IF(IFERROR(FIND('Main Template'!M$17,VLOOKUP(TRIM(UPPER(SUBSTITUTE('Main Template'!$D106," ",""))),'Cleaned Google Form'!$A$1:$M$5000,9,FALSE),1),FALSE),0,1))))),1)</f>
        <v>1</v>
      </c>
      <c r="N106" s="12">
        <f>IFERROR(IF(AND(WEEKDAY('Main Template'!N$18)=1,OR(VLOOKUP(TRIM(UPPER(SUBSTITUTE($D106," ",""))),'Cleaned Google Form'!$A$1:$M$5000,3,FALSE)="SMH",VLOOKUP(TRIM(UPPER(SUBSTITUTE($D106," ",""))),'Cleaned Google Form'!$A$1:$M$5000,3,FALSE)="RCH",VLOOKUP(TRIM(UPPER(SUBSTITUTE($D106," ",""))),'Cleaned Google Form'!$A$1:$M$5000,3,FALSE)="BCCA")),0,IF(AND(N$21=1,NOT(VLOOKUP(TRIM(UPPER(SUBSTITUTE($D106," ",""))),'Cleaned Google Form'!$A$1:$M$5000,6,FALSE)="NO")),0,IF(OR(VLOOKUP(TRIM(UPPER(SUBSTITUTE($D106," ",""))),'Cleaned Google Form'!$A$1:$M$5000,8,FALSE)='Main Template'!N$12,VLOOKUP(TRIM(UPPER(SUBSTITUTE($D106," ",""))),'Cleaned Google Form'!$A$1:$M$5000,8,FALSE)='Main Template'!N$13,VLOOKUP(TRIM(UPPER(SUBSTITUTE($D106," ",""))),'Cleaned Google Form'!$A$1:$M$5000,8,FALSE)='Main Template'!N$14,VLOOKUP(TRIM(UPPER(SUBSTITUTE($D106," ",""))),'Cleaned Google Form'!$A$1:$M$5000,8,FALSE)='Main Template'!N$15),0,IF(AND('Main Template'!N$21&gt;=$C$9,'Main Template'!N$19,VLOOKUP(TRIM(UPPER(SUBSTITUTE($D106," ",""))),'Cleaned Google Form'!$A$1:$M$5000,7,FALSE)="YES"),0,IF(IFERROR(FIND('Main Template'!N$17,VLOOKUP(TRIM(UPPER(SUBSTITUTE('Main Template'!$D106," ",""))),'Cleaned Google Form'!$A$1:$M$5000,9,FALSE),1),FALSE),0,1))))),1)</f>
        <v>1</v>
      </c>
      <c r="O106" s="12">
        <f>IFERROR(IF(AND(WEEKDAY('Main Template'!O$18)=1,OR(VLOOKUP(TRIM(UPPER(SUBSTITUTE($D106," ",""))),'Cleaned Google Form'!$A$1:$M$5000,3,FALSE)="SMH",VLOOKUP(TRIM(UPPER(SUBSTITUTE($D106," ",""))),'Cleaned Google Form'!$A$1:$M$5000,3,FALSE)="RCH",VLOOKUP(TRIM(UPPER(SUBSTITUTE($D106," ",""))),'Cleaned Google Form'!$A$1:$M$5000,3,FALSE)="BCCA")),0,IF(AND(O$21=1,NOT(VLOOKUP(TRIM(UPPER(SUBSTITUTE($D106," ",""))),'Cleaned Google Form'!$A$1:$M$5000,6,FALSE)="NO")),0,IF(OR(VLOOKUP(TRIM(UPPER(SUBSTITUTE($D106," ",""))),'Cleaned Google Form'!$A$1:$M$5000,8,FALSE)='Main Template'!O$12,VLOOKUP(TRIM(UPPER(SUBSTITUTE($D106," ",""))),'Cleaned Google Form'!$A$1:$M$5000,8,FALSE)='Main Template'!O$13,VLOOKUP(TRIM(UPPER(SUBSTITUTE($D106," ",""))),'Cleaned Google Form'!$A$1:$M$5000,8,FALSE)='Main Template'!O$14,VLOOKUP(TRIM(UPPER(SUBSTITUTE($D106," ",""))),'Cleaned Google Form'!$A$1:$M$5000,8,FALSE)='Main Template'!O$15),0,IF(AND('Main Template'!O$21&gt;=$C$9,'Main Template'!O$19,VLOOKUP(TRIM(UPPER(SUBSTITUTE($D106," ",""))),'Cleaned Google Form'!$A$1:$M$5000,7,FALSE)="YES"),0,IF(IFERROR(FIND('Main Template'!O$17,VLOOKUP(TRIM(UPPER(SUBSTITUTE('Main Template'!$D106," ",""))),'Cleaned Google Form'!$A$1:$M$5000,9,FALSE),1),FALSE),0,1))))),1)</f>
        <v>1</v>
      </c>
      <c r="P106" s="12">
        <f>IFERROR(IF(AND(WEEKDAY('Main Template'!P$18)=1,OR(VLOOKUP(TRIM(UPPER(SUBSTITUTE($D106," ",""))),'Cleaned Google Form'!$A$1:$M$5000,3,FALSE)="SMH",VLOOKUP(TRIM(UPPER(SUBSTITUTE($D106," ",""))),'Cleaned Google Form'!$A$1:$M$5000,3,FALSE)="RCH",VLOOKUP(TRIM(UPPER(SUBSTITUTE($D106," ",""))),'Cleaned Google Form'!$A$1:$M$5000,3,FALSE)="BCCA")),0,IF(AND(P$21=1,NOT(VLOOKUP(TRIM(UPPER(SUBSTITUTE($D106," ",""))),'Cleaned Google Form'!$A$1:$M$5000,6,FALSE)="NO")),0,IF(OR(VLOOKUP(TRIM(UPPER(SUBSTITUTE($D106," ",""))),'Cleaned Google Form'!$A$1:$M$5000,8,FALSE)='Main Template'!P$12,VLOOKUP(TRIM(UPPER(SUBSTITUTE($D106," ",""))),'Cleaned Google Form'!$A$1:$M$5000,8,FALSE)='Main Template'!P$13,VLOOKUP(TRIM(UPPER(SUBSTITUTE($D106," ",""))),'Cleaned Google Form'!$A$1:$M$5000,8,FALSE)='Main Template'!P$14,VLOOKUP(TRIM(UPPER(SUBSTITUTE($D106," ",""))),'Cleaned Google Form'!$A$1:$M$5000,8,FALSE)='Main Template'!P$15),0,IF(AND('Main Template'!P$21&gt;=$C$9,'Main Template'!P$19,VLOOKUP(TRIM(UPPER(SUBSTITUTE($D106," ",""))),'Cleaned Google Form'!$A$1:$M$5000,7,FALSE)="YES"),0,IF(IFERROR(FIND('Main Template'!P$17,VLOOKUP(TRIM(UPPER(SUBSTITUTE('Main Template'!$D106," ",""))),'Cleaned Google Form'!$A$1:$M$5000,9,FALSE),1),FALSE),0,1))))),1)</f>
        <v>1</v>
      </c>
      <c r="Q106" s="12">
        <f>IFERROR(IF(AND(WEEKDAY('Main Template'!Q$18)=1,OR(VLOOKUP(TRIM(UPPER(SUBSTITUTE($D106," ",""))),'Cleaned Google Form'!$A$1:$M$5000,3,FALSE)="SMH",VLOOKUP(TRIM(UPPER(SUBSTITUTE($D106," ",""))),'Cleaned Google Form'!$A$1:$M$5000,3,FALSE)="RCH",VLOOKUP(TRIM(UPPER(SUBSTITUTE($D106," ",""))),'Cleaned Google Form'!$A$1:$M$5000,3,FALSE)="BCCA")),0,IF(AND(Q$21=1,NOT(VLOOKUP(TRIM(UPPER(SUBSTITUTE($D106," ",""))),'Cleaned Google Form'!$A$1:$M$5000,6,FALSE)="NO")),0,IF(OR(VLOOKUP(TRIM(UPPER(SUBSTITUTE($D106," ",""))),'Cleaned Google Form'!$A$1:$M$5000,8,FALSE)='Main Template'!Q$12,VLOOKUP(TRIM(UPPER(SUBSTITUTE($D106," ",""))),'Cleaned Google Form'!$A$1:$M$5000,8,FALSE)='Main Template'!Q$13,VLOOKUP(TRIM(UPPER(SUBSTITUTE($D106," ",""))),'Cleaned Google Form'!$A$1:$M$5000,8,FALSE)='Main Template'!Q$14,VLOOKUP(TRIM(UPPER(SUBSTITUTE($D106," ",""))),'Cleaned Google Form'!$A$1:$M$5000,8,FALSE)='Main Template'!Q$15),0,IF(AND('Main Template'!Q$21&gt;=$C$9,'Main Template'!Q$19,VLOOKUP(TRIM(UPPER(SUBSTITUTE($D106," ",""))),'Cleaned Google Form'!$A$1:$M$5000,7,FALSE)="YES"),0,IF(IFERROR(FIND('Main Template'!Q$17,VLOOKUP(TRIM(UPPER(SUBSTITUTE('Main Template'!$D106," ",""))),'Cleaned Google Form'!$A$1:$M$5000,9,FALSE),1),FALSE),0,1))))),1)</f>
        <v>1</v>
      </c>
      <c r="R106" s="12">
        <f>IFERROR(IF(AND(WEEKDAY('Main Template'!R$18)=1,OR(VLOOKUP(TRIM(UPPER(SUBSTITUTE($D106," ",""))),'Cleaned Google Form'!$A$1:$M$5000,3,FALSE)="SMH",VLOOKUP(TRIM(UPPER(SUBSTITUTE($D106," ",""))),'Cleaned Google Form'!$A$1:$M$5000,3,FALSE)="RCH",VLOOKUP(TRIM(UPPER(SUBSTITUTE($D106," ",""))),'Cleaned Google Form'!$A$1:$M$5000,3,FALSE)="BCCA")),0,IF(AND(R$21=1,NOT(VLOOKUP(TRIM(UPPER(SUBSTITUTE($D106," ",""))),'Cleaned Google Form'!$A$1:$M$5000,6,FALSE)="NO")),0,IF(OR(VLOOKUP(TRIM(UPPER(SUBSTITUTE($D106," ",""))),'Cleaned Google Form'!$A$1:$M$5000,8,FALSE)='Main Template'!R$12,VLOOKUP(TRIM(UPPER(SUBSTITUTE($D106," ",""))),'Cleaned Google Form'!$A$1:$M$5000,8,FALSE)='Main Template'!R$13,VLOOKUP(TRIM(UPPER(SUBSTITUTE($D106," ",""))),'Cleaned Google Form'!$A$1:$M$5000,8,FALSE)='Main Template'!R$14,VLOOKUP(TRIM(UPPER(SUBSTITUTE($D106," ",""))),'Cleaned Google Form'!$A$1:$M$5000,8,FALSE)='Main Template'!R$15),0,IF(AND('Main Template'!R$21&gt;=$C$9,'Main Template'!R$19,VLOOKUP(TRIM(UPPER(SUBSTITUTE($D106," ",""))),'Cleaned Google Form'!$A$1:$M$5000,7,FALSE)="YES"),0,IF(IFERROR(FIND('Main Template'!R$17,VLOOKUP(TRIM(UPPER(SUBSTITUTE('Main Template'!$D106," ",""))),'Cleaned Google Form'!$A$1:$M$5000,9,FALSE),1),FALSE),0,1))))),1)</f>
        <v>1</v>
      </c>
      <c r="S106" s="12">
        <f>IFERROR(IF(AND(WEEKDAY('Main Template'!S$18)=1,OR(VLOOKUP(TRIM(UPPER(SUBSTITUTE($D106," ",""))),'Cleaned Google Form'!$A$1:$M$5000,3,FALSE)="SMH",VLOOKUP(TRIM(UPPER(SUBSTITUTE($D106," ",""))),'Cleaned Google Form'!$A$1:$M$5000,3,FALSE)="RCH",VLOOKUP(TRIM(UPPER(SUBSTITUTE($D106," ",""))),'Cleaned Google Form'!$A$1:$M$5000,3,FALSE)="BCCA")),0,IF(AND(S$21=1,NOT(VLOOKUP(TRIM(UPPER(SUBSTITUTE($D106," ",""))),'Cleaned Google Form'!$A$1:$M$5000,6,FALSE)="NO")),0,IF(OR(VLOOKUP(TRIM(UPPER(SUBSTITUTE($D106," ",""))),'Cleaned Google Form'!$A$1:$M$5000,8,FALSE)='Main Template'!S$12,VLOOKUP(TRIM(UPPER(SUBSTITUTE($D106," ",""))),'Cleaned Google Form'!$A$1:$M$5000,8,FALSE)='Main Template'!S$13,VLOOKUP(TRIM(UPPER(SUBSTITUTE($D106," ",""))),'Cleaned Google Form'!$A$1:$M$5000,8,FALSE)='Main Template'!S$14,VLOOKUP(TRIM(UPPER(SUBSTITUTE($D106," ",""))),'Cleaned Google Form'!$A$1:$M$5000,8,FALSE)='Main Template'!S$15),0,IF(AND('Main Template'!S$21&gt;=$C$9,'Main Template'!S$19,VLOOKUP(TRIM(UPPER(SUBSTITUTE($D106," ",""))),'Cleaned Google Form'!$A$1:$M$5000,7,FALSE)="YES"),0,IF(IFERROR(FIND('Main Template'!S$17,VLOOKUP(TRIM(UPPER(SUBSTITUTE('Main Template'!$D106," ",""))),'Cleaned Google Form'!$A$1:$M$5000,9,FALSE),1),FALSE),0,1))))),1)</f>
        <v>1</v>
      </c>
      <c r="T106" s="12">
        <f>IFERROR(IF(AND(WEEKDAY('Main Template'!T$18)=1,OR(VLOOKUP(TRIM(UPPER(SUBSTITUTE($D106," ",""))),'Cleaned Google Form'!$A$1:$M$5000,3,FALSE)="SMH",VLOOKUP(TRIM(UPPER(SUBSTITUTE($D106," ",""))),'Cleaned Google Form'!$A$1:$M$5000,3,FALSE)="RCH",VLOOKUP(TRIM(UPPER(SUBSTITUTE($D106," ",""))),'Cleaned Google Form'!$A$1:$M$5000,3,FALSE)="BCCA")),0,IF(AND(T$21=1,NOT(VLOOKUP(TRIM(UPPER(SUBSTITUTE($D106," ",""))),'Cleaned Google Form'!$A$1:$M$5000,6,FALSE)="NO")),0,IF(OR(VLOOKUP(TRIM(UPPER(SUBSTITUTE($D106," ",""))),'Cleaned Google Form'!$A$1:$M$5000,8,FALSE)='Main Template'!T$12,VLOOKUP(TRIM(UPPER(SUBSTITUTE($D106," ",""))),'Cleaned Google Form'!$A$1:$M$5000,8,FALSE)='Main Template'!T$13,VLOOKUP(TRIM(UPPER(SUBSTITUTE($D106," ",""))),'Cleaned Google Form'!$A$1:$M$5000,8,FALSE)='Main Template'!T$14,VLOOKUP(TRIM(UPPER(SUBSTITUTE($D106," ",""))),'Cleaned Google Form'!$A$1:$M$5000,8,FALSE)='Main Template'!T$15),0,IF(AND('Main Template'!T$21&gt;=$C$9,'Main Template'!T$19,VLOOKUP(TRIM(UPPER(SUBSTITUTE($D106," ",""))),'Cleaned Google Form'!$A$1:$M$5000,7,FALSE)="YES"),0,IF(IFERROR(FIND('Main Template'!T$17,VLOOKUP(TRIM(UPPER(SUBSTITUTE('Main Template'!$D106," ",""))),'Cleaned Google Form'!$A$1:$M$5000,9,FALSE),1),FALSE),0,1))))),1)</f>
        <v>1</v>
      </c>
      <c r="U106" s="12">
        <f>IFERROR(IF(AND(WEEKDAY('Main Template'!U$18)=1,OR(VLOOKUP(TRIM(UPPER(SUBSTITUTE($D106," ",""))),'Cleaned Google Form'!$A$1:$M$5000,3,FALSE)="SMH",VLOOKUP(TRIM(UPPER(SUBSTITUTE($D106," ",""))),'Cleaned Google Form'!$A$1:$M$5000,3,FALSE)="RCH",VLOOKUP(TRIM(UPPER(SUBSTITUTE($D106," ",""))),'Cleaned Google Form'!$A$1:$M$5000,3,FALSE)="BCCA")),0,IF(AND(U$21=1,NOT(VLOOKUP(TRIM(UPPER(SUBSTITUTE($D106," ",""))),'Cleaned Google Form'!$A$1:$M$5000,6,FALSE)="NO")),0,IF(OR(VLOOKUP(TRIM(UPPER(SUBSTITUTE($D106," ",""))),'Cleaned Google Form'!$A$1:$M$5000,8,FALSE)='Main Template'!U$12,VLOOKUP(TRIM(UPPER(SUBSTITUTE($D106," ",""))),'Cleaned Google Form'!$A$1:$M$5000,8,FALSE)='Main Template'!U$13,VLOOKUP(TRIM(UPPER(SUBSTITUTE($D106," ",""))),'Cleaned Google Form'!$A$1:$M$5000,8,FALSE)='Main Template'!U$14,VLOOKUP(TRIM(UPPER(SUBSTITUTE($D106," ",""))),'Cleaned Google Form'!$A$1:$M$5000,8,FALSE)='Main Template'!U$15),0,IF(AND('Main Template'!U$21&gt;=$C$9,'Main Template'!U$19,VLOOKUP(TRIM(UPPER(SUBSTITUTE($D106," ",""))),'Cleaned Google Form'!$A$1:$M$5000,7,FALSE)="YES"),0,IF(IFERROR(FIND('Main Template'!U$17,VLOOKUP(TRIM(UPPER(SUBSTITUTE('Main Template'!$D106," ",""))),'Cleaned Google Form'!$A$1:$M$5000,9,FALSE),1),FALSE),0,1))))),1)</f>
        <v>1</v>
      </c>
      <c r="V106" s="12">
        <f>IFERROR(IF(AND(WEEKDAY('Main Template'!V$18)=1,OR(VLOOKUP(TRIM(UPPER(SUBSTITUTE($D106," ",""))),'Cleaned Google Form'!$A$1:$M$5000,3,FALSE)="SMH",VLOOKUP(TRIM(UPPER(SUBSTITUTE($D106," ",""))),'Cleaned Google Form'!$A$1:$M$5000,3,FALSE)="RCH",VLOOKUP(TRIM(UPPER(SUBSTITUTE($D106," ",""))),'Cleaned Google Form'!$A$1:$M$5000,3,FALSE)="BCCA")),0,IF(AND(V$21=1,NOT(VLOOKUP(TRIM(UPPER(SUBSTITUTE($D106," ",""))),'Cleaned Google Form'!$A$1:$M$5000,6,FALSE)="NO")),0,IF(OR(VLOOKUP(TRIM(UPPER(SUBSTITUTE($D106," ",""))),'Cleaned Google Form'!$A$1:$M$5000,8,FALSE)='Main Template'!V$12,VLOOKUP(TRIM(UPPER(SUBSTITUTE($D106," ",""))),'Cleaned Google Form'!$A$1:$M$5000,8,FALSE)='Main Template'!V$13,VLOOKUP(TRIM(UPPER(SUBSTITUTE($D106," ",""))),'Cleaned Google Form'!$A$1:$M$5000,8,FALSE)='Main Template'!V$14,VLOOKUP(TRIM(UPPER(SUBSTITUTE($D106," ",""))),'Cleaned Google Form'!$A$1:$M$5000,8,FALSE)='Main Template'!V$15),0,IF(AND('Main Template'!V$21&gt;=$C$9,'Main Template'!V$19,VLOOKUP(TRIM(UPPER(SUBSTITUTE($D106," ",""))),'Cleaned Google Form'!$A$1:$M$5000,7,FALSE)="YES"),0,IF(IFERROR(FIND('Main Template'!V$17,VLOOKUP(TRIM(UPPER(SUBSTITUTE('Main Template'!$D106," ",""))),'Cleaned Google Form'!$A$1:$M$5000,9,FALSE),1),FALSE),0,1))))),1)</f>
        <v>1</v>
      </c>
      <c r="W106" s="12">
        <f>IFERROR(IF(AND(WEEKDAY('Main Template'!W$18)=1,OR(VLOOKUP(TRIM(UPPER(SUBSTITUTE($D106," ",""))),'Cleaned Google Form'!$A$1:$M$5000,3,FALSE)="SMH",VLOOKUP(TRIM(UPPER(SUBSTITUTE($D106," ",""))),'Cleaned Google Form'!$A$1:$M$5000,3,FALSE)="RCH",VLOOKUP(TRIM(UPPER(SUBSTITUTE($D106," ",""))),'Cleaned Google Form'!$A$1:$M$5000,3,FALSE)="BCCA")),0,IF(AND(W$21=1,NOT(VLOOKUP(TRIM(UPPER(SUBSTITUTE($D106," ",""))),'Cleaned Google Form'!$A$1:$M$5000,6,FALSE)="NO")),0,IF(OR(VLOOKUP(TRIM(UPPER(SUBSTITUTE($D106," ",""))),'Cleaned Google Form'!$A$1:$M$5000,8,FALSE)='Main Template'!W$12,VLOOKUP(TRIM(UPPER(SUBSTITUTE($D106," ",""))),'Cleaned Google Form'!$A$1:$M$5000,8,FALSE)='Main Template'!W$13,VLOOKUP(TRIM(UPPER(SUBSTITUTE($D106," ",""))),'Cleaned Google Form'!$A$1:$M$5000,8,FALSE)='Main Template'!W$14,VLOOKUP(TRIM(UPPER(SUBSTITUTE($D106," ",""))),'Cleaned Google Form'!$A$1:$M$5000,8,FALSE)='Main Template'!W$15),0,IF(AND('Main Template'!W$21&gt;=$C$9,'Main Template'!W$19,VLOOKUP(TRIM(UPPER(SUBSTITUTE($D106," ",""))),'Cleaned Google Form'!$A$1:$M$5000,7,FALSE)="YES"),0,IF(IFERROR(FIND('Main Template'!W$17,VLOOKUP(TRIM(UPPER(SUBSTITUTE('Main Template'!$D106," ",""))),'Cleaned Google Form'!$A$1:$M$5000,9,FALSE),1),FALSE),0,1))))),1)</f>
        <v>1</v>
      </c>
      <c r="X106" s="12">
        <f>IFERROR(IF(AND(WEEKDAY('Main Template'!X$18)=1,OR(VLOOKUP(TRIM(UPPER(SUBSTITUTE($D106," ",""))),'Cleaned Google Form'!$A$1:$M$5000,3,FALSE)="SMH",VLOOKUP(TRIM(UPPER(SUBSTITUTE($D106," ",""))),'Cleaned Google Form'!$A$1:$M$5000,3,FALSE)="RCH",VLOOKUP(TRIM(UPPER(SUBSTITUTE($D106," ",""))),'Cleaned Google Form'!$A$1:$M$5000,3,FALSE)="BCCA")),0,IF(AND(X$21=1,NOT(VLOOKUP(TRIM(UPPER(SUBSTITUTE($D106," ",""))),'Cleaned Google Form'!$A$1:$M$5000,6,FALSE)="NO")),0,IF(OR(VLOOKUP(TRIM(UPPER(SUBSTITUTE($D106," ",""))),'Cleaned Google Form'!$A$1:$M$5000,8,FALSE)='Main Template'!X$12,VLOOKUP(TRIM(UPPER(SUBSTITUTE($D106," ",""))),'Cleaned Google Form'!$A$1:$M$5000,8,FALSE)='Main Template'!X$13,VLOOKUP(TRIM(UPPER(SUBSTITUTE($D106," ",""))),'Cleaned Google Form'!$A$1:$M$5000,8,FALSE)='Main Template'!X$14,VLOOKUP(TRIM(UPPER(SUBSTITUTE($D106," ",""))),'Cleaned Google Form'!$A$1:$M$5000,8,FALSE)='Main Template'!X$15),0,IF(AND('Main Template'!X$21&gt;=$C$9,'Main Template'!X$19,VLOOKUP(TRIM(UPPER(SUBSTITUTE($D106," ",""))),'Cleaned Google Form'!$A$1:$M$5000,7,FALSE)="YES"),0,IF(IFERROR(FIND('Main Template'!X$17,VLOOKUP(TRIM(UPPER(SUBSTITUTE('Main Template'!$D106," ",""))),'Cleaned Google Form'!$A$1:$M$5000,9,FALSE),1),FALSE),0,1))))),1)</f>
        <v>1</v>
      </c>
      <c r="Y106" s="12">
        <f>IFERROR(IF(AND(WEEKDAY('Main Template'!Y$18)=1,OR(VLOOKUP(TRIM(UPPER(SUBSTITUTE($D106," ",""))),'Cleaned Google Form'!$A$1:$M$5000,3,FALSE)="SMH",VLOOKUP(TRIM(UPPER(SUBSTITUTE($D106," ",""))),'Cleaned Google Form'!$A$1:$M$5000,3,FALSE)="RCH",VLOOKUP(TRIM(UPPER(SUBSTITUTE($D106," ",""))),'Cleaned Google Form'!$A$1:$M$5000,3,FALSE)="BCCA")),0,IF(AND(Y$21=1,NOT(VLOOKUP(TRIM(UPPER(SUBSTITUTE($D106," ",""))),'Cleaned Google Form'!$A$1:$M$5000,6,FALSE)="NO")),0,IF(OR(VLOOKUP(TRIM(UPPER(SUBSTITUTE($D106," ",""))),'Cleaned Google Form'!$A$1:$M$5000,8,FALSE)='Main Template'!Y$12,VLOOKUP(TRIM(UPPER(SUBSTITUTE($D106," ",""))),'Cleaned Google Form'!$A$1:$M$5000,8,FALSE)='Main Template'!Y$13,VLOOKUP(TRIM(UPPER(SUBSTITUTE($D106," ",""))),'Cleaned Google Form'!$A$1:$M$5000,8,FALSE)='Main Template'!Y$14,VLOOKUP(TRIM(UPPER(SUBSTITUTE($D106," ",""))),'Cleaned Google Form'!$A$1:$M$5000,8,FALSE)='Main Template'!Y$15),0,IF(AND('Main Template'!Y$21&gt;=$C$9,'Main Template'!Y$19,VLOOKUP(TRIM(UPPER(SUBSTITUTE($D106," ",""))),'Cleaned Google Form'!$A$1:$M$5000,7,FALSE)="YES"),0,IF(IFERROR(FIND('Main Template'!Y$17,VLOOKUP(TRIM(UPPER(SUBSTITUTE('Main Template'!$D106," ",""))),'Cleaned Google Form'!$A$1:$M$5000,9,FALSE),1),FALSE),0,1))))),1)</f>
        <v>1</v>
      </c>
      <c r="Z106" s="12">
        <f>IFERROR(IF(AND(WEEKDAY('Main Template'!Z$18)=1,OR(VLOOKUP(TRIM(UPPER(SUBSTITUTE($D106," ",""))),'Cleaned Google Form'!$A$1:$M$5000,3,FALSE)="SMH",VLOOKUP(TRIM(UPPER(SUBSTITUTE($D106," ",""))),'Cleaned Google Form'!$A$1:$M$5000,3,FALSE)="RCH",VLOOKUP(TRIM(UPPER(SUBSTITUTE($D106," ",""))),'Cleaned Google Form'!$A$1:$M$5000,3,FALSE)="BCCA")),0,IF(AND(Z$21=1,NOT(VLOOKUP(TRIM(UPPER(SUBSTITUTE($D106," ",""))),'Cleaned Google Form'!$A$1:$M$5000,6,FALSE)="NO")),0,IF(OR(VLOOKUP(TRIM(UPPER(SUBSTITUTE($D106," ",""))),'Cleaned Google Form'!$A$1:$M$5000,8,FALSE)='Main Template'!Z$12,VLOOKUP(TRIM(UPPER(SUBSTITUTE($D106," ",""))),'Cleaned Google Form'!$A$1:$M$5000,8,FALSE)='Main Template'!Z$13,VLOOKUP(TRIM(UPPER(SUBSTITUTE($D106," ",""))),'Cleaned Google Form'!$A$1:$M$5000,8,FALSE)='Main Template'!Z$14,VLOOKUP(TRIM(UPPER(SUBSTITUTE($D106," ",""))),'Cleaned Google Form'!$A$1:$M$5000,8,FALSE)='Main Template'!Z$15),0,IF(AND('Main Template'!Z$21&gt;=$C$9,'Main Template'!Z$19,VLOOKUP(TRIM(UPPER(SUBSTITUTE($D106," ",""))),'Cleaned Google Form'!$A$1:$M$5000,7,FALSE)="YES"),0,IF(IFERROR(FIND('Main Template'!Z$17,VLOOKUP(TRIM(UPPER(SUBSTITUTE('Main Template'!$D106," ",""))),'Cleaned Google Form'!$A$1:$M$5000,9,FALSE),1),FALSE),0,1))))),1)</f>
        <v>1</v>
      </c>
      <c r="AA106" s="12">
        <f>IFERROR(IF(AND(WEEKDAY('Main Template'!AA$18)=1,OR(VLOOKUP(TRIM(UPPER(SUBSTITUTE($D106," ",""))),'Cleaned Google Form'!$A$1:$M$5000,3,FALSE)="SMH",VLOOKUP(TRIM(UPPER(SUBSTITUTE($D106," ",""))),'Cleaned Google Form'!$A$1:$M$5000,3,FALSE)="RCH",VLOOKUP(TRIM(UPPER(SUBSTITUTE($D106," ",""))),'Cleaned Google Form'!$A$1:$M$5000,3,FALSE)="BCCA")),0,IF(AND(AA$21=1,NOT(VLOOKUP(TRIM(UPPER(SUBSTITUTE($D106," ",""))),'Cleaned Google Form'!$A$1:$M$5000,6,FALSE)="NO")),0,IF(OR(VLOOKUP(TRIM(UPPER(SUBSTITUTE($D106," ",""))),'Cleaned Google Form'!$A$1:$M$5000,8,FALSE)='Main Template'!AA$12,VLOOKUP(TRIM(UPPER(SUBSTITUTE($D106," ",""))),'Cleaned Google Form'!$A$1:$M$5000,8,FALSE)='Main Template'!AA$13,VLOOKUP(TRIM(UPPER(SUBSTITUTE($D106," ",""))),'Cleaned Google Form'!$A$1:$M$5000,8,FALSE)='Main Template'!AA$14,VLOOKUP(TRIM(UPPER(SUBSTITUTE($D106," ",""))),'Cleaned Google Form'!$A$1:$M$5000,8,FALSE)='Main Template'!AA$15),0,IF(AND('Main Template'!AA$21&gt;=$C$9,'Main Template'!AA$19,VLOOKUP(TRIM(UPPER(SUBSTITUTE($D106," ",""))),'Cleaned Google Form'!$A$1:$M$5000,7,FALSE)="YES"),0,IF(IFERROR(FIND('Main Template'!AA$17,VLOOKUP(TRIM(UPPER(SUBSTITUTE('Main Template'!$D106," ",""))),'Cleaned Google Form'!$A$1:$M$5000,9,FALSE),1),FALSE),0,1))))),1)</f>
        <v>1</v>
      </c>
      <c r="AB106" s="12">
        <f>IFERROR(IF(AND(WEEKDAY('Main Template'!AB$18)=1,OR(VLOOKUP(TRIM(UPPER(SUBSTITUTE($D106," ",""))),'Cleaned Google Form'!$A$1:$M$5000,3,FALSE)="SMH",VLOOKUP(TRIM(UPPER(SUBSTITUTE($D106," ",""))),'Cleaned Google Form'!$A$1:$M$5000,3,FALSE)="RCH",VLOOKUP(TRIM(UPPER(SUBSTITUTE($D106," ",""))),'Cleaned Google Form'!$A$1:$M$5000,3,FALSE)="BCCA")),0,IF(AND(AB$21=1,NOT(VLOOKUP(TRIM(UPPER(SUBSTITUTE($D106," ",""))),'Cleaned Google Form'!$A$1:$M$5000,6,FALSE)="NO")),0,IF(OR(VLOOKUP(TRIM(UPPER(SUBSTITUTE($D106," ",""))),'Cleaned Google Form'!$A$1:$M$5000,8,FALSE)='Main Template'!AB$12,VLOOKUP(TRIM(UPPER(SUBSTITUTE($D106," ",""))),'Cleaned Google Form'!$A$1:$M$5000,8,FALSE)='Main Template'!AB$13,VLOOKUP(TRIM(UPPER(SUBSTITUTE($D106," ",""))),'Cleaned Google Form'!$A$1:$M$5000,8,FALSE)='Main Template'!AB$14,VLOOKUP(TRIM(UPPER(SUBSTITUTE($D106," ",""))),'Cleaned Google Form'!$A$1:$M$5000,8,FALSE)='Main Template'!AB$15),0,IF(AND('Main Template'!AB$21&gt;=$C$9,'Main Template'!AB$19,VLOOKUP(TRIM(UPPER(SUBSTITUTE($D106," ",""))),'Cleaned Google Form'!$A$1:$M$5000,7,FALSE)="YES"),0,IF(IFERROR(FIND('Main Template'!AB$17,VLOOKUP(TRIM(UPPER(SUBSTITUTE('Main Template'!$D106," ",""))),'Cleaned Google Form'!$A$1:$M$5000,9,FALSE),1),FALSE),0,1))))),1)</f>
        <v>1</v>
      </c>
      <c r="AC106" s="12">
        <f>IFERROR(IF(AND(WEEKDAY('Main Template'!AC$18)=1,OR(VLOOKUP(TRIM(UPPER(SUBSTITUTE($D106," ",""))),'Cleaned Google Form'!$A$1:$M$5000,3,FALSE)="SMH",VLOOKUP(TRIM(UPPER(SUBSTITUTE($D106," ",""))),'Cleaned Google Form'!$A$1:$M$5000,3,FALSE)="RCH",VLOOKUP(TRIM(UPPER(SUBSTITUTE($D106," ",""))),'Cleaned Google Form'!$A$1:$M$5000,3,FALSE)="BCCA")),0,IF(AND(AC$21=1,NOT(VLOOKUP(TRIM(UPPER(SUBSTITUTE($D106," ",""))),'Cleaned Google Form'!$A$1:$M$5000,6,FALSE)="NO")),0,IF(OR(VLOOKUP(TRIM(UPPER(SUBSTITUTE($D106," ",""))),'Cleaned Google Form'!$A$1:$M$5000,8,FALSE)='Main Template'!AC$12,VLOOKUP(TRIM(UPPER(SUBSTITUTE($D106," ",""))),'Cleaned Google Form'!$A$1:$M$5000,8,FALSE)='Main Template'!AC$13,VLOOKUP(TRIM(UPPER(SUBSTITUTE($D106," ",""))),'Cleaned Google Form'!$A$1:$M$5000,8,FALSE)='Main Template'!AC$14,VLOOKUP(TRIM(UPPER(SUBSTITUTE($D106," ",""))),'Cleaned Google Form'!$A$1:$M$5000,8,FALSE)='Main Template'!AC$15),0,IF(AND('Main Template'!AC$21&gt;=$C$9,'Main Template'!AC$19,VLOOKUP(TRIM(UPPER(SUBSTITUTE($D106," ",""))),'Cleaned Google Form'!$A$1:$M$5000,7,FALSE)="YES"),0,IF(IFERROR(FIND('Main Template'!AC$17,VLOOKUP(TRIM(UPPER(SUBSTITUTE('Main Template'!$D106," ",""))),'Cleaned Google Form'!$A$1:$M$5000,9,FALSE),1),FALSE),0,1))))),1)</f>
        <v>1</v>
      </c>
      <c r="AD106" s="12">
        <f>IFERROR(IF(AND(WEEKDAY('Main Template'!AD$18)=1,OR(VLOOKUP(TRIM(UPPER(SUBSTITUTE($D106," ",""))),'Cleaned Google Form'!$A$1:$M$5000,3,FALSE)="SMH",VLOOKUP(TRIM(UPPER(SUBSTITUTE($D106," ",""))),'Cleaned Google Form'!$A$1:$M$5000,3,FALSE)="RCH",VLOOKUP(TRIM(UPPER(SUBSTITUTE($D106," ",""))),'Cleaned Google Form'!$A$1:$M$5000,3,FALSE)="BCCA")),0,IF(AND(AD$21=1,NOT(VLOOKUP(TRIM(UPPER(SUBSTITUTE($D106," ",""))),'Cleaned Google Form'!$A$1:$M$5000,6,FALSE)="NO")),0,IF(OR(VLOOKUP(TRIM(UPPER(SUBSTITUTE($D106," ",""))),'Cleaned Google Form'!$A$1:$M$5000,8,FALSE)='Main Template'!AD$12,VLOOKUP(TRIM(UPPER(SUBSTITUTE($D106," ",""))),'Cleaned Google Form'!$A$1:$M$5000,8,FALSE)='Main Template'!AD$13,VLOOKUP(TRIM(UPPER(SUBSTITUTE($D106," ",""))),'Cleaned Google Form'!$A$1:$M$5000,8,FALSE)='Main Template'!AD$14,VLOOKUP(TRIM(UPPER(SUBSTITUTE($D106," ",""))),'Cleaned Google Form'!$A$1:$M$5000,8,FALSE)='Main Template'!AD$15),0,IF(AND('Main Template'!AD$21&gt;=$C$9,'Main Template'!AD$19,VLOOKUP(TRIM(UPPER(SUBSTITUTE($D106," ",""))),'Cleaned Google Form'!$A$1:$M$5000,7,FALSE)="YES"),0,IF(IFERROR(FIND('Main Template'!AD$17,VLOOKUP(TRIM(UPPER(SUBSTITUTE('Main Template'!$D106," ",""))),'Cleaned Google Form'!$A$1:$M$5000,9,FALSE),1),FALSE),0,1))))),1)</f>
        <v>1</v>
      </c>
      <c r="AE106" s="12">
        <f>IFERROR(IF(AND(WEEKDAY('Main Template'!AE$18)=1,OR(VLOOKUP(TRIM(UPPER(SUBSTITUTE($D106," ",""))),'Cleaned Google Form'!$A$1:$M$5000,3,FALSE)="SMH",VLOOKUP(TRIM(UPPER(SUBSTITUTE($D106," ",""))),'Cleaned Google Form'!$A$1:$M$5000,3,FALSE)="RCH",VLOOKUP(TRIM(UPPER(SUBSTITUTE($D106," ",""))),'Cleaned Google Form'!$A$1:$M$5000,3,FALSE)="BCCA")),0,IF(AND(AE$21=1,NOT(VLOOKUP(TRIM(UPPER(SUBSTITUTE($D106," ",""))),'Cleaned Google Form'!$A$1:$M$5000,6,FALSE)="NO")),0,IF(OR(VLOOKUP(TRIM(UPPER(SUBSTITUTE($D106," ",""))),'Cleaned Google Form'!$A$1:$M$5000,8,FALSE)='Main Template'!AE$12,VLOOKUP(TRIM(UPPER(SUBSTITUTE($D106," ",""))),'Cleaned Google Form'!$A$1:$M$5000,8,FALSE)='Main Template'!AE$13,VLOOKUP(TRIM(UPPER(SUBSTITUTE($D106," ",""))),'Cleaned Google Form'!$A$1:$M$5000,8,FALSE)='Main Template'!AE$14,VLOOKUP(TRIM(UPPER(SUBSTITUTE($D106," ",""))),'Cleaned Google Form'!$A$1:$M$5000,8,FALSE)='Main Template'!AE$15),0,IF(AND('Main Template'!AE$21&gt;=$C$9,'Main Template'!AE$19,VLOOKUP(TRIM(UPPER(SUBSTITUTE($D106," ",""))),'Cleaned Google Form'!$A$1:$M$5000,7,FALSE)="YES"),0,IF(IFERROR(FIND('Main Template'!AE$17,VLOOKUP(TRIM(UPPER(SUBSTITUTE('Main Template'!$D106," ",""))),'Cleaned Google Form'!$A$1:$M$5000,9,FALSE),1),FALSE),0,1))))),1)</f>
        <v>1</v>
      </c>
      <c r="AF106" s="12">
        <f>IFERROR(IF(AND(WEEKDAY('Main Template'!AF$18)=1,OR(VLOOKUP(TRIM(UPPER(SUBSTITUTE($D106," ",""))),'Cleaned Google Form'!$A$1:$M$5000,3,FALSE)="SMH",VLOOKUP(TRIM(UPPER(SUBSTITUTE($D106," ",""))),'Cleaned Google Form'!$A$1:$M$5000,3,FALSE)="RCH",VLOOKUP(TRIM(UPPER(SUBSTITUTE($D106," ",""))),'Cleaned Google Form'!$A$1:$M$5000,3,FALSE)="BCCA")),0,IF(AND(AF$21=1,NOT(VLOOKUP(TRIM(UPPER(SUBSTITUTE($D106," ",""))),'Cleaned Google Form'!$A$1:$M$5000,6,FALSE)="NO")),0,IF(OR(VLOOKUP(TRIM(UPPER(SUBSTITUTE($D106," ",""))),'Cleaned Google Form'!$A$1:$M$5000,8,FALSE)='Main Template'!AF$12,VLOOKUP(TRIM(UPPER(SUBSTITUTE($D106," ",""))),'Cleaned Google Form'!$A$1:$M$5000,8,FALSE)='Main Template'!AF$13,VLOOKUP(TRIM(UPPER(SUBSTITUTE($D106," ",""))),'Cleaned Google Form'!$A$1:$M$5000,8,FALSE)='Main Template'!AF$14,VLOOKUP(TRIM(UPPER(SUBSTITUTE($D106," ",""))),'Cleaned Google Form'!$A$1:$M$5000,8,FALSE)='Main Template'!AF$15),0,IF(AND('Main Template'!AF$21&gt;=$C$9,'Main Template'!AF$19,VLOOKUP(TRIM(UPPER(SUBSTITUTE($D106," ",""))),'Cleaned Google Form'!$A$1:$M$5000,7,FALSE)="YES"),0,IF(IFERROR(FIND('Main Template'!AF$17,VLOOKUP(TRIM(UPPER(SUBSTITUTE('Main Template'!$D106," ",""))),'Cleaned Google Form'!$A$1:$M$5000,9,FALSE),1),FALSE),0,1))))),1)</f>
        <v>1</v>
      </c>
      <c r="AG106" s="12">
        <f>IFERROR(IF(AND(WEEKDAY('Main Template'!AG$18)=1,OR(VLOOKUP(TRIM(UPPER(SUBSTITUTE($D106," ",""))),'Cleaned Google Form'!$A$1:$M$5000,3,FALSE)="SMH",VLOOKUP(TRIM(UPPER(SUBSTITUTE($D106," ",""))),'Cleaned Google Form'!$A$1:$M$5000,3,FALSE)="RCH",VLOOKUP(TRIM(UPPER(SUBSTITUTE($D106," ",""))),'Cleaned Google Form'!$A$1:$M$5000,3,FALSE)="BCCA")),0,IF(AND(AG$21=1,NOT(VLOOKUP(TRIM(UPPER(SUBSTITUTE($D106," ",""))),'Cleaned Google Form'!$A$1:$M$5000,6,FALSE)="NO")),0,IF(OR(VLOOKUP(TRIM(UPPER(SUBSTITUTE($D106," ",""))),'Cleaned Google Form'!$A$1:$M$5000,8,FALSE)='Main Template'!AG$12,VLOOKUP(TRIM(UPPER(SUBSTITUTE($D106," ",""))),'Cleaned Google Form'!$A$1:$M$5000,8,FALSE)='Main Template'!AG$13,VLOOKUP(TRIM(UPPER(SUBSTITUTE($D106," ",""))),'Cleaned Google Form'!$A$1:$M$5000,8,FALSE)='Main Template'!AG$14,VLOOKUP(TRIM(UPPER(SUBSTITUTE($D106," ",""))),'Cleaned Google Form'!$A$1:$M$5000,8,FALSE)='Main Template'!AG$15),0,IF(AND('Main Template'!AG$21&gt;=$C$9,'Main Template'!AG$19,VLOOKUP(TRIM(UPPER(SUBSTITUTE($D106," ",""))),'Cleaned Google Form'!$A$1:$M$5000,7,FALSE)="YES"),0,IF(IFERROR(FIND('Main Template'!AG$17,VLOOKUP(TRIM(UPPER(SUBSTITUTE('Main Template'!$D106," ",""))),'Cleaned Google Form'!$A$1:$M$5000,9,FALSE),1),FALSE),0,1))))),1)</f>
        <v>1</v>
      </c>
      <c r="AH106" s="12">
        <f>IFERROR(IF(AND(WEEKDAY('Main Template'!AH$18)=1,OR(VLOOKUP(TRIM(UPPER(SUBSTITUTE($D106," ",""))),'Cleaned Google Form'!$A$1:$M$5000,3,FALSE)="SMH",VLOOKUP(TRIM(UPPER(SUBSTITUTE($D106," ",""))),'Cleaned Google Form'!$A$1:$M$5000,3,FALSE)="RCH",VLOOKUP(TRIM(UPPER(SUBSTITUTE($D106," ",""))),'Cleaned Google Form'!$A$1:$M$5000,3,FALSE)="BCCA")),0,IF(AND(AH$21=1,NOT(VLOOKUP(TRIM(UPPER(SUBSTITUTE($D106," ",""))),'Cleaned Google Form'!$A$1:$M$5000,6,FALSE)="NO")),0,IF(OR(VLOOKUP(TRIM(UPPER(SUBSTITUTE($D106," ",""))),'Cleaned Google Form'!$A$1:$M$5000,8,FALSE)='Main Template'!AH$12,VLOOKUP(TRIM(UPPER(SUBSTITUTE($D106," ",""))),'Cleaned Google Form'!$A$1:$M$5000,8,FALSE)='Main Template'!AH$13,VLOOKUP(TRIM(UPPER(SUBSTITUTE($D106," ",""))),'Cleaned Google Form'!$A$1:$M$5000,8,FALSE)='Main Template'!AH$14,VLOOKUP(TRIM(UPPER(SUBSTITUTE($D106," ",""))),'Cleaned Google Form'!$A$1:$M$5000,8,FALSE)='Main Template'!AH$15),0,IF(AND('Main Template'!AH$21&gt;=$C$9,'Main Template'!AH$19,VLOOKUP(TRIM(UPPER(SUBSTITUTE($D106," ",""))),'Cleaned Google Form'!$A$1:$M$5000,7,FALSE)="YES"),0,IF(IFERROR(FIND('Main Template'!AH$17,VLOOKUP(TRIM(UPPER(SUBSTITUTE('Main Template'!$D106," ",""))),'Cleaned Google Form'!$A$1:$M$5000,9,FALSE),1),FALSE),0,1))))),1)</f>
        <v>1</v>
      </c>
      <c r="AI106" s="12">
        <f>IFERROR(IF(AND(WEEKDAY('Main Template'!AI$18)=1,OR(VLOOKUP(TRIM(UPPER(SUBSTITUTE($D106," ",""))),'Cleaned Google Form'!$A$1:$M$5000,3,FALSE)="SMH",VLOOKUP(TRIM(UPPER(SUBSTITUTE($D106," ",""))),'Cleaned Google Form'!$A$1:$M$5000,3,FALSE)="RCH",VLOOKUP(TRIM(UPPER(SUBSTITUTE($D106," ",""))),'Cleaned Google Form'!$A$1:$M$5000,3,FALSE)="BCCA")),0,IF(AND(AI$21=1,NOT(VLOOKUP(TRIM(UPPER(SUBSTITUTE($D106," ",""))),'Cleaned Google Form'!$A$1:$M$5000,6,FALSE)="NO")),0,IF(OR(VLOOKUP(TRIM(UPPER(SUBSTITUTE($D106," ",""))),'Cleaned Google Form'!$A$1:$M$5000,8,FALSE)='Main Template'!AI$12,VLOOKUP(TRIM(UPPER(SUBSTITUTE($D106," ",""))),'Cleaned Google Form'!$A$1:$M$5000,8,FALSE)='Main Template'!AI$13,VLOOKUP(TRIM(UPPER(SUBSTITUTE($D106," ",""))),'Cleaned Google Form'!$A$1:$M$5000,8,FALSE)='Main Template'!AI$14,VLOOKUP(TRIM(UPPER(SUBSTITUTE($D106," ",""))),'Cleaned Google Form'!$A$1:$M$5000,8,FALSE)='Main Template'!AI$15),0,IF(AND('Main Template'!AI$21&gt;=$C$9,'Main Template'!AI$19,VLOOKUP(TRIM(UPPER(SUBSTITUTE($D106," ",""))),'Cleaned Google Form'!$A$1:$M$5000,7,FALSE)="YES"),0,IF(IFERROR(FIND('Main Template'!AI$17,VLOOKUP(TRIM(UPPER(SUBSTITUTE('Main Template'!$D106," ",""))),'Cleaned Google Form'!$A$1:$M$5000,9,FALSE),1),FALSE),0,1))))),1)</f>
        <v>1</v>
      </c>
      <c r="AJ106" s="12">
        <f>IFERROR(IF(AND(WEEKDAY('Main Template'!AJ$18)=1,OR(VLOOKUP(TRIM(UPPER(SUBSTITUTE($D106," ",""))),'Cleaned Google Form'!$A$1:$M$5000,3,FALSE)="SMH",VLOOKUP(TRIM(UPPER(SUBSTITUTE($D106," ",""))),'Cleaned Google Form'!$A$1:$M$5000,3,FALSE)="RCH",VLOOKUP(TRIM(UPPER(SUBSTITUTE($D106," ",""))),'Cleaned Google Form'!$A$1:$M$5000,3,FALSE)="BCCA")),0,IF(AND(AJ$21=1,NOT(VLOOKUP(TRIM(UPPER(SUBSTITUTE($D106," ",""))),'Cleaned Google Form'!$A$1:$M$5000,6,FALSE)="NO")),0,IF(OR(VLOOKUP(TRIM(UPPER(SUBSTITUTE($D106," ",""))),'Cleaned Google Form'!$A$1:$M$5000,8,FALSE)='Main Template'!AJ$12,VLOOKUP(TRIM(UPPER(SUBSTITUTE($D106," ",""))),'Cleaned Google Form'!$A$1:$M$5000,8,FALSE)='Main Template'!AJ$13,VLOOKUP(TRIM(UPPER(SUBSTITUTE($D106," ",""))),'Cleaned Google Form'!$A$1:$M$5000,8,FALSE)='Main Template'!AJ$14,VLOOKUP(TRIM(UPPER(SUBSTITUTE($D106," ",""))),'Cleaned Google Form'!$A$1:$M$5000,8,FALSE)='Main Template'!AJ$15),0,IF(AND('Main Template'!AJ$21&gt;=$C$9,'Main Template'!AJ$19,VLOOKUP(TRIM(UPPER(SUBSTITUTE($D106," ",""))),'Cleaned Google Form'!$A$1:$M$5000,7,FALSE)="YES"),0,IF(IFERROR(FIND('Main Template'!AJ$17,VLOOKUP(TRIM(UPPER(SUBSTITUTE('Main Template'!$D106," ",""))),'Cleaned Google Form'!$A$1:$M$5000,9,FALSE),1),FALSE),0,1))))),1)</f>
        <v>1</v>
      </c>
      <c r="AK106" s="12">
        <f>IFERROR(IF(AND(WEEKDAY('Main Template'!AK$18)=1,OR(VLOOKUP(TRIM(UPPER(SUBSTITUTE($D106," ",""))),'Cleaned Google Form'!$A$1:$M$5000,3,FALSE)="SMH",VLOOKUP(TRIM(UPPER(SUBSTITUTE($D106," ",""))),'Cleaned Google Form'!$A$1:$M$5000,3,FALSE)="RCH",VLOOKUP(TRIM(UPPER(SUBSTITUTE($D106," ",""))),'Cleaned Google Form'!$A$1:$M$5000,3,FALSE)="BCCA")),0,IF(AND(AK$21=1,NOT(VLOOKUP(TRIM(UPPER(SUBSTITUTE($D106," ",""))),'Cleaned Google Form'!$A$1:$M$5000,6,FALSE)="NO")),0,IF(OR(VLOOKUP(TRIM(UPPER(SUBSTITUTE($D106," ",""))),'Cleaned Google Form'!$A$1:$M$5000,8,FALSE)='Main Template'!AK$12,VLOOKUP(TRIM(UPPER(SUBSTITUTE($D106," ",""))),'Cleaned Google Form'!$A$1:$M$5000,8,FALSE)='Main Template'!AK$13,VLOOKUP(TRIM(UPPER(SUBSTITUTE($D106," ",""))),'Cleaned Google Form'!$A$1:$M$5000,8,FALSE)='Main Template'!AK$14,VLOOKUP(TRIM(UPPER(SUBSTITUTE($D106," ",""))),'Cleaned Google Form'!$A$1:$M$5000,8,FALSE)='Main Template'!AK$15),0,IF(AND('Main Template'!AK$21&gt;=$C$9,'Main Template'!AK$19,VLOOKUP(TRIM(UPPER(SUBSTITUTE($D106," ",""))),'Cleaned Google Form'!$A$1:$M$5000,7,FALSE)="YES"),0,IF(IFERROR(FIND('Main Template'!AK$17,VLOOKUP(TRIM(UPPER(SUBSTITUTE('Main Template'!$D106," ",""))),'Cleaned Google Form'!$A$1:$M$5000,9,FALSE),1),FALSE),0,1))))),1)</f>
        <v>1</v>
      </c>
      <c r="AL106" s="12">
        <f>IFERROR(IF(AND(WEEKDAY('Main Template'!AL$18)=1,OR(VLOOKUP(TRIM(UPPER(SUBSTITUTE($D106," ",""))),'Cleaned Google Form'!$A$1:$M$5000,3,FALSE)="SMH",VLOOKUP(TRIM(UPPER(SUBSTITUTE($D106," ",""))),'Cleaned Google Form'!$A$1:$M$5000,3,FALSE)="RCH",VLOOKUP(TRIM(UPPER(SUBSTITUTE($D106," ",""))),'Cleaned Google Form'!$A$1:$M$5000,3,FALSE)="BCCA")),0,IF(AND(AL$21=1,NOT(VLOOKUP(TRIM(UPPER(SUBSTITUTE($D106," ",""))),'Cleaned Google Form'!$A$1:$M$5000,6,FALSE)="NO")),0,IF(OR(VLOOKUP(TRIM(UPPER(SUBSTITUTE($D106," ",""))),'Cleaned Google Form'!$A$1:$M$5000,8,FALSE)='Main Template'!AL$12,VLOOKUP(TRIM(UPPER(SUBSTITUTE($D106," ",""))),'Cleaned Google Form'!$A$1:$M$5000,8,FALSE)='Main Template'!AL$13,VLOOKUP(TRIM(UPPER(SUBSTITUTE($D106," ",""))),'Cleaned Google Form'!$A$1:$M$5000,8,FALSE)='Main Template'!AL$14,VLOOKUP(TRIM(UPPER(SUBSTITUTE($D106," ",""))),'Cleaned Google Form'!$A$1:$M$5000,8,FALSE)='Main Template'!AL$15),0,IF(AND('Main Template'!AL$21&gt;=$C$9,'Main Template'!AL$19,VLOOKUP(TRIM(UPPER(SUBSTITUTE($D106," ",""))),'Cleaned Google Form'!$A$1:$M$5000,7,FALSE)="YES"),0,IF(IFERROR(FIND('Main Template'!AL$17,VLOOKUP(TRIM(UPPER(SUBSTITUTE('Main Template'!$D106," ",""))),'Cleaned Google Form'!$A$1:$M$5000,9,FALSE),1),FALSE),0,1))))),1)</f>
        <v>1</v>
      </c>
      <c r="AM106" s="12">
        <f>IFERROR(IF(AND(WEEKDAY('Main Template'!AM$18)=1,OR(VLOOKUP(TRIM(UPPER(SUBSTITUTE($D106," ",""))),'Cleaned Google Form'!$A$1:$M$5000,3,FALSE)="SMH",VLOOKUP(TRIM(UPPER(SUBSTITUTE($D106," ",""))),'Cleaned Google Form'!$A$1:$M$5000,3,FALSE)="RCH",VLOOKUP(TRIM(UPPER(SUBSTITUTE($D106," ",""))),'Cleaned Google Form'!$A$1:$M$5000,3,FALSE)="BCCA")),0,IF(AND(AM$21=1,NOT(VLOOKUP(TRIM(UPPER(SUBSTITUTE($D106," ",""))),'Cleaned Google Form'!$A$1:$M$5000,6,FALSE)="NO")),0,IF(OR(VLOOKUP(TRIM(UPPER(SUBSTITUTE($D106," ",""))),'Cleaned Google Form'!$A$1:$M$5000,8,FALSE)='Main Template'!AM$12,VLOOKUP(TRIM(UPPER(SUBSTITUTE($D106," ",""))),'Cleaned Google Form'!$A$1:$M$5000,8,FALSE)='Main Template'!AM$13,VLOOKUP(TRIM(UPPER(SUBSTITUTE($D106," ",""))),'Cleaned Google Form'!$A$1:$M$5000,8,FALSE)='Main Template'!AM$14,VLOOKUP(TRIM(UPPER(SUBSTITUTE($D106," ",""))),'Cleaned Google Form'!$A$1:$M$5000,8,FALSE)='Main Template'!AM$15),0,IF(AND('Main Template'!AM$21&gt;=$C$9,'Main Template'!AM$19,VLOOKUP(TRIM(UPPER(SUBSTITUTE($D106," ",""))),'Cleaned Google Form'!$A$1:$M$5000,7,FALSE)="YES"),0,IF(IFERROR(FIND('Main Template'!AM$17,VLOOKUP(TRIM(UPPER(SUBSTITUTE('Main Template'!$D106," ",""))),'Cleaned Google Form'!$A$1:$M$5000,9,FALSE),1),FALSE),0,1))))),1)</f>
        <v>1</v>
      </c>
      <c r="AN106" s="12">
        <f>IFERROR(IF(AND(WEEKDAY('Main Template'!AN$18)=1,OR(VLOOKUP(TRIM(UPPER(SUBSTITUTE($D106," ",""))),'Cleaned Google Form'!$A$1:$M$5000,3,FALSE)="SMH",VLOOKUP(TRIM(UPPER(SUBSTITUTE($D106," ",""))),'Cleaned Google Form'!$A$1:$M$5000,3,FALSE)="RCH",VLOOKUP(TRIM(UPPER(SUBSTITUTE($D106," ",""))),'Cleaned Google Form'!$A$1:$M$5000,3,FALSE)="BCCA")),0,IF(AND(AN$21=1,NOT(VLOOKUP(TRIM(UPPER(SUBSTITUTE($D106," ",""))),'Cleaned Google Form'!$A$1:$M$5000,6,FALSE)="NO")),0,IF(OR(VLOOKUP(TRIM(UPPER(SUBSTITUTE($D106," ",""))),'Cleaned Google Form'!$A$1:$M$5000,8,FALSE)='Main Template'!AN$12,VLOOKUP(TRIM(UPPER(SUBSTITUTE($D106," ",""))),'Cleaned Google Form'!$A$1:$M$5000,8,FALSE)='Main Template'!AN$13,VLOOKUP(TRIM(UPPER(SUBSTITUTE($D106," ",""))),'Cleaned Google Form'!$A$1:$M$5000,8,FALSE)='Main Template'!AN$14,VLOOKUP(TRIM(UPPER(SUBSTITUTE($D106," ",""))),'Cleaned Google Form'!$A$1:$M$5000,8,FALSE)='Main Template'!AN$15),0,IF(AND('Main Template'!AN$21&gt;=$C$9,'Main Template'!AN$19,VLOOKUP(TRIM(UPPER(SUBSTITUTE($D106," ",""))),'Cleaned Google Form'!$A$1:$M$5000,7,FALSE)="YES"),0,IF(IFERROR(FIND('Main Template'!AN$17,VLOOKUP(TRIM(UPPER(SUBSTITUTE('Main Template'!$D106," ",""))),'Cleaned Google Form'!$A$1:$M$5000,9,FALSE),1),FALSE),0,1))))),1)</f>
        <v>1</v>
      </c>
    </row>
    <row r="107" spans="2:40">
      <c r="B107" t="str">
        <f>IFERROR(IF(ISNUMBER(MATCH(UPPER(SUBSTITUTE(D107," ","")),'Cleaned Google Form'!$A:$A,0)),"","Oops"),"Not Present")</f>
        <v/>
      </c>
      <c r="C107" s="4">
        <f>I107</f>
        <v>86</v>
      </c>
      <c r="D107" s="4" t="s">
        <v>236</v>
      </c>
      <c r="E107" s="4">
        <f>IFERROR(IF(VLOOKUP(TRIM(UPPER(SUBSTITUTE(D107," ",""))),'Cleaned Google Form'!$A$1:$L$5000,5,FALSE)="YES",1,0),0)</f>
        <v>0</v>
      </c>
      <c r="F107" s="4">
        <f>IFERROR(IF(RIGHT(VLOOKUP(TRIM(UPPER(SUBSTITUTE(D107," ",""))),'Cleaned Google Form'!$A$1:$L$5000,2,FALSE),1)="1",1,0),0)</f>
        <v>0</v>
      </c>
      <c r="G107" s="4">
        <f>IFERROR(IF(VLOOKUP(TRIM(UPPER(SUBSTITUTE(D107," ",""))),'Cleaned Google Form'!$A$1:$L$5000,3,FALSE)="VGH",1,0),0)</f>
        <v>0</v>
      </c>
      <c r="H107" s="4">
        <f>IFERROR(IF(G107+IFERROR(IF(VLOOKUP(TRIM(UPPER(SUBSTITUTE(D107," ",""))),'Cleaned Google Form'!$A$1:$L$5000,3,FALSE)="SPH",1,0),0)=0,1,0),0)</f>
        <v>1</v>
      </c>
      <c r="I107" s="4">
        <f>IF(I106="Resident Index",1,I106+1)</f>
        <v>86</v>
      </c>
      <c r="J107" s="12">
        <f>IFERROR(IF(AND(WEEKDAY('Main Template'!J$18)=1,OR(VLOOKUP(TRIM(UPPER(SUBSTITUTE($D107," ",""))),'Cleaned Google Form'!$A$1:$M$5000,3,FALSE)="SMH",VLOOKUP(TRIM(UPPER(SUBSTITUTE($D107," ",""))),'Cleaned Google Form'!$A$1:$M$5000,3,FALSE)="RCH",VLOOKUP(TRIM(UPPER(SUBSTITUTE($D107," ",""))),'Cleaned Google Form'!$A$1:$M$5000,3,FALSE)="BCCA")),0,IF(AND(J$21=1,NOT(VLOOKUP(TRIM(UPPER(SUBSTITUTE($D107," ",""))),'Cleaned Google Form'!$A$1:$M$5000,6,FALSE)="NO")),0,IF(OR(VLOOKUP(TRIM(UPPER(SUBSTITUTE($D107," ",""))),'Cleaned Google Form'!$A$1:$M$5000,8,FALSE)='Main Template'!J$12,VLOOKUP(TRIM(UPPER(SUBSTITUTE($D107," ",""))),'Cleaned Google Form'!$A$1:$M$5000,8,FALSE)='Main Template'!J$13,VLOOKUP(TRIM(UPPER(SUBSTITUTE($D107," ",""))),'Cleaned Google Form'!$A$1:$M$5000,8,FALSE)='Main Template'!J$14,VLOOKUP(TRIM(UPPER(SUBSTITUTE($D107," ",""))),'Cleaned Google Form'!$A$1:$M$5000,8,FALSE)='Main Template'!J$15),0,IF(AND('Main Template'!J$21&gt;=$C$9,'Main Template'!J$19,VLOOKUP(TRIM(UPPER(SUBSTITUTE($D107," ",""))),'Cleaned Google Form'!$A$1:$M$5000,7,FALSE)="YES"),0,IF(IFERROR(FIND('Main Template'!J$17,VLOOKUP(TRIM(UPPER(SUBSTITUTE('Main Template'!$D107," ",""))),'Cleaned Google Form'!$A$1:$M$5000,9,FALSE),1),FALSE),0,1))))),1)</f>
        <v>0</v>
      </c>
      <c r="K107" s="12">
        <f>IFERROR(IF(AND(WEEKDAY('Main Template'!K$18)=1,OR(VLOOKUP(TRIM(UPPER(SUBSTITUTE($D107," ",""))),'Cleaned Google Form'!$A$1:$M$5000,3,FALSE)="SMH",VLOOKUP(TRIM(UPPER(SUBSTITUTE($D107," ",""))),'Cleaned Google Form'!$A$1:$M$5000,3,FALSE)="RCH",VLOOKUP(TRIM(UPPER(SUBSTITUTE($D107," ",""))),'Cleaned Google Form'!$A$1:$M$5000,3,FALSE)="BCCA")),0,IF(AND(K$21=1,NOT(VLOOKUP(TRIM(UPPER(SUBSTITUTE($D107," ",""))),'Cleaned Google Form'!$A$1:$M$5000,6,FALSE)="NO")),0,IF(OR(VLOOKUP(TRIM(UPPER(SUBSTITUTE($D107," ",""))),'Cleaned Google Form'!$A$1:$M$5000,8,FALSE)='Main Template'!K$12,VLOOKUP(TRIM(UPPER(SUBSTITUTE($D107," ",""))),'Cleaned Google Form'!$A$1:$M$5000,8,FALSE)='Main Template'!K$13,VLOOKUP(TRIM(UPPER(SUBSTITUTE($D107," ",""))),'Cleaned Google Form'!$A$1:$M$5000,8,FALSE)='Main Template'!K$14,VLOOKUP(TRIM(UPPER(SUBSTITUTE($D107," ",""))),'Cleaned Google Form'!$A$1:$M$5000,8,FALSE)='Main Template'!K$15),0,IF(AND('Main Template'!K$21&gt;=$C$9,'Main Template'!K$19,VLOOKUP(TRIM(UPPER(SUBSTITUTE($D107," ",""))),'Cleaned Google Form'!$A$1:$M$5000,7,FALSE)="YES"),0,IF(IFERROR(FIND('Main Template'!K$17,VLOOKUP(TRIM(UPPER(SUBSTITUTE('Main Template'!$D107," ",""))),'Cleaned Google Form'!$A$1:$M$5000,9,FALSE),1),FALSE),0,1))))),1)</f>
        <v>1</v>
      </c>
      <c r="L107" s="12">
        <f>IFERROR(IF(AND(WEEKDAY('Main Template'!L$18)=1,OR(VLOOKUP(TRIM(UPPER(SUBSTITUTE($D107," ",""))),'Cleaned Google Form'!$A$1:$M$5000,3,FALSE)="SMH",VLOOKUP(TRIM(UPPER(SUBSTITUTE($D107," ",""))),'Cleaned Google Form'!$A$1:$M$5000,3,FALSE)="RCH",VLOOKUP(TRIM(UPPER(SUBSTITUTE($D107," ",""))),'Cleaned Google Form'!$A$1:$M$5000,3,FALSE)="BCCA")),0,IF(AND(L$21=1,NOT(VLOOKUP(TRIM(UPPER(SUBSTITUTE($D107," ",""))),'Cleaned Google Form'!$A$1:$M$5000,6,FALSE)="NO")),0,IF(OR(VLOOKUP(TRIM(UPPER(SUBSTITUTE($D107," ",""))),'Cleaned Google Form'!$A$1:$M$5000,8,FALSE)='Main Template'!L$12,VLOOKUP(TRIM(UPPER(SUBSTITUTE($D107," ",""))),'Cleaned Google Form'!$A$1:$M$5000,8,FALSE)='Main Template'!L$13,VLOOKUP(TRIM(UPPER(SUBSTITUTE($D107," ",""))),'Cleaned Google Form'!$A$1:$M$5000,8,FALSE)='Main Template'!L$14,VLOOKUP(TRIM(UPPER(SUBSTITUTE($D107," ",""))),'Cleaned Google Form'!$A$1:$M$5000,8,FALSE)='Main Template'!L$15),0,IF(AND('Main Template'!L$21&gt;=$C$9,'Main Template'!L$19,VLOOKUP(TRIM(UPPER(SUBSTITUTE($D107," ",""))),'Cleaned Google Form'!$A$1:$M$5000,7,FALSE)="YES"),0,IF(IFERROR(FIND('Main Template'!L$17,VLOOKUP(TRIM(UPPER(SUBSTITUTE('Main Template'!$D107," ",""))),'Cleaned Google Form'!$A$1:$M$5000,9,FALSE),1),FALSE),0,1))))),1)</f>
        <v>1</v>
      </c>
      <c r="M107" s="12">
        <f>IFERROR(IF(AND(WEEKDAY('Main Template'!M$18)=1,OR(VLOOKUP(TRIM(UPPER(SUBSTITUTE($D107," ",""))),'Cleaned Google Form'!$A$1:$M$5000,3,FALSE)="SMH",VLOOKUP(TRIM(UPPER(SUBSTITUTE($D107," ",""))),'Cleaned Google Form'!$A$1:$M$5000,3,FALSE)="RCH",VLOOKUP(TRIM(UPPER(SUBSTITUTE($D107," ",""))),'Cleaned Google Form'!$A$1:$M$5000,3,FALSE)="BCCA")),0,IF(AND(M$21=1,NOT(VLOOKUP(TRIM(UPPER(SUBSTITUTE($D107," ",""))),'Cleaned Google Form'!$A$1:$M$5000,6,FALSE)="NO")),0,IF(OR(VLOOKUP(TRIM(UPPER(SUBSTITUTE($D107," ",""))),'Cleaned Google Form'!$A$1:$M$5000,8,FALSE)='Main Template'!M$12,VLOOKUP(TRIM(UPPER(SUBSTITUTE($D107," ",""))),'Cleaned Google Form'!$A$1:$M$5000,8,FALSE)='Main Template'!M$13,VLOOKUP(TRIM(UPPER(SUBSTITUTE($D107," ",""))),'Cleaned Google Form'!$A$1:$M$5000,8,FALSE)='Main Template'!M$14,VLOOKUP(TRIM(UPPER(SUBSTITUTE($D107," ",""))),'Cleaned Google Form'!$A$1:$M$5000,8,FALSE)='Main Template'!M$15),0,IF(AND('Main Template'!M$21&gt;=$C$9,'Main Template'!M$19,VLOOKUP(TRIM(UPPER(SUBSTITUTE($D107," ",""))),'Cleaned Google Form'!$A$1:$M$5000,7,FALSE)="YES"),0,IF(IFERROR(FIND('Main Template'!M$17,VLOOKUP(TRIM(UPPER(SUBSTITUTE('Main Template'!$D107," ",""))),'Cleaned Google Form'!$A$1:$M$5000,9,FALSE),1),FALSE),0,1))))),1)</f>
        <v>1</v>
      </c>
      <c r="N107" s="12">
        <f>IFERROR(IF(AND(WEEKDAY('Main Template'!N$18)=1,OR(VLOOKUP(TRIM(UPPER(SUBSTITUTE($D107," ",""))),'Cleaned Google Form'!$A$1:$M$5000,3,FALSE)="SMH",VLOOKUP(TRIM(UPPER(SUBSTITUTE($D107," ",""))),'Cleaned Google Form'!$A$1:$M$5000,3,FALSE)="RCH",VLOOKUP(TRIM(UPPER(SUBSTITUTE($D107," ",""))),'Cleaned Google Form'!$A$1:$M$5000,3,FALSE)="BCCA")),0,IF(AND(N$21=1,NOT(VLOOKUP(TRIM(UPPER(SUBSTITUTE($D107," ",""))),'Cleaned Google Form'!$A$1:$M$5000,6,FALSE)="NO")),0,IF(OR(VLOOKUP(TRIM(UPPER(SUBSTITUTE($D107," ",""))),'Cleaned Google Form'!$A$1:$M$5000,8,FALSE)='Main Template'!N$12,VLOOKUP(TRIM(UPPER(SUBSTITUTE($D107," ",""))),'Cleaned Google Form'!$A$1:$M$5000,8,FALSE)='Main Template'!N$13,VLOOKUP(TRIM(UPPER(SUBSTITUTE($D107," ",""))),'Cleaned Google Form'!$A$1:$M$5000,8,FALSE)='Main Template'!N$14,VLOOKUP(TRIM(UPPER(SUBSTITUTE($D107," ",""))),'Cleaned Google Form'!$A$1:$M$5000,8,FALSE)='Main Template'!N$15),0,IF(AND('Main Template'!N$21&gt;=$C$9,'Main Template'!N$19,VLOOKUP(TRIM(UPPER(SUBSTITUTE($D107," ",""))),'Cleaned Google Form'!$A$1:$M$5000,7,FALSE)="YES"),0,IF(IFERROR(FIND('Main Template'!N$17,VLOOKUP(TRIM(UPPER(SUBSTITUTE('Main Template'!$D107," ",""))),'Cleaned Google Form'!$A$1:$M$5000,9,FALSE),1),FALSE),0,1))))),1)</f>
        <v>1</v>
      </c>
      <c r="O107" s="12">
        <f>IFERROR(IF(AND(WEEKDAY('Main Template'!O$18)=1,OR(VLOOKUP(TRIM(UPPER(SUBSTITUTE($D107," ",""))),'Cleaned Google Form'!$A$1:$M$5000,3,FALSE)="SMH",VLOOKUP(TRIM(UPPER(SUBSTITUTE($D107," ",""))),'Cleaned Google Form'!$A$1:$M$5000,3,FALSE)="RCH",VLOOKUP(TRIM(UPPER(SUBSTITUTE($D107," ",""))),'Cleaned Google Form'!$A$1:$M$5000,3,FALSE)="BCCA")),0,IF(AND(O$21=1,NOT(VLOOKUP(TRIM(UPPER(SUBSTITUTE($D107," ",""))),'Cleaned Google Form'!$A$1:$M$5000,6,FALSE)="NO")),0,IF(OR(VLOOKUP(TRIM(UPPER(SUBSTITUTE($D107," ",""))),'Cleaned Google Form'!$A$1:$M$5000,8,FALSE)='Main Template'!O$12,VLOOKUP(TRIM(UPPER(SUBSTITUTE($D107," ",""))),'Cleaned Google Form'!$A$1:$M$5000,8,FALSE)='Main Template'!O$13,VLOOKUP(TRIM(UPPER(SUBSTITUTE($D107," ",""))),'Cleaned Google Form'!$A$1:$M$5000,8,FALSE)='Main Template'!O$14,VLOOKUP(TRIM(UPPER(SUBSTITUTE($D107," ",""))),'Cleaned Google Form'!$A$1:$M$5000,8,FALSE)='Main Template'!O$15),0,IF(AND('Main Template'!O$21&gt;=$C$9,'Main Template'!O$19,VLOOKUP(TRIM(UPPER(SUBSTITUTE($D107," ",""))),'Cleaned Google Form'!$A$1:$M$5000,7,FALSE)="YES"),0,IF(IFERROR(FIND('Main Template'!O$17,VLOOKUP(TRIM(UPPER(SUBSTITUTE('Main Template'!$D107," ",""))),'Cleaned Google Form'!$A$1:$M$5000,9,FALSE),1),FALSE),0,1))))),1)</f>
        <v>1</v>
      </c>
      <c r="P107" s="12">
        <f>IFERROR(IF(AND(WEEKDAY('Main Template'!P$18)=1,OR(VLOOKUP(TRIM(UPPER(SUBSTITUTE($D107," ",""))),'Cleaned Google Form'!$A$1:$M$5000,3,FALSE)="SMH",VLOOKUP(TRIM(UPPER(SUBSTITUTE($D107," ",""))),'Cleaned Google Form'!$A$1:$M$5000,3,FALSE)="RCH",VLOOKUP(TRIM(UPPER(SUBSTITUTE($D107," ",""))),'Cleaned Google Form'!$A$1:$M$5000,3,FALSE)="BCCA")),0,IF(AND(P$21=1,NOT(VLOOKUP(TRIM(UPPER(SUBSTITUTE($D107," ",""))),'Cleaned Google Form'!$A$1:$M$5000,6,FALSE)="NO")),0,IF(OR(VLOOKUP(TRIM(UPPER(SUBSTITUTE($D107," ",""))),'Cleaned Google Form'!$A$1:$M$5000,8,FALSE)='Main Template'!P$12,VLOOKUP(TRIM(UPPER(SUBSTITUTE($D107," ",""))),'Cleaned Google Form'!$A$1:$M$5000,8,FALSE)='Main Template'!P$13,VLOOKUP(TRIM(UPPER(SUBSTITUTE($D107," ",""))),'Cleaned Google Form'!$A$1:$M$5000,8,FALSE)='Main Template'!P$14,VLOOKUP(TRIM(UPPER(SUBSTITUTE($D107," ",""))),'Cleaned Google Form'!$A$1:$M$5000,8,FALSE)='Main Template'!P$15),0,IF(AND('Main Template'!P$21&gt;=$C$9,'Main Template'!P$19,VLOOKUP(TRIM(UPPER(SUBSTITUTE($D107," ",""))),'Cleaned Google Form'!$A$1:$M$5000,7,FALSE)="YES"),0,IF(IFERROR(FIND('Main Template'!P$17,VLOOKUP(TRIM(UPPER(SUBSTITUTE('Main Template'!$D107," ",""))),'Cleaned Google Form'!$A$1:$M$5000,9,FALSE),1),FALSE),0,1))))),1)</f>
        <v>1</v>
      </c>
      <c r="Q107" s="12">
        <f>IFERROR(IF(AND(WEEKDAY('Main Template'!Q$18)=1,OR(VLOOKUP(TRIM(UPPER(SUBSTITUTE($D107," ",""))),'Cleaned Google Form'!$A$1:$M$5000,3,FALSE)="SMH",VLOOKUP(TRIM(UPPER(SUBSTITUTE($D107," ",""))),'Cleaned Google Form'!$A$1:$M$5000,3,FALSE)="RCH",VLOOKUP(TRIM(UPPER(SUBSTITUTE($D107," ",""))),'Cleaned Google Form'!$A$1:$M$5000,3,FALSE)="BCCA")),0,IF(AND(Q$21=1,NOT(VLOOKUP(TRIM(UPPER(SUBSTITUTE($D107," ",""))),'Cleaned Google Form'!$A$1:$M$5000,6,FALSE)="NO")),0,IF(OR(VLOOKUP(TRIM(UPPER(SUBSTITUTE($D107," ",""))),'Cleaned Google Form'!$A$1:$M$5000,8,FALSE)='Main Template'!Q$12,VLOOKUP(TRIM(UPPER(SUBSTITUTE($D107," ",""))),'Cleaned Google Form'!$A$1:$M$5000,8,FALSE)='Main Template'!Q$13,VLOOKUP(TRIM(UPPER(SUBSTITUTE($D107," ",""))),'Cleaned Google Form'!$A$1:$M$5000,8,FALSE)='Main Template'!Q$14,VLOOKUP(TRIM(UPPER(SUBSTITUTE($D107," ",""))),'Cleaned Google Form'!$A$1:$M$5000,8,FALSE)='Main Template'!Q$15),0,IF(AND('Main Template'!Q$21&gt;=$C$9,'Main Template'!Q$19,VLOOKUP(TRIM(UPPER(SUBSTITUTE($D107," ",""))),'Cleaned Google Form'!$A$1:$M$5000,7,FALSE)="YES"),0,IF(IFERROR(FIND('Main Template'!Q$17,VLOOKUP(TRIM(UPPER(SUBSTITUTE('Main Template'!$D107," ",""))),'Cleaned Google Form'!$A$1:$M$5000,9,FALSE),1),FALSE),0,1))))),1)</f>
        <v>1</v>
      </c>
      <c r="R107" s="12">
        <f>IFERROR(IF(AND(WEEKDAY('Main Template'!R$18)=1,OR(VLOOKUP(TRIM(UPPER(SUBSTITUTE($D107," ",""))),'Cleaned Google Form'!$A$1:$M$5000,3,FALSE)="SMH",VLOOKUP(TRIM(UPPER(SUBSTITUTE($D107," ",""))),'Cleaned Google Form'!$A$1:$M$5000,3,FALSE)="RCH",VLOOKUP(TRIM(UPPER(SUBSTITUTE($D107," ",""))),'Cleaned Google Form'!$A$1:$M$5000,3,FALSE)="BCCA")),0,IF(AND(R$21=1,NOT(VLOOKUP(TRIM(UPPER(SUBSTITUTE($D107," ",""))),'Cleaned Google Form'!$A$1:$M$5000,6,FALSE)="NO")),0,IF(OR(VLOOKUP(TRIM(UPPER(SUBSTITUTE($D107," ",""))),'Cleaned Google Form'!$A$1:$M$5000,8,FALSE)='Main Template'!R$12,VLOOKUP(TRIM(UPPER(SUBSTITUTE($D107," ",""))),'Cleaned Google Form'!$A$1:$M$5000,8,FALSE)='Main Template'!R$13,VLOOKUP(TRIM(UPPER(SUBSTITUTE($D107," ",""))),'Cleaned Google Form'!$A$1:$M$5000,8,FALSE)='Main Template'!R$14,VLOOKUP(TRIM(UPPER(SUBSTITUTE($D107," ",""))),'Cleaned Google Form'!$A$1:$M$5000,8,FALSE)='Main Template'!R$15),0,IF(AND('Main Template'!R$21&gt;=$C$9,'Main Template'!R$19,VLOOKUP(TRIM(UPPER(SUBSTITUTE($D107," ",""))),'Cleaned Google Form'!$A$1:$M$5000,7,FALSE)="YES"),0,IF(IFERROR(FIND('Main Template'!R$17,VLOOKUP(TRIM(UPPER(SUBSTITUTE('Main Template'!$D107," ",""))),'Cleaned Google Form'!$A$1:$M$5000,9,FALSE),1),FALSE),0,1))))),1)</f>
        <v>1</v>
      </c>
      <c r="S107" s="12">
        <f>IFERROR(IF(AND(WEEKDAY('Main Template'!S$18)=1,OR(VLOOKUP(TRIM(UPPER(SUBSTITUTE($D107," ",""))),'Cleaned Google Form'!$A$1:$M$5000,3,FALSE)="SMH",VLOOKUP(TRIM(UPPER(SUBSTITUTE($D107," ",""))),'Cleaned Google Form'!$A$1:$M$5000,3,FALSE)="RCH",VLOOKUP(TRIM(UPPER(SUBSTITUTE($D107," ",""))),'Cleaned Google Form'!$A$1:$M$5000,3,FALSE)="BCCA")),0,IF(AND(S$21=1,NOT(VLOOKUP(TRIM(UPPER(SUBSTITUTE($D107," ",""))),'Cleaned Google Form'!$A$1:$M$5000,6,FALSE)="NO")),0,IF(OR(VLOOKUP(TRIM(UPPER(SUBSTITUTE($D107," ",""))),'Cleaned Google Form'!$A$1:$M$5000,8,FALSE)='Main Template'!S$12,VLOOKUP(TRIM(UPPER(SUBSTITUTE($D107," ",""))),'Cleaned Google Form'!$A$1:$M$5000,8,FALSE)='Main Template'!S$13,VLOOKUP(TRIM(UPPER(SUBSTITUTE($D107," ",""))),'Cleaned Google Form'!$A$1:$M$5000,8,FALSE)='Main Template'!S$14,VLOOKUP(TRIM(UPPER(SUBSTITUTE($D107," ",""))),'Cleaned Google Form'!$A$1:$M$5000,8,FALSE)='Main Template'!S$15),0,IF(AND('Main Template'!S$21&gt;=$C$9,'Main Template'!S$19,VLOOKUP(TRIM(UPPER(SUBSTITUTE($D107," ",""))),'Cleaned Google Form'!$A$1:$M$5000,7,FALSE)="YES"),0,IF(IFERROR(FIND('Main Template'!S$17,VLOOKUP(TRIM(UPPER(SUBSTITUTE('Main Template'!$D107," ",""))),'Cleaned Google Form'!$A$1:$M$5000,9,FALSE),1),FALSE),0,1))))),1)</f>
        <v>1</v>
      </c>
      <c r="T107" s="12">
        <f>IFERROR(IF(AND(WEEKDAY('Main Template'!T$18)=1,OR(VLOOKUP(TRIM(UPPER(SUBSTITUTE($D107," ",""))),'Cleaned Google Form'!$A$1:$M$5000,3,FALSE)="SMH",VLOOKUP(TRIM(UPPER(SUBSTITUTE($D107," ",""))),'Cleaned Google Form'!$A$1:$M$5000,3,FALSE)="RCH",VLOOKUP(TRIM(UPPER(SUBSTITUTE($D107," ",""))),'Cleaned Google Form'!$A$1:$M$5000,3,FALSE)="BCCA")),0,IF(AND(T$21=1,NOT(VLOOKUP(TRIM(UPPER(SUBSTITUTE($D107," ",""))),'Cleaned Google Form'!$A$1:$M$5000,6,FALSE)="NO")),0,IF(OR(VLOOKUP(TRIM(UPPER(SUBSTITUTE($D107," ",""))),'Cleaned Google Form'!$A$1:$M$5000,8,FALSE)='Main Template'!T$12,VLOOKUP(TRIM(UPPER(SUBSTITUTE($D107," ",""))),'Cleaned Google Form'!$A$1:$M$5000,8,FALSE)='Main Template'!T$13,VLOOKUP(TRIM(UPPER(SUBSTITUTE($D107," ",""))),'Cleaned Google Form'!$A$1:$M$5000,8,FALSE)='Main Template'!T$14,VLOOKUP(TRIM(UPPER(SUBSTITUTE($D107," ",""))),'Cleaned Google Form'!$A$1:$M$5000,8,FALSE)='Main Template'!T$15),0,IF(AND('Main Template'!T$21&gt;=$C$9,'Main Template'!T$19,VLOOKUP(TRIM(UPPER(SUBSTITUTE($D107," ",""))),'Cleaned Google Form'!$A$1:$M$5000,7,FALSE)="YES"),0,IF(IFERROR(FIND('Main Template'!T$17,VLOOKUP(TRIM(UPPER(SUBSTITUTE('Main Template'!$D107," ",""))),'Cleaned Google Form'!$A$1:$M$5000,9,FALSE),1),FALSE),0,1))))),1)</f>
        <v>1</v>
      </c>
      <c r="U107" s="12">
        <f>IFERROR(IF(AND(WEEKDAY('Main Template'!U$18)=1,OR(VLOOKUP(TRIM(UPPER(SUBSTITUTE($D107," ",""))),'Cleaned Google Form'!$A$1:$M$5000,3,FALSE)="SMH",VLOOKUP(TRIM(UPPER(SUBSTITUTE($D107," ",""))),'Cleaned Google Form'!$A$1:$M$5000,3,FALSE)="RCH",VLOOKUP(TRIM(UPPER(SUBSTITUTE($D107," ",""))),'Cleaned Google Form'!$A$1:$M$5000,3,FALSE)="BCCA")),0,IF(AND(U$21=1,NOT(VLOOKUP(TRIM(UPPER(SUBSTITUTE($D107," ",""))),'Cleaned Google Form'!$A$1:$M$5000,6,FALSE)="NO")),0,IF(OR(VLOOKUP(TRIM(UPPER(SUBSTITUTE($D107," ",""))),'Cleaned Google Form'!$A$1:$M$5000,8,FALSE)='Main Template'!U$12,VLOOKUP(TRIM(UPPER(SUBSTITUTE($D107," ",""))),'Cleaned Google Form'!$A$1:$M$5000,8,FALSE)='Main Template'!U$13,VLOOKUP(TRIM(UPPER(SUBSTITUTE($D107," ",""))),'Cleaned Google Form'!$A$1:$M$5000,8,FALSE)='Main Template'!U$14,VLOOKUP(TRIM(UPPER(SUBSTITUTE($D107," ",""))),'Cleaned Google Form'!$A$1:$M$5000,8,FALSE)='Main Template'!U$15),0,IF(AND('Main Template'!U$21&gt;=$C$9,'Main Template'!U$19,VLOOKUP(TRIM(UPPER(SUBSTITUTE($D107," ",""))),'Cleaned Google Form'!$A$1:$M$5000,7,FALSE)="YES"),0,IF(IFERROR(FIND('Main Template'!U$17,VLOOKUP(TRIM(UPPER(SUBSTITUTE('Main Template'!$D107," ",""))),'Cleaned Google Form'!$A$1:$M$5000,9,FALSE),1),FALSE),0,1))))),1)</f>
        <v>1</v>
      </c>
      <c r="V107" s="12">
        <f>IFERROR(IF(AND(WEEKDAY('Main Template'!V$18)=1,OR(VLOOKUP(TRIM(UPPER(SUBSTITUTE($D107," ",""))),'Cleaned Google Form'!$A$1:$M$5000,3,FALSE)="SMH",VLOOKUP(TRIM(UPPER(SUBSTITUTE($D107," ",""))),'Cleaned Google Form'!$A$1:$M$5000,3,FALSE)="RCH",VLOOKUP(TRIM(UPPER(SUBSTITUTE($D107," ",""))),'Cleaned Google Form'!$A$1:$M$5000,3,FALSE)="BCCA")),0,IF(AND(V$21=1,NOT(VLOOKUP(TRIM(UPPER(SUBSTITUTE($D107," ",""))),'Cleaned Google Form'!$A$1:$M$5000,6,FALSE)="NO")),0,IF(OR(VLOOKUP(TRIM(UPPER(SUBSTITUTE($D107," ",""))),'Cleaned Google Form'!$A$1:$M$5000,8,FALSE)='Main Template'!V$12,VLOOKUP(TRIM(UPPER(SUBSTITUTE($D107," ",""))),'Cleaned Google Form'!$A$1:$M$5000,8,FALSE)='Main Template'!V$13,VLOOKUP(TRIM(UPPER(SUBSTITUTE($D107," ",""))),'Cleaned Google Form'!$A$1:$M$5000,8,FALSE)='Main Template'!V$14,VLOOKUP(TRIM(UPPER(SUBSTITUTE($D107," ",""))),'Cleaned Google Form'!$A$1:$M$5000,8,FALSE)='Main Template'!V$15),0,IF(AND('Main Template'!V$21&gt;=$C$9,'Main Template'!V$19,VLOOKUP(TRIM(UPPER(SUBSTITUTE($D107," ",""))),'Cleaned Google Form'!$A$1:$M$5000,7,FALSE)="YES"),0,IF(IFERROR(FIND('Main Template'!V$17,VLOOKUP(TRIM(UPPER(SUBSTITUTE('Main Template'!$D107," ",""))),'Cleaned Google Form'!$A$1:$M$5000,9,FALSE),1),FALSE),0,1))))),1)</f>
        <v>1</v>
      </c>
      <c r="W107" s="12">
        <f>IFERROR(IF(AND(WEEKDAY('Main Template'!W$18)=1,OR(VLOOKUP(TRIM(UPPER(SUBSTITUTE($D107," ",""))),'Cleaned Google Form'!$A$1:$M$5000,3,FALSE)="SMH",VLOOKUP(TRIM(UPPER(SUBSTITUTE($D107," ",""))),'Cleaned Google Form'!$A$1:$M$5000,3,FALSE)="RCH",VLOOKUP(TRIM(UPPER(SUBSTITUTE($D107," ",""))),'Cleaned Google Form'!$A$1:$M$5000,3,FALSE)="BCCA")),0,IF(AND(W$21=1,NOT(VLOOKUP(TRIM(UPPER(SUBSTITUTE($D107," ",""))),'Cleaned Google Form'!$A$1:$M$5000,6,FALSE)="NO")),0,IF(OR(VLOOKUP(TRIM(UPPER(SUBSTITUTE($D107," ",""))),'Cleaned Google Form'!$A$1:$M$5000,8,FALSE)='Main Template'!W$12,VLOOKUP(TRIM(UPPER(SUBSTITUTE($D107," ",""))),'Cleaned Google Form'!$A$1:$M$5000,8,FALSE)='Main Template'!W$13,VLOOKUP(TRIM(UPPER(SUBSTITUTE($D107," ",""))),'Cleaned Google Form'!$A$1:$M$5000,8,FALSE)='Main Template'!W$14,VLOOKUP(TRIM(UPPER(SUBSTITUTE($D107," ",""))),'Cleaned Google Form'!$A$1:$M$5000,8,FALSE)='Main Template'!W$15),0,IF(AND('Main Template'!W$21&gt;=$C$9,'Main Template'!W$19,VLOOKUP(TRIM(UPPER(SUBSTITUTE($D107," ",""))),'Cleaned Google Form'!$A$1:$M$5000,7,FALSE)="YES"),0,IF(IFERROR(FIND('Main Template'!W$17,VLOOKUP(TRIM(UPPER(SUBSTITUTE('Main Template'!$D107," ",""))),'Cleaned Google Form'!$A$1:$M$5000,9,FALSE),1),FALSE),0,1))))),1)</f>
        <v>1</v>
      </c>
      <c r="X107" s="12">
        <f>IFERROR(IF(AND(WEEKDAY('Main Template'!X$18)=1,OR(VLOOKUP(TRIM(UPPER(SUBSTITUTE($D107," ",""))),'Cleaned Google Form'!$A$1:$M$5000,3,FALSE)="SMH",VLOOKUP(TRIM(UPPER(SUBSTITUTE($D107," ",""))),'Cleaned Google Form'!$A$1:$M$5000,3,FALSE)="RCH",VLOOKUP(TRIM(UPPER(SUBSTITUTE($D107," ",""))),'Cleaned Google Form'!$A$1:$M$5000,3,FALSE)="BCCA")),0,IF(AND(X$21=1,NOT(VLOOKUP(TRIM(UPPER(SUBSTITUTE($D107," ",""))),'Cleaned Google Form'!$A$1:$M$5000,6,FALSE)="NO")),0,IF(OR(VLOOKUP(TRIM(UPPER(SUBSTITUTE($D107," ",""))),'Cleaned Google Form'!$A$1:$M$5000,8,FALSE)='Main Template'!X$12,VLOOKUP(TRIM(UPPER(SUBSTITUTE($D107," ",""))),'Cleaned Google Form'!$A$1:$M$5000,8,FALSE)='Main Template'!X$13,VLOOKUP(TRIM(UPPER(SUBSTITUTE($D107," ",""))),'Cleaned Google Form'!$A$1:$M$5000,8,FALSE)='Main Template'!X$14,VLOOKUP(TRIM(UPPER(SUBSTITUTE($D107," ",""))),'Cleaned Google Form'!$A$1:$M$5000,8,FALSE)='Main Template'!X$15),0,IF(AND('Main Template'!X$21&gt;=$C$9,'Main Template'!X$19,VLOOKUP(TRIM(UPPER(SUBSTITUTE($D107," ",""))),'Cleaned Google Form'!$A$1:$M$5000,7,FALSE)="YES"),0,IF(IFERROR(FIND('Main Template'!X$17,VLOOKUP(TRIM(UPPER(SUBSTITUTE('Main Template'!$D107," ",""))),'Cleaned Google Form'!$A$1:$M$5000,9,FALSE),1),FALSE),0,1))))),1)</f>
        <v>1</v>
      </c>
      <c r="Y107" s="12">
        <f>IFERROR(IF(AND(WEEKDAY('Main Template'!Y$18)=1,OR(VLOOKUP(TRIM(UPPER(SUBSTITUTE($D107," ",""))),'Cleaned Google Form'!$A$1:$M$5000,3,FALSE)="SMH",VLOOKUP(TRIM(UPPER(SUBSTITUTE($D107," ",""))),'Cleaned Google Form'!$A$1:$M$5000,3,FALSE)="RCH",VLOOKUP(TRIM(UPPER(SUBSTITUTE($D107," ",""))),'Cleaned Google Form'!$A$1:$M$5000,3,FALSE)="BCCA")),0,IF(AND(Y$21=1,NOT(VLOOKUP(TRIM(UPPER(SUBSTITUTE($D107," ",""))),'Cleaned Google Form'!$A$1:$M$5000,6,FALSE)="NO")),0,IF(OR(VLOOKUP(TRIM(UPPER(SUBSTITUTE($D107," ",""))),'Cleaned Google Form'!$A$1:$M$5000,8,FALSE)='Main Template'!Y$12,VLOOKUP(TRIM(UPPER(SUBSTITUTE($D107," ",""))),'Cleaned Google Form'!$A$1:$M$5000,8,FALSE)='Main Template'!Y$13,VLOOKUP(TRIM(UPPER(SUBSTITUTE($D107," ",""))),'Cleaned Google Form'!$A$1:$M$5000,8,FALSE)='Main Template'!Y$14,VLOOKUP(TRIM(UPPER(SUBSTITUTE($D107," ",""))),'Cleaned Google Form'!$A$1:$M$5000,8,FALSE)='Main Template'!Y$15),0,IF(AND('Main Template'!Y$21&gt;=$C$9,'Main Template'!Y$19,VLOOKUP(TRIM(UPPER(SUBSTITUTE($D107," ",""))),'Cleaned Google Form'!$A$1:$M$5000,7,FALSE)="YES"),0,IF(IFERROR(FIND('Main Template'!Y$17,VLOOKUP(TRIM(UPPER(SUBSTITUTE('Main Template'!$D107," ",""))),'Cleaned Google Form'!$A$1:$M$5000,9,FALSE),1),FALSE),0,1))))),1)</f>
        <v>1</v>
      </c>
      <c r="Z107" s="12">
        <f>IFERROR(IF(AND(WEEKDAY('Main Template'!Z$18)=1,OR(VLOOKUP(TRIM(UPPER(SUBSTITUTE($D107," ",""))),'Cleaned Google Form'!$A$1:$M$5000,3,FALSE)="SMH",VLOOKUP(TRIM(UPPER(SUBSTITUTE($D107," ",""))),'Cleaned Google Form'!$A$1:$M$5000,3,FALSE)="RCH",VLOOKUP(TRIM(UPPER(SUBSTITUTE($D107," ",""))),'Cleaned Google Form'!$A$1:$M$5000,3,FALSE)="BCCA")),0,IF(AND(Z$21=1,NOT(VLOOKUP(TRIM(UPPER(SUBSTITUTE($D107," ",""))),'Cleaned Google Form'!$A$1:$M$5000,6,FALSE)="NO")),0,IF(OR(VLOOKUP(TRIM(UPPER(SUBSTITUTE($D107," ",""))),'Cleaned Google Form'!$A$1:$M$5000,8,FALSE)='Main Template'!Z$12,VLOOKUP(TRIM(UPPER(SUBSTITUTE($D107," ",""))),'Cleaned Google Form'!$A$1:$M$5000,8,FALSE)='Main Template'!Z$13,VLOOKUP(TRIM(UPPER(SUBSTITUTE($D107," ",""))),'Cleaned Google Form'!$A$1:$M$5000,8,FALSE)='Main Template'!Z$14,VLOOKUP(TRIM(UPPER(SUBSTITUTE($D107," ",""))),'Cleaned Google Form'!$A$1:$M$5000,8,FALSE)='Main Template'!Z$15),0,IF(AND('Main Template'!Z$21&gt;=$C$9,'Main Template'!Z$19,VLOOKUP(TRIM(UPPER(SUBSTITUTE($D107," ",""))),'Cleaned Google Form'!$A$1:$M$5000,7,FALSE)="YES"),0,IF(IFERROR(FIND('Main Template'!Z$17,VLOOKUP(TRIM(UPPER(SUBSTITUTE('Main Template'!$D107," ",""))),'Cleaned Google Form'!$A$1:$M$5000,9,FALSE),1),FALSE),0,1))))),1)</f>
        <v>1</v>
      </c>
      <c r="AA107" s="12">
        <f>IFERROR(IF(AND(WEEKDAY('Main Template'!AA$18)=1,OR(VLOOKUP(TRIM(UPPER(SUBSTITUTE($D107," ",""))),'Cleaned Google Form'!$A$1:$M$5000,3,FALSE)="SMH",VLOOKUP(TRIM(UPPER(SUBSTITUTE($D107," ",""))),'Cleaned Google Form'!$A$1:$M$5000,3,FALSE)="RCH",VLOOKUP(TRIM(UPPER(SUBSTITUTE($D107," ",""))),'Cleaned Google Form'!$A$1:$M$5000,3,FALSE)="BCCA")),0,IF(AND(AA$21=1,NOT(VLOOKUP(TRIM(UPPER(SUBSTITUTE($D107," ",""))),'Cleaned Google Form'!$A$1:$M$5000,6,FALSE)="NO")),0,IF(OR(VLOOKUP(TRIM(UPPER(SUBSTITUTE($D107," ",""))),'Cleaned Google Form'!$A$1:$M$5000,8,FALSE)='Main Template'!AA$12,VLOOKUP(TRIM(UPPER(SUBSTITUTE($D107," ",""))),'Cleaned Google Form'!$A$1:$M$5000,8,FALSE)='Main Template'!AA$13,VLOOKUP(TRIM(UPPER(SUBSTITUTE($D107," ",""))),'Cleaned Google Form'!$A$1:$M$5000,8,FALSE)='Main Template'!AA$14,VLOOKUP(TRIM(UPPER(SUBSTITUTE($D107," ",""))),'Cleaned Google Form'!$A$1:$M$5000,8,FALSE)='Main Template'!AA$15),0,IF(AND('Main Template'!AA$21&gt;=$C$9,'Main Template'!AA$19,VLOOKUP(TRIM(UPPER(SUBSTITUTE($D107," ",""))),'Cleaned Google Form'!$A$1:$M$5000,7,FALSE)="YES"),0,IF(IFERROR(FIND('Main Template'!AA$17,VLOOKUP(TRIM(UPPER(SUBSTITUTE('Main Template'!$D107," ",""))),'Cleaned Google Form'!$A$1:$M$5000,9,FALSE),1),FALSE),0,1))))),1)</f>
        <v>1</v>
      </c>
      <c r="AB107" s="12">
        <f>IFERROR(IF(AND(WEEKDAY('Main Template'!AB$18)=1,OR(VLOOKUP(TRIM(UPPER(SUBSTITUTE($D107," ",""))),'Cleaned Google Form'!$A$1:$M$5000,3,FALSE)="SMH",VLOOKUP(TRIM(UPPER(SUBSTITUTE($D107," ",""))),'Cleaned Google Form'!$A$1:$M$5000,3,FALSE)="RCH",VLOOKUP(TRIM(UPPER(SUBSTITUTE($D107," ",""))),'Cleaned Google Form'!$A$1:$M$5000,3,FALSE)="BCCA")),0,IF(AND(AB$21=1,NOT(VLOOKUP(TRIM(UPPER(SUBSTITUTE($D107," ",""))),'Cleaned Google Form'!$A$1:$M$5000,6,FALSE)="NO")),0,IF(OR(VLOOKUP(TRIM(UPPER(SUBSTITUTE($D107," ",""))),'Cleaned Google Form'!$A$1:$M$5000,8,FALSE)='Main Template'!AB$12,VLOOKUP(TRIM(UPPER(SUBSTITUTE($D107," ",""))),'Cleaned Google Form'!$A$1:$M$5000,8,FALSE)='Main Template'!AB$13,VLOOKUP(TRIM(UPPER(SUBSTITUTE($D107," ",""))),'Cleaned Google Form'!$A$1:$M$5000,8,FALSE)='Main Template'!AB$14,VLOOKUP(TRIM(UPPER(SUBSTITUTE($D107," ",""))),'Cleaned Google Form'!$A$1:$M$5000,8,FALSE)='Main Template'!AB$15),0,IF(AND('Main Template'!AB$21&gt;=$C$9,'Main Template'!AB$19,VLOOKUP(TRIM(UPPER(SUBSTITUTE($D107," ",""))),'Cleaned Google Form'!$A$1:$M$5000,7,FALSE)="YES"),0,IF(IFERROR(FIND('Main Template'!AB$17,VLOOKUP(TRIM(UPPER(SUBSTITUTE('Main Template'!$D107," ",""))),'Cleaned Google Form'!$A$1:$M$5000,9,FALSE),1),FALSE),0,1))))),1)</f>
        <v>1</v>
      </c>
      <c r="AC107" s="12">
        <f>IFERROR(IF(AND(WEEKDAY('Main Template'!AC$18)=1,OR(VLOOKUP(TRIM(UPPER(SUBSTITUTE($D107," ",""))),'Cleaned Google Form'!$A$1:$M$5000,3,FALSE)="SMH",VLOOKUP(TRIM(UPPER(SUBSTITUTE($D107," ",""))),'Cleaned Google Form'!$A$1:$M$5000,3,FALSE)="RCH",VLOOKUP(TRIM(UPPER(SUBSTITUTE($D107," ",""))),'Cleaned Google Form'!$A$1:$M$5000,3,FALSE)="BCCA")),0,IF(AND(AC$21=1,NOT(VLOOKUP(TRIM(UPPER(SUBSTITUTE($D107," ",""))),'Cleaned Google Form'!$A$1:$M$5000,6,FALSE)="NO")),0,IF(OR(VLOOKUP(TRIM(UPPER(SUBSTITUTE($D107," ",""))),'Cleaned Google Form'!$A$1:$M$5000,8,FALSE)='Main Template'!AC$12,VLOOKUP(TRIM(UPPER(SUBSTITUTE($D107," ",""))),'Cleaned Google Form'!$A$1:$M$5000,8,FALSE)='Main Template'!AC$13,VLOOKUP(TRIM(UPPER(SUBSTITUTE($D107," ",""))),'Cleaned Google Form'!$A$1:$M$5000,8,FALSE)='Main Template'!AC$14,VLOOKUP(TRIM(UPPER(SUBSTITUTE($D107," ",""))),'Cleaned Google Form'!$A$1:$M$5000,8,FALSE)='Main Template'!AC$15),0,IF(AND('Main Template'!AC$21&gt;=$C$9,'Main Template'!AC$19,VLOOKUP(TRIM(UPPER(SUBSTITUTE($D107," ",""))),'Cleaned Google Form'!$A$1:$M$5000,7,FALSE)="YES"),0,IF(IFERROR(FIND('Main Template'!AC$17,VLOOKUP(TRIM(UPPER(SUBSTITUTE('Main Template'!$D107," ",""))),'Cleaned Google Form'!$A$1:$M$5000,9,FALSE),1),FALSE),0,1))))),1)</f>
        <v>1</v>
      </c>
      <c r="AD107" s="12">
        <f>IFERROR(IF(AND(WEEKDAY('Main Template'!AD$18)=1,OR(VLOOKUP(TRIM(UPPER(SUBSTITUTE($D107," ",""))),'Cleaned Google Form'!$A$1:$M$5000,3,FALSE)="SMH",VLOOKUP(TRIM(UPPER(SUBSTITUTE($D107," ",""))),'Cleaned Google Form'!$A$1:$M$5000,3,FALSE)="RCH",VLOOKUP(TRIM(UPPER(SUBSTITUTE($D107," ",""))),'Cleaned Google Form'!$A$1:$M$5000,3,FALSE)="BCCA")),0,IF(AND(AD$21=1,NOT(VLOOKUP(TRIM(UPPER(SUBSTITUTE($D107," ",""))),'Cleaned Google Form'!$A$1:$M$5000,6,FALSE)="NO")),0,IF(OR(VLOOKUP(TRIM(UPPER(SUBSTITUTE($D107," ",""))),'Cleaned Google Form'!$A$1:$M$5000,8,FALSE)='Main Template'!AD$12,VLOOKUP(TRIM(UPPER(SUBSTITUTE($D107," ",""))),'Cleaned Google Form'!$A$1:$M$5000,8,FALSE)='Main Template'!AD$13,VLOOKUP(TRIM(UPPER(SUBSTITUTE($D107," ",""))),'Cleaned Google Form'!$A$1:$M$5000,8,FALSE)='Main Template'!AD$14,VLOOKUP(TRIM(UPPER(SUBSTITUTE($D107," ",""))),'Cleaned Google Form'!$A$1:$M$5000,8,FALSE)='Main Template'!AD$15),0,IF(AND('Main Template'!AD$21&gt;=$C$9,'Main Template'!AD$19,VLOOKUP(TRIM(UPPER(SUBSTITUTE($D107," ",""))),'Cleaned Google Form'!$A$1:$M$5000,7,FALSE)="YES"),0,IF(IFERROR(FIND('Main Template'!AD$17,VLOOKUP(TRIM(UPPER(SUBSTITUTE('Main Template'!$D107," ",""))),'Cleaned Google Form'!$A$1:$M$5000,9,FALSE),1),FALSE),0,1))))),1)</f>
        <v>1</v>
      </c>
      <c r="AE107" s="12">
        <f>IFERROR(IF(AND(WEEKDAY('Main Template'!AE$18)=1,OR(VLOOKUP(TRIM(UPPER(SUBSTITUTE($D107," ",""))),'Cleaned Google Form'!$A$1:$M$5000,3,FALSE)="SMH",VLOOKUP(TRIM(UPPER(SUBSTITUTE($D107," ",""))),'Cleaned Google Form'!$A$1:$M$5000,3,FALSE)="RCH",VLOOKUP(TRIM(UPPER(SUBSTITUTE($D107," ",""))),'Cleaned Google Form'!$A$1:$M$5000,3,FALSE)="BCCA")),0,IF(AND(AE$21=1,NOT(VLOOKUP(TRIM(UPPER(SUBSTITUTE($D107," ",""))),'Cleaned Google Form'!$A$1:$M$5000,6,FALSE)="NO")),0,IF(OR(VLOOKUP(TRIM(UPPER(SUBSTITUTE($D107," ",""))),'Cleaned Google Form'!$A$1:$M$5000,8,FALSE)='Main Template'!AE$12,VLOOKUP(TRIM(UPPER(SUBSTITUTE($D107," ",""))),'Cleaned Google Form'!$A$1:$M$5000,8,FALSE)='Main Template'!AE$13,VLOOKUP(TRIM(UPPER(SUBSTITUTE($D107," ",""))),'Cleaned Google Form'!$A$1:$M$5000,8,FALSE)='Main Template'!AE$14,VLOOKUP(TRIM(UPPER(SUBSTITUTE($D107," ",""))),'Cleaned Google Form'!$A$1:$M$5000,8,FALSE)='Main Template'!AE$15),0,IF(AND('Main Template'!AE$21&gt;=$C$9,'Main Template'!AE$19,VLOOKUP(TRIM(UPPER(SUBSTITUTE($D107," ",""))),'Cleaned Google Form'!$A$1:$M$5000,7,FALSE)="YES"),0,IF(IFERROR(FIND('Main Template'!AE$17,VLOOKUP(TRIM(UPPER(SUBSTITUTE('Main Template'!$D107," ",""))),'Cleaned Google Form'!$A$1:$M$5000,9,FALSE),1),FALSE),0,1))))),1)</f>
        <v>1</v>
      </c>
      <c r="AF107" s="12">
        <f>IFERROR(IF(AND(WEEKDAY('Main Template'!AF$18)=1,OR(VLOOKUP(TRIM(UPPER(SUBSTITUTE($D107," ",""))),'Cleaned Google Form'!$A$1:$M$5000,3,FALSE)="SMH",VLOOKUP(TRIM(UPPER(SUBSTITUTE($D107," ",""))),'Cleaned Google Form'!$A$1:$M$5000,3,FALSE)="RCH",VLOOKUP(TRIM(UPPER(SUBSTITUTE($D107," ",""))),'Cleaned Google Form'!$A$1:$M$5000,3,FALSE)="BCCA")),0,IF(AND(AF$21=1,NOT(VLOOKUP(TRIM(UPPER(SUBSTITUTE($D107," ",""))),'Cleaned Google Form'!$A$1:$M$5000,6,FALSE)="NO")),0,IF(OR(VLOOKUP(TRIM(UPPER(SUBSTITUTE($D107," ",""))),'Cleaned Google Form'!$A$1:$M$5000,8,FALSE)='Main Template'!AF$12,VLOOKUP(TRIM(UPPER(SUBSTITUTE($D107," ",""))),'Cleaned Google Form'!$A$1:$M$5000,8,FALSE)='Main Template'!AF$13,VLOOKUP(TRIM(UPPER(SUBSTITUTE($D107," ",""))),'Cleaned Google Form'!$A$1:$M$5000,8,FALSE)='Main Template'!AF$14,VLOOKUP(TRIM(UPPER(SUBSTITUTE($D107," ",""))),'Cleaned Google Form'!$A$1:$M$5000,8,FALSE)='Main Template'!AF$15),0,IF(AND('Main Template'!AF$21&gt;=$C$9,'Main Template'!AF$19,VLOOKUP(TRIM(UPPER(SUBSTITUTE($D107," ",""))),'Cleaned Google Form'!$A$1:$M$5000,7,FALSE)="YES"),0,IF(IFERROR(FIND('Main Template'!AF$17,VLOOKUP(TRIM(UPPER(SUBSTITUTE('Main Template'!$D107," ",""))),'Cleaned Google Form'!$A$1:$M$5000,9,FALSE),1),FALSE),0,1))))),1)</f>
        <v>1</v>
      </c>
      <c r="AG107" s="12">
        <f>IFERROR(IF(AND(WEEKDAY('Main Template'!AG$18)=1,OR(VLOOKUP(TRIM(UPPER(SUBSTITUTE($D107," ",""))),'Cleaned Google Form'!$A$1:$M$5000,3,FALSE)="SMH",VLOOKUP(TRIM(UPPER(SUBSTITUTE($D107," ",""))),'Cleaned Google Form'!$A$1:$M$5000,3,FALSE)="RCH",VLOOKUP(TRIM(UPPER(SUBSTITUTE($D107," ",""))),'Cleaned Google Form'!$A$1:$M$5000,3,FALSE)="BCCA")),0,IF(AND(AG$21=1,NOT(VLOOKUP(TRIM(UPPER(SUBSTITUTE($D107," ",""))),'Cleaned Google Form'!$A$1:$M$5000,6,FALSE)="NO")),0,IF(OR(VLOOKUP(TRIM(UPPER(SUBSTITUTE($D107," ",""))),'Cleaned Google Form'!$A$1:$M$5000,8,FALSE)='Main Template'!AG$12,VLOOKUP(TRIM(UPPER(SUBSTITUTE($D107," ",""))),'Cleaned Google Form'!$A$1:$M$5000,8,FALSE)='Main Template'!AG$13,VLOOKUP(TRIM(UPPER(SUBSTITUTE($D107," ",""))),'Cleaned Google Form'!$A$1:$M$5000,8,FALSE)='Main Template'!AG$14,VLOOKUP(TRIM(UPPER(SUBSTITUTE($D107," ",""))),'Cleaned Google Form'!$A$1:$M$5000,8,FALSE)='Main Template'!AG$15),0,IF(AND('Main Template'!AG$21&gt;=$C$9,'Main Template'!AG$19,VLOOKUP(TRIM(UPPER(SUBSTITUTE($D107," ",""))),'Cleaned Google Form'!$A$1:$M$5000,7,FALSE)="YES"),0,IF(IFERROR(FIND('Main Template'!AG$17,VLOOKUP(TRIM(UPPER(SUBSTITUTE('Main Template'!$D107," ",""))),'Cleaned Google Form'!$A$1:$M$5000,9,FALSE),1),FALSE),0,1))))),1)</f>
        <v>1</v>
      </c>
      <c r="AH107" s="12">
        <f>IFERROR(IF(AND(WEEKDAY('Main Template'!AH$18)=1,OR(VLOOKUP(TRIM(UPPER(SUBSTITUTE($D107," ",""))),'Cleaned Google Form'!$A$1:$M$5000,3,FALSE)="SMH",VLOOKUP(TRIM(UPPER(SUBSTITUTE($D107," ",""))),'Cleaned Google Form'!$A$1:$M$5000,3,FALSE)="RCH",VLOOKUP(TRIM(UPPER(SUBSTITUTE($D107," ",""))),'Cleaned Google Form'!$A$1:$M$5000,3,FALSE)="BCCA")),0,IF(AND(AH$21=1,NOT(VLOOKUP(TRIM(UPPER(SUBSTITUTE($D107," ",""))),'Cleaned Google Form'!$A$1:$M$5000,6,FALSE)="NO")),0,IF(OR(VLOOKUP(TRIM(UPPER(SUBSTITUTE($D107," ",""))),'Cleaned Google Form'!$A$1:$M$5000,8,FALSE)='Main Template'!AH$12,VLOOKUP(TRIM(UPPER(SUBSTITUTE($D107," ",""))),'Cleaned Google Form'!$A$1:$M$5000,8,FALSE)='Main Template'!AH$13,VLOOKUP(TRIM(UPPER(SUBSTITUTE($D107," ",""))),'Cleaned Google Form'!$A$1:$M$5000,8,FALSE)='Main Template'!AH$14,VLOOKUP(TRIM(UPPER(SUBSTITUTE($D107," ",""))),'Cleaned Google Form'!$A$1:$M$5000,8,FALSE)='Main Template'!AH$15),0,IF(AND('Main Template'!AH$21&gt;=$C$9,'Main Template'!AH$19,VLOOKUP(TRIM(UPPER(SUBSTITUTE($D107," ",""))),'Cleaned Google Form'!$A$1:$M$5000,7,FALSE)="YES"),0,IF(IFERROR(FIND('Main Template'!AH$17,VLOOKUP(TRIM(UPPER(SUBSTITUTE('Main Template'!$D107," ",""))),'Cleaned Google Form'!$A$1:$M$5000,9,FALSE),1),FALSE),0,1))))),1)</f>
        <v>1</v>
      </c>
      <c r="AI107" s="12">
        <f>IFERROR(IF(AND(WEEKDAY('Main Template'!AI$18)=1,OR(VLOOKUP(TRIM(UPPER(SUBSTITUTE($D107," ",""))),'Cleaned Google Form'!$A$1:$M$5000,3,FALSE)="SMH",VLOOKUP(TRIM(UPPER(SUBSTITUTE($D107," ",""))),'Cleaned Google Form'!$A$1:$M$5000,3,FALSE)="RCH",VLOOKUP(TRIM(UPPER(SUBSTITUTE($D107," ",""))),'Cleaned Google Form'!$A$1:$M$5000,3,FALSE)="BCCA")),0,IF(AND(AI$21=1,NOT(VLOOKUP(TRIM(UPPER(SUBSTITUTE($D107," ",""))),'Cleaned Google Form'!$A$1:$M$5000,6,FALSE)="NO")),0,IF(OR(VLOOKUP(TRIM(UPPER(SUBSTITUTE($D107," ",""))),'Cleaned Google Form'!$A$1:$M$5000,8,FALSE)='Main Template'!AI$12,VLOOKUP(TRIM(UPPER(SUBSTITUTE($D107," ",""))),'Cleaned Google Form'!$A$1:$M$5000,8,FALSE)='Main Template'!AI$13,VLOOKUP(TRIM(UPPER(SUBSTITUTE($D107," ",""))),'Cleaned Google Form'!$A$1:$M$5000,8,FALSE)='Main Template'!AI$14,VLOOKUP(TRIM(UPPER(SUBSTITUTE($D107," ",""))),'Cleaned Google Form'!$A$1:$M$5000,8,FALSE)='Main Template'!AI$15),0,IF(AND('Main Template'!AI$21&gt;=$C$9,'Main Template'!AI$19,VLOOKUP(TRIM(UPPER(SUBSTITUTE($D107," ",""))),'Cleaned Google Form'!$A$1:$M$5000,7,FALSE)="YES"),0,IF(IFERROR(FIND('Main Template'!AI$17,VLOOKUP(TRIM(UPPER(SUBSTITUTE('Main Template'!$D107," ",""))),'Cleaned Google Form'!$A$1:$M$5000,9,FALSE),1),FALSE),0,1))))),1)</f>
        <v>1</v>
      </c>
      <c r="AJ107" s="12">
        <f>IFERROR(IF(AND(WEEKDAY('Main Template'!AJ$18)=1,OR(VLOOKUP(TRIM(UPPER(SUBSTITUTE($D107," ",""))),'Cleaned Google Form'!$A$1:$M$5000,3,FALSE)="SMH",VLOOKUP(TRIM(UPPER(SUBSTITUTE($D107," ",""))),'Cleaned Google Form'!$A$1:$M$5000,3,FALSE)="RCH",VLOOKUP(TRIM(UPPER(SUBSTITUTE($D107," ",""))),'Cleaned Google Form'!$A$1:$M$5000,3,FALSE)="BCCA")),0,IF(AND(AJ$21=1,NOT(VLOOKUP(TRIM(UPPER(SUBSTITUTE($D107," ",""))),'Cleaned Google Form'!$A$1:$M$5000,6,FALSE)="NO")),0,IF(OR(VLOOKUP(TRIM(UPPER(SUBSTITUTE($D107," ",""))),'Cleaned Google Form'!$A$1:$M$5000,8,FALSE)='Main Template'!AJ$12,VLOOKUP(TRIM(UPPER(SUBSTITUTE($D107," ",""))),'Cleaned Google Form'!$A$1:$M$5000,8,FALSE)='Main Template'!AJ$13,VLOOKUP(TRIM(UPPER(SUBSTITUTE($D107," ",""))),'Cleaned Google Form'!$A$1:$M$5000,8,FALSE)='Main Template'!AJ$14,VLOOKUP(TRIM(UPPER(SUBSTITUTE($D107," ",""))),'Cleaned Google Form'!$A$1:$M$5000,8,FALSE)='Main Template'!AJ$15),0,IF(AND('Main Template'!AJ$21&gt;=$C$9,'Main Template'!AJ$19,VLOOKUP(TRIM(UPPER(SUBSTITUTE($D107," ",""))),'Cleaned Google Form'!$A$1:$M$5000,7,FALSE)="YES"),0,IF(IFERROR(FIND('Main Template'!AJ$17,VLOOKUP(TRIM(UPPER(SUBSTITUTE('Main Template'!$D107," ",""))),'Cleaned Google Form'!$A$1:$M$5000,9,FALSE),1),FALSE),0,1))))),1)</f>
        <v>1</v>
      </c>
      <c r="AK107" s="12">
        <f>IFERROR(IF(AND(WEEKDAY('Main Template'!AK$18)=1,OR(VLOOKUP(TRIM(UPPER(SUBSTITUTE($D107," ",""))),'Cleaned Google Form'!$A$1:$M$5000,3,FALSE)="SMH",VLOOKUP(TRIM(UPPER(SUBSTITUTE($D107," ",""))),'Cleaned Google Form'!$A$1:$M$5000,3,FALSE)="RCH",VLOOKUP(TRIM(UPPER(SUBSTITUTE($D107," ",""))),'Cleaned Google Form'!$A$1:$M$5000,3,FALSE)="BCCA")),0,IF(AND(AK$21=1,NOT(VLOOKUP(TRIM(UPPER(SUBSTITUTE($D107," ",""))),'Cleaned Google Form'!$A$1:$M$5000,6,FALSE)="NO")),0,IF(OR(VLOOKUP(TRIM(UPPER(SUBSTITUTE($D107," ",""))),'Cleaned Google Form'!$A$1:$M$5000,8,FALSE)='Main Template'!AK$12,VLOOKUP(TRIM(UPPER(SUBSTITUTE($D107," ",""))),'Cleaned Google Form'!$A$1:$M$5000,8,FALSE)='Main Template'!AK$13,VLOOKUP(TRIM(UPPER(SUBSTITUTE($D107," ",""))),'Cleaned Google Form'!$A$1:$M$5000,8,FALSE)='Main Template'!AK$14,VLOOKUP(TRIM(UPPER(SUBSTITUTE($D107," ",""))),'Cleaned Google Form'!$A$1:$M$5000,8,FALSE)='Main Template'!AK$15),0,IF(AND('Main Template'!AK$21&gt;=$C$9,'Main Template'!AK$19,VLOOKUP(TRIM(UPPER(SUBSTITUTE($D107," ",""))),'Cleaned Google Form'!$A$1:$M$5000,7,FALSE)="YES"),0,IF(IFERROR(FIND('Main Template'!AK$17,VLOOKUP(TRIM(UPPER(SUBSTITUTE('Main Template'!$D107," ",""))),'Cleaned Google Form'!$A$1:$M$5000,9,FALSE),1),FALSE),0,1))))),1)</f>
        <v>1</v>
      </c>
      <c r="AL107" s="12">
        <f>IFERROR(IF(AND(WEEKDAY('Main Template'!AL$18)=1,OR(VLOOKUP(TRIM(UPPER(SUBSTITUTE($D107," ",""))),'Cleaned Google Form'!$A$1:$M$5000,3,FALSE)="SMH",VLOOKUP(TRIM(UPPER(SUBSTITUTE($D107," ",""))),'Cleaned Google Form'!$A$1:$M$5000,3,FALSE)="RCH",VLOOKUP(TRIM(UPPER(SUBSTITUTE($D107," ",""))),'Cleaned Google Form'!$A$1:$M$5000,3,FALSE)="BCCA")),0,IF(AND(AL$21=1,NOT(VLOOKUP(TRIM(UPPER(SUBSTITUTE($D107," ",""))),'Cleaned Google Form'!$A$1:$M$5000,6,FALSE)="NO")),0,IF(OR(VLOOKUP(TRIM(UPPER(SUBSTITUTE($D107," ",""))),'Cleaned Google Form'!$A$1:$M$5000,8,FALSE)='Main Template'!AL$12,VLOOKUP(TRIM(UPPER(SUBSTITUTE($D107," ",""))),'Cleaned Google Form'!$A$1:$M$5000,8,FALSE)='Main Template'!AL$13,VLOOKUP(TRIM(UPPER(SUBSTITUTE($D107," ",""))),'Cleaned Google Form'!$A$1:$M$5000,8,FALSE)='Main Template'!AL$14,VLOOKUP(TRIM(UPPER(SUBSTITUTE($D107," ",""))),'Cleaned Google Form'!$A$1:$M$5000,8,FALSE)='Main Template'!AL$15),0,IF(AND('Main Template'!AL$21&gt;=$C$9,'Main Template'!AL$19,VLOOKUP(TRIM(UPPER(SUBSTITUTE($D107," ",""))),'Cleaned Google Form'!$A$1:$M$5000,7,FALSE)="YES"),0,IF(IFERROR(FIND('Main Template'!AL$17,VLOOKUP(TRIM(UPPER(SUBSTITUTE('Main Template'!$D107," ",""))),'Cleaned Google Form'!$A$1:$M$5000,9,FALSE),1),FALSE),0,1))))),1)</f>
        <v>1</v>
      </c>
      <c r="AM107" s="12">
        <f>IFERROR(IF(AND(WEEKDAY('Main Template'!AM$18)=1,OR(VLOOKUP(TRIM(UPPER(SUBSTITUTE($D107," ",""))),'Cleaned Google Form'!$A$1:$M$5000,3,FALSE)="SMH",VLOOKUP(TRIM(UPPER(SUBSTITUTE($D107," ",""))),'Cleaned Google Form'!$A$1:$M$5000,3,FALSE)="RCH",VLOOKUP(TRIM(UPPER(SUBSTITUTE($D107," ",""))),'Cleaned Google Form'!$A$1:$M$5000,3,FALSE)="BCCA")),0,IF(AND(AM$21=1,NOT(VLOOKUP(TRIM(UPPER(SUBSTITUTE($D107," ",""))),'Cleaned Google Form'!$A$1:$M$5000,6,FALSE)="NO")),0,IF(OR(VLOOKUP(TRIM(UPPER(SUBSTITUTE($D107," ",""))),'Cleaned Google Form'!$A$1:$M$5000,8,FALSE)='Main Template'!AM$12,VLOOKUP(TRIM(UPPER(SUBSTITUTE($D107," ",""))),'Cleaned Google Form'!$A$1:$M$5000,8,FALSE)='Main Template'!AM$13,VLOOKUP(TRIM(UPPER(SUBSTITUTE($D107," ",""))),'Cleaned Google Form'!$A$1:$M$5000,8,FALSE)='Main Template'!AM$14,VLOOKUP(TRIM(UPPER(SUBSTITUTE($D107," ",""))),'Cleaned Google Form'!$A$1:$M$5000,8,FALSE)='Main Template'!AM$15),0,IF(AND('Main Template'!AM$21&gt;=$C$9,'Main Template'!AM$19,VLOOKUP(TRIM(UPPER(SUBSTITUTE($D107," ",""))),'Cleaned Google Form'!$A$1:$M$5000,7,FALSE)="YES"),0,IF(IFERROR(FIND('Main Template'!AM$17,VLOOKUP(TRIM(UPPER(SUBSTITUTE('Main Template'!$D107," ",""))),'Cleaned Google Form'!$A$1:$M$5000,9,FALSE),1),FALSE),0,1))))),1)</f>
        <v>1</v>
      </c>
      <c r="AN107" s="12">
        <f>IFERROR(IF(AND(WEEKDAY('Main Template'!AN$18)=1,OR(VLOOKUP(TRIM(UPPER(SUBSTITUTE($D107," ",""))),'Cleaned Google Form'!$A$1:$M$5000,3,FALSE)="SMH",VLOOKUP(TRIM(UPPER(SUBSTITUTE($D107," ",""))),'Cleaned Google Form'!$A$1:$M$5000,3,FALSE)="RCH",VLOOKUP(TRIM(UPPER(SUBSTITUTE($D107," ",""))),'Cleaned Google Form'!$A$1:$M$5000,3,FALSE)="BCCA")),0,IF(AND(AN$21=1,NOT(VLOOKUP(TRIM(UPPER(SUBSTITUTE($D107," ",""))),'Cleaned Google Form'!$A$1:$M$5000,6,FALSE)="NO")),0,IF(OR(VLOOKUP(TRIM(UPPER(SUBSTITUTE($D107," ",""))),'Cleaned Google Form'!$A$1:$M$5000,8,FALSE)='Main Template'!AN$12,VLOOKUP(TRIM(UPPER(SUBSTITUTE($D107," ",""))),'Cleaned Google Form'!$A$1:$M$5000,8,FALSE)='Main Template'!AN$13,VLOOKUP(TRIM(UPPER(SUBSTITUTE($D107," ",""))),'Cleaned Google Form'!$A$1:$M$5000,8,FALSE)='Main Template'!AN$14,VLOOKUP(TRIM(UPPER(SUBSTITUTE($D107," ",""))),'Cleaned Google Form'!$A$1:$M$5000,8,FALSE)='Main Template'!AN$15),0,IF(AND('Main Template'!AN$21&gt;=$C$9,'Main Template'!AN$19,VLOOKUP(TRIM(UPPER(SUBSTITUTE($D107," ",""))),'Cleaned Google Form'!$A$1:$M$5000,7,FALSE)="YES"),0,IF(IFERROR(FIND('Main Template'!AN$17,VLOOKUP(TRIM(UPPER(SUBSTITUTE('Main Template'!$D107," ",""))),'Cleaned Google Form'!$A$1:$M$5000,9,FALSE),1),FALSE),0,1))))),1)</f>
        <v>1</v>
      </c>
    </row>
    <row r="108" spans="2:40">
      <c r="B108" t="str">
        <f>IFERROR(IF(ISNUMBER(MATCH(UPPER(SUBSTITUTE(D108," ","")),'Cleaned Google Form'!$A:$A,0)),"","Oops"),"Not Present")</f>
        <v>Oops</v>
      </c>
      <c r="C108" s="4">
        <f>I108</f>
        <v>87</v>
      </c>
      <c r="D108" s="4" t="s">
        <v>238</v>
      </c>
      <c r="E108" s="4">
        <f>IFERROR(IF(VLOOKUP(TRIM(UPPER(SUBSTITUTE(D108," ",""))),'Cleaned Google Form'!$A$1:$L$5000,5,FALSE)="YES",1,0),0)</f>
        <v>0</v>
      </c>
      <c r="F108" s="4">
        <f>IFERROR(IF(RIGHT(VLOOKUP(TRIM(UPPER(SUBSTITUTE(D108," ",""))),'Cleaned Google Form'!$A$1:$L$5000,2,FALSE),1)="1",1,0),0)</f>
        <v>0</v>
      </c>
      <c r="G108" s="4">
        <f>IFERROR(IF(VLOOKUP(TRIM(UPPER(SUBSTITUTE(D108," ",""))),'Cleaned Google Form'!$A$1:$L$5000,3,FALSE)="VGH",1,0),0)</f>
        <v>0</v>
      </c>
      <c r="H108" s="4">
        <f>IFERROR(IF(G108+IFERROR(IF(VLOOKUP(TRIM(UPPER(SUBSTITUTE(D108," ",""))),'Cleaned Google Form'!$A$1:$L$5000,3,FALSE)="SPH",1,0),0)=0,1,0),0)</f>
        <v>1</v>
      </c>
      <c r="I108" s="4">
        <f>IF(I107="Resident Index",1,I107+1)</f>
        <v>87</v>
      </c>
      <c r="J108" s="12">
        <f>IFERROR(IF(AND(WEEKDAY('Main Template'!J$18)=1,OR(VLOOKUP(TRIM(UPPER(SUBSTITUTE($D108," ",""))),'Cleaned Google Form'!$A$1:$M$5000,3,FALSE)="SMH",VLOOKUP(TRIM(UPPER(SUBSTITUTE($D108," ",""))),'Cleaned Google Form'!$A$1:$M$5000,3,FALSE)="RCH",VLOOKUP(TRIM(UPPER(SUBSTITUTE($D108," ",""))),'Cleaned Google Form'!$A$1:$M$5000,3,FALSE)="BCCA")),0,IF(AND(J$21=1,NOT(VLOOKUP(TRIM(UPPER(SUBSTITUTE($D108," ",""))),'Cleaned Google Form'!$A$1:$M$5000,6,FALSE)="NO")),0,IF(OR(VLOOKUP(TRIM(UPPER(SUBSTITUTE($D108," ",""))),'Cleaned Google Form'!$A$1:$M$5000,8,FALSE)='Main Template'!J$12,VLOOKUP(TRIM(UPPER(SUBSTITUTE($D108," ",""))),'Cleaned Google Form'!$A$1:$M$5000,8,FALSE)='Main Template'!J$13,VLOOKUP(TRIM(UPPER(SUBSTITUTE($D108," ",""))),'Cleaned Google Form'!$A$1:$M$5000,8,FALSE)='Main Template'!J$14,VLOOKUP(TRIM(UPPER(SUBSTITUTE($D108," ",""))),'Cleaned Google Form'!$A$1:$M$5000,8,FALSE)='Main Template'!J$15),0,IF(AND('Main Template'!J$21&gt;=$C$9,'Main Template'!J$19,VLOOKUP(TRIM(UPPER(SUBSTITUTE($D108," ",""))),'Cleaned Google Form'!$A$1:$M$5000,7,FALSE)="YES"),0,IF(IFERROR(FIND('Main Template'!J$17,VLOOKUP(TRIM(UPPER(SUBSTITUTE('Main Template'!$D108," ",""))),'Cleaned Google Form'!$A$1:$M$5000,9,FALSE),1),FALSE),0,1))))),1)</f>
        <v>1</v>
      </c>
      <c r="K108" s="12">
        <f>IFERROR(IF(AND(WEEKDAY('Main Template'!K$18)=1,OR(VLOOKUP(TRIM(UPPER(SUBSTITUTE($D108," ",""))),'Cleaned Google Form'!$A$1:$M$5000,3,FALSE)="SMH",VLOOKUP(TRIM(UPPER(SUBSTITUTE($D108," ",""))),'Cleaned Google Form'!$A$1:$M$5000,3,FALSE)="RCH",VLOOKUP(TRIM(UPPER(SUBSTITUTE($D108," ",""))),'Cleaned Google Form'!$A$1:$M$5000,3,FALSE)="BCCA")),0,IF(AND(K$21=1,NOT(VLOOKUP(TRIM(UPPER(SUBSTITUTE($D108," ",""))),'Cleaned Google Form'!$A$1:$M$5000,6,FALSE)="NO")),0,IF(OR(VLOOKUP(TRIM(UPPER(SUBSTITUTE($D108," ",""))),'Cleaned Google Form'!$A$1:$M$5000,8,FALSE)='Main Template'!K$12,VLOOKUP(TRIM(UPPER(SUBSTITUTE($D108," ",""))),'Cleaned Google Form'!$A$1:$M$5000,8,FALSE)='Main Template'!K$13,VLOOKUP(TRIM(UPPER(SUBSTITUTE($D108," ",""))),'Cleaned Google Form'!$A$1:$M$5000,8,FALSE)='Main Template'!K$14,VLOOKUP(TRIM(UPPER(SUBSTITUTE($D108," ",""))),'Cleaned Google Form'!$A$1:$M$5000,8,FALSE)='Main Template'!K$15),0,IF(AND('Main Template'!K$21&gt;=$C$9,'Main Template'!K$19,VLOOKUP(TRIM(UPPER(SUBSTITUTE($D108," ",""))),'Cleaned Google Form'!$A$1:$M$5000,7,FALSE)="YES"),0,IF(IFERROR(FIND('Main Template'!K$17,VLOOKUP(TRIM(UPPER(SUBSTITUTE('Main Template'!$D108," ",""))),'Cleaned Google Form'!$A$1:$M$5000,9,FALSE),1),FALSE),0,1))))),1)</f>
        <v>1</v>
      </c>
      <c r="L108" s="12">
        <f>IFERROR(IF(AND(WEEKDAY('Main Template'!L$18)=1,OR(VLOOKUP(TRIM(UPPER(SUBSTITUTE($D108," ",""))),'Cleaned Google Form'!$A$1:$M$5000,3,FALSE)="SMH",VLOOKUP(TRIM(UPPER(SUBSTITUTE($D108," ",""))),'Cleaned Google Form'!$A$1:$M$5000,3,FALSE)="RCH",VLOOKUP(TRIM(UPPER(SUBSTITUTE($D108," ",""))),'Cleaned Google Form'!$A$1:$M$5000,3,FALSE)="BCCA")),0,IF(AND(L$21=1,NOT(VLOOKUP(TRIM(UPPER(SUBSTITUTE($D108," ",""))),'Cleaned Google Form'!$A$1:$M$5000,6,FALSE)="NO")),0,IF(OR(VLOOKUP(TRIM(UPPER(SUBSTITUTE($D108," ",""))),'Cleaned Google Form'!$A$1:$M$5000,8,FALSE)='Main Template'!L$12,VLOOKUP(TRIM(UPPER(SUBSTITUTE($D108," ",""))),'Cleaned Google Form'!$A$1:$M$5000,8,FALSE)='Main Template'!L$13,VLOOKUP(TRIM(UPPER(SUBSTITUTE($D108," ",""))),'Cleaned Google Form'!$A$1:$M$5000,8,FALSE)='Main Template'!L$14,VLOOKUP(TRIM(UPPER(SUBSTITUTE($D108," ",""))),'Cleaned Google Form'!$A$1:$M$5000,8,FALSE)='Main Template'!L$15),0,IF(AND('Main Template'!L$21&gt;=$C$9,'Main Template'!L$19,VLOOKUP(TRIM(UPPER(SUBSTITUTE($D108," ",""))),'Cleaned Google Form'!$A$1:$M$5000,7,FALSE)="YES"),0,IF(IFERROR(FIND('Main Template'!L$17,VLOOKUP(TRIM(UPPER(SUBSTITUTE('Main Template'!$D108," ",""))),'Cleaned Google Form'!$A$1:$M$5000,9,FALSE),1),FALSE),0,1))))),1)</f>
        <v>1</v>
      </c>
      <c r="M108" s="12">
        <f>IFERROR(IF(AND(WEEKDAY('Main Template'!M$18)=1,OR(VLOOKUP(TRIM(UPPER(SUBSTITUTE($D108," ",""))),'Cleaned Google Form'!$A$1:$M$5000,3,FALSE)="SMH",VLOOKUP(TRIM(UPPER(SUBSTITUTE($D108," ",""))),'Cleaned Google Form'!$A$1:$M$5000,3,FALSE)="RCH",VLOOKUP(TRIM(UPPER(SUBSTITUTE($D108," ",""))),'Cleaned Google Form'!$A$1:$M$5000,3,FALSE)="BCCA")),0,IF(AND(M$21=1,NOT(VLOOKUP(TRIM(UPPER(SUBSTITUTE($D108," ",""))),'Cleaned Google Form'!$A$1:$M$5000,6,FALSE)="NO")),0,IF(OR(VLOOKUP(TRIM(UPPER(SUBSTITUTE($D108," ",""))),'Cleaned Google Form'!$A$1:$M$5000,8,FALSE)='Main Template'!M$12,VLOOKUP(TRIM(UPPER(SUBSTITUTE($D108," ",""))),'Cleaned Google Form'!$A$1:$M$5000,8,FALSE)='Main Template'!M$13,VLOOKUP(TRIM(UPPER(SUBSTITUTE($D108," ",""))),'Cleaned Google Form'!$A$1:$M$5000,8,FALSE)='Main Template'!M$14,VLOOKUP(TRIM(UPPER(SUBSTITUTE($D108," ",""))),'Cleaned Google Form'!$A$1:$M$5000,8,FALSE)='Main Template'!M$15),0,IF(AND('Main Template'!M$21&gt;=$C$9,'Main Template'!M$19,VLOOKUP(TRIM(UPPER(SUBSTITUTE($D108," ",""))),'Cleaned Google Form'!$A$1:$M$5000,7,FALSE)="YES"),0,IF(IFERROR(FIND('Main Template'!M$17,VLOOKUP(TRIM(UPPER(SUBSTITUTE('Main Template'!$D108," ",""))),'Cleaned Google Form'!$A$1:$M$5000,9,FALSE),1),FALSE),0,1))))),1)</f>
        <v>1</v>
      </c>
      <c r="N108" s="12">
        <f>IFERROR(IF(AND(WEEKDAY('Main Template'!N$18)=1,OR(VLOOKUP(TRIM(UPPER(SUBSTITUTE($D108," ",""))),'Cleaned Google Form'!$A$1:$M$5000,3,FALSE)="SMH",VLOOKUP(TRIM(UPPER(SUBSTITUTE($D108," ",""))),'Cleaned Google Form'!$A$1:$M$5000,3,FALSE)="RCH",VLOOKUP(TRIM(UPPER(SUBSTITUTE($D108," ",""))),'Cleaned Google Form'!$A$1:$M$5000,3,FALSE)="BCCA")),0,IF(AND(N$21=1,NOT(VLOOKUP(TRIM(UPPER(SUBSTITUTE($D108," ",""))),'Cleaned Google Form'!$A$1:$M$5000,6,FALSE)="NO")),0,IF(OR(VLOOKUP(TRIM(UPPER(SUBSTITUTE($D108," ",""))),'Cleaned Google Form'!$A$1:$M$5000,8,FALSE)='Main Template'!N$12,VLOOKUP(TRIM(UPPER(SUBSTITUTE($D108," ",""))),'Cleaned Google Form'!$A$1:$M$5000,8,FALSE)='Main Template'!N$13,VLOOKUP(TRIM(UPPER(SUBSTITUTE($D108," ",""))),'Cleaned Google Form'!$A$1:$M$5000,8,FALSE)='Main Template'!N$14,VLOOKUP(TRIM(UPPER(SUBSTITUTE($D108," ",""))),'Cleaned Google Form'!$A$1:$M$5000,8,FALSE)='Main Template'!N$15),0,IF(AND('Main Template'!N$21&gt;=$C$9,'Main Template'!N$19,VLOOKUP(TRIM(UPPER(SUBSTITUTE($D108," ",""))),'Cleaned Google Form'!$A$1:$M$5000,7,FALSE)="YES"),0,IF(IFERROR(FIND('Main Template'!N$17,VLOOKUP(TRIM(UPPER(SUBSTITUTE('Main Template'!$D108," ",""))),'Cleaned Google Form'!$A$1:$M$5000,9,FALSE),1),FALSE),0,1))))),1)</f>
        <v>1</v>
      </c>
      <c r="O108" s="12">
        <f>IFERROR(IF(AND(WEEKDAY('Main Template'!O$18)=1,OR(VLOOKUP(TRIM(UPPER(SUBSTITUTE($D108," ",""))),'Cleaned Google Form'!$A$1:$M$5000,3,FALSE)="SMH",VLOOKUP(TRIM(UPPER(SUBSTITUTE($D108," ",""))),'Cleaned Google Form'!$A$1:$M$5000,3,FALSE)="RCH",VLOOKUP(TRIM(UPPER(SUBSTITUTE($D108," ",""))),'Cleaned Google Form'!$A$1:$M$5000,3,FALSE)="BCCA")),0,IF(AND(O$21=1,NOT(VLOOKUP(TRIM(UPPER(SUBSTITUTE($D108," ",""))),'Cleaned Google Form'!$A$1:$M$5000,6,FALSE)="NO")),0,IF(OR(VLOOKUP(TRIM(UPPER(SUBSTITUTE($D108," ",""))),'Cleaned Google Form'!$A$1:$M$5000,8,FALSE)='Main Template'!O$12,VLOOKUP(TRIM(UPPER(SUBSTITUTE($D108," ",""))),'Cleaned Google Form'!$A$1:$M$5000,8,FALSE)='Main Template'!O$13,VLOOKUP(TRIM(UPPER(SUBSTITUTE($D108," ",""))),'Cleaned Google Form'!$A$1:$M$5000,8,FALSE)='Main Template'!O$14,VLOOKUP(TRIM(UPPER(SUBSTITUTE($D108," ",""))),'Cleaned Google Form'!$A$1:$M$5000,8,FALSE)='Main Template'!O$15),0,IF(AND('Main Template'!O$21&gt;=$C$9,'Main Template'!O$19,VLOOKUP(TRIM(UPPER(SUBSTITUTE($D108," ",""))),'Cleaned Google Form'!$A$1:$M$5000,7,FALSE)="YES"),0,IF(IFERROR(FIND('Main Template'!O$17,VLOOKUP(TRIM(UPPER(SUBSTITUTE('Main Template'!$D108," ",""))),'Cleaned Google Form'!$A$1:$M$5000,9,FALSE),1),FALSE),0,1))))),1)</f>
        <v>1</v>
      </c>
      <c r="P108" s="12">
        <f>IFERROR(IF(AND(WEEKDAY('Main Template'!P$18)=1,OR(VLOOKUP(TRIM(UPPER(SUBSTITUTE($D108," ",""))),'Cleaned Google Form'!$A$1:$M$5000,3,FALSE)="SMH",VLOOKUP(TRIM(UPPER(SUBSTITUTE($D108," ",""))),'Cleaned Google Form'!$A$1:$M$5000,3,FALSE)="RCH",VLOOKUP(TRIM(UPPER(SUBSTITUTE($D108," ",""))),'Cleaned Google Form'!$A$1:$M$5000,3,FALSE)="BCCA")),0,IF(AND(P$21=1,NOT(VLOOKUP(TRIM(UPPER(SUBSTITUTE($D108," ",""))),'Cleaned Google Form'!$A$1:$M$5000,6,FALSE)="NO")),0,IF(OR(VLOOKUP(TRIM(UPPER(SUBSTITUTE($D108," ",""))),'Cleaned Google Form'!$A$1:$M$5000,8,FALSE)='Main Template'!P$12,VLOOKUP(TRIM(UPPER(SUBSTITUTE($D108," ",""))),'Cleaned Google Form'!$A$1:$M$5000,8,FALSE)='Main Template'!P$13,VLOOKUP(TRIM(UPPER(SUBSTITUTE($D108," ",""))),'Cleaned Google Form'!$A$1:$M$5000,8,FALSE)='Main Template'!P$14,VLOOKUP(TRIM(UPPER(SUBSTITUTE($D108," ",""))),'Cleaned Google Form'!$A$1:$M$5000,8,FALSE)='Main Template'!P$15),0,IF(AND('Main Template'!P$21&gt;=$C$9,'Main Template'!P$19,VLOOKUP(TRIM(UPPER(SUBSTITUTE($D108," ",""))),'Cleaned Google Form'!$A$1:$M$5000,7,FALSE)="YES"),0,IF(IFERROR(FIND('Main Template'!P$17,VLOOKUP(TRIM(UPPER(SUBSTITUTE('Main Template'!$D108," ",""))),'Cleaned Google Form'!$A$1:$M$5000,9,FALSE),1),FALSE),0,1))))),1)</f>
        <v>1</v>
      </c>
      <c r="Q108" s="12">
        <f>IFERROR(IF(AND(WEEKDAY('Main Template'!Q$18)=1,OR(VLOOKUP(TRIM(UPPER(SUBSTITUTE($D108," ",""))),'Cleaned Google Form'!$A$1:$M$5000,3,FALSE)="SMH",VLOOKUP(TRIM(UPPER(SUBSTITUTE($D108," ",""))),'Cleaned Google Form'!$A$1:$M$5000,3,FALSE)="RCH",VLOOKUP(TRIM(UPPER(SUBSTITUTE($D108," ",""))),'Cleaned Google Form'!$A$1:$M$5000,3,FALSE)="BCCA")),0,IF(AND(Q$21=1,NOT(VLOOKUP(TRIM(UPPER(SUBSTITUTE($D108," ",""))),'Cleaned Google Form'!$A$1:$M$5000,6,FALSE)="NO")),0,IF(OR(VLOOKUP(TRIM(UPPER(SUBSTITUTE($D108," ",""))),'Cleaned Google Form'!$A$1:$M$5000,8,FALSE)='Main Template'!Q$12,VLOOKUP(TRIM(UPPER(SUBSTITUTE($D108," ",""))),'Cleaned Google Form'!$A$1:$M$5000,8,FALSE)='Main Template'!Q$13,VLOOKUP(TRIM(UPPER(SUBSTITUTE($D108," ",""))),'Cleaned Google Form'!$A$1:$M$5000,8,FALSE)='Main Template'!Q$14,VLOOKUP(TRIM(UPPER(SUBSTITUTE($D108," ",""))),'Cleaned Google Form'!$A$1:$M$5000,8,FALSE)='Main Template'!Q$15),0,IF(AND('Main Template'!Q$21&gt;=$C$9,'Main Template'!Q$19,VLOOKUP(TRIM(UPPER(SUBSTITUTE($D108," ",""))),'Cleaned Google Form'!$A$1:$M$5000,7,FALSE)="YES"),0,IF(IFERROR(FIND('Main Template'!Q$17,VLOOKUP(TRIM(UPPER(SUBSTITUTE('Main Template'!$D108," ",""))),'Cleaned Google Form'!$A$1:$M$5000,9,FALSE),1),FALSE),0,1))))),1)</f>
        <v>1</v>
      </c>
      <c r="R108" s="12">
        <f>IFERROR(IF(AND(WEEKDAY('Main Template'!R$18)=1,OR(VLOOKUP(TRIM(UPPER(SUBSTITUTE($D108," ",""))),'Cleaned Google Form'!$A$1:$M$5000,3,FALSE)="SMH",VLOOKUP(TRIM(UPPER(SUBSTITUTE($D108," ",""))),'Cleaned Google Form'!$A$1:$M$5000,3,FALSE)="RCH",VLOOKUP(TRIM(UPPER(SUBSTITUTE($D108," ",""))),'Cleaned Google Form'!$A$1:$M$5000,3,FALSE)="BCCA")),0,IF(AND(R$21=1,NOT(VLOOKUP(TRIM(UPPER(SUBSTITUTE($D108," ",""))),'Cleaned Google Form'!$A$1:$M$5000,6,FALSE)="NO")),0,IF(OR(VLOOKUP(TRIM(UPPER(SUBSTITUTE($D108," ",""))),'Cleaned Google Form'!$A$1:$M$5000,8,FALSE)='Main Template'!R$12,VLOOKUP(TRIM(UPPER(SUBSTITUTE($D108," ",""))),'Cleaned Google Form'!$A$1:$M$5000,8,FALSE)='Main Template'!R$13,VLOOKUP(TRIM(UPPER(SUBSTITUTE($D108," ",""))),'Cleaned Google Form'!$A$1:$M$5000,8,FALSE)='Main Template'!R$14,VLOOKUP(TRIM(UPPER(SUBSTITUTE($D108," ",""))),'Cleaned Google Form'!$A$1:$M$5000,8,FALSE)='Main Template'!R$15),0,IF(AND('Main Template'!R$21&gt;=$C$9,'Main Template'!R$19,VLOOKUP(TRIM(UPPER(SUBSTITUTE($D108," ",""))),'Cleaned Google Form'!$A$1:$M$5000,7,FALSE)="YES"),0,IF(IFERROR(FIND('Main Template'!R$17,VLOOKUP(TRIM(UPPER(SUBSTITUTE('Main Template'!$D108," ",""))),'Cleaned Google Form'!$A$1:$M$5000,9,FALSE),1),FALSE),0,1))))),1)</f>
        <v>1</v>
      </c>
      <c r="S108" s="12">
        <f>IFERROR(IF(AND(WEEKDAY('Main Template'!S$18)=1,OR(VLOOKUP(TRIM(UPPER(SUBSTITUTE($D108," ",""))),'Cleaned Google Form'!$A$1:$M$5000,3,FALSE)="SMH",VLOOKUP(TRIM(UPPER(SUBSTITUTE($D108," ",""))),'Cleaned Google Form'!$A$1:$M$5000,3,FALSE)="RCH",VLOOKUP(TRIM(UPPER(SUBSTITUTE($D108," ",""))),'Cleaned Google Form'!$A$1:$M$5000,3,FALSE)="BCCA")),0,IF(AND(S$21=1,NOT(VLOOKUP(TRIM(UPPER(SUBSTITUTE($D108," ",""))),'Cleaned Google Form'!$A$1:$M$5000,6,FALSE)="NO")),0,IF(OR(VLOOKUP(TRIM(UPPER(SUBSTITUTE($D108," ",""))),'Cleaned Google Form'!$A$1:$M$5000,8,FALSE)='Main Template'!S$12,VLOOKUP(TRIM(UPPER(SUBSTITUTE($D108," ",""))),'Cleaned Google Form'!$A$1:$M$5000,8,FALSE)='Main Template'!S$13,VLOOKUP(TRIM(UPPER(SUBSTITUTE($D108," ",""))),'Cleaned Google Form'!$A$1:$M$5000,8,FALSE)='Main Template'!S$14,VLOOKUP(TRIM(UPPER(SUBSTITUTE($D108," ",""))),'Cleaned Google Form'!$A$1:$M$5000,8,FALSE)='Main Template'!S$15),0,IF(AND('Main Template'!S$21&gt;=$C$9,'Main Template'!S$19,VLOOKUP(TRIM(UPPER(SUBSTITUTE($D108," ",""))),'Cleaned Google Form'!$A$1:$M$5000,7,FALSE)="YES"),0,IF(IFERROR(FIND('Main Template'!S$17,VLOOKUP(TRIM(UPPER(SUBSTITUTE('Main Template'!$D108," ",""))),'Cleaned Google Form'!$A$1:$M$5000,9,FALSE),1),FALSE),0,1))))),1)</f>
        <v>1</v>
      </c>
      <c r="T108" s="12">
        <f>IFERROR(IF(AND(WEEKDAY('Main Template'!T$18)=1,OR(VLOOKUP(TRIM(UPPER(SUBSTITUTE($D108," ",""))),'Cleaned Google Form'!$A$1:$M$5000,3,FALSE)="SMH",VLOOKUP(TRIM(UPPER(SUBSTITUTE($D108," ",""))),'Cleaned Google Form'!$A$1:$M$5000,3,FALSE)="RCH",VLOOKUP(TRIM(UPPER(SUBSTITUTE($D108," ",""))),'Cleaned Google Form'!$A$1:$M$5000,3,FALSE)="BCCA")),0,IF(AND(T$21=1,NOT(VLOOKUP(TRIM(UPPER(SUBSTITUTE($D108," ",""))),'Cleaned Google Form'!$A$1:$M$5000,6,FALSE)="NO")),0,IF(OR(VLOOKUP(TRIM(UPPER(SUBSTITUTE($D108," ",""))),'Cleaned Google Form'!$A$1:$M$5000,8,FALSE)='Main Template'!T$12,VLOOKUP(TRIM(UPPER(SUBSTITUTE($D108," ",""))),'Cleaned Google Form'!$A$1:$M$5000,8,FALSE)='Main Template'!T$13,VLOOKUP(TRIM(UPPER(SUBSTITUTE($D108," ",""))),'Cleaned Google Form'!$A$1:$M$5000,8,FALSE)='Main Template'!T$14,VLOOKUP(TRIM(UPPER(SUBSTITUTE($D108," ",""))),'Cleaned Google Form'!$A$1:$M$5000,8,FALSE)='Main Template'!T$15),0,IF(AND('Main Template'!T$21&gt;=$C$9,'Main Template'!T$19,VLOOKUP(TRIM(UPPER(SUBSTITUTE($D108," ",""))),'Cleaned Google Form'!$A$1:$M$5000,7,FALSE)="YES"),0,IF(IFERROR(FIND('Main Template'!T$17,VLOOKUP(TRIM(UPPER(SUBSTITUTE('Main Template'!$D108," ",""))),'Cleaned Google Form'!$A$1:$M$5000,9,FALSE),1),FALSE),0,1))))),1)</f>
        <v>1</v>
      </c>
      <c r="U108" s="12">
        <f>IFERROR(IF(AND(WEEKDAY('Main Template'!U$18)=1,OR(VLOOKUP(TRIM(UPPER(SUBSTITUTE($D108," ",""))),'Cleaned Google Form'!$A$1:$M$5000,3,FALSE)="SMH",VLOOKUP(TRIM(UPPER(SUBSTITUTE($D108," ",""))),'Cleaned Google Form'!$A$1:$M$5000,3,FALSE)="RCH",VLOOKUP(TRIM(UPPER(SUBSTITUTE($D108," ",""))),'Cleaned Google Form'!$A$1:$M$5000,3,FALSE)="BCCA")),0,IF(AND(U$21=1,NOT(VLOOKUP(TRIM(UPPER(SUBSTITUTE($D108," ",""))),'Cleaned Google Form'!$A$1:$M$5000,6,FALSE)="NO")),0,IF(OR(VLOOKUP(TRIM(UPPER(SUBSTITUTE($D108," ",""))),'Cleaned Google Form'!$A$1:$M$5000,8,FALSE)='Main Template'!U$12,VLOOKUP(TRIM(UPPER(SUBSTITUTE($D108," ",""))),'Cleaned Google Form'!$A$1:$M$5000,8,FALSE)='Main Template'!U$13,VLOOKUP(TRIM(UPPER(SUBSTITUTE($D108," ",""))),'Cleaned Google Form'!$A$1:$M$5000,8,FALSE)='Main Template'!U$14,VLOOKUP(TRIM(UPPER(SUBSTITUTE($D108," ",""))),'Cleaned Google Form'!$A$1:$M$5000,8,FALSE)='Main Template'!U$15),0,IF(AND('Main Template'!U$21&gt;=$C$9,'Main Template'!U$19,VLOOKUP(TRIM(UPPER(SUBSTITUTE($D108," ",""))),'Cleaned Google Form'!$A$1:$M$5000,7,FALSE)="YES"),0,IF(IFERROR(FIND('Main Template'!U$17,VLOOKUP(TRIM(UPPER(SUBSTITUTE('Main Template'!$D108," ",""))),'Cleaned Google Form'!$A$1:$M$5000,9,FALSE),1),FALSE),0,1))))),1)</f>
        <v>1</v>
      </c>
      <c r="V108" s="12">
        <f>IFERROR(IF(AND(WEEKDAY('Main Template'!V$18)=1,OR(VLOOKUP(TRIM(UPPER(SUBSTITUTE($D108," ",""))),'Cleaned Google Form'!$A$1:$M$5000,3,FALSE)="SMH",VLOOKUP(TRIM(UPPER(SUBSTITUTE($D108," ",""))),'Cleaned Google Form'!$A$1:$M$5000,3,FALSE)="RCH",VLOOKUP(TRIM(UPPER(SUBSTITUTE($D108," ",""))),'Cleaned Google Form'!$A$1:$M$5000,3,FALSE)="BCCA")),0,IF(AND(V$21=1,NOT(VLOOKUP(TRIM(UPPER(SUBSTITUTE($D108," ",""))),'Cleaned Google Form'!$A$1:$M$5000,6,FALSE)="NO")),0,IF(OR(VLOOKUP(TRIM(UPPER(SUBSTITUTE($D108," ",""))),'Cleaned Google Form'!$A$1:$M$5000,8,FALSE)='Main Template'!V$12,VLOOKUP(TRIM(UPPER(SUBSTITUTE($D108," ",""))),'Cleaned Google Form'!$A$1:$M$5000,8,FALSE)='Main Template'!V$13,VLOOKUP(TRIM(UPPER(SUBSTITUTE($D108," ",""))),'Cleaned Google Form'!$A$1:$M$5000,8,FALSE)='Main Template'!V$14,VLOOKUP(TRIM(UPPER(SUBSTITUTE($D108," ",""))),'Cleaned Google Form'!$A$1:$M$5000,8,FALSE)='Main Template'!V$15),0,IF(AND('Main Template'!V$21&gt;=$C$9,'Main Template'!V$19,VLOOKUP(TRIM(UPPER(SUBSTITUTE($D108," ",""))),'Cleaned Google Form'!$A$1:$M$5000,7,FALSE)="YES"),0,IF(IFERROR(FIND('Main Template'!V$17,VLOOKUP(TRIM(UPPER(SUBSTITUTE('Main Template'!$D108," ",""))),'Cleaned Google Form'!$A$1:$M$5000,9,FALSE),1),FALSE),0,1))))),1)</f>
        <v>1</v>
      </c>
      <c r="W108" s="12">
        <f>IFERROR(IF(AND(WEEKDAY('Main Template'!W$18)=1,OR(VLOOKUP(TRIM(UPPER(SUBSTITUTE($D108," ",""))),'Cleaned Google Form'!$A$1:$M$5000,3,FALSE)="SMH",VLOOKUP(TRIM(UPPER(SUBSTITUTE($D108," ",""))),'Cleaned Google Form'!$A$1:$M$5000,3,FALSE)="RCH",VLOOKUP(TRIM(UPPER(SUBSTITUTE($D108," ",""))),'Cleaned Google Form'!$A$1:$M$5000,3,FALSE)="BCCA")),0,IF(AND(W$21=1,NOT(VLOOKUP(TRIM(UPPER(SUBSTITUTE($D108," ",""))),'Cleaned Google Form'!$A$1:$M$5000,6,FALSE)="NO")),0,IF(OR(VLOOKUP(TRIM(UPPER(SUBSTITUTE($D108," ",""))),'Cleaned Google Form'!$A$1:$M$5000,8,FALSE)='Main Template'!W$12,VLOOKUP(TRIM(UPPER(SUBSTITUTE($D108," ",""))),'Cleaned Google Form'!$A$1:$M$5000,8,FALSE)='Main Template'!W$13,VLOOKUP(TRIM(UPPER(SUBSTITUTE($D108," ",""))),'Cleaned Google Form'!$A$1:$M$5000,8,FALSE)='Main Template'!W$14,VLOOKUP(TRIM(UPPER(SUBSTITUTE($D108," ",""))),'Cleaned Google Form'!$A$1:$M$5000,8,FALSE)='Main Template'!W$15),0,IF(AND('Main Template'!W$21&gt;=$C$9,'Main Template'!W$19,VLOOKUP(TRIM(UPPER(SUBSTITUTE($D108," ",""))),'Cleaned Google Form'!$A$1:$M$5000,7,FALSE)="YES"),0,IF(IFERROR(FIND('Main Template'!W$17,VLOOKUP(TRIM(UPPER(SUBSTITUTE('Main Template'!$D108," ",""))),'Cleaned Google Form'!$A$1:$M$5000,9,FALSE),1),FALSE),0,1))))),1)</f>
        <v>1</v>
      </c>
      <c r="X108" s="12">
        <f>IFERROR(IF(AND(WEEKDAY('Main Template'!X$18)=1,OR(VLOOKUP(TRIM(UPPER(SUBSTITUTE($D108," ",""))),'Cleaned Google Form'!$A$1:$M$5000,3,FALSE)="SMH",VLOOKUP(TRIM(UPPER(SUBSTITUTE($D108," ",""))),'Cleaned Google Form'!$A$1:$M$5000,3,FALSE)="RCH",VLOOKUP(TRIM(UPPER(SUBSTITUTE($D108," ",""))),'Cleaned Google Form'!$A$1:$M$5000,3,FALSE)="BCCA")),0,IF(AND(X$21=1,NOT(VLOOKUP(TRIM(UPPER(SUBSTITUTE($D108," ",""))),'Cleaned Google Form'!$A$1:$M$5000,6,FALSE)="NO")),0,IF(OR(VLOOKUP(TRIM(UPPER(SUBSTITUTE($D108," ",""))),'Cleaned Google Form'!$A$1:$M$5000,8,FALSE)='Main Template'!X$12,VLOOKUP(TRIM(UPPER(SUBSTITUTE($D108," ",""))),'Cleaned Google Form'!$A$1:$M$5000,8,FALSE)='Main Template'!X$13,VLOOKUP(TRIM(UPPER(SUBSTITUTE($D108," ",""))),'Cleaned Google Form'!$A$1:$M$5000,8,FALSE)='Main Template'!X$14,VLOOKUP(TRIM(UPPER(SUBSTITUTE($D108," ",""))),'Cleaned Google Form'!$A$1:$M$5000,8,FALSE)='Main Template'!X$15),0,IF(AND('Main Template'!X$21&gt;=$C$9,'Main Template'!X$19,VLOOKUP(TRIM(UPPER(SUBSTITUTE($D108," ",""))),'Cleaned Google Form'!$A$1:$M$5000,7,FALSE)="YES"),0,IF(IFERROR(FIND('Main Template'!X$17,VLOOKUP(TRIM(UPPER(SUBSTITUTE('Main Template'!$D108," ",""))),'Cleaned Google Form'!$A$1:$M$5000,9,FALSE),1),FALSE),0,1))))),1)</f>
        <v>1</v>
      </c>
      <c r="Y108" s="12">
        <f>IFERROR(IF(AND(WEEKDAY('Main Template'!Y$18)=1,OR(VLOOKUP(TRIM(UPPER(SUBSTITUTE($D108," ",""))),'Cleaned Google Form'!$A$1:$M$5000,3,FALSE)="SMH",VLOOKUP(TRIM(UPPER(SUBSTITUTE($D108," ",""))),'Cleaned Google Form'!$A$1:$M$5000,3,FALSE)="RCH",VLOOKUP(TRIM(UPPER(SUBSTITUTE($D108," ",""))),'Cleaned Google Form'!$A$1:$M$5000,3,FALSE)="BCCA")),0,IF(AND(Y$21=1,NOT(VLOOKUP(TRIM(UPPER(SUBSTITUTE($D108," ",""))),'Cleaned Google Form'!$A$1:$M$5000,6,FALSE)="NO")),0,IF(OR(VLOOKUP(TRIM(UPPER(SUBSTITUTE($D108," ",""))),'Cleaned Google Form'!$A$1:$M$5000,8,FALSE)='Main Template'!Y$12,VLOOKUP(TRIM(UPPER(SUBSTITUTE($D108," ",""))),'Cleaned Google Form'!$A$1:$M$5000,8,FALSE)='Main Template'!Y$13,VLOOKUP(TRIM(UPPER(SUBSTITUTE($D108," ",""))),'Cleaned Google Form'!$A$1:$M$5000,8,FALSE)='Main Template'!Y$14,VLOOKUP(TRIM(UPPER(SUBSTITUTE($D108," ",""))),'Cleaned Google Form'!$A$1:$M$5000,8,FALSE)='Main Template'!Y$15),0,IF(AND('Main Template'!Y$21&gt;=$C$9,'Main Template'!Y$19,VLOOKUP(TRIM(UPPER(SUBSTITUTE($D108," ",""))),'Cleaned Google Form'!$A$1:$M$5000,7,FALSE)="YES"),0,IF(IFERROR(FIND('Main Template'!Y$17,VLOOKUP(TRIM(UPPER(SUBSTITUTE('Main Template'!$D108," ",""))),'Cleaned Google Form'!$A$1:$M$5000,9,FALSE),1),FALSE),0,1))))),1)</f>
        <v>1</v>
      </c>
      <c r="Z108" s="12">
        <f>IFERROR(IF(AND(WEEKDAY('Main Template'!Z$18)=1,OR(VLOOKUP(TRIM(UPPER(SUBSTITUTE($D108," ",""))),'Cleaned Google Form'!$A$1:$M$5000,3,FALSE)="SMH",VLOOKUP(TRIM(UPPER(SUBSTITUTE($D108," ",""))),'Cleaned Google Form'!$A$1:$M$5000,3,FALSE)="RCH",VLOOKUP(TRIM(UPPER(SUBSTITUTE($D108," ",""))),'Cleaned Google Form'!$A$1:$M$5000,3,FALSE)="BCCA")),0,IF(AND(Z$21=1,NOT(VLOOKUP(TRIM(UPPER(SUBSTITUTE($D108," ",""))),'Cleaned Google Form'!$A$1:$M$5000,6,FALSE)="NO")),0,IF(OR(VLOOKUP(TRIM(UPPER(SUBSTITUTE($D108," ",""))),'Cleaned Google Form'!$A$1:$M$5000,8,FALSE)='Main Template'!Z$12,VLOOKUP(TRIM(UPPER(SUBSTITUTE($D108," ",""))),'Cleaned Google Form'!$A$1:$M$5000,8,FALSE)='Main Template'!Z$13,VLOOKUP(TRIM(UPPER(SUBSTITUTE($D108," ",""))),'Cleaned Google Form'!$A$1:$M$5000,8,FALSE)='Main Template'!Z$14,VLOOKUP(TRIM(UPPER(SUBSTITUTE($D108," ",""))),'Cleaned Google Form'!$A$1:$M$5000,8,FALSE)='Main Template'!Z$15),0,IF(AND('Main Template'!Z$21&gt;=$C$9,'Main Template'!Z$19,VLOOKUP(TRIM(UPPER(SUBSTITUTE($D108," ",""))),'Cleaned Google Form'!$A$1:$M$5000,7,FALSE)="YES"),0,IF(IFERROR(FIND('Main Template'!Z$17,VLOOKUP(TRIM(UPPER(SUBSTITUTE('Main Template'!$D108," ",""))),'Cleaned Google Form'!$A$1:$M$5000,9,FALSE),1),FALSE),0,1))))),1)</f>
        <v>1</v>
      </c>
      <c r="AA108" s="12">
        <f>IFERROR(IF(AND(WEEKDAY('Main Template'!AA$18)=1,OR(VLOOKUP(TRIM(UPPER(SUBSTITUTE($D108," ",""))),'Cleaned Google Form'!$A$1:$M$5000,3,FALSE)="SMH",VLOOKUP(TRIM(UPPER(SUBSTITUTE($D108," ",""))),'Cleaned Google Form'!$A$1:$M$5000,3,FALSE)="RCH",VLOOKUP(TRIM(UPPER(SUBSTITUTE($D108," ",""))),'Cleaned Google Form'!$A$1:$M$5000,3,FALSE)="BCCA")),0,IF(AND(AA$21=1,NOT(VLOOKUP(TRIM(UPPER(SUBSTITUTE($D108," ",""))),'Cleaned Google Form'!$A$1:$M$5000,6,FALSE)="NO")),0,IF(OR(VLOOKUP(TRIM(UPPER(SUBSTITUTE($D108," ",""))),'Cleaned Google Form'!$A$1:$M$5000,8,FALSE)='Main Template'!AA$12,VLOOKUP(TRIM(UPPER(SUBSTITUTE($D108," ",""))),'Cleaned Google Form'!$A$1:$M$5000,8,FALSE)='Main Template'!AA$13,VLOOKUP(TRIM(UPPER(SUBSTITUTE($D108," ",""))),'Cleaned Google Form'!$A$1:$M$5000,8,FALSE)='Main Template'!AA$14,VLOOKUP(TRIM(UPPER(SUBSTITUTE($D108," ",""))),'Cleaned Google Form'!$A$1:$M$5000,8,FALSE)='Main Template'!AA$15),0,IF(AND('Main Template'!AA$21&gt;=$C$9,'Main Template'!AA$19,VLOOKUP(TRIM(UPPER(SUBSTITUTE($D108," ",""))),'Cleaned Google Form'!$A$1:$M$5000,7,FALSE)="YES"),0,IF(IFERROR(FIND('Main Template'!AA$17,VLOOKUP(TRIM(UPPER(SUBSTITUTE('Main Template'!$D108," ",""))),'Cleaned Google Form'!$A$1:$M$5000,9,FALSE),1),FALSE),0,1))))),1)</f>
        <v>1</v>
      </c>
      <c r="AB108" s="12">
        <f>IFERROR(IF(AND(WEEKDAY('Main Template'!AB$18)=1,OR(VLOOKUP(TRIM(UPPER(SUBSTITUTE($D108," ",""))),'Cleaned Google Form'!$A$1:$M$5000,3,FALSE)="SMH",VLOOKUP(TRIM(UPPER(SUBSTITUTE($D108," ",""))),'Cleaned Google Form'!$A$1:$M$5000,3,FALSE)="RCH",VLOOKUP(TRIM(UPPER(SUBSTITUTE($D108," ",""))),'Cleaned Google Form'!$A$1:$M$5000,3,FALSE)="BCCA")),0,IF(AND(AB$21=1,NOT(VLOOKUP(TRIM(UPPER(SUBSTITUTE($D108," ",""))),'Cleaned Google Form'!$A$1:$M$5000,6,FALSE)="NO")),0,IF(OR(VLOOKUP(TRIM(UPPER(SUBSTITUTE($D108," ",""))),'Cleaned Google Form'!$A$1:$M$5000,8,FALSE)='Main Template'!AB$12,VLOOKUP(TRIM(UPPER(SUBSTITUTE($D108," ",""))),'Cleaned Google Form'!$A$1:$M$5000,8,FALSE)='Main Template'!AB$13,VLOOKUP(TRIM(UPPER(SUBSTITUTE($D108," ",""))),'Cleaned Google Form'!$A$1:$M$5000,8,FALSE)='Main Template'!AB$14,VLOOKUP(TRIM(UPPER(SUBSTITUTE($D108," ",""))),'Cleaned Google Form'!$A$1:$M$5000,8,FALSE)='Main Template'!AB$15),0,IF(AND('Main Template'!AB$21&gt;=$C$9,'Main Template'!AB$19,VLOOKUP(TRIM(UPPER(SUBSTITUTE($D108," ",""))),'Cleaned Google Form'!$A$1:$M$5000,7,FALSE)="YES"),0,IF(IFERROR(FIND('Main Template'!AB$17,VLOOKUP(TRIM(UPPER(SUBSTITUTE('Main Template'!$D108," ",""))),'Cleaned Google Form'!$A$1:$M$5000,9,FALSE),1),FALSE),0,1))))),1)</f>
        <v>1</v>
      </c>
      <c r="AC108" s="12">
        <f>IFERROR(IF(AND(WEEKDAY('Main Template'!AC$18)=1,OR(VLOOKUP(TRIM(UPPER(SUBSTITUTE($D108," ",""))),'Cleaned Google Form'!$A$1:$M$5000,3,FALSE)="SMH",VLOOKUP(TRIM(UPPER(SUBSTITUTE($D108," ",""))),'Cleaned Google Form'!$A$1:$M$5000,3,FALSE)="RCH",VLOOKUP(TRIM(UPPER(SUBSTITUTE($D108," ",""))),'Cleaned Google Form'!$A$1:$M$5000,3,FALSE)="BCCA")),0,IF(AND(AC$21=1,NOT(VLOOKUP(TRIM(UPPER(SUBSTITUTE($D108," ",""))),'Cleaned Google Form'!$A$1:$M$5000,6,FALSE)="NO")),0,IF(OR(VLOOKUP(TRIM(UPPER(SUBSTITUTE($D108," ",""))),'Cleaned Google Form'!$A$1:$M$5000,8,FALSE)='Main Template'!AC$12,VLOOKUP(TRIM(UPPER(SUBSTITUTE($D108," ",""))),'Cleaned Google Form'!$A$1:$M$5000,8,FALSE)='Main Template'!AC$13,VLOOKUP(TRIM(UPPER(SUBSTITUTE($D108," ",""))),'Cleaned Google Form'!$A$1:$M$5000,8,FALSE)='Main Template'!AC$14,VLOOKUP(TRIM(UPPER(SUBSTITUTE($D108," ",""))),'Cleaned Google Form'!$A$1:$M$5000,8,FALSE)='Main Template'!AC$15),0,IF(AND('Main Template'!AC$21&gt;=$C$9,'Main Template'!AC$19,VLOOKUP(TRIM(UPPER(SUBSTITUTE($D108," ",""))),'Cleaned Google Form'!$A$1:$M$5000,7,FALSE)="YES"),0,IF(IFERROR(FIND('Main Template'!AC$17,VLOOKUP(TRIM(UPPER(SUBSTITUTE('Main Template'!$D108," ",""))),'Cleaned Google Form'!$A$1:$M$5000,9,FALSE),1),FALSE),0,1))))),1)</f>
        <v>1</v>
      </c>
      <c r="AD108" s="12">
        <f>IFERROR(IF(AND(WEEKDAY('Main Template'!AD$18)=1,OR(VLOOKUP(TRIM(UPPER(SUBSTITUTE($D108," ",""))),'Cleaned Google Form'!$A$1:$M$5000,3,FALSE)="SMH",VLOOKUP(TRIM(UPPER(SUBSTITUTE($D108," ",""))),'Cleaned Google Form'!$A$1:$M$5000,3,FALSE)="RCH",VLOOKUP(TRIM(UPPER(SUBSTITUTE($D108," ",""))),'Cleaned Google Form'!$A$1:$M$5000,3,FALSE)="BCCA")),0,IF(AND(AD$21=1,NOT(VLOOKUP(TRIM(UPPER(SUBSTITUTE($D108," ",""))),'Cleaned Google Form'!$A$1:$M$5000,6,FALSE)="NO")),0,IF(OR(VLOOKUP(TRIM(UPPER(SUBSTITUTE($D108," ",""))),'Cleaned Google Form'!$A$1:$M$5000,8,FALSE)='Main Template'!AD$12,VLOOKUP(TRIM(UPPER(SUBSTITUTE($D108," ",""))),'Cleaned Google Form'!$A$1:$M$5000,8,FALSE)='Main Template'!AD$13,VLOOKUP(TRIM(UPPER(SUBSTITUTE($D108," ",""))),'Cleaned Google Form'!$A$1:$M$5000,8,FALSE)='Main Template'!AD$14,VLOOKUP(TRIM(UPPER(SUBSTITUTE($D108," ",""))),'Cleaned Google Form'!$A$1:$M$5000,8,FALSE)='Main Template'!AD$15),0,IF(AND('Main Template'!AD$21&gt;=$C$9,'Main Template'!AD$19,VLOOKUP(TRIM(UPPER(SUBSTITUTE($D108," ",""))),'Cleaned Google Form'!$A$1:$M$5000,7,FALSE)="YES"),0,IF(IFERROR(FIND('Main Template'!AD$17,VLOOKUP(TRIM(UPPER(SUBSTITUTE('Main Template'!$D108," ",""))),'Cleaned Google Form'!$A$1:$M$5000,9,FALSE),1),FALSE),0,1))))),1)</f>
        <v>1</v>
      </c>
      <c r="AE108" s="12">
        <f>IFERROR(IF(AND(WEEKDAY('Main Template'!AE$18)=1,OR(VLOOKUP(TRIM(UPPER(SUBSTITUTE($D108," ",""))),'Cleaned Google Form'!$A$1:$M$5000,3,FALSE)="SMH",VLOOKUP(TRIM(UPPER(SUBSTITUTE($D108," ",""))),'Cleaned Google Form'!$A$1:$M$5000,3,FALSE)="RCH",VLOOKUP(TRIM(UPPER(SUBSTITUTE($D108," ",""))),'Cleaned Google Form'!$A$1:$M$5000,3,FALSE)="BCCA")),0,IF(AND(AE$21=1,NOT(VLOOKUP(TRIM(UPPER(SUBSTITUTE($D108," ",""))),'Cleaned Google Form'!$A$1:$M$5000,6,FALSE)="NO")),0,IF(OR(VLOOKUP(TRIM(UPPER(SUBSTITUTE($D108," ",""))),'Cleaned Google Form'!$A$1:$M$5000,8,FALSE)='Main Template'!AE$12,VLOOKUP(TRIM(UPPER(SUBSTITUTE($D108," ",""))),'Cleaned Google Form'!$A$1:$M$5000,8,FALSE)='Main Template'!AE$13,VLOOKUP(TRIM(UPPER(SUBSTITUTE($D108," ",""))),'Cleaned Google Form'!$A$1:$M$5000,8,FALSE)='Main Template'!AE$14,VLOOKUP(TRIM(UPPER(SUBSTITUTE($D108," ",""))),'Cleaned Google Form'!$A$1:$M$5000,8,FALSE)='Main Template'!AE$15),0,IF(AND('Main Template'!AE$21&gt;=$C$9,'Main Template'!AE$19,VLOOKUP(TRIM(UPPER(SUBSTITUTE($D108," ",""))),'Cleaned Google Form'!$A$1:$M$5000,7,FALSE)="YES"),0,IF(IFERROR(FIND('Main Template'!AE$17,VLOOKUP(TRIM(UPPER(SUBSTITUTE('Main Template'!$D108," ",""))),'Cleaned Google Form'!$A$1:$M$5000,9,FALSE),1),FALSE),0,1))))),1)</f>
        <v>1</v>
      </c>
      <c r="AF108" s="12">
        <f>IFERROR(IF(AND(WEEKDAY('Main Template'!AF$18)=1,OR(VLOOKUP(TRIM(UPPER(SUBSTITUTE($D108," ",""))),'Cleaned Google Form'!$A$1:$M$5000,3,FALSE)="SMH",VLOOKUP(TRIM(UPPER(SUBSTITUTE($D108," ",""))),'Cleaned Google Form'!$A$1:$M$5000,3,FALSE)="RCH",VLOOKUP(TRIM(UPPER(SUBSTITUTE($D108," ",""))),'Cleaned Google Form'!$A$1:$M$5000,3,FALSE)="BCCA")),0,IF(AND(AF$21=1,NOT(VLOOKUP(TRIM(UPPER(SUBSTITUTE($D108," ",""))),'Cleaned Google Form'!$A$1:$M$5000,6,FALSE)="NO")),0,IF(OR(VLOOKUP(TRIM(UPPER(SUBSTITUTE($D108," ",""))),'Cleaned Google Form'!$A$1:$M$5000,8,FALSE)='Main Template'!AF$12,VLOOKUP(TRIM(UPPER(SUBSTITUTE($D108," ",""))),'Cleaned Google Form'!$A$1:$M$5000,8,FALSE)='Main Template'!AF$13,VLOOKUP(TRIM(UPPER(SUBSTITUTE($D108," ",""))),'Cleaned Google Form'!$A$1:$M$5000,8,FALSE)='Main Template'!AF$14,VLOOKUP(TRIM(UPPER(SUBSTITUTE($D108," ",""))),'Cleaned Google Form'!$A$1:$M$5000,8,FALSE)='Main Template'!AF$15),0,IF(AND('Main Template'!AF$21&gt;=$C$9,'Main Template'!AF$19,VLOOKUP(TRIM(UPPER(SUBSTITUTE($D108," ",""))),'Cleaned Google Form'!$A$1:$M$5000,7,FALSE)="YES"),0,IF(IFERROR(FIND('Main Template'!AF$17,VLOOKUP(TRIM(UPPER(SUBSTITUTE('Main Template'!$D108," ",""))),'Cleaned Google Form'!$A$1:$M$5000,9,FALSE),1),FALSE),0,1))))),1)</f>
        <v>1</v>
      </c>
      <c r="AG108" s="12">
        <f>IFERROR(IF(AND(WEEKDAY('Main Template'!AG$18)=1,OR(VLOOKUP(TRIM(UPPER(SUBSTITUTE($D108," ",""))),'Cleaned Google Form'!$A$1:$M$5000,3,FALSE)="SMH",VLOOKUP(TRIM(UPPER(SUBSTITUTE($D108," ",""))),'Cleaned Google Form'!$A$1:$M$5000,3,FALSE)="RCH",VLOOKUP(TRIM(UPPER(SUBSTITUTE($D108," ",""))),'Cleaned Google Form'!$A$1:$M$5000,3,FALSE)="BCCA")),0,IF(AND(AG$21=1,NOT(VLOOKUP(TRIM(UPPER(SUBSTITUTE($D108," ",""))),'Cleaned Google Form'!$A$1:$M$5000,6,FALSE)="NO")),0,IF(OR(VLOOKUP(TRIM(UPPER(SUBSTITUTE($D108," ",""))),'Cleaned Google Form'!$A$1:$M$5000,8,FALSE)='Main Template'!AG$12,VLOOKUP(TRIM(UPPER(SUBSTITUTE($D108," ",""))),'Cleaned Google Form'!$A$1:$M$5000,8,FALSE)='Main Template'!AG$13,VLOOKUP(TRIM(UPPER(SUBSTITUTE($D108," ",""))),'Cleaned Google Form'!$A$1:$M$5000,8,FALSE)='Main Template'!AG$14,VLOOKUP(TRIM(UPPER(SUBSTITUTE($D108," ",""))),'Cleaned Google Form'!$A$1:$M$5000,8,FALSE)='Main Template'!AG$15),0,IF(AND('Main Template'!AG$21&gt;=$C$9,'Main Template'!AG$19,VLOOKUP(TRIM(UPPER(SUBSTITUTE($D108," ",""))),'Cleaned Google Form'!$A$1:$M$5000,7,FALSE)="YES"),0,IF(IFERROR(FIND('Main Template'!AG$17,VLOOKUP(TRIM(UPPER(SUBSTITUTE('Main Template'!$D108," ",""))),'Cleaned Google Form'!$A$1:$M$5000,9,FALSE),1),FALSE),0,1))))),1)</f>
        <v>1</v>
      </c>
      <c r="AH108" s="12">
        <f>IFERROR(IF(AND(WEEKDAY('Main Template'!AH$18)=1,OR(VLOOKUP(TRIM(UPPER(SUBSTITUTE($D108," ",""))),'Cleaned Google Form'!$A$1:$M$5000,3,FALSE)="SMH",VLOOKUP(TRIM(UPPER(SUBSTITUTE($D108," ",""))),'Cleaned Google Form'!$A$1:$M$5000,3,FALSE)="RCH",VLOOKUP(TRIM(UPPER(SUBSTITUTE($D108," ",""))),'Cleaned Google Form'!$A$1:$M$5000,3,FALSE)="BCCA")),0,IF(AND(AH$21=1,NOT(VLOOKUP(TRIM(UPPER(SUBSTITUTE($D108," ",""))),'Cleaned Google Form'!$A$1:$M$5000,6,FALSE)="NO")),0,IF(OR(VLOOKUP(TRIM(UPPER(SUBSTITUTE($D108," ",""))),'Cleaned Google Form'!$A$1:$M$5000,8,FALSE)='Main Template'!AH$12,VLOOKUP(TRIM(UPPER(SUBSTITUTE($D108," ",""))),'Cleaned Google Form'!$A$1:$M$5000,8,FALSE)='Main Template'!AH$13,VLOOKUP(TRIM(UPPER(SUBSTITUTE($D108," ",""))),'Cleaned Google Form'!$A$1:$M$5000,8,FALSE)='Main Template'!AH$14,VLOOKUP(TRIM(UPPER(SUBSTITUTE($D108," ",""))),'Cleaned Google Form'!$A$1:$M$5000,8,FALSE)='Main Template'!AH$15),0,IF(AND('Main Template'!AH$21&gt;=$C$9,'Main Template'!AH$19,VLOOKUP(TRIM(UPPER(SUBSTITUTE($D108," ",""))),'Cleaned Google Form'!$A$1:$M$5000,7,FALSE)="YES"),0,IF(IFERROR(FIND('Main Template'!AH$17,VLOOKUP(TRIM(UPPER(SUBSTITUTE('Main Template'!$D108," ",""))),'Cleaned Google Form'!$A$1:$M$5000,9,FALSE),1),FALSE),0,1))))),1)</f>
        <v>1</v>
      </c>
      <c r="AI108" s="12">
        <f>IFERROR(IF(AND(WEEKDAY('Main Template'!AI$18)=1,OR(VLOOKUP(TRIM(UPPER(SUBSTITUTE($D108," ",""))),'Cleaned Google Form'!$A$1:$M$5000,3,FALSE)="SMH",VLOOKUP(TRIM(UPPER(SUBSTITUTE($D108," ",""))),'Cleaned Google Form'!$A$1:$M$5000,3,FALSE)="RCH",VLOOKUP(TRIM(UPPER(SUBSTITUTE($D108," ",""))),'Cleaned Google Form'!$A$1:$M$5000,3,FALSE)="BCCA")),0,IF(AND(AI$21=1,NOT(VLOOKUP(TRIM(UPPER(SUBSTITUTE($D108," ",""))),'Cleaned Google Form'!$A$1:$M$5000,6,FALSE)="NO")),0,IF(OR(VLOOKUP(TRIM(UPPER(SUBSTITUTE($D108," ",""))),'Cleaned Google Form'!$A$1:$M$5000,8,FALSE)='Main Template'!AI$12,VLOOKUP(TRIM(UPPER(SUBSTITUTE($D108," ",""))),'Cleaned Google Form'!$A$1:$M$5000,8,FALSE)='Main Template'!AI$13,VLOOKUP(TRIM(UPPER(SUBSTITUTE($D108," ",""))),'Cleaned Google Form'!$A$1:$M$5000,8,FALSE)='Main Template'!AI$14,VLOOKUP(TRIM(UPPER(SUBSTITUTE($D108," ",""))),'Cleaned Google Form'!$A$1:$M$5000,8,FALSE)='Main Template'!AI$15),0,IF(AND('Main Template'!AI$21&gt;=$C$9,'Main Template'!AI$19,VLOOKUP(TRIM(UPPER(SUBSTITUTE($D108," ",""))),'Cleaned Google Form'!$A$1:$M$5000,7,FALSE)="YES"),0,IF(IFERROR(FIND('Main Template'!AI$17,VLOOKUP(TRIM(UPPER(SUBSTITUTE('Main Template'!$D108," ",""))),'Cleaned Google Form'!$A$1:$M$5000,9,FALSE),1),FALSE),0,1))))),1)</f>
        <v>1</v>
      </c>
      <c r="AJ108" s="12">
        <f>IFERROR(IF(AND(WEEKDAY('Main Template'!AJ$18)=1,OR(VLOOKUP(TRIM(UPPER(SUBSTITUTE($D108," ",""))),'Cleaned Google Form'!$A$1:$M$5000,3,FALSE)="SMH",VLOOKUP(TRIM(UPPER(SUBSTITUTE($D108," ",""))),'Cleaned Google Form'!$A$1:$M$5000,3,FALSE)="RCH",VLOOKUP(TRIM(UPPER(SUBSTITUTE($D108," ",""))),'Cleaned Google Form'!$A$1:$M$5000,3,FALSE)="BCCA")),0,IF(AND(AJ$21=1,NOT(VLOOKUP(TRIM(UPPER(SUBSTITUTE($D108," ",""))),'Cleaned Google Form'!$A$1:$M$5000,6,FALSE)="NO")),0,IF(OR(VLOOKUP(TRIM(UPPER(SUBSTITUTE($D108," ",""))),'Cleaned Google Form'!$A$1:$M$5000,8,FALSE)='Main Template'!AJ$12,VLOOKUP(TRIM(UPPER(SUBSTITUTE($D108," ",""))),'Cleaned Google Form'!$A$1:$M$5000,8,FALSE)='Main Template'!AJ$13,VLOOKUP(TRIM(UPPER(SUBSTITUTE($D108," ",""))),'Cleaned Google Form'!$A$1:$M$5000,8,FALSE)='Main Template'!AJ$14,VLOOKUP(TRIM(UPPER(SUBSTITUTE($D108," ",""))),'Cleaned Google Form'!$A$1:$M$5000,8,FALSE)='Main Template'!AJ$15),0,IF(AND('Main Template'!AJ$21&gt;=$C$9,'Main Template'!AJ$19,VLOOKUP(TRIM(UPPER(SUBSTITUTE($D108," ",""))),'Cleaned Google Form'!$A$1:$M$5000,7,FALSE)="YES"),0,IF(IFERROR(FIND('Main Template'!AJ$17,VLOOKUP(TRIM(UPPER(SUBSTITUTE('Main Template'!$D108," ",""))),'Cleaned Google Form'!$A$1:$M$5000,9,FALSE),1),FALSE),0,1))))),1)</f>
        <v>1</v>
      </c>
      <c r="AK108" s="12">
        <f>IFERROR(IF(AND(WEEKDAY('Main Template'!AK$18)=1,OR(VLOOKUP(TRIM(UPPER(SUBSTITUTE($D108," ",""))),'Cleaned Google Form'!$A$1:$M$5000,3,FALSE)="SMH",VLOOKUP(TRIM(UPPER(SUBSTITUTE($D108," ",""))),'Cleaned Google Form'!$A$1:$M$5000,3,FALSE)="RCH",VLOOKUP(TRIM(UPPER(SUBSTITUTE($D108," ",""))),'Cleaned Google Form'!$A$1:$M$5000,3,FALSE)="BCCA")),0,IF(AND(AK$21=1,NOT(VLOOKUP(TRIM(UPPER(SUBSTITUTE($D108," ",""))),'Cleaned Google Form'!$A$1:$M$5000,6,FALSE)="NO")),0,IF(OR(VLOOKUP(TRIM(UPPER(SUBSTITUTE($D108," ",""))),'Cleaned Google Form'!$A$1:$M$5000,8,FALSE)='Main Template'!AK$12,VLOOKUP(TRIM(UPPER(SUBSTITUTE($D108," ",""))),'Cleaned Google Form'!$A$1:$M$5000,8,FALSE)='Main Template'!AK$13,VLOOKUP(TRIM(UPPER(SUBSTITUTE($D108," ",""))),'Cleaned Google Form'!$A$1:$M$5000,8,FALSE)='Main Template'!AK$14,VLOOKUP(TRIM(UPPER(SUBSTITUTE($D108," ",""))),'Cleaned Google Form'!$A$1:$M$5000,8,FALSE)='Main Template'!AK$15),0,IF(AND('Main Template'!AK$21&gt;=$C$9,'Main Template'!AK$19,VLOOKUP(TRIM(UPPER(SUBSTITUTE($D108," ",""))),'Cleaned Google Form'!$A$1:$M$5000,7,FALSE)="YES"),0,IF(IFERROR(FIND('Main Template'!AK$17,VLOOKUP(TRIM(UPPER(SUBSTITUTE('Main Template'!$D108," ",""))),'Cleaned Google Form'!$A$1:$M$5000,9,FALSE),1),FALSE),0,1))))),1)</f>
        <v>1</v>
      </c>
      <c r="AL108" s="12">
        <f>IFERROR(IF(AND(WEEKDAY('Main Template'!AL$18)=1,OR(VLOOKUP(TRIM(UPPER(SUBSTITUTE($D108," ",""))),'Cleaned Google Form'!$A$1:$M$5000,3,FALSE)="SMH",VLOOKUP(TRIM(UPPER(SUBSTITUTE($D108," ",""))),'Cleaned Google Form'!$A$1:$M$5000,3,FALSE)="RCH",VLOOKUP(TRIM(UPPER(SUBSTITUTE($D108," ",""))),'Cleaned Google Form'!$A$1:$M$5000,3,FALSE)="BCCA")),0,IF(AND(AL$21=1,NOT(VLOOKUP(TRIM(UPPER(SUBSTITUTE($D108," ",""))),'Cleaned Google Form'!$A$1:$M$5000,6,FALSE)="NO")),0,IF(OR(VLOOKUP(TRIM(UPPER(SUBSTITUTE($D108," ",""))),'Cleaned Google Form'!$A$1:$M$5000,8,FALSE)='Main Template'!AL$12,VLOOKUP(TRIM(UPPER(SUBSTITUTE($D108," ",""))),'Cleaned Google Form'!$A$1:$M$5000,8,FALSE)='Main Template'!AL$13,VLOOKUP(TRIM(UPPER(SUBSTITUTE($D108," ",""))),'Cleaned Google Form'!$A$1:$M$5000,8,FALSE)='Main Template'!AL$14,VLOOKUP(TRIM(UPPER(SUBSTITUTE($D108," ",""))),'Cleaned Google Form'!$A$1:$M$5000,8,FALSE)='Main Template'!AL$15),0,IF(AND('Main Template'!AL$21&gt;=$C$9,'Main Template'!AL$19,VLOOKUP(TRIM(UPPER(SUBSTITUTE($D108," ",""))),'Cleaned Google Form'!$A$1:$M$5000,7,FALSE)="YES"),0,IF(IFERROR(FIND('Main Template'!AL$17,VLOOKUP(TRIM(UPPER(SUBSTITUTE('Main Template'!$D108," ",""))),'Cleaned Google Form'!$A$1:$M$5000,9,FALSE),1),FALSE),0,1))))),1)</f>
        <v>1</v>
      </c>
      <c r="AM108" s="12">
        <f>IFERROR(IF(AND(WEEKDAY('Main Template'!AM$18)=1,OR(VLOOKUP(TRIM(UPPER(SUBSTITUTE($D108," ",""))),'Cleaned Google Form'!$A$1:$M$5000,3,FALSE)="SMH",VLOOKUP(TRIM(UPPER(SUBSTITUTE($D108," ",""))),'Cleaned Google Form'!$A$1:$M$5000,3,FALSE)="RCH",VLOOKUP(TRIM(UPPER(SUBSTITUTE($D108," ",""))),'Cleaned Google Form'!$A$1:$M$5000,3,FALSE)="BCCA")),0,IF(AND(AM$21=1,NOT(VLOOKUP(TRIM(UPPER(SUBSTITUTE($D108," ",""))),'Cleaned Google Form'!$A$1:$M$5000,6,FALSE)="NO")),0,IF(OR(VLOOKUP(TRIM(UPPER(SUBSTITUTE($D108," ",""))),'Cleaned Google Form'!$A$1:$M$5000,8,FALSE)='Main Template'!AM$12,VLOOKUP(TRIM(UPPER(SUBSTITUTE($D108," ",""))),'Cleaned Google Form'!$A$1:$M$5000,8,FALSE)='Main Template'!AM$13,VLOOKUP(TRIM(UPPER(SUBSTITUTE($D108," ",""))),'Cleaned Google Form'!$A$1:$M$5000,8,FALSE)='Main Template'!AM$14,VLOOKUP(TRIM(UPPER(SUBSTITUTE($D108," ",""))),'Cleaned Google Form'!$A$1:$M$5000,8,FALSE)='Main Template'!AM$15),0,IF(AND('Main Template'!AM$21&gt;=$C$9,'Main Template'!AM$19,VLOOKUP(TRIM(UPPER(SUBSTITUTE($D108," ",""))),'Cleaned Google Form'!$A$1:$M$5000,7,FALSE)="YES"),0,IF(IFERROR(FIND('Main Template'!AM$17,VLOOKUP(TRIM(UPPER(SUBSTITUTE('Main Template'!$D108," ",""))),'Cleaned Google Form'!$A$1:$M$5000,9,FALSE),1),FALSE),0,1))))),1)</f>
        <v>1</v>
      </c>
      <c r="AN108" s="12">
        <f>IFERROR(IF(AND(WEEKDAY('Main Template'!AN$18)=1,OR(VLOOKUP(TRIM(UPPER(SUBSTITUTE($D108," ",""))),'Cleaned Google Form'!$A$1:$M$5000,3,FALSE)="SMH",VLOOKUP(TRIM(UPPER(SUBSTITUTE($D108," ",""))),'Cleaned Google Form'!$A$1:$M$5000,3,FALSE)="RCH",VLOOKUP(TRIM(UPPER(SUBSTITUTE($D108," ",""))),'Cleaned Google Form'!$A$1:$M$5000,3,FALSE)="BCCA")),0,IF(AND(AN$21=1,NOT(VLOOKUP(TRIM(UPPER(SUBSTITUTE($D108," ",""))),'Cleaned Google Form'!$A$1:$M$5000,6,FALSE)="NO")),0,IF(OR(VLOOKUP(TRIM(UPPER(SUBSTITUTE($D108," ",""))),'Cleaned Google Form'!$A$1:$M$5000,8,FALSE)='Main Template'!AN$12,VLOOKUP(TRIM(UPPER(SUBSTITUTE($D108," ",""))),'Cleaned Google Form'!$A$1:$M$5000,8,FALSE)='Main Template'!AN$13,VLOOKUP(TRIM(UPPER(SUBSTITUTE($D108," ",""))),'Cleaned Google Form'!$A$1:$M$5000,8,FALSE)='Main Template'!AN$14,VLOOKUP(TRIM(UPPER(SUBSTITUTE($D108," ",""))),'Cleaned Google Form'!$A$1:$M$5000,8,FALSE)='Main Template'!AN$15),0,IF(AND('Main Template'!AN$21&gt;=$C$9,'Main Template'!AN$19,VLOOKUP(TRIM(UPPER(SUBSTITUTE($D108," ",""))),'Cleaned Google Form'!$A$1:$M$5000,7,FALSE)="YES"),0,IF(IFERROR(FIND('Main Template'!AN$17,VLOOKUP(TRIM(UPPER(SUBSTITUTE('Main Template'!$D108," ",""))),'Cleaned Google Form'!$A$1:$M$5000,9,FALSE),1),FALSE),0,1))))),1)</f>
        <v>1</v>
      </c>
    </row>
    <row r="109" spans="2:40">
      <c r="B109" t="str">
        <f>IFERROR(IF(ISNUMBER(MATCH(UPPER(SUBSTITUTE(D109," ","")),'Cleaned Google Form'!$A:$A,0)),"","Oops"),"Not Present")</f>
        <v/>
      </c>
      <c r="C109" s="4">
        <f>I109</f>
        <v>88</v>
      </c>
      <c r="D109" s="4" t="s">
        <v>241</v>
      </c>
      <c r="E109" s="4">
        <f>IFERROR(IF(VLOOKUP(TRIM(UPPER(SUBSTITUTE(D109," ",""))),'Cleaned Google Form'!$A$1:$L$5000,5,FALSE)="YES",1,0),0)</f>
        <v>0</v>
      </c>
      <c r="F109" s="4">
        <f>IFERROR(IF(RIGHT(VLOOKUP(TRIM(UPPER(SUBSTITUTE(D109," ",""))),'Cleaned Google Form'!$A$1:$L$5000,2,FALSE),1)="1",1,0),0)</f>
        <v>0</v>
      </c>
      <c r="G109" s="4">
        <f>IFERROR(IF(VLOOKUP(TRIM(UPPER(SUBSTITUTE(D109," ",""))),'Cleaned Google Form'!$A$1:$L$5000,3,FALSE)="VGH",1,0),0)</f>
        <v>0</v>
      </c>
      <c r="H109" s="4">
        <f>IFERROR(IF(G109+IFERROR(IF(VLOOKUP(TRIM(UPPER(SUBSTITUTE(D109," ",""))),'Cleaned Google Form'!$A$1:$L$5000,3,FALSE)="SPH",1,0),0)=0,1,0),0)</f>
        <v>1</v>
      </c>
      <c r="I109" s="4">
        <f>IF(I108="Resident Index",1,I108+1)</f>
        <v>88</v>
      </c>
      <c r="J109" s="12">
        <f>IFERROR(IF(AND(WEEKDAY('Main Template'!J$18)=1,OR(VLOOKUP(TRIM(UPPER(SUBSTITUTE($D109," ",""))),'Cleaned Google Form'!$A$1:$M$5000,3,FALSE)="SMH",VLOOKUP(TRIM(UPPER(SUBSTITUTE($D109," ",""))),'Cleaned Google Form'!$A$1:$M$5000,3,FALSE)="RCH",VLOOKUP(TRIM(UPPER(SUBSTITUTE($D109," ",""))),'Cleaned Google Form'!$A$1:$M$5000,3,FALSE)="BCCA")),0,IF(AND(J$21=1,NOT(VLOOKUP(TRIM(UPPER(SUBSTITUTE($D109," ",""))),'Cleaned Google Form'!$A$1:$M$5000,6,FALSE)="NO")),0,IF(OR(VLOOKUP(TRIM(UPPER(SUBSTITUTE($D109," ",""))),'Cleaned Google Form'!$A$1:$M$5000,8,FALSE)='Main Template'!J$12,VLOOKUP(TRIM(UPPER(SUBSTITUTE($D109," ",""))),'Cleaned Google Form'!$A$1:$M$5000,8,FALSE)='Main Template'!J$13,VLOOKUP(TRIM(UPPER(SUBSTITUTE($D109," ",""))),'Cleaned Google Form'!$A$1:$M$5000,8,FALSE)='Main Template'!J$14,VLOOKUP(TRIM(UPPER(SUBSTITUTE($D109," ",""))),'Cleaned Google Form'!$A$1:$M$5000,8,FALSE)='Main Template'!J$15),0,IF(AND('Main Template'!J$21&gt;=$C$9,'Main Template'!J$19,VLOOKUP(TRIM(UPPER(SUBSTITUTE($D109," ",""))),'Cleaned Google Form'!$A$1:$M$5000,7,FALSE)="YES"),0,IF(IFERROR(FIND('Main Template'!J$17,VLOOKUP(TRIM(UPPER(SUBSTITUTE('Main Template'!$D109," ",""))),'Cleaned Google Form'!$A$1:$M$5000,9,FALSE),1),FALSE),0,1))))),1)</f>
        <v>0</v>
      </c>
      <c r="K109" s="12">
        <f>IFERROR(IF(AND(WEEKDAY('Main Template'!K$18)=1,OR(VLOOKUP(TRIM(UPPER(SUBSTITUTE($D109," ",""))),'Cleaned Google Form'!$A$1:$M$5000,3,FALSE)="SMH",VLOOKUP(TRIM(UPPER(SUBSTITUTE($D109," ",""))),'Cleaned Google Form'!$A$1:$M$5000,3,FALSE)="RCH",VLOOKUP(TRIM(UPPER(SUBSTITUTE($D109," ",""))),'Cleaned Google Form'!$A$1:$M$5000,3,FALSE)="BCCA")),0,IF(AND(K$21=1,NOT(VLOOKUP(TRIM(UPPER(SUBSTITUTE($D109," ",""))),'Cleaned Google Form'!$A$1:$M$5000,6,FALSE)="NO")),0,IF(OR(VLOOKUP(TRIM(UPPER(SUBSTITUTE($D109," ",""))),'Cleaned Google Form'!$A$1:$M$5000,8,FALSE)='Main Template'!K$12,VLOOKUP(TRIM(UPPER(SUBSTITUTE($D109," ",""))),'Cleaned Google Form'!$A$1:$M$5000,8,FALSE)='Main Template'!K$13,VLOOKUP(TRIM(UPPER(SUBSTITUTE($D109," ",""))),'Cleaned Google Form'!$A$1:$M$5000,8,FALSE)='Main Template'!K$14,VLOOKUP(TRIM(UPPER(SUBSTITUTE($D109," ",""))),'Cleaned Google Form'!$A$1:$M$5000,8,FALSE)='Main Template'!K$15),0,IF(AND('Main Template'!K$21&gt;=$C$9,'Main Template'!K$19,VLOOKUP(TRIM(UPPER(SUBSTITUTE($D109," ",""))),'Cleaned Google Form'!$A$1:$M$5000,7,FALSE)="YES"),0,IF(IFERROR(FIND('Main Template'!K$17,VLOOKUP(TRIM(UPPER(SUBSTITUTE('Main Template'!$D109," ",""))),'Cleaned Google Form'!$A$1:$M$5000,9,FALSE),1),FALSE),0,1))))),1)</f>
        <v>1</v>
      </c>
      <c r="L109" s="12">
        <f>IFERROR(IF(AND(WEEKDAY('Main Template'!L$18)=1,OR(VLOOKUP(TRIM(UPPER(SUBSTITUTE($D109," ",""))),'Cleaned Google Form'!$A$1:$M$5000,3,FALSE)="SMH",VLOOKUP(TRIM(UPPER(SUBSTITUTE($D109," ",""))),'Cleaned Google Form'!$A$1:$M$5000,3,FALSE)="RCH",VLOOKUP(TRIM(UPPER(SUBSTITUTE($D109," ",""))),'Cleaned Google Form'!$A$1:$M$5000,3,FALSE)="BCCA")),0,IF(AND(L$21=1,NOT(VLOOKUP(TRIM(UPPER(SUBSTITUTE($D109," ",""))),'Cleaned Google Form'!$A$1:$M$5000,6,FALSE)="NO")),0,IF(OR(VLOOKUP(TRIM(UPPER(SUBSTITUTE($D109," ",""))),'Cleaned Google Form'!$A$1:$M$5000,8,FALSE)='Main Template'!L$12,VLOOKUP(TRIM(UPPER(SUBSTITUTE($D109," ",""))),'Cleaned Google Form'!$A$1:$M$5000,8,FALSE)='Main Template'!L$13,VLOOKUP(TRIM(UPPER(SUBSTITUTE($D109," ",""))),'Cleaned Google Form'!$A$1:$M$5000,8,FALSE)='Main Template'!L$14,VLOOKUP(TRIM(UPPER(SUBSTITUTE($D109," ",""))),'Cleaned Google Form'!$A$1:$M$5000,8,FALSE)='Main Template'!L$15),0,IF(AND('Main Template'!L$21&gt;=$C$9,'Main Template'!L$19,VLOOKUP(TRIM(UPPER(SUBSTITUTE($D109," ",""))),'Cleaned Google Form'!$A$1:$M$5000,7,FALSE)="YES"),0,IF(IFERROR(FIND('Main Template'!L$17,VLOOKUP(TRIM(UPPER(SUBSTITUTE('Main Template'!$D109," ",""))),'Cleaned Google Form'!$A$1:$M$5000,9,FALSE),1),FALSE),0,1))))),1)</f>
        <v>1</v>
      </c>
      <c r="M109" s="12">
        <f>IFERROR(IF(AND(WEEKDAY('Main Template'!M$18)=1,OR(VLOOKUP(TRIM(UPPER(SUBSTITUTE($D109," ",""))),'Cleaned Google Form'!$A$1:$M$5000,3,FALSE)="SMH",VLOOKUP(TRIM(UPPER(SUBSTITUTE($D109," ",""))),'Cleaned Google Form'!$A$1:$M$5000,3,FALSE)="RCH",VLOOKUP(TRIM(UPPER(SUBSTITUTE($D109," ",""))),'Cleaned Google Form'!$A$1:$M$5000,3,FALSE)="BCCA")),0,IF(AND(M$21=1,NOT(VLOOKUP(TRIM(UPPER(SUBSTITUTE($D109," ",""))),'Cleaned Google Form'!$A$1:$M$5000,6,FALSE)="NO")),0,IF(OR(VLOOKUP(TRIM(UPPER(SUBSTITUTE($D109," ",""))),'Cleaned Google Form'!$A$1:$M$5000,8,FALSE)='Main Template'!M$12,VLOOKUP(TRIM(UPPER(SUBSTITUTE($D109," ",""))),'Cleaned Google Form'!$A$1:$M$5000,8,FALSE)='Main Template'!M$13,VLOOKUP(TRIM(UPPER(SUBSTITUTE($D109," ",""))),'Cleaned Google Form'!$A$1:$M$5000,8,FALSE)='Main Template'!M$14,VLOOKUP(TRIM(UPPER(SUBSTITUTE($D109," ",""))),'Cleaned Google Form'!$A$1:$M$5000,8,FALSE)='Main Template'!M$15),0,IF(AND('Main Template'!M$21&gt;=$C$9,'Main Template'!M$19,VLOOKUP(TRIM(UPPER(SUBSTITUTE($D109," ",""))),'Cleaned Google Form'!$A$1:$M$5000,7,FALSE)="YES"),0,IF(IFERROR(FIND('Main Template'!M$17,VLOOKUP(TRIM(UPPER(SUBSTITUTE('Main Template'!$D109," ",""))),'Cleaned Google Form'!$A$1:$M$5000,9,FALSE),1),FALSE),0,1))))),1)</f>
        <v>1</v>
      </c>
      <c r="N109" s="12">
        <f>IFERROR(IF(AND(WEEKDAY('Main Template'!N$18)=1,OR(VLOOKUP(TRIM(UPPER(SUBSTITUTE($D109," ",""))),'Cleaned Google Form'!$A$1:$M$5000,3,FALSE)="SMH",VLOOKUP(TRIM(UPPER(SUBSTITUTE($D109," ",""))),'Cleaned Google Form'!$A$1:$M$5000,3,FALSE)="RCH",VLOOKUP(TRIM(UPPER(SUBSTITUTE($D109," ",""))),'Cleaned Google Form'!$A$1:$M$5000,3,FALSE)="BCCA")),0,IF(AND(N$21=1,NOT(VLOOKUP(TRIM(UPPER(SUBSTITUTE($D109," ",""))),'Cleaned Google Form'!$A$1:$M$5000,6,FALSE)="NO")),0,IF(OR(VLOOKUP(TRIM(UPPER(SUBSTITUTE($D109," ",""))),'Cleaned Google Form'!$A$1:$M$5000,8,FALSE)='Main Template'!N$12,VLOOKUP(TRIM(UPPER(SUBSTITUTE($D109," ",""))),'Cleaned Google Form'!$A$1:$M$5000,8,FALSE)='Main Template'!N$13,VLOOKUP(TRIM(UPPER(SUBSTITUTE($D109," ",""))),'Cleaned Google Form'!$A$1:$M$5000,8,FALSE)='Main Template'!N$14,VLOOKUP(TRIM(UPPER(SUBSTITUTE($D109," ",""))),'Cleaned Google Form'!$A$1:$M$5000,8,FALSE)='Main Template'!N$15),0,IF(AND('Main Template'!N$21&gt;=$C$9,'Main Template'!N$19,VLOOKUP(TRIM(UPPER(SUBSTITUTE($D109," ",""))),'Cleaned Google Form'!$A$1:$M$5000,7,FALSE)="YES"),0,IF(IFERROR(FIND('Main Template'!N$17,VLOOKUP(TRIM(UPPER(SUBSTITUTE('Main Template'!$D109," ",""))),'Cleaned Google Form'!$A$1:$M$5000,9,FALSE),1),FALSE),0,1))))),1)</f>
        <v>1</v>
      </c>
      <c r="O109" s="12">
        <f>IFERROR(IF(AND(WEEKDAY('Main Template'!O$18)=1,OR(VLOOKUP(TRIM(UPPER(SUBSTITUTE($D109," ",""))),'Cleaned Google Form'!$A$1:$M$5000,3,FALSE)="SMH",VLOOKUP(TRIM(UPPER(SUBSTITUTE($D109," ",""))),'Cleaned Google Form'!$A$1:$M$5000,3,FALSE)="RCH",VLOOKUP(TRIM(UPPER(SUBSTITUTE($D109," ",""))),'Cleaned Google Form'!$A$1:$M$5000,3,FALSE)="BCCA")),0,IF(AND(O$21=1,NOT(VLOOKUP(TRIM(UPPER(SUBSTITUTE($D109," ",""))),'Cleaned Google Form'!$A$1:$M$5000,6,FALSE)="NO")),0,IF(OR(VLOOKUP(TRIM(UPPER(SUBSTITUTE($D109," ",""))),'Cleaned Google Form'!$A$1:$M$5000,8,FALSE)='Main Template'!O$12,VLOOKUP(TRIM(UPPER(SUBSTITUTE($D109," ",""))),'Cleaned Google Form'!$A$1:$M$5000,8,FALSE)='Main Template'!O$13,VLOOKUP(TRIM(UPPER(SUBSTITUTE($D109," ",""))),'Cleaned Google Form'!$A$1:$M$5000,8,FALSE)='Main Template'!O$14,VLOOKUP(TRIM(UPPER(SUBSTITUTE($D109," ",""))),'Cleaned Google Form'!$A$1:$M$5000,8,FALSE)='Main Template'!O$15),0,IF(AND('Main Template'!O$21&gt;=$C$9,'Main Template'!O$19,VLOOKUP(TRIM(UPPER(SUBSTITUTE($D109," ",""))),'Cleaned Google Form'!$A$1:$M$5000,7,FALSE)="YES"),0,IF(IFERROR(FIND('Main Template'!O$17,VLOOKUP(TRIM(UPPER(SUBSTITUTE('Main Template'!$D109," ",""))),'Cleaned Google Form'!$A$1:$M$5000,9,FALSE),1),FALSE),0,1))))),1)</f>
        <v>1</v>
      </c>
      <c r="P109" s="12">
        <f>IFERROR(IF(AND(WEEKDAY('Main Template'!P$18)=1,OR(VLOOKUP(TRIM(UPPER(SUBSTITUTE($D109," ",""))),'Cleaned Google Form'!$A$1:$M$5000,3,FALSE)="SMH",VLOOKUP(TRIM(UPPER(SUBSTITUTE($D109," ",""))),'Cleaned Google Form'!$A$1:$M$5000,3,FALSE)="RCH",VLOOKUP(TRIM(UPPER(SUBSTITUTE($D109," ",""))),'Cleaned Google Form'!$A$1:$M$5000,3,FALSE)="BCCA")),0,IF(AND(P$21=1,NOT(VLOOKUP(TRIM(UPPER(SUBSTITUTE($D109," ",""))),'Cleaned Google Form'!$A$1:$M$5000,6,FALSE)="NO")),0,IF(OR(VLOOKUP(TRIM(UPPER(SUBSTITUTE($D109," ",""))),'Cleaned Google Form'!$A$1:$M$5000,8,FALSE)='Main Template'!P$12,VLOOKUP(TRIM(UPPER(SUBSTITUTE($D109," ",""))),'Cleaned Google Form'!$A$1:$M$5000,8,FALSE)='Main Template'!P$13,VLOOKUP(TRIM(UPPER(SUBSTITUTE($D109," ",""))),'Cleaned Google Form'!$A$1:$M$5000,8,FALSE)='Main Template'!P$14,VLOOKUP(TRIM(UPPER(SUBSTITUTE($D109," ",""))),'Cleaned Google Form'!$A$1:$M$5000,8,FALSE)='Main Template'!P$15),0,IF(AND('Main Template'!P$21&gt;=$C$9,'Main Template'!P$19,VLOOKUP(TRIM(UPPER(SUBSTITUTE($D109," ",""))),'Cleaned Google Form'!$A$1:$M$5000,7,FALSE)="YES"),0,IF(IFERROR(FIND('Main Template'!P$17,VLOOKUP(TRIM(UPPER(SUBSTITUTE('Main Template'!$D109," ",""))),'Cleaned Google Form'!$A$1:$M$5000,9,FALSE),1),FALSE),0,1))))),1)</f>
        <v>1</v>
      </c>
      <c r="Q109" s="12">
        <f>IFERROR(IF(AND(WEEKDAY('Main Template'!Q$18)=1,OR(VLOOKUP(TRIM(UPPER(SUBSTITUTE($D109," ",""))),'Cleaned Google Form'!$A$1:$M$5000,3,FALSE)="SMH",VLOOKUP(TRIM(UPPER(SUBSTITUTE($D109," ",""))),'Cleaned Google Form'!$A$1:$M$5000,3,FALSE)="RCH",VLOOKUP(TRIM(UPPER(SUBSTITUTE($D109," ",""))),'Cleaned Google Form'!$A$1:$M$5000,3,FALSE)="BCCA")),0,IF(AND(Q$21=1,NOT(VLOOKUP(TRIM(UPPER(SUBSTITUTE($D109," ",""))),'Cleaned Google Form'!$A$1:$M$5000,6,FALSE)="NO")),0,IF(OR(VLOOKUP(TRIM(UPPER(SUBSTITUTE($D109," ",""))),'Cleaned Google Form'!$A$1:$M$5000,8,FALSE)='Main Template'!Q$12,VLOOKUP(TRIM(UPPER(SUBSTITUTE($D109," ",""))),'Cleaned Google Form'!$A$1:$M$5000,8,FALSE)='Main Template'!Q$13,VLOOKUP(TRIM(UPPER(SUBSTITUTE($D109," ",""))),'Cleaned Google Form'!$A$1:$M$5000,8,FALSE)='Main Template'!Q$14,VLOOKUP(TRIM(UPPER(SUBSTITUTE($D109," ",""))),'Cleaned Google Form'!$A$1:$M$5000,8,FALSE)='Main Template'!Q$15),0,IF(AND('Main Template'!Q$21&gt;=$C$9,'Main Template'!Q$19,VLOOKUP(TRIM(UPPER(SUBSTITUTE($D109," ",""))),'Cleaned Google Form'!$A$1:$M$5000,7,FALSE)="YES"),0,IF(IFERROR(FIND('Main Template'!Q$17,VLOOKUP(TRIM(UPPER(SUBSTITUTE('Main Template'!$D109," ",""))),'Cleaned Google Form'!$A$1:$M$5000,9,FALSE),1),FALSE),0,1))))),1)</f>
        <v>1</v>
      </c>
      <c r="R109" s="12">
        <f>IFERROR(IF(AND(WEEKDAY('Main Template'!R$18)=1,OR(VLOOKUP(TRIM(UPPER(SUBSTITUTE($D109," ",""))),'Cleaned Google Form'!$A$1:$M$5000,3,FALSE)="SMH",VLOOKUP(TRIM(UPPER(SUBSTITUTE($D109," ",""))),'Cleaned Google Form'!$A$1:$M$5000,3,FALSE)="RCH",VLOOKUP(TRIM(UPPER(SUBSTITUTE($D109," ",""))),'Cleaned Google Form'!$A$1:$M$5000,3,FALSE)="BCCA")),0,IF(AND(R$21=1,NOT(VLOOKUP(TRIM(UPPER(SUBSTITUTE($D109," ",""))),'Cleaned Google Form'!$A$1:$M$5000,6,FALSE)="NO")),0,IF(OR(VLOOKUP(TRIM(UPPER(SUBSTITUTE($D109," ",""))),'Cleaned Google Form'!$A$1:$M$5000,8,FALSE)='Main Template'!R$12,VLOOKUP(TRIM(UPPER(SUBSTITUTE($D109," ",""))),'Cleaned Google Form'!$A$1:$M$5000,8,FALSE)='Main Template'!R$13,VLOOKUP(TRIM(UPPER(SUBSTITUTE($D109," ",""))),'Cleaned Google Form'!$A$1:$M$5000,8,FALSE)='Main Template'!R$14,VLOOKUP(TRIM(UPPER(SUBSTITUTE($D109," ",""))),'Cleaned Google Form'!$A$1:$M$5000,8,FALSE)='Main Template'!R$15),0,IF(AND('Main Template'!R$21&gt;=$C$9,'Main Template'!R$19,VLOOKUP(TRIM(UPPER(SUBSTITUTE($D109," ",""))),'Cleaned Google Form'!$A$1:$M$5000,7,FALSE)="YES"),0,IF(IFERROR(FIND('Main Template'!R$17,VLOOKUP(TRIM(UPPER(SUBSTITUTE('Main Template'!$D109," ",""))),'Cleaned Google Form'!$A$1:$M$5000,9,FALSE),1),FALSE),0,1))))),1)</f>
        <v>1</v>
      </c>
      <c r="S109" s="12">
        <f>IFERROR(IF(AND(WEEKDAY('Main Template'!S$18)=1,OR(VLOOKUP(TRIM(UPPER(SUBSTITUTE($D109," ",""))),'Cleaned Google Form'!$A$1:$M$5000,3,FALSE)="SMH",VLOOKUP(TRIM(UPPER(SUBSTITUTE($D109," ",""))),'Cleaned Google Form'!$A$1:$M$5000,3,FALSE)="RCH",VLOOKUP(TRIM(UPPER(SUBSTITUTE($D109," ",""))),'Cleaned Google Form'!$A$1:$M$5000,3,FALSE)="BCCA")),0,IF(AND(S$21=1,NOT(VLOOKUP(TRIM(UPPER(SUBSTITUTE($D109," ",""))),'Cleaned Google Form'!$A$1:$M$5000,6,FALSE)="NO")),0,IF(OR(VLOOKUP(TRIM(UPPER(SUBSTITUTE($D109," ",""))),'Cleaned Google Form'!$A$1:$M$5000,8,FALSE)='Main Template'!S$12,VLOOKUP(TRIM(UPPER(SUBSTITUTE($D109," ",""))),'Cleaned Google Form'!$A$1:$M$5000,8,FALSE)='Main Template'!S$13,VLOOKUP(TRIM(UPPER(SUBSTITUTE($D109," ",""))),'Cleaned Google Form'!$A$1:$M$5000,8,FALSE)='Main Template'!S$14,VLOOKUP(TRIM(UPPER(SUBSTITUTE($D109," ",""))),'Cleaned Google Form'!$A$1:$M$5000,8,FALSE)='Main Template'!S$15),0,IF(AND('Main Template'!S$21&gt;=$C$9,'Main Template'!S$19,VLOOKUP(TRIM(UPPER(SUBSTITUTE($D109," ",""))),'Cleaned Google Form'!$A$1:$M$5000,7,FALSE)="YES"),0,IF(IFERROR(FIND('Main Template'!S$17,VLOOKUP(TRIM(UPPER(SUBSTITUTE('Main Template'!$D109," ",""))),'Cleaned Google Form'!$A$1:$M$5000,9,FALSE),1),FALSE),0,1))))),1)</f>
        <v>1</v>
      </c>
      <c r="T109" s="12">
        <f>IFERROR(IF(AND(WEEKDAY('Main Template'!T$18)=1,OR(VLOOKUP(TRIM(UPPER(SUBSTITUTE($D109," ",""))),'Cleaned Google Form'!$A$1:$M$5000,3,FALSE)="SMH",VLOOKUP(TRIM(UPPER(SUBSTITUTE($D109," ",""))),'Cleaned Google Form'!$A$1:$M$5000,3,FALSE)="RCH",VLOOKUP(TRIM(UPPER(SUBSTITUTE($D109," ",""))),'Cleaned Google Form'!$A$1:$M$5000,3,FALSE)="BCCA")),0,IF(AND(T$21=1,NOT(VLOOKUP(TRIM(UPPER(SUBSTITUTE($D109," ",""))),'Cleaned Google Form'!$A$1:$M$5000,6,FALSE)="NO")),0,IF(OR(VLOOKUP(TRIM(UPPER(SUBSTITUTE($D109," ",""))),'Cleaned Google Form'!$A$1:$M$5000,8,FALSE)='Main Template'!T$12,VLOOKUP(TRIM(UPPER(SUBSTITUTE($D109," ",""))),'Cleaned Google Form'!$A$1:$M$5000,8,FALSE)='Main Template'!T$13,VLOOKUP(TRIM(UPPER(SUBSTITUTE($D109," ",""))),'Cleaned Google Form'!$A$1:$M$5000,8,FALSE)='Main Template'!T$14,VLOOKUP(TRIM(UPPER(SUBSTITUTE($D109," ",""))),'Cleaned Google Form'!$A$1:$M$5000,8,FALSE)='Main Template'!T$15),0,IF(AND('Main Template'!T$21&gt;=$C$9,'Main Template'!T$19,VLOOKUP(TRIM(UPPER(SUBSTITUTE($D109," ",""))),'Cleaned Google Form'!$A$1:$M$5000,7,FALSE)="YES"),0,IF(IFERROR(FIND('Main Template'!T$17,VLOOKUP(TRIM(UPPER(SUBSTITUTE('Main Template'!$D109," ",""))),'Cleaned Google Form'!$A$1:$M$5000,9,FALSE),1),FALSE),0,1))))),1)</f>
        <v>1</v>
      </c>
      <c r="U109" s="12">
        <f>IFERROR(IF(AND(WEEKDAY('Main Template'!U$18)=1,OR(VLOOKUP(TRIM(UPPER(SUBSTITUTE($D109," ",""))),'Cleaned Google Form'!$A$1:$M$5000,3,FALSE)="SMH",VLOOKUP(TRIM(UPPER(SUBSTITUTE($D109," ",""))),'Cleaned Google Form'!$A$1:$M$5000,3,FALSE)="RCH",VLOOKUP(TRIM(UPPER(SUBSTITUTE($D109," ",""))),'Cleaned Google Form'!$A$1:$M$5000,3,FALSE)="BCCA")),0,IF(AND(U$21=1,NOT(VLOOKUP(TRIM(UPPER(SUBSTITUTE($D109," ",""))),'Cleaned Google Form'!$A$1:$M$5000,6,FALSE)="NO")),0,IF(OR(VLOOKUP(TRIM(UPPER(SUBSTITUTE($D109," ",""))),'Cleaned Google Form'!$A$1:$M$5000,8,FALSE)='Main Template'!U$12,VLOOKUP(TRIM(UPPER(SUBSTITUTE($D109," ",""))),'Cleaned Google Form'!$A$1:$M$5000,8,FALSE)='Main Template'!U$13,VLOOKUP(TRIM(UPPER(SUBSTITUTE($D109," ",""))),'Cleaned Google Form'!$A$1:$M$5000,8,FALSE)='Main Template'!U$14,VLOOKUP(TRIM(UPPER(SUBSTITUTE($D109," ",""))),'Cleaned Google Form'!$A$1:$M$5000,8,FALSE)='Main Template'!U$15),0,IF(AND('Main Template'!U$21&gt;=$C$9,'Main Template'!U$19,VLOOKUP(TRIM(UPPER(SUBSTITUTE($D109," ",""))),'Cleaned Google Form'!$A$1:$M$5000,7,FALSE)="YES"),0,IF(IFERROR(FIND('Main Template'!U$17,VLOOKUP(TRIM(UPPER(SUBSTITUTE('Main Template'!$D109," ",""))),'Cleaned Google Form'!$A$1:$M$5000,9,FALSE),1),FALSE),0,1))))),1)</f>
        <v>1</v>
      </c>
      <c r="V109" s="12">
        <f>IFERROR(IF(AND(WEEKDAY('Main Template'!V$18)=1,OR(VLOOKUP(TRIM(UPPER(SUBSTITUTE($D109," ",""))),'Cleaned Google Form'!$A$1:$M$5000,3,FALSE)="SMH",VLOOKUP(TRIM(UPPER(SUBSTITUTE($D109," ",""))),'Cleaned Google Form'!$A$1:$M$5000,3,FALSE)="RCH",VLOOKUP(TRIM(UPPER(SUBSTITUTE($D109," ",""))),'Cleaned Google Form'!$A$1:$M$5000,3,FALSE)="BCCA")),0,IF(AND(V$21=1,NOT(VLOOKUP(TRIM(UPPER(SUBSTITUTE($D109," ",""))),'Cleaned Google Form'!$A$1:$M$5000,6,FALSE)="NO")),0,IF(OR(VLOOKUP(TRIM(UPPER(SUBSTITUTE($D109," ",""))),'Cleaned Google Form'!$A$1:$M$5000,8,FALSE)='Main Template'!V$12,VLOOKUP(TRIM(UPPER(SUBSTITUTE($D109," ",""))),'Cleaned Google Form'!$A$1:$M$5000,8,FALSE)='Main Template'!V$13,VLOOKUP(TRIM(UPPER(SUBSTITUTE($D109," ",""))),'Cleaned Google Form'!$A$1:$M$5000,8,FALSE)='Main Template'!V$14,VLOOKUP(TRIM(UPPER(SUBSTITUTE($D109," ",""))),'Cleaned Google Form'!$A$1:$M$5000,8,FALSE)='Main Template'!V$15),0,IF(AND('Main Template'!V$21&gt;=$C$9,'Main Template'!V$19,VLOOKUP(TRIM(UPPER(SUBSTITUTE($D109," ",""))),'Cleaned Google Form'!$A$1:$M$5000,7,FALSE)="YES"),0,IF(IFERROR(FIND('Main Template'!V$17,VLOOKUP(TRIM(UPPER(SUBSTITUTE('Main Template'!$D109," ",""))),'Cleaned Google Form'!$A$1:$M$5000,9,FALSE),1),FALSE),0,1))))),1)</f>
        <v>1</v>
      </c>
      <c r="W109" s="12">
        <f>IFERROR(IF(AND(WEEKDAY('Main Template'!W$18)=1,OR(VLOOKUP(TRIM(UPPER(SUBSTITUTE($D109," ",""))),'Cleaned Google Form'!$A$1:$M$5000,3,FALSE)="SMH",VLOOKUP(TRIM(UPPER(SUBSTITUTE($D109," ",""))),'Cleaned Google Form'!$A$1:$M$5000,3,FALSE)="RCH",VLOOKUP(TRIM(UPPER(SUBSTITUTE($D109," ",""))),'Cleaned Google Form'!$A$1:$M$5000,3,FALSE)="BCCA")),0,IF(AND(W$21=1,NOT(VLOOKUP(TRIM(UPPER(SUBSTITUTE($D109," ",""))),'Cleaned Google Form'!$A$1:$M$5000,6,FALSE)="NO")),0,IF(OR(VLOOKUP(TRIM(UPPER(SUBSTITUTE($D109," ",""))),'Cleaned Google Form'!$A$1:$M$5000,8,FALSE)='Main Template'!W$12,VLOOKUP(TRIM(UPPER(SUBSTITUTE($D109," ",""))),'Cleaned Google Form'!$A$1:$M$5000,8,FALSE)='Main Template'!W$13,VLOOKUP(TRIM(UPPER(SUBSTITUTE($D109," ",""))),'Cleaned Google Form'!$A$1:$M$5000,8,FALSE)='Main Template'!W$14,VLOOKUP(TRIM(UPPER(SUBSTITUTE($D109," ",""))),'Cleaned Google Form'!$A$1:$M$5000,8,FALSE)='Main Template'!W$15),0,IF(AND('Main Template'!W$21&gt;=$C$9,'Main Template'!W$19,VLOOKUP(TRIM(UPPER(SUBSTITUTE($D109," ",""))),'Cleaned Google Form'!$A$1:$M$5000,7,FALSE)="YES"),0,IF(IFERROR(FIND('Main Template'!W$17,VLOOKUP(TRIM(UPPER(SUBSTITUTE('Main Template'!$D109," ",""))),'Cleaned Google Form'!$A$1:$M$5000,9,FALSE),1),FALSE),0,1))))),1)</f>
        <v>1</v>
      </c>
      <c r="X109" s="12">
        <f>IFERROR(IF(AND(WEEKDAY('Main Template'!X$18)=1,OR(VLOOKUP(TRIM(UPPER(SUBSTITUTE($D109," ",""))),'Cleaned Google Form'!$A$1:$M$5000,3,FALSE)="SMH",VLOOKUP(TRIM(UPPER(SUBSTITUTE($D109," ",""))),'Cleaned Google Form'!$A$1:$M$5000,3,FALSE)="RCH",VLOOKUP(TRIM(UPPER(SUBSTITUTE($D109," ",""))),'Cleaned Google Form'!$A$1:$M$5000,3,FALSE)="BCCA")),0,IF(AND(X$21=1,NOT(VLOOKUP(TRIM(UPPER(SUBSTITUTE($D109," ",""))),'Cleaned Google Form'!$A$1:$M$5000,6,FALSE)="NO")),0,IF(OR(VLOOKUP(TRIM(UPPER(SUBSTITUTE($D109," ",""))),'Cleaned Google Form'!$A$1:$M$5000,8,FALSE)='Main Template'!X$12,VLOOKUP(TRIM(UPPER(SUBSTITUTE($D109," ",""))),'Cleaned Google Form'!$A$1:$M$5000,8,FALSE)='Main Template'!X$13,VLOOKUP(TRIM(UPPER(SUBSTITUTE($D109," ",""))),'Cleaned Google Form'!$A$1:$M$5000,8,FALSE)='Main Template'!X$14,VLOOKUP(TRIM(UPPER(SUBSTITUTE($D109," ",""))),'Cleaned Google Form'!$A$1:$M$5000,8,FALSE)='Main Template'!X$15),0,IF(AND('Main Template'!X$21&gt;=$C$9,'Main Template'!X$19,VLOOKUP(TRIM(UPPER(SUBSTITUTE($D109," ",""))),'Cleaned Google Form'!$A$1:$M$5000,7,FALSE)="YES"),0,IF(IFERROR(FIND('Main Template'!X$17,VLOOKUP(TRIM(UPPER(SUBSTITUTE('Main Template'!$D109," ",""))),'Cleaned Google Form'!$A$1:$M$5000,9,FALSE),1),FALSE),0,1))))),1)</f>
        <v>1</v>
      </c>
      <c r="Y109" s="12">
        <f>IFERROR(IF(AND(WEEKDAY('Main Template'!Y$18)=1,OR(VLOOKUP(TRIM(UPPER(SUBSTITUTE($D109," ",""))),'Cleaned Google Form'!$A$1:$M$5000,3,FALSE)="SMH",VLOOKUP(TRIM(UPPER(SUBSTITUTE($D109," ",""))),'Cleaned Google Form'!$A$1:$M$5000,3,FALSE)="RCH",VLOOKUP(TRIM(UPPER(SUBSTITUTE($D109," ",""))),'Cleaned Google Form'!$A$1:$M$5000,3,FALSE)="BCCA")),0,IF(AND(Y$21=1,NOT(VLOOKUP(TRIM(UPPER(SUBSTITUTE($D109," ",""))),'Cleaned Google Form'!$A$1:$M$5000,6,FALSE)="NO")),0,IF(OR(VLOOKUP(TRIM(UPPER(SUBSTITUTE($D109," ",""))),'Cleaned Google Form'!$A$1:$M$5000,8,FALSE)='Main Template'!Y$12,VLOOKUP(TRIM(UPPER(SUBSTITUTE($D109," ",""))),'Cleaned Google Form'!$A$1:$M$5000,8,FALSE)='Main Template'!Y$13,VLOOKUP(TRIM(UPPER(SUBSTITUTE($D109," ",""))),'Cleaned Google Form'!$A$1:$M$5000,8,FALSE)='Main Template'!Y$14,VLOOKUP(TRIM(UPPER(SUBSTITUTE($D109," ",""))),'Cleaned Google Form'!$A$1:$M$5000,8,FALSE)='Main Template'!Y$15),0,IF(AND('Main Template'!Y$21&gt;=$C$9,'Main Template'!Y$19,VLOOKUP(TRIM(UPPER(SUBSTITUTE($D109," ",""))),'Cleaned Google Form'!$A$1:$M$5000,7,FALSE)="YES"),0,IF(IFERROR(FIND('Main Template'!Y$17,VLOOKUP(TRIM(UPPER(SUBSTITUTE('Main Template'!$D109," ",""))),'Cleaned Google Form'!$A$1:$M$5000,9,FALSE),1),FALSE),0,1))))),1)</f>
        <v>1</v>
      </c>
      <c r="Z109" s="12">
        <f>IFERROR(IF(AND(WEEKDAY('Main Template'!Z$18)=1,OR(VLOOKUP(TRIM(UPPER(SUBSTITUTE($D109," ",""))),'Cleaned Google Form'!$A$1:$M$5000,3,FALSE)="SMH",VLOOKUP(TRIM(UPPER(SUBSTITUTE($D109," ",""))),'Cleaned Google Form'!$A$1:$M$5000,3,FALSE)="RCH",VLOOKUP(TRIM(UPPER(SUBSTITUTE($D109," ",""))),'Cleaned Google Form'!$A$1:$M$5000,3,FALSE)="BCCA")),0,IF(AND(Z$21=1,NOT(VLOOKUP(TRIM(UPPER(SUBSTITUTE($D109," ",""))),'Cleaned Google Form'!$A$1:$M$5000,6,FALSE)="NO")),0,IF(OR(VLOOKUP(TRIM(UPPER(SUBSTITUTE($D109," ",""))),'Cleaned Google Form'!$A$1:$M$5000,8,FALSE)='Main Template'!Z$12,VLOOKUP(TRIM(UPPER(SUBSTITUTE($D109," ",""))),'Cleaned Google Form'!$A$1:$M$5000,8,FALSE)='Main Template'!Z$13,VLOOKUP(TRIM(UPPER(SUBSTITUTE($D109," ",""))),'Cleaned Google Form'!$A$1:$M$5000,8,FALSE)='Main Template'!Z$14,VLOOKUP(TRIM(UPPER(SUBSTITUTE($D109," ",""))),'Cleaned Google Form'!$A$1:$M$5000,8,FALSE)='Main Template'!Z$15),0,IF(AND('Main Template'!Z$21&gt;=$C$9,'Main Template'!Z$19,VLOOKUP(TRIM(UPPER(SUBSTITUTE($D109," ",""))),'Cleaned Google Form'!$A$1:$M$5000,7,FALSE)="YES"),0,IF(IFERROR(FIND('Main Template'!Z$17,VLOOKUP(TRIM(UPPER(SUBSTITUTE('Main Template'!$D109," ",""))),'Cleaned Google Form'!$A$1:$M$5000,9,FALSE),1),FALSE),0,1))))),1)</f>
        <v>1</v>
      </c>
      <c r="AA109" s="12">
        <f>IFERROR(IF(AND(WEEKDAY('Main Template'!AA$18)=1,OR(VLOOKUP(TRIM(UPPER(SUBSTITUTE($D109," ",""))),'Cleaned Google Form'!$A$1:$M$5000,3,FALSE)="SMH",VLOOKUP(TRIM(UPPER(SUBSTITUTE($D109," ",""))),'Cleaned Google Form'!$A$1:$M$5000,3,FALSE)="RCH",VLOOKUP(TRIM(UPPER(SUBSTITUTE($D109," ",""))),'Cleaned Google Form'!$A$1:$M$5000,3,FALSE)="BCCA")),0,IF(AND(AA$21=1,NOT(VLOOKUP(TRIM(UPPER(SUBSTITUTE($D109," ",""))),'Cleaned Google Form'!$A$1:$M$5000,6,FALSE)="NO")),0,IF(OR(VLOOKUP(TRIM(UPPER(SUBSTITUTE($D109," ",""))),'Cleaned Google Form'!$A$1:$M$5000,8,FALSE)='Main Template'!AA$12,VLOOKUP(TRIM(UPPER(SUBSTITUTE($D109," ",""))),'Cleaned Google Form'!$A$1:$M$5000,8,FALSE)='Main Template'!AA$13,VLOOKUP(TRIM(UPPER(SUBSTITUTE($D109," ",""))),'Cleaned Google Form'!$A$1:$M$5000,8,FALSE)='Main Template'!AA$14,VLOOKUP(TRIM(UPPER(SUBSTITUTE($D109," ",""))),'Cleaned Google Form'!$A$1:$M$5000,8,FALSE)='Main Template'!AA$15),0,IF(AND('Main Template'!AA$21&gt;=$C$9,'Main Template'!AA$19,VLOOKUP(TRIM(UPPER(SUBSTITUTE($D109," ",""))),'Cleaned Google Form'!$A$1:$M$5000,7,FALSE)="YES"),0,IF(IFERROR(FIND('Main Template'!AA$17,VLOOKUP(TRIM(UPPER(SUBSTITUTE('Main Template'!$D109," ",""))),'Cleaned Google Form'!$A$1:$M$5000,9,FALSE),1),FALSE),0,1))))),1)</f>
        <v>1</v>
      </c>
      <c r="AB109" s="12">
        <f>IFERROR(IF(AND(WEEKDAY('Main Template'!AB$18)=1,OR(VLOOKUP(TRIM(UPPER(SUBSTITUTE($D109," ",""))),'Cleaned Google Form'!$A$1:$M$5000,3,FALSE)="SMH",VLOOKUP(TRIM(UPPER(SUBSTITUTE($D109," ",""))),'Cleaned Google Form'!$A$1:$M$5000,3,FALSE)="RCH",VLOOKUP(TRIM(UPPER(SUBSTITUTE($D109," ",""))),'Cleaned Google Form'!$A$1:$M$5000,3,FALSE)="BCCA")),0,IF(AND(AB$21=1,NOT(VLOOKUP(TRIM(UPPER(SUBSTITUTE($D109," ",""))),'Cleaned Google Form'!$A$1:$M$5000,6,FALSE)="NO")),0,IF(OR(VLOOKUP(TRIM(UPPER(SUBSTITUTE($D109," ",""))),'Cleaned Google Form'!$A$1:$M$5000,8,FALSE)='Main Template'!AB$12,VLOOKUP(TRIM(UPPER(SUBSTITUTE($D109," ",""))),'Cleaned Google Form'!$A$1:$M$5000,8,FALSE)='Main Template'!AB$13,VLOOKUP(TRIM(UPPER(SUBSTITUTE($D109," ",""))),'Cleaned Google Form'!$A$1:$M$5000,8,FALSE)='Main Template'!AB$14,VLOOKUP(TRIM(UPPER(SUBSTITUTE($D109," ",""))),'Cleaned Google Form'!$A$1:$M$5000,8,FALSE)='Main Template'!AB$15),0,IF(AND('Main Template'!AB$21&gt;=$C$9,'Main Template'!AB$19,VLOOKUP(TRIM(UPPER(SUBSTITUTE($D109," ",""))),'Cleaned Google Form'!$A$1:$M$5000,7,FALSE)="YES"),0,IF(IFERROR(FIND('Main Template'!AB$17,VLOOKUP(TRIM(UPPER(SUBSTITUTE('Main Template'!$D109," ",""))),'Cleaned Google Form'!$A$1:$M$5000,9,FALSE),1),FALSE),0,1))))),1)</f>
        <v>1</v>
      </c>
      <c r="AC109" s="12">
        <f>IFERROR(IF(AND(WEEKDAY('Main Template'!AC$18)=1,OR(VLOOKUP(TRIM(UPPER(SUBSTITUTE($D109," ",""))),'Cleaned Google Form'!$A$1:$M$5000,3,FALSE)="SMH",VLOOKUP(TRIM(UPPER(SUBSTITUTE($D109," ",""))),'Cleaned Google Form'!$A$1:$M$5000,3,FALSE)="RCH",VLOOKUP(TRIM(UPPER(SUBSTITUTE($D109," ",""))),'Cleaned Google Form'!$A$1:$M$5000,3,FALSE)="BCCA")),0,IF(AND(AC$21=1,NOT(VLOOKUP(TRIM(UPPER(SUBSTITUTE($D109," ",""))),'Cleaned Google Form'!$A$1:$M$5000,6,FALSE)="NO")),0,IF(OR(VLOOKUP(TRIM(UPPER(SUBSTITUTE($D109," ",""))),'Cleaned Google Form'!$A$1:$M$5000,8,FALSE)='Main Template'!AC$12,VLOOKUP(TRIM(UPPER(SUBSTITUTE($D109," ",""))),'Cleaned Google Form'!$A$1:$M$5000,8,FALSE)='Main Template'!AC$13,VLOOKUP(TRIM(UPPER(SUBSTITUTE($D109," ",""))),'Cleaned Google Form'!$A$1:$M$5000,8,FALSE)='Main Template'!AC$14,VLOOKUP(TRIM(UPPER(SUBSTITUTE($D109," ",""))),'Cleaned Google Form'!$A$1:$M$5000,8,FALSE)='Main Template'!AC$15),0,IF(AND('Main Template'!AC$21&gt;=$C$9,'Main Template'!AC$19,VLOOKUP(TRIM(UPPER(SUBSTITUTE($D109," ",""))),'Cleaned Google Form'!$A$1:$M$5000,7,FALSE)="YES"),0,IF(IFERROR(FIND('Main Template'!AC$17,VLOOKUP(TRIM(UPPER(SUBSTITUTE('Main Template'!$D109," ",""))),'Cleaned Google Form'!$A$1:$M$5000,9,FALSE),1),FALSE),0,1))))),1)</f>
        <v>1</v>
      </c>
      <c r="AD109" s="12">
        <f>IFERROR(IF(AND(WEEKDAY('Main Template'!AD$18)=1,OR(VLOOKUP(TRIM(UPPER(SUBSTITUTE($D109," ",""))),'Cleaned Google Form'!$A$1:$M$5000,3,FALSE)="SMH",VLOOKUP(TRIM(UPPER(SUBSTITUTE($D109," ",""))),'Cleaned Google Form'!$A$1:$M$5000,3,FALSE)="RCH",VLOOKUP(TRIM(UPPER(SUBSTITUTE($D109," ",""))),'Cleaned Google Form'!$A$1:$M$5000,3,FALSE)="BCCA")),0,IF(AND(AD$21=1,NOT(VLOOKUP(TRIM(UPPER(SUBSTITUTE($D109," ",""))),'Cleaned Google Form'!$A$1:$M$5000,6,FALSE)="NO")),0,IF(OR(VLOOKUP(TRIM(UPPER(SUBSTITUTE($D109," ",""))),'Cleaned Google Form'!$A$1:$M$5000,8,FALSE)='Main Template'!AD$12,VLOOKUP(TRIM(UPPER(SUBSTITUTE($D109," ",""))),'Cleaned Google Form'!$A$1:$M$5000,8,FALSE)='Main Template'!AD$13,VLOOKUP(TRIM(UPPER(SUBSTITUTE($D109," ",""))),'Cleaned Google Form'!$A$1:$M$5000,8,FALSE)='Main Template'!AD$14,VLOOKUP(TRIM(UPPER(SUBSTITUTE($D109," ",""))),'Cleaned Google Form'!$A$1:$M$5000,8,FALSE)='Main Template'!AD$15),0,IF(AND('Main Template'!AD$21&gt;=$C$9,'Main Template'!AD$19,VLOOKUP(TRIM(UPPER(SUBSTITUTE($D109," ",""))),'Cleaned Google Form'!$A$1:$M$5000,7,FALSE)="YES"),0,IF(IFERROR(FIND('Main Template'!AD$17,VLOOKUP(TRIM(UPPER(SUBSTITUTE('Main Template'!$D109," ",""))),'Cleaned Google Form'!$A$1:$M$5000,9,FALSE),1),FALSE),0,1))))),1)</f>
        <v>1</v>
      </c>
      <c r="AE109" s="12">
        <f>IFERROR(IF(AND(WEEKDAY('Main Template'!AE$18)=1,OR(VLOOKUP(TRIM(UPPER(SUBSTITUTE($D109," ",""))),'Cleaned Google Form'!$A$1:$M$5000,3,FALSE)="SMH",VLOOKUP(TRIM(UPPER(SUBSTITUTE($D109," ",""))),'Cleaned Google Form'!$A$1:$M$5000,3,FALSE)="RCH",VLOOKUP(TRIM(UPPER(SUBSTITUTE($D109," ",""))),'Cleaned Google Form'!$A$1:$M$5000,3,FALSE)="BCCA")),0,IF(AND(AE$21=1,NOT(VLOOKUP(TRIM(UPPER(SUBSTITUTE($D109," ",""))),'Cleaned Google Form'!$A$1:$M$5000,6,FALSE)="NO")),0,IF(OR(VLOOKUP(TRIM(UPPER(SUBSTITUTE($D109," ",""))),'Cleaned Google Form'!$A$1:$M$5000,8,FALSE)='Main Template'!AE$12,VLOOKUP(TRIM(UPPER(SUBSTITUTE($D109," ",""))),'Cleaned Google Form'!$A$1:$M$5000,8,FALSE)='Main Template'!AE$13,VLOOKUP(TRIM(UPPER(SUBSTITUTE($D109," ",""))),'Cleaned Google Form'!$A$1:$M$5000,8,FALSE)='Main Template'!AE$14,VLOOKUP(TRIM(UPPER(SUBSTITUTE($D109," ",""))),'Cleaned Google Form'!$A$1:$M$5000,8,FALSE)='Main Template'!AE$15),0,IF(AND('Main Template'!AE$21&gt;=$C$9,'Main Template'!AE$19,VLOOKUP(TRIM(UPPER(SUBSTITUTE($D109," ",""))),'Cleaned Google Form'!$A$1:$M$5000,7,FALSE)="YES"),0,IF(IFERROR(FIND('Main Template'!AE$17,VLOOKUP(TRIM(UPPER(SUBSTITUTE('Main Template'!$D109," ",""))),'Cleaned Google Form'!$A$1:$M$5000,9,FALSE),1),FALSE),0,1))))),1)</f>
        <v>1</v>
      </c>
      <c r="AF109" s="12">
        <f>IFERROR(IF(AND(WEEKDAY('Main Template'!AF$18)=1,OR(VLOOKUP(TRIM(UPPER(SUBSTITUTE($D109," ",""))),'Cleaned Google Form'!$A$1:$M$5000,3,FALSE)="SMH",VLOOKUP(TRIM(UPPER(SUBSTITUTE($D109," ",""))),'Cleaned Google Form'!$A$1:$M$5000,3,FALSE)="RCH",VLOOKUP(TRIM(UPPER(SUBSTITUTE($D109," ",""))),'Cleaned Google Form'!$A$1:$M$5000,3,FALSE)="BCCA")),0,IF(AND(AF$21=1,NOT(VLOOKUP(TRIM(UPPER(SUBSTITUTE($D109," ",""))),'Cleaned Google Form'!$A$1:$M$5000,6,FALSE)="NO")),0,IF(OR(VLOOKUP(TRIM(UPPER(SUBSTITUTE($D109," ",""))),'Cleaned Google Form'!$A$1:$M$5000,8,FALSE)='Main Template'!AF$12,VLOOKUP(TRIM(UPPER(SUBSTITUTE($D109," ",""))),'Cleaned Google Form'!$A$1:$M$5000,8,FALSE)='Main Template'!AF$13,VLOOKUP(TRIM(UPPER(SUBSTITUTE($D109," ",""))),'Cleaned Google Form'!$A$1:$M$5000,8,FALSE)='Main Template'!AF$14,VLOOKUP(TRIM(UPPER(SUBSTITUTE($D109," ",""))),'Cleaned Google Form'!$A$1:$M$5000,8,FALSE)='Main Template'!AF$15),0,IF(AND('Main Template'!AF$21&gt;=$C$9,'Main Template'!AF$19,VLOOKUP(TRIM(UPPER(SUBSTITUTE($D109," ",""))),'Cleaned Google Form'!$A$1:$M$5000,7,FALSE)="YES"),0,IF(IFERROR(FIND('Main Template'!AF$17,VLOOKUP(TRIM(UPPER(SUBSTITUTE('Main Template'!$D109," ",""))),'Cleaned Google Form'!$A$1:$M$5000,9,FALSE),1),FALSE),0,1))))),1)</f>
        <v>1</v>
      </c>
      <c r="AG109" s="12">
        <f>IFERROR(IF(AND(WEEKDAY('Main Template'!AG$18)=1,OR(VLOOKUP(TRIM(UPPER(SUBSTITUTE($D109," ",""))),'Cleaned Google Form'!$A$1:$M$5000,3,FALSE)="SMH",VLOOKUP(TRIM(UPPER(SUBSTITUTE($D109," ",""))),'Cleaned Google Form'!$A$1:$M$5000,3,FALSE)="RCH",VLOOKUP(TRIM(UPPER(SUBSTITUTE($D109," ",""))),'Cleaned Google Form'!$A$1:$M$5000,3,FALSE)="BCCA")),0,IF(AND(AG$21=1,NOT(VLOOKUP(TRIM(UPPER(SUBSTITUTE($D109," ",""))),'Cleaned Google Form'!$A$1:$M$5000,6,FALSE)="NO")),0,IF(OR(VLOOKUP(TRIM(UPPER(SUBSTITUTE($D109," ",""))),'Cleaned Google Form'!$A$1:$M$5000,8,FALSE)='Main Template'!AG$12,VLOOKUP(TRIM(UPPER(SUBSTITUTE($D109," ",""))),'Cleaned Google Form'!$A$1:$M$5000,8,FALSE)='Main Template'!AG$13,VLOOKUP(TRIM(UPPER(SUBSTITUTE($D109," ",""))),'Cleaned Google Form'!$A$1:$M$5000,8,FALSE)='Main Template'!AG$14,VLOOKUP(TRIM(UPPER(SUBSTITUTE($D109," ",""))),'Cleaned Google Form'!$A$1:$M$5000,8,FALSE)='Main Template'!AG$15),0,IF(AND('Main Template'!AG$21&gt;=$C$9,'Main Template'!AG$19,VLOOKUP(TRIM(UPPER(SUBSTITUTE($D109," ",""))),'Cleaned Google Form'!$A$1:$M$5000,7,FALSE)="YES"),0,IF(IFERROR(FIND('Main Template'!AG$17,VLOOKUP(TRIM(UPPER(SUBSTITUTE('Main Template'!$D109," ",""))),'Cleaned Google Form'!$A$1:$M$5000,9,FALSE),1),FALSE),0,1))))),1)</f>
        <v>1</v>
      </c>
      <c r="AH109" s="12">
        <f>IFERROR(IF(AND(WEEKDAY('Main Template'!AH$18)=1,OR(VLOOKUP(TRIM(UPPER(SUBSTITUTE($D109," ",""))),'Cleaned Google Form'!$A$1:$M$5000,3,FALSE)="SMH",VLOOKUP(TRIM(UPPER(SUBSTITUTE($D109," ",""))),'Cleaned Google Form'!$A$1:$M$5000,3,FALSE)="RCH",VLOOKUP(TRIM(UPPER(SUBSTITUTE($D109," ",""))),'Cleaned Google Form'!$A$1:$M$5000,3,FALSE)="BCCA")),0,IF(AND(AH$21=1,NOT(VLOOKUP(TRIM(UPPER(SUBSTITUTE($D109," ",""))),'Cleaned Google Form'!$A$1:$M$5000,6,FALSE)="NO")),0,IF(OR(VLOOKUP(TRIM(UPPER(SUBSTITUTE($D109," ",""))),'Cleaned Google Form'!$A$1:$M$5000,8,FALSE)='Main Template'!AH$12,VLOOKUP(TRIM(UPPER(SUBSTITUTE($D109," ",""))),'Cleaned Google Form'!$A$1:$M$5000,8,FALSE)='Main Template'!AH$13,VLOOKUP(TRIM(UPPER(SUBSTITUTE($D109," ",""))),'Cleaned Google Form'!$A$1:$M$5000,8,FALSE)='Main Template'!AH$14,VLOOKUP(TRIM(UPPER(SUBSTITUTE($D109," ",""))),'Cleaned Google Form'!$A$1:$M$5000,8,FALSE)='Main Template'!AH$15),0,IF(AND('Main Template'!AH$21&gt;=$C$9,'Main Template'!AH$19,VLOOKUP(TRIM(UPPER(SUBSTITUTE($D109," ",""))),'Cleaned Google Form'!$A$1:$M$5000,7,FALSE)="YES"),0,IF(IFERROR(FIND('Main Template'!AH$17,VLOOKUP(TRIM(UPPER(SUBSTITUTE('Main Template'!$D109," ",""))),'Cleaned Google Form'!$A$1:$M$5000,9,FALSE),1),FALSE),0,1))))),1)</f>
        <v>1</v>
      </c>
      <c r="AI109" s="12">
        <f>IFERROR(IF(AND(WEEKDAY('Main Template'!AI$18)=1,OR(VLOOKUP(TRIM(UPPER(SUBSTITUTE($D109," ",""))),'Cleaned Google Form'!$A$1:$M$5000,3,FALSE)="SMH",VLOOKUP(TRIM(UPPER(SUBSTITUTE($D109," ",""))),'Cleaned Google Form'!$A$1:$M$5000,3,FALSE)="RCH",VLOOKUP(TRIM(UPPER(SUBSTITUTE($D109," ",""))),'Cleaned Google Form'!$A$1:$M$5000,3,FALSE)="BCCA")),0,IF(AND(AI$21=1,NOT(VLOOKUP(TRIM(UPPER(SUBSTITUTE($D109," ",""))),'Cleaned Google Form'!$A$1:$M$5000,6,FALSE)="NO")),0,IF(OR(VLOOKUP(TRIM(UPPER(SUBSTITUTE($D109," ",""))),'Cleaned Google Form'!$A$1:$M$5000,8,FALSE)='Main Template'!AI$12,VLOOKUP(TRIM(UPPER(SUBSTITUTE($D109," ",""))),'Cleaned Google Form'!$A$1:$M$5000,8,FALSE)='Main Template'!AI$13,VLOOKUP(TRIM(UPPER(SUBSTITUTE($D109," ",""))),'Cleaned Google Form'!$A$1:$M$5000,8,FALSE)='Main Template'!AI$14,VLOOKUP(TRIM(UPPER(SUBSTITUTE($D109," ",""))),'Cleaned Google Form'!$A$1:$M$5000,8,FALSE)='Main Template'!AI$15),0,IF(AND('Main Template'!AI$21&gt;=$C$9,'Main Template'!AI$19,VLOOKUP(TRIM(UPPER(SUBSTITUTE($D109," ",""))),'Cleaned Google Form'!$A$1:$M$5000,7,FALSE)="YES"),0,IF(IFERROR(FIND('Main Template'!AI$17,VLOOKUP(TRIM(UPPER(SUBSTITUTE('Main Template'!$D109," ",""))),'Cleaned Google Form'!$A$1:$M$5000,9,FALSE),1),FALSE),0,1))))),1)</f>
        <v>1</v>
      </c>
      <c r="AJ109" s="12">
        <f>IFERROR(IF(AND(WEEKDAY('Main Template'!AJ$18)=1,OR(VLOOKUP(TRIM(UPPER(SUBSTITUTE($D109," ",""))),'Cleaned Google Form'!$A$1:$M$5000,3,FALSE)="SMH",VLOOKUP(TRIM(UPPER(SUBSTITUTE($D109," ",""))),'Cleaned Google Form'!$A$1:$M$5000,3,FALSE)="RCH",VLOOKUP(TRIM(UPPER(SUBSTITUTE($D109," ",""))),'Cleaned Google Form'!$A$1:$M$5000,3,FALSE)="BCCA")),0,IF(AND(AJ$21=1,NOT(VLOOKUP(TRIM(UPPER(SUBSTITUTE($D109," ",""))),'Cleaned Google Form'!$A$1:$M$5000,6,FALSE)="NO")),0,IF(OR(VLOOKUP(TRIM(UPPER(SUBSTITUTE($D109," ",""))),'Cleaned Google Form'!$A$1:$M$5000,8,FALSE)='Main Template'!AJ$12,VLOOKUP(TRIM(UPPER(SUBSTITUTE($D109," ",""))),'Cleaned Google Form'!$A$1:$M$5000,8,FALSE)='Main Template'!AJ$13,VLOOKUP(TRIM(UPPER(SUBSTITUTE($D109," ",""))),'Cleaned Google Form'!$A$1:$M$5000,8,FALSE)='Main Template'!AJ$14,VLOOKUP(TRIM(UPPER(SUBSTITUTE($D109," ",""))),'Cleaned Google Form'!$A$1:$M$5000,8,FALSE)='Main Template'!AJ$15),0,IF(AND('Main Template'!AJ$21&gt;=$C$9,'Main Template'!AJ$19,VLOOKUP(TRIM(UPPER(SUBSTITUTE($D109," ",""))),'Cleaned Google Form'!$A$1:$M$5000,7,FALSE)="YES"),0,IF(IFERROR(FIND('Main Template'!AJ$17,VLOOKUP(TRIM(UPPER(SUBSTITUTE('Main Template'!$D109," ",""))),'Cleaned Google Form'!$A$1:$M$5000,9,FALSE),1),FALSE),0,1))))),1)</f>
        <v>1</v>
      </c>
      <c r="AK109" s="12">
        <f>IFERROR(IF(AND(WEEKDAY('Main Template'!AK$18)=1,OR(VLOOKUP(TRIM(UPPER(SUBSTITUTE($D109," ",""))),'Cleaned Google Form'!$A$1:$M$5000,3,FALSE)="SMH",VLOOKUP(TRIM(UPPER(SUBSTITUTE($D109," ",""))),'Cleaned Google Form'!$A$1:$M$5000,3,FALSE)="RCH",VLOOKUP(TRIM(UPPER(SUBSTITUTE($D109," ",""))),'Cleaned Google Form'!$A$1:$M$5000,3,FALSE)="BCCA")),0,IF(AND(AK$21=1,NOT(VLOOKUP(TRIM(UPPER(SUBSTITUTE($D109," ",""))),'Cleaned Google Form'!$A$1:$M$5000,6,FALSE)="NO")),0,IF(OR(VLOOKUP(TRIM(UPPER(SUBSTITUTE($D109," ",""))),'Cleaned Google Form'!$A$1:$M$5000,8,FALSE)='Main Template'!AK$12,VLOOKUP(TRIM(UPPER(SUBSTITUTE($D109," ",""))),'Cleaned Google Form'!$A$1:$M$5000,8,FALSE)='Main Template'!AK$13,VLOOKUP(TRIM(UPPER(SUBSTITUTE($D109," ",""))),'Cleaned Google Form'!$A$1:$M$5000,8,FALSE)='Main Template'!AK$14,VLOOKUP(TRIM(UPPER(SUBSTITUTE($D109," ",""))),'Cleaned Google Form'!$A$1:$M$5000,8,FALSE)='Main Template'!AK$15),0,IF(AND('Main Template'!AK$21&gt;=$C$9,'Main Template'!AK$19,VLOOKUP(TRIM(UPPER(SUBSTITUTE($D109," ",""))),'Cleaned Google Form'!$A$1:$M$5000,7,FALSE)="YES"),0,IF(IFERROR(FIND('Main Template'!AK$17,VLOOKUP(TRIM(UPPER(SUBSTITUTE('Main Template'!$D109," ",""))),'Cleaned Google Form'!$A$1:$M$5000,9,FALSE),1),FALSE),0,1))))),1)</f>
        <v>1</v>
      </c>
      <c r="AL109" s="12">
        <f>IFERROR(IF(AND(WEEKDAY('Main Template'!AL$18)=1,OR(VLOOKUP(TRIM(UPPER(SUBSTITUTE($D109," ",""))),'Cleaned Google Form'!$A$1:$M$5000,3,FALSE)="SMH",VLOOKUP(TRIM(UPPER(SUBSTITUTE($D109," ",""))),'Cleaned Google Form'!$A$1:$M$5000,3,FALSE)="RCH",VLOOKUP(TRIM(UPPER(SUBSTITUTE($D109," ",""))),'Cleaned Google Form'!$A$1:$M$5000,3,FALSE)="BCCA")),0,IF(AND(AL$21=1,NOT(VLOOKUP(TRIM(UPPER(SUBSTITUTE($D109," ",""))),'Cleaned Google Form'!$A$1:$M$5000,6,FALSE)="NO")),0,IF(OR(VLOOKUP(TRIM(UPPER(SUBSTITUTE($D109," ",""))),'Cleaned Google Form'!$A$1:$M$5000,8,FALSE)='Main Template'!AL$12,VLOOKUP(TRIM(UPPER(SUBSTITUTE($D109," ",""))),'Cleaned Google Form'!$A$1:$M$5000,8,FALSE)='Main Template'!AL$13,VLOOKUP(TRIM(UPPER(SUBSTITUTE($D109," ",""))),'Cleaned Google Form'!$A$1:$M$5000,8,FALSE)='Main Template'!AL$14,VLOOKUP(TRIM(UPPER(SUBSTITUTE($D109," ",""))),'Cleaned Google Form'!$A$1:$M$5000,8,FALSE)='Main Template'!AL$15),0,IF(AND('Main Template'!AL$21&gt;=$C$9,'Main Template'!AL$19,VLOOKUP(TRIM(UPPER(SUBSTITUTE($D109," ",""))),'Cleaned Google Form'!$A$1:$M$5000,7,FALSE)="YES"),0,IF(IFERROR(FIND('Main Template'!AL$17,VLOOKUP(TRIM(UPPER(SUBSTITUTE('Main Template'!$D109," ",""))),'Cleaned Google Form'!$A$1:$M$5000,9,FALSE),1),FALSE),0,1))))),1)</f>
        <v>1</v>
      </c>
      <c r="AM109" s="12">
        <f>IFERROR(IF(AND(WEEKDAY('Main Template'!AM$18)=1,OR(VLOOKUP(TRIM(UPPER(SUBSTITUTE($D109," ",""))),'Cleaned Google Form'!$A$1:$M$5000,3,FALSE)="SMH",VLOOKUP(TRIM(UPPER(SUBSTITUTE($D109," ",""))),'Cleaned Google Form'!$A$1:$M$5000,3,FALSE)="RCH",VLOOKUP(TRIM(UPPER(SUBSTITUTE($D109," ",""))),'Cleaned Google Form'!$A$1:$M$5000,3,FALSE)="BCCA")),0,IF(AND(AM$21=1,NOT(VLOOKUP(TRIM(UPPER(SUBSTITUTE($D109," ",""))),'Cleaned Google Form'!$A$1:$M$5000,6,FALSE)="NO")),0,IF(OR(VLOOKUP(TRIM(UPPER(SUBSTITUTE($D109," ",""))),'Cleaned Google Form'!$A$1:$M$5000,8,FALSE)='Main Template'!AM$12,VLOOKUP(TRIM(UPPER(SUBSTITUTE($D109," ",""))),'Cleaned Google Form'!$A$1:$M$5000,8,FALSE)='Main Template'!AM$13,VLOOKUP(TRIM(UPPER(SUBSTITUTE($D109," ",""))),'Cleaned Google Form'!$A$1:$M$5000,8,FALSE)='Main Template'!AM$14,VLOOKUP(TRIM(UPPER(SUBSTITUTE($D109," ",""))),'Cleaned Google Form'!$A$1:$M$5000,8,FALSE)='Main Template'!AM$15),0,IF(AND('Main Template'!AM$21&gt;=$C$9,'Main Template'!AM$19,VLOOKUP(TRIM(UPPER(SUBSTITUTE($D109," ",""))),'Cleaned Google Form'!$A$1:$M$5000,7,FALSE)="YES"),0,IF(IFERROR(FIND('Main Template'!AM$17,VLOOKUP(TRIM(UPPER(SUBSTITUTE('Main Template'!$D109," ",""))),'Cleaned Google Form'!$A$1:$M$5000,9,FALSE),1),FALSE),0,1))))),1)</f>
        <v>1</v>
      </c>
      <c r="AN109" s="12">
        <f>IFERROR(IF(AND(WEEKDAY('Main Template'!AN$18)=1,OR(VLOOKUP(TRIM(UPPER(SUBSTITUTE($D109," ",""))),'Cleaned Google Form'!$A$1:$M$5000,3,FALSE)="SMH",VLOOKUP(TRIM(UPPER(SUBSTITUTE($D109," ",""))),'Cleaned Google Form'!$A$1:$M$5000,3,FALSE)="RCH",VLOOKUP(TRIM(UPPER(SUBSTITUTE($D109," ",""))),'Cleaned Google Form'!$A$1:$M$5000,3,FALSE)="BCCA")),0,IF(AND(AN$21=1,NOT(VLOOKUP(TRIM(UPPER(SUBSTITUTE($D109," ",""))),'Cleaned Google Form'!$A$1:$M$5000,6,FALSE)="NO")),0,IF(OR(VLOOKUP(TRIM(UPPER(SUBSTITUTE($D109," ",""))),'Cleaned Google Form'!$A$1:$M$5000,8,FALSE)='Main Template'!AN$12,VLOOKUP(TRIM(UPPER(SUBSTITUTE($D109," ",""))),'Cleaned Google Form'!$A$1:$M$5000,8,FALSE)='Main Template'!AN$13,VLOOKUP(TRIM(UPPER(SUBSTITUTE($D109," ",""))),'Cleaned Google Form'!$A$1:$M$5000,8,FALSE)='Main Template'!AN$14,VLOOKUP(TRIM(UPPER(SUBSTITUTE($D109," ",""))),'Cleaned Google Form'!$A$1:$M$5000,8,FALSE)='Main Template'!AN$15),0,IF(AND('Main Template'!AN$21&gt;=$C$9,'Main Template'!AN$19,VLOOKUP(TRIM(UPPER(SUBSTITUTE($D109," ",""))),'Cleaned Google Form'!$A$1:$M$5000,7,FALSE)="YES"),0,IF(IFERROR(FIND('Main Template'!AN$17,VLOOKUP(TRIM(UPPER(SUBSTITUTE('Main Template'!$D109," ",""))),'Cleaned Google Form'!$A$1:$M$5000,9,FALSE),1),FALSE),0,1))))),1)</f>
        <v>1</v>
      </c>
    </row>
    <row r="110" spans="2:40">
      <c r="B110" t="str">
        <f>IFERROR(IF(ISNUMBER(MATCH(UPPER(SUBSTITUTE(D110," ","")),'Cleaned Google Form'!$A:$A,0)),"","Oops"),"Not Present")</f>
        <v/>
      </c>
      <c r="C110" s="4">
        <f>I110</f>
        <v>89</v>
      </c>
      <c r="D110" s="4" t="s">
        <v>243</v>
      </c>
      <c r="E110" s="4">
        <f>IFERROR(IF(VLOOKUP(TRIM(UPPER(SUBSTITUTE(D110," ",""))),'Cleaned Google Form'!$A$1:$L$5000,5,FALSE)="YES",1,0),0)</f>
        <v>0</v>
      </c>
      <c r="F110" s="4">
        <f>IFERROR(IF(RIGHT(VLOOKUP(TRIM(UPPER(SUBSTITUTE(D110," ",""))),'Cleaned Google Form'!$A$1:$L$5000,2,FALSE),1)="1",1,0),0)</f>
        <v>0</v>
      </c>
      <c r="G110" s="4">
        <f>IFERROR(IF(VLOOKUP(TRIM(UPPER(SUBSTITUTE(D110," ",""))),'Cleaned Google Form'!$A$1:$L$5000,3,FALSE)="VGH",1,0),0)</f>
        <v>0</v>
      </c>
      <c r="H110" s="4">
        <f>IFERROR(IF(G110+IFERROR(IF(VLOOKUP(TRIM(UPPER(SUBSTITUTE(D110," ",""))),'Cleaned Google Form'!$A$1:$L$5000,3,FALSE)="SPH",1,0),0)=0,1,0),0)</f>
        <v>1</v>
      </c>
      <c r="I110" s="4">
        <f>IF(I109="Resident Index",1,I109+1)</f>
        <v>89</v>
      </c>
      <c r="J110" s="12">
        <f>IFERROR(IF(AND(WEEKDAY('Main Template'!J$18)=1,OR(VLOOKUP(TRIM(UPPER(SUBSTITUTE($D110," ",""))),'Cleaned Google Form'!$A$1:$M$5000,3,FALSE)="SMH",VLOOKUP(TRIM(UPPER(SUBSTITUTE($D110," ",""))),'Cleaned Google Form'!$A$1:$M$5000,3,FALSE)="RCH",VLOOKUP(TRIM(UPPER(SUBSTITUTE($D110," ",""))),'Cleaned Google Form'!$A$1:$M$5000,3,FALSE)="BCCA")),0,IF(AND(J$21=1,NOT(VLOOKUP(TRIM(UPPER(SUBSTITUTE($D110," ",""))),'Cleaned Google Form'!$A$1:$M$5000,6,FALSE)="NO")),0,IF(OR(VLOOKUP(TRIM(UPPER(SUBSTITUTE($D110," ",""))),'Cleaned Google Form'!$A$1:$M$5000,8,FALSE)='Main Template'!J$12,VLOOKUP(TRIM(UPPER(SUBSTITUTE($D110," ",""))),'Cleaned Google Form'!$A$1:$M$5000,8,FALSE)='Main Template'!J$13,VLOOKUP(TRIM(UPPER(SUBSTITUTE($D110," ",""))),'Cleaned Google Form'!$A$1:$M$5000,8,FALSE)='Main Template'!J$14,VLOOKUP(TRIM(UPPER(SUBSTITUTE($D110," ",""))),'Cleaned Google Form'!$A$1:$M$5000,8,FALSE)='Main Template'!J$15),0,IF(AND('Main Template'!J$21&gt;=$C$9,'Main Template'!J$19,VLOOKUP(TRIM(UPPER(SUBSTITUTE($D110," ",""))),'Cleaned Google Form'!$A$1:$M$5000,7,FALSE)="YES"),0,IF(IFERROR(FIND('Main Template'!J$17,VLOOKUP(TRIM(UPPER(SUBSTITUTE('Main Template'!$D110," ",""))),'Cleaned Google Form'!$A$1:$M$5000,9,FALSE),1),FALSE),0,1))))),1)</f>
        <v>0</v>
      </c>
      <c r="K110" s="12">
        <f>IFERROR(IF(AND(WEEKDAY('Main Template'!K$18)=1,OR(VLOOKUP(TRIM(UPPER(SUBSTITUTE($D110," ",""))),'Cleaned Google Form'!$A$1:$M$5000,3,FALSE)="SMH",VLOOKUP(TRIM(UPPER(SUBSTITUTE($D110," ",""))),'Cleaned Google Form'!$A$1:$M$5000,3,FALSE)="RCH",VLOOKUP(TRIM(UPPER(SUBSTITUTE($D110," ",""))),'Cleaned Google Form'!$A$1:$M$5000,3,FALSE)="BCCA")),0,IF(AND(K$21=1,NOT(VLOOKUP(TRIM(UPPER(SUBSTITUTE($D110," ",""))),'Cleaned Google Form'!$A$1:$M$5000,6,FALSE)="NO")),0,IF(OR(VLOOKUP(TRIM(UPPER(SUBSTITUTE($D110," ",""))),'Cleaned Google Form'!$A$1:$M$5000,8,FALSE)='Main Template'!K$12,VLOOKUP(TRIM(UPPER(SUBSTITUTE($D110," ",""))),'Cleaned Google Form'!$A$1:$M$5000,8,FALSE)='Main Template'!K$13,VLOOKUP(TRIM(UPPER(SUBSTITUTE($D110," ",""))),'Cleaned Google Form'!$A$1:$M$5000,8,FALSE)='Main Template'!K$14,VLOOKUP(TRIM(UPPER(SUBSTITUTE($D110," ",""))),'Cleaned Google Form'!$A$1:$M$5000,8,FALSE)='Main Template'!K$15),0,IF(AND('Main Template'!K$21&gt;=$C$9,'Main Template'!K$19,VLOOKUP(TRIM(UPPER(SUBSTITUTE($D110," ",""))),'Cleaned Google Form'!$A$1:$M$5000,7,FALSE)="YES"),0,IF(IFERROR(FIND('Main Template'!K$17,VLOOKUP(TRIM(UPPER(SUBSTITUTE('Main Template'!$D110," ",""))),'Cleaned Google Form'!$A$1:$M$5000,9,FALSE),1),FALSE),0,1))))),1)</f>
        <v>1</v>
      </c>
      <c r="L110" s="12">
        <f>IFERROR(IF(AND(WEEKDAY('Main Template'!L$18)=1,OR(VLOOKUP(TRIM(UPPER(SUBSTITUTE($D110," ",""))),'Cleaned Google Form'!$A$1:$M$5000,3,FALSE)="SMH",VLOOKUP(TRIM(UPPER(SUBSTITUTE($D110," ",""))),'Cleaned Google Form'!$A$1:$M$5000,3,FALSE)="RCH",VLOOKUP(TRIM(UPPER(SUBSTITUTE($D110," ",""))),'Cleaned Google Form'!$A$1:$M$5000,3,FALSE)="BCCA")),0,IF(AND(L$21=1,NOT(VLOOKUP(TRIM(UPPER(SUBSTITUTE($D110," ",""))),'Cleaned Google Form'!$A$1:$M$5000,6,FALSE)="NO")),0,IF(OR(VLOOKUP(TRIM(UPPER(SUBSTITUTE($D110," ",""))),'Cleaned Google Form'!$A$1:$M$5000,8,FALSE)='Main Template'!L$12,VLOOKUP(TRIM(UPPER(SUBSTITUTE($D110," ",""))),'Cleaned Google Form'!$A$1:$M$5000,8,FALSE)='Main Template'!L$13,VLOOKUP(TRIM(UPPER(SUBSTITUTE($D110," ",""))),'Cleaned Google Form'!$A$1:$M$5000,8,FALSE)='Main Template'!L$14,VLOOKUP(TRIM(UPPER(SUBSTITUTE($D110," ",""))),'Cleaned Google Form'!$A$1:$M$5000,8,FALSE)='Main Template'!L$15),0,IF(AND('Main Template'!L$21&gt;=$C$9,'Main Template'!L$19,VLOOKUP(TRIM(UPPER(SUBSTITUTE($D110," ",""))),'Cleaned Google Form'!$A$1:$M$5000,7,FALSE)="YES"),0,IF(IFERROR(FIND('Main Template'!L$17,VLOOKUP(TRIM(UPPER(SUBSTITUTE('Main Template'!$D110," ",""))),'Cleaned Google Form'!$A$1:$M$5000,9,FALSE),1),FALSE),0,1))))),1)</f>
        <v>1</v>
      </c>
      <c r="M110" s="12">
        <f>IFERROR(IF(AND(WEEKDAY('Main Template'!M$18)=1,OR(VLOOKUP(TRIM(UPPER(SUBSTITUTE($D110," ",""))),'Cleaned Google Form'!$A$1:$M$5000,3,FALSE)="SMH",VLOOKUP(TRIM(UPPER(SUBSTITUTE($D110," ",""))),'Cleaned Google Form'!$A$1:$M$5000,3,FALSE)="RCH",VLOOKUP(TRIM(UPPER(SUBSTITUTE($D110," ",""))),'Cleaned Google Form'!$A$1:$M$5000,3,FALSE)="BCCA")),0,IF(AND(M$21=1,NOT(VLOOKUP(TRIM(UPPER(SUBSTITUTE($D110," ",""))),'Cleaned Google Form'!$A$1:$M$5000,6,FALSE)="NO")),0,IF(OR(VLOOKUP(TRIM(UPPER(SUBSTITUTE($D110," ",""))),'Cleaned Google Form'!$A$1:$M$5000,8,FALSE)='Main Template'!M$12,VLOOKUP(TRIM(UPPER(SUBSTITUTE($D110," ",""))),'Cleaned Google Form'!$A$1:$M$5000,8,FALSE)='Main Template'!M$13,VLOOKUP(TRIM(UPPER(SUBSTITUTE($D110," ",""))),'Cleaned Google Form'!$A$1:$M$5000,8,FALSE)='Main Template'!M$14,VLOOKUP(TRIM(UPPER(SUBSTITUTE($D110," ",""))),'Cleaned Google Form'!$A$1:$M$5000,8,FALSE)='Main Template'!M$15),0,IF(AND('Main Template'!M$21&gt;=$C$9,'Main Template'!M$19,VLOOKUP(TRIM(UPPER(SUBSTITUTE($D110," ",""))),'Cleaned Google Form'!$A$1:$M$5000,7,FALSE)="YES"),0,IF(IFERROR(FIND('Main Template'!M$17,VLOOKUP(TRIM(UPPER(SUBSTITUTE('Main Template'!$D110," ",""))),'Cleaned Google Form'!$A$1:$M$5000,9,FALSE),1),FALSE),0,1))))),1)</f>
        <v>1</v>
      </c>
      <c r="N110" s="12">
        <f>IFERROR(IF(AND(WEEKDAY('Main Template'!N$18)=1,OR(VLOOKUP(TRIM(UPPER(SUBSTITUTE($D110," ",""))),'Cleaned Google Form'!$A$1:$M$5000,3,FALSE)="SMH",VLOOKUP(TRIM(UPPER(SUBSTITUTE($D110," ",""))),'Cleaned Google Form'!$A$1:$M$5000,3,FALSE)="RCH",VLOOKUP(TRIM(UPPER(SUBSTITUTE($D110," ",""))),'Cleaned Google Form'!$A$1:$M$5000,3,FALSE)="BCCA")),0,IF(AND(N$21=1,NOT(VLOOKUP(TRIM(UPPER(SUBSTITUTE($D110," ",""))),'Cleaned Google Form'!$A$1:$M$5000,6,FALSE)="NO")),0,IF(OR(VLOOKUP(TRIM(UPPER(SUBSTITUTE($D110," ",""))),'Cleaned Google Form'!$A$1:$M$5000,8,FALSE)='Main Template'!N$12,VLOOKUP(TRIM(UPPER(SUBSTITUTE($D110," ",""))),'Cleaned Google Form'!$A$1:$M$5000,8,FALSE)='Main Template'!N$13,VLOOKUP(TRIM(UPPER(SUBSTITUTE($D110," ",""))),'Cleaned Google Form'!$A$1:$M$5000,8,FALSE)='Main Template'!N$14,VLOOKUP(TRIM(UPPER(SUBSTITUTE($D110," ",""))),'Cleaned Google Form'!$A$1:$M$5000,8,FALSE)='Main Template'!N$15),0,IF(AND('Main Template'!N$21&gt;=$C$9,'Main Template'!N$19,VLOOKUP(TRIM(UPPER(SUBSTITUTE($D110," ",""))),'Cleaned Google Form'!$A$1:$M$5000,7,FALSE)="YES"),0,IF(IFERROR(FIND('Main Template'!N$17,VLOOKUP(TRIM(UPPER(SUBSTITUTE('Main Template'!$D110," ",""))),'Cleaned Google Form'!$A$1:$M$5000,9,FALSE),1),FALSE),0,1))))),1)</f>
        <v>1</v>
      </c>
      <c r="O110" s="12">
        <f>IFERROR(IF(AND(WEEKDAY('Main Template'!O$18)=1,OR(VLOOKUP(TRIM(UPPER(SUBSTITUTE($D110," ",""))),'Cleaned Google Form'!$A$1:$M$5000,3,FALSE)="SMH",VLOOKUP(TRIM(UPPER(SUBSTITUTE($D110," ",""))),'Cleaned Google Form'!$A$1:$M$5000,3,FALSE)="RCH",VLOOKUP(TRIM(UPPER(SUBSTITUTE($D110," ",""))),'Cleaned Google Form'!$A$1:$M$5000,3,FALSE)="BCCA")),0,IF(AND(O$21=1,NOT(VLOOKUP(TRIM(UPPER(SUBSTITUTE($D110," ",""))),'Cleaned Google Form'!$A$1:$M$5000,6,FALSE)="NO")),0,IF(OR(VLOOKUP(TRIM(UPPER(SUBSTITUTE($D110," ",""))),'Cleaned Google Form'!$A$1:$M$5000,8,FALSE)='Main Template'!O$12,VLOOKUP(TRIM(UPPER(SUBSTITUTE($D110," ",""))),'Cleaned Google Form'!$A$1:$M$5000,8,FALSE)='Main Template'!O$13,VLOOKUP(TRIM(UPPER(SUBSTITUTE($D110," ",""))),'Cleaned Google Form'!$A$1:$M$5000,8,FALSE)='Main Template'!O$14,VLOOKUP(TRIM(UPPER(SUBSTITUTE($D110," ",""))),'Cleaned Google Form'!$A$1:$M$5000,8,FALSE)='Main Template'!O$15),0,IF(AND('Main Template'!O$21&gt;=$C$9,'Main Template'!O$19,VLOOKUP(TRIM(UPPER(SUBSTITUTE($D110," ",""))),'Cleaned Google Form'!$A$1:$M$5000,7,FALSE)="YES"),0,IF(IFERROR(FIND('Main Template'!O$17,VLOOKUP(TRIM(UPPER(SUBSTITUTE('Main Template'!$D110," ",""))),'Cleaned Google Form'!$A$1:$M$5000,9,FALSE),1),FALSE),0,1))))),1)</f>
        <v>1</v>
      </c>
      <c r="P110" s="12">
        <f>IFERROR(IF(AND(WEEKDAY('Main Template'!P$18)=1,OR(VLOOKUP(TRIM(UPPER(SUBSTITUTE($D110," ",""))),'Cleaned Google Form'!$A$1:$M$5000,3,FALSE)="SMH",VLOOKUP(TRIM(UPPER(SUBSTITUTE($D110," ",""))),'Cleaned Google Form'!$A$1:$M$5000,3,FALSE)="RCH",VLOOKUP(TRIM(UPPER(SUBSTITUTE($D110," ",""))),'Cleaned Google Form'!$A$1:$M$5000,3,FALSE)="BCCA")),0,IF(AND(P$21=1,NOT(VLOOKUP(TRIM(UPPER(SUBSTITUTE($D110," ",""))),'Cleaned Google Form'!$A$1:$M$5000,6,FALSE)="NO")),0,IF(OR(VLOOKUP(TRIM(UPPER(SUBSTITUTE($D110," ",""))),'Cleaned Google Form'!$A$1:$M$5000,8,FALSE)='Main Template'!P$12,VLOOKUP(TRIM(UPPER(SUBSTITUTE($D110," ",""))),'Cleaned Google Form'!$A$1:$M$5000,8,FALSE)='Main Template'!P$13,VLOOKUP(TRIM(UPPER(SUBSTITUTE($D110," ",""))),'Cleaned Google Form'!$A$1:$M$5000,8,FALSE)='Main Template'!P$14,VLOOKUP(TRIM(UPPER(SUBSTITUTE($D110," ",""))),'Cleaned Google Form'!$A$1:$M$5000,8,FALSE)='Main Template'!P$15),0,IF(AND('Main Template'!P$21&gt;=$C$9,'Main Template'!P$19,VLOOKUP(TRIM(UPPER(SUBSTITUTE($D110," ",""))),'Cleaned Google Form'!$A$1:$M$5000,7,FALSE)="YES"),0,IF(IFERROR(FIND('Main Template'!P$17,VLOOKUP(TRIM(UPPER(SUBSTITUTE('Main Template'!$D110," ",""))),'Cleaned Google Form'!$A$1:$M$5000,9,FALSE),1),FALSE),0,1))))),1)</f>
        <v>1</v>
      </c>
      <c r="Q110" s="12">
        <f>IFERROR(IF(AND(WEEKDAY('Main Template'!Q$18)=1,OR(VLOOKUP(TRIM(UPPER(SUBSTITUTE($D110," ",""))),'Cleaned Google Form'!$A$1:$M$5000,3,FALSE)="SMH",VLOOKUP(TRIM(UPPER(SUBSTITUTE($D110," ",""))),'Cleaned Google Form'!$A$1:$M$5000,3,FALSE)="RCH",VLOOKUP(TRIM(UPPER(SUBSTITUTE($D110," ",""))),'Cleaned Google Form'!$A$1:$M$5000,3,FALSE)="BCCA")),0,IF(AND(Q$21=1,NOT(VLOOKUP(TRIM(UPPER(SUBSTITUTE($D110," ",""))),'Cleaned Google Form'!$A$1:$M$5000,6,FALSE)="NO")),0,IF(OR(VLOOKUP(TRIM(UPPER(SUBSTITUTE($D110," ",""))),'Cleaned Google Form'!$A$1:$M$5000,8,FALSE)='Main Template'!Q$12,VLOOKUP(TRIM(UPPER(SUBSTITUTE($D110," ",""))),'Cleaned Google Form'!$A$1:$M$5000,8,FALSE)='Main Template'!Q$13,VLOOKUP(TRIM(UPPER(SUBSTITUTE($D110," ",""))),'Cleaned Google Form'!$A$1:$M$5000,8,FALSE)='Main Template'!Q$14,VLOOKUP(TRIM(UPPER(SUBSTITUTE($D110," ",""))),'Cleaned Google Form'!$A$1:$M$5000,8,FALSE)='Main Template'!Q$15),0,IF(AND('Main Template'!Q$21&gt;=$C$9,'Main Template'!Q$19,VLOOKUP(TRIM(UPPER(SUBSTITUTE($D110," ",""))),'Cleaned Google Form'!$A$1:$M$5000,7,FALSE)="YES"),0,IF(IFERROR(FIND('Main Template'!Q$17,VLOOKUP(TRIM(UPPER(SUBSTITUTE('Main Template'!$D110," ",""))),'Cleaned Google Form'!$A$1:$M$5000,9,FALSE),1),FALSE),0,1))))),1)</f>
        <v>1</v>
      </c>
      <c r="R110" s="12">
        <f>IFERROR(IF(AND(WEEKDAY('Main Template'!R$18)=1,OR(VLOOKUP(TRIM(UPPER(SUBSTITUTE($D110," ",""))),'Cleaned Google Form'!$A$1:$M$5000,3,FALSE)="SMH",VLOOKUP(TRIM(UPPER(SUBSTITUTE($D110," ",""))),'Cleaned Google Form'!$A$1:$M$5000,3,FALSE)="RCH",VLOOKUP(TRIM(UPPER(SUBSTITUTE($D110," ",""))),'Cleaned Google Form'!$A$1:$M$5000,3,FALSE)="BCCA")),0,IF(AND(R$21=1,NOT(VLOOKUP(TRIM(UPPER(SUBSTITUTE($D110," ",""))),'Cleaned Google Form'!$A$1:$M$5000,6,FALSE)="NO")),0,IF(OR(VLOOKUP(TRIM(UPPER(SUBSTITUTE($D110," ",""))),'Cleaned Google Form'!$A$1:$M$5000,8,FALSE)='Main Template'!R$12,VLOOKUP(TRIM(UPPER(SUBSTITUTE($D110," ",""))),'Cleaned Google Form'!$A$1:$M$5000,8,FALSE)='Main Template'!R$13,VLOOKUP(TRIM(UPPER(SUBSTITUTE($D110," ",""))),'Cleaned Google Form'!$A$1:$M$5000,8,FALSE)='Main Template'!R$14,VLOOKUP(TRIM(UPPER(SUBSTITUTE($D110," ",""))),'Cleaned Google Form'!$A$1:$M$5000,8,FALSE)='Main Template'!R$15),0,IF(AND('Main Template'!R$21&gt;=$C$9,'Main Template'!R$19,VLOOKUP(TRIM(UPPER(SUBSTITUTE($D110," ",""))),'Cleaned Google Form'!$A$1:$M$5000,7,FALSE)="YES"),0,IF(IFERROR(FIND('Main Template'!R$17,VLOOKUP(TRIM(UPPER(SUBSTITUTE('Main Template'!$D110," ",""))),'Cleaned Google Form'!$A$1:$M$5000,9,FALSE),1),FALSE),0,1))))),1)</f>
        <v>1</v>
      </c>
      <c r="S110" s="12">
        <f>IFERROR(IF(AND(WEEKDAY('Main Template'!S$18)=1,OR(VLOOKUP(TRIM(UPPER(SUBSTITUTE($D110," ",""))),'Cleaned Google Form'!$A$1:$M$5000,3,FALSE)="SMH",VLOOKUP(TRIM(UPPER(SUBSTITUTE($D110," ",""))),'Cleaned Google Form'!$A$1:$M$5000,3,FALSE)="RCH",VLOOKUP(TRIM(UPPER(SUBSTITUTE($D110," ",""))),'Cleaned Google Form'!$A$1:$M$5000,3,FALSE)="BCCA")),0,IF(AND(S$21=1,NOT(VLOOKUP(TRIM(UPPER(SUBSTITUTE($D110," ",""))),'Cleaned Google Form'!$A$1:$M$5000,6,FALSE)="NO")),0,IF(OR(VLOOKUP(TRIM(UPPER(SUBSTITUTE($D110," ",""))),'Cleaned Google Form'!$A$1:$M$5000,8,FALSE)='Main Template'!S$12,VLOOKUP(TRIM(UPPER(SUBSTITUTE($D110," ",""))),'Cleaned Google Form'!$A$1:$M$5000,8,FALSE)='Main Template'!S$13,VLOOKUP(TRIM(UPPER(SUBSTITUTE($D110," ",""))),'Cleaned Google Form'!$A$1:$M$5000,8,FALSE)='Main Template'!S$14,VLOOKUP(TRIM(UPPER(SUBSTITUTE($D110," ",""))),'Cleaned Google Form'!$A$1:$M$5000,8,FALSE)='Main Template'!S$15),0,IF(AND('Main Template'!S$21&gt;=$C$9,'Main Template'!S$19,VLOOKUP(TRIM(UPPER(SUBSTITUTE($D110," ",""))),'Cleaned Google Form'!$A$1:$M$5000,7,FALSE)="YES"),0,IF(IFERROR(FIND('Main Template'!S$17,VLOOKUP(TRIM(UPPER(SUBSTITUTE('Main Template'!$D110," ",""))),'Cleaned Google Form'!$A$1:$M$5000,9,FALSE),1),FALSE),0,1))))),1)</f>
        <v>1</v>
      </c>
      <c r="T110" s="12">
        <f>IFERROR(IF(AND(WEEKDAY('Main Template'!T$18)=1,OR(VLOOKUP(TRIM(UPPER(SUBSTITUTE($D110," ",""))),'Cleaned Google Form'!$A$1:$M$5000,3,FALSE)="SMH",VLOOKUP(TRIM(UPPER(SUBSTITUTE($D110," ",""))),'Cleaned Google Form'!$A$1:$M$5000,3,FALSE)="RCH",VLOOKUP(TRIM(UPPER(SUBSTITUTE($D110," ",""))),'Cleaned Google Form'!$A$1:$M$5000,3,FALSE)="BCCA")),0,IF(AND(T$21=1,NOT(VLOOKUP(TRIM(UPPER(SUBSTITUTE($D110," ",""))),'Cleaned Google Form'!$A$1:$M$5000,6,FALSE)="NO")),0,IF(OR(VLOOKUP(TRIM(UPPER(SUBSTITUTE($D110," ",""))),'Cleaned Google Form'!$A$1:$M$5000,8,FALSE)='Main Template'!T$12,VLOOKUP(TRIM(UPPER(SUBSTITUTE($D110," ",""))),'Cleaned Google Form'!$A$1:$M$5000,8,FALSE)='Main Template'!T$13,VLOOKUP(TRIM(UPPER(SUBSTITUTE($D110," ",""))),'Cleaned Google Form'!$A$1:$M$5000,8,FALSE)='Main Template'!T$14,VLOOKUP(TRIM(UPPER(SUBSTITUTE($D110," ",""))),'Cleaned Google Form'!$A$1:$M$5000,8,FALSE)='Main Template'!T$15),0,IF(AND('Main Template'!T$21&gt;=$C$9,'Main Template'!T$19,VLOOKUP(TRIM(UPPER(SUBSTITUTE($D110," ",""))),'Cleaned Google Form'!$A$1:$M$5000,7,FALSE)="YES"),0,IF(IFERROR(FIND('Main Template'!T$17,VLOOKUP(TRIM(UPPER(SUBSTITUTE('Main Template'!$D110," ",""))),'Cleaned Google Form'!$A$1:$M$5000,9,FALSE),1),FALSE),0,1))))),1)</f>
        <v>1</v>
      </c>
      <c r="U110" s="12">
        <f>IFERROR(IF(AND(WEEKDAY('Main Template'!U$18)=1,OR(VLOOKUP(TRIM(UPPER(SUBSTITUTE($D110," ",""))),'Cleaned Google Form'!$A$1:$M$5000,3,FALSE)="SMH",VLOOKUP(TRIM(UPPER(SUBSTITUTE($D110," ",""))),'Cleaned Google Form'!$A$1:$M$5000,3,FALSE)="RCH",VLOOKUP(TRIM(UPPER(SUBSTITUTE($D110," ",""))),'Cleaned Google Form'!$A$1:$M$5000,3,FALSE)="BCCA")),0,IF(AND(U$21=1,NOT(VLOOKUP(TRIM(UPPER(SUBSTITUTE($D110," ",""))),'Cleaned Google Form'!$A$1:$M$5000,6,FALSE)="NO")),0,IF(OR(VLOOKUP(TRIM(UPPER(SUBSTITUTE($D110," ",""))),'Cleaned Google Form'!$A$1:$M$5000,8,FALSE)='Main Template'!U$12,VLOOKUP(TRIM(UPPER(SUBSTITUTE($D110," ",""))),'Cleaned Google Form'!$A$1:$M$5000,8,FALSE)='Main Template'!U$13,VLOOKUP(TRIM(UPPER(SUBSTITUTE($D110," ",""))),'Cleaned Google Form'!$A$1:$M$5000,8,FALSE)='Main Template'!U$14,VLOOKUP(TRIM(UPPER(SUBSTITUTE($D110," ",""))),'Cleaned Google Form'!$A$1:$M$5000,8,FALSE)='Main Template'!U$15),0,IF(AND('Main Template'!U$21&gt;=$C$9,'Main Template'!U$19,VLOOKUP(TRIM(UPPER(SUBSTITUTE($D110," ",""))),'Cleaned Google Form'!$A$1:$M$5000,7,FALSE)="YES"),0,IF(IFERROR(FIND('Main Template'!U$17,VLOOKUP(TRIM(UPPER(SUBSTITUTE('Main Template'!$D110," ",""))),'Cleaned Google Form'!$A$1:$M$5000,9,FALSE),1),FALSE),0,1))))),1)</f>
        <v>1</v>
      </c>
      <c r="V110" s="12">
        <f>IFERROR(IF(AND(WEEKDAY('Main Template'!V$18)=1,OR(VLOOKUP(TRIM(UPPER(SUBSTITUTE($D110," ",""))),'Cleaned Google Form'!$A$1:$M$5000,3,FALSE)="SMH",VLOOKUP(TRIM(UPPER(SUBSTITUTE($D110," ",""))),'Cleaned Google Form'!$A$1:$M$5000,3,FALSE)="RCH",VLOOKUP(TRIM(UPPER(SUBSTITUTE($D110," ",""))),'Cleaned Google Form'!$A$1:$M$5000,3,FALSE)="BCCA")),0,IF(AND(V$21=1,NOT(VLOOKUP(TRIM(UPPER(SUBSTITUTE($D110," ",""))),'Cleaned Google Form'!$A$1:$M$5000,6,FALSE)="NO")),0,IF(OR(VLOOKUP(TRIM(UPPER(SUBSTITUTE($D110," ",""))),'Cleaned Google Form'!$A$1:$M$5000,8,FALSE)='Main Template'!V$12,VLOOKUP(TRIM(UPPER(SUBSTITUTE($D110," ",""))),'Cleaned Google Form'!$A$1:$M$5000,8,FALSE)='Main Template'!V$13,VLOOKUP(TRIM(UPPER(SUBSTITUTE($D110," ",""))),'Cleaned Google Form'!$A$1:$M$5000,8,FALSE)='Main Template'!V$14,VLOOKUP(TRIM(UPPER(SUBSTITUTE($D110," ",""))),'Cleaned Google Form'!$A$1:$M$5000,8,FALSE)='Main Template'!V$15),0,IF(AND('Main Template'!V$21&gt;=$C$9,'Main Template'!V$19,VLOOKUP(TRIM(UPPER(SUBSTITUTE($D110," ",""))),'Cleaned Google Form'!$A$1:$M$5000,7,FALSE)="YES"),0,IF(IFERROR(FIND('Main Template'!V$17,VLOOKUP(TRIM(UPPER(SUBSTITUTE('Main Template'!$D110," ",""))),'Cleaned Google Form'!$A$1:$M$5000,9,FALSE),1),FALSE),0,1))))),1)</f>
        <v>1</v>
      </c>
      <c r="W110" s="12">
        <f>IFERROR(IF(AND(WEEKDAY('Main Template'!W$18)=1,OR(VLOOKUP(TRIM(UPPER(SUBSTITUTE($D110," ",""))),'Cleaned Google Form'!$A$1:$M$5000,3,FALSE)="SMH",VLOOKUP(TRIM(UPPER(SUBSTITUTE($D110," ",""))),'Cleaned Google Form'!$A$1:$M$5000,3,FALSE)="RCH",VLOOKUP(TRIM(UPPER(SUBSTITUTE($D110," ",""))),'Cleaned Google Form'!$A$1:$M$5000,3,FALSE)="BCCA")),0,IF(AND(W$21=1,NOT(VLOOKUP(TRIM(UPPER(SUBSTITUTE($D110," ",""))),'Cleaned Google Form'!$A$1:$M$5000,6,FALSE)="NO")),0,IF(OR(VLOOKUP(TRIM(UPPER(SUBSTITUTE($D110," ",""))),'Cleaned Google Form'!$A$1:$M$5000,8,FALSE)='Main Template'!W$12,VLOOKUP(TRIM(UPPER(SUBSTITUTE($D110," ",""))),'Cleaned Google Form'!$A$1:$M$5000,8,FALSE)='Main Template'!W$13,VLOOKUP(TRIM(UPPER(SUBSTITUTE($D110," ",""))),'Cleaned Google Form'!$A$1:$M$5000,8,FALSE)='Main Template'!W$14,VLOOKUP(TRIM(UPPER(SUBSTITUTE($D110," ",""))),'Cleaned Google Form'!$A$1:$M$5000,8,FALSE)='Main Template'!W$15),0,IF(AND('Main Template'!W$21&gt;=$C$9,'Main Template'!W$19,VLOOKUP(TRIM(UPPER(SUBSTITUTE($D110," ",""))),'Cleaned Google Form'!$A$1:$M$5000,7,FALSE)="YES"),0,IF(IFERROR(FIND('Main Template'!W$17,VLOOKUP(TRIM(UPPER(SUBSTITUTE('Main Template'!$D110," ",""))),'Cleaned Google Form'!$A$1:$M$5000,9,FALSE),1),FALSE),0,1))))),1)</f>
        <v>1</v>
      </c>
      <c r="X110" s="12">
        <f>IFERROR(IF(AND(WEEKDAY('Main Template'!X$18)=1,OR(VLOOKUP(TRIM(UPPER(SUBSTITUTE($D110," ",""))),'Cleaned Google Form'!$A$1:$M$5000,3,FALSE)="SMH",VLOOKUP(TRIM(UPPER(SUBSTITUTE($D110," ",""))),'Cleaned Google Form'!$A$1:$M$5000,3,FALSE)="RCH",VLOOKUP(TRIM(UPPER(SUBSTITUTE($D110," ",""))),'Cleaned Google Form'!$A$1:$M$5000,3,FALSE)="BCCA")),0,IF(AND(X$21=1,NOT(VLOOKUP(TRIM(UPPER(SUBSTITUTE($D110," ",""))),'Cleaned Google Form'!$A$1:$M$5000,6,FALSE)="NO")),0,IF(OR(VLOOKUP(TRIM(UPPER(SUBSTITUTE($D110," ",""))),'Cleaned Google Form'!$A$1:$M$5000,8,FALSE)='Main Template'!X$12,VLOOKUP(TRIM(UPPER(SUBSTITUTE($D110," ",""))),'Cleaned Google Form'!$A$1:$M$5000,8,FALSE)='Main Template'!X$13,VLOOKUP(TRIM(UPPER(SUBSTITUTE($D110," ",""))),'Cleaned Google Form'!$A$1:$M$5000,8,FALSE)='Main Template'!X$14,VLOOKUP(TRIM(UPPER(SUBSTITUTE($D110," ",""))),'Cleaned Google Form'!$A$1:$M$5000,8,FALSE)='Main Template'!X$15),0,IF(AND('Main Template'!X$21&gt;=$C$9,'Main Template'!X$19,VLOOKUP(TRIM(UPPER(SUBSTITUTE($D110," ",""))),'Cleaned Google Form'!$A$1:$M$5000,7,FALSE)="YES"),0,IF(IFERROR(FIND('Main Template'!X$17,VLOOKUP(TRIM(UPPER(SUBSTITUTE('Main Template'!$D110," ",""))),'Cleaned Google Form'!$A$1:$M$5000,9,FALSE),1),FALSE),0,1))))),1)</f>
        <v>1</v>
      </c>
      <c r="Y110" s="12">
        <f>IFERROR(IF(AND(WEEKDAY('Main Template'!Y$18)=1,OR(VLOOKUP(TRIM(UPPER(SUBSTITUTE($D110," ",""))),'Cleaned Google Form'!$A$1:$M$5000,3,FALSE)="SMH",VLOOKUP(TRIM(UPPER(SUBSTITUTE($D110," ",""))),'Cleaned Google Form'!$A$1:$M$5000,3,FALSE)="RCH",VLOOKUP(TRIM(UPPER(SUBSTITUTE($D110," ",""))),'Cleaned Google Form'!$A$1:$M$5000,3,FALSE)="BCCA")),0,IF(AND(Y$21=1,NOT(VLOOKUP(TRIM(UPPER(SUBSTITUTE($D110," ",""))),'Cleaned Google Form'!$A$1:$M$5000,6,FALSE)="NO")),0,IF(OR(VLOOKUP(TRIM(UPPER(SUBSTITUTE($D110," ",""))),'Cleaned Google Form'!$A$1:$M$5000,8,FALSE)='Main Template'!Y$12,VLOOKUP(TRIM(UPPER(SUBSTITUTE($D110," ",""))),'Cleaned Google Form'!$A$1:$M$5000,8,FALSE)='Main Template'!Y$13,VLOOKUP(TRIM(UPPER(SUBSTITUTE($D110," ",""))),'Cleaned Google Form'!$A$1:$M$5000,8,FALSE)='Main Template'!Y$14,VLOOKUP(TRIM(UPPER(SUBSTITUTE($D110," ",""))),'Cleaned Google Form'!$A$1:$M$5000,8,FALSE)='Main Template'!Y$15),0,IF(AND('Main Template'!Y$21&gt;=$C$9,'Main Template'!Y$19,VLOOKUP(TRIM(UPPER(SUBSTITUTE($D110," ",""))),'Cleaned Google Form'!$A$1:$M$5000,7,FALSE)="YES"),0,IF(IFERROR(FIND('Main Template'!Y$17,VLOOKUP(TRIM(UPPER(SUBSTITUTE('Main Template'!$D110," ",""))),'Cleaned Google Form'!$A$1:$M$5000,9,FALSE),1),FALSE),0,1))))),1)</f>
        <v>1</v>
      </c>
      <c r="Z110" s="12">
        <f>IFERROR(IF(AND(WEEKDAY('Main Template'!Z$18)=1,OR(VLOOKUP(TRIM(UPPER(SUBSTITUTE($D110," ",""))),'Cleaned Google Form'!$A$1:$M$5000,3,FALSE)="SMH",VLOOKUP(TRIM(UPPER(SUBSTITUTE($D110," ",""))),'Cleaned Google Form'!$A$1:$M$5000,3,FALSE)="RCH",VLOOKUP(TRIM(UPPER(SUBSTITUTE($D110," ",""))),'Cleaned Google Form'!$A$1:$M$5000,3,FALSE)="BCCA")),0,IF(AND(Z$21=1,NOT(VLOOKUP(TRIM(UPPER(SUBSTITUTE($D110," ",""))),'Cleaned Google Form'!$A$1:$M$5000,6,FALSE)="NO")),0,IF(OR(VLOOKUP(TRIM(UPPER(SUBSTITUTE($D110," ",""))),'Cleaned Google Form'!$A$1:$M$5000,8,FALSE)='Main Template'!Z$12,VLOOKUP(TRIM(UPPER(SUBSTITUTE($D110," ",""))),'Cleaned Google Form'!$A$1:$M$5000,8,FALSE)='Main Template'!Z$13,VLOOKUP(TRIM(UPPER(SUBSTITUTE($D110," ",""))),'Cleaned Google Form'!$A$1:$M$5000,8,FALSE)='Main Template'!Z$14,VLOOKUP(TRIM(UPPER(SUBSTITUTE($D110," ",""))),'Cleaned Google Form'!$A$1:$M$5000,8,FALSE)='Main Template'!Z$15),0,IF(AND('Main Template'!Z$21&gt;=$C$9,'Main Template'!Z$19,VLOOKUP(TRIM(UPPER(SUBSTITUTE($D110," ",""))),'Cleaned Google Form'!$A$1:$M$5000,7,FALSE)="YES"),0,IF(IFERROR(FIND('Main Template'!Z$17,VLOOKUP(TRIM(UPPER(SUBSTITUTE('Main Template'!$D110," ",""))),'Cleaned Google Form'!$A$1:$M$5000,9,FALSE),1),FALSE),0,1))))),1)</f>
        <v>1</v>
      </c>
      <c r="AA110" s="12">
        <f>IFERROR(IF(AND(WEEKDAY('Main Template'!AA$18)=1,OR(VLOOKUP(TRIM(UPPER(SUBSTITUTE($D110," ",""))),'Cleaned Google Form'!$A$1:$M$5000,3,FALSE)="SMH",VLOOKUP(TRIM(UPPER(SUBSTITUTE($D110," ",""))),'Cleaned Google Form'!$A$1:$M$5000,3,FALSE)="RCH",VLOOKUP(TRIM(UPPER(SUBSTITUTE($D110," ",""))),'Cleaned Google Form'!$A$1:$M$5000,3,FALSE)="BCCA")),0,IF(AND(AA$21=1,NOT(VLOOKUP(TRIM(UPPER(SUBSTITUTE($D110," ",""))),'Cleaned Google Form'!$A$1:$M$5000,6,FALSE)="NO")),0,IF(OR(VLOOKUP(TRIM(UPPER(SUBSTITUTE($D110," ",""))),'Cleaned Google Form'!$A$1:$M$5000,8,FALSE)='Main Template'!AA$12,VLOOKUP(TRIM(UPPER(SUBSTITUTE($D110," ",""))),'Cleaned Google Form'!$A$1:$M$5000,8,FALSE)='Main Template'!AA$13,VLOOKUP(TRIM(UPPER(SUBSTITUTE($D110," ",""))),'Cleaned Google Form'!$A$1:$M$5000,8,FALSE)='Main Template'!AA$14,VLOOKUP(TRIM(UPPER(SUBSTITUTE($D110," ",""))),'Cleaned Google Form'!$A$1:$M$5000,8,FALSE)='Main Template'!AA$15),0,IF(AND('Main Template'!AA$21&gt;=$C$9,'Main Template'!AA$19,VLOOKUP(TRIM(UPPER(SUBSTITUTE($D110," ",""))),'Cleaned Google Form'!$A$1:$M$5000,7,FALSE)="YES"),0,IF(IFERROR(FIND('Main Template'!AA$17,VLOOKUP(TRIM(UPPER(SUBSTITUTE('Main Template'!$D110," ",""))),'Cleaned Google Form'!$A$1:$M$5000,9,FALSE),1),FALSE),0,1))))),1)</f>
        <v>1</v>
      </c>
      <c r="AB110" s="12">
        <f>IFERROR(IF(AND(WEEKDAY('Main Template'!AB$18)=1,OR(VLOOKUP(TRIM(UPPER(SUBSTITUTE($D110," ",""))),'Cleaned Google Form'!$A$1:$M$5000,3,FALSE)="SMH",VLOOKUP(TRIM(UPPER(SUBSTITUTE($D110," ",""))),'Cleaned Google Form'!$A$1:$M$5000,3,FALSE)="RCH",VLOOKUP(TRIM(UPPER(SUBSTITUTE($D110," ",""))),'Cleaned Google Form'!$A$1:$M$5000,3,FALSE)="BCCA")),0,IF(AND(AB$21=1,NOT(VLOOKUP(TRIM(UPPER(SUBSTITUTE($D110," ",""))),'Cleaned Google Form'!$A$1:$M$5000,6,FALSE)="NO")),0,IF(OR(VLOOKUP(TRIM(UPPER(SUBSTITUTE($D110," ",""))),'Cleaned Google Form'!$A$1:$M$5000,8,FALSE)='Main Template'!AB$12,VLOOKUP(TRIM(UPPER(SUBSTITUTE($D110," ",""))),'Cleaned Google Form'!$A$1:$M$5000,8,FALSE)='Main Template'!AB$13,VLOOKUP(TRIM(UPPER(SUBSTITUTE($D110," ",""))),'Cleaned Google Form'!$A$1:$M$5000,8,FALSE)='Main Template'!AB$14,VLOOKUP(TRIM(UPPER(SUBSTITUTE($D110," ",""))),'Cleaned Google Form'!$A$1:$M$5000,8,FALSE)='Main Template'!AB$15),0,IF(AND('Main Template'!AB$21&gt;=$C$9,'Main Template'!AB$19,VLOOKUP(TRIM(UPPER(SUBSTITUTE($D110," ",""))),'Cleaned Google Form'!$A$1:$M$5000,7,FALSE)="YES"),0,IF(IFERROR(FIND('Main Template'!AB$17,VLOOKUP(TRIM(UPPER(SUBSTITUTE('Main Template'!$D110," ",""))),'Cleaned Google Form'!$A$1:$M$5000,9,FALSE),1),FALSE),0,1))))),1)</f>
        <v>1</v>
      </c>
      <c r="AC110" s="12">
        <f>IFERROR(IF(AND(WEEKDAY('Main Template'!AC$18)=1,OR(VLOOKUP(TRIM(UPPER(SUBSTITUTE($D110," ",""))),'Cleaned Google Form'!$A$1:$M$5000,3,FALSE)="SMH",VLOOKUP(TRIM(UPPER(SUBSTITUTE($D110," ",""))),'Cleaned Google Form'!$A$1:$M$5000,3,FALSE)="RCH",VLOOKUP(TRIM(UPPER(SUBSTITUTE($D110," ",""))),'Cleaned Google Form'!$A$1:$M$5000,3,FALSE)="BCCA")),0,IF(AND(AC$21=1,NOT(VLOOKUP(TRIM(UPPER(SUBSTITUTE($D110," ",""))),'Cleaned Google Form'!$A$1:$M$5000,6,FALSE)="NO")),0,IF(OR(VLOOKUP(TRIM(UPPER(SUBSTITUTE($D110," ",""))),'Cleaned Google Form'!$A$1:$M$5000,8,FALSE)='Main Template'!AC$12,VLOOKUP(TRIM(UPPER(SUBSTITUTE($D110," ",""))),'Cleaned Google Form'!$A$1:$M$5000,8,FALSE)='Main Template'!AC$13,VLOOKUP(TRIM(UPPER(SUBSTITUTE($D110," ",""))),'Cleaned Google Form'!$A$1:$M$5000,8,FALSE)='Main Template'!AC$14,VLOOKUP(TRIM(UPPER(SUBSTITUTE($D110," ",""))),'Cleaned Google Form'!$A$1:$M$5000,8,FALSE)='Main Template'!AC$15),0,IF(AND('Main Template'!AC$21&gt;=$C$9,'Main Template'!AC$19,VLOOKUP(TRIM(UPPER(SUBSTITUTE($D110," ",""))),'Cleaned Google Form'!$A$1:$M$5000,7,FALSE)="YES"),0,IF(IFERROR(FIND('Main Template'!AC$17,VLOOKUP(TRIM(UPPER(SUBSTITUTE('Main Template'!$D110," ",""))),'Cleaned Google Form'!$A$1:$M$5000,9,FALSE),1),FALSE),0,1))))),1)</f>
        <v>1</v>
      </c>
      <c r="AD110" s="12">
        <f>IFERROR(IF(AND(WEEKDAY('Main Template'!AD$18)=1,OR(VLOOKUP(TRIM(UPPER(SUBSTITUTE($D110," ",""))),'Cleaned Google Form'!$A$1:$M$5000,3,FALSE)="SMH",VLOOKUP(TRIM(UPPER(SUBSTITUTE($D110," ",""))),'Cleaned Google Form'!$A$1:$M$5000,3,FALSE)="RCH",VLOOKUP(TRIM(UPPER(SUBSTITUTE($D110," ",""))),'Cleaned Google Form'!$A$1:$M$5000,3,FALSE)="BCCA")),0,IF(AND(AD$21=1,NOT(VLOOKUP(TRIM(UPPER(SUBSTITUTE($D110," ",""))),'Cleaned Google Form'!$A$1:$M$5000,6,FALSE)="NO")),0,IF(OR(VLOOKUP(TRIM(UPPER(SUBSTITUTE($D110," ",""))),'Cleaned Google Form'!$A$1:$M$5000,8,FALSE)='Main Template'!AD$12,VLOOKUP(TRIM(UPPER(SUBSTITUTE($D110," ",""))),'Cleaned Google Form'!$A$1:$M$5000,8,FALSE)='Main Template'!AD$13,VLOOKUP(TRIM(UPPER(SUBSTITUTE($D110," ",""))),'Cleaned Google Form'!$A$1:$M$5000,8,FALSE)='Main Template'!AD$14,VLOOKUP(TRIM(UPPER(SUBSTITUTE($D110," ",""))),'Cleaned Google Form'!$A$1:$M$5000,8,FALSE)='Main Template'!AD$15),0,IF(AND('Main Template'!AD$21&gt;=$C$9,'Main Template'!AD$19,VLOOKUP(TRIM(UPPER(SUBSTITUTE($D110," ",""))),'Cleaned Google Form'!$A$1:$M$5000,7,FALSE)="YES"),0,IF(IFERROR(FIND('Main Template'!AD$17,VLOOKUP(TRIM(UPPER(SUBSTITUTE('Main Template'!$D110," ",""))),'Cleaned Google Form'!$A$1:$M$5000,9,FALSE),1),FALSE),0,1))))),1)</f>
        <v>1</v>
      </c>
      <c r="AE110" s="12">
        <f>IFERROR(IF(AND(WEEKDAY('Main Template'!AE$18)=1,OR(VLOOKUP(TRIM(UPPER(SUBSTITUTE($D110," ",""))),'Cleaned Google Form'!$A$1:$M$5000,3,FALSE)="SMH",VLOOKUP(TRIM(UPPER(SUBSTITUTE($D110," ",""))),'Cleaned Google Form'!$A$1:$M$5000,3,FALSE)="RCH",VLOOKUP(TRIM(UPPER(SUBSTITUTE($D110," ",""))),'Cleaned Google Form'!$A$1:$M$5000,3,FALSE)="BCCA")),0,IF(AND(AE$21=1,NOT(VLOOKUP(TRIM(UPPER(SUBSTITUTE($D110," ",""))),'Cleaned Google Form'!$A$1:$M$5000,6,FALSE)="NO")),0,IF(OR(VLOOKUP(TRIM(UPPER(SUBSTITUTE($D110," ",""))),'Cleaned Google Form'!$A$1:$M$5000,8,FALSE)='Main Template'!AE$12,VLOOKUP(TRIM(UPPER(SUBSTITUTE($D110," ",""))),'Cleaned Google Form'!$A$1:$M$5000,8,FALSE)='Main Template'!AE$13,VLOOKUP(TRIM(UPPER(SUBSTITUTE($D110," ",""))),'Cleaned Google Form'!$A$1:$M$5000,8,FALSE)='Main Template'!AE$14,VLOOKUP(TRIM(UPPER(SUBSTITUTE($D110," ",""))),'Cleaned Google Form'!$A$1:$M$5000,8,FALSE)='Main Template'!AE$15),0,IF(AND('Main Template'!AE$21&gt;=$C$9,'Main Template'!AE$19,VLOOKUP(TRIM(UPPER(SUBSTITUTE($D110," ",""))),'Cleaned Google Form'!$A$1:$M$5000,7,FALSE)="YES"),0,IF(IFERROR(FIND('Main Template'!AE$17,VLOOKUP(TRIM(UPPER(SUBSTITUTE('Main Template'!$D110," ",""))),'Cleaned Google Form'!$A$1:$M$5000,9,FALSE),1),FALSE),0,1))))),1)</f>
        <v>1</v>
      </c>
      <c r="AF110" s="12">
        <f>IFERROR(IF(AND(WEEKDAY('Main Template'!AF$18)=1,OR(VLOOKUP(TRIM(UPPER(SUBSTITUTE($D110," ",""))),'Cleaned Google Form'!$A$1:$M$5000,3,FALSE)="SMH",VLOOKUP(TRIM(UPPER(SUBSTITUTE($D110," ",""))),'Cleaned Google Form'!$A$1:$M$5000,3,FALSE)="RCH",VLOOKUP(TRIM(UPPER(SUBSTITUTE($D110," ",""))),'Cleaned Google Form'!$A$1:$M$5000,3,FALSE)="BCCA")),0,IF(AND(AF$21=1,NOT(VLOOKUP(TRIM(UPPER(SUBSTITUTE($D110," ",""))),'Cleaned Google Form'!$A$1:$M$5000,6,FALSE)="NO")),0,IF(OR(VLOOKUP(TRIM(UPPER(SUBSTITUTE($D110," ",""))),'Cleaned Google Form'!$A$1:$M$5000,8,FALSE)='Main Template'!AF$12,VLOOKUP(TRIM(UPPER(SUBSTITUTE($D110," ",""))),'Cleaned Google Form'!$A$1:$M$5000,8,FALSE)='Main Template'!AF$13,VLOOKUP(TRIM(UPPER(SUBSTITUTE($D110," ",""))),'Cleaned Google Form'!$A$1:$M$5000,8,FALSE)='Main Template'!AF$14,VLOOKUP(TRIM(UPPER(SUBSTITUTE($D110," ",""))),'Cleaned Google Form'!$A$1:$M$5000,8,FALSE)='Main Template'!AF$15),0,IF(AND('Main Template'!AF$21&gt;=$C$9,'Main Template'!AF$19,VLOOKUP(TRIM(UPPER(SUBSTITUTE($D110," ",""))),'Cleaned Google Form'!$A$1:$M$5000,7,FALSE)="YES"),0,IF(IFERROR(FIND('Main Template'!AF$17,VLOOKUP(TRIM(UPPER(SUBSTITUTE('Main Template'!$D110," ",""))),'Cleaned Google Form'!$A$1:$M$5000,9,FALSE),1),FALSE),0,1))))),1)</f>
        <v>1</v>
      </c>
      <c r="AG110" s="12">
        <f>IFERROR(IF(AND(WEEKDAY('Main Template'!AG$18)=1,OR(VLOOKUP(TRIM(UPPER(SUBSTITUTE($D110," ",""))),'Cleaned Google Form'!$A$1:$M$5000,3,FALSE)="SMH",VLOOKUP(TRIM(UPPER(SUBSTITUTE($D110," ",""))),'Cleaned Google Form'!$A$1:$M$5000,3,FALSE)="RCH",VLOOKUP(TRIM(UPPER(SUBSTITUTE($D110," ",""))),'Cleaned Google Form'!$A$1:$M$5000,3,FALSE)="BCCA")),0,IF(AND(AG$21=1,NOT(VLOOKUP(TRIM(UPPER(SUBSTITUTE($D110," ",""))),'Cleaned Google Form'!$A$1:$M$5000,6,FALSE)="NO")),0,IF(OR(VLOOKUP(TRIM(UPPER(SUBSTITUTE($D110," ",""))),'Cleaned Google Form'!$A$1:$M$5000,8,FALSE)='Main Template'!AG$12,VLOOKUP(TRIM(UPPER(SUBSTITUTE($D110," ",""))),'Cleaned Google Form'!$A$1:$M$5000,8,FALSE)='Main Template'!AG$13,VLOOKUP(TRIM(UPPER(SUBSTITUTE($D110," ",""))),'Cleaned Google Form'!$A$1:$M$5000,8,FALSE)='Main Template'!AG$14,VLOOKUP(TRIM(UPPER(SUBSTITUTE($D110," ",""))),'Cleaned Google Form'!$A$1:$M$5000,8,FALSE)='Main Template'!AG$15),0,IF(AND('Main Template'!AG$21&gt;=$C$9,'Main Template'!AG$19,VLOOKUP(TRIM(UPPER(SUBSTITUTE($D110," ",""))),'Cleaned Google Form'!$A$1:$M$5000,7,FALSE)="YES"),0,IF(IFERROR(FIND('Main Template'!AG$17,VLOOKUP(TRIM(UPPER(SUBSTITUTE('Main Template'!$D110," ",""))),'Cleaned Google Form'!$A$1:$M$5000,9,FALSE),1),FALSE),0,1))))),1)</f>
        <v>1</v>
      </c>
      <c r="AH110" s="12">
        <f>IFERROR(IF(AND(WEEKDAY('Main Template'!AH$18)=1,OR(VLOOKUP(TRIM(UPPER(SUBSTITUTE($D110," ",""))),'Cleaned Google Form'!$A$1:$M$5000,3,FALSE)="SMH",VLOOKUP(TRIM(UPPER(SUBSTITUTE($D110," ",""))),'Cleaned Google Form'!$A$1:$M$5000,3,FALSE)="RCH",VLOOKUP(TRIM(UPPER(SUBSTITUTE($D110," ",""))),'Cleaned Google Form'!$A$1:$M$5000,3,FALSE)="BCCA")),0,IF(AND(AH$21=1,NOT(VLOOKUP(TRIM(UPPER(SUBSTITUTE($D110," ",""))),'Cleaned Google Form'!$A$1:$M$5000,6,FALSE)="NO")),0,IF(OR(VLOOKUP(TRIM(UPPER(SUBSTITUTE($D110," ",""))),'Cleaned Google Form'!$A$1:$M$5000,8,FALSE)='Main Template'!AH$12,VLOOKUP(TRIM(UPPER(SUBSTITUTE($D110," ",""))),'Cleaned Google Form'!$A$1:$M$5000,8,FALSE)='Main Template'!AH$13,VLOOKUP(TRIM(UPPER(SUBSTITUTE($D110," ",""))),'Cleaned Google Form'!$A$1:$M$5000,8,FALSE)='Main Template'!AH$14,VLOOKUP(TRIM(UPPER(SUBSTITUTE($D110," ",""))),'Cleaned Google Form'!$A$1:$M$5000,8,FALSE)='Main Template'!AH$15),0,IF(AND('Main Template'!AH$21&gt;=$C$9,'Main Template'!AH$19,VLOOKUP(TRIM(UPPER(SUBSTITUTE($D110," ",""))),'Cleaned Google Form'!$A$1:$M$5000,7,FALSE)="YES"),0,IF(IFERROR(FIND('Main Template'!AH$17,VLOOKUP(TRIM(UPPER(SUBSTITUTE('Main Template'!$D110," ",""))),'Cleaned Google Form'!$A$1:$M$5000,9,FALSE),1),FALSE),0,1))))),1)</f>
        <v>1</v>
      </c>
      <c r="AI110" s="12">
        <f>IFERROR(IF(AND(WEEKDAY('Main Template'!AI$18)=1,OR(VLOOKUP(TRIM(UPPER(SUBSTITUTE($D110," ",""))),'Cleaned Google Form'!$A$1:$M$5000,3,FALSE)="SMH",VLOOKUP(TRIM(UPPER(SUBSTITUTE($D110," ",""))),'Cleaned Google Form'!$A$1:$M$5000,3,FALSE)="RCH",VLOOKUP(TRIM(UPPER(SUBSTITUTE($D110," ",""))),'Cleaned Google Form'!$A$1:$M$5000,3,FALSE)="BCCA")),0,IF(AND(AI$21=1,NOT(VLOOKUP(TRIM(UPPER(SUBSTITUTE($D110," ",""))),'Cleaned Google Form'!$A$1:$M$5000,6,FALSE)="NO")),0,IF(OR(VLOOKUP(TRIM(UPPER(SUBSTITUTE($D110," ",""))),'Cleaned Google Form'!$A$1:$M$5000,8,FALSE)='Main Template'!AI$12,VLOOKUP(TRIM(UPPER(SUBSTITUTE($D110," ",""))),'Cleaned Google Form'!$A$1:$M$5000,8,FALSE)='Main Template'!AI$13,VLOOKUP(TRIM(UPPER(SUBSTITUTE($D110," ",""))),'Cleaned Google Form'!$A$1:$M$5000,8,FALSE)='Main Template'!AI$14,VLOOKUP(TRIM(UPPER(SUBSTITUTE($D110," ",""))),'Cleaned Google Form'!$A$1:$M$5000,8,FALSE)='Main Template'!AI$15),0,IF(AND('Main Template'!AI$21&gt;=$C$9,'Main Template'!AI$19,VLOOKUP(TRIM(UPPER(SUBSTITUTE($D110," ",""))),'Cleaned Google Form'!$A$1:$M$5000,7,FALSE)="YES"),0,IF(IFERROR(FIND('Main Template'!AI$17,VLOOKUP(TRIM(UPPER(SUBSTITUTE('Main Template'!$D110," ",""))),'Cleaned Google Form'!$A$1:$M$5000,9,FALSE),1),FALSE),0,1))))),1)</f>
        <v>1</v>
      </c>
      <c r="AJ110" s="12">
        <f>IFERROR(IF(AND(WEEKDAY('Main Template'!AJ$18)=1,OR(VLOOKUP(TRIM(UPPER(SUBSTITUTE($D110," ",""))),'Cleaned Google Form'!$A$1:$M$5000,3,FALSE)="SMH",VLOOKUP(TRIM(UPPER(SUBSTITUTE($D110," ",""))),'Cleaned Google Form'!$A$1:$M$5000,3,FALSE)="RCH",VLOOKUP(TRIM(UPPER(SUBSTITUTE($D110," ",""))),'Cleaned Google Form'!$A$1:$M$5000,3,FALSE)="BCCA")),0,IF(AND(AJ$21=1,NOT(VLOOKUP(TRIM(UPPER(SUBSTITUTE($D110," ",""))),'Cleaned Google Form'!$A$1:$M$5000,6,FALSE)="NO")),0,IF(OR(VLOOKUP(TRIM(UPPER(SUBSTITUTE($D110," ",""))),'Cleaned Google Form'!$A$1:$M$5000,8,FALSE)='Main Template'!AJ$12,VLOOKUP(TRIM(UPPER(SUBSTITUTE($D110," ",""))),'Cleaned Google Form'!$A$1:$M$5000,8,FALSE)='Main Template'!AJ$13,VLOOKUP(TRIM(UPPER(SUBSTITUTE($D110," ",""))),'Cleaned Google Form'!$A$1:$M$5000,8,FALSE)='Main Template'!AJ$14,VLOOKUP(TRIM(UPPER(SUBSTITUTE($D110," ",""))),'Cleaned Google Form'!$A$1:$M$5000,8,FALSE)='Main Template'!AJ$15),0,IF(AND('Main Template'!AJ$21&gt;=$C$9,'Main Template'!AJ$19,VLOOKUP(TRIM(UPPER(SUBSTITUTE($D110," ",""))),'Cleaned Google Form'!$A$1:$M$5000,7,FALSE)="YES"),0,IF(IFERROR(FIND('Main Template'!AJ$17,VLOOKUP(TRIM(UPPER(SUBSTITUTE('Main Template'!$D110," ",""))),'Cleaned Google Form'!$A$1:$M$5000,9,FALSE),1),FALSE),0,1))))),1)</f>
        <v>1</v>
      </c>
      <c r="AK110" s="12">
        <f>IFERROR(IF(AND(WEEKDAY('Main Template'!AK$18)=1,OR(VLOOKUP(TRIM(UPPER(SUBSTITUTE($D110," ",""))),'Cleaned Google Form'!$A$1:$M$5000,3,FALSE)="SMH",VLOOKUP(TRIM(UPPER(SUBSTITUTE($D110," ",""))),'Cleaned Google Form'!$A$1:$M$5000,3,FALSE)="RCH",VLOOKUP(TRIM(UPPER(SUBSTITUTE($D110," ",""))),'Cleaned Google Form'!$A$1:$M$5000,3,FALSE)="BCCA")),0,IF(AND(AK$21=1,NOT(VLOOKUP(TRIM(UPPER(SUBSTITUTE($D110," ",""))),'Cleaned Google Form'!$A$1:$M$5000,6,FALSE)="NO")),0,IF(OR(VLOOKUP(TRIM(UPPER(SUBSTITUTE($D110," ",""))),'Cleaned Google Form'!$A$1:$M$5000,8,FALSE)='Main Template'!AK$12,VLOOKUP(TRIM(UPPER(SUBSTITUTE($D110," ",""))),'Cleaned Google Form'!$A$1:$M$5000,8,FALSE)='Main Template'!AK$13,VLOOKUP(TRIM(UPPER(SUBSTITUTE($D110," ",""))),'Cleaned Google Form'!$A$1:$M$5000,8,FALSE)='Main Template'!AK$14,VLOOKUP(TRIM(UPPER(SUBSTITUTE($D110," ",""))),'Cleaned Google Form'!$A$1:$M$5000,8,FALSE)='Main Template'!AK$15),0,IF(AND('Main Template'!AK$21&gt;=$C$9,'Main Template'!AK$19,VLOOKUP(TRIM(UPPER(SUBSTITUTE($D110," ",""))),'Cleaned Google Form'!$A$1:$M$5000,7,FALSE)="YES"),0,IF(IFERROR(FIND('Main Template'!AK$17,VLOOKUP(TRIM(UPPER(SUBSTITUTE('Main Template'!$D110," ",""))),'Cleaned Google Form'!$A$1:$M$5000,9,FALSE),1),FALSE),0,1))))),1)</f>
        <v>1</v>
      </c>
      <c r="AL110" s="12">
        <f>IFERROR(IF(AND(WEEKDAY('Main Template'!AL$18)=1,OR(VLOOKUP(TRIM(UPPER(SUBSTITUTE($D110," ",""))),'Cleaned Google Form'!$A$1:$M$5000,3,FALSE)="SMH",VLOOKUP(TRIM(UPPER(SUBSTITUTE($D110," ",""))),'Cleaned Google Form'!$A$1:$M$5000,3,FALSE)="RCH",VLOOKUP(TRIM(UPPER(SUBSTITUTE($D110," ",""))),'Cleaned Google Form'!$A$1:$M$5000,3,FALSE)="BCCA")),0,IF(AND(AL$21=1,NOT(VLOOKUP(TRIM(UPPER(SUBSTITUTE($D110," ",""))),'Cleaned Google Form'!$A$1:$M$5000,6,FALSE)="NO")),0,IF(OR(VLOOKUP(TRIM(UPPER(SUBSTITUTE($D110," ",""))),'Cleaned Google Form'!$A$1:$M$5000,8,FALSE)='Main Template'!AL$12,VLOOKUP(TRIM(UPPER(SUBSTITUTE($D110," ",""))),'Cleaned Google Form'!$A$1:$M$5000,8,FALSE)='Main Template'!AL$13,VLOOKUP(TRIM(UPPER(SUBSTITUTE($D110," ",""))),'Cleaned Google Form'!$A$1:$M$5000,8,FALSE)='Main Template'!AL$14,VLOOKUP(TRIM(UPPER(SUBSTITUTE($D110," ",""))),'Cleaned Google Form'!$A$1:$M$5000,8,FALSE)='Main Template'!AL$15),0,IF(AND('Main Template'!AL$21&gt;=$C$9,'Main Template'!AL$19,VLOOKUP(TRIM(UPPER(SUBSTITUTE($D110," ",""))),'Cleaned Google Form'!$A$1:$M$5000,7,FALSE)="YES"),0,IF(IFERROR(FIND('Main Template'!AL$17,VLOOKUP(TRIM(UPPER(SUBSTITUTE('Main Template'!$D110," ",""))),'Cleaned Google Form'!$A$1:$M$5000,9,FALSE),1),FALSE),0,1))))),1)</f>
        <v>1</v>
      </c>
      <c r="AM110" s="12">
        <f>IFERROR(IF(AND(WEEKDAY('Main Template'!AM$18)=1,OR(VLOOKUP(TRIM(UPPER(SUBSTITUTE($D110," ",""))),'Cleaned Google Form'!$A$1:$M$5000,3,FALSE)="SMH",VLOOKUP(TRIM(UPPER(SUBSTITUTE($D110," ",""))),'Cleaned Google Form'!$A$1:$M$5000,3,FALSE)="RCH",VLOOKUP(TRIM(UPPER(SUBSTITUTE($D110," ",""))),'Cleaned Google Form'!$A$1:$M$5000,3,FALSE)="BCCA")),0,IF(AND(AM$21=1,NOT(VLOOKUP(TRIM(UPPER(SUBSTITUTE($D110," ",""))),'Cleaned Google Form'!$A$1:$M$5000,6,FALSE)="NO")),0,IF(OR(VLOOKUP(TRIM(UPPER(SUBSTITUTE($D110," ",""))),'Cleaned Google Form'!$A$1:$M$5000,8,FALSE)='Main Template'!AM$12,VLOOKUP(TRIM(UPPER(SUBSTITUTE($D110," ",""))),'Cleaned Google Form'!$A$1:$M$5000,8,FALSE)='Main Template'!AM$13,VLOOKUP(TRIM(UPPER(SUBSTITUTE($D110," ",""))),'Cleaned Google Form'!$A$1:$M$5000,8,FALSE)='Main Template'!AM$14,VLOOKUP(TRIM(UPPER(SUBSTITUTE($D110," ",""))),'Cleaned Google Form'!$A$1:$M$5000,8,FALSE)='Main Template'!AM$15),0,IF(AND('Main Template'!AM$21&gt;=$C$9,'Main Template'!AM$19,VLOOKUP(TRIM(UPPER(SUBSTITUTE($D110," ",""))),'Cleaned Google Form'!$A$1:$M$5000,7,FALSE)="YES"),0,IF(IFERROR(FIND('Main Template'!AM$17,VLOOKUP(TRIM(UPPER(SUBSTITUTE('Main Template'!$D110," ",""))),'Cleaned Google Form'!$A$1:$M$5000,9,FALSE),1),FALSE),0,1))))),1)</f>
        <v>1</v>
      </c>
      <c r="AN110" s="12">
        <f>IFERROR(IF(AND(WEEKDAY('Main Template'!AN$18)=1,OR(VLOOKUP(TRIM(UPPER(SUBSTITUTE($D110," ",""))),'Cleaned Google Form'!$A$1:$M$5000,3,FALSE)="SMH",VLOOKUP(TRIM(UPPER(SUBSTITUTE($D110," ",""))),'Cleaned Google Form'!$A$1:$M$5000,3,FALSE)="RCH",VLOOKUP(TRIM(UPPER(SUBSTITUTE($D110," ",""))),'Cleaned Google Form'!$A$1:$M$5000,3,FALSE)="BCCA")),0,IF(AND(AN$21=1,NOT(VLOOKUP(TRIM(UPPER(SUBSTITUTE($D110," ",""))),'Cleaned Google Form'!$A$1:$M$5000,6,FALSE)="NO")),0,IF(OR(VLOOKUP(TRIM(UPPER(SUBSTITUTE($D110," ",""))),'Cleaned Google Form'!$A$1:$M$5000,8,FALSE)='Main Template'!AN$12,VLOOKUP(TRIM(UPPER(SUBSTITUTE($D110," ",""))),'Cleaned Google Form'!$A$1:$M$5000,8,FALSE)='Main Template'!AN$13,VLOOKUP(TRIM(UPPER(SUBSTITUTE($D110," ",""))),'Cleaned Google Form'!$A$1:$M$5000,8,FALSE)='Main Template'!AN$14,VLOOKUP(TRIM(UPPER(SUBSTITUTE($D110," ",""))),'Cleaned Google Form'!$A$1:$M$5000,8,FALSE)='Main Template'!AN$15),0,IF(AND('Main Template'!AN$21&gt;=$C$9,'Main Template'!AN$19,VLOOKUP(TRIM(UPPER(SUBSTITUTE($D110," ",""))),'Cleaned Google Form'!$A$1:$M$5000,7,FALSE)="YES"),0,IF(IFERROR(FIND('Main Template'!AN$17,VLOOKUP(TRIM(UPPER(SUBSTITUTE('Main Template'!$D110," ",""))),'Cleaned Google Form'!$A$1:$M$5000,9,FALSE),1),FALSE),0,1))))),1)</f>
        <v>1</v>
      </c>
    </row>
    <row r="111" spans="2:40">
      <c r="B111" t="str">
        <f>IFERROR(IF(ISNUMBER(MATCH(UPPER(SUBSTITUTE(D111," ","")),'Cleaned Google Form'!$A:$A,0)),"","Oops"),"Not Present")</f>
        <v/>
      </c>
      <c r="C111" s="4">
        <f>I111</f>
        <v>90</v>
      </c>
      <c r="D111" s="4" t="s">
        <v>250</v>
      </c>
      <c r="E111" s="4">
        <f>IFERROR(IF(VLOOKUP(TRIM(UPPER(SUBSTITUTE(D111," ",""))),'Cleaned Google Form'!$A$1:$L$5000,5,FALSE)="YES",1,0),0)</f>
        <v>0</v>
      </c>
      <c r="F111" s="4">
        <f>IFERROR(IF(RIGHT(VLOOKUP(TRIM(UPPER(SUBSTITUTE(D111," ",""))),'Cleaned Google Form'!$A$1:$L$5000,2,FALSE),1)="1",1,0),0)</f>
        <v>0</v>
      </c>
      <c r="G111" s="4">
        <f>IFERROR(IF(VLOOKUP(TRIM(UPPER(SUBSTITUTE(D111," ",""))),'Cleaned Google Form'!$A$1:$L$5000,3,FALSE)="VGH",1,0),0)</f>
        <v>0</v>
      </c>
      <c r="H111" s="4">
        <f>IFERROR(IF(G111+IFERROR(IF(VLOOKUP(TRIM(UPPER(SUBSTITUTE(D111," ",""))),'Cleaned Google Form'!$A$1:$L$5000,3,FALSE)="SPH",1,0),0)=0,1,0),0)</f>
        <v>1</v>
      </c>
      <c r="I111" s="4">
        <f>IF(I110="Resident Index",1,I110+1)</f>
        <v>90</v>
      </c>
      <c r="J111" s="12">
        <f>IFERROR(IF(AND(WEEKDAY('Main Template'!J$18)=1,OR(VLOOKUP(TRIM(UPPER(SUBSTITUTE($D111," ",""))),'Cleaned Google Form'!$A$1:$M$5000,3,FALSE)="SMH",VLOOKUP(TRIM(UPPER(SUBSTITUTE($D111," ",""))),'Cleaned Google Form'!$A$1:$M$5000,3,FALSE)="RCH",VLOOKUP(TRIM(UPPER(SUBSTITUTE($D111," ",""))),'Cleaned Google Form'!$A$1:$M$5000,3,FALSE)="BCCA")),0,IF(AND(J$21=1,NOT(VLOOKUP(TRIM(UPPER(SUBSTITUTE($D111," ",""))),'Cleaned Google Form'!$A$1:$M$5000,6,FALSE)="NO")),0,IF(OR(VLOOKUP(TRIM(UPPER(SUBSTITUTE($D111," ",""))),'Cleaned Google Form'!$A$1:$M$5000,8,FALSE)='Main Template'!J$12,VLOOKUP(TRIM(UPPER(SUBSTITUTE($D111," ",""))),'Cleaned Google Form'!$A$1:$M$5000,8,FALSE)='Main Template'!J$13,VLOOKUP(TRIM(UPPER(SUBSTITUTE($D111," ",""))),'Cleaned Google Form'!$A$1:$M$5000,8,FALSE)='Main Template'!J$14,VLOOKUP(TRIM(UPPER(SUBSTITUTE($D111," ",""))),'Cleaned Google Form'!$A$1:$M$5000,8,FALSE)='Main Template'!J$15),0,IF(AND('Main Template'!J$21&gt;=$C$9,'Main Template'!J$19,VLOOKUP(TRIM(UPPER(SUBSTITUTE($D111," ",""))),'Cleaned Google Form'!$A$1:$M$5000,7,FALSE)="YES"),0,IF(IFERROR(FIND('Main Template'!J$17,VLOOKUP(TRIM(UPPER(SUBSTITUTE('Main Template'!$D111," ",""))),'Cleaned Google Form'!$A$1:$M$5000,9,FALSE),1),FALSE),0,1))))),1)</f>
        <v>0</v>
      </c>
      <c r="K111" s="12">
        <f>IFERROR(IF(AND(WEEKDAY('Main Template'!K$18)=1,OR(VLOOKUP(TRIM(UPPER(SUBSTITUTE($D111," ",""))),'Cleaned Google Form'!$A$1:$M$5000,3,FALSE)="SMH",VLOOKUP(TRIM(UPPER(SUBSTITUTE($D111," ",""))),'Cleaned Google Form'!$A$1:$M$5000,3,FALSE)="RCH",VLOOKUP(TRIM(UPPER(SUBSTITUTE($D111," ",""))),'Cleaned Google Form'!$A$1:$M$5000,3,FALSE)="BCCA")),0,IF(AND(K$21=1,NOT(VLOOKUP(TRIM(UPPER(SUBSTITUTE($D111," ",""))),'Cleaned Google Form'!$A$1:$M$5000,6,FALSE)="NO")),0,IF(OR(VLOOKUP(TRIM(UPPER(SUBSTITUTE($D111," ",""))),'Cleaned Google Form'!$A$1:$M$5000,8,FALSE)='Main Template'!K$12,VLOOKUP(TRIM(UPPER(SUBSTITUTE($D111," ",""))),'Cleaned Google Form'!$A$1:$M$5000,8,FALSE)='Main Template'!K$13,VLOOKUP(TRIM(UPPER(SUBSTITUTE($D111," ",""))),'Cleaned Google Form'!$A$1:$M$5000,8,FALSE)='Main Template'!K$14,VLOOKUP(TRIM(UPPER(SUBSTITUTE($D111," ",""))),'Cleaned Google Form'!$A$1:$M$5000,8,FALSE)='Main Template'!K$15),0,IF(AND('Main Template'!K$21&gt;=$C$9,'Main Template'!K$19,VLOOKUP(TRIM(UPPER(SUBSTITUTE($D111," ",""))),'Cleaned Google Form'!$A$1:$M$5000,7,FALSE)="YES"),0,IF(IFERROR(FIND('Main Template'!K$17,VLOOKUP(TRIM(UPPER(SUBSTITUTE('Main Template'!$D111," ",""))),'Cleaned Google Form'!$A$1:$M$5000,9,FALSE),1),FALSE),0,1))))),1)</f>
        <v>1</v>
      </c>
      <c r="L111" s="12">
        <f>IFERROR(IF(AND(WEEKDAY('Main Template'!L$18)=1,OR(VLOOKUP(TRIM(UPPER(SUBSTITUTE($D111," ",""))),'Cleaned Google Form'!$A$1:$M$5000,3,FALSE)="SMH",VLOOKUP(TRIM(UPPER(SUBSTITUTE($D111," ",""))),'Cleaned Google Form'!$A$1:$M$5000,3,FALSE)="RCH",VLOOKUP(TRIM(UPPER(SUBSTITUTE($D111," ",""))),'Cleaned Google Form'!$A$1:$M$5000,3,FALSE)="BCCA")),0,IF(AND(L$21=1,NOT(VLOOKUP(TRIM(UPPER(SUBSTITUTE($D111," ",""))),'Cleaned Google Form'!$A$1:$M$5000,6,FALSE)="NO")),0,IF(OR(VLOOKUP(TRIM(UPPER(SUBSTITUTE($D111," ",""))),'Cleaned Google Form'!$A$1:$M$5000,8,FALSE)='Main Template'!L$12,VLOOKUP(TRIM(UPPER(SUBSTITUTE($D111," ",""))),'Cleaned Google Form'!$A$1:$M$5000,8,FALSE)='Main Template'!L$13,VLOOKUP(TRIM(UPPER(SUBSTITUTE($D111," ",""))),'Cleaned Google Form'!$A$1:$M$5000,8,FALSE)='Main Template'!L$14,VLOOKUP(TRIM(UPPER(SUBSTITUTE($D111," ",""))),'Cleaned Google Form'!$A$1:$M$5000,8,FALSE)='Main Template'!L$15),0,IF(AND('Main Template'!L$21&gt;=$C$9,'Main Template'!L$19,VLOOKUP(TRIM(UPPER(SUBSTITUTE($D111," ",""))),'Cleaned Google Form'!$A$1:$M$5000,7,FALSE)="YES"),0,IF(IFERROR(FIND('Main Template'!L$17,VLOOKUP(TRIM(UPPER(SUBSTITUTE('Main Template'!$D111," ",""))),'Cleaned Google Form'!$A$1:$M$5000,9,FALSE),1),FALSE),0,1))))),1)</f>
        <v>1</v>
      </c>
      <c r="M111" s="12">
        <f>IFERROR(IF(AND(WEEKDAY('Main Template'!M$18)=1,OR(VLOOKUP(TRIM(UPPER(SUBSTITUTE($D111," ",""))),'Cleaned Google Form'!$A$1:$M$5000,3,FALSE)="SMH",VLOOKUP(TRIM(UPPER(SUBSTITUTE($D111," ",""))),'Cleaned Google Form'!$A$1:$M$5000,3,FALSE)="RCH",VLOOKUP(TRIM(UPPER(SUBSTITUTE($D111," ",""))),'Cleaned Google Form'!$A$1:$M$5000,3,FALSE)="BCCA")),0,IF(AND(M$21=1,NOT(VLOOKUP(TRIM(UPPER(SUBSTITUTE($D111," ",""))),'Cleaned Google Form'!$A$1:$M$5000,6,FALSE)="NO")),0,IF(OR(VLOOKUP(TRIM(UPPER(SUBSTITUTE($D111," ",""))),'Cleaned Google Form'!$A$1:$M$5000,8,FALSE)='Main Template'!M$12,VLOOKUP(TRIM(UPPER(SUBSTITUTE($D111," ",""))),'Cleaned Google Form'!$A$1:$M$5000,8,FALSE)='Main Template'!M$13,VLOOKUP(TRIM(UPPER(SUBSTITUTE($D111," ",""))),'Cleaned Google Form'!$A$1:$M$5000,8,FALSE)='Main Template'!M$14,VLOOKUP(TRIM(UPPER(SUBSTITUTE($D111," ",""))),'Cleaned Google Form'!$A$1:$M$5000,8,FALSE)='Main Template'!M$15),0,IF(AND('Main Template'!M$21&gt;=$C$9,'Main Template'!M$19,VLOOKUP(TRIM(UPPER(SUBSTITUTE($D111," ",""))),'Cleaned Google Form'!$A$1:$M$5000,7,FALSE)="YES"),0,IF(IFERROR(FIND('Main Template'!M$17,VLOOKUP(TRIM(UPPER(SUBSTITUTE('Main Template'!$D111," ",""))),'Cleaned Google Form'!$A$1:$M$5000,9,FALSE),1),FALSE),0,1))))),1)</f>
        <v>1</v>
      </c>
      <c r="N111" s="12">
        <f>IFERROR(IF(AND(WEEKDAY('Main Template'!N$18)=1,OR(VLOOKUP(TRIM(UPPER(SUBSTITUTE($D111," ",""))),'Cleaned Google Form'!$A$1:$M$5000,3,FALSE)="SMH",VLOOKUP(TRIM(UPPER(SUBSTITUTE($D111," ",""))),'Cleaned Google Form'!$A$1:$M$5000,3,FALSE)="RCH",VLOOKUP(TRIM(UPPER(SUBSTITUTE($D111," ",""))),'Cleaned Google Form'!$A$1:$M$5000,3,FALSE)="BCCA")),0,IF(AND(N$21=1,NOT(VLOOKUP(TRIM(UPPER(SUBSTITUTE($D111," ",""))),'Cleaned Google Form'!$A$1:$M$5000,6,FALSE)="NO")),0,IF(OR(VLOOKUP(TRIM(UPPER(SUBSTITUTE($D111," ",""))),'Cleaned Google Form'!$A$1:$M$5000,8,FALSE)='Main Template'!N$12,VLOOKUP(TRIM(UPPER(SUBSTITUTE($D111," ",""))),'Cleaned Google Form'!$A$1:$M$5000,8,FALSE)='Main Template'!N$13,VLOOKUP(TRIM(UPPER(SUBSTITUTE($D111," ",""))),'Cleaned Google Form'!$A$1:$M$5000,8,FALSE)='Main Template'!N$14,VLOOKUP(TRIM(UPPER(SUBSTITUTE($D111," ",""))),'Cleaned Google Form'!$A$1:$M$5000,8,FALSE)='Main Template'!N$15),0,IF(AND('Main Template'!N$21&gt;=$C$9,'Main Template'!N$19,VLOOKUP(TRIM(UPPER(SUBSTITUTE($D111," ",""))),'Cleaned Google Form'!$A$1:$M$5000,7,FALSE)="YES"),0,IF(IFERROR(FIND('Main Template'!N$17,VLOOKUP(TRIM(UPPER(SUBSTITUTE('Main Template'!$D111," ",""))),'Cleaned Google Form'!$A$1:$M$5000,9,FALSE),1),FALSE),0,1))))),1)</f>
        <v>1</v>
      </c>
      <c r="O111" s="12">
        <f>IFERROR(IF(AND(WEEKDAY('Main Template'!O$18)=1,OR(VLOOKUP(TRIM(UPPER(SUBSTITUTE($D111," ",""))),'Cleaned Google Form'!$A$1:$M$5000,3,FALSE)="SMH",VLOOKUP(TRIM(UPPER(SUBSTITUTE($D111," ",""))),'Cleaned Google Form'!$A$1:$M$5000,3,FALSE)="RCH",VLOOKUP(TRIM(UPPER(SUBSTITUTE($D111," ",""))),'Cleaned Google Form'!$A$1:$M$5000,3,FALSE)="BCCA")),0,IF(AND(O$21=1,NOT(VLOOKUP(TRIM(UPPER(SUBSTITUTE($D111," ",""))),'Cleaned Google Form'!$A$1:$M$5000,6,FALSE)="NO")),0,IF(OR(VLOOKUP(TRIM(UPPER(SUBSTITUTE($D111," ",""))),'Cleaned Google Form'!$A$1:$M$5000,8,FALSE)='Main Template'!O$12,VLOOKUP(TRIM(UPPER(SUBSTITUTE($D111," ",""))),'Cleaned Google Form'!$A$1:$M$5000,8,FALSE)='Main Template'!O$13,VLOOKUP(TRIM(UPPER(SUBSTITUTE($D111," ",""))),'Cleaned Google Form'!$A$1:$M$5000,8,FALSE)='Main Template'!O$14,VLOOKUP(TRIM(UPPER(SUBSTITUTE($D111," ",""))),'Cleaned Google Form'!$A$1:$M$5000,8,FALSE)='Main Template'!O$15),0,IF(AND('Main Template'!O$21&gt;=$C$9,'Main Template'!O$19,VLOOKUP(TRIM(UPPER(SUBSTITUTE($D111," ",""))),'Cleaned Google Form'!$A$1:$M$5000,7,FALSE)="YES"),0,IF(IFERROR(FIND('Main Template'!O$17,VLOOKUP(TRIM(UPPER(SUBSTITUTE('Main Template'!$D111," ",""))),'Cleaned Google Form'!$A$1:$M$5000,9,FALSE),1),FALSE),0,1))))),1)</f>
        <v>1</v>
      </c>
      <c r="P111" s="12">
        <f>IFERROR(IF(AND(WEEKDAY('Main Template'!P$18)=1,OR(VLOOKUP(TRIM(UPPER(SUBSTITUTE($D111," ",""))),'Cleaned Google Form'!$A$1:$M$5000,3,FALSE)="SMH",VLOOKUP(TRIM(UPPER(SUBSTITUTE($D111," ",""))),'Cleaned Google Form'!$A$1:$M$5000,3,FALSE)="RCH",VLOOKUP(TRIM(UPPER(SUBSTITUTE($D111," ",""))),'Cleaned Google Form'!$A$1:$M$5000,3,FALSE)="BCCA")),0,IF(AND(P$21=1,NOT(VLOOKUP(TRIM(UPPER(SUBSTITUTE($D111," ",""))),'Cleaned Google Form'!$A$1:$M$5000,6,FALSE)="NO")),0,IF(OR(VLOOKUP(TRIM(UPPER(SUBSTITUTE($D111," ",""))),'Cleaned Google Form'!$A$1:$M$5000,8,FALSE)='Main Template'!P$12,VLOOKUP(TRIM(UPPER(SUBSTITUTE($D111," ",""))),'Cleaned Google Form'!$A$1:$M$5000,8,FALSE)='Main Template'!P$13,VLOOKUP(TRIM(UPPER(SUBSTITUTE($D111," ",""))),'Cleaned Google Form'!$A$1:$M$5000,8,FALSE)='Main Template'!P$14,VLOOKUP(TRIM(UPPER(SUBSTITUTE($D111," ",""))),'Cleaned Google Form'!$A$1:$M$5000,8,FALSE)='Main Template'!P$15),0,IF(AND('Main Template'!P$21&gt;=$C$9,'Main Template'!P$19,VLOOKUP(TRIM(UPPER(SUBSTITUTE($D111," ",""))),'Cleaned Google Form'!$A$1:$M$5000,7,FALSE)="YES"),0,IF(IFERROR(FIND('Main Template'!P$17,VLOOKUP(TRIM(UPPER(SUBSTITUTE('Main Template'!$D111," ",""))),'Cleaned Google Form'!$A$1:$M$5000,9,FALSE),1),FALSE),0,1))))),1)</f>
        <v>1</v>
      </c>
      <c r="Q111" s="12">
        <f>IFERROR(IF(AND(WEEKDAY('Main Template'!Q$18)=1,OR(VLOOKUP(TRIM(UPPER(SUBSTITUTE($D111," ",""))),'Cleaned Google Form'!$A$1:$M$5000,3,FALSE)="SMH",VLOOKUP(TRIM(UPPER(SUBSTITUTE($D111," ",""))),'Cleaned Google Form'!$A$1:$M$5000,3,FALSE)="RCH",VLOOKUP(TRIM(UPPER(SUBSTITUTE($D111," ",""))),'Cleaned Google Form'!$A$1:$M$5000,3,FALSE)="BCCA")),0,IF(AND(Q$21=1,NOT(VLOOKUP(TRIM(UPPER(SUBSTITUTE($D111," ",""))),'Cleaned Google Form'!$A$1:$M$5000,6,FALSE)="NO")),0,IF(OR(VLOOKUP(TRIM(UPPER(SUBSTITUTE($D111," ",""))),'Cleaned Google Form'!$A$1:$M$5000,8,FALSE)='Main Template'!Q$12,VLOOKUP(TRIM(UPPER(SUBSTITUTE($D111," ",""))),'Cleaned Google Form'!$A$1:$M$5000,8,FALSE)='Main Template'!Q$13,VLOOKUP(TRIM(UPPER(SUBSTITUTE($D111," ",""))),'Cleaned Google Form'!$A$1:$M$5000,8,FALSE)='Main Template'!Q$14,VLOOKUP(TRIM(UPPER(SUBSTITUTE($D111," ",""))),'Cleaned Google Form'!$A$1:$M$5000,8,FALSE)='Main Template'!Q$15),0,IF(AND('Main Template'!Q$21&gt;=$C$9,'Main Template'!Q$19,VLOOKUP(TRIM(UPPER(SUBSTITUTE($D111," ",""))),'Cleaned Google Form'!$A$1:$M$5000,7,FALSE)="YES"),0,IF(IFERROR(FIND('Main Template'!Q$17,VLOOKUP(TRIM(UPPER(SUBSTITUTE('Main Template'!$D111," ",""))),'Cleaned Google Form'!$A$1:$M$5000,9,FALSE),1),FALSE),0,1))))),1)</f>
        <v>1</v>
      </c>
      <c r="R111" s="12">
        <f>IFERROR(IF(AND(WEEKDAY('Main Template'!R$18)=1,OR(VLOOKUP(TRIM(UPPER(SUBSTITUTE($D111," ",""))),'Cleaned Google Form'!$A$1:$M$5000,3,FALSE)="SMH",VLOOKUP(TRIM(UPPER(SUBSTITUTE($D111," ",""))),'Cleaned Google Form'!$A$1:$M$5000,3,FALSE)="RCH",VLOOKUP(TRIM(UPPER(SUBSTITUTE($D111," ",""))),'Cleaned Google Form'!$A$1:$M$5000,3,FALSE)="BCCA")),0,IF(AND(R$21=1,NOT(VLOOKUP(TRIM(UPPER(SUBSTITUTE($D111," ",""))),'Cleaned Google Form'!$A$1:$M$5000,6,FALSE)="NO")),0,IF(OR(VLOOKUP(TRIM(UPPER(SUBSTITUTE($D111," ",""))),'Cleaned Google Form'!$A$1:$M$5000,8,FALSE)='Main Template'!R$12,VLOOKUP(TRIM(UPPER(SUBSTITUTE($D111," ",""))),'Cleaned Google Form'!$A$1:$M$5000,8,FALSE)='Main Template'!R$13,VLOOKUP(TRIM(UPPER(SUBSTITUTE($D111," ",""))),'Cleaned Google Form'!$A$1:$M$5000,8,FALSE)='Main Template'!R$14,VLOOKUP(TRIM(UPPER(SUBSTITUTE($D111," ",""))),'Cleaned Google Form'!$A$1:$M$5000,8,FALSE)='Main Template'!R$15),0,IF(AND('Main Template'!R$21&gt;=$C$9,'Main Template'!R$19,VLOOKUP(TRIM(UPPER(SUBSTITUTE($D111," ",""))),'Cleaned Google Form'!$A$1:$M$5000,7,FALSE)="YES"),0,IF(IFERROR(FIND('Main Template'!R$17,VLOOKUP(TRIM(UPPER(SUBSTITUTE('Main Template'!$D111," ",""))),'Cleaned Google Form'!$A$1:$M$5000,9,FALSE),1),FALSE),0,1))))),1)</f>
        <v>1</v>
      </c>
      <c r="S111" s="12">
        <f>IFERROR(IF(AND(WEEKDAY('Main Template'!S$18)=1,OR(VLOOKUP(TRIM(UPPER(SUBSTITUTE($D111," ",""))),'Cleaned Google Form'!$A$1:$M$5000,3,FALSE)="SMH",VLOOKUP(TRIM(UPPER(SUBSTITUTE($D111," ",""))),'Cleaned Google Form'!$A$1:$M$5000,3,FALSE)="RCH",VLOOKUP(TRIM(UPPER(SUBSTITUTE($D111," ",""))),'Cleaned Google Form'!$A$1:$M$5000,3,FALSE)="BCCA")),0,IF(AND(S$21=1,NOT(VLOOKUP(TRIM(UPPER(SUBSTITUTE($D111," ",""))),'Cleaned Google Form'!$A$1:$M$5000,6,FALSE)="NO")),0,IF(OR(VLOOKUP(TRIM(UPPER(SUBSTITUTE($D111," ",""))),'Cleaned Google Form'!$A$1:$M$5000,8,FALSE)='Main Template'!S$12,VLOOKUP(TRIM(UPPER(SUBSTITUTE($D111," ",""))),'Cleaned Google Form'!$A$1:$M$5000,8,FALSE)='Main Template'!S$13,VLOOKUP(TRIM(UPPER(SUBSTITUTE($D111," ",""))),'Cleaned Google Form'!$A$1:$M$5000,8,FALSE)='Main Template'!S$14,VLOOKUP(TRIM(UPPER(SUBSTITUTE($D111," ",""))),'Cleaned Google Form'!$A$1:$M$5000,8,FALSE)='Main Template'!S$15),0,IF(AND('Main Template'!S$21&gt;=$C$9,'Main Template'!S$19,VLOOKUP(TRIM(UPPER(SUBSTITUTE($D111," ",""))),'Cleaned Google Form'!$A$1:$M$5000,7,FALSE)="YES"),0,IF(IFERROR(FIND('Main Template'!S$17,VLOOKUP(TRIM(UPPER(SUBSTITUTE('Main Template'!$D111," ",""))),'Cleaned Google Form'!$A$1:$M$5000,9,FALSE),1),FALSE),0,1))))),1)</f>
        <v>1</v>
      </c>
      <c r="T111" s="12">
        <f>IFERROR(IF(AND(WEEKDAY('Main Template'!T$18)=1,OR(VLOOKUP(TRIM(UPPER(SUBSTITUTE($D111," ",""))),'Cleaned Google Form'!$A$1:$M$5000,3,FALSE)="SMH",VLOOKUP(TRIM(UPPER(SUBSTITUTE($D111," ",""))),'Cleaned Google Form'!$A$1:$M$5000,3,FALSE)="RCH",VLOOKUP(TRIM(UPPER(SUBSTITUTE($D111," ",""))),'Cleaned Google Form'!$A$1:$M$5000,3,FALSE)="BCCA")),0,IF(AND(T$21=1,NOT(VLOOKUP(TRIM(UPPER(SUBSTITUTE($D111," ",""))),'Cleaned Google Form'!$A$1:$M$5000,6,FALSE)="NO")),0,IF(OR(VLOOKUP(TRIM(UPPER(SUBSTITUTE($D111," ",""))),'Cleaned Google Form'!$A$1:$M$5000,8,FALSE)='Main Template'!T$12,VLOOKUP(TRIM(UPPER(SUBSTITUTE($D111," ",""))),'Cleaned Google Form'!$A$1:$M$5000,8,FALSE)='Main Template'!T$13,VLOOKUP(TRIM(UPPER(SUBSTITUTE($D111," ",""))),'Cleaned Google Form'!$A$1:$M$5000,8,FALSE)='Main Template'!T$14,VLOOKUP(TRIM(UPPER(SUBSTITUTE($D111," ",""))),'Cleaned Google Form'!$A$1:$M$5000,8,FALSE)='Main Template'!T$15),0,IF(AND('Main Template'!T$21&gt;=$C$9,'Main Template'!T$19,VLOOKUP(TRIM(UPPER(SUBSTITUTE($D111," ",""))),'Cleaned Google Form'!$A$1:$M$5000,7,FALSE)="YES"),0,IF(IFERROR(FIND('Main Template'!T$17,VLOOKUP(TRIM(UPPER(SUBSTITUTE('Main Template'!$D111," ",""))),'Cleaned Google Form'!$A$1:$M$5000,9,FALSE),1),FALSE),0,1))))),1)</f>
        <v>1</v>
      </c>
      <c r="U111" s="12">
        <f>IFERROR(IF(AND(WEEKDAY('Main Template'!U$18)=1,OR(VLOOKUP(TRIM(UPPER(SUBSTITUTE($D111," ",""))),'Cleaned Google Form'!$A$1:$M$5000,3,FALSE)="SMH",VLOOKUP(TRIM(UPPER(SUBSTITUTE($D111," ",""))),'Cleaned Google Form'!$A$1:$M$5000,3,FALSE)="RCH",VLOOKUP(TRIM(UPPER(SUBSTITUTE($D111," ",""))),'Cleaned Google Form'!$A$1:$M$5000,3,FALSE)="BCCA")),0,IF(AND(U$21=1,NOT(VLOOKUP(TRIM(UPPER(SUBSTITUTE($D111," ",""))),'Cleaned Google Form'!$A$1:$M$5000,6,FALSE)="NO")),0,IF(OR(VLOOKUP(TRIM(UPPER(SUBSTITUTE($D111," ",""))),'Cleaned Google Form'!$A$1:$M$5000,8,FALSE)='Main Template'!U$12,VLOOKUP(TRIM(UPPER(SUBSTITUTE($D111," ",""))),'Cleaned Google Form'!$A$1:$M$5000,8,FALSE)='Main Template'!U$13,VLOOKUP(TRIM(UPPER(SUBSTITUTE($D111," ",""))),'Cleaned Google Form'!$A$1:$M$5000,8,FALSE)='Main Template'!U$14,VLOOKUP(TRIM(UPPER(SUBSTITUTE($D111," ",""))),'Cleaned Google Form'!$A$1:$M$5000,8,FALSE)='Main Template'!U$15),0,IF(AND('Main Template'!U$21&gt;=$C$9,'Main Template'!U$19,VLOOKUP(TRIM(UPPER(SUBSTITUTE($D111," ",""))),'Cleaned Google Form'!$A$1:$M$5000,7,FALSE)="YES"),0,IF(IFERROR(FIND('Main Template'!U$17,VLOOKUP(TRIM(UPPER(SUBSTITUTE('Main Template'!$D111," ",""))),'Cleaned Google Form'!$A$1:$M$5000,9,FALSE),1),FALSE),0,1))))),1)</f>
        <v>1</v>
      </c>
      <c r="V111" s="12">
        <f>IFERROR(IF(AND(WEEKDAY('Main Template'!V$18)=1,OR(VLOOKUP(TRIM(UPPER(SUBSTITUTE($D111," ",""))),'Cleaned Google Form'!$A$1:$M$5000,3,FALSE)="SMH",VLOOKUP(TRIM(UPPER(SUBSTITUTE($D111," ",""))),'Cleaned Google Form'!$A$1:$M$5000,3,FALSE)="RCH",VLOOKUP(TRIM(UPPER(SUBSTITUTE($D111," ",""))),'Cleaned Google Form'!$A$1:$M$5000,3,FALSE)="BCCA")),0,IF(AND(V$21=1,NOT(VLOOKUP(TRIM(UPPER(SUBSTITUTE($D111," ",""))),'Cleaned Google Form'!$A$1:$M$5000,6,FALSE)="NO")),0,IF(OR(VLOOKUP(TRIM(UPPER(SUBSTITUTE($D111," ",""))),'Cleaned Google Form'!$A$1:$M$5000,8,FALSE)='Main Template'!V$12,VLOOKUP(TRIM(UPPER(SUBSTITUTE($D111," ",""))),'Cleaned Google Form'!$A$1:$M$5000,8,FALSE)='Main Template'!V$13,VLOOKUP(TRIM(UPPER(SUBSTITUTE($D111," ",""))),'Cleaned Google Form'!$A$1:$M$5000,8,FALSE)='Main Template'!V$14,VLOOKUP(TRIM(UPPER(SUBSTITUTE($D111," ",""))),'Cleaned Google Form'!$A$1:$M$5000,8,FALSE)='Main Template'!V$15),0,IF(AND('Main Template'!V$21&gt;=$C$9,'Main Template'!V$19,VLOOKUP(TRIM(UPPER(SUBSTITUTE($D111," ",""))),'Cleaned Google Form'!$A$1:$M$5000,7,FALSE)="YES"),0,IF(IFERROR(FIND('Main Template'!V$17,VLOOKUP(TRIM(UPPER(SUBSTITUTE('Main Template'!$D111," ",""))),'Cleaned Google Form'!$A$1:$M$5000,9,FALSE),1),FALSE),0,1))))),1)</f>
        <v>1</v>
      </c>
      <c r="W111" s="12">
        <f>IFERROR(IF(AND(WEEKDAY('Main Template'!W$18)=1,OR(VLOOKUP(TRIM(UPPER(SUBSTITUTE($D111," ",""))),'Cleaned Google Form'!$A$1:$M$5000,3,FALSE)="SMH",VLOOKUP(TRIM(UPPER(SUBSTITUTE($D111," ",""))),'Cleaned Google Form'!$A$1:$M$5000,3,FALSE)="RCH",VLOOKUP(TRIM(UPPER(SUBSTITUTE($D111," ",""))),'Cleaned Google Form'!$A$1:$M$5000,3,FALSE)="BCCA")),0,IF(AND(W$21=1,NOT(VLOOKUP(TRIM(UPPER(SUBSTITUTE($D111," ",""))),'Cleaned Google Form'!$A$1:$M$5000,6,FALSE)="NO")),0,IF(OR(VLOOKUP(TRIM(UPPER(SUBSTITUTE($D111," ",""))),'Cleaned Google Form'!$A$1:$M$5000,8,FALSE)='Main Template'!W$12,VLOOKUP(TRIM(UPPER(SUBSTITUTE($D111," ",""))),'Cleaned Google Form'!$A$1:$M$5000,8,FALSE)='Main Template'!W$13,VLOOKUP(TRIM(UPPER(SUBSTITUTE($D111," ",""))),'Cleaned Google Form'!$A$1:$M$5000,8,FALSE)='Main Template'!W$14,VLOOKUP(TRIM(UPPER(SUBSTITUTE($D111," ",""))),'Cleaned Google Form'!$A$1:$M$5000,8,FALSE)='Main Template'!W$15),0,IF(AND('Main Template'!W$21&gt;=$C$9,'Main Template'!W$19,VLOOKUP(TRIM(UPPER(SUBSTITUTE($D111," ",""))),'Cleaned Google Form'!$A$1:$M$5000,7,FALSE)="YES"),0,IF(IFERROR(FIND('Main Template'!W$17,VLOOKUP(TRIM(UPPER(SUBSTITUTE('Main Template'!$D111," ",""))),'Cleaned Google Form'!$A$1:$M$5000,9,FALSE),1),FALSE),0,1))))),1)</f>
        <v>1</v>
      </c>
      <c r="X111" s="12">
        <f>IFERROR(IF(AND(WEEKDAY('Main Template'!X$18)=1,OR(VLOOKUP(TRIM(UPPER(SUBSTITUTE($D111," ",""))),'Cleaned Google Form'!$A$1:$M$5000,3,FALSE)="SMH",VLOOKUP(TRIM(UPPER(SUBSTITUTE($D111," ",""))),'Cleaned Google Form'!$A$1:$M$5000,3,FALSE)="RCH",VLOOKUP(TRIM(UPPER(SUBSTITUTE($D111," ",""))),'Cleaned Google Form'!$A$1:$M$5000,3,FALSE)="BCCA")),0,IF(AND(X$21=1,NOT(VLOOKUP(TRIM(UPPER(SUBSTITUTE($D111," ",""))),'Cleaned Google Form'!$A$1:$M$5000,6,FALSE)="NO")),0,IF(OR(VLOOKUP(TRIM(UPPER(SUBSTITUTE($D111," ",""))),'Cleaned Google Form'!$A$1:$M$5000,8,FALSE)='Main Template'!X$12,VLOOKUP(TRIM(UPPER(SUBSTITUTE($D111," ",""))),'Cleaned Google Form'!$A$1:$M$5000,8,FALSE)='Main Template'!X$13,VLOOKUP(TRIM(UPPER(SUBSTITUTE($D111," ",""))),'Cleaned Google Form'!$A$1:$M$5000,8,FALSE)='Main Template'!X$14,VLOOKUP(TRIM(UPPER(SUBSTITUTE($D111," ",""))),'Cleaned Google Form'!$A$1:$M$5000,8,FALSE)='Main Template'!X$15),0,IF(AND('Main Template'!X$21&gt;=$C$9,'Main Template'!X$19,VLOOKUP(TRIM(UPPER(SUBSTITUTE($D111," ",""))),'Cleaned Google Form'!$A$1:$M$5000,7,FALSE)="YES"),0,IF(IFERROR(FIND('Main Template'!X$17,VLOOKUP(TRIM(UPPER(SUBSTITUTE('Main Template'!$D111," ",""))),'Cleaned Google Form'!$A$1:$M$5000,9,FALSE),1),FALSE),0,1))))),1)</f>
        <v>1</v>
      </c>
      <c r="Y111" s="12">
        <f>IFERROR(IF(AND(WEEKDAY('Main Template'!Y$18)=1,OR(VLOOKUP(TRIM(UPPER(SUBSTITUTE($D111," ",""))),'Cleaned Google Form'!$A$1:$M$5000,3,FALSE)="SMH",VLOOKUP(TRIM(UPPER(SUBSTITUTE($D111," ",""))),'Cleaned Google Form'!$A$1:$M$5000,3,FALSE)="RCH",VLOOKUP(TRIM(UPPER(SUBSTITUTE($D111," ",""))),'Cleaned Google Form'!$A$1:$M$5000,3,FALSE)="BCCA")),0,IF(AND(Y$21=1,NOT(VLOOKUP(TRIM(UPPER(SUBSTITUTE($D111," ",""))),'Cleaned Google Form'!$A$1:$M$5000,6,FALSE)="NO")),0,IF(OR(VLOOKUP(TRIM(UPPER(SUBSTITUTE($D111," ",""))),'Cleaned Google Form'!$A$1:$M$5000,8,FALSE)='Main Template'!Y$12,VLOOKUP(TRIM(UPPER(SUBSTITUTE($D111," ",""))),'Cleaned Google Form'!$A$1:$M$5000,8,FALSE)='Main Template'!Y$13,VLOOKUP(TRIM(UPPER(SUBSTITUTE($D111," ",""))),'Cleaned Google Form'!$A$1:$M$5000,8,FALSE)='Main Template'!Y$14,VLOOKUP(TRIM(UPPER(SUBSTITUTE($D111," ",""))),'Cleaned Google Form'!$A$1:$M$5000,8,FALSE)='Main Template'!Y$15),0,IF(AND('Main Template'!Y$21&gt;=$C$9,'Main Template'!Y$19,VLOOKUP(TRIM(UPPER(SUBSTITUTE($D111," ",""))),'Cleaned Google Form'!$A$1:$M$5000,7,FALSE)="YES"),0,IF(IFERROR(FIND('Main Template'!Y$17,VLOOKUP(TRIM(UPPER(SUBSTITUTE('Main Template'!$D111," ",""))),'Cleaned Google Form'!$A$1:$M$5000,9,FALSE),1),FALSE),0,1))))),1)</f>
        <v>1</v>
      </c>
      <c r="Z111" s="12">
        <f>IFERROR(IF(AND(WEEKDAY('Main Template'!Z$18)=1,OR(VLOOKUP(TRIM(UPPER(SUBSTITUTE($D111," ",""))),'Cleaned Google Form'!$A$1:$M$5000,3,FALSE)="SMH",VLOOKUP(TRIM(UPPER(SUBSTITUTE($D111," ",""))),'Cleaned Google Form'!$A$1:$M$5000,3,FALSE)="RCH",VLOOKUP(TRIM(UPPER(SUBSTITUTE($D111," ",""))),'Cleaned Google Form'!$A$1:$M$5000,3,FALSE)="BCCA")),0,IF(AND(Z$21=1,NOT(VLOOKUP(TRIM(UPPER(SUBSTITUTE($D111," ",""))),'Cleaned Google Form'!$A$1:$M$5000,6,FALSE)="NO")),0,IF(OR(VLOOKUP(TRIM(UPPER(SUBSTITUTE($D111," ",""))),'Cleaned Google Form'!$A$1:$M$5000,8,FALSE)='Main Template'!Z$12,VLOOKUP(TRIM(UPPER(SUBSTITUTE($D111," ",""))),'Cleaned Google Form'!$A$1:$M$5000,8,FALSE)='Main Template'!Z$13,VLOOKUP(TRIM(UPPER(SUBSTITUTE($D111," ",""))),'Cleaned Google Form'!$A$1:$M$5000,8,FALSE)='Main Template'!Z$14,VLOOKUP(TRIM(UPPER(SUBSTITUTE($D111," ",""))),'Cleaned Google Form'!$A$1:$M$5000,8,FALSE)='Main Template'!Z$15),0,IF(AND('Main Template'!Z$21&gt;=$C$9,'Main Template'!Z$19,VLOOKUP(TRIM(UPPER(SUBSTITUTE($D111," ",""))),'Cleaned Google Form'!$A$1:$M$5000,7,FALSE)="YES"),0,IF(IFERROR(FIND('Main Template'!Z$17,VLOOKUP(TRIM(UPPER(SUBSTITUTE('Main Template'!$D111," ",""))),'Cleaned Google Form'!$A$1:$M$5000,9,FALSE),1),FALSE),0,1))))),1)</f>
        <v>1</v>
      </c>
      <c r="AA111" s="12">
        <f>IFERROR(IF(AND(WEEKDAY('Main Template'!AA$18)=1,OR(VLOOKUP(TRIM(UPPER(SUBSTITUTE($D111," ",""))),'Cleaned Google Form'!$A$1:$M$5000,3,FALSE)="SMH",VLOOKUP(TRIM(UPPER(SUBSTITUTE($D111," ",""))),'Cleaned Google Form'!$A$1:$M$5000,3,FALSE)="RCH",VLOOKUP(TRIM(UPPER(SUBSTITUTE($D111," ",""))),'Cleaned Google Form'!$A$1:$M$5000,3,FALSE)="BCCA")),0,IF(AND(AA$21=1,NOT(VLOOKUP(TRIM(UPPER(SUBSTITUTE($D111," ",""))),'Cleaned Google Form'!$A$1:$M$5000,6,FALSE)="NO")),0,IF(OR(VLOOKUP(TRIM(UPPER(SUBSTITUTE($D111," ",""))),'Cleaned Google Form'!$A$1:$M$5000,8,FALSE)='Main Template'!AA$12,VLOOKUP(TRIM(UPPER(SUBSTITUTE($D111," ",""))),'Cleaned Google Form'!$A$1:$M$5000,8,FALSE)='Main Template'!AA$13,VLOOKUP(TRIM(UPPER(SUBSTITUTE($D111," ",""))),'Cleaned Google Form'!$A$1:$M$5000,8,FALSE)='Main Template'!AA$14,VLOOKUP(TRIM(UPPER(SUBSTITUTE($D111," ",""))),'Cleaned Google Form'!$A$1:$M$5000,8,FALSE)='Main Template'!AA$15),0,IF(AND('Main Template'!AA$21&gt;=$C$9,'Main Template'!AA$19,VLOOKUP(TRIM(UPPER(SUBSTITUTE($D111," ",""))),'Cleaned Google Form'!$A$1:$M$5000,7,FALSE)="YES"),0,IF(IFERROR(FIND('Main Template'!AA$17,VLOOKUP(TRIM(UPPER(SUBSTITUTE('Main Template'!$D111," ",""))),'Cleaned Google Form'!$A$1:$M$5000,9,FALSE),1),FALSE),0,1))))),1)</f>
        <v>1</v>
      </c>
      <c r="AB111" s="12">
        <f>IFERROR(IF(AND(WEEKDAY('Main Template'!AB$18)=1,OR(VLOOKUP(TRIM(UPPER(SUBSTITUTE($D111," ",""))),'Cleaned Google Form'!$A$1:$M$5000,3,FALSE)="SMH",VLOOKUP(TRIM(UPPER(SUBSTITUTE($D111," ",""))),'Cleaned Google Form'!$A$1:$M$5000,3,FALSE)="RCH",VLOOKUP(TRIM(UPPER(SUBSTITUTE($D111," ",""))),'Cleaned Google Form'!$A$1:$M$5000,3,FALSE)="BCCA")),0,IF(AND(AB$21=1,NOT(VLOOKUP(TRIM(UPPER(SUBSTITUTE($D111," ",""))),'Cleaned Google Form'!$A$1:$M$5000,6,FALSE)="NO")),0,IF(OR(VLOOKUP(TRIM(UPPER(SUBSTITUTE($D111," ",""))),'Cleaned Google Form'!$A$1:$M$5000,8,FALSE)='Main Template'!AB$12,VLOOKUP(TRIM(UPPER(SUBSTITUTE($D111," ",""))),'Cleaned Google Form'!$A$1:$M$5000,8,FALSE)='Main Template'!AB$13,VLOOKUP(TRIM(UPPER(SUBSTITUTE($D111," ",""))),'Cleaned Google Form'!$A$1:$M$5000,8,FALSE)='Main Template'!AB$14,VLOOKUP(TRIM(UPPER(SUBSTITUTE($D111," ",""))),'Cleaned Google Form'!$A$1:$M$5000,8,FALSE)='Main Template'!AB$15),0,IF(AND('Main Template'!AB$21&gt;=$C$9,'Main Template'!AB$19,VLOOKUP(TRIM(UPPER(SUBSTITUTE($D111," ",""))),'Cleaned Google Form'!$A$1:$M$5000,7,FALSE)="YES"),0,IF(IFERROR(FIND('Main Template'!AB$17,VLOOKUP(TRIM(UPPER(SUBSTITUTE('Main Template'!$D111," ",""))),'Cleaned Google Form'!$A$1:$M$5000,9,FALSE),1),FALSE),0,1))))),1)</f>
        <v>1</v>
      </c>
      <c r="AC111" s="12">
        <f>IFERROR(IF(AND(WEEKDAY('Main Template'!AC$18)=1,OR(VLOOKUP(TRIM(UPPER(SUBSTITUTE($D111," ",""))),'Cleaned Google Form'!$A$1:$M$5000,3,FALSE)="SMH",VLOOKUP(TRIM(UPPER(SUBSTITUTE($D111," ",""))),'Cleaned Google Form'!$A$1:$M$5000,3,FALSE)="RCH",VLOOKUP(TRIM(UPPER(SUBSTITUTE($D111," ",""))),'Cleaned Google Form'!$A$1:$M$5000,3,FALSE)="BCCA")),0,IF(AND(AC$21=1,NOT(VLOOKUP(TRIM(UPPER(SUBSTITUTE($D111," ",""))),'Cleaned Google Form'!$A$1:$M$5000,6,FALSE)="NO")),0,IF(OR(VLOOKUP(TRIM(UPPER(SUBSTITUTE($D111," ",""))),'Cleaned Google Form'!$A$1:$M$5000,8,FALSE)='Main Template'!AC$12,VLOOKUP(TRIM(UPPER(SUBSTITUTE($D111," ",""))),'Cleaned Google Form'!$A$1:$M$5000,8,FALSE)='Main Template'!AC$13,VLOOKUP(TRIM(UPPER(SUBSTITUTE($D111," ",""))),'Cleaned Google Form'!$A$1:$M$5000,8,FALSE)='Main Template'!AC$14,VLOOKUP(TRIM(UPPER(SUBSTITUTE($D111," ",""))),'Cleaned Google Form'!$A$1:$M$5000,8,FALSE)='Main Template'!AC$15),0,IF(AND('Main Template'!AC$21&gt;=$C$9,'Main Template'!AC$19,VLOOKUP(TRIM(UPPER(SUBSTITUTE($D111," ",""))),'Cleaned Google Form'!$A$1:$M$5000,7,FALSE)="YES"),0,IF(IFERROR(FIND('Main Template'!AC$17,VLOOKUP(TRIM(UPPER(SUBSTITUTE('Main Template'!$D111," ",""))),'Cleaned Google Form'!$A$1:$M$5000,9,FALSE),1),FALSE),0,1))))),1)</f>
        <v>1</v>
      </c>
      <c r="AD111" s="12">
        <f>IFERROR(IF(AND(WEEKDAY('Main Template'!AD$18)=1,OR(VLOOKUP(TRIM(UPPER(SUBSTITUTE($D111," ",""))),'Cleaned Google Form'!$A$1:$M$5000,3,FALSE)="SMH",VLOOKUP(TRIM(UPPER(SUBSTITUTE($D111," ",""))),'Cleaned Google Form'!$A$1:$M$5000,3,FALSE)="RCH",VLOOKUP(TRIM(UPPER(SUBSTITUTE($D111," ",""))),'Cleaned Google Form'!$A$1:$M$5000,3,FALSE)="BCCA")),0,IF(AND(AD$21=1,NOT(VLOOKUP(TRIM(UPPER(SUBSTITUTE($D111," ",""))),'Cleaned Google Form'!$A$1:$M$5000,6,FALSE)="NO")),0,IF(OR(VLOOKUP(TRIM(UPPER(SUBSTITUTE($D111," ",""))),'Cleaned Google Form'!$A$1:$M$5000,8,FALSE)='Main Template'!AD$12,VLOOKUP(TRIM(UPPER(SUBSTITUTE($D111," ",""))),'Cleaned Google Form'!$A$1:$M$5000,8,FALSE)='Main Template'!AD$13,VLOOKUP(TRIM(UPPER(SUBSTITUTE($D111," ",""))),'Cleaned Google Form'!$A$1:$M$5000,8,FALSE)='Main Template'!AD$14,VLOOKUP(TRIM(UPPER(SUBSTITUTE($D111," ",""))),'Cleaned Google Form'!$A$1:$M$5000,8,FALSE)='Main Template'!AD$15),0,IF(AND('Main Template'!AD$21&gt;=$C$9,'Main Template'!AD$19,VLOOKUP(TRIM(UPPER(SUBSTITUTE($D111," ",""))),'Cleaned Google Form'!$A$1:$M$5000,7,FALSE)="YES"),0,IF(IFERROR(FIND('Main Template'!AD$17,VLOOKUP(TRIM(UPPER(SUBSTITUTE('Main Template'!$D111," ",""))),'Cleaned Google Form'!$A$1:$M$5000,9,FALSE),1),FALSE),0,1))))),1)</f>
        <v>1</v>
      </c>
      <c r="AE111" s="12">
        <f>IFERROR(IF(AND(WEEKDAY('Main Template'!AE$18)=1,OR(VLOOKUP(TRIM(UPPER(SUBSTITUTE($D111," ",""))),'Cleaned Google Form'!$A$1:$M$5000,3,FALSE)="SMH",VLOOKUP(TRIM(UPPER(SUBSTITUTE($D111," ",""))),'Cleaned Google Form'!$A$1:$M$5000,3,FALSE)="RCH",VLOOKUP(TRIM(UPPER(SUBSTITUTE($D111," ",""))),'Cleaned Google Form'!$A$1:$M$5000,3,FALSE)="BCCA")),0,IF(AND(AE$21=1,NOT(VLOOKUP(TRIM(UPPER(SUBSTITUTE($D111," ",""))),'Cleaned Google Form'!$A$1:$M$5000,6,FALSE)="NO")),0,IF(OR(VLOOKUP(TRIM(UPPER(SUBSTITUTE($D111," ",""))),'Cleaned Google Form'!$A$1:$M$5000,8,FALSE)='Main Template'!AE$12,VLOOKUP(TRIM(UPPER(SUBSTITUTE($D111," ",""))),'Cleaned Google Form'!$A$1:$M$5000,8,FALSE)='Main Template'!AE$13,VLOOKUP(TRIM(UPPER(SUBSTITUTE($D111," ",""))),'Cleaned Google Form'!$A$1:$M$5000,8,FALSE)='Main Template'!AE$14,VLOOKUP(TRIM(UPPER(SUBSTITUTE($D111," ",""))),'Cleaned Google Form'!$A$1:$M$5000,8,FALSE)='Main Template'!AE$15),0,IF(AND('Main Template'!AE$21&gt;=$C$9,'Main Template'!AE$19,VLOOKUP(TRIM(UPPER(SUBSTITUTE($D111," ",""))),'Cleaned Google Form'!$A$1:$M$5000,7,FALSE)="YES"),0,IF(IFERROR(FIND('Main Template'!AE$17,VLOOKUP(TRIM(UPPER(SUBSTITUTE('Main Template'!$D111," ",""))),'Cleaned Google Form'!$A$1:$M$5000,9,FALSE),1),FALSE),0,1))))),1)</f>
        <v>1</v>
      </c>
      <c r="AF111" s="12">
        <f>IFERROR(IF(AND(WEEKDAY('Main Template'!AF$18)=1,OR(VLOOKUP(TRIM(UPPER(SUBSTITUTE($D111," ",""))),'Cleaned Google Form'!$A$1:$M$5000,3,FALSE)="SMH",VLOOKUP(TRIM(UPPER(SUBSTITUTE($D111," ",""))),'Cleaned Google Form'!$A$1:$M$5000,3,FALSE)="RCH",VLOOKUP(TRIM(UPPER(SUBSTITUTE($D111," ",""))),'Cleaned Google Form'!$A$1:$M$5000,3,FALSE)="BCCA")),0,IF(AND(AF$21=1,NOT(VLOOKUP(TRIM(UPPER(SUBSTITUTE($D111," ",""))),'Cleaned Google Form'!$A$1:$M$5000,6,FALSE)="NO")),0,IF(OR(VLOOKUP(TRIM(UPPER(SUBSTITUTE($D111," ",""))),'Cleaned Google Form'!$A$1:$M$5000,8,FALSE)='Main Template'!AF$12,VLOOKUP(TRIM(UPPER(SUBSTITUTE($D111," ",""))),'Cleaned Google Form'!$A$1:$M$5000,8,FALSE)='Main Template'!AF$13,VLOOKUP(TRIM(UPPER(SUBSTITUTE($D111," ",""))),'Cleaned Google Form'!$A$1:$M$5000,8,FALSE)='Main Template'!AF$14,VLOOKUP(TRIM(UPPER(SUBSTITUTE($D111," ",""))),'Cleaned Google Form'!$A$1:$M$5000,8,FALSE)='Main Template'!AF$15),0,IF(AND('Main Template'!AF$21&gt;=$C$9,'Main Template'!AF$19,VLOOKUP(TRIM(UPPER(SUBSTITUTE($D111," ",""))),'Cleaned Google Form'!$A$1:$M$5000,7,FALSE)="YES"),0,IF(IFERROR(FIND('Main Template'!AF$17,VLOOKUP(TRIM(UPPER(SUBSTITUTE('Main Template'!$D111," ",""))),'Cleaned Google Form'!$A$1:$M$5000,9,FALSE),1),FALSE),0,1))))),1)</f>
        <v>1</v>
      </c>
      <c r="AG111" s="12">
        <f>IFERROR(IF(AND(WEEKDAY('Main Template'!AG$18)=1,OR(VLOOKUP(TRIM(UPPER(SUBSTITUTE($D111," ",""))),'Cleaned Google Form'!$A$1:$M$5000,3,FALSE)="SMH",VLOOKUP(TRIM(UPPER(SUBSTITUTE($D111," ",""))),'Cleaned Google Form'!$A$1:$M$5000,3,FALSE)="RCH",VLOOKUP(TRIM(UPPER(SUBSTITUTE($D111," ",""))),'Cleaned Google Form'!$A$1:$M$5000,3,FALSE)="BCCA")),0,IF(AND(AG$21=1,NOT(VLOOKUP(TRIM(UPPER(SUBSTITUTE($D111," ",""))),'Cleaned Google Form'!$A$1:$M$5000,6,FALSE)="NO")),0,IF(OR(VLOOKUP(TRIM(UPPER(SUBSTITUTE($D111," ",""))),'Cleaned Google Form'!$A$1:$M$5000,8,FALSE)='Main Template'!AG$12,VLOOKUP(TRIM(UPPER(SUBSTITUTE($D111," ",""))),'Cleaned Google Form'!$A$1:$M$5000,8,FALSE)='Main Template'!AG$13,VLOOKUP(TRIM(UPPER(SUBSTITUTE($D111," ",""))),'Cleaned Google Form'!$A$1:$M$5000,8,FALSE)='Main Template'!AG$14,VLOOKUP(TRIM(UPPER(SUBSTITUTE($D111," ",""))),'Cleaned Google Form'!$A$1:$M$5000,8,FALSE)='Main Template'!AG$15),0,IF(AND('Main Template'!AG$21&gt;=$C$9,'Main Template'!AG$19,VLOOKUP(TRIM(UPPER(SUBSTITUTE($D111," ",""))),'Cleaned Google Form'!$A$1:$M$5000,7,FALSE)="YES"),0,IF(IFERROR(FIND('Main Template'!AG$17,VLOOKUP(TRIM(UPPER(SUBSTITUTE('Main Template'!$D111," ",""))),'Cleaned Google Form'!$A$1:$M$5000,9,FALSE),1),FALSE),0,1))))),1)</f>
        <v>1</v>
      </c>
      <c r="AH111" s="12">
        <f>IFERROR(IF(AND(WEEKDAY('Main Template'!AH$18)=1,OR(VLOOKUP(TRIM(UPPER(SUBSTITUTE($D111," ",""))),'Cleaned Google Form'!$A$1:$M$5000,3,FALSE)="SMH",VLOOKUP(TRIM(UPPER(SUBSTITUTE($D111," ",""))),'Cleaned Google Form'!$A$1:$M$5000,3,FALSE)="RCH",VLOOKUP(TRIM(UPPER(SUBSTITUTE($D111," ",""))),'Cleaned Google Form'!$A$1:$M$5000,3,FALSE)="BCCA")),0,IF(AND(AH$21=1,NOT(VLOOKUP(TRIM(UPPER(SUBSTITUTE($D111," ",""))),'Cleaned Google Form'!$A$1:$M$5000,6,FALSE)="NO")),0,IF(OR(VLOOKUP(TRIM(UPPER(SUBSTITUTE($D111," ",""))),'Cleaned Google Form'!$A$1:$M$5000,8,FALSE)='Main Template'!AH$12,VLOOKUP(TRIM(UPPER(SUBSTITUTE($D111," ",""))),'Cleaned Google Form'!$A$1:$M$5000,8,FALSE)='Main Template'!AH$13,VLOOKUP(TRIM(UPPER(SUBSTITUTE($D111," ",""))),'Cleaned Google Form'!$A$1:$M$5000,8,FALSE)='Main Template'!AH$14,VLOOKUP(TRIM(UPPER(SUBSTITUTE($D111," ",""))),'Cleaned Google Form'!$A$1:$M$5000,8,FALSE)='Main Template'!AH$15),0,IF(AND('Main Template'!AH$21&gt;=$C$9,'Main Template'!AH$19,VLOOKUP(TRIM(UPPER(SUBSTITUTE($D111," ",""))),'Cleaned Google Form'!$A$1:$M$5000,7,FALSE)="YES"),0,IF(IFERROR(FIND('Main Template'!AH$17,VLOOKUP(TRIM(UPPER(SUBSTITUTE('Main Template'!$D111," ",""))),'Cleaned Google Form'!$A$1:$M$5000,9,FALSE),1),FALSE),0,1))))),1)</f>
        <v>1</v>
      </c>
      <c r="AI111" s="12">
        <f>IFERROR(IF(AND(WEEKDAY('Main Template'!AI$18)=1,OR(VLOOKUP(TRIM(UPPER(SUBSTITUTE($D111," ",""))),'Cleaned Google Form'!$A$1:$M$5000,3,FALSE)="SMH",VLOOKUP(TRIM(UPPER(SUBSTITUTE($D111," ",""))),'Cleaned Google Form'!$A$1:$M$5000,3,FALSE)="RCH",VLOOKUP(TRIM(UPPER(SUBSTITUTE($D111," ",""))),'Cleaned Google Form'!$A$1:$M$5000,3,FALSE)="BCCA")),0,IF(AND(AI$21=1,NOT(VLOOKUP(TRIM(UPPER(SUBSTITUTE($D111," ",""))),'Cleaned Google Form'!$A$1:$M$5000,6,FALSE)="NO")),0,IF(OR(VLOOKUP(TRIM(UPPER(SUBSTITUTE($D111," ",""))),'Cleaned Google Form'!$A$1:$M$5000,8,FALSE)='Main Template'!AI$12,VLOOKUP(TRIM(UPPER(SUBSTITUTE($D111," ",""))),'Cleaned Google Form'!$A$1:$M$5000,8,FALSE)='Main Template'!AI$13,VLOOKUP(TRIM(UPPER(SUBSTITUTE($D111," ",""))),'Cleaned Google Form'!$A$1:$M$5000,8,FALSE)='Main Template'!AI$14,VLOOKUP(TRIM(UPPER(SUBSTITUTE($D111," ",""))),'Cleaned Google Form'!$A$1:$M$5000,8,FALSE)='Main Template'!AI$15),0,IF(AND('Main Template'!AI$21&gt;=$C$9,'Main Template'!AI$19,VLOOKUP(TRIM(UPPER(SUBSTITUTE($D111," ",""))),'Cleaned Google Form'!$A$1:$M$5000,7,FALSE)="YES"),0,IF(IFERROR(FIND('Main Template'!AI$17,VLOOKUP(TRIM(UPPER(SUBSTITUTE('Main Template'!$D111," ",""))),'Cleaned Google Form'!$A$1:$M$5000,9,FALSE),1),FALSE),0,1))))),1)</f>
        <v>1</v>
      </c>
      <c r="AJ111" s="12">
        <f>IFERROR(IF(AND(WEEKDAY('Main Template'!AJ$18)=1,OR(VLOOKUP(TRIM(UPPER(SUBSTITUTE($D111," ",""))),'Cleaned Google Form'!$A$1:$M$5000,3,FALSE)="SMH",VLOOKUP(TRIM(UPPER(SUBSTITUTE($D111," ",""))),'Cleaned Google Form'!$A$1:$M$5000,3,FALSE)="RCH",VLOOKUP(TRIM(UPPER(SUBSTITUTE($D111," ",""))),'Cleaned Google Form'!$A$1:$M$5000,3,FALSE)="BCCA")),0,IF(AND(AJ$21=1,NOT(VLOOKUP(TRIM(UPPER(SUBSTITUTE($D111," ",""))),'Cleaned Google Form'!$A$1:$M$5000,6,FALSE)="NO")),0,IF(OR(VLOOKUP(TRIM(UPPER(SUBSTITUTE($D111," ",""))),'Cleaned Google Form'!$A$1:$M$5000,8,FALSE)='Main Template'!AJ$12,VLOOKUP(TRIM(UPPER(SUBSTITUTE($D111," ",""))),'Cleaned Google Form'!$A$1:$M$5000,8,FALSE)='Main Template'!AJ$13,VLOOKUP(TRIM(UPPER(SUBSTITUTE($D111," ",""))),'Cleaned Google Form'!$A$1:$M$5000,8,FALSE)='Main Template'!AJ$14,VLOOKUP(TRIM(UPPER(SUBSTITUTE($D111," ",""))),'Cleaned Google Form'!$A$1:$M$5000,8,FALSE)='Main Template'!AJ$15),0,IF(AND('Main Template'!AJ$21&gt;=$C$9,'Main Template'!AJ$19,VLOOKUP(TRIM(UPPER(SUBSTITUTE($D111," ",""))),'Cleaned Google Form'!$A$1:$M$5000,7,FALSE)="YES"),0,IF(IFERROR(FIND('Main Template'!AJ$17,VLOOKUP(TRIM(UPPER(SUBSTITUTE('Main Template'!$D111," ",""))),'Cleaned Google Form'!$A$1:$M$5000,9,FALSE),1),FALSE),0,1))))),1)</f>
        <v>1</v>
      </c>
      <c r="AK111" s="12">
        <f>IFERROR(IF(AND(WEEKDAY('Main Template'!AK$18)=1,OR(VLOOKUP(TRIM(UPPER(SUBSTITUTE($D111," ",""))),'Cleaned Google Form'!$A$1:$M$5000,3,FALSE)="SMH",VLOOKUP(TRIM(UPPER(SUBSTITUTE($D111," ",""))),'Cleaned Google Form'!$A$1:$M$5000,3,FALSE)="RCH",VLOOKUP(TRIM(UPPER(SUBSTITUTE($D111," ",""))),'Cleaned Google Form'!$A$1:$M$5000,3,FALSE)="BCCA")),0,IF(AND(AK$21=1,NOT(VLOOKUP(TRIM(UPPER(SUBSTITUTE($D111," ",""))),'Cleaned Google Form'!$A$1:$M$5000,6,FALSE)="NO")),0,IF(OR(VLOOKUP(TRIM(UPPER(SUBSTITUTE($D111," ",""))),'Cleaned Google Form'!$A$1:$M$5000,8,FALSE)='Main Template'!AK$12,VLOOKUP(TRIM(UPPER(SUBSTITUTE($D111," ",""))),'Cleaned Google Form'!$A$1:$M$5000,8,FALSE)='Main Template'!AK$13,VLOOKUP(TRIM(UPPER(SUBSTITUTE($D111," ",""))),'Cleaned Google Form'!$A$1:$M$5000,8,FALSE)='Main Template'!AK$14,VLOOKUP(TRIM(UPPER(SUBSTITUTE($D111," ",""))),'Cleaned Google Form'!$A$1:$M$5000,8,FALSE)='Main Template'!AK$15),0,IF(AND('Main Template'!AK$21&gt;=$C$9,'Main Template'!AK$19,VLOOKUP(TRIM(UPPER(SUBSTITUTE($D111," ",""))),'Cleaned Google Form'!$A$1:$M$5000,7,FALSE)="YES"),0,IF(IFERROR(FIND('Main Template'!AK$17,VLOOKUP(TRIM(UPPER(SUBSTITUTE('Main Template'!$D111," ",""))),'Cleaned Google Form'!$A$1:$M$5000,9,FALSE),1),FALSE),0,1))))),1)</f>
        <v>1</v>
      </c>
      <c r="AL111" s="12">
        <f>IFERROR(IF(AND(WEEKDAY('Main Template'!AL$18)=1,OR(VLOOKUP(TRIM(UPPER(SUBSTITUTE($D111," ",""))),'Cleaned Google Form'!$A$1:$M$5000,3,FALSE)="SMH",VLOOKUP(TRIM(UPPER(SUBSTITUTE($D111," ",""))),'Cleaned Google Form'!$A$1:$M$5000,3,FALSE)="RCH",VLOOKUP(TRIM(UPPER(SUBSTITUTE($D111," ",""))),'Cleaned Google Form'!$A$1:$M$5000,3,FALSE)="BCCA")),0,IF(AND(AL$21=1,NOT(VLOOKUP(TRIM(UPPER(SUBSTITUTE($D111," ",""))),'Cleaned Google Form'!$A$1:$M$5000,6,FALSE)="NO")),0,IF(OR(VLOOKUP(TRIM(UPPER(SUBSTITUTE($D111," ",""))),'Cleaned Google Form'!$A$1:$M$5000,8,FALSE)='Main Template'!AL$12,VLOOKUP(TRIM(UPPER(SUBSTITUTE($D111," ",""))),'Cleaned Google Form'!$A$1:$M$5000,8,FALSE)='Main Template'!AL$13,VLOOKUP(TRIM(UPPER(SUBSTITUTE($D111," ",""))),'Cleaned Google Form'!$A$1:$M$5000,8,FALSE)='Main Template'!AL$14,VLOOKUP(TRIM(UPPER(SUBSTITUTE($D111," ",""))),'Cleaned Google Form'!$A$1:$M$5000,8,FALSE)='Main Template'!AL$15),0,IF(AND('Main Template'!AL$21&gt;=$C$9,'Main Template'!AL$19,VLOOKUP(TRIM(UPPER(SUBSTITUTE($D111," ",""))),'Cleaned Google Form'!$A$1:$M$5000,7,FALSE)="YES"),0,IF(IFERROR(FIND('Main Template'!AL$17,VLOOKUP(TRIM(UPPER(SUBSTITUTE('Main Template'!$D111," ",""))),'Cleaned Google Form'!$A$1:$M$5000,9,FALSE),1),FALSE),0,1))))),1)</f>
        <v>1</v>
      </c>
      <c r="AM111" s="12">
        <f>IFERROR(IF(AND(WEEKDAY('Main Template'!AM$18)=1,OR(VLOOKUP(TRIM(UPPER(SUBSTITUTE($D111," ",""))),'Cleaned Google Form'!$A$1:$M$5000,3,FALSE)="SMH",VLOOKUP(TRIM(UPPER(SUBSTITUTE($D111," ",""))),'Cleaned Google Form'!$A$1:$M$5000,3,FALSE)="RCH",VLOOKUP(TRIM(UPPER(SUBSTITUTE($D111," ",""))),'Cleaned Google Form'!$A$1:$M$5000,3,FALSE)="BCCA")),0,IF(AND(AM$21=1,NOT(VLOOKUP(TRIM(UPPER(SUBSTITUTE($D111," ",""))),'Cleaned Google Form'!$A$1:$M$5000,6,FALSE)="NO")),0,IF(OR(VLOOKUP(TRIM(UPPER(SUBSTITUTE($D111," ",""))),'Cleaned Google Form'!$A$1:$M$5000,8,FALSE)='Main Template'!AM$12,VLOOKUP(TRIM(UPPER(SUBSTITUTE($D111," ",""))),'Cleaned Google Form'!$A$1:$M$5000,8,FALSE)='Main Template'!AM$13,VLOOKUP(TRIM(UPPER(SUBSTITUTE($D111," ",""))),'Cleaned Google Form'!$A$1:$M$5000,8,FALSE)='Main Template'!AM$14,VLOOKUP(TRIM(UPPER(SUBSTITUTE($D111," ",""))),'Cleaned Google Form'!$A$1:$M$5000,8,FALSE)='Main Template'!AM$15),0,IF(AND('Main Template'!AM$21&gt;=$C$9,'Main Template'!AM$19,VLOOKUP(TRIM(UPPER(SUBSTITUTE($D111," ",""))),'Cleaned Google Form'!$A$1:$M$5000,7,FALSE)="YES"),0,IF(IFERROR(FIND('Main Template'!AM$17,VLOOKUP(TRIM(UPPER(SUBSTITUTE('Main Template'!$D111," ",""))),'Cleaned Google Form'!$A$1:$M$5000,9,FALSE),1),FALSE),0,1))))),1)</f>
        <v>1</v>
      </c>
      <c r="AN111" s="12">
        <f>IFERROR(IF(AND(WEEKDAY('Main Template'!AN$18)=1,OR(VLOOKUP(TRIM(UPPER(SUBSTITUTE($D111," ",""))),'Cleaned Google Form'!$A$1:$M$5000,3,FALSE)="SMH",VLOOKUP(TRIM(UPPER(SUBSTITUTE($D111," ",""))),'Cleaned Google Form'!$A$1:$M$5000,3,FALSE)="RCH",VLOOKUP(TRIM(UPPER(SUBSTITUTE($D111," ",""))),'Cleaned Google Form'!$A$1:$M$5000,3,FALSE)="BCCA")),0,IF(AND(AN$21=1,NOT(VLOOKUP(TRIM(UPPER(SUBSTITUTE($D111," ",""))),'Cleaned Google Form'!$A$1:$M$5000,6,FALSE)="NO")),0,IF(OR(VLOOKUP(TRIM(UPPER(SUBSTITUTE($D111," ",""))),'Cleaned Google Form'!$A$1:$M$5000,8,FALSE)='Main Template'!AN$12,VLOOKUP(TRIM(UPPER(SUBSTITUTE($D111," ",""))),'Cleaned Google Form'!$A$1:$M$5000,8,FALSE)='Main Template'!AN$13,VLOOKUP(TRIM(UPPER(SUBSTITUTE($D111," ",""))),'Cleaned Google Form'!$A$1:$M$5000,8,FALSE)='Main Template'!AN$14,VLOOKUP(TRIM(UPPER(SUBSTITUTE($D111," ",""))),'Cleaned Google Form'!$A$1:$M$5000,8,FALSE)='Main Template'!AN$15),0,IF(AND('Main Template'!AN$21&gt;=$C$9,'Main Template'!AN$19,VLOOKUP(TRIM(UPPER(SUBSTITUTE($D111," ",""))),'Cleaned Google Form'!$A$1:$M$5000,7,FALSE)="YES"),0,IF(IFERROR(FIND('Main Template'!AN$17,VLOOKUP(TRIM(UPPER(SUBSTITUTE('Main Template'!$D111," ",""))),'Cleaned Google Form'!$A$1:$M$5000,9,FALSE),1),FALSE),0,1))))),1)</f>
        <v>1</v>
      </c>
    </row>
    <row r="112" spans="2:40">
      <c r="B112" t="str">
        <f>IFERROR(IF(ISNUMBER(MATCH(UPPER(SUBSTITUTE(D112," ","")),'Cleaned Google Form'!$A:$A,0)),"","Oops"),"Not Present")</f>
        <v/>
      </c>
      <c r="C112" s="4">
        <f>I112</f>
        <v>91</v>
      </c>
      <c r="D112" s="4" t="s">
        <v>263</v>
      </c>
      <c r="E112" s="4">
        <f>IFERROR(IF(VLOOKUP(TRIM(UPPER(SUBSTITUTE(D112," ",""))),'Cleaned Google Form'!$A$1:$L$5000,5,FALSE)="YES",1,0),0)</f>
        <v>0</v>
      </c>
      <c r="F112" s="4">
        <f>IFERROR(IF(RIGHT(VLOOKUP(TRIM(UPPER(SUBSTITUTE(D112," ",""))),'Cleaned Google Form'!$A$1:$L$5000,2,FALSE),1)="1",1,0),0)</f>
        <v>0</v>
      </c>
      <c r="G112" s="4">
        <f>IFERROR(IF(VLOOKUP(TRIM(UPPER(SUBSTITUTE(D112," ",""))),'Cleaned Google Form'!$A$1:$L$5000,3,FALSE)="VGH",1,0),0)</f>
        <v>0</v>
      </c>
      <c r="H112" s="4">
        <f>IFERROR(IF(G112+IFERROR(IF(VLOOKUP(TRIM(UPPER(SUBSTITUTE(D112," ",""))),'Cleaned Google Form'!$A$1:$L$5000,3,FALSE)="SPH",1,0),0)=0,1,0),0)</f>
        <v>1</v>
      </c>
      <c r="I112" s="4">
        <f>IF(I111="Resident Index",1,I111+1)</f>
        <v>91</v>
      </c>
      <c r="J112" s="12">
        <f>IFERROR(IF(AND(WEEKDAY('Main Template'!J$18)=1,OR(VLOOKUP(TRIM(UPPER(SUBSTITUTE($D112," ",""))),'Cleaned Google Form'!$A$1:$M$5000,3,FALSE)="SMH",VLOOKUP(TRIM(UPPER(SUBSTITUTE($D112," ",""))),'Cleaned Google Form'!$A$1:$M$5000,3,FALSE)="RCH",VLOOKUP(TRIM(UPPER(SUBSTITUTE($D112," ",""))),'Cleaned Google Form'!$A$1:$M$5000,3,FALSE)="BCCA")),0,IF(AND(J$21=1,NOT(VLOOKUP(TRIM(UPPER(SUBSTITUTE($D112," ",""))),'Cleaned Google Form'!$A$1:$M$5000,6,FALSE)="NO")),0,IF(OR(VLOOKUP(TRIM(UPPER(SUBSTITUTE($D112," ",""))),'Cleaned Google Form'!$A$1:$M$5000,8,FALSE)='Main Template'!J$12,VLOOKUP(TRIM(UPPER(SUBSTITUTE($D112," ",""))),'Cleaned Google Form'!$A$1:$M$5000,8,FALSE)='Main Template'!J$13,VLOOKUP(TRIM(UPPER(SUBSTITUTE($D112," ",""))),'Cleaned Google Form'!$A$1:$M$5000,8,FALSE)='Main Template'!J$14,VLOOKUP(TRIM(UPPER(SUBSTITUTE($D112," ",""))),'Cleaned Google Form'!$A$1:$M$5000,8,FALSE)='Main Template'!J$15),0,IF(AND('Main Template'!J$21&gt;=$C$9,'Main Template'!J$19,VLOOKUP(TRIM(UPPER(SUBSTITUTE($D112," ",""))),'Cleaned Google Form'!$A$1:$M$5000,7,FALSE)="YES"),0,IF(IFERROR(FIND('Main Template'!J$17,VLOOKUP(TRIM(UPPER(SUBSTITUTE('Main Template'!$D112," ",""))),'Cleaned Google Form'!$A$1:$M$5000,9,FALSE),1),FALSE),0,1))))),1)</f>
        <v>0</v>
      </c>
      <c r="K112" s="12">
        <f>IFERROR(IF(AND(WEEKDAY('Main Template'!K$18)=1,OR(VLOOKUP(TRIM(UPPER(SUBSTITUTE($D112," ",""))),'Cleaned Google Form'!$A$1:$M$5000,3,FALSE)="SMH",VLOOKUP(TRIM(UPPER(SUBSTITUTE($D112," ",""))),'Cleaned Google Form'!$A$1:$M$5000,3,FALSE)="RCH",VLOOKUP(TRIM(UPPER(SUBSTITUTE($D112," ",""))),'Cleaned Google Form'!$A$1:$M$5000,3,FALSE)="BCCA")),0,IF(AND(K$21=1,NOT(VLOOKUP(TRIM(UPPER(SUBSTITUTE($D112," ",""))),'Cleaned Google Form'!$A$1:$M$5000,6,FALSE)="NO")),0,IF(OR(VLOOKUP(TRIM(UPPER(SUBSTITUTE($D112," ",""))),'Cleaned Google Form'!$A$1:$M$5000,8,FALSE)='Main Template'!K$12,VLOOKUP(TRIM(UPPER(SUBSTITUTE($D112," ",""))),'Cleaned Google Form'!$A$1:$M$5000,8,FALSE)='Main Template'!K$13,VLOOKUP(TRIM(UPPER(SUBSTITUTE($D112," ",""))),'Cleaned Google Form'!$A$1:$M$5000,8,FALSE)='Main Template'!K$14,VLOOKUP(TRIM(UPPER(SUBSTITUTE($D112," ",""))),'Cleaned Google Form'!$A$1:$M$5000,8,FALSE)='Main Template'!K$15),0,IF(AND('Main Template'!K$21&gt;=$C$9,'Main Template'!K$19,VLOOKUP(TRIM(UPPER(SUBSTITUTE($D112," ",""))),'Cleaned Google Form'!$A$1:$M$5000,7,FALSE)="YES"),0,IF(IFERROR(FIND('Main Template'!K$17,VLOOKUP(TRIM(UPPER(SUBSTITUTE('Main Template'!$D112," ",""))),'Cleaned Google Form'!$A$1:$M$5000,9,FALSE),1),FALSE),0,1))))),1)</f>
        <v>1</v>
      </c>
      <c r="L112" s="12">
        <f>IFERROR(IF(AND(WEEKDAY('Main Template'!L$18)=1,OR(VLOOKUP(TRIM(UPPER(SUBSTITUTE($D112," ",""))),'Cleaned Google Form'!$A$1:$M$5000,3,FALSE)="SMH",VLOOKUP(TRIM(UPPER(SUBSTITUTE($D112," ",""))),'Cleaned Google Form'!$A$1:$M$5000,3,FALSE)="RCH",VLOOKUP(TRIM(UPPER(SUBSTITUTE($D112," ",""))),'Cleaned Google Form'!$A$1:$M$5000,3,FALSE)="BCCA")),0,IF(AND(L$21=1,NOT(VLOOKUP(TRIM(UPPER(SUBSTITUTE($D112," ",""))),'Cleaned Google Form'!$A$1:$M$5000,6,FALSE)="NO")),0,IF(OR(VLOOKUP(TRIM(UPPER(SUBSTITUTE($D112," ",""))),'Cleaned Google Form'!$A$1:$M$5000,8,FALSE)='Main Template'!L$12,VLOOKUP(TRIM(UPPER(SUBSTITUTE($D112," ",""))),'Cleaned Google Form'!$A$1:$M$5000,8,FALSE)='Main Template'!L$13,VLOOKUP(TRIM(UPPER(SUBSTITUTE($D112," ",""))),'Cleaned Google Form'!$A$1:$M$5000,8,FALSE)='Main Template'!L$14,VLOOKUP(TRIM(UPPER(SUBSTITUTE($D112," ",""))),'Cleaned Google Form'!$A$1:$M$5000,8,FALSE)='Main Template'!L$15),0,IF(AND('Main Template'!L$21&gt;=$C$9,'Main Template'!L$19,VLOOKUP(TRIM(UPPER(SUBSTITUTE($D112," ",""))),'Cleaned Google Form'!$A$1:$M$5000,7,FALSE)="YES"),0,IF(IFERROR(FIND('Main Template'!L$17,VLOOKUP(TRIM(UPPER(SUBSTITUTE('Main Template'!$D112," ",""))),'Cleaned Google Form'!$A$1:$M$5000,9,FALSE),1),FALSE),0,1))))),1)</f>
        <v>1</v>
      </c>
      <c r="M112" s="12">
        <f>IFERROR(IF(AND(WEEKDAY('Main Template'!M$18)=1,OR(VLOOKUP(TRIM(UPPER(SUBSTITUTE($D112," ",""))),'Cleaned Google Form'!$A$1:$M$5000,3,FALSE)="SMH",VLOOKUP(TRIM(UPPER(SUBSTITUTE($D112," ",""))),'Cleaned Google Form'!$A$1:$M$5000,3,FALSE)="RCH",VLOOKUP(TRIM(UPPER(SUBSTITUTE($D112," ",""))),'Cleaned Google Form'!$A$1:$M$5000,3,FALSE)="BCCA")),0,IF(AND(M$21=1,NOT(VLOOKUP(TRIM(UPPER(SUBSTITUTE($D112," ",""))),'Cleaned Google Form'!$A$1:$M$5000,6,FALSE)="NO")),0,IF(OR(VLOOKUP(TRIM(UPPER(SUBSTITUTE($D112," ",""))),'Cleaned Google Form'!$A$1:$M$5000,8,FALSE)='Main Template'!M$12,VLOOKUP(TRIM(UPPER(SUBSTITUTE($D112," ",""))),'Cleaned Google Form'!$A$1:$M$5000,8,FALSE)='Main Template'!M$13,VLOOKUP(TRIM(UPPER(SUBSTITUTE($D112," ",""))),'Cleaned Google Form'!$A$1:$M$5000,8,FALSE)='Main Template'!M$14,VLOOKUP(TRIM(UPPER(SUBSTITUTE($D112," ",""))),'Cleaned Google Form'!$A$1:$M$5000,8,FALSE)='Main Template'!M$15),0,IF(AND('Main Template'!M$21&gt;=$C$9,'Main Template'!M$19,VLOOKUP(TRIM(UPPER(SUBSTITUTE($D112," ",""))),'Cleaned Google Form'!$A$1:$M$5000,7,FALSE)="YES"),0,IF(IFERROR(FIND('Main Template'!M$17,VLOOKUP(TRIM(UPPER(SUBSTITUTE('Main Template'!$D112," ",""))),'Cleaned Google Form'!$A$1:$M$5000,9,FALSE),1),FALSE),0,1))))),1)</f>
        <v>1</v>
      </c>
      <c r="N112" s="12">
        <f>IFERROR(IF(AND(WEEKDAY('Main Template'!N$18)=1,OR(VLOOKUP(TRIM(UPPER(SUBSTITUTE($D112," ",""))),'Cleaned Google Form'!$A$1:$M$5000,3,FALSE)="SMH",VLOOKUP(TRIM(UPPER(SUBSTITUTE($D112," ",""))),'Cleaned Google Form'!$A$1:$M$5000,3,FALSE)="RCH",VLOOKUP(TRIM(UPPER(SUBSTITUTE($D112," ",""))),'Cleaned Google Form'!$A$1:$M$5000,3,FALSE)="BCCA")),0,IF(AND(N$21=1,NOT(VLOOKUP(TRIM(UPPER(SUBSTITUTE($D112," ",""))),'Cleaned Google Form'!$A$1:$M$5000,6,FALSE)="NO")),0,IF(OR(VLOOKUP(TRIM(UPPER(SUBSTITUTE($D112," ",""))),'Cleaned Google Form'!$A$1:$M$5000,8,FALSE)='Main Template'!N$12,VLOOKUP(TRIM(UPPER(SUBSTITUTE($D112," ",""))),'Cleaned Google Form'!$A$1:$M$5000,8,FALSE)='Main Template'!N$13,VLOOKUP(TRIM(UPPER(SUBSTITUTE($D112," ",""))),'Cleaned Google Form'!$A$1:$M$5000,8,FALSE)='Main Template'!N$14,VLOOKUP(TRIM(UPPER(SUBSTITUTE($D112," ",""))),'Cleaned Google Form'!$A$1:$M$5000,8,FALSE)='Main Template'!N$15),0,IF(AND('Main Template'!N$21&gt;=$C$9,'Main Template'!N$19,VLOOKUP(TRIM(UPPER(SUBSTITUTE($D112," ",""))),'Cleaned Google Form'!$A$1:$M$5000,7,FALSE)="YES"),0,IF(IFERROR(FIND('Main Template'!N$17,VLOOKUP(TRIM(UPPER(SUBSTITUTE('Main Template'!$D112," ",""))),'Cleaned Google Form'!$A$1:$M$5000,9,FALSE),1),FALSE),0,1))))),1)</f>
        <v>1</v>
      </c>
      <c r="O112" s="12">
        <f>IFERROR(IF(AND(WEEKDAY('Main Template'!O$18)=1,OR(VLOOKUP(TRIM(UPPER(SUBSTITUTE($D112," ",""))),'Cleaned Google Form'!$A$1:$M$5000,3,FALSE)="SMH",VLOOKUP(TRIM(UPPER(SUBSTITUTE($D112," ",""))),'Cleaned Google Form'!$A$1:$M$5000,3,FALSE)="RCH",VLOOKUP(TRIM(UPPER(SUBSTITUTE($D112," ",""))),'Cleaned Google Form'!$A$1:$M$5000,3,FALSE)="BCCA")),0,IF(AND(O$21=1,NOT(VLOOKUP(TRIM(UPPER(SUBSTITUTE($D112," ",""))),'Cleaned Google Form'!$A$1:$M$5000,6,FALSE)="NO")),0,IF(OR(VLOOKUP(TRIM(UPPER(SUBSTITUTE($D112," ",""))),'Cleaned Google Form'!$A$1:$M$5000,8,FALSE)='Main Template'!O$12,VLOOKUP(TRIM(UPPER(SUBSTITUTE($D112," ",""))),'Cleaned Google Form'!$A$1:$M$5000,8,FALSE)='Main Template'!O$13,VLOOKUP(TRIM(UPPER(SUBSTITUTE($D112," ",""))),'Cleaned Google Form'!$A$1:$M$5000,8,FALSE)='Main Template'!O$14,VLOOKUP(TRIM(UPPER(SUBSTITUTE($D112," ",""))),'Cleaned Google Form'!$A$1:$M$5000,8,FALSE)='Main Template'!O$15),0,IF(AND('Main Template'!O$21&gt;=$C$9,'Main Template'!O$19,VLOOKUP(TRIM(UPPER(SUBSTITUTE($D112," ",""))),'Cleaned Google Form'!$A$1:$M$5000,7,FALSE)="YES"),0,IF(IFERROR(FIND('Main Template'!O$17,VLOOKUP(TRIM(UPPER(SUBSTITUTE('Main Template'!$D112," ",""))),'Cleaned Google Form'!$A$1:$M$5000,9,FALSE),1),FALSE),0,1))))),1)</f>
        <v>1</v>
      </c>
      <c r="P112" s="12">
        <f>IFERROR(IF(AND(WEEKDAY('Main Template'!P$18)=1,OR(VLOOKUP(TRIM(UPPER(SUBSTITUTE($D112," ",""))),'Cleaned Google Form'!$A$1:$M$5000,3,FALSE)="SMH",VLOOKUP(TRIM(UPPER(SUBSTITUTE($D112," ",""))),'Cleaned Google Form'!$A$1:$M$5000,3,FALSE)="RCH",VLOOKUP(TRIM(UPPER(SUBSTITUTE($D112," ",""))),'Cleaned Google Form'!$A$1:$M$5000,3,FALSE)="BCCA")),0,IF(AND(P$21=1,NOT(VLOOKUP(TRIM(UPPER(SUBSTITUTE($D112," ",""))),'Cleaned Google Form'!$A$1:$M$5000,6,FALSE)="NO")),0,IF(OR(VLOOKUP(TRIM(UPPER(SUBSTITUTE($D112," ",""))),'Cleaned Google Form'!$A$1:$M$5000,8,FALSE)='Main Template'!P$12,VLOOKUP(TRIM(UPPER(SUBSTITUTE($D112," ",""))),'Cleaned Google Form'!$A$1:$M$5000,8,FALSE)='Main Template'!P$13,VLOOKUP(TRIM(UPPER(SUBSTITUTE($D112," ",""))),'Cleaned Google Form'!$A$1:$M$5000,8,FALSE)='Main Template'!P$14,VLOOKUP(TRIM(UPPER(SUBSTITUTE($D112," ",""))),'Cleaned Google Form'!$A$1:$M$5000,8,FALSE)='Main Template'!P$15),0,IF(AND('Main Template'!P$21&gt;=$C$9,'Main Template'!P$19,VLOOKUP(TRIM(UPPER(SUBSTITUTE($D112," ",""))),'Cleaned Google Form'!$A$1:$M$5000,7,FALSE)="YES"),0,IF(IFERROR(FIND('Main Template'!P$17,VLOOKUP(TRIM(UPPER(SUBSTITUTE('Main Template'!$D112," ",""))),'Cleaned Google Form'!$A$1:$M$5000,9,FALSE),1),FALSE),0,1))))),1)</f>
        <v>0</v>
      </c>
      <c r="Q112" s="12">
        <f>IFERROR(IF(AND(WEEKDAY('Main Template'!Q$18)=1,OR(VLOOKUP(TRIM(UPPER(SUBSTITUTE($D112," ",""))),'Cleaned Google Form'!$A$1:$M$5000,3,FALSE)="SMH",VLOOKUP(TRIM(UPPER(SUBSTITUTE($D112," ",""))),'Cleaned Google Form'!$A$1:$M$5000,3,FALSE)="RCH",VLOOKUP(TRIM(UPPER(SUBSTITUTE($D112," ",""))),'Cleaned Google Form'!$A$1:$M$5000,3,FALSE)="BCCA")),0,IF(AND(Q$21=1,NOT(VLOOKUP(TRIM(UPPER(SUBSTITUTE($D112," ",""))),'Cleaned Google Form'!$A$1:$M$5000,6,FALSE)="NO")),0,IF(OR(VLOOKUP(TRIM(UPPER(SUBSTITUTE($D112," ",""))),'Cleaned Google Form'!$A$1:$M$5000,8,FALSE)='Main Template'!Q$12,VLOOKUP(TRIM(UPPER(SUBSTITUTE($D112," ",""))),'Cleaned Google Form'!$A$1:$M$5000,8,FALSE)='Main Template'!Q$13,VLOOKUP(TRIM(UPPER(SUBSTITUTE($D112," ",""))),'Cleaned Google Form'!$A$1:$M$5000,8,FALSE)='Main Template'!Q$14,VLOOKUP(TRIM(UPPER(SUBSTITUTE($D112," ",""))),'Cleaned Google Form'!$A$1:$M$5000,8,FALSE)='Main Template'!Q$15),0,IF(AND('Main Template'!Q$21&gt;=$C$9,'Main Template'!Q$19,VLOOKUP(TRIM(UPPER(SUBSTITUTE($D112," ",""))),'Cleaned Google Form'!$A$1:$M$5000,7,FALSE)="YES"),0,IF(IFERROR(FIND('Main Template'!Q$17,VLOOKUP(TRIM(UPPER(SUBSTITUTE('Main Template'!$D112," ",""))),'Cleaned Google Form'!$A$1:$M$5000,9,FALSE),1),FALSE),0,1))))),1)</f>
        <v>1</v>
      </c>
      <c r="R112" s="12">
        <f>IFERROR(IF(AND(WEEKDAY('Main Template'!R$18)=1,OR(VLOOKUP(TRIM(UPPER(SUBSTITUTE($D112," ",""))),'Cleaned Google Form'!$A$1:$M$5000,3,FALSE)="SMH",VLOOKUP(TRIM(UPPER(SUBSTITUTE($D112," ",""))),'Cleaned Google Form'!$A$1:$M$5000,3,FALSE)="RCH",VLOOKUP(TRIM(UPPER(SUBSTITUTE($D112," ",""))),'Cleaned Google Form'!$A$1:$M$5000,3,FALSE)="BCCA")),0,IF(AND(R$21=1,NOT(VLOOKUP(TRIM(UPPER(SUBSTITUTE($D112," ",""))),'Cleaned Google Form'!$A$1:$M$5000,6,FALSE)="NO")),0,IF(OR(VLOOKUP(TRIM(UPPER(SUBSTITUTE($D112," ",""))),'Cleaned Google Form'!$A$1:$M$5000,8,FALSE)='Main Template'!R$12,VLOOKUP(TRIM(UPPER(SUBSTITUTE($D112," ",""))),'Cleaned Google Form'!$A$1:$M$5000,8,FALSE)='Main Template'!R$13,VLOOKUP(TRIM(UPPER(SUBSTITUTE($D112," ",""))),'Cleaned Google Form'!$A$1:$M$5000,8,FALSE)='Main Template'!R$14,VLOOKUP(TRIM(UPPER(SUBSTITUTE($D112," ",""))),'Cleaned Google Form'!$A$1:$M$5000,8,FALSE)='Main Template'!R$15),0,IF(AND('Main Template'!R$21&gt;=$C$9,'Main Template'!R$19,VLOOKUP(TRIM(UPPER(SUBSTITUTE($D112," ",""))),'Cleaned Google Form'!$A$1:$M$5000,7,FALSE)="YES"),0,IF(IFERROR(FIND('Main Template'!R$17,VLOOKUP(TRIM(UPPER(SUBSTITUTE('Main Template'!$D112," ",""))),'Cleaned Google Form'!$A$1:$M$5000,9,FALSE),1),FALSE),0,1))))),1)</f>
        <v>1</v>
      </c>
      <c r="S112" s="12">
        <f>IFERROR(IF(AND(WEEKDAY('Main Template'!S$18)=1,OR(VLOOKUP(TRIM(UPPER(SUBSTITUTE($D112," ",""))),'Cleaned Google Form'!$A$1:$M$5000,3,FALSE)="SMH",VLOOKUP(TRIM(UPPER(SUBSTITUTE($D112," ",""))),'Cleaned Google Form'!$A$1:$M$5000,3,FALSE)="RCH",VLOOKUP(TRIM(UPPER(SUBSTITUTE($D112," ",""))),'Cleaned Google Form'!$A$1:$M$5000,3,FALSE)="BCCA")),0,IF(AND(S$21=1,NOT(VLOOKUP(TRIM(UPPER(SUBSTITUTE($D112," ",""))),'Cleaned Google Form'!$A$1:$M$5000,6,FALSE)="NO")),0,IF(OR(VLOOKUP(TRIM(UPPER(SUBSTITUTE($D112," ",""))),'Cleaned Google Form'!$A$1:$M$5000,8,FALSE)='Main Template'!S$12,VLOOKUP(TRIM(UPPER(SUBSTITUTE($D112," ",""))),'Cleaned Google Form'!$A$1:$M$5000,8,FALSE)='Main Template'!S$13,VLOOKUP(TRIM(UPPER(SUBSTITUTE($D112," ",""))),'Cleaned Google Form'!$A$1:$M$5000,8,FALSE)='Main Template'!S$14,VLOOKUP(TRIM(UPPER(SUBSTITUTE($D112," ",""))),'Cleaned Google Form'!$A$1:$M$5000,8,FALSE)='Main Template'!S$15),0,IF(AND('Main Template'!S$21&gt;=$C$9,'Main Template'!S$19,VLOOKUP(TRIM(UPPER(SUBSTITUTE($D112," ",""))),'Cleaned Google Form'!$A$1:$M$5000,7,FALSE)="YES"),0,IF(IFERROR(FIND('Main Template'!S$17,VLOOKUP(TRIM(UPPER(SUBSTITUTE('Main Template'!$D112," ",""))),'Cleaned Google Form'!$A$1:$M$5000,9,FALSE),1),FALSE),0,1))))),1)</f>
        <v>1</v>
      </c>
      <c r="T112" s="12">
        <f>IFERROR(IF(AND(WEEKDAY('Main Template'!T$18)=1,OR(VLOOKUP(TRIM(UPPER(SUBSTITUTE($D112," ",""))),'Cleaned Google Form'!$A$1:$M$5000,3,FALSE)="SMH",VLOOKUP(TRIM(UPPER(SUBSTITUTE($D112," ",""))),'Cleaned Google Form'!$A$1:$M$5000,3,FALSE)="RCH",VLOOKUP(TRIM(UPPER(SUBSTITUTE($D112," ",""))),'Cleaned Google Form'!$A$1:$M$5000,3,FALSE)="BCCA")),0,IF(AND(T$21=1,NOT(VLOOKUP(TRIM(UPPER(SUBSTITUTE($D112," ",""))),'Cleaned Google Form'!$A$1:$M$5000,6,FALSE)="NO")),0,IF(OR(VLOOKUP(TRIM(UPPER(SUBSTITUTE($D112," ",""))),'Cleaned Google Form'!$A$1:$M$5000,8,FALSE)='Main Template'!T$12,VLOOKUP(TRIM(UPPER(SUBSTITUTE($D112," ",""))),'Cleaned Google Form'!$A$1:$M$5000,8,FALSE)='Main Template'!T$13,VLOOKUP(TRIM(UPPER(SUBSTITUTE($D112," ",""))),'Cleaned Google Form'!$A$1:$M$5000,8,FALSE)='Main Template'!T$14,VLOOKUP(TRIM(UPPER(SUBSTITUTE($D112," ",""))),'Cleaned Google Form'!$A$1:$M$5000,8,FALSE)='Main Template'!T$15),0,IF(AND('Main Template'!T$21&gt;=$C$9,'Main Template'!T$19,VLOOKUP(TRIM(UPPER(SUBSTITUTE($D112," ",""))),'Cleaned Google Form'!$A$1:$M$5000,7,FALSE)="YES"),0,IF(IFERROR(FIND('Main Template'!T$17,VLOOKUP(TRIM(UPPER(SUBSTITUTE('Main Template'!$D112," ",""))),'Cleaned Google Form'!$A$1:$M$5000,9,FALSE),1),FALSE),0,1))))),1)</f>
        <v>1</v>
      </c>
      <c r="U112" s="12">
        <f>IFERROR(IF(AND(WEEKDAY('Main Template'!U$18)=1,OR(VLOOKUP(TRIM(UPPER(SUBSTITUTE($D112," ",""))),'Cleaned Google Form'!$A$1:$M$5000,3,FALSE)="SMH",VLOOKUP(TRIM(UPPER(SUBSTITUTE($D112," ",""))),'Cleaned Google Form'!$A$1:$M$5000,3,FALSE)="RCH",VLOOKUP(TRIM(UPPER(SUBSTITUTE($D112," ",""))),'Cleaned Google Form'!$A$1:$M$5000,3,FALSE)="BCCA")),0,IF(AND(U$21=1,NOT(VLOOKUP(TRIM(UPPER(SUBSTITUTE($D112," ",""))),'Cleaned Google Form'!$A$1:$M$5000,6,FALSE)="NO")),0,IF(OR(VLOOKUP(TRIM(UPPER(SUBSTITUTE($D112," ",""))),'Cleaned Google Form'!$A$1:$M$5000,8,FALSE)='Main Template'!U$12,VLOOKUP(TRIM(UPPER(SUBSTITUTE($D112," ",""))),'Cleaned Google Form'!$A$1:$M$5000,8,FALSE)='Main Template'!U$13,VLOOKUP(TRIM(UPPER(SUBSTITUTE($D112," ",""))),'Cleaned Google Form'!$A$1:$M$5000,8,FALSE)='Main Template'!U$14,VLOOKUP(TRIM(UPPER(SUBSTITUTE($D112," ",""))),'Cleaned Google Form'!$A$1:$M$5000,8,FALSE)='Main Template'!U$15),0,IF(AND('Main Template'!U$21&gt;=$C$9,'Main Template'!U$19,VLOOKUP(TRIM(UPPER(SUBSTITUTE($D112," ",""))),'Cleaned Google Form'!$A$1:$M$5000,7,FALSE)="YES"),0,IF(IFERROR(FIND('Main Template'!U$17,VLOOKUP(TRIM(UPPER(SUBSTITUTE('Main Template'!$D112," ",""))),'Cleaned Google Form'!$A$1:$M$5000,9,FALSE),1),FALSE),0,1))))),1)</f>
        <v>1</v>
      </c>
      <c r="V112" s="12">
        <f>IFERROR(IF(AND(WEEKDAY('Main Template'!V$18)=1,OR(VLOOKUP(TRIM(UPPER(SUBSTITUTE($D112," ",""))),'Cleaned Google Form'!$A$1:$M$5000,3,FALSE)="SMH",VLOOKUP(TRIM(UPPER(SUBSTITUTE($D112," ",""))),'Cleaned Google Form'!$A$1:$M$5000,3,FALSE)="RCH",VLOOKUP(TRIM(UPPER(SUBSTITUTE($D112," ",""))),'Cleaned Google Form'!$A$1:$M$5000,3,FALSE)="BCCA")),0,IF(AND(V$21=1,NOT(VLOOKUP(TRIM(UPPER(SUBSTITUTE($D112," ",""))),'Cleaned Google Form'!$A$1:$M$5000,6,FALSE)="NO")),0,IF(OR(VLOOKUP(TRIM(UPPER(SUBSTITUTE($D112," ",""))),'Cleaned Google Form'!$A$1:$M$5000,8,FALSE)='Main Template'!V$12,VLOOKUP(TRIM(UPPER(SUBSTITUTE($D112," ",""))),'Cleaned Google Form'!$A$1:$M$5000,8,FALSE)='Main Template'!V$13,VLOOKUP(TRIM(UPPER(SUBSTITUTE($D112," ",""))),'Cleaned Google Form'!$A$1:$M$5000,8,FALSE)='Main Template'!V$14,VLOOKUP(TRIM(UPPER(SUBSTITUTE($D112," ",""))),'Cleaned Google Form'!$A$1:$M$5000,8,FALSE)='Main Template'!V$15),0,IF(AND('Main Template'!V$21&gt;=$C$9,'Main Template'!V$19,VLOOKUP(TRIM(UPPER(SUBSTITUTE($D112," ",""))),'Cleaned Google Form'!$A$1:$M$5000,7,FALSE)="YES"),0,IF(IFERROR(FIND('Main Template'!V$17,VLOOKUP(TRIM(UPPER(SUBSTITUTE('Main Template'!$D112," ",""))),'Cleaned Google Form'!$A$1:$M$5000,9,FALSE),1),FALSE),0,1))))),1)</f>
        <v>1</v>
      </c>
      <c r="W112" s="12">
        <f>IFERROR(IF(AND(WEEKDAY('Main Template'!W$18)=1,OR(VLOOKUP(TRIM(UPPER(SUBSTITUTE($D112," ",""))),'Cleaned Google Form'!$A$1:$M$5000,3,FALSE)="SMH",VLOOKUP(TRIM(UPPER(SUBSTITUTE($D112," ",""))),'Cleaned Google Form'!$A$1:$M$5000,3,FALSE)="RCH",VLOOKUP(TRIM(UPPER(SUBSTITUTE($D112," ",""))),'Cleaned Google Form'!$A$1:$M$5000,3,FALSE)="BCCA")),0,IF(AND(W$21=1,NOT(VLOOKUP(TRIM(UPPER(SUBSTITUTE($D112," ",""))),'Cleaned Google Form'!$A$1:$M$5000,6,FALSE)="NO")),0,IF(OR(VLOOKUP(TRIM(UPPER(SUBSTITUTE($D112," ",""))),'Cleaned Google Form'!$A$1:$M$5000,8,FALSE)='Main Template'!W$12,VLOOKUP(TRIM(UPPER(SUBSTITUTE($D112," ",""))),'Cleaned Google Form'!$A$1:$M$5000,8,FALSE)='Main Template'!W$13,VLOOKUP(TRIM(UPPER(SUBSTITUTE($D112," ",""))),'Cleaned Google Form'!$A$1:$M$5000,8,FALSE)='Main Template'!W$14,VLOOKUP(TRIM(UPPER(SUBSTITUTE($D112," ",""))),'Cleaned Google Form'!$A$1:$M$5000,8,FALSE)='Main Template'!W$15),0,IF(AND('Main Template'!W$21&gt;=$C$9,'Main Template'!W$19,VLOOKUP(TRIM(UPPER(SUBSTITUTE($D112," ",""))),'Cleaned Google Form'!$A$1:$M$5000,7,FALSE)="YES"),0,IF(IFERROR(FIND('Main Template'!W$17,VLOOKUP(TRIM(UPPER(SUBSTITUTE('Main Template'!$D112," ",""))),'Cleaned Google Form'!$A$1:$M$5000,9,FALSE),1),FALSE),0,1))))),1)</f>
        <v>0</v>
      </c>
      <c r="X112" s="12">
        <f>IFERROR(IF(AND(WEEKDAY('Main Template'!X$18)=1,OR(VLOOKUP(TRIM(UPPER(SUBSTITUTE($D112," ",""))),'Cleaned Google Form'!$A$1:$M$5000,3,FALSE)="SMH",VLOOKUP(TRIM(UPPER(SUBSTITUTE($D112," ",""))),'Cleaned Google Form'!$A$1:$M$5000,3,FALSE)="RCH",VLOOKUP(TRIM(UPPER(SUBSTITUTE($D112," ",""))),'Cleaned Google Form'!$A$1:$M$5000,3,FALSE)="BCCA")),0,IF(AND(X$21=1,NOT(VLOOKUP(TRIM(UPPER(SUBSTITUTE($D112," ",""))),'Cleaned Google Form'!$A$1:$M$5000,6,FALSE)="NO")),0,IF(OR(VLOOKUP(TRIM(UPPER(SUBSTITUTE($D112," ",""))),'Cleaned Google Form'!$A$1:$M$5000,8,FALSE)='Main Template'!X$12,VLOOKUP(TRIM(UPPER(SUBSTITUTE($D112," ",""))),'Cleaned Google Form'!$A$1:$M$5000,8,FALSE)='Main Template'!X$13,VLOOKUP(TRIM(UPPER(SUBSTITUTE($D112," ",""))),'Cleaned Google Form'!$A$1:$M$5000,8,FALSE)='Main Template'!X$14,VLOOKUP(TRIM(UPPER(SUBSTITUTE($D112," ",""))),'Cleaned Google Form'!$A$1:$M$5000,8,FALSE)='Main Template'!X$15),0,IF(AND('Main Template'!X$21&gt;=$C$9,'Main Template'!X$19,VLOOKUP(TRIM(UPPER(SUBSTITUTE($D112," ",""))),'Cleaned Google Form'!$A$1:$M$5000,7,FALSE)="YES"),0,IF(IFERROR(FIND('Main Template'!X$17,VLOOKUP(TRIM(UPPER(SUBSTITUTE('Main Template'!$D112," ",""))),'Cleaned Google Form'!$A$1:$M$5000,9,FALSE),1),FALSE),0,1))))),1)</f>
        <v>1</v>
      </c>
      <c r="Y112" s="12">
        <f>IFERROR(IF(AND(WEEKDAY('Main Template'!Y$18)=1,OR(VLOOKUP(TRIM(UPPER(SUBSTITUTE($D112," ",""))),'Cleaned Google Form'!$A$1:$M$5000,3,FALSE)="SMH",VLOOKUP(TRIM(UPPER(SUBSTITUTE($D112," ",""))),'Cleaned Google Form'!$A$1:$M$5000,3,FALSE)="RCH",VLOOKUP(TRIM(UPPER(SUBSTITUTE($D112," ",""))),'Cleaned Google Form'!$A$1:$M$5000,3,FALSE)="BCCA")),0,IF(AND(Y$21=1,NOT(VLOOKUP(TRIM(UPPER(SUBSTITUTE($D112," ",""))),'Cleaned Google Form'!$A$1:$M$5000,6,FALSE)="NO")),0,IF(OR(VLOOKUP(TRIM(UPPER(SUBSTITUTE($D112," ",""))),'Cleaned Google Form'!$A$1:$M$5000,8,FALSE)='Main Template'!Y$12,VLOOKUP(TRIM(UPPER(SUBSTITUTE($D112," ",""))),'Cleaned Google Form'!$A$1:$M$5000,8,FALSE)='Main Template'!Y$13,VLOOKUP(TRIM(UPPER(SUBSTITUTE($D112," ",""))),'Cleaned Google Form'!$A$1:$M$5000,8,FALSE)='Main Template'!Y$14,VLOOKUP(TRIM(UPPER(SUBSTITUTE($D112," ",""))),'Cleaned Google Form'!$A$1:$M$5000,8,FALSE)='Main Template'!Y$15),0,IF(AND('Main Template'!Y$21&gt;=$C$9,'Main Template'!Y$19,VLOOKUP(TRIM(UPPER(SUBSTITUTE($D112," ",""))),'Cleaned Google Form'!$A$1:$M$5000,7,FALSE)="YES"),0,IF(IFERROR(FIND('Main Template'!Y$17,VLOOKUP(TRIM(UPPER(SUBSTITUTE('Main Template'!$D112," ",""))),'Cleaned Google Form'!$A$1:$M$5000,9,FALSE),1),FALSE),0,1))))),1)</f>
        <v>1</v>
      </c>
      <c r="Z112" s="12">
        <f>IFERROR(IF(AND(WEEKDAY('Main Template'!Z$18)=1,OR(VLOOKUP(TRIM(UPPER(SUBSTITUTE($D112," ",""))),'Cleaned Google Form'!$A$1:$M$5000,3,FALSE)="SMH",VLOOKUP(TRIM(UPPER(SUBSTITUTE($D112," ",""))),'Cleaned Google Form'!$A$1:$M$5000,3,FALSE)="RCH",VLOOKUP(TRIM(UPPER(SUBSTITUTE($D112," ",""))),'Cleaned Google Form'!$A$1:$M$5000,3,FALSE)="BCCA")),0,IF(AND(Z$21=1,NOT(VLOOKUP(TRIM(UPPER(SUBSTITUTE($D112," ",""))),'Cleaned Google Form'!$A$1:$M$5000,6,FALSE)="NO")),0,IF(OR(VLOOKUP(TRIM(UPPER(SUBSTITUTE($D112," ",""))),'Cleaned Google Form'!$A$1:$M$5000,8,FALSE)='Main Template'!Z$12,VLOOKUP(TRIM(UPPER(SUBSTITUTE($D112," ",""))),'Cleaned Google Form'!$A$1:$M$5000,8,FALSE)='Main Template'!Z$13,VLOOKUP(TRIM(UPPER(SUBSTITUTE($D112," ",""))),'Cleaned Google Form'!$A$1:$M$5000,8,FALSE)='Main Template'!Z$14,VLOOKUP(TRIM(UPPER(SUBSTITUTE($D112," ",""))),'Cleaned Google Form'!$A$1:$M$5000,8,FALSE)='Main Template'!Z$15),0,IF(AND('Main Template'!Z$21&gt;=$C$9,'Main Template'!Z$19,VLOOKUP(TRIM(UPPER(SUBSTITUTE($D112," ",""))),'Cleaned Google Form'!$A$1:$M$5000,7,FALSE)="YES"),0,IF(IFERROR(FIND('Main Template'!Z$17,VLOOKUP(TRIM(UPPER(SUBSTITUTE('Main Template'!$D112," ",""))),'Cleaned Google Form'!$A$1:$M$5000,9,FALSE),1),FALSE),0,1))))),1)</f>
        <v>1</v>
      </c>
      <c r="AA112" s="12">
        <f>IFERROR(IF(AND(WEEKDAY('Main Template'!AA$18)=1,OR(VLOOKUP(TRIM(UPPER(SUBSTITUTE($D112," ",""))),'Cleaned Google Form'!$A$1:$M$5000,3,FALSE)="SMH",VLOOKUP(TRIM(UPPER(SUBSTITUTE($D112," ",""))),'Cleaned Google Form'!$A$1:$M$5000,3,FALSE)="RCH",VLOOKUP(TRIM(UPPER(SUBSTITUTE($D112," ",""))),'Cleaned Google Form'!$A$1:$M$5000,3,FALSE)="BCCA")),0,IF(AND(AA$21=1,NOT(VLOOKUP(TRIM(UPPER(SUBSTITUTE($D112," ",""))),'Cleaned Google Form'!$A$1:$M$5000,6,FALSE)="NO")),0,IF(OR(VLOOKUP(TRIM(UPPER(SUBSTITUTE($D112," ",""))),'Cleaned Google Form'!$A$1:$M$5000,8,FALSE)='Main Template'!AA$12,VLOOKUP(TRIM(UPPER(SUBSTITUTE($D112," ",""))),'Cleaned Google Form'!$A$1:$M$5000,8,FALSE)='Main Template'!AA$13,VLOOKUP(TRIM(UPPER(SUBSTITUTE($D112," ",""))),'Cleaned Google Form'!$A$1:$M$5000,8,FALSE)='Main Template'!AA$14,VLOOKUP(TRIM(UPPER(SUBSTITUTE($D112," ",""))),'Cleaned Google Form'!$A$1:$M$5000,8,FALSE)='Main Template'!AA$15),0,IF(AND('Main Template'!AA$21&gt;=$C$9,'Main Template'!AA$19,VLOOKUP(TRIM(UPPER(SUBSTITUTE($D112," ",""))),'Cleaned Google Form'!$A$1:$M$5000,7,FALSE)="YES"),0,IF(IFERROR(FIND('Main Template'!AA$17,VLOOKUP(TRIM(UPPER(SUBSTITUTE('Main Template'!$D112," ",""))),'Cleaned Google Form'!$A$1:$M$5000,9,FALSE),1),FALSE),0,1))))),1)</f>
        <v>1</v>
      </c>
      <c r="AB112" s="12">
        <f>IFERROR(IF(AND(WEEKDAY('Main Template'!AB$18)=1,OR(VLOOKUP(TRIM(UPPER(SUBSTITUTE($D112," ",""))),'Cleaned Google Form'!$A$1:$M$5000,3,FALSE)="SMH",VLOOKUP(TRIM(UPPER(SUBSTITUTE($D112," ",""))),'Cleaned Google Form'!$A$1:$M$5000,3,FALSE)="RCH",VLOOKUP(TRIM(UPPER(SUBSTITUTE($D112," ",""))),'Cleaned Google Form'!$A$1:$M$5000,3,FALSE)="BCCA")),0,IF(AND(AB$21=1,NOT(VLOOKUP(TRIM(UPPER(SUBSTITUTE($D112," ",""))),'Cleaned Google Form'!$A$1:$M$5000,6,FALSE)="NO")),0,IF(OR(VLOOKUP(TRIM(UPPER(SUBSTITUTE($D112," ",""))),'Cleaned Google Form'!$A$1:$M$5000,8,FALSE)='Main Template'!AB$12,VLOOKUP(TRIM(UPPER(SUBSTITUTE($D112," ",""))),'Cleaned Google Form'!$A$1:$M$5000,8,FALSE)='Main Template'!AB$13,VLOOKUP(TRIM(UPPER(SUBSTITUTE($D112," ",""))),'Cleaned Google Form'!$A$1:$M$5000,8,FALSE)='Main Template'!AB$14,VLOOKUP(TRIM(UPPER(SUBSTITUTE($D112," ",""))),'Cleaned Google Form'!$A$1:$M$5000,8,FALSE)='Main Template'!AB$15),0,IF(AND('Main Template'!AB$21&gt;=$C$9,'Main Template'!AB$19,VLOOKUP(TRIM(UPPER(SUBSTITUTE($D112," ",""))),'Cleaned Google Form'!$A$1:$M$5000,7,FALSE)="YES"),0,IF(IFERROR(FIND('Main Template'!AB$17,VLOOKUP(TRIM(UPPER(SUBSTITUTE('Main Template'!$D112," ",""))),'Cleaned Google Form'!$A$1:$M$5000,9,FALSE),1),FALSE),0,1))))),1)</f>
        <v>1</v>
      </c>
      <c r="AC112" s="12">
        <f>IFERROR(IF(AND(WEEKDAY('Main Template'!AC$18)=1,OR(VLOOKUP(TRIM(UPPER(SUBSTITUTE($D112," ",""))),'Cleaned Google Form'!$A$1:$M$5000,3,FALSE)="SMH",VLOOKUP(TRIM(UPPER(SUBSTITUTE($D112," ",""))),'Cleaned Google Form'!$A$1:$M$5000,3,FALSE)="RCH",VLOOKUP(TRIM(UPPER(SUBSTITUTE($D112," ",""))),'Cleaned Google Form'!$A$1:$M$5000,3,FALSE)="BCCA")),0,IF(AND(AC$21=1,NOT(VLOOKUP(TRIM(UPPER(SUBSTITUTE($D112," ",""))),'Cleaned Google Form'!$A$1:$M$5000,6,FALSE)="NO")),0,IF(OR(VLOOKUP(TRIM(UPPER(SUBSTITUTE($D112," ",""))),'Cleaned Google Form'!$A$1:$M$5000,8,FALSE)='Main Template'!AC$12,VLOOKUP(TRIM(UPPER(SUBSTITUTE($D112," ",""))),'Cleaned Google Form'!$A$1:$M$5000,8,FALSE)='Main Template'!AC$13,VLOOKUP(TRIM(UPPER(SUBSTITUTE($D112," ",""))),'Cleaned Google Form'!$A$1:$M$5000,8,FALSE)='Main Template'!AC$14,VLOOKUP(TRIM(UPPER(SUBSTITUTE($D112," ",""))),'Cleaned Google Form'!$A$1:$M$5000,8,FALSE)='Main Template'!AC$15),0,IF(AND('Main Template'!AC$21&gt;=$C$9,'Main Template'!AC$19,VLOOKUP(TRIM(UPPER(SUBSTITUTE($D112," ",""))),'Cleaned Google Form'!$A$1:$M$5000,7,FALSE)="YES"),0,IF(IFERROR(FIND('Main Template'!AC$17,VLOOKUP(TRIM(UPPER(SUBSTITUTE('Main Template'!$D112," ",""))),'Cleaned Google Form'!$A$1:$M$5000,9,FALSE),1),FALSE),0,1))))),1)</f>
        <v>1</v>
      </c>
      <c r="AD112" s="12">
        <f>IFERROR(IF(AND(WEEKDAY('Main Template'!AD$18)=1,OR(VLOOKUP(TRIM(UPPER(SUBSTITUTE($D112," ",""))),'Cleaned Google Form'!$A$1:$M$5000,3,FALSE)="SMH",VLOOKUP(TRIM(UPPER(SUBSTITUTE($D112," ",""))),'Cleaned Google Form'!$A$1:$M$5000,3,FALSE)="RCH",VLOOKUP(TRIM(UPPER(SUBSTITUTE($D112," ",""))),'Cleaned Google Form'!$A$1:$M$5000,3,FALSE)="BCCA")),0,IF(AND(AD$21=1,NOT(VLOOKUP(TRIM(UPPER(SUBSTITUTE($D112," ",""))),'Cleaned Google Form'!$A$1:$M$5000,6,FALSE)="NO")),0,IF(OR(VLOOKUP(TRIM(UPPER(SUBSTITUTE($D112," ",""))),'Cleaned Google Form'!$A$1:$M$5000,8,FALSE)='Main Template'!AD$12,VLOOKUP(TRIM(UPPER(SUBSTITUTE($D112," ",""))),'Cleaned Google Form'!$A$1:$M$5000,8,FALSE)='Main Template'!AD$13,VLOOKUP(TRIM(UPPER(SUBSTITUTE($D112," ",""))),'Cleaned Google Form'!$A$1:$M$5000,8,FALSE)='Main Template'!AD$14,VLOOKUP(TRIM(UPPER(SUBSTITUTE($D112," ",""))),'Cleaned Google Form'!$A$1:$M$5000,8,FALSE)='Main Template'!AD$15),0,IF(AND('Main Template'!AD$21&gt;=$C$9,'Main Template'!AD$19,VLOOKUP(TRIM(UPPER(SUBSTITUTE($D112," ",""))),'Cleaned Google Form'!$A$1:$M$5000,7,FALSE)="YES"),0,IF(IFERROR(FIND('Main Template'!AD$17,VLOOKUP(TRIM(UPPER(SUBSTITUTE('Main Template'!$D112," ",""))),'Cleaned Google Form'!$A$1:$M$5000,9,FALSE),1),FALSE),0,1))))),1)</f>
        <v>0</v>
      </c>
      <c r="AE112" s="12">
        <f>IFERROR(IF(AND(WEEKDAY('Main Template'!AE$18)=1,OR(VLOOKUP(TRIM(UPPER(SUBSTITUTE($D112," ",""))),'Cleaned Google Form'!$A$1:$M$5000,3,FALSE)="SMH",VLOOKUP(TRIM(UPPER(SUBSTITUTE($D112," ",""))),'Cleaned Google Form'!$A$1:$M$5000,3,FALSE)="RCH",VLOOKUP(TRIM(UPPER(SUBSTITUTE($D112," ",""))),'Cleaned Google Form'!$A$1:$M$5000,3,FALSE)="BCCA")),0,IF(AND(AE$21=1,NOT(VLOOKUP(TRIM(UPPER(SUBSTITUTE($D112," ",""))),'Cleaned Google Form'!$A$1:$M$5000,6,FALSE)="NO")),0,IF(OR(VLOOKUP(TRIM(UPPER(SUBSTITUTE($D112," ",""))),'Cleaned Google Form'!$A$1:$M$5000,8,FALSE)='Main Template'!AE$12,VLOOKUP(TRIM(UPPER(SUBSTITUTE($D112," ",""))),'Cleaned Google Form'!$A$1:$M$5000,8,FALSE)='Main Template'!AE$13,VLOOKUP(TRIM(UPPER(SUBSTITUTE($D112," ",""))),'Cleaned Google Form'!$A$1:$M$5000,8,FALSE)='Main Template'!AE$14,VLOOKUP(TRIM(UPPER(SUBSTITUTE($D112," ",""))),'Cleaned Google Form'!$A$1:$M$5000,8,FALSE)='Main Template'!AE$15),0,IF(AND('Main Template'!AE$21&gt;=$C$9,'Main Template'!AE$19,VLOOKUP(TRIM(UPPER(SUBSTITUTE($D112," ",""))),'Cleaned Google Form'!$A$1:$M$5000,7,FALSE)="YES"),0,IF(IFERROR(FIND('Main Template'!AE$17,VLOOKUP(TRIM(UPPER(SUBSTITUTE('Main Template'!$D112," ",""))),'Cleaned Google Form'!$A$1:$M$5000,9,FALSE),1),FALSE),0,1))))),1)</f>
        <v>1</v>
      </c>
      <c r="AF112" s="12">
        <f>IFERROR(IF(AND(WEEKDAY('Main Template'!AF$18)=1,OR(VLOOKUP(TRIM(UPPER(SUBSTITUTE($D112," ",""))),'Cleaned Google Form'!$A$1:$M$5000,3,FALSE)="SMH",VLOOKUP(TRIM(UPPER(SUBSTITUTE($D112," ",""))),'Cleaned Google Form'!$A$1:$M$5000,3,FALSE)="RCH",VLOOKUP(TRIM(UPPER(SUBSTITUTE($D112," ",""))),'Cleaned Google Form'!$A$1:$M$5000,3,FALSE)="BCCA")),0,IF(AND(AF$21=1,NOT(VLOOKUP(TRIM(UPPER(SUBSTITUTE($D112," ",""))),'Cleaned Google Form'!$A$1:$M$5000,6,FALSE)="NO")),0,IF(OR(VLOOKUP(TRIM(UPPER(SUBSTITUTE($D112," ",""))),'Cleaned Google Form'!$A$1:$M$5000,8,FALSE)='Main Template'!AF$12,VLOOKUP(TRIM(UPPER(SUBSTITUTE($D112," ",""))),'Cleaned Google Form'!$A$1:$M$5000,8,FALSE)='Main Template'!AF$13,VLOOKUP(TRIM(UPPER(SUBSTITUTE($D112," ",""))),'Cleaned Google Form'!$A$1:$M$5000,8,FALSE)='Main Template'!AF$14,VLOOKUP(TRIM(UPPER(SUBSTITUTE($D112," ",""))),'Cleaned Google Form'!$A$1:$M$5000,8,FALSE)='Main Template'!AF$15),0,IF(AND('Main Template'!AF$21&gt;=$C$9,'Main Template'!AF$19,VLOOKUP(TRIM(UPPER(SUBSTITUTE($D112," ",""))),'Cleaned Google Form'!$A$1:$M$5000,7,FALSE)="YES"),0,IF(IFERROR(FIND('Main Template'!AF$17,VLOOKUP(TRIM(UPPER(SUBSTITUTE('Main Template'!$D112," ",""))),'Cleaned Google Form'!$A$1:$M$5000,9,FALSE),1),FALSE),0,1))))),1)</f>
        <v>1</v>
      </c>
      <c r="AG112" s="12">
        <f>IFERROR(IF(AND(WEEKDAY('Main Template'!AG$18)=1,OR(VLOOKUP(TRIM(UPPER(SUBSTITUTE($D112," ",""))),'Cleaned Google Form'!$A$1:$M$5000,3,FALSE)="SMH",VLOOKUP(TRIM(UPPER(SUBSTITUTE($D112," ",""))),'Cleaned Google Form'!$A$1:$M$5000,3,FALSE)="RCH",VLOOKUP(TRIM(UPPER(SUBSTITUTE($D112," ",""))),'Cleaned Google Form'!$A$1:$M$5000,3,FALSE)="BCCA")),0,IF(AND(AG$21=1,NOT(VLOOKUP(TRIM(UPPER(SUBSTITUTE($D112," ",""))),'Cleaned Google Form'!$A$1:$M$5000,6,FALSE)="NO")),0,IF(OR(VLOOKUP(TRIM(UPPER(SUBSTITUTE($D112," ",""))),'Cleaned Google Form'!$A$1:$M$5000,8,FALSE)='Main Template'!AG$12,VLOOKUP(TRIM(UPPER(SUBSTITUTE($D112," ",""))),'Cleaned Google Form'!$A$1:$M$5000,8,FALSE)='Main Template'!AG$13,VLOOKUP(TRIM(UPPER(SUBSTITUTE($D112," ",""))),'Cleaned Google Form'!$A$1:$M$5000,8,FALSE)='Main Template'!AG$14,VLOOKUP(TRIM(UPPER(SUBSTITUTE($D112," ",""))),'Cleaned Google Form'!$A$1:$M$5000,8,FALSE)='Main Template'!AG$15),0,IF(AND('Main Template'!AG$21&gt;=$C$9,'Main Template'!AG$19,VLOOKUP(TRIM(UPPER(SUBSTITUTE($D112," ",""))),'Cleaned Google Form'!$A$1:$M$5000,7,FALSE)="YES"),0,IF(IFERROR(FIND('Main Template'!AG$17,VLOOKUP(TRIM(UPPER(SUBSTITUTE('Main Template'!$D112," ",""))),'Cleaned Google Form'!$A$1:$M$5000,9,FALSE),1),FALSE),0,1))))),1)</f>
        <v>1</v>
      </c>
      <c r="AH112" s="12">
        <f>IFERROR(IF(AND(WEEKDAY('Main Template'!AH$18)=1,OR(VLOOKUP(TRIM(UPPER(SUBSTITUTE($D112," ",""))),'Cleaned Google Form'!$A$1:$M$5000,3,FALSE)="SMH",VLOOKUP(TRIM(UPPER(SUBSTITUTE($D112," ",""))),'Cleaned Google Form'!$A$1:$M$5000,3,FALSE)="RCH",VLOOKUP(TRIM(UPPER(SUBSTITUTE($D112," ",""))),'Cleaned Google Form'!$A$1:$M$5000,3,FALSE)="BCCA")),0,IF(AND(AH$21=1,NOT(VLOOKUP(TRIM(UPPER(SUBSTITUTE($D112," ",""))),'Cleaned Google Form'!$A$1:$M$5000,6,FALSE)="NO")),0,IF(OR(VLOOKUP(TRIM(UPPER(SUBSTITUTE($D112," ",""))),'Cleaned Google Form'!$A$1:$M$5000,8,FALSE)='Main Template'!AH$12,VLOOKUP(TRIM(UPPER(SUBSTITUTE($D112," ",""))),'Cleaned Google Form'!$A$1:$M$5000,8,FALSE)='Main Template'!AH$13,VLOOKUP(TRIM(UPPER(SUBSTITUTE($D112," ",""))),'Cleaned Google Form'!$A$1:$M$5000,8,FALSE)='Main Template'!AH$14,VLOOKUP(TRIM(UPPER(SUBSTITUTE($D112," ",""))),'Cleaned Google Form'!$A$1:$M$5000,8,FALSE)='Main Template'!AH$15),0,IF(AND('Main Template'!AH$21&gt;=$C$9,'Main Template'!AH$19,VLOOKUP(TRIM(UPPER(SUBSTITUTE($D112," ",""))),'Cleaned Google Form'!$A$1:$M$5000,7,FALSE)="YES"),0,IF(IFERROR(FIND('Main Template'!AH$17,VLOOKUP(TRIM(UPPER(SUBSTITUTE('Main Template'!$D112," ",""))),'Cleaned Google Form'!$A$1:$M$5000,9,FALSE),1),FALSE),0,1))))),1)</f>
        <v>1</v>
      </c>
      <c r="AI112" s="12">
        <f>IFERROR(IF(AND(WEEKDAY('Main Template'!AI$18)=1,OR(VLOOKUP(TRIM(UPPER(SUBSTITUTE($D112," ",""))),'Cleaned Google Form'!$A$1:$M$5000,3,FALSE)="SMH",VLOOKUP(TRIM(UPPER(SUBSTITUTE($D112," ",""))),'Cleaned Google Form'!$A$1:$M$5000,3,FALSE)="RCH",VLOOKUP(TRIM(UPPER(SUBSTITUTE($D112," ",""))),'Cleaned Google Form'!$A$1:$M$5000,3,FALSE)="BCCA")),0,IF(AND(AI$21=1,NOT(VLOOKUP(TRIM(UPPER(SUBSTITUTE($D112," ",""))),'Cleaned Google Form'!$A$1:$M$5000,6,FALSE)="NO")),0,IF(OR(VLOOKUP(TRIM(UPPER(SUBSTITUTE($D112," ",""))),'Cleaned Google Form'!$A$1:$M$5000,8,FALSE)='Main Template'!AI$12,VLOOKUP(TRIM(UPPER(SUBSTITUTE($D112," ",""))),'Cleaned Google Form'!$A$1:$M$5000,8,FALSE)='Main Template'!AI$13,VLOOKUP(TRIM(UPPER(SUBSTITUTE($D112," ",""))),'Cleaned Google Form'!$A$1:$M$5000,8,FALSE)='Main Template'!AI$14,VLOOKUP(TRIM(UPPER(SUBSTITUTE($D112," ",""))),'Cleaned Google Form'!$A$1:$M$5000,8,FALSE)='Main Template'!AI$15),0,IF(AND('Main Template'!AI$21&gt;=$C$9,'Main Template'!AI$19,VLOOKUP(TRIM(UPPER(SUBSTITUTE($D112," ",""))),'Cleaned Google Form'!$A$1:$M$5000,7,FALSE)="YES"),0,IF(IFERROR(FIND('Main Template'!AI$17,VLOOKUP(TRIM(UPPER(SUBSTITUTE('Main Template'!$D112," ",""))),'Cleaned Google Form'!$A$1:$M$5000,9,FALSE),1),FALSE),0,1))))),1)</f>
        <v>1</v>
      </c>
      <c r="AJ112" s="12">
        <f>IFERROR(IF(AND(WEEKDAY('Main Template'!AJ$18)=1,OR(VLOOKUP(TRIM(UPPER(SUBSTITUTE($D112," ",""))),'Cleaned Google Form'!$A$1:$M$5000,3,FALSE)="SMH",VLOOKUP(TRIM(UPPER(SUBSTITUTE($D112," ",""))),'Cleaned Google Form'!$A$1:$M$5000,3,FALSE)="RCH",VLOOKUP(TRIM(UPPER(SUBSTITUTE($D112," ",""))),'Cleaned Google Form'!$A$1:$M$5000,3,FALSE)="BCCA")),0,IF(AND(AJ$21=1,NOT(VLOOKUP(TRIM(UPPER(SUBSTITUTE($D112," ",""))),'Cleaned Google Form'!$A$1:$M$5000,6,FALSE)="NO")),0,IF(OR(VLOOKUP(TRIM(UPPER(SUBSTITUTE($D112," ",""))),'Cleaned Google Form'!$A$1:$M$5000,8,FALSE)='Main Template'!AJ$12,VLOOKUP(TRIM(UPPER(SUBSTITUTE($D112," ",""))),'Cleaned Google Form'!$A$1:$M$5000,8,FALSE)='Main Template'!AJ$13,VLOOKUP(TRIM(UPPER(SUBSTITUTE($D112," ",""))),'Cleaned Google Form'!$A$1:$M$5000,8,FALSE)='Main Template'!AJ$14,VLOOKUP(TRIM(UPPER(SUBSTITUTE($D112," ",""))),'Cleaned Google Form'!$A$1:$M$5000,8,FALSE)='Main Template'!AJ$15),0,IF(AND('Main Template'!AJ$21&gt;=$C$9,'Main Template'!AJ$19,VLOOKUP(TRIM(UPPER(SUBSTITUTE($D112," ",""))),'Cleaned Google Form'!$A$1:$M$5000,7,FALSE)="YES"),0,IF(IFERROR(FIND('Main Template'!AJ$17,VLOOKUP(TRIM(UPPER(SUBSTITUTE('Main Template'!$D112," ",""))),'Cleaned Google Form'!$A$1:$M$5000,9,FALSE),1),FALSE),0,1))))),1)</f>
        <v>1</v>
      </c>
      <c r="AK112" s="12">
        <f>IFERROR(IF(AND(WEEKDAY('Main Template'!AK$18)=1,OR(VLOOKUP(TRIM(UPPER(SUBSTITUTE($D112," ",""))),'Cleaned Google Form'!$A$1:$M$5000,3,FALSE)="SMH",VLOOKUP(TRIM(UPPER(SUBSTITUTE($D112," ",""))),'Cleaned Google Form'!$A$1:$M$5000,3,FALSE)="RCH",VLOOKUP(TRIM(UPPER(SUBSTITUTE($D112," ",""))),'Cleaned Google Form'!$A$1:$M$5000,3,FALSE)="BCCA")),0,IF(AND(AK$21=1,NOT(VLOOKUP(TRIM(UPPER(SUBSTITUTE($D112," ",""))),'Cleaned Google Form'!$A$1:$M$5000,6,FALSE)="NO")),0,IF(OR(VLOOKUP(TRIM(UPPER(SUBSTITUTE($D112," ",""))),'Cleaned Google Form'!$A$1:$M$5000,8,FALSE)='Main Template'!AK$12,VLOOKUP(TRIM(UPPER(SUBSTITUTE($D112," ",""))),'Cleaned Google Form'!$A$1:$M$5000,8,FALSE)='Main Template'!AK$13,VLOOKUP(TRIM(UPPER(SUBSTITUTE($D112," ",""))),'Cleaned Google Form'!$A$1:$M$5000,8,FALSE)='Main Template'!AK$14,VLOOKUP(TRIM(UPPER(SUBSTITUTE($D112," ",""))),'Cleaned Google Form'!$A$1:$M$5000,8,FALSE)='Main Template'!AK$15),0,IF(AND('Main Template'!AK$21&gt;=$C$9,'Main Template'!AK$19,VLOOKUP(TRIM(UPPER(SUBSTITUTE($D112," ",""))),'Cleaned Google Form'!$A$1:$M$5000,7,FALSE)="YES"),0,IF(IFERROR(FIND('Main Template'!AK$17,VLOOKUP(TRIM(UPPER(SUBSTITUTE('Main Template'!$D112," ",""))),'Cleaned Google Form'!$A$1:$M$5000,9,FALSE),1),FALSE),0,1))))),1)</f>
        <v>0</v>
      </c>
      <c r="AL112" s="12">
        <f>IFERROR(IF(AND(WEEKDAY('Main Template'!AL$18)=1,OR(VLOOKUP(TRIM(UPPER(SUBSTITUTE($D112," ",""))),'Cleaned Google Form'!$A$1:$M$5000,3,FALSE)="SMH",VLOOKUP(TRIM(UPPER(SUBSTITUTE($D112," ",""))),'Cleaned Google Form'!$A$1:$M$5000,3,FALSE)="RCH",VLOOKUP(TRIM(UPPER(SUBSTITUTE($D112," ",""))),'Cleaned Google Form'!$A$1:$M$5000,3,FALSE)="BCCA")),0,IF(AND(AL$21=1,NOT(VLOOKUP(TRIM(UPPER(SUBSTITUTE($D112," ",""))),'Cleaned Google Form'!$A$1:$M$5000,6,FALSE)="NO")),0,IF(OR(VLOOKUP(TRIM(UPPER(SUBSTITUTE($D112," ",""))),'Cleaned Google Form'!$A$1:$M$5000,8,FALSE)='Main Template'!AL$12,VLOOKUP(TRIM(UPPER(SUBSTITUTE($D112," ",""))),'Cleaned Google Form'!$A$1:$M$5000,8,FALSE)='Main Template'!AL$13,VLOOKUP(TRIM(UPPER(SUBSTITUTE($D112," ",""))),'Cleaned Google Form'!$A$1:$M$5000,8,FALSE)='Main Template'!AL$14,VLOOKUP(TRIM(UPPER(SUBSTITUTE($D112," ",""))),'Cleaned Google Form'!$A$1:$M$5000,8,FALSE)='Main Template'!AL$15),0,IF(AND('Main Template'!AL$21&gt;=$C$9,'Main Template'!AL$19,VLOOKUP(TRIM(UPPER(SUBSTITUTE($D112," ",""))),'Cleaned Google Form'!$A$1:$M$5000,7,FALSE)="YES"),0,IF(IFERROR(FIND('Main Template'!AL$17,VLOOKUP(TRIM(UPPER(SUBSTITUTE('Main Template'!$D112," ",""))),'Cleaned Google Form'!$A$1:$M$5000,9,FALSE),1),FALSE),0,1))))),1)</f>
        <v>1</v>
      </c>
      <c r="AM112" s="12">
        <f>IFERROR(IF(AND(WEEKDAY('Main Template'!AM$18)=1,OR(VLOOKUP(TRIM(UPPER(SUBSTITUTE($D112," ",""))),'Cleaned Google Form'!$A$1:$M$5000,3,FALSE)="SMH",VLOOKUP(TRIM(UPPER(SUBSTITUTE($D112," ",""))),'Cleaned Google Form'!$A$1:$M$5000,3,FALSE)="RCH",VLOOKUP(TRIM(UPPER(SUBSTITUTE($D112," ",""))),'Cleaned Google Form'!$A$1:$M$5000,3,FALSE)="BCCA")),0,IF(AND(AM$21=1,NOT(VLOOKUP(TRIM(UPPER(SUBSTITUTE($D112," ",""))),'Cleaned Google Form'!$A$1:$M$5000,6,FALSE)="NO")),0,IF(OR(VLOOKUP(TRIM(UPPER(SUBSTITUTE($D112," ",""))),'Cleaned Google Form'!$A$1:$M$5000,8,FALSE)='Main Template'!AM$12,VLOOKUP(TRIM(UPPER(SUBSTITUTE($D112," ",""))),'Cleaned Google Form'!$A$1:$M$5000,8,FALSE)='Main Template'!AM$13,VLOOKUP(TRIM(UPPER(SUBSTITUTE($D112," ",""))),'Cleaned Google Form'!$A$1:$M$5000,8,FALSE)='Main Template'!AM$14,VLOOKUP(TRIM(UPPER(SUBSTITUTE($D112," ",""))),'Cleaned Google Form'!$A$1:$M$5000,8,FALSE)='Main Template'!AM$15),0,IF(AND('Main Template'!AM$21&gt;=$C$9,'Main Template'!AM$19,VLOOKUP(TRIM(UPPER(SUBSTITUTE($D112," ",""))),'Cleaned Google Form'!$A$1:$M$5000,7,FALSE)="YES"),0,IF(IFERROR(FIND('Main Template'!AM$17,VLOOKUP(TRIM(UPPER(SUBSTITUTE('Main Template'!$D112," ",""))),'Cleaned Google Form'!$A$1:$M$5000,9,FALSE),1),FALSE),0,1))))),1)</f>
        <v>1</v>
      </c>
      <c r="AN112" s="12">
        <f>IFERROR(IF(AND(WEEKDAY('Main Template'!AN$18)=1,OR(VLOOKUP(TRIM(UPPER(SUBSTITUTE($D112," ",""))),'Cleaned Google Form'!$A$1:$M$5000,3,FALSE)="SMH",VLOOKUP(TRIM(UPPER(SUBSTITUTE($D112," ",""))),'Cleaned Google Form'!$A$1:$M$5000,3,FALSE)="RCH",VLOOKUP(TRIM(UPPER(SUBSTITUTE($D112," ",""))),'Cleaned Google Form'!$A$1:$M$5000,3,FALSE)="BCCA")),0,IF(AND(AN$21=1,NOT(VLOOKUP(TRIM(UPPER(SUBSTITUTE($D112," ",""))),'Cleaned Google Form'!$A$1:$M$5000,6,FALSE)="NO")),0,IF(OR(VLOOKUP(TRIM(UPPER(SUBSTITUTE($D112," ",""))),'Cleaned Google Form'!$A$1:$M$5000,8,FALSE)='Main Template'!AN$12,VLOOKUP(TRIM(UPPER(SUBSTITUTE($D112," ",""))),'Cleaned Google Form'!$A$1:$M$5000,8,FALSE)='Main Template'!AN$13,VLOOKUP(TRIM(UPPER(SUBSTITUTE($D112," ",""))),'Cleaned Google Form'!$A$1:$M$5000,8,FALSE)='Main Template'!AN$14,VLOOKUP(TRIM(UPPER(SUBSTITUTE($D112," ",""))),'Cleaned Google Form'!$A$1:$M$5000,8,FALSE)='Main Template'!AN$15),0,IF(AND('Main Template'!AN$21&gt;=$C$9,'Main Template'!AN$19,VLOOKUP(TRIM(UPPER(SUBSTITUTE($D112," ",""))),'Cleaned Google Form'!$A$1:$M$5000,7,FALSE)="YES"),0,IF(IFERROR(FIND('Main Template'!AN$17,VLOOKUP(TRIM(UPPER(SUBSTITUTE('Main Template'!$D112," ",""))),'Cleaned Google Form'!$A$1:$M$5000,9,FALSE),1),FALSE),0,1))))),1)</f>
        <v>1</v>
      </c>
    </row>
    <row r="113" spans="2:40">
      <c r="B113" t="str">
        <f>IFERROR(IF(ISNUMBER(MATCH(UPPER(SUBSTITUTE(D113," ","")),'Cleaned Google Form'!$A:$A,0)),"","Oops"),"Not Present")</f>
        <v>Oops</v>
      </c>
      <c r="C113" s="4">
        <f>I113</f>
        <v>92</v>
      </c>
      <c r="D113" s="4" t="s">
        <v>268</v>
      </c>
      <c r="E113" s="4">
        <f>IFERROR(IF(VLOOKUP(TRIM(UPPER(SUBSTITUTE(D113," ",""))),'Cleaned Google Form'!$A$1:$L$5000,5,FALSE)="YES",1,0),0)</f>
        <v>0</v>
      </c>
      <c r="F113" s="4">
        <f>IFERROR(IF(RIGHT(VLOOKUP(TRIM(UPPER(SUBSTITUTE(D113," ",""))),'Cleaned Google Form'!$A$1:$L$5000,2,FALSE),1)="1",1,0),0)</f>
        <v>0</v>
      </c>
      <c r="G113" s="4">
        <f>IFERROR(IF(VLOOKUP(TRIM(UPPER(SUBSTITUTE(D113," ",""))),'Cleaned Google Form'!$A$1:$L$5000,3,FALSE)="VGH",1,0),0)</f>
        <v>0</v>
      </c>
      <c r="H113" s="4">
        <f>IFERROR(IF(G113+IFERROR(IF(VLOOKUP(TRIM(UPPER(SUBSTITUTE(D113," ",""))),'Cleaned Google Form'!$A$1:$L$5000,3,FALSE)="SPH",1,0),0)=0,1,0),0)</f>
        <v>1</v>
      </c>
      <c r="I113" s="4">
        <f>IF(I112="Resident Index",1,I112+1)</f>
        <v>92</v>
      </c>
      <c r="J113" s="12">
        <f>IFERROR(IF(AND(WEEKDAY('Main Template'!J$18)=1,OR(VLOOKUP(TRIM(UPPER(SUBSTITUTE($D113," ",""))),'Cleaned Google Form'!$A$1:$M$5000,3,FALSE)="SMH",VLOOKUP(TRIM(UPPER(SUBSTITUTE($D113," ",""))),'Cleaned Google Form'!$A$1:$M$5000,3,FALSE)="RCH",VLOOKUP(TRIM(UPPER(SUBSTITUTE($D113," ",""))),'Cleaned Google Form'!$A$1:$M$5000,3,FALSE)="BCCA")),0,IF(AND(J$21=1,NOT(VLOOKUP(TRIM(UPPER(SUBSTITUTE($D113," ",""))),'Cleaned Google Form'!$A$1:$M$5000,6,FALSE)="NO")),0,IF(OR(VLOOKUP(TRIM(UPPER(SUBSTITUTE($D113," ",""))),'Cleaned Google Form'!$A$1:$M$5000,8,FALSE)='Main Template'!J$12,VLOOKUP(TRIM(UPPER(SUBSTITUTE($D113," ",""))),'Cleaned Google Form'!$A$1:$M$5000,8,FALSE)='Main Template'!J$13,VLOOKUP(TRIM(UPPER(SUBSTITUTE($D113," ",""))),'Cleaned Google Form'!$A$1:$M$5000,8,FALSE)='Main Template'!J$14,VLOOKUP(TRIM(UPPER(SUBSTITUTE($D113," ",""))),'Cleaned Google Form'!$A$1:$M$5000,8,FALSE)='Main Template'!J$15),0,IF(AND('Main Template'!J$21&gt;=$C$9,'Main Template'!J$19,VLOOKUP(TRIM(UPPER(SUBSTITUTE($D113," ",""))),'Cleaned Google Form'!$A$1:$M$5000,7,FALSE)="YES"),0,IF(IFERROR(FIND('Main Template'!J$17,VLOOKUP(TRIM(UPPER(SUBSTITUTE('Main Template'!$D113," ",""))),'Cleaned Google Form'!$A$1:$M$5000,9,FALSE),1),FALSE),0,1))))),1)</f>
        <v>1</v>
      </c>
      <c r="K113" s="12">
        <f>IFERROR(IF(AND(WEEKDAY('Main Template'!K$18)=1,OR(VLOOKUP(TRIM(UPPER(SUBSTITUTE($D113," ",""))),'Cleaned Google Form'!$A$1:$M$5000,3,FALSE)="SMH",VLOOKUP(TRIM(UPPER(SUBSTITUTE($D113," ",""))),'Cleaned Google Form'!$A$1:$M$5000,3,FALSE)="RCH",VLOOKUP(TRIM(UPPER(SUBSTITUTE($D113," ",""))),'Cleaned Google Form'!$A$1:$M$5000,3,FALSE)="BCCA")),0,IF(AND(K$21=1,NOT(VLOOKUP(TRIM(UPPER(SUBSTITUTE($D113," ",""))),'Cleaned Google Form'!$A$1:$M$5000,6,FALSE)="NO")),0,IF(OR(VLOOKUP(TRIM(UPPER(SUBSTITUTE($D113," ",""))),'Cleaned Google Form'!$A$1:$M$5000,8,FALSE)='Main Template'!K$12,VLOOKUP(TRIM(UPPER(SUBSTITUTE($D113," ",""))),'Cleaned Google Form'!$A$1:$M$5000,8,FALSE)='Main Template'!K$13,VLOOKUP(TRIM(UPPER(SUBSTITUTE($D113," ",""))),'Cleaned Google Form'!$A$1:$M$5000,8,FALSE)='Main Template'!K$14,VLOOKUP(TRIM(UPPER(SUBSTITUTE($D113," ",""))),'Cleaned Google Form'!$A$1:$M$5000,8,FALSE)='Main Template'!K$15),0,IF(AND('Main Template'!K$21&gt;=$C$9,'Main Template'!K$19,VLOOKUP(TRIM(UPPER(SUBSTITUTE($D113," ",""))),'Cleaned Google Form'!$A$1:$M$5000,7,FALSE)="YES"),0,IF(IFERROR(FIND('Main Template'!K$17,VLOOKUP(TRIM(UPPER(SUBSTITUTE('Main Template'!$D113," ",""))),'Cleaned Google Form'!$A$1:$M$5000,9,FALSE),1),FALSE),0,1))))),1)</f>
        <v>1</v>
      </c>
      <c r="L113" s="12">
        <f>IFERROR(IF(AND(WEEKDAY('Main Template'!L$18)=1,OR(VLOOKUP(TRIM(UPPER(SUBSTITUTE($D113," ",""))),'Cleaned Google Form'!$A$1:$M$5000,3,FALSE)="SMH",VLOOKUP(TRIM(UPPER(SUBSTITUTE($D113," ",""))),'Cleaned Google Form'!$A$1:$M$5000,3,FALSE)="RCH",VLOOKUP(TRIM(UPPER(SUBSTITUTE($D113," ",""))),'Cleaned Google Form'!$A$1:$M$5000,3,FALSE)="BCCA")),0,IF(AND(L$21=1,NOT(VLOOKUP(TRIM(UPPER(SUBSTITUTE($D113," ",""))),'Cleaned Google Form'!$A$1:$M$5000,6,FALSE)="NO")),0,IF(OR(VLOOKUP(TRIM(UPPER(SUBSTITUTE($D113," ",""))),'Cleaned Google Form'!$A$1:$M$5000,8,FALSE)='Main Template'!L$12,VLOOKUP(TRIM(UPPER(SUBSTITUTE($D113," ",""))),'Cleaned Google Form'!$A$1:$M$5000,8,FALSE)='Main Template'!L$13,VLOOKUP(TRIM(UPPER(SUBSTITUTE($D113," ",""))),'Cleaned Google Form'!$A$1:$M$5000,8,FALSE)='Main Template'!L$14,VLOOKUP(TRIM(UPPER(SUBSTITUTE($D113," ",""))),'Cleaned Google Form'!$A$1:$M$5000,8,FALSE)='Main Template'!L$15),0,IF(AND('Main Template'!L$21&gt;=$C$9,'Main Template'!L$19,VLOOKUP(TRIM(UPPER(SUBSTITUTE($D113," ",""))),'Cleaned Google Form'!$A$1:$M$5000,7,FALSE)="YES"),0,IF(IFERROR(FIND('Main Template'!L$17,VLOOKUP(TRIM(UPPER(SUBSTITUTE('Main Template'!$D113," ",""))),'Cleaned Google Form'!$A$1:$M$5000,9,FALSE),1),FALSE),0,1))))),1)</f>
        <v>1</v>
      </c>
      <c r="M113" s="12">
        <f>IFERROR(IF(AND(WEEKDAY('Main Template'!M$18)=1,OR(VLOOKUP(TRIM(UPPER(SUBSTITUTE($D113," ",""))),'Cleaned Google Form'!$A$1:$M$5000,3,FALSE)="SMH",VLOOKUP(TRIM(UPPER(SUBSTITUTE($D113," ",""))),'Cleaned Google Form'!$A$1:$M$5000,3,FALSE)="RCH",VLOOKUP(TRIM(UPPER(SUBSTITUTE($D113," ",""))),'Cleaned Google Form'!$A$1:$M$5000,3,FALSE)="BCCA")),0,IF(AND(M$21=1,NOT(VLOOKUP(TRIM(UPPER(SUBSTITUTE($D113," ",""))),'Cleaned Google Form'!$A$1:$M$5000,6,FALSE)="NO")),0,IF(OR(VLOOKUP(TRIM(UPPER(SUBSTITUTE($D113," ",""))),'Cleaned Google Form'!$A$1:$M$5000,8,FALSE)='Main Template'!M$12,VLOOKUP(TRIM(UPPER(SUBSTITUTE($D113," ",""))),'Cleaned Google Form'!$A$1:$M$5000,8,FALSE)='Main Template'!M$13,VLOOKUP(TRIM(UPPER(SUBSTITUTE($D113," ",""))),'Cleaned Google Form'!$A$1:$M$5000,8,FALSE)='Main Template'!M$14,VLOOKUP(TRIM(UPPER(SUBSTITUTE($D113," ",""))),'Cleaned Google Form'!$A$1:$M$5000,8,FALSE)='Main Template'!M$15),0,IF(AND('Main Template'!M$21&gt;=$C$9,'Main Template'!M$19,VLOOKUP(TRIM(UPPER(SUBSTITUTE($D113," ",""))),'Cleaned Google Form'!$A$1:$M$5000,7,FALSE)="YES"),0,IF(IFERROR(FIND('Main Template'!M$17,VLOOKUP(TRIM(UPPER(SUBSTITUTE('Main Template'!$D113," ",""))),'Cleaned Google Form'!$A$1:$M$5000,9,FALSE),1),FALSE),0,1))))),1)</f>
        <v>1</v>
      </c>
      <c r="N113" s="12">
        <f>IFERROR(IF(AND(WEEKDAY('Main Template'!N$18)=1,OR(VLOOKUP(TRIM(UPPER(SUBSTITUTE($D113," ",""))),'Cleaned Google Form'!$A$1:$M$5000,3,FALSE)="SMH",VLOOKUP(TRIM(UPPER(SUBSTITUTE($D113," ",""))),'Cleaned Google Form'!$A$1:$M$5000,3,FALSE)="RCH",VLOOKUP(TRIM(UPPER(SUBSTITUTE($D113," ",""))),'Cleaned Google Form'!$A$1:$M$5000,3,FALSE)="BCCA")),0,IF(AND(N$21=1,NOT(VLOOKUP(TRIM(UPPER(SUBSTITUTE($D113," ",""))),'Cleaned Google Form'!$A$1:$M$5000,6,FALSE)="NO")),0,IF(OR(VLOOKUP(TRIM(UPPER(SUBSTITUTE($D113," ",""))),'Cleaned Google Form'!$A$1:$M$5000,8,FALSE)='Main Template'!N$12,VLOOKUP(TRIM(UPPER(SUBSTITUTE($D113," ",""))),'Cleaned Google Form'!$A$1:$M$5000,8,FALSE)='Main Template'!N$13,VLOOKUP(TRIM(UPPER(SUBSTITUTE($D113," ",""))),'Cleaned Google Form'!$A$1:$M$5000,8,FALSE)='Main Template'!N$14,VLOOKUP(TRIM(UPPER(SUBSTITUTE($D113," ",""))),'Cleaned Google Form'!$A$1:$M$5000,8,FALSE)='Main Template'!N$15),0,IF(AND('Main Template'!N$21&gt;=$C$9,'Main Template'!N$19,VLOOKUP(TRIM(UPPER(SUBSTITUTE($D113," ",""))),'Cleaned Google Form'!$A$1:$M$5000,7,FALSE)="YES"),0,IF(IFERROR(FIND('Main Template'!N$17,VLOOKUP(TRIM(UPPER(SUBSTITUTE('Main Template'!$D113," ",""))),'Cleaned Google Form'!$A$1:$M$5000,9,FALSE),1),FALSE),0,1))))),1)</f>
        <v>1</v>
      </c>
      <c r="O113" s="12">
        <f>IFERROR(IF(AND(WEEKDAY('Main Template'!O$18)=1,OR(VLOOKUP(TRIM(UPPER(SUBSTITUTE($D113," ",""))),'Cleaned Google Form'!$A$1:$M$5000,3,FALSE)="SMH",VLOOKUP(TRIM(UPPER(SUBSTITUTE($D113," ",""))),'Cleaned Google Form'!$A$1:$M$5000,3,FALSE)="RCH",VLOOKUP(TRIM(UPPER(SUBSTITUTE($D113," ",""))),'Cleaned Google Form'!$A$1:$M$5000,3,FALSE)="BCCA")),0,IF(AND(O$21=1,NOT(VLOOKUP(TRIM(UPPER(SUBSTITUTE($D113," ",""))),'Cleaned Google Form'!$A$1:$M$5000,6,FALSE)="NO")),0,IF(OR(VLOOKUP(TRIM(UPPER(SUBSTITUTE($D113," ",""))),'Cleaned Google Form'!$A$1:$M$5000,8,FALSE)='Main Template'!O$12,VLOOKUP(TRIM(UPPER(SUBSTITUTE($D113," ",""))),'Cleaned Google Form'!$A$1:$M$5000,8,FALSE)='Main Template'!O$13,VLOOKUP(TRIM(UPPER(SUBSTITUTE($D113," ",""))),'Cleaned Google Form'!$A$1:$M$5000,8,FALSE)='Main Template'!O$14,VLOOKUP(TRIM(UPPER(SUBSTITUTE($D113," ",""))),'Cleaned Google Form'!$A$1:$M$5000,8,FALSE)='Main Template'!O$15),0,IF(AND('Main Template'!O$21&gt;=$C$9,'Main Template'!O$19,VLOOKUP(TRIM(UPPER(SUBSTITUTE($D113," ",""))),'Cleaned Google Form'!$A$1:$M$5000,7,FALSE)="YES"),0,IF(IFERROR(FIND('Main Template'!O$17,VLOOKUP(TRIM(UPPER(SUBSTITUTE('Main Template'!$D113," ",""))),'Cleaned Google Form'!$A$1:$M$5000,9,FALSE),1),FALSE),0,1))))),1)</f>
        <v>1</v>
      </c>
      <c r="P113" s="12">
        <f>IFERROR(IF(AND(WEEKDAY('Main Template'!P$18)=1,OR(VLOOKUP(TRIM(UPPER(SUBSTITUTE($D113," ",""))),'Cleaned Google Form'!$A$1:$M$5000,3,FALSE)="SMH",VLOOKUP(TRIM(UPPER(SUBSTITUTE($D113," ",""))),'Cleaned Google Form'!$A$1:$M$5000,3,FALSE)="RCH",VLOOKUP(TRIM(UPPER(SUBSTITUTE($D113," ",""))),'Cleaned Google Form'!$A$1:$M$5000,3,FALSE)="BCCA")),0,IF(AND(P$21=1,NOT(VLOOKUP(TRIM(UPPER(SUBSTITUTE($D113," ",""))),'Cleaned Google Form'!$A$1:$M$5000,6,FALSE)="NO")),0,IF(OR(VLOOKUP(TRIM(UPPER(SUBSTITUTE($D113," ",""))),'Cleaned Google Form'!$A$1:$M$5000,8,FALSE)='Main Template'!P$12,VLOOKUP(TRIM(UPPER(SUBSTITUTE($D113," ",""))),'Cleaned Google Form'!$A$1:$M$5000,8,FALSE)='Main Template'!P$13,VLOOKUP(TRIM(UPPER(SUBSTITUTE($D113," ",""))),'Cleaned Google Form'!$A$1:$M$5000,8,FALSE)='Main Template'!P$14,VLOOKUP(TRIM(UPPER(SUBSTITUTE($D113," ",""))),'Cleaned Google Form'!$A$1:$M$5000,8,FALSE)='Main Template'!P$15),0,IF(AND('Main Template'!P$21&gt;=$C$9,'Main Template'!P$19,VLOOKUP(TRIM(UPPER(SUBSTITUTE($D113," ",""))),'Cleaned Google Form'!$A$1:$M$5000,7,FALSE)="YES"),0,IF(IFERROR(FIND('Main Template'!P$17,VLOOKUP(TRIM(UPPER(SUBSTITUTE('Main Template'!$D113," ",""))),'Cleaned Google Form'!$A$1:$M$5000,9,FALSE),1),FALSE),0,1))))),1)</f>
        <v>1</v>
      </c>
      <c r="Q113" s="12">
        <f>IFERROR(IF(AND(WEEKDAY('Main Template'!Q$18)=1,OR(VLOOKUP(TRIM(UPPER(SUBSTITUTE($D113," ",""))),'Cleaned Google Form'!$A$1:$M$5000,3,FALSE)="SMH",VLOOKUP(TRIM(UPPER(SUBSTITUTE($D113," ",""))),'Cleaned Google Form'!$A$1:$M$5000,3,FALSE)="RCH",VLOOKUP(TRIM(UPPER(SUBSTITUTE($D113," ",""))),'Cleaned Google Form'!$A$1:$M$5000,3,FALSE)="BCCA")),0,IF(AND(Q$21=1,NOT(VLOOKUP(TRIM(UPPER(SUBSTITUTE($D113," ",""))),'Cleaned Google Form'!$A$1:$M$5000,6,FALSE)="NO")),0,IF(OR(VLOOKUP(TRIM(UPPER(SUBSTITUTE($D113," ",""))),'Cleaned Google Form'!$A$1:$M$5000,8,FALSE)='Main Template'!Q$12,VLOOKUP(TRIM(UPPER(SUBSTITUTE($D113," ",""))),'Cleaned Google Form'!$A$1:$M$5000,8,FALSE)='Main Template'!Q$13,VLOOKUP(TRIM(UPPER(SUBSTITUTE($D113," ",""))),'Cleaned Google Form'!$A$1:$M$5000,8,FALSE)='Main Template'!Q$14,VLOOKUP(TRIM(UPPER(SUBSTITUTE($D113," ",""))),'Cleaned Google Form'!$A$1:$M$5000,8,FALSE)='Main Template'!Q$15),0,IF(AND('Main Template'!Q$21&gt;=$C$9,'Main Template'!Q$19,VLOOKUP(TRIM(UPPER(SUBSTITUTE($D113," ",""))),'Cleaned Google Form'!$A$1:$M$5000,7,FALSE)="YES"),0,IF(IFERROR(FIND('Main Template'!Q$17,VLOOKUP(TRIM(UPPER(SUBSTITUTE('Main Template'!$D113," ",""))),'Cleaned Google Form'!$A$1:$M$5000,9,FALSE),1),FALSE),0,1))))),1)</f>
        <v>1</v>
      </c>
      <c r="R113" s="12">
        <f>IFERROR(IF(AND(WEEKDAY('Main Template'!R$18)=1,OR(VLOOKUP(TRIM(UPPER(SUBSTITUTE($D113," ",""))),'Cleaned Google Form'!$A$1:$M$5000,3,FALSE)="SMH",VLOOKUP(TRIM(UPPER(SUBSTITUTE($D113," ",""))),'Cleaned Google Form'!$A$1:$M$5000,3,FALSE)="RCH",VLOOKUP(TRIM(UPPER(SUBSTITUTE($D113," ",""))),'Cleaned Google Form'!$A$1:$M$5000,3,FALSE)="BCCA")),0,IF(AND(R$21=1,NOT(VLOOKUP(TRIM(UPPER(SUBSTITUTE($D113," ",""))),'Cleaned Google Form'!$A$1:$M$5000,6,FALSE)="NO")),0,IF(OR(VLOOKUP(TRIM(UPPER(SUBSTITUTE($D113," ",""))),'Cleaned Google Form'!$A$1:$M$5000,8,FALSE)='Main Template'!R$12,VLOOKUP(TRIM(UPPER(SUBSTITUTE($D113," ",""))),'Cleaned Google Form'!$A$1:$M$5000,8,FALSE)='Main Template'!R$13,VLOOKUP(TRIM(UPPER(SUBSTITUTE($D113," ",""))),'Cleaned Google Form'!$A$1:$M$5000,8,FALSE)='Main Template'!R$14,VLOOKUP(TRIM(UPPER(SUBSTITUTE($D113," ",""))),'Cleaned Google Form'!$A$1:$M$5000,8,FALSE)='Main Template'!R$15),0,IF(AND('Main Template'!R$21&gt;=$C$9,'Main Template'!R$19,VLOOKUP(TRIM(UPPER(SUBSTITUTE($D113," ",""))),'Cleaned Google Form'!$A$1:$M$5000,7,FALSE)="YES"),0,IF(IFERROR(FIND('Main Template'!R$17,VLOOKUP(TRIM(UPPER(SUBSTITUTE('Main Template'!$D113," ",""))),'Cleaned Google Form'!$A$1:$M$5000,9,FALSE),1),FALSE),0,1))))),1)</f>
        <v>1</v>
      </c>
      <c r="S113" s="12">
        <f>IFERROR(IF(AND(WEEKDAY('Main Template'!S$18)=1,OR(VLOOKUP(TRIM(UPPER(SUBSTITUTE($D113," ",""))),'Cleaned Google Form'!$A$1:$M$5000,3,FALSE)="SMH",VLOOKUP(TRIM(UPPER(SUBSTITUTE($D113," ",""))),'Cleaned Google Form'!$A$1:$M$5000,3,FALSE)="RCH",VLOOKUP(TRIM(UPPER(SUBSTITUTE($D113," ",""))),'Cleaned Google Form'!$A$1:$M$5000,3,FALSE)="BCCA")),0,IF(AND(S$21=1,NOT(VLOOKUP(TRIM(UPPER(SUBSTITUTE($D113," ",""))),'Cleaned Google Form'!$A$1:$M$5000,6,FALSE)="NO")),0,IF(OR(VLOOKUP(TRIM(UPPER(SUBSTITUTE($D113," ",""))),'Cleaned Google Form'!$A$1:$M$5000,8,FALSE)='Main Template'!S$12,VLOOKUP(TRIM(UPPER(SUBSTITUTE($D113," ",""))),'Cleaned Google Form'!$A$1:$M$5000,8,FALSE)='Main Template'!S$13,VLOOKUP(TRIM(UPPER(SUBSTITUTE($D113," ",""))),'Cleaned Google Form'!$A$1:$M$5000,8,FALSE)='Main Template'!S$14,VLOOKUP(TRIM(UPPER(SUBSTITUTE($D113," ",""))),'Cleaned Google Form'!$A$1:$M$5000,8,FALSE)='Main Template'!S$15),0,IF(AND('Main Template'!S$21&gt;=$C$9,'Main Template'!S$19,VLOOKUP(TRIM(UPPER(SUBSTITUTE($D113," ",""))),'Cleaned Google Form'!$A$1:$M$5000,7,FALSE)="YES"),0,IF(IFERROR(FIND('Main Template'!S$17,VLOOKUP(TRIM(UPPER(SUBSTITUTE('Main Template'!$D113," ",""))),'Cleaned Google Form'!$A$1:$M$5000,9,FALSE),1),FALSE),0,1))))),1)</f>
        <v>1</v>
      </c>
      <c r="T113" s="12">
        <f>IFERROR(IF(AND(WEEKDAY('Main Template'!T$18)=1,OR(VLOOKUP(TRIM(UPPER(SUBSTITUTE($D113," ",""))),'Cleaned Google Form'!$A$1:$M$5000,3,FALSE)="SMH",VLOOKUP(TRIM(UPPER(SUBSTITUTE($D113," ",""))),'Cleaned Google Form'!$A$1:$M$5000,3,FALSE)="RCH",VLOOKUP(TRIM(UPPER(SUBSTITUTE($D113," ",""))),'Cleaned Google Form'!$A$1:$M$5000,3,FALSE)="BCCA")),0,IF(AND(T$21=1,NOT(VLOOKUP(TRIM(UPPER(SUBSTITUTE($D113," ",""))),'Cleaned Google Form'!$A$1:$M$5000,6,FALSE)="NO")),0,IF(OR(VLOOKUP(TRIM(UPPER(SUBSTITUTE($D113," ",""))),'Cleaned Google Form'!$A$1:$M$5000,8,FALSE)='Main Template'!T$12,VLOOKUP(TRIM(UPPER(SUBSTITUTE($D113," ",""))),'Cleaned Google Form'!$A$1:$M$5000,8,FALSE)='Main Template'!T$13,VLOOKUP(TRIM(UPPER(SUBSTITUTE($D113," ",""))),'Cleaned Google Form'!$A$1:$M$5000,8,FALSE)='Main Template'!T$14,VLOOKUP(TRIM(UPPER(SUBSTITUTE($D113," ",""))),'Cleaned Google Form'!$A$1:$M$5000,8,FALSE)='Main Template'!T$15),0,IF(AND('Main Template'!T$21&gt;=$C$9,'Main Template'!T$19,VLOOKUP(TRIM(UPPER(SUBSTITUTE($D113," ",""))),'Cleaned Google Form'!$A$1:$M$5000,7,FALSE)="YES"),0,IF(IFERROR(FIND('Main Template'!T$17,VLOOKUP(TRIM(UPPER(SUBSTITUTE('Main Template'!$D113," ",""))),'Cleaned Google Form'!$A$1:$M$5000,9,FALSE),1),FALSE),0,1))))),1)</f>
        <v>1</v>
      </c>
      <c r="U113" s="12">
        <f>IFERROR(IF(AND(WEEKDAY('Main Template'!U$18)=1,OR(VLOOKUP(TRIM(UPPER(SUBSTITUTE($D113," ",""))),'Cleaned Google Form'!$A$1:$M$5000,3,FALSE)="SMH",VLOOKUP(TRIM(UPPER(SUBSTITUTE($D113," ",""))),'Cleaned Google Form'!$A$1:$M$5000,3,FALSE)="RCH",VLOOKUP(TRIM(UPPER(SUBSTITUTE($D113," ",""))),'Cleaned Google Form'!$A$1:$M$5000,3,FALSE)="BCCA")),0,IF(AND(U$21=1,NOT(VLOOKUP(TRIM(UPPER(SUBSTITUTE($D113," ",""))),'Cleaned Google Form'!$A$1:$M$5000,6,FALSE)="NO")),0,IF(OR(VLOOKUP(TRIM(UPPER(SUBSTITUTE($D113," ",""))),'Cleaned Google Form'!$A$1:$M$5000,8,FALSE)='Main Template'!U$12,VLOOKUP(TRIM(UPPER(SUBSTITUTE($D113," ",""))),'Cleaned Google Form'!$A$1:$M$5000,8,FALSE)='Main Template'!U$13,VLOOKUP(TRIM(UPPER(SUBSTITUTE($D113," ",""))),'Cleaned Google Form'!$A$1:$M$5000,8,FALSE)='Main Template'!U$14,VLOOKUP(TRIM(UPPER(SUBSTITUTE($D113," ",""))),'Cleaned Google Form'!$A$1:$M$5000,8,FALSE)='Main Template'!U$15),0,IF(AND('Main Template'!U$21&gt;=$C$9,'Main Template'!U$19,VLOOKUP(TRIM(UPPER(SUBSTITUTE($D113," ",""))),'Cleaned Google Form'!$A$1:$M$5000,7,FALSE)="YES"),0,IF(IFERROR(FIND('Main Template'!U$17,VLOOKUP(TRIM(UPPER(SUBSTITUTE('Main Template'!$D113," ",""))),'Cleaned Google Form'!$A$1:$M$5000,9,FALSE),1),FALSE),0,1))))),1)</f>
        <v>1</v>
      </c>
      <c r="V113" s="12">
        <f>IFERROR(IF(AND(WEEKDAY('Main Template'!V$18)=1,OR(VLOOKUP(TRIM(UPPER(SUBSTITUTE($D113," ",""))),'Cleaned Google Form'!$A$1:$M$5000,3,FALSE)="SMH",VLOOKUP(TRIM(UPPER(SUBSTITUTE($D113," ",""))),'Cleaned Google Form'!$A$1:$M$5000,3,FALSE)="RCH",VLOOKUP(TRIM(UPPER(SUBSTITUTE($D113," ",""))),'Cleaned Google Form'!$A$1:$M$5000,3,FALSE)="BCCA")),0,IF(AND(V$21=1,NOT(VLOOKUP(TRIM(UPPER(SUBSTITUTE($D113," ",""))),'Cleaned Google Form'!$A$1:$M$5000,6,FALSE)="NO")),0,IF(OR(VLOOKUP(TRIM(UPPER(SUBSTITUTE($D113," ",""))),'Cleaned Google Form'!$A$1:$M$5000,8,FALSE)='Main Template'!V$12,VLOOKUP(TRIM(UPPER(SUBSTITUTE($D113," ",""))),'Cleaned Google Form'!$A$1:$M$5000,8,FALSE)='Main Template'!V$13,VLOOKUP(TRIM(UPPER(SUBSTITUTE($D113," ",""))),'Cleaned Google Form'!$A$1:$M$5000,8,FALSE)='Main Template'!V$14,VLOOKUP(TRIM(UPPER(SUBSTITUTE($D113," ",""))),'Cleaned Google Form'!$A$1:$M$5000,8,FALSE)='Main Template'!V$15),0,IF(AND('Main Template'!V$21&gt;=$C$9,'Main Template'!V$19,VLOOKUP(TRIM(UPPER(SUBSTITUTE($D113," ",""))),'Cleaned Google Form'!$A$1:$M$5000,7,FALSE)="YES"),0,IF(IFERROR(FIND('Main Template'!V$17,VLOOKUP(TRIM(UPPER(SUBSTITUTE('Main Template'!$D113," ",""))),'Cleaned Google Form'!$A$1:$M$5000,9,FALSE),1),FALSE),0,1))))),1)</f>
        <v>1</v>
      </c>
      <c r="W113" s="12">
        <f>IFERROR(IF(AND(WEEKDAY('Main Template'!W$18)=1,OR(VLOOKUP(TRIM(UPPER(SUBSTITUTE($D113," ",""))),'Cleaned Google Form'!$A$1:$M$5000,3,FALSE)="SMH",VLOOKUP(TRIM(UPPER(SUBSTITUTE($D113," ",""))),'Cleaned Google Form'!$A$1:$M$5000,3,FALSE)="RCH",VLOOKUP(TRIM(UPPER(SUBSTITUTE($D113," ",""))),'Cleaned Google Form'!$A$1:$M$5000,3,FALSE)="BCCA")),0,IF(AND(W$21=1,NOT(VLOOKUP(TRIM(UPPER(SUBSTITUTE($D113," ",""))),'Cleaned Google Form'!$A$1:$M$5000,6,FALSE)="NO")),0,IF(OR(VLOOKUP(TRIM(UPPER(SUBSTITUTE($D113," ",""))),'Cleaned Google Form'!$A$1:$M$5000,8,FALSE)='Main Template'!W$12,VLOOKUP(TRIM(UPPER(SUBSTITUTE($D113," ",""))),'Cleaned Google Form'!$A$1:$M$5000,8,FALSE)='Main Template'!W$13,VLOOKUP(TRIM(UPPER(SUBSTITUTE($D113," ",""))),'Cleaned Google Form'!$A$1:$M$5000,8,FALSE)='Main Template'!W$14,VLOOKUP(TRIM(UPPER(SUBSTITUTE($D113," ",""))),'Cleaned Google Form'!$A$1:$M$5000,8,FALSE)='Main Template'!W$15),0,IF(AND('Main Template'!W$21&gt;=$C$9,'Main Template'!W$19,VLOOKUP(TRIM(UPPER(SUBSTITUTE($D113," ",""))),'Cleaned Google Form'!$A$1:$M$5000,7,FALSE)="YES"),0,IF(IFERROR(FIND('Main Template'!W$17,VLOOKUP(TRIM(UPPER(SUBSTITUTE('Main Template'!$D113," ",""))),'Cleaned Google Form'!$A$1:$M$5000,9,FALSE),1),FALSE),0,1))))),1)</f>
        <v>1</v>
      </c>
      <c r="X113" s="12">
        <f>IFERROR(IF(AND(WEEKDAY('Main Template'!X$18)=1,OR(VLOOKUP(TRIM(UPPER(SUBSTITUTE($D113," ",""))),'Cleaned Google Form'!$A$1:$M$5000,3,FALSE)="SMH",VLOOKUP(TRIM(UPPER(SUBSTITUTE($D113," ",""))),'Cleaned Google Form'!$A$1:$M$5000,3,FALSE)="RCH",VLOOKUP(TRIM(UPPER(SUBSTITUTE($D113," ",""))),'Cleaned Google Form'!$A$1:$M$5000,3,FALSE)="BCCA")),0,IF(AND(X$21=1,NOT(VLOOKUP(TRIM(UPPER(SUBSTITUTE($D113," ",""))),'Cleaned Google Form'!$A$1:$M$5000,6,FALSE)="NO")),0,IF(OR(VLOOKUP(TRIM(UPPER(SUBSTITUTE($D113," ",""))),'Cleaned Google Form'!$A$1:$M$5000,8,FALSE)='Main Template'!X$12,VLOOKUP(TRIM(UPPER(SUBSTITUTE($D113," ",""))),'Cleaned Google Form'!$A$1:$M$5000,8,FALSE)='Main Template'!X$13,VLOOKUP(TRIM(UPPER(SUBSTITUTE($D113," ",""))),'Cleaned Google Form'!$A$1:$M$5000,8,FALSE)='Main Template'!X$14,VLOOKUP(TRIM(UPPER(SUBSTITUTE($D113," ",""))),'Cleaned Google Form'!$A$1:$M$5000,8,FALSE)='Main Template'!X$15),0,IF(AND('Main Template'!X$21&gt;=$C$9,'Main Template'!X$19,VLOOKUP(TRIM(UPPER(SUBSTITUTE($D113," ",""))),'Cleaned Google Form'!$A$1:$M$5000,7,FALSE)="YES"),0,IF(IFERROR(FIND('Main Template'!X$17,VLOOKUP(TRIM(UPPER(SUBSTITUTE('Main Template'!$D113," ",""))),'Cleaned Google Form'!$A$1:$M$5000,9,FALSE),1),FALSE),0,1))))),1)</f>
        <v>1</v>
      </c>
      <c r="Y113" s="12">
        <f>IFERROR(IF(AND(WEEKDAY('Main Template'!Y$18)=1,OR(VLOOKUP(TRIM(UPPER(SUBSTITUTE($D113," ",""))),'Cleaned Google Form'!$A$1:$M$5000,3,FALSE)="SMH",VLOOKUP(TRIM(UPPER(SUBSTITUTE($D113," ",""))),'Cleaned Google Form'!$A$1:$M$5000,3,FALSE)="RCH",VLOOKUP(TRIM(UPPER(SUBSTITUTE($D113," ",""))),'Cleaned Google Form'!$A$1:$M$5000,3,FALSE)="BCCA")),0,IF(AND(Y$21=1,NOT(VLOOKUP(TRIM(UPPER(SUBSTITUTE($D113," ",""))),'Cleaned Google Form'!$A$1:$M$5000,6,FALSE)="NO")),0,IF(OR(VLOOKUP(TRIM(UPPER(SUBSTITUTE($D113," ",""))),'Cleaned Google Form'!$A$1:$M$5000,8,FALSE)='Main Template'!Y$12,VLOOKUP(TRIM(UPPER(SUBSTITUTE($D113," ",""))),'Cleaned Google Form'!$A$1:$M$5000,8,FALSE)='Main Template'!Y$13,VLOOKUP(TRIM(UPPER(SUBSTITUTE($D113," ",""))),'Cleaned Google Form'!$A$1:$M$5000,8,FALSE)='Main Template'!Y$14,VLOOKUP(TRIM(UPPER(SUBSTITUTE($D113," ",""))),'Cleaned Google Form'!$A$1:$M$5000,8,FALSE)='Main Template'!Y$15),0,IF(AND('Main Template'!Y$21&gt;=$C$9,'Main Template'!Y$19,VLOOKUP(TRIM(UPPER(SUBSTITUTE($D113," ",""))),'Cleaned Google Form'!$A$1:$M$5000,7,FALSE)="YES"),0,IF(IFERROR(FIND('Main Template'!Y$17,VLOOKUP(TRIM(UPPER(SUBSTITUTE('Main Template'!$D113," ",""))),'Cleaned Google Form'!$A$1:$M$5000,9,FALSE),1),FALSE),0,1))))),1)</f>
        <v>1</v>
      </c>
      <c r="Z113" s="12">
        <f>IFERROR(IF(AND(WEEKDAY('Main Template'!Z$18)=1,OR(VLOOKUP(TRIM(UPPER(SUBSTITUTE($D113," ",""))),'Cleaned Google Form'!$A$1:$M$5000,3,FALSE)="SMH",VLOOKUP(TRIM(UPPER(SUBSTITUTE($D113," ",""))),'Cleaned Google Form'!$A$1:$M$5000,3,FALSE)="RCH",VLOOKUP(TRIM(UPPER(SUBSTITUTE($D113," ",""))),'Cleaned Google Form'!$A$1:$M$5000,3,FALSE)="BCCA")),0,IF(AND(Z$21=1,NOT(VLOOKUP(TRIM(UPPER(SUBSTITUTE($D113," ",""))),'Cleaned Google Form'!$A$1:$M$5000,6,FALSE)="NO")),0,IF(OR(VLOOKUP(TRIM(UPPER(SUBSTITUTE($D113," ",""))),'Cleaned Google Form'!$A$1:$M$5000,8,FALSE)='Main Template'!Z$12,VLOOKUP(TRIM(UPPER(SUBSTITUTE($D113," ",""))),'Cleaned Google Form'!$A$1:$M$5000,8,FALSE)='Main Template'!Z$13,VLOOKUP(TRIM(UPPER(SUBSTITUTE($D113," ",""))),'Cleaned Google Form'!$A$1:$M$5000,8,FALSE)='Main Template'!Z$14,VLOOKUP(TRIM(UPPER(SUBSTITUTE($D113," ",""))),'Cleaned Google Form'!$A$1:$M$5000,8,FALSE)='Main Template'!Z$15),0,IF(AND('Main Template'!Z$21&gt;=$C$9,'Main Template'!Z$19,VLOOKUP(TRIM(UPPER(SUBSTITUTE($D113," ",""))),'Cleaned Google Form'!$A$1:$M$5000,7,FALSE)="YES"),0,IF(IFERROR(FIND('Main Template'!Z$17,VLOOKUP(TRIM(UPPER(SUBSTITUTE('Main Template'!$D113," ",""))),'Cleaned Google Form'!$A$1:$M$5000,9,FALSE),1),FALSE),0,1))))),1)</f>
        <v>1</v>
      </c>
      <c r="AA113" s="12">
        <f>IFERROR(IF(AND(WEEKDAY('Main Template'!AA$18)=1,OR(VLOOKUP(TRIM(UPPER(SUBSTITUTE($D113," ",""))),'Cleaned Google Form'!$A$1:$M$5000,3,FALSE)="SMH",VLOOKUP(TRIM(UPPER(SUBSTITUTE($D113," ",""))),'Cleaned Google Form'!$A$1:$M$5000,3,FALSE)="RCH",VLOOKUP(TRIM(UPPER(SUBSTITUTE($D113," ",""))),'Cleaned Google Form'!$A$1:$M$5000,3,FALSE)="BCCA")),0,IF(AND(AA$21=1,NOT(VLOOKUP(TRIM(UPPER(SUBSTITUTE($D113," ",""))),'Cleaned Google Form'!$A$1:$M$5000,6,FALSE)="NO")),0,IF(OR(VLOOKUP(TRIM(UPPER(SUBSTITUTE($D113," ",""))),'Cleaned Google Form'!$A$1:$M$5000,8,FALSE)='Main Template'!AA$12,VLOOKUP(TRIM(UPPER(SUBSTITUTE($D113," ",""))),'Cleaned Google Form'!$A$1:$M$5000,8,FALSE)='Main Template'!AA$13,VLOOKUP(TRIM(UPPER(SUBSTITUTE($D113," ",""))),'Cleaned Google Form'!$A$1:$M$5000,8,FALSE)='Main Template'!AA$14,VLOOKUP(TRIM(UPPER(SUBSTITUTE($D113," ",""))),'Cleaned Google Form'!$A$1:$M$5000,8,FALSE)='Main Template'!AA$15),0,IF(AND('Main Template'!AA$21&gt;=$C$9,'Main Template'!AA$19,VLOOKUP(TRIM(UPPER(SUBSTITUTE($D113," ",""))),'Cleaned Google Form'!$A$1:$M$5000,7,FALSE)="YES"),0,IF(IFERROR(FIND('Main Template'!AA$17,VLOOKUP(TRIM(UPPER(SUBSTITUTE('Main Template'!$D113," ",""))),'Cleaned Google Form'!$A$1:$M$5000,9,FALSE),1),FALSE),0,1))))),1)</f>
        <v>1</v>
      </c>
      <c r="AB113" s="12">
        <f>IFERROR(IF(AND(WEEKDAY('Main Template'!AB$18)=1,OR(VLOOKUP(TRIM(UPPER(SUBSTITUTE($D113," ",""))),'Cleaned Google Form'!$A$1:$M$5000,3,FALSE)="SMH",VLOOKUP(TRIM(UPPER(SUBSTITUTE($D113," ",""))),'Cleaned Google Form'!$A$1:$M$5000,3,FALSE)="RCH",VLOOKUP(TRIM(UPPER(SUBSTITUTE($D113," ",""))),'Cleaned Google Form'!$A$1:$M$5000,3,FALSE)="BCCA")),0,IF(AND(AB$21=1,NOT(VLOOKUP(TRIM(UPPER(SUBSTITUTE($D113," ",""))),'Cleaned Google Form'!$A$1:$M$5000,6,FALSE)="NO")),0,IF(OR(VLOOKUP(TRIM(UPPER(SUBSTITUTE($D113," ",""))),'Cleaned Google Form'!$A$1:$M$5000,8,FALSE)='Main Template'!AB$12,VLOOKUP(TRIM(UPPER(SUBSTITUTE($D113," ",""))),'Cleaned Google Form'!$A$1:$M$5000,8,FALSE)='Main Template'!AB$13,VLOOKUP(TRIM(UPPER(SUBSTITUTE($D113," ",""))),'Cleaned Google Form'!$A$1:$M$5000,8,FALSE)='Main Template'!AB$14,VLOOKUP(TRIM(UPPER(SUBSTITUTE($D113," ",""))),'Cleaned Google Form'!$A$1:$M$5000,8,FALSE)='Main Template'!AB$15),0,IF(AND('Main Template'!AB$21&gt;=$C$9,'Main Template'!AB$19,VLOOKUP(TRIM(UPPER(SUBSTITUTE($D113," ",""))),'Cleaned Google Form'!$A$1:$M$5000,7,FALSE)="YES"),0,IF(IFERROR(FIND('Main Template'!AB$17,VLOOKUP(TRIM(UPPER(SUBSTITUTE('Main Template'!$D113," ",""))),'Cleaned Google Form'!$A$1:$M$5000,9,FALSE),1),FALSE),0,1))))),1)</f>
        <v>1</v>
      </c>
      <c r="AC113" s="12">
        <f>IFERROR(IF(AND(WEEKDAY('Main Template'!AC$18)=1,OR(VLOOKUP(TRIM(UPPER(SUBSTITUTE($D113," ",""))),'Cleaned Google Form'!$A$1:$M$5000,3,FALSE)="SMH",VLOOKUP(TRIM(UPPER(SUBSTITUTE($D113," ",""))),'Cleaned Google Form'!$A$1:$M$5000,3,FALSE)="RCH",VLOOKUP(TRIM(UPPER(SUBSTITUTE($D113," ",""))),'Cleaned Google Form'!$A$1:$M$5000,3,FALSE)="BCCA")),0,IF(AND(AC$21=1,NOT(VLOOKUP(TRIM(UPPER(SUBSTITUTE($D113," ",""))),'Cleaned Google Form'!$A$1:$M$5000,6,FALSE)="NO")),0,IF(OR(VLOOKUP(TRIM(UPPER(SUBSTITUTE($D113," ",""))),'Cleaned Google Form'!$A$1:$M$5000,8,FALSE)='Main Template'!AC$12,VLOOKUP(TRIM(UPPER(SUBSTITUTE($D113," ",""))),'Cleaned Google Form'!$A$1:$M$5000,8,FALSE)='Main Template'!AC$13,VLOOKUP(TRIM(UPPER(SUBSTITUTE($D113," ",""))),'Cleaned Google Form'!$A$1:$M$5000,8,FALSE)='Main Template'!AC$14,VLOOKUP(TRIM(UPPER(SUBSTITUTE($D113," ",""))),'Cleaned Google Form'!$A$1:$M$5000,8,FALSE)='Main Template'!AC$15),0,IF(AND('Main Template'!AC$21&gt;=$C$9,'Main Template'!AC$19,VLOOKUP(TRIM(UPPER(SUBSTITUTE($D113," ",""))),'Cleaned Google Form'!$A$1:$M$5000,7,FALSE)="YES"),0,IF(IFERROR(FIND('Main Template'!AC$17,VLOOKUP(TRIM(UPPER(SUBSTITUTE('Main Template'!$D113," ",""))),'Cleaned Google Form'!$A$1:$M$5000,9,FALSE),1),FALSE),0,1))))),1)</f>
        <v>1</v>
      </c>
      <c r="AD113" s="12">
        <f>IFERROR(IF(AND(WEEKDAY('Main Template'!AD$18)=1,OR(VLOOKUP(TRIM(UPPER(SUBSTITUTE($D113," ",""))),'Cleaned Google Form'!$A$1:$M$5000,3,FALSE)="SMH",VLOOKUP(TRIM(UPPER(SUBSTITUTE($D113," ",""))),'Cleaned Google Form'!$A$1:$M$5000,3,FALSE)="RCH",VLOOKUP(TRIM(UPPER(SUBSTITUTE($D113," ",""))),'Cleaned Google Form'!$A$1:$M$5000,3,FALSE)="BCCA")),0,IF(AND(AD$21=1,NOT(VLOOKUP(TRIM(UPPER(SUBSTITUTE($D113," ",""))),'Cleaned Google Form'!$A$1:$M$5000,6,FALSE)="NO")),0,IF(OR(VLOOKUP(TRIM(UPPER(SUBSTITUTE($D113," ",""))),'Cleaned Google Form'!$A$1:$M$5000,8,FALSE)='Main Template'!AD$12,VLOOKUP(TRIM(UPPER(SUBSTITUTE($D113," ",""))),'Cleaned Google Form'!$A$1:$M$5000,8,FALSE)='Main Template'!AD$13,VLOOKUP(TRIM(UPPER(SUBSTITUTE($D113," ",""))),'Cleaned Google Form'!$A$1:$M$5000,8,FALSE)='Main Template'!AD$14,VLOOKUP(TRIM(UPPER(SUBSTITUTE($D113," ",""))),'Cleaned Google Form'!$A$1:$M$5000,8,FALSE)='Main Template'!AD$15),0,IF(AND('Main Template'!AD$21&gt;=$C$9,'Main Template'!AD$19,VLOOKUP(TRIM(UPPER(SUBSTITUTE($D113," ",""))),'Cleaned Google Form'!$A$1:$M$5000,7,FALSE)="YES"),0,IF(IFERROR(FIND('Main Template'!AD$17,VLOOKUP(TRIM(UPPER(SUBSTITUTE('Main Template'!$D113," ",""))),'Cleaned Google Form'!$A$1:$M$5000,9,FALSE),1),FALSE),0,1))))),1)</f>
        <v>1</v>
      </c>
      <c r="AE113" s="12">
        <f>IFERROR(IF(AND(WEEKDAY('Main Template'!AE$18)=1,OR(VLOOKUP(TRIM(UPPER(SUBSTITUTE($D113," ",""))),'Cleaned Google Form'!$A$1:$M$5000,3,FALSE)="SMH",VLOOKUP(TRIM(UPPER(SUBSTITUTE($D113," ",""))),'Cleaned Google Form'!$A$1:$M$5000,3,FALSE)="RCH",VLOOKUP(TRIM(UPPER(SUBSTITUTE($D113," ",""))),'Cleaned Google Form'!$A$1:$M$5000,3,FALSE)="BCCA")),0,IF(AND(AE$21=1,NOT(VLOOKUP(TRIM(UPPER(SUBSTITUTE($D113," ",""))),'Cleaned Google Form'!$A$1:$M$5000,6,FALSE)="NO")),0,IF(OR(VLOOKUP(TRIM(UPPER(SUBSTITUTE($D113," ",""))),'Cleaned Google Form'!$A$1:$M$5000,8,FALSE)='Main Template'!AE$12,VLOOKUP(TRIM(UPPER(SUBSTITUTE($D113," ",""))),'Cleaned Google Form'!$A$1:$M$5000,8,FALSE)='Main Template'!AE$13,VLOOKUP(TRIM(UPPER(SUBSTITUTE($D113," ",""))),'Cleaned Google Form'!$A$1:$M$5000,8,FALSE)='Main Template'!AE$14,VLOOKUP(TRIM(UPPER(SUBSTITUTE($D113," ",""))),'Cleaned Google Form'!$A$1:$M$5000,8,FALSE)='Main Template'!AE$15),0,IF(AND('Main Template'!AE$21&gt;=$C$9,'Main Template'!AE$19,VLOOKUP(TRIM(UPPER(SUBSTITUTE($D113," ",""))),'Cleaned Google Form'!$A$1:$M$5000,7,FALSE)="YES"),0,IF(IFERROR(FIND('Main Template'!AE$17,VLOOKUP(TRIM(UPPER(SUBSTITUTE('Main Template'!$D113," ",""))),'Cleaned Google Form'!$A$1:$M$5000,9,FALSE),1),FALSE),0,1))))),1)</f>
        <v>1</v>
      </c>
      <c r="AF113" s="12">
        <f>IFERROR(IF(AND(WEEKDAY('Main Template'!AF$18)=1,OR(VLOOKUP(TRIM(UPPER(SUBSTITUTE($D113," ",""))),'Cleaned Google Form'!$A$1:$M$5000,3,FALSE)="SMH",VLOOKUP(TRIM(UPPER(SUBSTITUTE($D113," ",""))),'Cleaned Google Form'!$A$1:$M$5000,3,FALSE)="RCH",VLOOKUP(TRIM(UPPER(SUBSTITUTE($D113," ",""))),'Cleaned Google Form'!$A$1:$M$5000,3,FALSE)="BCCA")),0,IF(AND(AF$21=1,NOT(VLOOKUP(TRIM(UPPER(SUBSTITUTE($D113," ",""))),'Cleaned Google Form'!$A$1:$M$5000,6,FALSE)="NO")),0,IF(OR(VLOOKUP(TRIM(UPPER(SUBSTITUTE($D113," ",""))),'Cleaned Google Form'!$A$1:$M$5000,8,FALSE)='Main Template'!AF$12,VLOOKUP(TRIM(UPPER(SUBSTITUTE($D113," ",""))),'Cleaned Google Form'!$A$1:$M$5000,8,FALSE)='Main Template'!AF$13,VLOOKUP(TRIM(UPPER(SUBSTITUTE($D113," ",""))),'Cleaned Google Form'!$A$1:$M$5000,8,FALSE)='Main Template'!AF$14,VLOOKUP(TRIM(UPPER(SUBSTITUTE($D113," ",""))),'Cleaned Google Form'!$A$1:$M$5000,8,FALSE)='Main Template'!AF$15),0,IF(AND('Main Template'!AF$21&gt;=$C$9,'Main Template'!AF$19,VLOOKUP(TRIM(UPPER(SUBSTITUTE($D113," ",""))),'Cleaned Google Form'!$A$1:$M$5000,7,FALSE)="YES"),0,IF(IFERROR(FIND('Main Template'!AF$17,VLOOKUP(TRIM(UPPER(SUBSTITUTE('Main Template'!$D113," ",""))),'Cleaned Google Form'!$A$1:$M$5000,9,FALSE),1),FALSE),0,1))))),1)</f>
        <v>1</v>
      </c>
      <c r="AG113" s="12">
        <f>IFERROR(IF(AND(WEEKDAY('Main Template'!AG$18)=1,OR(VLOOKUP(TRIM(UPPER(SUBSTITUTE($D113," ",""))),'Cleaned Google Form'!$A$1:$M$5000,3,FALSE)="SMH",VLOOKUP(TRIM(UPPER(SUBSTITUTE($D113," ",""))),'Cleaned Google Form'!$A$1:$M$5000,3,FALSE)="RCH",VLOOKUP(TRIM(UPPER(SUBSTITUTE($D113," ",""))),'Cleaned Google Form'!$A$1:$M$5000,3,FALSE)="BCCA")),0,IF(AND(AG$21=1,NOT(VLOOKUP(TRIM(UPPER(SUBSTITUTE($D113," ",""))),'Cleaned Google Form'!$A$1:$M$5000,6,FALSE)="NO")),0,IF(OR(VLOOKUP(TRIM(UPPER(SUBSTITUTE($D113," ",""))),'Cleaned Google Form'!$A$1:$M$5000,8,FALSE)='Main Template'!AG$12,VLOOKUP(TRIM(UPPER(SUBSTITUTE($D113," ",""))),'Cleaned Google Form'!$A$1:$M$5000,8,FALSE)='Main Template'!AG$13,VLOOKUP(TRIM(UPPER(SUBSTITUTE($D113," ",""))),'Cleaned Google Form'!$A$1:$M$5000,8,FALSE)='Main Template'!AG$14,VLOOKUP(TRIM(UPPER(SUBSTITUTE($D113," ",""))),'Cleaned Google Form'!$A$1:$M$5000,8,FALSE)='Main Template'!AG$15),0,IF(AND('Main Template'!AG$21&gt;=$C$9,'Main Template'!AG$19,VLOOKUP(TRIM(UPPER(SUBSTITUTE($D113," ",""))),'Cleaned Google Form'!$A$1:$M$5000,7,FALSE)="YES"),0,IF(IFERROR(FIND('Main Template'!AG$17,VLOOKUP(TRIM(UPPER(SUBSTITUTE('Main Template'!$D113," ",""))),'Cleaned Google Form'!$A$1:$M$5000,9,FALSE),1),FALSE),0,1))))),1)</f>
        <v>1</v>
      </c>
      <c r="AH113" s="12">
        <f>IFERROR(IF(AND(WEEKDAY('Main Template'!AH$18)=1,OR(VLOOKUP(TRIM(UPPER(SUBSTITUTE($D113," ",""))),'Cleaned Google Form'!$A$1:$M$5000,3,FALSE)="SMH",VLOOKUP(TRIM(UPPER(SUBSTITUTE($D113," ",""))),'Cleaned Google Form'!$A$1:$M$5000,3,FALSE)="RCH",VLOOKUP(TRIM(UPPER(SUBSTITUTE($D113," ",""))),'Cleaned Google Form'!$A$1:$M$5000,3,FALSE)="BCCA")),0,IF(AND(AH$21=1,NOT(VLOOKUP(TRIM(UPPER(SUBSTITUTE($D113," ",""))),'Cleaned Google Form'!$A$1:$M$5000,6,FALSE)="NO")),0,IF(OR(VLOOKUP(TRIM(UPPER(SUBSTITUTE($D113," ",""))),'Cleaned Google Form'!$A$1:$M$5000,8,FALSE)='Main Template'!AH$12,VLOOKUP(TRIM(UPPER(SUBSTITUTE($D113," ",""))),'Cleaned Google Form'!$A$1:$M$5000,8,FALSE)='Main Template'!AH$13,VLOOKUP(TRIM(UPPER(SUBSTITUTE($D113," ",""))),'Cleaned Google Form'!$A$1:$M$5000,8,FALSE)='Main Template'!AH$14,VLOOKUP(TRIM(UPPER(SUBSTITUTE($D113," ",""))),'Cleaned Google Form'!$A$1:$M$5000,8,FALSE)='Main Template'!AH$15),0,IF(AND('Main Template'!AH$21&gt;=$C$9,'Main Template'!AH$19,VLOOKUP(TRIM(UPPER(SUBSTITUTE($D113," ",""))),'Cleaned Google Form'!$A$1:$M$5000,7,FALSE)="YES"),0,IF(IFERROR(FIND('Main Template'!AH$17,VLOOKUP(TRIM(UPPER(SUBSTITUTE('Main Template'!$D113," ",""))),'Cleaned Google Form'!$A$1:$M$5000,9,FALSE),1),FALSE),0,1))))),1)</f>
        <v>1</v>
      </c>
      <c r="AI113" s="12">
        <f>IFERROR(IF(AND(WEEKDAY('Main Template'!AI$18)=1,OR(VLOOKUP(TRIM(UPPER(SUBSTITUTE($D113," ",""))),'Cleaned Google Form'!$A$1:$M$5000,3,FALSE)="SMH",VLOOKUP(TRIM(UPPER(SUBSTITUTE($D113," ",""))),'Cleaned Google Form'!$A$1:$M$5000,3,FALSE)="RCH",VLOOKUP(TRIM(UPPER(SUBSTITUTE($D113," ",""))),'Cleaned Google Form'!$A$1:$M$5000,3,FALSE)="BCCA")),0,IF(AND(AI$21=1,NOT(VLOOKUP(TRIM(UPPER(SUBSTITUTE($D113," ",""))),'Cleaned Google Form'!$A$1:$M$5000,6,FALSE)="NO")),0,IF(OR(VLOOKUP(TRIM(UPPER(SUBSTITUTE($D113," ",""))),'Cleaned Google Form'!$A$1:$M$5000,8,FALSE)='Main Template'!AI$12,VLOOKUP(TRIM(UPPER(SUBSTITUTE($D113," ",""))),'Cleaned Google Form'!$A$1:$M$5000,8,FALSE)='Main Template'!AI$13,VLOOKUP(TRIM(UPPER(SUBSTITUTE($D113," ",""))),'Cleaned Google Form'!$A$1:$M$5000,8,FALSE)='Main Template'!AI$14,VLOOKUP(TRIM(UPPER(SUBSTITUTE($D113," ",""))),'Cleaned Google Form'!$A$1:$M$5000,8,FALSE)='Main Template'!AI$15),0,IF(AND('Main Template'!AI$21&gt;=$C$9,'Main Template'!AI$19,VLOOKUP(TRIM(UPPER(SUBSTITUTE($D113," ",""))),'Cleaned Google Form'!$A$1:$M$5000,7,FALSE)="YES"),0,IF(IFERROR(FIND('Main Template'!AI$17,VLOOKUP(TRIM(UPPER(SUBSTITUTE('Main Template'!$D113," ",""))),'Cleaned Google Form'!$A$1:$M$5000,9,FALSE),1),FALSE),0,1))))),1)</f>
        <v>1</v>
      </c>
      <c r="AJ113" s="12">
        <f>IFERROR(IF(AND(WEEKDAY('Main Template'!AJ$18)=1,OR(VLOOKUP(TRIM(UPPER(SUBSTITUTE($D113," ",""))),'Cleaned Google Form'!$A$1:$M$5000,3,FALSE)="SMH",VLOOKUP(TRIM(UPPER(SUBSTITUTE($D113," ",""))),'Cleaned Google Form'!$A$1:$M$5000,3,FALSE)="RCH",VLOOKUP(TRIM(UPPER(SUBSTITUTE($D113," ",""))),'Cleaned Google Form'!$A$1:$M$5000,3,FALSE)="BCCA")),0,IF(AND(AJ$21=1,NOT(VLOOKUP(TRIM(UPPER(SUBSTITUTE($D113," ",""))),'Cleaned Google Form'!$A$1:$M$5000,6,FALSE)="NO")),0,IF(OR(VLOOKUP(TRIM(UPPER(SUBSTITUTE($D113," ",""))),'Cleaned Google Form'!$A$1:$M$5000,8,FALSE)='Main Template'!AJ$12,VLOOKUP(TRIM(UPPER(SUBSTITUTE($D113," ",""))),'Cleaned Google Form'!$A$1:$M$5000,8,FALSE)='Main Template'!AJ$13,VLOOKUP(TRIM(UPPER(SUBSTITUTE($D113," ",""))),'Cleaned Google Form'!$A$1:$M$5000,8,FALSE)='Main Template'!AJ$14,VLOOKUP(TRIM(UPPER(SUBSTITUTE($D113," ",""))),'Cleaned Google Form'!$A$1:$M$5000,8,FALSE)='Main Template'!AJ$15),0,IF(AND('Main Template'!AJ$21&gt;=$C$9,'Main Template'!AJ$19,VLOOKUP(TRIM(UPPER(SUBSTITUTE($D113," ",""))),'Cleaned Google Form'!$A$1:$M$5000,7,FALSE)="YES"),0,IF(IFERROR(FIND('Main Template'!AJ$17,VLOOKUP(TRIM(UPPER(SUBSTITUTE('Main Template'!$D113," ",""))),'Cleaned Google Form'!$A$1:$M$5000,9,FALSE),1),FALSE),0,1))))),1)</f>
        <v>1</v>
      </c>
      <c r="AK113" s="12">
        <f>IFERROR(IF(AND(WEEKDAY('Main Template'!AK$18)=1,OR(VLOOKUP(TRIM(UPPER(SUBSTITUTE($D113," ",""))),'Cleaned Google Form'!$A$1:$M$5000,3,FALSE)="SMH",VLOOKUP(TRIM(UPPER(SUBSTITUTE($D113," ",""))),'Cleaned Google Form'!$A$1:$M$5000,3,FALSE)="RCH",VLOOKUP(TRIM(UPPER(SUBSTITUTE($D113," ",""))),'Cleaned Google Form'!$A$1:$M$5000,3,FALSE)="BCCA")),0,IF(AND(AK$21=1,NOT(VLOOKUP(TRIM(UPPER(SUBSTITUTE($D113," ",""))),'Cleaned Google Form'!$A$1:$M$5000,6,FALSE)="NO")),0,IF(OR(VLOOKUP(TRIM(UPPER(SUBSTITUTE($D113," ",""))),'Cleaned Google Form'!$A$1:$M$5000,8,FALSE)='Main Template'!AK$12,VLOOKUP(TRIM(UPPER(SUBSTITUTE($D113," ",""))),'Cleaned Google Form'!$A$1:$M$5000,8,FALSE)='Main Template'!AK$13,VLOOKUP(TRIM(UPPER(SUBSTITUTE($D113," ",""))),'Cleaned Google Form'!$A$1:$M$5000,8,FALSE)='Main Template'!AK$14,VLOOKUP(TRIM(UPPER(SUBSTITUTE($D113," ",""))),'Cleaned Google Form'!$A$1:$M$5000,8,FALSE)='Main Template'!AK$15),0,IF(AND('Main Template'!AK$21&gt;=$C$9,'Main Template'!AK$19,VLOOKUP(TRIM(UPPER(SUBSTITUTE($D113," ",""))),'Cleaned Google Form'!$A$1:$M$5000,7,FALSE)="YES"),0,IF(IFERROR(FIND('Main Template'!AK$17,VLOOKUP(TRIM(UPPER(SUBSTITUTE('Main Template'!$D113," ",""))),'Cleaned Google Form'!$A$1:$M$5000,9,FALSE),1),FALSE),0,1))))),1)</f>
        <v>1</v>
      </c>
      <c r="AL113" s="12">
        <f>IFERROR(IF(AND(WEEKDAY('Main Template'!AL$18)=1,OR(VLOOKUP(TRIM(UPPER(SUBSTITUTE($D113," ",""))),'Cleaned Google Form'!$A$1:$M$5000,3,FALSE)="SMH",VLOOKUP(TRIM(UPPER(SUBSTITUTE($D113," ",""))),'Cleaned Google Form'!$A$1:$M$5000,3,FALSE)="RCH",VLOOKUP(TRIM(UPPER(SUBSTITUTE($D113," ",""))),'Cleaned Google Form'!$A$1:$M$5000,3,FALSE)="BCCA")),0,IF(AND(AL$21=1,NOT(VLOOKUP(TRIM(UPPER(SUBSTITUTE($D113," ",""))),'Cleaned Google Form'!$A$1:$M$5000,6,FALSE)="NO")),0,IF(OR(VLOOKUP(TRIM(UPPER(SUBSTITUTE($D113," ",""))),'Cleaned Google Form'!$A$1:$M$5000,8,FALSE)='Main Template'!AL$12,VLOOKUP(TRIM(UPPER(SUBSTITUTE($D113," ",""))),'Cleaned Google Form'!$A$1:$M$5000,8,FALSE)='Main Template'!AL$13,VLOOKUP(TRIM(UPPER(SUBSTITUTE($D113," ",""))),'Cleaned Google Form'!$A$1:$M$5000,8,FALSE)='Main Template'!AL$14,VLOOKUP(TRIM(UPPER(SUBSTITUTE($D113," ",""))),'Cleaned Google Form'!$A$1:$M$5000,8,FALSE)='Main Template'!AL$15),0,IF(AND('Main Template'!AL$21&gt;=$C$9,'Main Template'!AL$19,VLOOKUP(TRIM(UPPER(SUBSTITUTE($D113," ",""))),'Cleaned Google Form'!$A$1:$M$5000,7,FALSE)="YES"),0,IF(IFERROR(FIND('Main Template'!AL$17,VLOOKUP(TRIM(UPPER(SUBSTITUTE('Main Template'!$D113," ",""))),'Cleaned Google Form'!$A$1:$M$5000,9,FALSE),1),FALSE),0,1))))),1)</f>
        <v>1</v>
      </c>
      <c r="AM113" s="12">
        <f>IFERROR(IF(AND(WEEKDAY('Main Template'!AM$18)=1,OR(VLOOKUP(TRIM(UPPER(SUBSTITUTE($D113," ",""))),'Cleaned Google Form'!$A$1:$M$5000,3,FALSE)="SMH",VLOOKUP(TRIM(UPPER(SUBSTITUTE($D113," ",""))),'Cleaned Google Form'!$A$1:$M$5000,3,FALSE)="RCH",VLOOKUP(TRIM(UPPER(SUBSTITUTE($D113," ",""))),'Cleaned Google Form'!$A$1:$M$5000,3,FALSE)="BCCA")),0,IF(AND(AM$21=1,NOT(VLOOKUP(TRIM(UPPER(SUBSTITUTE($D113," ",""))),'Cleaned Google Form'!$A$1:$M$5000,6,FALSE)="NO")),0,IF(OR(VLOOKUP(TRIM(UPPER(SUBSTITUTE($D113," ",""))),'Cleaned Google Form'!$A$1:$M$5000,8,FALSE)='Main Template'!AM$12,VLOOKUP(TRIM(UPPER(SUBSTITUTE($D113," ",""))),'Cleaned Google Form'!$A$1:$M$5000,8,FALSE)='Main Template'!AM$13,VLOOKUP(TRIM(UPPER(SUBSTITUTE($D113," ",""))),'Cleaned Google Form'!$A$1:$M$5000,8,FALSE)='Main Template'!AM$14,VLOOKUP(TRIM(UPPER(SUBSTITUTE($D113," ",""))),'Cleaned Google Form'!$A$1:$M$5000,8,FALSE)='Main Template'!AM$15),0,IF(AND('Main Template'!AM$21&gt;=$C$9,'Main Template'!AM$19,VLOOKUP(TRIM(UPPER(SUBSTITUTE($D113," ",""))),'Cleaned Google Form'!$A$1:$M$5000,7,FALSE)="YES"),0,IF(IFERROR(FIND('Main Template'!AM$17,VLOOKUP(TRIM(UPPER(SUBSTITUTE('Main Template'!$D113," ",""))),'Cleaned Google Form'!$A$1:$M$5000,9,FALSE),1),FALSE),0,1))))),1)</f>
        <v>1</v>
      </c>
      <c r="AN113" s="12">
        <f>IFERROR(IF(AND(WEEKDAY('Main Template'!AN$18)=1,OR(VLOOKUP(TRIM(UPPER(SUBSTITUTE($D113," ",""))),'Cleaned Google Form'!$A$1:$M$5000,3,FALSE)="SMH",VLOOKUP(TRIM(UPPER(SUBSTITUTE($D113," ",""))),'Cleaned Google Form'!$A$1:$M$5000,3,FALSE)="RCH",VLOOKUP(TRIM(UPPER(SUBSTITUTE($D113," ",""))),'Cleaned Google Form'!$A$1:$M$5000,3,FALSE)="BCCA")),0,IF(AND(AN$21=1,NOT(VLOOKUP(TRIM(UPPER(SUBSTITUTE($D113," ",""))),'Cleaned Google Form'!$A$1:$M$5000,6,FALSE)="NO")),0,IF(OR(VLOOKUP(TRIM(UPPER(SUBSTITUTE($D113," ",""))),'Cleaned Google Form'!$A$1:$M$5000,8,FALSE)='Main Template'!AN$12,VLOOKUP(TRIM(UPPER(SUBSTITUTE($D113," ",""))),'Cleaned Google Form'!$A$1:$M$5000,8,FALSE)='Main Template'!AN$13,VLOOKUP(TRIM(UPPER(SUBSTITUTE($D113," ",""))),'Cleaned Google Form'!$A$1:$M$5000,8,FALSE)='Main Template'!AN$14,VLOOKUP(TRIM(UPPER(SUBSTITUTE($D113," ",""))),'Cleaned Google Form'!$A$1:$M$5000,8,FALSE)='Main Template'!AN$15),0,IF(AND('Main Template'!AN$21&gt;=$C$9,'Main Template'!AN$19,VLOOKUP(TRIM(UPPER(SUBSTITUTE($D113," ",""))),'Cleaned Google Form'!$A$1:$M$5000,7,FALSE)="YES"),0,IF(IFERROR(FIND('Main Template'!AN$17,VLOOKUP(TRIM(UPPER(SUBSTITUTE('Main Template'!$D113," ",""))),'Cleaned Google Form'!$A$1:$M$5000,9,FALSE),1),FALSE),0,1))))),1)</f>
        <v>1</v>
      </c>
    </row>
    <row r="114" spans="2:40">
      <c r="B114" t="str">
        <f>IFERROR(IF(ISNUMBER(MATCH(UPPER(SUBSTITUTE(D114," ","")),'Cleaned Google Form'!$A:$A,0)),"","Oops"),"Not Present")</f>
        <v/>
      </c>
      <c r="C114" s="4">
        <f>I114</f>
        <v>93</v>
      </c>
      <c r="D114" s="4" t="s">
        <v>284</v>
      </c>
      <c r="E114" s="4">
        <f>IFERROR(IF(VLOOKUP(TRIM(UPPER(SUBSTITUTE(D114," ",""))),'Cleaned Google Form'!$A$1:$L$5000,5,FALSE)="YES",1,0),0)</f>
        <v>0</v>
      </c>
      <c r="F114" s="4">
        <f>IFERROR(IF(RIGHT(VLOOKUP(TRIM(UPPER(SUBSTITUTE(D114," ",""))),'Cleaned Google Form'!$A$1:$L$5000,2,FALSE),1)="1",1,0),0)</f>
        <v>0</v>
      </c>
      <c r="G114" s="4">
        <f>IFERROR(IF(VLOOKUP(TRIM(UPPER(SUBSTITUTE(D114," ",""))),'Cleaned Google Form'!$A$1:$L$5000,3,FALSE)="VGH",1,0),0)</f>
        <v>0</v>
      </c>
      <c r="H114" s="4">
        <f>IFERROR(IF(G114+IFERROR(IF(VLOOKUP(TRIM(UPPER(SUBSTITUTE(D114," ",""))),'Cleaned Google Form'!$A$1:$L$5000,3,FALSE)="SPH",1,0),0)=0,1,0),0)</f>
        <v>1</v>
      </c>
      <c r="I114" s="4">
        <f>IF(I113="Resident Index",1,I113+1)</f>
        <v>93</v>
      </c>
      <c r="J114" s="12">
        <f>IFERROR(IF(AND(WEEKDAY('Main Template'!J$18)=1,OR(VLOOKUP(TRIM(UPPER(SUBSTITUTE($D114," ",""))),'Cleaned Google Form'!$A$1:$M$5000,3,FALSE)="SMH",VLOOKUP(TRIM(UPPER(SUBSTITUTE($D114," ",""))),'Cleaned Google Form'!$A$1:$M$5000,3,FALSE)="RCH",VLOOKUP(TRIM(UPPER(SUBSTITUTE($D114," ",""))),'Cleaned Google Form'!$A$1:$M$5000,3,FALSE)="BCCA")),0,IF(AND(J$21=1,NOT(VLOOKUP(TRIM(UPPER(SUBSTITUTE($D114," ",""))),'Cleaned Google Form'!$A$1:$M$5000,6,FALSE)="NO")),0,IF(OR(VLOOKUP(TRIM(UPPER(SUBSTITUTE($D114," ",""))),'Cleaned Google Form'!$A$1:$M$5000,8,FALSE)='Main Template'!J$12,VLOOKUP(TRIM(UPPER(SUBSTITUTE($D114," ",""))),'Cleaned Google Form'!$A$1:$M$5000,8,FALSE)='Main Template'!J$13,VLOOKUP(TRIM(UPPER(SUBSTITUTE($D114," ",""))),'Cleaned Google Form'!$A$1:$M$5000,8,FALSE)='Main Template'!J$14,VLOOKUP(TRIM(UPPER(SUBSTITUTE($D114," ",""))),'Cleaned Google Form'!$A$1:$M$5000,8,FALSE)='Main Template'!J$15),0,IF(AND('Main Template'!J$21&gt;=$C$9,'Main Template'!J$19,VLOOKUP(TRIM(UPPER(SUBSTITUTE($D114," ",""))),'Cleaned Google Form'!$A$1:$M$5000,7,FALSE)="YES"),0,IF(IFERROR(FIND('Main Template'!J$17,VLOOKUP(TRIM(UPPER(SUBSTITUTE('Main Template'!$D114," ",""))),'Cleaned Google Form'!$A$1:$M$5000,9,FALSE),1),FALSE),0,1))))),1)</f>
        <v>0</v>
      </c>
      <c r="K114" s="12">
        <f>IFERROR(IF(AND(WEEKDAY('Main Template'!K$18)=1,OR(VLOOKUP(TRIM(UPPER(SUBSTITUTE($D114," ",""))),'Cleaned Google Form'!$A$1:$M$5000,3,FALSE)="SMH",VLOOKUP(TRIM(UPPER(SUBSTITUTE($D114," ",""))),'Cleaned Google Form'!$A$1:$M$5000,3,FALSE)="RCH",VLOOKUP(TRIM(UPPER(SUBSTITUTE($D114," ",""))),'Cleaned Google Form'!$A$1:$M$5000,3,FALSE)="BCCA")),0,IF(AND(K$21=1,NOT(VLOOKUP(TRIM(UPPER(SUBSTITUTE($D114," ",""))),'Cleaned Google Form'!$A$1:$M$5000,6,FALSE)="NO")),0,IF(OR(VLOOKUP(TRIM(UPPER(SUBSTITUTE($D114," ",""))),'Cleaned Google Form'!$A$1:$M$5000,8,FALSE)='Main Template'!K$12,VLOOKUP(TRIM(UPPER(SUBSTITUTE($D114," ",""))),'Cleaned Google Form'!$A$1:$M$5000,8,FALSE)='Main Template'!K$13,VLOOKUP(TRIM(UPPER(SUBSTITUTE($D114," ",""))),'Cleaned Google Form'!$A$1:$M$5000,8,FALSE)='Main Template'!K$14,VLOOKUP(TRIM(UPPER(SUBSTITUTE($D114," ",""))),'Cleaned Google Form'!$A$1:$M$5000,8,FALSE)='Main Template'!K$15),0,IF(AND('Main Template'!K$21&gt;=$C$9,'Main Template'!K$19,VLOOKUP(TRIM(UPPER(SUBSTITUTE($D114," ",""))),'Cleaned Google Form'!$A$1:$M$5000,7,FALSE)="YES"),0,IF(IFERROR(FIND('Main Template'!K$17,VLOOKUP(TRIM(UPPER(SUBSTITUTE('Main Template'!$D114," ",""))),'Cleaned Google Form'!$A$1:$M$5000,9,FALSE),1),FALSE),0,1))))),1)</f>
        <v>1</v>
      </c>
      <c r="L114" s="12">
        <f>IFERROR(IF(AND(WEEKDAY('Main Template'!L$18)=1,OR(VLOOKUP(TRIM(UPPER(SUBSTITUTE($D114," ",""))),'Cleaned Google Form'!$A$1:$M$5000,3,FALSE)="SMH",VLOOKUP(TRIM(UPPER(SUBSTITUTE($D114," ",""))),'Cleaned Google Form'!$A$1:$M$5000,3,FALSE)="RCH",VLOOKUP(TRIM(UPPER(SUBSTITUTE($D114," ",""))),'Cleaned Google Form'!$A$1:$M$5000,3,FALSE)="BCCA")),0,IF(AND(L$21=1,NOT(VLOOKUP(TRIM(UPPER(SUBSTITUTE($D114," ",""))),'Cleaned Google Form'!$A$1:$M$5000,6,FALSE)="NO")),0,IF(OR(VLOOKUP(TRIM(UPPER(SUBSTITUTE($D114," ",""))),'Cleaned Google Form'!$A$1:$M$5000,8,FALSE)='Main Template'!L$12,VLOOKUP(TRIM(UPPER(SUBSTITUTE($D114," ",""))),'Cleaned Google Form'!$A$1:$M$5000,8,FALSE)='Main Template'!L$13,VLOOKUP(TRIM(UPPER(SUBSTITUTE($D114," ",""))),'Cleaned Google Form'!$A$1:$M$5000,8,FALSE)='Main Template'!L$14,VLOOKUP(TRIM(UPPER(SUBSTITUTE($D114," ",""))),'Cleaned Google Form'!$A$1:$M$5000,8,FALSE)='Main Template'!L$15),0,IF(AND('Main Template'!L$21&gt;=$C$9,'Main Template'!L$19,VLOOKUP(TRIM(UPPER(SUBSTITUTE($D114," ",""))),'Cleaned Google Form'!$A$1:$M$5000,7,FALSE)="YES"),0,IF(IFERROR(FIND('Main Template'!L$17,VLOOKUP(TRIM(UPPER(SUBSTITUTE('Main Template'!$D114," ",""))),'Cleaned Google Form'!$A$1:$M$5000,9,FALSE),1),FALSE),0,1))))),1)</f>
        <v>1</v>
      </c>
      <c r="M114" s="12">
        <f>IFERROR(IF(AND(WEEKDAY('Main Template'!M$18)=1,OR(VLOOKUP(TRIM(UPPER(SUBSTITUTE($D114," ",""))),'Cleaned Google Form'!$A$1:$M$5000,3,FALSE)="SMH",VLOOKUP(TRIM(UPPER(SUBSTITUTE($D114," ",""))),'Cleaned Google Form'!$A$1:$M$5000,3,FALSE)="RCH",VLOOKUP(TRIM(UPPER(SUBSTITUTE($D114," ",""))),'Cleaned Google Form'!$A$1:$M$5000,3,FALSE)="BCCA")),0,IF(AND(M$21=1,NOT(VLOOKUP(TRIM(UPPER(SUBSTITUTE($D114," ",""))),'Cleaned Google Form'!$A$1:$M$5000,6,FALSE)="NO")),0,IF(OR(VLOOKUP(TRIM(UPPER(SUBSTITUTE($D114," ",""))),'Cleaned Google Form'!$A$1:$M$5000,8,FALSE)='Main Template'!M$12,VLOOKUP(TRIM(UPPER(SUBSTITUTE($D114," ",""))),'Cleaned Google Form'!$A$1:$M$5000,8,FALSE)='Main Template'!M$13,VLOOKUP(TRIM(UPPER(SUBSTITUTE($D114," ",""))),'Cleaned Google Form'!$A$1:$M$5000,8,FALSE)='Main Template'!M$14,VLOOKUP(TRIM(UPPER(SUBSTITUTE($D114," ",""))),'Cleaned Google Form'!$A$1:$M$5000,8,FALSE)='Main Template'!M$15),0,IF(AND('Main Template'!M$21&gt;=$C$9,'Main Template'!M$19,VLOOKUP(TRIM(UPPER(SUBSTITUTE($D114," ",""))),'Cleaned Google Form'!$A$1:$M$5000,7,FALSE)="YES"),0,IF(IFERROR(FIND('Main Template'!M$17,VLOOKUP(TRIM(UPPER(SUBSTITUTE('Main Template'!$D114," ",""))),'Cleaned Google Form'!$A$1:$M$5000,9,FALSE),1),FALSE),0,1))))),1)</f>
        <v>1</v>
      </c>
      <c r="N114" s="12">
        <f>IFERROR(IF(AND(WEEKDAY('Main Template'!N$18)=1,OR(VLOOKUP(TRIM(UPPER(SUBSTITUTE($D114," ",""))),'Cleaned Google Form'!$A$1:$M$5000,3,FALSE)="SMH",VLOOKUP(TRIM(UPPER(SUBSTITUTE($D114," ",""))),'Cleaned Google Form'!$A$1:$M$5000,3,FALSE)="RCH",VLOOKUP(TRIM(UPPER(SUBSTITUTE($D114," ",""))),'Cleaned Google Form'!$A$1:$M$5000,3,FALSE)="BCCA")),0,IF(AND(N$21=1,NOT(VLOOKUP(TRIM(UPPER(SUBSTITUTE($D114," ",""))),'Cleaned Google Form'!$A$1:$M$5000,6,FALSE)="NO")),0,IF(OR(VLOOKUP(TRIM(UPPER(SUBSTITUTE($D114," ",""))),'Cleaned Google Form'!$A$1:$M$5000,8,FALSE)='Main Template'!N$12,VLOOKUP(TRIM(UPPER(SUBSTITUTE($D114," ",""))),'Cleaned Google Form'!$A$1:$M$5000,8,FALSE)='Main Template'!N$13,VLOOKUP(TRIM(UPPER(SUBSTITUTE($D114," ",""))),'Cleaned Google Form'!$A$1:$M$5000,8,FALSE)='Main Template'!N$14,VLOOKUP(TRIM(UPPER(SUBSTITUTE($D114," ",""))),'Cleaned Google Form'!$A$1:$M$5000,8,FALSE)='Main Template'!N$15),0,IF(AND('Main Template'!N$21&gt;=$C$9,'Main Template'!N$19,VLOOKUP(TRIM(UPPER(SUBSTITUTE($D114," ",""))),'Cleaned Google Form'!$A$1:$M$5000,7,FALSE)="YES"),0,IF(IFERROR(FIND('Main Template'!N$17,VLOOKUP(TRIM(UPPER(SUBSTITUTE('Main Template'!$D114," ",""))),'Cleaned Google Form'!$A$1:$M$5000,9,FALSE),1),FALSE),0,1))))),1)</f>
        <v>1</v>
      </c>
      <c r="O114" s="12">
        <f>IFERROR(IF(AND(WEEKDAY('Main Template'!O$18)=1,OR(VLOOKUP(TRIM(UPPER(SUBSTITUTE($D114," ",""))),'Cleaned Google Form'!$A$1:$M$5000,3,FALSE)="SMH",VLOOKUP(TRIM(UPPER(SUBSTITUTE($D114," ",""))),'Cleaned Google Form'!$A$1:$M$5000,3,FALSE)="RCH",VLOOKUP(TRIM(UPPER(SUBSTITUTE($D114," ",""))),'Cleaned Google Form'!$A$1:$M$5000,3,FALSE)="BCCA")),0,IF(AND(O$21=1,NOT(VLOOKUP(TRIM(UPPER(SUBSTITUTE($D114," ",""))),'Cleaned Google Form'!$A$1:$M$5000,6,FALSE)="NO")),0,IF(OR(VLOOKUP(TRIM(UPPER(SUBSTITUTE($D114," ",""))),'Cleaned Google Form'!$A$1:$M$5000,8,FALSE)='Main Template'!O$12,VLOOKUP(TRIM(UPPER(SUBSTITUTE($D114," ",""))),'Cleaned Google Form'!$A$1:$M$5000,8,FALSE)='Main Template'!O$13,VLOOKUP(TRIM(UPPER(SUBSTITUTE($D114," ",""))),'Cleaned Google Form'!$A$1:$M$5000,8,FALSE)='Main Template'!O$14,VLOOKUP(TRIM(UPPER(SUBSTITUTE($D114," ",""))),'Cleaned Google Form'!$A$1:$M$5000,8,FALSE)='Main Template'!O$15),0,IF(AND('Main Template'!O$21&gt;=$C$9,'Main Template'!O$19,VLOOKUP(TRIM(UPPER(SUBSTITUTE($D114," ",""))),'Cleaned Google Form'!$A$1:$M$5000,7,FALSE)="YES"),0,IF(IFERROR(FIND('Main Template'!O$17,VLOOKUP(TRIM(UPPER(SUBSTITUTE('Main Template'!$D114," ",""))),'Cleaned Google Form'!$A$1:$M$5000,9,FALSE),1),FALSE),0,1))))),1)</f>
        <v>1</v>
      </c>
      <c r="P114" s="12">
        <f>IFERROR(IF(AND(WEEKDAY('Main Template'!P$18)=1,OR(VLOOKUP(TRIM(UPPER(SUBSTITUTE($D114," ",""))),'Cleaned Google Form'!$A$1:$M$5000,3,FALSE)="SMH",VLOOKUP(TRIM(UPPER(SUBSTITUTE($D114," ",""))),'Cleaned Google Form'!$A$1:$M$5000,3,FALSE)="RCH",VLOOKUP(TRIM(UPPER(SUBSTITUTE($D114," ",""))),'Cleaned Google Form'!$A$1:$M$5000,3,FALSE)="BCCA")),0,IF(AND(P$21=1,NOT(VLOOKUP(TRIM(UPPER(SUBSTITUTE($D114," ",""))),'Cleaned Google Form'!$A$1:$M$5000,6,FALSE)="NO")),0,IF(OR(VLOOKUP(TRIM(UPPER(SUBSTITUTE($D114," ",""))),'Cleaned Google Form'!$A$1:$M$5000,8,FALSE)='Main Template'!P$12,VLOOKUP(TRIM(UPPER(SUBSTITUTE($D114," ",""))),'Cleaned Google Form'!$A$1:$M$5000,8,FALSE)='Main Template'!P$13,VLOOKUP(TRIM(UPPER(SUBSTITUTE($D114," ",""))),'Cleaned Google Form'!$A$1:$M$5000,8,FALSE)='Main Template'!P$14,VLOOKUP(TRIM(UPPER(SUBSTITUTE($D114," ",""))),'Cleaned Google Form'!$A$1:$M$5000,8,FALSE)='Main Template'!P$15),0,IF(AND('Main Template'!P$21&gt;=$C$9,'Main Template'!P$19,VLOOKUP(TRIM(UPPER(SUBSTITUTE($D114," ",""))),'Cleaned Google Form'!$A$1:$M$5000,7,FALSE)="YES"),0,IF(IFERROR(FIND('Main Template'!P$17,VLOOKUP(TRIM(UPPER(SUBSTITUTE('Main Template'!$D114," ",""))),'Cleaned Google Form'!$A$1:$M$5000,9,FALSE),1),FALSE),0,1))))),1)</f>
        <v>1</v>
      </c>
      <c r="Q114" s="12">
        <f>IFERROR(IF(AND(WEEKDAY('Main Template'!Q$18)=1,OR(VLOOKUP(TRIM(UPPER(SUBSTITUTE($D114," ",""))),'Cleaned Google Form'!$A$1:$M$5000,3,FALSE)="SMH",VLOOKUP(TRIM(UPPER(SUBSTITUTE($D114," ",""))),'Cleaned Google Form'!$A$1:$M$5000,3,FALSE)="RCH",VLOOKUP(TRIM(UPPER(SUBSTITUTE($D114," ",""))),'Cleaned Google Form'!$A$1:$M$5000,3,FALSE)="BCCA")),0,IF(AND(Q$21=1,NOT(VLOOKUP(TRIM(UPPER(SUBSTITUTE($D114," ",""))),'Cleaned Google Form'!$A$1:$M$5000,6,FALSE)="NO")),0,IF(OR(VLOOKUP(TRIM(UPPER(SUBSTITUTE($D114," ",""))),'Cleaned Google Form'!$A$1:$M$5000,8,FALSE)='Main Template'!Q$12,VLOOKUP(TRIM(UPPER(SUBSTITUTE($D114," ",""))),'Cleaned Google Form'!$A$1:$M$5000,8,FALSE)='Main Template'!Q$13,VLOOKUP(TRIM(UPPER(SUBSTITUTE($D114," ",""))),'Cleaned Google Form'!$A$1:$M$5000,8,FALSE)='Main Template'!Q$14,VLOOKUP(TRIM(UPPER(SUBSTITUTE($D114," ",""))),'Cleaned Google Form'!$A$1:$M$5000,8,FALSE)='Main Template'!Q$15),0,IF(AND('Main Template'!Q$21&gt;=$C$9,'Main Template'!Q$19,VLOOKUP(TRIM(UPPER(SUBSTITUTE($D114," ",""))),'Cleaned Google Form'!$A$1:$M$5000,7,FALSE)="YES"),0,IF(IFERROR(FIND('Main Template'!Q$17,VLOOKUP(TRIM(UPPER(SUBSTITUTE('Main Template'!$D114," ",""))),'Cleaned Google Form'!$A$1:$M$5000,9,FALSE),1),FALSE),0,1))))),1)</f>
        <v>1</v>
      </c>
      <c r="R114" s="12">
        <f>IFERROR(IF(AND(WEEKDAY('Main Template'!R$18)=1,OR(VLOOKUP(TRIM(UPPER(SUBSTITUTE($D114," ",""))),'Cleaned Google Form'!$A$1:$M$5000,3,FALSE)="SMH",VLOOKUP(TRIM(UPPER(SUBSTITUTE($D114," ",""))),'Cleaned Google Form'!$A$1:$M$5000,3,FALSE)="RCH",VLOOKUP(TRIM(UPPER(SUBSTITUTE($D114," ",""))),'Cleaned Google Form'!$A$1:$M$5000,3,FALSE)="BCCA")),0,IF(AND(R$21=1,NOT(VLOOKUP(TRIM(UPPER(SUBSTITUTE($D114," ",""))),'Cleaned Google Form'!$A$1:$M$5000,6,FALSE)="NO")),0,IF(OR(VLOOKUP(TRIM(UPPER(SUBSTITUTE($D114," ",""))),'Cleaned Google Form'!$A$1:$M$5000,8,FALSE)='Main Template'!R$12,VLOOKUP(TRIM(UPPER(SUBSTITUTE($D114," ",""))),'Cleaned Google Form'!$A$1:$M$5000,8,FALSE)='Main Template'!R$13,VLOOKUP(TRIM(UPPER(SUBSTITUTE($D114," ",""))),'Cleaned Google Form'!$A$1:$M$5000,8,FALSE)='Main Template'!R$14,VLOOKUP(TRIM(UPPER(SUBSTITUTE($D114," ",""))),'Cleaned Google Form'!$A$1:$M$5000,8,FALSE)='Main Template'!R$15),0,IF(AND('Main Template'!R$21&gt;=$C$9,'Main Template'!R$19,VLOOKUP(TRIM(UPPER(SUBSTITUTE($D114," ",""))),'Cleaned Google Form'!$A$1:$M$5000,7,FALSE)="YES"),0,IF(IFERROR(FIND('Main Template'!R$17,VLOOKUP(TRIM(UPPER(SUBSTITUTE('Main Template'!$D114," ",""))),'Cleaned Google Form'!$A$1:$M$5000,9,FALSE),1),FALSE),0,1))))),1)</f>
        <v>1</v>
      </c>
      <c r="S114" s="12">
        <f>IFERROR(IF(AND(WEEKDAY('Main Template'!S$18)=1,OR(VLOOKUP(TRIM(UPPER(SUBSTITUTE($D114," ",""))),'Cleaned Google Form'!$A$1:$M$5000,3,FALSE)="SMH",VLOOKUP(TRIM(UPPER(SUBSTITUTE($D114," ",""))),'Cleaned Google Form'!$A$1:$M$5000,3,FALSE)="RCH",VLOOKUP(TRIM(UPPER(SUBSTITUTE($D114," ",""))),'Cleaned Google Form'!$A$1:$M$5000,3,FALSE)="BCCA")),0,IF(AND(S$21=1,NOT(VLOOKUP(TRIM(UPPER(SUBSTITUTE($D114," ",""))),'Cleaned Google Form'!$A$1:$M$5000,6,FALSE)="NO")),0,IF(OR(VLOOKUP(TRIM(UPPER(SUBSTITUTE($D114," ",""))),'Cleaned Google Form'!$A$1:$M$5000,8,FALSE)='Main Template'!S$12,VLOOKUP(TRIM(UPPER(SUBSTITUTE($D114," ",""))),'Cleaned Google Form'!$A$1:$M$5000,8,FALSE)='Main Template'!S$13,VLOOKUP(TRIM(UPPER(SUBSTITUTE($D114," ",""))),'Cleaned Google Form'!$A$1:$M$5000,8,FALSE)='Main Template'!S$14,VLOOKUP(TRIM(UPPER(SUBSTITUTE($D114," ",""))),'Cleaned Google Form'!$A$1:$M$5000,8,FALSE)='Main Template'!S$15),0,IF(AND('Main Template'!S$21&gt;=$C$9,'Main Template'!S$19,VLOOKUP(TRIM(UPPER(SUBSTITUTE($D114," ",""))),'Cleaned Google Form'!$A$1:$M$5000,7,FALSE)="YES"),0,IF(IFERROR(FIND('Main Template'!S$17,VLOOKUP(TRIM(UPPER(SUBSTITUTE('Main Template'!$D114," ",""))),'Cleaned Google Form'!$A$1:$M$5000,9,FALSE),1),FALSE),0,1))))),1)</f>
        <v>1</v>
      </c>
      <c r="T114" s="12">
        <f>IFERROR(IF(AND(WEEKDAY('Main Template'!T$18)=1,OR(VLOOKUP(TRIM(UPPER(SUBSTITUTE($D114," ",""))),'Cleaned Google Form'!$A$1:$M$5000,3,FALSE)="SMH",VLOOKUP(TRIM(UPPER(SUBSTITUTE($D114," ",""))),'Cleaned Google Form'!$A$1:$M$5000,3,FALSE)="RCH",VLOOKUP(TRIM(UPPER(SUBSTITUTE($D114," ",""))),'Cleaned Google Form'!$A$1:$M$5000,3,FALSE)="BCCA")),0,IF(AND(T$21=1,NOT(VLOOKUP(TRIM(UPPER(SUBSTITUTE($D114," ",""))),'Cleaned Google Form'!$A$1:$M$5000,6,FALSE)="NO")),0,IF(OR(VLOOKUP(TRIM(UPPER(SUBSTITUTE($D114," ",""))),'Cleaned Google Form'!$A$1:$M$5000,8,FALSE)='Main Template'!T$12,VLOOKUP(TRIM(UPPER(SUBSTITUTE($D114," ",""))),'Cleaned Google Form'!$A$1:$M$5000,8,FALSE)='Main Template'!T$13,VLOOKUP(TRIM(UPPER(SUBSTITUTE($D114," ",""))),'Cleaned Google Form'!$A$1:$M$5000,8,FALSE)='Main Template'!T$14,VLOOKUP(TRIM(UPPER(SUBSTITUTE($D114," ",""))),'Cleaned Google Form'!$A$1:$M$5000,8,FALSE)='Main Template'!T$15),0,IF(AND('Main Template'!T$21&gt;=$C$9,'Main Template'!T$19,VLOOKUP(TRIM(UPPER(SUBSTITUTE($D114," ",""))),'Cleaned Google Form'!$A$1:$M$5000,7,FALSE)="YES"),0,IF(IFERROR(FIND('Main Template'!T$17,VLOOKUP(TRIM(UPPER(SUBSTITUTE('Main Template'!$D114," ",""))),'Cleaned Google Form'!$A$1:$M$5000,9,FALSE),1),FALSE),0,1))))),1)</f>
        <v>1</v>
      </c>
      <c r="U114" s="12">
        <f>IFERROR(IF(AND(WEEKDAY('Main Template'!U$18)=1,OR(VLOOKUP(TRIM(UPPER(SUBSTITUTE($D114," ",""))),'Cleaned Google Form'!$A$1:$M$5000,3,FALSE)="SMH",VLOOKUP(TRIM(UPPER(SUBSTITUTE($D114," ",""))),'Cleaned Google Form'!$A$1:$M$5000,3,FALSE)="RCH",VLOOKUP(TRIM(UPPER(SUBSTITUTE($D114," ",""))),'Cleaned Google Form'!$A$1:$M$5000,3,FALSE)="BCCA")),0,IF(AND(U$21=1,NOT(VLOOKUP(TRIM(UPPER(SUBSTITUTE($D114," ",""))),'Cleaned Google Form'!$A$1:$M$5000,6,FALSE)="NO")),0,IF(OR(VLOOKUP(TRIM(UPPER(SUBSTITUTE($D114," ",""))),'Cleaned Google Form'!$A$1:$M$5000,8,FALSE)='Main Template'!U$12,VLOOKUP(TRIM(UPPER(SUBSTITUTE($D114," ",""))),'Cleaned Google Form'!$A$1:$M$5000,8,FALSE)='Main Template'!U$13,VLOOKUP(TRIM(UPPER(SUBSTITUTE($D114," ",""))),'Cleaned Google Form'!$A$1:$M$5000,8,FALSE)='Main Template'!U$14,VLOOKUP(TRIM(UPPER(SUBSTITUTE($D114," ",""))),'Cleaned Google Form'!$A$1:$M$5000,8,FALSE)='Main Template'!U$15),0,IF(AND('Main Template'!U$21&gt;=$C$9,'Main Template'!U$19,VLOOKUP(TRIM(UPPER(SUBSTITUTE($D114," ",""))),'Cleaned Google Form'!$A$1:$M$5000,7,FALSE)="YES"),0,IF(IFERROR(FIND('Main Template'!U$17,VLOOKUP(TRIM(UPPER(SUBSTITUTE('Main Template'!$D114," ",""))),'Cleaned Google Form'!$A$1:$M$5000,9,FALSE),1),FALSE),0,1))))),1)</f>
        <v>1</v>
      </c>
      <c r="V114" s="12">
        <f>IFERROR(IF(AND(WEEKDAY('Main Template'!V$18)=1,OR(VLOOKUP(TRIM(UPPER(SUBSTITUTE($D114," ",""))),'Cleaned Google Form'!$A$1:$M$5000,3,FALSE)="SMH",VLOOKUP(TRIM(UPPER(SUBSTITUTE($D114," ",""))),'Cleaned Google Form'!$A$1:$M$5000,3,FALSE)="RCH",VLOOKUP(TRIM(UPPER(SUBSTITUTE($D114," ",""))),'Cleaned Google Form'!$A$1:$M$5000,3,FALSE)="BCCA")),0,IF(AND(V$21=1,NOT(VLOOKUP(TRIM(UPPER(SUBSTITUTE($D114," ",""))),'Cleaned Google Form'!$A$1:$M$5000,6,FALSE)="NO")),0,IF(OR(VLOOKUP(TRIM(UPPER(SUBSTITUTE($D114," ",""))),'Cleaned Google Form'!$A$1:$M$5000,8,FALSE)='Main Template'!V$12,VLOOKUP(TRIM(UPPER(SUBSTITUTE($D114," ",""))),'Cleaned Google Form'!$A$1:$M$5000,8,FALSE)='Main Template'!V$13,VLOOKUP(TRIM(UPPER(SUBSTITUTE($D114," ",""))),'Cleaned Google Form'!$A$1:$M$5000,8,FALSE)='Main Template'!V$14,VLOOKUP(TRIM(UPPER(SUBSTITUTE($D114," ",""))),'Cleaned Google Form'!$A$1:$M$5000,8,FALSE)='Main Template'!V$15),0,IF(AND('Main Template'!V$21&gt;=$C$9,'Main Template'!V$19,VLOOKUP(TRIM(UPPER(SUBSTITUTE($D114," ",""))),'Cleaned Google Form'!$A$1:$M$5000,7,FALSE)="YES"),0,IF(IFERROR(FIND('Main Template'!V$17,VLOOKUP(TRIM(UPPER(SUBSTITUTE('Main Template'!$D114," ",""))),'Cleaned Google Form'!$A$1:$M$5000,9,FALSE),1),FALSE),0,1))))),1)</f>
        <v>1</v>
      </c>
      <c r="W114" s="12">
        <f>IFERROR(IF(AND(WEEKDAY('Main Template'!W$18)=1,OR(VLOOKUP(TRIM(UPPER(SUBSTITUTE($D114," ",""))),'Cleaned Google Form'!$A$1:$M$5000,3,FALSE)="SMH",VLOOKUP(TRIM(UPPER(SUBSTITUTE($D114," ",""))),'Cleaned Google Form'!$A$1:$M$5000,3,FALSE)="RCH",VLOOKUP(TRIM(UPPER(SUBSTITUTE($D114," ",""))),'Cleaned Google Form'!$A$1:$M$5000,3,FALSE)="BCCA")),0,IF(AND(W$21=1,NOT(VLOOKUP(TRIM(UPPER(SUBSTITUTE($D114," ",""))),'Cleaned Google Form'!$A$1:$M$5000,6,FALSE)="NO")),0,IF(OR(VLOOKUP(TRIM(UPPER(SUBSTITUTE($D114," ",""))),'Cleaned Google Form'!$A$1:$M$5000,8,FALSE)='Main Template'!W$12,VLOOKUP(TRIM(UPPER(SUBSTITUTE($D114," ",""))),'Cleaned Google Form'!$A$1:$M$5000,8,FALSE)='Main Template'!W$13,VLOOKUP(TRIM(UPPER(SUBSTITUTE($D114," ",""))),'Cleaned Google Form'!$A$1:$M$5000,8,FALSE)='Main Template'!W$14,VLOOKUP(TRIM(UPPER(SUBSTITUTE($D114," ",""))),'Cleaned Google Form'!$A$1:$M$5000,8,FALSE)='Main Template'!W$15),0,IF(AND('Main Template'!W$21&gt;=$C$9,'Main Template'!W$19,VLOOKUP(TRIM(UPPER(SUBSTITUTE($D114," ",""))),'Cleaned Google Form'!$A$1:$M$5000,7,FALSE)="YES"),0,IF(IFERROR(FIND('Main Template'!W$17,VLOOKUP(TRIM(UPPER(SUBSTITUTE('Main Template'!$D114," ",""))),'Cleaned Google Form'!$A$1:$M$5000,9,FALSE),1),FALSE),0,1))))),1)</f>
        <v>1</v>
      </c>
      <c r="X114" s="12">
        <f>IFERROR(IF(AND(WEEKDAY('Main Template'!X$18)=1,OR(VLOOKUP(TRIM(UPPER(SUBSTITUTE($D114," ",""))),'Cleaned Google Form'!$A$1:$M$5000,3,FALSE)="SMH",VLOOKUP(TRIM(UPPER(SUBSTITUTE($D114," ",""))),'Cleaned Google Form'!$A$1:$M$5000,3,FALSE)="RCH",VLOOKUP(TRIM(UPPER(SUBSTITUTE($D114," ",""))),'Cleaned Google Form'!$A$1:$M$5000,3,FALSE)="BCCA")),0,IF(AND(X$21=1,NOT(VLOOKUP(TRIM(UPPER(SUBSTITUTE($D114," ",""))),'Cleaned Google Form'!$A$1:$M$5000,6,FALSE)="NO")),0,IF(OR(VLOOKUP(TRIM(UPPER(SUBSTITUTE($D114," ",""))),'Cleaned Google Form'!$A$1:$M$5000,8,FALSE)='Main Template'!X$12,VLOOKUP(TRIM(UPPER(SUBSTITUTE($D114," ",""))),'Cleaned Google Form'!$A$1:$M$5000,8,FALSE)='Main Template'!X$13,VLOOKUP(TRIM(UPPER(SUBSTITUTE($D114," ",""))),'Cleaned Google Form'!$A$1:$M$5000,8,FALSE)='Main Template'!X$14,VLOOKUP(TRIM(UPPER(SUBSTITUTE($D114," ",""))),'Cleaned Google Form'!$A$1:$M$5000,8,FALSE)='Main Template'!X$15),0,IF(AND('Main Template'!X$21&gt;=$C$9,'Main Template'!X$19,VLOOKUP(TRIM(UPPER(SUBSTITUTE($D114," ",""))),'Cleaned Google Form'!$A$1:$M$5000,7,FALSE)="YES"),0,IF(IFERROR(FIND('Main Template'!X$17,VLOOKUP(TRIM(UPPER(SUBSTITUTE('Main Template'!$D114," ",""))),'Cleaned Google Form'!$A$1:$M$5000,9,FALSE),1),FALSE),0,1))))),1)</f>
        <v>1</v>
      </c>
      <c r="Y114" s="12">
        <f>IFERROR(IF(AND(WEEKDAY('Main Template'!Y$18)=1,OR(VLOOKUP(TRIM(UPPER(SUBSTITUTE($D114," ",""))),'Cleaned Google Form'!$A$1:$M$5000,3,FALSE)="SMH",VLOOKUP(TRIM(UPPER(SUBSTITUTE($D114," ",""))),'Cleaned Google Form'!$A$1:$M$5000,3,FALSE)="RCH",VLOOKUP(TRIM(UPPER(SUBSTITUTE($D114," ",""))),'Cleaned Google Form'!$A$1:$M$5000,3,FALSE)="BCCA")),0,IF(AND(Y$21=1,NOT(VLOOKUP(TRIM(UPPER(SUBSTITUTE($D114," ",""))),'Cleaned Google Form'!$A$1:$M$5000,6,FALSE)="NO")),0,IF(OR(VLOOKUP(TRIM(UPPER(SUBSTITUTE($D114," ",""))),'Cleaned Google Form'!$A$1:$M$5000,8,FALSE)='Main Template'!Y$12,VLOOKUP(TRIM(UPPER(SUBSTITUTE($D114," ",""))),'Cleaned Google Form'!$A$1:$M$5000,8,FALSE)='Main Template'!Y$13,VLOOKUP(TRIM(UPPER(SUBSTITUTE($D114," ",""))),'Cleaned Google Form'!$A$1:$M$5000,8,FALSE)='Main Template'!Y$14,VLOOKUP(TRIM(UPPER(SUBSTITUTE($D114," ",""))),'Cleaned Google Form'!$A$1:$M$5000,8,FALSE)='Main Template'!Y$15),0,IF(AND('Main Template'!Y$21&gt;=$C$9,'Main Template'!Y$19,VLOOKUP(TRIM(UPPER(SUBSTITUTE($D114," ",""))),'Cleaned Google Form'!$A$1:$M$5000,7,FALSE)="YES"),0,IF(IFERROR(FIND('Main Template'!Y$17,VLOOKUP(TRIM(UPPER(SUBSTITUTE('Main Template'!$D114," ",""))),'Cleaned Google Form'!$A$1:$M$5000,9,FALSE),1),FALSE),0,1))))),1)</f>
        <v>1</v>
      </c>
      <c r="Z114" s="12">
        <f>IFERROR(IF(AND(WEEKDAY('Main Template'!Z$18)=1,OR(VLOOKUP(TRIM(UPPER(SUBSTITUTE($D114," ",""))),'Cleaned Google Form'!$A$1:$M$5000,3,FALSE)="SMH",VLOOKUP(TRIM(UPPER(SUBSTITUTE($D114," ",""))),'Cleaned Google Form'!$A$1:$M$5000,3,FALSE)="RCH",VLOOKUP(TRIM(UPPER(SUBSTITUTE($D114," ",""))),'Cleaned Google Form'!$A$1:$M$5000,3,FALSE)="BCCA")),0,IF(AND(Z$21=1,NOT(VLOOKUP(TRIM(UPPER(SUBSTITUTE($D114," ",""))),'Cleaned Google Form'!$A$1:$M$5000,6,FALSE)="NO")),0,IF(OR(VLOOKUP(TRIM(UPPER(SUBSTITUTE($D114," ",""))),'Cleaned Google Form'!$A$1:$M$5000,8,FALSE)='Main Template'!Z$12,VLOOKUP(TRIM(UPPER(SUBSTITUTE($D114," ",""))),'Cleaned Google Form'!$A$1:$M$5000,8,FALSE)='Main Template'!Z$13,VLOOKUP(TRIM(UPPER(SUBSTITUTE($D114," ",""))),'Cleaned Google Form'!$A$1:$M$5000,8,FALSE)='Main Template'!Z$14,VLOOKUP(TRIM(UPPER(SUBSTITUTE($D114," ",""))),'Cleaned Google Form'!$A$1:$M$5000,8,FALSE)='Main Template'!Z$15),0,IF(AND('Main Template'!Z$21&gt;=$C$9,'Main Template'!Z$19,VLOOKUP(TRIM(UPPER(SUBSTITUTE($D114," ",""))),'Cleaned Google Form'!$A$1:$M$5000,7,FALSE)="YES"),0,IF(IFERROR(FIND('Main Template'!Z$17,VLOOKUP(TRIM(UPPER(SUBSTITUTE('Main Template'!$D114," ",""))),'Cleaned Google Form'!$A$1:$M$5000,9,FALSE),1),FALSE),0,1))))),1)</f>
        <v>1</v>
      </c>
      <c r="AA114" s="12">
        <f>IFERROR(IF(AND(WEEKDAY('Main Template'!AA$18)=1,OR(VLOOKUP(TRIM(UPPER(SUBSTITUTE($D114," ",""))),'Cleaned Google Form'!$A$1:$M$5000,3,FALSE)="SMH",VLOOKUP(TRIM(UPPER(SUBSTITUTE($D114," ",""))),'Cleaned Google Form'!$A$1:$M$5000,3,FALSE)="RCH",VLOOKUP(TRIM(UPPER(SUBSTITUTE($D114," ",""))),'Cleaned Google Form'!$A$1:$M$5000,3,FALSE)="BCCA")),0,IF(AND(AA$21=1,NOT(VLOOKUP(TRIM(UPPER(SUBSTITUTE($D114," ",""))),'Cleaned Google Form'!$A$1:$M$5000,6,FALSE)="NO")),0,IF(OR(VLOOKUP(TRIM(UPPER(SUBSTITUTE($D114," ",""))),'Cleaned Google Form'!$A$1:$M$5000,8,FALSE)='Main Template'!AA$12,VLOOKUP(TRIM(UPPER(SUBSTITUTE($D114," ",""))),'Cleaned Google Form'!$A$1:$M$5000,8,FALSE)='Main Template'!AA$13,VLOOKUP(TRIM(UPPER(SUBSTITUTE($D114," ",""))),'Cleaned Google Form'!$A$1:$M$5000,8,FALSE)='Main Template'!AA$14,VLOOKUP(TRIM(UPPER(SUBSTITUTE($D114," ",""))),'Cleaned Google Form'!$A$1:$M$5000,8,FALSE)='Main Template'!AA$15),0,IF(AND('Main Template'!AA$21&gt;=$C$9,'Main Template'!AA$19,VLOOKUP(TRIM(UPPER(SUBSTITUTE($D114," ",""))),'Cleaned Google Form'!$A$1:$M$5000,7,FALSE)="YES"),0,IF(IFERROR(FIND('Main Template'!AA$17,VLOOKUP(TRIM(UPPER(SUBSTITUTE('Main Template'!$D114," ",""))),'Cleaned Google Form'!$A$1:$M$5000,9,FALSE),1),FALSE),0,1))))),1)</f>
        <v>1</v>
      </c>
      <c r="AB114" s="12">
        <f>IFERROR(IF(AND(WEEKDAY('Main Template'!AB$18)=1,OR(VLOOKUP(TRIM(UPPER(SUBSTITUTE($D114," ",""))),'Cleaned Google Form'!$A$1:$M$5000,3,FALSE)="SMH",VLOOKUP(TRIM(UPPER(SUBSTITUTE($D114," ",""))),'Cleaned Google Form'!$A$1:$M$5000,3,FALSE)="RCH",VLOOKUP(TRIM(UPPER(SUBSTITUTE($D114," ",""))),'Cleaned Google Form'!$A$1:$M$5000,3,FALSE)="BCCA")),0,IF(AND(AB$21=1,NOT(VLOOKUP(TRIM(UPPER(SUBSTITUTE($D114," ",""))),'Cleaned Google Form'!$A$1:$M$5000,6,FALSE)="NO")),0,IF(OR(VLOOKUP(TRIM(UPPER(SUBSTITUTE($D114," ",""))),'Cleaned Google Form'!$A$1:$M$5000,8,FALSE)='Main Template'!AB$12,VLOOKUP(TRIM(UPPER(SUBSTITUTE($D114," ",""))),'Cleaned Google Form'!$A$1:$M$5000,8,FALSE)='Main Template'!AB$13,VLOOKUP(TRIM(UPPER(SUBSTITUTE($D114," ",""))),'Cleaned Google Form'!$A$1:$M$5000,8,FALSE)='Main Template'!AB$14,VLOOKUP(TRIM(UPPER(SUBSTITUTE($D114," ",""))),'Cleaned Google Form'!$A$1:$M$5000,8,FALSE)='Main Template'!AB$15),0,IF(AND('Main Template'!AB$21&gt;=$C$9,'Main Template'!AB$19,VLOOKUP(TRIM(UPPER(SUBSTITUTE($D114," ",""))),'Cleaned Google Form'!$A$1:$M$5000,7,FALSE)="YES"),0,IF(IFERROR(FIND('Main Template'!AB$17,VLOOKUP(TRIM(UPPER(SUBSTITUTE('Main Template'!$D114," ",""))),'Cleaned Google Form'!$A$1:$M$5000,9,FALSE),1),FALSE),0,1))))),1)</f>
        <v>1</v>
      </c>
      <c r="AC114" s="12">
        <f>IFERROR(IF(AND(WEEKDAY('Main Template'!AC$18)=1,OR(VLOOKUP(TRIM(UPPER(SUBSTITUTE($D114," ",""))),'Cleaned Google Form'!$A$1:$M$5000,3,FALSE)="SMH",VLOOKUP(TRIM(UPPER(SUBSTITUTE($D114," ",""))),'Cleaned Google Form'!$A$1:$M$5000,3,FALSE)="RCH",VLOOKUP(TRIM(UPPER(SUBSTITUTE($D114," ",""))),'Cleaned Google Form'!$A$1:$M$5000,3,FALSE)="BCCA")),0,IF(AND(AC$21=1,NOT(VLOOKUP(TRIM(UPPER(SUBSTITUTE($D114," ",""))),'Cleaned Google Form'!$A$1:$M$5000,6,FALSE)="NO")),0,IF(OR(VLOOKUP(TRIM(UPPER(SUBSTITUTE($D114," ",""))),'Cleaned Google Form'!$A$1:$M$5000,8,FALSE)='Main Template'!AC$12,VLOOKUP(TRIM(UPPER(SUBSTITUTE($D114," ",""))),'Cleaned Google Form'!$A$1:$M$5000,8,FALSE)='Main Template'!AC$13,VLOOKUP(TRIM(UPPER(SUBSTITUTE($D114," ",""))),'Cleaned Google Form'!$A$1:$M$5000,8,FALSE)='Main Template'!AC$14,VLOOKUP(TRIM(UPPER(SUBSTITUTE($D114," ",""))),'Cleaned Google Form'!$A$1:$M$5000,8,FALSE)='Main Template'!AC$15),0,IF(AND('Main Template'!AC$21&gt;=$C$9,'Main Template'!AC$19,VLOOKUP(TRIM(UPPER(SUBSTITUTE($D114," ",""))),'Cleaned Google Form'!$A$1:$M$5000,7,FALSE)="YES"),0,IF(IFERROR(FIND('Main Template'!AC$17,VLOOKUP(TRIM(UPPER(SUBSTITUTE('Main Template'!$D114," ",""))),'Cleaned Google Form'!$A$1:$M$5000,9,FALSE),1),FALSE),0,1))))),1)</f>
        <v>1</v>
      </c>
      <c r="AD114" s="12">
        <f>IFERROR(IF(AND(WEEKDAY('Main Template'!AD$18)=1,OR(VLOOKUP(TRIM(UPPER(SUBSTITUTE($D114," ",""))),'Cleaned Google Form'!$A$1:$M$5000,3,FALSE)="SMH",VLOOKUP(TRIM(UPPER(SUBSTITUTE($D114," ",""))),'Cleaned Google Form'!$A$1:$M$5000,3,FALSE)="RCH",VLOOKUP(TRIM(UPPER(SUBSTITUTE($D114," ",""))),'Cleaned Google Form'!$A$1:$M$5000,3,FALSE)="BCCA")),0,IF(AND(AD$21=1,NOT(VLOOKUP(TRIM(UPPER(SUBSTITUTE($D114," ",""))),'Cleaned Google Form'!$A$1:$M$5000,6,FALSE)="NO")),0,IF(OR(VLOOKUP(TRIM(UPPER(SUBSTITUTE($D114," ",""))),'Cleaned Google Form'!$A$1:$M$5000,8,FALSE)='Main Template'!AD$12,VLOOKUP(TRIM(UPPER(SUBSTITUTE($D114," ",""))),'Cleaned Google Form'!$A$1:$M$5000,8,FALSE)='Main Template'!AD$13,VLOOKUP(TRIM(UPPER(SUBSTITUTE($D114," ",""))),'Cleaned Google Form'!$A$1:$M$5000,8,FALSE)='Main Template'!AD$14,VLOOKUP(TRIM(UPPER(SUBSTITUTE($D114," ",""))),'Cleaned Google Form'!$A$1:$M$5000,8,FALSE)='Main Template'!AD$15),0,IF(AND('Main Template'!AD$21&gt;=$C$9,'Main Template'!AD$19,VLOOKUP(TRIM(UPPER(SUBSTITUTE($D114," ",""))),'Cleaned Google Form'!$A$1:$M$5000,7,FALSE)="YES"),0,IF(IFERROR(FIND('Main Template'!AD$17,VLOOKUP(TRIM(UPPER(SUBSTITUTE('Main Template'!$D114," ",""))),'Cleaned Google Form'!$A$1:$M$5000,9,FALSE),1),FALSE),0,1))))),1)</f>
        <v>1</v>
      </c>
      <c r="AE114" s="12">
        <f>IFERROR(IF(AND(WEEKDAY('Main Template'!AE$18)=1,OR(VLOOKUP(TRIM(UPPER(SUBSTITUTE($D114," ",""))),'Cleaned Google Form'!$A$1:$M$5000,3,FALSE)="SMH",VLOOKUP(TRIM(UPPER(SUBSTITUTE($D114," ",""))),'Cleaned Google Form'!$A$1:$M$5000,3,FALSE)="RCH",VLOOKUP(TRIM(UPPER(SUBSTITUTE($D114," ",""))),'Cleaned Google Form'!$A$1:$M$5000,3,FALSE)="BCCA")),0,IF(AND(AE$21=1,NOT(VLOOKUP(TRIM(UPPER(SUBSTITUTE($D114," ",""))),'Cleaned Google Form'!$A$1:$M$5000,6,FALSE)="NO")),0,IF(OR(VLOOKUP(TRIM(UPPER(SUBSTITUTE($D114," ",""))),'Cleaned Google Form'!$A$1:$M$5000,8,FALSE)='Main Template'!AE$12,VLOOKUP(TRIM(UPPER(SUBSTITUTE($D114," ",""))),'Cleaned Google Form'!$A$1:$M$5000,8,FALSE)='Main Template'!AE$13,VLOOKUP(TRIM(UPPER(SUBSTITUTE($D114," ",""))),'Cleaned Google Form'!$A$1:$M$5000,8,FALSE)='Main Template'!AE$14,VLOOKUP(TRIM(UPPER(SUBSTITUTE($D114," ",""))),'Cleaned Google Form'!$A$1:$M$5000,8,FALSE)='Main Template'!AE$15),0,IF(AND('Main Template'!AE$21&gt;=$C$9,'Main Template'!AE$19,VLOOKUP(TRIM(UPPER(SUBSTITUTE($D114," ",""))),'Cleaned Google Form'!$A$1:$M$5000,7,FALSE)="YES"),0,IF(IFERROR(FIND('Main Template'!AE$17,VLOOKUP(TRIM(UPPER(SUBSTITUTE('Main Template'!$D114," ",""))),'Cleaned Google Form'!$A$1:$M$5000,9,FALSE),1),FALSE),0,1))))),1)</f>
        <v>1</v>
      </c>
      <c r="AF114" s="12">
        <f>IFERROR(IF(AND(WEEKDAY('Main Template'!AF$18)=1,OR(VLOOKUP(TRIM(UPPER(SUBSTITUTE($D114," ",""))),'Cleaned Google Form'!$A$1:$M$5000,3,FALSE)="SMH",VLOOKUP(TRIM(UPPER(SUBSTITUTE($D114," ",""))),'Cleaned Google Form'!$A$1:$M$5000,3,FALSE)="RCH",VLOOKUP(TRIM(UPPER(SUBSTITUTE($D114," ",""))),'Cleaned Google Form'!$A$1:$M$5000,3,FALSE)="BCCA")),0,IF(AND(AF$21=1,NOT(VLOOKUP(TRIM(UPPER(SUBSTITUTE($D114," ",""))),'Cleaned Google Form'!$A$1:$M$5000,6,FALSE)="NO")),0,IF(OR(VLOOKUP(TRIM(UPPER(SUBSTITUTE($D114," ",""))),'Cleaned Google Form'!$A$1:$M$5000,8,FALSE)='Main Template'!AF$12,VLOOKUP(TRIM(UPPER(SUBSTITUTE($D114," ",""))),'Cleaned Google Form'!$A$1:$M$5000,8,FALSE)='Main Template'!AF$13,VLOOKUP(TRIM(UPPER(SUBSTITUTE($D114," ",""))),'Cleaned Google Form'!$A$1:$M$5000,8,FALSE)='Main Template'!AF$14,VLOOKUP(TRIM(UPPER(SUBSTITUTE($D114," ",""))),'Cleaned Google Form'!$A$1:$M$5000,8,FALSE)='Main Template'!AF$15),0,IF(AND('Main Template'!AF$21&gt;=$C$9,'Main Template'!AF$19,VLOOKUP(TRIM(UPPER(SUBSTITUTE($D114," ",""))),'Cleaned Google Form'!$A$1:$M$5000,7,FALSE)="YES"),0,IF(IFERROR(FIND('Main Template'!AF$17,VLOOKUP(TRIM(UPPER(SUBSTITUTE('Main Template'!$D114," ",""))),'Cleaned Google Form'!$A$1:$M$5000,9,FALSE),1),FALSE),0,1))))),1)</f>
        <v>1</v>
      </c>
      <c r="AG114" s="12">
        <f>IFERROR(IF(AND(WEEKDAY('Main Template'!AG$18)=1,OR(VLOOKUP(TRIM(UPPER(SUBSTITUTE($D114," ",""))),'Cleaned Google Form'!$A$1:$M$5000,3,FALSE)="SMH",VLOOKUP(TRIM(UPPER(SUBSTITUTE($D114," ",""))),'Cleaned Google Form'!$A$1:$M$5000,3,FALSE)="RCH",VLOOKUP(TRIM(UPPER(SUBSTITUTE($D114," ",""))),'Cleaned Google Form'!$A$1:$M$5000,3,FALSE)="BCCA")),0,IF(AND(AG$21=1,NOT(VLOOKUP(TRIM(UPPER(SUBSTITUTE($D114," ",""))),'Cleaned Google Form'!$A$1:$M$5000,6,FALSE)="NO")),0,IF(OR(VLOOKUP(TRIM(UPPER(SUBSTITUTE($D114," ",""))),'Cleaned Google Form'!$A$1:$M$5000,8,FALSE)='Main Template'!AG$12,VLOOKUP(TRIM(UPPER(SUBSTITUTE($D114," ",""))),'Cleaned Google Form'!$A$1:$M$5000,8,FALSE)='Main Template'!AG$13,VLOOKUP(TRIM(UPPER(SUBSTITUTE($D114," ",""))),'Cleaned Google Form'!$A$1:$M$5000,8,FALSE)='Main Template'!AG$14,VLOOKUP(TRIM(UPPER(SUBSTITUTE($D114," ",""))),'Cleaned Google Form'!$A$1:$M$5000,8,FALSE)='Main Template'!AG$15),0,IF(AND('Main Template'!AG$21&gt;=$C$9,'Main Template'!AG$19,VLOOKUP(TRIM(UPPER(SUBSTITUTE($D114," ",""))),'Cleaned Google Form'!$A$1:$M$5000,7,FALSE)="YES"),0,IF(IFERROR(FIND('Main Template'!AG$17,VLOOKUP(TRIM(UPPER(SUBSTITUTE('Main Template'!$D114," ",""))),'Cleaned Google Form'!$A$1:$M$5000,9,FALSE),1),FALSE),0,1))))),1)</f>
        <v>1</v>
      </c>
      <c r="AH114" s="12">
        <f>IFERROR(IF(AND(WEEKDAY('Main Template'!AH$18)=1,OR(VLOOKUP(TRIM(UPPER(SUBSTITUTE($D114," ",""))),'Cleaned Google Form'!$A$1:$M$5000,3,FALSE)="SMH",VLOOKUP(TRIM(UPPER(SUBSTITUTE($D114," ",""))),'Cleaned Google Form'!$A$1:$M$5000,3,FALSE)="RCH",VLOOKUP(TRIM(UPPER(SUBSTITUTE($D114," ",""))),'Cleaned Google Form'!$A$1:$M$5000,3,FALSE)="BCCA")),0,IF(AND(AH$21=1,NOT(VLOOKUP(TRIM(UPPER(SUBSTITUTE($D114," ",""))),'Cleaned Google Form'!$A$1:$M$5000,6,FALSE)="NO")),0,IF(OR(VLOOKUP(TRIM(UPPER(SUBSTITUTE($D114," ",""))),'Cleaned Google Form'!$A$1:$M$5000,8,FALSE)='Main Template'!AH$12,VLOOKUP(TRIM(UPPER(SUBSTITUTE($D114," ",""))),'Cleaned Google Form'!$A$1:$M$5000,8,FALSE)='Main Template'!AH$13,VLOOKUP(TRIM(UPPER(SUBSTITUTE($D114," ",""))),'Cleaned Google Form'!$A$1:$M$5000,8,FALSE)='Main Template'!AH$14,VLOOKUP(TRIM(UPPER(SUBSTITUTE($D114," ",""))),'Cleaned Google Form'!$A$1:$M$5000,8,FALSE)='Main Template'!AH$15),0,IF(AND('Main Template'!AH$21&gt;=$C$9,'Main Template'!AH$19,VLOOKUP(TRIM(UPPER(SUBSTITUTE($D114," ",""))),'Cleaned Google Form'!$A$1:$M$5000,7,FALSE)="YES"),0,IF(IFERROR(FIND('Main Template'!AH$17,VLOOKUP(TRIM(UPPER(SUBSTITUTE('Main Template'!$D114," ",""))),'Cleaned Google Form'!$A$1:$M$5000,9,FALSE),1),FALSE),0,1))))),1)</f>
        <v>1</v>
      </c>
      <c r="AI114" s="12">
        <f>IFERROR(IF(AND(WEEKDAY('Main Template'!AI$18)=1,OR(VLOOKUP(TRIM(UPPER(SUBSTITUTE($D114," ",""))),'Cleaned Google Form'!$A$1:$M$5000,3,FALSE)="SMH",VLOOKUP(TRIM(UPPER(SUBSTITUTE($D114," ",""))),'Cleaned Google Form'!$A$1:$M$5000,3,FALSE)="RCH",VLOOKUP(TRIM(UPPER(SUBSTITUTE($D114," ",""))),'Cleaned Google Form'!$A$1:$M$5000,3,FALSE)="BCCA")),0,IF(AND(AI$21=1,NOT(VLOOKUP(TRIM(UPPER(SUBSTITUTE($D114," ",""))),'Cleaned Google Form'!$A$1:$M$5000,6,FALSE)="NO")),0,IF(OR(VLOOKUP(TRIM(UPPER(SUBSTITUTE($D114," ",""))),'Cleaned Google Form'!$A$1:$M$5000,8,FALSE)='Main Template'!AI$12,VLOOKUP(TRIM(UPPER(SUBSTITUTE($D114," ",""))),'Cleaned Google Form'!$A$1:$M$5000,8,FALSE)='Main Template'!AI$13,VLOOKUP(TRIM(UPPER(SUBSTITUTE($D114," ",""))),'Cleaned Google Form'!$A$1:$M$5000,8,FALSE)='Main Template'!AI$14,VLOOKUP(TRIM(UPPER(SUBSTITUTE($D114," ",""))),'Cleaned Google Form'!$A$1:$M$5000,8,FALSE)='Main Template'!AI$15),0,IF(AND('Main Template'!AI$21&gt;=$C$9,'Main Template'!AI$19,VLOOKUP(TRIM(UPPER(SUBSTITUTE($D114," ",""))),'Cleaned Google Form'!$A$1:$M$5000,7,FALSE)="YES"),0,IF(IFERROR(FIND('Main Template'!AI$17,VLOOKUP(TRIM(UPPER(SUBSTITUTE('Main Template'!$D114," ",""))),'Cleaned Google Form'!$A$1:$M$5000,9,FALSE),1),FALSE),0,1))))),1)</f>
        <v>1</v>
      </c>
      <c r="AJ114" s="12">
        <f>IFERROR(IF(AND(WEEKDAY('Main Template'!AJ$18)=1,OR(VLOOKUP(TRIM(UPPER(SUBSTITUTE($D114," ",""))),'Cleaned Google Form'!$A$1:$M$5000,3,FALSE)="SMH",VLOOKUP(TRIM(UPPER(SUBSTITUTE($D114," ",""))),'Cleaned Google Form'!$A$1:$M$5000,3,FALSE)="RCH",VLOOKUP(TRIM(UPPER(SUBSTITUTE($D114," ",""))),'Cleaned Google Form'!$A$1:$M$5000,3,FALSE)="BCCA")),0,IF(AND(AJ$21=1,NOT(VLOOKUP(TRIM(UPPER(SUBSTITUTE($D114," ",""))),'Cleaned Google Form'!$A$1:$M$5000,6,FALSE)="NO")),0,IF(OR(VLOOKUP(TRIM(UPPER(SUBSTITUTE($D114," ",""))),'Cleaned Google Form'!$A$1:$M$5000,8,FALSE)='Main Template'!AJ$12,VLOOKUP(TRIM(UPPER(SUBSTITUTE($D114," ",""))),'Cleaned Google Form'!$A$1:$M$5000,8,FALSE)='Main Template'!AJ$13,VLOOKUP(TRIM(UPPER(SUBSTITUTE($D114," ",""))),'Cleaned Google Form'!$A$1:$M$5000,8,FALSE)='Main Template'!AJ$14,VLOOKUP(TRIM(UPPER(SUBSTITUTE($D114," ",""))),'Cleaned Google Form'!$A$1:$M$5000,8,FALSE)='Main Template'!AJ$15),0,IF(AND('Main Template'!AJ$21&gt;=$C$9,'Main Template'!AJ$19,VLOOKUP(TRIM(UPPER(SUBSTITUTE($D114," ",""))),'Cleaned Google Form'!$A$1:$M$5000,7,FALSE)="YES"),0,IF(IFERROR(FIND('Main Template'!AJ$17,VLOOKUP(TRIM(UPPER(SUBSTITUTE('Main Template'!$D114," ",""))),'Cleaned Google Form'!$A$1:$M$5000,9,FALSE),1),FALSE),0,1))))),1)</f>
        <v>1</v>
      </c>
      <c r="AK114" s="12">
        <f>IFERROR(IF(AND(WEEKDAY('Main Template'!AK$18)=1,OR(VLOOKUP(TRIM(UPPER(SUBSTITUTE($D114," ",""))),'Cleaned Google Form'!$A$1:$M$5000,3,FALSE)="SMH",VLOOKUP(TRIM(UPPER(SUBSTITUTE($D114," ",""))),'Cleaned Google Form'!$A$1:$M$5000,3,FALSE)="RCH",VLOOKUP(TRIM(UPPER(SUBSTITUTE($D114," ",""))),'Cleaned Google Form'!$A$1:$M$5000,3,FALSE)="BCCA")),0,IF(AND(AK$21=1,NOT(VLOOKUP(TRIM(UPPER(SUBSTITUTE($D114," ",""))),'Cleaned Google Form'!$A$1:$M$5000,6,FALSE)="NO")),0,IF(OR(VLOOKUP(TRIM(UPPER(SUBSTITUTE($D114," ",""))),'Cleaned Google Form'!$A$1:$M$5000,8,FALSE)='Main Template'!AK$12,VLOOKUP(TRIM(UPPER(SUBSTITUTE($D114," ",""))),'Cleaned Google Form'!$A$1:$M$5000,8,FALSE)='Main Template'!AK$13,VLOOKUP(TRIM(UPPER(SUBSTITUTE($D114," ",""))),'Cleaned Google Form'!$A$1:$M$5000,8,FALSE)='Main Template'!AK$14,VLOOKUP(TRIM(UPPER(SUBSTITUTE($D114," ",""))),'Cleaned Google Form'!$A$1:$M$5000,8,FALSE)='Main Template'!AK$15),0,IF(AND('Main Template'!AK$21&gt;=$C$9,'Main Template'!AK$19,VLOOKUP(TRIM(UPPER(SUBSTITUTE($D114," ",""))),'Cleaned Google Form'!$A$1:$M$5000,7,FALSE)="YES"),0,IF(IFERROR(FIND('Main Template'!AK$17,VLOOKUP(TRIM(UPPER(SUBSTITUTE('Main Template'!$D114," ",""))),'Cleaned Google Form'!$A$1:$M$5000,9,FALSE),1),FALSE),0,1))))),1)</f>
        <v>1</v>
      </c>
      <c r="AL114" s="12">
        <f>IFERROR(IF(AND(WEEKDAY('Main Template'!AL$18)=1,OR(VLOOKUP(TRIM(UPPER(SUBSTITUTE($D114," ",""))),'Cleaned Google Form'!$A$1:$M$5000,3,FALSE)="SMH",VLOOKUP(TRIM(UPPER(SUBSTITUTE($D114," ",""))),'Cleaned Google Form'!$A$1:$M$5000,3,FALSE)="RCH",VLOOKUP(TRIM(UPPER(SUBSTITUTE($D114," ",""))),'Cleaned Google Form'!$A$1:$M$5000,3,FALSE)="BCCA")),0,IF(AND(AL$21=1,NOT(VLOOKUP(TRIM(UPPER(SUBSTITUTE($D114," ",""))),'Cleaned Google Form'!$A$1:$M$5000,6,FALSE)="NO")),0,IF(OR(VLOOKUP(TRIM(UPPER(SUBSTITUTE($D114," ",""))),'Cleaned Google Form'!$A$1:$M$5000,8,FALSE)='Main Template'!AL$12,VLOOKUP(TRIM(UPPER(SUBSTITUTE($D114," ",""))),'Cleaned Google Form'!$A$1:$M$5000,8,FALSE)='Main Template'!AL$13,VLOOKUP(TRIM(UPPER(SUBSTITUTE($D114," ",""))),'Cleaned Google Form'!$A$1:$M$5000,8,FALSE)='Main Template'!AL$14,VLOOKUP(TRIM(UPPER(SUBSTITUTE($D114," ",""))),'Cleaned Google Form'!$A$1:$M$5000,8,FALSE)='Main Template'!AL$15),0,IF(AND('Main Template'!AL$21&gt;=$C$9,'Main Template'!AL$19,VLOOKUP(TRIM(UPPER(SUBSTITUTE($D114," ",""))),'Cleaned Google Form'!$A$1:$M$5000,7,FALSE)="YES"),0,IF(IFERROR(FIND('Main Template'!AL$17,VLOOKUP(TRIM(UPPER(SUBSTITUTE('Main Template'!$D114," ",""))),'Cleaned Google Form'!$A$1:$M$5000,9,FALSE),1),FALSE),0,1))))),1)</f>
        <v>1</v>
      </c>
      <c r="AM114" s="12">
        <f>IFERROR(IF(AND(WEEKDAY('Main Template'!AM$18)=1,OR(VLOOKUP(TRIM(UPPER(SUBSTITUTE($D114," ",""))),'Cleaned Google Form'!$A$1:$M$5000,3,FALSE)="SMH",VLOOKUP(TRIM(UPPER(SUBSTITUTE($D114," ",""))),'Cleaned Google Form'!$A$1:$M$5000,3,FALSE)="RCH",VLOOKUP(TRIM(UPPER(SUBSTITUTE($D114," ",""))),'Cleaned Google Form'!$A$1:$M$5000,3,FALSE)="BCCA")),0,IF(AND(AM$21=1,NOT(VLOOKUP(TRIM(UPPER(SUBSTITUTE($D114," ",""))),'Cleaned Google Form'!$A$1:$M$5000,6,FALSE)="NO")),0,IF(OR(VLOOKUP(TRIM(UPPER(SUBSTITUTE($D114," ",""))),'Cleaned Google Form'!$A$1:$M$5000,8,FALSE)='Main Template'!AM$12,VLOOKUP(TRIM(UPPER(SUBSTITUTE($D114," ",""))),'Cleaned Google Form'!$A$1:$M$5000,8,FALSE)='Main Template'!AM$13,VLOOKUP(TRIM(UPPER(SUBSTITUTE($D114," ",""))),'Cleaned Google Form'!$A$1:$M$5000,8,FALSE)='Main Template'!AM$14,VLOOKUP(TRIM(UPPER(SUBSTITUTE($D114," ",""))),'Cleaned Google Form'!$A$1:$M$5000,8,FALSE)='Main Template'!AM$15),0,IF(AND('Main Template'!AM$21&gt;=$C$9,'Main Template'!AM$19,VLOOKUP(TRIM(UPPER(SUBSTITUTE($D114," ",""))),'Cleaned Google Form'!$A$1:$M$5000,7,FALSE)="YES"),0,IF(IFERROR(FIND('Main Template'!AM$17,VLOOKUP(TRIM(UPPER(SUBSTITUTE('Main Template'!$D114," ",""))),'Cleaned Google Form'!$A$1:$M$5000,9,FALSE),1),FALSE),0,1))))),1)</f>
        <v>1</v>
      </c>
      <c r="AN114" s="12">
        <f>IFERROR(IF(AND(WEEKDAY('Main Template'!AN$18)=1,OR(VLOOKUP(TRIM(UPPER(SUBSTITUTE($D114," ",""))),'Cleaned Google Form'!$A$1:$M$5000,3,FALSE)="SMH",VLOOKUP(TRIM(UPPER(SUBSTITUTE($D114," ",""))),'Cleaned Google Form'!$A$1:$M$5000,3,FALSE)="RCH",VLOOKUP(TRIM(UPPER(SUBSTITUTE($D114," ",""))),'Cleaned Google Form'!$A$1:$M$5000,3,FALSE)="BCCA")),0,IF(AND(AN$21=1,NOT(VLOOKUP(TRIM(UPPER(SUBSTITUTE($D114," ",""))),'Cleaned Google Form'!$A$1:$M$5000,6,FALSE)="NO")),0,IF(OR(VLOOKUP(TRIM(UPPER(SUBSTITUTE($D114," ",""))),'Cleaned Google Form'!$A$1:$M$5000,8,FALSE)='Main Template'!AN$12,VLOOKUP(TRIM(UPPER(SUBSTITUTE($D114," ",""))),'Cleaned Google Form'!$A$1:$M$5000,8,FALSE)='Main Template'!AN$13,VLOOKUP(TRIM(UPPER(SUBSTITUTE($D114," ",""))),'Cleaned Google Form'!$A$1:$M$5000,8,FALSE)='Main Template'!AN$14,VLOOKUP(TRIM(UPPER(SUBSTITUTE($D114," ",""))),'Cleaned Google Form'!$A$1:$M$5000,8,FALSE)='Main Template'!AN$15),0,IF(AND('Main Template'!AN$21&gt;=$C$9,'Main Template'!AN$19,VLOOKUP(TRIM(UPPER(SUBSTITUTE($D114," ",""))),'Cleaned Google Form'!$A$1:$M$5000,7,FALSE)="YES"),0,IF(IFERROR(FIND('Main Template'!AN$17,VLOOKUP(TRIM(UPPER(SUBSTITUTE('Main Template'!$D114," ",""))),'Cleaned Google Form'!$A$1:$M$5000,9,FALSE),1),FALSE),0,1))))),1)</f>
        <v>1</v>
      </c>
    </row>
    <row r="115" spans="2:40">
      <c r="B115" t="str">
        <f>IFERROR(IF(ISNUMBER(MATCH(UPPER(SUBSTITUTE(D115," ","")),'Cleaned Google Form'!$A:$A,0)),"","Oops"),"Not Present")</f>
        <v/>
      </c>
      <c r="C115" s="4">
        <f>I115</f>
        <v>94</v>
      </c>
      <c r="D115" s="4" t="s">
        <v>288</v>
      </c>
      <c r="E115" s="4">
        <f>IFERROR(IF(VLOOKUP(TRIM(UPPER(SUBSTITUTE(D115," ",""))),'Cleaned Google Form'!$A$1:$L$5000,5,FALSE)="YES",1,0),0)</f>
        <v>0</v>
      </c>
      <c r="F115" s="4">
        <f>IFERROR(IF(RIGHT(VLOOKUP(TRIM(UPPER(SUBSTITUTE(D115," ",""))),'Cleaned Google Form'!$A$1:$L$5000,2,FALSE),1)="1",1,0),0)</f>
        <v>0</v>
      </c>
      <c r="G115" s="4">
        <f>IFERROR(IF(VLOOKUP(TRIM(UPPER(SUBSTITUTE(D115," ",""))),'Cleaned Google Form'!$A$1:$L$5000,3,FALSE)="VGH",1,0),0)</f>
        <v>0</v>
      </c>
      <c r="H115" s="4">
        <f>IFERROR(IF(G115+IFERROR(IF(VLOOKUP(TRIM(UPPER(SUBSTITUTE(D115," ",""))),'Cleaned Google Form'!$A$1:$L$5000,3,FALSE)="SPH",1,0),0)=0,1,0),0)</f>
        <v>1</v>
      </c>
      <c r="I115" s="4">
        <f>IF(I114="Resident Index",1,I114+1)</f>
        <v>94</v>
      </c>
      <c r="J115" s="12">
        <f>IFERROR(IF(AND(WEEKDAY('Main Template'!J$18)=1,OR(VLOOKUP(TRIM(UPPER(SUBSTITUTE($D115," ",""))),'Cleaned Google Form'!$A$1:$M$5000,3,FALSE)="SMH",VLOOKUP(TRIM(UPPER(SUBSTITUTE($D115," ",""))),'Cleaned Google Form'!$A$1:$M$5000,3,FALSE)="RCH",VLOOKUP(TRIM(UPPER(SUBSTITUTE($D115," ",""))),'Cleaned Google Form'!$A$1:$M$5000,3,FALSE)="BCCA")),0,IF(AND(J$21=1,NOT(VLOOKUP(TRIM(UPPER(SUBSTITUTE($D115," ",""))),'Cleaned Google Form'!$A$1:$M$5000,6,FALSE)="NO")),0,IF(OR(VLOOKUP(TRIM(UPPER(SUBSTITUTE($D115," ",""))),'Cleaned Google Form'!$A$1:$M$5000,8,FALSE)='Main Template'!J$12,VLOOKUP(TRIM(UPPER(SUBSTITUTE($D115," ",""))),'Cleaned Google Form'!$A$1:$M$5000,8,FALSE)='Main Template'!J$13,VLOOKUP(TRIM(UPPER(SUBSTITUTE($D115," ",""))),'Cleaned Google Form'!$A$1:$M$5000,8,FALSE)='Main Template'!J$14,VLOOKUP(TRIM(UPPER(SUBSTITUTE($D115," ",""))),'Cleaned Google Form'!$A$1:$M$5000,8,FALSE)='Main Template'!J$15),0,IF(AND('Main Template'!J$21&gt;=$C$9,'Main Template'!J$19,VLOOKUP(TRIM(UPPER(SUBSTITUTE($D115," ",""))),'Cleaned Google Form'!$A$1:$M$5000,7,FALSE)="YES"),0,IF(IFERROR(FIND('Main Template'!J$17,VLOOKUP(TRIM(UPPER(SUBSTITUTE('Main Template'!$D115," ",""))),'Cleaned Google Form'!$A$1:$M$5000,9,FALSE),1),FALSE),0,1))))),1)</f>
        <v>0</v>
      </c>
      <c r="K115" s="12">
        <f>IFERROR(IF(AND(WEEKDAY('Main Template'!K$18)=1,OR(VLOOKUP(TRIM(UPPER(SUBSTITUTE($D115," ",""))),'Cleaned Google Form'!$A$1:$M$5000,3,FALSE)="SMH",VLOOKUP(TRIM(UPPER(SUBSTITUTE($D115," ",""))),'Cleaned Google Form'!$A$1:$M$5000,3,FALSE)="RCH",VLOOKUP(TRIM(UPPER(SUBSTITUTE($D115," ",""))),'Cleaned Google Form'!$A$1:$M$5000,3,FALSE)="BCCA")),0,IF(AND(K$21=1,NOT(VLOOKUP(TRIM(UPPER(SUBSTITUTE($D115," ",""))),'Cleaned Google Form'!$A$1:$M$5000,6,FALSE)="NO")),0,IF(OR(VLOOKUP(TRIM(UPPER(SUBSTITUTE($D115," ",""))),'Cleaned Google Form'!$A$1:$M$5000,8,FALSE)='Main Template'!K$12,VLOOKUP(TRIM(UPPER(SUBSTITUTE($D115," ",""))),'Cleaned Google Form'!$A$1:$M$5000,8,FALSE)='Main Template'!K$13,VLOOKUP(TRIM(UPPER(SUBSTITUTE($D115," ",""))),'Cleaned Google Form'!$A$1:$M$5000,8,FALSE)='Main Template'!K$14,VLOOKUP(TRIM(UPPER(SUBSTITUTE($D115," ",""))),'Cleaned Google Form'!$A$1:$M$5000,8,FALSE)='Main Template'!K$15),0,IF(AND('Main Template'!K$21&gt;=$C$9,'Main Template'!K$19,VLOOKUP(TRIM(UPPER(SUBSTITUTE($D115," ",""))),'Cleaned Google Form'!$A$1:$M$5000,7,FALSE)="YES"),0,IF(IFERROR(FIND('Main Template'!K$17,VLOOKUP(TRIM(UPPER(SUBSTITUTE('Main Template'!$D115," ",""))),'Cleaned Google Form'!$A$1:$M$5000,9,FALSE),1),FALSE),0,1))))),1)</f>
        <v>1</v>
      </c>
      <c r="L115" s="12">
        <f>IFERROR(IF(AND(WEEKDAY('Main Template'!L$18)=1,OR(VLOOKUP(TRIM(UPPER(SUBSTITUTE($D115," ",""))),'Cleaned Google Form'!$A$1:$M$5000,3,FALSE)="SMH",VLOOKUP(TRIM(UPPER(SUBSTITUTE($D115," ",""))),'Cleaned Google Form'!$A$1:$M$5000,3,FALSE)="RCH",VLOOKUP(TRIM(UPPER(SUBSTITUTE($D115," ",""))),'Cleaned Google Form'!$A$1:$M$5000,3,FALSE)="BCCA")),0,IF(AND(L$21=1,NOT(VLOOKUP(TRIM(UPPER(SUBSTITUTE($D115," ",""))),'Cleaned Google Form'!$A$1:$M$5000,6,FALSE)="NO")),0,IF(OR(VLOOKUP(TRIM(UPPER(SUBSTITUTE($D115," ",""))),'Cleaned Google Form'!$A$1:$M$5000,8,FALSE)='Main Template'!L$12,VLOOKUP(TRIM(UPPER(SUBSTITUTE($D115," ",""))),'Cleaned Google Form'!$A$1:$M$5000,8,FALSE)='Main Template'!L$13,VLOOKUP(TRIM(UPPER(SUBSTITUTE($D115," ",""))),'Cleaned Google Form'!$A$1:$M$5000,8,FALSE)='Main Template'!L$14,VLOOKUP(TRIM(UPPER(SUBSTITUTE($D115," ",""))),'Cleaned Google Form'!$A$1:$M$5000,8,FALSE)='Main Template'!L$15),0,IF(AND('Main Template'!L$21&gt;=$C$9,'Main Template'!L$19,VLOOKUP(TRIM(UPPER(SUBSTITUTE($D115," ",""))),'Cleaned Google Form'!$A$1:$M$5000,7,FALSE)="YES"),0,IF(IFERROR(FIND('Main Template'!L$17,VLOOKUP(TRIM(UPPER(SUBSTITUTE('Main Template'!$D115," ",""))),'Cleaned Google Form'!$A$1:$M$5000,9,FALSE),1),FALSE),0,1))))),1)</f>
        <v>1</v>
      </c>
      <c r="M115" s="12">
        <f>IFERROR(IF(AND(WEEKDAY('Main Template'!M$18)=1,OR(VLOOKUP(TRIM(UPPER(SUBSTITUTE($D115," ",""))),'Cleaned Google Form'!$A$1:$M$5000,3,FALSE)="SMH",VLOOKUP(TRIM(UPPER(SUBSTITUTE($D115," ",""))),'Cleaned Google Form'!$A$1:$M$5000,3,FALSE)="RCH",VLOOKUP(TRIM(UPPER(SUBSTITUTE($D115," ",""))),'Cleaned Google Form'!$A$1:$M$5000,3,FALSE)="BCCA")),0,IF(AND(M$21=1,NOT(VLOOKUP(TRIM(UPPER(SUBSTITUTE($D115," ",""))),'Cleaned Google Form'!$A$1:$M$5000,6,FALSE)="NO")),0,IF(OR(VLOOKUP(TRIM(UPPER(SUBSTITUTE($D115," ",""))),'Cleaned Google Form'!$A$1:$M$5000,8,FALSE)='Main Template'!M$12,VLOOKUP(TRIM(UPPER(SUBSTITUTE($D115," ",""))),'Cleaned Google Form'!$A$1:$M$5000,8,FALSE)='Main Template'!M$13,VLOOKUP(TRIM(UPPER(SUBSTITUTE($D115," ",""))),'Cleaned Google Form'!$A$1:$M$5000,8,FALSE)='Main Template'!M$14,VLOOKUP(TRIM(UPPER(SUBSTITUTE($D115," ",""))),'Cleaned Google Form'!$A$1:$M$5000,8,FALSE)='Main Template'!M$15),0,IF(AND('Main Template'!M$21&gt;=$C$9,'Main Template'!M$19,VLOOKUP(TRIM(UPPER(SUBSTITUTE($D115," ",""))),'Cleaned Google Form'!$A$1:$M$5000,7,FALSE)="YES"),0,IF(IFERROR(FIND('Main Template'!M$17,VLOOKUP(TRIM(UPPER(SUBSTITUTE('Main Template'!$D115," ",""))),'Cleaned Google Form'!$A$1:$M$5000,9,FALSE),1),FALSE),0,1))))),1)</f>
        <v>1</v>
      </c>
      <c r="N115" s="12">
        <f>IFERROR(IF(AND(WEEKDAY('Main Template'!N$18)=1,OR(VLOOKUP(TRIM(UPPER(SUBSTITUTE($D115," ",""))),'Cleaned Google Form'!$A$1:$M$5000,3,FALSE)="SMH",VLOOKUP(TRIM(UPPER(SUBSTITUTE($D115," ",""))),'Cleaned Google Form'!$A$1:$M$5000,3,FALSE)="RCH",VLOOKUP(TRIM(UPPER(SUBSTITUTE($D115," ",""))),'Cleaned Google Form'!$A$1:$M$5000,3,FALSE)="BCCA")),0,IF(AND(N$21=1,NOT(VLOOKUP(TRIM(UPPER(SUBSTITUTE($D115," ",""))),'Cleaned Google Form'!$A$1:$M$5000,6,FALSE)="NO")),0,IF(OR(VLOOKUP(TRIM(UPPER(SUBSTITUTE($D115," ",""))),'Cleaned Google Form'!$A$1:$M$5000,8,FALSE)='Main Template'!N$12,VLOOKUP(TRIM(UPPER(SUBSTITUTE($D115," ",""))),'Cleaned Google Form'!$A$1:$M$5000,8,FALSE)='Main Template'!N$13,VLOOKUP(TRIM(UPPER(SUBSTITUTE($D115," ",""))),'Cleaned Google Form'!$A$1:$M$5000,8,FALSE)='Main Template'!N$14,VLOOKUP(TRIM(UPPER(SUBSTITUTE($D115," ",""))),'Cleaned Google Form'!$A$1:$M$5000,8,FALSE)='Main Template'!N$15),0,IF(AND('Main Template'!N$21&gt;=$C$9,'Main Template'!N$19,VLOOKUP(TRIM(UPPER(SUBSTITUTE($D115," ",""))),'Cleaned Google Form'!$A$1:$M$5000,7,FALSE)="YES"),0,IF(IFERROR(FIND('Main Template'!N$17,VLOOKUP(TRIM(UPPER(SUBSTITUTE('Main Template'!$D115," ",""))),'Cleaned Google Form'!$A$1:$M$5000,9,FALSE),1),FALSE),0,1))))),1)</f>
        <v>1</v>
      </c>
      <c r="O115" s="12">
        <f>IFERROR(IF(AND(WEEKDAY('Main Template'!O$18)=1,OR(VLOOKUP(TRIM(UPPER(SUBSTITUTE($D115," ",""))),'Cleaned Google Form'!$A$1:$M$5000,3,FALSE)="SMH",VLOOKUP(TRIM(UPPER(SUBSTITUTE($D115," ",""))),'Cleaned Google Form'!$A$1:$M$5000,3,FALSE)="RCH",VLOOKUP(TRIM(UPPER(SUBSTITUTE($D115," ",""))),'Cleaned Google Form'!$A$1:$M$5000,3,FALSE)="BCCA")),0,IF(AND(O$21=1,NOT(VLOOKUP(TRIM(UPPER(SUBSTITUTE($D115," ",""))),'Cleaned Google Form'!$A$1:$M$5000,6,FALSE)="NO")),0,IF(OR(VLOOKUP(TRIM(UPPER(SUBSTITUTE($D115," ",""))),'Cleaned Google Form'!$A$1:$M$5000,8,FALSE)='Main Template'!O$12,VLOOKUP(TRIM(UPPER(SUBSTITUTE($D115," ",""))),'Cleaned Google Form'!$A$1:$M$5000,8,FALSE)='Main Template'!O$13,VLOOKUP(TRIM(UPPER(SUBSTITUTE($D115," ",""))),'Cleaned Google Form'!$A$1:$M$5000,8,FALSE)='Main Template'!O$14,VLOOKUP(TRIM(UPPER(SUBSTITUTE($D115," ",""))),'Cleaned Google Form'!$A$1:$M$5000,8,FALSE)='Main Template'!O$15),0,IF(AND('Main Template'!O$21&gt;=$C$9,'Main Template'!O$19,VLOOKUP(TRIM(UPPER(SUBSTITUTE($D115," ",""))),'Cleaned Google Form'!$A$1:$M$5000,7,FALSE)="YES"),0,IF(IFERROR(FIND('Main Template'!O$17,VLOOKUP(TRIM(UPPER(SUBSTITUTE('Main Template'!$D115," ",""))),'Cleaned Google Form'!$A$1:$M$5000,9,FALSE),1),FALSE),0,1))))),1)</f>
        <v>1</v>
      </c>
      <c r="P115" s="12">
        <f>IFERROR(IF(AND(WEEKDAY('Main Template'!P$18)=1,OR(VLOOKUP(TRIM(UPPER(SUBSTITUTE($D115," ",""))),'Cleaned Google Form'!$A$1:$M$5000,3,FALSE)="SMH",VLOOKUP(TRIM(UPPER(SUBSTITUTE($D115," ",""))),'Cleaned Google Form'!$A$1:$M$5000,3,FALSE)="RCH",VLOOKUP(TRIM(UPPER(SUBSTITUTE($D115," ",""))),'Cleaned Google Form'!$A$1:$M$5000,3,FALSE)="BCCA")),0,IF(AND(P$21=1,NOT(VLOOKUP(TRIM(UPPER(SUBSTITUTE($D115," ",""))),'Cleaned Google Form'!$A$1:$M$5000,6,FALSE)="NO")),0,IF(OR(VLOOKUP(TRIM(UPPER(SUBSTITUTE($D115," ",""))),'Cleaned Google Form'!$A$1:$M$5000,8,FALSE)='Main Template'!P$12,VLOOKUP(TRIM(UPPER(SUBSTITUTE($D115," ",""))),'Cleaned Google Form'!$A$1:$M$5000,8,FALSE)='Main Template'!P$13,VLOOKUP(TRIM(UPPER(SUBSTITUTE($D115," ",""))),'Cleaned Google Form'!$A$1:$M$5000,8,FALSE)='Main Template'!P$14,VLOOKUP(TRIM(UPPER(SUBSTITUTE($D115," ",""))),'Cleaned Google Form'!$A$1:$M$5000,8,FALSE)='Main Template'!P$15),0,IF(AND('Main Template'!P$21&gt;=$C$9,'Main Template'!P$19,VLOOKUP(TRIM(UPPER(SUBSTITUTE($D115," ",""))),'Cleaned Google Form'!$A$1:$M$5000,7,FALSE)="YES"),0,IF(IFERROR(FIND('Main Template'!P$17,VLOOKUP(TRIM(UPPER(SUBSTITUTE('Main Template'!$D115," ",""))),'Cleaned Google Form'!$A$1:$M$5000,9,FALSE),1),FALSE),0,1))))),1)</f>
        <v>1</v>
      </c>
      <c r="Q115" s="12">
        <f>IFERROR(IF(AND(WEEKDAY('Main Template'!Q$18)=1,OR(VLOOKUP(TRIM(UPPER(SUBSTITUTE($D115," ",""))),'Cleaned Google Form'!$A$1:$M$5000,3,FALSE)="SMH",VLOOKUP(TRIM(UPPER(SUBSTITUTE($D115," ",""))),'Cleaned Google Form'!$A$1:$M$5000,3,FALSE)="RCH",VLOOKUP(TRIM(UPPER(SUBSTITUTE($D115," ",""))),'Cleaned Google Form'!$A$1:$M$5000,3,FALSE)="BCCA")),0,IF(AND(Q$21=1,NOT(VLOOKUP(TRIM(UPPER(SUBSTITUTE($D115," ",""))),'Cleaned Google Form'!$A$1:$M$5000,6,FALSE)="NO")),0,IF(OR(VLOOKUP(TRIM(UPPER(SUBSTITUTE($D115," ",""))),'Cleaned Google Form'!$A$1:$M$5000,8,FALSE)='Main Template'!Q$12,VLOOKUP(TRIM(UPPER(SUBSTITUTE($D115," ",""))),'Cleaned Google Form'!$A$1:$M$5000,8,FALSE)='Main Template'!Q$13,VLOOKUP(TRIM(UPPER(SUBSTITUTE($D115," ",""))),'Cleaned Google Form'!$A$1:$M$5000,8,FALSE)='Main Template'!Q$14,VLOOKUP(TRIM(UPPER(SUBSTITUTE($D115," ",""))),'Cleaned Google Form'!$A$1:$M$5000,8,FALSE)='Main Template'!Q$15),0,IF(AND('Main Template'!Q$21&gt;=$C$9,'Main Template'!Q$19,VLOOKUP(TRIM(UPPER(SUBSTITUTE($D115," ",""))),'Cleaned Google Form'!$A$1:$M$5000,7,FALSE)="YES"),0,IF(IFERROR(FIND('Main Template'!Q$17,VLOOKUP(TRIM(UPPER(SUBSTITUTE('Main Template'!$D115," ",""))),'Cleaned Google Form'!$A$1:$M$5000,9,FALSE),1),FALSE),0,1))))),1)</f>
        <v>1</v>
      </c>
      <c r="R115" s="12">
        <f>IFERROR(IF(AND(WEEKDAY('Main Template'!R$18)=1,OR(VLOOKUP(TRIM(UPPER(SUBSTITUTE($D115," ",""))),'Cleaned Google Form'!$A$1:$M$5000,3,FALSE)="SMH",VLOOKUP(TRIM(UPPER(SUBSTITUTE($D115," ",""))),'Cleaned Google Form'!$A$1:$M$5000,3,FALSE)="RCH",VLOOKUP(TRIM(UPPER(SUBSTITUTE($D115," ",""))),'Cleaned Google Form'!$A$1:$M$5000,3,FALSE)="BCCA")),0,IF(AND(R$21=1,NOT(VLOOKUP(TRIM(UPPER(SUBSTITUTE($D115," ",""))),'Cleaned Google Form'!$A$1:$M$5000,6,FALSE)="NO")),0,IF(OR(VLOOKUP(TRIM(UPPER(SUBSTITUTE($D115," ",""))),'Cleaned Google Form'!$A$1:$M$5000,8,FALSE)='Main Template'!R$12,VLOOKUP(TRIM(UPPER(SUBSTITUTE($D115," ",""))),'Cleaned Google Form'!$A$1:$M$5000,8,FALSE)='Main Template'!R$13,VLOOKUP(TRIM(UPPER(SUBSTITUTE($D115," ",""))),'Cleaned Google Form'!$A$1:$M$5000,8,FALSE)='Main Template'!R$14,VLOOKUP(TRIM(UPPER(SUBSTITUTE($D115," ",""))),'Cleaned Google Form'!$A$1:$M$5000,8,FALSE)='Main Template'!R$15),0,IF(AND('Main Template'!R$21&gt;=$C$9,'Main Template'!R$19,VLOOKUP(TRIM(UPPER(SUBSTITUTE($D115," ",""))),'Cleaned Google Form'!$A$1:$M$5000,7,FALSE)="YES"),0,IF(IFERROR(FIND('Main Template'!R$17,VLOOKUP(TRIM(UPPER(SUBSTITUTE('Main Template'!$D115," ",""))),'Cleaned Google Form'!$A$1:$M$5000,9,FALSE),1),FALSE),0,1))))),1)</f>
        <v>1</v>
      </c>
      <c r="S115" s="12">
        <f>IFERROR(IF(AND(WEEKDAY('Main Template'!S$18)=1,OR(VLOOKUP(TRIM(UPPER(SUBSTITUTE($D115," ",""))),'Cleaned Google Form'!$A$1:$M$5000,3,FALSE)="SMH",VLOOKUP(TRIM(UPPER(SUBSTITUTE($D115," ",""))),'Cleaned Google Form'!$A$1:$M$5000,3,FALSE)="RCH",VLOOKUP(TRIM(UPPER(SUBSTITUTE($D115," ",""))),'Cleaned Google Form'!$A$1:$M$5000,3,FALSE)="BCCA")),0,IF(AND(S$21=1,NOT(VLOOKUP(TRIM(UPPER(SUBSTITUTE($D115," ",""))),'Cleaned Google Form'!$A$1:$M$5000,6,FALSE)="NO")),0,IF(OR(VLOOKUP(TRIM(UPPER(SUBSTITUTE($D115," ",""))),'Cleaned Google Form'!$A$1:$M$5000,8,FALSE)='Main Template'!S$12,VLOOKUP(TRIM(UPPER(SUBSTITUTE($D115," ",""))),'Cleaned Google Form'!$A$1:$M$5000,8,FALSE)='Main Template'!S$13,VLOOKUP(TRIM(UPPER(SUBSTITUTE($D115," ",""))),'Cleaned Google Form'!$A$1:$M$5000,8,FALSE)='Main Template'!S$14,VLOOKUP(TRIM(UPPER(SUBSTITUTE($D115," ",""))),'Cleaned Google Form'!$A$1:$M$5000,8,FALSE)='Main Template'!S$15),0,IF(AND('Main Template'!S$21&gt;=$C$9,'Main Template'!S$19,VLOOKUP(TRIM(UPPER(SUBSTITUTE($D115," ",""))),'Cleaned Google Form'!$A$1:$M$5000,7,FALSE)="YES"),0,IF(IFERROR(FIND('Main Template'!S$17,VLOOKUP(TRIM(UPPER(SUBSTITUTE('Main Template'!$D115," ",""))),'Cleaned Google Form'!$A$1:$M$5000,9,FALSE),1),FALSE),0,1))))),1)</f>
        <v>1</v>
      </c>
      <c r="T115" s="12">
        <f>IFERROR(IF(AND(WEEKDAY('Main Template'!T$18)=1,OR(VLOOKUP(TRIM(UPPER(SUBSTITUTE($D115," ",""))),'Cleaned Google Form'!$A$1:$M$5000,3,FALSE)="SMH",VLOOKUP(TRIM(UPPER(SUBSTITUTE($D115," ",""))),'Cleaned Google Form'!$A$1:$M$5000,3,FALSE)="RCH",VLOOKUP(TRIM(UPPER(SUBSTITUTE($D115," ",""))),'Cleaned Google Form'!$A$1:$M$5000,3,FALSE)="BCCA")),0,IF(AND(T$21=1,NOT(VLOOKUP(TRIM(UPPER(SUBSTITUTE($D115," ",""))),'Cleaned Google Form'!$A$1:$M$5000,6,FALSE)="NO")),0,IF(OR(VLOOKUP(TRIM(UPPER(SUBSTITUTE($D115," ",""))),'Cleaned Google Form'!$A$1:$M$5000,8,FALSE)='Main Template'!T$12,VLOOKUP(TRIM(UPPER(SUBSTITUTE($D115," ",""))),'Cleaned Google Form'!$A$1:$M$5000,8,FALSE)='Main Template'!T$13,VLOOKUP(TRIM(UPPER(SUBSTITUTE($D115," ",""))),'Cleaned Google Form'!$A$1:$M$5000,8,FALSE)='Main Template'!T$14,VLOOKUP(TRIM(UPPER(SUBSTITUTE($D115," ",""))),'Cleaned Google Form'!$A$1:$M$5000,8,FALSE)='Main Template'!T$15),0,IF(AND('Main Template'!T$21&gt;=$C$9,'Main Template'!T$19,VLOOKUP(TRIM(UPPER(SUBSTITUTE($D115," ",""))),'Cleaned Google Form'!$A$1:$M$5000,7,FALSE)="YES"),0,IF(IFERROR(FIND('Main Template'!T$17,VLOOKUP(TRIM(UPPER(SUBSTITUTE('Main Template'!$D115," ",""))),'Cleaned Google Form'!$A$1:$M$5000,9,FALSE),1),FALSE),0,1))))),1)</f>
        <v>1</v>
      </c>
      <c r="U115" s="12">
        <f>IFERROR(IF(AND(WEEKDAY('Main Template'!U$18)=1,OR(VLOOKUP(TRIM(UPPER(SUBSTITUTE($D115," ",""))),'Cleaned Google Form'!$A$1:$M$5000,3,FALSE)="SMH",VLOOKUP(TRIM(UPPER(SUBSTITUTE($D115," ",""))),'Cleaned Google Form'!$A$1:$M$5000,3,FALSE)="RCH",VLOOKUP(TRIM(UPPER(SUBSTITUTE($D115," ",""))),'Cleaned Google Form'!$A$1:$M$5000,3,FALSE)="BCCA")),0,IF(AND(U$21=1,NOT(VLOOKUP(TRIM(UPPER(SUBSTITUTE($D115," ",""))),'Cleaned Google Form'!$A$1:$M$5000,6,FALSE)="NO")),0,IF(OR(VLOOKUP(TRIM(UPPER(SUBSTITUTE($D115," ",""))),'Cleaned Google Form'!$A$1:$M$5000,8,FALSE)='Main Template'!U$12,VLOOKUP(TRIM(UPPER(SUBSTITUTE($D115," ",""))),'Cleaned Google Form'!$A$1:$M$5000,8,FALSE)='Main Template'!U$13,VLOOKUP(TRIM(UPPER(SUBSTITUTE($D115," ",""))),'Cleaned Google Form'!$A$1:$M$5000,8,FALSE)='Main Template'!U$14,VLOOKUP(TRIM(UPPER(SUBSTITUTE($D115," ",""))),'Cleaned Google Form'!$A$1:$M$5000,8,FALSE)='Main Template'!U$15),0,IF(AND('Main Template'!U$21&gt;=$C$9,'Main Template'!U$19,VLOOKUP(TRIM(UPPER(SUBSTITUTE($D115," ",""))),'Cleaned Google Form'!$A$1:$M$5000,7,FALSE)="YES"),0,IF(IFERROR(FIND('Main Template'!U$17,VLOOKUP(TRIM(UPPER(SUBSTITUTE('Main Template'!$D115," ",""))),'Cleaned Google Form'!$A$1:$M$5000,9,FALSE),1),FALSE),0,1))))),1)</f>
        <v>1</v>
      </c>
      <c r="V115" s="12">
        <f>IFERROR(IF(AND(WEEKDAY('Main Template'!V$18)=1,OR(VLOOKUP(TRIM(UPPER(SUBSTITUTE($D115," ",""))),'Cleaned Google Form'!$A$1:$M$5000,3,FALSE)="SMH",VLOOKUP(TRIM(UPPER(SUBSTITUTE($D115," ",""))),'Cleaned Google Form'!$A$1:$M$5000,3,FALSE)="RCH",VLOOKUP(TRIM(UPPER(SUBSTITUTE($D115," ",""))),'Cleaned Google Form'!$A$1:$M$5000,3,FALSE)="BCCA")),0,IF(AND(V$21=1,NOT(VLOOKUP(TRIM(UPPER(SUBSTITUTE($D115," ",""))),'Cleaned Google Form'!$A$1:$M$5000,6,FALSE)="NO")),0,IF(OR(VLOOKUP(TRIM(UPPER(SUBSTITUTE($D115," ",""))),'Cleaned Google Form'!$A$1:$M$5000,8,FALSE)='Main Template'!V$12,VLOOKUP(TRIM(UPPER(SUBSTITUTE($D115," ",""))),'Cleaned Google Form'!$A$1:$M$5000,8,FALSE)='Main Template'!V$13,VLOOKUP(TRIM(UPPER(SUBSTITUTE($D115," ",""))),'Cleaned Google Form'!$A$1:$M$5000,8,FALSE)='Main Template'!V$14,VLOOKUP(TRIM(UPPER(SUBSTITUTE($D115," ",""))),'Cleaned Google Form'!$A$1:$M$5000,8,FALSE)='Main Template'!V$15),0,IF(AND('Main Template'!V$21&gt;=$C$9,'Main Template'!V$19,VLOOKUP(TRIM(UPPER(SUBSTITUTE($D115," ",""))),'Cleaned Google Form'!$A$1:$M$5000,7,FALSE)="YES"),0,IF(IFERROR(FIND('Main Template'!V$17,VLOOKUP(TRIM(UPPER(SUBSTITUTE('Main Template'!$D115," ",""))),'Cleaned Google Form'!$A$1:$M$5000,9,FALSE),1),FALSE),0,1))))),1)</f>
        <v>1</v>
      </c>
      <c r="W115" s="12">
        <f>IFERROR(IF(AND(WEEKDAY('Main Template'!W$18)=1,OR(VLOOKUP(TRIM(UPPER(SUBSTITUTE($D115," ",""))),'Cleaned Google Form'!$A$1:$M$5000,3,FALSE)="SMH",VLOOKUP(TRIM(UPPER(SUBSTITUTE($D115," ",""))),'Cleaned Google Form'!$A$1:$M$5000,3,FALSE)="RCH",VLOOKUP(TRIM(UPPER(SUBSTITUTE($D115," ",""))),'Cleaned Google Form'!$A$1:$M$5000,3,FALSE)="BCCA")),0,IF(AND(W$21=1,NOT(VLOOKUP(TRIM(UPPER(SUBSTITUTE($D115," ",""))),'Cleaned Google Form'!$A$1:$M$5000,6,FALSE)="NO")),0,IF(OR(VLOOKUP(TRIM(UPPER(SUBSTITUTE($D115," ",""))),'Cleaned Google Form'!$A$1:$M$5000,8,FALSE)='Main Template'!W$12,VLOOKUP(TRIM(UPPER(SUBSTITUTE($D115," ",""))),'Cleaned Google Form'!$A$1:$M$5000,8,FALSE)='Main Template'!W$13,VLOOKUP(TRIM(UPPER(SUBSTITUTE($D115," ",""))),'Cleaned Google Form'!$A$1:$M$5000,8,FALSE)='Main Template'!W$14,VLOOKUP(TRIM(UPPER(SUBSTITUTE($D115," ",""))),'Cleaned Google Form'!$A$1:$M$5000,8,FALSE)='Main Template'!W$15),0,IF(AND('Main Template'!W$21&gt;=$C$9,'Main Template'!W$19,VLOOKUP(TRIM(UPPER(SUBSTITUTE($D115," ",""))),'Cleaned Google Form'!$A$1:$M$5000,7,FALSE)="YES"),0,IF(IFERROR(FIND('Main Template'!W$17,VLOOKUP(TRIM(UPPER(SUBSTITUTE('Main Template'!$D115," ",""))),'Cleaned Google Form'!$A$1:$M$5000,9,FALSE),1),FALSE),0,1))))),1)</f>
        <v>1</v>
      </c>
      <c r="X115" s="12">
        <f>IFERROR(IF(AND(WEEKDAY('Main Template'!X$18)=1,OR(VLOOKUP(TRIM(UPPER(SUBSTITUTE($D115," ",""))),'Cleaned Google Form'!$A$1:$M$5000,3,FALSE)="SMH",VLOOKUP(TRIM(UPPER(SUBSTITUTE($D115," ",""))),'Cleaned Google Form'!$A$1:$M$5000,3,FALSE)="RCH",VLOOKUP(TRIM(UPPER(SUBSTITUTE($D115," ",""))),'Cleaned Google Form'!$A$1:$M$5000,3,FALSE)="BCCA")),0,IF(AND(X$21=1,NOT(VLOOKUP(TRIM(UPPER(SUBSTITUTE($D115," ",""))),'Cleaned Google Form'!$A$1:$M$5000,6,FALSE)="NO")),0,IF(OR(VLOOKUP(TRIM(UPPER(SUBSTITUTE($D115," ",""))),'Cleaned Google Form'!$A$1:$M$5000,8,FALSE)='Main Template'!X$12,VLOOKUP(TRIM(UPPER(SUBSTITUTE($D115," ",""))),'Cleaned Google Form'!$A$1:$M$5000,8,FALSE)='Main Template'!X$13,VLOOKUP(TRIM(UPPER(SUBSTITUTE($D115," ",""))),'Cleaned Google Form'!$A$1:$M$5000,8,FALSE)='Main Template'!X$14,VLOOKUP(TRIM(UPPER(SUBSTITUTE($D115," ",""))),'Cleaned Google Form'!$A$1:$M$5000,8,FALSE)='Main Template'!X$15),0,IF(AND('Main Template'!X$21&gt;=$C$9,'Main Template'!X$19,VLOOKUP(TRIM(UPPER(SUBSTITUTE($D115," ",""))),'Cleaned Google Form'!$A$1:$M$5000,7,FALSE)="YES"),0,IF(IFERROR(FIND('Main Template'!X$17,VLOOKUP(TRIM(UPPER(SUBSTITUTE('Main Template'!$D115," ",""))),'Cleaned Google Form'!$A$1:$M$5000,9,FALSE),1),FALSE),0,1))))),1)</f>
        <v>1</v>
      </c>
      <c r="Y115" s="12">
        <f>IFERROR(IF(AND(WEEKDAY('Main Template'!Y$18)=1,OR(VLOOKUP(TRIM(UPPER(SUBSTITUTE($D115," ",""))),'Cleaned Google Form'!$A$1:$M$5000,3,FALSE)="SMH",VLOOKUP(TRIM(UPPER(SUBSTITUTE($D115," ",""))),'Cleaned Google Form'!$A$1:$M$5000,3,FALSE)="RCH",VLOOKUP(TRIM(UPPER(SUBSTITUTE($D115," ",""))),'Cleaned Google Form'!$A$1:$M$5000,3,FALSE)="BCCA")),0,IF(AND(Y$21=1,NOT(VLOOKUP(TRIM(UPPER(SUBSTITUTE($D115," ",""))),'Cleaned Google Form'!$A$1:$M$5000,6,FALSE)="NO")),0,IF(OR(VLOOKUP(TRIM(UPPER(SUBSTITUTE($D115," ",""))),'Cleaned Google Form'!$A$1:$M$5000,8,FALSE)='Main Template'!Y$12,VLOOKUP(TRIM(UPPER(SUBSTITUTE($D115," ",""))),'Cleaned Google Form'!$A$1:$M$5000,8,FALSE)='Main Template'!Y$13,VLOOKUP(TRIM(UPPER(SUBSTITUTE($D115," ",""))),'Cleaned Google Form'!$A$1:$M$5000,8,FALSE)='Main Template'!Y$14,VLOOKUP(TRIM(UPPER(SUBSTITUTE($D115," ",""))),'Cleaned Google Form'!$A$1:$M$5000,8,FALSE)='Main Template'!Y$15),0,IF(AND('Main Template'!Y$21&gt;=$C$9,'Main Template'!Y$19,VLOOKUP(TRIM(UPPER(SUBSTITUTE($D115," ",""))),'Cleaned Google Form'!$A$1:$M$5000,7,FALSE)="YES"),0,IF(IFERROR(FIND('Main Template'!Y$17,VLOOKUP(TRIM(UPPER(SUBSTITUTE('Main Template'!$D115," ",""))),'Cleaned Google Form'!$A$1:$M$5000,9,FALSE),1),FALSE),0,1))))),1)</f>
        <v>1</v>
      </c>
      <c r="Z115" s="12">
        <f>IFERROR(IF(AND(WEEKDAY('Main Template'!Z$18)=1,OR(VLOOKUP(TRIM(UPPER(SUBSTITUTE($D115," ",""))),'Cleaned Google Form'!$A$1:$M$5000,3,FALSE)="SMH",VLOOKUP(TRIM(UPPER(SUBSTITUTE($D115," ",""))),'Cleaned Google Form'!$A$1:$M$5000,3,FALSE)="RCH",VLOOKUP(TRIM(UPPER(SUBSTITUTE($D115," ",""))),'Cleaned Google Form'!$A$1:$M$5000,3,FALSE)="BCCA")),0,IF(AND(Z$21=1,NOT(VLOOKUP(TRIM(UPPER(SUBSTITUTE($D115," ",""))),'Cleaned Google Form'!$A$1:$M$5000,6,FALSE)="NO")),0,IF(OR(VLOOKUP(TRIM(UPPER(SUBSTITUTE($D115," ",""))),'Cleaned Google Form'!$A$1:$M$5000,8,FALSE)='Main Template'!Z$12,VLOOKUP(TRIM(UPPER(SUBSTITUTE($D115," ",""))),'Cleaned Google Form'!$A$1:$M$5000,8,FALSE)='Main Template'!Z$13,VLOOKUP(TRIM(UPPER(SUBSTITUTE($D115," ",""))),'Cleaned Google Form'!$A$1:$M$5000,8,FALSE)='Main Template'!Z$14,VLOOKUP(TRIM(UPPER(SUBSTITUTE($D115," ",""))),'Cleaned Google Form'!$A$1:$M$5000,8,FALSE)='Main Template'!Z$15),0,IF(AND('Main Template'!Z$21&gt;=$C$9,'Main Template'!Z$19,VLOOKUP(TRIM(UPPER(SUBSTITUTE($D115," ",""))),'Cleaned Google Form'!$A$1:$M$5000,7,FALSE)="YES"),0,IF(IFERROR(FIND('Main Template'!Z$17,VLOOKUP(TRIM(UPPER(SUBSTITUTE('Main Template'!$D115," ",""))),'Cleaned Google Form'!$A$1:$M$5000,9,FALSE),1),FALSE),0,1))))),1)</f>
        <v>1</v>
      </c>
      <c r="AA115" s="12">
        <f>IFERROR(IF(AND(WEEKDAY('Main Template'!AA$18)=1,OR(VLOOKUP(TRIM(UPPER(SUBSTITUTE($D115," ",""))),'Cleaned Google Form'!$A$1:$M$5000,3,FALSE)="SMH",VLOOKUP(TRIM(UPPER(SUBSTITUTE($D115," ",""))),'Cleaned Google Form'!$A$1:$M$5000,3,FALSE)="RCH",VLOOKUP(TRIM(UPPER(SUBSTITUTE($D115," ",""))),'Cleaned Google Form'!$A$1:$M$5000,3,FALSE)="BCCA")),0,IF(AND(AA$21=1,NOT(VLOOKUP(TRIM(UPPER(SUBSTITUTE($D115," ",""))),'Cleaned Google Form'!$A$1:$M$5000,6,FALSE)="NO")),0,IF(OR(VLOOKUP(TRIM(UPPER(SUBSTITUTE($D115," ",""))),'Cleaned Google Form'!$A$1:$M$5000,8,FALSE)='Main Template'!AA$12,VLOOKUP(TRIM(UPPER(SUBSTITUTE($D115," ",""))),'Cleaned Google Form'!$A$1:$M$5000,8,FALSE)='Main Template'!AA$13,VLOOKUP(TRIM(UPPER(SUBSTITUTE($D115," ",""))),'Cleaned Google Form'!$A$1:$M$5000,8,FALSE)='Main Template'!AA$14,VLOOKUP(TRIM(UPPER(SUBSTITUTE($D115," ",""))),'Cleaned Google Form'!$A$1:$M$5000,8,FALSE)='Main Template'!AA$15),0,IF(AND('Main Template'!AA$21&gt;=$C$9,'Main Template'!AA$19,VLOOKUP(TRIM(UPPER(SUBSTITUTE($D115," ",""))),'Cleaned Google Form'!$A$1:$M$5000,7,FALSE)="YES"),0,IF(IFERROR(FIND('Main Template'!AA$17,VLOOKUP(TRIM(UPPER(SUBSTITUTE('Main Template'!$D115," ",""))),'Cleaned Google Form'!$A$1:$M$5000,9,FALSE),1),FALSE),0,1))))),1)</f>
        <v>1</v>
      </c>
      <c r="AB115" s="12">
        <f>IFERROR(IF(AND(WEEKDAY('Main Template'!AB$18)=1,OR(VLOOKUP(TRIM(UPPER(SUBSTITUTE($D115," ",""))),'Cleaned Google Form'!$A$1:$M$5000,3,FALSE)="SMH",VLOOKUP(TRIM(UPPER(SUBSTITUTE($D115," ",""))),'Cleaned Google Form'!$A$1:$M$5000,3,FALSE)="RCH",VLOOKUP(TRIM(UPPER(SUBSTITUTE($D115," ",""))),'Cleaned Google Form'!$A$1:$M$5000,3,FALSE)="BCCA")),0,IF(AND(AB$21=1,NOT(VLOOKUP(TRIM(UPPER(SUBSTITUTE($D115," ",""))),'Cleaned Google Form'!$A$1:$M$5000,6,FALSE)="NO")),0,IF(OR(VLOOKUP(TRIM(UPPER(SUBSTITUTE($D115," ",""))),'Cleaned Google Form'!$A$1:$M$5000,8,FALSE)='Main Template'!AB$12,VLOOKUP(TRIM(UPPER(SUBSTITUTE($D115," ",""))),'Cleaned Google Form'!$A$1:$M$5000,8,FALSE)='Main Template'!AB$13,VLOOKUP(TRIM(UPPER(SUBSTITUTE($D115," ",""))),'Cleaned Google Form'!$A$1:$M$5000,8,FALSE)='Main Template'!AB$14,VLOOKUP(TRIM(UPPER(SUBSTITUTE($D115," ",""))),'Cleaned Google Form'!$A$1:$M$5000,8,FALSE)='Main Template'!AB$15),0,IF(AND('Main Template'!AB$21&gt;=$C$9,'Main Template'!AB$19,VLOOKUP(TRIM(UPPER(SUBSTITUTE($D115," ",""))),'Cleaned Google Form'!$A$1:$M$5000,7,FALSE)="YES"),0,IF(IFERROR(FIND('Main Template'!AB$17,VLOOKUP(TRIM(UPPER(SUBSTITUTE('Main Template'!$D115," ",""))),'Cleaned Google Form'!$A$1:$M$5000,9,FALSE),1),FALSE),0,1))))),1)</f>
        <v>1</v>
      </c>
      <c r="AC115" s="12">
        <f>IFERROR(IF(AND(WEEKDAY('Main Template'!AC$18)=1,OR(VLOOKUP(TRIM(UPPER(SUBSTITUTE($D115," ",""))),'Cleaned Google Form'!$A$1:$M$5000,3,FALSE)="SMH",VLOOKUP(TRIM(UPPER(SUBSTITUTE($D115," ",""))),'Cleaned Google Form'!$A$1:$M$5000,3,FALSE)="RCH",VLOOKUP(TRIM(UPPER(SUBSTITUTE($D115," ",""))),'Cleaned Google Form'!$A$1:$M$5000,3,FALSE)="BCCA")),0,IF(AND(AC$21=1,NOT(VLOOKUP(TRIM(UPPER(SUBSTITUTE($D115," ",""))),'Cleaned Google Form'!$A$1:$M$5000,6,FALSE)="NO")),0,IF(OR(VLOOKUP(TRIM(UPPER(SUBSTITUTE($D115," ",""))),'Cleaned Google Form'!$A$1:$M$5000,8,FALSE)='Main Template'!AC$12,VLOOKUP(TRIM(UPPER(SUBSTITUTE($D115," ",""))),'Cleaned Google Form'!$A$1:$M$5000,8,FALSE)='Main Template'!AC$13,VLOOKUP(TRIM(UPPER(SUBSTITUTE($D115," ",""))),'Cleaned Google Form'!$A$1:$M$5000,8,FALSE)='Main Template'!AC$14,VLOOKUP(TRIM(UPPER(SUBSTITUTE($D115," ",""))),'Cleaned Google Form'!$A$1:$M$5000,8,FALSE)='Main Template'!AC$15),0,IF(AND('Main Template'!AC$21&gt;=$C$9,'Main Template'!AC$19,VLOOKUP(TRIM(UPPER(SUBSTITUTE($D115," ",""))),'Cleaned Google Form'!$A$1:$M$5000,7,FALSE)="YES"),0,IF(IFERROR(FIND('Main Template'!AC$17,VLOOKUP(TRIM(UPPER(SUBSTITUTE('Main Template'!$D115," ",""))),'Cleaned Google Form'!$A$1:$M$5000,9,FALSE),1),FALSE),0,1))))),1)</f>
        <v>1</v>
      </c>
      <c r="AD115" s="12">
        <f>IFERROR(IF(AND(WEEKDAY('Main Template'!AD$18)=1,OR(VLOOKUP(TRIM(UPPER(SUBSTITUTE($D115," ",""))),'Cleaned Google Form'!$A$1:$M$5000,3,FALSE)="SMH",VLOOKUP(TRIM(UPPER(SUBSTITUTE($D115," ",""))),'Cleaned Google Form'!$A$1:$M$5000,3,FALSE)="RCH",VLOOKUP(TRIM(UPPER(SUBSTITUTE($D115," ",""))),'Cleaned Google Form'!$A$1:$M$5000,3,FALSE)="BCCA")),0,IF(AND(AD$21=1,NOT(VLOOKUP(TRIM(UPPER(SUBSTITUTE($D115," ",""))),'Cleaned Google Form'!$A$1:$M$5000,6,FALSE)="NO")),0,IF(OR(VLOOKUP(TRIM(UPPER(SUBSTITUTE($D115," ",""))),'Cleaned Google Form'!$A$1:$M$5000,8,FALSE)='Main Template'!AD$12,VLOOKUP(TRIM(UPPER(SUBSTITUTE($D115," ",""))),'Cleaned Google Form'!$A$1:$M$5000,8,FALSE)='Main Template'!AD$13,VLOOKUP(TRIM(UPPER(SUBSTITUTE($D115," ",""))),'Cleaned Google Form'!$A$1:$M$5000,8,FALSE)='Main Template'!AD$14,VLOOKUP(TRIM(UPPER(SUBSTITUTE($D115," ",""))),'Cleaned Google Form'!$A$1:$M$5000,8,FALSE)='Main Template'!AD$15),0,IF(AND('Main Template'!AD$21&gt;=$C$9,'Main Template'!AD$19,VLOOKUP(TRIM(UPPER(SUBSTITUTE($D115," ",""))),'Cleaned Google Form'!$A$1:$M$5000,7,FALSE)="YES"),0,IF(IFERROR(FIND('Main Template'!AD$17,VLOOKUP(TRIM(UPPER(SUBSTITUTE('Main Template'!$D115," ",""))),'Cleaned Google Form'!$A$1:$M$5000,9,FALSE),1),FALSE),0,1))))),1)</f>
        <v>1</v>
      </c>
      <c r="AE115" s="12">
        <f>IFERROR(IF(AND(WEEKDAY('Main Template'!AE$18)=1,OR(VLOOKUP(TRIM(UPPER(SUBSTITUTE($D115," ",""))),'Cleaned Google Form'!$A$1:$M$5000,3,FALSE)="SMH",VLOOKUP(TRIM(UPPER(SUBSTITUTE($D115," ",""))),'Cleaned Google Form'!$A$1:$M$5000,3,FALSE)="RCH",VLOOKUP(TRIM(UPPER(SUBSTITUTE($D115," ",""))),'Cleaned Google Form'!$A$1:$M$5000,3,FALSE)="BCCA")),0,IF(AND(AE$21=1,NOT(VLOOKUP(TRIM(UPPER(SUBSTITUTE($D115," ",""))),'Cleaned Google Form'!$A$1:$M$5000,6,FALSE)="NO")),0,IF(OR(VLOOKUP(TRIM(UPPER(SUBSTITUTE($D115," ",""))),'Cleaned Google Form'!$A$1:$M$5000,8,FALSE)='Main Template'!AE$12,VLOOKUP(TRIM(UPPER(SUBSTITUTE($D115," ",""))),'Cleaned Google Form'!$A$1:$M$5000,8,FALSE)='Main Template'!AE$13,VLOOKUP(TRIM(UPPER(SUBSTITUTE($D115," ",""))),'Cleaned Google Form'!$A$1:$M$5000,8,FALSE)='Main Template'!AE$14,VLOOKUP(TRIM(UPPER(SUBSTITUTE($D115," ",""))),'Cleaned Google Form'!$A$1:$M$5000,8,FALSE)='Main Template'!AE$15),0,IF(AND('Main Template'!AE$21&gt;=$C$9,'Main Template'!AE$19,VLOOKUP(TRIM(UPPER(SUBSTITUTE($D115," ",""))),'Cleaned Google Form'!$A$1:$M$5000,7,FALSE)="YES"),0,IF(IFERROR(FIND('Main Template'!AE$17,VLOOKUP(TRIM(UPPER(SUBSTITUTE('Main Template'!$D115," ",""))),'Cleaned Google Form'!$A$1:$M$5000,9,FALSE),1),FALSE),0,1))))),1)</f>
        <v>1</v>
      </c>
      <c r="AF115" s="12">
        <f>IFERROR(IF(AND(WEEKDAY('Main Template'!AF$18)=1,OR(VLOOKUP(TRIM(UPPER(SUBSTITUTE($D115," ",""))),'Cleaned Google Form'!$A$1:$M$5000,3,FALSE)="SMH",VLOOKUP(TRIM(UPPER(SUBSTITUTE($D115," ",""))),'Cleaned Google Form'!$A$1:$M$5000,3,FALSE)="RCH",VLOOKUP(TRIM(UPPER(SUBSTITUTE($D115," ",""))),'Cleaned Google Form'!$A$1:$M$5000,3,FALSE)="BCCA")),0,IF(AND(AF$21=1,NOT(VLOOKUP(TRIM(UPPER(SUBSTITUTE($D115," ",""))),'Cleaned Google Form'!$A$1:$M$5000,6,FALSE)="NO")),0,IF(OR(VLOOKUP(TRIM(UPPER(SUBSTITUTE($D115," ",""))),'Cleaned Google Form'!$A$1:$M$5000,8,FALSE)='Main Template'!AF$12,VLOOKUP(TRIM(UPPER(SUBSTITUTE($D115," ",""))),'Cleaned Google Form'!$A$1:$M$5000,8,FALSE)='Main Template'!AF$13,VLOOKUP(TRIM(UPPER(SUBSTITUTE($D115," ",""))),'Cleaned Google Form'!$A$1:$M$5000,8,FALSE)='Main Template'!AF$14,VLOOKUP(TRIM(UPPER(SUBSTITUTE($D115," ",""))),'Cleaned Google Form'!$A$1:$M$5000,8,FALSE)='Main Template'!AF$15),0,IF(AND('Main Template'!AF$21&gt;=$C$9,'Main Template'!AF$19,VLOOKUP(TRIM(UPPER(SUBSTITUTE($D115," ",""))),'Cleaned Google Form'!$A$1:$M$5000,7,FALSE)="YES"),0,IF(IFERROR(FIND('Main Template'!AF$17,VLOOKUP(TRIM(UPPER(SUBSTITUTE('Main Template'!$D115," ",""))),'Cleaned Google Form'!$A$1:$M$5000,9,FALSE),1),FALSE),0,1))))),1)</f>
        <v>1</v>
      </c>
      <c r="AG115" s="12">
        <f>IFERROR(IF(AND(WEEKDAY('Main Template'!AG$18)=1,OR(VLOOKUP(TRIM(UPPER(SUBSTITUTE($D115," ",""))),'Cleaned Google Form'!$A$1:$M$5000,3,FALSE)="SMH",VLOOKUP(TRIM(UPPER(SUBSTITUTE($D115," ",""))),'Cleaned Google Form'!$A$1:$M$5000,3,FALSE)="RCH",VLOOKUP(TRIM(UPPER(SUBSTITUTE($D115," ",""))),'Cleaned Google Form'!$A$1:$M$5000,3,FALSE)="BCCA")),0,IF(AND(AG$21=1,NOT(VLOOKUP(TRIM(UPPER(SUBSTITUTE($D115," ",""))),'Cleaned Google Form'!$A$1:$M$5000,6,FALSE)="NO")),0,IF(OR(VLOOKUP(TRIM(UPPER(SUBSTITUTE($D115," ",""))),'Cleaned Google Form'!$A$1:$M$5000,8,FALSE)='Main Template'!AG$12,VLOOKUP(TRIM(UPPER(SUBSTITUTE($D115," ",""))),'Cleaned Google Form'!$A$1:$M$5000,8,FALSE)='Main Template'!AG$13,VLOOKUP(TRIM(UPPER(SUBSTITUTE($D115," ",""))),'Cleaned Google Form'!$A$1:$M$5000,8,FALSE)='Main Template'!AG$14,VLOOKUP(TRIM(UPPER(SUBSTITUTE($D115," ",""))),'Cleaned Google Form'!$A$1:$M$5000,8,FALSE)='Main Template'!AG$15),0,IF(AND('Main Template'!AG$21&gt;=$C$9,'Main Template'!AG$19,VLOOKUP(TRIM(UPPER(SUBSTITUTE($D115," ",""))),'Cleaned Google Form'!$A$1:$M$5000,7,FALSE)="YES"),0,IF(IFERROR(FIND('Main Template'!AG$17,VLOOKUP(TRIM(UPPER(SUBSTITUTE('Main Template'!$D115," ",""))),'Cleaned Google Form'!$A$1:$M$5000,9,FALSE),1),FALSE),0,1))))),1)</f>
        <v>1</v>
      </c>
      <c r="AH115" s="12">
        <f>IFERROR(IF(AND(WEEKDAY('Main Template'!AH$18)=1,OR(VLOOKUP(TRIM(UPPER(SUBSTITUTE($D115," ",""))),'Cleaned Google Form'!$A$1:$M$5000,3,FALSE)="SMH",VLOOKUP(TRIM(UPPER(SUBSTITUTE($D115," ",""))),'Cleaned Google Form'!$A$1:$M$5000,3,FALSE)="RCH",VLOOKUP(TRIM(UPPER(SUBSTITUTE($D115," ",""))),'Cleaned Google Form'!$A$1:$M$5000,3,FALSE)="BCCA")),0,IF(AND(AH$21=1,NOT(VLOOKUP(TRIM(UPPER(SUBSTITUTE($D115," ",""))),'Cleaned Google Form'!$A$1:$M$5000,6,FALSE)="NO")),0,IF(OR(VLOOKUP(TRIM(UPPER(SUBSTITUTE($D115," ",""))),'Cleaned Google Form'!$A$1:$M$5000,8,FALSE)='Main Template'!AH$12,VLOOKUP(TRIM(UPPER(SUBSTITUTE($D115," ",""))),'Cleaned Google Form'!$A$1:$M$5000,8,FALSE)='Main Template'!AH$13,VLOOKUP(TRIM(UPPER(SUBSTITUTE($D115," ",""))),'Cleaned Google Form'!$A$1:$M$5000,8,FALSE)='Main Template'!AH$14,VLOOKUP(TRIM(UPPER(SUBSTITUTE($D115," ",""))),'Cleaned Google Form'!$A$1:$M$5000,8,FALSE)='Main Template'!AH$15),0,IF(AND('Main Template'!AH$21&gt;=$C$9,'Main Template'!AH$19,VLOOKUP(TRIM(UPPER(SUBSTITUTE($D115," ",""))),'Cleaned Google Form'!$A$1:$M$5000,7,FALSE)="YES"),0,IF(IFERROR(FIND('Main Template'!AH$17,VLOOKUP(TRIM(UPPER(SUBSTITUTE('Main Template'!$D115," ",""))),'Cleaned Google Form'!$A$1:$M$5000,9,FALSE),1),FALSE),0,1))))),1)</f>
        <v>1</v>
      </c>
      <c r="AI115" s="12">
        <f>IFERROR(IF(AND(WEEKDAY('Main Template'!AI$18)=1,OR(VLOOKUP(TRIM(UPPER(SUBSTITUTE($D115," ",""))),'Cleaned Google Form'!$A$1:$M$5000,3,FALSE)="SMH",VLOOKUP(TRIM(UPPER(SUBSTITUTE($D115," ",""))),'Cleaned Google Form'!$A$1:$M$5000,3,FALSE)="RCH",VLOOKUP(TRIM(UPPER(SUBSTITUTE($D115," ",""))),'Cleaned Google Form'!$A$1:$M$5000,3,FALSE)="BCCA")),0,IF(AND(AI$21=1,NOT(VLOOKUP(TRIM(UPPER(SUBSTITUTE($D115," ",""))),'Cleaned Google Form'!$A$1:$M$5000,6,FALSE)="NO")),0,IF(OR(VLOOKUP(TRIM(UPPER(SUBSTITUTE($D115," ",""))),'Cleaned Google Form'!$A$1:$M$5000,8,FALSE)='Main Template'!AI$12,VLOOKUP(TRIM(UPPER(SUBSTITUTE($D115," ",""))),'Cleaned Google Form'!$A$1:$M$5000,8,FALSE)='Main Template'!AI$13,VLOOKUP(TRIM(UPPER(SUBSTITUTE($D115," ",""))),'Cleaned Google Form'!$A$1:$M$5000,8,FALSE)='Main Template'!AI$14,VLOOKUP(TRIM(UPPER(SUBSTITUTE($D115," ",""))),'Cleaned Google Form'!$A$1:$M$5000,8,FALSE)='Main Template'!AI$15),0,IF(AND('Main Template'!AI$21&gt;=$C$9,'Main Template'!AI$19,VLOOKUP(TRIM(UPPER(SUBSTITUTE($D115," ",""))),'Cleaned Google Form'!$A$1:$M$5000,7,FALSE)="YES"),0,IF(IFERROR(FIND('Main Template'!AI$17,VLOOKUP(TRIM(UPPER(SUBSTITUTE('Main Template'!$D115," ",""))),'Cleaned Google Form'!$A$1:$M$5000,9,FALSE),1),FALSE),0,1))))),1)</f>
        <v>1</v>
      </c>
      <c r="AJ115" s="12">
        <f>IFERROR(IF(AND(WEEKDAY('Main Template'!AJ$18)=1,OR(VLOOKUP(TRIM(UPPER(SUBSTITUTE($D115," ",""))),'Cleaned Google Form'!$A$1:$M$5000,3,FALSE)="SMH",VLOOKUP(TRIM(UPPER(SUBSTITUTE($D115," ",""))),'Cleaned Google Form'!$A$1:$M$5000,3,FALSE)="RCH",VLOOKUP(TRIM(UPPER(SUBSTITUTE($D115," ",""))),'Cleaned Google Form'!$A$1:$M$5000,3,FALSE)="BCCA")),0,IF(AND(AJ$21=1,NOT(VLOOKUP(TRIM(UPPER(SUBSTITUTE($D115," ",""))),'Cleaned Google Form'!$A$1:$M$5000,6,FALSE)="NO")),0,IF(OR(VLOOKUP(TRIM(UPPER(SUBSTITUTE($D115," ",""))),'Cleaned Google Form'!$A$1:$M$5000,8,FALSE)='Main Template'!AJ$12,VLOOKUP(TRIM(UPPER(SUBSTITUTE($D115," ",""))),'Cleaned Google Form'!$A$1:$M$5000,8,FALSE)='Main Template'!AJ$13,VLOOKUP(TRIM(UPPER(SUBSTITUTE($D115," ",""))),'Cleaned Google Form'!$A$1:$M$5000,8,FALSE)='Main Template'!AJ$14,VLOOKUP(TRIM(UPPER(SUBSTITUTE($D115," ",""))),'Cleaned Google Form'!$A$1:$M$5000,8,FALSE)='Main Template'!AJ$15),0,IF(AND('Main Template'!AJ$21&gt;=$C$9,'Main Template'!AJ$19,VLOOKUP(TRIM(UPPER(SUBSTITUTE($D115," ",""))),'Cleaned Google Form'!$A$1:$M$5000,7,FALSE)="YES"),0,IF(IFERROR(FIND('Main Template'!AJ$17,VLOOKUP(TRIM(UPPER(SUBSTITUTE('Main Template'!$D115," ",""))),'Cleaned Google Form'!$A$1:$M$5000,9,FALSE),1),FALSE),0,1))))),1)</f>
        <v>1</v>
      </c>
      <c r="AK115" s="12">
        <f>IFERROR(IF(AND(WEEKDAY('Main Template'!AK$18)=1,OR(VLOOKUP(TRIM(UPPER(SUBSTITUTE($D115," ",""))),'Cleaned Google Form'!$A$1:$M$5000,3,FALSE)="SMH",VLOOKUP(TRIM(UPPER(SUBSTITUTE($D115," ",""))),'Cleaned Google Form'!$A$1:$M$5000,3,FALSE)="RCH",VLOOKUP(TRIM(UPPER(SUBSTITUTE($D115," ",""))),'Cleaned Google Form'!$A$1:$M$5000,3,FALSE)="BCCA")),0,IF(AND(AK$21=1,NOT(VLOOKUP(TRIM(UPPER(SUBSTITUTE($D115," ",""))),'Cleaned Google Form'!$A$1:$M$5000,6,FALSE)="NO")),0,IF(OR(VLOOKUP(TRIM(UPPER(SUBSTITUTE($D115," ",""))),'Cleaned Google Form'!$A$1:$M$5000,8,FALSE)='Main Template'!AK$12,VLOOKUP(TRIM(UPPER(SUBSTITUTE($D115," ",""))),'Cleaned Google Form'!$A$1:$M$5000,8,FALSE)='Main Template'!AK$13,VLOOKUP(TRIM(UPPER(SUBSTITUTE($D115," ",""))),'Cleaned Google Form'!$A$1:$M$5000,8,FALSE)='Main Template'!AK$14,VLOOKUP(TRIM(UPPER(SUBSTITUTE($D115," ",""))),'Cleaned Google Form'!$A$1:$M$5000,8,FALSE)='Main Template'!AK$15),0,IF(AND('Main Template'!AK$21&gt;=$C$9,'Main Template'!AK$19,VLOOKUP(TRIM(UPPER(SUBSTITUTE($D115," ",""))),'Cleaned Google Form'!$A$1:$M$5000,7,FALSE)="YES"),0,IF(IFERROR(FIND('Main Template'!AK$17,VLOOKUP(TRIM(UPPER(SUBSTITUTE('Main Template'!$D115," ",""))),'Cleaned Google Form'!$A$1:$M$5000,9,FALSE),1),FALSE),0,1))))),1)</f>
        <v>1</v>
      </c>
      <c r="AL115" s="12">
        <f>IFERROR(IF(AND(WEEKDAY('Main Template'!AL$18)=1,OR(VLOOKUP(TRIM(UPPER(SUBSTITUTE($D115," ",""))),'Cleaned Google Form'!$A$1:$M$5000,3,FALSE)="SMH",VLOOKUP(TRIM(UPPER(SUBSTITUTE($D115," ",""))),'Cleaned Google Form'!$A$1:$M$5000,3,FALSE)="RCH",VLOOKUP(TRIM(UPPER(SUBSTITUTE($D115," ",""))),'Cleaned Google Form'!$A$1:$M$5000,3,FALSE)="BCCA")),0,IF(AND(AL$21=1,NOT(VLOOKUP(TRIM(UPPER(SUBSTITUTE($D115," ",""))),'Cleaned Google Form'!$A$1:$M$5000,6,FALSE)="NO")),0,IF(OR(VLOOKUP(TRIM(UPPER(SUBSTITUTE($D115," ",""))),'Cleaned Google Form'!$A$1:$M$5000,8,FALSE)='Main Template'!AL$12,VLOOKUP(TRIM(UPPER(SUBSTITUTE($D115," ",""))),'Cleaned Google Form'!$A$1:$M$5000,8,FALSE)='Main Template'!AL$13,VLOOKUP(TRIM(UPPER(SUBSTITUTE($D115," ",""))),'Cleaned Google Form'!$A$1:$M$5000,8,FALSE)='Main Template'!AL$14,VLOOKUP(TRIM(UPPER(SUBSTITUTE($D115," ",""))),'Cleaned Google Form'!$A$1:$M$5000,8,FALSE)='Main Template'!AL$15),0,IF(AND('Main Template'!AL$21&gt;=$C$9,'Main Template'!AL$19,VLOOKUP(TRIM(UPPER(SUBSTITUTE($D115," ",""))),'Cleaned Google Form'!$A$1:$M$5000,7,FALSE)="YES"),0,IF(IFERROR(FIND('Main Template'!AL$17,VLOOKUP(TRIM(UPPER(SUBSTITUTE('Main Template'!$D115," ",""))),'Cleaned Google Form'!$A$1:$M$5000,9,FALSE),1),FALSE),0,1))))),1)</f>
        <v>1</v>
      </c>
      <c r="AM115" s="12">
        <f>IFERROR(IF(AND(WEEKDAY('Main Template'!AM$18)=1,OR(VLOOKUP(TRIM(UPPER(SUBSTITUTE($D115," ",""))),'Cleaned Google Form'!$A$1:$M$5000,3,FALSE)="SMH",VLOOKUP(TRIM(UPPER(SUBSTITUTE($D115," ",""))),'Cleaned Google Form'!$A$1:$M$5000,3,FALSE)="RCH",VLOOKUP(TRIM(UPPER(SUBSTITUTE($D115," ",""))),'Cleaned Google Form'!$A$1:$M$5000,3,FALSE)="BCCA")),0,IF(AND(AM$21=1,NOT(VLOOKUP(TRIM(UPPER(SUBSTITUTE($D115," ",""))),'Cleaned Google Form'!$A$1:$M$5000,6,FALSE)="NO")),0,IF(OR(VLOOKUP(TRIM(UPPER(SUBSTITUTE($D115," ",""))),'Cleaned Google Form'!$A$1:$M$5000,8,FALSE)='Main Template'!AM$12,VLOOKUP(TRIM(UPPER(SUBSTITUTE($D115," ",""))),'Cleaned Google Form'!$A$1:$M$5000,8,FALSE)='Main Template'!AM$13,VLOOKUP(TRIM(UPPER(SUBSTITUTE($D115," ",""))),'Cleaned Google Form'!$A$1:$M$5000,8,FALSE)='Main Template'!AM$14,VLOOKUP(TRIM(UPPER(SUBSTITUTE($D115," ",""))),'Cleaned Google Form'!$A$1:$M$5000,8,FALSE)='Main Template'!AM$15),0,IF(AND('Main Template'!AM$21&gt;=$C$9,'Main Template'!AM$19,VLOOKUP(TRIM(UPPER(SUBSTITUTE($D115," ",""))),'Cleaned Google Form'!$A$1:$M$5000,7,FALSE)="YES"),0,IF(IFERROR(FIND('Main Template'!AM$17,VLOOKUP(TRIM(UPPER(SUBSTITUTE('Main Template'!$D115," ",""))),'Cleaned Google Form'!$A$1:$M$5000,9,FALSE),1),FALSE),0,1))))),1)</f>
        <v>1</v>
      </c>
      <c r="AN115" s="12">
        <f>IFERROR(IF(AND(WEEKDAY('Main Template'!AN$18)=1,OR(VLOOKUP(TRIM(UPPER(SUBSTITUTE($D115," ",""))),'Cleaned Google Form'!$A$1:$M$5000,3,FALSE)="SMH",VLOOKUP(TRIM(UPPER(SUBSTITUTE($D115," ",""))),'Cleaned Google Form'!$A$1:$M$5000,3,FALSE)="RCH",VLOOKUP(TRIM(UPPER(SUBSTITUTE($D115," ",""))),'Cleaned Google Form'!$A$1:$M$5000,3,FALSE)="BCCA")),0,IF(AND(AN$21=1,NOT(VLOOKUP(TRIM(UPPER(SUBSTITUTE($D115," ",""))),'Cleaned Google Form'!$A$1:$M$5000,6,FALSE)="NO")),0,IF(OR(VLOOKUP(TRIM(UPPER(SUBSTITUTE($D115," ",""))),'Cleaned Google Form'!$A$1:$M$5000,8,FALSE)='Main Template'!AN$12,VLOOKUP(TRIM(UPPER(SUBSTITUTE($D115," ",""))),'Cleaned Google Form'!$A$1:$M$5000,8,FALSE)='Main Template'!AN$13,VLOOKUP(TRIM(UPPER(SUBSTITUTE($D115," ",""))),'Cleaned Google Form'!$A$1:$M$5000,8,FALSE)='Main Template'!AN$14,VLOOKUP(TRIM(UPPER(SUBSTITUTE($D115," ",""))),'Cleaned Google Form'!$A$1:$M$5000,8,FALSE)='Main Template'!AN$15),0,IF(AND('Main Template'!AN$21&gt;=$C$9,'Main Template'!AN$19,VLOOKUP(TRIM(UPPER(SUBSTITUTE($D115," ",""))),'Cleaned Google Form'!$A$1:$M$5000,7,FALSE)="YES"),0,IF(IFERROR(FIND('Main Template'!AN$17,VLOOKUP(TRIM(UPPER(SUBSTITUTE('Main Template'!$D115," ",""))),'Cleaned Google Form'!$A$1:$M$5000,9,FALSE),1),FALSE),0,1))))),1)</f>
        <v>1</v>
      </c>
    </row>
    <row r="116" spans="2:40">
      <c r="B116" t="str">
        <f>IFERROR(IF(ISNUMBER(MATCH(UPPER(SUBSTITUTE(D116," ","")),'Cleaned Google Form'!$A:$A,0)),"","Oops"),"Not Present")</f>
        <v/>
      </c>
      <c r="C116" s="4">
        <f>I116</f>
        <v>95</v>
      </c>
      <c r="D116" s="4" t="s">
        <v>290</v>
      </c>
      <c r="E116" s="4">
        <f>IFERROR(IF(VLOOKUP(TRIM(UPPER(SUBSTITUTE(D116," ",""))),'Cleaned Google Form'!$A$1:$L$5000,5,FALSE)="YES",1,0),0)</f>
        <v>0</v>
      </c>
      <c r="F116" s="4">
        <f>IFERROR(IF(RIGHT(VLOOKUP(TRIM(UPPER(SUBSTITUTE(D116," ",""))),'Cleaned Google Form'!$A$1:$L$5000,2,FALSE),1)="1",1,0),0)</f>
        <v>0</v>
      </c>
      <c r="G116" s="4">
        <f>IFERROR(IF(VLOOKUP(TRIM(UPPER(SUBSTITUTE(D116," ",""))),'Cleaned Google Form'!$A$1:$L$5000,3,FALSE)="VGH",1,0),0)</f>
        <v>0</v>
      </c>
      <c r="H116" s="4">
        <f>IFERROR(IF(G116+IFERROR(IF(VLOOKUP(TRIM(UPPER(SUBSTITUTE(D116," ",""))),'Cleaned Google Form'!$A$1:$L$5000,3,FALSE)="SPH",1,0),0)=0,1,0),0)</f>
        <v>1</v>
      </c>
      <c r="I116" s="4">
        <f>IF(I115="Resident Index",1,I115+1)</f>
        <v>95</v>
      </c>
      <c r="J116" s="12">
        <f>IFERROR(IF(AND(WEEKDAY('Main Template'!J$18)=1,OR(VLOOKUP(TRIM(UPPER(SUBSTITUTE($D116," ",""))),'Cleaned Google Form'!$A$1:$M$5000,3,FALSE)="SMH",VLOOKUP(TRIM(UPPER(SUBSTITUTE($D116," ",""))),'Cleaned Google Form'!$A$1:$M$5000,3,FALSE)="RCH",VLOOKUP(TRIM(UPPER(SUBSTITUTE($D116," ",""))),'Cleaned Google Form'!$A$1:$M$5000,3,FALSE)="BCCA")),0,IF(AND(J$21=1,NOT(VLOOKUP(TRIM(UPPER(SUBSTITUTE($D116," ",""))),'Cleaned Google Form'!$A$1:$M$5000,6,FALSE)="NO")),0,IF(OR(VLOOKUP(TRIM(UPPER(SUBSTITUTE($D116," ",""))),'Cleaned Google Form'!$A$1:$M$5000,8,FALSE)='Main Template'!J$12,VLOOKUP(TRIM(UPPER(SUBSTITUTE($D116," ",""))),'Cleaned Google Form'!$A$1:$M$5000,8,FALSE)='Main Template'!J$13,VLOOKUP(TRIM(UPPER(SUBSTITUTE($D116," ",""))),'Cleaned Google Form'!$A$1:$M$5000,8,FALSE)='Main Template'!J$14,VLOOKUP(TRIM(UPPER(SUBSTITUTE($D116," ",""))),'Cleaned Google Form'!$A$1:$M$5000,8,FALSE)='Main Template'!J$15),0,IF(AND('Main Template'!J$21&gt;=$C$9,'Main Template'!J$19,VLOOKUP(TRIM(UPPER(SUBSTITUTE($D116," ",""))),'Cleaned Google Form'!$A$1:$M$5000,7,FALSE)="YES"),0,IF(IFERROR(FIND('Main Template'!J$17,VLOOKUP(TRIM(UPPER(SUBSTITUTE('Main Template'!$D116," ",""))),'Cleaned Google Form'!$A$1:$M$5000,9,FALSE),1),FALSE),0,1))))),1)</f>
        <v>0</v>
      </c>
      <c r="K116" s="12">
        <f>IFERROR(IF(AND(WEEKDAY('Main Template'!K$18)=1,OR(VLOOKUP(TRIM(UPPER(SUBSTITUTE($D116," ",""))),'Cleaned Google Form'!$A$1:$M$5000,3,FALSE)="SMH",VLOOKUP(TRIM(UPPER(SUBSTITUTE($D116," ",""))),'Cleaned Google Form'!$A$1:$M$5000,3,FALSE)="RCH",VLOOKUP(TRIM(UPPER(SUBSTITUTE($D116," ",""))),'Cleaned Google Form'!$A$1:$M$5000,3,FALSE)="BCCA")),0,IF(AND(K$21=1,NOT(VLOOKUP(TRIM(UPPER(SUBSTITUTE($D116," ",""))),'Cleaned Google Form'!$A$1:$M$5000,6,FALSE)="NO")),0,IF(OR(VLOOKUP(TRIM(UPPER(SUBSTITUTE($D116," ",""))),'Cleaned Google Form'!$A$1:$M$5000,8,FALSE)='Main Template'!K$12,VLOOKUP(TRIM(UPPER(SUBSTITUTE($D116," ",""))),'Cleaned Google Form'!$A$1:$M$5000,8,FALSE)='Main Template'!K$13,VLOOKUP(TRIM(UPPER(SUBSTITUTE($D116," ",""))),'Cleaned Google Form'!$A$1:$M$5000,8,FALSE)='Main Template'!K$14,VLOOKUP(TRIM(UPPER(SUBSTITUTE($D116," ",""))),'Cleaned Google Form'!$A$1:$M$5000,8,FALSE)='Main Template'!K$15),0,IF(AND('Main Template'!K$21&gt;=$C$9,'Main Template'!K$19,VLOOKUP(TRIM(UPPER(SUBSTITUTE($D116," ",""))),'Cleaned Google Form'!$A$1:$M$5000,7,FALSE)="YES"),0,IF(IFERROR(FIND('Main Template'!K$17,VLOOKUP(TRIM(UPPER(SUBSTITUTE('Main Template'!$D116," ",""))),'Cleaned Google Form'!$A$1:$M$5000,9,FALSE),1),FALSE),0,1))))),1)</f>
        <v>1</v>
      </c>
      <c r="L116" s="12">
        <f>IFERROR(IF(AND(WEEKDAY('Main Template'!L$18)=1,OR(VLOOKUP(TRIM(UPPER(SUBSTITUTE($D116," ",""))),'Cleaned Google Form'!$A$1:$M$5000,3,FALSE)="SMH",VLOOKUP(TRIM(UPPER(SUBSTITUTE($D116," ",""))),'Cleaned Google Form'!$A$1:$M$5000,3,FALSE)="RCH",VLOOKUP(TRIM(UPPER(SUBSTITUTE($D116," ",""))),'Cleaned Google Form'!$A$1:$M$5000,3,FALSE)="BCCA")),0,IF(AND(L$21=1,NOT(VLOOKUP(TRIM(UPPER(SUBSTITUTE($D116," ",""))),'Cleaned Google Form'!$A$1:$M$5000,6,FALSE)="NO")),0,IF(OR(VLOOKUP(TRIM(UPPER(SUBSTITUTE($D116," ",""))),'Cleaned Google Form'!$A$1:$M$5000,8,FALSE)='Main Template'!L$12,VLOOKUP(TRIM(UPPER(SUBSTITUTE($D116," ",""))),'Cleaned Google Form'!$A$1:$M$5000,8,FALSE)='Main Template'!L$13,VLOOKUP(TRIM(UPPER(SUBSTITUTE($D116," ",""))),'Cleaned Google Form'!$A$1:$M$5000,8,FALSE)='Main Template'!L$14,VLOOKUP(TRIM(UPPER(SUBSTITUTE($D116," ",""))),'Cleaned Google Form'!$A$1:$M$5000,8,FALSE)='Main Template'!L$15),0,IF(AND('Main Template'!L$21&gt;=$C$9,'Main Template'!L$19,VLOOKUP(TRIM(UPPER(SUBSTITUTE($D116," ",""))),'Cleaned Google Form'!$A$1:$M$5000,7,FALSE)="YES"),0,IF(IFERROR(FIND('Main Template'!L$17,VLOOKUP(TRIM(UPPER(SUBSTITUTE('Main Template'!$D116," ",""))),'Cleaned Google Form'!$A$1:$M$5000,9,FALSE),1),FALSE),0,1))))),1)</f>
        <v>1</v>
      </c>
      <c r="M116" s="12">
        <f>IFERROR(IF(AND(WEEKDAY('Main Template'!M$18)=1,OR(VLOOKUP(TRIM(UPPER(SUBSTITUTE($D116," ",""))),'Cleaned Google Form'!$A$1:$M$5000,3,FALSE)="SMH",VLOOKUP(TRIM(UPPER(SUBSTITUTE($D116," ",""))),'Cleaned Google Form'!$A$1:$M$5000,3,FALSE)="RCH",VLOOKUP(TRIM(UPPER(SUBSTITUTE($D116," ",""))),'Cleaned Google Form'!$A$1:$M$5000,3,FALSE)="BCCA")),0,IF(AND(M$21=1,NOT(VLOOKUP(TRIM(UPPER(SUBSTITUTE($D116," ",""))),'Cleaned Google Form'!$A$1:$M$5000,6,FALSE)="NO")),0,IF(OR(VLOOKUP(TRIM(UPPER(SUBSTITUTE($D116," ",""))),'Cleaned Google Form'!$A$1:$M$5000,8,FALSE)='Main Template'!M$12,VLOOKUP(TRIM(UPPER(SUBSTITUTE($D116," ",""))),'Cleaned Google Form'!$A$1:$M$5000,8,FALSE)='Main Template'!M$13,VLOOKUP(TRIM(UPPER(SUBSTITUTE($D116," ",""))),'Cleaned Google Form'!$A$1:$M$5000,8,FALSE)='Main Template'!M$14,VLOOKUP(TRIM(UPPER(SUBSTITUTE($D116," ",""))),'Cleaned Google Form'!$A$1:$M$5000,8,FALSE)='Main Template'!M$15),0,IF(AND('Main Template'!M$21&gt;=$C$9,'Main Template'!M$19,VLOOKUP(TRIM(UPPER(SUBSTITUTE($D116," ",""))),'Cleaned Google Form'!$A$1:$M$5000,7,FALSE)="YES"),0,IF(IFERROR(FIND('Main Template'!M$17,VLOOKUP(TRIM(UPPER(SUBSTITUTE('Main Template'!$D116," ",""))),'Cleaned Google Form'!$A$1:$M$5000,9,FALSE),1),FALSE),0,1))))),1)</f>
        <v>1</v>
      </c>
      <c r="N116" s="12">
        <f>IFERROR(IF(AND(WEEKDAY('Main Template'!N$18)=1,OR(VLOOKUP(TRIM(UPPER(SUBSTITUTE($D116," ",""))),'Cleaned Google Form'!$A$1:$M$5000,3,FALSE)="SMH",VLOOKUP(TRIM(UPPER(SUBSTITUTE($D116," ",""))),'Cleaned Google Form'!$A$1:$M$5000,3,FALSE)="RCH",VLOOKUP(TRIM(UPPER(SUBSTITUTE($D116," ",""))),'Cleaned Google Form'!$A$1:$M$5000,3,FALSE)="BCCA")),0,IF(AND(N$21=1,NOT(VLOOKUP(TRIM(UPPER(SUBSTITUTE($D116," ",""))),'Cleaned Google Form'!$A$1:$M$5000,6,FALSE)="NO")),0,IF(OR(VLOOKUP(TRIM(UPPER(SUBSTITUTE($D116," ",""))),'Cleaned Google Form'!$A$1:$M$5000,8,FALSE)='Main Template'!N$12,VLOOKUP(TRIM(UPPER(SUBSTITUTE($D116," ",""))),'Cleaned Google Form'!$A$1:$M$5000,8,FALSE)='Main Template'!N$13,VLOOKUP(TRIM(UPPER(SUBSTITUTE($D116," ",""))),'Cleaned Google Form'!$A$1:$M$5000,8,FALSE)='Main Template'!N$14,VLOOKUP(TRIM(UPPER(SUBSTITUTE($D116," ",""))),'Cleaned Google Form'!$A$1:$M$5000,8,FALSE)='Main Template'!N$15),0,IF(AND('Main Template'!N$21&gt;=$C$9,'Main Template'!N$19,VLOOKUP(TRIM(UPPER(SUBSTITUTE($D116," ",""))),'Cleaned Google Form'!$A$1:$M$5000,7,FALSE)="YES"),0,IF(IFERROR(FIND('Main Template'!N$17,VLOOKUP(TRIM(UPPER(SUBSTITUTE('Main Template'!$D116," ",""))),'Cleaned Google Form'!$A$1:$M$5000,9,FALSE),1),FALSE),0,1))))),1)</f>
        <v>1</v>
      </c>
      <c r="O116" s="12">
        <f>IFERROR(IF(AND(WEEKDAY('Main Template'!O$18)=1,OR(VLOOKUP(TRIM(UPPER(SUBSTITUTE($D116," ",""))),'Cleaned Google Form'!$A$1:$M$5000,3,FALSE)="SMH",VLOOKUP(TRIM(UPPER(SUBSTITUTE($D116," ",""))),'Cleaned Google Form'!$A$1:$M$5000,3,FALSE)="RCH",VLOOKUP(TRIM(UPPER(SUBSTITUTE($D116," ",""))),'Cleaned Google Form'!$A$1:$M$5000,3,FALSE)="BCCA")),0,IF(AND(O$21=1,NOT(VLOOKUP(TRIM(UPPER(SUBSTITUTE($D116," ",""))),'Cleaned Google Form'!$A$1:$M$5000,6,FALSE)="NO")),0,IF(OR(VLOOKUP(TRIM(UPPER(SUBSTITUTE($D116," ",""))),'Cleaned Google Form'!$A$1:$M$5000,8,FALSE)='Main Template'!O$12,VLOOKUP(TRIM(UPPER(SUBSTITUTE($D116," ",""))),'Cleaned Google Form'!$A$1:$M$5000,8,FALSE)='Main Template'!O$13,VLOOKUP(TRIM(UPPER(SUBSTITUTE($D116," ",""))),'Cleaned Google Form'!$A$1:$M$5000,8,FALSE)='Main Template'!O$14,VLOOKUP(TRIM(UPPER(SUBSTITUTE($D116," ",""))),'Cleaned Google Form'!$A$1:$M$5000,8,FALSE)='Main Template'!O$15),0,IF(AND('Main Template'!O$21&gt;=$C$9,'Main Template'!O$19,VLOOKUP(TRIM(UPPER(SUBSTITUTE($D116," ",""))),'Cleaned Google Form'!$A$1:$M$5000,7,FALSE)="YES"),0,IF(IFERROR(FIND('Main Template'!O$17,VLOOKUP(TRIM(UPPER(SUBSTITUTE('Main Template'!$D116," ",""))),'Cleaned Google Form'!$A$1:$M$5000,9,FALSE),1),FALSE),0,1))))),1)</f>
        <v>1</v>
      </c>
      <c r="P116" s="12">
        <f>IFERROR(IF(AND(WEEKDAY('Main Template'!P$18)=1,OR(VLOOKUP(TRIM(UPPER(SUBSTITUTE($D116," ",""))),'Cleaned Google Form'!$A$1:$M$5000,3,FALSE)="SMH",VLOOKUP(TRIM(UPPER(SUBSTITUTE($D116," ",""))),'Cleaned Google Form'!$A$1:$M$5000,3,FALSE)="RCH",VLOOKUP(TRIM(UPPER(SUBSTITUTE($D116," ",""))),'Cleaned Google Form'!$A$1:$M$5000,3,FALSE)="BCCA")),0,IF(AND(P$21=1,NOT(VLOOKUP(TRIM(UPPER(SUBSTITUTE($D116," ",""))),'Cleaned Google Form'!$A$1:$M$5000,6,FALSE)="NO")),0,IF(OR(VLOOKUP(TRIM(UPPER(SUBSTITUTE($D116," ",""))),'Cleaned Google Form'!$A$1:$M$5000,8,FALSE)='Main Template'!P$12,VLOOKUP(TRIM(UPPER(SUBSTITUTE($D116," ",""))),'Cleaned Google Form'!$A$1:$M$5000,8,FALSE)='Main Template'!P$13,VLOOKUP(TRIM(UPPER(SUBSTITUTE($D116," ",""))),'Cleaned Google Form'!$A$1:$M$5000,8,FALSE)='Main Template'!P$14,VLOOKUP(TRIM(UPPER(SUBSTITUTE($D116," ",""))),'Cleaned Google Form'!$A$1:$M$5000,8,FALSE)='Main Template'!P$15),0,IF(AND('Main Template'!P$21&gt;=$C$9,'Main Template'!P$19,VLOOKUP(TRIM(UPPER(SUBSTITUTE($D116," ",""))),'Cleaned Google Form'!$A$1:$M$5000,7,FALSE)="YES"),0,IF(IFERROR(FIND('Main Template'!P$17,VLOOKUP(TRIM(UPPER(SUBSTITUTE('Main Template'!$D116," ",""))),'Cleaned Google Form'!$A$1:$M$5000,9,FALSE),1),FALSE),0,1))))),1)</f>
        <v>1</v>
      </c>
      <c r="Q116" s="12">
        <f>IFERROR(IF(AND(WEEKDAY('Main Template'!Q$18)=1,OR(VLOOKUP(TRIM(UPPER(SUBSTITUTE($D116," ",""))),'Cleaned Google Form'!$A$1:$M$5000,3,FALSE)="SMH",VLOOKUP(TRIM(UPPER(SUBSTITUTE($D116," ",""))),'Cleaned Google Form'!$A$1:$M$5000,3,FALSE)="RCH",VLOOKUP(TRIM(UPPER(SUBSTITUTE($D116," ",""))),'Cleaned Google Form'!$A$1:$M$5000,3,FALSE)="BCCA")),0,IF(AND(Q$21=1,NOT(VLOOKUP(TRIM(UPPER(SUBSTITUTE($D116," ",""))),'Cleaned Google Form'!$A$1:$M$5000,6,FALSE)="NO")),0,IF(OR(VLOOKUP(TRIM(UPPER(SUBSTITUTE($D116," ",""))),'Cleaned Google Form'!$A$1:$M$5000,8,FALSE)='Main Template'!Q$12,VLOOKUP(TRIM(UPPER(SUBSTITUTE($D116," ",""))),'Cleaned Google Form'!$A$1:$M$5000,8,FALSE)='Main Template'!Q$13,VLOOKUP(TRIM(UPPER(SUBSTITUTE($D116," ",""))),'Cleaned Google Form'!$A$1:$M$5000,8,FALSE)='Main Template'!Q$14,VLOOKUP(TRIM(UPPER(SUBSTITUTE($D116," ",""))),'Cleaned Google Form'!$A$1:$M$5000,8,FALSE)='Main Template'!Q$15),0,IF(AND('Main Template'!Q$21&gt;=$C$9,'Main Template'!Q$19,VLOOKUP(TRIM(UPPER(SUBSTITUTE($D116," ",""))),'Cleaned Google Form'!$A$1:$M$5000,7,FALSE)="YES"),0,IF(IFERROR(FIND('Main Template'!Q$17,VLOOKUP(TRIM(UPPER(SUBSTITUTE('Main Template'!$D116," ",""))),'Cleaned Google Form'!$A$1:$M$5000,9,FALSE),1),FALSE),0,1))))),1)</f>
        <v>1</v>
      </c>
      <c r="R116" s="12">
        <f>IFERROR(IF(AND(WEEKDAY('Main Template'!R$18)=1,OR(VLOOKUP(TRIM(UPPER(SUBSTITUTE($D116," ",""))),'Cleaned Google Form'!$A$1:$M$5000,3,FALSE)="SMH",VLOOKUP(TRIM(UPPER(SUBSTITUTE($D116," ",""))),'Cleaned Google Form'!$A$1:$M$5000,3,FALSE)="RCH",VLOOKUP(TRIM(UPPER(SUBSTITUTE($D116," ",""))),'Cleaned Google Form'!$A$1:$M$5000,3,FALSE)="BCCA")),0,IF(AND(R$21=1,NOT(VLOOKUP(TRIM(UPPER(SUBSTITUTE($D116," ",""))),'Cleaned Google Form'!$A$1:$M$5000,6,FALSE)="NO")),0,IF(OR(VLOOKUP(TRIM(UPPER(SUBSTITUTE($D116," ",""))),'Cleaned Google Form'!$A$1:$M$5000,8,FALSE)='Main Template'!R$12,VLOOKUP(TRIM(UPPER(SUBSTITUTE($D116," ",""))),'Cleaned Google Form'!$A$1:$M$5000,8,FALSE)='Main Template'!R$13,VLOOKUP(TRIM(UPPER(SUBSTITUTE($D116," ",""))),'Cleaned Google Form'!$A$1:$M$5000,8,FALSE)='Main Template'!R$14,VLOOKUP(TRIM(UPPER(SUBSTITUTE($D116," ",""))),'Cleaned Google Form'!$A$1:$M$5000,8,FALSE)='Main Template'!R$15),0,IF(AND('Main Template'!R$21&gt;=$C$9,'Main Template'!R$19,VLOOKUP(TRIM(UPPER(SUBSTITUTE($D116," ",""))),'Cleaned Google Form'!$A$1:$M$5000,7,FALSE)="YES"),0,IF(IFERROR(FIND('Main Template'!R$17,VLOOKUP(TRIM(UPPER(SUBSTITUTE('Main Template'!$D116," ",""))),'Cleaned Google Form'!$A$1:$M$5000,9,FALSE),1),FALSE),0,1))))),1)</f>
        <v>1</v>
      </c>
      <c r="S116" s="12">
        <f>IFERROR(IF(AND(WEEKDAY('Main Template'!S$18)=1,OR(VLOOKUP(TRIM(UPPER(SUBSTITUTE($D116," ",""))),'Cleaned Google Form'!$A$1:$M$5000,3,FALSE)="SMH",VLOOKUP(TRIM(UPPER(SUBSTITUTE($D116," ",""))),'Cleaned Google Form'!$A$1:$M$5000,3,FALSE)="RCH",VLOOKUP(TRIM(UPPER(SUBSTITUTE($D116," ",""))),'Cleaned Google Form'!$A$1:$M$5000,3,FALSE)="BCCA")),0,IF(AND(S$21=1,NOT(VLOOKUP(TRIM(UPPER(SUBSTITUTE($D116," ",""))),'Cleaned Google Form'!$A$1:$M$5000,6,FALSE)="NO")),0,IF(OR(VLOOKUP(TRIM(UPPER(SUBSTITUTE($D116," ",""))),'Cleaned Google Form'!$A$1:$M$5000,8,FALSE)='Main Template'!S$12,VLOOKUP(TRIM(UPPER(SUBSTITUTE($D116," ",""))),'Cleaned Google Form'!$A$1:$M$5000,8,FALSE)='Main Template'!S$13,VLOOKUP(TRIM(UPPER(SUBSTITUTE($D116," ",""))),'Cleaned Google Form'!$A$1:$M$5000,8,FALSE)='Main Template'!S$14,VLOOKUP(TRIM(UPPER(SUBSTITUTE($D116," ",""))),'Cleaned Google Form'!$A$1:$M$5000,8,FALSE)='Main Template'!S$15),0,IF(AND('Main Template'!S$21&gt;=$C$9,'Main Template'!S$19,VLOOKUP(TRIM(UPPER(SUBSTITUTE($D116," ",""))),'Cleaned Google Form'!$A$1:$M$5000,7,FALSE)="YES"),0,IF(IFERROR(FIND('Main Template'!S$17,VLOOKUP(TRIM(UPPER(SUBSTITUTE('Main Template'!$D116," ",""))),'Cleaned Google Form'!$A$1:$M$5000,9,FALSE),1),FALSE),0,1))))),1)</f>
        <v>1</v>
      </c>
      <c r="T116" s="12">
        <f>IFERROR(IF(AND(WEEKDAY('Main Template'!T$18)=1,OR(VLOOKUP(TRIM(UPPER(SUBSTITUTE($D116," ",""))),'Cleaned Google Form'!$A$1:$M$5000,3,FALSE)="SMH",VLOOKUP(TRIM(UPPER(SUBSTITUTE($D116," ",""))),'Cleaned Google Form'!$A$1:$M$5000,3,FALSE)="RCH",VLOOKUP(TRIM(UPPER(SUBSTITUTE($D116," ",""))),'Cleaned Google Form'!$A$1:$M$5000,3,FALSE)="BCCA")),0,IF(AND(T$21=1,NOT(VLOOKUP(TRIM(UPPER(SUBSTITUTE($D116," ",""))),'Cleaned Google Form'!$A$1:$M$5000,6,FALSE)="NO")),0,IF(OR(VLOOKUP(TRIM(UPPER(SUBSTITUTE($D116," ",""))),'Cleaned Google Form'!$A$1:$M$5000,8,FALSE)='Main Template'!T$12,VLOOKUP(TRIM(UPPER(SUBSTITUTE($D116," ",""))),'Cleaned Google Form'!$A$1:$M$5000,8,FALSE)='Main Template'!T$13,VLOOKUP(TRIM(UPPER(SUBSTITUTE($D116," ",""))),'Cleaned Google Form'!$A$1:$M$5000,8,FALSE)='Main Template'!T$14,VLOOKUP(TRIM(UPPER(SUBSTITUTE($D116," ",""))),'Cleaned Google Form'!$A$1:$M$5000,8,FALSE)='Main Template'!T$15),0,IF(AND('Main Template'!T$21&gt;=$C$9,'Main Template'!T$19,VLOOKUP(TRIM(UPPER(SUBSTITUTE($D116," ",""))),'Cleaned Google Form'!$A$1:$M$5000,7,FALSE)="YES"),0,IF(IFERROR(FIND('Main Template'!T$17,VLOOKUP(TRIM(UPPER(SUBSTITUTE('Main Template'!$D116," ",""))),'Cleaned Google Form'!$A$1:$M$5000,9,FALSE),1),FALSE),0,1))))),1)</f>
        <v>1</v>
      </c>
      <c r="U116" s="12">
        <f>IFERROR(IF(AND(WEEKDAY('Main Template'!U$18)=1,OR(VLOOKUP(TRIM(UPPER(SUBSTITUTE($D116," ",""))),'Cleaned Google Form'!$A$1:$M$5000,3,FALSE)="SMH",VLOOKUP(TRIM(UPPER(SUBSTITUTE($D116," ",""))),'Cleaned Google Form'!$A$1:$M$5000,3,FALSE)="RCH",VLOOKUP(TRIM(UPPER(SUBSTITUTE($D116," ",""))),'Cleaned Google Form'!$A$1:$M$5000,3,FALSE)="BCCA")),0,IF(AND(U$21=1,NOT(VLOOKUP(TRIM(UPPER(SUBSTITUTE($D116," ",""))),'Cleaned Google Form'!$A$1:$M$5000,6,FALSE)="NO")),0,IF(OR(VLOOKUP(TRIM(UPPER(SUBSTITUTE($D116," ",""))),'Cleaned Google Form'!$A$1:$M$5000,8,FALSE)='Main Template'!U$12,VLOOKUP(TRIM(UPPER(SUBSTITUTE($D116," ",""))),'Cleaned Google Form'!$A$1:$M$5000,8,FALSE)='Main Template'!U$13,VLOOKUP(TRIM(UPPER(SUBSTITUTE($D116," ",""))),'Cleaned Google Form'!$A$1:$M$5000,8,FALSE)='Main Template'!U$14,VLOOKUP(TRIM(UPPER(SUBSTITUTE($D116," ",""))),'Cleaned Google Form'!$A$1:$M$5000,8,FALSE)='Main Template'!U$15),0,IF(AND('Main Template'!U$21&gt;=$C$9,'Main Template'!U$19,VLOOKUP(TRIM(UPPER(SUBSTITUTE($D116," ",""))),'Cleaned Google Form'!$A$1:$M$5000,7,FALSE)="YES"),0,IF(IFERROR(FIND('Main Template'!U$17,VLOOKUP(TRIM(UPPER(SUBSTITUTE('Main Template'!$D116," ",""))),'Cleaned Google Form'!$A$1:$M$5000,9,FALSE),1),FALSE),0,1))))),1)</f>
        <v>1</v>
      </c>
      <c r="V116" s="12">
        <f>IFERROR(IF(AND(WEEKDAY('Main Template'!V$18)=1,OR(VLOOKUP(TRIM(UPPER(SUBSTITUTE($D116," ",""))),'Cleaned Google Form'!$A$1:$M$5000,3,FALSE)="SMH",VLOOKUP(TRIM(UPPER(SUBSTITUTE($D116," ",""))),'Cleaned Google Form'!$A$1:$M$5000,3,FALSE)="RCH",VLOOKUP(TRIM(UPPER(SUBSTITUTE($D116," ",""))),'Cleaned Google Form'!$A$1:$M$5000,3,FALSE)="BCCA")),0,IF(AND(V$21=1,NOT(VLOOKUP(TRIM(UPPER(SUBSTITUTE($D116," ",""))),'Cleaned Google Form'!$A$1:$M$5000,6,FALSE)="NO")),0,IF(OR(VLOOKUP(TRIM(UPPER(SUBSTITUTE($D116," ",""))),'Cleaned Google Form'!$A$1:$M$5000,8,FALSE)='Main Template'!V$12,VLOOKUP(TRIM(UPPER(SUBSTITUTE($D116," ",""))),'Cleaned Google Form'!$A$1:$M$5000,8,FALSE)='Main Template'!V$13,VLOOKUP(TRIM(UPPER(SUBSTITUTE($D116," ",""))),'Cleaned Google Form'!$A$1:$M$5000,8,FALSE)='Main Template'!V$14,VLOOKUP(TRIM(UPPER(SUBSTITUTE($D116," ",""))),'Cleaned Google Form'!$A$1:$M$5000,8,FALSE)='Main Template'!V$15),0,IF(AND('Main Template'!V$21&gt;=$C$9,'Main Template'!V$19,VLOOKUP(TRIM(UPPER(SUBSTITUTE($D116," ",""))),'Cleaned Google Form'!$A$1:$M$5000,7,FALSE)="YES"),0,IF(IFERROR(FIND('Main Template'!V$17,VLOOKUP(TRIM(UPPER(SUBSTITUTE('Main Template'!$D116," ",""))),'Cleaned Google Form'!$A$1:$M$5000,9,FALSE),1),FALSE),0,1))))),1)</f>
        <v>1</v>
      </c>
      <c r="W116" s="12">
        <f>IFERROR(IF(AND(WEEKDAY('Main Template'!W$18)=1,OR(VLOOKUP(TRIM(UPPER(SUBSTITUTE($D116," ",""))),'Cleaned Google Form'!$A$1:$M$5000,3,FALSE)="SMH",VLOOKUP(TRIM(UPPER(SUBSTITUTE($D116," ",""))),'Cleaned Google Form'!$A$1:$M$5000,3,FALSE)="RCH",VLOOKUP(TRIM(UPPER(SUBSTITUTE($D116," ",""))),'Cleaned Google Form'!$A$1:$M$5000,3,FALSE)="BCCA")),0,IF(AND(W$21=1,NOT(VLOOKUP(TRIM(UPPER(SUBSTITUTE($D116," ",""))),'Cleaned Google Form'!$A$1:$M$5000,6,FALSE)="NO")),0,IF(OR(VLOOKUP(TRIM(UPPER(SUBSTITUTE($D116," ",""))),'Cleaned Google Form'!$A$1:$M$5000,8,FALSE)='Main Template'!W$12,VLOOKUP(TRIM(UPPER(SUBSTITUTE($D116," ",""))),'Cleaned Google Form'!$A$1:$M$5000,8,FALSE)='Main Template'!W$13,VLOOKUP(TRIM(UPPER(SUBSTITUTE($D116," ",""))),'Cleaned Google Form'!$A$1:$M$5000,8,FALSE)='Main Template'!W$14,VLOOKUP(TRIM(UPPER(SUBSTITUTE($D116," ",""))),'Cleaned Google Form'!$A$1:$M$5000,8,FALSE)='Main Template'!W$15),0,IF(AND('Main Template'!W$21&gt;=$C$9,'Main Template'!W$19,VLOOKUP(TRIM(UPPER(SUBSTITUTE($D116," ",""))),'Cleaned Google Form'!$A$1:$M$5000,7,FALSE)="YES"),0,IF(IFERROR(FIND('Main Template'!W$17,VLOOKUP(TRIM(UPPER(SUBSTITUTE('Main Template'!$D116," ",""))),'Cleaned Google Form'!$A$1:$M$5000,9,FALSE),1),FALSE),0,1))))),1)</f>
        <v>1</v>
      </c>
      <c r="X116" s="12">
        <f>IFERROR(IF(AND(WEEKDAY('Main Template'!X$18)=1,OR(VLOOKUP(TRIM(UPPER(SUBSTITUTE($D116," ",""))),'Cleaned Google Form'!$A$1:$M$5000,3,FALSE)="SMH",VLOOKUP(TRIM(UPPER(SUBSTITUTE($D116," ",""))),'Cleaned Google Form'!$A$1:$M$5000,3,FALSE)="RCH",VLOOKUP(TRIM(UPPER(SUBSTITUTE($D116," ",""))),'Cleaned Google Form'!$A$1:$M$5000,3,FALSE)="BCCA")),0,IF(AND(X$21=1,NOT(VLOOKUP(TRIM(UPPER(SUBSTITUTE($D116," ",""))),'Cleaned Google Form'!$A$1:$M$5000,6,FALSE)="NO")),0,IF(OR(VLOOKUP(TRIM(UPPER(SUBSTITUTE($D116," ",""))),'Cleaned Google Form'!$A$1:$M$5000,8,FALSE)='Main Template'!X$12,VLOOKUP(TRIM(UPPER(SUBSTITUTE($D116," ",""))),'Cleaned Google Form'!$A$1:$M$5000,8,FALSE)='Main Template'!X$13,VLOOKUP(TRIM(UPPER(SUBSTITUTE($D116," ",""))),'Cleaned Google Form'!$A$1:$M$5000,8,FALSE)='Main Template'!X$14,VLOOKUP(TRIM(UPPER(SUBSTITUTE($D116," ",""))),'Cleaned Google Form'!$A$1:$M$5000,8,FALSE)='Main Template'!X$15),0,IF(AND('Main Template'!X$21&gt;=$C$9,'Main Template'!X$19,VLOOKUP(TRIM(UPPER(SUBSTITUTE($D116," ",""))),'Cleaned Google Form'!$A$1:$M$5000,7,FALSE)="YES"),0,IF(IFERROR(FIND('Main Template'!X$17,VLOOKUP(TRIM(UPPER(SUBSTITUTE('Main Template'!$D116," ",""))),'Cleaned Google Form'!$A$1:$M$5000,9,FALSE),1),FALSE),0,1))))),1)</f>
        <v>1</v>
      </c>
      <c r="Y116" s="12">
        <f>IFERROR(IF(AND(WEEKDAY('Main Template'!Y$18)=1,OR(VLOOKUP(TRIM(UPPER(SUBSTITUTE($D116," ",""))),'Cleaned Google Form'!$A$1:$M$5000,3,FALSE)="SMH",VLOOKUP(TRIM(UPPER(SUBSTITUTE($D116," ",""))),'Cleaned Google Form'!$A$1:$M$5000,3,FALSE)="RCH",VLOOKUP(TRIM(UPPER(SUBSTITUTE($D116," ",""))),'Cleaned Google Form'!$A$1:$M$5000,3,FALSE)="BCCA")),0,IF(AND(Y$21=1,NOT(VLOOKUP(TRIM(UPPER(SUBSTITUTE($D116," ",""))),'Cleaned Google Form'!$A$1:$M$5000,6,FALSE)="NO")),0,IF(OR(VLOOKUP(TRIM(UPPER(SUBSTITUTE($D116," ",""))),'Cleaned Google Form'!$A$1:$M$5000,8,FALSE)='Main Template'!Y$12,VLOOKUP(TRIM(UPPER(SUBSTITUTE($D116," ",""))),'Cleaned Google Form'!$A$1:$M$5000,8,FALSE)='Main Template'!Y$13,VLOOKUP(TRIM(UPPER(SUBSTITUTE($D116," ",""))),'Cleaned Google Form'!$A$1:$M$5000,8,FALSE)='Main Template'!Y$14,VLOOKUP(TRIM(UPPER(SUBSTITUTE($D116," ",""))),'Cleaned Google Form'!$A$1:$M$5000,8,FALSE)='Main Template'!Y$15),0,IF(AND('Main Template'!Y$21&gt;=$C$9,'Main Template'!Y$19,VLOOKUP(TRIM(UPPER(SUBSTITUTE($D116," ",""))),'Cleaned Google Form'!$A$1:$M$5000,7,FALSE)="YES"),0,IF(IFERROR(FIND('Main Template'!Y$17,VLOOKUP(TRIM(UPPER(SUBSTITUTE('Main Template'!$D116," ",""))),'Cleaned Google Form'!$A$1:$M$5000,9,FALSE),1),FALSE),0,1))))),1)</f>
        <v>1</v>
      </c>
      <c r="Z116" s="12">
        <f>IFERROR(IF(AND(WEEKDAY('Main Template'!Z$18)=1,OR(VLOOKUP(TRIM(UPPER(SUBSTITUTE($D116," ",""))),'Cleaned Google Form'!$A$1:$M$5000,3,FALSE)="SMH",VLOOKUP(TRIM(UPPER(SUBSTITUTE($D116," ",""))),'Cleaned Google Form'!$A$1:$M$5000,3,FALSE)="RCH",VLOOKUP(TRIM(UPPER(SUBSTITUTE($D116," ",""))),'Cleaned Google Form'!$A$1:$M$5000,3,FALSE)="BCCA")),0,IF(AND(Z$21=1,NOT(VLOOKUP(TRIM(UPPER(SUBSTITUTE($D116," ",""))),'Cleaned Google Form'!$A$1:$M$5000,6,FALSE)="NO")),0,IF(OR(VLOOKUP(TRIM(UPPER(SUBSTITUTE($D116," ",""))),'Cleaned Google Form'!$A$1:$M$5000,8,FALSE)='Main Template'!Z$12,VLOOKUP(TRIM(UPPER(SUBSTITUTE($D116," ",""))),'Cleaned Google Form'!$A$1:$M$5000,8,FALSE)='Main Template'!Z$13,VLOOKUP(TRIM(UPPER(SUBSTITUTE($D116," ",""))),'Cleaned Google Form'!$A$1:$M$5000,8,FALSE)='Main Template'!Z$14,VLOOKUP(TRIM(UPPER(SUBSTITUTE($D116," ",""))),'Cleaned Google Form'!$A$1:$M$5000,8,FALSE)='Main Template'!Z$15),0,IF(AND('Main Template'!Z$21&gt;=$C$9,'Main Template'!Z$19,VLOOKUP(TRIM(UPPER(SUBSTITUTE($D116," ",""))),'Cleaned Google Form'!$A$1:$M$5000,7,FALSE)="YES"),0,IF(IFERROR(FIND('Main Template'!Z$17,VLOOKUP(TRIM(UPPER(SUBSTITUTE('Main Template'!$D116," ",""))),'Cleaned Google Form'!$A$1:$M$5000,9,FALSE),1),FALSE),0,1))))),1)</f>
        <v>1</v>
      </c>
      <c r="AA116" s="12">
        <f>IFERROR(IF(AND(WEEKDAY('Main Template'!AA$18)=1,OR(VLOOKUP(TRIM(UPPER(SUBSTITUTE($D116," ",""))),'Cleaned Google Form'!$A$1:$M$5000,3,FALSE)="SMH",VLOOKUP(TRIM(UPPER(SUBSTITUTE($D116," ",""))),'Cleaned Google Form'!$A$1:$M$5000,3,FALSE)="RCH",VLOOKUP(TRIM(UPPER(SUBSTITUTE($D116," ",""))),'Cleaned Google Form'!$A$1:$M$5000,3,FALSE)="BCCA")),0,IF(AND(AA$21=1,NOT(VLOOKUP(TRIM(UPPER(SUBSTITUTE($D116," ",""))),'Cleaned Google Form'!$A$1:$M$5000,6,FALSE)="NO")),0,IF(OR(VLOOKUP(TRIM(UPPER(SUBSTITUTE($D116," ",""))),'Cleaned Google Form'!$A$1:$M$5000,8,FALSE)='Main Template'!AA$12,VLOOKUP(TRIM(UPPER(SUBSTITUTE($D116," ",""))),'Cleaned Google Form'!$A$1:$M$5000,8,FALSE)='Main Template'!AA$13,VLOOKUP(TRIM(UPPER(SUBSTITUTE($D116," ",""))),'Cleaned Google Form'!$A$1:$M$5000,8,FALSE)='Main Template'!AA$14,VLOOKUP(TRIM(UPPER(SUBSTITUTE($D116," ",""))),'Cleaned Google Form'!$A$1:$M$5000,8,FALSE)='Main Template'!AA$15),0,IF(AND('Main Template'!AA$21&gt;=$C$9,'Main Template'!AA$19,VLOOKUP(TRIM(UPPER(SUBSTITUTE($D116," ",""))),'Cleaned Google Form'!$A$1:$M$5000,7,FALSE)="YES"),0,IF(IFERROR(FIND('Main Template'!AA$17,VLOOKUP(TRIM(UPPER(SUBSTITUTE('Main Template'!$D116," ",""))),'Cleaned Google Form'!$A$1:$M$5000,9,FALSE),1),FALSE),0,1))))),1)</f>
        <v>1</v>
      </c>
      <c r="AB116" s="12">
        <f>IFERROR(IF(AND(WEEKDAY('Main Template'!AB$18)=1,OR(VLOOKUP(TRIM(UPPER(SUBSTITUTE($D116," ",""))),'Cleaned Google Form'!$A$1:$M$5000,3,FALSE)="SMH",VLOOKUP(TRIM(UPPER(SUBSTITUTE($D116," ",""))),'Cleaned Google Form'!$A$1:$M$5000,3,FALSE)="RCH",VLOOKUP(TRIM(UPPER(SUBSTITUTE($D116," ",""))),'Cleaned Google Form'!$A$1:$M$5000,3,FALSE)="BCCA")),0,IF(AND(AB$21=1,NOT(VLOOKUP(TRIM(UPPER(SUBSTITUTE($D116," ",""))),'Cleaned Google Form'!$A$1:$M$5000,6,FALSE)="NO")),0,IF(OR(VLOOKUP(TRIM(UPPER(SUBSTITUTE($D116," ",""))),'Cleaned Google Form'!$A$1:$M$5000,8,FALSE)='Main Template'!AB$12,VLOOKUP(TRIM(UPPER(SUBSTITUTE($D116," ",""))),'Cleaned Google Form'!$A$1:$M$5000,8,FALSE)='Main Template'!AB$13,VLOOKUP(TRIM(UPPER(SUBSTITUTE($D116," ",""))),'Cleaned Google Form'!$A$1:$M$5000,8,FALSE)='Main Template'!AB$14,VLOOKUP(TRIM(UPPER(SUBSTITUTE($D116," ",""))),'Cleaned Google Form'!$A$1:$M$5000,8,FALSE)='Main Template'!AB$15),0,IF(AND('Main Template'!AB$21&gt;=$C$9,'Main Template'!AB$19,VLOOKUP(TRIM(UPPER(SUBSTITUTE($D116," ",""))),'Cleaned Google Form'!$A$1:$M$5000,7,FALSE)="YES"),0,IF(IFERROR(FIND('Main Template'!AB$17,VLOOKUP(TRIM(UPPER(SUBSTITUTE('Main Template'!$D116," ",""))),'Cleaned Google Form'!$A$1:$M$5000,9,FALSE),1),FALSE),0,1))))),1)</f>
        <v>1</v>
      </c>
      <c r="AC116" s="12">
        <f>IFERROR(IF(AND(WEEKDAY('Main Template'!AC$18)=1,OR(VLOOKUP(TRIM(UPPER(SUBSTITUTE($D116," ",""))),'Cleaned Google Form'!$A$1:$M$5000,3,FALSE)="SMH",VLOOKUP(TRIM(UPPER(SUBSTITUTE($D116," ",""))),'Cleaned Google Form'!$A$1:$M$5000,3,FALSE)="RCH",VLOOKUP(TRIM(UPPER(SUBSTITUTE($D116," ",""))),'Cleaned Google Form'!$A$1:$M$5000,3,FALSE)="BCCA")),0,IF(AND(AC$21=1,NOT(VLOOKUP(TRIM(UPPER(SUBSTITUTE($D116," ",""))),'Cleaned Google Form'!$A$1:$M$5000,6,FALSE)="NO")),0,IF(OR(VLOOKUP(TRIM(UPPER(SUBSTITUTE($D116," ",""))),'Cleaned Google Form'!$A$1:$M$5000,8,FALSE)='Main Template'!AC$12,VLOOKUP(TRIM(UPPER(SUBSTITUTE($D116," ",""))),'Cleaned Google Form'!$A$1:$M$5000,8,FALSE)='Main Template'!AC$13,VLOOKUP(TRIM(UPPER(SUBSTITUTE($D116," ",""))),'Cleaned Google Form'!$A$1:$M$5000,8,FALSE)='Main Template'!AC$14,VLOOKUP(TRIM(UPPER(SUBSTITUTE($D116," ",""))),'Cleaned Google Form'!$A$1:$M$5000,8,FALSE)='Main Template'!AC$15),0,IF(AND('Main Template'!AC$21&gt;=$C$9,'Main Template'!AC$19,VLOOKUP(TRIM(UPPER(SUBSTITUTE($D116," ",""))),'Cleaned Google Form'!$A$1:$M$5000,7,FALSE)="YES"),0,IF(IFERROR(FIND('Main Template'!AC$17,VLOOKUP(TRIM(UPPER(SUBSTITUTE('Main Template'!$D116," ",""))),'Cleaned Google Form'!$A$1:$M$5000,9,FALSE),1),FALSE),0,1))))),1)</f>
        <v>1</v>
      </c>
      <c r="AD116" s="12">
        <f>IFERROR(IF(AND(WEEKDAY('Main Template'!AD$18)=1,OR(VLOOKUP(TRIM(UPPER(SUBSTITUTE($D116," ",""))),'Cleaned Google Form'!$A$1:$M$5000,3,FALSE)="SMH",VLOOKUP(TRIM(UPPER(SUBSTITUTE($D116," ",""))),'Cleaned Google Form'!$A$1:$M$5000,3,FALSE)="RCH",VLOOKUP(TRIM(UPPER(SUBSTITUTE($D116," ",""))),'Cleaned Google Form'!$A$1:$M$5000,3,FALSE)="BCCA")),0,IF(AND(AD$21=1,NOT(VLOOKUP(TRIM(UPPER(SUBSTITUTE($D116," ",""))),'Cleaned Google Form'!$A$1:$M$5000,6,FALSE)="NO")),0,IF(OR(VLOOKUP(TRIM(UPPER(SUBSTITUTE($D116," ",""))),'Cleaned Google Form'!$A$1:$M$5000,8,FALSE)='Main Template'!AD$12,VLOOKUP(TRIM(UPPER(SUBSTITUTE($D116," ",""))),'Cleaned Google Form'!$A$1:$M$5000,8,FALSE)='Main Template'!AD$13,VLOOKUP(TRIM(UPPER(SUBSTITUTE($D116," ",""))),'Cleaned Google Form'!$A$1:$M$5000,8,FALSE)='Main Template'!AD$14,VLOOKUP(TRIM(UPPER(SUBSTITUTE($D116," ",""))),'Cleaned Google Form'!$A$1:$M$5000,8,FALSE)='Main Template'!AD$15),0,IF(AND('Main Template'!AD$21&gt;=$C$9,'Main Template'!AD$19,VLOOKUP(TRIM(UPPER(SUBSTITUTE($D116," ",""))),'Cleaned Google Form'!$A$1:$M$5000,7,FALSE)="YES"),0,IF(IFERROR(FIND('Main Template'!AD$17,VLOOKUP(TRIM(UPPER(SUBSTITUTE('Main Template'!$D116," ",""))),'Cleaned Google Form'!$A$1:$M$5000,9,FALSE),1),FALSE),0,1))))),1)</f>
        <v>1</v>
      </c>
      <c r="AE116" s="12">
        <f>IFERROR(IF(AND(WEEKDAY('Main Template'!AE$18)=1,OR(VLOOKUP(TRIM(UPPER(SUBSTITUTE($D116," ",""))),'Cleaned Google Form'!$A$1:$M$5000,3,FALSE)="SMH",VLOOKUP(TRIM(UPPER(SUBSTITUTE($D116," ",""))),'Cleaned Google Form'!$A$1:$M$5000,3,FALSE)="RCH",VLOOKUP(TRIM(UPPER(SUBSTITUTE($D116," ",""))),'Cleaned Google Form'!$A$1:$M$5000,3,FALSE)="BCCA")),0,IF(AND(AE$21=1,NOT(VLOOKUP(TRIM(UPPER(SUBSTITUTE($D116," ",""))),'Cleaned Google Form'!$A$1:$M$5000,6,FALSE)="NO")),0,IF(OR(VLOOKUP(TRIM(UPPER(SUBSTITUTE($D116," ",""))),'Cleaned Google Form'!$A$1:$M$5000,8,FALSE)='Main Template'!AE$12,VLOOKUP(TRIM(UPPER(SUBSTITUTE($D116," ",""))),'Cleaned Google Form'!$A$1:$M$5000,8,FALSE)='Main Template'!AE$13,VLOOKUP(TRIM(UPPER(SUBSTITUTE($D116," ",""))),'Cleaned Google Form'!$A$1:$M$5000,8,FALSE)='Main Template'!AE$14,VLOOKUP(TRIM(UPPER(SUBSTITUTE($D116," ",""))),'Cleaned Google Form'!$A$1:$M$5000,8,FALSE)='Main Template'!AE$15),0,IF(AND('Main Template'!AE$21&gt;=$C$9,'Main Template'!AE$19,VLOOKUP(TRIM(UPPER(SUBSTITUTE($D116," ",""))),'Cleaned Google Form'!$A$1:$M$5000,7,FALSE)="YES"),0,IF(IFERROR(FIND('Main Template'!AE$17,VLOOKUP(TRIM(UPPER(SUBSTITUTE('Main Template'!$D116," ",""))),'Cleaned Google Form'!$A$1:$M$5000,9,FALSE),1),FALSE),0,1))))),1)</f>
        <v>1</v>
      </c>
      <c r="AF116" s="12">
        <f>IFERROR(IF(AND(WEEKDAY('Main Template'!AF$18)=1,OR(VLOOKUP(TRIM(UPPER(SUBSTITUTE($D116," ",""))),'Cleaned Google Form'!$A$1:$M$5000,3,FALSE)="SMH",VLOOKUP(TRIM(UPPER(SUBSTITUTE($D116," ",""))),'Cleaned Google Form'!$A$1:$M$5000,3,FALSE)="RCH",VLOOKUP(TRIM(UPPER(SUBSTITUTE($D116," ",""))),'Cleaned Google Form'!$A$1:$M$5000,3,FALSE)="BCCA")),0,IF(AND(AF$21=1,NOT(VLOOKUP(TRIM(UPPER(SUBSTITUTE($D116," ",""))),'Cleaned Google Form'!$A$1:$M$5000,6,FALSE)="NO")),0,IF(OR(VLOOKUP(TRIM(UPPER(SUBSTITUTE($D116," ",""))),'Cleaned Google Form'!$A$1:$M$5000,8,FALSE)='Main Template'!AF$12,VLOOKUP(TRIM(UPPER(SUBSTITUTE($D116," ",""))),'Cleaned Google Form'!$A$1:$M$5000,8,FALSE)='Main Template'!AF$13,VLOOKUP(TRIM(UPPER(SUBSTITUTE($D116," ",""))),'Cleaned Google Form'!$A$1:$M$5000,8,FALSE)='Main Template'!AF$14,VLOOKUP(TRIM(UPPER(SUBSTITUTE($D116," ",""))),'Cleaned Google Form'!$A$1:$M$5000,8,FALSE)='Main Template'!AF$15),0,IF(AND('Main Template'!AF$21&gt;=$C$9,'Main Template'!AF$19,VLOOKUP(TRIM(UPPER(SUBSTITUTE($D116," ",""))),'Cleaned Google Form'!$A$1:$M$5000,7,FALSE)="YES"),0,IF(IFERROR(FIND('Main Template'!AF$17,VLOOKUP(TRIM(UPPER(SUBSTITUTE('Main Template'!$D116," ",""))),'Cleaned Google Form'!$A$1:$M$5000,9,FALSE),1),FALSE),0,1))))),1)</f>
        <v>1</v>
      </c>
      <c r="AG116" s="12">
        <f>IFERROR(IF(AND(WEEKDAY('Main Template'!AG$18)=1,OR(VLOOKUP(TRIM(UPPER(SUBSTITUTE($D116," ",""))),'Cleaned Google Form'!$A$1:$M$5000,3,FALSE)="SMH",VLOOKUP(TRIM(UPPER(SUBSTITUTE($D116," ",""))),'Cleaned Google Form'!$A$1:$M$5000,3,FALSE)="RCH",VLOOKUP(TRIM(UPPER(SUBSTITUTE($D116," ",""))),'Cleaned Google Form'!$A$1:$M$5000,3,FALSE)="BCCA")),0,IF(AND(AG$21=1,NOT(VLOOKUP(TRIM(UPPER(SUBSTITUTE($D116," ",""))),'Cleaned Google Form'!$A$1:$M$5000,6,FALSE)="NO")),0,IF(OR(VLOOKUP(TRIM(UPPER(SUBSTITUTE($D116," ",""))),'Cleaned Google Form'!$A$1:$M$5000,8,FALSE)='Main Template'!AG$12,VLOOKUP(TRIM(UPPER(SUBSTITUTE($D116," ",""))),'Cleaned Google Form'!$A$1:$M$5000,8,FALSE)='Main Template'!AG$13,VLOOKUP(TRIM(UPPER(SUBSTITUTE($D116," ",""))),'Cleaned Google Form'!$A$1:$M$5000,8,FALSE)='Main Template'!AG$14,VLOOKUP(TRIM(UPPER(SUBSTITUTE($D116," ",""))),'Cleaned Google Form'!$A$1:$M$5000,8,FALSE)='Main Template'!AG$15),0,IF(AND('Main Template'!AG$21&gt;=$C$9,'Main Template'!AG$19,VLOOKUP(TRIM(UPPER(SUBSTITUTE($D116," ",""))),'Cleaned Google Form'!$A$1:$M$5000,7,FALSE)="YES"),0,IF(IFERROR(FIND('Main Template'!AG$17,VLOOKUP(TRIM(UPPER(SUBSTITUTE('Main Template'!$D116," ",""))),'Cleaned Google Form'!$A$1:$M$5000,9,FALSE),1),FALSE),0,1))))),1)</f>
        <v>1</v>
      </c>
      <c r="AH116" s="12">
        <f>IFERROR(IF(AND(WEEKDAY('Main Template'!AH$18)=1,OR(VLOOKUP(TRIM(UPPER(SUBSTITUTE($D116," ",""))),'Cleaned Google Form'!$A$1:$M$5000,3,FALSE)="SMH",VLOOKUP(TRIM(UPPER(SUBSTITUTE($D116," ",""))),'Cleaned Google Form'!$A$1:$M$5000,3,FALSE)="RCH",VLOOKUP(TRIM(UPPER(SUBSTITUTE($D116," ",""))),'Cleaned Google Form'!$A$1:$M$5000,3,FALSE)="BCCA")),0,IF(AND(AH$21=1,NOT(VLOOKUP(TRIM(UPPER(SUBSTITUTE($D116," ",""))),'Cleaned Google Form'!$A$1:$M$5000,6,FALSE)="NO")),0,IF(OR(VLOOKUP(TRIM(UPPER(SUBSTITUTE($D116," ",""))),'Cleaned Google Form'!$A$1:$M$5000,8,FALSE)='Main Template'!AH$12,VLOOKUP(TRIM(UPPER(SUBSTITUTE($D116," ",""))),'Cleaned Google Form'!$A$1:$M$5000,8,FALSE)='Main Template'!AH$13,VLOOKUP(TRIM(UPPER(SUBSTITUTE($D116," ",""))),'Cleaned Google Form'!$A$1:$M$5000,8,FALSE)='Main Template'!AH$14,VLOOKUP(TRIM(UPPER(SUBSTITUTE($D116," ",""))),'Cleaned Google Form'!$A$1:$M$5000,8,FALSE)='Main Template'!AH$15),0,IF(AND('Main Template'!AH$21&gt;=$C$9,'Main Template'!AH$19,VLOOKUP(TRIM(UPPER(SUBSTITUTE($D116," ",""))),'Cleaned Google Form'!$A$1:$M$5000,7,FALSE)="YES"),0,IF(IFERROR(FIND('Main Template'!AH$17,VLOOKUP(TRIM(UPPER(SUBSTITUTE('Main Template'!$D116," ",""))),'Cleaned Google Form'!$A$1:$M$5000,9,FALSE),1),FALSE),0,1))))),1)</f>
        <v>1</v>
      </c>
      <c r="AI116" s="12">
        <f>IFERROR(IF(AND(WEEKDAY('Main Template'!AI$18)=1,OR(VLOOKUP(TRIM(UPPER(SUBSTITUTE($D116," ",""))),'Cleaned Google Form'!$A$1:$M$5000,3,FALSE)="SMH",VLOOKUP(TRIM(UPPER(SUBSTITUTE($D116," ",""))),'Cleaned Google Form'!$A$1:$M$5000,3,FALSE)="RCH",VLOOKUP(TRIM(UPPER(SUBSTITUTE($D116," ",""))),'Cleaned Google Form'!$A$1:$M$5000,3,FALSE)="BCCA")),0,IF(AND(AI$21=1,NOT(VLOOKUP(TRIM(UPPER(SUBSTITUTE($D116," ",""))),'Cleaned Google Form'!$A$1:$M$5000,6,FALSE)="NO")),0,IF(OR(VLOOKUP(TRIM(UPPER(SUBSTITUTE($D116," ",""))),'Cleaned Google Form'!$A$1:$M$5000,8,FALSE)='Main Template'!AI$12,VLOOKUP(TRIM(UPPER(SUBSTITUTE($D116," ",""))),'Cleaned Google Form'!$A$1:$M$5000,8,FALSE)='Main Template'!AI$13,VLOOKUP(TRIM(UPPER(SUBSTITUTE($D116," ",""))),'Cleaned Google Form'!$A$1:$M$5000,8,FALSE)='Main Template'!AI$14,VLOOKUP(TRIM(UPPER(SUBSTITUTE($D116," ",""))),'Cleaned Google Form'!$A$1:$M$5000,8,FALSE)='Main Template'!AI$15),0,IF(AND('Main Template'!AI$21&gt;=$C$9,'Main Template'!AI$19,VLOOKUP(TRIM(UPPER(SUBSTITUTE($D116," ",""))),'Cleaned Google Form'!$A$1:$M$5000,7,FALSE)="YES"),0,IF(IFERROR(FIND('Main Template'!AI$17,VLOOKUP(TRIM(UPPER(SUBSTITUTE('Main Template'!$D116," ",""))),'Cleaned Google Form'!$A$1:$M$5000,9,FALSE),1),FALSE),0,1))))),1)</f>
        <v>1</v>
      </c>
      <c r="AJ116" s="12">
        <f>IFERROR(IF(AND(WEEKDAY('Main Template'!AJ$18)=1,OR(VLOOKUP(TRIM(UPPER(SUBSTITUTE($D116," ",""))),'Cleaned Google Form'!$A$1:$M$5000,3,FALSE)="SMH",VLOOKUP(TRIM(UPPER(SUBSTITUTE($D116," ",""))),'Cleaned Google Form'!$A$1:$M$5000,3,FALSE)="RCH",VLOOKUP(TRIM(UPPER(SUBSTITUTE($D116," ",""))),'Cleaned Google Form'!$A$1:$M$5000,3,FALSE)="BCCA")),0,IF(AND(AJ$21=1,NOT(VLOOKUP(TRIM(UPPER(SUBSTITUTE($D116," ",""))),'Cleaned Google Form'!$A$1:$M$5000,6,FALSE)="NO")),0,IF(OR(VLOOKUP(TRIM(UPPER(SUBSTITUTE($D116," ",""))),'Cleaned Google Form'!$A$1:$M$5000,8,FALSE)='Main Template'!AJ$12,VLOOKUP(TRIM(UPPER(SUBSTITUTE($D116," ",""))),'Cleaned Google Form'!$A$1:$M$5000,8,FALSE)='Main Template'!AJ$13,VLOOKUP(TRIM(UPPER(SUBSTITUTE($D116," ",""))),'Cleaned Google Form'!$A$1:$M$5000,8,FALSE)='Main Template'!AJ$14,VLOOKUP(TRIM(UPPER(SUBSTITUTE($D116," ",""))),'Cleaned Google Form'!$A$1:$M$5000,8,FALSE)='Main Template'!AJ$15),0,IF(AND('Main Template'!AJ$21&gt;=$C$9,'Main Template'!AJ$19,VLOOKUP(TRIM(UPPER(SUBSTITUTE($D116," ",""))),'Cleaned Google Form'!$A$1:$M$5000,7,FALSE)="YES"),0,IF(IFERROR(FIND('Main Template'!AJ$17,VLOOKUP(TRIM(UPPER(SUBSTITUTE('Main Template'!$D116," ",""))),'Cleaned Google Form'!$A$1:$M$5000,9,FALSE),1),FALSE),0,1))))),1)</f>
        <v>1</v>
      </c>
      <c r="AK116" s="12">
        <f>IFERROR(IF(AND(WEEKDAY('Main Template'!AK$18)=1,OR(VLOOKUP(TRIM(UPPER(SUBSTITUTE($D116," ",""))),'Cleaned Google Form'!$A$1:$M$5000,3,FALSE)="SMH",VLOOKUP(TRIM(UPPER(SUBSTITUTE($D116," ",""))),'Cleaned Google Form'!$A$1:$M$5000,3,FALSE)="RCH",VLOOKUP(TRIM(UPPER(SUBSTITUTE($D116," ",""))),'Cleaned Google Form'!$A$1:$M$5000,3,FALSE)="BCCA")),0,IF(AND(AK$21=1,NOT(VLOOKUP(TRIM(UPPER(SUBSTITUTE($D116," ",""))),'Cleaned Google Form'!$A$1:$M$5000,6,FALSE)="NO")),0,IF(OR(VLOOKUP(TRIM(UPPER(SUBSTITUTE($D116," ",""))),'Cleaned Google Form'!$A$1:$M$5000,8,FALSE)='Main Template'!AK$12,VLOOKUP(TRIM(UPPER(SUBSTITUTE($D116," ",""))),'Cleaned Google Form'!$A$1:$M$5000,8,FALSE)='Main Template'!AK$13,VLOOKUP(TRIM(UPPER(SUBSTITUTE($D116," ",""))),'Cleaned Google Form'!$A$1:$M$5000,8,FALSE)='Main Template'!AK$14,VLOOKUP(TRIM(UPPER(SUBSTITUTE($D116," ",""))),'Cleaned Google Form'!$A$1:$M$5000,8,FALSE)='Main Template'!AK$15),0,IF(AND('Main Template'!AK$21&gt;=$C$9,'Main Template'!AK$19,VLOOKUP(TRIM(UPPER(SUBSTITUTE($D116," ",""))),'Cleaned Google Form'!$A$1:$M$5000,7,FALSE)="YES"),0,IF(IFERROR(FIND('Main Template'!AK$17,VLOOKUP(TRIM(UPPER(SUBSTITUTE('Main Template'!$D116," ",""))),'Cleaned Google Form'!$A$1:$M$5000,9,FALSE),1),FALSE),0,1))))),1)</f>
        <v>1</v>
      </c>
      <c r="AL116" s="12">
        <f>IFERROR(IF(AND(WEEKDAY('Main Template'!AL$18)=1,OR(VLOOKUP(TRIM(UPPER(SUBSTITUTE($D116," ",""))),'Cleaned Google Form'!$A$1:$M$5000,3,FALSE)="SMH",VLOOKUP(TRIM(UPPER(SUBSTITUTE($D116," ",""))),'Cleaned Google Form'!$A$1:$M$5000,3,FALSE)="RCH",VLOOKUP(TRIM(UPPER(SUBSTITUTE($D116," ",""))),'Cleaned Google Form'!$A$1:$M$5000,3,FALSE)="BCCA")),0,IF(AND(AL$21=1,NOT(VLOOKUP(TRIM(UPPER(SUBSTITUTE($D116," ",""))),'Cleaned Google Form'!$A$1:$M$5000,6,FALSE)="NO")),0,IF(OR(VLOOKUP(TRIM(UPPER(SUBSTITUTE($D116," ",""))),'Cleaned Google Form'!$A$1:$M$5000,8,FALSE)='Main Template'!AL$12,VLOOKUP(TRIM(UPPER(SUBSTITUTE($D116," ",""))),'Cleaned Google Form'!$A$1:$M$5000,8,FALSE)='Main Template'!AL$13,VLOOKUP(TRIM(UPPER(SUBSTITUTE($D116," ",""))),'Cleaned Google Form'!$A$1:$M$5000,8,FALSE)='Main Template'!AL$14,VLOOKUP(TRIM(UPPER(SUBSTITUTE($D116," ",""))),'Cleaned Google Form'!$A$1:$M$5000,8,FALSE)='Main Template'!AL$15),0,IF(AND('Main Template'!AL$21&gt;=$C$9,'Main Template'!AL$19,VLOOKUP(TRIM(UPPER(SUBSTITUTE($D116," ",""))),'Cleaned Google Form'!$A$1:$M$5000,7,FALSE)="YES"),0,IF(IFERROR(FIND('Main Template'!AL$17,VLOOKUP(TRIM(UPPER(SUBSTITUTE('Main Template'!$D116," ",""))),'Cleaned Google Form'!$A$1:$M$5000,9,FALSE),1),FALSE),0,1))))),1)</f>
        <v>1</v>
      </c>
      <c r="AM116" s="12">
        <f>IFERROR(IF(AND(WEEKDAY('Main Template'!AM$18)=1,OR(VLOOKUP(TRIM(UPPER(SUBSTITUTE($D116," ",""))),'Cleaned Google Form'!$A$1:$M$5000,3,FALSE)="SMH",VLOOKUP(TRIM(UPPER(SUBSTITUTE($D116," ",""))),'Cleaned Google Form'!$A$1:$M$5000,3,FALSE)="RCH",VLOOKUP(TRIM(UPPER(SUBSTITUTE($D116," ",""))),'Cleaned Google Form'!$A$1:$M$5000,3,FALSE)="BCCA")),0,IF(AND(AM$21=1,NOT(VLOOKUP(TRIM(UPPER(SUBSTITUTE($D116," ",""))),'Cleaned Google Form'!$A$1:$M$5000,6,FALSE)="NO")),0,IF(OR(VLOOKUP(TRIM(UPPER(SUBSTITUTE($D116," ",""))),'Cleaned Google Form'!$A$1:$M$5000,8,FALSE)='Main Template'!AM$12,VLOOKUP(TRIM(UPPER(SUBSTITUTE($D116," ",""))),'Cleaned Google Form'!$A$1:$M$5000,8,FALSE)='Main Template'!AM$13,VLOOKUP(TRIM(UPPER(SUBSTITUTE($D116," ",""))),'Cleaned Google Form'!$A$1:$M$5000,8,FALSE)='Main Template'!AM$14,VLOOKUP(TRIM(UPPER(SUBSTITUTE($D116," ",""))),'Cleaned Google Form'!$A$1:$M$5000,8,FALSE)='Main Template'!AM$15),0,IF(AND('Main Template'!AM$21&gt;=$C$9,'Main Template'!AM$19,VLOOKUP(TRIM(UPPER(SUBSTITUTE($D116," ",""))),'Cleaned Google Form'!$A$1:$M$5000,7,FALSE)="YES"),0,IF(IFERROR(FIND('Main Template'!AM$17,VLOOKUP(TRIM(UPPER(SUBSTITUTE('Main Template'!$D116," ",""))),'Cleaned Google Form'!$A$1:$M$5000,9,FALSE),1),FALSE),0,1))))),1)</f>
        <v>1</v>
      </c>
      <c r="AN116" s="12">
        <f>IFERROR(IF(AND(WEEKDAY('Main Template'!AN$18)=1,OR(VLOOKUP(TRIM(UPPER(SUBSTITUTE($D116," ",""))),'Cleaned Google Form'!$A$1:$M$5000,3,FALSE)="SMH",VLOOKUP(TRIM(UPPER(SUBSTITUTE($D116," ",""))),'Cleaned Google Form'!$A$1:$M$5000,3,FALSE)="RCH",VLOOKUP(TRIM(UPPER(SUBSTITUTE($D116," ",""))),'Cleaned Google Form'!$A$1:$M$5000,3,FALSE)="BCCA")),0,IF(AND(AN$21=1,NOT(VLOOKUP(TRIM(UPPER(SUBSTITUTE($D116," ",""))),'Cleaned Google Form'!$A$1:$M$5000,6,FALSE)="NO")),0,IF(OR(VLOOKUP(TRIM(UPPER(SUBSTITUTE($D116," ",""))),'Cleaned Google Form'!$A$1:$M$5000,8,FALSE)='Main Template'!AN$12,VLOOKUP(TRIM(UPPER(SUBSTITUTE($D116," ",""))),'Cleaned Google Form'!$A$1:$M$5000,8,FALSE)='Main Template'!AN$13,VLOOKUP(TRIM(UPPER(SUBSTITUTE($D116," ",""))),'Cleaned Google Form'!$A$1:$M$5000,8,FALSE)='Main Template'!AN$14,VLOOKUP(TRIM(UPPER(SUBSTITUTE($D116," ",""))),'Cleaned Google Form'!$A$1:$M$5000,8,FALSE)='Main Template'!AN$15),0,IF(AND('Main Template'!AN$21&gt;=$C$9,'Main Template'!AN$19,VLOOKUP(TRIM(UPPER(SUBSTITUTE($D116," ",""))),'Cleaned Google Form'!$A$1:$M$5000,7,FALSE)="YES"),0,IF(IFERROR(FIND('Main Template'!AN$17,VLOOKUP(TRIM(UPPER(SUBSTITUTE('Main Template'!$D116," ",""))),'Cleaned Google Form'!$A$1:$M$5000,9,FALSE),1),FALSE),0,1))))),1)</f>
        <v>1</v>
      </c>
    </row>
    <row r="117" spans="2:40">
      <c r="B117" t="str">
        <f>IFERROR(IF(ISNUMBER(MATCH(UPPER(SUBSTITUTE(D117," ","")),'Cleaned Google Form'!$A:$A,0)),"","Oops"),"Not Present")</f>
        <v/>
      </c>
      <c r="C117" s="4">
        <f>I117</f>
        <v>96</v>
      </c>
      <c r="D117" s="4" t="s">
        <v>301</v>
      </c>
      <c r="E117" s="4">
        <f>IFERROR(IF(VLOOKUP(TRIM(UPPER(SUBSTITUTE(D117," ",""))),'Cleaned Google Form'!$A$1:$L$5000,5,FALSE)="YES",1,0),0)</f>
        <v>0</v>
      </c>
      <c r="F117" s="4">
        <f>IFERROR(IF(RIGHT(VLOOKUP(TRIM(UPPER(SUBSTITUTE(D117," ",""))),'Cleaned Google Form'!$A$1:$L$5000,2,FALSE),1)="1",1,0),0)</f>
        <v>0</v>
      </c>
      <c r="G117" s="4">
        <f>IFERROR(IF(VLOOKUP(TRIM(UPPER(SUBSTITUTE(D117," ",""))),'Cleaned Google Form'!$A$1:$L$5000,3,FALSE)="VGH",1,0),0)</f>
        <v>0</v>
      </c>
      <c r="H117" s="4">
        <f>IFERROR(IF(G117+IFERROR(IF(VLOOKUP(TRIM(UPPER(SUBSTITUTE(D117," ",""))),'Cleaned Google Form'!$A$1:$L$5000,3,FALSE)="SPH",1,0),0)=0,1,0),0)</f>
        <v>1</v>
      </c>
      <c r="I117" s="4">
        <f>IF(I116="Resident Index",1,I116+1)</f>
        <v>96</v>
      </c>
      <c r="J117" s="12">
        <f>IFERROR(IF(AND(WEEKDAY('Main Template'!J$18)=1,OR(VLOOKUP(TRIM(UPPER(SUBSTITUTE($D117," ",""))),'Cleaned Google Form'!$A$1:$M$5000,3,FALSE)="SMH",VLOOKUP(TRIM(UPPER(SUBSTITUTE($D117," ",""))),'Cleaned Google Form'!$A$1:$M$5000,3,FALSE)="RCH",VLOOKUP(TRIM(UPPER(SUBSTITUTE($D117," ",""))),'Cleaned Google Form'!$A$1:$M$5000,3,FALSE)="BCCA")),0,IF(AND(J$21=1,NOT(VLOOKUP(TRIM(UPPER(SUBSTITUTE($D117," ",""))),'Cleaned Google Form'!$A$1:$M$5000,6,FALSE)="NO")),0,IF(OR(VLOOKUP(TRIM(UPPER(SUBSTITUTE($D117," ",""))),'Cleaned Google Form'!$A$1:$M$5000,8,FALSE)='Main Template'!J$12,VLOOKUP(TRIM(UPPER(SUBSTITUTE($D117," ",""))),'Cleaned Google Form'!$A$1:$M$5000,8,FALSE)='Main Template'!J$13,VLOOKUP(TRIM(UPPER(SUBSTITUTE($D117," ",""))),'Cleaned Google Form'!$A$1:$M$5000,8,FALSE)='Main Template'!J$14,VLOOKUP(TRIM(UPPER(SUBSTITUTE($D117," ",""))),'Cleaned Google Form'!$A$1:$M$5000,8,FALSE)='Main Template'!J$15),0,IF(AND('Main Template'!J$21&gt;=$C$9,'Main Template'!J$19,VLOOKUP(TRIM(UPPER(SUBSTITUTE($D117," ",""))),'Cleaned Google Form'!$A$1:$M$5000,7,FALSE)="YES"),0,IF(IFERROR(FIND('Main Template'!J$17,VLOOKUP(TRIM(UPPER(SUBSTITUTE('Main Template'!$D117," ",""))),'Cleaned Google Form'!$A$1:$M$5000,9,FALSE),1),FALSE),0,1))))),1)</f>
        <v>0</v>
      </c>
      <c r="K117" s="12">
        <f>IFERROR(IF(AND(WEEKDAY('Main Template'!K$18)=1,OR(VLOOKUP(TRIM(UPPER(SUBSTITUTE($D117," ",""))),'Cleaned Google Form'!$A$1:$M$5000,3,FALSE)="SMH",VLOOKUP(TRIM(UPPER(SUBSTITUTE($D117," ",""))),'Cleaned Google Form'!$A$1:$M$5000,3,FALSE)="RCH",VLOOKUP(TRIM(UPPER(SUBSTITUTE($D117," ",""))),'Cleaned Google Form'!$A$1:$M$5000,3,FALSE)="BCCA")),0,IF(AND(K$21=1,NOT(VLOOKUP(TRIM(UPPER(SUBSTITUTE($D117," ",""))),'Cleaned Google Form'!$A$1:$M$5000,6,FALSE)="NO")),0,IF(OR(VLOOKUP(TRIM(UPPER(SUBSTITUTE($D117," ",""))),'Cleaned Google Form'!$A$1:$M$5000,8,FALSE)='Main Template'!K$12,VLOOKUP(TRIM(UPPER(SUBSTITUTE($D117," ",""))),'Cleaned Google Form'!$A$1:$M$5000,8,FALSE)='Main Template'!K$13,VLOOKUP(TRIM(UPPER(SUBSTITUTE($D117," ",""))),'Cleaned Google Form'!$A$1:$M$5000,8,FALSE)='Main Template'!K$14,VLOOKUP(TRIM(UPPER(SUBSTITUTE($D117," ",""))),'Cleaned Google Form'!$A$1:$M$5000,8,FALSE)='Main Template'!K$15),0,IF(AND('Main Template'!K$21&gt;=$C$9,'Main Template'!K$19,VLOOKUP(TRIM(UPPER(SUBSTITUTE($D117," ",""))),'Cleaned Google Form'!$A$1:$M$5000,7,FALSE)="YES"),0,IF(IFERROR(FIND('Main Template'!K$17,VLOOKUP(TRIM(UPPER(SUBSTITUTE('Main Template'!$D117," ",""))),'Cleaned Google Form'!$A$1:$M$5000,9,FALSE),1),FALSE),0,1))))),1)</f>
        <v>1</v>
      </c>
      <c r="L117" s="12">
        <f>IFERROR(IF(AND(WEEKDAY('Main Template'!L$18)=1,OR(VLOOKUP(TRIM(UPPER(SUBSTITUTE($D117," ",""))),'Cleaned Google Form'!$A$1:$M$5000,3,FALSE)="SMH",VLOOKUP(TRIM(UPPER(SUBSTITUTE($D117," ",""))),'Cleaned Google Form'!$A$1:$M$5000,3,FALSE)="RCH",VLOOKUP(TRIM(UPPER(SUBSTITUTE($D117," ",""))),'Cleaned Google Form'!$A$1:$M$5000,3,FALSE)="BCCA")),0,IF(AND(L$21=1,NOT(VLOOKUP(TRIM(UPPER(SUBSTITUTE($D117," ",""))),'Cleaned Google Form'!$A$1:$M$5000,6,FALSE)="NO")),0,IF(OR(VLOOKUP(TRIM(UPPER(SUBSTITUTE($D117," ",""))),'Cleaned Google Form'!$A$1:$M$5000,8,FALSE)='Main Template'!L$12,VLOOKUP(TRIM(UPPER(SUBSTITUTE($D117," ",""))),'Cleaned Google Form'!$A$1:$M$5000,8,FALSE)='Main Template'!L$13,VLOOKUP(TRIM(UPPER(SUBSTITUTE($D117," ",""))),'Cleaned Google Form'!$A$1:$M$5000,8,FALSE)='Main Template'!L$14,VLOOKUP(TRIM(UPPER(SUBSTITUTE($D117," ",""))),'Cleaned Google Form'!$A$1:$M$5000,8,FALSE)='Main Template'!L$15),0,IF(AND('Main Template'!L$21&gt;=$C$9,'Main Template'!L$19,VLOOKUP(TRIM(UPPER(SUBSTITUTE($D117," ",""))),'Cleaned Google Form'!$A$1:$M$5000,7,FALSE)="YES"),0,IF(IFERROR(FIND('Main Template'!L$17,VLOOKUP(TRIM(UPPER(SUBSTITUTE('Main Template'!$D117," ",""))),'Cleaned Google Form'!$A$1:$M$5000,9,FALSE),1),FALSE),0,1))))),1)</f>
        <v>1</v>
      </c>
      <c r="M117" s="12">
        <f>IFERROR(IF(AND(WEEKDAY('Main Template'!M$18)=1,OR(VLOOKUP(TRIM(UPPER(SUBSTITUTE($D117," ",""))),'Cleaned Google Form'!$A$1:$M$5000,3,FALSE)="SMH",VLOOKUP(TRIM(UPPER(SUBSTITUTE($D117," ",""))),'Cleaned Google Form'!$A$1:$M$5000,3,FALSE)="RCH",VLOOKUP(TRIM(UPPER(SUBSTITUTE($D117," ",""))),'Cleaned Google Form'!$A$1:$M$5000,3,FALSE)="BCCA")),0,IF(AND(M$21=1,NOT(VLOOKUP(TRIM(UPPER(SUBSTITUTE($D117," ",""))),'Cleaned Google Form'!$A$1:$M$5000,6,FALSE)="NO")),0,IF(OR(VLOOKUP(TRIM(UPPER(SUBSTITUTE($D117," ",""))),'Cleaned Google Form'!$A$1:$M$5000,8,FALSE)='Main Template'!M$12,VLOOKUP(TRIM(UPPER(SUBSTITUTE($D117," ",""))),'Cleaned Google Form'!$A$1:$M$5000,8,FALSE)='Main Template'!M$13,VLOOKUP(TRIM(UPPER(SUBSTITUTE($D117," ",""))),'Cleaned Google Form'!$A$1:$M$5000,8,FALSE)='Main Template'!M$14,VLOOKUP(TRIM(UPPER(SUBSTITUTE($D117," ",""))),'Cleaned Google Form'!$A$1:$M$5000,8,FALSE)='Main Template'!M$15),0,IF(AND('Main Template'!M$21&gt;=$C$9,'Main Template'!M$19,VLOOKUP(TRIM(UPPER(SUBSTITUTE($D117," ",""))),'Cleaned Google Form'!$A$1:$M$5000,7,FALSE)="YES"),0,IF(IFERROR(FIND('Main Template'!M$17,VLOOKUP(TRIM(UPPER(SUBSTITUTE('Main Template'!$D117," ",""))),'Cleaned Google Form'!$A$1:$M$5000,9,FALSE),1),FALSE),0,1))))),1)</f>
        <v>1</v>
      </c>
      <c r="N117" s="12">
        <f>IFERROR(IF(AND(WEEKDAY('Main Template'!N$18)=1,OR(VLOOKUP(TRIM(UPPER(SUBSTITUTE($D117," ",""))),'Cleaned Google Form'!$A$1:$M$5000,3,FALSE)="SMH",VLOOKUP(TRIM(UPPER(SUBSTITUTE($D117," ",""))),'Cleaned Google Form'!$A$1:$M$5000,3,FALSE)="RCH",VLOOKUP(TRIM(UPPER(SUBSTITUTE($D117," ",""))),'Cleaned Google Form'!$A$1:$M$5000,3,FALSE)="BCCA")),0,IF(AND(N$21=1,NOT(VLOOKUP(TRIM(UPPER(SUBSTITUTE($D117," ",""))),'Cleaned Google Form'!$A$1:$M$5000,6,FALSE)="NO")),0,IF(OR(VLOOKUP(TRIM(UPPER(SUBSTITUTE($D117," ",""))),'Cleaned Google Form'!$A$1:$M$5000,8,FALSE)='Main Template'!N$12,VLOOKUP(TRIM(UPPER(SUBSTITUTE($D117," ",""))),'Cleaned Google Form'!$A$1:$M$5000,8,FALSE)='Main Template'!N$13,VLOOKUP(TRIM(UPPER(SUBSTITUTE($D117," ",""))),'Cleaned Google Form'!$A$1:$M$5000,8,FALSE)='Main Template'!N$14,VLOOKUP(TRIM(UPPER(SUBSTITUTE($D117," ",""))),'Cleaned Google Form'!$A$1:$M$5000,8,FALSE)='Main Template'!N$15),0,IF(AND('Main Template'!N$21&gt;=$C$9,'Main Template'!N$19,VLOOKUP(TRIM(UPPER(SUBSTITUTE($D117," ",""))),'Cleaned Google Form'!$A$1:$M$5000,7,FALSE)="YES"),0,IF(IFERROR(FIND('Main Template'!N$17,VLOOKUP(TRIM(UPPER(SUBSTITUTE('Main Template'!$D117," ",""))),'Cleaned Google Form'!$A$1:$M$5000,9,FALSE),1),FALSE),0,1))))),1)</f>
        <v>1</v>
      </c>
      <c r="O117" s="12">
        <f>IFERROR(IF(AND(WEEKDAY('Main Template'!O$18)=1,OR(VLOOKUP(TRIM(UPPER(SUBSTITUTE($D117," ",""))),'Cleaned Google Form'!$A$1:$M$5000,3,FALSE)="SMH",VLOOKUP(TRIM(UPPER(SUBSTITUTE($D117," ",""))),'Cleaned Google Form'!$A$1:$M$5000,3,FALSE)="RCH",VLOOKUP(TRIM(UPPER(SUBSTITUTE($D117," ",""))),'Cleaned Google Form'!$A$1:$M$5000,3,FALSE)="BCCA")),0,IF(AND(O$21=1,NOT(VLOOKUP(TRIM(UPPER(SUBSTITUTE($D117," ",""))),'Cleaned Google Form'!$A$1:$M$5000,6,FALSE)="NO")),0,IF(OR(VLOOKUP(TRIM(UPPER(SUBSTITUTE($D117," ",""))),'Cleaned Google Form'!$A$1:$M$5000,8,FALSE)='Main Template'!O$12,VLOOKUP(TRIM(UPPER(SUBSTITUTE($D117," ",""))),'Cleaned Google Form'!$A$1:$M$5000,8,FALSE)='Main Template'!O$13,VLOOKUP(TRIM(UPPER(SUBSTITUTE($D117," ",""))),'Cleaned Google Form'!$A$1:$M$5000,8,FALSE)='Main Template'!O$14,VLOOKUP(TRIM(UPPER(SUBSTITUTE($D117," ",""))),'Cleaned Google Form'!$A$1:$M$5000,8,FALSE)='Main Template'!O$15),0,IF(AND('Main Template'!O$21&gt;=$C$9,'Main Template'!O$19,VLOOKUP(TRIM(UPPER(SUBSTITUTE($D117," ",""))),'Cleaned Google Form'!$A$1:$M$5000,7,FALSE)="YES"),0,IF(IFERROR(FIND('Main Template'!O$17,VLOOKUP(TRIM(UPPER(SUBSTITUTE('Main Template'!$D117," ",""))),'Cleaned Google Form'!$A$1:$M$5000,9,FALSE),1),FALSE),0,1))))),1)</f>
        <v>1</v>
      </c>
      <c r="P117" s="12">
        <f>IFERROR(IF(AND(WEEKDAY('Main Template'!P$18)=1,OR(VLOOKUP(TRIM(UPPER(SUBSTITUTE($D117," ",""))),'Cleaned Google Form'!$A$1:$M$5000,3,FALSE)="SMH",VLOOKUP(TRIM(UPPER(SUBSTITUTE($D117," ",""))),'Cleaned Google Form'!$A$1:$M$5000,3,FALSE)="RCH",VLOOKUP(TRIM(UPPER(SUBSTITUTE($D117," ",""))),'Cleaned Google Form'!$A$1:$M$5000,3,FALSE)="BCCA")),0,IF(AND(P$21=1,NOT(VLOOKUP(TRIM(UPPER(SUBSTITUTE($D117," ",""))),'Cleaned Google Form'!$A$1:$M$5000,6,FALSE)="NO")),0,IF(OR(VLOOKUP(TRIM(UPPER(SUBSTITUTE($D117," ",""))),'Cleaned Google Form'!$A$1:$M$5000,8,FALSE)='Main Template'!P$12,VLOOKUP(TRIM(UPPER(SUBSTITUTE($D117," ",""))),'Cleaned Google Form'!$A$1:$M$5000,8,FALSE)='Main Template'!P$13,VLOOKUP(TRIM(UPPER(SUBSTITUTE($D117," ",""))),'Cleaned Google Form'!$A$1:$M$5000,8,FALSE)='Main Template'!P$14,VLOOKUP(TRIM(UPPER(SUBSTITUTE($D117," ",""))),'Cleaned Google Form'!$A$1:$M$5000,8,FALSE)='Main Template'!P$15),0,IF(AND('Main Template'!P$21&gt;=$C$9,'Main Template'!P$19,VLOOKUP(TRIM(UPPER(SUBSTITUTE($D117," ",""))),'Cleaned Google Form'!$A$1:$M$5000,7,FALSE)="YES"),0,IF(IFERROR(FIND('Main Template'!P$17,VLOOKUP(TRIM(UPPER(SUBSTITUTE('Main Template'!$D117," ",""))),'Cleaned Google Form'!$A$1:$M$5000,9,FALSE),1),FALSE),0,1))))),1)</f>
        <v>1</v>
      </c>
      <c r="Q117" s="12">
        <f>IFERROR(IF(AND(WEEKDAY('Main Template'!Q$18)=1,OR(VLOOKUP(TRIM(UPPER(SUBSTITUTE($D117," ",""))),'Cleaned Google Form'!$A$1:$M$5000,3,FALSE)="SMH",VLOOKUP(TRIM(UPPER(SUBSTITUTE($D117," ",""))),'Cleaned Google Form'!$A$1:$M$5000,3,FALSE)="RCH",VLOOKUP(TRIM(UPPER(SUBSTITUTE($D117," ",""))),'Cleaned Google Form'!$A$1:$M$5000,3,FALSE)="BCCA")),0,IF(AND(Q$21=1,NOT(VLOOKUP(TRIM(UPPER(SUBSTITUTE($D117," ",""))),'Cleaned Google Form'!$A$1:$M$5000,6,FALSE)="NO")),0,IF(OR(VLOOKUP(TRIM(UPPER(SUBSTITUTE($D117," ",""))),'Cleaned Google Form'!$A$1:$M$5000,8,FALSE)='Main Template'!Q$12,VLOOKUP(TRIM(UPPER(SUBSTITUTE($D117," ",""))),'Cleaned Google Form'!$A$1:$M$5000,8,FALSE)='Main Template'!Q$13,VLOOKUP(TRIM(UPPER(SUBSTITUTE($D117," ",""))),'Cleaned Google Form'!$A$1:$M$5000,8,FALSE)='Main Template'!Q$14,VLOOKUP(TRIM(UPPER(SUBSTITUTE($D117," ",""))),'Cleaned Google Form'!$A$1:$M$5000,8,FALSE)='Main Template'!Q$15),0,IF(AND('Main Template'!Q$21&gt;=$C$9,'Main Template'!Q$19,VLOOKUP(TRIM(UPPER(SUBSTITUTE($D117," ",""))),'Cleaned Google Form'!$A$1:$M$5000,7,FALSE)="YES"),0,IF(IFERROR(FIND('Main Template'!Q$17,VLOOKUP(TRIM(UPPER(SUBSTITUTE('Main Template'!$D117," ",""))),'Cleaned Google Form'!$A$1:$M$5000,9,FALSE),1),FALSE),0,1))))),1)</f>
        <v>1</v>
      </c>
      <c r="R117" s="12">
        <f>IFERROR(IF(AND(WEEKDAY('Main Template'!R$18)=1,OR(VLOOKUP(TRIM(UPPER(SUBSTITUTE($D117," ",""))),'Cleaned Google Form'!$A$1:$M$5000,3,FALSE)="SMH",VLOOKUP(TRIM(UPPER(SUBSTITUTE($D117," ",""))),'Cleaned Google Form'!$A$1:$M$5000,3,FALSE)="RCH",VLOOKUP(TRIM(UPPER(SUBSTITUTE($D117," ",""))),'Cleaned Google Form'!$A$1:$M$5000,3,FALSE)="BCCA")),0,IF(AND(R$21=1,NOT(VLOOKUP(TRIM(UPPER(SUBSTITUTE($D117," ",""))),'Cleaned Google Form'!$A$1:$M$5000,6,FALSE)="NO")),0,IF(OR(VLOOKUP(TRIM(UPPER(SUBSTITUTE($D117," ",""))),'Cleaned Google Form'!$A$1:$M$5000,8,FALSE)='Main Template'!R$12,VLOOKUP(TRIM(UPPER(SUBSTITUTE($D117," ",""))),'Cleaned Google Form'!$A$1:$M$5000,8,FALSE)='Main Template'!R$13,VLOOKUP(TRIM(UPPER(SUBSTITUTE($D117," ",""))),'Cleaned Google Form'!$A$1:$M$5000,8,FALSE)='Main Template'!R$14,VLOOKUP(TRIM(UPPER(SUBSTITUTE($D117," ",""))),'Cleaned Google Form'!$A$1:$M$5000,8,FALSE)='Main Template'!R$15),0,IF(AND('Main Template'!R$21&gt;=$C$9,'Main Template'!R$19,VLOOKUP(TRIM(UPPER(SUBSTITUTE($D117," ",""))),'Cleaned Google Form'!$A$1:$M$5000,7,FALSE)="YES"),0,IF(IFERROR(FIND('Main Template'!R$17,VLOOKUP(TRIM(UPPER(SUBSTITUTE('Main Template'!$D117," ",""))),'Cleaned Google Form'!$A$1:$M$5000,9,FALSE),1),FALSE),0,1))))),1)</f>
        <v>1</v>
      </c>
      <c r="S117" s="12">
        <f>IFERROR(IF(AND(WEEKDAY('Main Template'!S$18)=1,OR(VLOOKUP(TRIM(UPPER(SUBSTITUTE($D117," ",""))),'Cleaned Google Form'!$A$1:$M$5000,3,FALSE)="SMH",VLOOKUP(TRIM(UPPER(SUBSTITUTE($D117," ",""))),'Cleaned Google Form'!$A$1:$M$5000,3,FALSE)="RCH",VLOOKUP(TRIM(UPPER(SUBSTITUTE($D117," ",""))),'Cleaned Google Form'!$A$1:$M$5000,3,FALSE)="BCCA")),0,IF(AND(S$21=1,NOT(VLOOKUP(TRIM(UPPER(SUBSTITUTE($D117," ",""))),'Cleaned Google Form'!$A$1:$M$5000,6,FALSE)="NO")),0,IF(OR(VLOOKUP(TRIM(UPPER(SUBSTITUTE($D117," ",""))),'Cleaned Google Form'!$A$1:$M$5000,8,FALSE)='Main Template'!S$12,VLOOKUP(TRIM(UPPER(SUBSTITUTE($D117," ",""))),'Cleaned Google Form'!$A$1:$M$5000,8,FALSE)='Main Template'!S$13,VLOOKUP(TRIM(UPPER(SUBSTITUTE($D117," ",""))),'Cleaned Google Form'!$A$1:$M$5000,8,FALSE)='Main Template'!S$14,VLOOKUP(TRIM(UPPER(SUBSTITUTE($D117," ",""))),'Cleaned Google Form'!$A$1:$M$5000,8,FALSE)='Main Template'!S$15),0,IF(AND('Main Template'!S$21&gt;=$C$9,'Main Template'!S$19,VLOOKUP(TRIM(UPPER(SUBSTITUTE($D117," ",""))),'Cleaned Google Form'!$A$1:$M$5000,7,FALSE)="YES"),0,IF(IFERROR(FIND('Main Template'!S$17,VLOOKUP(TRIM(UPPER(SUBSTITUTE('Main Template'!$D117," ",""))),'Cleaned Google Form'!$A$1:$M$5000,9,FALSE),1),FALSE),0,1))))),1)</f>
        <v>1</v>
      </c>
      <c r="T117" s="12">
        <f>IFERROR(IF(AND(WEEKDAY('Main Template'!T$18)=1,OR(VLOOKUP(TRIM(UPPER(SUBSTITUTE($D117," ",""))),'Cleaned Google Form'!$A$1:$M$5000,3,FALSE)="SMH",VLOOKUP(TRIM(UPPER(SUBSTITUTE($D117," ",""))),'Cleaned Google Form'!$A$1:$M$5000,3,FALSE)="RCH",VLOOKUP(TRIM(UPPER(SUBSTITUTE($D117," ",""))),'Cleaned Google Form'!$A$1:$M$5000,3,FALSE)="BCCA")),0,IF(AND(T$21=1,NOT(VLOOKUP(TRIM(UPPER(SUBSTITUTE($D117," ",""))),'Cleaned Google Form'!$A$1:$M$5000,6,FALSE)="NO")),0,IF(OR(VLOOKUP(TRIM(UPPER(SUBSTITUTE($D117," ",""))),'Cleaned Google Form'!$A$1:$M$5000,8,FALSE)='Main Template'!T$12,VLOOKUP(TRIM(UPPER(SUBSTITUTE($D117," ",""))),'Cleaned Google Form'!$A$1:$M$5000,8,FALSE)='Main Template'!T$13,VLOOKUP(TRIM(UPPER(SUBSTITUTE($D117," ",""))),'Cleaned Google Form'!$A$1:$M$5000,8,FALSE)='Main Template'!T$14,VLOOKUP(TRIM(UPPER(SUBSTITUTE($D117," ",""))),'Cleaned Google Form'!$A$1:$M$5000,8,FALSE)='Main Template'!T$15),0,IF(AND('Main Template'!T$21&gt;=$C$9,'Main Template'!T$19,VLOOKUP(TRIM(UPPER(SUBSTITUTE($D117," ",""))),'Cleaned Google Form'!$A$1:$M$5000,7,FALSE)="YES"),0,IF(IFERROR(FIND('Main Template'!T$17,VLOOKUP(TRIM(UPPER(SUBSTITUTE('Main Template'!$D117," ",""))),'Cleaned Google Form'!$A$1:$M$5000,9,FALSE),1),FALSE),0,1))))),1)</f>
        <v>1</v>
      </c>
      <c r="U117" s="12">
        <f>IFERROR(IF(AND(WEEKDAY('Main Template'!U$18)=1,OR(VLOOKUP(TRIM(UPPER(SUBSTITUTE($D117," ",""))),'Cleaned Google Form'!$A$1:$M$5000,3,FALSE)="SMH",VLOOKUP(TRIM(UPPER(SUBSTITUTE($D117," ",""))),'Cleaned Google Form'!$A$1:$M$5000,3,FALSE)="RCH",VLOOKUP(TRIM(UPPER(SUBSTITUTE($D117," ",""))),'Cleaned Google Form'!$A$1:$M$5000,3,FALSE)="BCCA")),0,IF(AND(U$21=1,NOT(VLOOKUP(TRIM(UPPER(SUBSTITUTE($D117," ",""))),'Cleaned Google Form'!$A$1:$M$5000,6,FALSE)="NO")),0,IF(OR(VLOOKUP(TRIM(UPPER(SUBSTITUTE($D117," ",""))),'Cleaned Google Form'!$A$1:$M$5000,8,FALSE)='Main Template'!U$12,VLOOKUP(TRIM(UPPER(SUBSTITUTE($D117," ",""))),'Cleaned Google Form'!$A$1:$M$5000,8,FALSE)='Main Template'!U$13,VLOOKUP(TRIM(UPPER(SUBSTITUTE($D117," ",""))),'Cleaned Google Form'!$A$1:$M$5000,8,FALSE)='Main Template'!U$14,VLOOKUP(TRIM(UPPER(SUBSTITUTE($D117," ",""))),'Cleaned Google Form'!$A$1:$M$5000,8,FALSE)='Main Template'!U$15),0,IF(AND('Main Template'!U$21&gt;=$C$9,'Main Template'!U$19,VLOOKUP(TRIM(UPPER(SUBSTITUTE($D117," ",""))),'Cleaned Google Form'!$A$1:$M$5000,7,FALSE)="YES"),0,IF(IFERROR(FIND('Main Template'!U$17,VLOOKUP(TRIM(UPPER(SUBSTITUTE('Main Template'!$D117," ",""))),'Cleaned Google Form'!$A$1:$M$5000,9,FALSE),1),FALSE),0,1))))),1)</f>
        <v>1</v>
      </c>
      <c r="V117" s="12">
        <f>IFERROR(IF(AND(WEEKDAY('Main Template'!V$18)=1,OR(VLOOKUP(TRIM(UPPER(SUBSTITUTE($D117," ",""))),'Cleaned Google Form'!$A$1:$M$5000,3,FALSE)="SMH",VLOOKUP(TRIM(UPPER(SUBSTITUTE($D117," ",""))),'Cleaned Google Form'!$A$1:$M$5000,3,FALSE)="RCH",VLOOKUP(TRIM(UPPER(SUBSTITUTE($D117," ",""))),'Cleaned Google Form'!$A$1:$M$5000,3,FALSE)="BCCA")),0,IF(AND(V$21=1,NOT(VLOOKUP(TRIM(UPPER(SUBSTITUTE($D117," ",""))),'Cleaned Google Form'!$A$1:$M$5000,6,FALSE)="NO")),0,IF(OR(VLOOKUP(TRIM(UPPER(SUBSTITUTE($D117," ",""))),'Cleaned Google Form'!$A$1:$M$5000,8,FALSE)='Main Template'!V$12,VLOOKUP(TRIM(UPPER(SUBSTITUTE($D117," ",""))),'Cleaned Google Form'!$A$1:$M$5000,8,FALSE)='Main Template'!V$13,VLOOKUP(TRIM(UPPER(SUBSTITUTE($D117," ",""))),'Cleaned Google Form'!$A$1:$M$5000,8,FALSE)='Main Template'!V$14,VLOOKUP(TRIM(UPPER(SUBSTITUTE($D117," ",""))),'Cleaned Google Form'!$A$1:$M$5000,8,FALSE)='Main Template'!V$15),0,IF(AND('Main Template'!V$21&gt;=$C$9,'Main Template'!V$19,VLOOKUP(TRIM(UPPER(SUBSTITUTE($D117," ",""))),'Cleaned Google Form'!$A$1:$M$5000,7,FALSE)="YES"),0,IF(IFERROR(FIND('Main Template'!V$17,VLOOKUP(TRIM(UPPER(SUBSTITUTE('Main Template'!$D117," ",""))),'Cleaned Google Form'!$A$1:$M$5000,9,FALSE),1),FALSE),0,1))))),1)</f>
        <v>1</v>
      </c>
      <c r="W117" s="12">
        <f>IFERROR(IF(AND(WEEKDAY('Main Template'!W$18)=1,OR(VLOOKUP(TRIM(UPPER(SUBSTITUTE($D117," ",""))),'Cleaned Google Form'!$A$1:$M$5000,3,FALSE)="SMH",VLOOKUP(TRIM(UPPER(SUBSTITUTE($D117," ",""))),'Cleaned Google Form'!$A$1:$M$5000,3,FALSE)="RCH",VLOOKUP(TRIM(UPPER(SUBSTITUTE($D117," ",""))),'Cleaned Google Form'!$A$1:$M$5000,3,FALSE)="BCCA")),0,IF(AND(W$21=1,NOT(VLOOKUP(TRIM(UPPER(SUBSTITUTE($D117," ",""))),'Cleaned Google Form'!$A$1:$M$5000,6,FALSE)="NO")),0,IF(OR(VLOOKUP(TRIM(UPPER(SUBSTITUTE($D117," ",""))),'Cleaned Google Form'!$A$1:$M$5000,8,FALSE)='Main Template'!W$12,VLOOKUP(TRIM(UPPER(SUBSTITUTE($D117," ",""))),'Cleaned Google Form'!$A$1:$M$5000,8,FALSE)='Main Template'!W$13,VLOOKUP(TRIM(UPPER(SUBSTITUTE($D117," ",""))),'Cleaned Google Form'!$A$1:$M$5000,8,FALSE)='Main Template'!W$14,VLOOKUP(TRIM(UPPER(SUBSTITUTE($D117," ",""))),'Cleaned Google Form'!$A$1:$M$5000,8,FALSE)='Main Template'!W$15),0,IF(AND('Main Template'!W$21&gt;=$C$9,'Main Template'!W$19,VLOOKUP(TRIM(UPPER(SUBSTITUTE($D117," ",""))),'Cleaned Google Form'!$A$1:$M$5000,7,FALSE)="YES"),0,IF(IFERROR(FIND('Main Template'!W$17,VLOOKUP(TRIM(UPPER(SUBSTITUTE('Main Template'!$D117," ",""))),'Cleaned Google Form'!$A$1:$M$5000,9,FALSE),1),FALSE),0,1))))),1)</f>
        <v>1</v>
      </c>
      <c r="X117" s="12">
        <f>IFERROR(IF(AND(WEEKDAY('Main Template'!X$18)=1,OR(VLOOKUP(TRIM(UPPER(SUBSTITUTE($D117," ",""))),'Cleaned Google Form'!$A$1:$M$5000,3,FALSE)="SMH",VLOOKUP(TRIM(UPPER(SUBSTITUTE($D117," ",""))),'Cleaned Google Form'!$A$1:$M$5000,3,FALSE)="RCH",VLOOKUP(TRIM(UPPER(SUBSTITUTE($D117," ",""))),'Cleaned Google Form'!$A$1:$M$5000,3,FALSE)="BCCA")),0,IF(AND(X$21=1,NOT(VLOOKUP(TRIM(UPPER(SUBSTITUTE($D117," ",""))),'Cleaned Google Form'!$A$1:$M$5000,6,FALSE)="NO")),0,IF(OR(VLOOKUP(TRIM(UPPER(SUBSTITUTE($D117," ",""))),'Cleaned Google Form'!$A$1:$M$5000,8,FALSE)='Main Template'!X$12,VLOOKUP(TRIM(UPPER(SUBSTITUTE($D117," ",""))),'Cleaned Google Form'!$A$1:$M$5000,8,FALSE)='Main Template'!X$13,VLOOKUP(TRIM(UPPER(SUBSTITUTE($D117," ",""))),'Cleaned Google Form'!$A$1:$M$5000,8,FALSE)='Main Template'!X$14,VLOOKUP(TRIM(UPPER(SUBSTITUTE($D117," ",""))),'Cleaned Google Form'!$A$1:$M$5000,8,FALSE)='Main Template'!X$15),0,IF(AND('Main Template'!X$21&gt;=$C$9,'Main Template'!X$19,VLOOKUP(TRIM(UPPER(SUBSTITUTE($D117," ",""))),'Cleaned Google Form'!$A$1:$M$5000,7,FALSE)="YES"),0,IF(IFERROR(FIND('Main Template'!X$17,VLOOKUP(TRIM(UPPER(SUBSTITUTE('Main Template'!$D117," ",""))),'Cleaned Google Form'!$A$1:$M$5000,9,FALSE),1),FALSE),0,1))))),1)</f>
        <v>1</v>
      </c>
      <c r="Y117" s="12">
        <f>IFERROR(IF(AND(WEEKDAY('Main Template'!Y$18)=1,OR(VLOOKUP(TRIM(UPPER(SUBSTITUTE($D117," ",""))),'Cleaned Google Form'!$A$1:$M$5000,3,FALSE)="SMH",VLOOKUP(TRIM(UPPER(SUBSTITUTE($D117," ",""))),'Cleaned Google Form'!$A$1:$M$5000,3,FALSE)="RCH",VLOOKUP(TRIM(UPPER(SUBSTITUTE($D117," ",""))),'Cleaned Google Form'!$A$1:$M$5000,3,FALSE)="BCCA")),0,IF(AND(Y$21=1,NOT(VLOOKUP(TRIM(UPPER(SUBSTITUTE($D117," ",""))),'Cleaned Google Form'!$A$1:$M$5000,6,FALSE)="NO")),0,IF(OR(VLOOKUP(TRIM(UPPER(SUBSTITUTE($D117," ",""))),'Cleaned Google Form'!$A$1:$M$5000,8,FALSE)='Main Template'!Y$12,VLOOKUP(TRIM(UPPER(SUBSTITUTE($D117," ",""))),'Cleaned Google Form'!$A$1:$M$5000,8,FALSE)='Main Template'!Y$13,VLOOKUP(TRIM(UPPER(SUBSTITUTE($D117," ",""))),'Cleaned Google Form'!$A$1:$M$5000,8,FALSE)='Main Template'!Y$14,VLOOKUP(TRIM(UPPER(SUBSTITUTE($D117," ",""))),'Cleaned Google Form'!$A$1:$M$5000,8,FALSE)='Main Template'!Y$15),0,IF(AND('Main Template'!Y$21&gt;=$C$9,'Main Template'!Y$19,VLOOKUP(TRIM(UPPER(SUBSTITUTE($D117," ",""))),'Cleaned Google Form'!$A$1:$M$5000,7,FALSE)="YES"),0,IF(IFERROR(FIND('Main Template'!Y$17,VLOOKUP(TRIM(UPPER(SUBSTITUTE('Main Template'!$D117," ",""))),'Cleaned Google Form'!$A$1:$M$5000,9,FALSE),1),FALSE),0,1))))),1)</f>
        <v>1</v>
      </c>
      <c r="Z117" s="12">
        <f>IFERROR(IF(AND(WEEKDAY('Main Template'!Z$18)=1,OR(VLOOKUP(TRIM(UPPER(SUBSTITUTE($D117," ",""))),'Cleaned Google Form'!$A$1:$M$5000,3,FALSE)="SMH",VLOOKUP(TRIM(UPPER(SUBSTITUTE($D117," ",""))),'Cleaned Google Form'!$A$1:$M$5000,3,FALSE)="RCH",VLOOKUP(TRIM(UPPER(SUBSTITUTE($D117," ",""))),'Cleaned Google Form'!$A$1:$M$5000,3,FALSE)="BCCA")),0,IF(AND(Z$21=1,NOT(VLOOKUP(TRIM(UPPER(SUBSTITUTE($D117," ",""))),'Cleaned Google Form'!$A$1:$M$5000,6,FALSE)="NO")),0,IF(OR(VLOOKUP(TRIM(UPPER(SUBSTITUTE($D117," ",""))),'Cleaned Google Form'!$A$1:$M$5000,8,FALSE)='Main Template'!Z$12,VLOOKUP(TRIM(UPPER(SUBSTITUTE($D117," ",""))),'Cleaned Google Form'!$A$1:$M$5000,8,FALSE)='Main Template'!Z$13,VLOOKUP(TRIM(UPPER(SUBSTITUTE($D117," ",""))),'Cleaned Google Form'!$A$1:$M$5000,8,FALSE)='Main Template'!Z$14,VLOOKUP(TRIM(UPPER(SUBSTITUTE($D117," ",""))),'Cleaned Google Form'!$A$1:$M$5000,8,FALSE)='Main Template'!Z$15),0,IF(AND('Main Template'!Z$21&gt;=$C$9,'Main Template'!Z$19,VLOOKUP(TRIM(UPPER(SUBSTITUTE($D117," ",""))),'Cleaned Google Form'!$A$1:$M$5000,7,FALSE)="YES"),0,IF(IFERROR(FIND('Main Template'!Z$17,VLOOKUP(TRIM(UPPER(SUBSTITUTE('Main Template'!$D117," ",""))),'Cleaned Google Form'!$A$1:$M$5000,9,FALSE),1),FALSE),0,1))))),1)</f>
        <v>1</v>
      </c>
      <c r="AA117" s="12">
        <f>IFERROR(IF(AND(WEEKDAY('Main Template'!AA$18)=1,OR(VLOOKUP(TRIM(UPPER(SUBSTITUTE($D117," ",""))),'Cleaned Google Form'!$A$1:$M$5000,3,FALSE)="SMH",VLOOKUP(TRIM(UPPER(SUBSTITUTE($D117," ",""))),'Cleaned Google Form'!$A$1:$M$5000,3,FALSE)="RCH",VLOOKUP(TRIM(UPPER(SUBSTITUTE($D117," ",""))),'Cleaned Google Form'!$A$1:$M$5000,3,FALSE)="BCCA")),0,IF(AND(AA$21=1,NOT(VLOOKUP(TRIM(UPPER(SUBSTITUTE($D117," ",""))),'Cleaned Google Form'!$A$1:$M$5000,6,FALSE)="NO")),0,IF(OR(VLOOKUP(TRIM(UPPER(SUBSTITUTE($D117," ",""))),'Cleaned Google Form'!$A$1:$M$5000,8,FALSE)='Main Template'!AA$12,VLOOKUP(TRIM(UPPER(SUBSTITUTE($D117," ",""))),'Cleaned Google Form'!$A$1:$M$5000,8,FALSE)='Main Template'!AA$13,VLOOKUP(TRIM(UPPER(SUBSTITUTE($D117," ",""))),'Cleaned Google Form'!$A$1:$M$5000,8,FALSE)='Main Template'!AA$14,VLOOKUP(TRIM(UPPER(SUBSTITUTE($D117," ",""))),'Cleaned Google Form'!$A$1:$M$5000,8,FALSE)='Main Template'!AA$15),0,IF(AND('Main Template'!AA$21&gt;=$C$9,'Main Template'!AA$19,VLOOKUP(TRIM(UPPER(SUBSTITUTE($D117," ",""))),'Cleaned Google Form'!$A$1:$M$5000,7,FALSE)="YES"),0,IF(IFERROR(FIND('Main Template'!AA$17,VLOOKUP(TRIM(UPPER(SUBSTITUTE('Main Template'!$D117," ",""))),'Cleaned Google Form'!$A$1:$M$5000,9,FALSE),1),FALSE),0,1))))),1)</f>
        <v>1</v>
      </c>
      <c r="AB117" s="12">
        <f>IFERROR(IF(AND(WEEKDAY('Main Template'!AB$18)=1,OR(VLOOKUP(TRIM(UPPER(SUBSTITUTE($D117," ",""))),'Cleaned Google Form'!$A$1:$M$5000,3,FALSE)="SMH",VLOOKUP(TRIM(UPPER(SUBSTITUTE($D117," ",""))),'Cleaned Google Form'!$A$1:$M$5000,3,FALSE)="RCH",VLOOKUP(TRIM(UPPER(SUBSTITUTE($D117," ",""))),'Cleaned Google Form'!$A$1:$M$5000,3,FALSE)="BCCA")),0,IF(AND(AB$21=1,NOT(VLOOKUP(TRIM(UPPER(SUBSTITUTE($D117," ",""))),'Cleaned Google Form'!$A$1:$M$5000,6,FALSE)="NO")),0,IF(OR(VLOOKUP(TRIM(UPPER(SUBSTITUTE($D117," ",""))),'Cleaned Google Form'!$A$1:$M$5000,8,FALSE)='Main Template'!AB$12,VLOOKUP(TRIM(UPPER(SUBSTITUTE($D117," ",""))),'Cleaned Google Form'!$A$1:$M$5000,8,FALSE)='Main Template'!AB$13,VLOOKUP(TRIM(UPPER(SUBSTITUTE($D117," ",""))),'Cleaned Google Form'!$A$1:$M$5000,8,FALSE)='Main Template'!AB$14,VLOOKUP(TRIM(UPPER(SUBSTITUTE($D117," ",""))),'Cleaned Google Form'!$A$1:$M$5000,8,FALSE)='Main Template'!AB$15),0,IF(AND('Main Template'!AB$21&gt;=$C$9,'Main Template'!AB$19,VLOOKUP(TRIM(UPPER(SUBSTITUTE($D117," ",""))),'Cleaned Google Form'!$A$1:$M$5000,7,FALSE)="YES"),0,IF(IFERROR(FIND('Main Template'!AB$17,VLOOKUP(TRIM(UPPER(SUBSTITUTE('Main Template'!$D117," ",""))),'Cleaned Google Form'!$A$1:$M$5000,9,FALSE),1),FALSE),0,1))))),1)</f>
        <v>1</v>
      </c>
      <c r="AC117" s="12">
        <f>IFERROR(IF(AND(WEEKDAY('Main Template'!AC$18)=1,OR(VLOOKUP(TRIM(UPPER(SUBSTITUTE($D117," ",""))),'Cleaned Google Form'!$A$1:$M$5000,3,FALSE)="SMH",VLOOKUP(TRIM(UPPER(SUBSTITUTE($D117," ",""))),'Cleaned Google Form'!$A$1:$M$5000,3,FALSE)="RCH",VLOOKUP(TRIM(UPPER(SUBSTITUTE($D117," ",""))),'Cleaned Google Form'!$A$1:$M$5000,3,FALSE)="BCCA")),0,IF(AND(AC$21=1,NOT(VLOOKUP(TRIM(UPPER(SUBSTITUTE($D117," ",""))),'Cleaned Google Form'!$A$1:$M$5000,6,FALSE)="NO")),0,IF(OR(VLOOKUP(TRIM(UPPER(SUBSTITUTE($D117," ",""))),'Cleaned Google Form'!$A$1:$M$5000,8,FALSE)='Main Template'!AC$12,VLOOKUP(TRIM(UPPER(SUBSTITUTE($D117," ",""))),'Cleaned Google Form'!$A$1:$M$5000,8,FALSE)='Main Template'!AC$13,VLOOKUP(TRIM(UPPER(SUBSTITUTE($D117," ",""))),'Cleaned Google Form'!$A$1:$M$5000,8,FALSE)='Main Template'!AC$14,VLOOKUP(TRIM(UPPER(SUBSTITUTE($D117," ",""))),'Cleaned Google Form'!$A$1:$M$5000,8,FALSE)='Main Template'!AC$15),0,IF(AND('Main Template'!AC$21&gt;=$C$9,'Main Template'!AC$19,VLOOKUP(TRIM(UPPER(SUBSTITUTE($D117," ",""))),'Cleaned Google Form'!$A$1:$M$5000,7,FALSE)="YES"),0,IF(IFERROR(FIND('Main Template'!AC$17,VLOOKUP(TRIM(UPPER(SUBSTITUTE('Main Template'!$D117," ",""))),'Cleaned Google Form'!$A$1:$M$5000,9,FALSE),1),FALSE),0,1))))),1)</f>
        <v>1</v>
      </c>
      <c r="AD117" s="12">
        <f>IFERROR(IF(AND(WEEKDAY('Main Template'!AD$18)=1,OR(VLOOKUP(TRIM(UPPER(SUBSTITUTE($D117," ",""))),'Cleaned Google Form'!$A$1:$M$5000,3,FALSE)="SMH",VLOOKUP(TRIM(UPPER(SUBSTITUTE($D117," ",""))),'Cleaned Google Form'!$A$1:$M$5000,3,FALSE)="RCH",VLOOKUP(TRIM(UPPER(SUBSTITUTE($D117," ",""))),'Cleaned Google Form'!$A$1:$M$5000,3,FALSE)="BCCA")),0,IF(AND(AD$21=1,NOT(VLOOKUP(TRIM(UPPER(SUBSTITUTE($D117," ",""))),'Cleaned Google Form'!$A$1:$M$5000,6,FALSE)="NO")),0,IF(OR(VLOOKUP(TRIM(UPPER(SUBSTITUTE($D117," ",""))),'Cleaned Google Form'!$A$1:$M$5000,8,FALSE)='Main Template'!AD$12,VLOOKUP(TRIM(UPPER(SUBSTITUTE($D117," ",""))),'Cleaned Google Form'!$A$1:$M$5000,8,FALSE)='Main Template'!AD$13,VLOOKUP(TRIM(UPPER(SUBSTITUTE($D117," ",""))),'Cleaned Google Form'!$A$1:$M$5000,8,FALSE)='Main Template'!AD$14,VLOOKUP(TRIM(UPPER(SUBSTITUTE($D117," ",""))),'Cleaned Google Form'!$A$1:$M$5000,8,FALSE)='Main Template'!AD$15),0,IF(AND('Main Template'!AD$21&gt;=$C$9,'Main Template'!AD$19,VLOOKUP(TRIM(UPPER(SUBSTITUTE($D117," ",""))),'Cleaned Google Form'!$A$1:$M$5000,7,FALSE)="YES"),0,IF(IFERROR(FIND('Main Template'!AD$17,VLOOKUP(TRIM(UPPER(SUBSTITUTE('Main Template'!$D117," ",""))),'Cleaned Google Form'!$A$1:$M$5000,9,FALSE),1),FALSE),0,1))))),1)</f>
        <v>1</v>
      </c>
      <c r="AE117" s="12">
        <f>IFERROR(IF(AND(WEEKDAY('Main Template'!AE$18)=1,OR(VLOOKUP(TRIM(UPPER(SUBSTITUTE($D117," ",""))),'Cleaned Google Form'!$A$1:$M$5000,3,FALSE)="SMH",VLOOKUP(TRIM(UPPER(SUBSTITUTE($D117," ",""))),'Cleaned Google Form'!$A$1:$M$5000,3,FALSE)="RCH",VLOOKUP(TRIM(UPPER(SUBSTITUTE($D117," ",""))),'Cleaned Google Form'!$A$1:$M$5000,3,FALSE)="BCCA")),0,IF(AND(AE$21=1,NOT(VLOOKUP(TRIM(UPPER(SUBSTITUTE($D117," ",""))),'Cleaned Google Form'!$A$1:$M$5000,6,FALSE)="NO")),0,IF(OR(VLOOKUP(TRIM(UPPER(SUBSTITUTE($D117," ",""))),'Cleaned Google Form'!$A$1:$M$5000,8,FALSE)='Main Template'!AE$12,VLOOKUP(TRIM(UPPER(SUBSTITUTE($D117," ",""))),'Cleaned Google Form'!$A$1:$M$5000,8,FALSE)='Main Template'!AE$13,VLOOKUP(TRIM(UPPER(SUBSTITUTE($D117," ",""))),'Cleaned Google Form'!$A$1:$M$5000,8,FALSE)='Main Template'!AE$14,VLOOKUP(TRIM(UPPER(SUBSTITUTE($D117," ",""))),'Cleaned Google Form'!$A$1:$M$5000,8,FALSE)='Main Template'!AE$15),0,IF(AND('Main Template'!AE$21&gt;=$C$9,'Main Template'!AE$19,VLOOKUP(TRIM(UPPER(SUBSTITUTE($D117," ",""))),'Cleaned Google Form'!$A$1:$M$5000,7,FALSE)="YES"),0,IF(IFERROR(FIND('Main Template'!AE$17,VLOOKUP(TRIM(UPPER(SUBSTITUTE('Main Template'!$D117," ",""))),'Cleaned Google Form'!$A$1:$M$5000,9,FALSE),1),FALSE),0,1))))),1)</f>
        <v>1</v>
      </c>
      <c r="AF117" s="12">
        <f>IFERROR(IF(AND(WEEKDAY('Main Template'!AF$18)=1,OR(VLOOKUP(TRIM(UPPER(SUBSTITUTE($D117," ",""))),'Cleaned Google Form'!$A$1:$M$5000,3,FALSE)="SMH",VLOOKUP(TRIM(UPPER(SUBSTITUTE($D117," ",""))),'Cleaned Google Form'!$A$1:$M$5000,3,FALSE)="RCH",VLOOKUP(TRIM(UPPER(SUBSTITUTE($D117," ",""))),'Cleaned Google Form'!$A$1:$M$5000,3,FALSE)="BCCA")),0,IF(AND(AF$21=1,NOT(VLOOKUP(TRIM(UPPER(SUBSTITUTE($D117," ",""))),'Cleaned Google Form'!$A$1:$M$5000,6,FALSE)="NO")),0,IF(OR(VLOOKUP(TRIM(UPPER(SUBSTITUTE($D117," ",""))),'Cleaned Google Form'!$A$1:$M$5000,8,FALSE)='Main Template'!AF$12,VLOOKUP(TRIM(UPPER(SUBSTITUTE($D117," ",""))),'Cleaned Google Form'!$A$1:$M$5000,8,FALSE)='Main Template'!AF$13,VLOOKUP(TRIM(UPPER(SUBSTITUTE($D117," ",""))),'Cleaned Google Form'!$A$1:$M$5000,8,FALSE)='Main Template'!AF$14,VLOOKUP(TRIM(UPPER(SUBSTITUTE($D117," ",""))),'Cleaned Google Form'!$A$1:$M$5000,8,FALSE)='Main Template'!AF$15),0,IF(AND('Main Template'!AF$21&gt;=$C$9,'Main Template'!AF$19,VLOOKUP(TRIM(UPPER(SUBSTITUTE($D117," ",""))),'Cleaned Google Form'!$A$1:$M$5000,7,FALSE)="YES"),0,IF(IFERROR(FIND('Main Template'!AF$17,VLOOKUP(TRIM(UPPER(SUBSTITUTE('Main Template'!$D117," ",""))),'Cleaned Google Form'!$A$1:$M$5000,9,FALSE),1),FALSE),0,1))))),1)</f>
        <v>1</v>
      </c>
      <c r="AG117" s="12">
        <f>IFERROR(IF(AND(WEEKDAY('Main Template'!AG$18)=1,OR(VLOOKUP(TRIM(UPPER(SUBSTITUTE($D117," ",""))),'Cleaned Google Form'!$A$1:$M$5000,3,FALSE)="SMH",VLOOKUP(TRIM(UPPER(SUBSTITUTE($D117," ",""))),'Cleaned Google Form'!$A$1:$M$5000,3,FALSE)="RCH",VLOOKUP(TRIM(UPPER(SUBSTITUTE($D117," ",""))),'Cleaned Google Form'!$A$1:$M$5000,3,FALSE)="BCCA")),0,IF(AND(AG$21=1,NOT(VLOOKUP(TRIM(UPPER(SUBSTITUTE($D117," ",""))),'Cleaned Google Form'!$A$1:$M$5000,6,FALSE)="NO")),0,IF(OR(VLOOKUP(TRIM(UPPER(SUBSTITUTE($D117," ",""))),'Cleaned Google Form'!$A$1:$M$5000,8,FALSE)='Main Template'!AG$12,VLOOKUP(TRIM(UPPER(SUBSTITUTE($D117," ",""))),'Cleaned Google Form'!$A$1:$M$5000,8,FALSE)='Main Template'!AG$13,VLOOKUP(TRIM(UPPER(SUBSTITUTE($D117," ",""))),'Cleaned Google Form'!$A$1:$M$5000,8,FALSE)='Main Template'!AG$14,VLOOKUP(TRIM(UPPER(SUBSTITUTE($D117," ",""))),'Cleaned Google Form'!$A$1:$M$5000,8,FALSE)='Main Template'!AG$15),0,IF(AND('Main Template'!AG$21&gt;=$C$9,'Main Template'!AG$19,VLOOKUP(TRIM(UPPER(SUBSTITUTE($D117," ",""))),'Cleaned Google Form'!$A$1:$M$5000,7,FALSE)="YES"),0,IF(IFERROR(FIND('Main Template'!AG$17,VLOOKUP(TRIM(UPPER(SUBSTITUTE('Main Template'!$D117," ",""))),'Cleaned Google Form'!$A$1:$M$5000,9,FALSE),1),FALSE),0,1))))),1)</f>
        <v>1</v>
      </c>
      <c r="AH117" s="12">
        <f>IFERROR(IF(AND(WEEKDAY('Main Template'!AH$18)=1,OR(VLOOKUP(TRIM(UPPER(SUBSTITUTE($D117," ",""))),'Cleaned Google Form'!$A$1:$M$5000,3,FALSE)="SMH",VLOOKUP(TRIM(UPPER(SUBSTITUTE($D117," ",""))),'Cleaned Google Form'!$A$1:$M$5000,3,FALSE)="RCH",VLOOKUP(TRIM(UPPER(SUBSTITUTE($D117," ",""))),'Cleaned Google Form'!$A$1:$M$5000,3,FALSE)="BCCA")),0,IF(AND(AH$21=1,NOT(VLOOKUP(TRIM(UPPER(SUBSTITUTE($D117," ",""))),'Cleaned Google Form'!$A$1:$M$5000,6,FALSE)="NO")),0,IF(OR(VLOOKUP(TRIM(UPPER(SUBSTITUTE($D117," ",""))),'Cleaned Google Form'!$A$1:$M$5000,8,FALSE)='Main Template'!AH$12,VLOOKUP(TRIM(UPPER(SUBSTITUTE($D117," ",""))),'Cleaned Google Form'!$A$1:$M$5000,8,FALSE)='Main Template'!AH$13,VLOOKUP(TRIM(UPPER(SUBSTITUTE($D117," ",""))),'Cleaned Google Form'!$A$1:$M$5000,8,FALSE)='Main Template'!AH$14,VLOOKUP(TRIM(UPPER(SUBSTITUTE($D117," ",""))),'Cleaned Google Form'!$A$1:$M$5000,8,FALSE)='Main Template'!AH$15),0,IF(AND('Main Template'!AH$21&gt;=$C$9,'Main Template'!AH$19,VLOOKUP(TRIM(UPPER(SUBSTITUTE($D117," ",""))),'Cleaned Google Form'!$A$1:$M$5000,7,FALSE)="YES"),0,IF(IFERROR(FIND('Main Template'!AH$17,VLOOKUP(TRIM(UPPER(SUBSTITUTE('Main Template'!$D117," ",""))),'Cleaned Google Form'!$A$1:$M$5000,9,FALSE),1),FALSE),0,1))))),1)</f>
        <v>1</v>
      </c>
      <c r="AI117" s="12">
        <f>IFERROR(IF(AND(WEEKDAY('Main Template'!AI$18)=1,OR(VLOOKUP(TRIM(UPPER(SUBSTITUTE($D117," ",""))),'Cleaned Google Form'!$A$1:$M$5000,3,FALSE)="SMH",VLOOKUP(TRIM(UPPER(SUBSTITUTE($D117," ",""))),'Cleaned Google Form'!$A$1:$M$5000,3,FALSE)="RCH",VLOOKUP(TRIM(UPPER(SUBSTITUTE($D117," ",""))),'Cleaned Google Form'!$A$1:$M$5000,3,FALSE)="BCCA")),0,IF(AND(AI$21=1,NOT(VLOOKUP(TRIM(UPPER(SUBSTITUTE($D117," ",""))),'Cleaned Google Form'!$A$1:$M$5000,6,FALSE)="NO")),0,IF(OR(VLOOKUP(TRIM(UPPER(SUBSTITUTE($D117," ",""))),'Cleaned Google Form'!$A$1:$M$5000,8,FALSE)='Main Template'!AI$12,VLOOKUP(TRIM(UPPER(SUBSTITUTE($D117," ",""))),'Cleaned Google Form'!$A$1:$M$5000,8,FALSE)='Main Template'!AI$13,VLOOKUP(TRIM(UPPER(SUBSTITUTE($D117," ",""))),'Cleaned Google Form'!$A$1:$M$5000,8,FALSE)='Main Template'!AI$14,VLOOKUP(TRIM(UPPER(SUBSTITUTE($D117," ",""))),'Cleaned Google Form'!$A$1:$M$5000,8,FALSE)='Main Template'!AI$15),0,IF(AND('Main Template'!AI$21&gt;=$C$9,'Main Template'!AI$19,VLOOKUP(TRIM(UPPER(SUBSTITUTE($D117," ",""))),'Cleaned Google Form'!$A$1:$M$5000,7,FALSE)="YES"),0,IF(IFERROR(FIND('Main Template'!AI$17,VLOOKUP(TRIM(UPPER(SUBSTITUTE('Main Template'!$D117," ",""))),'Cleaned Google Form'!$A$1:$M$5000,9,FALSE),1),FALSE),0,1))))),1)</f>
        <v>1</v>
      </c>
      <c r="AJ117" s="12">
        <f>IFERROR(IF(AND(WEEKDAY('Main Template'!AJ$18)=1,OR(VLOOKUP(TRIM(UPPER(SUBSTITUTE($D117," ",""))),'Cleaned Google Form'!$A$1:$M$5000,3,FALSE)="SMH",VLOOKUP(TRIM(UPPER(SUBSTITUTE($D117," ",""))),'Cleaned Google Form'!$A$1:$M$5000,3,FALSE)="RCH",VLOOKUP(TRIM(UPPER(SUBSTITUTE($D117," ",""))),'Cleaned Google Form'!$A$1:$M$5000,3,FALSE)="BCCA")),0,IF(AND(AJ$21=1,NOT(VLOOKUP(TRIM(UPPER(SUBSTITUTE($D117," ",""))),'Cleaned Google Form'!$A$1:$M$5000,6,FALSE)="NO")),0,IF(OR(VLOOKUP(TRIM(UPPER(SUBSTITUTE($D117," ",""))),'Cleaned Google Form'!$A$1:$M$5000,8,FALSE)='Main Template'!AJ$12,VLOOKUP(TRIM(UPPER(SUBSTITUTE($D117," ",""))),'Cleaned Google Form'!$A$1:$M$5000,8,FALSE)='Main Template'!AJ$13,VLOOKUP(TRIM(UPPER(SUBSTITUTE($D117," ",""))),'Cleaned Google Form'!$A$1:$M$5000,8,FALSE)='Main Template'!AJ$14,VLOOKUP(TRIM(UPPER(SUBSTITUTE($D117," ",""))),'Cleaned Google Form'!$A$1:$M$5000,8,FALSE)='Main Template'!AJ$15),0,IF(AND('Main Template'!AJ$21&gt;=$C$9,'Main Template'!AJ$19,VLOOKUP(TRIM(UPPER(SUBSTITUTE($D117," ",""))),'Cleaned Google Form'!$A$1:$M$5000,7,FALSE)="YES"),0,IF(IFERROR(FIND('Main Template'!AJ$17,VLOOKUP(TRIM(UPPER(SUBSTITUTE('Main Template'!$D117," ",""))),'Cleaned Google Form'!$A$1:$M$5000,9,FALSE),1),FALSE),0,1))))),1)</f>
        <v>1</v>
      </c>
      <c r="AK117" s="12">
        <f>IFERROR(IF(AND(WEEKDAY('Main Template'!AK$18)=1,OR(VLOOKUP(TRIM(UPPER(SUBSTITUTE($D117," ",""))),'Cleaned Google Form'!$A$1:$M$5000,3,FALSE)="SMH",VLOOKUP(TRIM(UPPER(SUBSTITUTE($D117," ",""))),'Cleaned Google Form'!$A$1:$M$5000,3,FALSE)="RCH",VLOOKUP(TRIM(UPPER(SUBSTITUTE($D117," ",""))),'Cleaned Google Form'!$A$1:$M$5000,3,FALSE)="BCCA")),0,IF(AND(AK$21=1,NOT(VLOOKUP(TRIM(UPPER(SUBSTITUTE($D117," ",""))),'Cleaned Google Form'!$A$1:$M$5000,6,FALSE)="NO")),0,IF(OR(VLOOKUP(TRIM(UPPER(SUBSTITUTE($D117," ",""))),'Cleaned Google Form'!$A$1:$M$5000,8,FALSE)='Main Template'!AK$12,VLOOKUP(TRIM(UPPER(SUBSTITUTE($D117," ",""))),'Cleaned Google Form'!$A$1:$M$5000,8,FALSE)='Main Template'!AK$13,VLOOKUP(TRIM(UPPER(SUBSTITUTE($D117," ",""))),'Cleaned Google Form'!$A$1:$M$5000,8,FALSE)='Main Template'!AK$14,VLOOKUP(TRIM(UPPER(SUBSTITUTE($D117," ",""))),'Cleaned Google Form'!$A$1:$M$5000,8,FALSE)='Main Template'!AK$15),0,IF(AND('Main Template'!AK$21&gt;=$C$9,'Main Template'!AK$19,VLOOKUP(TRIM(UPPER(SUBSTITUTE($D117," ",""))),'Cleaned Google Form'!$A$1:$M$5000,7,FALSE)="YES"),0,IF(IFERROR(FIND('Main Template'!AK$17,VLOOKUP(TRIM(UPPER(SUBSTITUTE('Main Template'!$D117," ",""))),'Cleaned Google Form'!$A$1:$M$5000,9,FALSE),1),FALSE),0,1))))),1)</f>
        <v>1</v>
      </c>
      <c r="AL117" s="12">
        <f>IFERROR(IF(AND(WEEKDAY('Main Template'!AL$18)=1,OR(VLOOKUP(TRIM(UPPER(SUBSTITUTE($D117," ",""))),'Cleaned Google Form'!$A$1:$M$5000,3,FALSE)="SMH",VLOOKUP(TRIM(UPPER(SUBSTITUTE($D117," ",""))),'Cleaned Google Form'!$A$1:$M$5000,3,FALSE)="RCH",VLOOKUP(TRIM(UPPER(SUBSTITUTE($D117," ",""))),'Cleaned Google Form'!$A$1:$M$5000,3,FALSE)="BCCA")),0,IF(AND(AL$21=1,NOT(VLOOKUP(TRIM(UPPER(SUBSTITUTE($D117," ",""))),'Cleaned Google Form'!$A$1:$M$5000,6,FALSE)="NO")),0,IF(OR(VLOOKUP(TRIM(UPPER(SUBSTITUTE($D117," ",""))),'Cleaned Google Form'!$A$1:$M$5000,8,FALSE)='Main Template'!AL$12,VLOOKUP(TRIM(UPPER(SUBSTITUTE($D117," ",""))),'Cleaned Google Form'!$A$1:$M$5000,8,FALSE)='Main Template'!AL$13,VLOOKUP(TRIM(UPPER(SUBSTITUTE($D117," ",""))),'Cleaned Google Form'!$A$1:$M$5000,8,FALSE)='Main Template'!AL$14,VLOOKUP(TRIM(UPPER(SUBSTITUTE($D117," ",""))),'Cleaned Google Form'!$A$1:$M$5000,8,FALSE)='Main Template'!AL$15),0,IF(AND('Main Template'!AL$21&gt;=$C$9,'Main Template'!AL$19,VLOOKUP(TRIM(UPPER(SUBSTITUTE($D117," ",""))),'Cleaned Google Form'!$A$1:$M$5000,7,FALSE)="YES"),0,IF(IFERROR(FIND('Main Template'!AL$17,VLOOKUP(TRIM(UPPER(SUBSTITUTE('Main Template'!$D117," ",""))),'Cleaned Google Form'!$A$1:$M$5000,9,FALSE),1),FALSE),0,1))))),1)</f>
        <v>1</v>
      </c>
      <c r="AM117" s="12">
        <f>IFERROR(IF(AND(WEEKDAY('Main Template'!AM$18)=1,OR(VLOOKUP(TRIM(UPPER(SUBSTITUTE($D117," ",""))),'Cleaned Google Form'!$A$1:$M$5000,3,FALSE)="SMH",VLOOKUP(TRIM(UPPER(SUBSTITUTE($D117," ",""))),'Cleaned Google Form'!$A$1:$M$5000,3,FALSE)="RCH",VLOOKUP(TRIM(UPPER(SUBSTITUTE($D117," ",""))),'Cleaned Google Form'!$A$1:$M$5000,3,FALSE)="BCCA")),0,IF(AND(AM$21=1,NOT(VLOOKUP(TRIM(UPPER(SUBSTITUTE($D117," ",""))),'Cleaned Google Form'!$A$1:$M$5000,6,FALSE)="NO")),0,IF(OR(VLOOKUP(TRIM(UPPER(SUBSTITUTE($D117," ",""))),'Cleaned Google Form'!$A$1:$M$5000,8,FALSE)='Main Template'!AM$12,VLOOKUP(TRIM(UPPER(SUBSTITUTE($D117," ",""))),'Cleaned Google Form'!$A$1:$M$5000,8,FALSE)='Main Template'!AM$13,VLOOKUP(TRIM(UPPER(SUBSTITUTE($D117," ",""))),'Cleaned Google Form'!$A$1:$M$5000,8,FALSE)='Main Template'!AM$14,VLOOKUP(TRIM(UPPER(SUBSTITUTE($D117," ",""))),'Cleaned Google Form'!$A$1:$M$5000,8,FALSE)='Main Template'!AM$15),0,IF(AND('Main Template'!AM$21&gt;=$C$9,'Main Template'!AM$19,VLOOKUP(TRIM(UPPER(SUBSTITUTE($D117," ",""))),'Cleaned Google Form'!$A$1:$M$5000,7,FALSE)="YES"),0,IF(IFERROR(FIND('Main Template'!AM$17,VLOOKUP(TRIM(UPPER(SUBSTITUTE('Main Template'!$D117," ",""))),'Cleaned Google Form'!$A$1:$M$5000,9,FALSE),1),FALSE),0,1))))),1)</f>
        <v>1</v>
      </c>
      <c r="AN117" s="12">
        <f>IFERROR(IF(AND(WEEKDAY('Main Template'!AN$18)=1,OR(VLOOKUP(TRIM(UPPER(SUBSTITUTE($D117," ",""))),'Cleaned Google Form'!$A$1:$M$5000,3,FALSE)="SMH",VLOOKUP(TRIM(UPPER(SUBSTITUTE($D117," ",""))),'Cleaned Google Form'!$A$1:$M$5000,3,FALSE)="RCH",VLOOKUP(TRIM(UPPER(SUBSTITUTE($D117," ",""))),'Cleaned Google Form'!$A$1:$M$5000,3,FALSE)="BCCA")),0,IF(AND(AN$21=1,NOT(VLOOKUP(TRIM(UPPER(SUBSTITUTE($D117," ",""))),'Cleaned Google Form'!$A$1:$M$5000,6,FALSE)="NO")),0,IF(OR(VLOOKUP(TRIM(UPPER(SUBSTITUTE($D117," ",""))),'Cleaned Google Form'!$A$1:$M$5000,8,FALSE)='Main Template'!AN$12,VLOOKUP(TRIM(UPPER(SUBSTITUTE($D117," ",""))),'Cleaned Google Form'!$A$1:$M$5000,8,FALSE)='Main Template'!AN$13,VLOOKUP(TRIM(UPPER(SUBSTITUTE($D117," ",""))),'Cleaned Google Form'!$A$1:$M$5000,8,FALSE)='Main Template'!AN$14,VLOOKUP(TRIM(UPPER(SUBSTITUTE($D117," ",""))),'Cleaned Google Form'!$A$1:$M$5000,8,FALSE)='Main Template'!AN$15),0,IF(AND('Main Template'!AN$21&gt;=$C$9,'Main Template'!AN$19,VLOOKUP(TRIM(UPPER(SUBSTITUTE($D117," ",""))),'Cleaned Google Form'!$A$1:$M$5000,7,FALSE)="YES"),0,IF(IFERROR(FIND('Main Template'!AN$17,VLOOKUP(TRIM(UPPER(SUBSTITUTE('Main Template'!$D117," ",""))),'Cleaned Google Form'!$A$1:$M$5000,9,FALSE),1),FALSE),0,1))))),1)</f>
        <v>1</v>
      </c>
    </row>
    <row r="118" spans="2:40">
      <c r="B118" t="str">
        <f>IFERROR(IF(ISNUMBER(MATCH(UPPER(SUBSTITUTE(D118," ","")),'Cleaned Google Form'!$A:$A,0)),"","Oops"),"Not Present")</f>
        <v>Oops</v>
      </c>
      <c r="C118" s="4">
        <f>I118</f>
        <v>97</v>
      </c>
      <c r="D118" s="4" t="s">
        <v>317</v>
      </c>
      <c r="E118" s="4">
        <f>IFERROR(IF(VLOOKUP(TRIM(UPPER(SUBSTITUTE(D118," ",""))),'Cleaned Google Form'!$A$1:$L$5000,5,FALSE)="YES",1,0),0)</f>
        <v>0</v>
      </c>
      <c r="F118" s="4">
        <f>IFERROR(IF(RIGHT(VLOOKUP(TRIM(UPPER(SUBSTITUTE(D118," ",""))),'Cleaned Google Form'!$A$1:$L$5000,2,FALSE),1)="1",1,0),0)</f>
        <v>0</v>
      </c>
      <c r="G118" s="4">
        <f>IFERROR(IF(VLOOKUP(TRIM(UPPER(SUBSTITUTE(D118," ",""))),'Cleaned Google Form'!$A$1:$L$5000,3,FALSE)="VGH",1,0),0)</f>
        <v>0</v>
      </c>
      <c r="H118" s="4">
        <f>IFERROR(IF(G118+IFERROR(IF(VLOOKUP(TRIM(UPPER(SUBSTITUTE(D118," ",""))),'Cleaned Google Form'!$A$1:$L$5000,3,FALSE)="SPH",1,0),0)=0,1,0),0)</f>
        <v>1</v>
      </c>
      <c r="I118" s="4">
        <f>IF(I117="Resident Index",1,I117+1)</f>
        <v>97</v>
      </c>
      <c r="J118" s="12">
        <f>IFERROR(IF(AND(WEEKDAY('Main Template'!J$18)=1,OR(VLOOKUP(TRIM(UPPER(SUBSTITUTE($D118," ",""))),'Cleaned Google Form'!$A$1:$M$5000,3,FALSE)="SMH",VLOOKUP(TRIM(UPPER(SUBSTITUTE($D118," ",""))),'Cleaned Google Form'!$A$1:$M$5000,3,FALSE)="RCH",VLOOKUP(TRIM(UPPER(SUBSTITUTE($D118," ",""))),'Cleaned Google Form'!$A$1:$M$5000,3,FALSE)="BCCA")),0,IF(AND(J$21=1,NOT(VLOOKUP(TRIM(UPPER(SUBSTITUTE($D118," ",""))),'Cleaned Google Form'!$A$1:$M$5000,6,FALSE)="NO")),0,IF(OR(VLOOKUP(TRIM(UPPER(SUBSTITUTE($D118," ",""))),'Cleaned Google Form'!$A$1:$M$5000,8,FALSE)='Main Template'!J$12,VLOOKUP(TRIM(UPPER(SUBSTITUTE($D118," ",""))),'Cleaned Google Form'!$A$1:$M$5000,8,FALSE)='Main Template'!J$13,VLOOKUP(TRIM(UPPER(SUBSTITUTE($D118," ",""))),'Cleaned Google Form'!$A$1:$M$5000,8,FALSE)='Main Template'!J$14,VLOOKUP(TRIM(UPPER(SUBSTITUTE($D118," ",""))),'Cleaned Google Form'!$A$1:$M$5000,8,FALSE)='Main Template'!J$15),0,IF(AND('Main Template'!J$21&gt;=$C$9,'Main Template'!J$19,VLOOKUP(TRIM(UPPER(SUBSTITUTE($D118," ",""))),'Cleaned Google Form'!$A$1:$M$5000,7,FALSE)="YES"),0,IF(IFERROR(FIND('Main Template'!J$17,VLOOKUP(TRIM(UPPER(SUBSTITUTE('Main Template'!$D118," ",""))),'Cleaned Google Form'!$A$1:$M$5000,9,FALSE),1),FALSE),0,1))))),1)</f>
        <v>1</v>
      </c>
      <c r="K118" s="12">
        <f>IFERROR(IF(AND(WEEKDAY('Main Template'!K$18)=1,OR(VLOOKUP(TRIM(UPPER(SUBSTITUTE($D118," ",""))),'Cleaned Google Form'!$A$1:$M$5000,3,FALSE)="SMH",VLOOKUP(TRIM(UPPER(SUBSTITUTE($D118," ",""))),'Cleaned Google Form'!$A$1:$M$5000,3,FALSE)="RCH",VLOOKUP(TRIM(UPPER(SUBSTITUTE($D118," ",""))),'Cleaned Google Form'!$A$1:$M$5000,3,FALSE)="BCCA")),0,IF(AND(K$21=1,NOT(VLOOKUP(TRIM(UPPER(SUBSTITUTE($D118," ",""))),'Cleaned Google Form'!$A$1:$M$5000,6,FALSE)="NO")),0,IF(OR(VLOOKUP(TRIM(UPPER(SUBSTITUTE($D118," ",""))),'Cleaned Google Form'!$A$1:$M$5000,8,FALSE)='Main Template'!K$12,VLOOKUP(TRIM(UPPER(SUBSTITUTE($D118," ",""))),'Cleaned Google Form'!$A$1:$M$5000,8,FALSE)='Main Template'!K$13,VLOOKUP(TRIM(UPPER(SUBSTITUTE($D118," ",""))),'Cleaned Google Form'!$A$1:$M$5000,8,FALSE)='Main Template'!K$14,VLOOKUP(TRIM(UPPER(SUBSTITUTE($D118," ",""))),'Cleaned Google Form'!$A$1:$M$5000,8,FALSE)='Main Template'!K$15),0,IF(AND('Main Template'!K$21&gt;=$C$9,'Main Template'!K$19,VLOOKUP(TRIM(UPPER(SUBSTITUTE($D118," ",""))),'Cleaned Google Form'!$A$1:$M$5000,7,FALSE)="YES"),0,IF(IFERROR(FIND('Main Template'!K$17,VLOOKUP(TRIM(UPPER(SUBSTITUTE('Main Template'!$D118," ",""))),'Cleaned Google Form'!$A$1:$M$5000,9,FALSE),1),FALSE),0,1))))),1)</f>
        <v>1</v>
      </c>
      <c r="L118" s="12">
        <f>IFERROR(IF(AND(WEEKDAY('Main Template'!L$18)=1,OR(VLOOKUP(TRIM(UPPER(SUBSTITUTE($D118," ",""))),'Cleaned Google Form'!$A$1:$M$5000,3,FALSE)="SMH",VLOOKUP(TRIM(UPPER(SUBSTITUTE($D118," ",""))),'Cleaned Google Form'!$A$1:$M$5000,3,FALSE)="RCH",VLOOKUP(TRIM(UPPER(SUBSTITUTE($D118," ",""))),'Cleaned Google Form'!$A$1:$M$5000,3,FALSE)="BCCA")),0,IF(AND(L$21=1,NOT(VLOOKUP(TRIM(UPPER(SUBSTITUTE($D118," ",""))),'Cleaned Google Form'!$A$1:$M$5000,6,FALSE)="NO")),0,IF(OR(VLOOKUP(TRIM(UPPER(SUBSTITUTE($D118," ",""))),'Cleaned Google Form'!$A$1:$M$5000,8,FALSE)='Main Template'!L$12,VLOOKUP(TRIM(UPPER(SUBSTITUTE($D118," ",""))),'Cleaned Google Form'!$A$1:$M$5000,8,FALSE)='Main Template'!L$13,VLOOKUP(TRIM(UPPER(SUBSTITUTE($D118," ",""))),'Cleaned Google Form'!$A$1:$M$5000,8,FALSE)='Main Template'!L$14,VLOOKUP(TRIM(UPPER(SUBSTITUTE($D118," ",""))),'Cleaned Google Form'!$A$1:$M$5000,8,FALSE)='Main Template'!L$15),0,IF(AND('Main Template'!L$21&gt;=$C$9,'Main Template'!L$19,VLOOKUP(TRIM(UPPER(SUBSTITUTE($D118," ",""))),'Cleaned Google Form'!$A$1:$M$5000,7,FALSE)="YES"),0,IF(IFERROR(FIND('Main Template'!L$17,VLOOKUP(TRIM(UPPER(SUBSTITUTE('Main Template'!$D118," ",""))),'Cleaned Google Form'!$A$1:$M$5000,9,FALSE),1),FALSE),0,1))))),1)</f>
        <v>1</v>
      </c>
      <c r="M118" s="12">
        <f>IFERROR(IF(AND(WEEKDAY('Main Template'!M$18)=1,OR(VLOOKUP(TRIM(UPPER(SUBSTITUTE($D118," ",""))),'Cleaned Google Form'!$A$1:$M$5000,3,FALSE)="SMH",VLOOKUP(TRIM(UPPER(SUBSTITUTE($D118," ",""))),'Cleaned Google Form'!$A$1:$M$5000,3,FALSE)="RCH",VLOOKUP(TRIM(UPPER(SUBSTITUTE($D118," ",""))),'Cleaned Google Form'!$A$1:$M$5000,3,FALSE)="BCCA")),0,IF(AND(M$21=1,NOT(VLOOKUP(TRIM(UPPER(SUBSTITUTE($D118," ",""))),'Cleaned Google Form'!$A$1:$M$5000,6,FALSE)="NO")),0,IF(OR(VLOOKUP(TRIM(UPPER(SUBSTITUTE($D118," ",""))),'Cleaned Google Form'!$A$1:$M$5000,8,FALSE)='Main Template'!M$12,VLOOKUP(TRIM(UPPER(SUBSTITUTE($D118," ",""))),'Cleaned Google Form'!$A$1:$M$5000,8,FALSE)='Main Template'!M$13,VLOOKUP(TRIM(UPPER(SUBSTITUTE($D118," ",""))),'Cleaned Google Form'!$A$1:$M$5000,8,FALSE)='Main Template'!M$14,VLOOKUP(TRIM(UPPER(SUBSTITUTE($D118," ",""))),'Cleaned Google Form'!$A$1:$M$5000,8,FALSE)='Main Template'!M$15),0,IF(AND('Main Template'!M$21&gt;=$C$9,'Main Template'!M$19,VLOOKUP(TRIM(UPPER(SUBSTITUTE($D118," ",""))),'Cleaned Google Form'!$A$1:$M$5000,7,FALSE)="YES"),0,IF(IFERROR(FIND('Main Template'!M$17,VLOOKUP(TRIM(UPPER(SUBSTITUTE('Main Template'!$D118," ",""))),'Cleaned Google Form'!$A$1:$M$5000,9,FALSE),1),FALSE),0,1))))),1)</f>
        <v>1</v>
      </c>
      <c r="N118" s="12">
        <f>IFERROR(IF(AND(WEEKDAY('Main Template'!N$18)=1,OR(VLOOKUP(TRIM(UPPER(SUBSTITUTE($D118," ",""))),'Cleaned Google Form'!$A$1:$M$5000,3,FALSE)="SMH",VLOOKUP(TRIM(UPPER(SUBSTITUTE($D118," ",""))),'Cleaned Google Form'!$A$1:$M$5000,3,FALSE)="RCH",VLOOKUP(TRIM(UPPER(SUBSTITUTE($D118," ",""))),'Cleaned Google Form'!$A$1:$M$5000,3,FALSE)="BCCA")),0,IF(AND(N$21=1,NOT(VLOOKUP(TRIM(UPPER(SUBSTITUTE($D118," ",""))),'Cleaned Google Form'!$A$1:$M$5000,6,FALSE)="NO")),0,IF(OR(VLOOKUP(TRIM(UPPER(SUBSTITUTE($D118," ",""))),'Cleaned Google Form'!$A$1:$M$5000,8,FALSE)='Main Template'!N$12,VLOOKUP(TRIM(UPPER(SUBSTITUTE($D118," ",""))),'Cleaned Google Form'!$A$1:$M$5000,8,FALSE)='Main Template'!N$13,VLOOKUP(TRIM(UPPER(SUBSTITUTE($D118," ",""))),'Cleaned Google Form'!$A$1:$M$5000,8,FALSE)='Main Template'!N$14,VLOOKUP(TRIM(UPPER(SUBSTITUTE($D118," ",""))),'Cleaned Google Form'!$A$1:$M$5000,8,FALSE)='Main Template'!N$15),0,IF(AND('Main Template'!N$21&gt;=$C$9,'Main Template'!N$19,VLOOKUP(TRIM(UPPER(SUBSTITUTE($D118," ",""))),'Cleaned Google Form'!$A$1:$M$5000,7,FALSE)="YES"),0,IF(IFERROR(FIND('Main Template'!N$17,VLOOKUP(TRIM(UPPER(SUBSTITUTE('Main Template'!$D118," ",""))),'Cleaned Google Form'!$A$1:$M$5000,9,FALSE),1),FALSE),0,1))))),1)</f>
        <v>1</v>
      </c>
      <c r="O118" s="12">
        <f>IFERROR(IF(AND(WEEKDAY('Main Template'!O$18)=1,OR(VLOOKUP(TRIM(UPPER(SUBSTITUTE($D118," ",""))),'Cleaned Google Form'!$A$1:$M$5000,3,FALSE)="SMH",VLOOKUP(TRIM(UPPER(SUBSTITUTE($D118," ",""))),'Cleaned Google Form'!$A$1:$M$5000,3,FALSE)="RCH",VLOOKUP(TRIM(UPPER(SUBSTITUTE($D118," ",""))),'Cleaned Google Form'!$A$1:$M$5000,3,FALSE)="BCCA")),0,IF(AND(O$21=1,NOT(VLOOKUP(TRIM(UPPER(SUBSTITUTE($D118," ",""))),'Cleaned Google Form'!$A$1:$M$5000,6,FALSE)="NO")),0,IF(OR(VLOOKUP(TRIM(UPPER(SUBSTITUTE($D118," ",""))),'Cleaned Google Form'!$A$1:$M$5000,8,FALSE)='Main Template'!O$12,VLOOKUP(TRIM(UPPER(SUBSTITUTE($D118," ",""))),'Cleaned Google Form'!$A$1:$M$5000,8,FALSE)='Main Template'!O$13,VLOOKUP(TRIM(UPPER(SUBSTITUTE($D118," ",""))),'Cleaned Google Form'!$A$1:$M$5000,8,FALSE)='Main Template'!O$14,VLOOKUP(TRIM(UPPER(SUBSTITUTE($D118," ",""))),'Cleaned Google Form'!$A$1:$M$5000,8,FALSE)='Main Template'!O$15),0,IF(AND('Main Template'!O$21&gt;=$C$9,'Main Template'!O$19,VLOOKUP(TRIM(UPPER(SUBSTITUTE($D118," ",""))),'Cleaned Google Form'!$A$1:$M$5000,7,FALSE)="YES"),0,IF(IFERROR(FIND('Main Template'!O$17,VLOOKUP(TRIM(UPPER(SUBSTITUTE('Main Template'!$D118," ",""))),'Cleaned Google Form'!$A$1:$M$5000,9,FALSE),1),FALSE),0,1))))),1)</f>
        <v>1</v>
      </c>
      <c r="P118" s="12">
        <f>IFERROR(IF(AND(WEEKDAY('Main Template'!P$18)=1,OR(VLOOKUP(TRIM(UPPER(SUBSTITUTE($D118," ",""))),'Cleaned Google Form'!$A$1:$M$5000,3,FALSE)="SMH",VLOOKUP(TRIM(UPPER(SUBSTITUTE($D118," ",""))),'Cleaned Google Form'!$A$1:$M$5000,3,FALSE)="RCH",VLOOKUP(TRIM(UPPER(SUBSTITUTE($D118," ",""))),'Cleaned Google Form'!$A$1:$M$5000,3,FALSE)="BCCA")),0,IF(AND(P$21=1,NOT(VLOOKUP(TRIM(UPPER(SUBSTITUTE($D118," ",""))),'Cleaned Google Form'!$A$1:$M$5000,6,FALSE)="NO")),0,IF(OR(VLOOKUP(TRIM(UPPER(SUBSTITUTE($D118," ",""))),'Cleaned Google Form'!$A$1:$M$5000,8,FALSE)='Main Template'!P$12,VLOOKUP(TRIM(UPPER(SUBSTITUTE($D118," ",""))),'Cleaned Google Form'!$A$1:$M$5000,8,FALSE)='Main Template'!P$13,VLOOKUP(TRIM(UPPER(SUBSTITUTE($D118," ",""))),'Cleaned Google Form'!$A$1:$M$5000,8,FALSE)='Main Template'!P$14,VLOOKUP(TRIM(UPPER(SUBSTITUTE($D118," ",""))),'Cleaned Google Form'!$A$1:$M$5000,8,FALSE)='Main Template'!P$15),0,IF(AND('Main Template'!P$21&gt;=$C$9,'Main Template'!P$19,VLOOKUP(TRIM(UPPER(SUBSTITUTE($D118," ",""))),'Cleaned Google Form'!$A$1:$M$5000,7,FALSE)="YES"),0,IF(IFERROR(FIND('Main Template'!P$17,VLOOKUP(TRIM(UPPER(SUBSTITUTE('Main Template'!$D118," ",""))),'Cleaned Google Form'!$A$1:$M$5000,9,FALSE),1),FALSE),0,1))))),1)</f>
        <v>1</v>
      </c>
      <c r="Q118" s="12">
        <f>IFERROR(IF(AND(WEEKDAY('Main Template'!Q$18)=1,OR(VLOOKUP(TRIM(UPPER(SUBSTITUTE($D118," ",""))),'Cleaned Google Form'!$A$1:$M$5000,3,FALSE)="SMH",VLOOKUP(TRIM(UPPER(SUBSTITUTE($D118," ",""))),'Cleaned Google Form'!$A$1:$M$5000,3,FALSE)="RCH",VLOOKUP(TRIM(UPPER(SUBSTITUTE($D118," ",""))),'Cleaned Google Form'!$A$1:$M$5000,3,FALSE)="BCCA")),0,IF(AND(Q$21=1,NOT(VLOOKUP(TRIM(UPPER(SUBSTITUTE($D118," ",""))),'Cleaned Google Form'!$A$1:$M$5000,6,FALSE)="NO")),0,IF(OR(VLOOKUP(TRIM(UPPER(SUBSTITUTE($D118," ",""))),'Cleaned Google Form'!$A$1:$M$5000,8,FALSE)='Main Template'!Q$12,VLOOKUP(TRIM(UPPER(SUBSTITUTE($D118," ",""))),'Cleaned Google Form'!$A$1:$M$5000,8,FALSE)='Main Template'!Q$13,VLOOKUP(TRIM(UPPER(SUBSTITUTE($D118," ",""))),'Cleaned Google Form'!$A$1:$M$5000,8,FALSE)='Main Template'!Q$14,VLOOKUP(TRIM(UPPER(SUBSTITUTE($D118," ",""))),'Cleaned Google Form'!$A$1:$M$5000,8,FALSE)='Main Template'!Q$15),0,IF(AND('Main Template'!Q$21&gt;=$C$9,'Main Template'!Q$19,VLOOKUP(TRIM(UPPER(SUBSTITUTE($D118," ",""))),'Cleaned Google Form'!$A$1:$M$5000,7,FALSE)="YES"),0,IF(IFERROR(FIND('Main Template'!Q$17,VLOOKUP(TRIM(UPPER(SUBSTITUTE('Main Template'!$D118," ",""))),'Cleaned Google Form'!$A$1:$M$5000,9,FALSE),1),FALSE),0,1))))),1)</f>
        <v>1</v>
      </c>
      <c r="R118" s="12">
        <f>IFERROR(IF(AND(WEEKDAY('Main Template'!R$18)=1,OR(VLOOKUP(TRIM(UPPER(SUBSTITUTE($D118," ",""))),'Cleaned Google Form'!$A$1:$M$5000,3,FALSE)="SMH",VLOOKUP(TRIM(UPPER(SUBSTITUTE($D118," ",""))),'Cleaned Google Form'!$A$1:$M$5000,3,FALSE)="RCH",VLOOKUP(TRIM(UPPER(SUBSTITUTE($D118," ",""))),'Cleaned Google Form'!$A$1:$M$5000,3,FALSE)="BCCA")),0,IF(AND(R$21=1,NOT(VLOOKUP(TRIM(UPPER(SUBSTITUTE($D118," ",""))),'Cleaned Google Form'!$A$1:$M$5000,6,FALSE)="NO")),0,IF(OR(VLOOKUP(TRIM(UPPER(SUBSTITUTE($D118," ",""))),'Cleaned Google Form'!$A$1:$M$5000,8,FALSE)='Main Template'!R$12,VLOOKUP(TRIM(UPPER(SUBSTITUTE($D118," ",""))),'Cleaned Google Form'!$A$1:$M$5000,8,FALSE)='Main Template'!R$13,VLOOKUP(TRIM(UPPER(SUBSTITUTE($D118," ",""))),'Cleaned Google Form'!$A$1:$M$5000,8,FALSE)='Main Template'!R$14,VLOOKUP(TRIM(UPPER(SUBSTITUTE($D118," ",""))),'Cleaned Google Form'!$A$1:$M$5000,8,FALSE)='Main Template'!R$15),0,IF(AND('Main Template'!R$21&gt;=$C$9,'Main Template'!R$19,VLOOKUP(TRIM(UPPER(SUBSTITUTE($D118," ",""))),'Cleaned Google Form'!$A$1:$M$5000,7,FALSE)="YES"),0,IF(IFERROR(FIND('Main Template'!R$17,VLOOKUP(TRIM(UPPER(SUBSTITUTE('Main Template'!$D118," ",""))),'Cleaned Google Form'!$A$1:$M$5000,9,FALSE),1),FALSE),0,1))))),1)</f>
        <v>1</v>
      </c>
      <c r="S118" s="12">
        <f>IFERROR(IF(AND(WEEKDAY('Main Template'!S$18)=1,OR(VLOOKUP(TRIM(UPPER(SUBSTITUTE($D118," ",""))),'Cleaned Google Form'!$A$1:$M$5000,3,FALSE)="SMH",VLOOKUP(TRIM(UPPER(SUBSTITUTE($D118," ",""))),'Cleaned Google Form'!$A$1:$M$5000,3,FALSE)="RCH",VLOOKUP(TRIM(UPPER(SUBSTITUTE($D118," ",""))),'Cleaned Google Form'!$A$1:$M$5000,3,FALSE)="BCCA")),0,IF(AND(S$21=1,NOT(VLOOKUP(TRIM(UPPER(SUBSTITUTE($D118," ",""))),'Cleaned Google Form'!$A$1:$M$5000,6,FALSE)="NO")),0,IF(OR(VLOOKUP(TRIM(UPPER(SUBSTITUTE($D118," ",""))),'Cleaned Google Form'!$A$1:$M$5000,8,FALSE)='Main Template'!S$12,VLOOKUP(TRIM(UPPER(SUBSTITUTE($D118," ",""))),'Cleaned Google Form'!$A$1:$M$5000,8,FALSE)='Main Template'!S$13,VLOOKUP(TRIM(UPPER(SUBSTITUTE($D118," ",""))),'Cleaned Google Form'!$A$1:$M$5000,8,FALSE)='Main Template'!S$14,VLOOKUP(TRIM(UPPER(SUBSTITUTE($D118," ",""))),'Cleaned Google Form'!$A$1:$M$5000,8,FALSE)='Main Template'!S$15),0,IF(AND('Main Template'!S$21&gt;=$C$9,'Main Template'!S$19,VLOOKUP(TRIM(UPPER(SUBSTITUTE($D118," ",""))),'Cleaned Google Form'!$A$1:$M$5000,7,FALSE)="YES"),0,IF(IFERROR(FIND('Main Template'!S$17,VLOOKUP(TRIM(UPPER(SUBSTITUTE('Main Template'!$D118," ",""))),'Cleaned Google Form'!$A$1:$M$5000,9,FALSE),1),FALSE),0,1))))),1)</f>
        <v>1</v>
      </c>
      <c r="T118" s="12">
        <f>IFERROR(IF(AND(WEEKDAY('Main Template'!T$18)=1,OR(VLOOKUP(TRIM(UPPER(SUBSTITUTE($D118," ",""))),'Cleaned Google Form'!$A$1:$M$5000,3,FALSE)="SMH",VLOOKUP(TRIM(UPPER(SUBSTITUTE($D118," ",""))),'Cleaned Google Form'!$A$1:$M$5000,3,FALSE)="RCH",VLOOKUP(TRIM(UPPER(SUBSTITUTE($D118," ",""))),'Cleaned Google Form'!$A$1:$M$5000,3,FALSE)="BCCA")),0,IF(AND(T$21=1,NOT(VLOOKUP(TRIM(UPPER(SUBSTITUTE($D118," ",""))),'Cleaned Google Form'!$A$1:$M$5000,6,FALSE)="NO")),0,IF(OR(VLOOKUP(TRIM(UPPER(SUBSTITUTE($D118," ",""))),'Cleaned Google Form'!$A$1:$M$5000,8,FALSE)='Main Template'!T$12,VLOOKUP(TRIM(UPPER(SUBSTITUTE($D118," ",""))),'Cleaned Google Form'!$A$1:$M$5000,8,FALSE)='Main Template'!T$13,VLOOKUP(TRIM(UPPER(SUBSTITUTE($D118," ",""))),'Cleaned Google Form'!$A$1:$M$5000,8,FALSE)='Main Template'!T$14,VLOOKUP(TRIM(UPPER(SUBSTITUTE($D118," ",""))),'Cleaned Google Form'!$A$1:$M$5000,8,FALSE)='Main Template'!T$15),0,IF(AND('Main Template'!T$21&gt;=$C$9,'Main Template'!T$19,VLOOKUP(TRIM(UPPER(SUBSTITUTE($D118," ",""))),'Cleaned Google Form'!$A$1:$M$5000,7,FALSE)="YES"),0,IF(IFERROR(FIND('Main Template'!T$17,VLOOKUP(TRIM(UPPER(SUBSTITUTE('Main Template'!$D118," ",""))),'Cleaned Google Form'!$A$1:$M$5000,9,FALSE),1),FALSE),0,1))))),1)</f>
        <v>1</v>
      </c>
      <c r="U118" s="12">
        <f>IFERROR(IF(AND(WEEKDAY('Main Template'!U$18)=1,OR(VLOOKUP(TRIM(UPPER(SUBSTITUTE($D118," ",""))),'Cleaned Google Form'!$A$1:$M$5000,3,FALSE)="SMH",VLOOKUP(TRIM(UPPER(SUBSTITUTE($D118," ",""))),'Cleaned Google Form'!$A$1:$M$5000,3,FALSE)="RCH",VLOOKUP(TRIM(UPPER(SUBSTITUTE($D118," ",""))),'Cleaned Google Form'!$A$1:$M$5000,3,FALSE)="BCCA")),0,IF(AND(U$21=1,NOT(VLOOKUP(TRIM(UPPER(SUBSTITUTE($D118," ",""))),'Cleaned Google Form'!$A$1:$M$5000,6,FALSE)="NO")),0,IF(OR(VLOOKUP(TRIM(UPPER(SUBSTITUTE($D118," ",""))),'Cleaned Google Form'!$A$1:$M$5000,8,FALSE)='Main Template'!U$12,VLOOKUP(TRIM(UPPER(SUBSTITUTE($D118," ",""))),'Cleaned Google Form'!$A$1:$M$5000,8,FALSE)='Main Template'!U$13,VLOOKUP(TRIM(UPPER(SUBSTITUTE($D118," ",""))),'Cleaned Google Form'!$A$1:$M$5000,8,FALSE)='Main Template'!U$14,VLOOKUP(TRIM(UPPER(SUBSTITUTE($D118," ",""))),'Cleaned Google Form'!$A$1:$M$5000,8,FALSE)='Main Template'!U$15),0,IF(AND('Main Template'!U$21&gt;=$C$9,'Main Template'!U$19,VLOOKUP(TRIM(UPPER(SUBSTITUTE($D118," ",""))),'Cleaned Google Form'!$A$1:$M$5000,7,FALSE)="YES"),0,IF(IFERROR(FIND('Main Template'!U$17,VLOOKUP(TRIM(UPPER(SUBSTITUTE('Main Template'!$D118," ",""))),'Cleaned Google Form'!$A$1:$M$5000,9,FALSE),1),FALSE),0,1))))),1)</f>
        <v>1</v>
      </c>
      <c r="V118" s="12">
        <f>IFERROR(IF(AND(WEEKDAY('Main Template'!V$18)=1,OR(VLOOKUP(TRIM(UPPER(SUBSTITUTE($D118," ",""))),'Cleaned Google Form'!$A$1:$M$5000,3,FALSE)="SMH",VLOOKUP(TRIM(UPPER(SUBSTITUTE($D118," ",""))),'Cleaned Google Form'!$A$1:$M$5000,3,FALSE)="RCH",VLOOKUP(TRIM(UPPER(SUBSTITUTE($D118," ",""))),'Cleaned Google Form'!$A$1:$M$5000,3,FALSE)="BCCA")),0,IF(AND(V$21=1,NOT(VLOOKUP(TRIM(UPPER(SUBSTITUTE($D118," ",""))),'Cleaned Google Form'!$A$1:$M$5000,6,FALSE)="NO")),0,IF(OR(VLOOKUP(TRIM(UPPER(SUBSTITUTE($D118," ",""))),'Cleaned Google Form'!$A$1:$M$5000,8,FALSE)='Main Template'!V$12,VLOOKUP(TRIM(UPPER(SUBSTITUTE($D118," ",""))),'Cleaned Google Form'!$A$1:$M$5000,8,FALSE)='Main Template'!V$13,VLOOKUP(TRIM(UPPER(SUBSTITUTE($D118," ",""))),'Cleaned Google Form'!$A$1:$M$5000,8,FALSE)='Main Template'!V$14,VLOOKUP(TRIM(UPPER(SUBSTITUTE($D118," ",""))),'Cleaned Google Form'!$A$1:$M$5000,8,FALSE)='Main Template'!V$15),0,IF(AND('Main Template'!V$21&gt;=$C$9,'Main Template'!V$19,VLOOKUP(TRIM(UPPER(SUBSTITUTE($D118," ",""))),'Cleaned Google Form'!$A$1:$M$5000,7,FALSE)="YES"),0,IF(IFERROR(FIND('Main Template'!V$17,VLOOKUP(TRIM(UPPER(SUBSTITUTE('Main Template'!$D118," ",""))),'Cleaned Google Form'!$A$1:$M$5000,9,FALSE),1),FALSE),0,1))))),1)</f>
        <v>1</v>
      </c>
      <c r="W118" s="12">
        <f>IFERROR(IF(AND(WEEKDAY('Main Template'!W$18)=1,OR(VLOOKUP(TRIM(UPPER(SUBSTITUTE($D118," ",""))),'Cleaned Google Form'!$A$1:$M$5000,3,FALSE)="SMH",VLOOKUP(TRIM(UPPER(SUBSTITUTE($D118," ",""))),'Cleaned Google Form'!$A$1:$M$5000,3,FALSE)="RCH",VLOOKUP(TRIM(UPPER(SUBSTITUTE($D118," ",""))),'Cleaned Google Form'!$A$1:$M$5000,3,FALSE)="BCCA")),0,IF(AND(W$21=1,NOT(VLOOKUP(TRIM(UPPER(SUBSTITUTE($D118," ",""))),'Cleaned Google Form'!$A$1:$M$5000,6,FALSE)="NO")),0,IF(OR(VLOOKUP(TRIM(UPPER(SUBSTITUTE($D118," ",""))),'Cleaned Google Form'!$A$1:$M$5000,8,FALSE)='Main Template'!W$12,VLOOKUP(TRIM(UPPER(SUBSTITUTE($D118," ",""))),'Cleaned Google Form'!$A$1:$M$5000,8,FALSE)='Main Template'!W$13,VLOOKUP(TRIM(UPPER(SUBSTITUTE($D118," ",""))),'Cleaned Google Form'!$A$1:$M$5000,8,FALSE)='Main Template'!W$14,VLOOKUP(TRIM(UPPER(SUBSTITUTE($D118," ",""))),'Cleaned Google Form'!$A$1:$M$5000,8,FALSE)='Main Template'!W$15),0,IF(AND('Main Template'!W$21&gt;=$C$9,'Main Template'!W$19,VLOOKUP(TRIM(UPPER(SUBSTITUTE($D118," ",""))),'Cleaned Google Form'!$A$1:$M$5000,7,FALSE)="YES"),0,IF(IFERROR(FIND('Main Template'!W$17,VLOOKUP(TRIM(UPPER(SUBSTITUTE('Main Template'!$D118," ",""))),'Cleaned Google Form'!$A$1:$M$5000,9,FALSE),1),FALSE),0,1))))),1)</f>
        <v>1</v>
      </c>
      <c r="X118" s="12">
        <f>IFERROR(IF(AND(WEEKDAY('Main Template'!X$18)=1,OR(VLOOKUP(TRIM(UPPER(SUBSTITUTE($D118," ",""))),'Cleaned Google Form'!$A$1:$M$5000,3,FALSE)="SMH",VLOOKUP(TRIM(UPPER(SUBSTITUTE($D118," ",""))),'Cleaned Google Form'!$A$1:$M$5000,3,FALSE)="RCH",VLOOKUP(TRIM(UPPER(SUBSTITUTE($D118," ",""))),'Cleaned Google Form'!$A$1:$M$5000,3,FALSE)="BCCA")),0,IF(AND(X$21=1,NOT(VLOOKUP(TRIM(UPPER(SUBSTITUTE($D118," ",""))),'Cleaned Google Form'!$A$1:$M$5000,6,FALSE)="NO")),0,IF(OR(VLOOKUP(TRIM(UPPER(SUBSTITUTE($D118," ",""))),'Cleaned Google Form'!$A$1:$M$5000,8,FALSE)='Main Template'!X$12,VLOOKUP(TRIM(UPPER(SUBSTITUTE($D118," ",""))),'Cleaned Google Form'!$A$1:$M$5000,8,FALSE)='Main Template'!X$13,VLOOKUP(TRIM(UPPER(SUBSTITUTE($D118," ",""))),'Cleaned Google Form'!$A$1:$M$5000,8,FALSE)='Main Template'!X$14,VLOOKUP(TRIM(UPPER(SUBSTITUTE($D118," ",""))),'Cleaned Google Form'!$A$1:$M$5000,8,FALSE)='Main Template'!X$15),0,IF(AND('Main Template'!X$21&gt;=$C$9,'Main Template'!X$19,VLOOKUP(TRIM(UPPER(SUBSTITUTE($D118," ",""))),'Cleaned Google Form'!$A$1:$M$5000,7,FALSE)="YES"),0,IF(IFERROR(FIND('Main Template'!X$17,VLOOKUP(TRIM(UPPER(SUBSTITUTE('Main Template'!$D118," ",""))),'Cleaned Google Form'!$A$1:$M$5000,9,FALSE),1),FALSE),0,1))))),1)</f>
        <v>1</v>
      </c>
      <c r="Y118" s="12">
        <f>IFERROR(IF(AND(WEEKDAY('Main Template'!Y$18)=1,OR(VLOOKUP(TRIM(UPPER(SUBSTITUTE($D118," ",""))),'Cleaned Google Form'!$A$1:$M$5000,3,FALSE)="SMH",VLOOKUP(TRIM(UPPER(SUBSTITUTE($D118," ",""))),'Cleaned Google Form'!$A$1:$M$5000,3,FALSE)="RCH",VLOOKUP(TRIM(UPPER(SUBSTITUTE($D118," ",""))),'Cleaned Google Form'!$A$1:$M$5000,3,FALSE)="BCCA")),0,IF(AND(Y$21=1,NOT(VLOOKUP(TRIM(UPPER(SUBSTITUTE($D118," ",""))),'Cleaned Google Form'!$A$1:$M$5000,6,FALSE)="NO")),0,IF(OR(VLOOKUP(TRIM(UPPER(SUBSTITUTE($D118," ",""))),'Cleaned Google Form'!$A$1:$M$5000,8,FALSE)='Main Template'!Y$12,VLOOKUP(TRIM(UPPER(SUBSTITUTE($D118," ",""))),'Cleaned Google Form'!$A$1:$M$5000,8,FALSE)='Main Template'!Y$13,VLOOKUP(TRIM(UPPER(SUBSTITUTE($D118," ",""))),'Cleaned Google Form'!$A$1:$M$5000,8,FALSE)='Main Template'!Y$14,VLOOKUP(TRIM(UPPER(SUBSTITUTE($D118," ",""))),'Cleaned Google Form'!$A$1:$M$5000,8,FALSE)='Main Template'!Y$15),0,IF(AND('Main Template'!Y$21&gt;=$C$9,'Main Template'!Y$19,VLOOKUP(TRIM(UPPER(SUBSTITUTE($D118," ",""))),'Cleaned Google Form'!$A$1:$M$5000,7,FALSE)="YES"),0,IF(IFERROR(FIND('Main Template'!Y$17,VLOOKUP(TRIM(UPPER(SUBSTITUTE('Main Template'!$D118," ",""))),'Cleaned Google Form'!$A$1:$M$5000,9,FALSE),1),FALSE),0,1))))),1)</f>
        <v>1</v>
      </c>
      <c r="Z118" s="12">
        <f>IFERROR(IF(AND(WEEKDAY('Main Template'!Z$18)=1,OR(VLOOKUP(TRIM(UPPER(SUBSTITUTE($D118," ",""))),'Cleaned Google Form'!$A$1:$M$5000,3,FALSE)="SMH",VLOOKUP(TRIM(UPPER(SUBSTITUTE($D118," ",""))),'Cleaned Google Form'!$A$1:$M$5000,3,FALSE)="RCH",VLOOKUP(TRIM(UPPER(SUBSTITUTE($D118," ",""))),'Cleaned Google Form'!$A$1:$M$5000,3,FALSE)="BCCA")),0,IF(AND(Z$21=1,NOT(VLOOKUP(TRIM(UPPER(SUBSTITUTE($D118," ",""))),'Cleaned Google Form'!$A$1:$M$5000,6,FALSE)="NO")),0,IF(OR(VLOOKUP(TRIM(UPPER(SUBSTITUTE($D118," ",""))),'Cleaned Google Form'!$A$1:$M$5000,8,FALSE)='Main Template'!Z$12,VLOOKUP(TRIM(UPPER(SUBSTITUTE($D118," ",""))),'Cleaned Google Form'!$A$1:$M$5000,8,FALSE)='Main Template'!Z$13,VLOOKUP(TRIM(UPPER(SUBSTITUTE($D118," ",""))),'Cleaned Google Form'!$A$1:$M$5000,8,FALSE)='Main Template'!Z$14,VLOOKUP(TRIM(UPPER(SUBSTITUTE($D118," ",""))),'Cleaned Google Form'!$A$1:$M$5000,8,FALSE)='Main Template'!Z$15),0,IF(AND('Main Template'!Z$21&gt;=$C$9,'Main Template'!Z$19,VLOOKUP(TRIM(UPPER(SUBSTITUTE($D118," ",""))),'Cleaned Google Form'!$A$1:$M$5000,7,FALSE)="YES"),0,IF(IFERROR(FIND('Main Template'!Z$17,VLOOKUP(TRIM(UPPER(SUBSTITUTE('Main Template'!$D118," ",""))),'Cleaned Google Form'!$A$1:$M$5000,9,FALSE),1),FALSE),0,1))))),1)</f>
        <v>1</v>
      </c>
      <c r="AA118" s="12">
        <f>IFERROR(IF(AND(WEEKDAY('Main Template'!AA$18)=1,OR(VLOOKUP(TRIM(UPPER(SUBSTITUTE($D118," ",""))),'Cleaned Google Form'!$A$1:$M$5000,3,FALSE)="SMH",VLOOKUP(TRIM(UPPER(SUBSTITUTE($D118," ",""))),'Cleaned Google Form'!$A$1:$M$5000,3,FALSE)="RCH",VLOOKUP(TRIM(UPPER(SUBSTITUTE($D118," ",""))),'Cleaned Google Form'!$A$1:$M$5000,3,FALSE)="BCCA")),0,IF(AND(AA$21=1,NOT(VLOOKUP(TRIM(UPPER(SUBSTITUTE($D118," ",""))),'Cleaned Google Form'!$A$1:$M$5000,6,FALSE)="NO")),0,IF(OR(VLOOKUP(TRIM(UPPER(SUBSTITUTE($D118," ",""))),'Cleaned Google Form'!$A$1:$M$5000,8,FALSE)='Main Template'!AA$12,VLOOKUP(TRIM(UPPER(SUBSTITUTE($D118," ",""))),'Cleaned Google Form'!$A$1:$M$5000,8,FALSE)='Main Template'!AA$13,VLOOKUP(TRIM(UPPER(SUBSTITUTE($D118," ",""))),'Cleaned Google Form'!$A$1:$M$5000,8,FALSE)='Main Template'!AA$14,VLOOKUP(TRIM(UPPER(SUBSTITUTE($D118," ",""))),'Cleaned Google Form'!$A$1:$M$5000,8,FALSE)='Main Template'!AA$15),0,IF(AND('Main Template'!AA$21&gt;=$C$9,'Main Template'!AA$19,VLOOKUP(TRIM(UPPER(SUBSTITUTE($D118," ",""))),'Cleaned Google Form'!$A$1:$M$5000,7,FALSE)="YES"),0,IF(IFERROR(FIND('Main Template'!AA$17,VLOOKUP(TRIM(UPPER(SUBSTITUTE('Main Template'!$D118," ",""))),'Cleaned Google Form'!$A$1:$M$5000,9,FALSE),1),FALSE),0,1))))),1)</f>
        <v>1</v>
      </c>
      <c r="AB118" s="12">
        <f>IFERROR(IF(AND(WEEKDAY('Main Template'!AB$18)=1,OR(VLOOKUP(TRIM(UPPER(SUBSTITUTE($D118," ",""))),'Cleaned Google Form'!$A$1:$M$5000,3,FALSE)="SMH",VLOOKUP(TRIM(UPPER(SUBSTITUTE($D118," ",""))),'Cleaned Google Form'!$A$1:$M$5000,3,FALSE)="RCH",VLOOKUP(TRIM(UPPER(SUBSTITUTE($D118," ",""))),'Cleaned Google Form'!$A$1:$M$5000,3,FALSE)="BCCA")),0,IF(AND(AB$21=1,NOT(VLOOKUP(TRIM(UPPER(SUBSTITUTE($D118," ",""))),'Cleaned Google Form'!$A$1:$M$5000,6,FALSE)="NO")),0,IF(OR(VLOOKUP(TRIM(UPPER(SUBSTITUTE($D118," ",""))),'Cleaned Google Form'!$A$1:$M$5000,8,FALSE)='Main Template'!AB$12,VLOOKUP(TRIM(UPPER(SUBSTITUTE($D118," ",""))),'Cleaned Google Form'!$A$1:$M$5000,8,FALSE)='Main Template'!AB$13,VLOOKUP(TRIM(UPPER(SUBSTITUTE($D118," ",""))),'Cleaned Google Form'!$A$1:$M$5000,8,FALSE)='Main Template'!AB$14,VLOOKUP(TRIM(UPPER(SUBSTITUTE($D118," ",""))),'Cleaned Google Form'!$A$1:$M$5000,8,FALSE)='Main Template'!AB$15),0,IF(AND('Main Template'!AB$21&gt;=$C$9,'Main Template'!AB$19,VLOOKUP(TRIM(UPPER(SUBSTITUTE($D118," ",""))),'Cleaned Google Form'!$A$1:$M$5000,7,FALSE)="YES"),0,IF(IFERROR(FIND('Main Template'!AB$17,VLOOKUP(TRIM(UPPER(SUBSTITUTE('Main Template'!$D118," ",""))),'Cleaned Google Form'!$A$1:$M$5000,9,FALSE),1),FALSE),0,1))))),1)</f>
        <v>1</v>
      </c>
      <c r="AC118" s="12">
        <f>IFERROR(IF(AND(WEEKDAY('Main Template'!AC$18)=1,OR(VLOOKUP(TRIM(UPPER(SUBSTITUTE($D118," ",""))),'Cleaned Google Form'!$A$1:$M$5000,3,FALSE)="SMH",VLOOKUP(TRIM(UPPER(SUBSTITUTE($D118," ",""))),'Cleaned Google Form'!$A$1:$M$5000,3,FALSE)="RCH",VLOOKUP(TRIM(UPPER(SUBSTITUTE($D118," ",""))),'Cleaned Google Form'!$A$1:$M$5000,3,FALSE)="BCCA")),0,IF(AND(AC$21=1,NOT(VLOOKUP(TRIM(UPPER(SUBSTITUTE($D118," ",""))),'Cleaned Google Form'!$A$1:$M$5000,6,FALSE)="NO")),0,IF(OR(VLOOKUP(TRIM(UPPER(SUBSTITUTE($D118," ",""))),'Cleaned Google Form'!$A$1:$M$5000,8,FALSE)='Main Template'!AC$12,VLOOKUP(TRIM(UPPER(SUBSTITUTE($D118," ",""))),'Cleaned Google Form'!$A$1:$M$5000,8,FALSE)='Main Template'!AC$13,VLOOKUP(TRIM(UPPER(SUBSTITUTE($D118," ",""))),'Cleaned Google Form'!$A$1:$M$5000,8,FALSE)='Main Template'!AC$14,VLOOKUP(TRIM(UPPER(SUBSTITUTE($D118," ",""))),'Cleaned Google Form'!$A$1:$M$5000,8,FALSE)='Main Template'!AC$15),0,IF(AND('Main Template'!AC$21&gt;=$C$9,'Main Template'!AC$19,VLOOKUP(TRIM(UPPER(SUBSTITUTE($D118," ",""))),'Cleaned Google Form'!$A$1:$M$5000,7,FALSE)="YES"),0,IF(IFERROR(FIND('Main Template'!AC$17,VLOOKUP(TRIM(UPPER(SUBSTITUTE('Main Template'!$D118," ",""))),'Cleaned Google Form'!$A$1:$M$5000,9,FALSE),1),FALSE),0,1))))),1)</f>
        <v>1</v>
      </c>
      <c r="AD118" s="12">
        <f>IFERROR(IF(AND(WEEKDAY('Main Template'!AD$18)=1,OR(VLOOKUP(TRIM(UPPER(SUBSTITUTE($D118," ",""))),'Cleaned Google Form'!$A$1:$M$5000,3,FALSE)="SMH",VLOOKUP(TRIM(UPPER(SUBSTITUTE($D118," ",""))),'Cleaned Google Form'!$A$1:$M$5000,3,FALSE)="RCH",VLOOKUP(TRIM(UPPER(SUBSTITUTE($D118," ",""))),'Cleaned Google Form'!$A$1:$M$5000,3,FALSE)="BCCA")),0,IF(AND(AD$21=1,NOT(VLOOKUP(TRIM(UPPER(SUBSTITUTE($D118," ",""))),'Cleaned Google Form'!$A$1:$M$5000,6,FALSE)="NO")),0,IF(OR(VLOOKUP(TRIM(UPPER(SUBSTITUTE($D118," ",""))),'Cleaned Google Form'!$A$1:$M$5000,8,FALSE)='Main Template'!AD$12,VLOOKUP(TRIM(UPPER(SUBSTITUTE($D118," ",""))),'Cleaned Google Form'!$A$1:$M$5000,8,FALSE)='Main Template'!AD$13,VLOOKUP(TRIM(UPPER(SUBSTITUTE($D118," ",""))),'Cleaned Google Form'!$A$1:$M$5000,8,FALSE)='Main Template'!AD$14,VLOOKUP(TRIM(UPPER(SUBSTITUTE($D118," ",""))),'Cleaned Google Form'!$A$1:$M$5000,8,FALSE)='Main Template'!AD$15),0,IF(AND('Main Template'!AD$21&gt;=$C$9,'Main Template'!AD$19,VLOOKUP(TRIM(UPPER(SUBSTITUTE($D118," ",""))),'Cleaned Google Form'!$A$1:$M$5000,7,FALSE)="YES"),0,IF(IFERROR(FIND('Main Template'!AD$17,VLOOKUP(TRIM(UPPER(SUBSTITUTE('Main Template'!$D118," ",""))),'Cleaned Google Form'!$A$1:$M$5000,9,FALSE),1),FALSE),0,1))))),1)</f>
        <v>1</v>
      </c>
      <c r="AE118" s="12">
        <f>IFERROR(IF(AND(WEEKDAY('Main Template'!AE$18)=1,OR(VLOOKUP(TRIM(UPPER(SUBSTITUTE($D118," ",""))),'Cleaned Google Form'!$A$1:$M$5000,3,FALSE)="SMH",VLOOKUP(TRIM(UPPER(SUBSTITUTE($D118," ",""))),'Cleaned Google Form'!$A$1:$M$5000,3,FALSE)="RCH",VLOOKUP(TRIM(UPPER(SUBSTITUTE($D118," ",""))),'Cleaned Google Form'!$A$1:$M$5000,3,FALSE)="BCCA")),0,IF(AND(AE$21=1,NOT(VLOOKUP(TRIM(UPPER(SUBSTITUTE($D118," ",""))),'Cleaned Google Form'!$A$1:$M$5000,6,FALSE)="NO")),0,IF(OR(VLOOKUP(TRIM(UPPER(SUBSTITUTE($D118," ",""))),'Cleaned Google Form'!$A$1:$M$5000,8,FALSE)='Main Template'!AE$12,VLOOKUP(TRIM(UPPER(SUBSTITUTE($D118," ",""))),'Cleaned Google Form'!$A$1:$M$5000,8,FALSE)='Main Template'!AE$13,VLOOKUP(TRIM(UPPER(SUBSTITUTE($D118," ",""))),'Cleaned Google Form'!$A$1:$M$5000,8,FALSE)='Main Template'!AE$14,VLOOKUP(TRIM(UPPER(SUBSTITUTE($D118," ",""))),'Cleaned Google Form'!$A$1:$M$5000,8,FALSE)='Main Template'!AE$15),0,IF(AND('Main Template'!AE$21&gt;=$C$9,'Main Template'!AE$19,VLOOKUP(TRIM(UPPER(SUBSTITUTE($D118," ",""))),'Cleaned Google Form'!$A$1:$M$5000,7,FALSE)="YES"),0,IF(IFERROR(FIND('Main Template'!AE$17,VLOOKUP(TRIM(UPPER(SUBSTITUTE('Main Template'!$D118," ",""))),'Cleaned Google Form'!$A$1:$M$5000,9,FALSE),1),FALSE),0,1))))),1)</f>
        <v>1</v>
      </c>
      <c r="AF118" s="12">
        <f>IFERROR(IF(AND(WEEKDAY('Main Template'!AF$18)=1,OR(VLOOKUP(TRIM(UPPER(SUBSTITUTE($D118," ",""))),'Cleaned Google Form'!$A$1:$M$5000,3,FALSE)="SMH",VLOOKUP(TRIM(UPPER(SUBSTITUTE($D118," ",""))),'Cleaned Google Form'!$A$1:$M$5000,3,FALSE)="RCH",VLOOKUP(TRIM(UPPER(SUBSTITUTE($D118," ",""))),'Cleaned Google Form'!$A$1:$M$5000,3,FALSE)="BCCA")),0,IF(AND(AF$21=1,NOT(VLOOKUP(TRIM(UPPER(SUBSTITUTE($D118," ",""))),'Cleaned Google Form'!$A$1:$M$5000,6,FALSE)="NO")),0,IF(OR(VLOOKUP(TRIM(UPPER(SUBSTITUTE($D118," ",""))),'Cleaned Google Form'!$A$1:$M$5000,8,FALSE)='Main Template'!AF$12,VLOOKUP(TRIM(UPPER(SUBSTITUTE($D118," ",""))),'Cleaned Google Form'!$A$1:$M$5000,8,FALSE)='Main Template'!AF$13,VLOOKUP(TRIM(UPPER(SUBSTITUTE($D118," ",""))),'Cleaned Google Form'!$A$1:$M$5000,8,FALSE)='Main Template'!AF$14,VLOOKUP(TRIM(UPPER(SUBSTITUTE($D118," ",""))),'Cleaned Google Form'!$A$1:$M$5000,8,FALSE)='Main Template'!AF$15),0,IF(AND('Main Template'!AF$21&gt;=$C$9,'Main Template'!AF$19,VLOOKUP(TRIM(UPPER(SUBSTITUTE($D118," ",""))),'Cleaned Google Form'!$A$1:$M$5000,7,FALSE)="YES"),0,IF(IFERROR(FIND('Main Template'!AF$17,VLOOKUP(TRIM(UPPER(SUBSTITUTE('Main Template'!$D118," ",""))),'Cleaned Google Form'!$A$1:$M$5000,9,FALSE),1),FALSE),0,1))))),1)</f>
        <v>1</v>
      </c>
      <c r="AG118" s="12">
        <f>IFERROR(IF(AND(WEEKDAY('Main Template'!AG$18)=1,OR(VLOOKUP(TRIM(UPPER(SUBSTITUTE($D118," ",""))),'Cleaned Google Form'!$A$1:$M$5000,3,FALSE)="SMH",VLOOKUP(TRIM(UPPER(SUBSTITUTE($D118," ",""))),'Cleaned Google Form'!$A$1:$M$5000,3,FALSE)="RCH",VLOOKUP(TRIM(UPPER(SUBSTITUTE($D118," ",""))),'Cleaned Google Form'!$A$1:$M$5000,3,FALSE)="BCCA")),0,IF(AND(AG$21=1,NOT(VLOOKUP(TRIM(UPPER(SUBSTITUTE($D118," ",""))),'Cleaned Google Form'!$A$1:$M$5000,6,FALSE)="NO")),0,IF(OR(VLOOKUP(TRIM(UPPER(SUBSTITUTE($D118," ",""))),'Cleaned Google Form'!$A$1:$M$5000,8,FALSE)='Main Template'!AG$12,VLOOKUP(TRIM(UPPER(SUBSTITUTE($D118," ",""))),'Cleaned Google Form'!$A$1:$M$5000,8,FALSE)='Main Template'!AG$13,VLOOKUP(TRIM(UPPER(SUBSTITUTE($D118," ",""))),'Cleaned Google Form'!$A$1:$M$5000,8,FALSE)='Main Template'!AG$14,VLOOKUP(TRIM(UPPER(SUBSTITUTE($D118," ",""))),'Cleaned Google Form'!$A$1:$M$5000,8,FALSE)='Main Template'!AG$15),0,IF(AND('Main Template'!AG$21&gt;=$C$9,'Main Template'!AG$19,VLOOKUP(TRIM(UPPER(SUBSTITUTE($D118," ",""))),'Cleaned Google Form'!$A$1:$M$5000,7,FALSE)="YES"),0,IF(IFERROR(FIND('Main Template'!AG$17,VLOOKUP(TRIM(UPPER(SUBSTITUTE('Main Template'!$D118," ",""))),'Cleaned Google Form'!$A$1:$M$5000,9,FALSE),1),FALSE),0,1))))),1)</f>
        <v>1</v>
      </c>
      <c r="AH118" s="12">
        <f>IFERROR(IF(AND(WEEKDAY('Main Template'!AH$18)=1,OR(VLOOKUP(TRIM(UPPER(SUBSTITUTE($D118," ",""))),'Cleaned Google Form'!$A$1:$M$5000,3,FALSE)="SMH",VLOOKUP(TRIM(UPPER(SUBSTITUTE($D118," ",""))),'Cleaned Google Form'!$A$1:$M$5000,3,FALSE)="RCH",VLOOKUP(TRIM(UPPER(SUBSTITUTE($D118," ",""))),'Cleaned Google Form'!$A$1:$M$5000,3,FALSE)="BCCA")),0,IF(AND(AH$21=1,NOT(VLOOKUP(TRIM(UPPER(SUBSTITUTE($D118," ",""))),'Cleaned Google Form'!$A$1:$M$5000,6,FALSE)="NO")),0,IF(OR(VLOOKUP(TRIM(UPPER(SUBSTITUTE($D118," ",""))),'Cleaned Google Form'!$A$1:$M$5000,8,FALSE)='Main Template'!AH$12,VLOOKUP(TRIM(UPPER(SUBSTITUTE($D118," ",""))),'Cleaned Google Form'!$A$1:$M$5000,8,FALSE)='Main Template'!AH$13,VLOOKUP(TRIM(UPPER(SUBSTITUTE($D118," ",""))),'Cleaned Google Form'!$A$1:$M$5000,8,FALSE)='Main Template'!AH$14,VLOOKUP(TRIM(UPPER(SUBSTITUTE($D118," ",""))),'Cleaned Google Form'!$A$1:$M$5000,8,FALSE)='Main Template'!AH$15),0,IF(AND('Main Template'!AH$21&gt;=$C$9,'Main Template'!AH$19,VLOOKUP(TRIM(UPPER(SUBSTITUTE($D118," ",""))),'Cleaned Google Form'!$A$1:$M$5000,7,FALSE)="YES"),0,IF(IFERROR(FIND('Main Template'!AH$17,VLOOKUP(TRIM(UPPER(SUBSTITUTE('Main Template'!$D118," ",""))),'Cleaned Google Form'!$A$1:$M$5000,9,FALSE),1),FALSE),0,1))))),1)</f>
        <v>1</v>
      </c>
      <c r="AI118" s="12">
        <f>IFERROR(IF(AND(WEEKDAY('Main Template'!AI$18)=1,OR(VLOOKUP(TRIM(UPPER(SUBSTITUTE($D118," ",""))),'Cleaned Google Form'!$A$1:$M$5000,3,FALSE)="SMH",VLOOKUP(TRIM(UPPER(SUBSTITUTE($D118," ",""))),'Cleaned Google Form'!$A$1:$M$5000,3,FALSE)="RCH",VLOOKUP(TRIM(UPPER(SUBSTITUTE($D118," ",""))),'Cleaned Google Form'!$A$1:$M$5000,3,FALSE)="BCCA")),0,IF(AND(AI$21=1,NOT(VLOOKUP(TRIM(UPPER(SUBSTITUTE($D118," ",""))),'Cleaned Google Form'!$A$1:$M$5000,6,FALSE)="NO")),0,IF(OR(VLOOKUP(TRIM(UPPER(SUBSTITUTE($D118," ",""))),'Cleaned Google Form'!$A$1:$M$5000,8,FALSE)='Main Template'!AI$12,VLOOKUP(TRIM(UPPER(SUBSTITUTE($D118," ",""))),'Cleaned Google Form'!$A$1:$M$5000,8,FALSE)='Main Template'!AI$13,VLOOKUP(TRIM(UPPER(SUBSTITUTE($D118," ",""))),'Cleaned Google Form'!$A$1:$M$5000,8,FALSE)='Main Template'!AI$14,VLOOKUP(TRIM(UPPER(SUBSTITUTE($D118," ",""))),'Cleaned Google Form'!$A$1:$M$5000,8,FALSE)='Main Template'!AI$15),0,IF(AND('Main Template'!AI$21&gt;=$C$9,'Main Template'!AI$19,VLOOKUP(TRIM(UPPER(SUBSTITUTE($D118," ",""))),'Cleaned Google Form'!$A$1:$M$5000,7,FALSE)="YES"),0,IF(IFERROR(FIND('Main Template'!AI$17,VLOOKUP(TRIM(UPPER(SUBSTITUTE('Main Template'!$D118," ",""))),'Cleaned Google Form'!$A$1:$M$5000,9,FALSE),1),FALSE),0,1))))),1)</f>
        <v>1</v>
      </c>
      <c r="AJ118" s="12">
        <f>IFERROR(IF(AND(WEEKDAY('Main Template'!AJ$18)=1,OR(VLOOKUP(TRIM(UPPER(SUBSTITUTE($D118," ",""))),'Cleaned Google Form'!$A$1:$M$5000,3,FALSE)="SMH",VLOOKUP(TRIM(UPPER(SUBSTITUTE($D118," ",""))),'Cleaned Google Form'!$A$1:$M$5000,3,FALSE)="RCH",VLOOKUP(TRIM(UPPER(SUBSTITUTE($D118," ",""))),'Cleaned Google Form'!$A$1:$M$5000,3,FALSE)="BCCA")),0,IF(AND(AJ$21=1,NOT(VLOOKUP(TRIM(UPPER(SUBSTITUTE($D118," ",""))),'Cleaned Google Form'!$A$1:$M$5000,6,FALSE)="NO")),0,IF(OR(VLOOKUP(TRIM(UPPER(SUBSTITUTE($D118," ",""))),'Cleaned Google Form'!$A$1:$M$5000,8,FALSE)='Main Template'!AJ$12,VLOOKUP(TRIM(UPPER(SUBSTITUTE($D118," ",""))),'Cleaned Google Form'!$A$1:$M$5000,8,FALSE)='Main Template'!AJ$13,VLOOKUP(TRIM(UPPER(SUBSTITUTE($D118," ",""))),'Cleaned Google Form'!$A$1:$M$5000,8,FALSE)='Main Template'!AJ$14,VLOOKUP(TRIM(UPPER(SUBSTITUTE($D118," ",""))),'Cleaned Google Form'!$A$1:$M$5000,8,FALSE)='Main Template'!AJ$15),0,IF(AND('Main Template'!AJ$21&gt;=$C$9,'Main Template'!AJ$19,VLOOKUP(TRIM(UPPER(SUBSTITUTE($D118," ",""))),'Cleaned Google Form'!$A$1:$M$5000,7,FALSE)="YES"),0,IF(IFERROR(FIND('Main Template'!AJ$17,VLOOKUP(TRIM(UPPER(SUBSTITUTE('Main Template'!$D118," ",""))),'Cleaned Google Form'!$A$1:$M$5000,9,FALSE),1),FALSE),0,1))))),1)</f>
        <v>1</v>
      </c>
      <c r="AK118" s="12">
        <f>IFERROR(IF(AND(WEEKDAY('Main Template'!AK$18)=1,OR(VLOOKUP(TRIM(UPPER(SUBSTITUTE($D118," ",""))),'Cleaned Google Form'!$A$1:$M$5000,3,FALSE)="SMH",VLOOKUP(TRIM(UPPER(SUBSTITUTE($D118," ",""))),'Cleaned Google Form'!$A$1:$M$5000,3,FALSE)="RCH",VLOOKUP(TRIM(UPPER(SUBSTITUTE($D118," ",""))),'Cleaned Google Form'!$A$1:$M$5000,3,FALSE)="BCCA")),0,IF(AND(AK$21=1,NOT(VLOOKUP(TRIM(UPPER(SUBSTITUTE($D118," ",""))),'Cleaned Google Form'!$A$1:$M$5000,6,FALSE)="NO")),0,IF(OR(VLOOKUP(TRIM(UPPER(SUBSTITUTE($D118," ",""))),'Cleaned Google Form'!$A$1:$M$5000,8,FALSE)='Main Template'!AK$12,VLOOKUP(TRIM(UPPER(SUBSTITUTE($D118," ",""))),'Cleaned Google Form'!$A$1:$M$5000,8,FALSE)='Main Template'!AK$13,VLOOKUP(TRIM(UPPER(SUBSTITUTE($D118," ",""))),'Cleaned Google Form'!$A$1:$M$5000,8,FALSE)='Main Template'!AK$14,VLOOKUP(TRIM(UPPER(SUBSTITUTE($D118," ",""))),'Cleaned Google Form'!$A$1:$M$5000,8,FALSE)='Main Template'!AK$15),0,IF(AND('Main Template'!AK$21&gt;=$C$9,'Main Template'!AK$19,VLOOKUP(TRIM(UPPER(SUBSTITUTE($D118," ",""))),'Cleaned Google Form'!$A$1:$M$5000,7,FALSE)="YES"),0,IF(IFERROR(FIND('Main Template'!AK$17,VLOOKUP(TRIM(UPPER(SUBSTITUTE('Main Template'!$D118," ",""))),'Cleaned Google Form'!$A$1:$M$5000,9,FALSE),1),FALSE),0,1))))),1)</f>
        <v>1</v>
      </c>
      <c r="AL118" s="12">
        <f>IFERROR(IF(AND(WEEKDAY('Main Template'!AL$18)=1,OR(VLOOKUP(TRIM(UPPER(SUBSTITUTE($D118," ",""))),'Cleaned Google Form'!$A$1:$M$5000,3,FALSE)="SMH",VLOOKUP(TRIM(UPPER(SUBSTITUTE($D118," ",""))),'Cleaned Google Form'!$A$1:$M$5000,3,FALSE)="RCH",VLOOKUP(TRIM(UPPER(SUBSTITUTE($D118," ",""))),'Cleaned Google Form'!$A$1:$M$5000,3,FALSE)="BCCA")),0,IF(AND(AL$21=1,NOT(VLOOKUP(TRIM(UPPER(SUBSTITUTE($D118," ",""))),'Cleaned Google Form'!$A$1:$M$5000,6,FALSE)="NO")),0,IF(OR(VLOOKUP(TRIM(UPPER(SUBSTITUTE($D118," ",""))),'Cleaned Google Form'!$A$1:$M$5000,8,FALSE)='Main Template'!AL$12,VLOOKUP(TRIM(UPPER(SUBSTITUTE($D118," ",""))),'Cleaned Google Form'!$A$1:$M$5000,8,FALSE)='Main Template'!AL$13,VLOOKUP(TRIM(UPPER(SUBSTITUTE($D118," ",""))),'Cleaned Google Form'!$A$1:$M$5000,8,FALSE)='Main Template'!AL$14,VLOOKUP(TRIM(UPPER(SUBSTITUTE($D118," ",""))),'Cleaned Google Form'!$A$1:$M$5000,8,FALSE)='Main Template'!AL$15),0,IF(AND('Main Template'!AL$21&gt;=$C$9,'Main Template'!AL$19,VLOOKUP(TRIM(UPPER(SUBSTITUTE($D118," ",""))),'Cleaned Google Form'!$A$1:$M$5000,7,FALSE)="YES"),0,IF(IFERROR(FIND('Main Template'!AL$17,VLOOKUP(TRIM(UPPER(SUBSTITUTE('Main Template'!$D118," ",""))),'Cleaned Google Form'!$A$1:$M$5000,9,FALSE),1),FALSE),0,1))))),1)</f>
        <v>1</v>
      </c>
      <c r="AM118" s="12">
        <f>IFERROR(IF(AND(WEEKDAY('Main Template'!AM$18)=1,OR(VLOOKUP(TRIM(UPPER(SUBSTITUTE($D118," ",""))),'Cleaned Google Form'!$A$1:$M$5000,3,FALSE)="SMH",VLOOKUP(TRIM(UPPER(SUBSTITUTE($D118," ",""))),'Cleaned Google Form'!$A$1:$M$5000,3,FALSE)="RCH",VLOOKUP(TRIM(UPPER(SUBSTITUTE($D118," ",""))),'Cleaned Google Form'!$A$1:$M$5000,3,FALSE)="BCCA")),0,IF(AND(AM$21=1,NOT(VLOOKUP(TRIM(UPPER(SUBSTITUTE($D118," ",""))),'Cleaned Google Form'!$A$1:$M$5000,6,FALSE)="NO")),0,IF(OR(VLOOKUP(TRIM(UPPER(SUBSTITUTE($D118," ",""))),'Cleaned Google Form'!$A$1:$M$5000,8,FALSE)='Main Template'!AM$12,VLOOKUP(TRIM(UPPER(SUBSTITUTE($D118," ",""))),'Cleaned Google Form'!$A$1:$M$5000,8,FALSE)='Main Template'!AM$13,VLOOKUP(TRIM(UPPER(SUBSTITUTE($D118," ",""))),'Cleaned Google Form'!$A$1:$M$5000,8,FALSE)='Main Template'!AM$14,VLOOKUP(TRIM(UPPER(SUBSTITUTE($D118," ",""))),'Cleaned Google Form'!$A$1:$M$5000,8,FALSE)='Main Template'!AM$15),0,IF(AND('Main Template'!AM$21&gt;=$C$9,'Main Template'!AM$19,VLOOKUP(TRIM(UPPER(SUBSTITUTE($D118," ",""))),'Cleaned Google Form'!$A$1:$M$5000,7,FALSE)="YES"),0,IF(IFERROR(FIND('Main Template'!AM$17,VLOOKUP(TRIM(UPPER(SUBSTITUTE('Main Template'!$D118," ",""))),'Cleaned Google Form'!$A$1:$M$5000,9,FALSE),1),FALSE),0,1))))),1)</f>
        <v>1</v>
      </c>
      <c r="AN118" s="12">
        <f>IFERROR(IF(AND(WEEKDAY('Main Template'!AN$18)=1,OR(VLOOKUP(TRIM(UPPER(SUBSTITUTE($D118," ",""))),'Cleaned Google Form'!$A$1:$M$5000,3,FALSE)="SMH",VLOOKUP(TRIM(UPPER(SUBSTITUTE($D118," ",""))),'Cleaned Google Form'!$A$1:$M$5000,3,FALSE)="RCH",VLOOKUP(TRIM(UPPER(SUBSTITUTE($D118," ",""))),'Cleaned Google Form'!$A$1:$M$5000,3,FALSE)="BCCA")),0,IF(AND(AN$21=1,NOT(VLOOKUP(TRIM(UPPER(SUBSTITUTE($D118," ",""))),'Cleaned Google Form'!$A$1:$M$5000,6,FALSE)="NO")),0,IF(OR(VLOOKUP(TRIM(UPPER(SUBSTITUTE($D118," ",""))),'Cleaned Google Form'!$A$1:$M$5000,8,FALSE)='Main Template'!AN$12,VLOOKUP(TRIM(UPPER(SUBSTITUTE($D118," ",""))),'Cleaned Google Form'!$A$1:$M$5000,8,FALSE)='Main Template'!AN$13,VLOOKUP(TRIM(UPPER(SUBSTITUTE($D118," ",""))),'Cleaned Google Form'!$A$1:$M$5000,8,FALSE)='Main Template'!AN$14,VLOOKUP(TRIM(UPPER(SUBSTITUTE($D118," ",""))),'Cleaned Google Form'!$A$1:$M$5000,8,FALSE)='Main Template'!AN$15),0,IF(AND('Main Template'!AN$21&gt;=$C$9,'Main Template'!AN$19,VLOOKUP(TRIM(UPPER(SUBSTITUTE($D118," ",""))),'Cleaned Google Form'!$A$1:$M$5000,7,FALSE)="YES"),0,IF(IFERROR(FIND('Main Template'!AN$17,VLOOKUP(TRIM(UPPER(SUBSTITUTE('Main Template'!$D118," ",""))),'Cleaned Google Form'!$A$1:$M$5000,9,FALSE),1),FALSE),0,1))))),1)</f>
        <v>1</v>
      </c>
    </row>
    <row r="119" spans="2:40">
      <c r="B119" t="str">
        <f>IFERROR(IF(ISNUMBER(MATCH(UPPER(SUBSTITUTE(D119," ","")),'Cleaned Google Form'!$A:$A,0)),"","Oops"),"Not Present")</f>
        <v/>
      </c>
      <c r="C119" s="4">
        <f>I119</f>
        <v>98</v>
      </c>
      <c r="D119" s="4" t="s">
        <v>320</v>
      </c>
      <c r="E119" s="4">
        <f>IFERROR(IF(VLOOKUP(TRIM(UPPER(SUBSTITUTE(D119," ",""))),'Cleaned Google Form'!$A$1:$L$5000,5,FALSE)="YES",1,0),0)</f>
        <v>0</v>
      </c>
      <c r="F119" s="4">
        <f>IFERROR(IF(RIGHT(VLOOKUP(TRIM(UPPER(SUBSTITUTE(D119," ",""))),'Cleaned Google Form'!$A$1:$L$5000,2,FALSE),1)="1",1,0),0)</f>
        <v>0</v>
      </c>
      <c r="G119" s="4">
        <f>IFERROR(IF(VLOOKUP(TRIM(UPPER(SUBSTITUTE(D119," ",""))),'Cleaned Google Form'!$A$1:$L$5000,3,FALSE)="VGH",1,0),0)</f>
        <v>0</v>
      </c>
      <c r="H119" s="4">
        <f>IFERROR(IF(G119+IFERROR(IF(VLOOKUP(TRIM(UPPER(SUBSTITUTE(D119," ",""))),'Cleaned Google Form'!$A$1:$L$5000,3,FALSE)="SPH",1,0),0)=0,1,0),0)</f>
        <v>1</v>
      </c>
      <c r="I119" s="4">
        <f>IF(I118="Resident Index",1,I118+1)</f>
        <v>98</v>
      </c>
      <c r="J119" s="12">
        <f>IFERROR(IF(AND(WEEKDAY('Main Template'!J$18)=1,OR(VLOOKUP(TRIM(UPPER(SUBSTITUTE($D119," ",""))),'Cleaned Google Form'!$A$1:$M$5000,3,FALSE)="SMH",VLOOKUP(TRIM(UPPER(SUBSTITUTE($D119," ",""))),'Cleaned Google Form'!$A$1:$M$5000,3,FALSE)="RCH",VLOOKUP(TRIM(UPPER(SUBSTITUTE($D119," ",""))),'Cleaned Google Form'!$A$1:$M$5000,3,FALSE)="BCCA")),0,IF(AND(J$21=1,NOT(VLOOKUP(TRIM(UPPER(SUBSTITUTE($D119," ",""))),'Cleaned Google Form'!$A$1:$M$5000,6,FALSE)="NO")),0,IF(OR(VLOOKUP(TRIM(UPPER(SUBSTITUTE($D119," ",""))),'Cleaned Google Form'!$A$1:$M$5000,8,FALSE)='Main Template'!J$12,VLOOKUP(TRIM(UPPER(SUBSTITUTE($D119," ",""))),'Cleaned Google Form'!$A$1:$M$5000,8,FALSE)='Main Template'!J$13,VLOOKUP(TRIM(UPPER(SUBSTITUTE($D119," ",""))),'Cleaned Google Form'!$A$1:$M$5000,8,FALSE)='Main Template'!J$14,VLOOKUP(TRIM(UPPER(SUBSTITUTE($D119," ",""))),'Cleaned Google Form'!$A$1:$M$5000,8,FALSE)='Main Template'!J$15),0,IF(AND('Main Template'!J$21&gt;=$C$9,'Main Template'!J$19,VLOOKUP(TRIM(UPPER(SUBSTITUTE($D119," ",""))),'Cleaned Google Form'!$A$1:$M$5000,7,FALSE)="YES"),0,IF(IFERROR(FIND('Main Template'!J$17,VLOOKUP(TRIM(UPPER(SUBSTITUTE('Main Template'!$D119," ",""))),'Cleaned Google Form'!$A$1:$M$5000,9,FALSE),1),FALSE),0,1))))),1)</f>
        <v>0</v>
      </c>
      <c r="K119" s="12">
        <f>IFERROR(IF(AND(WEEKDAY('Main Template'!K$18)=1,OR(VLOOKUP(TRIM(UPPER(SUBSTITUTE($D119," ",""))),'Cleaned Google Form'!$A$1:$M$5000,3,FALSE)="SMH",VLOOKUP(TRIM(UPPER(SUBSTITUTE($D119," ",""))),'Cleaned Google Form'!$A$1:$M$5000,3,FALSE)="RCH",VLOOKUP(TRIM(UPPER(SUBSTITUTE($D119," ",""))),'Cleaned Google Form'!$A$1:$M$5000,3,FALSE)="BCCA")),0,IF(AND(K$21=1,NOT(VLOOKUP(TRIM(UPPER(SUBSTITUTE($D119," ",""))),'Cleaned Google Form'!$A$1:$M$5000,6,FALSE)="NO")),0,IF(OR(VLOOKUP(TRIM(UPPER(SUBSTITUTE($D119," ",""))),'Cleaned Google Form'!$A$1:$M$5000,8,FALSE)='Main Template'!K$12,VLOOKUP(TRIM(UPPER(SUBSTITUTE($D119," ",""))),'Cleaned Google Form'!$A$1:$M$5000,8,FALSE)='Main Template'!K$13,VLOOKUP(TRIM(UPPER(SUBSTITUTE($D119," ",""))),'Cleaned Google Form'!$A$1:$M$5000,8,FALSE)='Main Template'!K$14,VLOOKUP(TRIM(UPPER(SUBSTITUTE($D119," ",""))),'Cleaned Google Form'!$A$1:$M$5000,8,FALSE)='Main Template'!K$15),0,IF(AND('Main Template'!K$21&gt;=$C$9,'Main Template'!K$19,VLOOKUP(TRIM(UPPER(SUBSTITUTE($D119," ",""))),'Cleaned Google Form'!$A$1:$M$5000,7,FALSE)="YES"),0,IF(IFERROR(FIND('Main Template'!K$17,VLOOKUP(TRIM(UPPER(SUBSTITUTE('Main Template'!$D119," ",""))),'Cleaned Google Form'!$A$1:$M$5000,9,FALSE),1),FALSE),0,1))))),1)</f>
        <v>1</v>
      </c>
      <c r="L119" s="12">
        <f>IFERROR(IF(AND(WEEKDAY('Main Template'!L$18)=1,OR(VLOOKUP(TRIM(UPPER(SUBSTITUTE($D119," ",""))),'Cleaned Google Form'!$A$1:$M$5000,3,FALSE)="SMH",VLOOKUP(TRIM(UPPER(SUBSTITUTE($D119," ",""))),'Cleaned Google Form'!$A$1:$M$5000,3,FALSE)="RCH",VLOOKUP(TRIM(UPPER(SUBSTITUTE($D119," ",""))),'Cleaned Google Form'!$A$1:$M$5000,3,FALSE)="BCCA")),0,IF(AND(L$21=1,NOT(VLOOKUP(TRIM(UPPER(SUBSTITUTE($D119," ",""))),'Cleaned Google Form'!$A$1:$M$5000,6,FALSE)="NO")),0,IF(OR(VLOOKUP(TRIM(UPPER(SUBSTITUTE($D119," ",""))),'Cleaned Google Form'!$A$1:$M$5000,8,FALSE)='Main Template'!L$12,VLOOKUP(TRIM(UPPER(SUBSTITUTE($D119," ",""))),'Cleaned Google Form'!$A$1:$M$5000,8,FALSE)='Main Template'!L$13,VLOOKUP(TRIM(UPPER(SUBSTITUTE($D119," ",""))),'Cleaned Google Form'!$A$1:$M$5000,8,FALSE)='Main Template'!L$14,VLOOKUP(TRIM(UPPER(SUBSTITUTE($D119," ",""))),'Cleaned Google Form'!$A$1:$M$5000,8,FALSE)='Main Template'!L$15),0,IF(AND('Main Template'!L$21&gt;=$C$9,'Main Template'!L$19,VLOOKUP(TRIM(UPPER(SUBSTITUTE($D119," ",""))),'Cleaned Google Form'!$A$1:$M$5000,7,FALSE)="YES"),0,IF(IFERROR(FIND('Main Template'!L$17,VLOOKUP(TRIM(UPPER(SUBSTITUTE('Main Template'!$D119," ",""))),'Cleaned Google Form'!$A$1:$M$5000,9,FALSE),1),FALSE),0,1))))),1)</f>
        <v>1</v>
      </c>
      <c r="M119" s="12">
        <f>IFERROR(IF(AND(WEEKDAY('Main Template'!M$18)=1,OR(VLOOKUP(TRIM(UPPER(SUBSTITUTE($D119," ",""))),'Cleaned Google Form'!$A$1:$M$5000,3,FALSE)="SMH",VLOOKUP(TRIM(UPPER(SUBSTITUTE($D119," ",""))),'Cleaned Google Form'!$A$1:$M$5000,3,FALSE)="RCH",VLOOKUP(TRIM(UPPER(SUBSTITUTE($D119," ",""))),'Cleaned Google Form'!$A$1:$M$5000,3,FALSE)="BCCA")),0,IF(AND(M$21=1,NOT(VLOOKUP(TRIM(UPPER(SUBSTITUTE($D119," ",""))),'Cleaned Google Form'!$A$1:$M$5000,6,FALSE)="NO")),0,IF(OR(VLOOKUP(TRIM(UPPER(SUBSTITUTE($D119," ",""))),'Cleaned Google Form'!$A$1:$M$5000,8,FALSE)='Main Template'!M$12,VLOOKUP(TRIM(UPPER(SUBSTITUTE($D119," ",""))),'Cleaned Google Form'!$A$1:$M$5000,8,FALSE)='Main Template'!M$13,VLOOKUP(TRIM(UPPER(SUBSTITUTE($D119," ",""))),'Cleaned Google Form'!$A$1:$M$5000,8,FALSE)='Main Template'!M$14,VLOOKUP(TRIM(UPPER(SUBSTITUTE($D119," ",""))),'Cleaned Google Form'!$A$1:$M$5000,8,FALSE)='Main Template'!M$15),0,IF(AND('Main Template'!M$21&gt;=$C$9,'Main Template'!M$19,VLOOKUP(TRIM(UPPER(SUBSTITUTE($D119," ",""))),'Cleaned Google Form'!$A$1:$M$5000,7,FALSE)="YES"),0,IF(IFERROR(FIND('Main Template'!M$17,VLOOKUP(TRIM(UPPER(SUBSTITUTE('Main Template'!$D119," ",""))),'Cleaned Google Form'!$A$1:$M$5000,9,FALSE),1),FALSE),0,1))))),1)</f>
        <v>1</v>
      </c>
      <c r="N119" s="12">
        <f>IFERROR(IF(AND(WEEKDAY('Main Template'!N$18)=1,OR(VLOOKUP(TRIM(UPPER(SUBSTITUTE($D119," ",""))),'Cleaned Google Form'!$A$1:$M$5000,3,FALSE)="SMH",VLOOKUP(TRIM(UPPER(SUBSTITUTE($D119," ",""))),'Cleaned Google Form'!$A$1:$M$5000,3,FALSE)="RCH",VLOOKUP(TRIM(UPPER(SUBSTITUTE($D119," ",""))),'Cleaned Google Form'!$A$1:$M$5000,3,FALSE)="BCCA")),0,IF(AND(N$21=1,NOT(VLOOKUP(TRIM(UPPER(SUBSTITUTE($D119," ",""))),'Cleaned Google Form'!$A$1:$M$5000,6,FALSE)="NO")),0,IF(OR(VLOOKUP(TRIM(UPPER(SUBSTITUTE($D119," ",""))),'Cleaned Google Form'!$A$1:$M$5000,8,FALSE)='Main Template'!N$12,VLOOKUP(TRIM(UPPER(SUBSTITUTE($D119," ",""))),'Cleaned Google Form'!$A$1:$M$5000,8,FALSE)='Main Template'!N$13,VLOOKUP(TRIM(UPPER(SUBSTITUTE($D119," ",""))),'Cleaned Google Form'!$A$1:$M$5000,8,FALSE)='Main Template'!N$14,VLOOKUP(TRIM(UPPER(SUBSTITUTE($D119," ",""))),'Cleaned Google Form'!$A$1:$M$5000,8,FALSE)='Main Template'!N$15),0,IF(AND('Main Template'!N$21&gt;=$C$9,'Main Template'!N$19,VLOOKUP(TRIM(UPPER(SUBSTITUTE($D119," ",""))),'Cleaned Google Form'!$A$1:$M$5000,7,FALSE)="YES"),0,IF(IFERROR(FIND('Main Template'!N$17,VLOOKUP(TRIM(UPPER(SUBSTITUTE('Main Template'!$D119," ",""))),'Cleaned Google Form'!$A$1:$M$5000,9,FALSE),1),FALSE),0,1))))),1)</f>
        <v>1</v>
      </c>
      <c r="O119" s="12">
        <f>IFERROR(IF(AND(WEEKDAY('Main Template'!O$18)=1,OR(VLOOKUP(TRIM(UPPER(SUBSTITUTE($D119," ",""))),'Cleaned Google Form'!$A$1:$M$5000,3,FALSE)="SMH",VLOOKUP(TRIM(UPPER(SUBSTITUTE($D119," ",""))),'Cleaned Google Form'!$A$1:$M$5000,3,FALSE)="RCH",VLOOKUP(TRIM(UPPER(SUBSTITUTE($D119," ",""))),'Cleaned Google Form'!$A$1:$M$5000,3,FALSE)="BCCA")),0,IF(AND(O$21=1,NOT(VLOOKUP(TRIM(UPPER(SUBSTITUTE($D119," ",""))),'Cleaned Google Form'!$A$1:$M$5000,6,FALSE)="NO")),0,IF(OR(VLOOKUP(TRIM(UPPER(SUBSTITUTE($D119," ",""))),'Cleaned Google Form'!$A$1:$M$5000,8,FALSE)='Main Template'!O$12,VLOOKUP(TRIM(UPPER(SUBSTITUTE($D119," ",""))),'Cleaned Google Form'!$A$1:$M$5000,8,FALSE)='Main Template'!O$13,VLOOKUP(TRIM(UPPER(SUBSTITUTE($D119," ",""))),'Cleaned Google Form'!$A$1:$M$5000,8,FALSE)='Main Template'!O$14,VLOOKUP(TRIM(UPPER(SUBSTITUTE($D119," ",""))),'Cleaned Google Form'!$A$1:$M$5000,8,FALSE)='Main Template'!O$15),0,IF(AND('Main Template'!O$21&gt;=$C$9,'Main Template'!O$19,VLOOKUP(TRIM(UPPER(SUBSTITUTE($D119," ",""))),'Cleaned Google Form'!$A$1:$M$5000,7,FALSE)="YES"),0,IF(IFERROR(FIND('Main Template'!O$17,VLOOKUP(TRIM(UPPER(SUBSTITUTE('Main Template'!$D119," ",""))),'Cleaned Google Form'!$A$1:$M$5000,9,FALSE),1),FALSE),0,1))))),1)</f>
        <v>1</v>
      </c>
      <c r="P119" s="12">
        <f>IFERROR(IF(AND(WEEKDAY('Main Template'!P$18)=1,OR(VLOOKUP(TRIM(UPPER(SUBSTITUTE($D119," ",""))),'Cleaned Google Form'!$A$1:$M$5000,3,FALSE)="SMH",VLOOKUP(TRIM(UPPER(SUBSTITUTE($D119," ",""))),'Cleaned Google Form'!$A$1:$M$5000,3,FALSE)="RCH",VLOOKUP(TRIM(UPPER(SUBSTITUTE($D119," ",""))),'Cleaned Google Form'!$A$1:$M$5000,3,FALSE)="BCCA")),0,IF(AND(P$21=1,NOT(VLOOKUP(TRIM(UPPER(SUBSTITUTE($D119," ",""))),'Cleaned Google Form'!$A$1:$M$5000,6,FALSE)="NO")),0,IF(OR(VLOOKUP(TRIM(UPPER(SUBSTITUTE($D119," ",""))),'Cleaned Google Form'!$A$1:$M$5000,8,FALSE)='Main Template'!P$12,VLOOKUP(TRIM(UPPER(SUBSTITUTE($D119," ",""))),'Cleaned Google Form'!$A$1:$M$5000,8,FALSE)='Main Template'!P$13,VLOOKUP(TRIM(UPPER(SUBSTITUTE($D119," ",""))),'Cleaned Google Form'!$A$1:$M$5000,8,FALSE)='Main Template'!P$14,VLOOKUP(TRIM(UPPER(SUBSTITUTE($D119," ",""))),'Cleaned Google Form'!$A$1:$M$5000,8,FALSE)='Main Template'!P$15),0,IF(AND('Main Template'!P$21&gt;=$C$9,'Main Template'!P$19,VLOOKUP(TRIM(UPPER(SUBSTITUTE($D119," ",""))),'Cleaned Google Form'!$A$1:$M$5000,7,FALSE)="YES"),0,IF(IFERROR(FIND('Main Template'!P$17,VLOOKUP(TRIM(UPPER(SUBSTITUTE('Main Template'!$D119," ",""))),'Cleaned Google Form'!$A$1:$M$5000,9,FALSE),1),FALSE),0,1))))),1)</f>
        <v>1</v>
      </c>
      <c r="Q119" s="12">
        <f>IFERROR(IF(AND(WEEKDAY('Main Template'!Q$18)=1,OR(VLOOKUP(TRIM(UPPER(SUBSTITUTE($D119," ",""))),'Cleaned Google Form'!$A$1:$M$5000,3,FALSE)="SMH",VLOOKUP(TRIM(UPPER(SUBSTITUTE($D119," ",""))),'Cleaned Google Form'!$A$1:$M$5000,3,FALSE)="RCH",VLOOKUP(TRIM(UPPER(SUBSTITUTE($D119," ",""))),'Cleaned Google Form'!$A$1:$M$5000,3,FALSE)="BCCA")),0,IF(AND(Q$21=1,NOT(VLOOKUP(TRIM(UPPER(SUBSTITUTE($D119," ",""))),'Cleaned Google Form'!$A$1:$M$5000,6,FALSE)="NO")),0,IF(OR(VLOOKUP(TRIM(UPPER(SUBSTITUTE($D119," ",""))),'Cleaned Google Form'!$A$1:$M$5000,8,FALSE)='Main Template'!Q$12,VLOOKUP(TRIM(UPPER(SUBSTITUTE($D119," ",""))),'Cleaned Google Form'!$A$1:$M$5000,8,FALSE)='Main Template'!Q$13,VLOOKUP(TRIM(UPPER(SUBSTITUTE($D119," ",""))),'Cleaned Google Form'!$A$1:$M$5000,8,FALSE)='Main Template'!Q$14,VLOOKUP(TRIM(UPPER(SUBSTITUTE($D119," ",""))),'Cleaned Google Form'!$A$1:$M$5000,8,FALSE)='Main Template'!Q$15),0,IF(AND('Main Template'!Q$21&gt;=$C$9,'Main Template'!Q$19,VLOOKUP(TRIM(UPPER(SUBSTITUTE($D119," ",""))),'Cleaned Google Form'!$A$1:$M$5000,7,FALSE)="YES"),0,IF(IFERROR(FIND('Main Template'!Q$17,VLOOKUP(TRIM(UPPER(SUBSTITUTE('Main Template'!$D119," ",""))),'Cleaned Google Form'!$A$1:$M$5000,9,FALSE),1),FALSE),0,1))))),1)</f>
        <v>1</v>
      </c>
      <c r="R119" s="12">
        <f>IFERROR(IF(AND(WEEKDAY('Main Template'!R$18)=1,OR(VLOOKUP(TRIM(UPPER(SUBSTITUTE($D119," ",""))),'Cleaned Google Form'!$A$1:$M$5000,3,FALSE)="SMH",VLOOKUP(TRIM(UPPER(SUBSTITUTE($D119," ",""))),'Cleaned Google Form'!$A$1:$M$5000,3,FALSE)="RCH",VLOOKUP(TRIM(UPPER(SUBSTITUTE($D119," ",""))),'Cleaned Google Form'!$A$1:$M$5000,3,FALSE)="BCCA")),0,IF(AND(R$21=1,NOT(VLOOKUP(TRIM(UPPER(SUBSTITUTE($D119," ",""))),'Cleaned Google Form'!$A$1:$M$5000,6,FALSE)="NO")),0,IF(OR(VLOOKUP(TRIM(UPPER(SUBSTITUTE($D119," ",""))),'Cleaned Google Form'!$A$1:$M$5000,8,FALSE)='Main Template'!R$12,VLOOKUP(TRIM(UPPER(SUBSTITUTE($D119," ",""))),'Cleaned Google Form'!$A$1:$M$5000,8,FALSE)='Main Template'!R$13,VLOOKUP(TRIM(UPPER(SUBSTITUTE($D119," ",""))),'Cleaned Google Form'!$A$1:$M$5000,8,FALSE)='Main Template'!R$14,VLOOKUP(TRIM(UPPER(SUBSTITUTE($D119," ",""))),'Cleaned Google Form'!$A$1:$M$5000,8,FALSE)='Main Template'!R$15),0,IF(AND('Main Template'!R$21&gt;=$C$9,'Main Template'!R$19,VLOOKUP(TRIM(UPPER(SUBSTITUTE($D119," ",""))),'Cleaned Google Form'!$A$1:$M$5000,7,FALSE)="YES"),0,IF(IFERROR(FIND('Main Template'!R$17,VLOOKUP(TRIM(UPPER(SUBSTITUTE('Main Template'!$D119," ",""))),'Cleaned Google Form'!$A$1:$M$5000,9,FALSE),1),FALSE),0,1))))),1)</f>
        <v>1</v>
      </c>
      <c r="S119" s="12">
        <f>IFERROR(IF(AND(WEEKDAY('Main Template'!S$18)=1,OR(VLOOKUP(TRIM(UPPER(SUBSTITUTE($D119," ",""))),'Cleaned Google Form'!$A$1:$M$5000,3,FALSE)="SMH",VLOOKUP(TRIM(UPPER(SUBSTITUTE($D119," ",""))),'Cleaned Google Form'!$A$1:$M$5000,3,FALSE)="RCH",VLOOKUP(TRIM(UPPER(SUBSTITUTE($D119," ",""))),'Cleaned Google Form'!$A$1:$M$5000,3,FALSE)="BCCA")),0,IF(AND(S$21=1,NOT(VLOOKUP(TRIM(UPPER(SUBSTITUTE($D119," ",""))),'Cleaned Google Form'!$A$1:$M$5000,6,FALSE)="NO")),0,IF(OR(VLOOKUP(TRIM(UPPER(SUBSTITUTE($D119," ",""))),'Cleaned Google Form'!$A$1:$M$5000,8,FALSE)='Main Template'!S$12,VLOOKUP(TRIM(UPPER(SUBSTITUTE($D119," ",""))),'Cleaned Google Form'!$A$1:$M$5000,8,FALSE)='Main Template'!S$13,VLOOKUP(TRIM(UPPER(SUBSTITUTE($D119," ",""))),'Cleaned Google Form'!$A$1:$M$5000,8,FALSE)='Main Template'!S$14,VLOOKUP(TRIM(UPPER(SUBSTITUTE($D119," ",""))),'Cleaned Google Form'!$A$1:$M$5000,8,FALSE)='Main Template'!S$15),0,IF(AND('Main Template'!S$21&gt;=$C$9,'Main Template'!S$19,VLOOKUP(TRIM(UPPER(SUBSTITUTE($D119," ",""))),'Cleaned Google Form'!$A$1:$M$5000,7,FALSE)="YES"),0,IF(IFERROR(FIND('Main Template'!S$17,VLOOKUP(TRIM(UPPER(SUBSTITUTE('Main Template'!$D119," ",""))),'Cleaned Google Form'!$A$1:$M$5000,9,FALSE),1),FALSE),0,1))))),1)</f>
        <v>1</v>
      </c>
      <c r="T119" s="12">
        <f>IFERROR(IF(AND(WEEKDAY('Main Template'!T$18)=1,OR(VLOOKUP(TRIM(UPPER(SUBSTITUTE($D119," ",""))),'Cleaned Google Form'!$A$1:$M$5000,3,FALSE)="SMH",VLOOKUP(TRIM(UPPER(SUBSTITUTE($D119," ",""))),'Cleaned Google Form'!$A$1:$M$5000,3,FALSE)="RCH",VLOOKUP(TRIM(UPPER(SUBSTITUTE($D119," ",""))),'Cleaned Google Form'!$A$1:$M$5000,3,FALSE)="BCCA")),0,IF(AND(T$21=1,NOT(VLOOKUP(TRIM(UPPER(SUBSTITUTE($D119," ",""))),'Cleaned Google Form'!$A$1:$M$5000,6,FALSE)="NO")),0,IF(OR(VLOOKUP(TRIM(UPPER(SUBSTITUTE($D119," ",""))),'Cleaned Google Form'!$A$1:$M$5000,8,FALSE)='Main Template'!T$12,VLOOKUP(TRIM(UPPER(SUBSTITUTE($D119," ",""))),'Cleaned Google Form'!$A$1:$M$5000,8,FALSE)='Main Template'!T$13,VLOOKUP(TRIM(UPPER(SUBSTITUTE($D119," ",""))),'Cleaned Google Form'!$A$1:$M$5000,8,FALSE)='Main Template'!T$14,VLOOKUP(TRIM(UPPER(SUBSTITUTE($D119," ",""))),'Cleaned Google Form'!$A$1:$M$5000,8,FALSE)='Main Template'!T$15),0,IF(AND('Main Template'!T$21&gt;=$C$9,'Main Template'!T$19,VLOOKUP(TRIM(UPPER(SUBSTITUTE($D119," ",""))),'Cleaned Google Form'!$A$1:$M$5000,7,FALSE)="YES"),0,IF(IFERROR(FIND('Main Template'!T$17,VLOOKUP(TRIM(UPPER(SUBSTITUTE('Main Template'!$D119," ",""))),'Cleaned Google Form'!$A$1:$M$5000,9,FALSE),1),FALSE),0,1))))),1)</f>
        <v>1</v>
      </c>
      <c r="U119" s="12">
        <f>IFERROR(IF(AND(WEEKDAY('Main Template'!U$18)=1,OR(VLOOKUP(TRIM(UPPER(SUBSTITUTE($D119," ",""))),'Cleaned Google Form'!$A$1:$M$5000,3,FALSE)="SMH",VLOOKUP(TRIM(UPPER(SUBSTITUTE($D119," ",""))),'Cleaned Google Form'!$A$1:$M$5000,3,FALSE)="RCH",VLOOKUP(TRIM(UPPER(SUBSTITUTE($D119," ",""))),'Cleaned Google Form'!$A$1:$M$5000,3,FALSE)="BCCA")),0,IF(AND(U$21=1,NOT(VLOOKUP(TRIM(UPPER(SUBSTITUTE($D119," ",""))),'Cleaned Google Form'!$A$1:$M$5000,6,FALSE)="NO")),0,IF(OR(VLOOKUP(TRIM(UPPER(SUBSTITUTE($D119," ",""))),'Cleaned Google Form'!$A$1:$M$5000,8,FALSE)='Main Template'!U$12,VLOOKUP(TRIM(UPPER(SUBSTITUTE($D119," ",""))),'Cleaned Google Form'!$A$1:$M$5000,8,FALSE)='Main Template'!U$13,VLOOKUP(TRIM(UPPER(SUBSTITUTE($D119," ",""))),'Cleaned Google Form'!$A$1:$M$5000,8,FALSE)='Main Template'!U$14,VLOOKUP(TRIM(UPPER(SUBSTITUTE($D119," ",""))),'Cleaned Google Form'!$A$1:$M$5000,8,FALSE)='Main Template'!U$15),0,IF(AND('Main Template'!U$21&gt;=$C$9,'Main Template'!U$19,VLOOKUP(TRIM(UPPER(SUBSTITUTE($D119," ",""))),'Cleaned Google Form'!$A$1:$M$5000,7,FALSE)="YES"),0,IF(IFERROR(FIND('Main Template'!U$17,VLOOKUP(TRIM(UPPER(SUBSTITUTE('Main Template'!$D119," ",""))),'Cleaned Google Form'!$A$1:$M$5000,9,FALSE),1),FALSE),0,1))))),1)</f>
        <v>1</v>
      </c>
      <c r="V119" s="12">
        <f>IFERROR(IF(AND(WEEKDAY('Main Template'!V$18)=1,OR(VLOOKUP(TRIM(UPPER(SUBSTITUTE($D119," ",""))),'Cleaned Google Form'!$A$1:$M$5000,3,FALSE)="SMH",VLOOKUP(TRIM(UPPER(SUBSTITUTE($D119," ",""))),'Cleaned Google Form'!$A$1:$M$5000,3,FALSE)="RCH",VLOOKUP(TRIM(UPPER(SUBSTITUTE($D119," ",""))),'Cleaned Google Form'!$A$1:$M$5000,3,FALSE)="BCCA")),0,IF(AND(V$21=1,NOT(VLOOKUP(TRIM(UPPER(SUBSTITUTE($D119," ",""))),'Cleaned Google Form'!$A$1:$M$5000,6,FALSE)="NO")),0,IF(OR(VLOOKUP(TRIM(UPPER(SUBSTITUTE($D119," ",""))),'Cleaned Google Form'!$A$1:$M$5000,8,FALSE)='Main Template'!V$12,VLOOKUP(TRIM(UPPER(SUBSTITUTE($D119," ",""))),'Cleaned Google Form'!$A$1:$M$5000,8,FALSE)='Main Template'!V$13,VLOOKUP(TRIM(UPPER(SUBSTITUTE($D119," ",""))),'Cleaned Google Form'!$A$1:$M$5000,8,FALSE)='Main Template'!V$14,VLOOKUP(TRIM(UPPER(SUBSTITUTE($D119," ",""))),'Cleaned Google Form'!$A$1:$M$5000,8,FALSE)='Main Template'!V$15),0,IF(AND('Main Template'!V$21&gt;=$C$9,'Main Template'!V$19,VLOOKUP(TRIM(UPPER(SUBSTITUTE($D119," ",""))),'Cleaned Google Form'!$A$1:$M$5000,7,FALSE)="YES"),0,IF(IFERROR(FIND('Main Template'!V$17,VLOOKUP(TRIM(UPPER(SUBSTITUTE('Main Template'!$D119," ",""))),'Cleaned Google Form'!$A$1:$M$5000,9,FALSE),1),FALSE),0,1))))),1)</f>
        <v>1</v>
      </c>
      <c r="W119" s="12">
        <f>IFERROR(IF(AND(WEEKDAY('Main Template'!W$18)=1,OR(VLOOKUP(TRIM(UPPER(SUBSTITUTE($D119," ",""))),'Cleaned Google Form'!$A$1:$M$5000,3,FALSE)="SMH",VLOOKUP(TRIM(UPPER(SUBSTITUTE($D119," ",""))),'Cleaned Google Form'!$A$1:$M$5000,3,FALSE)="RCH",VLOOKUP(TRIM(UPPER(SUBSTITUTE($D119," ",""))),'Cleaned Google Form'!$A$1:$M$5000,3,FALSE)="BCCA")),0,IF(AND(W$21=1,NOT(VLOOKUP(TRIM(UPPER(SUBSTITUTE($D119," ",""))),'Cleaned Google Form'!$A$1:$M$5000,6,FALSE)="NO")),0,IF(OR(VLOOKUP(TRIM(UPPER(SUBSTITUTE($D119," ",""))),'Cleaned Google Form'!$A$1:$M$5000,8,FALSE)='Main Template'!W$12,VLOOKUP(TRIM(UPPER(SUBSTITUTE($D119," ",""))),'Cleaned Google Form'!$A$1:$M$5000,8,FALSE)='Main Template'!W$13,VLOOKUP(TRIM(UPPER(SUBSTITUTE($D119," ",""))),'Cleaned Google Form'!$A$1:$M$5000,8,FALSE)='Main Template'!W$14,VLOOKUP(TRIM(UPPER(SUBSTITUTE($D119," ",""))),'Cleaned Google Form'!$A$1:$M$5000,8,FALSE)='Main Template'!W$15),0,IF(AND('Main Template'!W$21&gt;=$C$9,'Main Template'!W$19,VLOOKUP(TRIM(UPPER(SUBSTITUTE($D119," ",""))),'Cleaned Google Form'!$A$1:$M$5000,7,FALSE)="YES"),0,IF(IFERROR(FIND('Main Template'!W$17,VLOOKUP(TRIM(UPPER(SUBSTITUTE('Main Template'!$D119," ",""))),'Cleaned Google Form'!$A$1:$M$5000,9,FALSE),1),FALSE),0,1))))),1)</f>
        <v>1</v>
      </c>
      <c r="X119" s="12">
        <f>IFERROR(IF(AND(WEEKDAY('Main Template'!X$18)=1,OR(VLOOKUP(TRIM(UPPER(SUBSTITUTE($D119," ",""))),'Cleaned Google Form'!$A$1:$M$5000,3,FALSE)="SMH",VLOOKUP(TRIM(UPPER(SUBSTITUTE($D119," ",""))),'Cleaned Google Form'!$A$1:$M$5000,3,FALSE)="RCH",VLOOKUP(TRIM(UPPER(SUBSTITUTE($D119," ",""))),'Cleaned Google Form'!$A$1:$M$5000,3,FALSE)="BCCA")),0,IF(AND(X$21=1,NOT(VLOOKUP(TRIM(UPPER(SUBSTITUTE($D119," ",""))),'Cleaned Google Form'!$A$1:$M$5000,6,FALSE)="NO")),0,IF(OR(VLOOKUP(TRIM(UPPER(SUBSTITUTE($D119," ",""))),'Cleaned Google Form'!$A$1:$M$5000,8,FALSE)='Main Template'!X$12,VLOOKUP(TRIM(UPPER(SUBSTITUTE($D119," ",""))),'Cleaned Google Form'!$A$1:$M$5000,8,FALSE)='Main Template'!X$13,VLOOKUP(TRIM(UPPER(SUBSTITUTE($D119," ",""))),'Cleaned Google Form'!$A$1:$M$5000,8,FALSE)='Main Template'!X$14,VLOOKUP(TRIM(UPPER(SUBSTITUTE($D119," ",""))),'Cleaned Google Form'!$A$1:$M$5000,8,FALSE)='Main Template'!X$15),0,IF(AND('Main Template'!X$21&gt;=$C$9,'Main Template'!X$19,VLOOKUP(TRIM(UPPER(SUBSTITUTE($D119," ",""))),'Cleaned Google Form'!$A$1:$M$5000,7,FALSE)="YES"),0,IF(IFERROR(FIND('Main Template'!X$17,VLOOKUP(TRIM(UPPER(SUBSTITUTE('Main Template'!$D119," ",""))),'Cleaned Google Form'!$A$1:$M$5000,9,FALSE),1),FALSE),0,1))))),1)</f>
        <v>1</v>
      </c>
      <c r="Y119" s="12">
        <f>IFERROR(IF(AND(WEEKDAY('Main Template'!Y$18)=1,OR(VLOOKUP(TRIM(UPPER(SUBSTITUTE($D119," ",""))),'Cleaned Google Form'!$A$1:$M$5000,3,FALSE)="SMH",VLOOKUP(TRIM(UPPER(SUBSTITUTE($D119," ",""))),'Cleaned Google Form'!$A$1:$M$5000,3,FALSE)="RCH",VLOOKUP(TRIM(UPPER(SUBSTITUTE($D119," ",""))),'Cleaned Google Form'!$A$1:$M$5000,3,FALSE)="BCCA")),0,IF(AND(Y$21=1,NOT(VLOOKUP(TRIM(UPPER(SUBSTITUTE($D119," ",""))),'Cleaned Google Form'!$A$1:$M$5000,6,FALSE)="NO")),0,IF(OR(VLOOKUP(TRIM(UPPER(SUBSTITUTE($D119," ",""))),'Cleaned Google Form'!$A$1:$M$5000,8,FALSE)='Main Template'!Y$12,VLOOKUP(TRIM(UPPER(SUBSTITUTE($D119," ",""))),'Cleaned Google Form'!$A$1:$M$5000,8,FALSE)='Main Template'!Y$13,VLOOKUP(TRIM(UPPER(SUBSTITUTE($D119," ",""))),'Cleaned Google Form'!$A$1:$M$5000,8,FALSE)='Main Template'!Y$14,VLOOKUP(TRIM(UPPER(SUBSTITUTE($D119," ",""))),'Cleaned Google Form'!$A$1:$M$5000,8,FALSE)='Main Template'!Y$15),0,IF(AND('Main Template'!Y$21&gt;=$C$9,'Main Template'!Y$19,VLOOKUP(TRIM(UPPER(SUBSTITUTE($D119," ",""))),'Cleaned Google Form'!$A$1:$M$5000,7,FALSE)="YES"),0,IF(IFERROR(FIND('Main Template'!Y$17,VLOOKUP(TRIM(UPPER(SUBSTITUTE('Main Template'!$D119," ",""))),'Cleaned Google Form'!$A$1:$M$5000,9,FALSE),1),FALSE),0,1))))),1)</f>
        <v>1</v>
      </c>
      <c r="Z119" s="12">
        <f>IFERROR(IF(AND(WEEKDAY('Main Template'!Z$18)=1,OR(VLOOKUP(TRIM(UPPER(SUBSTITUTE($D119," ",""))),'Cleaned Google Form'!$A$1:$M$5000,3,FALSE)="SMH",VLOOKUP(TRIM(UPPER(SUBSTITUTE($D119," ",""))),'Cleaned Google Form'!$A$1:$M$5000,3,FALSE)="RCH",VLOOKUP(TRIM(UPPER(SUBSTITUTE($D119," ",""))),'Cleaned Google Form'!$A$1:$M$5000,3,FALSE)="BCCA")),0,IF(AND(Z$21=1,NOT(VLOOKUP(TRIM(UPPER(SUBSTITUTE($D119," ",""))),'Cleaned Google Form'!$A$1:$M$5000,6,FALSE)="NO")),0,IF(OR(VLOOKUP(TRIM(UPPER(SUBSTITUTE($D119," ",""))),'Cleaned Google Form'!$A$1:$M$5000,8,FALSE)='Main Template'!Z$12,VLOOKUP(TRIM(UPPER(SUBSTITUTE($D119," ",""))),'Cleaned Google Form'!$A$1:$M$5000,8,FALSE)='Main Template'!Z$13,VLOOKUP(TRIM(UPPER(SUBSTITUTE($D119," ",""))),'Cleaned Google Form'!$A$1:$M$5000,8,FALSE)='Main Template'!Z$14,VLOOKUP(TRIM(UPPER(SUBSTITUTE($D119," ",""))),'Cleaned Google Form'!$A$1:$M$5000,8,FALSE)='Main Template'!Z$15),0,IF(AND('Main Template'!Z$21&gt;=$C$9,'Main Template'!Z$19,VLOOKUP(TRIM(UPPER(SUBSTITUTE($D119," ",""))),'Cleaned Google Form'!$A$1:$M$5000,7,FALSE)="YES"),0,IF(IFERROR(FIND('Main Template'!Z$17,VLOOKUP(TRIM(UPPER(SUBSTITUTE('Main Template'!$D119," ",""))),'Cleaned Google Form'!$A$1:$M$5000,9,FALSE),1),FALSE),0,1))))),1)</f>
        <v>1</v>
      </c>
      <c r="AA119" s="12">
        <f>IFERROR(IF(AND(WEEKDAY('Main Template'!AA$18)=1,OR(VLOOKUP(TRIM(UPPER(SUBSTITUTE($D119," ",""))),'Cleaned Google Form'!$A$1:$M$5000,3,FALSE)="SMH",VLOOKUP(TRIM(UPPER(SUBSTITUTE($D119," ",""))),'Cleaned Google Form'!$A$1:$M$5000,3,FALSE)="RCH",VLOOKUP(TRIM(UPPER(SUBSTITUTE($D119," ",""))),'Cleaned Google Form'!$A$1:$M$5000,3,FALSE)="BCCA")),0,IF(AND(AA$21=1,NOT(VLOOKUP(TRIM(UPPER(SUBSTITUTE($D119," ",""))),'Cleaned Google Form'!$A$1:$M$5000,6,FALSE)="NO")),0,IF(OR(VLOOKUP(TRIM(UPPER(SUBSTITUTE($D119," ",""))),'Cleaned Google Form'!$A$1:$M$5000,8,FALSE)='Main Template'!AA$12,VLOOKUP(TRIM(UPPER(SUBSTITUTE($D119," ",""))),'Cleaned Google Form'!$A$1:$M$5000,8,FALSE)='Main Template'!AA$13,VLOOKUP(TRIM(UPPER(SUBSTITUTE($D119," ",""))),'Cleaned Google Form'!$A$1:$M$5000,8,FALSE)='Main Template'!AA$14,VLOOKUP(TRIM(UPPER(SUBSTITUTE($D119," ",""))),'Cleaned Google Form'!$A$1:$M$5000,8,FALSE)='Main Template'!AA$15),0,IF(AND('Main Template'!AA$21&gt;=$C$9,'Main Template'!AA$19,VLOOKUP(TRIM(UPPER(SUBSTITUTE($D119," ",""))),'Cleaned Google Form'!$A$1:$M$5000,7,FALSE)="YES"),0,IF(IFERROR(FIND('Main Template'!AA$17,VLOOKUP(TRIM(UPPER(SUBSTITUTE('Main Template'!$D119," ",""))),'Cleaned Google Form'!$A$1:$M$5000,9,FALSE),1),FALSE),0,1))))),1)</f>
        <v>1</v>
      </c>
      <c r="AB119" s="12">
        <f>IFERROR(IF(AND(WEEKDAY('Main Template'!AB$18)=1,OR(VLOOKUP(TRIM(UPPER(SUBSTITUTE($D119," ",""))),'Cleaned Google Form'!$A$1:$M$5000,3,FALSE)="SMH",VLOOKUP(TRIM(UPPER(SUBSTITUTE($D119," ",""))),'Cleaned Google Form'!$A$1:$M$5000,3,FALSE)="RCH",VLOOKUP(TRIM(UPPER(SUBSTITUTE($D119," ",""))),'Cleaned Google Form'!$A$1:$M$5000,3,FALSE)="BCCA")),0,IF(AND(AB$21=1,NOT(VLOOKUP(TRIM(UPPER(SUBSTITUTE($D119," ",""))),'Cleaned Google Form'!$A$1:$M$5000,6,FALSE)="NO")),0,IF(OR(VLOOKUP(TRIM(UPPER(SUBSTITUTE($D119," ",""))),'Cleaned Google Form'!$A$1:$M$5000,8,FALSE)='Main Template'!AB$12,VLOOKUP(TRIM(UPPER(SUBSTITUTE($D119," ",""))),'Cleaned Google Form'!$A$1:$M$5000,8,FALSE)='Main Template'!AB$13,VLOOKUP(TRIM(UPPER(SUBSTITUTE($D119," ",""))),'Cleaned Google Form'!$A$1:$M$5000,8,FALSE)='Main Template'!AB$14,VLOOKUP(TRIM(UPPER(SUBSTITUTE($D119," ",""))),'Cleaned Google Form'!$A$1:$M$5000,8,FALSE)='Main Template'!AB$15),0,IF(AND('Main Template'!AB$21&gt;=$C$9,'Main Template'!AB$19,VLOOKUP(TRIM(UPPER(SUBSTITUTE($D119," ",""))),'Cleaned Google Form'!$A$1:$M$5000,7,FALSE)="YES"),0,IF(IFERROR(FIND('Main Template'!AB$17,VLOOKUP(TRIM(UPPER(SUBSTITUTE('Main Template'!$D119," ",""))),'Cleaned Google Form'!$A$1:$M$5000,9,FALSE),1),FALSE),0,1))))),1)</f>
        <v>1</v>
      </c>
      <c r="AC119" s="12">
        <f>IFERROR(IF(AND(WEEKDAY('Main Template'!AC$18)=1,OR(VLOOKUP(TRIM(UPPER(SUBSTITUTE($D119," ",""))),'Cleaned Google Form'!$A$1:$M$5000,3,FALSE)="SMH",VLOOKUP(TRIM(UPPER(SUBSTITUTE($D119," ",""))),'Cleaned Google Form'!$A$1:$M$5000,3,FALSE)="RCH",VLOOKUP(TRIM(UPPER(SUBSTITUTE($D119," ",""))),'Cleaned Google Form'!$A$1:$M$5000,3,FALSE)="BCCA")),0,IF(AND(AC$21=1,NOT(VLOOKUP(TRIM(UPPER(SUBSTITUTE($D119," ",""))),'Cleaned Google Form'!$A$1:$M$5000,6,FALSE)="NO")),0,IF(OR(VLOOKUP(TRIM(UPPER(SUBSTITUTE($D119," ",""))),'Cleaned Google Form'!$A$1:$M$5000,8,FALSE)='Main Template'!AC$12,VLOOKUP(TRIM(UPPER(SUBSTITUTE($D119," ",""))),'Cleaned Google Form'!$A$1:$M$5000,8,FALSE)='Main Template'!AC$13,VLOOKUP(TRIM(UPPER(SUBSTITUTE($D119," ",""))),'Cleaned Google Form'!$A$1:$M$5000,8,FALSE)='Main Template'!AC$14,VLOOKUP(TRIM(UPPER(SUBSTITUTE($D119," ",""))),'Cleaned Google Form'!$A$1:$M$5000,8,FALSE)='Main Template'!AC$15),0,IF(AND('Main Template'!AC$21&gt;=$C$9,'Main Template'!AC$19,VLOOKUP(TRIM(UPPER(SUBSTITUTE($D119," ",""))),'Cleaned Google Form'!$A$1:$M$5000,7,FALSE)="YES"),0,IF(IFERROR(FIND('Main Template'!AC$17,VLOOKUP(TRIM(UPPER(SUBSTITUTE('Main Template'!$D119," ",""))),'Cleaned Google Form'!$A$1:$M$5000,9,FALSE),1),FALSE),0,1))))),1)</f>
        <v>1</v>
      </c>
      <c r="AD119" s="12">
        <f>IFERROR(IF(AND(WEEKDAY('Main Template'!AD$18)=1,OR(VLOOKUP(TRIM(UPPER(SUBSTITUTE($D119," ",""))),'Cleaned Google Form'!$A$1:$M$5000,3,FALSE)="SMH",VLOOKUP(TRIM(UPPER(SUBSTITUTE($D119," ",""))),'Cleaned Google Form'!$A$1:$M$5000,3,FALSE)="RCH",VLOOKUP(TRIM(UPPER(SUBSTITUTE($D119," ",""))),'Cleaned Google Form'!$A$1:$M$5000,3,FALSE)="BCCA")),0,IF(AND(AD$21=1,NOT(VLOOKUP(TRIM(UPPER(SUBSTITUTE($D119," ",""))),'Cleaned Google Form'!$A$1:$M$5000,6,FALSE)="NO")),0,IF(OR(VLOOKUP(TRIM(UPPER(SUBSTITUTE($D119," ",""))),'Cleaned Google Form'!$A$1:$M$5000,8,FALSE)='Main Template'!AD$12,VLOOKUP(TRIM(UPPER(SUBSTITUTE($D119," ",""))),'Cleaned Google Form'!$A$1:$M$5000,8,FALSE)='Main Template'!AD$13,VLOOKUP(TRIM(UPPER(SUBSTITUTE($D119," ",""))),'Cleaned Google Form'!$A$1:$M$5000,8,FALSE)='Main Template'!AD$14,VLOOKUP(TRIM(UPPER(SUBSTITUTE($D119," ",""))),'Cleaned Google Form'!$A$1:$M$5000,8,FALSE)='Main Template'!AD$15),0,IF(AND('Main Template'!AD$21&gt;=$C$9,'Main Template'!AD$19,VLOOKUP(TRIM(UPPER(SUBSTITUTE($D119," ",""))),'Cleaned Google Form'!$A$1:$M$5000,7,FALSE)="YES"),0,IF(IFERROR(FIND('Main Template'!AD$17,VLOOKUP(TRIM(UPPER(SUBSTITUTE('Main Template'!$D119," ",""))),'Cleaned Google Form'!$A$1:$M$5000,9,FALSE),1),FALSE),0,1))))),1)</f>
        <v>1</v>
      </c>
      <c r="AE119" s="12">
        <f>IFERROR(IF(AND(WEEKDAY('Main Template'!AE$18)=1,OR(VLOOKUP(TRIM(UPPER(SUBSTITUTE($D119," ",""))),'Cleaned Google Form'!$A$1:$M$5000,3,FALSE)="SMH",VLOOKUP(TRIM(UPPER(SUBSTITUTE($D119," ",""))),'Cleaned Google Form'!$A$1:$M$5000,3,FALSE)="RCH",VLOOKUP(TRIM(UPPER(SUBSTITUTE($D119," ",""))),'Cleaned Google Form'!$A$1:$M$5000,3,FALSE)="BCCA")),0,IF(AND(AE$21=1,NOT(VLOOKUP(TRIM(UPPER(SUBSTITUTE($D119," ",""))),'Cleaned Google Form'!$A$1:$M$5000,6,FALSE)="NO")),0,IF(OR(VLOOKUP(TRIM(UPPER(SUBSTITUTE($D119," ",""))),'Cleaned Google Form'!$A$1:$M$5000,8,FALSE)='Main Template'!AE$12,VLOOKUP(TRIM(UPPER(SUBSTITUTE($D119," ",""))),'Cleaned Google Form'!$A$1:$M$5000,8,FALSE)='Main Template'!AE$13,VLOOKUP(TRIM(UPPER(SUBSTITUTE($D119," ",""))),'Cleaned Google Form'!$A$1:$M$5000,8,FALSE)='Main Template'!AE$14,VLOOKUP(TRIM(UPPER(SUBSTITUTE($D119," ",""))),'Cleaned Google Form'!$A$1:$M$5000,8,FALSE)='Main Template'!AE$15),0,IF(AND('Main Template'!AE$21&gt;=$C$9,'Main Template'!AE$19,VLOOKUP(TRIM(UPPER(SUBSTITUTE($D119," ",""))),'Cleaned Google Form'!$A$1:$M$5000,7,FALSE)="YES"),0,IF(IFERROR(FIND('Main Template'!AE$17,VLOOKUP(TRIM(UPPER(SUBSTITUTE('Main Template'!$D119," ",""))),'Cleaned Google Form'!$A$1:$M$5000,9,FALSE),1),FALSE),0,1))))),1)</f>
        <v>1</v>
      </c>
      <c r="AF119" s="12">
        <f>IFERROR(IF(AND(WEEKDAY('Main Template'!AF$18)=1,OR(VLOOKUP(TRIM(UPPER(SUBSTITUTE($D119," ",""))),'Cleaned Google Form'!$A$1:$M$5000,3,FALSE)="SMH",VLOOKUP(TRIM(UPPER(SUBSTITUTE($D119," ",""))),'Cleaned Google Form'!$A$1:$M$5000,3,FALSE)="RCH",VLOOKUP(TRIM(UPPER(SUBSTITUTE($D119," ",""))),'Cleaned Google Form'!$A$1:$M$5000,3,FALSE)="BCCA")),0,IF(AND(AF$21=1,NOT(VLOOKUP(TRIM(UPPER(SUBSTITUTE($D119," ",""))),'Cleaned Google Form'!$A$1:$M$5000,6,FALSE)="NO")),0,IF(OR(VLOOKUP(TRIM(UPPER(SUBSTITUTE($D119," ",""))),'Cleaned Google Form'!$A$1:$M$5000,8,FALSE)='Main Template'!AF$12,VLOOKUP(TRIM(UPPER(SUBSTITUTE($D119," ",""))),'Cleaned Google Form'!$A$1:$M$5000,8,FALSE)='Main Template'!AF$13,VLOOKUP(TRIM(UPPER(SUBSTITUTE($D119," ",""))),'Cleaned Google Form'!$A$1:$M$5000,8,FALSE)='Main Template'!AF$14,VLOOKUP(TRIM(UPPER(SUBSTITUTE($D119," ",""))),'Cleaned Google Form'!$A$1:$M$5000,8,FALSE)='Main Template'!AF$15),0,IF(AND('Main Template'!AF$21&gt;=$C$9,'Main Template'!AF$19,VLOOKUP(TRIM(UPPER(SUBSTITUTE($D119," ",""))),'Cleaned Google Form'!$A$1:$M$5000,7,FALSE)="YES"),0,IF(IFERROR(FIND('Main Template'!AF$17,VLOOKUP(TRIM(UPPER(SUBSTITUTE('Main Template'!$D119," ",""))),'Cleaned Google Form'!$A$1:$M$5000,9,FALSE),1),FALSE),0,1))))),1)</f>
        <v>1</v>
      </c>
      <c r="AG119" s="12">
        <f>IFERROR(IF(AND(WEEKDAY('Main Template'!AG$18)=1,OR(VLOOKUP(TRIM(UPPER(SUBSTITUTE($D119," ",""))),'Cleaned Google Form'!$A$1:$M$5000,3,FALSE)="SMH",VLOOKUP(TRIM(UPPER(SUBSTITUTE($D119," ",""))),'Cleaned Google Form'!$A$1:$M$5000,3,FALSE)="RCH",VLOOKUP(TRIM(UPPER(SUBSTITUTE($D119," ",""))),'Cleaned Google Form'!$A$1:$M$5000,3,FALSE)="BCCA")),0,IF(AND(AG$21=1,NOT(VLOOKUP(TRIM(UPPER(SUBSTITUTE($D119," ",""))),'Cleaned Google Form'!$A$1:$M$5000,6,FALSE)="NO")),0,IF(OR(VLOOKUP(TRIM(UPPER(SUBSTITUTE($D119," ",""))),'Cleaned Google Form'!$A$1:$M$5000,8,FALSE)='Main Template'!AG$12,VLOOKUP(TRIM(UPPER(SUBSTITUTE($D119," ",""))),'Cleaned Google Form'!$A$1:$M$5000,8,FALSE)='Main Template'!AG$13,VLOOKUP(TRIM(UPPER(SUBSTITUTE($D119," ",""))),'Cleaned Google Form'!$A$1:$M$5000,8,FALSE)='Main Template'!AG$14,VLOOKUP(TRIM(UPPER(SUBSTITUTE($D119," ",""))),'Cleaned Google Form'!$A$1:$M$5000,8,FALSE)='Main Template'!AG$15),0,IF(AND('Main Template'!AG$21&gt;=$C$9,'Main Template'!AG$19,VLOOKUP(TRIM(UPPER(SUBSTITUTE($D119," ",""))),'Cleaned Google Form'!$A$1:$M$5000,7,FALSE)="YES"),0,IF(IFERROR(FIND('Main Template'!AG$17,VLOOKUP(TRIM(UPPER(SUBSTITUTE('Main Template'!$D119," ",""))),'Cleaned Google Form'!$A$1:$M$5000,9,FALSE),1),FALSE),0,1))))),1)</f>
        <v>1</v>
      </c>
      <c r="AH119" s="12">
        <f>IFERROR(IF(AND(WEEKDAY('Main Template'!AH$18)=1,OR(VLOOKUP(TRIM(UPPER(SUBSTITUTE($D119," ",""))),'Cleaned Google Form'!$A$1:$M$5000,3,FALSE)="SMH",VLOOKUP(TRIM(UPPER(SUBSTITUTE($D119," ",""))),'Cleaned Google Form'!$A$1:$M$5000,3,FALSE)="RCH",VLOOKUP(TRIM(UPPER(SUBSTITUTE($D119," ",""))),'Cleaned Google Form'!$A$1:$M$5000,3,FALSE)="BCCA")),0,IF(AND(AH$21=1,NOT(VLOOKUP(TRIM(UPPER(SUBSTITUTE($D119," ",""))),'Cleaned Google Form'!$A$1:$M$5000,6,FALSE)="NO")),0,IF(OR(VLOOKUP(TRIM(UPPER(SUBSTITUTE($D119," ",""))),'Cleaned Google Form'!$A$1:$M$5000,8,FALSE)='Main Template'!AH$12,VLOOKUP(TRIM(UPPER(SUBSTITUTE($D119," ",""))),'Cleaned Google Form'!$A$1:$M$5000,8,FALSE)='Main Template'!AH$13,VLOOKUP(TRIM(UPPER(SUBSTITUTE($D119," ",""))),'Cleaned Google Form'!$A$1:$M$5000,8,FALSE)='Main Template'!AH$14,VLOOKUP(TRIM(UPPER(SUBSTITUTE($D119," ",""))),'Cleaned Google Form'!$A$1:$M$5000,8,FALSE)='Main Template'!AH$15),0,IF(AND('Main Template'!AH$21&gt;=$C$9,'Main Template'!AH$19,VLOOKUP(TRIM(UPPER(SUBSTITUTE($D119," ",""))),'Cleaned Google Form'!$A$1:$M$5000,7,FALSE)="YES"),0,IF(IFERROR(FIND('Main Template'!AH$17,VLOOKUP(TRIM(UPPER(SUBSTITUTE('Main Template'!$D119," ",""))),'Cleaned Google Form'!$A$1:$M$5000,9,FALSE),1),FALSE),0,1))))),1)</f>
        <v>1</v>
      </c>
      <c r="AI119" s="12">
        <f>IFERROR(IF(AND(WEEKDAY('Main Template'!AI$18)=1,OR(VLOOKUP(TRIM(UPPER(SUBSTITUTE($D119," ",""))),'Cleaned Google Form'!$A$1:$M$5000,3,FALSE)="SMH",VLOOKUP(TRIM(UPPER(SUBSTITUTE($D119," ",""))),'Cleaned Google Form'!$A$1:$M$5000,3,FALSE)="RCH",VLOOKUP(TRIM(UPPER(SUBSTITUTE($D119," ",""))),'Cleaned Google Form'!$A$1:$M$5000,3,FALSE)="BCCA")),0,IF(AND(AI$21=1,NOT(VLOOKUP(TRIM(UPPER(SUBSTITUTE($D119," ",""))),'Cleaned Google Form'!$A$1:$M$5000,6,FALSE)="NO")),0,IF(OR(VLOOKUP(TRIM(UPPER(SUBSTITUTE($D119," ",""))),'Cleaned Google Form'!$A$1:$M$5000,8,FALSE)='Main Template'!AI$12,VLOOKUP(TRIM(UPPER(SUBSTITUTE($D119," ",""))),'Cleaned Google Form'!$A$1:$M$5000,8,FALSE)='Main Template'!AI$13,VLOOKUP(TRIM(UPPER(SUBSTITUTE($D119," ",""))),'Cleaned Google Form'!$A$1:$M$5000,8,FALSE)='Main Template'!AI$14,VLOOKUP(TRIM(UPPER(SUBSTITUTE($D119," ",""))),'Cleaned Google Form'!$A$1:$M$5000,8,FALSE)='Main Template'!AI$15),0,IF(AND('Main Template'!AI$21&gt;=$C$9,'Main Template'!AI$19,VLOOKUP(TRIM(UPPER(SUBSTITUTE($D119," ",""))),'Cleaned Google Form'!$A$1:$M$5000,7,FALSE)="YES"),0,IF(IFERROR(FIND('Main Template'!AI$17,VLOOKUP(TRIM(UPPER(SUBSTITUTE('Main Template'!$D119," ",""))),'Cleaned Google Form'!$A$1:$M$5000,9,FALSE),1),FALSE),0,1))))),1)</f>
        <v>1</v>
      </c>
      <c r="AJ119" s="12">
        <f>IFERROR(IF(AND(WEEKDAY('Main Template'!AJ$18)=1,OR(VLOOKUP(TRIM(UPPER(SUBSTITUTE($D119," ",""))),'Cleaned Google Form'!$A$1:$M$5000,3,FALSE)="SMH",VLOOKUP(TRIM(UPPER(SUBSTITUTE($D119," ",""))),'Cleaned Google Form'!$A$1:$M$5000,3,FALSE)="RCH",VLOOKUP(TRIM(UPPER(SUBSTITUTE($D119," ",""))),'Cleaned Google Form'!$A$1:$M$5000,3,FALSE)="BCCA")),0,IF(AND(AJ$21=1,NOT(VLOOKUP(TRIM(UPPER(SUBSTITUTE($D119," ",""))),'Cleaned Google Form'!$A$1:$M$5000,6,FALSE)="NO")),0,IF(OR(VLOOKUP(TRIM(UPPER(SUBSTITUTE($D119," ",""))),'Cleaned Google Form'!$A$1:$M$5000,8,FALSE)='Main Template'!AJ$12,VLOOKUP(TRIM(UPPER(SUBSTITUTE($D119," ",""))),'Cleaned Google Form'!$A$1:$M$5000,8,FALSE)='Main Template'!AJ$13,VLOOKUP(TRIM(UPPER(SUBSTITUTE($D119," ",""))),'Cleaned Google Form'!$A$1:$M$5000,8,FALSE)='Main Template'!AJ$14,VLOOKUP(TRIM(UPPER(SUBSTITUTE($D119," ",""))),'Cleaned Google Form'!$A$1:$M$5000,8,FALSE)='Main Template'!AJ$15),0,IF(AND('Main Template'!AJ$21&gt;=$C$9,'Main Template'!AJ$19,VLOOKUP(TRIM(UPPER(SUBSTITUTE($D119," ",""))),'Cleaned Google Form'!$A$1:$M$5000,7,FALSE)="YES"),0,IF(IFERROR(FIND('Main Template'!AJ$17,VLOOKUP(TRIM(UPPER(SUBSTITUTE('Main Template'!$D119," ",""))),'Cleaned Google Form'!$A$1:$M$5000,9,FALSE),1),FALSE),0,1))))),1)</f>
        <v>1</v>
      </c>
      <c r="AK119" s="12">
        <f>IFERROR(IF(AND(WEEKDAY('Main Template'!AK$18)=1,OR(VLOOKUP(TRIM(UPPER(SUBSTITUTE($D119," ",""))),'Cleaned Google Form'!$A$1:$M$5000,3,FALSE)="SMH",VLOOKUP(TRIM(UPPER(SUBSTITUTE($D119," ",""))),'Cleaned Google Form'!$A$1:$M$5000,3,FALSE)="RCH",VLOOKUP(TRIM(UPPER(SUBSTITUTE($D119," ",""))),'Cleaned Google Form'!$A$1:$M$5000,3,FALSE)="BCCA")),0,IF(AND(AK$21=1,NOT(VLOOKUP(TRIM(UPPER(SUBSTITUTE($D119," ",""))),'Cleaned Google Form'!$A$1:$M$5000,6,FALSE)="NO")),0,IF(OR(VLOOKUP(TRIM(UPPER(SUBSTITUTE($D119," ",""))),'Cleaned Google Form'!$A$1:$M$5000,8,FALSE)='Main Template'!AK$12,VLOOKUP(TRIM(UPPER(SUBSTITUTE($D119," ",""))),'Cleaned Google Form'!$A$1:$M$5000,8,FALSE)='Main Template'!AK$13,VLOOKUP(TRIM(UPPER(SUBSTITUTE($D119," ",""))),'Cleaned Google Form'!$A$1:$M$5000,8,FALSE)='Main Template'!AK$14,VLOOKUP(TRIM(UPPER(SUBSTITUTE($D119," ",""))),'Cleaned Google Form'!$A$1:$M$5000,8,FALSE)='Main Template'!AK$15),0,IF(AND('Main Template'!AK$21&gt;=$C$9,'Main Template'!AK$19,VLOOKUP(TRIM(UPPER(SUBSTITUTE($D119," ",""))),'Cleaned Google Form'!$A$1:$M$5000,7,FALSE)="YES"),0,IF(IFERROR(FIND('Main Template'!AK$17,VLOOKUP(TRIM(UPPER(SUBSTITUTE('Main Template'!$D119," ",""))),'Cleaned Google Form'!$A$1:$M$5000,9,FALSE),1),FALSE),0,1))))),1)</f>
        <v>1</v>
      </c>
      <c r="AL119" s="12">
        <f>IFERROR(IF(AND(WEEKDAY('Main Template'!AL$18)=1,OR(VLOOKUP(TRIM(UPPER(SUBSTITUTE($D119," ",""))),'Cleaned Google Form'!$A$1:$M$5000,3,FALSE)="SMH",VLOOKUP(TRIM(UPPER(SUBSTITUTE($D119," ",""))),'Cleaned Google Form'!$A$1:$M$5000,3,FALSE)="RCH",VLOOKUP(TRIM(UPPER(SUBSTITUTE($D119," ",""))),'Cleaned Google Form'!$A$1:$M$5000,3,FALSE)="BCCA")),0,IF(AND(AL$21=1,NOT(VLOOKUP(TRIM(UPPER(SUBSTITUTE($D119," ",""))),'Cleaned Google Form'!$A$1:$M$5000,6,FALSE)="NO")),0,IF(OR(VLOOKUP(TRIM(UPPER(SUBSTITUTE($D119," ",""))),'Cleaned Google Form'!$A$1:$M$5000,8,FALSE)='Main Template'!AL$12,VLOOKUP(TRIM(UPPER(SUBSTITUTE($D119," ",""))),'Cleaned Google Form'!$A$1:$M$5000,8,FALSE)='Main Template'!AL$13,VLOOKUP(TRIM(UPPER(SUBSTITUTE($D119," ",""))),'Cleaned Google Form'!$A$1:$M$5000,8,FALSE)='Main Template'!AL$14,VLOOKUP(TRIM(UPPER(SUBSTITUTE($D119," ",""))),'Cleaned Google Form'!$A$1:$M$5000,8,FALSE)='Main Template'!AL$15),0,IF(AND('Main Template'!AL$21&gt;=$C$9,'Main Template'!AL$19,VLOOKUP(TRIM(UPPER(SUBSTITUTE($D119," ",""))),'Cleaned Google Form'!$A$1:$M$5000,7,FALSE)="YES"),0,IF(IFERROR(FIND('Main Template'!AL$17,VLOOKUP(TRIM(UPPER(SUBSTITUTE('Main Template'!$D119," ",""))),'Cleaned Google Form'!$A$1:$M$5000,9,FALSE),1),FALSE),0,1))))),1)</f>
        <v>1</v>
      </c>
      <c r="AM119" s="12">
        <f>IFERROR(IF(AND(WEEKDAY('Main Template'!AM$18)=1,OR(VLOOKUP(TRIM(UPPER(SUBSTITUTE($D119," ",""))),'Cleaned Google Form'!$A$1:$M$5000,3,FALSE)="SMH",VLOOKUP(TRIM(UPPER(SUBSTITUTE($D119," ",""))),'Cleaned Google Form'!$A$1:$M$5000,3,FALSE)="RCH",VLOOKUP(TRIM(UPPER(SUBSTITUTE($D119," ",""))),'Cleaned Google Form'!$A$1:$M$5000,3,FALSE)="BCCA")),0,IF(AND(AM$21=1,NOT(VLOOKUP(TRIM(UPPER(SUBSTITUTE($D119," ",""))),'Cleaned Google Form'!$A$1:$M$5000,6,FALSE)="NO")),0,IF(OR(VLOOKUP(TRIM(UPPER(SUBSTITUTE($D119," ",""))),'Cleaned Google Form'!$A$1:$M$5000,8,FALSE)='Main Template'!AM$12,VLOOKUP(TRIM(UPPER(SUBSTITUTE($D119," ",""))),'Cleaned Google Form'!$A$1:$M$5000,8,FALSE)='Main Template'!AM$13,VLOOKUP(TRIM(UPPER(SUBSTITUTE($D119," ",""))),'Cleaned Google Form'!$A$1:$M$5000,8,FALSE)='Main Template'!AM$14,VLOOKUP(TRIM(UPPER(SUBSTITUTE($D119," ",""))),'Cleaned Google Form'!$A$1:$M$5000,8,FALSE)='Main Template'!AM$15),0,IF(AND('Main Template'!AM$21&gt;=$C$9,'Main Template'!AM$19,VLOOKUP(TRIM(UPPER(SUBSTITUTE($D119," ",""))),'Cleaned Google Form'!$A$1:$M$5000,7,FALSE)="YES"),0,IF(IFERROR(FIND('Main Template'!AM$17,VLOOKUP(TRIM(UPPER(SUBSTITUTE('Main Template'!$D119," ",""))),'Cleaned Google Form'!$A$1:$M$5000,9,FALSE),1),FALSE),0,1))))),1)</f>
        <v>1</v>
      </c>
      <c r="AN119" s="12">
        <f>IFERROR(IF(AND(WEEKDAY('Main Template'!AN$18)=1,OR(VLOOKUP(TRIM(UPPER(SUBSTITUTE($D119," ",""))),'Cleaned Google Form'!$A$1:$M$5000,3,FALSE)="SMH",VLOOKUP(TRIM(UPPER(SUBSTITUTE($D119," ",""))),'Cleaned Google Form'!$A$1:$M$5000,3,FALSE)="RCH",VLOOKUP(TRIM(UPPER(SUBSTITUTE($D119," ",""))),'Cleaned Google Form'!$A$1:$M$5000,3,FALSE)="BCCA")),0,IF(AND(AN$21=1,NOT(VLOOKUP(TRIM(UPPER(SUBSTITUTE($D119," ",""))),'Cleaned Google Form'!$A$1:$M$5000,6,FALSE)="NO")),0,IF(OR(VLOOKUP(TRIM(UPPER(SUBSTITUTE($D119," ",""))),'Cleaned Google Form'!$A$1:$M$5000,8,FALSE)='Main Template'!AN$12,VLOOKUP(TRIM(UPPER(SUBSTITUTE($D119," ",""))),'Cleaned Google Form'!$A$1:$M$5000,8,FALSE)='Main Template'!AN$13,VLOOKUP(TRIM(UPPER(SUBSTITUTE($D119," ",""))),'Cleaned Google Form'!$A$1:$M$5000,8,FALSE)='Main Template'!AN$14,VLOOKUP(TRIM(UPPER(SUBSTITUTE($D119," ",""))),'Cleaned Google Form'!$A$1:$M$5000,8,FALSE)='Main Template'!AN$15),0,IF(AND('Main Template'!AN$21&gt;=$C$9,'Main Template'!AN$19,VLOOKUP(TRIM(UPPER(SUBSTITUTE($D119," ",""))),'Cleaned Google Form'!$A$1:$M$5000,7,FALSE)="YES"),0,IF(IFERROR(FIND('Main Template'!AN$17,VLOOKUP(TRIM(UPPER(SUBSTITUTE('Main Template'!$D119," ",""))),'Cleaned Google Form'!$A$1:$M$5000,9,FALSE),1),FALSE),0,1))))),1)</f>
        <v>1</v>
      </c>
    </row>
    <row r="120" spans="2:40">
      <c r="B120" t="str">
        <f>IFERROR(IF(ISNUMBER(MATCH(UPPER(SUBSTITUTE(D120," ","")),'Cleaned Google Form'!$A:$A,0)),"","Oops"),"Not Present")</f>
        <v/>
      </c>
      <c r="C120" s="4">
        <f>I120</f>
        <v>99</v>
      </c>
      <c r="D120" s="4" t="s">
        <v>326</v>
      </c>
      <c r="E120" s="4">
        <f>IFERROR(IF(VLOOKUP(TRIM(UPPER(SUBSTITUTE(D120," ",""))),'Cleaned Google Form'!$A$1:$L$5000,5,FALSE)="YES",1,0),0)</f>
        <v>0</v>
      </c>
      <c r="F120" s="4">
        <f>IFERROR(IF(RIGHT(VLOOKUP(TRIM(UPPER(SUBSTITUTE(D120," ",""))),'Cleaned Google Form'!$A$1:$L$5000,2,FALSE),1)="1",1,0),0)</f>
        <v>0</v>
      </c>
      <c r="G120" s="4">
        <f>IFERROR(IF(VLOOKUP(TRIM(UPPER(SUBSTITUTE(D120," ",""))),'Cleaned Google Form'!$A$1:$L$5000,3,FALSE)="VGH",1,0),0)</f>
        <v>0</v>
      </c>
      <c r="H120" s="4">
        <f>IFERROR(IF(G120+IFERROR(IF(VLOOKUP(TRIM(UPPER(SUBSTITUTE(D120," ",""))),'Cleaned Google Form'!$A$1:$L$5000,3,FALSE)="SPH",1,0),0)=0,1,0),0)</f>
        <v>1</v>
      </c>
      <c r="I120" s="4">
        <f>IF(I119="Resident Index",1,I119+1)</f>
        <v>99</v>
      </c>
      <c r="J120" s="12">
        <f>IFERROR(IF(AND(WEEKDAY('Main Template'!J$18)=1,OR(VLOOKUP(TRIM(UPPER(SUBSTITUTE($D120," ",""))),'Cleaned Google Form'!$A$1:$M$5000,3,FALSE)="SMH",VLOOKUP(TRIM(UPPER(SUBSTITUTE($D120," ",""))),'Cleaned Google Form'!$A$1:$M$5000,3,FALSE)="RCH",VLOOKUP(TRIM(UPPER(SUBSTITUTE($D120," ",""))),'Cleaned Google Form'!$A$1:$M$5000,3,FALSE)="BCCA")),0,IF(AND(J$21=1,NOT(VLOOKUP(TRIM(UPPER(SUBSTITUTE($D120," ",""))),'Cleaned Google Form'!$A$1:$M$5000,6,FALSE)="NO")),0,IF(OR(VLOOKUP(TRIM(UPPER(SUBSTITUTE($D120," ",""))),'Cleaned Google Form'!$A$1:$M$5000,8,FALSE)='Main Template'!J$12,VLOOKUP(TRIM(UPPER(SUBSTITUTE($D120," ",""))),'Cleaned Google Form'!$A$1:$M$5000,8,FALSE)='Main Template'!J$13,VLOOKUP(TRIM(UPPER(SUBSTITUTE($D120," ",""))),'Cleaned Google Form'!$A$1:$M$5000,8,FALSE)='Main Template'!J$14,VLOOKUP(TRIM(UPPER(SUBSTITUTE($D120," ",""))),'Cleaned Google Form'!$A$1:$M$5000,8,FALSE)='Main Template'!J$15),0,IF(AND('Main Template'!J$21&gt;=$C$9,'Main Template'!J$19,VLOOKUP(TRIM(UPPER(SUBSTITUTE($D120," ",""))),'Cleaned Google Form'!$A$1:$M$5000,7,FALSE)="YES"),0,IF(IFERROR(FIND('Main Template'!J$17,VLOOKUP(TRIM(UPPER(SUBSTITUTE('Main Template'!$D120," ",""))),'Cleaned Google Form'!$A$1:$M$5000,9,FALSE),1),FALSE),0,1))))),1)</f>
        <v>0</v>
      </c>
      <c r="K120" s="12">
        <f>IFERROR(IF(AND(WEEKDAY('Main Template'!K$18)=1,OR(VLOOKUP(TRIM(UPPER(SUBSTITUTE($D120," ",""))),'Cleaned Google Form'!$A$1:$M$5000,3,FALSE)="SMH",VLOOKUP(TRIM(UPPER(SUBSTITUTE($D120," ",""))),'Cleaned Google Form'!$A$1:$M$5000,3,FALSE)="RCH",VLOOKUP(TRIM(UPPER(SUBSTITUTE($D120," ",""))),'Cleaned Google Form'!$A$1:$M$5000,3,FALSE)="BCCA")),0,IF(AND(K$21=1,NOT(VLOOKUP(TRIM(UPPER(SUBSTITUTE($D120," ",""))),'Cleaned Google Form'!$A$1:$M$5000,6,FALSE)="NO")),0,IF(OR(VLOOKUP(TRIM(UPPER(SUBSTITUTE($D120," ",""))),'Cleaned Google Form'!$A$1:$M$5000,8,FALSE)='Main Template'!K$12,VLOOKUP(TRIM(UPPER(SUBSTITUTE($D120," ",""))),'Cleaned Google Form'!$A$1:$M$5000,8,FALSE)='Main Template'!K$13,VLOOKUP(TRIM(UPPER(SUBSTITUTE($D120," ",""))),'Cleaned Google Form'!$A$1:$M$5000,8,FALSE)='Main Template'!K$14,VLOOKUP(TRIM(UPPER(SUBSTITUTE($D120," ",""))),'Cleaned Google Form'!$A$1:$M$5000,8,FALSE)='Main Template'!K$15),0,IF(AND('Main Template'!K$21&gt;=$C$9,'Main Template'!K$19,VLOOKUP(TRIM(UPPER(SUBSTITUTE($D120," ",""))),'Cleaned Google Form'!$A$1:$M$5000,7,FALSE)="YES"),0,IF(IFERROR(FIND('Main Template'!K$17,VLOOKUP(TRIM(UPPER(SUBSTITUTE('Main Template'!$D120," ",""))),'Cleaned Google Form'!$A$1:$M$5000,9,FALSE),1),FALSE),0,1))))),1)</f>
        <v>1</v>
      </c>
      <c r="L120" s="12">
        <f>IFERROR(IF(AND(WEEKDAY('Main Template'!L$18)=1,OR(VLOOKUP(TRIM(UPPER(SUBSTITUTE($D120," ",""))),'Cleaned Google Form'!$A$1:$M$5000,3,FALSE)="SMH",VLOOKUP(TRIM(UPPER(SUBSTITUTE($D120," ",""))),'Cleaned Google Form'!$A$1:$M$5000,3,FALSE)="RCH",VLOOKUP(TRIM(UPPER(SUBSTITUTE($D120," ",""))),'Cleaned Google Form'!$A$1:$M$5000,3,FALSE)="BCCA")),0,IF(AND(L$21=1,NOT(VLOOKUP(TRIM(UPPER(SUBSTITUTE($D120," ",""))),'Cleaned Google Form'!$A$1:$M$5000,6,FALSE)="NO")),0,IF(OR(VLOOKUP(TRIM(UPPER(SUBSTITUTE($D120," ",""))),'Cleaned Google Form'!$A$1:$M$5000,8,FALSE)='Main Template'!L$12,VLOOKUP(TRIM(UPPER(SUBSTITUTE($D120," ",""))),'Cleaned Google Form'!$A$1:$M$5000,8,FALSE)='Main Template'!L$13,VLOOKUP(TRIM(UPPER(SUBSTITUTE($D120," ",""))),'Cleaned Google Form'!$A$1:$M$5000,8,FALSE)='Main Template'!L$14,VLOOKUP(TRIM(UPPER(SUBSTITUTE($D120," ",""))),'Cleaned Google Form'!$A$1:$M$5000,8,FALSE)='Main Template'!L$15),0,IF(AND('Main Template'!L$21&gt;=$C$9,'Main Template'!L$19,VLOOKUP(TRIM(UPPER(SUBSTITUTE($D120," ",""))),'Cleaned Google Form'!$A$1:$M$5000,7,FALSE)="YES"),0,IF(IFERROR(FIND('Main Template'!L$17,VLOOKUP(TRIM(UPPER(SUBSTITUTE('Main Template'!$D120," ",""))),'Cleaned Google Form'!$A$1:$M$5000,9,FALSE),1),FALSE),0,1))))),1)</f>
        <v>1</v>
      </c>
      <c r="M120" s="12">
        <f>IFERROR(IF(AND(WEEKDAY('Main Template'!M$18)=1,OR(VLOOKUP(TRIM(UPPER(SUBSTITUTE($D120," ",""))),'Cleaned Google Form'!$A$1:$M$5000,3,FALSE)="SMH",VLOOKUP(TRIM(UPPER(SUBSTITUTE($D120," ",""))),'Cleaned Google Form'!$A$1:$M$5000,3,FALSE)="RCH",VLOOKUP(TRIM(UPPER(SUBSTITUTE($D120," ",""))),'Cleaned Google Form'!$A$1:$M$5000,3,FALSE)="BCCA")),0,IF(AND(M$21=1,NOT(VLOOKUP(TRIM(UPPER(SUBSTITUTE($D120," ",""))),'Cleaned Google Form'!$A$1:$M$5000,6,FALSE)="NO")),0,IF(OR(VLOOKUP(TRIM(UPPER(SUBSTITUTE($D120," ",""))),'Cleaned Google Form'!$A$1:$M$5000,8,FALSE)='Main Template'!M$12,VLOOKUP(TRIM(UPPER(SUBSTITUTE($D120," ",""))),'Cleaned Google Form'!$A$1:$M$5000,8,FALSE)='Main Template'!M$13,VLOOKUP(TRIM(UPPER(SUBSTITUTE($D120," ",""))),'Cleaned Google Form'!$A$1:$M$5000,8,FALSE)='Main Template'!M$14,VLOOKUP(TRIM(UPPER(SUBSTITUTE($D120," ",""))),'Cleaned Google Form'!$A$1:$M$5000,8,FALSE)='Main Template'!M$15),0,IF(AND('Main Template'!M$21&gt;=$C$9,'Main Template'!M$19,VLOOKUP(TRIM(UPPER(SUBSTITUTE($D120," ",""))),'Cleaned Google Form'!$A$1:$M$5000,7,FALSE)="YES"),0,IF(IFERROR(FIND('Main Template'!M$17,VLOOKUP(TRIM(UPPER(SUBSTITUTE('Main Template'!$D120," ",""))),'Cleaned Google Form'!$A$1:$M$5000,9,FALSE),1),FALSE),0,1))))),1)</f>
        <v>1</v>
      </c>
      <c r="N120" s="12">
        <f>IFERROR(IF(AND(WEEKDAY('Main Template'!N$18)=1,OR(VLOOKUP(TRIM(UPPER(SUBSTITUTE($D120," ",""))),'Cleaned Google Form'!$A$1:$M$5000,3,FALSE)="SMH",VLOOKUP(TRIM(UPPER(SUBSTITUTE($D120," ",""))),'Cleaned Google Form'!$A$1:$M$5000,3,FALSE)="RCH",VLOOKUP(TRIM(UPPER(SUBSTITUTE($D120," ",""))),'Cleaned Google Form'!$A$1:$M$5000,3,FALSE)="BCCA")),0,IF(AND(N$21=1,NOT(VLOOKUP(TRIM(UPPER(SUBSTITUTE($D120," ",""))),'Cleaned Google Form'!$A$1:$M$5000,6,FALSE)="NO")),0,IF(OR(VLOOKUP(TRIM(UPPER(SUBSTITUTE($D120," ",""))),'Cleaned Google Form'!$A$1:$M$5000,8,FALSE)='Main Template'!N$12,VLOOKUP(TRIM(UPPER(SUBSTITUTE($D120," ",""))),'Cleaned Google Form'!$A$1:$M$5000,8,FALSE)='Main Template'!N$13,VLOOKUP(TRIM(UPPER(SUBSTITUTE($D120," ",""))),'Cleaned Google Form'!$A$1:$M$5000,8,FALSE)='Main Template'!N$14,VLOOKUP(TRIM(UPPER(SUBSTITUTE($D120," ",""))),'Cleaned Google Form'!$A$1:$M$5000,8,FALSE)='Main Template'!N$15),0,IF(AND('Main Template'!N$21&gt;=$C$9,'Main Template'!N$19,VLOOKUP(TRIM(UPPER(SUBSTITUTE($D120," ",""))),'Cleaned Google Form'!$A$1:$M$5000,7,FALSE)="YES"),0,IF(IFERROR(FIND('Main Template'!N$17,VLOOKUP(TRIM(UPPER(SUBSTITUTE('Main Template'!$D120," ",""))),'Cleaned Google Form'!$A$1:$M$5000,9,FALSE),1),FALSE),0,1))))),1)</f>
        <v>1</v>
      </c>
      <c r="O120" s="12">
        <f>IFERROR(IF(AND(WEEKDAY('Main Template'!O$18)=1,OR(VLOOKUP(TRIM(UPPER(SUBSTITUTE($D120," ",""))),'Cleaned Google Form'!$A$1:$M$5000,3,FALSE)="SMH",VLOOKUP(TRIM(UPPER(SUBSTITUTE($D120," ",""))),'Cleaned Google Form'!$A$1:$M$5000,3,FALSE)="RCH",VLOOKUP(TRIM(UPPER(SUBSTITUTE($D120," ",""))),'Cleaned Google Form'!$A$1:$M$5000,3,FALSE)="BCCA")),0,IF(AND(O$21=1,NOT(VLOOKUP(TRIM(UPPER(SUBSTITUTE($D120," ",""))),'Cleaned Google Form'!$A$1:$M$5000,6,FALSE)="NO")),0,IF(OR(VLOOKUP(TRIM(UPPER(SUBSTITUTE($D120," ",""))),'Cleaned Google Form'!$A$1:$M$5000,8,FALSE)='Main Template'!O$12,VLOOKUP(TRIM(UPPER(SUBSTITUTE($D120," ",""))),'Cleaned Google Form'!$A$1:$M$5000,8,FALSE)='Main Template'!O$13,VLOOKUP(TRIM(UPPER(SUBSTITUTE($D120," ",""))),'Cleaned Google Form'!$A$1:$M$5000,8,FALSE)='Main Template'!O$14,VLOOKUP(TRIM(UPPER(SUBSTITUTE($D120," ",""))),'Cleaned Google Form'!$A$1:$M$5000,8,FALSE)='Main Template'!O$15),0,IF(AND('Main Template'!O$21&gt;=$C$9,'Main Template'!O$19,VLOOKUP(TRIM(UPPER(SUBSTITUTE($D120," ",""))),'Cleaned Google Form'!$A$1:$M$5000,7,FALSE)="YES"),0,IF(IFERROR(FIND('Main Template'!O$17,VLOOKUP(TRIM(UPPER(SUBSTITUTE('Main Template'!$D120," ",""))),'Cleaned Google Form'!$A$1:$M$5000,9,FALSE),1),FALSE),0,1))))),1)</f>
        <v>1</v>
      </c>
      <c r="P120" s="12">
        <f>IFERROR(IF(AND(WEEKDAY('Main Template'!P$18)=1,OR(VLOOKUP(TRIM(UPPER(SUBSTITUTE($D120," ",""))),'Cleaned Google Form'!$A$1:$M$5000,3,FALSE)="SMH",VLOOKUP(TRIM(UPPER(SUBSTITUTE($D120," ",""))),'Cleaned Google Form'!$A$1:$M$5000,3,FALSE)="RCH",VLOOKUP(TRIM(UPPER(SUBSTITUTE($D120," ",""))),'Cleaned Google Form'!$A$1:$M$5000,3,FALSE)="BCCA")),0,IF(AND(P$21=1,NOT(VLOOKUP(TRIM(UPPER(SUBSTITUTE($D120," ",""))),'Cleaned Google Form'!$A$1:$M$5000,6,FALSE)="NO")),0,IF(OR(VLOOKUP(TRIM(UPPER(SUBSTITUTE($D120," ",""))),'Cleaned Google Form'!$A$1:$M$5000,8,FALSE)='Main Template'!P$12,VLOOKUP(TRIM(UPPER(SUBSTITUTE($D120," ",""))),'Cleaned Google Form'!$A$1:$M$5000,8,FALSE)='Main Template'!P$13,VLOOKUP(TRIM(UPPER(SUBSTITUTE($D120," ",""))),'Cleaned Google Form'!$A$1:$M$5000,8,FALSE)='Main Template'!P$14,VLOOKUP(TRIM(UPPER(SUBSTITUTE($D120," ",""))),'Cleaned Google Form'!$A$1:$M$5000,8,FALSE)='Main Template'!P$15),0,IF(AND('Main Template'!P$21&gt;=$C$9,'Main Template'!P$19,VLOOKUP(TRIM(UPPER(SUBSTITUTE($D120," ",""))),'Cleaned Google Form'!$A$1:$M$5000,7,FALSE)="YES"),0,IF(IFERROR(FIND('Main Template'!P$17,VLOOKUP(TRIM(UPPER(SUBSTITUTE('Main Template'!$D120," ",""))),'Cleaned Google Form'!$A$1:$M$5000,9,FALSE),1),FALSE),0,1))))),1)</f>
        <v>1</v>
      </c>
      <c r="Q120" s="12">
        <f>IFERROR(IF(AND(WEEKDAY('Main Template'!Q$18)=1,OR(VLOOKUP(TRIM(UPPER(SUBSTITUTE($D120," ",""))),'Cleaned Google Form'!$A$1:$M$5000,3,FALSE)="SMH",VLOOKUP(TRIM(UPPER(SUBSTITUTE($D120," ",""))),'Cleaned Google Form'!$A$1:$M$5000,3,FALSE)="RCH",VLOOKUP(TRIM(UPPER(SUBSTITUTE($D120," ",""))),'Cleaned Google Form'!$A$1:$M$5000,3,FALSE)="BCCA")),0,IF(AND(Q$21=1,NOT(VLOOKUP(TRIM(UPPER(SUBSTITUTE($D120," ",""))),'Cleaned Google Form'!$A$1:$M$5000,6,FALSE)="NO")),0,IF(OR(VLOOKUP(TRIM(UPPER(SUBSTITUTE($D120," ",""))),'Cleaned Google Form'!$A$1:$M$5000,8,FALSE)='Main Template'!Q$12,VLOOKUP(TRIM(UPPER(SUBSTITUTE($D120," ",""))),'Cleaned Google Form'!$A$1:$M$5000,8,FALSE)='Main Template'!Q$13,VLOOKUP(TRIM(UPPER(SUBSTITUTE($D120," ",""))),'Cleaned Google Form'!$A$1:$M$5000,8,FALSE)='Main Template'!Q$14,VLOOKUP(TRIM(UPPER(SUBSTITUTE($D120," ",""))),'Cleaned Google Form'!$A$1:$M$5000,8,FALSE)='Main Template'!Q$15),0,IF(AND('Main Template'!Q$21&gt;=$C$9,'Main Template'!Q$19,VLOOKUP(TRIM(UPPER(SUBSTITUTE($D120," ",""))),'Cleaned Google Form'!$A$1:$M$5000,7,FALSE)="YES"),0,IF(IFERROR(FIND('Main Template'!Q$17,VLOOKUP(TRIM(UPPER(SUBSTITUTE('Main Template'!$D120," ",""))),'Cleaned Google Form'!$A$1:$M$5000,9,FALSE),1),FALSE),0,1))))),1)</f>
        <v>1</v>
      </c>
      <c r="R120" s="12">
        <f>IFERROR(IF(AND(WEEKDAY('Main Template'!R$18)=1,OR(VLOOKUP(TRIM(UPPER(SUBSTITUTE($D120," ",""))),'Cleaned Google Form'!$A$1:$M$5000,3,FALSE)="SMH",VLOOKUP(TRIM(UPPER(SUBSTITUTE($D120," ",""))),'Cleaned Google Form'!$A$1:$M$5000,3,FALSE)="RCH",VLOOKUP(TRIM(UPPER(SUBSTITUTE($D120," ",""))),'Cleaned Google Form'!$A$1:$M$5000,3,FALSE)="BCCA")),0,IF(AND(R$21=1,NOT(VLOOKUP(TRIM(UPPER(SUBSTITUTE($D120," ",""))),'Cleaned Google Form'!$A$1:$M$5000,6,FALSE)="NO")),0,IF(OR(VLOOKUP(TRIM(UPPER(SUBSTITUTE($D120," ",""))),'Cleaned Google Form'!$A$1:$M$5000,8,FALSE)='Main Template'!R$12,VLOOKUP(TRIM(UPPER(SUBSTITUTE($D120," ",""))),'Cleaned Google Form'!$A$1:$M$5000,8,FALSE)='Main Template'!R$13,VLOOKUP(TRIM(UPPER(SUBSTITUTE($D120," ",""))),'Cleaned Google Form'!$A$1:$M$5000,8,FALSE)='Main Template'!R$14,VLOOKUP(TRIM(UPPER(SUBSTITUTE($D120," ",""))),'Cleaned Google Form'!$A$1:$M$5000,8,FALSE)='Main Template'!R$15),0,IF(AND('Main Template'!R$21&gt;=$C$9,'Main Template'!R$19,VLOOKUP(TRIM(UPPER(SUBSTITUTE($D120," ",""))),'Cleaned Google Form'!$A$1:$M$5000,7,FALSE)="YES"),0,IF(IFERROR(FIND('Main Template'!R$17,VLOOKUP(TRIM(UPPER(SUBSTITUTE('Main Template'!$D120," ",""))),'Cleaned Google Form'!$A$1:$M$5000,9,FALSE),1),FALSE),0,1))))),1)</f>
        <v>1</v>
      </c>
      <c r="S120" s="12">
        <f>IFERROR(IF(AND(WEEKDAY('Main Template'!S$18)=1,OR(VLOOKUP(TRIM(UPPER(SUBSTITUTE($D120," ",""))),'Cleaned Google Form'!$A$1:$M$5000,3,FALSE)="SMH",VLOOKUP(TRIM(UPPER(SUBSTITUTE($D120," ",""))),'Cleaned Google Form'!$A$1:$M$5000,3,FALSE)="RCH",VLOOKUP(TRIM(UPPER(SUBSTITUTE($D120," ",""))),'Cleaned Google Form'!$A$1:$M$5000,3,FALSE)="BCCA")),0,IF(AND(S$21=1,NOT(VLOOKUP(TRIM(UPPER(SUBSTITUTE($D120," ",""))),'Cleaned Google Form'!$A$1:$M$5000,6,FALSE)="NO")),0,IF(OR(VLOOKUP(TRIM(UPPER(SUBSTITUTE($D120," ",""))),'Cleaned Google Form'!$A$1:$M$5000,8,FALSE)='Main Template'!S$12,VLOOKUP(TRIM(UPPER(SUBSTITUTE($D120," ",""))),'Cleaned Google Form'!$A$1:$M$5000,8,FALSE)='Main Template'!S$13,VLOOKUP(TRIM(UPPER(SUBSTITUTE($D120," ",""))),'Cleaned Google Form'!$A$1:$M$5000,8,FALSE)='Main Template'!S$14,VLOOKUP(TRIM(UPPER(SUBSTITUTE($D120," ",""))),'Cleaned Google Form'!$A$1:$M$5000,8,FALSE)='Main Template'!S$15),0,IF(AND('Main Template'!S$21&gt;=$C$9,'Main Template'!S$19,VLOOKUP(TRIM(UPPER(SUBSTITUTE($D120," ",""))),'Cleaned Google Form'!$A$1:$M$5000,7,FALSE)="YES"),0,IF(IFERROR(FIND('Main Template'!S$17,VLOOKUP(TRIM(UPPER(SUBSTITUTE('Main Template'!$D120," ",""))),'Cleaned Google Form'!$A$1:$M$5000,9,FALSE),1),FALSE),0,1))))),1)</f>
        <v>1</v>
      </c>
      <c r="T120" s="12">
        <f>IFERROR(IF(AND(WEEKDAY('Main Template'!T$18)=1,OR(VLOOKUP(TRIM(UPPER(SUBSTITUTE($D120," ",""))),'Cleaned Google Form'!$A$1:$M$5000,3,FALSE)="SMH",VLOOKUP(TRIM(UPPER(SUBSTITUTE($D120," ",""))),'Cleaned Google Form'!$A$1:$M$5000,3,FALSE)="RCH",VLOOKUP(TRIM(UPPER(SUBSTITUTE($D120," ",""))),'Cleaned Google Form'!$A$1:$M$5000,3,FALSE)="BCCA")),0,IF(AND(T$21=1,NOT(VLOOKUP(TRIM(UPPER(SUBSTITUTE($D120," ",""))),'Cleaned Google Form'!$A$1:$M$5000,6,FALSE)="NO")),0,IF(OR(VLOOKUP(TRIM(UPPER(SUBSTITUTE($D120," ",""))),'Cleaned Google Form'!$A$1:$M$5000,8,FALSE)='Main Template'!T$12,VLOOKUP(TRIM(UPPER(SUBSTITUTE($D120," ",""))),'Cleaned Google Form'!$A$1:$M$5000,8,FALSE)='Main Template'!T$13,VLOOKUP(TRIM(UPPER(SUBSTITUTE($D120," ",""))),'Cleaned Google Form'!$A$1:$M$5000,8,FALSE)='Main Template'!T$14,VLOOKUP(TRIM(UPPER(SUBSTITUTE($D120," ",""))),'Cleaned Google Form'!$A$1:$M$5000,8,FALSE)='Main Template'!T$15),0,IF(AND('Main Template'!T$21&gt;=$C$9,'Main Template'!T$19,VLOOKUP(TRIM(UPPER(SUBSTITUTE($D120," ",""))),'Cleaned Google Form'!$A$1:$M$5000,7,FALSE)="YES"),0,IF(IFERROR(FIND('Main Template'!T$17,VLOOKUP(TRIM(UPPER(SUBSTITUTE('Main Template'!$D120," ",""))),'Cleaned Google Form'!$A$1:$M$5000,9,FALSE),1),FALSE),0,1))))),1)</f>
        <v>1</v>
      </c>
      <c r="U120" s="12">
        <f>IFERROR(IF(AND(WEEKDAY('Main Template'!U$18)=1,OR(VLOOKUP(TRIM(UPPER(SUBSTITUTE($D120," ",""))),'Cleaned Google Form'!$A$1:$M$5000,3,FALSE)="SMH",VLOOKUP(TRIM(UPPER(SUBSTITUTE($D120," ",""))),'Cleaned Google Form'!$A$1:$M$5000,3,FALSE)="RCH",VLOOKUP(TRIM(UPPER(SUBSTITUTE($D120," ",""))),'Cleaned Google Form'!$A$1:$M$5000,3,FALSE)="BCCA")),0,IF(AND(U$21=1,NOT(VLOOKUP(TRIM(UPPER(SUBSTITUTE($D120," ",""))),'Cleaned Google Form'!$A$1:$M$5000,6,FALSE)="NO")),0,IF(OR(VLOOKUP(TRIM(UPPER(SUBSTITUTE($D120," ",""))),'Cleaned Google Form'!$A$1:$M$5000,8,FALSE)='Main Template'!U$12,VLOOKUP(TRIM(UPPER(SUBSTITUTE($D120," ",""))),'Cleaned Google Form'!$A$1:$M$5000,8,FALSE)='Main Template'!U$13,VLOOKUP(TRIM(UPPER(SUBSTITUTE($D120," ",""))),'Cleaned Google Form'!$A$1:$M$5000,8,FALSE)='Main Template'!U$14,VLOOKUP(TRIM(UPPER(SUBSTITUTE($D120," ",""))),'Cleaned Google Form'!$A$1:$M$5000,8,FALSE)='Main Template'!U$15),0,IF(AND('Main Template'!U$21&gt;=$C$9,'Main Template'!U$19,VLOOKUP(TRIM(UPPER(SUBSTITUTE($D120," ",""))),'Cleaned Google Form'!$A$1:$M$5000,7,FALSE)="YES"),0,IF(IFERROR(FIND('Main Template'!U$17,VLOOKUP(TRIM(UPPER(SUBSTITUTE('Main Template'!$D120," ",""))),'Cleaned Google Form'!$A$1:$M$5000,9,FALSE),1),FALSE),0,1))))),1)</f>
        <v>1</v>
      </c>
      <c r="V120" s="12">
        <f>IFERROR(IF(AND(WEEKDAY('Main Template'!V$18)=1,OR(VLOOKUP(TRIM(UPPER(SUBSTITUTE($D120," ",""))),'Cleaned Google Form'!$A$1:$M$5000,3,FALSE)="SMH",VLOOKUP(TRIM(UPPER(SUBSTITUTE($D120," ",""))),'Cleaned Google Form'!$A$1:$M$5000,3,FALSE)="RCH",VLOOKUP(TRIM(UPPER(SUBSTITUTE($D120," ",""))),'Cleaned Google Form'!$A$1:$M$5000,3,FALSE)="BCCA")),0,IF(AND(V$21=1,NOT(VLOOKUP(TRIM(UPPER(SUBSTITUTE($D120," ",""))),'Cleaned Google Form'!$A$1:$M$5000,6,FALSE)="NO")),0,IF(OR(VLOOKUP(TRIM(UPPER(SUBSTITUTE($D120," ",""))),'Cleaned Google Form'!$A$1:$M$5000,8,FALSE)='Main Template'!V$12,VLOOKUP(TRIM(UPPER(SUBSTITUTE($D120," ",""))),'Cleaned Google Form'!$A$1:$M$5000,8,FALSE)='Main Template'!V$13,VLOOKUP(TRIM(UPPER(SUBSTITUTE($D120," ",""))),'Cleaned Google Form'!$A$1:$M$5000,8,FALSE)='Main Template'!V$14,VLOOKUP(TRIM(UPPER(SUBSTITUTE($D120," ",""))),'Cleaned Google Form'!$A$1:$M$5000,8,FALSE)='Main Template'!V$15),0,IF(AND('Main Template'!V$21&gt;=$C$9,'Main Template'!V$19,VLOOKUP(TRIM(UPPER(SUBSTITUTE($D120," ",""))),'Cleaned Google Form'!$A$1:$M$5000,7,FALSE)="YES"),0,IF(IFERROR(FIND('Main Template'!V$17,VLOOKUP(TRIM(UPPER(SUBSTITUTE('Main Template'!$D120," ",""))),'Cleaned Google Form'!$A$1:$M$5000,9,FALSE),1),FALSE),0,1))))),1)</f>
        <v>1</v>
      </c>
      <c r="W120" s="12">
        <f>IFERROR(IF(AND(WEEKDAY('Main Template'!W$18)=1,OR(VLOOKUP(TRIM(UPPER(SUBSTITUTE($D120," ",""))),'Cleaned Google Form'!$A$1:$M$5000,3,FALSE)="SMH",VLOOKUP(TRIM(UPPER(SUBSTITUTE($D120," ",""))),'Cleaned Google Form'!$A$1:$M$5000,3,FALSE)="RCH",VLOOKUP(TRIM(UPPER(SUBSTITUTE($D120," ",""))),'Cleaned Google Form'!$A$1:$M$5000,3,FALSE)="BCCA")),0,IF(AND(W$21=1,NOT(VLOOKUP(TRIM(UPPER(SUBSTITUTE($D120," ",""))),'Cleaned Google Form'!$A$1:$M$5000,6,FALSE)="NO")),0,IF(OR(VLOOKUP(TRIM(UPPER(SUBSTITUTE($D120," ",""))),'Cleaned Google Form'!$A$1:$M$5000,8,FALSE)='Main Template'!W$12,VLOOKUP(TRIM(UPPER(SUBSTITUTE($D120," ",""))),'Cleaned Google Form'!$A$1:$M$5000,8,FALSE)='Main Template'!W$13,VLOOKUP(TRIM(UPPER(SUBSTITUTE($D120," ",""))),'Cleaned Google Form'!$A$1:$M$5000,8,FALSE)='Main Template'!W$14,VLOOKUP(TRIM(UPPER(SUBSTITUTE($D120," ",""))),'Cleaned Google Form'!$A$1:$M$5000,8,FALSE)='Main Template'!W$15),0,IF(AND('Main Template'!W$21&gt;=$C$9,'Main Template'!W$19,VLOOKUP(TRIM(UPPER(SUBSTITUTE($D120," ",""))),'Cleaned Google Form'!$A$1:$M$5000,7,FALSE)="YES"),0,IF(IFERROR(FIND('Main Template'!W$17,VLOOKUP(TRIM(UPPER(SUBSTITUTE('Main Template'!$D120," ",""))),'Cleaned Google Form'!$A$1:$M$5000,9,FALSE),1),FALSE),0,1))))),1)</f>
        <v>1</v>
      </c>
      <c r="X120" s="12">
        <f>IFERROR(IF(AND(WEEKDAY('Main Template'!X$18)=1,OR(VLOOKUP(TRIM(UPPER(SUBSTITUTE($D120," ",""))),'Cleaned Google Form'!$A$1:$M$5000,3,FALSE)="SMH",VLOOKUP(TRIM(UPPER(SUBSTITUTE($D120," ",""))),'Cleaned Google Form'!$A$1:$M$5000,3,FALSE)="RCH",VLOOKUP(TRIM(UPPER(SUBSTITUTE($D120," ",""))),'Cleaned Google Form'!$A$1:$M$5000,3,FALSE)="BCCA")),0,IF(AND(X$21=1,NOT(VLOOKUP(TRIM(UPPER(SUBSTITUTE($D120," ",""))),'Cleaned Google Form'!$A$1:$M$5000,6,FALSE)="NO")),0,IF(OR(VLOOKUP(TRIM(UPPER(SUBSTITUTE($D120," ",""))),'Cleaned Google Form'!$A$1:$M$5000,8,FALSE)='Main Template'!X$12,VLOOKUP(TRIM(UPPER(SUBSTITUTE($D120," ",""))),'Cleaned Google Form'!$A$1:$M$5000,8,FALSE)='Main Template'!X$13,VLOOKUP(TRIM(UPPER(SUBSTITUTE($D120," ",""))),'Cleaned Google Form'!$A$1:$M$5000,8,FALSE)='Main Template'!X$14,VLOOKUP(TRIM(UPPER(SUBSTITUTE($D120," ",""))),'Cleaned Google Form'!$A$1:$M$5000,8,FALSE)='Main Template'!X$15),0,IF(AND('Main Template'!X$21&gt;=$C$9,'Main Template'!X$19,VLOOKUP(TRIM(UPPER(SUBSTITUTE($D120," ",""))),'Cleaned Google Form'!$A$1:$M$5000,7,FALSE)="YES"),0,IF(IFERROR(FIND('Main Template'!X$17,VLOOKUP(TRIM(UPPER(SUBSTITUTE('Main Template'!$D120," ",""))),'Cleaned Google Form'!$A$1:$M$5000,9,FALSE),1),FALSE),0,1))))),1)</f>
        <v>1</v>
      </c>
      <c r="Y120" s="12">
        <f>IFERROR(IF(AND(WEEKDAY('Main Template'!Y$18)=1,OR(VLOOKUP(TRIM(UPPER(SUBSTITUTE($D120," ",""))),'Cleaned Google Form'!$A$1:$M$5000,3,FALSE)="SMH",VLOOKUP(TRIM(UPPER(SUBSTITUTE($D120," ",""))),'Cleaned Google Form'!$A$1:$M$5000,3,FALSE)="RCH",VLOOKUP(TRIM(UPPER(SUBSTITUTE($D120," ",""))),'Cleaned Google Form'!$A$1:$M$5000,3,FALSE)="BCCA")),0,IF(AND(Y$21=1,NOT(VLOOKUP(TRIM(UPPER(SUBSTITUTE($D120," ",""))),'Cleaned Google Form'!$A$1:$M$5000,6,FALSE)="NO")),0,IF(OR(VLOOKUP(TRIM(UPPER(SUBSTITUTE($D120," ",""))),'Cleaned Google Form'!$A$1:$M$5000,8,FALSE)='Main Template'!Y$12,VLOOKUP(TRIM(UPPER(SUBSTITUTE($D120," ",""))),'Cleaned Google Form'!$A$1:$M$5000,8,FALSE)='Main Template'!Y$13,VLOOKUP(TRIM(UPPER(SUBSTITUTE($D120," ",""))),'Cleaned Google Form'!$A$1:$M$5000,8,FALSE)='Main Template'!Y$14,VLOOKUP(TRIM(UPPER(SUBSTITUTE($D120," ",""))),'Cleaned Google Form'!$A$1:$M$5000,8,FALSE)='Main Template'!Y$15),0,IF(AND('Main Template'!Y$21&gt;=$C$9,'Main Template'!Y$19,VLOOKUP(TRIM(UPPER(SUBSTITUTE($D120," ",""))),'Cleaned Google Form'!$A$1:$M$5000,7,FALSE)="YES"),0,IF(IFERROR(FIND('Main Template'!Y$17,VLOOKUP(TRIM(UPPER(SUBSTITUTE('Main Template'!$D120," ",""))),'Cleaned Google Form'!$A$1:$M$5000,9,FALSE),1),FALSE),0,1))))),1)</f>
        <v>1</v>
      </c>
      <c r="Z120" s="12">
        <f>IFERROR(IF(AND(WEEKDAY('Main Template'!Z$18)=1,OR(VLOOKUP(TRIM(UPPER(SUBSTITUTE($D120," ",""))),'Cleaned Google Form'!$A$1:$M$5000,3,FALSE)="SMH",VLOOKUP(TRIM(UPPER(SUBSTITUTE($D120," ",""))),'Cleaned Google Form'!$A$1:$M$5000,3,FALSE)="RCH",VLOOKUP(TRIM(UPPER(SUBSTITUTE($D120," ",""))),'Cleaned Google Form'!$A$1:$M$5000,3,FALSE)="BCCA")),0,IF(AND(Z$21=1,NOT(VLOOKUP(TRIM(UPPER(SUBSTITUTE($D120," ",""))),'Cleaned Google Form'!$A$1:$M$5000,6,FALSE)="NO")),0,IF(OR(VLOOKUP(TRIM(UPPER(SUBSTITUTE($D120," ",""))),'Cleaned Google Form'!$A$1:$M$5000,8,FALSE)='Main Template'!Z$12,VLOOKUP(TRIM(UPPER(SUBSTITUTE($D120," ",""))),'Cleaned Google Form'!$A$1:$M$5000,8,FALSE)='Main Template'!Z$13,VLOOKUP(TRIM(UPPER(SUBSTITUTE($D120," ",""))),'Cleaned Google Form'!$A$1:$M$5000,8,FALSE)='Main Template'!Z$14,VLOOKUP(TRIM(UPPER(SUBSTITUTE($D120," ",""))),'Cleaned Google Form'!$A$1:$M$5000,8,FALSE)='Main Template'!Z$15),0,IF(AND('Main Template'!Z$21&gt;=$C$9,'Main Template'!Z$19,VLOOKUP(TRIM(UPPER(SUBSTITUTE($D120," ",""))),'Cleaned Google Form'!$A$1:$M$5000,7,FALSE)="YES"),0,IF(IFERROR(FIND('Main Template'!Z$17,VLOOKUP(TRIM(UPPER(SUBSTITUTE('Main Template'!$D120," ",""))),'Cleaned Google Form'!$A$1:$M$5000,9,FALSE),1),FALSE),0,1))))),1)</f>
        <v>1</v>
      </c>
      <c r="AA120" s="12">
        <f>IFERROR(IF(AND(WEEKDAY('Main Template'!AA$18)=1,OR(VLOOKUP(TRIM(UPPER(SUBSTITUTE($D120," ",""))),'Cleaned Google Form'!$A$1:$M$5000,3,FALSE)="SMH",VLOOKUP(TRIM(UPPER(SUBSTITUTE($D120," ",""))),'Cleaned Google Form'!$A$1:$M$5000,3,FALSE)="RCH",VLOOKUP(TRIM(UPPER(SUBSTITUTE($D120," ",""))),'Cleaned Google Form'!$A$1:$M$5000,3,FALSE)="BCCA")),0,IF(AND(AA$21=1,NOT(VLOOKUP(TRIM(UPPER(SUBSTITUTE($D120," ",""))),'Cleaned Google Form'!$A$1:$M$5000,6,FALSE)="NO")),0,IF(OR(VLOOKUP(TRIM(UPPER(SUBSTITUTE($D120," ",""))),'Cleaned Google Form'!$A$1:$M$5000,8,FALSE)='Main Template'!AA$12,VLOOKUP(TRIM(UPPER(SUBSTITUTE($D120," ",""))),'Cleaned Google Form'!$A$1:$M$5000,8,FALSE)='Main Template'!AA$13,VLOOKUP(TRIM(UPPER(SUBSTITUTE($D120," ",""))),'Cleaned Google Form'!$A$1:$M$5000,8,FALSE)='Main Template'!AA$14,VLOOKUP(TRIM(UPPER(SUBSTITUTE($D120," ",""))),'Cleaned Google Form'!$A$1:$M$5000,8,FALSE)='Main Template'!AA$15),0,IF(AND('Main Template'!AA$21&gt;=$C$9,'Main Template'!AA$19,VLOOKUP(TRIM(UPPER(SUBSTITUTE($D120," ",""))),'Cleaned Google Form'!$A$1:$M$5000,7,FALSE)="YES"),0,IF(IFERROR(FIND('Main Template'!AA$17,VLOOKUP(TRIM(UPPER(SUBSTITUTE('Main Template'!$D120," ",""))),'Cleaned Google Form'!$A$1:$M$5000,9,FALSE),1),FALSE),0,1))))),1)</f>
        <v>1</v>
      </c>
      <c r="AB120" s="12">
        <f>IFERROR(IF(AND(WEEKDAY('Main Template'!AB$18)=1,OR(VLOOKUP(TRIM(UPPER(SUBSTITUTE($D120," ",""))),'Cleaned Google Form'!$A$1:$M$5000,3,FALSE)="SMH",VLOOKUP(TRIM(UPPER(SUBSTITUTE($D120," ",""))),'Cleaned Google Form'!$A$1:$M$5000,3,FALSE)="RCH",VLOOKUP(TRIM(UPPER(SUBSTITUTE($D120," ",""))),'Cleaned Google Form'!$A$1:$M$5000,3,FALSE)="BCCA")),0,IF(AND(AB$21=1,NOT(VLOOKUP(TRIM(UPPER(SUBSTITUTE($D120," ",""))),'Cleaned Google Form'!$A$1:$M$5000,6,FALSE)="NO")),0,IF(OR(VLOOKUP(TRIM(UPPER(SUBSTITUTE($D120," ",""))),'Cleaned Google Form'!$A$1:$M$5000,8,FALSE)='Main Template'!AB$12,VLOOKUP(TRIM(UPPER(SUBSTITUTE($D120," ",""))),'Cleaned Google Form'!$A$1:$M$5000,8,FALSE)='Main Template'!AB$13,VLOOKUP(TRIM(UPPER(SUBSTITUTE($D120," ",""))),'Cleaned Google Form'!$A$1:$M$5000,8,FALSE)='Main Template'!AB$14,VLOOKUP(TRIM(UPPER(SUBSTITUTE($D120," ",""))),'Cleaned Google Form'!$A$1:$M$5000,8,FALSE)='Main Template'!AB$15),0,IF(AND('Main Template'!AB$21&gt;=$C$9,'Main Template'!AB$19,VLOOKUP(TRIM(UPPER(SUBSTITUTE($D120," ",""))),'Cleaned Google Form'!$A$1:$M$5000,7,FALSE)="YES"),0,IF(IFERROR(FIND('Main Template'!AB$17,VLOOKUP(TRIM(UPPER(SUBSTITUTE('Main Template'!$D120," ",""))),'Cleaned Google Form'!$A$1:$M$5000,9,FALSE),1),FALSE),0,1))))),1)</f>
        <v>1</v>
      </c>
      <c r="AC120" s="12">
        <f>IFERROR(IF(AND(WEEKDAY('Main Template'!AC$18)=1,OR(VLOOKUP(TRIM(UPPER(SUBSTITUTE($D120," ",""))),'Cleaned Google Form'!$A$1:$M$5000,3,FALSE)="SMH",VLOOKUP(TRIM(UPPER(SUBSTITUTE($D120," ",""))),'Cleaned Google Form'!$A$1:$M$5000,3,FALSE)="RCH",VLOOKUP(TRIM(UPPER(SUBSTITUTE($D120," ",""))),'Cleaned Google Form'!$A$1:$M$5000,3,FALSE)="BCCA")),0,IF(AND(AC$21=1,NOT(VLOOKUP(TRIM(UPPER(SUBSTITUTE($D120," ",""))),'Cleaned Google Form'!$A$1:$M$5000,6,FALSE)="NO")),0,IF(OR(VLOOKUP(TRIM(UPPER(SUBSTITUTE($D120," ",""))),'Cleaned Google Form'!$A$1:$M$5000,8,FALSE)='Main Template'!AC$12,VLOOKUP(TRIM(UPPER(SUBSTITUTE($D120," ",""))),'Cleaned Google Form'!$A$1:$M$5000,8,FALSE)='Main Template'!AC$13,VLOOKUP(TRIM(UPPER(SUBSTITUTE($D120," ",""))),'Cleaned Google Form'!$A$1:$M$5000,8,FALSE)='Main Template'!AC$14,VLOOKUP(TRIM(UPPER(SUBSTITUTE($D120," ",""))),'Cleaned Google Form'!$A$1:$M$5000,8,FALSE)='Main Template'!AC$15),0,IF(AND('Main Template'!AC$21&gt;=$C$9,'Main Template'!AC$19,VLOOKUP(TRIM(UPPER(SUBSTITUTE($D120," ",""))),'Cleaned Google Form'!$A$1:$M$5000,7,FALSE)="YES"),0,IF(IFERROR(FIND('Main Template'!AC$17,VLOOKUP(TRIM(UPPER(SUBSTITUTE('Main Template'!$D120," ",""))),'Cleaned Google Form'!$A$1:$M$5000,9,FALSE),1),FALSE),0,1))))),1)</f>
        <v>1</v>
      </c>
      <c r="AD120" s="12">
        <f>IFERROR(IF(AND(WEEKDAY('Main Template'!AD$18)=1,OR(VLOOKUP(TRIM(UPPER(SUBSTITUTE($D120," ",""))),'Cleaned Google Form'!$A$1:$M$5000,3,FALSE)="SMH",VLOOKUP(TRIM(UPPER(SUBSTITUTE($D120," ",""))),'Cleaned Google Form'!$A$1:$M$5000,3,FALSE)="RCH",VLOOKUP(TRIM(UPPER(SUBSTITUTE($D120," ",""))),'Cleaned Google Form'!$A$1:$M$5000,3,FALSE)="BCCA")),0,IF(AND(AD$21=1,NOT(VLOOKUP(TRIM(UPPER(SUBSTITUTE($D120," ",""))),'Cleaned Google Form'!$A$1:$M$5000,6,FALSE)="NO")),0,IF(OR(VLOOKUP(TRIM(UPPER(SUBSTITUTE($D120," ",""))),'Cleaned Google Form'!$A$1:$M$5000,8,FALSE)='Main Template'!AD$12,VLOOKUP(TRIM(UPPER(SUBSTITUTE($D120," ",""))),'Cleaned Google Form'!$A$1:$M$5000,8,FALSE)='Main Template'!AD$13,VLOOKUP(TRIM(UPPER(SUBSTITUTE($D120," ",""))),'Cleaned Google Form'!$A$1:$M$5000,8,FALSE)='Main Template'!AD$14,VLOOKUP(TRIM(UPPER(SUBSTITUTE($D120," ",""))),'Cleaned Google Form'!$A$1:$M$5000,8,FALSE)='Main Template'!AD$15),0,IF(AND('Main Template'!AD$21&gt;=$C$9,'Main Template'!AD$19,VLOOKUP(TRIM(UPPER(SUBSTITUTE($D120," ",""))),'Cleaned Google Form'!$A$1:$M$5000,7,FALSE)="YES"),0,IF(IFERROR(FIND('Main Template'!AD$17,VLOOKUP(TRIM(UPPER(SUBSTITUTE('Main Template'!$D120," ",""))),'Cleaned Google Form'!$A$1:$M$5000,9,FALSE),1),FALSE),0,1))))),1)</f>
        <v>1</v>
      </c>
      <c r="AE120" s="12">
        <f>IFERROR(IF(AND(WEEKDAY('Main Template'!AE$18)=1,OR(VLOOKUP(TRIM(UPPER(SUBSTITUTE($D120," ",""))),'Cleaned Google Form'!$A$1:$M$5000,3,FALSE)="SMH",VLOOKUP(TRIM(UPPER(SUBSTITUTE($D120," ",""))),'Cleaned Google Form'!$A$1:$M$5000,3,FALSE)="RCH",VLOOKUP(TRIM(UPPER(SUBSTITUTE($D120," ",""))),'Cleaned Google Form'!$A$1:$M$5000,3,FALSE)="BCCA")),0,IF(AND(AE$21=1,NOT(VLOOKUP(TRIM(UPPER(SUBSTITUTE($D120," ",""))),'Cleaned Google Form'!$A$1:$M$5000,6,FALSE)="NO")),0,IF(OR(VLOOKUP(TRIM(UPPER(SUBSTITUTE($D120," ",""))),'Cleaned Google Form'!$A$1:$M$5000,8,FALSE)='Main Template'!AE$12,VLOOKUP(TRIM(UPPER(SUBSTITUTE($D120," ",""))),'Cleaned Google Form'!$A$1:$M$5000,8,FALSE)='Main Template'!AE$13,VLOOKUP(TRIM(UPPER(SUBSTITUTE($D120," ",""))),'Cleaned Google Form'!$A$1:$M$5000,8,FALSE)='Main Template'!AE$14,VLOOKUP(TRIM(UPPER(SUBSTITUTE($D120," ",""))),'Cleaned Google Form'!$A$1:$M$5000,8,FALSE)='Main Template'!AE$15),0,IF(AND('Main Template'!AE$21&gt;=$C$9,'Main Template'!AE$19,VLOOKUP(TRIM(UPPER(SUBSTITUTE($D120," ",""))),'Cleaned Google Form'!$A$1:$M$5000,7,FALSE)="YES"),0,IF(IFERROR(FIND('Main Template'!AE$17,VLOOKUP(TRIM(UPPER(SUBSTITUTE('Main Template'!$D120," ",""))),'Cleaned Google Form'!$A$1:$M$5000,9,FALSE),1),FALSE),0,1))))),1)</f>
        <v>1</v>
      </c>
      <c r="AF120" s="12">
        <f>IFERROR(IF(AND(WEEKDAY('Main Template'!AF$18)=1,OR(VLOOKUP(TRIM(UPPER(SUBSTITUTE($D120," ",""))),'Cleaned Google Form'!$A$1:$M$5000,3,FALSE)="SMH",VLOOKUP(TRIM(UPPER(SUBSTITUTE($D120," ",""))),'Cleaned Google Form'!$A$1:$M$5000,3,FALSE)="RCH",VLOOKUP(TRIM(UPPER(SUBSTITUTE($D120," ",""))),'Cleaned Google Form'!$A$1:$M$5000,3,FALSE)="BCCA")),0,IF(AND(AF$21=1,NOT(VLOOKUP(TRIM(UPPER(SUBSTITUTE($D120," ",""))),'Cleaned Google Form'!$A$1:$M$5000,6,FALSE)="NO")),0,IF(OR(VLOOKUP(TRIM(UPPER(SUBSTITUTE($D120," ",""))),'Cleaned Google Form'!$A$1:$M$5000,8,FALSE)='Main Template'!AF$12,VLOOKUP(TRIM(UPPER(SUBSTITUTE($D120," ",""))),'Cleaned Google Form'!$A$1:$M$5000,8,FALSE)='Main Template'!AF$13,VLOOKUP(TRIM(UPPER(SUBSTITUTE($D120," ",""))),'Cleaned Google Form'!$A$1:$M$5000,8,FALSE)='Main Template'!AF$14,VLOOKUP(TRIM(UPPER(SUBSTITUTE($D120," ",""))),'Cleaned Google Form'!$A$1:$M$5000,8,FALSE)='Main Template'!AF$15),0,IF(AND('Main Template'!AF$21&gt;=$C$9,'Main Template'!AF$19,VLOOKUP(TRIM(UPPER(SUBSTITUTE($D120," ",""))),'Cleaned Google Form'!$A$1:$M$5000,7,FALSE)="YES"),0,IF(IFERROR(FIND('Main Template'!AF$17,VLOOKUP(TRIM(UPPER(SUBSTITUTE('Main Template'!$D120," ",""))),'Cleaned Google Form'!$A$1:$M$5000,9,FALSE),1),FALSE),0,1))))),1)</f>
        <v>1</v>
      </c>
      <c r="AG120" s="12">
        <f>IFERROR(IF(AND(WEEKDAY('Main Template'!AG$18)=1,OR(VLOOKUP(TRIM(UPPER(SUBSTITUTE($D120," ",""))),'Cleaned Google Form'!$A$1:$M$5000,3,FALSE)="SMH",VLOOKUP(TRIM(UPPER(SUBSTITUTE($D120," ",""))),'Cleaned Google Form'!$A$1:$M$5000,3,FALSE)="RCH",VLOOKUP(TRIM(UPPER(SUBSTITUTE($D120," ",""))),'Cleaned Google Form'!$A$1:$M$5000,3,FALSE)="BCCA")),0,IF(AND(AG$21=1,NOT(VLOOKUP(TRIM(UPPER(SUBSTITUTE($D120," ",""))),'Cleaned Google Form'!$A$1:$M$5000,6,FALSE)="NO")),0,IF(OR(VLOOKUP(TRIM(UPPER(SUBSTITUTE($D120," ",""))),'Cleaned Google Form'!$A$1:$M$5000,8,FALSE)='Main Template'!AG$12,VLOOKUP(TRIM(UPPER(SUBSTITUTE($D120," ",""))),'Cleaned Google Form'!$A$1:$M$5000,8,FALSE)='Main Template'!AG$13,VLOOKUP(TRIM(UPPER(SUBSTITUTE($D120," ",""))),'Cleaned Google Form'!$A$1:$M$5000,8,FALSE)='Main Template'!AG$14,VLOOKUP(TRIM(UPPER(SUBSTITUTE($D120," ",""))),'Cleaned Google Form'!$A$1:$M$5000,8,FALSE)='Main Template'!AG$15),0,IF(AND('Main Template'!AG$21&gt;=$C$9,'Main Template'!AG$19,VLOOKUP(TRIM(UPPER(SUBSTITUTE($D120," ",""))),'Cleaned Google Form'!$A$1:$M$5000,7,FALSE)="YES"),0,IF(IFERROR(FIND('Main Template'!AG$17,VLOOKUP(TRIM(UPPER(SUBSTITUTE('Main Template'!$D120," ",""))),'Cleaned Google Form'!$A$1:$M$5000,9,FALSE),1),FALSE),0,1))))),1)</f>
        <v>1</v>
      </c>
      <c r="AH120" s="12">
        <f>IFERROR(IF(AND(WEEKDAY('Main Template'!AH$18)=1,OR(VLOOKUP(TRIM(UPPER(SUBSTITUTE($D120," ",""))),'Cleaned Google Form'!$A$1:$M$5000,3,FALSE)="SMH",VLOOKUP(TRIM(UPPER(SUBSTITUTE($D120," ",""))),'Cleaned Google Form'!$A$1:$M$5000,3,FALSE)="RCH",VLOOKUP(TRIM(UPPER(SUBSTITUTE($D120," ",""))),'Cleaned Google Form'!$A$1:$M$5000,3,FALSE)="BCCA")),0,IF(AND(AH$21=1,NOT(VLOOKUP(TRIM(UPPER(SUBSTITUTE($D120," ",""))),'Cleaned Google Form'!$A$1:$M$5000,6,FALSE)="NO")),0,IF(OR(VLOOKUP(TRIM(UPPER(SUBSTITUTE($D120," ",""))),'Cleaned Google Form'!$A$1:$M$5000,8,FALSE)='Main Template'!AH$12,VLOOKUP(TRIM(UPPER(SUBSTITUTE($D120," ",""))),'Cleaned Google Form'!$A$1:$M$5000,8,FALSE)='Main Template'!AH$13,VLOOKUP(TRIM(UPPER(SUBSTITUTE($D120," ",""))),'Cleaned Google Form'!$A$1:$M$5000,8,FALSE)='Main Template'!AH$14,VLOOKUP(TRIM(UPPER(SUBSTITUTE($D120," ",""))),'Cleaned Google Form'!$A$1:$M$5000,8,FALSE)='Main Template'!AH$15),0,IF(AND('Main Template'!AH$21&gt;=$C$9,'Main Template'!AH$19,VLOOKUP(TRIM(UPPER(SUBSTITUTE($D120," ",""))),'Cleaned Google Form'!$A$1:$M$5000,7,FALSE)="YES"),0,IF(IFERROR(FIND('Main Template'!AH$17,VLOOKUP(TRIM(UPPER(SUBSTITUTE('Main Template'!$D120," ",""))),'Cleaned Google Form'!$A$1:$M$5000,9,FALSE),1),FALSE),0,1))))),1)</f>
        <v>1</v>
      </c>
      <c r="AI120" s="12">
        <f>IFERROR(IF(AND(WEEKDAY('Main Template'!AI$18)=1,OR(VLOOKUP(TRIM(UPPER(SUBSTITUTE($D120," ",""))),'Cleaned Google Form'!$A$1:$M$5000,3,FALSE)="SMH",VLOOKUP(TRIM(UPPER(SUBSTITUTE($D120," ",""))),'Cleaned Google Form'!$A$1:$M$5000,3,FALSE)="RCH",VLOOKUP(TRIM(UPPER(SUBSTITUTE($D120," ",""))),'Cleaned Google Form'!$A$1:$M$5000,3,FALSE)="BCCA")),0,IF(AND(AI$21=1,NOT(VLOOKUP(TRIM(UPPER(SUBSTITUTE($D120," ",""))),'Cleaned Google Form'!$A$1:$M$5000,6,FALSE)="NO")),0,IF(OR(VLOOKUP(TRIM(UPPER(SUBSTITUTE($D120," ",""))),'Cleaned Google Form'!$A$1:$M$5000,8,FALSE)='Main Template'!AI$12,VLOOKUP(TRIM(UPPER(SUBSTITUTE($D120," ",""))),'Cleaned Google Form'!$A$1:$M$5000,8,FALSE)='Main Template'!AI$13,VLOOKUP(TRIM(UPPER(SUBSTITUTE($D120," ",""))),'Cleaned Google Form'!$A$1:$M$5000,8,FALSE)='Main Template'!AI$14,VLOOKUP(TRIM(UPPER(SUBSTITUTE($D120," ",""))),'Cleaned Google Form'!$A$1:$M$5000,8,FALSE)='Main Template'!AI$15),0,IF(AND('Main Template'!AI$21&gt;=$C$9,'Main Template'!AI$19,VLOOKUP(TRIM(UPPER(SUBSTITUTE($D120," ",""))),'Cleaned Google Form'!$A$1:$M$5000,7,FALSE)="YES"),0,IF(IFERROR(FIND('Main Template'!AI$17,VLOOKUP(TRIM(UPPER(SUBSTITUTE('Main Template'!$D120," ",""))),'Cleaned Google Form'!$A$1:$M$5000,9,FALSE),1),FALSE),0,1))))),1)</f>
        <v>1</v>
      </c>
      <c r="AJ120" s="12">
        <f>IFERROR(IF(AND(WEEKDAY('Main Template'!AJ$18)=1,OR(VLOOKUP(TRIM(UPPER(SUBSTITUTE($D120," ",""))),'Cleaned Google Form'!$A$1:$M$5000,3,FALSE)="SMH",VLOOKUP(TRIM(UPPER(SUBSTITUTE($D120," ",""))),'Cleaned Google Form'!$A$1:$M$5000,3,FALSE)="RCH",VLOOKUP(TRIM(UPPER(SUBSTITUTE($D120," ",""))),'Cleaned Google Form'!$A$1:$M$5000,3,FALSE)="BCCA")),0,IF(AND(AJ$21=1,NOT(VLOOKUP(TRIM(UPPER(SUBSTITUTE($D120," ",""))),'Cleaned Google Form'!$A$1:$M$5000,6,FALSE)="NO")),0,IF(OR(VLOOKUP(TRIM(UPPER(SUBSTITUTE($D120," ",""))),'Cleaned Google Form'!$A$1:$M$5000,8,FALSE)='Main Template'!AJ$12,VLOOKUP(TRIM(UPPER(SUBSTITUTE($D120," ",""))),'Cleaned Google Form'!$A$1:$M$5000,8,FALSE)='Main Template'!AJ$13,VLOOKUP(TRIM(UPPER(SUBSTITUTE($D120," ",""))),'Cleaned Google Form'!$A$1:$M$5000,8,FALSE)='Main Template'!AJ$14,VLOOKUP(TRIM(UPPER(SUBSTITUTE($D120," ",""))),'Cleaned Google Form'!$A$1:$M$5000,8,FALSE)='Main Template'!AJ$15),0,IF(AND('Main Template'!AJ$21&gt;=$C$9,'Main Template'!AJ$19,VLOOKUP(TRIM(UPPER(SUBSTITUTE($D120," ",""))),'Cleaned Google Form'!$A$1:$M$5000,7,FALSE)="YES"),0,IF(IFERROR(FIND('Main Template'!AJ$17,VLOOKUP(TRIM(UPPER(SUBSTITUTE('Main Template'!$D120," ",""))),'Cleaned Google Form'!$A$1:$M$5000,9,FALSE),1),FALSE),0,1))))),1)</f>
        <v>1</v>
      </c>
      <c r="AK120" s="12">
        <f>IFERROR(IF(AND(WEEKDAY('Main Template'!AK$18)=1,OR(VLOOKUP(TRIM(UPPER(SUBSTITUTE($D120," ",""))),'Cleaned Google Form'!$A$1:$M$5000,3,FALSE)="SMH",VLOOKUP(TRIM(UPPER(SUBSTITUTE($D120," ",""))),'Cleaned Google Form'!$A$1:$M$5000,3,FALSE)="RCH",VLOOKUP(TRIM(UPPER(SUBSTITUTE($D120," ",""))),'Cleaned Google Form'!$A$1:$M$5000,3,FALSE)="BCCA")),0,IF(AND(AK$21=1,NOT(VLOOKUP(TRIM(UPPER(SUBSTITUTE($D120," ",""))),'Cleaned Google Form'!$A$1:$M$5000,6,FALSE)="NO")),0,IF(OR(VLOOKUP(TRIM(UPPER(SUBSTITUTE($D120," ",""))),'Cleaned Google Form'!$A$1:$M$5000,8,FALSE)='Main Template'!AK$12,VLOOKUP(TRIM(UPPER(SUBSTITUTE($D120," ",""))),'Cleaned Google Form'!$A$1:$M$5000,8,FALSE)='Main Template'!AK$13,VLOOKUP(TRIM(UPPER(SUBSTITUTE($D120," ",""))),'Cleaned Google Form'!$A$1:$M$5000,8,FALSE)='Main Template'!AK$14,VLOOKUP(TRIM(UPPER(SUBSTITUTE($D120," ",""))),'Cleaned Google Form'!$A$1:$M$5000,8,FALSE)='Main Template'!AK$15),0,IF(AND('Main Template'!AK$21&gt;=$C$9,'Main Template'!AK$19,VLOOKUP(TRIM(UPPER(SUBSTITUTE($D120," ",""))),'Cleaned Google Form'!$A$1:$M$5000,7,FALSE)="YES"),0,IF(IFERROR(FIND('Main Template'!AK$17,VLOOKUP(TRIM(UPPER(SUBSTITUTE('Main Template'!$D120," ",""))),'Cleaned Google Form'!$A$1:$M$5000,9,FALSE),1),FALSE),0,1))))),1)</f>
        <v>1</v>
      </c>
      <c r="AL120" s="12">
        <f>IFERROR(IF(AND(WEEKDAY('Main Template'!AL$18)=1,OR(VLOOKUP(TRIM(UPPER(SUBSTITUTE($D120," ",""))),'Cleaned Google Form'!$A$1:$M$5000,3,FALSE)="SMH",VLOOKUP(TRIM(UPPER(SUBSTITUTE($D120," ",""))),'Cleaned Google Form'!$A$1:$M$5000,3,FALSE)="RCH",VLOOKUP(TRIM(UPPER(SUBSTITUTE($D120," ",""))),'Cleaned Google Form'!$A$1:$M$5000,3,FALSE)="BCCA")),0,IF(AND(AL$21=1,NOT(VLOOKUP(TRIM(UPPER(SUBSTITUTE($D120," ",""))),'Cleaned Google Form'!$A$1:$M$5000,6,FALSE)="NO")),0,IF(OR(VLOOKUP(TRIM(UPPER(SUBSTITUTE($D120," ",""))),'Cleaned Google Form'!$A$1:$M$5000,8,FALSE)='Main Template'!AL$12,VLOOKUP(TRIM(UPPER(SUBSTITUTE($D120," ",""))),'Cleaned Google Form'!$A$1:$M$5000,8,FALSE)='Main Template'!AL$13,VLOOKUP(TRIM(UPPER(SUBSTITUTE($D120," ",""))),'Cleaned Google Form'!$A$1:$M$5000,8,FALSE)='Main Template'!AL$14,VLOOKUP(TRIM(UPPER(SUBSTITUTE($D120," ",""))),'Cleaned Google Form'!$A$1:$M$5000,8,FALSE)='Main Template'!AL$15),0,IF(AND('Main Template'!AL$21&gt;=$C$9,'Main Template'!AL$19,VLOOKUP(TRIM(UPPER(SUBSTITUTE($D120," ",""))),'Cleaned Google Form'!$A$1:$M$5000,7,FALSE)="YES"),0,IF(IFERROR(FIND('Main Template'!AL$17,VLOOKUP(TRIM(UPPER(SUBSTITUTE('Main Template'!$D120," ",""))),'Cleaned Google Form'!$A$1:$M$5000,9,FALSE),1),FALSE),0,1))))),1)</f>
        <v>1</v>
      </c>
      <c r="AM120" s="12">
        <f>IFERROR(IF(AND(WEEKDAY('Main Template'!AM$18)=1,OR(VLOOKUP(TRIM(UPPER(SUBSTITUTE($D120," ",""))),'Cleaned Google Form'!$A$1:$M$5000,3,FALSE)="SMH",VLOOKUP(TRIM(UPPER(SUBSTITUTE($D120," ",""))),'Cleaned Google Form'!$A$1:$M$5000,3,FALSE)="RCH",VLOOKUP(TRIM(UPPER(SUBSTITUTE($D120," ",""))),'Cleaned Google Form'!$A$1:$M$5000,3,FALSE)="BCCA")),0,IF(AND(AM$21=1,NOT(VLOOKUP(TRIM(UPPER(SUBSTITUTE($D120," ",""))),'Cleaned Google Form'!$A$1:$M$5000,6,FALSE)="NO")),0,IF(OR(VLOOKUP(TRIM(UPPER(SUBSTITUTE($D120," ",""))),'Cleaned Google Form'!$A$1:$M$5000,8,FALSE)='Main Template'!AM$12,VLOOKUP(TRIM(UPPER(SUBSTITUTE($D120," ",""))),'Cleaned Google Form'!$A$1:$M$5000,8,FALSE)='Main Template'!AM$13,VLOOKUP(TRIM(UPPER(SUBSTITUTE($D120," ",""))),'Cleaned Google Form'!$A$1:$M$5000,8,FALSE)='Main Template'!AM$14,VLOOKUP(TRIM(UPPER(SUBSTITUTE($D120," ",""))),'Cleaned Google Form'!$A$1:$M$5000,8,FALSE)='Main Template'!AM$15),0,IF(AND('Main Template'!AM$21&gt;=$C$9,'Main Template'!AM$19,VLOOKUP(TRIM(UPPER(SUBSTITUTE($D120," ",""))),'Cleaned Google Form'!$A$1:$M$5000,7,FALSE)="YES"),0,IF(IFERROR(FIND('Main Template'!AM$17,VLOOKUP(TRIM(UPPER(SUBSTITUTE('Main Template'!$D120," ",""))),'Cleaned Google Form'!$A$1:$M$5000,9,FALSE),1),FALSE),0,1))))),1)</f>
        <v>1</v>
      </c>
      <c r="AN120" s="12">
        <f>IFERROR(IF(AND(WEEKDAY('Main Template'!AN$18)=1,OR(VLOOKUP(TRIM(UPPER(SUBSTITUTE($D120," ",""))),'Cleaned Google Form'!$A$1:$M$5000,3,FALSE)="SMH",VLOOKUP(TRIM(UPPER(SUBSTITUTE($D120," ",""))),'Cleaned Google Form'!$A$1:$M$5000,3,FALSE)="RCH",VLOOKUP(TRIM(UPPER(SUBSTITUTE($D120," ",""))),'Cleaned Google Form'!$A$1:$M$5000,3,FALSE)="BCCA")),0,IF(AND(AN$21=1,NOT(VLOOKUP(TRIM(UPPER(SUBSTITUTE($D120," ",""))),'Cleaned Google Form'!$A$1:$M$5000,6,FALSE)="NO")),0,IF(OR(VLOOKUP(TRIM(UPPER(SUBSTITUTE($D120," ",""))),'Cleaned Google Form'!$A$1:$M$5000,8,FALSE)='Main Template'!AN$12,VLOOKUP(TRIM(UPPER(SUBSTITUTE($D120," ",""))),'Cleaned Google Form'!$A$1:$M$5000,8,FALSE)='Main Template'!AN$13,VLOOKUP(TRIM(UPPER(SUBSTITUTE($D120," ",""))),'Cleaned Google Form'!$A$1:$M$5000,8,FALSE)='Main Template'!AN$14,VLOOKUP(TRIM(UPPER(SUBSTITUTE($D120," ",""))),'Cleaned Google Form'!$A$1:$M$5000,8,FALSE)='Main Template'!AN$15),0,IF(AND('Main Template'!AN$21&gt;=$C$9,'Main Template'!AN$19,VLOOKUP(TRIM(UPPER(SUBSTITUTE($D120," ",""))),'Cleaned Google Form'!$A$1:$M$5000,7,FALSE)="YES"),0,IF(IFERROR(FIND('Main Template'!AN$17,VLOOKUP(TRIM(UPPER(SUBSTITUTE('Main Template'!$D120," ",""))),'Cleaned Google Form'!$A$1:$M$5000,9,FALSE),1),FALSE),0,1))))),1)</f>
        <v>1</v>
      </c>
    </row>
    <row r="121" spans="2:40">
      <c r="B121" t="str">
        <f>IFERROR(IF(ISNUMBER(MATCH(UPPER(SUBSTITUTE(D121," ","")),'Cleaned Google Form'!$A:$A,0)),"","Oops"),"Not Present")</f>
        <v/>
      </c>
      <c r="C121" s="4">
        <f>I121</f>
        <v>100</v>
      </c>
      <c r="D121" s="4" t="s">
        <v>333</v>
      </c>
      <c r="E121" s="4">
        <f>IFERROR(IF(VLOOKUP(TRIM(UPPER(SUBSTITUTE(D121," ",""))),'Cleaned Google Form'!$A$1:$L$5000,5,FALSE)="YES",1,0),0)</f>
        <v>0</v>
      </c>
      <c r="F121" s="4">
        <f>IFERROR(IF(RIGHT(VLOOKUP(TRIM(UPPER(SUBSTITUTE(D121," ",""))),'Cleaned Google Form'!$A$1:$L$5000,2,FALSE),1)="1",1,0),0)</f>
        <v>0</v>
      </c>
      <c r="G121" s="4">
        <f>IFERROR(IF(VLOOKUP(TRIM(UPPER(SUBSTITUTE(D121," ",""))),'Cleaned Google Form'!$A$1:$L$5000,3,FALSE)="VGH",1,0),0)</f>
        <v>0</v>
      </c>
      <c r="H121" s="4">
        <f>IFERROR(IF(G121+IFERROR(IF(VLOOKUP(TRIM(UPPER(SUBSTITUTE(D121," ",""))),'Cleaned Google Form'!$A$1:$L$5000,3,FALSE)="SPH",1,0),0)=0,1,0),0)</f>
        <v>1</v>
      </c>
      <c r="I121" s="4">
        <f>IF(I120="Resident Index",1,I120+1)</f>
        <v>100</v>
      </c>
      <c r="J121" s="12">
        <f>IFERROR(IF(AND(WEEKDAY('Main Template'!J$18)=1,OR(VLOOKUP(TRIM(UPPER(SUBSTITUTE($D121," ",""))),'Cleaned Google Form'!$A$1:$M$5000,3,FALSE)="SMH",VLOOKUP(TRIM(UPPER(SUBSTITUTE($D121," ",""))),'Cleaned Google Form'!$A$1:$M$5000,3,FALSE)="RCH",VLOOKUP(TRIM(UPPER(SUBSTITUTE($D121," ",""))),'Cleaned Google Form'!$A$1:$M$5000,3,FALSE)="BCCA")),0,IF(AND(J$21=1,NOT(VLOOKUP(TRIM(UPPER(SUBSTITUTE($D121," ",""))),'Cleaned Google Form'!$A$1:$M$5000,6,FALSE)="NO")),0,IF(OR(VLOOKUP(TRIM(UPPER(SUBSTITUTE($D121," ",""))),'Cleaned Google Form'!$A$1:$M$5000,8,FALSE)='Main Template'!J$12,VLOOKUP(TRIM(UPPER(SUBSTITUTE($D121," ",""))),'Cleaned Google Form'!$A$1:$M$5000,8,FALSE)='Main Template'!J$13,VLOOKUP(TRIM(UPPER(SUBSTITUTE($D121," ",""))),'Cleaned Google Form'!$A$1:$M$5000,8,FALSE)='Main Template'!J$14,VLOOKUP(TRIM(UPPER(SUBSTITUTE($D121," ",""))),'Cleaned Google Form'!$A$1:$M$5000,8,FALSE)='Main Template'!J$15),0,IF(AND('Main Template'!J$21&gt;=$C$9,'Main Template'!J$19,VLOOKUP(TRIM(UPPER(SUBSTITUTE($D121," ",""))),'Cleaned Google Form'!$A$1:$M$5000,7,FALSE)="YES"),0,IF(IFERROR(FIND('Main Template'!J$17,VLOOKUP(TRIM(UPPER(SUBSTITUTE('Main Template'!$D121," ",""))),'Cleaned Google Form'!$A$1:$M$5000,9,FALSE),1),FALSE),0,1))))),1)</f>
        <v>0</v>
      </c>
      <c r="K121" s="12">
        <f>IFERROR(IF(AND(WEEKDAY('Main Template'!K$18)=1,OR(VLOOKUP(TRIM(UPPER(SUBSTITUTE($D121," ",""))),'Cleaned Google Form'!$A$1:$M$5000,3,FALSE)="SMH",VLOOKUP(TRIM(UPPER(SUBSTITUTE($D121," ",""))),'Cleaned Google Form'!$A$1:$M$5000,3,FALSE)="RCH",VLOOKUP(TRIM(UPPER(SUBSTITUTE($D121," ",""))),'Cleaned Google Form'!$A$1:$M$5000,3,FALSE)="BCCA")),0,IF(AND(K$21=1,NOT(VLOOKUP(TRIM(UPPER(SUBSTITUTE($D121," ",""))),'Cleaned Google Form'!$A$1:$M$5000,6,FALSE)="NO")),0,IF(OR(VLOOKUP(TRIM(UPPER(SUBSTITUTE($D121," ",""))),'Cleaned Google Form'!$A$1:$M$5000,8,FALSE)='Main Template'!K$12,VLOOKUP(TRIM(UPPER(SUBSTITUTE($D121," ",""))),'Cleaned Google Form'!$A$1:$M$5000,8,FALSE)='Main Template'!K$13,VLOOKUP(TRIM(UPPER(SUBSTITUTE($D121," ",""))),'Cleaned Google Form'!$A$1:$M$5000,8,FALSE)='Main Template'!K$14,VLOOKUP(TRIM(UPPER(SUBSTITUTE($D121," ",""))),'Cleaned Google Form'!$A$1:$M$5000,8,FALSE)='Main Template'!K$15),0,IF(AND('Main Template'!K$21&gt;=$C$9,'Main Template'!K$19,VLOOKUP(TRIM(UPPER(SUBSTITUTE($D121," ",""))),'Cleaned Google Form'!$A$1:$M$5000,7,FALSE)="YES"),0,IF(IFERROR(FIND('Main Template'!K$17,VLOOKUP(TRIM(UPPER(SUBSTITUTE('Main Template'!$D121," ",""))),'Cleaned Google Form'!$A$1:$M$5000,9,FALSE),1),FALSE),0,1))))),1)</f>
        <v>1</v>
      </c>
      <c r="L121" s="12">
        <f>IFERROR(IF(AND(WEEKDAY('Main Template'!L$18)=1,OR(VLOOKUP(TRIM(UPPER(SUBSTITUTE($D121," ",""))),'Cleaned Google Form'!$A$1:$M$5000,3,FALSE)="SMH",VLOOKUP(TRIM(UPPER(SUBSTITUTE($D121," ",""))),'Cleaned Google Form'!$A$1:$M$5000,3,FALSE)="RCH",VLOOKUP(TRIM(UPPER(SUBSTITUTE($D121," ",""))),'Cleaned Google Form'!$A$1:$M$5000,3,FALSE)="BCCA")),0,IF(AND(L$21=1,NOT(VLOOKUP(TRIM(UPPER(SUBSTITUTE($D121," ",""))),'Cleaned Google Form'!$A$1:$M$5000,6,FALSE)="NO")),0,IF(OR(VLOOKUP(TRIM(UPPER(SUBSTITUTE($D121," ",""))),'Cleaned Google Form'!$A$1:$M$5000,8,FALSE)='Main Template'!L$12,VLOOKUP(TRIM(UPPER(SUBSTITUTE($D121," ",""))),'Cleaned Google Form'!$A$1:$M$5000,8,FALSE)='Main Template'!L$13,VLOOKUP(TRIM(UPPER(SUBSTITUTE($D121," ",""))),'Cleaned Google Form'!$A$1:$M$5000,8,FALSE)='Main Template'!L$14,VLOOKUP(TRIM(UPPER(SUBSTITUTE($D121," ",""))),'Cleaned Google Form'!$A$1:$M$5000,8,FALSE)='Main Template'!L$15),0,IF(AND('Main Template'!L$21&gt;=$C$9,'Main Template'!L$19,VLOOKUP(TRIM(UPPER(SUBSTITUTE($D121," ",""))),'Cleaned Google Form'!$A$1:$M$5000,7,FALSE)="YES"),0,IF(IFERROR(FIND('Main Template'!L$17,VLOOKUP(TRIM(UPPER(SUBSTITUTE('Main Template'!$D121," ",""))),'Cleaned Google Form'!$A$1:$M$5000,9,FALSE),1),FALSE),0,1))))),1)</f>
        <v>1</v>
      </c>
      <c r="M121" s="12">
        <f>IFERROR(IF(AND(WEEKDAY('Main Template'!M$18)=1,OR(VLOOKUP(TRIM(UPPER(SUBSTITUTE($D121," ",""))),'Cleaned Google Form'!$A$1:$M$5000,3,FALSE)="SMH",VLOOKUP(TRIM(UPPER(SUBSTITUTE($D121," ",""))),'Cleaned Google Form'!$A$1:$M$5000,3,FALSE)="RCH",VLOOKUP(TRIM(UPPER(SUBSTITUTE($D121," ",""))),'Cleaned Google Form'!$A$1:$M$5000,3,FALSE)="BCCA")),0,IF(AND(M$21=1,NOT(VLOOKUP(TRIM(UPPER(SUBSTITUTE($D121," ",""))),'Cleaned Google Form'!$A$1:$M$5000,6,FALSE)="NO")),0,IF(OR(VLOOKUP(TRIM(UPPER(SUBSTITUTE($D121," ",""))),'Cleaned Google Form'!$A$1:$M$5000,8,FALSE)='Main Template'!M$12,VLOOKUP(TRIM(UPPER(SUBSTITUTE($D121," ",""))),'Cleaned Google Form'!$A$1:$M$5000,8,FALSE)='Main Template'!M$13,VLOOKUP(TRIM(UPPER(SUBSTITUTE($D121," ",""))),'Cleaned Google Form'!$A$1:$M$5000,8,FALSE)='Main Template'!M$14,VLOOKUP(TRIM(UPPER(SUBSTITUTE($D121," ",""))),'Cleaned Google Form'!$A$1:$M$5000,8,FALSE)='Main Template'!M$15),0,IF(AND('Main Template'!M$21&gt;=$C$9,'Main Template'!M$19,VLOOKUP(TRIM(UPPER(SUBSTITUTE($D121," ",""))),'Cleaned Google Form'!$A$1:$M$5000,7,FALSE)="YES"),0,IF(IFERROR(FIND('Main Template'!M$17,VLOOKUP(TRIM(UPPER(SUBSTITUTE('Main Template'!$D121," ",""))),'Cleaned Google Form'!$A$1:$M$5000,9,FALSE),1),FALSE),0,1))))),1)</f>
        <v>1</v>
      </c>
      <c r="N121" s="12">
        <f>IFERROR(IF(AND(WEEKDAY('Main Template'!N$18)=1,OR(VLOOKUP(TRIM(UPPER(SUBSTITUTE($D121," ",""))),'Cleaned Google Form'!$A$1:$M$5000,3,FALSE)="SMH",VLOOKUP(TRIM(UPPER(SUBSTITUTE($D121," ",""))),'Cleaned Google Form'!$A$1:$M$5000,3,FALSE)="RCH",VLOOKUP(TRIM(UPPER(SUBSTITUTE($D121," ",""))),'Cleaned Google Form'!$A$1:$M$5000,3,FALSE)="BCCA")),0,IF(AND(N$21=1,NOT(VLOOKUP(TRIM(UPPER(SUBSTITUTE($D121," ",""))),'Cleaned Google Form'!$A$1:$M$5000,6,FALSE)="NO")),0,IF(OR(VLOOKUP(TRIM(UPPER(SUBSTITUTE($D121," ",""))),'Cleaned Google Form'!$A$1:$M$5000,8,FALSE)='Main Template'!N$12,VLOOKUP(TRIM(UPPER(SUBSTITUTE($D121," ",""))),'Cleaned Google Form'!$A$1:$M$5000,8,FALSE)='Main Template'!N$13,VLOOKUP(TRIM(UPPER(SUBSTITUTE($D121," ",""))),'Cleaned Google Form'!$A$1:$M$5000,8,FALSE)='Main Template'!N$14,VLOOKUP(TRIM(UPPER(SUBSTITUTE($D121," ",""))),'Cleaned Google Form'!$A$1:$M$5000,8,FALSE)='Main Template'!N$15),0,IF(AND('Main Template'!N$21&gt;=$C$9,'Main Template'!N$19,VLOOKUP(TRIM(UPPER(SUBSTITUTE($D121," ",""))),'Cleaned Google Form'!$A$1:$M$5000,7,FALSE)="YES"),0,IF(IFERROR(FIND('Main Template'!N$17,VLOOKUP(TRIM(UPPER(SUBSTITUTE('Main Template'!$D121," ",""))),'Cleaned Google Form'!$A$1:$M$5000,9,FALSE),1),FALSE),0,1))))),1)</f>
        <v>1</v>
      </c>
      <c r="O121" s="12">
        <f>IFERROR(IF(AND(WEEKDAY('Main Template'!O$18)=1,OR(VLOOKUP(TRIM(UPPER(SUBSTITUTE($D121," ",""))),'Cleaned Google Form'!$A$1:$M$5000,3,FALSE)="SMH",VLOOKUP(TRIM(UPPER(SUBSTITUTE($D121," ",""))),'Cleaned Google Form'!$A$1:$M$5000,3,FALSE)="RCH",VLOOKUP(TRIM(UPPER(SUBSTITUTE($D121," ",""))),'Cleaned Google Form'!$A$1:$M$5000,3,FALSE)="BCCA")),0,IF(AND(O$21=1,NOT(VLOOKUP(TRIM(UPPER(SUBSTITUTE($D121," ",""))),'Cleaned Google Form'!$A$1:$M$5000,6,FALSE)="NO")),0,IF(OR(VLOOKUP(TRIM(UPPER(SUBSTITUTE($D121," ",""))),'Cleaned Google Form'!$A$1:$M$5000,8,FALSE)='Main Template'!O$12,VLOOKUP(TRIM(UPPER(SUBSTITUTE($D121," ",""))),'Cleaned Google Form'!$A$1:$M$5000,8,FALSE)='Main Template'!O$13,VLOOKUP(TRIM(UPPER(SUBSTITUTE($D121," ",""))),'Cleaned Google Form'!$A$1:$M$5000,8,FALSE)='Main Template'!O$14,VLOOKUP(TRIM(UPPER(SUBSTITUTE($D121," ",""))),'Cleaned Google Form'!$A$1:$M$5000,8,FALSE)='Main Template'!O$15),0,IF(AND('Main Template'!O$21&gt;=$C$9,'Main Template'!O$19,VLOOKUP(TRIM(UPPER(SUBSTITUTE($D121," ",""))),'Cleaned Google Form'!$A$1:$M$5000,7,FALSE)="YES"),0,IF(IFERROR(FIND('Main Template'!O$17,VLOOKUP(TRIM(UPPER(SUBSTITUTE('Main Template'!$D121," ",""))),'Cleaned Google Form'!$A$1:$M$5000,9,FALSE),1),FALSE),0,1))))),1)</f>
        <v>1</v>
      </c>
      <c r="P121" s="12">
        <f>IFERROR(IF(AND(WEEKDAY('Main Template'!P$18)=1,OR(VLOOKUP(TRIM(UPPER(SUBSTITUTE($D121," ",""))),'Cleaned Google Form'!$A$1:$M$5000,3,FALSE)="SMH",VLOOKUP(TRIM(UPPER(SUBSTITUTE($D121," ",""))),'Cleaned Google Form'!$A$1:$M$5000,3,FALSE)="RCH",VLOOKUP(TRIM(UPPER(SUBSTITUTE($D121," ",""))),'Cleaned Google Form'!$A$1:$M$5000,3,FALSE)="BCCA")),0,IF(AND(P$21=1,NOT(VLOOKUP(TRIM(UPPER(SUBSTITUTE($D121," ",""))),'Cleaned Google Form'!$A$1:$M$5000,6,FALSE)="NO")),0,IF(OR(VLOOKUP(TRIM(UPPER(SUBSTITUTE($D121," ",""))),'Cleaned Google Form'!$A$1:$M$5000,8,FALSE)='Main Template'!P$12,VLOOKUP(TRIM(UPPER(SUBSTITUTE($D121," ",""))),'Cleaned Google Form'!$A$1:$M$5000,8,FALSE)='Main Template'!P$13,VLOOKUP(TRIM(UPPER(SUBSTITUTE($D121," ",""))),'Cleaned Google Form'!$A$1:$M$5000,8,FALSE)='Main Template'!P$14,VLOOKUP(TRIM(UPPER(SUBSTITUTE($D121," ",""))),'Cleaned Google Form'!$A$1:$M$5000,8,FALSE)='Main Template'!P$15),0,IF(AND('Main Template'!P$21&gt;=$C$9,'Main Template'!P$19,VLOOKUP(TRIM(UPPER(SUBSTITUTE($D121," ",""))),'Cleaned Google Form'!$A$1:$M$5000,7,FALSE)="YES"),0,IF(IFERROR(FIND('Main Template'!P$17,VLOOKUP(TRIM(UPPER(SUBSTITUTE('Main Template'!$D121," ",""))),'Cleaned Google Form'!$A$1:$M$5000,9,FALSE),1),FALSE),0,1))))),1)</f>
        <v>1</v>
      </c>
      <c r="Q121" s="12">
        <f>IFERROR(IF(AND(WEEKDAY('Main Template'!Q$18)=1,OR(VLOOKUP(TRIM(UPPER(SUBSTITUTE($D121," ",""))),'Cleaned Google Form'!$A$1:$M$5000,3,FALSE)="SMH",VLOOKUP(TRIM(UPPER(SUBSTITUTE($D121," ",""))),'Cleaned Google Form'!$A$1:$M$5000,3,FALSE)="RCH",VLOOKUP(TRIM(UPPER(SUBSTITUTE($D121," ",""))),'Cleaned Google Form'!$A$1:$M$5000,3,FALSE)="BCCA")),0,IF(AND(Q$21=1,NOT(VLOOKUP(TRIM(UPPER(SUBSTITUTE($D121," ",""))),'Cleaned Google Form'!$A$1:$M$5000,6,FALSE)="NO")),0,IF(OR(VLOOKUP(TRIM(UPPER(SUBSTITUTE($D121," ",""))),'Cleaned Google Form'!$A$1:$M$5000,8,FALSE)='Main Template'!Q$12,VLOOKUP(TRIM(UPPER(SUBSTITUTE($D121," ",""))),'Cleaned Google Form'!$A$1:$M$5000,8,FALSE)='Main Template'!Q$13,VLOOKUP(TRIM(UPPER(SUBSTITUTE($D121," ",""))),'Cleaned Google Form'!$A$1:$M$5000,8,FALSE)='Main Template'!Q$14,VLOOKUP(TRIM(UPPER(SUBSTITUTE($D121," ",""))),'Cleaned Google Form'!$A$1:$M$5000,8,FALSE)='Main Template'!Q$15),0,IF(AND('Main Template'!Q$21&gt;=$C$9,'Main Template'!Q$19,VLOOKUP(TRIM(UPPER(SUBSTITUTE($D121," ",""))),'Cleaned Google Form'!$A$1:$M$5000,7,FALSE)="YES"),0,IF(IFERROR(FIND('Main Template'!Q$17,VLOOKUP(TRIM(UPPER(SUBSTITUTE('Main Template'!$D121," ",""))),'Cleaned Google Form'!$A$1:$M$5000,9,FALSE),1),FALSE),0,1))))),1)</f>
        <v>1</v>
      </c>
      <c r="R121" s="12">
        <f>IFERROR(IF(AND(WEEKDAY('Main Template'!R$18)=1,OR(VLOOKUP(TRIM(UPPER(SUBSTITUTE($D121," ",""))),'Cleaned Google Form'!$A$1:$M$5000,3,FALSE)="SMH",VLOOKUP(TRIM(UPPER(SUBSTITUTE($D121," ",""))),'Cleaned Google Form'!$A$1:$M$5000,3,FALSE)="RCH",VLOOKUP(TRIM(UPPER(SUBSTITUTE($D121," ",""))),'Cleaned Google Form'!$A$1:$M$5000,3,FALSE)="BCCA")),0,IF(AND(R$21=1,NOT(VLOOKUP(TRIM(UPPER(SUBSTITUTE($D121," ",""))),'Cleaned Google Form'!$A$1:$M$5000,6,FALSE)="NO")),0,IF(OR(VLOOKUP(TRIM(UPPER(SUBSTITUTE($D121," ",""))),'Cleaned Google Form'!$A$1:$M$5000,8,FALSE)='Main Template'!R$12,VLOOKUP(TRIM(UPPER(SUBSTITUTE($D121," ",""))),'Cleaned Google Form'!$A$1:$M$5000,8,FALSE)='Main Template'!R$13,VLOOKUP(TRIM(UPPER(SUBSTITUTE($D121," ",""))),'Cleaned Google Form'!$A$1:$M$5000,8,FALSE)='Main Template'!R$14,VLOOKUP(TRIM(UPPER(SUBSTITUTE($D121," ",""))),'Cleaned Google Form'!$A$1:$M$5000,8,FALSE)='Main Template'!R$15),0,IF(AND('Main Template'!R$21&gt;=$C$9,'Main Template'!R$19,VLOOKUP(TRIM(UPPER(SUBSTITUTE($D121," ",""))),'Cleaned Google Form'!$A$1:$M$5000,7,FALSE)="YES"),0,IF(IFERROR(FIND('Main Template'!R$17,VLOOKUP(TRIM(UPPER(SUBSTITUTE('Main Template'!$D121," ",""))),'Cleaned Google Form'!$A$1:$M$5000,9,FALSE),1),FALSE),0,1))))),1)</f>
        <v>1</v>
      </c>
      <c r="S121" s="12">
        <f>IFERROR(IF(AND(WEEKDAY('Main Template'!S$18)=1,OR(VLOOKUP(TRIM(UPPER(SUBSTITUTE($D121," ",""))),'Cleaned Google Form'!$A$1:$M$5000,3,FALSE)="SMH",VLOOKUP(TRIM(UPPER(SUBSTITUTE($D121," ",""))),'Cleaned Google Form'!$A$1:$M$5000,3,FALSE)="RCH",VLOOKUP(TRIM(UPPER(SUBSTITUTE($D121," ",""))),'Cleaned Google Form'!$A$1:$M$5000,3,FALSE)="BCCA")),0,IF(AND(S$21=1,NOT(VLOOKUP(TRIM(UPPER(SUBSTITUTE($D121," ",""))),'Cleaned Google Form'!$A$1:$M$5000,6,FALSE)="NO")),0,IF(OR(VLOOKUP(TRIM(UPPER(SUBSTITUTE($D121," ",""))),'Cleaned Google Form'!$A$1:$M$5000,8,FALSE)='Main Template'!S$12,VLOOKUP(TRIM(UPPER(SUBSTITUTE($D121," ",""))),'Cleaned Google Form'!$A$1:$M$5000,8,FALSE)='Main Template'!S$13,VLOOKUP(TRIM(UPPER(SUBSTITUTE($D121," ",""))),'Cleaned Google Form'!$A$1:$M$5000,8,FALSE)='Main Template'!S$14,VLOOKUP(TRIM(UPPER(SUBSTITUTE($D121," ",""))),'Cleaned Google Form'!$A$1:$M$5000,8,FALSE)='Main Template'!S$15),0,IF(AND('Main Template'!S$21&gt;=$C$9,'Main Template'!S$19,VLOOKUP(TRIM(UPPER(SUBSTITUTE($D121," ",""))),'Cleaned Google Form'!$A$1:$M$5000,7,FALSE)="YES"),0,IF(IFERROR(FIND('Main Template'!S$17,VLOOKUP(TRIM(UPPER(SUBSTITUTE('Main Template'!$D121," ",""))),'Cleaned Google Form'!$A$1:$M$5000,9,FALSE),1),FALSE),0,1))))),1)</f>
        <v>1</v>
      </c>
      <c r="T121" s="12">
        <f>IFERROR(IF(AND(WEEKDAY('Main Template'!T$18)=1,OR(VLOOKUP(TRIM(UPPER(SUBSTITUTE($D121," ",""))),'Cleaned Google Form'!$A$1:$M$5000,3,FALSE)="SMH",VLOOKUP(TRIM(UPPER(SUBSTITUTE($D121," ",""))),'Cleaned Google Form'!$A$1:$M$5000,3,FALSE)="RCH",VLOOKUP(TRIM(UPPER(SUBSTITUTE($D121," ",""))),'Cleaned Google Form'!$A$1:$M$5000,3,FALSE)="BCCA")),0,IF(AND(T$21=1,NOT(VLOOKUP(TRIM(UPPER(SUBSTITUTE($D121," ",""))),'Cleaned Google Form'!$A$1:$M$5000,6,FALSE)="NO")),0,IF(OR(VLOOKUP(TRIM(UPPER(SUBSTITUTE($D121," ",""))),'Cleaned Google Form'!$A$1:$M$5000,8,FALSE)='Main Template'!T$12,VLOOKUP(TRIM(UPPER(SUBSTITUTE($D121," ",""))),'Cleaned Google Form'!$A$1:$M$5000,8,FALSE)='Main Template'!T$13,VLOOKUP(TRIM(UPPER(SUBSTITUTE($D121," ",""))),'Cleaned Google Form'!$A$1:$M$5000,8,FALSE)='Main Template'!T$14,VLOOKUP(TRIM(UPPER(SUBSTITUTE($D121," ",""))),'Cleaned Google Form'!$A$1:$M$5000,8,FALSE)='Main Template'!T$15),0,IF(AND('Main Template'!T$21&gt;=$C$9,'Main Template'!T$19,VLOOKUP(TRIM(UPPER(SUBSTITUTE($D121," ",""))),'Cleaned Google Form'!$A$1:$M$5000,7,FALSE)="YES"),0,IF(IFERROR(FIND('Main Template'!T$17,VLOOKUP(TRIM(UPPER(SUBSTITUTE('Main Template'!$D121," ",""))),'Cleaned Google Form'!$A$1:$M$5000,9,FALSE),1),FALSE),0,1))))),1)</f>
        <v>1</v>
      </c>
      <c r="U121" s="12">
        <f>IFERROR(IF(AND(WEEKDAY('Main Template'!U$18)=1,OR(VLOOKUP(TRIM(UPPER(SUBSTITUTE($D121," ",""))),'Cleaned Google Form'!$A$1:$M$5000,3,FALSE)="SMH",VLOOKUP(TRIM(UPPER(SUBSTITUTE($D121," ",""))),'Cleaned Google Form'!$A$1:$M$5000,3,FALSE)="RCH",VLOOKUP(TRIM(UPPER(SUBSTITUTE($D121," ",""))),'Cleaned Google Form'!$A$1:$M$5000,3,FALSE)="BCCA")),0,IF(AND(U$21=1,NOT(VLOOKUP(TRIM(UPPER(SUBSTITUTE($D121," ",""))),'Cleaned Google Form'!$A$1:$M$5000,6,FALSE)="NO")),0,IF(OR(VLOOKUP(TRIM(UPPER(SUBSTITUTE($D121," ",""))),'Cleaned Google Form'!$A$1:$M$5000,8,FALSE)='Main Template'!U$12,VLOOKUP(TRIM(UPPER(SUBSTITUTE($D121," ",""))),'Cleaned Google Form'!$A$1:$M$5000,8,FALSE)='Main Template'!U$13,VLOOKUP(TRIM(UPPER(SUBSTITUTE($D121," ",""))),'Cleaned Google Form'!$A$1:$M$5000,8,FALSE)='Main Template'!U$14,VLOOKUP(TRIM(UPPER(SUBSTITUTE($D121," ",""))),'Cleaned Google Form'!$A$1:$M$5000,8,FALSE)='Main Template'!U$15),0,IF(AND('Main Template'!U$21&gt;=$C$9,'Main Template'!U$19,VLOOKUP(TRIM(UPPER(SUBSTITUTE($D121," ",""))),'Cleaned Google Form'!$A$1:$M$5000,7,FALSE)="YES"),0,IF(IFERROR(FIND('Main Template'!U$17,VLOOKUP(TRIM(UPPER(SUBSTITUTE('Main Template'!$D121," ",""))),'Cleaned Google Form'!$A$1:$M$5000,9,FALSE),1),FALSE),0,1))))),1)</f>
        <v>1</v>
      </c>
      <c r="V121" s="12">
        <f>IFERROR(IF(AND(WEEKDAY('Main Template'!V$18)=1,OR(VLOOKUP(TRIM(UPPER(SUBSTITUTE($D121," ",""))),'Cleaned Google Form'!$A$1:$M$5000,3,FALSE)="SMH",VLOOKUP(TRIM(UPPER(SUBSTITUTE($D121," ",""))),'Cleaned Google Form'!$A$1:$M$5000,3,FALSE)="RCH",VLOOKUP(TRIM(UPPER(SUBSTITUTE($D121," ",""))),'Cleaned Google Form'!$A$1:$M$5000,3,FALSE)="BCCA")),0,IF(AND(V$21=1,NOT(VLOOKUP(TRIM(UPPER(SUBSTITUTE($D121," ",""))),'Cleaned Google Form'!$A$1:$M$5000,6,FALSE)="NO")),0,IF(OR(VLOOKUP(TRIM(UPPER(SUBSTITUTE($D121," ",""))),'Cleaned Google Form'!$A$1:$M$5000,8,FALSE)='Main Template'!V$12,VLOOKUP(TRIM(UPPER(SUBSTITUTE($D121," ",""))),'Cleaned Google Form'!$A$1:$M$5000,8,FALSE)='Main Template'!V$13,VLOOKUP(TRIM(UPPER(SUBSTITUTE($D121," ",""))),'Cleaned Google Form'!$A$1:$M$5000,8,FALSE)='Main Template'!V$14,VLOOKUP(TRIM(UPPER(SUBSTITUTE($D121," ",""))),'Cleaned Google Form'!$A$1:$M$5000,8,FALSE)='Main Template'!V$15),0,IF(AND('Main Template'!V$21&gt;=$C$9,'Main Template'!V$19,VLOOKUP(TRIM(UPPER(SUBSTITUTE($D121," ",""))),'Cleaned Google Form'!$A$1:$M$5000,7,FALSE)="YES"),0,IF(IFERROR(FIND('Main Template'!V$17,VLOOKUP(TRIM(UPPER(SUBSTITUTE('Main Template'!$D121," ",""))),'Cleaned Google Form'!$A$1:$M$5000,9,FALSE),1),FALSE),0,1))))),1)</f>
        <v>1</v>
      </c>
      <c r="W121" s="12">
        <f>IFERROR(IF(AND(WEEKDAY('Main Template'!W$18)=1,OR(VLOOKUP(TRIM(UPPER(SUBSTITUTE($D121," ",""))),'Cleaned Google Form'!$A$1:$M$5000,3,FALSE)="SMH",VLOOKUP(TRIM(UPPER(SUBSTITUTE($D121," ",""))),'Cleaned Google Form'!$A$1:$M$5000,3,FALSE)="RCH",VLOOKUP(TRIM(UPPER(SUBSTITUTE($D121," ",""))),'Cleaned Google Form'!$A$1:$M$5000,3,FALSE)="BCCA")),0,IF(AND(W$21=1,NOT(VLOOKUP(TRIM(UPPER(SUBSTITUTE($D121," ",""))),'Cleaned Google Form'!$A$1:$M$5000,6,FALSE)="NO")),0,IF(OR(VLOOKUP(TRIM(UPPER(SUBSTITUTE($D121," ",""))),'Cleaned Google Form'!$A$1:$M$5000,8,FALSE)='Main Template'!W$12,VLOOKUP(TRIM(UPPER(SUBSTITUTE($D121," ",""))),'Cleaned Google Form'!$A$1:$M$5000,8,FALSE)='Main Template'!W$13,VLOOKUP(TRIM(UPPER(SUBSTITUTE($D121," ",""))),'Cleaned Google Form'!$A$1:$M$5000,8,FALSE)='Main Template'!W$14,VLOOKUP(TRIM(UPPER(SUBSTITUTE($D121," ",""))),'Cleaned Google Form'!$A$1:$M$5000,8,FALSE)='Main Template'!W$15),0,IF(AND('Main Template'!W$21&gt;=$C$9,'Main Template'!W$19,VLOOKUP(TRIM(UPPER(SUBSTITUTE($D121," ",""))),'Cleaned Google Form'!$A$1:$M$5000,7,FALSE)="YES"),0,IF(IFERROR(FIND('Main Template'!W$17,VLOOKUP(TRIM(UPPER(SUBSTITUTE('Main Template'!$D121," ",""))),'Cleaned Google Form'!$A$1:$M$5000,9,FALSE),1),FALSE),0,1))))),1)</f>
        <v>1</v>
      </c>
      <c r="X121" s="12">
        <f>IFERROR(IF(AND(WEEKDAY('Main Template'!X$18)=1,OR(VLOOKUP(TRIM(UPPER(SUBSTITUTE($D121," ",""))),'Cleaned Google Form'!$A$1:$M$5000,3,FALSE)="SMH",VLOOKUP(TRIM(UPPER(SUBSTITUTE($D121," ",""))),'Cleaned Google Form'!$A$1:$M$5000,3,FALSE)="RCH",VLOOKUP(TRIM(UPPER(SUBSTITUTE($D121," ",""))),'Cleaned Google Form'!$A$1:$M$5000,3,FALSE)="BCCA")),0,IF(AND(X$21=1,NOT(VLOOKUP(TRIM(UPPER(SUBSTITUTE($D121," ",""))),'Cleaned Google Form'!$A$1:$M$5000,6,FALSE)="NO")),0,IF(OR(VLOOKUP(TRIM(UPPER(SUBSTITUTE($D121," ",""))),'Cleaned Google Form'!$A$1:$M$5000,8,FALSE)='Main Template'!X$12,VLOOKUP(TRIM(UPPER(SUBSTITUTE($D121," ",""))),'Cleaned Google Form'!$A$1:$M$5000,8,FALSE)='Main Template'!X$13,VLOOKUP(TRIM(UPPER(SUBSTITUTE($D121," ",""))),'Cleaned Google Form'!$A$1:$M$5000,8,FALSE)='Main Template'!X$14,VLOOKUP(TRIM(UPPER(SUBSTITUTE($D121," ",""))),'Cleaned Google Form'!$A$1:$M$5000,8,FALSE)='Main Template'!X$15),0,IF(AND('Main Template'!X$21&gt;=$C$9,'Main Template'!X$19,VLOOKUP(TRIM(UPPER(SUBSTITUTE($D121," ",""))),'Cleaned Google Form'!$A$1:$M$5000,7,FALSE)="YES"),0,IF(IFERROR(FIND('Main Template'!X$17,VLOOKUP(TRIM(UPPER(SUBSTITUTE('Main Template'!$D121," ",""))),'Cleaned Google Form'!$A$1:$M$5000,9,FALSE),1),FALSE),0,1))))),1)</f>
        <v>1</v>
      </c>
      <c r="Y121" s="12">
        <f>IFERROR(IF(AND(WEEKDAY('Main Template'!Y$18)=1,OR(VLOOKUP(TRIM(UPPER(SUBSTITUTE($D121," ",""))),'Cleaned Google Form'!$A$1:$M$5000,3,FALSE)="SMH",VLOOKUP(TRIM(UPPER(SUBSTITUTE($D121," ",""))),'Cleaned Google Form'!$A$1:$M$5000,3,FALSE)="RCH",VLOOKUP(TRIM(UPPER(SUBSTITUTE($D121," ",""))),'Cleaned Google Form'!$A$1:$M$5000,3,FALSE)="BCCA")),0,IF(AND(Y$21=1,NOT(VLOOKUP(TRIM(UPPER(SUBSTITUTE($D121," ",""))),'Cleaned Google Form'!$A$1:$M$5000,6,FALSE)="NO")),0,IF(OR(VLOOKUP(TRIM(UPPER(SUBSTITUTE($D121," ",""))),'Cleaned Google Form'!$A$1:$M$5000,8,FALSE)='Main Template'!Y$12,VLOOKUP(TRIM(UPPER(SUBSTITUTE($D121," ",""))),'Cleaned Google Form'!$A$1:$M$5000,8,FALSE)='Main Template'!Y$13,VLOOKUP(TRIM(UPPER(SUBSTITUTE($D121," ",""))),'Cleaned Google Form'!$A$1:$M$5000,8,FALSE)='Main Template'!Y$14,VLOOKUP(TRIM(UPPER(SUBSTITUTE($D121," ",""))),'Cleaned Google Form'!$A$1:$M$5000,8,FALSE)='Main Template'!Y$15),0,IF(AND('Main Template'!Y$21&gt;=$C$9,'Main Template'!Y$19,VLOOKUP(TRIM(UPPER(SUBSTITUTE($D121," ",""))),'Cleaned Google Form'!$A$1:$M$5000,7,FALSE)="YES"),0,IF(IFERROR(FIND('Main Template'!Y$17,VLOOKUP(TRIM(UPPER(SUBSTITUTE('Main Template'!$D121," ",""))),'Cleaned Google Form'!$A$1:$M$5000,9,FALSE),1),FALSE),0,1))))),1)</f>
        <v>1</v>
      </c>
      <c r="Z121" s="12">
        <f>IFERROR(IF(AND(WEEKDAY('Main Template'!Z$18)=1,OR(VLOOKUP(TRIM(UPPER(SUBSTITUTE($D121," ",""))),'Cleaned Google Form'!$A$1:$M$5000,3,FALSE)="SMH",VLOOKUP(TRIM(UPPER(SUBSTITUTE($D121," ",""))),'Cleaned Google Form'!$A$1:$M$5000,3,FALSE)="RCH",VLOOKUP(TRIM(UPPER(SUBSTITUTE($D121," ",""))),'Cleaned Google Form'!$A$1:$M$5000,3,FALSE)="BCCA")),0,IF(AND(Z$21=1,NOT(VLOOKUP(TRIM(UPPER(SUBSTITUTE($D121," ",""))),'Cleaned Google Form'!$A$1:$M$5000,6,FALSE)="NO")),0,IF(OR(VLOOKUP(TRIM(UPPER(SUBSTITUTE($D121," ",""))),'Cleaned Google Form'!$A$1:$M$5000,8,FALSE)='Main Template'!Z$12,VLOOKUP(TRIM(UPPER(SUBSTITUTE($D121," ",""))),'Cleaned Google Form'!$A$1:$M$5000,8,FALSE)='Main Template'!Z$13,VLOOKUP(TRIM(UPPER(SUBSTITUTE($D121," ",""))),'Cleaned Google Form'!$A$1:$M$5000,8,FALSE)='Main Template'!Z$14,VLOOKUP(TRIM(UPPER(SUBSTITUTE($D121," ",""))),'Cleaned Google Form'!$A$1:$M$5000,8,FALSE)='Main Template'!Z$15),0,IF(AND('Main Template'!Z$21&gt;=$C$9,'Main Template'!Z$19,VLOOKUP(TRIM(UPPER(SUBSTITUTE($D121," ",""))),'Cleaned Google Form'!$A$1:$M$5000,7,FALSE)="YES"),0,IF(IFERROR(FIND('Main Template'!Z$17,VLOOKUP(TRIM(UPPER(SUBSTITUTE('Main Template'!$D121," ",""))),'Cleaned Google Form'!$A$1:$M$5000,9,FALSE),1),FALSE),0,1))))),1)</f>
        <v>1</v>
      </c>
      <c r="AA121" s="12">
        <f>IFERROR(IF(AND(WEEKDAY('Main Template'!AA$18)=1,OR(VLOOKUP(TRIM(UPPER(SUBSTITUTE($D121," ",""))),'Cleaned Google Form'!$A$1:$M$5000,3,FALSE)="SMH",VLOOKUP(TRIM(UPPER(SUBSTITUTE($D121," ",""))),'Cleaned Google Form'!$A$1:$M$5000,3,FALSE)="RCH",VLOOKUP(TRIM(UPPER(SUBSTITUTE($D121," ",""))),'Cleaned Google Form'!$A$1:$M$5000,3,FALSE)="BCCA")),0,IF(AND(AA$21=1,NOT(VLOOKUP(TRIM(UPPER(SUBSTITUTE($D121," ",""))),'Cleaned Google Form'!$A$1:$M$5000,6,FALSE)="NO")),0,IF(OR(VLOOKUP(TRIM(UPPER(SUBSTITUTE($D121," ",""))),'Cleaned Google Form'!$A$1:$M$5000,8,FALSE)='Main Template'!AA$12,VLOOKUP(TRIM(UPPER(SUBSTITUTE($D121," ",""))),'Cleaned Google Form'!$A$1:$M$5000,8,FALSE)='Main Template'!AA$13,VLOOKUP(TRIM(UPPER(SUBSTITUTE($D121," ",""))),'Cleaned Google Form'!$A$1:$M$5000,8,FALSE)='Main Template'!AA$14,VLOOKUP(TRIM(UPPER(SUBSTITUTE($D121," ",""))),'Cleaned Google Form'!$A$1:$M$5000,8,FALSE)='Main Template'!AA$15),0,IF(AND('Main Template'!AA$21&gt;=$C$9,'Main Template'!AA$19,VLOOKUP(TRIM(UPPER(SUBSTITUTE($D121," ",""))),'Cleaned Google Form'!$A$1:$M$5000,7,FALSE)="YES"),0,IF(IFERROR(FIND('Main Template'!AA$17,VLOOKUP(TRIM(UPPER(SUBSTITUTE('Main Template'!$D121," ",""))),'Cleaned Google Form'!$A$1:$M$5000,9,FALSE),1),FALSE),0,1))))),1)</f>
        <v>1</v>
      </c>
      <c r="AB121" s="12">
        <f>IFERROR(IF(AND(WEEKDAY('Main Template'!AB$18)=1,OR(VLOOKUP(TRIM(UPPER(SUBSTITUTE($D121," ",""))),'Cleaned Google Form'!$A$1:$M$5000,3,FALSE)="SMH",VLOOKUP(TRIM(UPPER(SUBSTITUTE($D121," ",""))),'Cleaned Google Form'!$A$1:$M$5000,3,FALSE)="RCH",VLOOKUP(TRIM(UPPER(SUBSTITUTE($D121," ",""))),'Cleaned Google Form'!$A$1:$M$5000,3,FALSE)="BCCA")),0,IF(AND(AB$21=1,NOT(VLOOKUP(TRIM(UPPER(SUBSTITUTE($D121," ",""))),'Cleaned Google Form'!$A$1:$M$5000,6,FALSE)="NO")),0,IF(OR(VLOOKUP(TRIM(UPPER(SUBSTITUTE($D121," ",""))),'Cleaned Google Form'!$A$1:$M$5000,8,FALSE)='Main Template'!AB$12,VLOOKUP(TRIM(UPPER(SUBSTITUTE($D121," ",""))),'Cleaned Google Form'!$A$1:$M$5000,8,FALSE)='Main Template'!AB$13,VLOOKUP(TRIM(UPPER(SUBSTITUTE($D121," ",""))),'Cleaned Google Form'!$A$1:$M$5000,8,FALSE)='Main Template'!AB$14,VLOOKUP(TRIM(UPPER(SUBSTITUTE($D121," ",""))),'Cleaned Google Form'!$A$1:$M$5000,8,FALSE)='Main Template'!AB$15),0,IF(AND('Main Template'!AB$21&gt;=$C$9,'Main Template'!AB$19,VLOOKUP(TRIM(UPPER(SUBSTITUTE($D121," ",""))),'Cleaned Google Form'!$A$1:$M$5000,7,FALSE)="YES"),0,IF(IFERROR(FIND('Main Template'!AB$17,VLOOKUP(TRIM(UPPER(SUBSTITUTE('Main Template'!$D121," ",""))),'Cleaned Google Form'!$A$1:$M$5000,9,FALSE),1),FALSE),0,1))))),1)</f>
        <v>1</v>
      </c>
      <c r="AC121" s="12">
        <f>IFERROR(IF(AND(WEEKDAY('Main Template'!AC$18)=1,OR(VLOOKUP(TRIM(UPPER(SUBSTITUTE($D121," ",""))),'Cleaned Google Form'!$A$1:$M$5000,3,FALSE)="SMH",VLOOKUP(TRIM(UPPER(SUBSTITUTE($D121," ",""))),'Cleaned Google Form'!$A$1:$M$5000,3,FALSE)="RCH",VLOOKUP(TRIM(UPPER(SUBSTITUTE($D121," ",""))),'Cleaned Google Form'!$A$1:$M$5000,3,FALSE)="BCCA")),0,IF(AND(AC$21=1,NOT(VLOOKUP(TRIM(UPPER(SUBSTITUTE($D121," ",""))),'Cleaned Google Form'!$A$1:$M$5000,6,FALSE)="NO")),0,IF(OR(VLOOKUP(TRIM(UPPER(SUBSTITUTE($D121," ",""))),'Cleaned Google Form'!$A$1:$M$5000,8,FALSE)='Main Template'!AC$12,VLOOKUP(TRIM(UPPER(SUBSTITUTE($D121," ",""))),'Cleaned Google Form'!$A$1:$M$5000,8,FALSE)='Main Template'!AC$13,VLOOKUP(TRIM(UPPER(SUBSTITUTE($D121," ",""))),'Cleaned Google Form'!$A$1:$M$5000,8,FALSE)='Main Template'!AC$14,VLOOKUP(TRIM(UPPER(SUBSTITUTE($D121," ",""))),'Cleaned Google Form'!$A$1:$M$5000,8,FALSE)='Main Template'!AC$15),0,IF(AND('Main Template'!AC$21&gt;=$C$9,'Main Template'!AC$19,VLOOKUP(TRIM(UPPER(SUBSTITUTE($D121," ",""))),'Cleaned Google Form'!$A$1:$M$5000,7,FALSE)="YES"),0,IF(IFERROR(FIND('Main Template'!AC$17,VLOOKUP(TRIM(UPPER(SUBSTITUTE('Main Template'!$D121," ",""))),'Cleaned Google Form'!$A$1:$M$5000,9,FALSE),1),FALSE),0,1))))),1)</f>
        <v>1</v>
      </c>
      <c r="AD121" s="12">
        <f>IFERROR(IF(AND(WEEKDAY('Main Template'!AD$18)=1,OR(VLOOKUP(TRIM(UPPER(SUBSTITUTE($D121," ",""))),'Cleaned Google Form'!$A$1:$M$5000,3,FALSE)="SMH",VLOOKUP(TRIM(UPPER(SUBSTITUTE($D121," ",""))),'Cleaned Google Form'!$A$1:$M$5000,3,FALSE)="RCH",VLOOKUP(TRIM(UPPER(SUBSTITUTE($D121," ",""))),'Cleaned Google Form'!$A$1:$M$5000,3,FALSE)="BCCA")),0,IF(AND(AD$21=1,NOT(VLOOKUP(TRIM(UPPER(SUBSTITUTE($D121," ",""))),'Cleaned Google Form'!$A$1:$M$5000,6,FALSE)="NO")),0,IF(OR(VLOOKUP(TRIM(UPPER(SUBSTITUTE($D121," ",""))),'Cleaned Google Form'!$A$1:$M$5000,8,FALSE)='Main Template'!AD$12,VLOOKUP(TRIM(UPPER(SUBSTITUTE($D121," ",""))),'Cleaned Google Form'!$A$1:$M$5000,8,FALSE)='Main Template'!AD$13,VLOOKUP(TRIM(UPPER(SUBSTITUTE($D121," ",""))),'Cleaned Google Form'!$A$1:$M$5000,8,FALSE)='Main Template'!AD$14,VLOOKUP(TRIM(UPPER(SUBSTITUTE($D121," ",""))),'Cleaned Google Form'!$A$1:$M$5000,8,FALSE)='Main Template'!AD$15),0,IF(AND('Main Template'!AD$21&gt;=$C$9,'Main Template'!AD$19,VLOOKUP(TRIM(UPPER(SUBSTITUTE($D121," ",""))),'Cleaned Google Form'!$A$1:$M$5000,7,FALSE)="YES"),0,IF(IFERROR(FIND('Main Template'!AD$17,VLOOKUP(TRIM(UPPER(SUBSTITUTE('Main Template'!$D121," ",""))),'Cleaned Google Form'!$A$1:$M$5000,9,FALSE),1),FALSE),0,1))))),1)</f>
        <v>1</v>
      </c>
      <c r="AE121" s="12">
        <f>IFERROR(IF(AND(WEEKDAY('Main Template'!AE$18)=1,OR(VLOOKUP(TRIM(UPPER(SUBSTITUTE($D121," ",""))),'Cleaned Google Form'!$A$1:$M$5000,3,FALSE)="SMH",VLOOKUP(TRIM(UPPER(SUBSTITUTE($D121," ",""))),'Cleaned Google Form'!$A$1:$M$5000,3,FALSE)="RCH",VLOOKUP(TRIM(UPPER(SUBSTITUTE($D121," ",""))),'Cleaned Google Form'!$A$1:$M$5000,3,FALSE)="BCCA")),0,IF(AND(AE$21=1,NOT(VLOOKUP(TRIM(UPPER(SUBSTITUTE($D121," ",""))),'Cleaned Google Form'!$A$1:$M$5000,6,FALSE)="NO")),0,IF(OR(VLOOKUP(TRIM(UPPER(SUBSTITUTE($D121," ",""))),'Cleaned Google Form'!$A$1:$M$5000,8,FALSE)='Main Template'!AE$12,VLOOKUP(TRIM(UPPER(SUBSTITUTE($D121," ",""))),'Cleaned Google Form'!$A$1:$M$5000,8,FALSE)='Main Template'!AE$13,VLOOKUP(TRIM(UPPER(SUBSTITUTE($D121," ",""))),'Cleaned Google Form'!$A$1:$M$5000,8,FALSE)='Main Template'!AE$14,VLOOKUP(TRIM(UPPER(SUBSTITUTE($D121," ",""))),'Cleaned Google Form'!$A$1:$M$5000,8,FALSE)='Main Template'!AE$15),0,IF(AND('Main Template'!AE$21&gt;=$C$9,'Main Template'!AE$19,VLOOKUP(TRIM(UPPER(SUBSTITUTE($D121," ",""))),'Cleaned Google Form'!$A$1:$M$5000,7,FALSE)="YES"),0,IF(IFERROR(FIND('Main Template'!AE$17,VLOOKUP(TRIM(UPPER(SUBSTITUTE('Main Template'!$D121," ",""))),'Cleaned Google Form'!$A$1:$M$5000,9,FALSE),1),FALSE),0,1))))),1)</f>
        <v>1</v>
      </c>
      <c r="AF121" s="12">
        <f>IFERROR(IF(AND(WEEKDAY('Main Template'!AF$18)=1,OR(VLOOKUP(TRIM(UPPER(SUBSTITUTE($D121," ",""))),'Cleaned Google Form'!$A$1:$M$5000,3,FALSE)="SMH",VLOOKUP(TRIM(UPPER(SUBSTITUTE($D121," ",""))),'Cleaned Google Form'!$A$1:$M$5000,3,FALSE)="RCH",VLOOKUP(TRIM(UPPER(SUBSTITUTE($D121," ",""))),'Cleaned Google Form'!$A$1:$M$5000,3,FALSE)="BCCA")),0,IF(AND(AF$21=1,NOT(VLOOKUP(TRIM(UPPER(SUBSTITUTE($D121," ",""))),'Cleaned Google Form'!$A$1:$M$5000,6,FALSE)="NO")),0,IF(OR(VLOOKUP(TRIM(UPPER(SUBSTITUTE($D121," ",""))),'Cleaned Google Form'!$A$1:$M$5000,8,FALSE)='Main Template'!AF$12,VLOOKUP(TRIM(UPPER(SUBSTITUTE($D121," ",""))),'Cleaned Google Form'!$A$1:$M$5000,8,FALSE)='Main Template'!AF$13,VLOOKUP(TRIM(UPPER(SUBSTITUTE($D121," ",""))),'Cleaned Google Form'!$A$1:$M$5000,8,FALSE)='Main Template'!AF$14,VLOOKUP(TRIM(UPPER(SUBSTITUTE($D121," ",""))),'Cleaned Google Form'!$A$1:$M$5000,8,FALSE)='Main Template'!AF$15),0,IF(AND('Main Template'!AF$21&gt;=$C$9,'Main Template'!AF$19,VLOOKUP(TRIM(UPPER(SUBSTITUTE($D121," ",""))),'Cleaned Google Form'!$A$1:$M$5000,7,FALSE)="YES"),0,IF(IFERROR(FIND('Main Template'!AF$17,VLOOKUP(TRIM(UPPER(SUBSTITUTE('Main Template'!$D121," ",""))),'Cleaned Google Form'!$A$1:$M$5000,9,FALSE),1),FALSE),0,1))))),1)</f>
        <v>1</v>
      </c>
      <c r="AG121" s="12">
        <f>IFERROR(IF(AND(WEEKDAY('Main Template'!AG$18)=1,OR(VLOOKUP(TRIM(UPPER(SUBSTITUTE($D121," ",""))),'Cleaned Google Form'!$A$1:$M$5000,3,FALSE)="SMH",VLOOKUP(TRIM(UPPER(SUBSTITUTE($D121," ",""))),'Cleaned Google Form'!$A$1:$M$5000,3,FALSE)="RCH",VLOOKUP(TRIM(UPPER(SUBSTITUTE($D121," ",""))),'Cleaned Google Form'!$A$1:$M$5000,3,FALSE)="BCCA")),0,IF(AND(AG$21=1,NOT(VLOOKUP(TRIM(UPPER(SUBSTITUTE($D121," ",""))),'Cleaned Google Form'!$A$1:$M$5000,6,FALSE)="NO")),0,IF(OR(VLOOKUP(TRIM(UPPER(SUBSTITUTE($D121," ",""))),'Cleaned Google Form'!$A$1:$M$5000,8,FALSE)='Main Template'!AG$12,VLOOKUP(TRIM(UPPER(SUBSTITUTE($D121," ",""))),'Cleaned Google Form'!$A$1:$M$5000,8,FALSE)='Main Template'!AG$13,VLOOKUP(TRIM(UPPER(SUBSTITUTE($D121," ",""))),'Cleaned Google Form'!$A$1:$M$5000,8,FALSE)='Main Template'!AG$14,VLOOKUP(TRIM(UPPER(SUBSTITUTE($D121," ",""))),'Cleaned Google Form'!$A$1:$M$5000,8,FALSE)='Main Template'!AG$15),0,IF(AND('Main Template'!AG$21&gt;=$C$9,'Main Template'!AG$19,VLOOKUP(TRIM(UPPER(SUBSTITUTE($D121," ",""))),'Cleaned Google Form'!$A$1:$M$5000,7,FALSE)="YES"),0,IF(IFERROR(FIND('Main Template'!AG$17,VLOOKUP(TRIM(UPPER(SUBSTITUTE('Main Template'!$D121," ",""))),'Cleaned Google Form'!$A$1:$M$5000,9,FALSE),1),FALSE),0,1))))),1)</f>
        <v>1</v>
      </c>
      <c r="AH121" s="12">
        <f>IFERROR(IF(AND(WEEKDAY('Main Template'!AH$18)=1,OR(VLOOKUP(TRIM(UPPER(SUBSTITUTE($D121," ",""))),'Cleaned Google Form'!$A$1:$M$5000,3,FALSE)="SMH",VLOOKUP(TRIM(UPPER(SUBSTITUTE($D121," ",""))),'Cleaned Google Form'!$A$1:$M$5000,3,FALSE)="RCH",VLOOKUP(TRIM(UPPER(SUBSTITUTE($D121," ",""))),'Cleaned Google Form'!$A$1:$M$5000,3,FALSE)="BCCA")),0,IF(AND(AH$21=1,NOT(VLOOKUP(TRIM(UPPER(SUBSTITUTE($D121," ",""))),'Cleaned Google Form'!$A$1:$M$5000,6,FALSE)="NO")),0,IF(OR(VLOOKUP(TRIM(UPPER(SUBSTITUTE($D121," ",""))),'Cleaned Google Form'!$A$1:$M$5000,8,FALSE)='Main Template'!AH$12,VLOOKUP(TRIM(UPPER(SUBSTITUTE($D121," ",""))),'Cleaned Google Form'!$A$1:$M$5000,8,FALSE)='Main Template'!AH$13,VLOOKUP(TRIM(UPPER(SUBSTITUTE($D121," ",""))),'Cleaned Google Form'!$A$1:$M$5000,8,FALSE)='Main Template'!AH$14,VLOOKUP(TRIM(UPPER(SUBSTITUTE($D121," ",""))),'Cleaned Google Form'!$A$1:$M$5000,8,FALSE)='Main Template'!AH$15),0,IF(AND('Main Template'!AH$21&gt;=$C$9,'Main Template'!AH$19,VLOOKUP(TRIM(UPPER(SUBSTITUTE($D121," ",""))),'Cleaned Google Form'!$A$1:$M$5000,7,FALSE)="YES"),0,IF(IFERROR(FIND('Main Template'!AH$17,VLOOKUP(TRIM(UPPER(SUBSTITUTE('Main Template'!$D121," ",""))),'Cleaned Google Form'!$A$1:$M$5000,9,FALSE),1),FALSE),0,1))))),1)</f>
        <v>1</v>
      </c>
      <c r="AI121" s="12">
        <f>IFERROR(IF(AND(WEEKDAY('Main Template'!AI$18)=1,OR(VLOOKUP(TRIM(UPPER(SUBSTITUTE($D121," ",""))),'Cleaned Google Form'!$A$1:$M$5000,3,FALSE)="SMH",VLOOKUP(TRIM(UPPER(SUBSTITUTE($D121," ",""))),'Cleaned Google Form'!$A$1:$M$5000,3,FALSE)="RCH",VLOOKUP(TRIM(UPPER(SUBSTITUTE($D121," ",""))),'Cleaned Google Form'!$A$1:$M$5000,3,FALSE)="BCCA")),0,IF(AND(AI$21=1,NOT(VLOOKUP(TRIM(UPPER(SUBSTITUTE($D121," ",""))),'Cleaned Google Form'!$A$1:$M$5000,6,FALSE)="NO")),0,IF(OR(VLOOKUP(TRIM(UPPER(SUBSTITUTE($D121," ",""))),'Cleaned Google Form'!$A$1:$M$5000,8,FALSE)='Main Template'!AI$12,VLOOKUP(TRIM(UPPER(SUBSTITUTE($D121," ",""))),'Cleaned Google Form'!$A$1:$M$5000,8,FALSE)='Main Template'!AI$13,VLOOKUP(TRIM(UPPER(SUBSTITUTE($D121," ",""))),'Cleaned Google Form'!$A$1:$M$5000,8,FALSE)='Main Template'!AI$14,VLOOKUP(TRIM(UPPER(SUBSTITUTE($D121," ",""))),'Cleaned Google Form'!$A$1:$M$5000,8,FALSE)='Main Template'!AI$15),0,IF(AND('Main Template'!AI$21&gt;=$C$9,'Main Template'!AI$19,VLOOKUP(TRIM(UPPER(SUBSTITUTE($D121," ",""))),'Cleaned Google Form'!$A$1:$M$5000,7,FALSE)="YES"),0,IF(IFERROR(FIND('Main Template'!AI$17,VLOOKUP(TRIM(UPPER(SUBSTITUTE('Main Template'!$D121," ",""))),'Cleaned Google Form'!$A$1:$M$5000,9,FALSE),1),FALSE),0,1))))),1)</f>
        <v>1</v>
      </c>
      <c r="AJ121" s="12">
        <f>IFERROR(IF(AND(WEEKDAY('Main Template'!AJ$18)=1,OR(VLOOKUP(TRIM(UPPER(SUBSTITUTE($D121," ",""))),'Cleaned Google Form'!$A$1:$M$5000,3,FALSE)="SMH",VLOOKUP(TRIM(UPPER(SUBSTITUTE($D121," ",""))),'Cleaned Google Form'!$A$1:$M$5000,3,FALSE)="RCH",VLOOKUP(TRIM(UPPER(SUBSTITUTE($D121," ",""))),'Cleaned Google Form'!$A$1:$M$5000,3,FALSE)="BCCA")),0,IF(AND(AJ$21=1,NOT(VLOOKUP(TRIM(UPPER(SUBSTITUTE($D121," ",""))),'Cleaned Google Form'!$A$1:$M$5000,6,FALSE)="NO")),0,IF(OR(VLOOKUP(TRIM(UPPER(SUBSTITUTE($D121," ",""))),'Cleaned Google Form'!$A$1:$M$5000,8,FALSE)='Main Template'!AJ$12,VLOOKUP(TRIM(UPPER(SUBSTITUTE($D121," ",""))),'Cleaned Google Form'!$A$1:$M$5000,8,FALSE)='Main Template'!AJ$13,VLOOKUP(TRIM(UPPER(SUBSTITUTE($D121," ",""))),'Cleaned Google Form'!$A$1:$M$5000,8,FALSE)='Main Template'!AJ$14,VLOOKUP(TRIM(UPPER(SUBSTITUTE($D121," ",""))),'Cleaned Google Form'!$A$1:$M$5000,8,FALSE)='Main Template'!AJ$15),0,IF(AND('Main Template'!AJ$21&gt;=$C$9,'Main Template'!AJ$19,VLOOKUP(TRIM(UPPER(SUBSTITUTE($D121," ",""))),'Cleaned Google Form'!$A$1:$M$5000,7,FALSE)="YES"),0,IF(IFERROR(FIND('Main Template'!AJ$17,VLOOKUP(TRIM(UPPER(SUBSTITUTE('Main Template'!$D121," ",""))),'Cleaned Google Form'!$A$1:$M$5000,9,FALSE),1),FALSE),0,1))))),1)</f>
        <v>1</v>
      </c>
      <c r="AK121" s="12">
        <f>IFERROR(IF(AND(WEEKDAY('Main Template'!AK$18)=1,OR(VLOOKUP(TRIM(UPPER(SUBSTITUTE($D121," ",""))),'Cleaned Google Form'!$A$1:$M$5000,3,FALSE)="SMH",VLOOKUP(TRIM(UPPER(SUBSTITUTE($D121," ",""))),'Cleaned Google Form'!$A$1:$M$5000,3,FALSE)="RCH",VLOOKUP(TRIM(UPPER(SUBSTITUTE($D121," ",""))),'Cleaned Google Form'!$A$1:$M$5000,3,FALSE)="BCCA")),0,IF(AND(AK$21=1,NOT(VLOOKUP(TRIM(UPPER(SUBSTITUTE($D121," ",""))),'Cleaned Google Form'!$A$1:$M$5000,6,FALSE)="NO")),0,IF(OR(VLOOKUP(TRIM(UPPER(SUBSTITUTE($D121," ",""))),'Cleaned Google Form'!$A$1:$M$5000,8,FALSE)='Main Template'!AK$12,VLOOKUP(TRIM(UPPER(SUBSTITUTE($D121," ",""))),'Cleaned Google Form'!$A$1:$M$5000,8,FALSE)='Main Template'!AK$13,VLOOKUP(TRIM(UPPER(SUBSTITUTE($D121," ",""))),'Cleaned Google Form'!$A$1:$M$5000,8,FALSE)='Main Template'!AK$14,VLOOKUP(TRIM(UPPER(SUBSTITUTE($D121," ",""))),'Cleaned Google Form'!$A$1:$M$5000,8,FALSE)='Main Template'!AK$15),0,IF(AND('Main Template'!AK$21&gt;=$C$9,'Main Template'!AK$19,VLOOKUP(TRIM(UPPER(SUBSTITUTE($D121," ",""))),'Cleaned Google Form'!$A$1:$M$5000,7,FALSE)="YES"),0,IF(IFERROR(FIND('Main Template'!AK$17,VLOOKUP(TRIM(UPPER(SUBSTITUTE('Main Template'!$D121," ",""))),'Cleaned Google Form'!$A$1:$M$5000,9,FALSE),1),FALSE),0,1))))),1)</f>
        <v>1</v>
      </c>
      <c r="AL121" s="12">
        <f>IFERROR(IF(AND(WEEKDAY('Main Template'!AL$18)=1,OR(VLOOKUP(TRIM(UPPER(SUBSTITUTE($D121," ",""))),'Cleaned Google Form'!$A$1:$M$5000,3,FALSE)="SMH",VLOOKUP(TRIM(UPPER(SUBSTITUTE($D121," ",""))),'Cleaned Google Form'!$A$1:$M$5000,3,FALSE)="RCH",VLOOKUP(TRIM(UPPER(SUBSTITUTE($D121," ",""))),'Cleaned Google Form'!$A$1:$M$5000,3,FALSE)="BCCA")),0,IF(AND(AL$21=1,NOT(VLOOKUP(TRIM(UPPER(SUBSTITUTE($D121," ",""))),'Cleaned Google Form'!$A$1:$M$5000,6,FALSE)="NO")),0,IF(OR(VLOOKUP(TRIM(UPPER(SUBSTITUTE($D121," ",""))),'Cleaned Google Form'!$A$1:$M$5000,8,FALSE)='Main Template'!AL$12,VLOOKUP(TRIM(UPPER(SUBSTITUTE($D121," ",""))),'Cleaned Google Form'!$A$1:$M$5000,8,FALSE)='Main Template'!AL$13,VLOOKUP(TRIM(UPPER(SUBSTITUTE($D121," ",""))),'Cleaned Google Form'!$A$1:$M$5000,8,FALSE)='Main Template'!AL$14,VLOOKUP(TRIM(UPPER(SUBSTITUTE($D121," ",""))),'Cleaned Google Form'!$A$1:$M$5000,8,FALSE)='Main Template'!AL$15),0,IF(AND('Main Template'!AL$21&gt;=$C$9,'Main Template'!AL$19,VLOOKUP(TRIM(UPPER(SUBSTITUTE($D121," ",""))),'Cleaned Google Form'!$A$1:$M$5000,7,FALSE)="YES"),0,IF(IFERROR(FIND('Main Template'!AL$17,VLOOKUP(TRIM(UPPER(SUBSTITUTE('Main Template'!$D121," ",""))),'Cleaned Google Form'!$A$1:$M$5000,9,FALSE),1),FALSE),0,1))))),1)</f>
        <v>1</v>
      </c>
      <c r="AM121" s="12">
        <f>IFERROR(IF(AND(WEEKDAY('Main Template'!AM$18)=1,OR(VLOOKUP(TRIM(UPPER(SUBSTITUTE($D121," ",""))),'Cleaned Google Form'!$A$1:$M$5000,3,FALSE)="SMH",VLOOKUP(TRIM(UPPER(SUBSTITUTE($D121," ",""))),'Cleaned Google Form'!$A$1:$M$5000,3,FALSE)="RCH",VLOOKUP(TRIM(UPPER(SUBSTITUTE($D121," ",""))),'Cleaned Google Form'!$A$1:$M$5000,3,FALSE)="BCCA")),0,IF(AND(AM$21=1,NOT(VLOOKUP(TRIM(UPPER(SUBSTITUTE($D121," ",""))),'Cleaned Google Form'!$A$1:$M$5000,6,FALSE)="NO")),0,IF(OR(VLOOKUP(TRIM(UPPER(SUBSTITUTE($D121," ",""))),'Cleaned Google Form'!$A$1:$M$5000,8,FALSE)='Main Template'!AM$12,VLOOKUP(TRIM(UPPER(SUBSTITUTE($D121," ",""))),'Cleaned Google Form'!$A$1:$M$5000,8,FALSE)='Main Template'!AM$13,VLOOKUP(TRIM(UPPER(SUBSTITUTE($D121," ",""))),'Cleaned Google Form'!$A$1:$M$5000,8,FALSE)='Main Template'!AM$14,VLOOKUP(TRIM(UPPER(SUBSTITUTE($D121," ",""))),'Cleaned Google Form'!$A$1:$M$5000,8,FALSE)='Main Template'!AM$15),0,IF(AND('Main Template'!AM$21&gt;=$C$9,'Main Template'!AM$19,VLOOKUP(TRIM(UPPER(SUBSTITUTE($D121," ",""))),'Cleaned Google Form'!$A$1:$M$5000,7,FALSE)="YES"),0,IF(IFERROR(FIND('Main Template'!AM$17,VLOOKUP(TRIM(UPPER(SUBSTITUTE('Main Template'!$D121," ",""))),'Cleaned Google Form'!$A$1:$M$5000,9,FALSE),1),FALSE),0,1))))),1)</f>
        <v>1</v>
      </c>
      <c r="AN121" s="12">
        <f>IFERROR(IF(AND(WEEKDAY('Main Template'!AN$18)=1,OR(VLOOKUP(TRIM(UPPER(SUBSTITUTE($D121," ",""))),'Cleaned Google Form'!$A$1:$M$5000,3,FALSE)="SMH",VLOOKUP(TRIM(UPPER(SUBSTITUTE($D121," ",""))),'Cleaned Google Form'!$A$1:$M$5000,3,FALSE)="RCH",VLOOKUP(TRIM(UPPER(SUBSTITUTE($D121," ",""))),'Cleaned Google Form'!$A$1:$M$5000,3,FALSE)="BCCA")),0,IF(AND(AN$21=1,NOT(VLOOKUP(TRIM(UPPER(SUBSTITUTE($D121," ",""))),'Cleaned Google Form'!$A$1:$M$5000,6,FALSE)="NO")),0,IF(OR(VLOOKUP(TRIM(UPPER(SUBSTITUTE($D121," ",""))),'Cleaned Google Form'!$A$1:$M$5000,8,FALSE)='Main Template'!AN$12,VLOOKUP(TRIM(UPPER(SUBSTITUTE($D121," ",""))),'Cleaned Google Form'!$A$1:$M$5000,8,FALSE)='Main Template'!AN$13,VLOOKUP(TRIM(UPPER(SUBSTITUTE($D121," ",""))),'Cleaned Google Form'!$A$1:$M$5000,8,FALSE)='Main Template'!AN$14,VLOOKUP(TRIM(UPPER(SUBSTITUTE($D121," ",""))),'Cleaned Google Form'!$A$1:$M$5000,8,FALSE)='Main Template'!AN$15),0,IF(AND('Main Template'!AN$21&gt;=$C$9,'Main Template'!AN$19,VLOOKUP(TRIM(UPPER(SUBSTITUTE($D121," ",""))),'Cleaned Google Form'!$A$1:$M$5000,7,FALSE)="YES"),0,IF(IFERROR(FIND('Main Template'!AN$17,VLOOKUP(TRIM(UPPER(SUBSTITUTE('Main Template'!$D121," ",""))),'Cleaned Google Form'!$A$1:$M$5000,9,FALSE),1),FALSE),0,1))))),1)</f>
        <v>1</v>
      </c>
    </row>
    <row r="122" spans="2:40">
      <c r="B122" t="str">
        <f>IFERROR(IF(ISNUMBER(MATCH(UPPER(SUBSTITUTE(D122," ","")),'Cleaned Google Form'!$A:$A,0)),"","Oops"),"Not Present")</f>
        <v/>
      </c>
      <c r="C122" s="4">
        <f>I122</f>
        <v>101</v>
      </c>
      <c r="D122" s="4" t="s">
        <v>334</v>
      </c>
      <c r="E122" s="4">
        <f>IFERROR(IF(VLOOKUP(TRIM(UPPER(SUBSTITUTE(D122," ",""))),'Cleaned Google Form'!$A$1:$L$5000,5,FALSE)="YES",1,0),0)</f>
        <v>0</v>
      </c>
      <c r="F122" s="4">
        <f>IFERROR(IF(RIGHT(VLOOKUP(TRIM(UPPER(SUBSTITUTE(D122," ",""))),'Cleaned Google Form'!$A$1:$L$5000,2,FALSE),1)="1",1,0),0)</f>
        <v>0</v>
      </c>
      <c r="G122" s="4">
        <f>IFERROR(IF(VLOOKUP(TRIM(UPPER(SUBSTITUTE(D122," ",""))),'Cleaned Google Form'!$A$1:$L$5000,3,FALSE)="VGH",1,0),0)</f>
        <v>0</v>
      </c>
      <c r="H122" s="4">
        <f>IFERROR(IF(G122+IFERROR(IF(VLOOKUP(TRIM(UPPER(SUBSTITUTE(D122," ",""))),'Cleaned Google Form'!$A$1:$L$5000,3,FALSE)="SPH",1,0),0)=0,1,0),0)</f>
        <v>1</v>
      </c>
      <c r="I122" s="4">
        <f>IF(I121="Resident Index",1,I121+1)</f>
        <v>101</v>
      </c>
      <c r="J122" s="12">
        <f>IFERROR(IF(AND(WEEKDAY('Main Template'!J$18)=1,OR(VLOOKUP(TRIM(UPPER(SUBSTITUTE($D122," ",""))),'Cleaned Google Form'!$A$1:$M$5000,3,FALSE)="SMH",VLOOKUP(TRIM(UPPER(SUBSTITUTE($D122," ",""))),'Cleaned Google Form'!$A$1:$M$5000,3,FALSE)="RCH",VLOOKUP(TRIM(UPPER(SUBSTITUTE($D122," ",""))),'Cleaned Google Form'!$A$1:$M$5000,3,FALSE)="BCCA")),0,IF(AND(J$21=1,NOT(VLOOKUP(TRIM(UPPER(SUBSTITUTE($D122," ",""))),'Cleaned Google Form'!$A$1:$M$5000,6,FALSE)="NO")),0,IF(OR(VLOOKUP(TRIM(UPPER(SUBSTITUTE($D122," ",""))),'Cleaned Google Form'!$A$1:$M$5000,8,FALSE)='Main Template'!J$12,VLOOKUP(TRIM(UPPER(SUBSTITUTE($D122," ",""))),'Cleaned Google Form'!$A$1:$M$5000,8,FALSE)='Main Template'!J$13,VLOOKUP(TRIM(UPPER(SUBSTITUTE($D122," ",""))),'Cleaned Google Form'!$A$1:$M$5000,8,FALSE)='Main Template'!J$14,VLOOKUP(TRIM(UPPER(SUBSTITUTE($D122," ",""))),'Cleaned Google Form'!$A$1:$M$5000,8,FALSE)='Main Template'!J$15),0,IF(AND('Main Template'!J$21&gt;=$C$9,'Main Template'!J$19,VLOOKUP(TRIM(UPPER(SUBSTITUTE($D122," ",""))),'Cleaned Google Form'!$A$1:$M$5000,7,FALSE)="YES"),0,IF(IFERROR(FIND('Main Template'!J$17,VLOOKUP(TRIM(UPPER(SUBSTITUTE('Main Template'!$D122," ",""))),'Cleaned Google Form'!$A$1:$M$5000,9,FALSE),1),FALSE),0,1))))),1)</f>
        <v>0</v>
      </c>
      <c r="K122" s="12">
        <f>IFERROR(IF(AND(WEEKDAY('Main Template'!K$18)=1,OR(VLOOKUP(TRIM(UPPER(SUBSTITUTE($D122," ",""))),'Cleaned Google Form'!$A$1:$M$5000,3,FALSE)="SMH",VLOOKUP(TRIM(UPPER(SUBSTITUTE($D122," ",""))),'Cleaned Google Form'!$A$1:$M$5000,3,FALSE)="RCH",VLOOKUP(TRIM(UPPER(SUBSTITUTE($D122," ",""))),'Cleaned Google Form'!$A$1:$M$5000,3,FALSE)="BCCA")),0,IF(AND(K$21=1,NOT(VLOOKUP(TRIM(UPPER(SUBSTITUTE($D122," ",""))),'Cleaned Google Form'!$A$1:$M$5000,6,FALSE)="NO")),0,IF(OR(VLOOKUP(TRIM(UPPER(SUBSTITUTE($D122," ",""))),'Cleaned Google Form'!$A$1:$M$5000,8,FALSE)='Main Template'!K$12,VLOOKUP(TRIM(UPPER(SUBSTITUTE($D122," ",""))),'Cleaned Google Form'!$A$1:$M$5000,8,FALSE)='Main Template'!K$13,VLOOKUP(TRIM(UPPER(SUBSTITUTE($D122," ",""))),'Cleaned Google Form'!$A$1:$M$5000,8,FALSE)='Main Template'!K$14,VLOOKUP(TRIM(UPPER(SUBSTITUTE($D122," ",""))),'Cleaned Google Form'!$A$1:$M$5000,8,FALSE)='Main Template'!K$15),0,IF(AND('Main Template'!K$21&gt;=$C$9,'Main Template'!K$19,VLOOKUP(TRIM(UPPER(SUBSTITUTE($D122," ",""))),'Cleaned Google Form'!$A$1:$M$5000,7,FALSE)="YES"),0,IF(IFERROR(FIND('Main Template'!K$17,VLOOKUP(TRIM(UPPER(SUBSTITUTE('Main Template'!$D122," ",""))),'Cleaned Google Form'!$A$1:$M$5000,9,FALSE),1),FALSE),0,1))))),1)</f>
        <v>1</v>
      </c>
      <c r="L122" s="12">
        <f>IFERROR(IF(AND(WEEKDAY('Main Template'!L$18)=1,OR(VLOOKUP(TRIM(UPPER(SUBSTITUTE($D122," ",""))),'Cleaned Google Form'!$A$1:$M$5000,3,FALSE)="SMH",VLOOKUP(TRIM(UPPER(SUBSTITUTE($D122," ",""))),'Cleaned Google Form'!$A$1:$M$5000,3,FALSE)="RCH",VLOOKUP(TRIM(UPPER(SUBSTITUTE($D122," ",""))),'Cleaned Google Form'!$A$1:$M$5000,3,FALSE)="BCCA")),0,IF(AND(L$21=1,NOT(VLOOKUP(TRIM(UPPER(SUBSTITUTE($D122," ",""))),'Cleaned Google Form'!$A$1:$M$5000,6,FALSE)="NO")),0,IF(OR(VLOOKUP(TRIM(UPPER(SUBSTITUTE($D122," ",""))),'Cleaned Google Form'!$A$1:$M$5000,8,FALSE)='Main Template'!L$12,VLOOKUP(TRIM(UPPER(SUBSTITUTE($D122," ",""))),'Cleaned Google Form'!$A$1:$M$5000,8,FALSE)='Main Template'!L$13,VLOOKUP(TRIM(UPPER(SUBSTITUTE($D122," ",""))),'Cleaned Google Form'!$A$1:$M$5000,8,FALSE)='Main Template'!L$14,VLOOKUP(TRIM(UPPER(SUBSTITUTE($D122," ",""))),'Cleaned Google Form'!$A$1:$M$5000,8,FALSE)='Main Template'!L$15),0,IF(AND('Main Template'!L$21&gt;=$C$9,'Main Template'!L$19,VLOOKUP(TRIM(UPPER(SUBSTITUTE($D122," ",""))),'Cleaned Google Form'!$A$1:$M$5000,7,FALSE)="YES"),0,IF(IFERROR(FIND('Main Template'!L$17,VLOOKUP(TRIM(UPPER(SUBSTITUTE('Main Template'!$D122," ",""))),'Cleaned Google Form'!$A$1:$M$5000,9,FALSE),1),FALSE),0,1))))),1)</f>
        <v>1</v>
      </c>
      <c r="M122" s="12">
        <f>IFERROR(IF(AND(WEEKDAY('Main Template'!M$18)=1,OR(VLOOKUP(TRIM(UPPER(SUBSTITUTE($D122," ",""))),'Cleaned Google Form'!$A$1:$M$5000,3,FALSE)="SMH",VLOOKUP(TRIM(UPPER(SUBSTITUTE($D122," ",""))),'Cleaned Google Form'!$A$1:$M$5000,3,FALSE)="RCH",VLOOKUP(TRIM(UPPER(SUBSTITUTE($D122," ",""))),'Cleaned Google Form'!$A$1:$M$5000,3,FALSE)="BCCA")),0,IF(AND(M$21=1,NOT(VLOOKUP(TRIM(UPPER(SUBSTITUTE($D122," ",""))),'Cleaned Google Form'!$A$1:$M$5000,6,FALSE)="NO")),0,IF(OR(VLOOKUP(TRIM(UPPER(SUBSTITUTE($D122," ",""))),'Cleaned Google Form'!$A$1:$M$5000,8,FALSE)='Main Template'!M$12,VLOOKUP(TRIM(UPPER(SUBSTITUTE($D122," ",""))),'Cleaned Google Form'!$A$1:$M$5000,8,FALSE)='Main Template'!M$13,VLOOKUP(TRIM(UPPER(SUBSTITUTE($D122," ",""))),'Cleaned Google Form'!$A$1:$M$5000,8,FALSE)='Main Template'!M$14,VLOOKUP(TRIM(UPPER(SUBSTITUTE($D122," ",""))),'Cleaned Google Form'!$A$1:$M$5000,8,FALSE)='Main Template'!M$15),0,IF(AND('Main Template'!M$21&gt;=$C$9,'Main Template'!M$19,VLOOKUP(TRIM(UPPER(SUBSTITUTE($D122," ",""))),'Cleaned Google Form'!$A$1:$M$5000,7,FALSE)="YES"),0,IF(IFERROR(FIND('Main Template'!M$17,VLOOKUP(TRIM(UPPER(SUBSTITUTE('Main Template'!$D122," ",""))),'Cleaned Google Form'!$A$1:$M$5000,9,FALSE),1),FALSE),0,1))))),1)</f>
        <v>1</v>
      </c>
      <c r="N122" s="12">
        <f>IFERROR(IF(AND(WEEKDAY('Main Template'!N$18)=1,OR(VLOOKUP(TRIM(UPPER(SUBSTITUTE($D122," ",""))),'Cleaned Google Form'!$A$1:$M$5000,3,FALSE)="SMH",VLOOKUP(TRIM(UPPER(SUBSTITUTE($D122," ",""))),'Cleaned Google Form'!$A$1:$M$5000,3,FALSE)="RCH",VLOOKUP(TRIM(UPPER(SUBSTITUTE($D122," ",""))),'Cleaned Google Form'!$A$1:$M$5000,3,FALSE)="BCCA")),0,IF(AND(N$21=1,NOT(VLOOKUP(TRIM(UPPER(SUBSTITUTE($D122," ",""))),'Cleaned Google Form'!$A$1:$M$5000,6,FALSE)="NO")),0,IF(OR(VLOOKUP(TRIM(UPPER(SUBSTITUTE($D122," ",""))),'Cleaned Google Form'!$A$1:$M$5000,8,FALSE)='Main Template'!N$12,VLOOKUP(TRIM(UPPER(SUBSTITUTE($D122," ",""))),'Cleaned Google Form'!$A$1:$M$5000,8,FALSE)='Main Template'!N$13,VLOOKUP(TRIM(UPPER(SUBSTITUTE($D122," ",""))),'Cleaned Google Form'!$A$1:$M$5000,8,FALSE)='Main Template'!N$14,VLOOKUP(TRIM(UPPER(SUBSTITUTE($D122," ",""))),'Cleaned Google Form'!$A$1:$M$5000,8,FALSE)='Main Template'!N$15),0,IF(AND('Main Template'!N$21&gt;=$C$9,'Main Template'!N$19,VLOOKUP(TRIM(UPPER(SUBSTITUTE($D122," ",""))),'Cleaned Google Form'!$A$1:$M$5000,7,FALSE)="YES"),0,IF(IFERROR(FIND('Main Template'!N$17,VLOOKUP(TRIM(UPPER(SUBSTITUTE('Main Template'!$D122," ",""))),'Cleaned Google Form'!$A$1:$M$5000,9,FALSE),1),FALSE),0,1))))),1)</f>
        <v>1</v>
      </c>
      <c r="O122" s="12">
        <f>IFERROR(IF(AND(WEEKDAY('Main Template'!O$18)=1,OR(VLOOKUP(TRIM(UPPER(SUBSTITUTE($D122," ",""))),'Cleaned Google Form'!$A$1:$M$5000,3,FALSE)="SMH",VLOOKUP(TRIM(UPPER(SUBSTITUTE($D122," ",""))),'Cleaned Google Form'!$A$1:$M$5000,3,FALSE)="RCH",VLOOKUP(TRIM(UPPER(SUBSTITUTE($D122," ",""))),'Cleaned Google Form'!$A$1:$M$5000,3,FALSE)="BCCA")),0,IF(AND(O$21=1,NOT(VLOOKUP(TRIM(UPPER(SUBSTITUTE($D122," ",""))),'Cleaned Google Form'!$A$1:$M$5000,6,FALSE)="NO")),0,IF(OR(VLOOKUP(TRIM(UPPER(SUBSTITUTE($D122," ",""))),'Cleaned Google Form'!$A$1:$M$5000,8,FALSE)='Main Template'!O$12,VLOOKUP(TRIM(UPPER(SUBSTITUTE($D122," ",""))),'Cleaned Google Form'!$A$1:$M$5000,8,FALSE)='Main Template'!O$13,VLOOKUP(TRIM(UPPER(SUBSTITUTE($D122," ",""))),'Cleaned Google Form'!$A$1:$M$5000,8,FALSE)='Main Template'!O$14,VLOOKUP(TRIM(UPPER(SUBSTITUTE($D122," ",""))),'Cleaned Google Form'!$A$1:$M$5000,8,FALSE)='Main Template'!O$15),0,IF(AND('Main Template'!O$21&gt;=$C$9,'Main Template'!O$19,VLOOKUP(TRIM(UPPER(SUBSTITUTE($D122," ",""))),'Cleaned Google Form'!$A$1:$M$5000,7,FALSE)="YES"),0,IF(IFERROR(FIND('Main Template'!O$17,VLOOKUP(TRIM(UPPER(SUBSTITUTE('Main Template'!$D122," ",""))),'Cleaned Google Form'!$A$1:$M$5000,9,FALSE),1),FALSE),0,1))))),1)</f>
        <v>1</v>
      </c>
      <c r="P122" s="12">
        <f>IFERROR(IF(AND(WEEKDAY('Main Template'!P$18)=1,OR(VLOOKUP(TRIM(UPPER(SUBSTITUTE($D122," ",""))),'Cleaned Google Form'!$A$1:$M$5000,3,FALSE)="SMH",VLOOKUP(TRIM(UPPER(SUBSTITUTE($D122," ",""))),'Cleaned Google Form'!$A$1:$M$5000,3,FALSE)="RCH",VLOOKUP(TRIM(UPPER(SUBSTITUTE($D122," ",""))),'Cleaned Google Form'!$A$1:$M$5000,3,FALSE)="BCCA")),0,IF(AND(P$21=1,NOT(VLOOKUP(TRIM(UPPER(SUBSTITUTE($D122," ",""))),'Cleaned Google Form'!$A$1:$M$5000,6,FALSE)="NO")),0,IF(OR(VLOOKUP(TRIM(UPPER(SUBSTITUTE($D122," ",""))),'Cleaned Google Form'!$A$1:$M$5000,8,FALSE)='Main Template'!P$12,VLOOKUP(TRIM(UPPER(SUBSTITUTE($D122," ",""))),'Cleaned Google Form'!$A$1:$M$5000,8,FALSE)='Main Template'!P$13,VLOOKUP(TRIM(UPPER(SUBSTITUTE($D122," ",""))),'Cleaned Google Form'!$A$1:$M$5000,8,FALSE)='Main Template'!P$14,VLOOKUP(TRIM(UPPER(SUBSTITUTE($D122," ",""))),'Cleaned Google Form'!$A$1:$M$5000,8,FALSE)='Main Template'!P$15),0,IF(AND('Main Template'!P$21&gt;=$C$9,'Main Template'!P$19,VLOOKUP(TRIM(UPPER(SUBSTITUTE($D122," ",""))),'Cleaned Google Form'!$A$1:$M$5000,7,FALSE)="YES"),0,IF(IFERROR(FIND('Main Template'!P$17,VLOOKUP(TRIM(UPPER(SUBSTITUTE('Main Template'!$D122," ",""))),'Cleaned Google Form'!$A$1:$M$5000,9,FALSE),1),FALSE),0,1))))),1)</f>
        <v>1</v>
      </c>
      <c r="Q122" s="12">
        <f>IFERROR(IF(AND(WEEKDAY('Main Template'!Q$18)=1,OR(VLOOKUP(TRIM(UPPER(SUBSTITUTE($D122," ",""))),'Cleaned Google Form'!$A$1:$M$5000,3,FALSE)="SMH",VLOOKUP(TRIM(UPPER(SUBSTITUTE($D122," ",""))),'Cleaned Google Form'!$A$1:$M$5000,3,FALSE)="RCH",VLOOKUP(TRIM(UPPER(SUBSTITUTE($D122," ",""))),'Cleaned Google Form'!$A$1:$M$5000,3,FALSE)="BCCA")),0,IF(AND(Q$21=1,NOT(VLOOKUP(TRIM(UPPER(SUBSTITUTE($D122," ",""))),'Cleaned Google Form'!$A$1:$M$5000,6,FALSE)="NO")),0,IF(OR(VLOOKUP(TRIM(UPPER(SUBSTITUTE($D122," ",""))),'Cleaned Google Form'!$A$1:$M$5000,8,FALSE)='Main Template'!Q$12,VLOOKUP(TRIM(UPPER(SUBSTITUTE($D122," ",""))),'Cleaned Google Form'!$A$1:$M$5000,8,FALSE)='Main Template'!Q$13,VLOOKUP(TRIM(UPPER(SUBSTITUTE($D122," ",""))),'Cleaned Google Form'!$A$1:$M$5000,8,FALSE)='Main Template'!Q$14,VLOOKUP(TRIM(UPPER(SUBSTITUTE($D122," ",""))),'Cleaned Google Form'!$A$1:$M$5000,8,FALSE)='Main Template'!Q$15),0,IF(AND('Main Template'!Q$21&gt;=$C$9,'Main Template'!Q$19,VLOOKUP(TRIM(UPPER(SUBSTITUTE($D122," ",""))),'Cleaned Google Form'!$A$1:$M$5000,7,FALSE)="YES"),0,IF(IFERROR(FIND('Main Template'!Q$17,VLOOKUP(TRIM(UPPER(SUBSTITUTE('Main Template'!$D122," ",""))),'Cleaned Google Form'!$A$1:$M$5000,9,FALSE),1),FALSE),0,1))))),1)</f>
        <v>1</v>
      </c>
      <c r="R122" s="12">
        <f>IFERROR(IF(AND(WEEKDAY('Main Template'!R$18)=1,OR(VLOOKUP(TRIM(UPPER(SUBSTITUTE($D122," ",""))),'Cleaned Google Form'!$A$1:$M$5000,3,FALSE)="SMH",VLOOKUP(TRIM(UPPER(SUBSTITUTE($D122," ",""))),'Cleaned Google Form'!$A$1:$M$5000,3,FALSE)="RCH",VLOOKUP(TRIM(UPPER(SUBSTITUTE($D122," ",""))),'Cleaned Google Form'!$A$1:$M$5000,3,FALSE)="BCCA")),0,IF(AND(R$21=1,NOT(VLOOKUP(TRIM(UPPER(SUBSTITUTE($D122," ",""))),'Cleaned Google Form'!$A$1:$M$5000,6,FALSE)="NO")),0,IF(OR(VLOOKUP(TRIM(UPPER(SUBSTITUTE($D122," ",""))),'Cleaned Google Form'!$A$1:$M$5000,8,FALSE)='Main Template'!R$12,VLOOKUP(TRIM(UPPER(SUBSTITUTE($D122," ",""))),'Cleaned Google Form'!$A$1:$M$5000,8,FALSE)='Main Template'!R$13,VLOOKUP(TRIM(UPPER(SUBSTITUTE($D122," ",""))),'Cleaned Google Form'!$A$1:$M$5000,8,FALSE)='Main Template'!R$14,VLOOKUP(TRIM(UPPER(SUBSTITUTE($D122," ",""))),'Cleaned Google Form'!$A$1:$M$5000,8,FALSE)='Main Template'!R$15),0,IF(AND('Main Template'!R$21&gt;=$C$9,'Main Template'!R$19,VLOOKUP(TRIM(UPPER(SUBSTITUTE($D122," ",""))),'Cleaned Google Form'!$A$1:$M$5000,7,FALSE)="YES"),0,IF(IFERROR(FIND('Main Template'!R$17,VLOOKUP(TRIM(UPPER(SUBSTITUTE('Main Template'!$D122," ",""))),'Cleaned Google Form'!$A$1:$M$5000,9,FALSE),1),FALSE),0,1))))),1)</f>
        <v>1</v>
      </c>
      <c r="S122" s="12">
        <f>IFERROR(IF(AND(WEEKDAY('Main Template'!S$18)=1,OR(VLOOKUP(TRIM(UPPER(SUBSTITUTE($D122," ",""))),'Cleaned Google Form'!$A$1:$M$5000,3,FALSE)="SMH",VLOOKUP(TRIM(UPPER(SUBSTITUTE($D122," ",""))),'Cleaned Google Form'!$A$1:$M$5000,3,FALSE)="RCH",VLOOKUP(TRIM(UPPER(SUBSTITUTE($D122," ",""))),'Cleaned Google Form'!$A$1:$M$5000,3,FALSE)="BCCA")),0,IF(AND(S$21=1,NOT(VLOOKUP(TRIM(UPPER(SUBSTITUTE($D122," ",""))),'Cleaned Google Form'!$A$1:$M$5000,6,FALSE)="NO")),0,IF(OR(VLOOKUP(TRIM(UPPER(SUBSTITUTE($D122," ",""))),'Cleaned Google Form'!$A$1:$M$5000,8,FALSE)='Main Template'!S$12,VLOOKUP(TRIM(UPPER(SUBSTITUTE($D122," ",""))),'Cleaned Google Form'!$A$1:$M$5000,8,FALSE)='Main Template'!S$13,VLOOKUP(TRIM(UPPER(SUBSTITUTE($D122," ",""))),'Cleaned Google Form'!$A$1:$M$5000,8,FALSE)='Main Template'!S$14,VLOOKUP(TRIM(UPPER(SUBSTITUTE($D122," ",""))),'Cleaned Google Form'!$A$1:$M$5000,8,FALSE)='Main Template'!S$15),0,IF(AND('Main Template'!S$21&gt;=$C$9,'Main Template'!S$19,VLOOKUP(TRIM(UPPER(SUBSTITUTE($D122," ",""))),'Cleaned Google Form'!$A$1:$M$5000,7,FALSE)="YES"),0,IF(IFERROR(FIND('Main Template'!S$17,VLOOKUP(TRIM(UPPER(SUBSTITUTE('Main Template'!$D122," ",""))),'Cleaned Google Form'!$A$1:$M$5000,9,FALSE),1),FALSE),0,1))))),1)</f>
        <v>1</v>
      </c>
      <c r="T122" s="12">
        <f>IFERROR(IF(AND(WEEKDAY('Main Template'!T$18)=1,OR(VLOOKUP(TRIM(UPPER(SUBSTITUTE($D122," ",""))),'Cleaned Google Form'!$A$1:$M$5000,3,FALSE)="SMH",VLOOKUP(TRIM(UPPER(SUBSTITUTE($D122," ",""))),'Cleaned Google Form'!$A$1:$M$5000,3,FALSE)="RCH",VLOOKUP(TRIM(UPPER(SUBSTITUTE($D122," ",""))),'Cleaned Google Form'!$A$1:$M$5000,3,FALSE)="BCCA")),0,IF(AND(T$21=1,NOT(VLOOKUP(TRIM(UPPER(SUBSTITUTE($D122," ",""))),'Cleaned Google Form'!$A$1:$M$5000,6,FALSE)="NO")),0,IF(OR(VLOOKUP(TRIM(UPPER(SUBSTITUTE($D122," ",""))),'Cleaned Google Form'!$A$1:$M$5000,8,FALSE)='Main Template'!T$12,VLOOKUP(TRIM(UPPER(SUBSTITUTE($D122," ",""))),'Cleaned Google Form'!$A$1:$M$5000,8,FALSE)='Main Template'!T$13,VLOOKUP(TRIM(UPPER(SUBSTITUTE($D122," ",""))),'Cleaned Google Form'!$A$1:$M$5000,8,FALSE)='Main Template'!T$14,VLOOKUP(TRIM(UPPER(SUBSTITUTE($D122," ",""))),'Cleaned Google Form'!$A$1:$M$5000,8,FALSE)='Main Template'!T$15),0,IF(AND('Main Template'!T$21&gt;=$C$9,'Main Template'!T$19,VLOOKUP(TRIM(UPPER(SUBSTITUTE($D122," ",""))),'Cleaned Google Form'!$A$1:$M$5000,7,FALSE)="YES"),0,IF(IFERROR(FIND('Main Template'!T$17,VLOOKUP(TRIM(UPPER(SUBSTITUTE('Main Template'!$D122," ",""))),'Cleaned Google Form'!$A$1:$M$5000,9,FALSE),1),FALSE),0,1))))),1)</f>
        <v>1</v>
      </c>
      <c r="U122" s="12">
        <f>IFERROR(IF(AND(WEEKDAY('Main Template'!U$18)=1,OR(VLOOKUP(TRIM(UPPER(SUBSTITUTE($D122," ",""))),'Cleaned Google Form'!$A$1:$M$5000,3,FALSE)="SMH",VLOOKUP(TRIM(UPPER(SUBSTITUTE($D122," ",""))),'Cleaned Google Form'!$A$1:$M$5000,3,FALSE)="RCH",VLOOKUP(TRIM(UPPER(SUBSTITUTE($D122," ",""))),'Cleaned Google Form'!$A$1:$M$5000,3,FALSE)="BCCA")),0,IF(AND(U$21=1,NOT(VLOOKUP(TRIM(UPPER(SUBSTITUTE($D122," ",""))),'Cleaned Google Form'!$A$1:$M$5000,6,FALSE)="NO")),0,IF(OR(VLOOKUP(TRIM(UPPER(SUBSTITUTE($D122," ",""))),'Cleaned Google Form'!$A$1:$M$5000,8,FALSE)='Main Template'!U$12,VLOOKUP(TRIM(UPPER(SUBSTITUTE($D122," ",""))),'Cleaned Google Form'!$A$1:$M$5000,8,FALSE)='Main Template'!U$13,VLOOKUP(TRIM(UPPER(SUBSTITUTE($D122," ",""))),'Cleaned Google Form'!$A$1:$M$5000,8,FALSE)='Main Template'!U$14,VLOOKUP(TRIM(UPPER(SUBSTITUTE($D122," ",""))),'Cleaned Google Form'!$A$1:$M$5000,8,FALSE)='Main Template'!U$15),0,IF(AND('Main Template'!U$21&gt;=$C$9,'Main Template'!U$19,VLOOKUP(TRIM(UPPER(SUBSTITUTE($D122," ",""))),'Cleaned Google Form'!$A$1:$M$5000,7,FALSE)="YES"),0,IF(IFERROR(FIND('Main Template'!U$17,VLOOKUP(TRIM(UPPER(SUBSTITUTE('Main Template'!$D122," ",""))),'Cleaned Google Form'!$A$1:$M$5000,9,FALSE),1),FALSE),0,1))))),1)</f>
        <v>1</v>
      </c>
      <c r="V122" s="12">
        <f>IFERROR(IF(AND(WEEKDAY('Main Template'!V$18)=1,OR(VLOOKUP(TRIM(UPPER(SUBSTITUTE($D122," ",""))),'Cleaned Google Form'!$A$1:$M$5000,3,FALSE)="SMH",VLOOKUP(TRIM(UPPER(SUBSTITUTE($D122," ",""))),'Cleaned Google Form'!$A$1:$M$5000,3,FALSE)="RCH",VLOOKUP(TRIM(UPPER(SUBSTITUTE($D122," ",""))),'Cleaned Google Form'!$A$1:$M$5000,3,FALSE)="BCCA")),0,IF(AND(V$21=1,NOT(VLOOKUP(TRIM(UPPER(SUBSTITUTE($D122," ",""))),'Cleaned Google Form'!$A$1:$M$5000,6,FALSE)="NO")),0,IF(OR(VLOOKUP(TRIM(UPPER(SUBSTITUTE($D122," ",""))),'Cleaned Google Form'!$A$1:$M$5000,8,FALSE)='Main Template'!V$12,VLOOKUP(TRIM(UPPER(SUBSTITUTE($D122," ",""))),'Cleaned Google Form'!$A$1:$M$5000,8,FALSE)='Main Template'!V$13,VLOOKUP(TRIM(UPPER(SUBSTITUTE($D122," ",""))),'Cleaned Google Form'!$A$1:$M$5000,8,FALSE)='Main Template'!V$14,VLOOKUP(TRIM(UPPER(SUBSTITUTE($D122," ",""))),'Cleaned Google Form'!$A$1:$M$5000,8,FALSE)='Main Template'!V$15),0,IF(AND('Main Template'!V$21&gt;=$C$9,'Main Template'!V$19,VLOOKUP(TRIM(UPPER(SUBSTITUTE($D122," ",""))),'Cleaned Google Form'!$A$1:$M$5000,7,FALSE)="YES"),0,IF(IFERROR(FIND('Main Template'!V$17,VLOOKUP(TRIM(UPPER(SUBSTITUTE('Main Template'!$D122," ",""))),'Cleaned Google Form'!$A$1:$M$5000,9,FALSE),1),FALSE),0,1))))),1)</f>
        <v>1</v>
      </c>
      <c r="W122" s="12">
        <f>IFERROR(IF(AND(WEEKDAY('Main Template'!W$18)=1,OR(VLOOKUP(TRIM(UPPER(SUBSTITUTE($D122," ",""))),'Cleaned Google Form'!$A$1:$M$5000,3,FALSE)="SMH",VLOOKUP(TRIM(UPPER(SUBSTITUTE($D122," ",""))),'Cleaned Google Form'!$A$1:$M$5000,3,FALSE)="RCH",VLOOKUP(TRIM(UPPER(SUBSTITUTE($D122," ",""))),'Cleaned Google Form'!$A$1:$M$5000,3,FALSE)="BCCA")),0,IF(AND(W$21=1,NOT(VLOOKUP(TRIM(UPPER(SUBSTITUTE($D122," ",""))),'Cleaned Google Form'!$A$1:$M$5000,6,FALSE)="NO")),0,IF(OR(VLOOKUP(TRIM(UPPER(SUBSTITUTE($D122," ",""))),'Cleaned Google Form'!$A$1:$M$5000,8,FALSE)='Main Template'!W$12,VLOOKUP(TRIM(UPPER(SUBSTITUTE($D122," ",""))),'Cleaned Google Form'!$A$1:$M$5000,8,FALSE)='Main Template'!W$13,VLOOKUP(TRIM(UPPER(SUBSTITUTE($D122," ",""))),'Cleaned Google Form'!$A$1:$M$5000,8,FALSE)='Main Template'!W$14,VLOOKUP(TRIM(UPPER(SUBSTITUTE($D122," ",""))),'Cleaned Google Form'!$A$1:$M$5000,8,FALSE)='Main Template'!W$15),0,IF(AND('Main Template'!W$21&gt;=$C$9,'Main Template'!W$19,VLOOKUP(TRIM(UPPER(SUBSTITUTE($D122," ",""))),'Cleaned Google Form'!$A$1:$M$5000,7,FALSE)="YES"),0,IF(IFERROR(FIND('Main Template'!W$17,VLOOKUP(TRIM(UPPER(SUBSTITUTE('Main Template'!$D122," ",""))),'Cleaned Google Form'!$A$1:$M$5000,9,FALSE),1),FALSE),0,1))))),1)</f>
        <v>1</v>
      </c>
      <c r="X122" s="12">
        <f>IFERROR(IF(AND(WEEKDAY('Main Template'!X$18)=1,OR(VLOOKUP(TRIM(UPPER(SUBSTITUTE($D122," ",""))),'Cleaned Google Form'!$A$1:$M$5000,3,FALSE)="SMH",VLOOKUP(TRIM(UPPER(SUBSTITUTE($D122," ",""))),'Cleaned Google Form'!$A$1:$M$5000,3,FALSE)="RCH",VLOOKUP(TRIM(UPPER(SUBSTITUTE($D122," ",""))),'Cleaned Google Form'!$A$1:$M$5000,3,FALSE)="BCCA")),0,IF(AND(X$21=1,NOT(VLOOKUP(TRIM(UPPER(SUBSTITUTE($D122," ",""))),'Cleaned Google Form'!$A$1:$M$5000,6,FALSE)="NO")),0,IF(OR(VLOOKUP(TRIM(UPPER(SUBSTITUTE($D122," ",""))),'Cleaned Google Form'!$A$1:$M$5000,8,FALSE)='Main Template'!X$12,VLOOKUP(TRIM(UPPER(SUBSTITUTE($D122," ",""))),'Cleaned Google Form'!$A$1:$M$5000,8,FALSE)='Main Template'!X$13,VLOOKUP(TRIM(UPPER(SUBSTITUTE($D122," ",""))),'Cleaned Google Form'!$A$1:$M$5000,8,FALSE)='Main Template'!X$14,VLOOKUP(TRIM(UPPER(SUBSTITUTE($D122," ",""))),'Cleaned Google Form'!$A$1:$M$5000,8,FALSE)='Main Template'!X$15),0,IF(AND('Main Template'!X$21&gt;=$C$9,'Main Template'!X$19,VLOOKUP(TRIM(UPPER(SUBSTITUTE($D122," ",""))),'Cleaned Google Form'!$A$1:$M$5000,7,FALSE)="YES"),0,IF(IFERROR(FIND('Main Template'!X$17,VLOOKUP(TRIM(UPPER(SUBSTITUTE('Main Template'!$D122," ",""))),'Cleaned Google Form'!$A$1:$M$5000,9,FALSE),1),FALSE),0,1))))),1)</f>
        <v>1</v>
      </c>
      <c r="Y122" s="12">
        <f>IFERROR(IF(AND(WEEKDAY('Main Template'!Y$18)=1,OR(VLOOKUP(TRIM(UPPER(SUBSTITUTE($D122," ",""))),'Cleaned Google Form'!$A$1:$M$5000,3,FALSE)="SMH",VLOOKUP(TRIM(UPPER(SUBSTITUTE($D122," ",""))),'Cleaned Google Form'!$A$1:$M$5000,3,FALSE)="RCH",VLOOKUP(TRIM(UPPER(SUBSTITUTE($D122," ",""))),'Cleaned Google Form'!$A$1:$M$5000,3,FALSE)="BCCA")),0,IF(AND(Y$21=1,NOT(VLOOKUP(TRIM(UPPER(SUBSTITUTE($D122," ",""))),'Cleaned Google Form'!$A$1:$M$5000,6,FALSE)="NO")),0,IF(OR(VLOOKUP(TRIM(UPPER(SUBSTITUTE($D122," ",""))),'Cleaned Google Form'!$A$1:$M$5000,8,FALSE)='Main Template'!Y$12,VLOOKUP(TRIM(UPPER(SUBSTITUTE($D122," ",""))),'Cleaned Google Form'!$A$1:$M$5000,8,FALSE)='Main Template'!Y$13,VLOOKUP(TRIM(UPPER(SUBSTITUTE($D122," ",""))),'Cleaned Google Form'!$A$1:$M$5000,8,FALSE)='Main Template'!Y$14,VLOOKUP(TRIM(UPPER(SUBSTITUTE($D122," ",""))),'Cleaned Google Form'!$A$1:$M$5000,8,FALSE)='Main Template'!Y$15),0,IF(AND('Main Template'!Y$21&gt;=$C$9,'Main Template'!Y$19,VLOOKUP(TRIM(UPPER(SUBSTITUTE($D122," ",""))),'Cleaned Google Form'!$A$1:$M$5000,7,FALSE)="YES"),0,IF(IFERROR(FIND('Main Template'!Y$17,VLOOKUP(TRIM(UPPER(SUBSTITUTE('Main Template'!$D122," ",""))),'Cleaned Google Form'!$A$1:$M$5000,9,FALSE),1),FALSE),0,1))))),1)</f>
        <v>1</v>
      </c>
      <c r="Z122" s="12">
        <f>IFERROR(IF(AND(WEEKDAY('Main Template'!Z$18)=1,OR(VLOOKUP(TRIM(UPPER(SUBSTITUTE($D122," ",""))),'Cleaned Google Form'!$A$1:$M$5000,3,FALSE)="SMH",VLOOKUP(TRIM(UPPER(SUBSTITUTE($D122," ",""))),'Cleaned Google Form'!$A$1:$M$5000,3,FALSE)="RCH",VLOOKUP(TRIM(UPPER(SUBSTITUTE($D122," ",""))),'Cleaned Google Form'!$A$1:$M$5000,3,FALSE)="BCCA")),0,IF(AND(Z$21=1,NOT(VLOOKUP(TRIM(UPPER(SUBSTITUTE($D122," ",""))),'Cleaned Google Form'!$A$1:$M$5000,6,FALSE)="NO")),0,IF(OR(VLOOKUP(TRIM(UPPER(SUBSTITUTE($D122," ",""))),'Cleaned Google Form'!$A$1:$M$5000,8,FALSE)='Main Template'!Z$12,VLOOKUP(TRIM(UPPER(SUBSTITUTE($D122," ",""))),'Cleaned Google Form'!$A$1:$M$5000,8,FALSE)='Main Template'!Z$13,VLOOKUP(TRIM(UPPER(SUBSTITUTE($D122," ",""))),'Cleaned Google Form'!$A$1:$M$5000,8,FALSE)='Main Template'!Z$14,VLOOKUP(TRIM(UPPER(SUBSTITUTE($D122," ",""))),'Cleaned Google Form'!$A$1:$M$5000,8,FALSE)='Main Template'!Z$15),0,IF(AND('Main Template'!Z$21&gt;=$C$9,'Main Template'!Z$19,VLOOKUP(TRIM(UPPER(SUBSTITUTE($D122," ",""))),'Cleaned Google Form'!$A$1:$M$5000,7,FALSE)="YES"),0,IF(IFERROR(FIND('Main Template'!Z$17,VLOOKUP(TRIM(UPPER(SUBSTITUTE('Main Template'!$D122," ",""))),'Cleaned Google Form'!$A$1:$M$5000,9,FALSE),1),FALSE),0,1))))),1)</f>
        <v>1</v>
      </c>
      <c r="AA122" s="12">
        <f>IFERROR(IF(AND(WEEKDAY('Main Template'!AA$18)=1,OR(VLOOKUP(TRIM(UPPER(SUBSTITUTE($D122," ",""))),'Cleaned Google Form'!$A$1:$M$5000,3,FALSE)="SMH",VLOOKUP(TRIM(UPPER(SUBSTITUTE($D122," ",""))),'Cleaned Google Form'!$A$1:$M$5000,3,FALSE)="RCH",VLOOKUP(TRIM(UPPER(SUBSTITUTE($D122," ",""))),'Cleaned Google Form'!$A$1:$M$5000,3,FALSE)="BCCA")),0,IF(AND(AA$21=1,NOT(VLOOKUP(TRIM(UPPER(SUBSTITUTE($D122," ",""))),'Cleaned Google Form'!$A$1:$M$5000,6,FALSE)="NO")),0,IF(OR(VLOOKUP(TRIM(UPPER(SUBSTITUTE($D122," ",""))),'Cleaned Google Form'!$A$1:$M$5000,8,FALSE)='Main Template'!AA$12,VLOOKUP(TRIM(UPPER(SUBSTITUTE($D122," ",""))),'Cleaned Google Form'!$A$1:$M$5000,8,FALSE)='Main Template'!AA$13,VLOOKUP(TRIM(UPPER(SUBSTITUTE($D122," ",""))),'Cleaned Google Form'!$A$1:$M$5000,8,FALSE)='Main Template'!AA$14,VLOOKUP(TRIM(UPPER(SUBSTITUTE($D122," ",""))),'Cleaned Google Form'!$A$1:$M$5000,8,FALSE)='Main Template'!AA$15),0,IF(AND('Main Template'!AA$21&gt;=$C$9,'Main Template'!AA$19,VLOOKUP(TRIM(UPPER(SUBSTITUTE($D122," ",""))),'Cleaned Google Form'!$A$1:$M$5000,7,FALSE)="YES"),0,IF(IFERROR(FIND('Main Template'!AA$17,VLOOKUP(TRIM(UPPER(SUBSTITUTE('Main Template'!$D122," ",""))),'Cleaned Google Form'!$A$1:$M$5000,9,FALSE),1),FALSE),0,1))))),1)</f>
        <v>1</v>
      </c>
      <c r="AB122" s="12">
        <f>IFERROR(IF(AND(WEEKDAY('Main Template'!AB$18)=1,OR(VLOOKUP(TRIM(UPPER(SUBSTITUTE($D122," ",""))),'Cleaned Google Form'!$A$1:$M$5000,3,FALSE)="SMH",VLOOKUP(TRIM(UPPER(SUBSTITUTE($D122," ",""))),'Cleaned Google Form'!$A$1:$M$5000,3,FALSE)="RCH",VLOOKUP(TRIM(UPPER(SUBSTITUTE($D122," ",""))),'Cleaned Google Form'!$A$1:$M$5000,3,FALSE)="BCCA")),0,IF(AND(AB$21=1,NOT(VLOOKUP(TRIM(UPPER(SUBSTITUTE($D122," ",""))),'Cleaned Google Form'!$A$1:$M$5000,6,FALSE)="NO")),0,IF(OR(VLOOKUP(TRIM(UPPER(SUBSTITUTE($D122," ",""))),'Cleaned Google Form'!$A$1:$M$5000,8,FALSE)='Main Template'!AB$12,VLOOKUP(TRIM(UPPER(SUBSTITUTE($D122," ",""))),'Cleaned Google Form'!$A$1:$M$5000,8,FALSE)='Main Template'!AB$13,VLOOKUP(TRIM(UPPER(SUBSTITUTE($D122," ",""))),'Cleaned Google Form'!$A$1:$M$5000,8,FALSE)='Main Template'!AB$14,VLOOKUP(TRIM(UPPER(SUBSTITUTE($D122," ",""))),'Cleaned Google Form'!$A$1:$M$5000,8,FALSE)='Main Template'!AB$15),0,IF(AND('Main Template'!AB$21&gt;=$C$9,'Main Template'!AB$19,VLOOKUP(TRIM(UPPER(SUBSTITUTE($D122," ",""))),'Cleaned Google Form'!$A$1:$M$5000,7,FALSE)="YES"),0,IF(IFERROR(FIND('Main Template'!AB$17,VLOOKUP(TRIM(UPPER(SUBSTITUTE('Main Template'!$D122," ",""))),'Cleaned Google Form'!$A$1:$M$5000,9,FALSE),1),FALSE),0,1))))),1)</f>
        <v>1</v>
      </c>
      <c r="AC122" s="12">
        <f>IFERROR(IF(AND(WEEKDAY('Main Template'!AC$18)=1,OR(VLOOKUP(TRIM(UPPER(SUBSTITUTE($D122," ",""))),'Cleaned Google Form'!$A$1:$M$5000,3,FALSE)="SMH",VLOOKUP(TRIM(UPPER(SUBSTITUTE($D122," ",""))),'Cleaned Google Form'!$A$1:$M$5000,3,FALSE)="RCH",VLOOKUP(TRIM(UPPER(SUBSTITUTE($D122," ",""))),'Cleaned Google Form'!$A$1:$M$5000,3,FALSE)="BCCA")),0,IF(AND(AC$21=1,NOT(VLOOKUP(TRIM(UPPER(SUBSTITUTE($D122," ",""))),'Cleaned Google Form'!$A$1:$M$5000,6,FALSE)="NO")),0,IF(OR(VLOOKUP(TRIM(UPPER(SUBSTITUTE($D122," ",""))),'Cleaned Google Form'!$A$1:$M$5000,8,FALSE)='Main Template'!AC$12,VLOOKUP(TRIM(UPPER(SUBSTITUTE($D122," ",""))),'Cleaned Google Form'!$A$1:$M$5000,8,FALSE)='Main Template'!AC$13,VLOOKUP(TRIM(UPPER(SUBSTITUTE($D122," ",""))),'Cleaned Google Form'!$A$1:$M$5000,8,FALSE)='Main Template'!AC$14,VLOOKUP(TRIM(UPPER(SUBSTITUTE($D122," ",""))),'Cleaned Google Form'!$A$1:$M$5000,8,FALSE)='Main Template'!AC$15),0,IF(AND('Main Template'!AC$21&gt;=$C$9,'Main Template'!AC$19,VLOOKUP(TRIM(UPPER(SUBSTITUTE($D122," ",""))),'Cleaned Google Form'!$A$1:$M$5000,7,FALSE)="YES"),0,IF(IFERROR(FIND('Main Template'!AC$17,VLOOKUP(TRIM(UPPER(SUBSTITUTE('Main Template'!$D122," ",""))),'Cleaned Google Form'!$A$1:$M$5000,9,FALSE),1),FALSE),0,1))))),1)</f>
        <v>1</v>
      </c>
      <c r="AD122" s="12">
        <f>IFERROR(IF(AND(WEEKDAY('Main Template'!AD$18)=1,OR(VLOOKUP(TRIM(UPPER(SUBSTITUTE($D122," ",""))),'Cleaned Google Form'!$A$1:$M$5000,3,FALSE)="SMH",VLOOKUP(TRIM(UPPER(SUBSTITUTE($D122," ",""))),'Cleaned Google Form'!$A$1:$M$5000,3,FALSE)="RCH",VLOOKUP(TRIM(UPPER(SUBSTITUTE($D122," ",""))),'Cleaned Google Form'!$A$1:$M$5000,3,FALSE)="BCCA")),0,IF(AND(AD$21=1,NOT(VLOOKUP(TRIM(UPPER(SUBSTITUTE($D122," ",""))),'Cleaned Google Form'!$A$1:$M$5000,6,FALSE)="NO")),0,IF(OR(VLOOKUP(TRIM(UPPER(SUBSTITUTE($D122," ",""))),'Cleaned Google Form'!$A$1:$M$5000,8,FALSE)='Main Template'!AD$12,VLOOKUP(TRIM(UPPER(SUBSTITUTE($D122," ",""))),'Cleaned Google Form'!$A$1:$M$5000,8,FALSE)='Main Template'!AD$13,VLOOKUP(TRIM(UPPER(SUBSTITUTE($D122," ",""))),'Cleaned Google Form'!$A$1:$M$5000,8,FALSE)='Main Template'!AD$14,VLOOKUP(TRIM(UPPER(SUBSTITUTE($D122," ",""))),'Cleaned Google Form'!$A$1:$M$5000,8,FALSE)='Main Template'!AD$15),0,IF(AND('Main Template'!AD$21&gt;=$C$9,'Main Template'!AD$19,VLOOKUP(TRIM(UPPER(SUBSTITUTE($D122," ",""))),'Cleaned Google Form'!$A$1:$M$5000,7,FALSE)="YES"),0,IF(IFERROR(FIND('Main Template'!AD$17,VLOOKUP(TRIM(UPPER(SUBSTITUTE('Main Template'!$D122," ",""))),'Cleaned Google Form'!$A$1:$M$5000,9,FALSE),1),FALSE),0,1))))),1)</f>
        <v>1</v>
      </c>
      <c r="AE122" s="12">
        <f>IFERROR(IF(AND(WEEKDAY('Main Template'!AE$18)=1,OR(VLOOKUP(TRIM(UPPER(SUBSTITUTE($D122," ",""))),'Cleaned Google Form'!$A$1:$M$5000,3,FALSE)="SMH",VLOOKUP(TRIM(UPPER(SUBSTITUTE($D122," ",""))),'Cleaned Google Form'!$A$1:$M$5000,3,FALSE)="RCH",VLOOKUP(TRIM(UPPER(SUBSTITUTE($D122," ",""))),'Cleaned Google Form'!$A$1:$M$5000,3,FALSE)="BCCA")),0,IF(AND(AE$21=1,NOT(VLOOKUP(TRIM(UPPER(SUBSTITUTE($D122," ",""))),'Cleaned Google Form'!$A$1:$M$5000,6,FALSE)="NO")),0,IF(OR(VLOOKUP(TRIM(UPPER(SUBSTITUTE($D122," ",""))),'Cleaned Google Form'!$A$1:$M$5000,8,FALSE)='Main Template'!AE$12,VLOOKUP(TRIM(UPPER(SUBSTITUTE($D122," ",""))),'Cleaned Google Form'!$A$1:$M$5000,8,FALSE)='Main Template'!AE$13,VLOOKUP(TRIM(UPPER(SUBSTITUTE($D122," ",""))),'Cleaned Google Form'!$A$1:$M$5000,8,FALSE)='Main Template'!AE$14,VLOOKUP(TRIM(UPPER(SUBSTITUTE($D122," ",""))),'Cleaned Google Form'!$A$1:$M$5000,8,FALSE)='Main Template'!AE$15),0,IF(AND('Main Template'!AE$21&gt;=$C$9,'Main Template'!AE$19,VLOOKUP(TRIM(UPPER(SUBSTITUTE($D122," ",""))),'Cleaned Google Form'!$A$1:$M$5000,7,FALSE)="YES"),0,IF(IFERROR(FIND('Main Template'!AE$17,VLOOKUP(TRIM(UPPER(SUBSTITUTE('Main Template'!$D122," ",""))),'Cleaned Google Form'!$A$1:$M$5000,9,FALSE),1),FALSE),0,1))))),1)</f>
        <v>1</v>
      </c>
      <c r="AF122" s="12">
        <f>IFERROR(IF(AND(WEEKDAY('Main Template'!AF$18)=1,OR(VLOOKUP(TRIM(UPPER(SUBSTITUTE($D122," ",""))),'Cleaned Google Form'!$A$1:$M$5000,3,FALSE)="SMH",VLOOKUP(TRIM(UPPER(SUBSTITUTE($D122," ",""))),'Cleaned Google Form'!$A$1:$M$5000,3,FALSE)="RCH",VLOOKUP(TRIM(UPPER(SUBSTITUTE($D122," ",""))),'Cleaned Google Form'!$A$1:$M$5000,3,FALSE)="BCCA")),0,IF(AND(AF$21=1,NOT(VLOOKUP(TRIM(UPPER(SUBSTITUTE($D122," ",""))),'Cleaned Google Form'!$A$1:$M$5000,6,FALSE)="NO")),0,IF(OR(VLOOKUP(TRIM(UPPER(SUBSTITUTE($D122," ",""))),'Cleaned Google Form'!$A$1:$M$5000,8,FALSE)='Main Template'!AF$12,VLOOKUP(TRIM(UPPER(SUBSTITUTE($D122," ",""))),'Cleaned Google Form'!$A$1:$M$5000,8,FALSE)='Main Template'!AF$13,VLOOKUP(TRIM(UPPER(SUBSTITUTE($D122," ",""))),'Cleaned Google Form'!$A$1:$M$5000,8,FALSE)='Main Template'!AF$14,VLOOKUP(TRIM(UPPER(SUBSTITUTE($D122," ",""))),'Cleaned Google Form'!$A$1:$M$5000,8,FALSE)='Main Template'!AF$15),0,IF(AND('Main Template'!AF$21&gt;=$C$9,'Main Template'!AF$19,VLOOKUP(TRIM(UPPER(SUBSTITUTE($D122," ",""))),'Cleaned Google Form'!$A$1:$M$5000,7,FALSE)="YES"),0,IF(IFERROR(FIND('Main Template'!AF$17,VLOOKUP(TRIM(UPPER(SUBSTITUTE('Main Template'!$D122," ",""))),'Cleaned Google Form'!$A$1:$M$5000,9,FALSE),1),FALSE),0,1))))),1)</f>
        <v>1</v>
      </c>
      <c r="AG122" s="12">
        <f>IFERROR(IF(AND(WEEKDAY('Main Template'!AG$18)=1,OR(VLOOKUP(TRIM(UPPER(SUBSTITUTE($D122," ",""))),'Cleaned Google Form'!$A$1:$M$5000,3,FALSE)="SMH",VLOOKUP(TRIM(UPPER(SUBSTITUTE($D122," ",""))),'Cleaned Google Form'!$A$1:$M$5000,3,FALSE)="RCH",VLOOKUP(TRIM(UPPER(SUBSTITUTE($D122," ",""))),'Cleaned Google Form'!$A$1:$M$5000,3,FALSE)="BCCA")),0,IF(AND(AG$21=1,NOT(VLOOKUP(TRIM(UPPER(SUBSTITUTE($D122," ",""))),'Cleaned Google Form'!$A$1:$M$5000,6,FALSE)="NO")),0,IF(OR(VLOOKUP(TRIM(UPPER(SUBSTITUTE($D122," ",""))),'Cleaned Google Form'!$A$1:$M$5000,8,FALSE)='Main Template'!AG$12,VLOOKUP(TRIM(UPPER(SUBSTITUTE($D122," ",""))),'Cleaned Google Form'!$A$1:$M$5000,8,FALSE)='Main Template'!AG$13,VLOOKUP(TRIM(UPPER(SUBSTITUTE($D122," ",""))),'Cleaned Google Form'!$A$1:$M$5000,8,FALSE)='Main Template'!AG$14,VLOOKUP(TRIM(UPPER(SUBSTITUTE($D122," ",""))),'Cleaned Google Form'!$A$1:$M$5000,8,FALSE)='Main Template'!AG$15),0,IF(AND('Main Template'!AG$21&gt;=$C$9,'Main Template'!AG$19,VLOOKUP(TRIM(UPPER(SUBSTITUTE($D122," ",""))),'Cleaned Google Form'!$A$1:$M$5000,7,FALSE)="YES"),0,IF(IFERROR(FIND('Main Template'!AG$17,VLOOKUP(TRIM(UPPER(SUBSTITUTE('Main Template'!$D122," ",""))),'Cleaned Google Form'!$A$1:$M$5000,9,FALSE),1),FALSE),0,1))))),1)</f>
        <v>1</v>
      </c>
      <c r="AH122" s="12">
        <f>IFERROR(IF(AND(WEEKDAY('Main Template'!AH$18)=1,OR(VLOOKUP(TRIM(UPPER(SUBSTITUTE($D122," ",""))),'Cleaned Google Form'!$A$1:$M$5000,3,FALSE)="SMH",VLOOKUP(TRIM(UPPER(SUBSTITUTE($D122," ",""))),'Cleaned Google Form'!$A$1:$M$5000,3,FALSE)="RCH",VLOOKUP(TRIM(UPPER(SUBSTITUTE($D122," ",""))),'Cleaned Google Form'!$A$1:$M$5000,3,FALSE)="BCCA")),0,IF(AND(AH$21=1,NOT(VLOOKUP(TRIM(UPPER(SUBSTITUTE($D122," ",""))),'Cleaned Google Form'!$A$1:$M$5000,6,FALSE)="NO")),0,IF(OR(VLOOKUP(TRIM(UPPER(SUBSTITUTE($D122," ",""))),'Cleaned Google Form'!$A$1:$M$5000,8,FALSE)='Main Template'!AH$12,VLOOKUP(TRIM(UPPER(SUBSTITUTE($D122," ",""))),'Cleaned Google Form'!$A$1:$M$5000,8,FALSE)='Main Template'!AH$13,VLOOKUP(TRIM(UPPER(SUBSTITUTE($D122," ",""))),'Cleaned Google Form'!$A$1:$M$5000,8,FALSE)='Main Template'!AH$14,VLOOKUP(TRIM(UPPER(SUBSTITUTE($D122," ",""))),'Cleaned Google Form'!$A$1:$M$5000,8,FALSE)='Main Template'!AH$15),0,IF(AND('Main Template'!AH$21&gt;=$C$9,'Main Template'!AH$19,VLOOKUP(TRIM(UPPER(SUBSTITUTE($D122," ",""))),'Cleaned Google Form'!$A$1:$M$5000,7,FALSE)="YES"),0,IF(IFERROR(FIND('Main Template'!AH$17,VLOOKUP(TRIM(UPPER(SUBSTITUTE('Main Template'!$D122," ",""))),'Cleaned Google Form'!$A$1:$M$5000,9,FALSE),1),FALSE),0,1))))),1)</f>
        <v>1</v>
      </c>
      <c r="AI122" s="12">
        <f>IFERROR(IF(AND(WEEKDAY('Main Template'!AI$18)=1,OR(VLOOKUP(TRIM(UPPER(SUBSTITUTE($D122," ",""))),'Cleaned Google Form'!$A$1:$M$5000,3,FALSE)="SMH",VLOOKUP(TRIM(UPPER(SUBSTITUTE($D122," ",""))),'Cleaned Google Form'!$A$1:$M$5000,3,FALSE)="RCH",VLOOKUP(TRIM(UPPER(SUBSTITUTE($D122," ",""))),'Cleaned Google Form'!$A$1:$M$5000,3,FALSE)="BCCA")),0,IF(AND(AI$21=1,NOT(VLOOKUP(TRIM(UPPER(SUBSTITUTE($D122," ",""))),'Cleaned Google Form'!$A$1:$M$5000,6,FALSE)="NO")),0,IF(OR(VLOOKUP(TRIM(UPPER(SUBSTITUTE($D122," ",""))),'Cleaned Google Form'!$A$1:$M$5000,8,FALSE)='Main Template'!AI$12,VLOOKUP(TRIM(UPPER(SUBSTITUTE($D122," ",""))),'Cleaned Google Form'!$A$1:$M$5000,8,FALSE)='Main Template'!AI$13,VLOOKUP(TRIM(UPPER(SUBSTITUTE($D122," ",""))),'Cleaned Google Form'!$A$1:$M$5000,8,FALSE)='Main Template'!AI$14,VLOOKUP(TRIM(UPPER(SUBSTITUTE($D122," ",""))),'Cleaned Google Form'!$A$1:$M$5000,8,FALSE)='Main Template'!AI$15),0,IF(AND('Main Template'!AI$21&gt;=$C$9,'Main Template'!AI$19,VLOOKUP(TRIM(UPPER(SUBSTITUTE($D122," ",""))),'Cleaned Google Form'!$A$1:$M$5000,7,FALSE)="YES"),0,IF(IFERROR(FIND('Main Template'!AI$17,VLOOKUP(TRIM(UPPER(SUBSTITUTE('Main Template'!$D122," ",""))),'Cleaned Google Form'!$A$1:$M$5000,9,FALSE),1),FALSE),0,1))))),1)</f>
        <v>1</v>
      </c>
      <c r="AJ122" s="12">
        <f>IFERROR(IF(AND(WEEKDAY('Main Template'!AJ$18)=1,OR(VLOOKUP(TRIM(UPPER(SUBSTITUTE($D122," ",""))),'Cleaned Google Form'!$A$1:$M$5000,3,FALSE)="SMH",VLOOKUP(TRIM(UPPER(SUBSTITUTE($D122," ",""))),'Cleaned Google Form'!$A$1:$M$5000,3,FALSE)="RCH",VLOOKUP(TRIM(UPPER(SUBSTITUTE($D122," ",""))),'Cleaned Google Form'!$A$1:$M$5000,3,FALSE)="BCCA")),0,IF(AND(AJ$21=1,NOT(VLOOKUP(TRIM(UPPER(SUBSTITUTE($D122," ",""))),'Cleaned Google Form'!$A$1:$M$5000,6,FALSE)="NO")),0,IF(OR(VLOOKUP(TRIM(UPPER(SUBSTITUTE($D122," ",""))),'Cleaned Google Form'!$A$1:$M$5000,8,FALSE)='Main Template'!AJ$12,VLOOKUP(TRIM(UPPER(SUBSTITUTE($D122," ",""))),'Cleaned Google Form'!$A$1:$M$5000,8,FALSE)='Main Template'!AJ$13,VLOOKUP(TRIM(UPPER(SUBSTITUTE($D122," ",""))),'Cleaned Google Form'!$A$1:$M$5000,8,FALSE)='Main Template'!AJ$14,VLOOKUP(TRIM(UPPER(SUBSTITUTE($D122," ",""))),'Cleaned Google Form'!$A$1:$M$5000,8,FALSE)='Main Template'!AJ$15),0,IF(AND('Main Template'!AJ$21&gt;=$C$9,'Main Template'!AJ$19,VLOOKUP(TRIM(UPPER(SUBSTITUTE($D122," ",""))),'Cleaned Google Form'!$A$1:$M$5000,7,FALSE)="YES"),0,IF(IFERROR(FIND('Main Template'!AJ$17,VLOOKUP(TRIM(UPPER(SUBSTITUTE('Main Template'!$D122," ",""))),'Cleaned Google Form'!$A$1:$M$5000,9,FALSE),1),FALSE),0,1))))),1)</f>
        <v>1</v>
      </c>
      <c r="AK122" s="12">
        <f>IFERROR(IF(AND(WEEKDAY('Main Template'!AK$18)=1,OR(VLOOKUP(TRIM(UPPER(SUBSTITUTE($D122," ",""))),'Cleaned Google Form'!$A$1:$M$5000,3,FALSE)="SMH",VLOOKUP(TRIM(UPPER(SUBSTITUTE($D122," ",""))),'Cleaned Google Form'!$A$1:$M$5000,3,FALSE)="RCH",VLOOKUP(TRIM(UPPER(SUBSTITUTE($D122," ",""))),'Cleaned Google Form'!$A$1:$M$5000,3,FALSE)="BCCA")),0,IF(AND(AK$21=1,NOT(VLOOKUP(TRIM(UPPER(SUBSTITUTE($D122," ",""))),'Cleaned Google Form'!$A$1:$M$5000,6,FALSE)="NO")),0,IF(OR(VLOOKUP(TRIM(UPPER(SUBSTITUTE($D122," ",""))),'Cleaned Google Form'!$A$1:$M$5000,8,FALSE)='Main Template'!AK$12,VLOOKUP(TRIM(UPPER(SUBSTITUTE($D122," ",""))),'Cleaned Google Form'!$A$1:$M$5000,8,FALSE)='Main Template'!AK$13,VLOOKUP(TRIM(UPPER(SUBSTITUTE($D122," ",""))),'Cleaned Google Form'!$A$1:$M$5000,8,FALSE)='Main Template'!AK$14,VLOOKUP(TRIM(UPPER(SUBSTITUTE($D122," ",""))),'Cleaned Google Form'!$A$1:$M$5000,8,FALSE)='Main Template'!AK$15),0,IF(AND('Main Template'!AK$21&gt;=$C$9,'Main Template'!AK$19,VLOOKUP(TRIM(UPPER(SUBSTITUTE($D122," ",""))),'Cleaned Google Form'!$A$1:$M$5000,7,FALSE)="YES"),0,IF(IFERROR(FIND('Main Template'!AK$17,VLOOKUP(TRIM(UPPER(SUBSTITUTE('Main Template'!$D122," ",""))),'Cleaned Google Form'!$A$1:$M$5000,9,FALSE),1),FALSE),0,1))))),1)</f>
        <v>1</v>
      </c>
      <c r="AL122" s="12">
        <f>IFERROR(IF(AND(WEEKDAY('Main Template'!AL$18)=1,OR(VLOOKUP(TRIM(UPPER(SUBSTITUTE($D122," ",""))),'Cleaned Google Form'!$A$1:$M$5000,3,FALSE)="SMH",VLOOKUP(TRIM(UPPER(SUBSTITUTE($D122," ",""))),'Cleaned Google Form'!$A$1:$M$5000,3,FALSE)="RCH",VLOOKUP(TRIM(UPPER(SUBSTITUTE($D122," ",""))),'Cleaned Google Form'!$A$1:$M$5000,3,FALSE)="BCCA")),0,IF(AND(AL$21=1,NOT(VLOOKUP(TRIM(UPPER(SUBSTITUTE($D122," ",""))),'Cleaned Google Form'!$A$1:$M$5000,6,FALSE)="NO")),0,IF(OR(VLOOKUP(TRIM(UPPER(SUBSTITUTE($D122," ",""))),'Cleaned Google Form'!$A$1:$M$5000,8,FALSE)='Main Template'!AL$12,VLOOKUP(TRIM(UPPER(SUBSTITUTE($D122," ",""))),'Cleaned Google Form'!$A$1:$M$5000,8,FALSE)='Main Template'!AL$13,VLOOKUP(TRIM(UPPER(SUBSTITUTE($D122," ",""))),'Cleaned Google Form'!$A$1:$M$5000,8,FALSE)='Main Template'!AL$14,VLOOKUP(TRIM(UPPER(SUBSTITUTE($D122," ",""))),'Cleaned Google Form'!$A$1:$M$5000,8,FALSE)='Main Template'!AL$15),0,IF(AND('Main Template'!AL$21&gt;=$C$9,'Main Template'!AL$19,VLOOKUP(TRIM(UPPER(SUBSTITUTE($D122," ",""))),'Cleaned Google Form'!$A$1:$M$5000,7,FALSE)="YES"),0,IF(IFERROR(FIND('Main Template'!AL$17,VLOOKUP(TRIM(UPPER(SUBSTITUTE('Main Template'!$D122," ",""))),'Cleaned Google Form'!$A$1:$M$5000,9,FALSE),1),FALSE),0,1))))),1)</f>
        <v>1</v>
      </c>
      <c r="AM122" s="12">
        <f>IFERROR(IF(AND(WEEKDAY('Main Template'!AM$18)=1,OR(VLOOKUP(TRIM(UPPER(SUBSTITUTE($D122," ",""))),'Cleaned Google Form'!$A$1:$M$5000,3,FALSE)="SMH",VLOOKUP(TRIM(UPPER(SUBSTITUTE($D122," ",""))),'Cleaned Google Form'!$A$1:$M$5000,3,FALSE)="RCH",VLOOKUP(TRIM(UPPER(SUBSTITUTE($D122," ",""))),'Cleaned Google Form'!$A$1:$M$5000,3,FALSE)="BCCA")),0,IF(AND(AM$21=1,NOT(VLOOKUP(TRIM(UPPER(SUBSTITUTE($D122," ",""))),'Cleaned Google Form'!$A$1:$M$5000,6,FALSE)="NO")),0,IF(OR(VLOOKUP(TRIM(UPPER(SUBSTITUTE($D122," ",""))),'Cleaned Google Form'!$A$1:$M$5000,8,FALSE)='Main Template'!AM$12,VLOOKUP(TRIM(UPPER(SUBSTITUTE($D122," ",""))),'Cleaned Google Form'!$A$1:$M$5000,8,FALSE)='Main Template'!AM$13,VLOOKUP(TRIM(UPPER(SUBSTITUTE($D122," ",""))),'Cleaned Google Form'!$A$1:$M$5000,8,FALSE)='Main Template'!AM$14,VLOOKUP(TRIM(UPPER(SUBSTITUTE($D122," ",""))),'Cleaned Google Form'!$A$1:$M$5000,8,FALSE)='Main Template'!AM$15),0,IF(AND('Main Template'!AM$21&gt;=$C$9,'Main Template'!AM$19,VLOOKUP(TRIM(UPPER(SUBSTITUTE($D122," ",""))),'Cleaned Google Form'!$A$1:$M$5000,7,FALSE)="YES"),0,IF(IFERROR(FIND('Main Template'!AM$17,VLOOKUP(TRIM(UPPER(SUBSTITUTE('Main Template'!$D122," ",""))),'Cleaned Google Form'!$A$1:$M$5000,9,FALSE),1),FALSE),0,1))))),1)</f>
        <v>1</v>
      </c>
      <c r="AN122" s="12">
        <f>IFERROR(IF(AND(WEEKDAY('Main Template'!AN$18)=1,OR(VLOOKUP(TRIM(UPPER(SUBSTITUTE($D122," ",""))),'Cleaned Google Form'!$A$1:$M$5000,3,FALSE)="SMH",VLOOKUP(TRIM(UPPER(SUBSTITUTE($D122," ",""))),'Cleaned Google Form'!$A$1:$M$5000,3,FALSE)="RCH",VLOOKUP(TRIM(UPPER(SUBSTITUTE($D122," ",""))),'Cleaned Google Form'!$A$1:$M$5000,3,FALSE)="BCCA")),0,IF(AND(AN$21=1,NOT(VLOOKUP(TRIM(UPPER(SUBSTITUTE($D122," ",""))),'Cleaned Google Form'!$A$1:$M$5000,6,FALSE)="NO")),0,IF(OR(VLOOKUP(TRIM(UPPER(SUBSTITUTE($D122," ",""))),'Cleaned Google Form'!$A$1:$M$5000,8,FALSE)='Main Template'!AN$12,VLOOKUP(TRIM(UPPER(SUBSTITUTE($D122," ",""))),'Cleaned Google Form'!$A$1:$M$5000,8,FALSE)='Main Template'!AN$13,VLOOKUP(TRIM(UPPER(SUBSTITUTE($D122," ",""))),'Cleaned Google Form'!$A$1:$M$5000,8,FALSE)='Main Template'!AN$14,VLOOKUP(TRIM(UPPER(SUBSTITUTE($D122," ",""))),'Cleaned Google Form'!$A$1:$M$5000,8,FALSE)='Main Template'!AN$15),0,IF(AND('Main Template'!AN$21&gt;=$C$9,'Main Template'!AN$19,VLOOKUP(TRIM(UPPER(SUBSTITUTE($D122," ",""))),'Cleaned Google Form'!$A$1:$M$5000,7,FALSE)="YES"),0,IF(IFERROR(FIND('Main Template'!AN$17,VLOOKUP(TRIM(UPPER(SUBSTITUTE('Main Template'!$D122," ",""))),'Cleaned Google Form'!$A$1:$M$5000,9,FALSE),1),FALSE),0,1))))),1)</f>
        <v>1</v>
      </c>
    </row>
    <row r="123" spans="2:40">
      <c r="B123" t="str">
        <f>IFERROR(IF(ISNUMBER(MATCH(UPPER(SUBSTITUTE(D123," ","")),'Cleaned Google Form'!$A:$A,0)),"","Oops"),"Not Present")</f>
        <v/>
      </c>
      <c r="C123" s="4">
        <f>I123</f>
        <v>102</v>
      </c>
      <c r="D123" s="4" t="s">
        <v>343</v>
      </c>
      <c r="E123" s="4">
        <f>IFERROR(IF(VLOOKUP(TRIM(UPPER(SUBSTITUTE(D123," ",""))),'Cleaned Google Form'!$A$1:$L$5000,5,FALSE)="YES",1,0),0)</f>
        <v>0</v>
      </c>
      <c r="F123" s="4">
        <f>IFERROR(IF(RIGHT(VLOOKUP(TRIM(UPPER(SUBSTITUTE(D123," ",""))),'Cleaned Google Form'!$A$1:$L$5000,2,FALSE),1)="1",1,0),0)</f>
        <v>0</v>
      </c>
      <c r="G123" s="4">
        <f>IFERROR(IF(VLOOKUP(TRIM(UPPER(SUBSTITUTE(D123," ",""))),'Cleaned Google Form'!$A$1:$L$5000,3,FALSE)="VGH",1,0),0)</f>
        <v>0</v>
      </c>
      <c r="H123" s="4">
        <f>IFERROR(IF(G123+IFERROR(IF(VLOOKUP(TRIM(UPPER(SUBSTITUTE(D123," ",""))),'Cleaned Google Form'!$A$1:$L$5000,3,FALSE)="SPH",1,0),0)=0,1,0),0)</f>
        <v>1</v>
      </c>
      <c r="I123" s="4">
        <f>IF(I122="Resident Index",1,I122+1)</f>
        <v>102</v>
      </c>
      <c r="J123" s="12">
        <f>IFERROR(IF(AND(WEEKDAY('Main Template'!J$18)=1,OR(VLOOKUP(TRIM(UPPER(SUBSTITUTE($D123," ",""))),'Cleaned Google Form'!$A$1:$M$5000,3,FALSE)="SMH",VLOOKUP(TRIM(UPPER(SUBSTITUTE($D123," ",""))),'Cleaned Google Form'!$A$1:$M$5000,3,FALSE)="RCH",VLOOKUP(TRIM(UPPER(SUBSTITUTE($D123," ",""))),'Cleaned Google Form'!$A$1:$M$5000,3,FALSE)="BCCA")),0,IF(AND(J$21=1,NOT(VLOOKUP(TRIM(UPPER(SUBSTITUTE($D123," ",""))),'Cleaned Google Form'!$A$1:$M$5000,6,FALSE)="NO")),0,IF(OR(VLOOKUP(TRIM(UPPER(SUBSTITUTE($D123," ",""))),'Cleaned Google Form'!$A$1:$M$5000,8,FALSE)='Main Template'!J$12,VLOOKUP(TRIM(UPPER(SUBSTITUTE($D123," ",""))),'Cleaned Google Form'!$A$1:$M$5000,8,FALSE)='Main Template'!J$13,VLOOKUP(TRIM(UPPER(SUBSTITUTE($D123," ",""))),'Cleaned Google Form'!$A$1:$M$5000,8,FALSE)='Main Template'!J$14,VLOOKUP(TRIM(UPPER(SUBSTITUTE($D123," ",""))),'Cleaned Google Form'!$A$1:$M$5000,8,FALSE)='Main Template'!J$15),0,IF(AND('Main Template'!J$21&gt;=$C$9,'Main Template'!J$19,VLOOKUP(TRIM(UPPER(SUBSTITUTE($D123," ",""))),'Cleaned Google Form'!$A$1:$M$5000,7,FALSE)="YES"),0,IF(IFERROR(FIND('Main Template'!J$17,VLOOKUP(TRIM(UPPER(SUBSTITUTE('Main Template'!$D123," ",""))),'Cleaned Google Form'!$A$1:$M$5000,9,FALSE),1),FALSE),0,1))))),1)</f>
        <v>0</v>
      </c>
      <c r="K123" s="12">
        <f>IFERROR(IF(AND(WEEKDAY('Main Template'!K$18)=1,OR(VLOOKUP(TRIM(UPPER(SUBSTITUTE($D123," ",""))),'Cleaned Google Form'!$A$1:$M$5000,3,FALSE)="SMH",VLOOKUP(TRIM(UPPER(SUBSTITUTE($D123," ",""))),'Cleaned Google Form'!$A$1:$M$5000,3,FALSE)="RCH",VLOOKUP(TRIM(UPPER(SUBSTITUTE($D123," ",""))),'Cleaned Google Form'!$A$1:$M$5000,3,FALSE)="BCCA")),0,IF(AND(K$21=1,NOT(VLOOKUP(TRIM(UPPER(SUBSTITUTE($D123," ",""))),'Cleaned Google Form'!$A$1:$M$5000,6,FALSE)="NO")),0,IF(OR(VLOOKUP(TRIM(UPPER(SUBSTITUTE($D123," ",""))),'Cleaned Google Form'!$A$1:$M$5000,8,FALSE)='Main Template'!K$12,VLOOKUP(TRIM(UPPER(SUBSTITUTE($D123," ",""))),'Cleaned Google Form'!$A$1:$M$5000,8,FALSE)='Main Template'!K$13,VLOOKUP(TRIM(UPPER(SUBSTITUTE($D123," ",""))),'Cleaned Google Form'!$A$1:$M$5000,8,FALSE)='Main Template'!K$14,VLOOKUP(TRIM(UPPER(SUBSTITUTE($D123," ",""))),'Cleaned Google Form'!$A$1:$M$5000,8,FALSE)='Main Template'!K$15),0,IF(AND('Main Template'!K$21&gt;=$C$9,'Main Template'!K$19,VLOOKUP(TRIM(UPPER(SUBSTITUTE($D123," ",""))),'Cleaned Google Form'!$A$1:$M$5000,7,FALSE)="YES"),0,IF(IFERROR(FIND('Main Template'!K$17,VLOOKUP(TRIM(UPPER(SUBSTITUTE('Main Template'!$D123," ",""))),'Cleaned Google Form'!$A$1:$M$5000,9,FALSE),1),FALSE),0,1))))),1)</f>
        <v>1</v>
      </c>
      <c r="L123" s="12">
        <f>IFERROR(IF(AND(WEEKDAY('Main Template'!L$18)=1,OR(VLOOKUP(TRIM(UPPER(SUBSTITUTE($D123," ",""))),'Cleaned Google Form'!$A$1:$M$5000,3,FALSE)="SMH",VLOOKUP(TRIM(UPPER(SUBSTITUTE($D123," ",""))),'Cleaned Google Form'!$A$1:$M$5000,3,FALSE)="RCH",VLOOKUP(TRIM(UPPER(SUBSTITUTE($D123," ",""))),'Cleaned Google Form'!$A$1:$M$5000,3,FALSE)="BCCA")),0,IF(AND(L$21=1,NOT(VLOOKUP(TRIM(UPPER(SUBSTITUTE($D123," ",""))),'Cleaned Google Form'!$A$1:$M$5000,6,FALSE)="NO")),0,IF(OR(VLOOKUP(TRIM(UPPER(SUBSTITUTE($D123," ",""))),'Cleaned Google Form'!$A$1:$M$5000,8,FALSE)='Main Template'!L$12,VLOOKUP(TRIM(UPPER(SUBSTITUTE($D123," ",""))),'Cleaned Google Form'!$A$1:$M$5000,8,FALSE)='Main Template'!L$13,VLOOKUP(TRIM(UPPER(SUBSTITUTE($D123," ",""))),'Cleaned Google Form'!$A$1:$M$5000,8,FALSE)='Main Template'!L$14,VLOOKUP(TRIM(UPPER(SUBSTITUTE($D123," ",""))),'Cleaned Google Form'!$A$1:$M$5000,8,FALSE)='Main Template'!L$15),0,IF(AND('Main Template'!L$21&gt;=$C$9,'Main Template'!L$19,VLOOKUP(TRIM(UPPER(SUBSTITUTE($D123," ",""))),'Cleaned Google Form'!$A$1:$M$5000,7,FALSE)="YES"),0,IF(IFERROR(FIND('Main Template'!L$17,VLOOKUP(TRIM(UPPER(SUBSTITUTE('Main Template'!$D123," ",""))),'Cleaned Google Form'!$A$1:$M$5000,9,FALSE),1),FALSE),0,1))))),1)</f>
        <v>1</v>
      </c>
      <c r="M123" s="12">
        <f>IFERROR(IF(AND(WEEKDAY('Main Template'!M$18)=1,OR(VLOOKUP(TRIM(UPPER(SUBSTITUTE($D123," ",""))),'Cleaned Google Form'!$A$1:$M$5000,3,FALSE)="SMH",VLOOKUP(TRIM(UPPER(SUBSTITUTE($D123," ",""))),'Cleaned Google Form'!$A$1:$M$5000,3,FALSE)="RCH",VLOOKUP(TRIM(UPPER(SUBSTITUTE($D123," ",""))),'Cleaned Google Form'!$A$1:$M$5000,3,FALSE)="BCCA")),0,IF(AND(M$21=1,NOT(VLOOKUP(TRIM(UPPER(SUBSTITUTE($D123," ",""))),'Cleaned Google Form'!$A$1:$M$5000,6,FALSE)="NO")),0,IF(OR(VLOOKUP(TRIM(UPPER(SUBSTITUTE($D123," ",""))),'Cleaned Google Form'!$A$1:$M$5000,8,FALSE)='Main Template'!M$12,VLOOKUP(TRIM(UPPER(SUBSTITUTE($D123," ",""))),'Cleaned Google Form'!$A$1:$M$5000,8,FALSE)='Main Template'!M$13,VLOOKUP(TRIM(UPPER(SUBSTITUTE($D123," ",""))),'Cleaned Google Form'!$A$1:$M$5000,8,FALSE)='Main Template'!M$14,VLOOKUP(TRIM(UPPER(SUBSTITUTE($D123," ",""))),'Cleaned Google Form'!$A$1:$M$5000,8,FALSE)='Main Template'!M$15),0,IF(AND('Main Template'!M$21&gt;=$C$9,'Main Template'!M$19,VLOOKUP(TRIM(UPPER(SUBSTITUTE($D123," ",""))),'Cleaned Google Form'!$A$1:$M$5000,7,FALSE)="YES"),0,IF(IFERROR(FIND('Main Template'!M$17,VLOOKUP(TRIM(UPPER(SUBSTITUTE('Main Template'!$D123," ",""))),'Cleaned Google Form'!$A$1:$M$5000,9,FALSE),1),FALSE),0,1))))),1)</f>
        <v>1</v>
      </c>
      <c r="N123" s="12">
        <f>IFERROR(IF(AND(WEEKDAY('Main Template'!N$18)=1,OR(VLOOKUP(TRIM(UPPER(SUBSTITUTE($D123," ",""))),'Cleaned Google Form'!$A$1:$M$5000,3,FALSE)="SMH",VLOOKUP(TRIM(UPPER(SUBSTITUTE($D123," ",""))),'Cleaned Google Form'!$A$1:$M$5000,3,FALSE)="RCH",VLOOKUP(TRIM(UPPER(SUBSTITUTE($D123," ",""))),'Cleaned Google Form'!$A$1:$M$5000,3,FALSE)="BCCA")),0,IF(AND(N$21=1,NOT(VLOOKUP(TRIM(UPPER(SUBSTITUTE($D123," ",""))),'Cleaned Google Form'!$A$1:$M$5000,6,FALSE)="NO")),0,IF(OR(VLOOKUP(TRIM(UPPER(SUBSTITUTE($D123," ",""))),'Cleaned Google Form'!$A$1:$M$5000,8,FALSE)='Main Template'!N$12,VLOOKUP(TRIM(UPPER(SUBSTITUTE($D123," ",""))),'Cleaned Google Form'!$A$1:$M$5000,8,FALSE)='Main Template'!N$13,VLOOKUP(TRIM(UPPER(SUBSTITUTE($D123," ",""))),'Cleaned Google Form'!$A$1:$M$5000,8,FALSE)='Main Template'!N$14,VLOOKUP(TRIM(UPPER(SUBSTITUTE($D123," ",""))),'Cleaned Google Form'!$A$1:$M$5000,8,FALSE)='Main Template'!N$15),0,IF(AND('Main Template'!N$21&gt;=$C$9,'Main Template'!N$19,VLOOKUP(TRIM(UPPER(SUBSTITUTE($D123," ",""))),'Cleaned Google Form'!$A$1:$M$5000,7,FALSE)="YES"),0,IF(IFERROR(FIND('Main Template'!N$17,VLOOKUP(TRIM(UPPER(SUBSTITUTE('Main Template'!$D123," ",""))),'Cleaned Google Form'!$A$1:$M$5000,9,FALSE),1),FALSE),0,1))))),1)</f>
        <v>1</v>
      </c>
      <c r="O123" s="12">
        <f>IFERROR(IF(AND(WEEKDAY('Main Template'!O$18)=1,OR(VLOOKUP(TRIM(UPPER(SUBSTITUTE($D123," ",""))),'Cleaned Google Form'!$A$1:$M$5000,3,FALSE)="SMH",VLOOKUP(TRIM(UPPER(SUBSTITUTE($D123," ",""))),'Cleaned Google Form'!$A$1:$M$5000,3,FALSE)="RCH",VLOOKUP(TRIM(UPPER(SUBSTITUTE($D123," ",""))),'Cleaned Google Form'!$A$1:$M$5000,3,FALSE)="BCCA")),0,IF(AND(O$21=1,NOT(VLOOKUP(TRIM(UPPER(SUBSTITUTE($D123," ",""))),'Cleaned Google Form'!$A$1:$M$5000,6,FALSE)="NO")),0,IF(OR(VLOOKUP(TRIM(UPPER(SUBSTITUTE($D123," ",""))),'Cleaned Google Form'!$A$1:$M$5000,8,FALSE)='Main Template'!O$12,VLOOKUP(TRIM(UPPER(SUBSTITUTE($D123," ",""))),'Cleaned Google Form'!$A$1:$M$5000,8,FALSE)='Main Template'!O$13,VLOOKUP(TRIM(UPPER(SUBSTITUTE($D123," ",""))),'Cleaned Google Form'!$A$1:$M$5000,8,FALSE)='Main Template'!O$14,VLOOKUP(TRIM(UPPER(SUBSTITUTE($D123," ",""))),'Cleaned Google Form'!$A$1:$M$5000,8,FALSE)='Main Template'!O$15),0,IF(AND('Main Template'!O$21&gt;=$C$9,'Main Template'!O$19,VLOOKUP(TRIM(UPPER(SUBSTITUTE($D123," ",""))),'Cleaned Google Form'!$A$1:$M$5000,7,FALSE)="YES"),0,IF(IFERROR(FIND('Main Template'!O$17,VLOOKUP(TRIM(UPPER(SUBSTITUTE('Main Template'!$D123," ",""))),'Cleaned Google Form'!$A$1:$M$5000,9,FALSE),1),FALSE),0,1))))),1)</f>
        <v>1</v>
      </c>
      <c r="P123" s="12">
        <f>IFERROR(IF(AND(WEEKDAY('Main Template'!P$18)=1,OR(VLOOKUP(TRIM(UPPER(SUBSTITUTE($D123," ",""))),'Cleaned Google Form'!$A$1:$M$5000,3,FALSE)="SMH",VLOOKUP(TRIM(UPPER(SUBSTITUTE($D123," ",""))),'Cleaned Google Form'!$A$1:$M$5000,3,FALSE)="RCH",VLOOKUP(TRIM(UPPER(SUBSTITUTE($D123," ",""))),'Cleaned Google Form'!$A$1:$M$5000,3,FALSE)="BCCA")),0,IF(AND(P$21=1,NOT(VLOOKUP(TRIM(UPPER(SUBSTITUTE($D123," ",""))),'Cleaned Google Form'!$A$1:$M$5000,6,FALSE)="NO")),0,IF(OR(VLOOKUP(TRIM(UPPER(SUBSTITUTE($D123," ",""))),'Cleaned Google Form'!$A$1:$M$5000,8,FALSE)='Main Template'!P$12,VLOOKUP(TRIM(UPPER(SUBSTITUTE($D123," ",""))),'Cleaned Google Form'!$A$1:$M$5000,8,FALSE)='Main Template'!P$13,VLOOKUP(TRIM(UPPER(SUBSTITUTE($D123," ",""))),'Cleaned Google Form'!$A$1:$M$5000,8,FALSE)='Main Template'!P$14,VLOOKUP(TRIM(UPPER(SUBSTITUTE($D123," ",""))),'Cleaned Google Form'!$A$1:$M$5000,8,FALSE)='Main Template'!P$15),0,IF(AND('Main Template'!P$21&gt;=$C$9,'Main Template'!P$19,VLOOKUP(TRIM(UPPER(SUBSTITUTE($D123," ",""))),'Cleaned Google Form'!$A$1:$M$5000,7,FALSE)="YES"),0,IF(IFERROR(FIND('Main Template'!P$17,VLOOKUP(TRIM(UPPER(SUBSTITUTE('Main Template'!$D123," ",""))),'Cleaned Google Form'!$A$1:$M$5000,9,FALSE),1),FALSE),0,1))))),1)</f>
        <v>1</v>
      </c>
      <c r="Q123" s="12">
        <f>IFERROR(IF(AND(WEEKDAY('Main Template'!Q$18)=1,OR(VLOOKUP(TRIM(UPPER(SUBSTITUTE($D123," ",""))),'Cleaned Google Form'!$A$1:$M$5000,3,FALSE)="SMH",VLOOKUP(TRIM(UPPER(SUBSTITUTE($D123," ",""))),'Cleaned Google Form'!$A$1:$M$5000,3,FALSE)="RCH",VLOOKUP(TRIM(UPPER(SUBSTITUTE($D123," ",""))),'Cleaned Google Form'!$A$1:$M$5000,3,FALSE)="BCCA")),0,IF(AND(Q$21=1,NOT(VLOOKUP(TRIM(UPPER(SUBSTITUTE($D123," ",""))),'Cleaned Google Form'!$A$1:$M$5000,6,FALSE)="NO")),0,IF(OR(VLOOKUP(TRIM(UPPER(SUBSTITUTE($D123," ",""))),'Cleaned Google Form'!$A$1:$M$5000,8,FALSE)='Main Template'!Q$12,VLOOKUP(TRIM(UPPER(SUBSTITUTE($D123," ",""))),'Cleaned Google Form'!$A$1:$M$5000,8,FALSE)='Main Template'!Q$13,VLOOKUP(TRIM(UPPER(SUBSTITUTE($D123," ",""))),'Cleaned Google Form'!$A$1:$M$5000,8,FALSE)='Main Template'!Q$14,VLOOKUP(TRIM(UPPER(SUBSTITUTE($D123," ",""))),'Cleaned Google Form'!$A$1:$M$5000,8,FALSE)='Main Template'!Q$15),0,IF(AND('Main Template'!Q$21&gt;=$C$9,'Main Template'!Q$19,VLOOKUP(TRIM(UPPER(SUBSTITUTE($D123," ",""))),'Cleaned Google Form'!$A$1:$M$5000,7,FALSE)="YES"),0,IF(IFERROR(FIND('Main Template'!Q$17,VLOOKUP(TRIM(UPPER(SUBSTITUTE('Main Template'!$D123," ",""))),'Cleaned Google Form'!$A$1:$M$5000,9,FALSE),1),FALSE),0,1))))),1)</f>
        <v>1</v>
      </c>
      <c r="R123" s="12">
        <f>IFERROR(IF(AND(WEEKDAY('Main Template'!R$18)=1,OR(VLOOKUP(TRIM(UPPER(SUBSTITUTE($D123," ",""))),'Cleaned Google Form'!$A$1:$M$5000,3,FALSE)="SMH",VLOOKUP(TRIM(UPPER(SUBSTITUTE($D123," ",""))),'Cleaned Google Form'!$A$1:$M$5000,3,FALSE)="RCH",VLOOKUP(TRIM(UPPER(SUBSTITUTE($D123," ",""))),'Cleaned Google Form'!$A$1:$M$5000,3,FALSE)="BCCA")),0,IF(AND(R$21=1,NOT(VLOOKUP(TRIM(UPPER(SUBSTITUTE($D123," ",""))),'Cleaned Google Form'!$A$1:$M$5000,6,FALSE)="NO")),0,IF(OR(VLOOKUP(TRIM(UPPER(SUBSTITUTE($D123," ",""))),'Cleaned Google Form'!$A$1:$M$5000,8,FALSE)='Main Template'!R$12,VLOOKUP(TRIM(UPPER(SUBSTITUTE($D123," ",""))),'Cleaned Google Form'!$A$1:$M$5000,8,FALSE)='Main Template'!R$13,VLOOKUP(TRIM(UPPER(SUBSTITUTE($D123," ",""))),'Cleaned Google Form'!$A$1:$M$5000,8,FALSE)='Main Template'!R$14,VLOOKUP(TRIM(UPPER(SUBSTITUTE($D123," ",""))),'Cleaned Google Form'!$A$1:$M$5000,8,FALSE)='Main Template'!R$15),0,IF(AND('Main Template'!R$21&gt;=$C$9,'Main Template'!R$19,VLOOKUP(TRIM(UPPER(SUBSTITUTE($D123," ",""))),'Cleaned Google Form'!$A$1:$M$5000,7,FALSE)="YES"),0,IF(IFERROR(FIND('Main Template'!R$17,VLOOKUP(TRIM(UPPER(SUBSTITUTE('Main Template'!$D123," ",""))),'Cleaned Google Form'!$A$1:$M$5000,9,FALSE),1),FALSE),0,1))))),1)</f>
        <v>1</v>
      </c>
      <c r="S123" s="12">
        <f>IFERROR(IF(AND(WEEKDAY('Main Template'!S$18)=1,OR(VLOOKUP(TRIM(UPPER(SUBSTITUTE($D123," ",""))),'Cleaned Google Form'!$A$1:$M$5000,3,FALSE)="SMH",VLOOKUP(TRIM(UPPER(SUBSTITUTE($D123," ",""))),'Cleaned Google Form'!$A$1:$M$5000,3,FALSE)="RCH",VLOOKUP(TRIM(UPPER(SUBSTITUTE($D123," ",""))),'Cleaned Google Form'!$A$1:$M$5000,3,FALSE)="BCCA")),0,IF(AND(S$21=1,NOT(VLOOKUP(TRIM(UPPER(SUBSTITUTE($D123," ",""))),'Cleaned Google Form'!$A$1:$M$5000,6,FALSE)="NO")),0,IF(OR(VLOOKUP(TRIM(UPPER(SUBSTITUTE($D123," ",""))),'Cleaned Google Form'!$A$1:$M$5000,8,FALSE)='Main Template'!S$12,VLOOKUP(TRIM(UPPER(SUBSTITUTE($D123," ",""))),'Cleaned Google Form'!$A$1:$M$5000,8,FALSE)='Main Template'!S$13,VLOOKUP(TRIM(UPPER(SUBSTITUTE($D123," ",""))),'Cleaned Google Form'!$A$1:$M$5000,8,FALSE)='Main Template'!S$14,VLOOKUP(TRIM(UPPER(SUBSTITUTE($D123," ",""))),'Cleaned Google Form'!$A$1:$M$5000,8,FALSE)='Main Template'!S$15),0,IF(AND('Main Template'!S$21&gt;=$C$9,'Main Template'!S$19,VLOOKUP(TRIM(UPPER(SUBSTITUTE($D123," ",""))),'Cleaned Google Form'!$A$1:$M$5000,7,FALSE)="YES"),0,IF(IFERROR(FIND('Main Template'!S$17,VLOOKUP(TRIM(UPPER(SUBSTITUTE('Main Template'!$D123," ",""))),'Cleaned Google Form'!$A$1:$M$5000,9,FALSE),1),FALSE),0,1))))),1)</f>
        <v>1</v>
      </c>
      <c r="T123" s="12">
        <f>IFERROR(IF(AND(WEEKDAY('Main Template'!T$18)=1,OR(VLOOKUP(TRIM(UPPER(SUBSTITUTE($D123," ",""))),'Cleaned Google Form'!$A$1:$M$5000,3,FALSE)="SMH",VLOOKUP(TRIM(UPPER(SUBSTITUTE($D123," ",""))),'Cleaned Google Form'!$A$1:$M$5000,3,FALSE)="RCH",VLOOKUP(TRIM(UPPER(SUBSTITUTE($D123," ",""))),'Cleaned Google Form'!$A$1:$M$5000,3,FALSE)="BCCA")),0,IF(AND(T$21=1,NOT(VLOOKUP(TRIM(UPPER(SUBSTITUTE($D123," ",""))),'Cleaned Google Form'!$A$1:$M$5000,6,FALSE)="NO")),0,IF(OR(VLOOKUP(TRIM(UPPER(SUBSTITUTE($D123," ",""))),'Cleaned Google Form'!$A$1:$M$5000,8,FALSE)='Main Template'!T$12,VLOOKUP(TRIM(UPPER(SUBSTITUTE($D123," ",""))),'Cleaned Google Form'!$A$1:$M$5000,8,FALSE)='Main Template'!T$13,VLOOKUP(TRIM(UPPER(SUBSTITUTE($D123," ",""))),'Cleaned Google Form'!$A$1:$M$5000,8,FALSE)='Main Template'!T$14,VLOOKUP(TRIM(UPPER(SUBSTITUTE($D123," ",""))),'Cleaned Google Form'!$A$1:$M$5000,8,FALSE)='Main Template'!T$15),0,IF(AND('Main Template'!T$21&gt;=$C$9,'Main Template'!T$19,VLOOKUP(TRIM(UPPER(SUBSTITUTE($D123," ",""))),'Cleaned Google Form'!$A$1:$M$5000,7,FALSE)="YES"),0,IF(IFERROR(FIND('Main Template'!T$17,VLOOKUP(TRIM(UPPER(SUBSTITUTE('Main Template'!$D123," ",""))),'Cleaned Google Form'!$A$1:$M$5000,9,FALSE),1),FALSE),0,1))))),1)</f>
        <v>1</v>
      </c>
      <c r="U123" s="12">
        <f>IFERROR(IF(AND(WEEKDAY('Main Template'!U$18)=1,OR(VLOOKUP(TRIM(UPPER(SUBSTITUTE($D123," ",""))),'Cleaned Google Form'!$A$1:$M$5000,3,FALSE)="SMH",VLOOKUP(TRIM(UPPER(SUBSTITUTE($D123," ",""))),'Cleaned Google Form'!$A$1:$M$5000,3,FALSE)="RCH",VLOOKUP(TRIM(UPPER(SUBSTITUTE($D123," ",""))),'Cleaned Google Form'!$A$1:$M$5000,3,FALSE)="BCCA")),0,IF(AND(U$21=1,NOT(VLOOKUP(TRIM(UPPER(SUBSTITUTE($D123," ",""))),'Cleaned Google Form'!$A$1:$M$5000,6,FALSE)="NO")),0,IF(OR(VLOOKUP(TRIM(UPPER(SUBSTITUTE($D123," ",""))),'Cleaned Google Form'!$A$1:$M$5000,8,FALSE)='Main Template'!U$12,VLOOKUP(TRIM(UPPER(SUBSTITUTE($D123," ",""))),'Cleaned Google Form'!$A$1:$M$5000,8,FALSE)='Main Template'!U$13,VLOOKUP(TRIM(UPPER(SUBSTITUTE($D123," ",""))),'Cleaned Google Form'!$A$1:$M$5000,8,FALSE)='Main Template'!U$14,VLOOKUP(TRIM(UPPER(SUBSTITUTE($D123," ",""))),'Cleaned Google Form'!$A$1:$M$5000,8,FALSE)='Main Template'!U$15),0,IF(AND('Main Template'!U$21&gt;=$C$9,'Main Template'!U$19,VLOOKUP(TRIM(UPPER(SUBSTITUTE($D123," ",""))),'Cleaned Google Form'!$A$1:$M$5000,7,FALSE)="YES"),0,IF(IFERROR(FIND('Main Template'!U$17,VLOOKUP(TRIM(UPPER(SUBSTITUTE('Main Template'!$D123," ",""))),'Cleaned Google Form'!$A$1:$M$5000,9,FALSE),1),FALSE),0,1))))),1)</f>
        <v>1</v>
      </c>
      <c r="V123" s="12">
        <f>IFERROR(IF(AND(WEEKDAY('Main Template'!V$18)=1,OR(VLOOKUP(TRIM(UPPER(SUBSTITUTE($D123," ",""))),'Cleaned Google Form'!$A$1:$M$5000,3,FALSE)="SMH",VLOOKUP(TRIM(UPPER(SUBSTITUTE($D123," ",""))),'Cleaned Google Form'!$A$1:$M$5000,3,FALSE)="RCH",VLOOKUP(TRIM(UPPER(SUBSTITUTE($D123," ",""))),'Cleaned Google Form'!$A$1:$M$5000,3,FALSE)="BCCA")),0,IF(AND(V$21=1,NOT(VLOOKUP(TRIM(UPPER(SUBSTITUTE($D123," ",""))),'Cleaned Google Form'!$A$1:$M$5000,6,FALSE)="NO")),0,IF(OR(VLOOKUP(TRIM(UPPER(SUBSTITUTE($D123," ",""))),'Cleaned Google Form'!$A$1:$M$5000,8,FALSE)='Main Template'!V$12,VLOOKUP(TRIM(UPPER(SUBSTITUTE($D123," ",""))),'Cleaned Google Form'!$A$1:$M$5000,8,FALSE)='Main Template'!V$13,VLOOKUP(TRIM(UPPER(SUBSTITUTE($D123," ",""))),'Cleaned Google Form'!$A$1:$M$5000,8,FALSE)='Main Template'!V$14,VLOOKUP(TRIM(UPPER(SUBSTITUTE($D123," ",""))),'Cleaned Google Form'!$A$1:$M$5000,8,FALSE)='Main Template'!V$15),0,IF(AND('Main Template'!V$21&gt;=$C$9,'Main Template'!V$19,VLOOKUP(TRIM(UPPER(SUBSTITUTE($D123," ",""))),'Cleaned Google Form'!$A$1:$M$5000,7,FALSE)="YES"),0,IF(IFERROR(FIND('Main Template'!V$17,VLOOKUP(TRIM(UPPER(SUBSTITUTE('Main Template'!$D123," ",""))),'Cleaned Google Form'!$A$1:$M$5000,9,FALSE),1),FALSE),0,1))))),1)</f>
        <v>1</v>
      </c>
      <c r="W123" s="12">
        <f>IFERROR(IF(AND(WEEKDAY('Main Template'!W$18)=1,OR(VLOOKUP(TRIM(UPPER(SUBSTITUTE($D123," ",""))),'Cleaned Google Form'!$A$1:$M$5000,3,FALSE)="SMH",VLOOKUP(TRIM(UPPER(SUBSTITUTE($D123," ",""))),'Cleaned Google Form'!$A$1:$M$5000,3,FALSE)="RCH",VLOOKUP(TRIM(UPPER(SUBSTITUTE($D123," ",""))),'Cleaned Google Form'!$A$1:$M$5000,3,FALSE)="BCCA")),0,IF(AND(W$21=1,NOT(VLOOKUP(TRIM(UPPER(SUBSTITUTE($D123," ",""))),'Cleaned Google Form'!$A$1:$M$5000,6,FALSE)="NO")),0,IF(OR(VLOOKUP(TRIM(UPPER(SUBSTITUTE($D123," ",""))),'Cleaned Google Form'!$A$1:$M$5000,8,FALSE)='Main Template'!W$12,VLOOKUP(TRIM(UPPER(SUBSTITUTE($D123," ",""))),'Cleaned Google Form'!$A$1:$M$5000,8,FALSE)='Main Template'!W$13,VLOOKUP(TRIM(UPPER(SUBSTITUTE($D123," ",""))),'Cleaned Google Form'!$A$1:$M$5000,8,FALSE)='Main Template'!W$14,VLOOKUP(TRIM(UPPER(SUBSTITUTE($D123," ",""))),'Cleaned Google Form'!$A$1:$M$5000,8,FALSE)='Main Template'!W$15),0,IF(AND('Main Template'!W$21&gt;=$C$9,'Main Template'!W$19,VLOOKUP(TRIM(UPPER(SUBSTITUTE($D123," ",""))),'Cleaned Google Form'!$A$1:$M$5000,7,FALSE)="YES"),0,IF(IFERROR(FIND('Main Template'!W$17,VLOOKUP(TRIM(UPPER(SUBSTITUTE('Main Template'!$D123," ",""))),'Cleaned Google Form'!$A$1:$M$5000,9,FALSE),1),FALSE),0,1))))),1)</f>
        <v>1</v>
      </c>
      <c r="X123" s="12">
        <f>IFERROR(IF(AND(WEEKDAY('Main Template'!X$18)=1,OR(VLOOKUP(TRIM(UPPER(SUBSTITUTE($D123," ",""))),'Cleaned Google Form'!$A$1:$M$5000,3,FALSE)="SMH",VLOOKUP(TRIM(UPPER(SUBSTITUTE($D123," ",""))),'Cleaned Google Form'!$A$1:$M$5000,3,FALSE)="RCH",VLOOKUP(TRIM(UPPER(SUBSTITUTE($D123," ",""))),'Cleaned Google Form'!$A$1:$M$5000,3,FALSE)="BCCA")),0,IF(AND(X$21=1,NOT(VLOOKUP(TRIM(UPPER(SUBSTITUTE($D123," ",""))),'Cleaned Google Form'!$A$1:$M$5000,6,FALSE)="NO")),0,IF(OR(VLOOKUP(TRIM(UPPER(SUBSTITUTE($D123," ",""))),'Cleaned Google Form'!$A$1:$M$5000,8,FALSE)='Main Template'!X$12,VLOOKUP(TRIM(UPPER(SUBSTITUTE($D123," ",""))),'Cleaned Google Form'!$A$1:$M$5000,8,FALSE)='Main Template'!X$13,VLOOKUP(TRIM(UPPER(SUBSTITUTE($D123," ",""))),'Cleaned Google Form'!$A$1:$M$5000,8,FALSE)='Main Template'!X$14,VLOOKUP(TRIM(UPPER(SUBSTITUTE($D123," ",""))),'Cleaned Google Form'!$A$1:$M$5000,8,FALSE)='Main Template'!X$15),0,IF(AND('Main Template'!X$21&gt;=$C$9,'Main Template'!X$19,VLOOKUP(TRIM(UPPER(SUBSTITUTE($D123," ",""))),'Cleaned Google Form'!$A$1:$M$5000,7,FALSE)="YES"),0,IF(IFERROR(FIND('Main Template'!X$17,VLOOKUP(TRIM(UPPER(SUBSTITUTE('Main Template'!$D123," ",""))),'Cleaned Google Form'!$A$1:$M$5000,9,FALSE),1),FALSE),0,1))))),1)</f>
        <v>1</v>
      </c>
      <c r="Y123" s="12">
        <f>IFERROR(IF(AND(WEEKDAY('Main Template'!Y$18)=1,OR(VLOOKUP(TRIM(UPPER(SUBSTITUTE($D123," ",""))),'Cleaned Google Form'!$A$1:$M$5000,3,FALSE)="SMH",VLOOKUP(TRIM(UPPER(SUBSTITUTE($D123," ",""))),'Cleaned Google Form'!$A$1:$M$5000,3,FALSE)="RCH",VLOOKUP(TRIM(UPPER(SUBSTITUTE($D123," ",""))),'Cleaned Google Form'!$A$1:$M$5000,3,FALSE)="BCCA")),0,IF(AND(Y$21=1,NOT(VLOOKUP(TRIM(UPPER(SUBSTITUTE($D123," ",""))),'Cleaned Google Form'!$A$1:$M$5000,6,FALSE)="NO")),0,IF(OR(VLOOKUP(TRIM(UPPER(SUBSTITUTE($D123," ",""))),'Cleaned Google Form'!$A$1:$M$5000,8,FALSE)='Main Template'!Y$12,VLOOKUP(TRIM(UPPER(SUBSTITUTE($D123," ",""))),'Cleaned Google Form'!$A$1:$M$5000,8,FALSE)='Main Template'!Y$13,VLOOKUP(TRIM(UPPER(SUBSTITUTE($D123," ",""))),'Cleaned Google Form'!$A$1:$M$5000,8,FALSE)='Main Template'!Y$14,VLOOKUP(TRIM(UPPER(SUBSTITUTE($D123," ",""))),'Cleaned Google Form'!$A$1:$M$5000,8,FALSE)='Main Template'!Y$15),0,IF(AND('Main Template'!Y$21&gt;=$C$9,'Main Template'!Y$19,VLOOKUP(TRIM(UPPER(SUBSTITUTE($D123," ",""))),'Cleaned Google Form'!$A$1:$M$5000,7,FALSE)="YES"),0,IF(IFERROR(FIND('Main Template'!Y$17,VLOOKUP(TRIM(UPPER(SUBSTITUTE('Main Template'!$D123," ",""))),'Cleaned Google Form'!$A$1:$M$5000,9,FALSE),1),FALSE),0,1))))),1)</f>
        <v>1</v>
      </c>
      <c r="Z123" s="12">
        <f>IFERROR(IF(AND(WEEKDAY('Main Template'!Z$18)=1,OR(VLOOKUP(TRIM(UPPER(SUBSTITUTE($D123," ",""))),'Cleaned Google Form'!$A$1:$M$5000,3,FALSE)="SMH",VLOOKUP(TRIM(UPPER(SUBSTITUTE($D123," ",""))),'Cleaned Google Form'!$A$1:$M$5000,3,FALSE)="RCH",VLOOKUP(TRIM(UPPER(SUBSTITUTE($D123," ",""))),'Cleaned Google Form'!$A$1:$M$5000,3,FALSE)="BCCA")),0,IF(AND(Z$21=1,NOT(VLOOKUP(TRIM(UPPER(SUBSTITUTE($D123," ",""))),'Cleaned Google Form'!$A$1:$M$5000,6,FALSE)="NO")),0,IF(OR(VLOOKUP(TRIM(UPPER(SUBSTITUTE($D123," ",""))),'Cleaned Google Form'!$A$1:$M$5000,8,FALSE)='Main Template'!Z$12,VLOOKUP(TRIM(UPPER(SUBSTITUTE($D123," ",""))),'Cleaned Google Form'!$A$1:$M$5000,8,FALSE)='Main Template'!Z$13,VLOOKUP(TRIM(UPPER(SUBSTITUTE($D123," ",""))),'Cleaned Google Form'!$A$1:$M$5000,8,FALSE)='Main Template'!Z$14,VLOOKUP(TRIM(UPPER(SUBSTITUTE($D123," ",""))),'Cleaned Google Form'!$A$1:$M$5000,8,FALSE)='Main Template'!Z$15),0,IF(AND('Main Template'!Z$21&gt;=$C$9,'Main Template'!Z$19,VLOOKUP(TRIM(UPPER(SUBSTITUTE($D123," ",""))),'Cleaned Google Form'!$A$1:$M$5000,7,FALSE)="YES"),0,IF(IFERROR(FIND('Main Template'!Z$17,VLOOKUP(TRIM(UPPER(SUBSTITUTE('Main Template'!$D123," ",""))),'Cleaned Google Form'!$A$1:$M$5000,9,FALSE),1),FALSE),0,1))))),1)</f>
        <v>1</v>
      </c>
      <c r="AA123" s="12">
        <f>IFERROR(IF(AND(WEEKDAY('Main Template'!AA$18)=1,OR(VLOOKUP(TRIM(UPPER(SUBSTITUTE($D123," ",""))),'Cleaned Google Form'!$A$1:$M$5000,3,FALSE)="SMH",VLOOKUP(TRIM(UPPER(SUBSTITUTE($D123," ",""))),'Cleaned Google Form'!$A$1:$M$5000,3,FALSE)="RCH",VLOOKUP(TRIM(UPPER(SUBSTITUTE($D123," ",""))),'Cleaned Google Form'!$A$1:$M$5000,3,FALSE)="BCCA")),0,IF(AND(AA$21=1,NOT(VLOOKUP(TRIM(UPPER(SUBSTITUTE($D123," ",""))),'Cleaned Google Form'!$A$1:$M$5000,6,FALSE)="NO")),0,IF(OR(VLOOKUP(TRIM(UPPER(SUBSTITUTE($D123," ",""))),'Cleaned Google Form'!$A$1:$M$5000,8,FALSE)='Main Template'!AA$12,VLOOKUP(TRIM(UPPER(SUBSTITUTE($D123," ",""))),'Cleaned Google Form'!$A$1:$M$5000,8,FALSE)='Main Template'!AA$13,VLOOKUP(TRIM(UPPER(SUBSTITUTE($D123," ",""))),'Cleaned Google Form'!$A$1:$M$5000,8,FALSE)='Main Template'!AA$14,VLOOKUP(TRIM(UPPER(SUBSTITUTE($D123," ",""))),'Cleaned Google Form'!$A$1:$M$5000,8,FALSE)='Main Template'!AA$15),0,IF(AND('Main Template'!AA$21&gt;=$C$9,'Main Template'!AA$19,VLOOKUP(TRIM(UPPER(SUBSTITUTE($D123," ",""))),'Cleaned Google Form'!$A$1:$M$5000,7,FALSE)="YES"),0,IF(IFERROR(FIND('Main Template'!AA$17,VLOOKUP(TRIM(UPPER(SUBSTITUTE('Main Template'!$D123," ",""))),'Cleaned Google Form'!$A$1:$M$5000,9,FALSE),1),FALSE),0,1))))),1)</f>
        <v>1</v>
      </c>
      <c r="AB123" s="12">
        <f>IFERROR(IF(AND(WEEKDAY('Main Template'!AB$18)=1,OR(VLOOKUP(TRIM(UPPER(SUBSTITUTE($D123," ",""))),'Cleaned Google Form'!$A$1:$M$5000,3,FALSE)="SMH",VLOOKUP(TRIM(UPPER(SUBSTITUTE($D123," ",""))),'Cleaned Google Form'!$A$1:$M$5000,3,FALSE)="RCH",VLOOKUP(TRIM(UPPER(SUBSTITUTE($D123," ",""))),'Cleaned Google Form'!$A$1:$M$5000,3,FALSE)="BCCA")),0,IF(AND(AB$21=1,NOT(VLOOKUP(TRIM(UPPER(SUBSTITUTE($D123," ",""))),'Cleaned Google Form'!$A$1:$M$5000,6,FALSE)="NO")),0,IF(OR(VLOOKUP(TRIM(UPPER(SUBSTITUTE($D123," ",""))),'Cleaned Google Form'!$A$1:$M$5000,8,FALSE)='Main Template'!AB$12,VLOOKUP(TRIM(UPPER(SUBSTITUTE($D123," ",""))),'Cleaned Google Form'!$A$1:$M$5000,8,FALSE)='Main Template'!AB$13,VLOOKUP(TRIM(UPPER(SUBSTITUTE($D123," ",""))),'Cleaned Google Form'!$A$1:$M$5000,8,FALSE)='Main Template'!AB$14,VLOOKUP(TRIM(UPPER(SUBSTITUTE($D123," ",""))),'Cleaned Google Form'!$A$1:$M$5000,8,FALSE)='Main Template'!AB$15),0,IF(AND('Main Template'!AB$21&gt;=$C$9,'Main Template'!AB$19,VLOOKUP(TRIM(UPPER(SUBSTITUTE($D123," ",""))),'Cleaned Google Form'!$A$1:$M$5000,7,FALSE)="YES"),0,IF(IFERROR(FIND('Main Template'!AB$17,VLOOKUP(TRIM(UPPER(SUBSTITUTE('Main Template'!$D123," ",""))),'Cleaned Google Form'!$A$1:$M$5000,9,FALSE),1),FALSE),0,1))))),1)</f>
        <v>1</v>
      </c>
      <c r="AC123" s="12">
        <f>IFERROR(IF(AND(WEEKDAY('Main Template'!AC$18)=1,OR(VLOOKUP(TRIM(UPPER(SUBSTITUTE($D123," ",""))),'Cleaned Google Form'!$A$1:$M$5000,3,FALSE)="SMH",VLOOKUP(TRIM(UPPER(SUBSTITUTE($D123," ",""))),'Cleaned Google Form'!$A$1:$M$5000,3,FALSE)="RCH",VLOOKUP(TRIM(UPPER(SUBSTITUTE($D123," ",""))),'Cleaned Google Form'!$A$1:$M$5000,3,FALSE)="BCCA")),0,IF(AND(AC$21=1,NOT(VLOOKUP(TRIM(UPPER(SUBSTITUTE($D123," ",""))),'Cleaned Google Form'!$A$1:$M$5000,6,FALSE)="NO")),0,IF(OR(VLOOKUP(TRIM(UPPER(SUBSTITUTE($D123," ",""))),'Cleaned Google Form'!$A$1:$M$5000,8,FALSE)='Main Template'!AC$12,VLOOKUP(TRIM(UPPER(SUBSTITUTE($D123," ",""))),'Cleaned Google Form'!$A$1:$M$5000,8,FALSE)='Main Template'!AC$13,VLOOKUP(TRIM(UPPER(SUBSTITUTE($D123," ",""))),'Cleaned Google Form'!$A$1:$M$5000,8,FALSE)='Main Template'!AC$14,VLOOKUP(TRIM(UPPER(SUBSTITUTE($D123," ",""))),'Cleaned Google Form'!$A$1:$M$5000,8,FALSE)='Main Template'!AC$15),0,IF(AND('Main Template'!AC$21&gt;=$C$9,'Main Template'!AC$19,VLOOKUP(TRIM(UPPER(SUBSTITUTE($D123," ",""))),'Cleaned Google Form'!$A$1:$M$5000,7,FALSE)="YES"),0,IF(IFERROR(FIND('Main Template'!AC$17,VLOOKUP(TRIM(UPPER(SUBSTITUTE('Main Template'!$D123," ",""))),'Cleaned Google Form'!$A$1:$M$5000,9,FALSE),1),FALSE),0,1))))),1)</f>
        <v>1</v>
      </c>
      <c r="AD123" s="12">
        <f>IFERROR(IF(AND(WEEKDAY('Main Template'!AD$18)=1,OR(VLOOKUP(TRIM(UPPER(SUBSTITUTE($D123," ",""))),'Cleaned Google Form'!$A$1:$M$5000,3,FALSE)="SMH",VLOOKUP(TRIM(UPPER(SUBSTITUTE($D123," ",""))),'Cleaned Google Form'!$A$1:$M$5000,3,FALSE)="RCH",VLOOKUP(TRIM(UPPER(SUBSTITUTE($D123," ",""))),'Cleaned Google Form'!$A$1:$M$5000,3,FALSE)="BCCA")),0,IF(AND(AD$21=1,NOT(VLOOKUP(TRIM(UPPER(SUBSTITUTE($D123," ",""))),'Cleaned Google Form'!$A$1:$M$5000,6,FALSE)="NO")),0,IF(OR(VLOOKUP(TRIM(UPPER(SUBSTITUTE($D123," ",""))),'Cleaned Google Form'!$A$1:$M$5000,8,FALSE)='Main Template'!AD$12,VLOOKUP(TRIM(UPPER(SUBSTITUTE($D123," ",""))),'Cleaned Google Form'!$A$1:$M$5000,8,FALSE)='Main Template'!AD$13,VLOOKUP(TRIM(UPPER(SUBSTITUTE($D123," ",""))),'Cleaned Google Form'!$A$1:$M$5000,8,FALSE)='Main Template'!AD$14,VLOOKUP(TRIM(UPPER(SUBSTITUTE($D123," ",""))),'Cleaned Google Form'!$A$1:$M$5000,8,FALSE)='Main Template'!AD$15),0,IF(AND('Main Template'!AD$21&gt;=$C$9,'Main Template'!AD$19,VLOOKUP(TRIM(UPPER(SUBSTITUTE($D123," ",""))),'Cleaned Google Form'!$A$1:$M$5000,7,FALSE)="YES"),0,IF(IFERROR(FIND('Main Template'!AD$17,VLOOKUP(TRIM(UPPER(SUBSTITUTE('Main Template'!$D123," ",""))),'Cleaned Google Form'!$A$1:$M$5000,9,FALSE),1),FALSE),0,1))))),1)</f>
        <v>1</v>
      </c>
      <c r="AE123" s="12">
        <f>IFERROR(IF(AND(WEEKDAY('Main Template'!AE$18)=1,OR(VLOOKUP(TRIM(UPPER(SUBSTITUTE($D123," ",""))),'Cleaned Google Form'!$A$1:$M$5000,3,FALSE)="SMH",VLOOKUP(TRIM(UPPER(SUBSTITUTE($D123," ",""))),'Cleaned Google Form'!$A$1:$M$5000,3,FALSE)="RCH",VLOOKUP(TRIM(UPPER(SUBSTITUTE($D123," ",""))),'Cleaned Google Form'!$A$1:$M$5000,3,FALSE)="BCCA")),0,IF(AND(AE$21=1,NOT(VLOOKUP(TRIM(UPPER(SUBSTITUTE($D123," ",""))),'Cleaned Google Form'!$A$1:$M$5000,6,FALSE)="NO")),0,IF(OR(VLOOKUP(TRIM(UPPER(SUBSTITUTE($D123," ",""))),'Cleaned Google Form'!$A$1:$M$5000,8,FALSE)='Main Template'!AE$12,VLOOKUP(TRIM(UPPER(SUBSTITUTE($D123," ",""))),'Cleaned Google Form'!$A$1:$M$5000,8,FALSE)='Main Template'!AE$13,VLOOKUP(TRIM(UPPER(SUBSTITUTE($D123," ",""))),'Cleaned Google Form'!$A$1:$M$5000,8,FALSE)='Main Template'!AE$14,VLOOKUP(TRIM(UPPER(SUBSTITUTE($D123," ",""))),'Cleaned Google Form'!$A$1:$M$5000,8,FALSE)='Main Template'!AE$15),0,IF(AND('Main Template'!AE$21&gt;=$C$9,'Main Template'!AE$19,VLOOKUP(TRIM(UPPER(SUBSTITUTE($D123," ",""))),'Cleaned Google Form'!$A$1:$M$5000,7,FALSE)="YES"),0,IF(IFERROR(FIND('Main Template'!AE$17,VLOOKUP(TRIM(UPPER(SUBSTITUTE('Main Template'!$D123," ",""))),'Cleaned Google Form'!$A$1:$M$5000,9,FALSE),1),FALSE),0,1))))),1)</f>
        <v>1</v>
      </c>
      <c r="AF123" s="12">
        <f>IFERROR(IF(AND(WEEKDAY('Main Template'!AF$18)=1,OR(VLOOKUP(TRIM(UPPER(SUBSTITUTE($D123," ",""))),'Cleaned Google Form'!$A$1:$M$5000,3,FALSE)="SMH",VLOOKUP(TRIM(UPPER(SUBSTITUTE($D123," ",""))),'Cleaned Google Form'!$A$1:$M$5000,3,FALSE)="RCH",VLOOKUP(TRIM(UPPER(SUBSTITUTE($D123," ",""))),'Cleaned Google Form'!$A$1:$M$5000,3,FALSE)="BCCA")),0,IF(AND(AF$21=1,NOT(VLOOKUP(TRIM(UPPER(SUBSTITUTE($D123," ",""))),'Cleaned Google Form'!$A$1:$M$5000,6,FALSE)="NO")),0,IF(OR(VLOOKUP(TRIM(UPPER(SUBSTITUTE($D123," ",""))),'Cleaned Google Form'!$A$1:$M$5000,8,FALSE)='Main Template'!AF$12,VLOOKUP(TRIM(UPPER(SUBSTITUTE($D123," ",""))),'Cleaned Google Form'!$A$1:$M$5000,8,FALSE)='Main Template'!AF$13,VLOOKUP(TRIM(UPPER(SUBSTITUTE($D123," ",""))),'Cleaned Google Form'!$A$1:$M$5000,8,FALSE)='Main Template'!AF$14,VLOOKUP(TRIM(UPPER(SUBSTITUTE($D123," ",""))),'Cleaned Google Form'!$A$1:$M$5000,8,FALSE)='Main Template'!AF$15),0,IF(AND('Main Template'!AF$21&gt;=$C$9,'Main Template'!AF$19,VLOOKUP(TRIM(UPPER(SUBSTITUTE($D123," ",""))),'Cleaned Google Form'!$A$1:$M$5000,7,FALSE)="YES"),0,IF(IFERROR(FIND('Main Template'!AF$17,VLOOKUP(TRIM(UPPER(SUBSTITUTE('Main Template'!$D123," ",""))),'Cleaned Google Form'!$A$1:$M$5000,9,FALSE),1),FALSE),0,1))))),1)</f>
        <v>1</v>
      </c>
      <c r="AG123" s="12">
        <f>IFERROR(IF(AND(WEEKDAY('Main Template'!AG$18)=1,OR(VLOOKUP(TRIM(UPPER(SUBSTITUTE($D123," ",""))),'Cleaned Google Form'!$A$1:$M$5000,3,FALSE)="SMH",VLOOKUP(TRIM(UPPER(SUBSTITUTE($D123," ",""))),'Cleaned Google Form'!$A$1:$M$5000,3,FALSE)="RCH",VLOOKUP(TRIM(UPPER(SUBSTITUTE($D123," ",""))),'Cleaned Google Form'!$A$1:$M$5000,3,FALSE)="BCCA")),0,IF(AND(AG$21=1,NOT(VLOOKUP(TRIM(UPPER(SUBSTITUTE($D123," ",""))),'Cleaned Google Form'!$A$1:$M$5000,6,FALSE)="NO")),0,IF(OR(VLOOKUP(TRIM(UPPER(SUBSTITUTE($D123," ",""))),'Cleaned Google Form'!$A$1:$M$5000,8,FALSE)='Main Template'!AG$12,VLOOKUP(TRIM(UPPER(SUBSTITUTE($D123," ",""))),'Cleaned Google Form'!$A$1:$M$5000,8,FALSE)='Main Template'!AG$13,VLOOKUP(TRIM(UPPER(SUBSTITUTE($D123," ",""))),'Cleaned Google Form'!$A$1:$M$5000,8,FALSE)='Main Template'!AG$14,VLOOKUP(TRIM(UPPER(SUBSTITUTE($D123," ",""))),'Cleaned Google Form'!$A$1:$M$5000,8,FALSE)='Main Template'!AG$15),0,IF(AND('Main Template'!AG$21&gt;=$C$9,'Main Template'!AG$19,VLOOKUP(TRIM(UPPER(SUBSTITUTE($D123," ",""))),'Cleaned Google Form'!$A$1:$M$5000,7,FALSE)="YES"),0,IF(IFERROR(FIND('Main Template'!AG$17,VLOOKUP(TRIM(UPPER(SUBSTITUTE('Main Template'!$D123," ",""))),'Cleaned Google Form'!$A$1:$M$5000,9,FALSE),1),FALSE),0,1))))),1)</f>
        <v>1</v>
      </c>
      <c r="AH123" s="12">
        <f>IFERROR(IF(AND(WEEKDAY('Main Template'!AH$18)=1,OR(VLOOKUP(TRIM(UPPER(SUBSTITUTE($D123," ",""))),'Cleaned Google Form'!$A$1:$M$5000,3,FALSE)="SMH",VLOOKUP(TRIM(UPPER(SUBSTITUTE($D123," ",""))),'Cleaned Google Form'!$A$1:$M$5000,3,FALSE)="RCH",VLOOKUP(TRIM(UPPER(SUBSTITUTE($D123," ",""))),'Cleaned Google Form'!$A$1:$M$5000,3,FALSE)="BCCA")),0,IF(AND(AH$21=1,NOT(VLOOKUP(TRIM(UPPER(SUBSTITUTE($D123," ",""))),'Cleaned Google Form'!$A$1:$M$5000,6,FALSE)="NO")),0,IF(OR(VLOOKUP(TRIM(UPPER(SUBSTITUTE($D123," ",""))),'Cleaned Google Form'!$A$1:$M$5000,8,FALSE)='Main Template'!AH$12,VLOOKUP(TRIM(UPPER(SUBSTITUTE($D123," ",""))),'Cleaned Google Form'!$A$1:$M$5000,8,FALSE)='Main Template'!AH$13,VLOOKUP(TRIM(UPPER(SUBSTITUTE($D123," ",""))),'Cleaned Google Form'!$A$1:$M$5000,8,FALSE)='Main Template'!AH$14,VLOOKUP(TRIM(UPPER(SUBSTITUTE($D123," ",""))),'Cleaned Google Form'!$A$1:$M$5000,8,FALSE)='Main Template'!AH$15),0,IF(AND('Main Template'!AH$21&gt;=$C$9,'Main Template'!AH$19,VLOOKUP(TRIM(UPPER(SUBSTITUTE($D123," ",""))),'Cleaned Google Form'!$A$1:$M$5000,7,FALSE)="YES"),0,IF(IFERROR(FIND('Main Template'!AH$17,VLOOKUP(TRIM(UPPER(SUBSTITUTE('Main Template'!$D123," ",""))),'Cleaned Google Form'!$A$1:$M$5000,9,FALSE),1),FALSE),0,1))))),1)</f>
        <v>1</v>
      </c>
      <c r="AI123" s="12">
        <f>IFERROR(IF(AND(WEEKDAY('Main Template'!AI$18)=1,OR(VLOOKUP(TRIM(UPPER(SUBSTITUTE($D123," ",""))),'Cleaned Google Form'!$A$1:$M$5000,3,FALSE)="SMH",VLOOKUP(TRIM(UPPER(SUBSTITUTE($D123," ",""))),'Cleaned Google Form'!$A$1:$M$5000,3,FALSE)="RCH",VLOOKUP(TRIM(UPPER(SUBSTITUTE($D123," ",""))),'Cleaned Google Form'!$A$1:$M$5000,3,FALSE)="BCCA")),0,IF(AND(AI$21=1,NOT(VLOOKUP(TRIM(UPPER(SUBSTITUTE($D123," ",""))),'Cleaned Google Form'!$A$1:$M$5000,6,FALSE)="NO")),0,IF(OR(VLOOKUP(TRIM(UPPER(SUBSTITUTE($D123," ",""))),'Cleaned Google Form'!$A$1:$M$5000,8,FALSE)='Main Template'!AI$12,VLOOKUP(TRIM(UPPER(SUBSTITUTE($D123," ",""))),'Cleaned Google Form'!$A$1:$M$5000,8,FALSE)='Main Template'!AI$13,VLOOKUP(TRIM(UPPER(SUBSTITUTE($D123," ",""))),'Cleaned Google Form'!$A$1:$M$5000,8,FALSE)='Main Template'!AI$14,VLOOKUP(TRIM(UPPER(SUBSTITUTE($D123," ",""))),'Cleaned Google Form'!$A$1:$M$5000,8,FALSE)='Main Template'!AI$15),0,IF(AND('Main Template'!AI$21&gt;=$C$9,'Main Template'!AI$19,VLOOKUP(TRIM(UPPER(SUBSTITUTE($D123," ",""))),'Cleaned Google Form'!$A$1:$M$5000,7,FALSE)="YES"),0,IF(IFERROR(FIND('Main Template'!AI$17,VLOOKUP(TRIM(UPPER(SUBSTITUTE('Main Template'!$D123," ",""))),'Cleaned Google Form'!$A$1:$M$5000,9,FALSE),1),FALSE),0,1))))),1)</f>
        <v>1</v>
      </c>
      <c r="AJ123" s="12">
        <f>IFERROR(IF(AND(WEEKDAY('Main Template'!AJ$18)=1,OR(VLOOKUP(TRIM(UPPER(SUBSTITUTE($D123," ",""))),'Cleaned Google Form'!$A$1:$M$5000,3,FALSE)="SMH",VLOOKUP(TRIM(UPPER(SUBSTITUTE($D123," ",""))),'Cleaned Google Form'!$A$1:$M$5000,3,FALSE)="RCH",VLOOKUP(TRIM(UPPER(SUBSTITUTE($D123," ",""))),'Cleaned Google Form'!$A$1:$M$5000,3,FALSE)="BCCA")),0,IF(AND(AJ$21=1,NOT(VLOOKUP(TRIM(UPPER(SUBSTITUTE($D123," ",""))),'Cleaned Google Form'!$A$1:$M$5000,6,FALSE)="NO")),0,IF(OR(VLOOKUP(TRIM(UPPER(SUBSTITUTE($D123," ",""))),'Cleaned Google Form'!$A$1:$M$5000,8,FALSE)='Main Template'!AJ$12,VLOOKUP(TRIM(UPPER(SUBSTITUTE($D123," ",""))),'Cleaned Google Form'!$A$1:$M$5000,8,FALSE)='Main Template'!AJ$13,VLOOKUP(TRIM(UPPER(SUBSTITUTE($D123," ",""))),'Cleaned Google Form'!$A$1:$M$5000,8,FALSE)='Main Template'!AJ$14,VLOOKUP(TRIM(UPPER(SUBSTITUTE($D123," ",""))),'Cleaned Google Form'!$A$1:$M$5000,8,FALSE)='Main Template'!AJ$15),0,IF(AND('Main Template'!AJ$21&gt;=$C$9,'Main Template'!AJ$19,VLOOKUP(TRIM(UPPER(SUBSTITUTE($D123," ",""))),'Cleaned Google Form'!$A$1:$M$5000,7,FALSE)="YES"),0,IF(IFERROR(FIND('Main Template'!AJ$17,VLOOKUP(TRIM(UPPER(SUBSTITUTE('Main Template'!$D123," ",""))),'Cleaned Google Form'!$A$1:$M$5000,9,FALSE),1),FALSE),0,1))))),1)</f>
        <v>1</v>
      </c>
      <c r="AK123" s="12">
        <f>IFERROR(IF(AND(WEEKDAY('Main Template'!AK$18)=1,OR(VLOOKUP(TRIM(UPPER(SUBSTITUTE($D123," ",""))),'Cleaned Google Form'!$A$1:$M$5000,3,FALSE)="SMH",VLOOKUP(TRIM(UPPER(SUBSTITUTE($D123," ",""))),'Cleaned Google Form'!$A$1:$M$5000,3,FALSE)="RCH",VLOOKUP(TRIM(UPPER(SUBSTITUTE($D123," ",""))),'Cleaned Google Form'!$A$1:$M$5000,3,FALSE)="BCCA")),0,IF(AND(AK$21=1,NOT(VLOOKUP(TRIM(UPPER(SUBSTITUTE($D123," ",""))),'Cleaned Google Form'!$A$1:$M$5000,6,FALSE)="NO")),0,IF(OR(VLOOKUP(TRIM(UPPER(SUBSTITUTE($D123," ",""))),'Cleaned Google Form'!$A$1:$M$5000,8,FALSE)='Main Template'!AK$12,VLOOKUP(TRIM(UPPER(SUBSTITUTE($D123," ",""))),'Cleaned Google Form'!$A$1:$M$5000,8,FALSE)='Main Template'!AK$13,VLOOKUP(TRIM(UPPER(SUBSTITUTE($D123," ",""))),'Cleaned Google Form'!$A$1:$M$5000,8,FALSE)='Main Template'!AK$14,VLOOKUP(TRIM(UPPER(SUBSTITUTE($D123," ",""))),'Cleaned Google Form'!$A$1:$M$5000,8,FALSE)='Main Template'!AK$15),0,IF(AND('Main Template'!AK$21&gt;=$C$9,'Main Template'!AK$19,VLOOKUP(TRIM(UPPER(SUBSTITUTE($D123," ",""))),'Cleaned Google Form'!$A$1:$M$5000,7,FALSE)="YES"),0,IF(IFERROR(FIND('Main Template'!AK$17,VLOOKUP(TRIM(UPPER(SUBSTITUTE('Main Template'!$D123," ",""))),'Cleaned Google Form'!$A$1:$M$5000,9,FALSE),1),FALSE),0,1))))),1)</f>
        <v>1</v>
      </c>
      <c r="AL123" s="12">
        <f>IFERROR(IF(AND(WEEKDAY('Main Template'!AL$18)=1,OR(VLOOKUP(TRIM(UPPER(SUBSTITUTE($D123," ",""))),'Cleaned Google Form'!$A$1:$M$5000,3,FALSE)="SMH",VLOOKUP(TRIM(UPPER(SUBSTITUTE($D123," ",""))),'Cleaned Google Form'!$A$1:$M$5000,3,FALSE)="RCH",VLOOKUP(TRIM(UPPER(SUBSTITUTE($D123," ",""))),'Cleaned Google Form'!$A$1:$M$5000,3,FALSE)="BCCA")),0,IF(AND(AL$21=1,NOT(VLOOKUP(TRIM(UPPER(SUBSTITUTE($D123," ",""))),'Cleaned Google Form'!$A$1:$M$5000,6,FALSE)="NO")),0,IF(OR(VLOOKUP(TRIM(UPPER(SUBSTITUTE($D123," ",""))),'Cleaned Google Form'!$A$1:$M$5000,8,FALSE)='Main Template'!AL$12,VLOOKUP(TRIM(UPPER(SUBSTITUTE($D123," ",""))),'Cleaned Google Form'!$A$1:$M$5000,8,FALSE)='Main Template'!AL$13,VLOOKUP(TRIM(UPPER(SUBSTITUTE($D123," ",""))),'Cleaned Google Form'!$A$1:$M$5000,8,FALSE)='Main Template'!AL$14,VLOOKUP(TRIM(UPPER(SUBSTITUTE($D123," ",""))),'Cleaned Google Form'!$A$1:$M$5000,8,FALSE)='Main Template'!AL$15),0,IF(AND('Main Template'!AL$21&gt;=$C$9,'Main Template'!AL$19,VLOOKUP(TRIM(UPPER(SUBSTITUTE($D123," ",""))),'Cleaned Google Form'!$A$1:$M$5000,7,FALSE)="YES"),0,IF(IFERROR(FIND('Main Template'!AL$17,VLOOKUP(TRIM(UPPER(SUBSTITUTE('Main Template'!$D123," ",""))),'Cleaned Google Form'!$A$1:$M$5000,9,FALSE),1),FALSE),0,1))))),1)</f>
        <v>1</v>
      </c>
      <c r="AM123" s="12">
        <f>IFERROR(IF(AND(WEEKDAY('Main Template'!AM$18)=1,OR(VLOOKUP(TRIM(UPPER(SUBSTITUTE($D123," ",""))),'Cleaned Google Form'!$A$1:$M$5000,3,FALSE)="SMH",VLOOKUP(TRIM(UPPER(SUBSTITUTE($D123," ",""))),'Cleaned Google Form'!$A$1:$M$5000,3,FALSE)="RCH",VLOOKUP(TRIM(UPPER(SUBSTITUTE($D123," ",""))),'Cleaned Google Form'!$A$1:$M$5000,3,FALSE)="BCCA")),0,IF(AND(AM$21=1,NOT(VLOOKUP(TRIM(UPPER(SUBSTITUTE($D123," ",""))),'Cleaned Google Form'!$A$1:$M$5000,6,FALSE)="NO")),0,IF(OR(VLOOKUP(TRIM(UPPER(SUBSTITUTE($D123," ",""))),'Cleaned Google Form'!$A$1:$M$5000,8,FALSE)='Main Template'!AM$12,VLOOKUP(TRIM(UPPER(SUBSTITUTE($D123," ",""))),'Cleaned Google Form'!$A$1:$M$5000,8,FALSE)='Main Template'!AM$13,VLOOKUP(TRIM(UPPER(SUBSTITUTE($D123," ",""))),'Cleaned Google Form'!$A$1:$M$5000,8,FALSE)='Main Template'!AM$14,VLOOKUP(TRIM(UPPER(SUBSTITUTE($D123," ",""))),'Cleaned Google Form'!$A$1:$M$5000,8,FALSE)='Main Template'!AM$15),0,IF(AND('Main Template'!AM$21&gt;=$C$9,'Main Template'!AM$19,VLOOKUP(TRIM(UPPER(SUBSTITUTE($D123," ",""))),'Cleaned Google Form'!$A$1:$M$5000,7,FALSE)="YES"),0,IF(IFERROR(FIND('Main Template'!AM$17,VLOOKUP(TRIM(UPPER(SUBSTITUTE('Main Template'!$D123," ",""))),'Cleaned Google Form'!$A$1:$M$5000,9,FALSE),1),FALSE),0,1))))),1)</f>
        <v>1</v>
      </c>
      <c r="AN123" s="12">
        <f>IFERROR(IF(AND(WEEKDAY('Main Template'!AN$18)=1,OR(VLOOKUP(TRIM(UPPER(SUBSTITUTE($D123," ",""))),'Cleaned Google Form'!$A$1:$M$5000,3,FALSE)="SMH",VLOOKUP(TRIM(UPPER(SUBSTITUTE($D123," ",""))),'Cleaned Google Form'!$A$1:$M$5000,3,FALSE)="RCH",VLOOKUP(TRIM(UPPER(SUBSTITUTE($D123," ",""))),'Cleaned Google Form'!$A$1:$M$5000,3,FALSE)="BCCA")),0,IF(AND(AN$21=1,NOT(VLOOKUP(TRIM(UPPER(SUBSTITUTE($D123," ",""))),'Cleaned Google Form'!$A$1:$M$5000,6,FALSE)="NO")),0,IF(OR(VLOOKUP(TRIM(UPPER(SUBSTITUTE($D123," ",""))),'Cleaned Google Form'!$A$1:$M$5000,8,FALSE)='Main Template'!AN$12,VLOOKUP(TRIM(UPPER(SUBSTITUTE($D123," ",""))),'Cleaned Google Form'!$A$1:$M$5000,8,FALSE)='Main Template'!AN$13,VLOOKUP(TRIM(UPPER(SUBSTITUTE($D123," ",""))),'Cleaned Google Form'!$A$1:$M$5000,8,FALSE)='Main Template'!AN$14,VLOOKUP(TRIM(UPPER(SUBSTITUTE($D123," ",""))),'Cleaned Google Form'!$A$1:$M$5000,8,FALSE)='Main Template'!AN$15),0,IF(AND('Main Template'!AN$21&gt;=$C$9,'Main Template'!AN$19,VLOOKUP(TRIM(UPPER(SUBSTITUTE($D123," ",""))),'Cleaned Google Form'!$A$1:$M$5000,7,FALSE)="YES"),0,IF(IFERROR(FIND('Main Template'!AN$17,VLOOKUP(TRIM(UPPER(SUBSTITUTE('Main Template'!$D123," ",""))),'Cleaned Google Form'!$A$1:$M$5000,9,FALSE),1),FALSE),0,1))))),1)</f>
        <v>1</v>
      </c>
    </row>
    <row r="124" spans="2:40">
      <c r="B124" t="str">
        <f>IFERROR(IF(ISNUMBER(MATCH(UPPER(SUBSTITUTE(D124," ","")),'Cleaned Google Form'!$A:$A,0)),"","Oops"),"Not Present")</f>
        <v/>
      </c>
      <c r="C124" s="4">
        <f>I124</f>
        <v>103</v>
      </c>
      <c r="D124" s="4" t="s">
        <v>350</v>
      </c>
      <c r="E124" s="4">
        <f>IFERROR(IF(VLOOKUP(TRIM(UPPER(SUBSTITUTE(D124," ",""))),'Cleaned Google Form'!$A$1:$L$5000,5,FALSE)="YES",1,0),0)</f>
        <v>0</v>
      </c>
      <c r="F124" s="4">
        <f>IFERROR(IF(RIGHT(VLOOKUP(TRIM(UPPER(SUBSTITUTE(D124," ",""))),'Cleaned Google Form'!$A$1:$L$5000,2,FALSE),1)="1",1,0),0)</f>
        <v>0</v>
      </c>
      <c r="G124" s="4">
        <f>IFERROR(IF(VLOOKUP(TRIM(UPPER(SUBSTITUTE(D124," ",""))),'Cleaned Google Form'!$A$1:$L$5000,3,FALSE)="VGH",1,0),0)</f>
        <v>0</v>
      </c>
      <c r="H124" s="4">
        <f>IFERROR(IF(G124+IFERROR(IF(VLOOKUP(TRIM(UPPER(SUBSTITUTE(D124," ",""))),'Cleaned Google Form'!$A$1:$L$5000,3,FALSE)="SPH",1,0),0)=0,1,0),0)</f>
        <v>1</v>
      </c>
      <c r="I124" s="4">
        <f>IF(I123="Resident Index",1,I123+1)</f>
        <v>103</v>
      </c>
      <c r="J124" s="12">
        <f>IFERROR(IF(AND(WEEKDAY('Main Template'!J$18)=1,OR(VLOOKUP(TRIM(UPPER(SUBSTITUTE($D124," ",""))),'Cleaned Google Form'!$A$1:$M$5000,3,FALSE)="SMH",VLOOKUP(TRIM(UPPER(SUBSTITUTE($D124," ",""))),'Cleaned Google Form'!$A$1:$M$5000,3,FALSE)="RCH",VLOOKUP(TRIM(UPPER(SUBSTITUTE($D124," ",""))),'Cleaned Google Form'!$A$1:$M$5000,3,FALSE)="BCCA")),0,IF(AND(J$21=1,NOT(VLOOKUP(TRIM(UPPER(SUBSTITUTE($D124," ",""))),'Cleaned Google Form'!$A$1:$M$5000,6,FALSE)="NO")),0,IF(OR(VLOOKUP(TRIM(UPPER(SUBSTITUTE($D124," ",""))),'Cleaned Google Form'!$A$1:$M$5000,8,FALSE)='Main Template'!J$12,VLOOKUP(TRIM(UPPER(SUBSTITUTE($D124," ",""))),'Cleaned Google Form'!$A$1:$M$5000,8,FALSE)='Main Template'!J$13,VLOOKUP(TRIM(UPPER(SUBSTITUTE($D124," ",""))),'Cleaned Google Form'!$A$1:$M$5000,8,FALSE)='Main Template'!J$14,VLOOKUP(TRIM(UPPER(SUBSTITUTE($D124," ",""))),'Cleaned Google Form'!$A$1:$M$5000,8,FALSE)='Main Template'!J$15),0,IF(AND('Main Template'!J$21&gt;=$C$9,'Main Template'!J$19,VLOOKUP(TRIM(UPPER(SUBSTITUTE($D124," ",""))),'Cleaned Google Form'!$A$1:$M$5000,7,FALSE)="YES"),0,IF(IFERROR(FIND('Main Template'!J$17,VLOOKUP(TRIM(UPPER(SUBSTITUTE('Main Template'!$D124," ",""))),'Cleaned Google Form'!$A$1:$M$5000,9,FALSE),1),FALSE),0,1))))),1)</f>
        <v>0</v>
      </c>
      <c r="K124" s="12">
        <f>IFERROR(IF(AND(WEEKDAY('Main Template'!K$18)=1,OR(VLOOKUP(TRIM(UPPER(SUBSTITUTE($D124," ",""))),'Cleaned Google Form'!$A$1:$M$5000,3,FALSE)="SMH",VLOOKUP(TRIM(UPPER(SUBSTITUTE($D124," ",""))),'Cleaned Google Form'!$A$1:$M$5000,3,FALSE)="RCH",VLOOKUP(TRIM(UPPER(SUBSTITUTE($D124," ",""))),'Cleaned Google Form'!$A$1:$M$5000,3,FALSE)="BCCA")),0,IF(AND(K$21=1,NOT(VLOOKUP(TRIM(UPPER(SUBSTITUTE($D124," ",""))),'Cleaned Google Form'!$A$1:$M$5000,6,FALSE)="NO")),0,IF(OR(VLOOKUP(TRIM(UPPER(SUBSTITUTE($D124," ",""))),'Cleaned Google Form'!$A$1:$M$5000,8,FALSE)='Main Template'!K$12,VLOOKUP(TRIM(UPPER(SUBSTITUTE($D124," ",""))),'Cleaned Google Form'!$A$1:$M$5000,8,FALSE)='Main Template'!K$13,VLOOKUP(TRIM(UPPER(SUBSTITUTE($D124," ",""))),'Cleaned Google Form'!$A$1:$M$5000,8,FALSE)='Main Template'!K$14,VLOOKUP(TRIM(UPPER(SUBSTITUTE($D124," ",""))),'Cleaned Google Form'!$A$1:$M$5000,8,FALSE)='Main Template'!K$15),0,IF(AND('Main Template'!K$21&gt;=$C$9,'Main Template'!K$19,VLOOKUP(TRIM(UPPER(SUBSTITUTE($D124," ",""))),'Cleaned Google Form'!$A$1:$M$5000,7,FALSE)="YES"),0,IF(IFERROR(FIND('Main Template'!K$17,VLOOKUP(TRIM(UPPER(SUBSTITUTE('Main Template'!$D124," ",""))),'Cleaned Google Form'!$A$1:$M$5000,9,FALSE),1),FALSE),0,1))))),1)</f>
        <v>1</v>
      </c>
      <c r="L124" s="12">
        <f>IFERROR(IF(AND(WEEKDAY('Main Template'!L$18)=1,OR(VLOOKUP(TRIM(UPPER(SUBSTITUTE($D124," ",""))),'Cleaned Google Form'!$A$1:$M$5000,3,FALSE)="SMH",VLOOKUP(TRIM(UPPER(SUBSTITUTE($D124," ",""))),'Cleaned Google Form'!$A$1:$M$5000,3,FALSE)="RCH",VLOOKUP(TRIM(UPPER(SUBSTITUTE($D124," ",""))),'Cleaned Google Form'!$A$1:$M$5000,3,FALSE)="BCCA")),0,IF(AND(L$21=1,NOT(VLOOKUP(TRIM(UPPER(SUBSTITUTE($D124," ",""))),'Cleaned Google Form'!$A$1:$M$5000,6,FALSE)="NO")),0,IF(OR(VLOOKUP(TRIM(UPPER(SUBSTITUTE($D124," ",""))),'Cleaned Google Form'!$A$1:$M$5000,8,FALSE)='Main Template'!L$12,VLOOKUP(TRIM(UPPER(SUBSTITUTE($D124," ",""))),'Cleaned Google Form'!$A$1:$M$5000,8,FALSE)='Main Template'!L$13,VLOOKUP(TRIM(UPPER(SUBSTITUTE($D124," ",""))),'Cleaned Google Form'!$A$1:$M$5000,8,FALSE)='Main Template'!L$14,VLOOKUP(TRIM(UPPER(SUBSTITUTE($D124," ",""))),'Cleaned Google Form'!$A$1:$M$5000,8,FALSE)='Main Template'!L$15),0,IF(AND('Main Template'!L$21&gt;=$C$9,'Main Template'!L$19,VLOOKUP(TRIM(UPPER(SUBSTITUTE($D124," ",""))),'Cleaned Google Form'!$A$1:$M$5000,7,FALSE)="YES"),0,IF(IFERROR(FIND('Main Template'!L$17,VLOOKUP(TRIM(UPPER(SUBSTITUTE('Main Template'!$D124," ",""))),'Cleaned Google Form'!$A$1:$M$5000,9,FALSE),1),FALSE),0,1))))),1)</f>
        <v>1</v>
      </c>
      <c r="M124" s="12">
        <f>IFERROR(IF(AND(WEEKDAY('Main Template'!M$18)=1,OR(VLOOKUP(TRIM(UPPER(SUBSTITUTE($D124," ",""))),'Cleaned Google Form'!$A$1:$M$5000,3,FALSE)="SMH",VLOOKUP(TRIM(UPPER(SUBSTITUTE($D124," ",""))),'Cleaned Google Form'!$A$1:$M$5000,3,FALSE)="RCH",VLOOKUP(TRIM(UPPER(SUBSTITUTE($D124," ",""))),'Cleaned Google Form'!$A$1:$M$5000,3,FALSE)="BCCA")),0,IF(AND(M$21=1,NOT(VLOOKUP(TRIM(UPPER(SUBSTITUTE($D124," ",""))),'Cleaned Google Form'!$A$1:$M$5000,6,FALSE)="NO")),0,IF(OR(VLOOKUP(TRIM(UPPER(SUBSTITUTE($D124," ",""))),'Cleaned Google Form'!$A$1:$M$5000,8,FALSE)='Main Template'!M$12,VLOOKUP(TRIM(UPPER(SUBSTITUTE($D124," ",""))),'Cleaned Google Form'!$A$1:$M$5000,8,FALSE)='Main Template'!M$13,VLOOKUP(TRIM(UPPER(SUBSTITUTE($D124," ",""))),'Cleaned Google Form'!$A$1:$M$5000,8,FALSE)='Main Template'!M$14,VLOOKUP(TRIM(UPPER(SUBSTITUTE($D124," ",""))),'Cleaned Google Form'!$A$1:$M$5000,8,FALSE)='Main Template'!M$15),0,IF(AND('Main Template'!M$21&gt;=$C$9,'Main Template'!M$19,VLOOKUP(TRIM(UPPER(SUBSTITUTE($D124," ",""))),'Cleaned Google Form'!$A$1:$M$5000,7,FALSE)="YES"),0,IF(IFERROR(FIND('Main Template'!M$17,VLOOKUP(TRIM(UPPER(SUBSTITUTE('Main Template'!$D124," ",""))),'Cleaned Google Form'!$A$1:$M$5000,9,FALSE),1),FALSE),0,1))))),1)</f>
        <v>1</v>
      </c>
      <c r="N124" s="12">
        <f>IFERROR(IF(AND(WEEKDAY('Main Template'!N$18)=1,OR(VLOOKUP(TRIM(UPPER(SUBSTITUTE($D124," ",""))),'Cleaned Google Form'!$A$1:$M$5000,3,FALSE)="SMH",VLOOKUP(TRIM(UPPER(SUBSTITUTE($D124," ",""))),'Cleaned Google Form'!$A$1:$M$5000,3,FALSE)="RCH",VLOOKUP(TRIM(UPPER(SUBSTITUTE($D124," ",""))),'Cleaned Google Form'!$A$1:$M$5000,3,FALSE)="BCCA")),0,IF(AND(N$21=1,NOT(VLOOKUP(TRIM(UPPER(SUBSTITUTE($D124," ",""))),'Cleaned Google Form'!$A$1:$M$5000,6,FALSE)="NO")),0,IF(OR(VLOOKUP(TRIM(UPPER(SUBSTITUTE($D124," ",""))),'Cleaned Google Form'!$A$1:$M$5000,8,FALSE)='Main Template'!N$12,VLOOKUP(TRIM(UPPER(SUBSTITUTE($D124," ",""))),'Cleaned Google Form'!$A$1:$M$5000,8,FALSE)='Main Template'!N$13,VLOOKUP(TRIM(UPPER(SUBSTITUTE($D124," ",""))),'Cleaned Google Form'!$A$1:$M$5000,8,FALSE)='Main Template'!N$14,VLOOKUP(TRIM(UPPER(SUBSTITUTE($D124," ",""))),'Cleaned Google Form'!$A$1:$M$5000,8,FALSE)='Main Template'!N$15),0,IF(AND('Main Template'!N$21&gt;=$C$9,'Main Template'!N$19,VLOOKUP(TRIM(UPPER(SUBSTITUTE($D124," ",""))),'Cleaned Google Form'!$A$1:$M$5000,7,FALSE)="YES"),0,IF(IFERROR(FIND('Main Template'!N$17,VLOOKUP(TRIM(UPPER(SUBSTITUTE('Main Template'!$D124," ",""))),'Cleaned Google Form'!$A$1:$M$5000,9,FALSE),1),FALSE),0,1))))),1)</f>
        <v>1</v>
      </c>
      <c r="O124" s="12">
        <f>IFERROR(IF(AND(WEEKDAY('Main Template'!O$18)=1,OR(VLOOKUP(TRIM(UPPER(SUBSTITUTE($D124," ",""))),'Cleaned Google Form'!$A$1:$M$5000,3,FALSE)="SMH",VLOOKUP(TRIM(UPPER(SUBSTITUTE($D124," ",""))),'Cleaned Google Form'!$A$1:$M$5000,3,FALSE)="RCH",VLOOKUP(TRIM(UPPER(SUBSTITUTE($D124," ",""))),'Cleaned Google Form'!$A$1:$M$5000,3,FALSE)="BCCA")),0,IF(AND(O$21=1,NOT(VLOOKUP(TRIM(UPPER(SUBSTITUTE($D124," ",""))),'Cleaned Google Form'!$A$1:$M$5000,6,FALSE)="NO")),0,IF(OR(VLOOKUP(TRIM(UPPER(SUBSTITUTE($D124," ",""))),'Cleaned Google Form'!$A$1:$M$5000,8,FALSE)='Main Template'!O$12,VLOOKUP(TRIM(UPPER(SUBSTITUTE($D124," ",""))),'Cleaned Google Form'!$A$1:$M$5000,8,FALSE)='Main Template'!O$13,VLOOKUP(TRIM(UPPER(SUBSTITUTE($D124," ",""))),'Cleaned Google Form'!$A$1:$M$5000,8,FALSE)='Main Template'!O$14,VLOOKUP(TRIM(UPPER(SUBSTITUTE($D124," ",""))),'Cleaned Google Form'!$A$1:$M$5000,8,FALSE)='Main Template'!O$15),0,IF(AND('Main Template'!O$21&gt;=$C$9,'Main Template'!O$19,VLOOKUP(TRIM(UPPER(SUBSTITUTE($D124," ",""))),'Cleaned Google Form'!$A$1:$M$5000,7,FALSE)="YES"),0,IF(IFERROR(FIND('Main Template'!O$17,VLOOKUP(TRIM(UPPER(SUBSTITUTE('Main Template'!$D124," ",""))),'Cleaned Google Form'!$A$1:$M$5000,9,FALSE),1),FALSE),0,1))))),1)</f>
        <v>1</v>
      </c>
      <c r="P124" s="12">
        <f>IFERROR(IF(AND(WEEKDAY('Main Template'!P$18)=1,OR(VLOOKUP(TRIM(UPPER(SUBSTITUTE($D124," ",""))),'Cleaned Google Form'!$A$1:$M$5000,3,FALSE)="SMH",VLOOKUP(TRIM(UPPER(SUBSTITUTE($D124," ",""))),'Cleaned Google Form'!$A$1:$M$5000,3,FALSE)="RCH",VLOOKUP(TRIM(UPPER(SUBSTITUTE($D124," ",""))),'Cleaned Google Form'!$A$1:$M$5000,3,FALSE)="BCCA")),0,IF(AND(P$21=1,NOT(VLOOKUP(TRIM(UPPER(SUBSTITUTE($D124," ",""))),'Cleaned Google Form'!$A$1:$M$5000,6,FALSE)="NO")),0,IF(OR(VLOOKUP(TRIM(UPPER(SUBSTITUTE($D124," ",""))),'Cleaned Google Form'!$A$1:$M$5000,8,FALSE)='Main Template'!P$12,VLOOKUP(TRIM(UPPER(SUBSTITUTE($D124," ",""))),'Cleaned Google Form'!$A$1:$M$5000,8,FALSE)='Main Template'!P$13,VLOOKUP(TRIM(UPPER(SUBSTITUTE($D124," ",""))),'Cleaned Google Form'!$A$1:$M$5000,8,FALSE)='Main Template'!P$14,VLOOKUP(TRIM(UPPER(SUBSTITUTE($D124," ",""))),'Cleaned Google Form'!$A$1:$M$5000,8,FALSE)='Main Template'!P$15),0,IF(AND('Main Template'!P$21&gt;=$C$9,'Main Template'!P$19,VLOOKUP(TRIM(UPPER(SUBSTITUTE($D124," ",""))),'Cleaned Google Form'!$A$1:$M$5000,7,FALSE)="YES"),0,IF(IFERROR(FIND('Main Template'!P$17,VLOOKUP(TRIM(UPPER(SUBSTITUTE('Main Template'!$D124," ",""))),'Cleaned Google Form'!$A$1:$M$5000,9,FALSE),1),FALSE),0,1))))),1)</f>
        <v>1</v>
      </c>
      <c r="Q124" s="12">
        <f>IFERROR(IF(AND(WEEKDAY('Main Template'!Q$18)=1,OR(VLOOKUP(TRIM(UPPER(SUBSTITUTE($D124," ",""))),'Cleaned Google Form'!$A$1:$M$5000,3,FALSE)="SMH",VLOOKUP(TRIM(UPPER(SUBSTITUTE($D124," ",""))),'Cleaned Google Form'!$A$1:$M$5000,3,FALSE)="RCH",VLOOKUP(TRIM(UPPER(SUBSTITUTE($D124," ",""))),'Cleaned Google Form'!$A$1:$M$5000,3,FALSE)="BCCA")),0,IF(AND(Q$21=1,NOT(VLOOKUP(TRIM(UPPER(SUBSTITUTE($D124," ",""))),'Cleaned Google Form'!$A$1:$M$5000,6,FALSE)="NO")),0,IF(OR(VLOOKUP(TRIM(UPPER(SUBSTITUTE($D124," ",""))),'Cleaned Google Form'!$A$1:$M$5000,8,FALSE)='Main Template'!Q$12,VLOOKUP(TRIM(UPPER(SUBSTITUTE($D124," ",""))),'Cleaned Google Form'!$A$1:$M$5000,8,FALSE)='Main Template'!Q$13,VLOOKUP(TRIM(UPPER(SUBSTITUTE($D124," ",""))),'Cleaned Google Form'!$A$1:$M$5000,8,FALSE)='Main Template'!Q$14,VLOOKUP(TRIM(UPPER(SUBSTITUTE($D124," ",""))),'Cleaned Google Form'!$A$1:$M$5000,8,FALSE)='Main Template'!Q$15),0,IF(AND('Main Template'!Q$21&gt;=$C$9,'Main Template'!Q$19,VLOOKUP(TRIM(UPPER(SUBSTITUTE($D124," ",""))),'Cleaned Google Form'!$A$1:$M$5000,7,FALSE)="YES"),0,IF(IFERROR(FIND('Main Template'!Q$17,VLOOKUP(TRIM(UPPER(SUBSTITUTE('Main Template'!$D124," ",""))),'Cleaned Google Form'!$A$1:$M$5000,9,FALSE),1),FALSE),0,1))))),1)</f>
        <v>1</v>
      </c>
      <c r="R124" s="12">
        <f>IFERROR(IF(AND(WEEKDAY('Main Template'!R$18)=1,OR(VLOOKUP(TRIM(UPPER(SUBSTITUTE($D124," ",""))),'Cleaned Google Form'!$A$1:$M$5000,3,FALSE)="SMH",VLOOKUP(TRIM(UPPER(SUBSTITUTE($D124," ",""))),'Cleaned Google Form'!$A$1:$M$5000,3,FALSE)="RCH",VLOOKUP(TRIM(UPPER(SUBSTITUTE($D124," ",""))),'Cleaned Google Form'!$A$1:$M$5000,3,FALSE)="BCCA")),0,IF(AND(R$21=1,NOT(VLOOKUP(TRIM(UPPER(SUBSTITUTE($D124," ",""))),'Cleaned Google Form'!$A$1:$M$5000,6,FALSE)="NO")),0,IF(OR(VLOOKUP(TRIM(UPPER(SUBSTITUTE($D124," ",""))),'Cleaned Google Form'!$A$1:$M$5000,8,FALSE)='Main Template'!R$12,VLOOKUP(TRIM(UPPER(SUBSTITUTE($D124," ",""))),'Cleaned Google Form'!$A$1:$M$5000,8,FALSE)='Main Template'!R$13,VLOOKUP(TRIM(UPPER(SUBSTITUTE($D124," ",""))),'Cleaned Google Form'!$A$1:$M$5000,8,FALSE)='Main Template'!R$14,VLOOKUP(TRIM(UPPER(SUBSTITUTE($D124," ",""))),'Cleaned Google Form'!$A$1:$M$5000,8,FALSE)='Main Template'!R$15),0,IF(AND('Main Template'!R$21&gt;=$C$9,'Main Template'!R$19,VLOOKUP(TRIM(UPPER(SUBSTITUTE($D124," ",""))),'Cleaned Google Form'!$A$1:$M$5000,7,FALSE)="YES"),0,IF(IFERROR(FIND('Main Template'!R$17,VLOOKUP(TRIM(UPPER(SUBSTITUTE('Main Template'!$D124," ",""))),'Cleaned Google Form'!$A$1:$M$5000,9,FALSE),1),FALSE),0,1))))),1)</f>
        <v>1</v>
      </c>
      <c r="S124" s="12">
        <f>IFERROR(IF(AND(WEEKDAY('Main Template'!S$18)=1,OR(VLOOKUP(TRIM(UPPER(SUBSTITUTE($D124," ",""))),'Cleaned Google Form'!$A$1:$M$5000,3,FALSE)="SMH",VLOOKUP(TRIM(UPPER(SUBSTITUTE($D124," ",""))),'Cleaned Google Form'!$A$1:$M$5000,3,FALSE)="RCH",VLOOKUP(TRIM(UPPER(SUBSTITUTE($D124," ",""))),'Cleaned Google Form'!$A$1:$M$5000,3,FALSE)="BCCA")),0,IF(AND(S$21=1,NOT(VLOOKUP(TRIM(UPPER(SUBSTITUTE($D124," ",""))),'Cleaned Google Form'!$A$1:$M$5000,6,FALSE)="NO")),0,IF(OR(VLOOKUP(TRIM(UPPER(SUBSTITUTE($D124," ",""))),'Cleaned Google Form'!$A$1:$M$5000,8,FALSE)='Main Template'!S$12,VLOOKUP(TRIM(UPPER(SUBSTITUTE($D124," ",""))),'Cleaned Google Form'!$A$1:$M$5000,8,FALSE)='Main Template'!S$13,VLOOKUP(TRIM(UPPER(SUBSTITUTE($D124," ",""))),'Cleaned Google Form'!$A$1:$M$5000,8,FALSE)='Main Template'!S$14,VLOOKUP(TRIM(UPPER(SUBSTITUTE($D124," ",""))),'Cleaned Google Form'!$A$1:$M$5000,8,FALSE)='Main Template'!S$15),0,IF(AND('Main Template'!S$21&gt;=$C$9,'Main Template'!S$19,VLOOKUP(TRIM(UPPER(SUBSTITUTE($D124," ",""))),'Cleaned Google Form'!$A$1:$M$5000,7,FALSE)="YES"),0,IF(IFERROR(FIND('Main Template'!S$17,VLOOKUP(TRIM(UPPER(SUBSTITUTE('Main Template'!$D124," ",""))),'Cleaned Google Form'!$A$1:$M$5000,9,FALSE),1),FALSE),0,1))))),1)</f>
        <v>1</v>
      </c>
      <c r="T124" s="12">
        <f>IFERROR(IF(AND(WEEKDAY('Main Template'!T$18)=1,OR(VLOOKUP(TRIM(UPPER(SUBSTITUTE($D124," ",""))),'Cleaned Google Form'!$A$1:$M$5000,3,FALSE)="SMH",VLOOKUP(TRIM(UPPER(SUBSTITUTE($D124," ",""))),'Cleaned Google Form'!$A$1:$M$5000,3,FALSE)="RCH",VLOOKUP(TRIM(UPPER(SUBSTITUTE($D124," ",""))),'Cleaned Google Form'!$A$1:$M$5000,3,FALSE)="BCCA")),0,IF(AND(T$21=1,NOT(VLOOKUP(TRIM(UPPER(SUBSTITUTE($D124," ",""))),'Cleaned Google Form'!$A$1:$M$5000,6,FALSE)="NO")),0,IF(OR(VLOOKUP(TRIM(UPPER(SUBSTITUTE($D124," ",""))),'Cleaned Google Form'!$A$1:$M$5000,8,FALSE)='Main Template'!T$12,VLOOKUP(TRIM(UPPER(SUBSTITUTE($D124," ",""))),'Cleaned Google Form'!$A$1:$M$5000,8,FALSE)='Main Template'!T$13,VLOOKUP(TRIM(UPPER(SUBSTITUTE($D124," ",""))),'Cleaned Google Form'!$A$1:$M$5000,8,FALSE)='Main Template'!T$14,VLOOKUP(TRIM(UPPER(SUBSTITUTE($D124," ",""))),'Cleaned Google Form'!$A$1:$M$5000,8,FALSE)='Main Template'!T$15),0,IF(AND('Main Template'!T$21&gt;=$C$9,'Main Template'!T$19,VLOOKUP(TRIM(UPPER(SUBSTITUTE($D124," ",""))),'Cleaned Google Form'!$A$1:$M$5000,7,FALSE)="YES"),0,IF(IFERROR(FIND('Main Template'!T$17,VLOOKUP(TRIM(UPPER(SUBSTITUTE('Main Template'!$D124," ",""))),'Cleaned Google Form'!$A$1:$M$5000,9,FALSE),1),FALSE),0,1))))),1)</f>
        <v>1</v>
      </c>
      <c r="U124" s="12">
        <f>IFERROR(IF(AND(WEEKDAY('Main Template'!U$18)=1,OR(VLOOKUP(TRIM(UPPER(SUBSTITUTE($D124," ",""))),'Cleaned Google Form'!$A$1:$M$5000,3,FALSE)="SMH",VLOOKUP(TRIM(UPPER(SUBSTITUTE($D124," ",""))),'Cleaned Google Form'!$A$1:$M$5000,3,FALSE)="RCH",VLOOKUP(TRIM(UPPER(SUBSTITUTE($D124," ",""))),'Cleaned Google Form'!$A$1:$M$5000,3,FALSE)="BCCA")),0,IF(AND(U$21=1,NOT(VLOOKUP(TRIM(UPPER(SUBSTITUTE($D124," ",""))),'Cleaned Google Form'!$A$1:$M$5000,6,FALSE)="NO")),0,IF(OR(VLOOKUP(TRIM(UPPER(SUBSTITUTE($D124," ",""))),'Cleaned Google Form'!$A$1:$M$5000,8,FALSE)='Main Template'!U$12,VLOOKUP(TRIM(UPPER(SUBSTITUTE($D124," ",""))),'Cleaned Google Form'!$A$1:$M$5000,8,FALSE)='Main Template'!U$13,VLOOKUP(TRIM(UPPER(SUBSTITUTE($D124," ",""))),'Cleaned Google Form'!$A$1:$M$5000,8,FALSE)='Main Template'!U$14,VLOOKUP(TRIM(UPPER(SUBSTITUTE($D124," ",""))),'Cleaned Google Form'!$A$1:$M$5000,8,FALSE)='Main Template'!U$15),0,IF(AND('Main Template'!U$21&gt;=$C$9,'Main Template'!U$19,VLOOKUP(TRIM(UPPER(SUBSTITUTE($D124," ",""))),'Cleaned Google Form'!$A$1:$M$5000,7,FALSE)="YES"),0,IF(IFERROR(FIND('Main Template'!U$17,VLOOKUP(TRIM(UPPER(SUBSTITUTE('Main Template'!$D124," ",""))),'Cleaned Google Form'!$A$1:$M$5000,9,FALSE),1),FALSE),0,1))))),1)</f>
        <v>1</v>
      </c>
      <c r="V124" s="12">
        <f>IFERROR(IF(AND(WEEKDAY('Main Template'!V$18)=1,OR(VLOOKUP(TRIM(UPPER(SUBSTITUTE($D124," ",""))),'Cleaned Google Form'!$A$1:$M$5000,3,FALSE)="SMH",VLOOKUP(TRIM(UPPER(SUBSTITUTE($D124," ",""))),'Cleaned Google Form'!$A$1:$M$5000,3,FALSE)="RCH",VLOOKUP(TRIM(UPPER(SUBSTITUTE($D124," ",""))),'Cleaned Google Form'!$A$1:$M$5000,3,FALSE)="BCCA")),0,IF(AND(V$21=1,NOT(VLOOKUP(TRIM(UPPER(SUBSTITUTE($D124," ",""))),'Cleaned Google Form'!$A$1:$M$5000,6,FALSE)="NO")),0,IF(OR(VLOOKUP(TRIM(UPPER(SUBSTITUTE($D124," ",""))),'Cleaned Google Form'!$A$1:$M$5000,8,FALSE)='Main Template'!V$12,VLOOKUP(TRIM(UPPER(SUBSTITUTE($D124," ",""))),'Cleaned Google Form'!$A$1:$M$5000,8,FALSE)='Main Template'!V$13,VLOOKUP(TRIM(UPPER(SUBSTITUTE($D124," ",""))),'Cleaned Google Form'!$A$1:$M$5000,8,FALSE)='Main Template'!V$14,VLOOKUP(TRIM(UPPER(SUBSTITUTE($D124," ",""))),'Cleaned Google Form'!$A$1:$M$5000,8,FALSE)='Main Template'!V$15),0,IF(AND('Main Template'!V$21&gt;=$C$9,'Main Template'!V$19,VLOOKUP(TRIM(UPPER(SUBSTITUTE($D124," ",""))),'Cleaned Google Form'!$A$1:$M$5000,7,FALSE)="YES"),0,IF(IFERROR(FIND('Main Template'!V$17,VLOOKUP(TRIM(UPPER(SUBSTITUTE('Main Template'!$D124," ",""))),'Cleaned Google Form'!$A$1:$M$5000,9,FALSE),1),FALSE),0,1))))),1)</f>
        <v>1</v>
      </c>
      <c r="W124" s="12">
        <f>IFERROR(IF(AND(WEEKDAY('Main Template'!W$18)=1,OR(VLOOKUP(TRIM(UPPER(SUBSTITUTE($D124," ",""))),'Cleaned Google Form'!$A$1:$M$5000,3,FALSE)="SMH",VLOOKUP(TRIM(UPPER(SUBSTITUTE($D124," ",""))),'Cleaned Google Form'!$A$1:$M$5000,3,FALSE)="RCH",VLOOKUP(TRIM(UPPER(SUBSTITUTE($D124," ",""))),'Cleaned Google Form'!$A$1:$M$5000,3,FALSE)="BCCA")),0,IF(AND(W$21=1,NOT(VLOOKUP(TRIM(UPPER(SUBSTITUTE($D124," ",""))),'Cleaned Google Form'!$A$1:$M$5000,6,FALSE)="NO")),0,IF(OR(VLOOKUP(TRIM(UPPER(SUBSTITUTE($D124," ",""))),'Cleaned Google Form'!$A$1:$M$5000,8,FALSE)='Main Template'!W$12,VLOOKUP(TRIM(UPPER(SUBSTITUTE($D124," ",""))),'Cleaned Google Form'!$A$1:$M$5000,8,FALSE)='Main Template'!W$13,VLOOKUP(TRIM(UPPER(SUBSTITUTE($D124," ",""))),'Cleaned Google Form'!$A$1:$M$5000,8,FALSE)='Main Template'!W$14,VLOOKUP(TRIM(UPPER(SUBSTITUTE($D124," ",""))),'Cleaned Google Form'!$A$1:$M$5000,8,FALSE)='Main Template'!W$15),0,IF(AND('Main Template'!W$21&gt;=$C$9,'Main Template'!W$19,VLOOKUP(TRIM(UPPER(SUBSTITUTE($D124," ",""))),'Cleaned Google Form'!$A$1:$M$5000,7,FALSE)="YES"),0,IF(IFERROR(FIND('Main Template'!W$17,VLOOKUP(TRIM(UPPER(SUBSTITUTE('Main Template'!$D124," ",""))),'Cleaned Google Form'!$A$1:$M$5000,9,FALSE),1),FALSE),0,1))))),1)</f>
        <v>1</v>
      </c>
      <c r="X124" s="12">
        <f>IFERROR(IF(AND(WEEKDAY('Main Template'!X$18)=1,OR(VLOOKUP(TRIM(UPPER(SUBSTITUTE($D124," ",""))),'Cleaned Google Form'!$A$1:$M$5000,3,FALSE)="SMH",VLOOKUP(TRIM(UPPER(SUBSTITUTE($D124," ",""))),'Cleaned Google Form'!$A$1:$M$5000,3,FALSE)="RCH",VLOOKUP(TRIM(UPPER(SUBSTITUTE($D124," ",""))),'Cleaned Google Form'!$A$1:$M$5000,3,FALSE)="BCCA")),0,IF(AND(X$21=1,NOT(VLOOKUP(TRIM(UPPER(SUBSTITUTE($D124," ",""))),'Cleaned Google Form'!$A$1:$M$5000,6,FALSE)="NO")),0,IF(OR(VLOOKUP(TRIM(UPPER(SUBSTITUTE($D124," ",""))),'Cleaned Google Form'!$A$1:$M$5000,8,FALSE)='Main Template'!X$12,VLOOKUP(TRIM(UPPER(SUBSTITUTE($D124," ",""))),'Cleaned Google Form'!$A$1:$M$5000,8,FALSE)='Main Template'!X$13,VLOOKUP(TRIM(UPPER(SUBSTITUTE($D124," ",""))),'Cleaned Google Form'!$A$1:$M$5000,8,FALSE)='Main Template'!X$14,VLOOKUP(TRIM(UPPER(SUBSTITUTE($D124," ",""))),'Cleaned Google Form'!$A$1:$M$5000,8,FALSE)='Main Template'!X$15),0,IF(AND('Main Template'!X$21&gt;=$C$9,'Main Template'!X$19,VLOOKUP(TRIM(UPPER(SUBSTITUTE($D124," ",""))),'Cleaned Google Form'!$A$1:$M$5000,7,FALSE)="YES"),0,IF(IFERROR(FIND('Main Template'!X$17,VLOOKUP(TRIM(UPPER(SUBSTITUTE('Main Template'!$D124," ",""))),'Cleaned Google Form'!$A$1:$M$5000,9,FALSE),1),FALSE),0,1))))),1)</f>
        <v>1</v>
      </c>
      <c r="Y124" s="12">
        <f>IFERROR(IF(AND(WEEKDAY('Main Template'!Y$18)=1,OR(VLOOKUP(TRIM(UPPER(SUBSTITUTE($D124," ",""))),'Cleaned Google Form'!$A$1:$M$5000,3,FALSE)="SMH",VLOOKUP(TRIM(UPPER(SUBSTITUTE($D124," ",""))),'Cleaned Google Form'!$A$1:$M$5000,3,FALSE)="RCH",VLOOKUP(TRIM(UPPER(SUBSTITUTE($D124," ",""))),'Cleaned Google Form'!$A$1:$M$5000,3,FALSE)="BCCA")),0,IF(AND(Y$21=1,NOT(VLOOKUP(TRIM(UPPER(SUBSTITUTE($D124," ",""))),'Cleaned Google Form'!$A$1:$M$5000,6,FALSE)="NO")),0,IF(OR(VLOOKUP(TRIM(UPPER(SUBSTITUTE($D124," ",""))),'Cleaned Google Form'!$A$1:$M$5000,8,FALSE)='Main Template'!Y$12,VLOOKUP(TRIM(UPPER(SUBSTITUTE($D124," ",""))),'Cleaned Google Form'!$A$1:$M$5000,8,FALSE)='Main Template'!Y$13,VLOOKUP(TRIM(UPPER(SUBSTITUTE($D124," ",""))),'Cleaned Google Form'!$A$1:$M$5000,8,FALSE)='Main Template'!Y$14,VLOOKUP(TRIM(UPPER(SUBSTITUTE($D124," ",""))),'Cleaned Google Form'!$A$1:$M$5000,8,FALSE)='Main Template'!Y$15),0,IF(AND('Main Template'!Y$21&gt;=$C$9,'Main Template'!Y$19,VLOOKUP(TRIM(UPPER(SUBSTITUTE($D124," ",""))),'Cleaned Google Form'!$A$1:$M$5000,7,FALSE)="YES"),0,IF(IFERROR(FIND('Main Template'!Y$17,VLOOKUP(TRIM(UPPER(SUBSTITUTE('Main Template'!$D124," ",""))),'Cleaned Google Form'!$A$1:$M$5000,9,FALSE),1),FALSE),0,1))))),1)</f>
        <v>1</v>
      </c>
      <c r="Z124" s="12">
        <f>IFERROR(IF(AND(WEEKDAY('Main Template'!Z$18)=1,OR(VLOOKUP(TRIM(UPPER(SUBSTITUTE($D124," ",""))),'Cleaned Google Form'!$A$1:$M$5000,3,FALSE)="SMH",VLOOKUP(TRIM(UPPER(SUBSTITUTE($D124," ",""))),'Cleaned Google Form'!$A$1:$M$5000,3,FALSE)="RCH",VLOOKUP(TRIM(UPPER(SUBSTITUTE($D124," ",""))),'Cleaned Google Form'!$A$1:$M$5000,3,FALSE)="BCCA")),0,IF(AND(Z$21=1,NOT(VLOOKUP(TRIM(UPPER(SUBSTITUTE($D124," ",""))),'Cleaned Google Form'!$A$1:$M$5000,6,FALSE)="NO")),0,IF(OR(VLOOKUP(TRIM(UPPER(SUBSTITUTE($D124," ",""))),'Cleaned Google Form'!$A$1:$M$5000,8,FALSE)='Main Template'!Z$12,VLOOKUP(TRIM(UPPER(SUBSTITUTE($D124," ",""))),'Cleaned Google Form'!$A$1:$M$5000,8,FALSE)='Main Template'!Z$13,VLOOKUP(TRIM(UPPER(SUBSTITUTE($D124," ",""))),'Cleaned Google Form'!$A$1:$M$5000,8,FALSE)='Main Template'!Z$14,VLOOKUP(TRIM(UPPER(SUBSTITUTE($D124," ",""))),'Cleaned Google Form'!$A$1:$M$5000,8,FALSE)='Main Template'!Z$15),0,IF(AND('Main Template'!Z$21&gt;=$C$9,'Main Template'!Z$19,VLOOKUP(TRIM(UPPER(SUBSTITUTE($D124," ",""))),'Cleaned Google Form'!$A$1:$M$5000,7,FALSE)="YES"),0,IF(IFERROR(FIND('Main Template'!Z$17,VLOOKUP(TRIM(UPPER(SUBSTITUTE('Main Template'!$D124," ",""))),'Cleaned Google Form'!$A$1:$M$5000,9,FALSE),1),FALSE),0,1))))),1)</f>
        <v>1</v>
      </c>
      <c r="AA124" s="12">
        <f>IFERROR(IF(AND(WEEKDAY('Main Template'!AA$18)=1,OR(VLOOKUP(TRIM(UPPER(SUBSTITUTE($D124," ",""))),'Cleaned Google Form'!$A$1:$M$5000,3,FALSE)="SMH",VLOOKUP(TRIM(UPPER(SUBSTITUTE($D124," ",""))),'Cleaned Google Form'!$A$1:$M$5000,3,FALSE)="RCH",VLOOKUP(TRIM(UPPER(SUBSTITUTE($D124," ",""))),'Cleaned Google Form'!$A$1:$M$5000,3,FALSE)="BCCA")),0,IF(AND(AA$21=1,NOT(VLOOKUP(TRIM(UPPER(SUBSTITUTE($D124," ",""))),'Cleaned Google Form'!$A$1:$M$5000,6,FALSE)="NO")),0,IF(OR(VLOOKUP(TRIM(UPPER(SUBSTITUTE($D124," ",""))),'Cleaned Google Form'!$A$1:$M$5000,8,FALSE)='Main Template'!AA$12,VLOOKUP(TRIM(UPPER(SUBSTITUTE($D124," ",""))),'Cleaned Google Form'!$A$1:$M$5000,8,FALSE)='Main Template'!AA$13,VLOOKUP(TRIM(UPPER(SUBSTITUTE($D124," ",""))),'Cleaned Google Form'!$A$1:$M$5000,8,FALSE)='Main Template'!AA$14,VLOOKUP(TRIM(UPPER(SUBSTITUTE($D124," ",""))),'Cleaned Google Form'!$A$1:$M$5000,8,FALSE)='Main Template'!AA$15),0,IF(AND('Main Template'!AA$21&gt;=$C$9,'Main Template'!AA$19,VLOOKUP(TRIM(UPPER(SUBSTITUTE($D124," ",""))),'Cleaned Google Form'!$A$1:$M$5000,7,FALSE)="YES"),0,IF(IFERROR(FIND('Main Template'!AA$17,VLOOKUP(TRIM(UPPER(SUBSTITUTE('Main Template'!$D124," ",""))),'Cleaned Google Form'!$A$1:$M$5000,9,FALSE),1),FALSE),0,1))))),1)</f>
        <v>1</v>
      </c>
      <c r="AB124" s="12">
        <f>IFERROR(IF(AND(WEEKDAY('Main Template'!AB$18)=1,OR(VLOOKUP(TRIM(UPPER(SUBSTITUTE($D124," ",""))),'Cleaned Google Form'!$A$1:$M$5000,3,FALSE)="SMH",VLOOKUP(TRIM(UPPER(SUBSTITUTE($D124," ",""))),'Cleaned Google Form'!$A$1:$M$5000,3,FALSE)="RCH",VLOOKUP(TRIM(UPPER(SUBSTITUTE($D124," ",""))),'Cleaned Google Form'!$A$1:$M$5000,3,FALSE)="BCCA")),0,IF(AND(AB$21=1,NOT(VLOOKUP(TRIM(UPPER(SUBSTITUTE($D124," ",""))),'Cleaned Google Form'!$A$1:$M$5000,6,FALSE)="NO")),0,IF(OR(VLOOKUP(TRIM(UPPER(SUBSTITUTE($D124," ",""))),'Cleaned Google Form'!$A$1:$M$5000,8,FALSE)='Main Template'!AB$12,VLOOKUP(TRIM(UPPER(SUBSTITUTE($D124," ",""))),'Cleaned Google Form'!$A$1:$M$5000,8,FALSE)='Main Template'!AB$13,VLOOKUP(TRIM(UPPER(SUBSTITUTE($D124," ",""))),'Cleaned Google Form'!$A$1:$M$5000,8,FALSE)='Main Template'!AB$14,VLOOKUP(TRIM(UPPER(SUBSTITUTE($D124," ",""))),'Cleaned Google Form'!$A$1:$M$5000,8,FALSE)='Main Template'!AB$15),0,IF(AND('Main Template'!AB$21&gt;=$C$9,'Main Template'!AB$19,VLOOKUP(TRIM(UPPER(SUBSTITUTE($D124," ",""))),'Cleaned Google Form'!$A$1:$M$5000,7,FALSE)="YES"),0,IF(IFERROR(FIND('Main Template'!AB$17,VLOOKUP(TRIM(UPPER(SUBSTITUTE('Main Template'!$D124," ",""))),'Cleaned Google Form'!$A$1:$M$5000,9,FALSE),1),FALSE),0,1))))),1)</f>
        <v>1</v>
      </c>
      <c r="AC124" s="12">
        <f>IFERROR(IF(AND(WEEKDAY('Main Template'!AC$18)=1,OR(VLOOKUP(TRIM(UPPER(SUBSTITUTE($D124," ",""))),'Cleaned Google Form'!$A$1:$M$5000,3,FALSE)="SMH",VLOOKUP(TRIM(UPPER(SUBSTITUTE($D124," ",""))),'Cleaned Google Form'!$A$1:$M$5000,3,FALSE)="RCH",VLOOKUP(TRIM(UPPER(SUBSTITUTE($D124," ",""))),'Cleaned Google Form'!$A$1:$M$5000,3,FALSE)="BCCA")),0,IF(AND(AC$21=1,NOT(VLOOKUP(TRIM(UPPER(SUBSTITUTE($D124," ",""))),'Cleaned Google Form'!$A$1:$M$5000,6,FALSE)="NO")),0,IF(OR(VLOOKUP(TRIM(UPPER(SUBSTITUTE($D124," ",""))),'Cleaned Google Form'!$A$1:$M$5000,8,FALSE)='Main Template'!AC$12,VLOOKUP(TRIM(UPPER(SUBSTITUTE($D124," ",""))),'Cleaned Google Form'!$A$1:$M$5000,8,FALSE)='Main Template'!AC$13,VLOOKUP(TRIM(UPPER(SUBSTITUTE($D124," ",""))),'Cleaned Google Form'!$A$1:$M$5000,8,FALSE)='Main Template'!AC$14,VLOOKUP(TRIM(UPPER(SUBSTITUTE($D124," ",""))),'Cleaned Google Form'!$A$1:$M$5000,8,FALSE)='Main Template'!AC$15),0,IF(AND('Main Template'!AC$21&gt;=$C$9,'Main Template'!AC$19,VLOOKUP(TRIM(UPPER(SUBSTITUTE($D124," ",""))),'Cleaned Google Form'!$A$1:$M$5000,7,FALSE)="YES"),0,IF(IFERROR(FIND('Main Template'!AC$17,VLOOKUP(TRIM(UPPER(SUBSTITUTE('Main Template'!$D124," ",""))),'Cleaned Google Form'!$A$1:$M$5000,9,FALSE),1),FALSE),0,1))))),1)</f>
        <v>1</v>
      </c>
      <c r="AD124" s="12">
        <f>IFERROR(IF(AND(WEEKDAY('Main Template'!AD$18)=1,OR(VLOOKUP(TRIM(UPPER(SUBSTITUTE($D124," ",""))),'Cleaned Google Form'!$A$1:$M$5000,3,FALSE)="SMH",VLOOKUP(TRIM(UPPER(SUBSTITUTE($D124," ",""))),'Cleaned Google Form'!$A$1:$M$5000,3,FALSE)="RCH",VLOOKUP(TRIM(UPPER(SUBSTITUTE($D124," ",""))),'Cleaned Google Form'!$A$1:$M$5000,3,FALSE)="BCCA")),0,IF(AND(AD$21=1,NOT(VLOOKUP(TRIM(UPPER(SUBSTITUTE($D124," ",""))),'Cleaned Google Form'!$A$1:$M$5000,6,FALSE)="NO")),0,IF(OR(VLOOKUP(TRIM(UPPER(SUBSTITUTE($D124," ",""))),'Cleaned Google Form'!$A$1:$M$5000,8,FALSE)='Main Template'!AD$12,VLOOKUP(TRIM(UPPER(SUBSTITUTE($D124," ",""))),'Cleaned Google Form'!$A$1:$M$5000,8,FALSE)='Main Template'!AD$13,VLOOKUP(TRIM(UPPER(SUBSTITUTE($D124," ",""))),'Cleaned Google Form'!$A$1:$M$5000,8,FALSE)='Main Template'!AD$14,VLOOKUP(TRIM(UPPER(SUBSTITUTE($D124," ",""))),'Cleaned Google Form'!$A$1:$M$5000,8,FALSE)='Main Template'!AD$15),0,IF(AND('Main Template'!AD$21&gt;=$C$9,'Main Template'!AD$19,VLOOKUP(TRIM(UPPER(SUBSTITUTE($D124," ",""))),'Cleaned Google Form'!$A$1:$M$5000,7,FALSE)="YES"),0,IF(IFERROR(FIND('Main Template'!AD$17,VLOOKUP(TRIM(UPPER(SUBSTITUTE('Main Template'!$D124," ",""))),'Cleaned Google Form'!$A$1:$M$5000,9,FALSE),1),FALSE),0,1))))),1)</f>
        <v>1</v>
      </c>
      <c r="AE124" s="12">
        <f>IFERROR(IF(AND(WEEKDAY('Main Template'!AE$18)=1,OR(VLOOKUP(TRIM(UPPER(SUBSTITUTE($D124," ",""))),'Cleaned Google Form'!$A$1:$M$5000,3,FALSE)="SMH",VLOOKUP(TRIM(UPPER(SUBSTITUTE($D124," ",""))),'Cleaned Google Form'!$A$1:$M$5000,3,FALSE)="RCH",VLOOKUP(TRIM(UPPER(SUBSTITUTE($D124," ",""))),'Cleaned Google Form'!$A$1:$M$5000,3,FALSE)="BCCA")),0,IF(AND(AE$21=1,NOT(VLOOKUP(TRIM(UPPER(SUBSTITUTE($D124," ",""))),'Cleaned Google Form'!$A$1:$M$5000,6,FALSE)="NO")),0,IF(OR(VLOOKUP(TRIM(UPPER(SUBSTITUTE($D124," ",""))),'Cleaned Google Form'!$A$1:$M$5000,8,FALSE)='Main Template'!AE$12,VLOOKUP(TRIM(UPPER(SUBSTITUTE($D124," ",""))),'Cleaned Google Form'!$A$1:$M$5000,8,FALSE)='Main Template'!AE$13,VLOOKUP(TRIM(UPPER(SUBSTITUTE($D124," ",""))),'Cleaned Google Form'!$A$1:$M$5000,8,FALSE)='Main Template'!AE$14,VLOOKUP(TRIM(UPPER(SUBSTITUTE($D124," ",""))),'Cleaned Google Form'!$A$1:$M$5000,8,FALSE)='Main Template'!AE$15),0,IF(AND('Main Template'!AE$21&gt;=$C$9,'Main Template'!AE$19,VLOOKUP(TRIM(UPPER(SUBSTITUTE($D124," ",""))),'Cleaned Google Form'!$A$1:$M$5000,7,FALSE)="YES"),0,IF(IFERROR(FIND('Main Template'!AE$17,VLOOKUP(TRIM(UPPER(SUBSTITUTE('Main Template'!$D124," ",""))),'Cleaned Google Form'!$A$1:$M$5000,9,FALSE),1),FALSE),0,1))))),1)</f>
        <v>1</v>
      </c>
      <c r="AF124" s="12">
        <f>IFERROR(IF(AND(WEEKDAY('Main Template'!AF$18)=1,OR(VLOOKUP(TRIM(UPPER(SUBSTITUTE($D124," ",""))),'Cleaned Google Form'!$A$1:$M$5000,3,FALSE)="SMH",VLOOKUP(TRIM(UPPER(SUBSTITUTE($D124," ",""))),'Cleaned Google Form'!$A$1:$M$5000,3,FALSE)="RCH",VLOOKUP(TRIM(UPPER(SUBSTITUTE($D124," ",""))),'Cleaned Google Form'!$A$1:$M$5000,3,FALSE)="BCCA")),0,IF(AND(AF$21=1,NOT(VLOOKUP(TRIM(UPPER(SUBSTITUTE($D124," ",""))),'Cleaned Google Form'!$A$1:$M$5000,6,FALSE)="NO")),0,IF(OR(VLOOKUP(TRIM(UPPER(SUBSTITUTE($D124," ",""))),'Cleaned Google Form'!$A$1:$M$5000,8,FALSE)='Main Template'!AF$12,VLOOKUP(TRIM(UPPER(SUBSTITUTE($D124," ",""))),'Cleaned Google Form'!$A$1:$M$5000,8,FALSE)='Main Template'!AF$13,VLOOKUP(TRIM(UPPER(SUBSTITUTE($D124," ",""))),'Cleaned Google Form'!$A$1:$M$5000,8,FALSE)='Main Template'!AF$14,VLOOKUP(TRIM(UPPER(SUBSTITUTE($D124," ",""))),'Cleaned Google Form'!$A$1:$M$5000,8,FALSE)='Main Template'!AF$15),0,IF(AND('Main Template'!AF$21&gt;=$C$9,'Main Template'!AF$19,VLOOKUP(TRIM(UPPER(SUBSTITUTE($D124," ",""))),'Cleaned Google Form'!$A$1:$M$5000,7,FALSE)="YES"),0,IF(IFERROR(FIND('Main Template'!AF$17,VLOOKUP(TRIM(UPPER(SUBSTITUTE('Main Template'!$D124," ",""))),'Cleaned Google Form'!$A$1:$M$5000,9,FALSE),1),FALSE),0,1))))),1)</f>
        <v>1</v>
      </c>
      <c r="AG124" s="12">
        <f>IFERROR(IF(AND(WEEKDAY('Main Template'!AG$18)=1,OR(VLOOKUP(TRIM(UPPER(SUBSTITUTE($D124," ",""))),'Cleaned Google Form'!$A$1:$M$5000,3,FALSE)="SMH",VLOOKUP(TRIM(UPPER(SUBSTITUTE($D124," ",""))),'Cleaned Google Form'!$A$1:$M$5000,3,FALSE)="RCH",VLOOKUP(TRIM(UPPER(SUBSTITUTE($D124," ",""))),'Cleaned Google Form'!$A$1:$M$5000,3,FALSE)="BCCA")),0,IF(AND(AG$21=1,NOT(VLOOKUP(TRIM(UPPER(SUBSTITUTE($D124," ",""))),'Cleaned Google Form'!$A$1:$M$5000,6,FALSE)="NO")),0,IF(OR(VLOOKUP(TRIM(UPPER(SUBSTITUTE($D124," ",""))),'Cleaned Google Form'!$A$1:$M$5000,8,FALSE)='Main Template'!AG$12,VLOOKUP(TRIM(UPPER(SUBSTITUTE($D124," ",""))),'Cleaned Google Form'!$A$1:$M$5000,8,FALSE)='Main Template'!AG$13,VLOOKUP(TRIM(UPPER(SUBSTITUTE($D124," ",""))),'Cleaned Google Form'!$A$1:$M$5000,8,FALSE)='Main Template'!AG$14,VLOOKUP(TRIM(UPPER(SUBSTITUTE($D124," ",""))),'Cleaned Google Form'!$A$1:$M$5000,8,FALSE)='Main Template'!AG$15),0,IF(AND('Main Template'!AG$21&gt;=$C$9,'Main Template'!AG$19,VLOOKUP(TRIM(UPPER(SUBSTITUTE($D124," ",""))),'Cleaned Google Form'!$A$1:$M$5000,7,FALSE)="YES"),0,IF(IFERROR(FIND('Main Template'!AG$17,VLOOKUP(TRIM(UPPER(SUBSTITUTE('Main Template'!$D124," ",""))),'Cleaned Google Form'!$A$1:$M$5000,9,FALSE),1),FALSE),0,1))))),1)</f>
        <v>1</v>
      </c>
      <c r="AH124" s="12">
        <f>IFERROR(IF(AND(WEEKDAY('Main Template'!AH$18)=1,OR(VLOOKUP(TRIM(UPPER(SUBSTITUTE($D124," ",""))),'Cleaned Google Form'!$A$1:$M$5000,3,FALSE)="SMH",VLOOKUP(TRIM(UPPER(SUBSTITUTE($D124," ",""))),'Cleaned Google Form'!$A$1:$M$5000,3,FALSE)="RCH",VLOOKUP(TRIM(UPPER(SUBSTITUTE($D124," ",""))),'Cleaned Google Form'!$A$1:$M$5000,3,FALSE)="BCCA")),0,IF(AND(AH$21=1,NOT(VLOOKUP(TRIM(UPPER(SUBSTITUTE($D124," ",""))),'Cleaned Google Form'!$A$1:$M$5000,6,FALSE)="NO")),0,IF(OR(VLOOKUP(TRIM(UPPER(SUBSTITUTE($D124," ",""))),'Cleaned Google Form'!$A$1:$M$5000,8,FALSE)='Main Template'!AH$12,VLOOKUP(TRIM(UPPER(SUBSTITUTE($D124," ",""))),'Cleaned Google Form'!$A$1:$M$5000,8,FALSE)='Main Template'!AH$13,VLOOKUP(TRIM(UPPER(SUBSTITUTE($D124," ",""))),'Cleaned Google Form'!$A$1:$M$5000,8,FALSE)='Main Template'!AH$14,VLOOKUP(TRIM(UPPER(SUBSTITUTE($D124," ",""))),'Cleaned Google Form'!$A$1:$M$5000,8,FALSE)='Main Template'!AH$15),0,IF(AND('Main Template'!AH$21&gt;=$C$9,'Main Template'!AH$19,VLOOKUP(TRIM(UPPER(SUBSTITUTE($D124," ",""))),'Cleaned Google Form'!$A$1:$M$5000,7,FALSE)="YES"),0,IF(IFERROR(FIND('Main Template'!AH$17,VLOOKUP(TRIM(UPPER(SUBSTITUTE('Main Template'!$D124," ",""))),'Cleaned Google Form'!$A$1:$M$5000,9,FALSE),1),FALSE),0,1))))),1)</f>
        <v>1</v>
      </c>
      <c r="AI124" s="12">
        <f>IFERROR(IF(AND(WEEKDAY('Main Template'!AI$18)=1,OR(VLOOKUP(TRIM(UPPER(SUBSTITUTE($D124," ",""))),'Cleaned Google Form'!$A$1:$M$5000,3,FALSE)="SMH",VLOOKUP(TRIM(UPPER(SUBSTITUTE($D124," ",""))),'Cleaned Google Form'!$A$1:$M$5000,3,FALSE)="RCH",VLOOKUP(TRIM(UPPER(SUBSTITUTE($D124," ",""))),'Cleaned Google Form'!$A$1:$M$5000,3,FALSE)="BCCA")),0,IF(AND(AI$21=1,NOT(VLOOKUP(TRIM(UPPER(SUBSTITUTE($D124," ",""))),'Cleaned Google Form'!$A$1:$M$5000,6,FALSE)="NO")),0,IF(OR(VLOOKUP(TRIM(UPPER(SUBSTITUTE($D124," ",""))),'Cleaned Google Form'!$A$1:$M$5000,8,FALSE)='Main Template'!AI$12,VLOOKUP(TRIM(UPPER(SUBSTITUTE($D124," ",""))),'Cleaned Google Form'!$A$1:$M$5000,8,FALSE)='Main Template'!AI$13,VLOOKUP(TRIM(UPPER(SUBSTITUTE($D124," ",""))),'Cleaned Google Form'!$A$1:$M$5000,8,FALSE)='Main Template'!AI$14,VLOOKUP(TRIM(UPPER(SUBSTITUTE($D124," ",""))),'Cleaned Google Form'!$A$1:$M$5000,8,FALSE)='Main Template'!AI$15),0,IF(AND('Main Template'!AI$21&gt;=$C$9,'Main Template'!AI$19,VLOOKUP(TRIM(UPPER(SUBSTITUTE($D124," ",""))),'Cleaned Google Form'!$A$1:$M$5000,7,FALSE)="YES"),0,IF(IFERROR(FIND('Main Template'!AI$17,VLOOKUP(TRIM(UPPER(SUBSTITUTE('Main Template'!$D124," ",""))),'Cleaned Google Form'!$A$1:$M$5000,9,FALSE),1),FALSE),0,1))))),1)</f>
        <v>1</v>
      </c>
      <c r="AJ124" s="12">
        <f>IFERROR(IF(AND(WEEKDAY('Main Template'!AJ$18)=1,OR(VLOOKUP(TRIM(UPPER(SUBSTITUTE($D124," ",""))),'Cleaned Google Form'!$A$1:$M$5000,3,FALSE)="SMH",VLOOKUP(TRIM(UPPER(SUBSTITUTE($D124," ",""))),'Cleaned Google Form'!$A$1:$M$5000,3,FALSE)="RCH",VLOOKUP(TRIM(UPPER(SUBSTITUTE($D124," ",""))),'Cleaned Google Form'!$A$1:$M$5000,3,FALSE)="BCCA")),0,IF(AND(AJ$21=1,NOT(VLOOKUP(TRIM(UPPER(SUBSTITUTE($D124," ",""))),'Cleaned Google Form'!$A$1:$M$5000,6,FALSE)="NO")),0,IF(OR(VLOOKUP(TRIM(UPPER(SUBSTITUTE($D124," ",""))),'Cleaned Google Form'!$A$1:$M$5000,8,FALSE)='Main Template'!AJ$12,VLOOKUP(TRIM(UPPER(SUBSTITUTE($D124," ",""))),'Cleaned Google Form'!$A$1:$M$5000,8,FALSE)='Main Template'!AJ$13,VLOOKUP(TRIM(UPPER(SUBSTITUTE($D124," ",""))),'Cleaned Google Form'!$A$1:$M$5000,8,FALSE)='Main Template'!AJ$14,VLOOKUP(TRIM(UPPER(SUBSTITUTE($D124," ",""))),'Cleaned Google Form'!$A$1:$M$5000,8,FALSE)='Main Template'!AJ$15),0,IF(AND('Main Template'!AJ$21&gt;=$C$9,'Main Template'!AJ$19,VLOOKUP(TRIM(UPPER(SUBSTITUTE($D124," ",""))),'Cleaned Google Form'!$A$1:$M$5000,7,FALSE)="YES"),0,IF(IFERROR(FIND('Main Template'!AJ$17,VLOOKUP(TRIM(UPPER(SUBSTITUTE('Main Template'!$D124," ",""))),'Cleaned Google Form'!$A$1:$M$5000,9,FALSE),1),FALSE),0,1))))),1)</f>
        <v>1</v>
      </c>
      <c r="AK124" s="12">
        <f>IFERROR(IF(AND(WEEKDAY('Main Template'!AK$18)=1,OR(VLOOKUP(TRIM(UPPER(SUBSTITUTE($D124," ",""))),'Cleaned Google Form'!$A$1:$M$5000,3,FALSE)="SMH",VLOOKUP(TRIM(UPPER(SUBSTITUTE($D124," ",""))),'Cleaned Google Form'!$A$1:$M$5000,3,FALSE)="RCH",VLOOKUP(TRIM(UPPER(SUBSTITUTE($D124," ",""))),'Cleaned Google Form'!$A$1:$M$5000,3,FALSE)="BCCA")),0,IF(AND(AK$21=1,NOT(VLOOKUP(TRIM(UPPER(SUBSTITUTE($D124," ",""))),'Cleaned Google Form'!$A$1:$M$5000,6,FALSE)="NO")),0,IF(OR(VLOOKUP(TRIM(UPPER(SUBSTITUTE($D124," ",""))),'Cleaned Google Form'!$A$1:$M$5000,8,FALSE)='Main Template'!AK$12,VLOOKUP(TRIM(UPPER(SUBSTITUTE($D124," ",""))),'Cleaned Google Form'!$A$1:$M$5000,8,FALSE)='Main Template'!AK$13,VLOOKUP(TRIM(UPPER(SUBSTITUTE($D124," ",""))),'Cleaned Google Form'!$A$1:$M$5000,8,FALSE)='Main Template'!AK$14,VLOOKUP(TRIM(UPPER(SUBSTITUTE($D124," ",""))),'Cleaned Google Form'!$A$1:$M$5000,8,FALSE)='Main Template'!AK$15),0,IF(AND('Main Template'!AK$21&gt;=$C$9,'Main Template'!AK$19,VLOOKUP(TRIM(UPPER(SUBSTITUTE($D124," ",""))),'Cleaned Google Form'!$A$1:$M$5000,7,FALSE)="YES"),0,IF(IFERROR(FIND('Main Template'!AK$17,VLOOKUP(TRIM(UPPER(SUBSTITUTE('Main Template'!$D124," ",""))),'Cleaned Google Form'!$A$1:$M$5000,9,FALSE),1),FALSE),0,1))))),1)</f>
        <v>1</v>
      </c>
      <c r="AL124" s="12">
        <f>IFERROR(IF(AND(WEEKDAY('Main Template'!AL$18)=1,OR(VLOOKUP(TRIM(UPPER(SUBSTITUTE($D124," ",""))),'Cleaned Google Form'!$A$1:$M$5000,3,FALSE)="SMH",VLOOKUP(TRIM(UPPER(SUBSTITUTE($D124," ",""))),'Cleaned Google Form'!$A$1:$M$5000,3,FALSE)="RCH",VLOOKUP(TRIM(UPPER(SUBSTITUTE($D124," ",""))),'Cleaned Google Form'!$A$1:$M$5000,3,FALSE)="BCCA")),0,IF(AND(AL$21=1,NOT(VLOOKUP(TRIM(UPPER(SUBSTITUTE($D124," ",""))),'Cleaned Google Form'!$A$1:$M$5000,6,FALSE)="NO")),0,IF(OR(VLOOKUP(TRIM(UPPER(SUBSTITUTE($D124," ",""))),'Cleaned Google Form'!$A$1:$M$5000,8,FALSE)='Main Template'!AL$12,VLOOKUP(TRIM(UPPER(SUBSTITUTE($D124," ",""))),'Cleaned Google Form'!$A$1:$M$5000,8,FALSE)='Main Template'!AL$13,VLOOKUP(TRIM(UPPER(SUBSTITUTE($D124," ",""))),'Cleaned Google Form'!$A$1:$M$5000,8,FALSE)='Main Template'!AL$14,VLOOKUP(TRIM(UPPER(SUBSTITUTE($D124," ",""))),'Cleaned Google Form'!$A$1:$M$5000,8,FALSE)='Main Template'!AL$15),0,IF(AND('Main Template'!AL$21&gt;=$C$9,'Main Template'!AL$19,VLOOKUP(TRIM(UPPER(SUBSTITUTE($D124," ",""))),'Cleaned Google Form'!$A$1:$M$5000,7,FALSE)="YES"),0,IF(IFERROR(FIND('Main Template'!AL$17,VLOOKUP(TRIM(UPPER(SUBSTITUTE('Main Template'!$D124," ",""))),'Cleaned Google Form'!$A$1:$M$5000,9,FALSE),1),FALSE),0,1))))),1)</f>
        <v>1</v>
      </c>
      <c r="AM124" s="12">
        <f>IFERROR(IF(AND(WEEKDAY('Main Template'!AM$18)=1,OR(VLOOKUP(TRIM(UPPER(SUBSTITUTE($D124," ",""))),'Cleaned Google Form'!$A$1:$M$5000,3,FALSE)="SMH",VLOOKUP(TRIM(UPPER(SUBSTITUTE($D124," ",""))),'Cleaned Google Form'!$A$1:$M$5000,3,FALSE)="RCH",VLOOKUP(TRIM(UPPER(SUBSTITUTE($D124," ",""))),'Cleaned Google Form'!$A$1:$M$5000,3,FALSE)="BCCA")),0,IF(AND(AM$21=1,NOT(VLOOKUP(TRIM(UPPER(SUBSTITUTE($D124," ",""))),'Cleaned Google Form'!$A$1:$M$5000,6,FALSE)="NO")),0,IF(OR(VLOOKUP(TRIM(UPPER(SUBSTITUTE($D124," ",""))),'Cleaned Google Form'!$A$1:$M$5000,8,FALSE)='Main Template'!AM$12,VLOOKUP(TRIM(UPPER(SUBSTITUTE($D124," ",""))),'Cleaned Google Form'!$A$1:$M$5000,8,FALSE)='Main Template'!AM$13,VLOOKUP(TRIM(UPPER(SUBSTITUTE($D124," ",""))),'Cleaned Google Form'!$A$1:$M$5000,8,FALSE)='Main Template'!AM$14,VLOOKUP(TRIM(UPPER(SUBSTITUTE($D124," ",""))),'Cleaned Google Form'!$A$1:$M$5000,8,FALSE)='Main Template'!AM$15),0,IF(AND('Main Template'!AM$21&gt;=$C$9,'Main Template'!AM$19,VLOOKUP(TRIM(UPPER(SUBSTITUTE($D124," ",""))),'Cleaned Google Form'!$A$1:$M$5000,7,FALSE)="YES"),0,IF(IFERROR(FIND('Main Template'!AM$17,VLOOKUP(TRIM(UPPER(SUBSTITUTE('Main Template'!$D124," ",""))),'Cleaned Google Form'!$A$1:$M$5000,9,FALSE),1),FALSE),0,1))))),1)</f>
        <v>1</v>
      </c>
      <c r="AN124" s="12">
        <f>IFERROR(IF(AND(WEEKDAY('Main Template'!AN$18)=1,OR(VLOOKUP(TRIM(UPPER(SUBSTITUTE($D124," ",""))),'Cleaned Google Form'!$A$1:$M$5000,3,FALSE)="SMH",VLOOKUP(TRIM(UPPER(SUBSTITUTE($D124," ",""))),'Cleaned Google Form'!$A$1:$M$5000,3,FALSE)="RCH",VLOOKUP(TRIM(UPPER(SUBSTITUTE($D124," ",""))),'Cleaned Google Form'!$A$1:$M$5000,3,FALSE)="BCCA")),0,IF(AND(AN$21=1,NOT(VLOOKUP(TRIM(UPPER(SUBSTITUTE($D124," ",""))),'Cleaned Google Form'!$A$1:$M$5000,6,FALSE)="NO")),0,IF(OR(VLOOKUP(TRIM(UPPER(SUBSTITUTE($D124," ",""))),'Cleaned Google Form'!$A$1:$M$5000,8,FALSE)='Main Template'!AN$12,VLOOKUP(TRIM(UPPER(SUBSTITUTE($D124," ",""))),'Cleaned Google Form'!$A$1:$M$5000,8,FALSE)='Main Template'!AN$13,VLOOKUP(TRIM(UPPER(SUBSTITUTE($D124," ",""))),'Cleaned Google Form'!$A$1:$M$5000,8,FALSE)='Main Template'!AN$14,VLOOKUP(TRIM(UPPER(SUBSTITUTE($D124," ",""))),'Cleaned Google Form'!$A$1:$M$5000,8,FALSE)='Main Template'!AN$15),0,IF(AND('Main Template'!AN$21&gt;=$C$9,'Main Template'!AN$19,VLOOKUP(TRIM(UPPER(SUBSTITUTE($D124," ",""))),'Cleaned Google Form'!$A$1:$M$5000,7,FALSE)="YES"),0,IF(IFERROR(FIND('Main Template'!AN$17,VLOOKUP(TRIM(UPPER(SUBSTITUTE('Main Template'!$D124," ",""))),'Cleaned Google Form'!$A$1:$M$5000,9,FALSE),1),FALSE),0,1))))),1)</f>
        <v>1</v>
      </c>
    </row>
    <row r="125" spans="2:40">
      <c r="B125" t="str">
        <f>IFERROR(IF(ISNUMBER(MATCH(UPPER(SUBSTITUTE(D125," ","")),'Cleaned Google Form'!$A:$A,0)),"","Oops"),"Not Present")</f>
        <v/>
      </c>
      <c r="C125" s="4">
        <f>I125</f>
        <v>104</v>
      </c>
      <c r="D125" s="4" t="s">
        <v>230</v>
      </c>
      <c r="E125" s="4">
        <f>IFERROR(IF(VLOOKUP(TRIM(UPPER(SUBSTITUTE(D125," ",""))),'Cleaned Google Form'!$A$1:$L$5000,5,FALSE)="YES",1,0),0)</f>
        <v>0</v>
      </c>
      <c r="F125" s="4">
        <f>IFERROR(IF(RIGHT(VLOOKUP(TRIM(UPPER(SUBSTITUTE(D125," ",""))),'Cleaned Google Form'!$A$1:$L$5000,2,FALSE),1)="1",1,0),0)</f>
        <v>0</v>
      </c>
      <c r="G125" s="4">
        <f>IFERROR(IF(VLOOKUP(TRIM(UPPER(SUBSTITUTE(D125," ",""))),'Cleaned Google Form'!$A$1:$L$5000,3,FALSE)="VGH",1,0),0)</f>
        <v>0</v>
      </c>
      <c r="H125" s="4">
        <f>IFERROR(IF(G125+IFERROR(IF(VLOOKUP(TRIM(UPPER(SUBSTITUTE(D125," ",""))),'Cleaned Google Form'!$A$1:$L$5000,3,FALSE)="SPH",1,0),0)=0,1,0),0)</f>
        <v>1</v>
      </c>
      <c r="I125" s="4">
        <f>IF(I124="Resident Index",1,I124+1)</f>
        <v>104</v>
      </c>
      <c r="J125" s="12">
        <f>IFERROR(IF(AND(WEEKDAY('Main Template'!J$18)=1,OR(VLOOKUP(TRIM(UPPER(SUBSTITUTE($D125," ",""))),'Cleaned Google Form'!$A$1:$M$5000,3,FALSE)="SMH",VLOOKUP(TRIM(UPPER(SUBSTITUTE($D125," ",""))),'Cleaned Google Form'!$A$1:$M$5000,3,FALSE)="RCH",VLOOKUP(TRIM(UPPER(SUBSTITUTE($D125," ",""))),'Cleaned Google Form'!$A$1:$M$5000,3,FALSE)="BCCA")),0,IF(AND(J$21=1,NOT(VLOOKUP(TRIM(UPPER(SUBSTITUTE($D125," ",""))),'Cleaned Google Form'!$A$1:$M$5000,6,FALSE)="NO")),0,IF(OR(VLOOKUP(TRIM(UPPER(SUBSTITUTE($D125," ",""))),'Cleaned Google Form'!$A$1:$M$5000,8,FALSE)='Main Template'!J$12,VLOOKUP(TRIM(UPPER(SUBSTITUTE($D125," ",""))),'Cleaned Google Form'!$A$1:$M$5000,8,FALSE)='Main Template'!J$13,VLOOKUP(TRIM(UPPER(SUBSTITUTE($D125," ",""))),'Cleaned Google Form'!$A$1:$M$5000,8,FALSE)='Main Template'!J$14,VLOOKUP(TRIM(UPPER(SUBSTITUTE($D125," ",""))),'Cleaned Google Form'!$A$1:$M$5000,8,FALSE)='Main Template'!J$15),0,IF(AND('Main Template'!J$21&gt;=$C$9,'Main Template'!J$19,VLOOKUP(TRIM(UPPER(SUBSTITUTE($D125," ",""))),'Cleaned Google Form'!$A$1:$M$5000,7,FALSE)="YES"),0,IF(IFERROR(FIND('Main Template'!J$17,VLOOKUP(TRIM(UPPER(SUBSTITUTE('Main Template'!$D125," ",""))),'Cleaned Google Form'!$A$1:$M$5000,9,FALSE),1),FALSE),0,1))))),1)</f>
        <v>0</v>
      </c>
      <c r="K125" s="12">
        <f>IFERROR(IF(AND(WEEKDAY('Main Template'!K$18)=1,OR(VLOOKUP(TRIM(UPPER(SUBSTITUTE($D125," ",""))),'Cleaned Google Form'!$A$1:$M$5000,3,FALSE)="SMH",VLOOKUP(TRIM(UPPER(SUBSTITUTE($D125," ",""))),'Cleaned Google Form'!$A$1:$M$5000,3,FALSE)="RCH",VLOOKUP(TRIM(UPPER(SUBSTITUTE($D125," ",""))),'Cleaned Google Form'!$A$1:$M$5000,3,FALSE)="BCCA")),0,IF(AND(K$21=1,NOT(VLOOKUP(TRIM(UPPER(SUBSTITUTE($D125," ",""))),'Cleaned Google Form'!$A$1:$M$5000,6,FALSE)="NO")),0,IF(OR(VLOOKUP(TRIM(UPPER(SUBSTITUTE($D125," ",""))),'Cleaned Google Form'!$A$1:$M$5000,8,FALSE)='Main Template'!K$12,VLOOKUP(TRIM(UPPER(SUBSTITUTE($D125," ",""))),'Cleaned Google Form'!$A$1:$M$5000,8,FALSE)='Main Template'!K$13,VLOOKUP(TRIM(UPPER(SUBSTITUTE($D125," ",""))),'Cleaned Google Form'!$A$1:$M$5000,8,FALSE)='Main Template'!K$14,VLOOKUP(TRIM(UPPER(SUBSTITUTE($D125," ",""))),'Cleaned Google Form'!$A$1:$M$5000,8,FALSE)='Main Template'!K$15),0,IF(AND('Main Template'!K$21&gt;=$C$9,'Main Template'!K$19,VLOOKUP(TRIM(UPPER(SUBSTITUTE($D125," ",""))),'Cleaned Google Form'!$A$1:$M$5000,7,FALSE)="YES"),0,IF(IFERROR(FIND('Main Template'!K$17,VLOOKUP(TRIM(UPPER(SUBSTITUTE('Main Template'!$D125," ",""))),'Cleaned Google Form'!$A$1:$M$5000,9,FALSE),1),FALSE),0,1))))),1)</f>
        <v>1</v>
      </c>
      <c r="L125" s="12">
        <f>IFERROR(IF(AND(WEEKDAY('Main Template'!L$18)=1,OR(VLOOKUP(TRIM(UPPER(SUBSTITUTE($D125," ",""))),'Cleaned Google Form'!$A$1:$M$5000,3,FALSE)="SMH",VLOOKUP(TRIM(UPPER(SUBSTITUTE($D125," ",""))),'Cleaned Google Form'!$A$1:$M$5000,3,FALSE)="RCH",VLOOKUP(TRIM(UPPER(SUBSTITUTE($D125," ",""))),'Cleaned Google Form'!$A$1:$M$5000,3,FALSE)="BCCA")),0,IF(AND(L$21=1,NOT(VLOOKUP(TRIM(UPPER(SUBSTITUTE($D125," ",""))),'Cleaned Google Form'!$A$1:$M$5000,6,FALSE)="NO")),0,IF(OR(VLOOKUP(TRIM(UPPER(SUBSTITUTE($D125," ",""))),'Cleaned Google Form'!$A$1:$M$5000,8,FALSE)='Main Template'!L$12,VLOOKUP(TRIM(UPPER(SUBSTITUTE($D125," ",""))),'Cleaned Google Form'!$A$1:$M$5000,8,FALSE)='Main Template'!L$13,VLOOKUP(TRIM(UPPER(SUBSTITUTE($D125," ",""))),'Cleaned Google Form'!$A$1:$M$5000,8,FALSE)='Main Template'!L$14,VLOOKUP(TRIM(UPPER(SUBSTITUTE($D125," ",""))),'Cleaned Google Form'!$A$1:$M$5000,8,FALSE)='Main Template'!L$15),0,IF(AND('Main Template'!L$21&gt;=$C$9,'Main Template'!L$19,VLOOKUP(TRIM(UPPER(SUBSTITUTE($D125," ",""))),'Cleaned Google Form'!$A$1:$M$5000,7,FALSE)="YES"),0,IF(IFERROR(FIND('Main Template'!L$17,VLOOKUP(TRIM(UPPER(SUBSTITUTE('Main Template'!$D125," ",""))),'Cleaned Google Form'!$A$1:$M$5000,9,FALSE),1),FALSE),0,1))))),1)</f>
        <v>1</v>
      </c>
      <c r="M125" s="12">
        <f>IFERROR(IF(AND(WEEKDAY('Main Template'!M$18)=1,OR(VLOOKUP(TRIM(UPPER(SUBSTITUTE($D125," ",""))),'Cleaned Google Form'!$A$1:$M$5000,3,FALSE)="SMH",VLOOKUP(TRIM(UPPER(SUBSTITUTE($D125," ",""))),'Cleaned Google Form'!$A$1:$M$5000,3,FALSE)="RCH",VLOOKUP(TRIM(UPPER(SUBSTITUTE($D125," ",""))),'Cleaned Google Form'!$A$1:$M$5000,3,FALSE)="BCCA")),0,IF(AND(M$21=1,NOT(VLOOKUP(TRIM(UPPER(SUBSTITUTE($D125," ",""))),'Cleaned Google Form'!$A$1:$M$5000,6,FALSE)="NO")),0,IF(OR(VLOOKUP(TRIM(UPPER(SUBSTITUTE($D125," ",""))),'Cleaned Google Form'!$A$1:$M$5000,8,FALSE)='Main Template'!M$12,VLOOKUP(TRIM(UPPER(SUBSTITUTE($D125," ",""))),'Cleaned Google Form'!$A$1:$M$5000,8,FALSE)='Main Template'!M$13,VLOOKUP(TRIM(UPPER(SUBSTITUTE($D125," ",""))),'Cleaned Google Form'!$A$1:$M$5000,8,FALSE)='Main Template'!M$14,VLOOKUP(TRIM(UPPER(SUBSTITUTE($D125," ",""))),'Cleaned Google Form'!$A$1:$M$5000,8,FALSE)='Main Template'!M$15),0,IF(AND('Main Template'!M$21&gt;=$C$9,'Main Template'!M$19,VLOOKUP(TRIM(UPPER(SUBSTITUTE($D125," ",""))),'Cleaned Google Form'!$A$1:$M$5000,7,FALSE)="YES"),0,IF(IFERROR(FIND('Main Template'!M$17,VLOOKUP(TRIM(UPPER(SUBSTITUTE('Main Template'!$D125," ",""))),'Cleaned Google Form'!$A$1:$M$5000,9,FALSE),1),FALSE),0,1))))),1)</f>
        <v>1</v>
      </c>
      <c r="N125" s="12">
        <f>IFERROR(IF(AND(WEEKDAY('Main Template'!N$18)=1,OR(VLOOKUP(TRIM(UPPER(SUBSTITUTE($D125," ",""))),'Cleaned Google Form'!$A$1:$M$5000,3,FALSE)="SMH",VLOOKUP(TRIM(UPPER(SUBSTITUTE($D125," ",""))),'Cleaned Google Form'!$A$1:$M$5000,3,FALSE)="RCH",VLOOKUP(TRIM(UPPER(SUBSTITUTE($D125," ",""))),'Cleaned Google Form'!$A$1:$M$5000,3,FALSE)="BCCA")),0,IF(AND(N$21=1,NOT(VLOOKUP(TRIM(UPPER(SUBSTITUTE($D125," ",""))),'Cleaned Google Form'!$A$1:$M$5000,6,FALSE)="NO")),0,IF(OR(VLOOKUP(TRIM(UPPER(SUBSTITUTE($D125," ",""))),'Cleaned Google Form'!$A$1:$M$5000,8,FALSE)='Main Template'!N$12,VLOOKUP(TRIM(UPPER(SUBSTITUTE($D125," ",""))),'Cleaned Google Form'!$A$1:$M$5000,8,FALSE)='Main Template'!N$13,VLOOKUP(TRIM(UPPER(SUBSTITUTE($D125," ",""))),'Cleaned Google Form'!$A$1:$M$5000,8,FALSE)='Main Template'!N$14,VLOOKUP(TRIM(UPPER(SUBSTITUTE($D125," ",""))),'Cleaned Google Form'!$A$1:$M$5000,8,FALSE)='Main Template'!N$15),0,IF(AND('Main Template'!N$21&gt;=$C$9,'Main Template'!N$19,VLOOKUP(TRIM(UPPER(SUBSTITUTE($D125," ",""))),'Cleaned Google Form'!$A$1:$M$5000,7,FALSE)="YES"),0,IF(IFERROR(FIND('Main Template'!N$17,VLOOKUP(TRIM(UPPER(SUBSTITUTE('Main Template'!$D125," ",""))),'Cleaned Google Form'!$A$1:$M$5000,9,FALSE),1),FALSE),0,1))))),1)</f>
        <v>1</v>
      </c>
      <c r="O125" s="12">
        <f>IFERROR(IF(AND(WEEKDAY('Main Template'!O$18)=1,OR(VLOOKUP(TRIM(UPPER(SUBSTITUTE($D125," ",""))),'Cleaned Google Form'!$A$1:$M$5000,3,FALSE)="SMH",VLOOKUP(TRIM(UPPER(SUBSTITUTE($D125," ",""))),'Cleaned Google Form'!$A$1:$M$5000,3,FALSE)="RCH",VLOOKUP(TRIM(UPPER(SUBSTITUTE($D125," ",""))),'Cleaned Google Form'!$A$1:$M$5000,3,FALSE)="BCCA")),0,IF(AND(O$21=1,NOT(VLOOKUP(TRIM(UPPER(SUBSTITUTE($D125," ",""))),'Cleaned Google Form'!$A$1:$M$5000,6,FALSE)="NO")),0,IF(OR(VLOOKUP(TRIM(UPPER(SUBSTITUTE($D125," ",""))),'Cleaned Google Form'!$A$1:$M$5000,8,FALSE)='Main Template'!O$12,VLOOKUP(TRIM(UPPER(SUBSTITUTE($D125," ",""))),'Cleaned Google Form'!$A$1:$M$5000,8,FALSE)='Main Template'!O$13,VLOOKUP(TRIM(UPPER(SUBSTITUTE($D125," ",""))),'Cleaned Google Form'!$A$1:$M$5000,8,FALSE)='Main Template'!O$14,VLOOKUP(TRIM(UPPER(SUBSTITUTE($D125," ",""))),'Cleaned Google Form'!$A$1:$M$5000,8,FALSE)='Main Template'!O$15),0,IF(AND('Main Template'!O$21&gt;=$C$9,'Main Template'!O$19,VLOOKUP(TRIM(UPPER(SUBSTITUTE($D125," ",""))),'Cleaned Google Form'!$A$1:$M$5000,7,FALSE)="YES"),0,IF(IFERROR(FIND('Main Template'!O$17,VLOOKUP(TRIM(UPPER(SUBSTITUTE('Main Template'!$D125," ",""))),'Cleaned Google Form'!$A$1:$M$5000,9,FALSE),1),FALSE),0,1))))),1)</f>
        <v>1</v>
      </c>
      <c r="P125" s="12">
        <f>IFERROR(IF(AND(WEEKDAY('Main Template'!P$18)=1,OR(VLOOKUP(TRIM(UPPER(SUBSTITUTE($D125," ",""))),'Cleaned Google Form'!$A$1:$M$5000,3,FALSE)="SMH",VLOOKUP(TRIM(UPPER(SUBSTITUTE($D125," ",""))),'Cleaned Google Form'!$A$1:$M$5000,3,FALSE)="RCH",VLOOKUP(TRIM(UPPER(SUBSTITUTE($D125," ",""))),'Cleaned Google Form'!$A$1:$M$5000,3,FALSE)="BCCA")),0,IF(AND(P$21=1,NOT(VLOOKUP(TRIM(UPPER(SUBSTITUTE($D125," ",""))),'Cleaned Google Form'!$A$1:$M$5000,6,FALSE)="NO")),0,IF(OR(VLOOKUP(TRIM(UPPER(SUBSTITUTE($D125," ",""))),'Cleaned Google Form'!$A$1:$M$5000,8,FALSE)='Main Template'!P$12,VLOOKUP(TRIM(UPPER(SUBSTITUTE($D125," ",""))),'Cleaned Google Form'!$A$1:$M$5000,8,FALSE)='Main Template'!P$13,VLOOKUP(TRIM(UPPER(SUBSTITUTE($D125," ",""))),'Cleaned Google Form'!$A$1:$M$5000,8,FALSE)='Main Template'!P$14,VLOOKUP(TRIM(UPPER(SUBSTITUTE($D125," ",""))),'Cleaned Google Form'!$A$1:$M$5000,8,FALSE)='Main Template'!P$15),0,IF(AND('Main Template'!P$21&gt;=$C$9,'Main Template'!P$19,VLOOKUP(TRIM(UPPER(SUBSTITUTE($D125," ",""))),'Cleaned Google Form'!$A$1:$M$5000,7,FALSE)="YES"),0,IF(IFERROR(FIND('Main Template'!P$17,VLOOKUP(TRIM(UPPER(SUBSTITUTE('Main Template'!$D125," ",""))),'Cleaned Google Form'!$A$1:$M$5000,9,FALSE),1),FALSE),0,1))))),1)</f>
        <v>1</v>
      </c>
      <c r="Q125" s="12">
        <f>IFERROR(IF(AND(WEEKDAY('Main Template'!Q$18)=1,OR(VLOOKUP(TRIM(UPPER(SUBSTITUTE($D125," ",""))),'Cleaned Google Form'!$A$1:$M$5000,3,FALSE)="SMH",VLOOKUP(TRIM(UPPER(SUBSTITUTE($D125," ",""))),'Cleaned Google Form'!$A$1:$M$5000,3,FALSE)="RCH",VLOOKUP(TRIM(UPPER(SUBSTITUTE($D125," ",""))),'Cleaned Google Form'!$A$1:$M$5000,3,FALSE)="BCCA")),0,IF(AND(Q$21=1,NOT(VLOOKUP(TRIM(UPPER(SUBSTITUTE($D125," ",""))),'Cleaned Google Form'!$A$1:$M$5000,6,FALSE)="NO")),0,IF(OR(VLOOKUP(TRIM(UPPER(SUBSTITUTE($D125," ",""))),'Cleaned Google Form'!$A$1:$M$5000,8,FALSE)='Main Template'!Q$12,VLOOKUP(TRIM(UPPER(SUBSTITUTE($D125," ",""))),'Cleaned Google Form'!$A$1:$M$5000,8,FALSE)='Main Template'!Q$13,VLOOKUP(TRIM(UPPER(SUBSTITUTE($D125," ",""))),'Cleaned Google Form'!$A$1:$M$5000,8,FALSE)='Main Template'!Q$14,VLOOKUP(TRIM(UPPER(SUBSTITUTE($D125," ",""))),'Cleaned Google Form'!$A$1:$M$5000,8,FALSE)='Main Template'!Q$15),0,IF(AND('Main Template'!Q$21&gt;=$C$9,'Main Template'!Q$19,VLOOKUP(TRIM(UPPER(SUBSTITUTE($D125," ",""))),'Cleaned Google Form'!$A$1:$M$5000,7,FALSE)="YES"),0,IF(IFERROR(FIND('Main Template'!Q$17,VLOOKUP(TRIM(UPPER(SUBSTITUTE('Main Template'!$D125," ",""))),'Cleaned Google Form'!$A$1:$M$5000,9,FALSE),1),FALSE),0,1))))),1)</f>
        <v>1</v>
      </c>
      <c r="R125" s="12">
        <f>IFERROR(IF(AND(WEEKDAY('Main Template'!R$18)=1,OR(VLOOKUP(TRIM(UPPER(SUBSTITUTE($D125," ",""))),'Cleaned Google Form'!$A$1:$M$5000,3,FALSE)="SMH",VLOOKUP(TRIM(UPPER(SUBSTITUTE($D125," ",""))),'Cleaned Google Form'!$A$1:$M$5000,3,FALSE)="RCH",VLOOKUP(TRIM(UPPER(SUBSTITUTE($D125," ",""))),'Cleaned Google Form'!$A$1:$M$5000,3,FALSE)="BCCA")),0,IF(AND(R$21=1,NOT(VLOOKUP(TRIM(UPPER(SUBSTITUTE($D125," ",""))),'Cleaned Google Form'!$A$1:$M$5000,6,FALSE)="NO")),0,IF(OR(VLOOKUP(TRIM(UPPER(SUBSTITUTE($D125," ",""))),'Cleaned Google Form'!$A$1:$M$5000,8,FALSE)='Main Template'!R$12,VLOOKUP(TRIM(UPPER(SUBSTITUTE($D125," ",""))),'Cleaned Google Form'!$A$1:$M$5000,8,FALSE)='Main Template'!R$13,VLOOKUP(TRIM(UPPER(SUBSTITUTE($D125," ",""))),'Cleaned Google Form'!$A$1:$M$5000,8,FALSE)='Main Template'!R$14,VLOOKUP(TRIM(UPPER(SUBSTITUTE($D125," ",""))),'Cleaned Google Form'!$A$1:$M$5000,8,FALSE)='Main Template'!R$15),0,IF(AND('Main Template'!R$21&gt;=$C$9,'Main Template'!R$19,VLOOKUP(TRIM(UPPER(SUBSTITUTE($D125," ",""))),'Cleaned Google Form'!$A$1:$M$5000,7,FALSE)="YES"),0,IF(IFERROR(FIND('Main Template'!R$17,VLOOKUP(TRIM(UPPER(SUBSTITUTE('Main Template'!$D125," ",""))),'Cleaned Google Form'!$A$1:$M$5000,9,FALSE),1),FALSE),0,1))))),1)</f>
        <v>1</v>
      </c>
      <c r="S125" s="12">
        <f>IFERROR(IF(AND(WEEKDAY('Main Template'!S$18)=1,OR(VLOOKUP(TRIM(UPPER(SUBSTITUTE($D125," ",""))),'Cleaned Google Form'!$A$1:$M$5000,3,FALSE)="SMH",VLOOKUP(TRIM(UPPER(SUBSTITUTE($D125," ",""))),'Cleaned Google Form'!$A$1:$M$5000,3,FALSE)="RCH",VLOOKUP(TRIM(UPPER(SUBSTITUTE($D125," ",""))),'Cleaned Google Form'!$A$1:$M$5000,3,FALSE)="BCCA")),0,IF(AND(S$21=1,NOT(VLOOKUP(TRIM(UPPER(SUBSTITUTE($D125," ",""))),'Cleaned Google Form'!$A$1:$M$5000,6,FALSE)="NO")),0,IF(OR(VLOOKUP(TRIM(UPPER(SUBSTITUTE($D125," ",""))),'Cleaned Google Form'!$A$1:$M$5000,8,FALSE)='Main Template'!S$12,VLOOKUP(TRIM(UPPER(SUBSTITUTE($D125," ",""))),'Cleaned Google Form'!$A$1:$M$5000,8,FALSE)='Main Template'!S$13,VLOOKUP(TRIM(UPPER(SUBSTITUTE($D125," ",""))),'Cleaned Google Form'!$A$1:$M$5000,8,FALSE)='Main Template'!S$14,VLOOKUP(TRIM(UPPER(SUBSTITUTE($D125," ",""))),'Cleaned Google Form'!$A$1:$M$5000,8,FALSE)='Main Template'!S$15),0,IF(AND('Main Template'!S$21&gt;=$C$9,'Main Template'!S$19,VLOOKUP(TRIM(UPPER(SUBSTITUTE($D125," ",""))),'Cleaned Google Form'!$A$1:$M$5000,7,FALSE)="YES"),0,IF(IFERROR(FIND('Main Template'!S$17,VLOOKUP(TRIM(UPPER(SUBSTITUTE('Main Template'!$D125," ",""))),'Cleaned Google Form'!$A$1:$M$5000,9,FALSE),1),FALSE),0,1))))),1)</f>
        <v>1</v>
      </c>
      <c r="T125" s="12">
        <f>IFERROR(IF(AND(WEEKDAY('Main Template'!T$18)=1,OR(VLOOKUP(TRIM(UPPER(SUBSTITUTE($D125," ",""))),'Cleaned Google Form'!$A$1:$M$5000,3,FALSE)="SMH",VLOOKUP(TRIM(UPPER(SUBSTITUTE($D125," ",""))),'Cleaned Google Form'!$A$1:$M$5000,3,FALSE)="RCH",VLOOKUP(TRIM(UPPER(SUBSTITUTE($D125," ",""))),'Cleaned Google Form'!$A$1:$M$5000,3,FALSE)="BCCA")),0,IF(AND(T$21=1,NOT(VLOOKUP(TRIM(UPPER(SUBSTITUTE($D125," ",""))),'Cleaned Google Form'!$A$1:$M$5000,6,FALSE)="NO")),0,IF(OR(VLOOKUP(TRIM(UPPER(SUBSTITUTE($D125," ",""))),'Cleaned Google Form'!$A$1:$M$5000,8,FALSE)='Main Template'!T$12,VLOOKUP(TRIM(UPPER(SUBSTITUTE($D125," ",""))),'Cleaned Google Form'!$A$1:$M$5000,8,FALSE)='Main Template'!T$13,VLOOKUP(TRIM(UPPER(SUBSTITUTE($D125," ",""))),'Cleaned Google Form'!$A$1:$M$5000,8,FALSE)='Main Template'!T$14,VLOOKUP(TRIM(UPPER(SUBSTITUTE($D125," ",""))),'Cleaned Google Form'!$A$1:$M$5000,8,FALSE)='Main Template'!T$15),0,IF(AND('Main Template'!T$21&gt;=$C$9,'Main Template'!T$19,VLOOKUP(TRIM(UPPER(SUBSTITUTE($D125," ",""))),'Cleaned Google Form'!$A$1:$M$5000,7,FALSE)="YES"),0,IF(IFERROR(FIND('Main Template'!T$17,VLOOKUP(TRIM(UPPER(SUBSTITUTE('Main Template'!$D125," ",""))),'Cleaned Google Form'!$A$1:$M$5000,9,FALSE),1),FALSE),0,1))))),1)</f>
        <v>1</v>
      </c>
      <c r="U125" s="12">
        <f>IFERROR(IF(AND(WEEKDAY('Main Template'!U$18)=1,OR(VLOOKUP(TRIM(UPPER(SUBSTITUTE($D125," ",""))),'Cleaned Google Form'!$A$1:$M$5000,3,FALSE)="SMH",VLOOKUP(TRIM(UPPER(SUBSTITUTE($D125," ",""))),'Cleaned Google Form'!$A$1:$M$5000,3,FALSE)="RCH",VLOOKUP(TRIM(UPPER(SUBSTITUTE($D125," ",""))),'Cleaned Google Form'!$A$1:$M$5000,3,FALSE)="BCCA")),0,IF(AND(U$21=1,NOT(VLOOKUP(TRIM(UPPER(SUBSTITUTE($D125," ",""))),'Cleaned Google Form'!$A$1:$M$5000,6,FALSE)="NO")),0,IF(OR(VLOOKUP(TRIM(UPPER(SUBSTITUTE($D125," ",""))),'Cleaned Google Form'!$A$1:$M$5000,8,FALSE)='Main Template'!U$12,VLOOKUP(TRIM(UPPER(SUBSTITUTE($D125," ",""))),'Cleaned Google Form'!$A$1:$M$5000,8,FALSE)='Main Template'!U$13,VLOOKUP(TRIM(UPPER(SUBSTITUTE($D125," ",""))),'Cleaned Google Form'!$A$1:$M$5000,8,FALSE)='Main Template'!U$14,VLOOKUP(TRIM(UPPER(SUBSTITUTE($D125," ",""))),'Cleaned Google Form'!$A$1:$M$5000,8,FALSE)='Main Template'!U$15),0,IF(AND('Main Template'!U$21&gt;=$C$9,'Main Template'!U$19,VLOOKUP(TRIM(UPPER(SUBSTITUTE($D125," ",""))),'Cleaned Google Form'!$A$1:$M$5000,7,FALSE)="YES"),0,IF(IFERROR(FIND('Main Template'!U$17,VLOOKUP(TRIM(UPPER(SUBSTITUTE('Main Template'!$D125," ",""))),'Cleaned Google Form'!$A$1:$M$5000,9,FALSE),1),FALSE),0,1))))),1)</f>
        <v>1</v>
      </c>
      <c r="V125" s="12">
        <f>IFERROR(IF(AND(WEEKDAY('Main Template'!V$18)=1,OR(VLOOKUP(TRIM(UPPER(SUBSTITUTE($D125," ",""))),'Cleaned Google Form'!$A$1:$M$5000,3,FALSE)="SMH",VLOOKUP(TRIM(UPPER(SUBSTITUTE($D125," ",""))),'Cleaned Google Form'!$A$1:$M$5000,3,FALSE)="RCH",VLOOKUP(TRIM(UPPER(SUBSTITUTE($D125," ",""))),'Cleaned Google Form'!$A$1:$M$5000,3,FALSE)="BCCA")),0,IF(AND(V$21=1,NOT(VLOOKUP(TRIM(UPPER(SUBSTITUTE($D125," ",""))),'Cleaned Google Form'!$A$1:$M$5000,6,FALSE)="NO")),0,IF(OR(VLOOKUP(TRIM(UPPER(SUBSTITUTE($D125," ",""))),'Cleaned Google Form'!$A$1:$M$5000,8,FALSE)='Main Template'!V$12,VLOOKUP(TRIM(UPPER(SUBSTITUTE($D125," ",""))),'Cleaned Google Form'!$A$1:$M$5000,8,FALSE)='Main Template'!V$13,VLOOKUP(TRIM(UPPER(SUBSTITUTE($D125," ",""))),'Cleaned Google Form'!$A$1:$M$5000,8,FALSE)='Main Template'!V$14,VLOOKUP(TRIM(UPPER(SUBSTITUTE($D125," ",""))),'Cleaned Google Form'!$A$1:$M$5000,8,FALSE)='Main Template'!V$15),0,IF(AND('Main Template'!V$21&gt;=$C$9,'Main Template'!V$19,VLOOKUP(TRIM(UPPER(SUBSTITUTE($D125," ",""))),'Cleaned Google Form'!$A$1:$M$5000,7,FALSE)="YES"),0,IF(IFERROR(FIND('Main Template'!V$17,VLOOKUP(TRIM(UPPER(SUBSTITUTE('Main Template'!$D125," ",""))),'Cleaned Google Form'!$A$1:$M$5000,9,FALSE),1),FALSE),0,1))))),1)</f>
        <v>1</v>
      </c>
      <c r="W125" s="12">
        <f>IFERROR(IF(AND(WEEKDAY('Main Template'!W$18)=1,OR(VLOOKUP(TRIM(UPPER(SUBSTITUTE($D125," ",""))),'Cleaned Google Form'!$A$1:$M$5000,3,FALSE)="SMH",VLOOKUP(TRIM(UPPER(SUBSTITUTE($D125," ",""))),'Cleaned Google Form'!$A$1:$M$5000,3,FALSE)="RCH",VLOOKUP(TRIM(UPPER(SUBSTITUTE($D125," ",""))),'Cleaned Google Form'!$A$1:$M$5000,3,FALSE)="BCCA")),0,IF(AND(W$21=1,NOT(VLOOKUP(TRIM(UPPER(SUBSTITUTE($D125," ",""))),'Cleaned Google Form'!$A$1:$M$5000,6,FALSE)="NO")),0,IF(OR(VLOOKUP(TRIM(UPPER(SUBSTITUTE($D125," ",""))),'Cleaned Google Form'!$A$1:$M$5000,8,FALSE)='Main Template'!W$12,VLOOKUP(TRIM(UPPER(SUBSTITUTE($D125," ",""))),'Cleaned Google Form'!$A$1:$M$5000,8,FALSE)='Main Template'!W$13,VLOOKUP(TRIM(UPPER(SUBSTITUTE($D125," ",""))),'Cleaned Google Form'!$A$1:$M$5000,8,FALSE)='Main Template'!W$14,VLOOKUP(TRIM(UPPER(SUBSTITUTE($D125," ",""))),'Cleaned Google Form'!$A$1:$M$5000,8,FALSE)='Main Template'!W$15),0,IF(AND('Main Template'!W$21&gt;=$C$9,'Main Template'!W$19,VLOOKUP(TRIM(UPPER(SUBSTITUTE($D125," ",""))),'Cleaned Google Form'!$A$1:$M$5000,7,FALSE)="YES"),0,IF(IFERROR(FIND('Main Template'!W$17,VLOOKUP(TRIM(UPPER(SUBSTITUTE('Main Template'!$D125," ",""))),'Cleaned Google Form'!$A$1:$M$5000,9,FALSE),1),FALSE),0,1))))),1)</f>
        <v>1</v>
      </c>
      <c r="X125" s="12">
        <f>IFERROR(IF(AND(WEEKDAY('Main Template'!X$18)=1,OR(VLOOKUP(TRIM(UPPER(SUBSTITUTE($D125," ",""))),'Cleaned Google Form'!$A$1:$M$5000,3,FALSE)="SMH",VLOOKUP(TRIM(UPPER(SUBSTITUTE($D125," ",""))),'Cleaned Google Form'!$A$1:$M$5000,3,FALSE)="RCH",VLOOKUP(TRIM(UPPER(SUBSTITUTE($D125," ",""))),'Cleaned Google Form'!$A$1:$M$5000,3,FALSE)="BCCA")),0,IF(AND(X$21=1,NOT(VLOOKUP(TRIM(UPPER(SUBSTITUTE($D125," ",""))),'Cleaned Google Form'!$A$1:$M$5000,6,FALSE)="NO")),0,IF(OR(VLOOKUP(TRIM(UPPER(SUBSTITUTE($D125," ",""))),'Cleaned Google Form'!$A$1:$M$5000,8,FALSE)='Main Template'!X$12,VLOOKUP(TRIM(UPPER(SUBSTITUTE($D125," ",""))),'Cleaned Google Form'!$A$1:$M$5000,8,FALSE)='Main Template'!X$13,VLOOKUP(TRIM(UPPER(SUBSTITUTE($D125," ",""))),'Cleaned Google Form'!$A$1:$M$5000,8,FALSE)='Main Template'!X$14,VLOOKUP(TRIM(UPPER(SUBSTITUTE($D125," ",""))),'Cleaned Google Form'!$A$1:$M$5000,8,FALSE)='Main Template'!X$15),0,IF(AND('Main Template'!X$21&gt;=$C$9,'Main Template'!X$19,VLOOKUP(TRIM(UPPER(SUBSTITUTE($D125," ",""))),'Cleaned Google Form'!$A$1:$M$5000,7,FALSE)="YES"),0,IF(IFERROR(FIND('Main Template'!X$17,VLOOKUP(TRIM(UPPER(SUBSTITUTE('Main Template'!$D125," ",""))),'Cleaned Google Form'!$A$1:$M$5000,9,FALSE),1),FALSE),0,1))))),1)</f>
        <v>1</v>
      </c>
      <c r="Y125" s="12">
        <f>IFERROR(IF(AND(WEEKDAY('Main Template'!Y$18)=1,OR(VLOOKUP(TRIM(UPPER(SUBSTITUTE($D125," ",""))),'Cleaned Google Form'!$A$1:$M$5000,3,FALSE)="SMH",VLOOKUP(TRIM(UPPER(SUBSTITUTE($D125," ",""))),'Cleaned Google Form'!$A$1:$M$5000,3,FALSE)="RCH",VLOOKUP(TRIM(UPPER(SUBSTITUTE($D125," ",""))),'Cleaned Google Form'!$A$1:$M$5000,3,FALSE)="BCCA")),0,IF(AND(Y$21=1,NOT(VLOOKUP(TRIM(UPPER(SUBSTITUTE($D125," ",""))),'Cleaned Google Form'!$A$1:$M$5000,6,FALSE)="NO")),0,IF(OR(VLOOKUP(TRIM(UPPER(SUBSTITUTE($D125," ",""))),'Cleaned Google Form'!$A$1:$M$5000,8,FALSE)='Main Template'!Y$12,VLOOKUP(TRIM(UPPER(SUBSTITUTE($D125," ",""))),'Cleaned Google Form'!$A$1:$M$5000,8,FALSE)='Main Template'!Y$13,VLOOKUP(TRIM(UPPER(SUBSTITUTE($D125," ",""))),'Cleaned Google Form'!$A$1:$M$5000,8,FALSE)='Main Template'!Y$14,VLOOKUP(TRIM(UPPER(SUBSTITUTE($D125," ",""))),'Cleaned Google Form'!$A$1:$M$5000,8,FALSE)='Main Template'!Y$15),0,IF(AND('Main Template'!Y$21&gt;=$C$9,'Main Template'!Y$19,VLOOKUP(TRIM(UPPER(SUBSTITUTE($D125," ",""))),'Cleaned Google Form'!$A$1:$M$5000,7,FALSE)="YES"),0,IF(IFERROR(FIND('Main Template'!Y$17,VLOOKUP(TRIM(UPPER(SUBSTITUTE('Main Template'!$D125," ",""))),'Cleaned Google Form'!$A$1:$M$5000,9,FALSE),1),FALSE),0,1))))),1)</f>
        <v>1</v>
      </c>
      <c r="Z125" s="12">
        <f>IFERROR(IF(AND(WEEKDAY('Main Template'!Z$18)=1,OR(VLOOKUP(TRIM(UPPER(SUBSTITUTE($D125," ",""))),'Cleaned Google Form'!$A$1:$M$5000,3,FALSE)="SMH",VLOOKUP(TRIM(UPPER(SUBSTITUTE($D125," ",""))),'Cleaned Google Form'!$A$1:$M$5000,3,FALSE)="RCH",VLOOKUP(TRIM(UPPER(SUBSTITUTE($D125," ",""))),'Cleaned Google Form'!$A$1:$M$5000,3,FALSE)="BCCA")),0,IF(AND(Z$21=1,NOT(VLOOKUP(TRIM(UPPER(SUBSTITUTE($D125," ",""))),'Cleaned Google Form'!$A$1:$M$5000,6,FALSE)="NO")),0,IF(OR(VLOOKUP(TRIM(UPPER(SUBSTITUTE($D125," ",""))),'Cleaned Google Form'!$A$1:$M$5000,8,FALSE)='Main Template'!Z$12,VLOOKUP(TRIM(UPPER(SUBSTITUTE($D125," ",""))),'Cleaned Google Form'!$A$1:$M$5000,8,FALSE)='Main Template'!Z$13,VLOOKUP(TRIM(UPPER(SUBSTITUTE($D125," ",""))),'Cleaned Google Form'!$A$1:$M$5000,8,FALSE)='Main Template'!Z$14,VLOOKUP(TRIM(UPPER(SUBSTITUTE($D125," ",""))),'Cleaned Google Form'!$A$1:$M$5000,8,FALSE)='Main Template'!Z$15),0,IF(AND('Main Template'!Z$21&gt;=$C$9,'Main Template'!Z$19,VLOOKUP(TRIM(UPPER(SUBSTITUTE($D125," ",""))),'Cleaned Google Form'!$A$1:$M$5000,7,FALSE)="YES"),0,IF(IFERROR(FIND('Main Template'!Z$17,VLOOKUP(TRIM(UPPER(SUBSTITUTE('Main Template'!$D125," ",""))),'Cleaned Google Form'!$A$1:$M$5000,9,FALSE),1),FALSE),0,1))))),1)</f>
        <v>1</v>
      </c>
      <c r="AA125" s="12">
        <f>IFERROR(IF(AND(WEEKDAY('Main Template'!AA$18)=1,OR(VLOOKUP(TRIM(UPPER(SUBSTITUTE($D125," ",""))),'Cleaned Google Form'!$A$1:$M$5000,3,FALSE)="SMH",VLOOKUP(TRIM(UPPER(SUBSTITUTE($D125," ",""))),'Cleaned Google Form'!$A$1:$M$5000,3,FALSE)="RCH",VLOOKUP(TRIM(UPPER(SUBSTITUTE($D125," ",""))),'Cleaned Google Form'!$A$1:$M$5000,3,FALSE)="BCCA")),0,IF(AND(AA$21=1,NOT(VLOOKUP(TRIM(UPPER(SUBSTITUTE($D125," ",""))),'Cleaned Google Form'!$A$1:$M$5000,6,FALSE)="NO")),0,IF(OR(VLOOKUP(TRIM(UPPER(SUBSTITUTE($D125," ",""))),'Cleaned Google Form'!$A$1:$M$5000,8,FALSE)='Main Template'!AA$12,VLOOKUP(TRIM(UPPER(SUBSTITUTE($D125," ",""))),'Cleaned Google Form'!$A$1:$M$5000,8,FALSE)='Main Template'!AA$13,VLOOKUP(TRIM(UPPER(SUBSTITUTE($D125," ",""))),'Cleaned Google Form'!$A$1:$M$5000,8,FALSE)='Main Template'!AA$14,VLOOKUP(TRIM(UPPER(SUBSTITUTE($D125," ",""))),'Cleaned Google Form'!$A$1:$M$5000,8,FALSE)='Main Template'!AA$15),0,IF(AND('Main Template'!AA$21&gt;=$C$9,'Main Template'!AA$19,VLOOKUP(TRIM(UPPER(SUBSTITUTE($D125," ",""))),'Cleaned Google Form'!$A$1:$M$5000,7,FALSE)="YES"),0,IF(IFERROR(FIND('Main Template'!AA$17,VLOOKUP(TRIM(UPPER(SUBSTITUTE('Main Template'!$D125," ",""))),'Cleaned Google Form'!$A$1:$M$5000,9,FALSE),1),FALSE),0,1))))),1)</f>
        <v>1</v>
      </c>
      <c r="AB125" s="12">
        <f>IFERROR(IF(AND(WEEKDAY('Main Template'!AB$18)=1,OR(VLOOKUP(TRIM(UPPER(SUBSTITUTE($D125," ",""))),'Cleaned Google Form'!$A$1:$M$5000,3,FALSE)="SMH",VLOOKUP(TRIM(UPPER(SUBSTITUTE($D125," ",""))),'Cleaned Google Form'!$A$1:$M$5000,3,FALSE)="RCH",VLOOKUP(TRIM(UPPER(SUBSTITUTE($D125," ",""))),'Cleaned Google Form'!$A$1:$M$5000,3,FALSE)="BCCA")),0,IF(AND(AB$21=1,NOT(VLOOKUP(TRIM(UPPER(SUBSTITUTE($D125," ",""))),'Cleaned Google Form'!$A$1:$M$5000,6,FALSE)="NO")),0,IF(OR(VLOOKUP(TRIM(UPPER(SUBSTITUTE($D125," ",""))),'Cleaned Google Form'!$A$1:$M$5000,8,FALSE)='Main Template'!AB$12,VLOOKUP(TRIM(UPPER(SUBSTITUTE($D125," ",""))),'Cleaned Google Form'!$A$1:$M$5000,8,FALSE)='Main Template'!AB$13,VLOOKUP(TRIM(UPPER(SUBSTITUTE($D125," ",""))),'Cleaned Google Form'!$A$1:$M$5000,8,FALSE)='Main Template'!AB$14,VLOOKUP(TRIM(UPPER(SUBSTITUTE($D125," ",""))),'Cleaned Google Form'!$A$1:$M$5000,8,FALSE)='Main Template'!AB$15),0,IF(AND('Main Template'!AB$21&gt;=$C$9,'Main Template'!AB$19,VLOOKUP(TRIM(UPPER(SUBSTITUTE($D125," ",""))),'Cleaned Google Form'!$A$1:$M$5000,7,FALSE)="YES"),0,IF(IFERROR(FIND('Main Template'!AB$17,VLOOKUP(TRIM(UPPER(SUBSTITUTE('Main Template'!$D125," ",""))),'Cleaned Google Form'!$A$1:$M$5000,9,FALSE),1),FALSE),0,1))))),1)</f>
        <v>1</v>
      </c>
      <c r="AC125" s="12">
        <f>IFERROR(IF(AND(WEEKDAY('Main Template'!AC$18)=1,OR(VLOOKUP(TRIM(UPPER(SUBSTITUTE($D125," ",""))),'Cleaned Google Form'!$A$1:$M$5000,3,FALSE)="SMH",VLOOKUP(TRIM(UPPER(SUBSTITUTE($D125," ",""))),'Cleaned Google Form'!$A$1:$M$5000,3,FALSE)="RCH",VLOOKUP(TRIM(UPPER(SUBSTITUTE($D125," ",""))),'Cleaned Google Form'!$A$1:$M$5000,3,FALSE)="BCCA")),0,IF(AND(AC$21=1,NOT(VLOOKUP(TRIM(UPPER(SUBSTITUTE($D125," ",""))),'Cleaned Google Form'!$A$1:$M$5000,6,FALSE)="NO")),0,IF(OR(VLOOKUP(TRIM(UPPER(SUBSTITUTE($D125," ",""))),'Cleaned Google Form'!$A$1:$M$5000,8,FALSE)='Main Template'!AC$12,VLOOKUP(TRIM(UPPER(SUBSTITUTE($D125," ",""))),'Cleaned Google Form'!$A$1:$M$5000,8,FALSE)='Main Template'!AC$13,VLOOKUP(TRIM(UPPER(SUBSTITUTE($D125," ",""))),'Cleaned Google Form'!$A$1:$M$5000,8,FALSE)='Main Template'!AC$14,VLOOKUP(TRIM(UPPER(SUBSTITUTE($D125," ",""))),'Cleaned Google Form'!$A$1:$M$5000,8,FALSE)='Main Template'!AC$15),0,IF(AND('Main Template'!AC$21&gt;=$C$9,'Main Template'!AC$19,VLOOKUP(TRIM(UPPER(SUBSTITUTE($D125," ",""))),'Cleaned Google Form'!$A$1:$M$5000,7,FALSE)="YES"),0,IF(IFERROR(FIND('Main Template'!AC$17,VLOOKUP(TRIM(UPPER(SUBSTITUTE('Main Template'!$D125," ",""))),'Cleaned Google Form'!$A$1:$M$5000,9,FALSE),1),FALSE),0,1))))),1)</f>
        <v>1</v>
      </c>
      <c r="AD125" s="12">
        <f>IFERROR(IF(AND(WEEKDAY('Main Template'!AD$18)=1,OR(VLOOKUP(TRIM(UPPER(SUBSTITUTE($D125," ",""))),'Cleaned Google Form'!$A$1:$M$5000,3,FALSE)="SMH",VLOOKUP(TRIM(UPPER(SUBSTITUTE($D125," ",""))),'Cleaned Google Form'!$A$1:$M$5000,3,FALSE)="RCH",VLOOKUP(TRIM(UPPER(SUBSTITUTE($D125," ",""))),'Cleaned Google Form'!$A$1:$M$5000,3,FALSE)="BCCA")),0,IF(AND(AD$21=1,NOT(VLOOKUP(TRIM(UPPER(SUBSTITUTE($D125," ",""))),'Cleaned Google Form'!$A$1:$M$5000,6,FALSE)="NO")),0,IF(OR(VLOOKUP(TRIM(UPPER(SUBSTITUTE($D125," ",""))),'Cleaned Google Form'!$A$1:$M$5000,8,FALSE)='Main Template'!AD$12,VLOOKUP(TRIM(UPPER(SUBSTITUTE($D125," ",""))),'Cleaned Google Form'!$A$1:$M$5000,8,FALSE)='Main Template'!AD$13,VLOOKUP(TRIM(UPPER(SUBSTITUTE($D125," ",""))),'Cleaned Google Form'!$A$1:$M$5000,8,FALSE)='Main Template'!AD$14,VLOOKUP(TRIM(UPPER(SUBSTITUTE($D125," ",""))),'Cleaned Google Form'!$A$1:$M$5000,8,FALSE)='Main Template'!AD$15),0,IF(AND('Main Template'!AD$21&gt;=$C$9,'Main Template'!AD$19,VLOOKUP(TRIM(UPPER(SUBSTITUTE($D125," ",""))),'Cleaned Google Form'!$A$1:$M$5000,7,FALSE)="YES"),0,IF(IFERROR(FIND('Main Template'!AD$17,VLOOKUP(TRIM(UPPER(SUBSTITUTE('Main Template'!$D125," ",""))),'Cleaned Google Form'!$A$1:$M$5000,9,FALSE),1),FALSE),0,1))))),1)</f>
        <v>1</v>
      </c>
      <c r="AE125" s="12">
        <f>IFERROR(IF(AND(WEEKDAY('Main Template'!AE$18)=1,OR(VLOOKUP(TRIM(UPPER(SUBSTITUTE($D125," ",""))),'Cleaned Google Form'!$A$1:$M$5000,3,FALSE)="SMH",VLOOKUP(TRIM(UPPER(SUBSTITUTE($D125," ",""))),'Cleaned Google Form'!$A$1:$M$5000,3,FALSE)="RCH",VLOOKUP(TRIM(UPPER(SUBSTITUTE($D125," ",""))),'Cleaned Google Form'!$A$1:$M$5000,3,FALSE)="BCCA")),0,IF(AND(AE$21=1,NOT(VLOOKUP(TRIM(UPPER(SUBSTITUTE($D125," ",""))),'Cleaned Google Form'!$A$1:$M$5000,6,FALSE)="NO")),0,IF(OR(VLOOKUP(TRIM(UPPER(SUBSTITUTE($D125," ",""))),'Cleaned Google Form'!$A$1:$M$5000,8,FALSE)='Main Template'!AE$12,VLOOKUP(TRIM(UPPER(SUBSTITUTE($D125," ",""))),'Cleaned Google Form'!$A$1:$M$5000,8,FALSE)='Main Template'!AE$13,VLOOKUP(TRIM(UPPER(SUBSTITUTE($D125," ",""))),'Cleaned Google Form'!$A$1:$M$5000,8,FALSE)='Main Template'!AE$14,VLOOKUP(TRIM(UPPER(SUBSTITUTE($D125," ",""))),'Cleaned Google Form'!$A$1:$M$5000,8,FALSE)='Main Template'!AE$15),0,IF(AND('Main Template'!AE$21&gt;=$C$9,'Main Template'!AE$19,VLOOKUP(TRIM(UPPER(SUBSTITUTE($D125," ",""))),'Cleaned Google Form'!$A$1:$M$5000,7,FALSE)="YES"),0,IF(IFERROR(FIND('Main Template'!AE$17,VLOOKUP(TRIM(UPPER(SUBSTITUTE('Main Template'!$D125," ",""))),'Cleaned Google Form'!$A$1:$M$5000,9,FALSE),1),FALSE),0,1))))),1)</f>
        <v>1</v>
      </c>
      <c r="AF125" s="12">
        <f>IFERROR(IF(AND(WEEKDAY('Main Template'!AF$18)=1,OR(VLOOKUP(TRIM(UPPER(SUBSTITUTE($D125," ",""))),'Cleaned Google Form'!$A$1:$M$5000,3,FALSE)="SMH",VLOOKUP(TRIM(UPPER(SUBSTITUTE($D125," ",""))),'Cleaned Google Form'!$A$1:$M$5000,3,FALSE)="RCH",VLOOKUP(TRIM(UPPER(SUBSTITUTE($D125," ",""))),'Cleaned Google Form'!$A$1:$M$5000,3,FALSE)="BCCA")),0,IF(AND(AF$21=1,NOT(VLOOKUP(TRIM(UPPER(SUBSTITUTE($D125," ",""))),'Cleaned Google Form'!$A$1:$M$5000,6,FALSE)="NO")),0,IF(OR(VLOOKUP(TRIM(UPPER(SUBSTITUTE($D125," ",""))),'Cleaned Google Form'!$A$1:$M$5000,8,FALSE)='Main Template'!AF$12,VLOOKUP(TRIM(UPPER(SUBSTITUTE($D125," ",""))),'Cleaned Google Form'!$A$1:$M$5000,8,FALSE)='Main Template'!AF$13,VLOOKUP(TRIM(UPPER(SUBSTITUTE($D125," ",""))),'Cleaned Google Form'!$A$1:$M$5000,8,FALSE)='Main Template'!AF$14,VLOOKUP(TRIM(UPPER(SUBSTITUTE($D125," ",""))),'Cleaned Google Form'!$A$1:$M$5000,8,FALSE)='Main Template'!AF$15),0,IF(AND('Main Template'!AF$21&gt;=$C$9,'Main Template'!AF$19,VLOOKUP(TRIM(UPPER(SUBSTITUTE($D125," ",""))),'Cleaned Google Form'!$A$1:$M$5000,7,FALSE)="YES"),0,IF(IFERROR(FIND('Main Template'!AF$17,VLOOKUP(TRIM(UPPER(SUBSTITUTE('Main Template'!$D125," ",""))),'Cleaned Google Form'!$A$1:$M$5000,9,FALSE),1),FALSE),0,1))))),1)</f>
        <v>1</v>
      </c>
      <c r="AG125" s="12">
        <f>IFERROR(IF(AND(WEEKDAY('Main Template'!AG$18)=1,OR(VLOOKUP(TRIM(UPPER(SUBSTITUTE($D125," ",""))),'Cleaned Google Form'!$A$1:$M$5000,3,FALSE)="SMH",VLOOKUP(TRIM(UPPER(SUBSTITUTE($D125," ",""))),'Cleaned Google Form'!$A$1:$M$5000,3,FALSE)="RCH",VLOOKUP(TRIM(UPPER(SUBSTITUTE($D125," ",""))),'Cleaned Google Form'!$A$1:$M$5000,3,FALSE)="BCCA")),0,IF(AND(AG$21=1,NOT(VLOOKUP(TRIM(UPPER(SUBSTITUTE($D125," ",""))),'Cleaned Google Form'!$A$1:$M$5000,6,FALSE)="NO")),0,IF(OR(VLOOKUP(TRIM(UPPER(SUBSTITUTE($D125," ",""))),'Cleaned Google Form'!$A$1:$M$5000,8,FALSE)='Main Template'!AG$12,VLOOKUP(TRIM(UPPER(SUBSTITUTE($D125," ",""))),'Cleaned Google Form'!$A$1:$M$5000,8,FALSE)='Main Template'!AG$13,VLOOKUP(TRIM(UPPER(SUBSTITUTE($D125," ",""))),'Cleaned Google Form'!$A$1:$M$5000,8,FALSE)='Main Template'!AG$14,VLOOKUP(TRIM(UPPER(SUBSTITUTE($D125," ",""))),'Cleaned Google Form'!$A$1:$M$5000,8,FALSE)='Main Template'!AG$15),0,IF(AND('Main Template'!AG$21&gt;=$C$9,'Main Template'!AG$19,VLOOKUP(TRIM(UPPER(SUBSTITUTE($D125," ",""))),'Cleaned Google Form'!$A$1:$M$5000,7,FALSE)="YES"),0,IF(IFERROR(FIND('Main Template'!AG$17,VLOOKUP(TRIM(UPPER(SUBSTITUTE('Main Template'!$D125," ",""))),'Cleaned Google Form'!$A$1:$M$5000,9,FALSE),1),FALSE),0,1))))),1)</f>
        <v>1</v>
      </c>
      <c r="AH125" s="12">
        <f>IFERROR(IF(AND(WEEKDAY('Main Template'!AH$18)=1,OR(VLOOKUP(TRIM(UPPER(SUBSTITUTE($D125," ",""))),'Cleaned Google Form'!$A$1:$M$5000,3,FALSE)="SMH",VLOOKUP(TRIM(UPPER(SUBSTITUTE($D125," ",""))),'Cleaned Google Form'!$A$1:$M$5000,3,FALSE)="RCH",VLOOKUP(TRIM(UPPER(SUBSTITUTE($D125," ",""))),'Cleaned Google Form'!$A$1:$M$5000,3,FALSE)="BCCA")),0,IF(AND(AH$21=1,NOT(VLOOKUP(TRIM(UPPER(SUBSTITUTE($D125," ",""))),'Cleaned Google Form'!$A$1:$M$5000,6,FALSE)="NO")),0,IF(OR(VLOOKUP(TRIM(UPPER(SUBSTITUTE($D125," ",""))),'Cleaned Google Form'!$A$1:$M$5000,8,FALSE)='Main Template'!AH$12,VLOOKUP(TRIM(UPPER(SUBSTITUTE($D125," ",""))),'Cleaned Google Form'!$A$1:$M$5000,8,FALSE)='Main Template'!AH$13,VLOOKUP(TRIM(UPPER(SUBSTITUTE($D125," ",""))),'Cleaned Google Form'!$A$1:$M$5000,8,FALSE)='Main Template'!AH$14,VLOOKUP(TRIM(UPPER(SUBSTITUTE($D125," ",""))),'Cleaned Google Form'!$A$1:$M$5000,8,FALSE)='Main Template'!AH$15),0,IF(AND('Main Template'!AH$21&gt;=$C$9,'Main Template'!AH$19,VLOOKUP(TRIM(UPPER(SUBSTITUTE($D125," ",""))),'Cleaned Google Form'!$A$1:$M$5000,7,FALSE)="YES"),0,IF(IFERROR(FIND('Main Template'!AH$17,VLOOKUP(TRIM(UPPER(SUBSTITUTE('Main Template'!$D125," ",""))),'Cleaned Google Form'!$A$1:$M$5000,9,FALSE),1),FALSE),0,1))))),1)</f>
        <v>1</v>
      </c>
      <c r="AI125" s="12">
        <f>IFERROR(IF(AND(WEEKDAY('Main Template'!AI$18)=1,OR(VLOOKUP(TRIM(UPPER(SUBSTITUTE($D125," ",""))),'Cleaned Google Form'!$A$1:$M$5000,3,FALSE)="SMH",VLOOKUP(TRIM(UPPER(SUBSTITUTE($D125," ",""))),'Cleaned Google Form'!$A$1:$M$5000,3,FALSE)="RCH",VLOOKUP(TRIM(UPPER(SUBSTITUTE($D125," ",""))),'Cleaned Google Form'!$A$1:$M$5000,3,FALSE)="BCCA")),0,IF(AND(AI$21=1,NOT(VLOOKUP(TRIM(UPPER(SUBSTITUTE($D125," ",""))),'Cleaned Google Form'!$A$1:$M$5000,6,FALSE)="NO")),0,IF(OR(VLOOKUP(TRIM(UPPER(SUBSTITUTE($D125," ",""))),'Cleaned Google Form'!$A$1:$M$5000,8,FALSE)='Main Template'!AI$12,VLOOKUP(TRIM(UPPER(SUBSTITUTE($D125," ",""))),'Cleaned Google Form'!$A$1:$M$5000,8,FALSE)='Main Template'!AI$13,VLOOKUP(TRIM(UPPER(SUBSTITUTE($D125," ",""))),'Cleaned Google Form'!$A$1:$M$5000,8,FALSE)='Main Template'!AI$14,VLOOKUP(TRIM(UPPER(SUBSTITUTE($D125," ",""))),'Cleaned Google Form'!$A$1:$M$5000,8,FALSE)='Main Template'!AI$15),0,IF(AND('Main Template'!AI$21&gt;=$C$9,'Main Template'!AI$19,VLOOKUP(TRIM(UPPER(SUBSTITUTE($D125," ",""))),'Cleaned Google Form'!$A$1:$M$5000,7,FALSE)="YES"),0,IF(IFERROR(FIND('Main Template'!AI$17,VLOOKUP(TRIM(UPPER(SUBSTITUTE('Main Template'!$D125," ",""))),'Cleaned Google Form'!$A$1:$M$5000,9,FALSE),1),FALSE),0,1))))),1)</f>
        <v>1</v>
      </c>
      <c r="AJ125" s="12">
        <f>IFERROR(IF(AND(WEEKDAY('Main Template'!AJ$18)=1,OR(VLOOKUP(TRIM(UPPER(SUBSTITUTE($D125," ",""))),'Cleaned Google Form'!$A$1:$M$5000,3,FALSE)="SMH",VLOOKUP(TRIM(UPPER(SUBSTITUTE($D125," ",""))),'Cleaned Google Form'!$A$1:$M$5000,3,FALSE)="RCH",VLOOKUP(TRIM(UPPER(SUBSTITUTE($D125," ",""))),'Cleaned Google Form'!$A$1:$M$5000,3,FALSE)="BCCA")),0,IF(AND(AJ$21=1,NOT(VLOOKUP(TRIM(UPPER(SUBSTITUTE($D125," ",""))),'Cleaned Google Form'!$A$1:$M$5000,6,FALSE)="NO")),0,IF(OR(VLOOKUP(TRIM(UPPER(SUBSTITUTE($D125," ",""))),'Cleaned Google Form'!$A$1:$M$5000,8,FALSE)='Main Template'!AJ$12,VLOOKUP(TRIM(UPPER(SUBSTITUTE($D125," ",""))),'Cleaned Google Form'!$A$1:$M$5000,8,FALSE)='Main Template'!AJ$13,VLOOKUP(TRIM(UPPER(SUBSTITUTE($D125," ",""))),'Cleaned Google Form'!$A$1:$M$5000,8,FALSE)='Main Template'!AJ$14,VLOOKUP(TRIM(UPPER(SUBSTITUTE($D125," ",""))),'Cleaned Google Form'!$A$1:$M$5000,8,FALSE)='Main Template'!AJ$15),0,IF(AND('Main Template'!AJ$21&gt;=$C$9,'Main Template'!AJ$19,VLOOKUP(TRIM(UPPER(SUBSTITUTE($D125," ",""))),'Cleaned Google Form'!$A$1:$M$5000,7,FALSE)="YES"),0,IF(IFERROR(FIND('Main Template'!AJ$17,VLOOKUP(TRIM(UPPER(SUBSTITUTE('Main Template'!$D125," ",""))),'Cleaned Google Form'!$A$1:$M$5000,9,FALSE),1),FALSE),0,1))))),1)</f>
        <v>1</v>
      </c>
      <c r="AK125" s="12">
        <f>IFERROR(IF(AND(WEEKDAY('Main Template'!AK$18)=1,OR(VLOOKUP(TRIM(UPPER(SUBSTITUTE($D125," ",""))),'Cleaned Google Form'!$A$1:$M$5000,3,FALSE)="SMH",VLOOKUP(TRIM(UPPER(SUBSTITUTE($D125," ",""))),'Cleaned Google Form'!$A$1:$M$5000,3,FALSE)="RCH",VLOOKUP(TRIM(UPPER(SUBSTITUTE($D125," ",""))),'Cleaned Google Form'!$A$1:$M$5000,3,FALSE)="BCCA")),0,IF(AND(AK$21=1,NOT(VLOOKUP(TRIM(UPPER(SUBSTITUTE($D125," ",""))),'Cleaned Google Form'!$A$1:$M$5000,6,FALSE)="NO")),0,IF(OR(VLOOKUP(TRIM(UPPER(SUBSTITUTE($D125," ",""))),'Cleaned Google Form'!$A$1:$M$5000,8,FALSE)='Main Template'!AK$12,VLOOKUP(TRIM(UPPER(SUBSTITUTE($D125," ",""))),'Cleaned Google Form'!$A$1:$M$5000,8,FALSE)='Main Template'!AK$13,VLOOKUP(TRIM(UPPER(SUBSTITUTE($D125," ",""))),'Cleaned Google Form'!$A$1:$M$5000,8,FALSE)='Main Template'!AK$14,VLOOKUP(TRIM(UPPER(SUBSTITUTE($D125," ",""))),'Cleaned Google Form'!$A$1:$M$5000,8,FALSE)='Main Template'!AK$15),0,IF(AND('Main Template'!AK$21&gt;=$C$9,'Main Template'!AK$19,VLOOKUP(TRIM(UPPER(SUBSTITUTE($D125," ",""))),'Cleaned Google Form'!$A$1:$M$5000,7,FALSE)="YES"),0,IF(IFERROR(FIND('Main Template'!AK$17,VLOOKUP(TRIM(UPPER(SUBSTITUTE('Main Template'!$D125," ",""))),'Cleaned Google Form'!$A$1:$M$5000,9,FALSE),1),FALSE),0,1))))),1)</f>
        <v>1</v>
      </c>
      <c r="AL125" s="12">
        <f>IFERROR(IF(AND(WEEKDAY('Main Template'!AL$18)=1,OR(VLOOKUP(TRIM(UPPER(SUBSTITUTE($D125," ",""))),'Cleaned Google Form'!$A$1:$M$5000,3,FALSE)="SMH",VLOOKUP(TRIM(UPPER(SUBSTITUTE($D125," ",""))),'Cleaned Google Form'!$A$1:$M$5000,3,FALSE)="RCH",VLOOKUP(TRIM(UPPER(SUBSTITUTE($D125," ",""))),'Cleaned Google Form'!$A$1:$M$5000,3,FALSE)="BCCA")),0,IF(AND(AL$21=1,NOT(VLOOKUP(TRIM(UPPER(SUBSTITUTE($D125," ",""))),'Cleaned Google Form'!$A$1:$M$5000,6,FALSE)="NO")),0,IF(OR(VLOOKUP(TRIM(UPPER(SUBSTITUTE($D125," ",""))),'Cleaned Google Form'!$A$1:$M$5000,8,FALSE)='Main Template'!AL$12,VLOOKUP(TRIM(UPPER(SUBSTITUTE($D125," ",""))),'Cleaned Google Form'!$A$1:$M$5000,8,FALSE)='Main Template'!AL$13,VLOOKUP(TRIM(UPPER(SUBSTITUTE($D125," ",""))),'Cleaned Google Form'!$A$1:$M$5000,8,FALSE)='Main Template'!AL$14,VLOOKUP(TRIM(UPPER(SUBSTITUTE($D125," ",""))),'Cleaned Google Form'!$A$1:$M$5000,8,FALSE)='Main Template'!AL$15),0,IF(AND('Main Template'!AL$21&gt;=$C$9,'Main Template'!AL$19,VLOOKUP(TRIM(UPPER(SUBSTITUTE($D125," ",""))),'Cleaned Google Form'!$A$1:$M$5000,7,FALSE)="YES"),0,IF(IFERROR(FIND('Main Template'!AL$17,VLOOKUP(TRIM(UPPER(SUBSTITUTE('Main Template'!$D125," ",""))),'Cleaned Google Form'!$A$1:$M$5000,9,FALSE),1),FALSE),0,1))))),1)</f>
        <v>1</v>
      </c>
      <c r="AM125" s="12">
        <f>IFERROR(IF(AND(WEEKDAY('Main Template'!AM$18)=1,OR(VLOOKUP(TRIM(UPPER(SUBSTITUTE($D125," ",""))),'Cleaned Google Form'!$A$1:$M$5000,3,FALSE)="SMH",VLOOKUP(TRIM(UPPER(SUBSTITUTE($D125," ",""))),'Cleaned Google Form'!$A$1:$M$5000,3,FALSE)="RCH",VLOOKUP(TRIM(UPPER(SUBSTITUTE($D125," ",""))),'Cleaned Google Form'!$A$1:$M$5000,3,FALSE)="BCCA")),0,IF(AND(AM$21=1,NOT(VLOOKUP(TRIM(UPPER(SUBSTITUTE($D125," ",""))),'Cleaned Google Form'!$A$1:$M$5000,6,FALSE)="NO")),0,IF(OR(VLOOKUP(TRIM(UPPER(SUBSTITUTE($D125," ",""))),'Cleaned Google Form'!$A$1:$M$5000,8,FALSE)='Main Template'!AM$12,VLOOKUP(TRIM(UPPER(SUBSTITUTE($D125," ",""))),'Cleaned Google Form'!$A$1:$M$5000,8,FALSE)='Main Template'!AM$13,VLOOKUP(TRIM(UPPER(SUBSTITUTE($D125," ",""))),'Cleaned Google Form'!$A$1:$M$5000,8,FALSE)='Main Template'!AM$14,VLOOKUP(TRIM(UPPER(SUBSTITUTE($D125," ",""))),'Cleaned Google Form'!$A$1:$M$5000,8,FALSE)='Main Template'!AM$15),0,IF(AND('Main Template'!AM$21&gt;=$C$9,'Main Template'!AM$19,VLOOKUP(TRIM(UPPER(SUBSTITUTE($D125," ",""))),'Cleaned Google Form'!$A$1:$M$5000,7,FALSE)="YES"),0,IF(IFERROR(FIND('Main Template'!AM$17,VLOOKUP(TRIM(UPPER(SUBSTITUTE('Main Template'!$D125," ",""))),'Cleaned Google Form'!$A$1:$M$5000,9,FALSE),1),FALSE),0,1))))),1)</f>
        <v>1</v>
      </c>
      <c r="AN125" s="12">
        <f>IFERROR(IF(AND(WEEKDAY('Main Template'!AN$18)=1,OR(VLOOKUP(TRIM(UPPER(SUBSTITUTE($D125," ",""))),'Cleaned Google Form'!$A$1:$M$5000,3,FALSE)="SMH",VLOOKUP(TRIM(UPPER(SUBSTITUTE($D125," ",""))),'Cleaned Google Form'!$A$1:$M$5000,3,FALSE)="RCH",VLOOKUP(TRIM(UPPER(SUBSTITUTE($D125," ",""))),'Cleaned Google Form'!$A$1:$M$5000,3,FALSE)="BCCA")),0,IF(AND(AN$21=1,NOT(VLOOKUP(TRIM(UPPER(SUBSTITUTE($D125," ",""))),'Cleaned Google Form'!$A$1:$M$5000,6,FALSE)="NO")),0,IF(OR(VLOOKUP(TRIM(UPPER(SUBSTITUTE($D125," ",""))),'Cleaned Google Form'!$A$1:$M$5000,8,FALSE)='Main Template'!AN$12,VLOOKUP(TRIM(UPPER(SUBSTITUTE($D125," ",""))),'Cleaned Google Form'!$A$1:$M$5000,8,FALSE)='Main Template'!AN$13,VLOOKUP(TRIM(UPPER(SUBSTITUTE($D125," ",""))),'Cleaned Google Form'!$A$1:$M$5000,8,FALSE)='Main Template'!AN$14,VLOOKUP(TRIM(UPPER(SUBSTITUTE($D125," ",""))),'Cleaned Google Form'!$A$1:$M$5000,8,FALSE)='Main Template'!AN$15),0,IF(AND('Main Template'!AN$21&gt;=$C$9,'Main Template'!AN$19,VLOOKUP(TRIM(UPPER(SUBSTITUTE($D125," ",""))),'Cleaned Google Form'!$A$1:$M$5000,7,FALSE)="YES"),0,IF(IFERROR(FIND('Main Template'!AN$17,VLOOKUP(TRIM(UPPER(SUBSTITUTE('Main Template'!$D125," ",""))),'Cleaned Google Form'!$A$1:$M$5000,9,FALSE),1),FALSE),0,1))))),1)</f>
        <v>1</v>
      </c>
    </row>
    <row r="126" spans="2:40">
      <c r="B126" t="str">
        <f>IFERROR(IF(ISNUMBER(MATCH(UPPER(SUBSTITUTE(D126," ","")),'Cleaned Google Form'!$A:$A,0)),"","Oops"),"Not Present")</f>
        <v/>
      </c>
      <c r="C126" s="4">
        <f>I126</f>
        <v>105</v>
      </c>
      <c r="D126" s="4" t="s">
        <v>331</v>
      </c>
      <c r="E126" s="4">
        <f>IFERROR(IF(VLOOKUP(TRIM(UPPER(SUBSTITUTE(D126," ",""))),'Cleaned Google Form'!$A$1:$L$5000,5,FALSE)="YES",1,0),0)</f>
        <v>0</v>
      </c>
      <c r="F126" s="4">
        <f>IFERROR(IF(RIGHT(VLOOKUP(TRIM(UPPER(SUBSTITUTE(D126," ",""))),'Cleaned Google Form'!$A$1:$L$5000,2,FALSE),1)="1",1,0),0)</f>
        <v>0</v>
      </c>
      <c r="G126" s="4">
        <f>IFERROR(IF(VLOOKUP(TRIM(UPPER(SUBSTITUTE(D126," ",""))),'Cleaned Google Form'!$A$1:$L$5000,3,FALSE)="VGH",1,0),0)</f>
        <v>0</v>
      </c>
      <c r="H126" s="4">
        <f>IFERROR(IF(G126+IFERROR(IF(VLOOKUP(TRIM(UPPER(SUBSTITUTE(D126," ",""))),'Cleaned Google Form'!$A$1:$L$5000,3,FALSE)="SPH",1,0),0)=0,1,0),0)</f>
        <v>1</v>
      </c>
      <c r="I126" s="4">
        <f>IF(I125="Resident Index",1,I125+1)</f>
        <v>105</v>
      </c>
      <c r="J126" s="12">
        <f>IFERROR(IF(AND(WEEKDAY('Main Template'!J$18)=1,OR(VLOOKUP(TRIM(UPPER(SUBSTITUTE($D126," ",""))),'Cleaned Google Form'!$A$1:$M$5000,3,FALSE)="SMH",VLOOKUP(TRIM(UPPER(SUBSTITUTE($D126," ",""))),'Cleaned Google Form'!$A$1:$M$5000,3,FALSE)="RCH",VLOOKUP(TRIM(UPPER(SUBSTITUTE($D126," ",""))),'Cleaned Google Form'!$A$1:$M$5000,3,FALSE)="BCCA")),0,IF(AND(J$21=1,NOT(VLOOKUP(TRIM(UPPER(SUBSTITUTE($D126," ",""))),'Cleaned Google Form'!$A$1:$M$5000,6,FALSE)="NO")),0,IF(OR(VLOOKUP(TRIM(UPPER(SUBSTITUTE($D126," ",""))),'Cleaned Google Form'!$A$1:$M$5000,8,FALSE)='Main Template'!J$12,VLOOKUP(TRIM(UPPER(SUBSTITUTE($D126," ",""))),'Cleaned Google Form'!$A$1:$M$5000,8,FALSE)='Main Template'!J$13,VLOOKUP(TRIM(UPPER(SUBSTITUTE($D126," ",""))),'Cleaned Google Form'!$A$1:$M$5000,8,FALSE)='Main Template'!J$14,VLOOKUP(TRIM(UPPER(SUBSTITUTE($D126," ",""))),'Cleaned Google Form'!$A$1:$M$5000,8,FALSE)='Main Template'!J$15),0,IF(AND('Main Template'!J$21&gt;=$C$9,'Main Template'!J$19,VLOOKUP(TRIM(UPPER(SUBSTITUTE($D126," ",""))),'Cleaned Google Form'!$A$1:$M$5000,7,FALSE)="YES"),0,IF(IFERROR(FIND('Main Template'!J$17,VLOOKUP(TRIM(UPPER(SUBSTITUTE('Main Template'!$D126," ",""))),'Cleaned Google Form'!$A$1:$M$5000,9,FALSE),1),FALSE),0,1))))),1)</f>
        <v>0</v>
      </c>
      <c r="K126" s="12">
        <f>IFERROR(IF(AND(WEEKDAY('Main Template'!K$18)=1,OR(VLOOKUP(TRIM(UPPER(SUBSTITUTE($D126," ",""))),'Cleaned Google Form'!$A$1:$M$5000,3,FALSE)="SMH",VLOOKUP(TRIM(UPPER(SUBSTITUTE($D126," ",""))),'Cleaned Google Form'!$A$1:$M$5000,3,FALSE)="RCH",VLOOKUP(TRIM(UPPER(SUBSTITUTE($D126," ",""))),'Cleaned Google Form'!$A$1:$M$5000,3,FALSE)="BCCA")),0,IF(AND(K$21=1,NOT(VLOOKUP(TRIM(UPPER(SUBSTITUTE($D126," ",""))),'Cleaned Google Form'!$A$1:$M$5000,6,FALSE)="NO")),0,IF(OR(VLOOKUP(TRIM(UPPER(SUBSTITUTE($D126," ",""))),'Cleaned Google Form'!$A$1:$M$5000,8,FALSE)='Main Template'!K$12,VLOOKUP(TRIM(UPPER(SUBSTITUTE($D126," ",""))),'Cleaned Google Form'!$A$1:$M$5000,8,FALSE)='Main Template'!K$13,VLOOKUP(TRIM(UPPER(SUBSTITUTE($D126," ",""))),'Cleaned Google Form'!$A$1:$M$5000,8,FALSE)='Main Template'!K$14,VLOOKUP(TRIM(UPPER(SUBSTITUTE($D126," ",""))),'Cleaned Google Form'!$A$1:$M$5000,8,FALSE)='Main Template'!K$15),0,IF(AND('Main Template'!K$21&gt;=$C$9,'Main Template'!K$19,VLOOKUP(TRIM(UPPER(SUBSTITUTE($D126," ",""))),'Cleaned Google Form'!$A$1:$M$5000,7,FALSE)="YES"),0,IF(IFERROR(FIND('Main Template'!K$17,VLOOKUP(TRIM(UPPER(SUBSTITUTE('Main Template'!$D126," ",""))),'Cleaned Google Form'!$A$1:$M$5000,9,FALSE),1),FALSE),0,1))))),1)</f>
        <v>1</v>
      </c>
      <c r="L126" s="12">
        <f>IFERROR(IF(AND(WEEKDAY('Main Template'!L$18)=1,OR(VLOOKUP(TRIM(UPPER(SUBSTITUTE($D126," ",""))),'Cleaned Google Form'!$A$1:$M$5000,3,FALSE)="SMH",VLOOKUP(TRIM(UPPER(SUBSTITUTE($D126," ",""))),'Cleaned Google Form'!$A$1:$M$5000,3,FALSE)="RCH",VLOOKUP(TRIM(UPPER(SUBSTITUTE($D126," ",""))),'Cleaned Google Form'!$A$1:$M$5000,3,FALSE)="BCCA")),0,IF(AND(L$21=1,NOT(VLOOKUP(TRIM(UPPER(SUBSTITUTE($D126," ",""))),'Cleaned Google Form'!$A$1:$M$5000,6,FALSE)="NO")),0,IF(OR(VLOOKUP(TRIM(UPPER(SUBSTITUTE($D126," ",""))),'Cleaned Google Form'!$A$1:$M$5000,8,FALSE)='Main Template'!L$12,VLOOKUP(TRIM(UPPER(SUBSTITUTE($D126," ",""))),'Cleaned Google Form'!$A$1:$M$5000,8,FALSE)='Main Template'!L$13,VLOOKUP(TRIM(UPPER(SUBSTITUTE($D126," ",""))),'Cleaned Google Form'!$A$1:$M$5000,8,FALSE)='Main Template'!L$14,VLOOKUP(TRIM(UPPER(SUBSTITUTE($D126," ",""))),'Cleaned Google Form'!$A$1:$M$5000,8,FALSE)='Main Template'!L$15),0,IF(AND('Main Template'!L$21&gt;=$C$9,'Main Template'!L$19,VLOOKUP(TRIM(UPPER(SUBSTITUTE($D126," ",""))),'Cleaned Google Form'!$A$1:$M$5000,7,FALSE)="YES"),0,IF(IFERROR(FIND('Main Template'!L$17,VLOOKUP(TRIM(UPPER(SUBSTITUTE('Main Template'!$D126," ",""))),'Cleaned Google Form'!$A$1:$M$5000,9,FALSE),1),FALSE),0,1))))),1)</f>
        <v>1</v>
      </c>
      <c r="M126" s="12">
        <f>IFERROR(IF(AND(WEEKDAY('Main Template'!M$18)=1,OR(VLOOKUP(TRIM(UPPER(SUBSTITUTE($D126," ",""))),'Cleaned Google Form'!$A$1:$M$5000,3,FALSE)="SMH",VLOOKUP(TRIM(UPPER(SUBSTITUTE($D126," ",""))),'Cleaned Google Form'!$A$1:$M$5000,3,FALSE)="RCH",VLOOKUP(TRIM(UPPER(SUBSTITUTE($D126," ",""))),'Cleaned Google Form'!$A$1:$M$5000,3,FALSE)="BCCA")),0,IF(AND(M$21=1,NOT(VLOOKUP(TRIM(UPPER(SUBSTITUTE($D126," ",""))),'Cleaned Google Form'!$A$1:$M$5000,6,FALSE)="NO")),0,IF(OR(VLOOKUP(TRIM(UPPER(SUBSTITUTE($D126," ",""))),'Cleaned Google Form'!$A$1:$M$5000,8,FALSE)='Main Template'!M$12,VLOOKUP(TRIM(UPPER(SUBSTITUTE($D126," ",""))),'Cleaned Google Form'!$A$1:$M$5000,8,FALSE)='Main Template'!M$13,VLOOKUP(TRIM(UPPER(SUBSTITUTE($D126," ",""))),'Cleaned Google Form'!$A$1:$M$5000,8,FALSE)='Main Template'!M$14,VLOOKUP(TRIM(UPPER(SUBSTITUTE($D126," ",""))),'Cleaned Google Form'!$A$1:$M$5000,8,FALSE)='Main Template'!M$15),0,IF(AND('Main Template'!M$21&gt;=$C$9,'Main Template'!M$19,VLOOKUP(TRIM(UPPER(SUBSTITUTE($D126," ",""))),'Cleaned Google Form'!$A$1:$M$5000,7,FALSE)="YES"),0,IF(IFERROR(FIND('Main Template'!M$17,VLOOKUP(TRIM(UPPER(SUBSTITUTE('Main Template'!$D126," ",""))),'Cleaned Google Form'!$A$1:$M$5000,9,FALSE),1),FALSE),0,1))))),1)</f>
        <v>1</v>
      </c>
      <c r="N126" s="12">
        <f>IFERROR(IF(AND(WEEKDAY('Main Template'!N$18)=1,OR(VLOOKUP(TRIM(UPPER(SUBSTITUTE($D126," ",""))),'Cleaned Google Form'!$A$1:$M$5000,3,FALSE)="SMH",VLOOKUP(TRIM(UPPER(SUBSTITUTE($D126," ",""))),'Cleaned Google Form'!$A$1:$M$5000,3,FALSE)="RCH",VLOOKUP(TRIM(UPPER(SUBSTITUTE($D126," ",""))),'Cleaned Google Form'!$A$1:$M$5000,3,FALSE)="BCCA")),0,IF(AND(N$21=1,NOT(VLOOKUP(TRIM(UPPER(SUBSTITUTE($D126," ",""))),'Cleaned Google Form'!$A$1:$M$5000,6,FALSE)="NO")),0,IF(OR(VLOOKUP(TRIM(UPPER(SUBSTITUTE($D126," ",""))),'Cleaned Google Form'!$A$1:$M$5000,8,FALSE)='Main Template'!N$12,VLOOKUP(TRIM(UPPER(SUBSTITUTE($D126," ",""))),'Cleaned Google Form'!$A$1:$M$5000,8,FALSE)='Main Template'!N$13,VLOOKUP(TRIM(UPPER(SUBSTITUTE($D126," ",""))),'Cleaned Google Form'!$A$1:$M$5000,8,FALSE)='Main Template'!N$14,VLOOKUP(TRIM(UPPER(SUBSTITUTE($D126," ",""))),'Cleaned Google Form'!$A$1:$M$5000,8,FALSE)='Main Template'!N$15),0,IF(AND('Main Template'!N$21&gt;=$C$9,'Main Template'!N$19,VLOOKUP(TRIM(UPPER(SUBSTITUTE($D126," ",""))),'Cleaned Google Form'!$A$1:$M$5000,7,FALSE)="YES"),0,IF(IFERROR(FIND('Main Template'!N$17,VLOOKUP(TRIM(UPPER(SUBSTITUTE('Main Template'!$D126," ",""))),'Cleaned Google Form'!$A$1:$M$5000,9,FALSE),1),FALSE),0,1))))),1)</f>
        <v>1</v>
      </c>
      <c r="O126" s="12">
        <f>IFERROR(IF(AND(WEEKDAY('Main Template'!O$18)=1,OR(VLOOKUP(TRIM(UPPER(SUBSTITUTE($D126," ",""))),'Cleaned Google Form'!$A$1:$M$5000,3,FALSE)="SMH",VLOOKUP(TRIM(UPPER(SUBSTITUTE($D126," ",""))),'Cleaned Google Form'!$A$1:$M$5000,3,FALSE)="RCH",VLOOKUP(TRIM(UPPER(SUBSTITUTE($D126," ",""))),'Cleaned Google Form'!$A$1:$M$5000,3,FALSE)="BCCA")),0,IF(AND(O$21=1,NOT(VLOOKUP(TRIM(UPPER(SUBSTITUTE($D126," ",""))),'Cleaned Google Form'!$A$1:$M$5000,6,FALSE)="NO")),0,IF(OR(VLOOKUP(TRIM(UPPER(SUBSTITUTE($D126," ",""))),'Cleaned Google Form'!$A$1:$M$5000,8,FALSE)='Main Template'!O$12,VLOOKUP(TRIM(UPPER(SUBSTITUTE($D126," ",""))),'Cleaned Google Form'!$A$1:$M$5000,8,FALSE)='Main Template'!O$13,VLOOKUP(TRIM(UPPER(SUBSTITUTE($D126," ",""))),'Cleaned Google Form'!$A$1:$M$5000,8,FALSE)='Main Template'!O$14,VLOOKUP(TRIM(UPPER(SUBSTITUTE($D126," ",""))),'Cleaned Google Form'!$A$1:$M$5000,8,FALSE)='Main Template'!O$15),0,IF(AND('Main Template'!O$21&gt;=$C$9,'Main Template'!O$19,VLOOKUP(TRIM(UPPER(SUBSTITUTE($D126," ",""))),'Cleaned Google Form'!$A$1:$M$5000,7,FALSE)="YES"),0,IF(IFERROR(FIND('Main Template'!O$17,VLOOKUP(TRIM(UPPER(SUBSTITUTE('Main Template'!$D126," ",""))),'Cleaned Google Form'!$A$1:$M$5000,9,FALSE),1),FALSE),0,1))))),1)</f>
        <v>1</v>
      </c>
      <c r="P126" s="12">
        <f>IFERROR(IF(AND(WEEKDAY('Main Template'!P$18)=1,OR(VLOOKUP(TRIM(UPPER(SUBSTITUTE($D126," ",""))),'Cleaned Google Form'!$A$1:$M$5000,3,FALSE)="SMH",VLOOKUP(TRIM(UPPER(SUBSTITUTE($D126," ",""))),'Cleaned Google Form'!$A$1:$M$5000,3,FALSE)="RCH",VLOOKUP(TRIM(UPPER(SUBSTITUTE($D126," ",""))),'Cleaned Google Form'!$A$1:$M$5000,3,FALSE)="BCCA")),0,IF(AND(P$21=1,NOT(VLOOKUP(TRIM(UPPER(SUBSTITUTE($D126," ",""))),'Cleaned Google Form'!$A$1:$M$5000,6,FALSE)="NO")),0,IF(OR(VLOOKUP(TRIM(UPPER(SUBSTITUTE($D126," ",""))),'Cleaned Google Form'!$A$1:$M$5000,8,FALSE)='Main Template'!P$12,VLOOKUP(TRIM(UPPER(SUBSTITUTE($D126," ",""))),'Cleaned Google Form'!$A$1:$M$5000,8,FALSE)='Main Template'!P$13,VLOOKUP(TRIM(UPPER(SUBSTITUTE($D126," ",""))),'Cleaned Google Form'!$A$1:$M$5000,8,FALSE)='Main Template'!P$14,VLOOKUP(TRIM(UPPER(SUBSTITUTE($D126," ",""))),'Cleaned Google Form'!$A$1:$M$5000,8,FALSE)='Main Template'!P$15),0,IF(AND('Main Template'!P$21&gt;=$C$9,'Main Template'!P$19,VLOOKUP(TRIM(UPPER(SUBSTITUTE($D126," ",""))),'Cleaned Google Form'!$A$1:$M$5000,7,FALSE)="YES"),0,IF(IFERROR(FIND('Main Template'!P$17,VLOOKUP(TRIM(UPPER(SUBSTITUTE('Main Template'!$D126," ",""))),'Cleaned Google Form'!$A$1:$M$5000,9,FALSE),1),FALSE),0,1))))),1)</f>
        <v>1</v>
      </c>
      <c r="Q126" s="12">
        <f>IFERROR(IF(AND(WEEKDAY('Main Template'!Q$18)=1,OR(VLOOKUP(TRIM(UPPER(SUBSTITUTE($D126," ",""))),'Cleaned Google Form'!$A$1:$M$5000,3,FALSE)="SMH",VLOOKUP(TRIM(UPPER(SUBSTITUTE($D126," ",""))),'Cleaned Google Form'!$A$1:$M$5000,3,FALSE)="RCH",VLOOKUP(TRIM(UPPER(SUBSTITUTE($D126," ",""))),'Cleaned Google Form'!$A$1:$M$5000,3,FALSE)="BCCA")),0,IF(AND(Q$21=1,NOT(VLOOKUP(TRIM(UPPER(SUBSTITUTE($D126," ",""))),'Cleaned Google Form'!$A$1:$M$5000,6,FALSE)="NO")),0,IF(OR(VLOOKUP(TRIM(UPPER(SUBSTITUTE($D126," ",""))),'Cleaned Google Form'!$A$1:$M$5000,8,FALSE)='Main Template'!Q$12,VLOOKUP(TRIM(UPPER(SUBSTITUTE($D126," ",""))),'Cleaned Google Form'!$A$1:$M$5000,8,FALSE)='Main Template'!Q$13,VLOOKUP(TRIM(UPPER(SUBSTITUTE($D126," ",""))),'Cleaned Google Form'!$A$1:$M$5000,8,FALSE)='Main Template'!Q$14,VLOOKUP(TRIM(UPPER(SUBSTITUTE($D126," ",""))),'Cleaned Google Form'!$A$1:$M$5000,8,FALSE)='Main Template'!Q$15),0,IF(AND('Main Template'!Q$21&gt;=$C$9,'Main Template'!Q$19,VLOOKUP(TRIM(UPPER(SUBSTITUTE($D126," ",""))),'Cleaned Google Form'!$A$1:$M$5000,7,FALSE)="YES"),0,IF(IFERROR(FIND('Main Template'!Q$17,VLOOKUP(TRIM(UPPER(SUBSTITUTE('Main Template'!$D126," ",""))),'Cleaned Google Form'!$A$1:$M$5000,9,FALSE),1),FALSE),0,1))))),1)</f>
        <v>1</v>
      </c>
      <c r="R126" s="12">
        <f>IFERROR(IF(AND(WEEKDAY('Main Template'!R$18)=1,OR(VLOOKUP(TRIM(UPPER(SUBSTITUTE($D126," ",""))),'Cleaned Google Form'!$A$1:$M$5000,3,FALSE)="SMH",VLOOKUP(TRIM(UPPER(SUBSTITUTE($D126," ",""))),'Cleaned Google Form'!$A$1:$M$5000,3,FALSE)="RCH",VLOOKUP(TRIM(UPPER(SUBSTITUTE($D126," ",""))),'Cleaned Google Form'!$A$1:$M$5000,3,FALSE)="BCCA")),0,IF(AND(R$21=1,NOT(VLOOKUP(TRIM(UPPER(SUBSTITUTE($D126," ",""))),'Cleaned Google Form'!$A$1:$M$5000,6,FALSE)="NO")),0,IF(OR(VLOOKUP(TRIM(UPPER(SUBSTITUTE($D126," ",""))),'Cleaned Google Form'!$A$1:$M$5000,8,FALSE)='Main Template'!R$12,VLOOKUP(TRIM(UPPER(SUBSTITUTE($D126," ",""))),'Cleaned Google Form'!$A$1:$M$5000,8,FALSE)='Main Template'!R$13,VLOOKUP(TRIM(UPPER(SUBSTITUTE($D126," ",""))),'Cleaned Google Form'!$A$1:$M$5000,8,FALSE)='Main Template'!R$14,VLOOKUP(TRIM(UPPER(SUBSTITUTE($D126," ",""))),'Cleaned Google Form'!$A$1:$M$5000,8,FALSE)='Main Template'!R$15),0,IF(AND('Main Template'!R$21&gt;=$C$9,'Main Template'!R$19,VLOOKUP(TRIM(UPPER(SUBSTITUTE($D126," ",""))),'Cleaned Google Form'!$A$1:$M$5000,7,FALSE)="YES"),0,IF(IFERROR(FIND('Main Template'!R$17,VLOOKUP(TRIM(UPPER(SUBSTITUTE('Main Template'!$D126," ",""))),'Cleaned Google Form'!$A$1:$M$5000,9,FALSE),1),FALSE),0,1))))),1)</f>
        <v>1</v>
      </c>
      <c r="S126" s="12">
        <f>IFERROR(IF(AND(WEEKDAY('Main Template'!S$18)=1,OR(VLOOKUP(TRIM(UPPER(SUBSTITUTE($D126," ",""))),'Cleaned Google Form'!$A$1:$M$5000,3,FALSE)="SMH",VLOOKUP(TRIM(UPPER(SUBSTITUTE($D126," ",""))),'Cleaned Google Form'!$A$1:$M$5000,3,FALSE)="RCH",VLOOKUP(TRIM(UPPER(SUBSTITUTE($D126," ",""))),'Cleaned Google Form'!$A$1:$M$5000,3,FALSE)="BCCA")),0,IF(AND(S$21=1,NOT(VLOOKUP(TRIM(UPPER(SUBSTITUTE($D126," ",""))),'Cleaned Google Form'!$A$1:$M$5000,6,FALSE)="NO")),0,IF(OR(VLOOKUP(TRIM(UPPER(SUBSTITUTE($D126," ",""))),'Cleaned Google Form'!$A$1:$M$5000,8,FALSE)='Main Template'!S$12,VLOOKUP(TRIM(UPPER(SUBSTITUTE($D126," ",""))),'Cleaned Google Form'!$A$1:$M$5000,8,FALSE)='Main Template'!S$13,VLOOKUP(TRIM(UPPER(SUBSTITUTE($D126," ",""))),'Cleaned Google Form'!$A$1:$M$5000,8,FALSE)='Main Template'!S$14,VLOOKUP(TRIM(UPPER(SUBSTITUTE($D126," ",""))),'Cleaned Google Form'!$A$1:$M$5000,8,FALSE)='Main Template'!S$15),0,IF(AND('Main Template'!S$21&gt;=$C$9,'Main Template'!S$19,VLOOKUP(TRIM(UPPER(SUBSTITUTE($D126," ",""))),'Cleaned Google Form'!$A$1:$M$5000,7,FALSE)="YES"),0,IF(IFERROR(FIND('Main Template'!S$17,VLOOKUP(TRIM(UPPER(SUBSTITUTE('Main Template'!$D126," ",""))),'Cleaned Google Form'!$A$1:$M$5000,9,FALSE),1),FALSE),0,1))))),1)</f>
        <v>1</v>
      </c>
      <c r="T126" s="12">
        <f>IFERROR(IF(AND(WEEKDAY('Main Template'!T$18)=1,OR(VLOOKUP(TRIM(UPPER(SUBSTITUTE($D126," ",""))),'Cleaned Google Form'!$A$1:$M$5000,3,FALSE)="SMH",VLOOKUP(TRIM(UPPER(SUBSTITUTE($D126," ",""))),'Cleaned Google Form'!$A$1:$M$5000,3,FALSE)="RCH",VLOOKUP(TRIM(UPPER(SUBSTITUTE($D126," ",""))),'Cleaned Google Form'!$A$1:$M$5000,3,FALSE)="BCCA")),0,IF(AND(T$21=1,NOT(VLOOKUP(TRIM(UPPER(SUBSTITUTE($D126," ",""))),'Cleaned Google Form'!$A$1:$M$5000,6,FALSE)="NO")),0,IF(OR(VLOOKUP(TRIM(UPPER(SUBSTITUTE($D126," ",""))),'Cleaned Google Form'!$A$1:$M$5000,8,FALSE)='Main Template'!T$12,VLOOKUP(TRIM(UPPER(SUBSTITUTE($D126," ",""))),'Cleaned Google Form'!$A$1:$M$5000,8,FALSE)='Main Template'!T$13,VLOOKUP(TRIM(UPPER(SUBSTITUTE($D126," ",""))),'Cleaned Google Form'!$A$1:$M$5000,8,FALSE)='Main Template'!T$14,VLOOKUP(TRIM(UPPER(SUBSTITUTE($D126," ",""))),'Cleaned Google Form'!$A$1:$M$5000,8,FALSE)='Main Template'!T$15),0,IF(AND('Main Template'!T$21&gt;=$C$9,'Main Template'!T$19,VLOOKUP(TRIM(UPPER(SUBSTITUTE($D126," ",""))),'Cleaned Google Form'!$A$1:$M$5000,7,FALSE)="YES"),0,IF(IFERROR(FIND('Main Template'!T$17,VLOOKUP(TRIM(UPPER(SUBSTITUTE('Main Template'!$D126," ",""))),'Cleaned Google Form'!$A$1:$M$5000,9,FALSE),1),FALSE),0,1))))),1)</f>
        <v>1</v>
      </c>
      <c r="U126" s="12">
        <f>IFERROR(IF(AND(WEEKDAY('Main Template'!U$18)=1,OR(VLOOKUP(TRIM(UPPER(SUBSTITUTE($D126," ",""))),'Cleaned Google Form'!$A$1:$M$5000,3,FALSE)="SMH",VLOOKUP(TRIM(UPPER(SUBSTITUTE($D126," ",""))),'Cleaned Google Form'!$A$1:$M$5000,3,FALSE)="RCH",VLOOKUP(TRIM(UPPER(SUBSTITUTE($D126," ",""))),'Cleaned Google Form'!$A$1:$M$5000,3,FALSE)="BCCA")),0,IF(AND(U$21=1,NOT(VLOOKUP(TRIM(UPPER(SUBSTITUTE($D126," ",""))),'Cleaned Google Form'!$A$1:$M$5000,6,FALSE)="NO")),0,IF(OR(VLOOKUP(TRIM(UPPER(SUBSTITUTE($D126," ",""))),'Cleaned Google Form'!$A$1:$M$5000,8,FALSE)='Main Template'!U$12,VLOOKUP(TRIM(UPPER(SUBSTITUTE($D126," ",""))),'Cleaned Google Form'!$A$1:$M$5000,8,FALSE)='Main Template'!U$13,VLOOKUP(TRIM(UPPER(SUBSTITUTE($D126," ",""))),'Cleaned Google Form'!$A$1:$M$5000,8,FALSE)='Main Template'!U$14,VLOOKUP(TRIM(UPPER(SUBSTITUTE($D126," ",""))),'Cleaned Google Form'!$A$1:$M$5000,8,FALSE)='Main Template'!U$15),0,IF(AND('Main Template'!U$21&gt;=$C$9,'Main Template'!U$19,VLOOKUP(TRIM(UPPER(SUBSTITUTE($D126," ",""))),'Cleaned Google Form'!$A$1:$M$5000,7,FALSE)="YES"),0,IF(IFERROR(FIND('Main Template'!U$17,VLOOKUP(TRIM(UPPER(SUBSTITUTE('Main Template'!$D126," ",""))),'Cleaned Google Form'!$A$1:$M$5000,9,FALSE),1),FALSE),0,1))))),1)</f>
        <v>1</v>
      </c>
      <c r="V126" s="12">
        <f>IFERROR(IF(AND(WEEKDAY('Main Template'!V$18)=1,OR(VLOOKUP(TRIM(UPPER(SUBSTITUTE($D126," ",""))),'Cleaned Google Form'!$A$1:$M$5000,3,FALSE)="SMH",VLOOKUP(TRIM(UPPER(SUBSTITUTE($D126," ",""))),'Cleaned Google Form'!$A$1:$M$5000,3,FALSE)="RCH",VLOOKUP(TRIM(UPPER(SUBSTITUTE($D126," ",""))),'Cleaned Google Form'!$A$1:$M$5000,3,FALSE)="BCCA")),0,IF(AND(V$21=1,NOT(VLOOKUP(TRIM(UPPER(SUBSTITUTE($D126," ",""))),'Cleaned Google Form'!$A$1:$M$5000,6,FALSE)="NO")),0,IF(OR(VLOOKUP(TRIM(UPPER(SUBSTITUTE($D126," ",""))),'Cleaned Google Form'!$A$1:$M$5000,8,FALSE)='Main Template'!V$12,VLOOKUP(TRIM(UPPER(SUBSTITUTE($D126," ",""))),'Cleaned Google Form'!$A$1:$M$5000,8,FALSE)='Main Template'!V$13,VLOOKUP(TRIM(UPPER(SUBSTITUTE($D126," ",""))),'Cleaned Google Form'!$A$1:$M$5000,8,FALSE)='Main Template'!V$14,VLOOKUP(TRIM(UPPER(SUBSTITUTE($D126," ",""))),'Cleaned Google Form'!$A$1:$M$5000,8,FALSE)='Main Template'!V$15),0,IF(AND('Main Template'!V$21&gt;=$C$9,'Main Template'!V$19,VLOOKUP(TRIM(UPPER(SUBSTITUTE($D126," ",""))),'Cleaned Google Form'!$A$1:$M$5000,7,FALSE)="YES"),0,IF(IFERROR(FIND('Main Template'!V$17,VLOOKUP(TRIM(UPPER(SUBSTITUTE('Main Template'!$D126," ",""))),'Cleaned Google Form'!$A$1:$M$5000,9,FALSE),1),FALSE),0,1))))),1)</f>
        <v>1</v>
      </c>
      <c r="W126" s="12">
        <f>IFERROR(IF(AND(WEEKDAY('Main Template'!W$18)=1,OR(VLOOKUP(TRIM(UPPER(SUBSTITUTE($D126," ",""))),'Cleaned Google Form'!$A$1:$M$5000,3,FALSE)="SMH",VLOOKUP(TRIM(UPPER(SUBSTITUTE($D126," ",""))),'Cleaned Google Form'!$A$1:$M$5000,3,FALSE)="RCH",VLOOKUP(TRIM(UPPER(SUBSTITUTE($D126," ",""))),'Cleaned Google Form'!$A$1:$M$5000,3,FALSE)="BCCA")),0,IF(AND(W$21=1,NOT(VLOOKUP(TRIM(UPPER(SUBSTITUTE($D126," ",""))),'Cleaned Google Form'!$A$1:$M$5000,6,FALSE)="NO")),0,IF(OR(VLOOKUP(TRIM(UPPER(SUBSTITUTE($D126," ",""))),'Cleaned Google Form'!$A$1:$M$5000,8,FALSE)='Main Template'!W$12,VLOOKUP(TRIM(UPPER(SUBSTITUTE($D126," ",""))),'Cleaned Google Form'!$A$1:$M$5000,8,FALSE)='Main Template'!W$13,VLOOKUP(TRIM(UPPER(SUBSTITUTE($D126," ",""))),'Cleaned Google Form'!$A$1:$M$5000,8,FALSE)='Main Template'!W$14,VLOOKUP(TRIM(UPPER(SUBSTITUTE($D126," ",""))),'Cleaned Google Form'!$A$1:$M$5000,8,FALSE)='Main Template'!W$15),0,IF(AND('Main Template'!W$21&gt;=$C$9,'Main Template'!W$19,VLOOKUP(TRIM(UPPER(SUBSTITUTE($D126," ",""))),'Cleaned Google Form'!$A$1:$M$5000,7,FALSE)="YES"),0,IF(IFERROR(FIND('Main Template'!W$17,VLOOKUP(TRIM(UPPER(SUBSTITUTE('Main Template'!$D126," ",""))),'Cleaned Google Form'!$A$1:$M$5000,9,FALSE),1),FALSE),0,1))))),1)</f>
        <v>1</v>
      </c>
      <c r="X126" s="12">
        <f>IFERROR(IF(AND(WEEKDAY('Main Template'!X$18)=1,OR(VLOOKUP(TRIM(UPPER(SUBSTITUTE($D126," ",""))),'Cleaned Google Form'!$A$1:$M$5000,3,FALSE)="SMH",VLOOKUP(TRIM(UPPER(SUBSTITUTE($D126," ",""))),'Cleaned Google Form'!$A$1:$M$5000,3,FALSE)="RCH",VLOOKUP(TRIM(UPPER(SUBSTITUTE($D126," ",""))),'Cleaned Google Form'!$A$1:$M$5000,3,FALSE)="BCCA")),0,IF(AND(X$21=1,NOT(VLOOKUP(TRIM(UPPER(SUBSTITUTE($D126," ",""))),'Cleaned Google Form'!$A$1:$M$5000,6,FALSE)="NO")),0,IF(OR(VLOOKUP(TRIM(UPPER(SUBSTITUTE($D126," ",""))),'Cleaned Google Form'!$A$1:$M$5000,8,FALSE)='Main Template'!X$12,VLOOKUP(TRIM(UPPER(SUBSTITUTE($D126," ",""))),'Cleaned Google Form'!$A$1:$M$5000,8,FALSE)='Main Template'!X$13,VLOOKUP(TRIM(UPPER(SUBSTITUTE($D126," ",""))),'Cleaned Google Form'!$A$1:$M$5000,8,FALSE)='Main Template'!X$14,VLOOKUP(TRIM(UPPER(SUBSTITUTE($D126," ",""))),'Cleaned Google Form'!$A$1:$M$5000,8,FALSE)='Main Template'!X$15),0,IF(AND('Main Template'!X$21&gt;=$C$9,'Main Template'!X$19,VLOOKUP(TRIM(UPPER(SUBSTITUTE($D126," ",""))),'Cleaned Google Form'!$A$1:$M$5000,7,FALSE)="YES"),0,IF(IFERROR(FIND('Main Template'!X$17,VLOOKUP(TRIM(UPPER(SUBSTITUTE('Main Template'!$D126," ",""))),'Cleaned Google Form'!$A$1:$M$5000,9,FALSE),1),FALSE),0,1))))),1)</f>
        <v>1</v>
      </c>
      <c r="Y126" s="12">
        <f>IFERROR(IF(AND(WEEKDAY('Main Template'!Y$18)=1,OR(VLOOKUP(TRIM(UPPER(SUBSTITUTE($D126," ",""))),'Cleaned Google Form'!$A$1:$M$5000,3,FALSE)="SMH",VLOOKUP(TRIM(UPPER(SUBSTITUTE($D126," ",""))),'Cleaned Google Form'!$A$1:$M$5000,3,FALSE)="RCH",VLOOKUP(TRIM(UPPER(SUBSTITUTE($D126," ",""))),'Cleaned Google Form'!$A$1:$M$5000,3,FALSE)="BCCA")),0,IF(AND(Y$21=1,NOT(VLOOKUP(TRIM(UPPER(SUBSTITUTE($D126," ",""))),'Cleaned Google Form'!$A$1:$M$5000,6,FALSE)="NO")),0,IF(OR(VLOOKUP(TRIM(UPPER(SUBSTITUTE($D126," ",""))),'Cleaned Google Form'!$A$1:$M$5000,8,FALSE)='Main Template'!Y$12,VLOOKUP(TRIM(UPPER(SUBSTITUTE($D126," ",""))),'Cleaned Google Form'!$A$1:$M$5000,8,FALSE)='Main Template'!Y$13,VLOOKUP(TRIM(UPPER(SUBSTITUTE($D126," ",""))),'Cleaned Google Form'!$A$1:$M$5000,8,FALSE)='Main Template'!Y$14,VLOOKUP(TRIM(UPPER(SUBSTITUTE($D126," ",""))),'Cleaned Google Form'!$A$1:$M$5000,8,FALSE)='Main Template'!Y$15),0,IF(AND('Main Template'!Y$21&gt;=$C$9,'Main Template'!Y$19,VLOOKUP(TRIM(UPPER(SUBSTITUTE($D126," ",""))),'Cleaned Google Form'!$A$1:$M$5000,7,FALSE)="YES"),0,IF(IFERROR(FIND('Main Template'!Y$17,VLOOKUP(TRIM(UPPER(SUBSTITUTE('Main Template'!$D126," ",""))),'Cleaned Google Form'!$A$1:$M$5000,9,FALSE),1),FALSE),0,1))))),1)</f>
        <v>1</v>
      </c>
      <c r="Z126" s="12">
        <f>IFERROR(IF(AND(WEEKDAY('Main Template'!Z$18)=1,OR(VLOOKUP(TRIM(UPPER(SUBSTITUTE($D126," ",""))),'Cleaned Google Form'!$A$1:$M$5000,3,FALSE)="SMH",VLOOKUP(TRIM(UPPER(SUBSTITUTE($D126," ",""))),'Cleaned Google Form'!$A$1:$M$5000,3,FALSE)="RCH",VLOOKUP(TRIM(UPPER(SUBSTITUTE($D126," ",""))),'Cleaned Google Form'!$A$1:$M$5000,3,FALSE)="BCCA")),0,IF(AND(Z$21=1,NOT(VLOOKUP(TRIM(UPPER(SUBSTITUTE($D126," ",""))),'Cleaned Google Form'!$A$1:$M$5000,6,FALSE)="NO")),0,IF(OR(VLOOKUP(TRIM(UPPER(SUBSTITUTE($D126," ",""))),'Cleaned Google Form'!$A$1:$M$5000,8,FALSE)='Main Template'!Z$12,VLOOKUP(TRIM(UPPER(SUBSTITUTE($D126," ",""))),'Cleaned Google Form'!$A$1:$M$5000,8,FALSE)='Main Template'!Z$13,VLOOKUP(TRIM(UPPER(SUBSTITUTE($D126," ",""))),'Cleaned Google Form'!$A$1:$M$5000,8,FALSE)='Main Template'!Z$14,VLOOKUP(TRIM(UPPER(SUBSTITUTE($D126," ",""))),'Cleaned Google Form'!$A$1:$M$5000,8,FALSE)='Main Template'!Z$15),0,IF(AND('Main Template'!Z$21&gt;=$C$9,'Main Template'!Z$19,VLOOKUP(TRIM(UPPER(SUBSTITUTE($D126," ",""))),'Cleaned Google Form'!$A$1:$M$5000,7,FALSE)="YES"),0,IF(IFERROR(FIND('Main Template'!Z$17,VLOOKUP(TRIM(UPPER(SUBSTITUTE('Main Template'!$D126," ",""))),'Cleaned Google Form'!$A$1:$M$5000,9,FALSE),1),FALSE),0,1))))),1)</f>
        <v>1</v>
      </c>
      <c r="AA126" s="12">
        <f>IFERROR(IF(AND(WEEKDAY('Main Template'!AA$18)=1,OR(VLOOKUP(TRIM(UPPER(SUBSTITUTE($D126," ",""))),'Cleaned Google Form'!$A$1:$M$5000,3,FALSE)="SMH",VLOOKUP(TRIM(UPPER(SUBSTITUTE($D126," ",""))),'Cleaned Google Form'!$A$1:$M$5000,3,FALSE)="RCH",VLOOKUP(TRIM(UPPER(SUBSTITUTE($D126," ",""))),'Cleaned Google Form'!$A$1:$M$5000,3,FALSE)="BCCA")),0,IF(AND(AA$21=1,NOT(VLOOKUP(TRIM(UPPER(SUBSTITUTE($D126," ",""))),'Cleaned Google Form'!$A$1:$M$5000,6,FALSE)="NO")),0,IF(OR(VLOOKUP(TRIM(UPPER(SUBSTITUTE($D126," ",""))),'Cleaned Google Form'!$A$1:$M$5000,8,FALSE)='Main Template'!AA$12,VLOOKUP(TRIM(UPPER(SUBSTITUTE($D126," ",""))),'Cleaned Google Form'!$A$1:$M$5000,8,FALSE)='Main Template'!AA$13,VLOOKUP(TRIM(UPPER(SUBSTITUTE($D126," ",""))),'Cleaned Google Form'!$A$1:$M$5000,8,FALSE)='Main Template'!AA$14,VLOOKUP(TRIM(UPPER(SUBSTITUTE($D126," ",""))),'Cleaned Google Form'!$A$1:$M$5000,8,FALSE)='Main Template'!AA$15),0,IF(AND('Main Template'!AA$21&gt;=$C$9,'Main Template'!AA$19,VLOOKUP(TRIM(UPPER(SUBSTITUTE($D126," ",""))),'Cleaned Google Form'!$A$1:$M$5000,7,FALSE)="YES"),0,IF(IFERROR(FIND('Main Template'!AA$17,VLOOKUP(TRIM(UPPER(SUBSTITUTE('Main Template'!$D126," ",""))),'Cleaned Google Form'!$A$1:$M$5000,9,FALSE),1),FALSE),0,1))))),1)</f>
        <v>1</v>
      </c>
      <c r="AB126" s="12">
        <f>IFERROR(IF(AND(WEEKDAY('Main Template'!AB$18)=1,OR(VLOOKUP(TRIM(UPPER(SUBSTITUTE($D126," ",""))),'Cleaned Google Form'!$A$1:$M$5000,3,FALSE)="SMH",VLOOKUP(TRIM(UPPER(SUBSTITUTE($D126," ",""))),'Cleaned Google Form'!$A$1:$M$5000,3,FALSE)="RCH",VLOOKUP(TRIM(UPPER(SUBSTITUTE($D126," ",""))),'Cleaned Google Form'!$A$1:$M$5000,3,FALSE)="BCCA")),0,IF(AND(AB$21=1,NOT(VLOOKUP(TRIM(UPPER(SUBSTITUTE($D126," ",""))),'Cleaned Google Form'!$A$1:$M$5000,6,FALSE)="NO")),0,IF(OR(VLOOKUP(TRIM(UPPER(SUBSTITUTE($D126," ",""))),'Cleaned Google Form'!$A$1:$M$5000,8,FALSE)='Main Template'!AB$12,VLOOKUP(TRIM(UPPER(SUBSTITUTE($D126," ",""))),'Cleaned Google Form'!$A$1:$M$5000,8,FALSE)='Main Template'!AB$13,VLOOKUP(TRIM(UPPER(SUBSTITUTE($D126," ",""))),'Cleaned Google Form'!$A$1:$M$5000,8,FALSE)='Main Template'!AB$14,VLOOKUP(TRIM(UPPER(SUBSTITUTE($D126," ",""))),'Cleaned Google Form'!$A$1:$M$5000,8,FALSE)='Main Template'!AB$15),0,IF(AND('Main Template'!AB$21&gt;=$C$9,'Main Template'!AB$19,VLOOKUP(TRIM(UPPER(SUBSTITUTE($D126," ",""))),'Cleaned Google Form'!$A$1:$M$5000,7,FALSE)="YES"),0,IF(IFERROR(FIND('Main Template'!AB$17,VLOOKUP(TRIM(UPPER(SUBSTITUTE('Main Template'!$D126," ",""))),'Cleaned Google Form'!$A$1:$M$5000,9,FALSE),1),FALSE),0,1))))),1)</f>
        <v>1</v>
      </c>
      <c r="AC126" s="12">
        <f>IFERROR(IF(AND(WEEKDAY('Main Template'!AC$18)=1,OR(VLOOKUP(TRIM(UPPER(SUBSTITUTE($D126," ",""))),'Cleaned Google Form'!$A$1:$M$5000,3,FALSE)="SMH",VLOOKUP(TRIM(UPPER(SUBSTITUTE($D126," ",""))),'Cleaned Google Form'!$A$1:$M$5000,3,FALSE)="RCH",VLOOKUP(TRIM(UPPER(SUBSTITUTE($D126," ",""))),'Cleaned Google Form'!$A$1:$M$5000,3,FALSE)="BCCA")),0,IF(AND(AC$21=1,NOT(VLOOKUP(TRIM(UPPER(SUBSTITUTE($D126," ",""))),'Cleaned Google Form'!$A$1:$M$5000,6,FALSE)="NO")),0,IF(OR(VLOOKUP(TRIM(UPPER(SUBSTITUTE($D126," ",""))),'Cleaned Google Form'!$A$1:$M$5000,8,FALSE)='Main Template'!AC$12,VLOOKUP(TRIM(UPPER(SUBSTITUTE($D126," ",""))),'Cleaned Google Form'!$A$1:$M$5000,8,FALSE)='Main Template'!AC$13,VLOOKUP(TRIM(UPPER(SUBSTITUTE($D126," ",""))),'Cleaned Google Form'!$A$1:$M$5000,8,FALSE)='Main Template'!AC$14,VLOOKUP(TRIM(UPPER(SUBSTITUTE($D126," ",""))),'Cleaned Google Form'!$A$1:$M$5000,8,FALSE)='Main Template'!AC$15),0,IF(AND('Main Template'!AC$21&gt;=$C$9,'Main Template'!AC$19,VLOOKUP(TRIM(UPPER(SUBSTITUTE($D126," ",""))),'Cleaned Google Form'!$A$1:$M$5000,7,FALSE)="YES"),0,IF(IFERROR(FIND('Main Template'!AC$17,VLOOKUP(TRIM(UPPER(SUBSTITUTE('Main Template'!$D126," ",""))),'Cleaned Google Form'!$A$1:$M$5000,9,FALSE),1),FALSE),0,1))))),1)</f>
        <v>1</v>
      </c>
      <c r="AD126" s="12">
        <f>IFERROR(IF(AND(WEEKDAY('Main Template'!AD$18)=1,OR(VLOOKUP(TRIM(UPPER(SUBSTITUTE($D126," ",""))),'Cleaned Google Form'!$A$1:$M$5000,3,FALSE)="SMH",VLOOKUP(TRIM(UPPER(SUBSTITUTE($D126," ",""))),'Cleaned Google Form'!$A$1:$M$5000,3,FALSE)="RCH",VLOOKUP(TRIM(UPPER(SUBSTITUTE($D126," ",""))),'Cleaned Google Form'!$A$1:$M$5000,3,FALSE)="BCCA")),0,IF(AND(AD$21=1,NOT(VLOOKUP(TRIM(UPPER(SUBSTITUTE($D126," ",""))),'Cleaned Google Form'!$A$1:$M$5000,6,FALSE)="NO")),0,IF(OR(VLOOKUP(TRIM(UPPER(SUBSTITUTE($D126," ",""))),'Cleaned Google Form'!$A$1:$M$5000,8,FALSE)='Main Template'!AD$12,VLOOKUP(TRIM(UPPER(SUBSTITUTE($D126," ",""))),'Cleaned Google Form'!$A$1:$M$5000,8,FALSE)='Main Template'!AD$13,VLOOKUP(TRIM(UPPER(SUBSTITUTE($D126," ",""))),'Cleaned Google Form'!$A$1:$M$5000,8,FALSE)='Main Template'!AD$14,VLOOKUP(TRIM(UPPER(SUBSTITUTE($D126," ",""))),'Cleaned Google Form'!$A$1:$M$5000,8,FALSE)='Main Template'!AD$15),0,IF(AND('Main Template'!AD$21&gt;=$C$9,'Main Template'!AD$19,VLOOKUP(TRIM(UPPER(SUBSTITUTE($D126," ",""))),'Cleaned Google Form'!$A$1:$M$5000,7,FALSE)="YES"),0,IF(IFERROR(FIND('Main Template'!AD$17,VLOOKUP(TRIM(UPPER(SUBSTITUTE('Main Template'!$D126," ",""))),'Cleaned Google Form'!$A$1:$M$5000,9,FALSE),1),FALSE),0,1))))),1)</f>
        <v>1</v>
      </c>
      <c r="AE126" s="12">
        <f>IFERROR(IF(AND(WEEKDAY('Main Template'!AE$18)=1,OR(VLOOKUP(TRIM(UPPER(SUBSTITUTE($D126," ",""))),'Cleaned Google Form'!$A$1:$M$5000,3,FALSE)="SMH",VLOOKUP(TRIM(UPPER(SUBSTITUTE($D126," ",""))),'Cleaned Google Form'!$A$1:$M$5000,3,FALSE)="RCH",VLOOKUP(TRIM(UPPER(SUBSTITUTE($D126," ",""))),'Cleaned Google Form'!$A$1:$M$5000,3,FALSE)="BCCA")),0,IF(AND(AE$21=1,NOT(VLOOKUP(TRIM(UPPER(SUBSTITUTE($D126," ",""))),'Cleaned Google Form'!$A$1:$M$5000,6,FALSE)="NO")),0,IF(OR(VLOOKUP(TRIM(UPPER(SUBSTITUTE($D126," ",""))),'Cleaned Google Form'!$A$1:$M$5000,8,FALSE)='Main Template'!AE$12,VLOOKUP(TRIM(UPPER(SUBSTITUTE($D126," ",""))),'Cleaned Google Form'!$A$1:$M$5000,8,FALSE)='Main Template'!AE$13,VLOOKUP(TRIM(UPPER(SUBSTITUTE($D126," ",""))),'Cleaned Google Form'!$A$1:$M$5000,8,FALSE)='Main Template'!AE$14,VLOOKUP(TRIM(UPPER(SUBSTITUTE($D126," ",""))),'Cleaned Google Form'!$A$1:$M$5000,8,FALSE)='Main Template'!AE$15),0,IF(AND('Main Template'!AE$21&gt;=$C$9,'Main Template'!AE$19,VLOOKUP(TRIM(UPPER(SUBSTITUTE($D126," ",""))),'Cleaned Google Form'!$A$1:$M$5000,7,FALSE)="YES"),0,IF(IFERROR(FIND('Main Template'!AE$17,VLOOKUP(TRIM(UPPER(SUBSTITUTE('Main Template'!$D126," ",""))),'Cleaned Google Form'!$A$1:$M$5000,9,FALSE),1),FALSE),0,1))))),1)</f>
        <v>1</v>
      </c>
      <c r="AF126" s="12">
        <f>IFERROR(IF(AND(WEEKDAY('Main Template'!AF$18)=1,OR(VLOOKUP(TRIM(UPPER(SUBSTITUTE($D126," ",""))),'Cleaned Google Form'!$A$1:$M$5000,3,FALSE)="SMH",VLOOKUP(TRIM(UPPER(SUBSTITUTE($D126," ",""))),'Cleaned Google Form'!$A$1:$M$5000,3,FALSE)="RCH",VLOOKUP(TRIM(UPPER(SUBSTITUTE($D126," ",""))),'Cleaned Google Form'!$A$1:$M$5000,3,FALSE)="BCCA")),0,IF(AND(AF$21=1,NOT(VLOOKUP(TRIM(UPPER(SUBSTITUTE($D126," ",""))),'Cleaned Google Form'!$A$1:$M$5000,6,FALSE)="NO")),0,IF(OR(VLOOKUP(TRIM(UPPER(SUBSTITUTE($D126," ",""))),'Cleaned Google Form'!$A$1:$M$5000,8,FALSE)='Main Template'!AF$12,VLOOKUP(TRIM(UPPER(SUBSTITUTE($D126," ",""))),'Cleaned Google Form'!$A$1:$M$5000,8,FALSE)='Main Template'!AF$13,VLOOKUP(TRIM(UPPER(SUBSTITUTE($D126," ",""))),'Cleaned Google Form'!$A$1:$M$5000,8,FALSE)='Main Template'!AF$14,VLOOKUP(TRIM(UPPER(SUBSTITUTE($D126," ",""))),'Cleaned Google Form'!$A$1:$M$5000,8,FALSE)='Main Template'!AF$15),0,IF(AND('Main Template'!AF$21&gt;=$C$9,'Main Template'!AF$19,VLOOKUP(TRIM(UPPER(SUBSTITUTE($D126," ",""))),'Cleaned Google Form'!$A$1:$M$5000,7,FALSE)="YES"),0,IF(IFERROR(FIND('Main Template'!AF$17,VLOOKUP(TRIM(UPPER(SUBSTITUTE('Main Template'!$D126," ",""))),'Cleaned Google Form'!$A$1:$M$5000,9,FALSE),1),FALSE),0,1))))),1)</f>
        <v>1</v>
      </c>
      <c r="AG126" s="12">
        <f>IFERROR(IF(AND(WEEKDAY('Main Template'!AG$18)=1,OR(VLOOKUP(TRIM(UPPER(SUBSTITUTE($D126," ",""))),'Cleaned Google Form'!$A$1:$M$5000,3,FALSE)="SMH",VLOOKUP(TRIM(UPPER(SUBSTITUTE($D126," ",""))),'Cleaned Google Form'!$A$1:$M$5000,3,FALSE)="RCH",VLOOKUP(TRIM(UPPER(SUBSTITUTE($D126," ",""))),'Cleaned Google Form'!$A$1:$M$5000,3,FALSE)="BCCA")),0,IF(AND(AG$21=1,NOT(VLOOKUP(TRIM(UPPER(SUBSTITUTE($D126," ",""))),'Cleaned Google Form'!$A$1:$M$5000,6,FALSE)="NO")),0,IF(OR(VLOOKUP(TRIM(UPPER(SUBSTITUTE($D126," ",""))),'Cleaned Google Form'!$A$1:$M$5000,8,FALSE)='Main Template'!AG$12,VLOOKUP(TRIM(UPPER(SUBSTITUTE($D126," ",""))),'Cleaned Google Form'!$A$1:$M$5000,8,FALSE)='Main Template'!AG$13,VLOOKUP(TRIM(UPPER(SUBSTITUTE($D126," ",""))),'Cleaned Google Form'!$A$1:$M$5000,8,FALSE)='Main Template'!AG$14,VLOOKUP(TRIM(UPPER(SUBSTITUTE($D126," ",""))),'Cleaned Google Form'!$A$1:$M$5000,8,FALSE)='Main Template'!AG$15),0,IF(AND('Main Template'!AG$21&gt;=$C$9,'Main Template'!AG$19,VLOOKUP(TRIM(UPPER(SUBSTITUTE($D126," ",""))),'Cleaned Google Form'!$A$1:$M$5000,7,FALSE)="YES"),0,IF(IFERROR(FIND('Main Template'!AG$17,VLOOKUP(TRIM(UPPER(SUBSTITUTE('Main Template'!$D126," ",""))),'Cleaned Google Form'!$A$1:$M$5000,9,FALSE),1),FALSE),0,1))))),1)</f>
        <v>1</v>
      </c>
      <c r="AH126" s="12">
        <f>IFERROR(IF(AND(WEEKDAY('Main Template'!AH$18)=1,OR(VLOOKUP(TRIM(UPPER(SUBSTITUTE($D126," ",""))),'Cleaned Google Form'!$A$1:$M$5000,3,FALSE)="SMH",VLOOKUP(TRIM(UPPER(SUBSTITUTE($D126," ",""))),'Cleaned Google Form'!$A$1:$M$5000,3,FALSE)="RCH",VLOOKUP(TRIM(UPPER(SUBSTITUTE($D126," ",""))),'Cleaned Google Form'!$A$1:$M$5000,3,FALSE)="BCCA")),0,IF(AND(AH$21=1,NOT(VLOOKUP(TRIM(UPPER(SUBSTITUTE($D126," ",""))),'Cleaned Google Form'!$A$1:$M$5000,6,FALSE)="NO")),0,IF(OR(VLOOKUP(TRIM(UPPER(SUBSTITUTE($D126," ",""))),'Cleaned Google Form'!$A$1:$M$5000,8,FALSE)='Main Template'!AH$12,VLOOKUP(TRIM(UPPER(SUBSTITUTE($D126," ",""))),'Cleaned Google Form'!$A$1:$M$5000,8,FALSE)='Main Template'!AH$13,VLOOKUP(TRIM(UPPER(SUBSTITUTE($D126," ",""))),'Cleaned Google Form'!$A$1:$M$5000,8,FALSE)='Main Template'!AH$14,VLOOKUP(TRIM(UPPER(SUBSTITUTE($D126," ",""))),'Cleaned Google Form'!$A$1:$M$5000,8,FALSE)='Main Template'!AH$15),0,IF(AND('Main Template'!AH$21&gt;=$C$9,'Main Template'!AH$19,VLOOKUP(TRIM(UPPER(SUBSTITUTE($D126," ",""))),'Cleaned Google Form'!$A$1:$M$5000,7,FALSE)="YES"),0,IF(IFERROR(FIND('Main Template'!AH$17,VLOOKUP(TRIM(UPPER(SUBSTITUTE('Main Template'!$D126," ",""))),'Cleaned Google Form'!$A$1:$M$5000,9,FALSE),1),FALSE),0,1))))),1)</f>
        <v>1</v>
      </c>
      <c r="AI126" s="12">
        <f>IFERROR(IF(AND(WEEKDAY('Main Template'!AI$18)=1,OR(VLOOKUP(TRIM(UPPER(SUBSTITUTE($D126," ",""))),'Cleaned Google Form'!$A$1:$M$5000,3,FALSE)="SMH",VLOOKUP(TRIM(UPPER(SUBSTITUTE($D126," ",""))),'Cleaned Google Form'!$A$1:$M$5000,3,FALSE)="RCH",VLOOKUP(TRIM(UPPER(SUBSTITUTE($D126," ",""))),'Cleaned Google Form'!$A$1:$M$5000,3,FALSE)="BCCA")),0,IF(AND(AI$21=1,NOT(VLOOKUP(TRIM(UPPER(SUBSTITUTE($D126," ",""))),'Cleaned Google Form'!$A$1:$M$5000,6,FALSE)="NO")),0,IF(OR(VLOOKUP(TRIM(UPPER(SUBSTITUTE($D126," ",""))),'Cleaned Google Form'!$A$1:$M$5000,8,FALSE)='Main Template'!AI$12,VLOOKUP(TRIM(UPPER(SUBSTITUTE($D126," ",""))),'Cleaned Google Form'!$A$1:$M$5000,8,FALSE)='Main Template'!AI$13,VLOOKUP(TRIM(UPPER(SUBSTITUTE($D126," ",""))),'Cleaned Google Form'!$A$1:$M$5000,8,FALSE)='Main Template'!AI$14,VLOOKUP(TRIM(UPPER(SUBSTITUTE($D126," ",""))),'Cleaned Google Form'!$A$1:$M$5000,8,FALSE)='Main Template'!AI$15),0,IF(AND('Main Template'!AI$21&gt;=$C$9,'Main Template'!AI$19,VLOOKUP(TRIM(UPPER(SUBSTITUTE($D126," ",""))),'Cleaned Google Form'!$A$1:$M$5000,7,FALSE)="YES"),0,IF(IFERROR(FIND('Main Template'!AI$17,VLOOKUP(TRIM(UPPER(SUBSTITUTE('Main Template'!$D126," ",""))),'Cleaned Google Form'!$A$1:$M$5000,9,FALSE),1),FALSE),0,1))))),1)</f>
        <v>1</v>
      </c>
      <c r="AJ126" s="12">
        <f>IFERROR(IF(AND(WEEKDAY('Main Template'!AJ$18)=1,OR(VLOOKUP(TRIM(UPPER(SUBSTITUTE($D126," ",""))),'Cleaned Google Form'!$A$1:$M$5000,3,FALSE)="SMH",VLOOKUP(TRIM(UPPER(SUBSTITUTE($D126," ",""))),'Cleaned Google Form'!$A$1:$M$5000,3,FALSE)="RCH",VLOOKUP(TRIM(UPPER(SUBSTITUTE($D126," ",""))),'Cleaned Google Form'!$A$1:$M$5000,3,FALSE)="BCCA")),0,IF(AND(AJ$21=1,NOT(VLOOKUP(TRIM(UPPER(SUBSTITUTE($D126," ",""))),'Cleaned Google Form'!$A$1:$M$5000,6,FALSE)="NO")),0,IF(OR(VLOOKUP(TRIM(UPPER(SUBSTITUTE($D126," ",""))),'Cleaned Google Form'!$A$1:$M$5000,8,FALSE)='Main Template'!AJ$12,VLOOKUP(TRIM(UPPER(SUBSTITUTE($D126," ",""))),'Cleaned Google Form'!$A$1:$M$5000,8,FALSE)='Main Template'!AJ$13,VLOOKUP(TRIM(UPPER(SUBSTITUTE($D126," ",""))),'Cleaned Google Form'!$A$1:$M$5000,8,FALSE)='Main Template'!AJ$14,VLOOKUP(TRIM(UPPER(SUBSTITUTE($D126," ",""))),'Cleaned Google Form'!$A$1:$M$5000,8,FALSE)='Main Template'!AJ$15),0,IF(AND('Main Template'!AJ$21&gt;=$C$9,'Main Template'!AJ$19,VLOOKUP(TRIM(UPPER(SUBSTITUTE($D126," ",""))),'Cleaned Google Form'!$A$1:$M$5000,7,FALSE)="YES"),0,IF(IFERROR(FIND('Main Template'!AJ$17,VLOOKUP(TRIM(UPPER(SUBSTITUTE('Main Template'!$D126," ",""))),'Cleaned Google Form'!$A$1:$M$5000,9,FALSE),1),FALSE),0,1))))),1)</f>
        <v>1</v>
      </c>
      <c r="AK126" s="12">
        <f>IFERROR(IF(AND(WEEKDAY('Main Template'!AK$18)=1,OR(VLOOKUP(TRIM(UPPER(SUBSTITUTE($D126," ",""))),'Cleaned Google Form'!$A$1:$M$5000,3,FALSE)="SMH",VLOOKUP(TRIM(UPPER(SUBSTITUTE($D126," ",""))),'Cleaned Google Form'!$A$1:$M$5000,3,FALSE)="RCH",VLOOKUP(TRIM(UPPER(SUBSTITUTE($D126," ",""))),'Cleaned Google Form'!$A$1:$M$5000,3,FALSE)="BCCA")),0,IF(AND(AK$21=1,NOT(VLOOKUP(TRIM(UPPER(SUBSTITUTE($D126," ",""))),'Cleaned Google Form'!$A$1:$M$5000,6,FALSE)="NO")),0,IF(OR(VLOOKUP(TRIM(UPPER(SUBSTITUTE($D126," ",""))),'Cleaned Google Form'!$A$1:$M$5000,8,FALSE)='Main Template'!AK$12,VLOOKUP(TRIM(UPPER(SUBSTITUTE($D126," ",""))),'Cleaned Google Form'!$A$1:$M$5000,8,FALSE)='Main Template'!AK$13,VLOOKUP(TRIM(UPPER(SUBSTITUTE($D126," ",""))),'Cleaned Google Form'!$A$1:$M$5000,8,FALSE)='Main Template'!AK$14,VLOOKUP(TRIM(UPPER(SUBSTITUTE($D126," ",""))),'Cleaned Google Form'!$A$1:$M$5000,8,FALSE)='Main Template'!AK$15),0,IF(AND('Main Template'!AK$21&gt;=$C$9,'Main Template'!AK$19,VLOOKUP(TRIM(UPPER(SUBSTITUTE($D126," ",""))),'Cleaned Google Form'!$A$1:$M$5000,7,FALSE)="YES"),0,IF(IFERROR(FIND('Main Template'!AK$17,VLOOKUP(TRIM(UPPER(SUBSTITUTE('Main Template'!$D126," ",""))),'Cleaned Google Form'!$A$1:$M$5000,9,FALSE),1),FALSE),0,1))))),1)</f>
        <v>1</v>
      </c>
      <c r="AL126" s="12">
        <f>IFERROR(IF(AND(WEEKDAY('Main Template'!AL$18)=1,OR(VLOOKUP(TRIM(UPPER(SUBSTITUTE($D126," ",""))),'Cleaned Google Form'!$A$1:$M$5000,3,FALSE)="SMH",VLOOKUP(TRIM(UPPER(SUBSTITUTE($D126," ",""))),'Cleaned Google Form'!$A$1:$M$5000,3,FALSE)="RCH",VLOOKUP(TRIM(UPPER(SUBSTITUTE($D126," ",""))),'Cleaned Google Form'!$A$1:$M$5000,3,FALSE)="BCCA")),0,IF(AND(AL$21=1,NOT(VLOOKUP(TRIM(UPPER(SUBSTITUTE($D126," ",""))),'Cleaned Google Form'!$A$1:$M$5000,6,FALSE)="NO")),0,IF(OR(VLOOKUP(TRIM(UPPER(SUBSTITUTE($D126," ",""))),'Cleaned Google Form'!$A$1:$M$5000,8,FALSE)='Main Template'!AL$12,VLOOKUP(TRIM(UPPER(SUBSTITUTE($D126," ",""))),'Cleaned Google Form'!$A$1:$M$5000,8,FALSE)='Main Template'!AL$13,VLOOKUP(TRIM(UPPER(SUBSTITUTE($D126," ",""))),'Cleaned Google Form'!$A$1:$M$5000,8,FALSE)='Main Template'!AL$14,VLOOKUP(TRIM(UPPER(SUBSTITUTE($D126," ",""))),'Cleaned Google Form'!$A$1:$M$5000,8,FALSE)='Main Template'!AL$15),0,IF(AND('Main Template'!AL$21&gt;=$C$9,'Main Template'!AL$19,VLOOKUP(TRIM(UPPER(SUBSTITUTE($D126," ",""))),'Cleaned Google Form'!$A$1:$M$5000,7,FALSE)="YES"),0,IF(IFERROR(FIND('Main Template'!AL$17,VLOOKUP(TRIM(UPPER(SUBSTITUTE('Main Template'!$D126," ",""))),'Cleaned Google Form'!$A$1:$M$5000,9,FALSE),1),FALSE),0,1))))),1)</f>
        <v>1</v>
      </c>
      <c r="AM126" s="12">
        <f>IFERROR(IF(AND(WEEKDAY('Main Template'!AM$18)=1,OR(VLOOKUP(TRIM(UPPER(SUBSTITUTE($D126," ",""))),'Cleaned Google Form'!$A$1:$M$5000,3,FALSE)="SMH",VLOOKUP(TRIM(UPPER(SUBSTITUTE($D126," ",""))),'Cleaned Google Form'!$A$1:$M$5000,3,FALSE)="RCH",VLOOKUP(TRIM(UPPER(SUBSTITUTE($D126," ",""))),'Cleaned Google Form'!$A$1:$M$5000,3,FALSE)="BCCA")),0,IF(AND(AM$21=1,NOT(VLOOKUP(TRIM(UPPER(SUBSTITUTE($D126," ",""))),'Cleaned Google Form'!$A$1:$M$5000,6,FALSE)="NO")),0,IF(OR(VLOOKUP(TRIM(UPPER(SUBSTITUTE($D126," ",""))),'Cleaned Google Form'!$A$1:$M$5000,8,FALSE)='Main Template'!AM$12,VLOOKUP(TRIM(UPPER(SUBSTITUTE($D126," ",""))),'Cleaned Google Form'!$A$1:$M$5000,8,FALSE)='Main Template'!AM$13,VLOOKUP(TRIM(UPPER(SUBSTITUTE($D126," ",""))),'Cleaned Google Form'!$A$1:$M$5000,8,FALSE)='Main Template'!AM$14,VLOOKUP(TRIM(UPPER(SUBSTITUTE($D126," ",""))),'Cleaned Google Form'!$A$1:$M$5000,8,FALSE)='Main Template'!AM$15),0,IF(AND('Main Template'!AM$21&gt;=$C$9,'Main Template'!AM$19,VLOOKUP(TRIM(UPPER(SUBSTITUTE($D126," ",""))),'Cleaned Google Form'!$A$1:$M$5000,7,FALSE)="YES"),0,IF(IFERROR(FIND('Main Template'!AM$17,VLOOKUP(TRIM(UPPER(SUBSTITUTE('Main Template'!$D126," ",""))),'Cleaned Google Form'!$A$1:$M$5000,9,FALSE),1),FALSE),0,1))))),1)</f>
        <v>1</v>
      </c>
      <c r="AN126" s="12">
        <f>IFERROR(IF(AND(WEEKDAY('Main Template'!AN$18)=1,OR(VLOOKUP(TRIM(UPPER(SUBSTITUTE($D126," ",""))),'Cleaned Google Form'!$A$1:$M$5000,3,FALSE)="SMH",VLOOKUP(TRIM(UPPER(SUBSTITUTE($D126," ",""))),'Cleaned Google Form'!$A$1:$M$5000,3,FALSE)="RCH",VLOOKUP(TRIM(UPPER(SUBSTITUTE($D126," ",""))),'Cleaned Google Form'!$A$1:$M$5000,3,FALSE)="BCCA")),0,IF(AND(AN$21=1,NOT(VLOOKUP(TRIM(UPPER(SUBSTITUTE($D126," ",""))),'Cleaned Google Form'!$A$1:$M$5000,6,FALSE)="NO")),0,IF(OR(VLOOKUP(TRIM(UPPER(SUBSTITUTE($D126," ",""))),'Cleaned Google Form'!$A$1:$M$5000,8,FALSE)='Main Template'!AN$12,VLOOKUP(TRIM(UPPER(SUBSTITUTE($D126," ",""))),'Cleaned Google Form'!$A$1:$M$5000,8,FALSE)='Main Template'!AN$13,VLOOKUP(TRIM(UPPER(SUBSTITUTE($D126," ",""))),'Cleaned Google Form'!$A$1:$M$5000,8,FALSE)='Main Template'!AN$14,VLOOKUP(TRIM(UPPER(SUBSTITUTE($D126," ",""))),'Cleaned Google Form'!$A$1:$M$5000,8,FALSE)='Main Template'!AN$15),0,IF(AND('Main Template'!AN$21&gt;=$C$9,'Main Template'!AN$19,VLOOKUP(TRIM(UPPER(SUBSTITUTE($D126," ",""))),'Cleaned Google Form'!$A$1:$M$5000,7,FALSE)="YES"),0,IF(IFERROR(FIND('Main Template'!AN$17,VLOOKUP(TRIM(UPPER(SUBSTITUTE('Main Template'!$D126," ",""))),'Cleaned Google Form'!$A$1:$M$5000,9,FALSE),1),FALSE),0,1))))),1)</f>
        <v>1</v>
      </c>
    </row>
    <row r="127" spans="2:40">
      <c r="B127" t="str">
        <f>IFERROR(IF(ISNUMBER(MATCH(UPPER(SUBSTITUTE(D127," ","")),'Cleaned Google Form'!$A:$A,0)),"","Oops"),"Not Present")</f>
        <v/>
      </c>
      <c r="C127" s="4">
        <f>I127</f>
        <v>106</v>
      </c>
      <c r="D127" s="4" t="s">
        <v>222</v>
      </c>
      <c r="E127" s="4">
        <f>IFERROR(IF(VLOOKUP(TRIM(UPPER(SUBSTITUTE(D127," ",""))),'Cleaned Google Form'!$A$1:$L$5000,5,FALSE)="YES",1,0),0)</f>
        <v>0</v>
      </c>
      <c r="F127" s="4">
        <f>IFERROR(IF(RIGHT(VLOOKUP(TRIM(UPPER(SUBSTITUTE(D127," ",""))),'Cleaned Google Form'!$A$1:$L$5000,2,FALSE),1)="1",1,0),0)</f>
        <v>0</v>
      </c>
      <c r="G127" s="4">
        <f>IFERROR(IF(VLOOKUP(TRIM(UPPER(SUBSTITUTE(D127," ",""))),'Cleaned Google Form'!$A$1:$L$5000,3,FALSE)="VGH",1,0),0)</f>
        <v>0</v>
      </c>
      <c r="H127" s="4">
        <f>IFERROR(IF(G127+IFERROR(IF(VLOOKUP(TRIM(UPPER(SUBSTITUTE(D127," ",""))),'Cleaned Google Form'!$A$1:$L$5000,3,FALSE)="SPH",1,0),0)=0,1,0),0)</f>
        <v>1</v>
      </c>
      <c r="I127" s="4">
        <f>IF(I126="Resident Index",1,I126+1)</f>
        <v>106</v>
      </c>
      <c r="J127" s="12">
        <f>IFERROR(IF(AND(WEEKDAY('Main Template'!J$18)=1,OR(VLOOKUP(TRIM(UPPER(SUBSTITUTE($D127," ",""))),'Cleaned Google Form'!$A$1:$M$5000,3,FALSE)="SMH",VLOOKUP(TRIM(UPPER(SUBSTITUTE($D127," ",""))),'Cleaned Google Form'!$A$1:$M$5000,3,FALSE)="RCH",VLOOKUP(TRIM(UPPER(SUBSTITUTE($D127," ",""))),'Cleaned Google Form'!$A$1:$M$5000,3,FALSE)="BCCA")),0,IF(AND(J$21=1,NOT(VLOOKUP(TRIM(UPPER(SUBSTITUTE($D127," ",""))),'Cleaned Google Form'!$A$1:$M$5000,6,FALSE)="NO")),0,IF(OR(VLOOKUP(TRIM(UPPER(SUBSTITUTE($D127," ",""))),'Cleaned Google Form'!$A$1:$M$5000,8,FALSE)='Main Template'!J$12,VLOOKUP(TRIM(UPPER(SUBSTITUTE($D127," ",""))),'Cleaned Google Form'!$A$1:$M$5000,8,FALSE)='Main Template'!J$13,VLOOKUP(TRIM(UPPER(SUBSTITUTE($D127," ",""))),'Cleaned Google Form'!$A$1:$M$5000,8,FALSE)='Main Template'!J$14,VLOOKUP(TRIM(UPPER(SUBSTITUTE($D127," ",""))),'Cleaned Google Form'!$A$1:$M$5000,8,FALSE)='Main Template'!J$15),0,IF(AND('Main Template'!J$21&gt;=$C$9,'Main Template'!J$19,VLOOKUP(TRIM(UPPER(SUBSTITUTE($D127," ",""))),'Cleaned Google Form'!$A$1:$M$5000,7,FALSE)="YES"),0,IF(IFERROR(FIND('Main Template'!J$17,VLOOKUP(TRIM(UPPER(SUBSTITUTE('Main Template'!$D127," ",""))),'Cleaned Google Form'!$A$1:$M$5000,9,FALSE),1),FALSE),0,1))))),1)</f>
        <v>0</v>
      </c>
      <c r="K127" s="12">
        <f>IFERROR(IF(AND(WEEKDAY('Main Template'!K$18)=1,OR(VLOOKUP(TRIM(UPPER(SUBSTITUTE($D127," ",""))),'Cleaned Google Form'!$A$1:$M$5000,3,FALSE)="SMH",VLOOKUP(TRIM(UPPER(SUBSTITUTE($D127," ",""))),'Cleaned Google Form'!$A$1:$M$5000,3,FALSE)="RCH",VLOOKUP(TRIM(UPPER(SUBSTITUTE($D127," ",""))),'Cleaned Google Form'!$A$1:$M$5000,3,FALSE)="BCCA")),0,IF(AND(K$21=1,NOT(VLOOKUP(TRIM(UPPER(SUBSTITUTE($D127," ",""))),'Cleaned Google Form'!$A$1:$M$5000,6,FALSE)="NO")),0,IF(OR(VLOOKUP(TRIM(UPPER(SUBSTITUTE($D127," ",""))),'Cleaned Google Form'!$A$1:$M$5000,8,FALSE)='Main Template'!K$12,VLOOKUP(TRIM(UPPER(SUBSTITUTE($D127," ",""))),'Cleaned Google Form'!$A$1:$M$5000,8,FALSE)='Main Template'!K$13,VLOOKUP(TRIM(UPPER(SUBSTITUTE($D127," ",""))),'Cleaned Google Form'!$A$1:$M$5000,8,FALSE)='Main Template'!K$14,VLOOKUP(TRIM(UPPER(SUBSTITUTE($D127," ",""))),'Cleaned Google Form'!$A$1:$M$5000,8,FALSE)='Main Template'!K$15),0,IF(AND('Main Template'!K$21&gt;=$C$9,'Main Template'!K$19,VLOOKUP(TRIM(UPPER(SUBSTITUTE($D127," ",""))),'Cleaned Google Form'!$A$1:$M$5000,7,FALSE)="YES"),0,IF(IFERROR(FIND('Main Template'!K$17,VLOOKUP(TRIM(UPPER(SUBSTITUTE('Main Template'!$D127," ",""))),'Cleaned Google Form'!$A$1:$M$5000,9,FALSE),1),FALSE),0,1))))),1)</f>
        <v>1</v>
      </c>
      <c r="L127" s="12">
        <f>IFERROR(IF(AND(WEEKDAY('Main Template'!L$18)=1,OR(VLOOKUP(TRIM(UPPER(SUBSTITUTE($D127," ",""))),'Cleaned Google Form'!$A$1:$M$5000,3,FALSE)="SMH",VLOOKUP(TRIM(UPPER(SUBSTITUTE($D127," ",""))),'Cleaned Google Form'!$A$1:$M$5000,3,FALSE)="RCH",VLOOKUP(TRIM(UPPER(SUBSTITUTE($D127," ",""))),'Cleaned Google Form'!$A$1:$M$5000,3,FALSE)="BCCA")),0,IF(AND(L$21=1,NOT(VLOOKUP(TRIM(UPPER(SUBSTITUTE($D127," ",""))),'Cleaned Google Form'!$A$1:$M$5000,6,FALSE)="NO")),0,IF(OR(VLOOKUP(TRIM(UPPER(SUBSTITUTE($D127," ",""))),'Cleaned Google Form'!$A$1:$M$5000,8,FALSE)='Main Template'!L$12,VLOOKUP(TRIM(UPPER(SUBSTITUTE($D127," ",""))),'Cleaned Google Form'!$A$1:$M$5000,8,FALSE)='Main Template'!L$13,VLOOKUP(TRIM(UPPER(SUBSTITUTE($D127," ",""))),'Cleaned Google Form'!$A$1:$M$5000,8,FALSE)='Main Template'!L$14,VLOOKUP(TRIM(UPPER(SUBSTITUTE($D127," ",""))),'Cleaned Google Form'!$A$1:$M$5000,8,FALSE)='Main Template'!L$15),0,IF(AND('Main Template'!L$21&gt;=$C$9,'Main Template'!L$19,VLOOKUP(TRIM(UPPER(SUBSTITUTE($D127," ",""))),'Cleaned Google Form'!$A$1:$M$5000,7,FALSE)="YES"),0,IF(IFERROR(FIND('Main Template'!L$17,VLOOKUP(TRIM(UPPER(SUBSTITUTE('Main Template'!$D127," ",""))),'Cleaned Google Form'!$A$1:$M$5000,9,FALSE),1),FALSE),0,1))))),1)</f>
        <v>1</v>
      </c>
      <c r="M127" s="12">
        <f>IFERROR(IF(AND(WEEKDAY('Main Template'!M$18)=1,OR(VLOOKUP(TRIM(UPPER(SUBSTITUTE($D127," ",""))),'Cleaned Google Form'!$A$1:$M$5000,3,FALSE)="SMH",VLOOKUP(TRIM(UPPER(SUBSTITUTE($D127," ",""))),'Cleaned Google Form'!$A$1:$M$5000,3,FALSE)="RCH",VLOOKUP(TRIM(UPPER(SUBSTITUTE($D127," ",""))),'Cleaned Google Form'!$A$1:$M$5000,3,FALSE)="BCCA")),0,IF(AND(M$21=1,NOT(VLOOKUP(TRIM(UPPER(SUBSTITUTE($D127," ",""))),'Cleaned Google Form'!$A$1:$M$5000,6,FALSE)="NO")),0,IF(OR(VLOOKUP(TRIM(UPPER(SUBSTITUTE($D127," ",""))),'Cleaned Google Form'!$A$1:$M$5000,8,FALSE)='Main Template'!M$12,VLOOKUP(TRIM(UPPER(SUBSTITUTE($D127," ",""))),'Cleaned Google Form'!$A$1:$M$5000,8,FALSE)='Main Template'!M$13,VLOOKUP(TRIM(UPPER(SUBSTITUTE($D127," ",""))),'Cleaned Google Form'!$A$1:$M$5000,8,FALSE)='Main Template'!M$14,VLOOKUP(TRIM(UPPER(SUBSTITUTE($D127," ",""))),'Cleaned Google Form'!$A$1:$M$5000,8,FALSE)='Main Template'!M$15),0,IF(AND('Main Template'!M$21&gt;=$C$9,'Main Template'!M$19,VLOOKUP(TRIM(UPPER(SUBSTITUTE($D127," ",""))),'Cleaned Google Form'!$A$1:$M$5000,7,FALSE)="YES"),0,IF(IFERROR(FIND('Main Template'!M$17,VLOOKUP(TRIM(UPPER(SUBSTITUTE('Main Template'!$D127," ",""))),'Cleaned Google Form'!$A$1:$M$5000,9,FALSE),1),FALSE),0,1))))),1)</f>
        <v>1</v>
      </c>
      <c r="N127" s="12">
        <f>IFERROR(IF(AND(WEEKDAY('Main Template'!N$18)=1,OR(VLOOKUP(TRIM(UPPER(SUBSTITUTE($D127," ",""))),'Cleaned Google Form'!$A$1:$M$5000,3,FALSE)="SMH",VLOOKUP(TRIM(UPPER(SUBSTITUTE($D127," ",""))),'Cleaned Google Form'!$A$1:$M$5000,3,FALSE)="RCH",VLOOKUP(TRIM(UPPER(SUBSTITUTE($D127," ",""))),'Cleaned Google Form'!$A$1:$M$5000,3,FALSE)="BCCA")),0,IF(AND(N$21=1,NOT(VLOOKUP(TRIM(UPPER(SUBSTITUTE($D127," ",""))),'Cleaned Google Form'!$A$1:$M$5000,6,FALSE)="NO")),0,IF(OR(VLOOKUP(TRIM(UPPER(SUBSTITUTE($D127," ",""))),'Cleaned Google Form'!$A$1:$M$5000,8,FALSE)='Main Template'!N$12,VLOOKUP(TRIM(UPPER(SUBSTITUTE($D127," ",""))),'Cleaned Google Form'!$A$1:$M$5000,8,FALSE)='Main Template'!N$13,VLOOKUP(TRIM(UPPER(SUBSTITUTE($D127," ",""))),'Cleaned Google Form'!$A$1:$M$5000,8,FALSE)='Main Template'!N$14,VLOOKUP(TRIM(UPPER(SUBSTITUTE($D127," ",""))),'Cleaned Google Form'!$A$1:$M$5000,8,FALSE)='Main Template'!N$15),0,IF(AND('Main Template'!N$21&gt;=$C$9,'Main Template'!N$19,VLOOKUP(TRIM(UPPER(SUBSTITUTE($D127," ",""))),'Cleaned Google Form'!$A$1:$M$5000,7,FALSE)="YES"),0,IF(IFERROR(FIND('Main Template'!N$17,VLOOKUP(TRIM(UPPER(SUBSTITUTE('Main Template'!$D127," ",""))),'Cleaned Google Form'!$A$1:$M$5000,9,FALSE),1),FALSE),0,1))))),1)</f>
        <v>1</v>
      </c>
      <c r="O127" s="12">
        <f>IFERROR(IF(AND(WEEKDAY('Main Template'!O$18)=1,OR(VLOOKUP(TRIM(UPPER(SUBSTITUTE($D127," ",""))),'Cleaned Google Form'!$A$1:$M$5000,3,FALSE)="SMH",VLOOKUP(TRIM(UPPER(SUBSTITUTE($D127," ",""))),'Cleaned Google Form'!$A$1:$M$5000,3,FALSE)="RCH",VLOOKUP(TRIM(UPPER(SUBSTITUTE($D127," ",""))),'Cleaned Google Form'!$A$1:$M$5000,3,FALSE)="BCCA")),0,IF(AND(O$21=1,NOT(VLOOKUP(TRIM(UPPER(SUBSTITUTE($D127," ",""))),'Cleaned Google Form'!$A$1:$M$5000,6,FALSE)="NO")),0,IF(OR(VLOOKUP(TRIM(UPPER(SUBSTITUTE($D127," ",""))),'Cleaned Google Form'!$A$1:$M$5000,8,FALSE)='Main Template'!O$12,VLOOKUP(TRIM(UPPER(SUBSTITUTE($D127," ",""))),'Cleaned Google Form'!$A$1:$M$5000,8,FALSE)='Main Template'!O$13,VLOOKUP(TRIM(UPPER(SUBSTITUTE($D127," ",""))),'Cleaned Google Form'!$A$1:$M$5000,8,FALSE)='Main Template'!O$14,VLOOKUP(TRIM(UPPER(SUBSTITUTE($D127," ",""))),'Cleaned Google Form'!$A$1:$M$5000,8,FALSE)='Main Template'!O$15),0,IF(AND('Main Template'!O$21&gt;=$C$9,'Main Template'!O$19,VLOOKUP(TRIM(UPPER(SUBSTITUTE($D127," ",""))),'Cleaned Google Form'!$A$1:$M$5000,7,FALSE)="YES"),0,IF(IFERROR(FIND('Main Template'!O$17,VLOOKUP(TRIM(UPPER(SUBSTITUTE('Main Template'!$D127," ",""))),'Cleaned Google Form'!$A$1:$M$5000,9,FALSE),1),FALSE),0,1))))),1)</f>
        <v>1</v>
      </c>
      <c r="P127" s="12">
        <f>IFERROR(IF(AND(WEEKDAY('Main Template'!P$18)=1,OR(VLOOKUP(TRIM(UPPER(SUBSTITUTE($D127," ",""))),'Cleaned Google Form'!$A$1:$M$5000,3,FALSE)="SMH",VLOOKUP(TRIM(UPPER(SUBSTITUTE($D127," ",""))),'Cleaned Google Form'!$A$1:$M$5000,3,FALSE)="RCH",VLOOKUP(TRIM(UPPER(SUBSTITUTE($D127," ",""))),'Cleaned Google Form'!$A$1:$M$5000,3,FALSE)="BCCA")),0,IF(AND(P$21=1,NOT(VLOOKUP(TRIM(UPPER(SUBSTITUTE($D127," ",""))),'Cleaned Google Form'!$A$1:$M$5000,6,FALSE)="NO")),0,IF(OR(VLOOKUP(TRIM(UPPER(SUBSTITUTE($D127," ",""))),'Cleaned Google Form'!$A$1:$M$5000,8,FALSE)='Main Template'!P$12,VLOOKUP(TRIM(UPPER(SUBSTITUTE($D127," ",""))),'Cleaned Google Form'!$A$1:$M$5000,8,FALSE)='Main Template'!P$13,VLOOKUP(TRIM(UPPER(SUBSTITUTE($D127," ",""))),'Cleaned Google Form'!$A$1:$M$5000,8,FALSE)='Main Template'!P$14,VLOOKUP(TRIM(UPPER(SUBSTITUTE($D127," ",""))),'Cleaned Google Form'!$A$1:$M$5000,8,FALSE)='Main Template'!P$15),0,IF(AND('Main Template'!P$21&gt;=$C$9,'Main Template'!P$19,VLOOKUP(TRIM(UPPER(SUBSTITUTE($D127," ",""))),'Cleaned Google Form'!$A$1:$M$5000,7,FALSE)="YES"),0,IF(IFERROR(FIND('Main Template'!P$17,VLOOKUP(TRIM(UPPER(SUBSTITUTE('Main Template'!$D127," ",""))),'Cleaned Google Form'!$A$1:$M$5000,9,FALSE),1),FALSE),0,1))))),1)</f>
        <v>1</v>
      </c>
      <c r="Q127" s="12">
        <f>IFERROR(IF(AND(WEEKDAY('Main Template'!Q$18)=1,OR(VLOOKUP(TRIM(UPPER(SUBSTITUTE($D127," ",""))),'Cleaned Google Form'!$A$1:$M$5000,3,FALSE)="SMH",VLOOKUP(TRIM(UPPER(SUBSTITUTE($D127," ",""))),'Cleaned Google Form'!$A$1:$M$5000,3,FALSE)="RCH",VLOOKUP(TRIM(UPPER(SUBSTITUTE($D127," ",""))),'Cleaned Google Form'!$A$1:$M$5000,3,FALSE)="BCCA")),0,IF(AND(Q$21=1,NOT(VLOOKUP(TRIM(UPPER(SUBSTITUTE($D127," ",""))),'Cleaned Google Form'!$A$1:$M$5000,6,FALSE)="NO")),0,IF(OR(VLOOKUP(TRIM(UPPER(SUBSTITUTE($D127," ",""))),'Cleaned Google Form'!$A$1:$M$5000,8,FALSE)='Main Template'!Q$12,VLOOKUP(TRIM(UPPER(SUBSTITUTE($D127," ",""))),'Cleaned Google Form'!$A$1:$M$5000,8,FALSE)='Main Template'!Q$13,VLOOKUP(TRIM(UPPER(SUBSTITUTE($D127," ",""))),'Cleaned Google Form'!$A$1:$M$5000,8,FALSE)='Main Template'!Q$14,VLOOKUP(TRIM(UPPER(SUBSTITUTE($D127," ",""))),'Cleaned Google Form'!$A$1:$M$5000,8,FALSE)='Main Template'!Q$15),0,IF(AND('Main Template'!Q$21&gt;=$C$9,'Main Template'!Q$19,VLOOKUP(TRIM(UPPER(SUBSTITUTE($D127," ",""))),'Cleaned Google Form'!$A$1:$M$5000,7,FALSE)="YES"),0,IF(IFERROR(FIND('Main Template'!Q$17,VLOOKUP(TRIM(UPPER(SUBSTITUTE('Main Template'!$D127," ",""))),'Cleaned Google Form'!$A$1:$M$5000,9,FALSE),1),FALSE),0,1))))),1)</f>
        <v>1</v>
      </c>
      <c r="R127" s="12">
        <f>IFERROR(IF(AND(WEEKDAY('Main Template'!R$18)=1,OR(VLOOKUP(TRIM(UPPER(SUBSTITUTE($D127," ",""))),'Cleaned Google Form'!$A$1:$M$5000,3,FALSE)="SMH",VLOOKUP(TRIM(UPPER(SUBSTITUTE($D127," ",""))),'Cleaned Google Form'!$A$1:$M$5000,3,FALSE)="RCH",VLOOKUP(TRIM(UPPER(SUBSTITUTE($D127," ",""))),'Cleaned Google Form'!$A$1:$M$5000,3,FALSE)="BCCA")),0,IF(AND(R$21=1,NOT(VLOOKUP(TRIM(UPPER(SUBSTITUTE($D127," ",""))),'Cleaned Google Form'!$A$1:$M$5000,6,FALSE)="NO")),0,IF(OR(VLOOKUP(TRIM(UPPER(SUBSTITUTE($D127," ",""))),'Cleaned Google Form'!$A$1:$M$5000,8,FALSE)='Main Template'!R$12,VLOOKUP(TRIM(UPPER(SUBSTITUTE($D127," ",""))),'Cleaned Google Form'!$A$1:$M$5000,8,FALSE)='Main Template'!R$13,VLOOKUP(TRIM(UPPER(SUBSTITUTE($D127," ",""))),'Cleaned Google Form'!$A$1:$M$5000,8,FALSE)='Main Template'!R$14,VLOOKUP(TRIM(UPPER(SUBSTITUTE($D127," ",""))),'Cleaned Google Form'!$A$1:$M$5000,8,FALSE)='Main Template'!R$15),0,IF(AND('Main Template'!R$21&gt;=$C$9,'Main Template'!R$19,VLOOKUP(TRIM(UPPER(SUBSTITUTE($D127," ",""))),'Cleaned Google Form'!$A$1:$M$5000,7,FALSE)="YES"),0,IF(IFERROR(FIND('Main Template'!R$17,VLOOKUP(TRIM(UPPER(SUBSTITUTE('Main Template'!$D127," ",""))),'Cleaned Google Form'!$A$1:$M$5000,9,FALSE),1),FALSE),0,1))))),1)</f>
        <v>1</v>
      </c>
      <c r="S127" s="12">
        <f>IFERROR(IF(AND(WEEKDAY('Main Template'!S$18)=1,OR(VLOOKUP(TRIM(UPPER(SUBSTITUTE($D127," ",""))),'Cleaned Google Form'!$A$1:$M$5000,3,FALSE)="SMH",VLOOKUP(TRIM(UPPER(SUBSTITUTE($D127," ",""))),'Cleaned Google Form'!$A$1:$M$5000,3,FALSE)="RCH",VLOOKUP(TRIM(UPPER(SUBSTITUTE($D127," ",""))),'Cleaned Google Form'!$A$1:$M$5000,3,FALSE)="BCCA")),0,IF(AND(S$21=1,NOT(VLOOKUP(TRIM(UPPER(SUBSTITUTE($D127," ",""))),'Cleaned Google Form'!$A$1:$M$5000,6,FALSE)="NO")),0,IF(OR(VLOOKUP(TRIM(UPPER(SUBSTITUTE($D127," ",""))),'Cleaned Google Form'!$A$1:$M$5000,8,FALSE)='Main Template'!S$12,VLOOKUP(TRIM(UPPER(SUBSTITUTE($D127," ",""))),'Cleaned Google Form'!$A$1:$M$5000,8,FALSE)='Main Template'!S$13,VLOOKUP(TRIM(UPPER(SUBSTITUTE($D127," ",""))),'Cleaned Google Form'!$A$1:$M$5000,8,FALSE)='Main Template'!S$14,VLOOKUP(TRIM(UPPER(SUBSTITUTE($D127," ",""))),'Cleaned Google Form'!$A$1:$M$5000,8,FALSE)='Main Template'!S$15),0,IF(AND('Main Template'!S$21&gt;=$C$9,'Main Template'!S$19,VLOOKUP(TRIM(UPPER(SUBSTITUTE($D127," ",""))),'Cleaned Google Form'!$A$1:$M$5000,7,FALSE)="YES"),0,IF(IFERROR(FIND('Main Template'!S$17,VLOOKUP(TRIM(UPPER(SUBSTITUTE('Main Template'!$D127," ",""))),'Cleaned Google Form'!$A$1:$M$5000,9,FALSE),1),FALSE),0,1))))),1)</f>
        <v>1</v>
      </c>
      <c r="T127" s="12">
        <f>IFERROR(IF(AND(WEEKDAY('Main Template'!T$18)=1,OR(VLOOKUP(TRIM(UPPER(SUBSTITUTE($D127," ",""))),'Cleaned Google Form'!$A$1:$M$5000,3,FALSE)="SMH",VLOOKUP(TRIM(UPPER(SUBSTITUTE($D127," ",""))),'Cleaned Google Form'!$A$1:$M$5000,3,FALSE)="RCH",VLOOKUP(TRIM(UPPER(SUBSTITUTE($D127," ",""))),'Cleaned Google Form'!$A$1:$M$5000,3,FALSE)="BCCA")),0,IF(AND(T$21=1,NOT(VLOOKUP(TRIM(UPPER(SUBSTITUTE($D127," ",""))),'Cleaned Google Form'!$A$1:$M$5000,6,FALSE)="NO")),0,IF(OR(VLOOKUP(TRIM(UPPER(SUBSTITUTE($D127," ",""))),'Cleaned Google Form'!$A$1:$M$5000,8,FALSE)='Main Template'!T$12,VLOOKUP(TRIM(UPPER(SUBSTITUTE($D127," ",""))),'Cleaned Google Form'!$A$1:$M$5000,8,FALSE)='Main Template'!T$13,VLOOKUP(TRIM(UPPER(SUBSTITUTE($D127," ",""))),'Cleaned Google Form'!$A$1:$M$5000,8,FALSE)='Main Template'!T$14,VLOOKUP(TRIM(UPPER(SUBSTITUTE($D127," ",""))),'Cleaned Google Form'!$A$1:$M$5000,8,FALSE)='Main Template'!T$15),0,IF(AND('Main Template'!T$21&gt;=$C$9,'Main Template'!T$19,VLOOKUP(TRIM(UPPER(SUBSTITUTE($D127," ",""))),'Cleaned Google Form'!$A$1:$M$5000,7,FALSE)="YES"),0,IF(IFERROR(FIND('Main Template'!T$17,VLOOKUP(TRIM(UPPER(SUBSTITUTE('Main Template'!$D127," ",""))),'Cleaned Google Form'!$A$1:$M$5000,9,FALSE),1),FALSE),0,1))))),1)</f>
        <v>1</v>
      </c>
      <c r="U127" s="12">
        <f>IFERROR(IF(AND(WEEKDAY('Main Template'!U$18)=1,OR(VLOOKUP(TRIM(UPPER(SUBSTITUTE($D127," ",""))),'Cleaned Google Form'!$A$1:$M$5000,3,FALSE)="SMH",VLOOKUP(TRIM(UPPER(SUBSTITUTE($D127," ",""))),'Cleaned Google Form'!$A$1:$M$5000,3,FALSE)="RCH",VLOOKUP(TRIM(UPPER(SUBSTITUTE($D127," ",""))),'Cleaned Google Form'!$A$1:$M$5000,3,FALSE)="BCCA")),0,IF(AND(U$21=1,NOT(VLOOKUP(TRIM(UPPER(SUBSTITUTE($D127," ",""))),'Cleaned Google Form'!$A$1:$M$5000,6,FALSE)="NO")),0,IF(OR(VLOOKUP(TRIM(UPPER(SUBSTITUTE($D127," ",""))),'Cleaned Google Form'!$A$1:$M$5000,8,FALSE)='Main Template'!U$12,VLOOKUP(TRIM(UPPER(SUBSTITUTE($D127," ",""))),'Cleaned Google Form'!$A$1:$M$5000,8,FALSE)='Main Template'!U$13,VLOOKUP(TRIM(UPPER(SUBSTITUTE($D127," ",""))),'Cleaned Google Form'!$A$1:$M$5000,8,FALSE)='Main Template'!U$14,VLOOKUP(TRIM(UPPER(SUBSTITUTE($D127," ",""))),'Cleaned Google Form'!$A$1:$M$5000,8,FALSE)='Main Template'!U$15),0,IF(AND('Main Template'!U$21&gt;=$C$9,'Main Template'!U$19,VLOOKUP(TRIM(UPPER(SUBSTITUTE($D127," ",""))),'Cleaned Google Form'!$A$1:$M$5000,7,FALSE)="YES"),0,IF(IFERROR(FIND('Main Template'!U$17,VLOOKUP(TRIM(UPPER(SUBSTITUTE('Main Template'!$D127," ",""))),'Cleaned Google Form'!$A$1:$M$5000,9,FALSE),1),FALSE),0,1))))),1)</f>
        <v>1</v>
      </c>
      <c r="V127" s="12">
        <f>IFERROR(IF(AND(WEEKDAY('Main Template'!V$18)=1,OR(VLOOKUP(TRIM(UPPER(SUBSTITUTE($D127," ",""))),'Cleaned Google Form'!$A$1:$M$5000,3,FALSE)="SMH",VLOOKUP(TRIM(UPPER(SUBSTITUTE($D127," ",""))),'Cleaned Google Form'!$A$1:$M$5000,3,FALSE)="RCH",VLOOKUP(TRIM(UPPER(SUBSTITUTE($D127," ",""))),'Cleaned Google Form'!$A$1:$M$5000,3,FALSE)="BCCA")),0,IF(AND(V$21=1,NOT(VLOOKUP(TRIM(UPPER(SUBSTITUTE($D127," ",""))),'Cleaned Google Form'!$A$1:$M$5000,6,FALSE)="NO")),0,IF(OR(VLOOKUP(TRIM(UPPER(SUBSTITUTE($D127," ",""))),'Cleaned Google Form'!$A$1:$M$5000,8,FALSE)='Main Template'!V$12,VLOOKUP(TRIM(UPPER(SUBSTITUTE($D127," ",""))),'Cleaned Google Form'!$A$1:$M$5000,8,FALSE)='Main Template'!V$13,VLOOKUP(TRIM(UPPER(SUBSTITUTE($D127," ",""))),'Cleaned Google Form'!$A$1:$M$5000,8,FALSE)='Main Template'!V$14,VLOOKUP(TRIM(UPPER(SUBSTITUTE($D127," ",""))),'Cleaned Google Form'!$A$1:$M$5000,8,FALSE)='Main Template'!V$15),0,IF(AND('Main Template'!V$21&gt;=$C$9,'Main Template'!V$19,VLOOKUP(TRIM(UPPER(SUBSTITUTE($D127," ",""))),'Cleaned Google Form'!$A$1:$M$5000,7,FALSE)="YES"),0,IF(IFERROR(FIND('Main Template'!V$17,VLOOKUP(TRIM(UPPER(SUBSTITUTE('Main Template'!$D127," ",""))),'Cleaned Google Form'!$A$1:$M$5000,9,FALSE),1),FALSE),0,1))))),1)</f>
        <v>1</v>
      </c>
      <c r="W127" s="12">
        <f>IFERROR(IF(AND(WEEKDAY('Main Template'!W$18)=1,OR(VLOOKUP(TRIM(UPPER(SUBSTITUTE($D127," ",""))),'Cleaned Google Form'!$A$1:$M$5000,3,FALSE)="SMH",VLOOKUP(TRIM(UPPER(SUBSTITUTE($D127," ",""))),'Cleaned Google Form'!$A$1:$M$5000,3,FALSE)="RCH",VLOOKUP(TRIM(UPPER(SUBSTITUTE($D127," ",""))),'Cleaned Google Form'!$A$1:$M$5000,3,FALSE)="BCCA")),0,IF(AND(W$21=1,NOT(VLOOKUP(TRIM(UPPER(SUBSTITUTE($D127," ",""))),'Cleaned Google Form'!$A$1:$M$5000,6,FALSE)="NO")),0,IF(OR(VLOOKUP(TRIM(UPPER(SUBSTITUTE($D127," ",""))),'Cleaned Google Form'!$A$1:$M$5000,8,FALSE)='Main Template'!W$12,VLOOKUP(TRIM(UPPER(SUBSTITUTE($D127," ",""))),'Cleaned Google Form'!$A$1:$M$5000,8,FALSE)='Main Template'!W$13,VLOOKUP(TRIM(UPPER(SUBSTITUTE($D127," ",""))),'Cleaned Google Form'!$A$1:$M$5000,8,FALSE)='Main Template'!W$14,VLOOKUP(TRIM(UPPER(SUBSTITUTE($D127," ",""))),'Cleaned Google Form'!$A$1:$M$5000,8,FALSE)='Main Template'!W$15),0,IF(AND('Main Template'!W$21&gt;=$C$9,'Main Template'!W$19,VLOOKUP(TRIM(UPPER(SUBSTITUTE($D127," ",""))),'Cleaned Google Form'!$A$1:$M$5000,7,FALSE)="YES"),0,IF(IFERROR(FIND('Main Template'!W$17,VLOOKUP(TRIM(UPPER(SUBSTITUTE('Main Template'!$D127," ",""))),'Cleaned Google Form'!$A$1:$M$5000,9,FALSE),1),FALSE),0,1))))),1)</f>
        <v>1</v>
      </c>
      <c r="X127" s="12">
        <f>IFERROR(IF(AND(WEEKDAY('Main Template'!X$18)=1,OR(VLOOKUP(TRIM(UPPER(SUBSTITUTE($D127," ",""))),'Cleaned Google Form'!$A$1:$M$5000,3,FALSE)="SMH",VLOOKUP(TRIM(UPPER(SUBSTITUTE($D127," ",""))),'Cleaned Google Form'!$A$1:$M$5000,3,FALSE)="RCH",VLOOKUP(TRIM(UPPER(SUBSTITUTE($D127," ",""))),'Cleaned Google Form'!$A$1:$M$5000,3,FALSE)="BCCA")),0,IF(AND(X$21=1,NOT(VLOOKUP(TRIM(UPPER(SUBSTITUTE($D127," ",""))),'Cleaned Google Form'!$A$1:$M$5000,6,FALSE)="NO")),0,IF(OR(VLOOKUP(TRIM(UPPER(SUBSTITUTE($D127," ",""))),'Cleaned Google Form'!$A$1:$M$5000,8,FALSE)='Main Template'!X$12,VLOOKUP(TRIM(UPPER(SUBSTITUTE($D127," ",""))),'Cleaned Google Form'!$A$1:$M$5000,8,FALSE)='Main Template'!X$13,VLOOKUP(TRIM(UPPER(SUBSTITUTE($D127," ",""))),'Cleaned Google Form'!$A$1:$M$5000,8,FALSE)='Main Template'!X$14,VLOOKUP(TRIM(UPPER(SUBSTITUTE($D127," ",""))),'Cleaned Google Form'!$A$1:$M$5000,8,FALSE)='Main Template'!X$15),0,IF(AND('Main Template'!X$21&gt;=$C$9,'Main Template'!X$19,VLOOKUP(TRIM(UPPER(SUBSTITUTE($D127," ",""))),'Cleaned Google Form'!$A$1:$M$5000,7,FALSE)="YES"),0,IF(IFERROR(FIND('Main Template'!X$17,VLOOKUP(TRIM(UPPER(SUBSTITUTE('Main Template'!$D127," ",""))),'Cleaned Google Form'!$A$1:$M$5000,9,FALSE),1),FALSE),0,1))))),1)</f>
        <v>1</v>
      </c>
      <c r="Y127" s="12">
        <f>IFERROR(IF(AND(WEEKDAY('Main Template'!Y$18)=1,OR(VLOOKUP(TRIM(UPPER(SUBSTITUTE($D127," ",""))),'Cleaned Google Form'!$A$1:$M$5000,3,FALSE)="SMH",VLOOKUP(TRIM(UPPER(SUBSTITUTE($D127," ",""))),'Cleaned Google Form'!$A$1:$M$5000,3,FALSE)="RCH",VLOOKUP(TRIM(UPPER(SUBSTITUTE($D127," ",""))),'Cleaned Google Form'!$A$1:$M$5000,3,FALSE)="BCCA")),0,IF(AND(Y$21=1,NOT(VLOOKUP(TRIM(UPPER(SUBSTITUTE($D127," ",""))),'Cleaned Google Form'!$A$1:$M$5000,6,FALSE)="NO")),0,IF(OR(VLOOKUP(TRIM(UPPER(SUBSTITUTE($D127," ",""))),'Cleaned Google Form'!$A$1:$M$5000,8,FALSE)='Main Template'!Y$12,VLOOKUP(TRIM(UPPER(SUBSTITUTE($D127," ",""))),'Cleaned Google Form'!$A$1:$M$5000,8,FALSE)='Main Template'!Y$13,VLOOKUP(TRIM(UPPER(SUBSTITUTE($D127," ",""))),'Cleaned Google Form'!$A$1:$M$5000,8,FALSE)='Main Template'!Y$14,VLOOKUP(TRIM(UPPER(SUBSTITUTE($D127," ",""))),'Cleaned Google Form'!$A$1:$M$5000,8,FALSE)='Main Template'!Y$15),0,IF(AND('Main Template'!Y$21&gt;=$C$9,'Main Template'!Y$19,VLOOKUP(TRIM(UPPER(SUBSTITUTE($D127," ",""))),'Cleaned Google Form'!$A$1:$M$5000,7,FALSE)="YES"),0,IF(IFERROR(FIND('Main Template'!Y$17,VLOOKUP(TRIM(UPPER(SUBSTITUTE('Main Template'!$D127," ",""))),'Cleaned Google Form'!$A$1:$M$5000,9,FALSE),1),FALSE),0,1))))),1)</f>
        <v>1</v>
      </c>
      <c r="Z127" s="12">
        <f>IFERROR(IF(AND(WEEKDAY('Main Template'!Z$18)=1,OR(VLOOKUP(TRIM(UPPER(SUBSTITUTE($D127," ",""))),'Cleaned Google Form'!$A$1:$M$5000,3,FALSE)="SMH",VLOOKUP(TRIM(UPPER(SUBSTITUTE($D127," ",""))),'Cleaned Google Form'!$A$1:$M$5000,3,FALSE)="RCH",VLOOKUP(TRIM(UPPER(SUBSTITUTE($D127," ",""))),'Cleaned Google Form'!$A$1:$M$5000,3,FALSE)="BCCA")),0,IF(AND(Z$21=1,NOT(VLOOKUP(TRIM(UPPER(SUBSTITUTE($D127," ",""))),'Cleaned Google Form'!$A$1:$M$5000,6,FALSE)="NO")),0,IF(OR(VLOOKUP(TRIM(UPPER(SUBSTITUTE($D127," ",""))),'Cleaned Google Form'!$A$1:$M$5000,8,FALSE)='Main Template'!Z$12,VLOOKUP(TRIM(UPPER(SUBSTITUTE($D127," ",""))),'Cleaned Google Form'!$A$1:$M$5000,8,FALSE)='Main Template'!Z$13,VLOOKUP(TRIM(UPPER(SUBSTITUTE($D127," ",""))),'Cleaned Google Form'!$A$1:$M$5000,8,FALSE)='Main Template'!Z$14,VLOOKUP(TRIM(UPPER(SUBSTITUTE($D127," ",""))),'Cleaned Google Form'!$A$1:$M$5000,8,FALSE)='Main Template'!Z$15),0,IF(AND('Main Template'!Z$21&gt;=$C$9,'Main Template'!Z$19,VLOOKUP(TRIM(UPPER(SUBSTITUTE($D127," ",""))),'Cleaned Google Form'!$A$1:$M$5000,7,FALSE)="YES"),0,IF(IFERROR(FIND('Main Template'!Z$17,VLOOKUP(TRIM(UPPER(SUBSTITUTE('Main Template'!$D127," ",""))),'Cleaned Google Form'!$A$1:$M$5000,9,FALSE),1),FALSE),0,1))))),1)</f>
        <v>1</v>
      </c>
      <c r="AA127" s="12">
        <f>IFERROR(IF(AND(WEEKDAY('Main Template'!AA$18)=1,OR(VLOOKUP(TRIM(UPPER(SUBSTITUTE($D127," ",""))),'Cleaned Google Form'!$A$1:$M$5000,3,FALSE)="SMH",VLOOKUP(TRIM(UPPER(SUBSTITUTE($D127," ",""))),'Cleaned Google Form'!$A$1:$M$5000,3,FALSE)="RCH",VLOOKUP(TRIM(UPPER(SUBSTITUTE($D127," ",""))),'Cleaned Google Form'!$A$1:$M$5000,3,FALSE)="BCCA")),0,IF(AND(AA$21=1,NOT(VLOOKUP(TRIM(UPPER(SUBSTITUTE($D127," ",""))),'Cleaned Google Form'!$A$1:$M$5000,6,FALSE)="NO")),0,IF(OR(VLOOKUP(TRIM(UPPER(SUBSTITUTE($D127," ",""))),'Cleaned Google Form'!$A$1:$M$5000,8,FALSE)='Main Template'!AA$12,VLOOKUP(TRIM(UPPER(SUBSTITUTE($D127," ",""))),'Cleaned Google Form'!$A$1:$M$5000,8,FALSE)='Main Template'!AA$13,VLOOKUP(TRIM(UPPER(SUBSTITUTE($D127," ",""))),'Cleaned Google Form'!$A$1:$M$5000,8,FALSE)='Main Template'!AA$14,VLOOKUP(TRIM(UPPER(SUBSTITUTE($D127," ",""))),'Cleaned Google Form'!$A$1:$M$5000,8,FALSE)='Main Template'!AA$15),0,IF(AND('Main Template'!AA$21&gt;=$C$9,'Main Template'!AA$19,VLOOKUP(TRIM(UPPER(SUBSTITUTE($D127," ",""))),'Cleaned Google Form'!$A$1:$M$5000,7,FALSE)="YES"),0,IF(IFERROR(FIND('Main Template'!AA$17,VLOOKUP(TRIM(UPPER(SUBSTITUTE('Main Template'!$D127," ",""))),'Cleaned Google Form'!$A$1:$M$5000,9,FALSE),1),FALSE),0,1))))),1)</f>
        <v>1</v>
      </c>
      <c r="AB127" s="12">
        <f>IFERROR(IF(AND(WEEKDAY('Main Template'!AB$18)=1,OR(VLOOKUP(TRIM(UPPER(SUBSTITUTE($D127," ",""))),'Cleaned Google Form'!$A$1:$M$5000,3,FALSE)="SMH",VLOOKUP(TRIM(UPPER(SUBSTITUTE($D127," ",""))),'Cleaned Google Form'!$A$1:$M$5000,3,FALSE)="RCH",VLOOKUP(TRIM(UPPER(SUBSTITUTE($D127," ",""))),'Cleaned Google Form'!$A$1:$M$5000,3,FALSE)="BCCA")),0,IF(AND(AB$21=1,NOT(VLOOKUP(TRIM(UPPER(SUBSTITUTE($D127," ",""))),'Cleaned Google Form'!$A$1:$M$5000,6,FALSE)="NO")),0,IF(OR(VLOOKUP(TRIM(UPPER(SUBSTITUTE($D127," ",""))),'Cleaned Google Form'!$A$1:$M$5000,8,FALSE)='Main Template'!AB$12,VLOOKUP(TRIM(UPPER(SUBSTITUTE($D127," ",""))),'Cleaned Google Form'!$A$1:$M$5000,8,FALSE)='Main Template'!AB$13,VLOOKUP(TRIM(UPPER(SUBSTITUTE($D127," ",""))),'Cleaned Google Form'!$A$1:$M$5000,8,FALSE)='Main Template'!AB$14,VLOOKUP(TRIM(UPPER(SUBSTITUTE($D127," ",""))),'Cleaned Google Form'!$A$1:$M$5000,8,FALSE)='Main Template'!AB$15),0,IF(AND('Main Template'!AB$21&gt;=$C$9,'Main Template'!AB$19,VLOOKUP(TRIM(UPPER(SUBSTITUTE($D127," ",""))),'Cleaned Google Form'!$A$1:$M$5000,7,FALSE)="YES"),0,IF(IFERROR(FIND('Main Template'!AB$17,VLOOKUP(TRIM(UPPER(SUBSTITUTE('Main Template'!$D127," ",""))),'Cleaned Google Form'!$A$1:$M$5000,9,FALSE),1),FALSE),0,1))))),1)</f>
        <v>1</v>
      </c>
      <c r="AC127" s="12">
        <f>IFERROR(IF(AND(WEEKDAY('Main Template'!AC$18)=1,OR(VLOOKUP(TRIM(UPPER(SUBSTITUTE($D127," ",""))),'Cleaned Google Form'!$A$1:$M$5000,3,FALSE)="SMH",VLOOKUP(TRIM(UPPER(SUBSTITUTE($D127," ",""))),'Cleaned Google Form'!$A$1:$M$5000,3,FALSE)="RCH",VLOOKUP(TRIM(UPPER(SUBSTITUTE($D127," ",""))),'Cleaned Google Form'!$A$1:$M$5000,3,FALSE)="BCCA")),0,IF(AND(AC$21=1,NOT(VLOOKUP(TRIM(UPPER(SUBSTITUTE($D127," ",""))),'Cleaned Google Form'!$A$1:$M$5000,6,FALSE)="NO")),0,IF(OR(VLOOKUP(TRIM(UPPER(SUBSTITUTE($D127," ",""))),'Cleaned Google Form'!$A$1:$M$5000,8,FALSE)='Main Template'!AC$12,VLOOKUP(TRIM(UPPER(SUBSTITUTE($D127," ",""))),'Cleaned Google Form'!$A$1:$M$5000,8,FALSE)='Main Template'!AC$13,VLOOKUP(TRIM(UPPER(SUBSTITUTE($D127," ",""))),'Cleaned Google Form'!$A$1:$M$5000,8,FALSE)='Main Template'!AC$14,VLOOKUP(TRIM(UPPER(SUBSTITUTE($D127," ",""))),'Cleaned Google Form'!$A$1:$M$5000,8,FALSE)='Main Template'!AC$15),0,IF(AND('Main Template'!AC$21&gt;=$C$9,'Main Template'!AC$19,VLOOKUP(TRIM(UPPER(SUBSTITUTE($D127," ",""))),'Cleaned Google Form'!$A$1:$M$5000,7,FALSE)="YES"),0,IF(IFERROR(FIND('Main Template'!AC$17,VLOOKUP(TRIM(UPPER(SUBSTITUTE('Main Template'!$D127," ",""))),'Cleaned Google Form'!$A$1:$M$5000,9,FALSE),1),FALSE),0,1))))),1)</f>
        <v>1</v>
      </c>
      <c r="AD127" s="12">
        <f>IFERROR(IF(AND(WEEKDAY('Main Template'!AD$18)=1,OR(VLOOKUP(TRIM(UPPER(SUBSTITUTE($D127," ",""))),'Cleaned Google Form'!$A$1:$M$5000,3,FALSE)="SMH",VLOOKUP(TRIM(UPPER(SUBSTITUTE($D127," ",""))),'Cleaned Google Form'!$A$1:$M$5000,3,FALSE)="RCH",VLOOKUP(TRIM(UPPER(SUBSTITUTE($D127," ",""))),'Cleaned Google Form'!$A$1:$M$5000,3,FALSE)="BCCA")),0,IF(AND(AD$21=1,NOT(VLOOKUP(TRIM(UPPER(SUBSTITUTE($D127," ",""))),'Cleaned Google Form'!$A$1:$M$5000,6,FALSE)="NO")),0,IF(OR(VLOOKUP(TRIM(UPPER(SUBSTITUTE($D127," ",""))),'Cleaned Google Form'!$A$1:$M$5000,8,FALSE)='Main Template'!AD$12,VLOOKUP(TRIM(UPPER(SUBSTITUTE($D127," ",""))),'Cleaned Google Form'!$A$1:$M$5000,8,FALSE)='Main Template'!AD$13,VLOOKUP(TRIM(UPPER(SUBSTITUTE($D127," ",""))),'Cleaned Google Form'!$A$1:$M$5000,8,FALSE)='Main Template'!AD$14,VLOOKUP(TRIM(UPPER(SUBSTITUTE($D127," ",""))),'Cleaned Google Form'!$A$1:$M$5000,8,FALSE)='Main Template'!AD$15),0,IF(AND('Main Template'!AD$21&gt;=$C$9,'Main Template'!AD$19,VLOOKUP(TRIM(UPPER(SUBSTITUTE($D127," ",""))),'Cleaned Google Form'!$A$1:$M$5000,7,FALSE)="YES"),0,IF(IFERROR(FIND('Main Template'!AD$17,VLOOKUP(TRIM(UPPER(SUBSTITUTE('Main Template'!$D127," ",""))),'Cleaned Google Form'!$A$1:$M$5000,9,FALSE),1),FALSE),0,1))))),1)</f>
        <v>1</v>
      </c>
      <c r="AE127" s="12">
        <f>IFERROR(IF(AND(WEEKDAY('Main Template'!AE$18)=1,OR(VLOOKUP(TRIM(UPPER(SUBSTITUTE($D127," ",""))),'Cleaned Google Form'!$A$1:$M$5000,3,FALSE)="SMH",VLOOKUP(TRIM(UPPER(SUBSTITUTE($D127," ",""))),'Cleaned Google Form'!$A$1:$M$5000,3,FALSE)="RCH",VLOOKUP(TRIM(UPPER(SUBSTITUTE($D127," ",""))),'Cleaned Google Form'!$A$1:$M$5000,3,FALSE)="BCCA")),0,IF(AND(AE$21=1,NOT(VLOOKUP(TRIM(UPPER(SUBSTITUTE($D127," ",""))),'Cleaned Google Form'!$A$1:$M$5000,6,FALSE)="NO")),0,IF(OR(VLOOKUP(TRIM(UPPER(SUBSTITUTE($D127," ",""))),'Cleaned Google Form'!$A$1:$M$5000,8,FALSE)='Main Template'!AE$12,VLOOKUP(TRIM(UPPER(SUBSTITUTE($D127," ",""))),'Cleaned Google Form'!$A$1:$M$5000,8,FALSE)='Main Template'!AE$13,VLOOKUP(TRIM(UPPER(SUBSTITUTE($D127," ",""))),'Cleaned Google Form'!$A$1:$M$5000,8,FALSE)='Main Template'!AE$14,VLOOKUP(TRIM(UPPER(SUBSTITUTE($D127," ",""))),'Cleaned Google Form'!$A$1:$M$5000,8,FALSE)='Main Template'!AE$15),0,IF(AND('Main Template'!AE$21&gt;=$C$9,'Main Template'!AE$19,VLOOKUP(TRIM(UPPER(SUBSTITUTE($D127," ",""))),'Cleaned Google Form'!$A$1:$M$5000,7,FALSE)="YES"),0,IF(IFERROR(FIND('Main Template'!AE$17,VLOOKUP(TRIM(UPPER(SUBSTITUTE('Main Template'!$D127," ",""))),'Cleaned Google Form'!$A$1:$M$5000,9,FALSE),1),FALSE),0,1))))),1)</f>
        <v>1</v>
      </c>
      <c r="AF127" s="12">
        <f>IFERROR(IF(AND(WEEKDAY('Main Template'!AF$18)=1,OR(VLOOKUP(TRIM(UPPER(SUBSTITUTE($D127," ",""))),'Cleaned Google Form'!$A$1:$M$5000,3,FALSE)="SMH",VLOOKUP(TRIM(UPPER(SUBSTITUTE($D127," ",""))),'Cleaned Google Form'!$A$1:$M$5000,3,FALSE)="RCH",VLOOKUP(TRIM(UPPER(SUBSTITUTE($D127," ",""))),'Cleaned Google Form'!$A$1:$M$5000,3,FALSE)="BCCA")),0,IF(AND(AF$21=1,NOT(VLOOKUP(TRIM(UPPER(SUBSTITUTE($D127," ",""))),'Cleaned Google Form'!$A$1:$M$5000,6,FALSE)="NO")),0,IF(OR(VLOOKUP(TRIM(UPPER(SUBSTITUTE($D127," ",""))),'Cleaned Google Form'!$A$1:$M$5000,8,FALSE)='Main Template'!AF$12,VLOOKUP(TRIM(UPPER(SUBSTITUTE($D127," ",""))),'Cleaned Google Form'!$A$1:$M$5000,8,FALSE)='Main Template'!AF$13,VLOOKUP(TRIM(UPPER(SUBSTITUTE($D127," ",""))),'Cleaned Google Form'!$A$1:$M$5000,8,FALSE)='Main Template'!AF$14,VLOOKUP(TRIM(UPPER(SUBSTITUTE($D127," ",""))),'Cleaned Google Form'!$A$1:$M$5000,8,FALSE)='Main Template'!AF$15),0,IF(AND('Main Template'!AF$21&gt;=$C$9,'Main Template'!AF$19,VLOOKUP(TRIM(UPPER(SUBSTITUTE($D127," ",""))),'Cleaned Google Form'!$A$1:$M$5000,7,FALSE)="YES"),0,IF(IFERROR(FIND('Main Template'!AF$17,VLOOKUP(TRIM(UPPER(SUBSTITUTE('Main Template'!$D127," ",""))),'Cleaned Google Form'!$A$1:$M$5000,9,FALSE),1),FALSE),0,1))))),1)</f>
        <v>1</v>
      </c>
      <c r="AG127" s="12">
        <f>IFERROR(IF(AND(WEEKDAY('Main Template'!AG$18)=1,OR(VLOOKUP(TRIM(UPPER(SUBSTITUTE($D127," ",""))),'Cleaned Google Form'!$A$1:$M$5000,3,FALSE)="SMH",VLOOKUP(TRIM(UPPER(SUBSTITUTE($D127," ",""))),'Cleaned Google Form'!$A$1:$M$5000,3,FALSE)="RCH",VLOOKUP(TRIM(UPPER(SUBSTITUTE($D127," ",""))),'Cleaned Google Form'!$A$1:$M$5000,3,FALSE)="BCCA")),0,IF(AND(AG$21=1,NOT(VLOOKUP(TRIM(UPPER(SUBSTITUTE($D127," ",""))),'Cleaned Google Form'!$A$1:$M$5000,6,FALSE)="NO")),0,IF(OR(VLOOKUP(TRIM(UPPER(SUBSTITUTE($D127," ",""))),'Cleaned Google Form'!$A$1:$M$5000,8,FALSE)='Main Template'!AG$12,VLOOKUP(TRIM(UPPER(SUBSTITUTE($D127," ",""))),'Cleaned Google Form'!$A$1:$M$5000,8,FALSE)='Main Template'!AG$13,VLOOKUP(TRIM(UPPER(SUBSTITUTE($D127," ",""))),'Cleaned Google Form'!$A$1:$M$5000,8,FALSE)='Main Template'!AG$14,VLOOKUP(TRIM(UPPER(SUBSTITUTE($D127," ",""))),'Cleaned Google Form'!$A$1:$M$5000,8,FALSE)='Main Template'!AG$15),0,IF(AND('Main Template'!AG$21&gt;=$C$9,'Main Template'!AG$19,VLOOKUP(TRIM(UPPER(SUBSTITUTE($D127," ",""))),'Cleaned Google Form'!$A$1:$M$5000,7,FALSE)="YES"),0,IF(IFERROR(FIND('Main Template'!AG$17,VLOOKUP(TRIM(UPPER(SUBSTITUTE('Main Template'!$D127," ",""))),'Cleaned Google Form'!$A$1:$M$5000,9,FALSE),1),FALSE),0,1))))),1)</f>
        <v>1</v>
      </c>
      <c r="AH127" s="12">
        <f>IFERROR(IF(AND(WEEKDAY('Main Template'!AH$18)=1,OR(VLOOKUP(TRIM(UPPER(SUBSTITUTE($D127," ",""))),'Cleaned Google Form'!$A$1:$M$5000,3,FALSE)="SMH",VLOOKUP(TRIM(UPPER(SUBSTITUTE($D127," ",""))),'Cleaned Google Form'!$A$1:$M$5000,3,FALSE)="RCH",VLOOKUP(TRIM(UPPER(SUBSTITUTE($D127," ",""))),'Cleaned Google Form'!$A$1:$M$5000,3,FALSE)="BCCA")),0,IF(AND(AH$21=1,NOT(VLOOKUP(TRIM(UPPER(SUBSTITUTE($D127," ",""))),'Cleaned Google Form'!$A$1:$M$5000,6,FALSE)="NO")),0,IF(OR(VLOOKUP(TRIM(UPPER(SUBSTITUTE($D127," ",""))),'Cleaned Google Form'!$A$1:$M$5000,8,FALSE)='Main Template'!AH$12,VLOOKUP(TRIM(UPPER(SUBSTITUTE($D127," ",""))),'Cleaned Google Form'!$A$1:$M$5000,8,FALSE)='Main Template'!AH$13,VLOOKUP(TRIM(UPPER(SUBSTITUTE($D127," ",""))),'Cleaned Google Form'!$A$1:$M$5000,8,FALSE)='Main Template'!AH$14,VLOOKUP(TRIM(UPPER(SUBSTITUTE($D127," ",""))),'Cleaned Google Form'!$A$1:$M$5000,8,FALSE)='Main Template'!AH$15),0,IF(AND('Main Template'!AH$21&gt;=$C$9,'Main Template'!AH$19,VLOOKUP(TRIM(UPPER(SUBSTITUTE($D127," ",""))),'Cleaned Google Form'!$A$1:$M$5000,7,FALSE)="YES"),0,IF(IFERROR(FIND('Main Template'!AH$17,VLOOKUP(TRIM(UPPER(SUBSTITUTE('Main Template'!$D127," ",""))),'Cleaned Google Form'!$A$1:$M$5000,9,FALSE),1),FALSE),0,1))))),1)</f>
        <v>1</v>
      </c>
      <c r="AI127" s="12">
        <f>IFERROR(IF(AND(WEEKDAY('Main Template'!AI$18)=1,OR(VLOOKUP(TRIM(UPPER(SUBSTITUTE($D127," ",""))),'Cleaned Google Form'!$A$1:$M$5000,3,FALSE)="SMH",VLOOKUP(TRIM(UPPER(SUBSTITUTE($D127," ",""))),'Cleaned Google Form'!$A$1:$M$5000,3,FALSE)="RCH",VLOOKUP(TRIM(UPPER(SUBSTITUTE($D127," ",""))),'Cleaned Google Form'!$A$1:$M$5000,3,FALSE)="BCCA")),0,IF(AND(AI$21=1,NOT(VLOOKUP(TRIM(UPPER(SUBSTITUTE($D127," ",""))),'Cleaned Google Form'!$A$1:$M$5000,6,FALSE)="NO")),0,IF(OR(VLOOKUP(TRIM(UPPER(SUBSTITUTE($D127," ",""))),'Cleaned Google Form'!$A$1:$M$5000,8,FALSE)='Main Template'!AI$12,VLOOKUP(TRIM(UPPER(SUBSTITUTE($D127," ",""))),'Cleaned Google Form'!$A$1:$M$5000,8,FALSE)='Main Template'!AI$13,VLOOKUP(TRIM(UPPER(SUBSTITUTE($D127," ",""))),'Cleaned Google Form'!$A$1:$M$5000,8,FALSE)='Main Template'!AI$14,VLOOKUP(TRIM(UPPER(SUBSTITUTE($D127," ",""))),'Cleaned Google Form'!$A$1:$M$5000,8,FALSE)='Main Template'!AI$15),0,IF(AND('Main Template'!AI$21&gt;=$C$9,'Main Template'!AI$19,VLOOKUP(TRIM(UPPER(SUBSTITUTE($D127," ",""))),'Cleaned Google Form'!$A$1:$M$5000,7,FALSE)="YES"),0,IF(IFERROR(FIND('Main Template'!AI$17,VLOOKUP(TRIM(UPPER(SUBSTITUTE('Main Template'!$D127," ",""))),'Cleaned Google Form'!$A$1:$M$5000,9,FALSE),1),FALSE),0,1))))),1)</f>
        <v>1</v>
      </c>
      <c r="AJ127" s="12">
        <f>IFERROR(IF(AND(WEEKDAY('Main Template'!AJ$18)=1,OR(VLOOKUP(TRIM(UPPER(SUBSTITUTE($D127," ",""))),'Cleaned Google Form'!$A$1:$M$5000,3,FALSE)="SMH",VLOOKUP(TRIM(UPPER(SUBSTITUTE($D127," ",""))),'Cleaned Google Form'!$A$1:$M$5000,3,FALSE)="RCH",VLOOKUP(TRIM(UPPER(SUBSTITUTE($D127," ",""))),'Cleaned Google Form'!$A$1:$M$5000,3,FALSE)="BCCA")),0,IF(AND(AJ$21=1,NOT(VLOOKUP(TRIM(UPPER(SUBSTITUTE($D127," ",""))),'Cleaned Google Form'!$A$1:$M$5000,6,FALSE)="NO")),0,IF(OR(VLOOKUP(TRIM(UPPER(SUBSTITUTE($D127," ",""))),'Cleaned Google Form'!$A$1:$M$5000,8,FALSE)='Main Template'!AJ$12,VLOOKUP(TRIM(UPPER(SUBSTITUTE($D127," ",""))),'Cleaned Google Form'!$A$1:$M$5000,8,FALSE)='Main Template'!AJ$13,VLOOKUP(TRIM(UPPER(SUBSTITUTE($D127," ",""))),'Cleaned Google Form'!$A$1:$M$5000,8,FALSE)='Main Template'!AJ$14,VLOOKUP(TRIM(UPPER(SUBSTITUTE($D127," ",""))),'Cleaned Google Form'!$A$1:$M$5000,8,FALSE)='Main Template'!AJ$15),0,IF(AND('Main Template'!AJ$21&gt;=$C$9,'Main Template'!AJ$19,VLOOKUP(TRIM(UPPER(SUBSTITUTE($D127," ",""))),'Cleaned Google Form'!$A$1:$M$5000,7,FALSE)="YES"),0,IF(IFERROR(FIND('Main Template'!AJ$17,VLOOKUP(TRIM(UPPER(SUBSTITUTE('Main Template'!$D127," ",""))),'Cleaned Google Form'!$A$1:$M$5000,9,FALSE),1),FALSE),0,1))))),1)</f>
        <v>1</v>
      </c>
      <c r="AK127" s="12">
        <f>IFERROR(IF(AND(WEEKDAY('Main Template'!AK$18)=1,OR(VLOOKUP(TRIM(UPPER(SUBSTITUTE($D127," ",""))),'Cleaned Google Form'!$A$1:$M$5000,3,FALSE)="SMH",VLOOKUP(TRIM(UPPER(SUBSTITUTE($D127," ",""))),'Cleaned Google Form'!$A$1:$M$5000,3,FALSE)="RCH",VLOOKUP(TRIM(UPPER(SUBSTITUTE($D127," ",""))),'Cleaned Google Form'!$A$1:$M$5000,3,FALSE)="BCCA")),0,IF(AND(AK$21=1,NOT(VLOOKUP(TRIM(UPPER(SUBSTITUTE($D127," ",""))),'Cleaned Google Form'!$A$1:$M$5000,6,FALSE)="NO")),0,IF(OR(VLOOKUP(TRIM(UPPER(SUBSTITUTE($D127," ",""))),'Cleaned Google Form'!$A$1:$M$5000,8,FALSE)='Main Template'!AK$12,VLOOKUP(TRIM(UPPER(SUBSTITUTE($D127," ",""))),'Cleaned Google Form'!$A$1:$M$5000,8,FALSE)='Main Template'!AK$13,VLOOKUP(TRIM(UPPER(SUBSTITUTE($D127," ",""))),'Cleaned Google Form'!$A$1:$M$5000,8,FALSE)='Main Template'!AK$14,VLOOKUP(TRIM(UPPER(SUBSTITUTE($D127," ",""))),'Cleaned Google Form'!$A$1:$M$5000,8,FALSE)='Main Template'!AK$15),0,IF(AND('Main Template'!AK$21&gt;=$C$9,'Main Template'!AK$19,VLOOKUP(TRIM(UPPER(SUBSTITUTE($D127," ",""))),'Cleaned Google Form'!$A$1:$M$5000,7,FALSE)="YES"),0,IF(IFERROR(FIND('Main Template'!AK$17,VLOOKUP(TRIM(UPPER(SUBSTITUTE('Main Template'!$D127," ",""))),'Cleaned Google Form'!$A$1:$M$5000,9,FALSE),1),FALSE),0,1))))),1)</f>
        <v>1</v>
      </c>
      <c r="AL127" s="12">
        <f>IFERROR(IF(AND(WEEKDAY('Main Template'!AL$18)=1,OR(VLOOKUP(TRIM(UPPER(SUBSTITUTE($D127," ",""))),'Cleaned Google Form'!$A$1:$M$5000,3,FALSE)="SMH",VLOOKUP(TRIM(UPPER(SUBSTITUTE($D127," ",""))),'Cleaned Google Form'!$A$1:$M$5000,3,FALSE)="RCH",VLOOKUP(TRIM(UPPER(SUBSTITUTE($D127," ",""))),'Cleaned Google Form'!$A$1:$M$5000,3,FALSE)="BCCA")),0,IF(AND(AL$21=1,NOT(VLOOKUP(TRIM(UPPER(SUBSTITUTE($D127," ",""))),'Cleaned Google Form'!$A$1:$M$5000,6,FALSE)="NO")),0,IF(OR(VLOOKUP(TRIM(UPPER(SUBSTITUTE($D127," ",""))),'Cleaned Google Form'!$A$1:$M$5000,8,FALSE)='Main Template'!AL$12,VLOOKUP(TRIM(UPPER(SUBSTITUTE($D127," ",""))),'Cleaned Google Form'!$A$1:$M$5000,8,FALSE)='Main Template'!AL$13,VLOOKUP(TRIM(UPPER(SUBSTITUTE($D127," ",""))),'Cleaned Google Form'!$A$1:$M$5000,8,FALSE)='Main Template'!AL$14,VLOOKUP(TRIM(UPPER(SUBSTITUTE($D127," ",""))),'Cleaned Google Form'!$A$1:$M$5000,8,FALSE)='Main Template'!AL$15),0,IF(AND('Main Template'!AL$21&gt;=$C$9,'Main Template'!AL$19,VLOOKUP(TRIM(UPPER(SUBSTITUTE($D127," ",""))),'Cleaned Google Form'!$A$1:$M$5000,7,FALSE)="YES"),0,IF(IFERROR(FIND('Main Template'!AL$17,VLOOKUP(TRIM(UPPER(SUBSTITUTE('Main Template'!$D127," ",""))),'Cleaned Google Form'!$A$1:$M$5000,9,FALSE),1),FALSE),0,1))))),1)</f>
        <v>1</v>
      </c>
      <c r="AM127" s="12">
        <f>IFERROR(IF(AND(WEEKDAY('Main Template'!AM$18)=1,OR(VLOOKUP(TRIM(UPPER(SUBSTITUTE($D127," ",""))),'Cleaned Google Form'!$A$1:$M$5000,3,FALSE)="SMH",VLOOKUP(TRIM(UPPER(SUBSTITUTE($D127," ",""))),'Cleaned Google Form'!$A$1:$M$5000,3,FALSE)="RCH",VLOOKUP(TRIM(UPPER(SUBSTITUTE($D127," ",""))),'Cleaned Google Form'!$A$1:$M$5000,3,FALSE)="BCCA")),0,IF(AND(AM$21=1,NOT(VLOOKUP(TRIM(UPPER(SUBSTITUTE($D127," ",""))),'Cleaned Google Form'!$A$1:$M$5000,6,FALSE)="NO")),0,IF(OR(VLOOKUP(TRIM(UPPER(SUBSTITUTE($D127," ",""))),'Cleaned Google Form'!$A$1:$M$5000,8,FALSE)='Main Template'!AM$12,VLOOKUP(TRIM(UPPER(SUBSTITUTE($D127," ",""))),'Cleaned Google Form'!$A$1:$M$5000,8,FALSE)='Main Template'!AM$13,VLOOKUP(TRIM(UPPER(SUBSTITUTE($D127," ",""))),'Cleaned Google Form'!$A$1:$M$5000,8,FALSE)='Main Template'!AM$14,VLOOKUP(TRIM(UPPER(SUBSTITUTE($D127," ",""))),'Cleaned Google Form'!$A$1:$M$5000,8,FALSE)='Main Template'!AM$15),0,IF(AND('Main Template'!AM$21&gt;=$C$9,'Main Template'!AM$19,VLOOKUP(TRIM(UPPER(SUBSTITUTE($D127," ",""))),'Cleaned Google Form'!$A$1:$M$5000,7,FALSE)="YES"),0,IF(IFERROR(FIND('Main Template'!AM$17,VLOOKUP(TRIM(UPPER(SUBSTITUTE('Main Template'!$D127," ",""))),'Cleaned Google Form'!$A$1:$M$5000,9,FALSE),1),FALSE),0,1))))),1)</f>
        <v>1</v>
      </c>
      <c r="AN127" s="12">
        <f>IFERROR(IF(AND(WEEKDAY('Main Template'!AN$18)=1,OR(VLOOKUP(TRIM(UPPER(SUBSTITUTE($D127," ",""))),'Cleaned Google Form'!$A$1:$M$5000,3,FALSE)="SMH",VLOOKUP(TRIM(UPPER(SUBSTITUTE($D127," ",""))),'Cleaned Google Form'!$A$1:$M$5000,3,FALSE)="RCH",VLOOKUP(TRIM(UPPER(SUBSTITUTE($D127," ",""))),'Cleaned Google Form'!$A$1:$M$5000,3,FALSE)="BCCA")),0,IF(AND(AN$21=1,NOT(VLOOKUP(TRIM(UPPER(SUBSTITUTE($D127," ",""))),'Cleaned Google Form'!$A$1:$M$5000,6,FALSE)="NO")),0,IF(OR(VLOOKUP(TRIM(UPPER(SUBSTITUTE($D127," ",""))),'Cleaned Google Form'!$A$1:$M$5000,8,FALSE)='Main Template'!AN$12,VLOOKUP(TRIM(UPPER(SUBSTITUTE($D127," ",""))),'Cleaned Google Form'!$A$1:$M$5000,8,FALSE)='Main Template'!AN$13,VLOOKUP(TRIM(UPPER(SUBSTITUTE($D127," ",""))),'Cleaned Google Form'!$A$1:$M$5000,8,FALSE)='Main Template'!AN$14,VLOOKUP(TRIM(UPPER(SUBSTITUTE($D127," ",""))),'Cleaned Google Form'!$A$1:$M$5000,8,FALSE)='Main Template'!AN$15),0,IF(AND('Main Template'!AN$21&gt;=$C$9,'Main Template'!AN$19,VLOOKUP(TRIM(UPPER(SUBSTITUTE($D127," ",""))),'Cleaned Google Form'!$A$1:$M$5000,7,FALSE)="YES"),0,IF(IFERROR(FIND('Main Template'!AN$17,VLOOKUP(TRIM(UPPER(SUBSTITUTE('Main Template'!$D127," ",""))),'Cleaned Google Form'!$A$1:$M$5000,9,FALSE),1),FALSE),0,1))))),1)</f>
        <v>1</v>
      </c>
    </row>
    <row r="128" spans="2:40">
      <c r="B128" t="str">
        <f>IFERROR(IF(ISNUMBER(MATCH(UPPER(SUBSTITUTE(D128," ","")),'Cleaned Google Form'!$A:$A,0)),"","Oops"),"Not Present")</f>
        <v/>
      </c>
      <c r="C128" s="4">
        <f>I128</f>
        <v>107</v>
      </c>
      <c r="D128" s="4" t="s">
        <v>255</v>
      </c>
      <c r="E128" s="4">
        <f>IFERROR(IF(VLOOKUP(TRIM(UPPER(SUBSTITUTE(D128," ",""))),'Cleaned Google Form'!$A$1:$L$5000,5,FALSE)="YES",1,0),0)</f>
        <v>0</v>
      </c>
      <c r="F128" s="4">
        <f>IFERROR(IF(RIGHT(VLOOKUP(TRIM(UPPER(SUBSTITUTE(D128," ",""))),'Cleaned Google Form'!$A$1:$L$5000,2,FALSE),1)="1",1,0),0)</f>
        <v>0</v>
      </c>
      <c r="G128" s="4">
        <f>IFERROR(IF(VLOOKUP(TRIM(UPPER(SUBSTITUTE(D128," ",""))),'Cleaned Google Form'!$A$1:$L$5000,3,FALSE)="VGH",1,0),0)</f>
        <v>0</v>
      </c>
      <c r="H128" s="4">
        <f>IFERROR(IF(G128+IFERROR(IF(VLOOKUP(TRIM(UPPER(SUBSTITUTE(D128," ",""))),'Cleaned Google Form'!$A$1:$L$5000,3,FALSE)="SPH",1,0),0)=0,1,0),0)</f>
        <v>1</v>
      </c>
      <c r="I128" s="4">
        <f>IF(I127="Resident Index",1,I127+1)</f>
        <v>107</v>
      </c>
      <c r="J128" s="12">
        <f>IFERROR(IF(AND(WEEKDAY('Main Template'!J$18)=1,OR(VLOOKUP(TRIM(UPPER(SUBSTITUTE($D128," ",""))),'Cleaned Google Form'!$A$1:$M$5000,3,FALSE)="SMH",VLOOKUP(TRIM(UPPER(SUBSTITUTE($D128," ",""))),'Cleaned Google Form'!$A$1:$M$5000,3,FALSE)="RCH",VLOOKUP(TRIM(UPPER(SUBSTITUTE($D128," ",""))),'Cleaned Google Form'!$A$1:$M$5000,3,FALSE)="BCCA")),0,IF(AND(J$21=1,NOT(VLOOKUP(TRIM(UPPER(SUBSTITUTE($D128," ",""))),'Cleaned Google Form'!$A$1:$M$5000,6,FALSE)="NO")),0,IF(OR(VLOOKUP(TRIM(UPPER(SUBSTITUTE($D128," ",""))),'Cleaned Google Form'!$A$1:$M$5000,8,FALSE)='Main Template'!J$12,VLOOKUP(TRIM(UPPER(SUBSTITUTE($D128," ",""))),'Cleaned Google Form'!$A$1:$M$5000,8,FALSE)='Main Template'!J$13,VLOOKUP(TRIM(UPPER(SUBSTITUTE($D128," ",""))),'Cleaned Google Form'!$A$1:$M$5000,8,FALSE)='Main Template'!J$14,VLOOKUP(TRIM(UPPER(SUBSTITUTE($D128," ",""))),'Cleaned Google Form'!$A$1:$M$5000,8,FALSE)='Main Template'!J$15),0,IF(AND('Main Template'!J$21&gt;=$C$9,'Main Template'!J$19,VLOOKUP(TRIM(UPPER(SUBSTITUTE($D128," ",""))),'Cleaned Google Form'!$A$1:$M$5000,7,FALSE)="YES"),0,IF(IFERROR(FIND('Main Template'!J$17,VLOOKUP(TRIM(UPPER(SUBSTITUTE('Main Template'!$D128," ",""))),'Cleaned Google Form'!$A$1:$M$5000,9,FALSE),1),FALSE),0,1))))),1)</f>
        <v>0</v>
      </c>
      <c r="K128" s="12">
        <f>IFERROR(IF(AND(WEEKDAY('Main Template'!K$18)=1,OR(VLOOKUP(TRIM(UPPER(SUBSTITUTE($D128," ",""))),'Cleaned Google Form'!$A$1:$M$5000,3,FALSE)="SMH",VLOOKUP(TRIM(UPPER(SUBSTITUTE($D128," ",""))),'Cleaned Google Form'!$A$1:$M$5000,3,FALSE)="RCH",VLOOKUP(TRIM(UPPER(SUBSTITUTE($D128," ",""))),'Cleaned Google Form'!$A$1:$M$5000,3,FALSE)="BCCA")),0,IF(AND(K$21=1,NOT(VLOOKUP(TRIM(UPPER(SUBSTITUTE($D128," ",""))),'Cleaned Google Form'!$A$1:$M$5000,6,FALSE)="NO")),0,IF(OR(VLOOKUP(TRIM(UPPER(SUBSTITUTE($D128," ",""))),'Cleaned Google Form'!$A$1:$M$5000,8,FALSE)='Main Template'!K$12,VLOOKUP(TRIM(UPPER(SUBSTITUTE($D128," ",""))),'Cleaned Google Form'!$A$1:$M$5000,8,FALSE)='Main Template'!K$13,VLOOKUP(TRIM(UPPER(SUBSTITUTE($D128," ",""))),'Cleaned Google Form'!$A$1:$M$5000,8,FALSE)='Main Template'!K$14,VLOOKUP(TRIM(UPPER(SUBSTITUTE($D128," ",""))),'Cleaned Google Form'!$A$1:$M$5000,8,FALSE)='Main Template'!K$15),0,IF(AND('Main Template'!K$21&gt;=$C$9,'Main Template'!K$19,VLOOKUP(TRIM(UPPER(SUBSTITUTE($D128," ",""))),'Cleaned Google Form'!$A$1:$M$5000,7,FALSE)="YES"),0,IF(IFERROR(FIND('Main Template'!K$17,VLOOKUP(TRIM(UPPER(SUBSTITUTE('Main Template'!$D128," ",""))),'Cleaned Google Form'!$A$1:$M$5000,9,FALSE),1),FALSE),0,1))))),1)</f>
        <v>1</v>
      </c>
      <c r="L128" s="12">
        <f>IFERROR(IF(AND(WEEKDAY('Main Template'!L$18)=1,OR(VLOOKUP(TRIM(UPPER(SUBSTITUTE($D128," ",""))),'Cleaned Google Form'!$A$1:$M$5000,3,FALSE)="SMH",VLOOKUP(TRIM(UPPER(SUBSTITUTE($D128," ",""))),'Cleaned Google Form'!$A$1:$M$5000,3,FALSE)="RCH",VLOOKUP(TRIM(UPPER(SUBSTITUTE($D128," ",""))),'Cleaned Google Form'!$A$1:$M$5000,3,FALSE)="BCCA")),0,IF(AND(L$21=1,NOT(VLOOKUP(TRIM(UPPER(SUBSTITUTE($D128," ",""))),'Cleaned Google Form'!$A$1:$M$5000,6,FALSE)="NO")),0,IF(OR(VLOOKUP(TRIM(UPPER(SUBSTITUTE($D128," ",""))),'Cleaned Google Form'!$A$1:$M$5000,8,FALSE)='Main Template'!L$12,VLOOKUP(TRIM(UPPER(SUBSTITUTE($D128," ",""))),'Cleaned Google Form'!$A$1:$M$5000,8,FALSE)='Main Template'!L$13,VLOOKUP(TRIM(UPPER(SUBSTITUTE($D128," ",""))),'Cleaned Google Form'!$A$1:$M$5000,8,FALSE)='Main Template'!L$14,VLOOKUP(TRIM(UPPER(SUBSTITUTE($D128," ",""))),'Cleaned Google Form'!$A$1:$M$5000,8,FALSE)='Main Template'!L$15),0,IF(AND('Main Template'!L$21&gt;=$C$9,'Main Template'!L$19,VLOOKUP(TRIM(UPPER(SUBSTITUTE($D128," ",""))),'Cleaned Google Form'!$A$1:$M$5000,7,FALSE)="YES"),0,IF(IFERROR(FIND('Main Template'!L$17,VLOOKUP(TRIM(UPPER(SUBSTITUTE('Main Template'!$D128," ",""))),'Cleaned Google Form'!$A$1:$M$5000,9,FALSE),1),FALSE),0,1))))),1)</f>
        <v>1</v>
      </c>
      <c r="M128" s="12">
        <f>IFERROR(IF(AND(WEEKDAY('Main Template'!M$18)=1,OR(VLOOKUP(TRIM(UPPER(SUBSTITUTE($D128," ",""))),'Cleaned Google Form'!$A$1:$M$5000,3,FALSE)="SMH",VLOOKUP(TRIM(UPPER(SUBSTITUTE($D128," ",""))),'Cleaned Google Form'!$A$1:$M$5000,3,FALSE)="RCH",VLOOKUP(TRIM(UPPER(SUBSTITUTE($D128," ",""))),'Cleaned Google Form'!$A$1:$M$5000,3,FALSE)="BCCA")),0,IF(AND(M$21=1,NOT(VLOOKUP(TRIM(UPPER(SUBSTITUTE($D128," ",""))),'Cleaned Google Form'!$A$1:$M$5000,6,FALSE)="NO")),0,IF(OR(VLOOKUP(TRIM(UPPER(SUBSTITUTE($D128," ",""))),'Cleaned Google Form'!$A$1:$M$5000,8,FALSE)='Main Template'!M$12,VLOOKUP(TRIM(UPPER(SUBSTITUTE($D128," ",""))),'Cleaned Google Form'!$A$1:$M$5000,8,FALSE)='Main Template'!M$13,VLOOKUP(TRIM(UPPER(SUBSTITUTE($D128," ",""))),'Cleaned Google Form'!$A$1:$M$5000,8,FALSE)='Main Template'!M$14,VLOOKUP(TRIM(UPPER(SUBSTITUTE($D128," ",""))),'Cleaned Google Form'!$A$1:$M$5000,8,FALSE)='Main Template'!M$15),0,IF(AND('Main Template'!M$21&gt;=$C$9,'Main Template'!M$19,VLOOKUP(TRIM(UPPER(SUBSTITUTE($D128," ",""))),'Cleaned Google Form'!$A$1:$M$5000,7,FALSE)="YES"),0,IF(IFERROR(FIND('Main Template'!M$17,VLOOKUP(TRIM(UPPER(SUBSTITUTE('Main Template'!$D128," ",""))),'Cleaned Google Form'!$A$1:$M$5000,9,FALSE),1),FALSE),0,1))))),1)</f>
        <v>1</v>
      </c>
      <c r="N128" s="12">
        <f>IFERROR(IF(AND(WEEKDAY('Main Template'!N$18)=1,OR(VLOOKUP(TRIM(UPPER(SUBSTITUTE($D128," ",""))),'Cleaned Google Form'!$A$1:$M$5000,3,FALSE)="SMH",VLOOKUP(TRIM(UPPER(SUBSTITUTE($D128," ",""))),'Cleaned Google Form'!$A$1:$M$5000,3,FALSE)="RCH",VLOOKUP(TRIM(UPPER(SUBSTITUTE($D128," ",""))),'Cleaned Google Form'!$A$1:$M$5000,3,FALSE)="BCCA")),0,IF(AND(N$21=1,NOT(VLOOKUP(TRIM(UPPER(SUBSTITUTE($D128," ",""))),'Cleaned Google Form'!$A$1:$M$5000,6,FALSE)="NO")),0,IF(OR(VLOOKUP(TRIM(UPPER(SUBSTITUTE($D128," ",""))),'Cleaned Google Form'!$A$1:$M$5000,8,FALSE)='Main Template'!N$12,VLOOKUP(TRIM(UPPER(SUBSTITUTE($D128," ",""))),'Cleaned Google Form'!$A$1:$M$5000,8,FALSE)='Main Template'!N$13,VLOOKUP(TRIM(UPPER(SUBSTITUTE($D128," ",""))),'Cleaned Google Form'!$A$1:$M$5000,8,FALSE)='Main Template'!N$14,VLOOKUP(TRIM(UPPER(SUBSTITUTE($D128," ",""))),'Cleaned Google Form'!$A$1:$M$5000,8,FALSE)='Main Template'!N$15),0,IF(AND('Main Template'!N$21&gt;=$C$9,'Main Template'!N$19,VLOOKUP(TRIM(UPPER(SUBSTITUTE($D128," ",""))),'Cleaned Google Form'!$A$1:$M$5000,7,FALSE)="YES"),0,IF(IFERROR(FIND('Main Template'!N$17,VLOOKUP(TRIM(UPPER(SUBSTITUTE('Main Template'!$D128," ",""))),'Cleaned Google Form'!$A$1:$M$5000,9,FALSE),1),FALSE),0,1))))),1)</f>
        <v>1</v>
      </c>
      <c r="O128" s="12">
        <f>IFERROR(IF(AND(WEEKDAY('Main Template'!O$18)=1,OR(VLOOKUP(TRIM(UPPER(SUBSTITUTE($D128," ",""))),'Cleaned Google Form'!$A$1:$M$5000,3,FALSE)="SMH",VLOOKUP(TRIM(UPPER(SUBSTITUTE($D128," ",""))),'Cleaned Google Form'!$A$1:$M$5000,3,FALSE)="RCH",VLOOKUP(TRIM(UPPER(SUBSTITUTE($D128," ",""))),'Cleaned Google Form'!$A$1:$M$5000,3,FALSE)="BCCA")),0,IF(AND(O$21=1,NOT(VLOOKUP(TRIM(UPPER(SUBSTITUTE($D128," ",""))),'Cleaned Google Form'!$A$1:$M$5000,6,FALSE)="NO")),0,IF(OR(VLOOKUP(TRIM(UPPER(SUBSTITUTE($D128," ",""))),'Cleaned Google Form'!$A$1:$M$5000,8,FALSE)='Main Template'!O$12,VLOOKUP(TRIM(UPPER(SUBSTITUTE($D128," ",""))),'Cleaned Google Form'!$A$1:$M$5000,8,FALSE)='Main Template'!O$13,VLOOKUP(TRIM(UPPER(SUBSTITUTE($D128," ",""))),'Cleaned Google Form'!$A$1:$M$5000,8,FALSE)='Main Template'!O$14,VLOOKUP(TRIM(UPPER(SUBSTITUTE($D128," ",""))),'Cleaned Google Form'!$A$1:$M$5000,8,FALSE)='Main Template'!O$15),0,IF(AND('Main Template'!O$21&gt;=$C$9,'Main Template'!O$19,VLOOKUP(TRIM(UPPER(SUBSTITUTE($D128," ",""))),'Cleaned Google Form'!$A$1:$M$5000,7,FALSE)="YES"),0,IF(IFERROR(FIND('Main Template'!O$17,VLOOKUP(TRIM(UPPER(SUBSTITUTE('Main Template'!$D128," ",""))),'Cleaned Google Form'!$A$1:$M$5000,9,FALSE),1),FALSE),0,1))))),1)</f>
        <v>1</v>
      </c>
      <c r="P128" s="12">
        <f>IFERROR(IF(AND(WEEKDAY('Main Template'!P$18)=1,OR(VLOOKUP(TRIM(UPPER(SUBSTITUTE($D128," ",""))),'Cleaned Google Form'!$A$1:$M$5000,3,FALSE)="SMH",VLOOKUP(TRIM(UPPER(SUBSTITUTE($D128," ",""))),'Cleaned Google Form'!$A$1:$M$5000,3,FALSE)="RCH",VLOOKUP(TRIM(UPPER(SUBSTITUTE($D128," ",""))),'Cleaned Google Form'!$A$1:$M$5000,3,FALSE)="BCCA")),0,IF(AND(P$21=1,NOT(VLOOKUP(TRIM(UPPER(SUBSTITUTE($D128," ",""))),'Cleaned Google Form'!$A$1:$M$5000,6,FALSE)="NO")),0,IF(OR(VLOOKUP(TRIM(UPPER(SUBSTITUTE($D128," ",""))),'Cleaned Google Form'!$A$1:$M$5000,8,FALSE)='Main Template'!P$12,VLOOKUP(TRIM(UPPER(SUBSTITUTE($D128," ",""))),'Cleaned Google Form'!$A$1:$M$5000,8,FALSE)='Main Template'!P$13,VLOOKUP(TRIM(UPPER(SUBSTITUTE($D128," ",""))),'Cleaned Google Form'!$A$1:$M$5000,8,FALSE)='Main Template'!P$14,VLOOKUP(TRIM(UPPER(SUBSTITUTE($D128," ",""))),'Cleaned Google Form'!$A$1:$M$5000,8,FALSE)='Main Template'!P$15),0,IF(AND('Main Template'!P$21&gt;=$C$9,'Main Template'!P$19,VLOOKUP(TRIM(UPPER(SUBSTITUTE($D128," ",""))),'Cleaned Google Form'!$A$1:$M$5000,7,FALSE)="YES"),0,IF(IFERROR(FIND('Main Template'!P$17,VLOOKUP(TRIM(UPPER(SUBSTITUTE('Main Template'!$D128," ",""))),'Cleaned Google Form'!$A$1:$M$5000,9,FALSE),1),FALSE),0,1))))),1)</f>
        <v>1</v>
      </c>
      <c r="Q128" s="12">
        <f>IFERROR(IF(AND(WEEKDAY('Main Template'!Q$18)=1,OR(VLOOKUP(TRIM(UPPER(SUBSTITUTE($D128," ",""))),'Cleaned Google Form'!$A$1:$M$5000,3,FALSE)="SMH",VLOOKUP(TRIM(UPPER(SUBSTITUTE($D128," ",""))),'Cleaned Google Form'!$A$1:$M$5000,3,FALSE)="RCH",VLOOKUP(TRIM(UPPER(SUBSTITUTE($D128," ",""))),'Cleaned Google Form'!$A$1:$M$5000,3,FALSE)="BCCA")),0,IF(AND(Q$21=1,NOT(VLOOKUP(TRIM(UPPER(SUBSTITUTE($D128," ",""))),'Cleaned Google Form'!$A$1:$M$5000,6,FALSE)="NO")),0,IF(OR(VLOOKUP(TRIM(UPPER(SUBSTITUTE($D128," ",""))),'Cleaned Google Form'!$A$1:$M$5000,8,FALSE)='Main Template'!Q$12,VLOOKUP(TRIM(UPPER(SUBSTITUTE($D128," ",""))),'Cleaned Google Form'!$A$1:$M$5000,8,FALSE)='Main Template'!Q$13,VLOOKUP(TRIM(UPPER(SUBSTITUTE($D128," ",""))),'Cleaned Google Form'!$A$1:$M$5000,8,FALSE)='Main Template'!Q$14,VLOOKUP(TRIM(UPPER(SUBSTITUTE($D128," ",""))),'Cleaned Google Form'!$A$1:$M$5000,8,FALSE)='Main Template'!Q$15),0,IF(AND('Main Template'!Q$21&gt;=$C$9,'Main Template'!Q$19,VLOOKUP(TRIM(UPPER(SUBSTITUTE($D128," ",""))),'Cleaned Google Form'!$A$1:$M$5000,7,FALSE)="YES"),0,IF(IFERROR(FIND('Main Template'!Q$17,VLOOKUP(TRIM(UPPER(SUBSTITUTE('Main Template'!$D128," ",""))),'Cleaned Google Form'!$A$1:$M$5000,9,FALSE),1),FALSE),0,1))))),1)</f>
        <v>1</v>
      </c>
      <c r="R128" s="12">
        <f>IFERROR(IF(AND(WEEKDAY('Main Template'!R$18)=1,OR(VLOOKUP(TRIM(UPPER(SUBSTITUTE($D128," ",""))),'Cleaned Google Form'!$A$1:$M$5000,3,FALSE)="SMH",VLOOKUP(TRIM(UPPER(SUBSTITUTE($D128," ",""))),'Cleaned Google Form'!$A$1:$M$5000,3,FALSE)="RCH",VLOOKUP(TRIM(UPPER(SUBSTITUTE($D128," ",""))),'Cleaned Google Form'!$A$1:$M$5000,3,FALSE)="BCCA")),0,IF(AND(R$21=1,NOT(VLOOKUP(TRIM(UPPER(SUBSTITUTE($D128," ",""))),'Cleaned Google Form'!$A$1:$M$5000,6,FALSE)="NO")),0,IF(OR(VLOOKUP(TRIM(UPPER(SUBSTITUTE($D128," ",""))),'Cleaned Google Form'!$A$1:$M$5000,8,FALSE)='Main Template'!R$12,VLOOKUP(TRIM(UPPER(SUBSTITUTE($D128," ",""))),'Cleaned Google Form'!$A$1:$M$5000,8,FALSE)='Main Template'!R$13,VLOOKUP(TRIM(UPPER(SUBSTITUTE($D128," ",""))),'Cleaned Google Form'!$A$1:$M$5000,8,FALSE)='Main Template'!R$14,VLOOKUP(TRIM(UPPER(SUBSTITUTE($D128," ",""))),'Cleaned Google Form'!$A$1:$M$5000,8,FALSE)='Main Template'!R$15),0,IF(AND('Main Template'!R$21&gt;=$C$9,'Main Template'!R$19,VLOOKUP(TRIM(UPPER(SUBSTITUTE($D128," ",""))),'Cleaned Google Form'!$A$1:$M$5000,7,FALSE)="YES"),0,IF(IFERROR(FIND('Main Template'!R$17,VLOOKUP(TRIM(UPPER(SUBSTITUTE('Main Template'!$D128," ",""))),'Cleaned Google Form'!$A$1:$M$5000,9,FALSE),1),FALSE),0,1))))),1)</f>
        <v>1</v>
      </c>
      <c r="S128" s="12">
        <f>IFERROR(IF(AND(WEEKDAY('Main Template'!S$18)=1,OR(VLOOKUP(TRIM(UPPER(SUBSTITUTE($D128," ",""))),'Cleaned Google Form'!$A$1:$M$5000,3,FALSE)="SMH",VLOOKUP(TRIM(UPPER(SUBSTITUTE($D128," ",""))),'Cleaned Google Form'!$A$1:$M$5000,3,FALSE)="RCH",VLOOKUP(TRIM(UPPER(SUBSTITUTE($D128," ",""))),'Cleaned Google Form'!$A$1:$M$5000,3,FALSE)="BCCA")),0,IF(AND(S$21=1,NOT(VLOOKUP(TRIM(UPPER(SUBSTITUTE($D128," ",""))),'Cleaned Google Form'!$A$1:$M$5000,6,FALSE)="NO")),0,IF(OR(VLOOKUP(TRIM(UPPER(SUBSTITUTE($D128," ",""))),'Cleaned Google Form'!$A$1:$M$5000,8,FALSE)='Main Template'!S$12,VLOOKUP(TRIM(UPPER(SUBSTITUTE($D128," ",""))),'Cleaned Google Form'!$A$1:$M$5000,8,FALSE)='Main Template'!S$13,VLOOKUP(TRIM(UPPER(SUBSTITUTE($D128," ",""))),'Cleaned Google Form'!$A$1:$M$5000,8,FALSE)='Main Template'!S$14,VLOOKUP(TRIM(UPPER(SUBSTITUTE($D128," ",""))),'Cleaned Google Form'!$A$1:$M$5000,8,FALSE)='Main Template'!S$15),0,IF(AND('Main Template'!S$21&gt;=$C$9,'Main Template'!S$19,VLOOKUP(TRIM(UPPER(SUBSTITUTE($D128," ",""))),'Cleaned Google Form'!$A$1:$M$5000,7,FALSE)="YES"),0,IF(IFERROR(FIND('Main Template'!S$17,VLOOKUP(TRIM(UPPER(SUBSTITUTE('Main Template'!$D128," ",""))),'Cleaned Google Form'!$A$1:$M$5000,9,FALSE),1),FALSE),0,1))))),1)</f>
        <v>1</v>
      </c>
      <c r="T128" s="12">
        <f>IFERROR(IF(AND(WEEKDAY('Main Template'!T$18)=1,OR(VLOOKUP(TRIM(UPPER(SUBSTITUTE($D128," ",""))),'Cleaned Google Form'!$A$1:$M$5000,3,FALSE)="SMH",VLOOKUP(TRIM(UPPER(SUBSTITUTE($D128," ",""))),'Cleaned Google Form'!$A$1:$M$5000,3,FALSE)="RCH",VLOOKUP(TRIM(UPPER(SUBSTITUTE($D128," ",""))),'Cleaned Google Form'!$A$1:$M$5000,3,FALSE)="BCCA")),0,IF(AND(T$21=1,NOT(VLOOKUP(TRIM(UPPER(SUBSTITUTE($D128," ",""))),'Cleaned Google Form'!$A$1:$M$5000,6,FALSE)="NO")),0,IF(OR(VLOOKUP(TRIM(UPPER(SUBSTITUTE($D128," ",""))),'Cleaned Google Form'!$A$1:$M$5000,8,FALSE)='Main Template'!T$12,VLOOKUP(TRIM(UPPER(SUBSTITUTE($D128," ",""))),'Cleaned Google Form'!$A$1:$M$5000,8,FALSE)='Main Template'!T$13,VLOOKUP(TRIM(UPPER(SUBSTITUTE($D128," ",""))),'Cleaned Google Form'!$A$1:$M$5000,8,FALSE)='Main Template'!T$14,VLOOKUP(TRIM(UPPER(SUBSTITUTE($D128," ",""))),'Cleaned Google Form'!$A$1:$M$5000,8,FALSE)='Main Template'!T$15),0,IF(AND('Main Template'!T$21&gt;=$C$9,'Main Template'!T$19,VLOOKUP(TRIM(UPPER(SUBSTITUTE($D128," ",""))),'Cleaned Google Form'!$A$1:$M$5000,7,FALSE)="YES"),0,IF(IFERROR(FIND('Main Template'!T$17,VLOOKUP(TRIM(UPPER(SUBSTITUTE('Main Template'!$D128," ",""))),'Cleaned Google Form'!$A$1:$M$5000,9,FALSE),1),FALSE),0,1))))),1)</f>
        <v>1</v>
      </c>
      <c r="U128" s="12">
        <f>IFERROR(IF(AND(WEEKDAY('Main Template'!U$18)=1,OR(VLOOKUP(TRIM(UPPER(SUBSTITUTE($D128," ",""))),'Cleaned Google Form'!$A$1:$M$5000,3,FALSE)="SMH",VLOOKUP(TRIM(UPPER(SUBSTITUTE($D128," ",""))),'Cleaned Google Form'!$A$1:$M$5000,3,FALSE)="RCH",VLOOKUP(TRIM(UPPER(SUBSTITUTE($D128," ",""))),'Cleaned Google Form'!$A$1:$M$5000,3,FALSE)="BCCA")),0,IF(AND(U$21=1,NOT(VLOOKUP(TRIM(UPPER(SUBSTITUTE($D128," ",""))),'Cleaned Google Form'!$A$1:$M$5000,6,FALSE)="NO")),0,IF(OR(VLOOKUP(TRIM(UPPER(SUBSTITUTE($D128," ",""))),'Cleaned Google Form'!$A$1:$M$5000,8,FALSE)='Main Template'!U$12,VLOOKUP(TRIM(UPPER(SUBSTITUTE($D128," ",""))),'Cleaned Google Form'!$A$1:$M$5000,8,FALSE)='Main Template'!U$13,VLOOKUP(TRIM(UPPER(SUBSTITUTE($D128," ",""))),'Cleaned Google Form'!$A$1:$M$5000,8,FALSE)='Main Template'!U$14,VLOOKUP(TRIM(UPPER(SUBSTITUTE($D128," ",""))),'Cleaned Google Form'!$A$1:$M$5000,8,FALSE)='Main Template'!U$15),0,IF(AND('Main Template'!U$21&gt;=$C$9,'Main Template'!U$19,VLOOKUP(TRIM(UPPER(SUBSTITUTE($D128," ",""))),'Cleaned Google Form'!$A$1:$M$5000,7,FALSE)="YES"),0,IF(IFERROR(FIND('Main Template'!U$17,VLOOKUP(TRIM(UPPER(SUBSTITUTE('Main Template'!$D128," ",""))),'Cleaned Google Form'!$A$1:$M$5000,9,FALSE),1),FALSE),0,1))))),1)</f>
        <v>1</v>
      </c>
      <c r="V128" s="12">
        <f>IFERROR(IF(AND(WEEKDAY('Main Template'!V$18)=1,OR(VLOOKUP(TRIM(UPPER(SUBSTITUTE($D128," ",""))),'Cleaned Google Form'!$A$1:$M$5000,3,FALSE)="SMH",VLOOKUP(TRIM(UPPER(SUBSTITUTE($D128," ",""))),'Cleaned Google Form'!$A$1:$M$5000,3,FALSE)="RCH",VLOOKUP(TRIM(UPPER(SUBSTITUTE($D128," ",""))),'Cleaned Google Form'!$A$1:$M$5000,3,FALSE)="BCCA")),0,IF(AND(V$21=1,NOT(VLOOKUP(TRIM(UPPER(SUBSTITUTE($D128," ",""))),'Cleaned Google Form'!$A$1:$M$5000,6,FALSE)="NO")),0,IF(OR(VLOOKUP(TRIM(UPPER(SUBSTITUTE($D128," ",""))),'Cleaned Google Form'!$A$1:$M$5000,8,FALSE)='Main Template'!V$12,VLOOKUP(TRIM(UPPER(SUBSTITUTE($D128," ",""))),'Cleaned Google Form'!$A$1:$M$5000,8,FALSE)='Main Template'!V$13,VLOOKUP(TRIM(UPPER(SUBSTITUTE($D128," ",""))),'Cleaned Google Form'!$A$1:$M$5000,8,FALSE)='Main Template'!V$14,VLOOKUP(TRIM(UPPER(SUBSTITUTE($D128," ",""))),'Cleaned Google Form'!$A$1:$M$5000,8,FALSE)='Main Template'!V$15),0,IF(AND('Main Template'!V$21&gt;=$C$9,'Main Template'!V$19,VLOOKUP(TRIM(UPPER(SUBSTITUTE($D128," ",""))),'Cleaned Google Form'!$A$1:$M$5000,7,FALSE)="YES"),0,IF(IFERROR(FIND('Main Template'!V$17,VLOOKUP(TRIM(UPPER(SUBSTITUTE('Main Template'!$D128," ",""))),'Cleaned Google Form'!$A$1:$M$5000,9,FALSE),1),FALSE),0,1))))),1)</f>
        <v>1</v>
      </c>
      <c r="W128" s="12">
        <f>IFERROR(IF(AND(WEEKDAY('Main Template'!W$18)=1,OR(VLOOKUP(TRIM(UPPER(SUBSTITUTE($D128," ",""))),'Cleaned Google Form'!$A$1:$M$5000,3,FALSE)="SMH",VLOOKUP(TRIM(UPPER(SUBSTITUTE($D128," ",""))),'Cleaned Google Form'!$A$1:$M$5000,3,FALSE)="RCH",VLOOKUP(TRIM(UPPER(SUBSTITUTE($D128," ",""))),'Cleaned Google Form'!$A$1:$M$5000,3,FALSE)="BCCA")),0,IF(AND(W$21=1,NOT(VLOOKUP(TRIM(UPPER(SUBSTITUTE($D128," ",""))),'Cleaned Google Form'!$A$1:$M$5000,6,FALSE)="NO")),0,IF(OR(VLOOKUP(TRIM(UPPER(SUBSTITUTE($D128," ",""))),'Cleaned Google Form'!$A$1:$M$5000,8,FALSE)='Main Template'!W$12,VLOOKUP(TRIM(UPPER(SUBSTITUTE($D128," ",""))),'Cleaned Google Form'!$A$1:$M$5000,8,FALSE)='Main Template'!W$13,VLOOKUP(TRIM(UPPER(SUBSTITUTE($D128," ",""))),'Cleaned Google Form'!$A$1:$M$5000,8,FALSE)='Main Template'!W$14,VLOOKUP(TRIM(UPPER(SUBSTITUTE($D128," ",""))),'Cleaned Google Form'!$A$1:$M$5000,8,FALSE)='Main Template'!W$15),0,IF(AND('Main Template'!W$21&gt;=$C$9,'Main Template'!W$19,VLOOKUP(TRIM(UPPER(SUBSTITUTE($D128," ",""))),'Cleaned Google Form'!$A$1:$M$5000,7,FALSE)="YES"),0,IF(IFERROR(FIND('Main Template'!W$17,VLOOKUP(TRIM(UPPER(SUBSTITUTE('Main Template'!$D128," ",""))),'Cleaned Google Form'!$A$1:$M$5000,9,FALSE),1),FALSE),0,1))))),1)</f>
        <v>1</v>
      </c>
      <c r="X128" s="12">
        <f>IFERROR(IF(AND(WEEKDAY('Main Template'!X$18)=1,OR(VLOOKUP(TRIM(UPPER(SUBSTITUTE($D128," ",""))),'Cleaned Google Form'!$A$1:$M$5000,3,FALSE)="SMH",VLOOKUP(TRIM(UPPER(SUBSTITUTE($D128," ",""))),'Cleaned Google Form'!$A$1:$M$5000,3,FALSE)="RCH",VLOOKUP(TRIM(UPPER(SUBSTITUTE($D128," ",""))),'Cleaned Google Form'!$A$1:$M$5000,3,FALSE)="BCCA")),0,IF(AND(X$21=1,NOT(VLOOKUP(TRIM(UPPER(SUBSTITUTE($D128," ",""))),'Cleaned Google Form'!$A$1:$M$5000,6,FALSE)="NO")),0,IF(OR(VLOOKUP(TRIM(UPPER(SUBSTITUTE($D128," ",""))),'Cleaned Google Form'!$A$1:$M$5000,8,FALSE)='Main Template'!X$12,VLOOKUP(TRIM(UPPER(SUBSTITUTE($D128," ",""))),'Cleaned Google Form'!$A$1:$M$5000,8,FALSE)='Main Template'!X$13,VLOOKUP(TRIM(UPPER(SUBSTITUTE($D128," ",""))),'Cleaned Google Form'!$A$1:$M$5000,8,FALSE)='Main Template'!X$14,VLOOKUP(TRIM(UPPER(SUBSTITUTE($D128," ",""))),'Cleaned Google Form'!$A$1:$M$5000,8,FALSE)='Main Template'!X$15),0,IF(AND('Main Template'!X$21&gt;=$C$9,'Main Template'!X$19,VLOOKUP(TRIM(UPPER(SUBSTITUTE($D128," ",""))),'Cleaned Google Form'!$A$1:$M$5000,7,FALSE)="YES"),0,IF(IFERROR(FIND('Main Template'!X$17,VLOOKUP(TRIM(UPPER(SUBSTITUTE('Main Template'!$D128," ",""))),'Cleaned Google Form'!$A$1:$M$5000,9,FALSE),1),FALSE),0,1))))),1)</f>
        <v>1</v>
      </c>
      <c r="Y128" s="12">
        <f>IFERROR(IF(AND(WEEKDAY('Main Template'!Y$18)=1,OR(VLOOKUP(TRIM(UPPER(SUBSTITUTE($D128," ",""))),'Cleaned Google Form'!$A$1:$M$5000,3,FALSE)="SMH",VLOOKUP(TRIM(UPPER(SUBSTITUTE($D128," ",""))),'Cleaned Google Form'!$A$1:$M$5000,3,FALSE)="RCH",VLOOKUP(TRIM(UPPER(SUBSTITUTE($D128," ",""))),'Cleaned Google Form'!$A$1:$M$5000,3,FALSE)="BCCA")),0,IF(AND(Y$21=1,NOT(VLOOKUP(TRIM(UPPER(SUBSTITUTE($D128," ",""))),'Cleaned Google Form'!$A$1:$M$5000,6,FALSE)="NO")),0,IF(OR(VLOOKUP(TRIM(UPPER(SUBSTITUTE($D128," ",""))),'Cleaned Google Form'!$A$1:$M$5000,8,FALSE)='Main Template'!Y$12,VLOOKUP(TRIM(UPPER(SUBSTITUTE($D128," ",""))),'Cleaned Google Form'!$A$1:$M$5000,8,FALSE)='Main Template'!Y$13,VLOOKUP(TRIM(UPPER(SUBSTITUTE($D128," ",""))),'Cleaned Google Form'!$A$1:$M$5000,8,FALSE)='Main Template'!Y$14,VLOOKUP(TRIM(UPPER(SUBSTITUTE($D128," ",""))),'Cleaned Google Form'!$A$1:$M$5000,8,FALSE)='Main Template'!Y$15),0,IF(AND('Main Template'!Y$21&gt;=$C$9,'Main Template'!Y$19,VLOOKUP(TRIM(UPPER(SUBSTITUTE($D128," ",""))),'Cleaned Google Form'!$A$1:$M$5000,7,FALSE)="YES"),0,IF(IFERROR(FIND('Main Template'!Y$17,VLOOKUP(TRIM(UPPER(SUBSTITUTE('Main Template'!$D128," ",""))),'Cleaned Google Form'!$A$1:$M$5000,9,FALSE),1),FALSE),0,1))))),1)</f>
        <v>1</v>
      </c>
      <c r="Z128" s="12">
        <f>IFERROR(IF(AND(WEEKDAY('Main Template'!Z$18)=1,OR(VLOOKUP(TRIM(UPPER(SUBSTITUTE($D128," ",""))),'Cleaned Google Form'!$A$1:$M$5000,3,FALSE)="SMH",VLOOKUP(TRIM(UPPER(SUBSTITUTE($D128," ",""))),'Cleaned Google Form'!$A$1:$M$5000,3,FALSE)="RCH",VLOOKUP(TRIM(UPPER(SUBSTITUTE($D128," ",""))),'Cleaned Google Form'!$A$1:$M$5000,3,FALSE)="BCCA")),0,IF(AND(Z$21=1,NOT(VLOOKUP(TRIM(UPPER(SUBSTITUTE($D128," ",""))),'Cleaned Google Form'!$A$1:$M$5000,6,FALSE)="NO")),0,IF(OR(VLOOKUP(TRIM(UPPER(SUBSTITUTE($D128," ",""))),'Cleaned Google Form'!$A$1:$M$5000,8,FALSE)='Main Template'!Z$12,VLOOKUP(TRIM(UPPER(SUBSTITUTE($D128," ",""))),'Cleaned Google Form'!$A$1:$M$5000,8,FALSE)='Main Template'!Z$13,VLOOKUP(TRIM(UPPER(SUBSTITUTE($D128," ",""))),'Cleaned Google Form'!$A$1:$M$5000,8,FALSE)='Main Template'!Z$14,VLOOKUP(TRIM(UPPER(SUBSTITUTE($D128," ",""))),'Cleaned Google Form'!$A$1:$M$5000,8,FALSE)='Main Template'!Z$15),0,IF(AND('Main Template'!Z$21&gt;=$C$9,'Main Template'!Z$19,VLOOKUP(TRIM(UPPER(SUBSTITUTE($D128," ",""))),'Cleaned Google Form'!$A$1:$M$5000,7,FALSE)="YES"),0,IF(IFERROR(FIND('Main Template'!Z$17,VLOOKUP(TRIM(UPPER(SUBSTITUTE('Main Template'!$D128," ",""))),'Cleaned Google Form'!$A$1:$M$5000,9,FALSE),1),FALSE),0,1))))),1)</f>
        <v>1</v>
      </c>
      <c r="AA128" s="12">
        <f>IFERROR(IF(AND(WEEKDAY('Main Template'!AA$18)=1,OR(VLOOKUP(TRIM(UPPER(SUBSTITUTE($D128," ",""))),'Cleaned Google Form'!$A$1:$M$5000,3,FALSE)="SMH",VLOOKUP(TRIM(UPPER(SUBSTITUTE($D128," ",""))),'Cleaned Google Form'!$A$1:$M$5000,3,FALSE)="RCH",VLOOKUP(TRIM(UPPER(SUBSTITUTE($D128," ",""))),'Cleaned Google Form'!$A$1:$M$5000,3,FALSE)="BCCA")),0,IF(AND(AA$21=1,NOT(VLOOKUP(TRIM(UPPER(SUBSTITUTE($D128," ",""))),'Cleaned Google Form'!$A$1:$M$5000,6,FALSE)="NO")),0,IF(OR(VLOOKUP(TRIM(UPPER(SUBSTITUTE($D128," ",""))),'Cleaned Google Form'!$A$1:$M$5000,8,FALSE)='Main Template'!AA$12,VLOOKUP(TRIM(UPPER(SUBSTITUTE($D128," ",""))),'Cleaned Google Form'!$A$1:$M$5000,8,FALSE)='Main Template'!AA$13,VLOOKUP(TRIM(UPPER(SUBSTITUTE($D128," ",""))),'Cleaned Google Form'!$A$1:$M$5000,8,FALSE)='Main Template'!AA$14,VLOOKUP(TRIM(UPPER(SUBSTITUTE($D128," ",""))),'Cleaned Google Form'!$A$1:$M$5000,8,FALSE)='Main Template'!AA$15),0,IF(AND('Main Template'!AA$21&gt;=$C$9,'Main Template'!AA$19,VLOOKUP(TRIM(UPPER(SUBSTITUTE($D128," ",""))),'Cleaned Google Form'!$A$1:$M$5000,7,FALSE)="YES"),0,IF(IFERROR(FIND('Main Template'!AA$17,VLOOKUP(TRIM(UPPER(SUBSTITUTE('Main Template'!$D128," ",""))),'Cleaned Google Form'!$A$1:$M$5000,9,FALSE),1),FALSE),0,1))))),1)</f>
        <v>1</v>
      </c>
      <c r="AB128" s="12">
        <f>IFERROR(IF(AND(WEEKDAY('Main Template'!AB$18)=1,OR(VLOOKUP(TRIM(UPPER(SUBSTITUTE($D128," ",""))),'Cleaned Google Form'!$A$1:$M$5000,3,FALSE)="SMH",VLOOKUP(TRIM(UPPER(SUBSTITUTE($D128," ",""))),'Cleaned Google Form'!$A$1:$M$5000,3,FALSE)="RCH",VLOOKUP(TRIM(UPPER(SUBSTITUTE($D128," ",""))),'Cleaned Google Form'!$A$1:$M$5000,3,FALSE)="BCCA")),0,IF(AND(AB$21=1,NOT(VLOOKUP(TRIM(UPPER(SUBSTITUTE($D128," ",""))),'Cleaned Google Form'!$A$1:$M$5000,6,FALSE)="NO")),0,IF(OR(VLOOKUP(TRIM(UPPER(SUBSTITUTE($D128," ",""))),'Cleaned Google Form'!$A$1:$M$5000,8,FALSE)='Main Template'!AB$12,VLOOKUP(TRIM(UPPER(SUBSTITUTE($D128," ",""))),'Cleaned Google Form'!$A$1:$M$5000,8,FALSE)='Main Template'!AB$13,VLOOKUP(TRIM(UPPER(SUBSTITUTE($D128," ",""))),'Cleaned Google Form'!$A$1:$M$5000,8,FALSE)='Main Template'!AB$14,VLOOKUP(TRIM(UPPER(SUBSTITUTE($D128," ",""))),'Cleaned Google Form'!$A$1:$M$5000,8,FALSE)='Main Template'!AB$15),0,IF(AND('Main Template'!AB$21&gt;=$C$9,'Main Template'!AB$19,VLOOKUP(TRIM(UPPER(SUBSTITUTE($D128," ",""))),'Cleaned Google Form'!$A$1:$M$5000,7,FALSE)="YES"),0,IF(IFERROR(FIND('Main Template'!AB$17,VLOOKUP(TRIM(UPPER(SUBSTITUTE('Main Template'!$D128," ",""))),'Cleaned Google Form'!$A$1:$M$5000,9,FALSE),1),FALSE),0,1))))),1)</f>
        <v>1</v>
      </c>
      <c r="AC128" s="12">
        <f>IFERROR(IF(AND(WEEKDAY('Main Template'!AC$18)=1,OR(VLOOKUP(TRIM(UPPER(SUBSTITUTE($D128," ",""))),'Cleaned Google Form'!$A$1:$M$5000,3,FALSE)="SMH",VLOOKUP(TRIM(UPPER(SUBSTITUTE($D128," ",""))),'Cleaned Google Form'!$A$1:$M$5000,3,FALSE)="RCH",VLOOKUP(TRIM(UPPER(SUBSTITUTE($D128," ",""))),'Cleaned Google Form'!$A$1:$M$5000,3,FALSE)="BCCA")),0,IF(AND(AC$21=1,NOT(VLOOKUP(TRIM(UPPER(SUBSTITUTE($D128," ",""))),'Cleaned Google Form'!$A$1:$M$5000,6,FALSE)="NO")),0,IF(OR(VLOOKUP(TRIM(UPPER(SUBSTITUTE($D128," ",""))),'Cleaned Google Form'!$A$1:$M$5000,8,FALSE)='Main Template'!AC$12,VLOOKUP(TRIM(UPPER(SUBSTITUTE($D128," ",""))),'Cleaned Google Form'!$A$1:$M$5000,8,FALSE)='Main Template'!AC$13,VLOOKUP(TRIM(UPPER(SUBSTITUTE($D128," ",""))),'Cleaned Google Form'!$A$1:$M$5000,8,FALSE)='Main Template'!AC$14,VLOOKUP(TRIM(UPPER(SUBSTITUTE($D128," ",""))),'Cleaned Google Form'!$A$1:$M$5000,8,FALSE)='Main Template'!AC$15),0,IF(AND('Main Template'!AC$21&gt;=$C$9,'Main Template'!AC$19,VLOOKUP(TRIM(UPPER(SUBSTITUTE($D128," ",""))),'Cleaned Google Form'!$A$1:$M$5000,7,FALSE)="YES"),0,IF(IFERROR(FIND('Main Template'!AC$17,VLOOKUP(TRIM(UPPER(SUBSTITUTE('Main Template'!$D128," ",""))),'Cleaned Google Form'!$A$1:$M$5000,9,FALSE),1),FALSE),0,1))))),1)</f>
        <v>1</v>
      </c>
      <c r="AD128" s="12">
        <f>IFERROR(IF(AND(WEEKDAY('Main Template'!AD$18)=1,OR(VLOOKUP(TRIM(UPPER(SUBSTITUTE($D128," ",""))),'Cleaned Google Form'!$A$1:$M$5000,3,FALSE)="SMH",VLOOKUP(TRIM(UPPER(SUBSTITUTE($D128," ",""))),'Cleaned Google Form'!$A$1:$M$5000,3,FALSE)="RCH",VLOOKUP(TRIM(UPPER(SUBSTITUTE($D128," ",""))),'Cleaned Google Form'!$A$1:$M$5000,3,FALSE)="BCCA")),0,IF(AND(AD$21=1,NOT(VLOOKUP(TRIM(UPPER(SUBSTITUTE($D128," ",""))),'Cleaned Google Form'!$A$1:$M$5000,6,FALSE)="NO")),0,IF(OR(VLOOKUP(TRIM(UPPER(SUBSTITUTE($D128," ",""))),'Cleaned Google Form'!$A$1:$M$5000,8,FALSE)='Main Template'!AD$12,VLOOKUP(TRIM(UPPER(SUBSTITUTE($D128," ",""))),'Cleaned Google Form'!$A$1:$M$5000,8,FALSE)='Main Template'!AD$13,VLOOKUP(TRIM(UPPER(SUBSTITUTE($D128," ",""))),'Cleaned Google Form'!$A$1:$M$5000,8,FALSE)='Main Template'!AD$14,VLOOKUP(TRIM(UPPER(SUBSTITUTE($D128," ",""))),'Cleaned Google Form'!$A$1:$M$5000,8,FALSE)='Main Template'!AD$15),0,IF(AND('Main Template'!AD$21&gt;=$C$9,'Main Template'!AD$19,VLOOKUP(TRIM(UPPER(SUBSTITUTE($D128," ",""))),'Cleaned Google Form'!$A$1:$M$5000,7,FALSE)="YES"),0,IF(IFERROR(FIND('Main Template'!AD$17,VLOOKUP(TRIM(UPPER(SUBSTITUTE('Main Template'!$D128," ",""))),'Cleaned Google Form'!$A$1:$M$5000,9,FALSE),1),FALSE),0,1))))),1)</f>
        <v>1</v>
      </c>
      <c r="AE128" s="12">
        <f>IFERROR(IF(AND(WEEKDAY('Main Template'!AE$18)=1,OR(VLOOKUP(TRIM(UPPER(SUBSTITUTE($D128," ",""))),'Cleaned Google Form'!$A$1:$M$5000,3,FALSE)="SMH",VLOOKUP(TRIM(UPPER(SUBSTITUTE($D128," ",""))),'Cleaned Google Form'!$A$1:$M$5000,3,FALSE)="RCH",VLOOKUP(TRIM(UPPER(SUBSTITUTE($D128," ",""))),'Cleaned Google Form'!$A$1:$M$5000,3,FALSE)="BCCA")),0,IF(AND(AE$21=1,NOT(VLOOKUP(TRIM(UPPER(SUBSTITUTE($D128," ",""))),'Cleaned Google Form'!$A$1:$M$5000,6,FALSE)="NO")),0,IF(OR(VLOOKUP(TRIM(UPPER(SUBSTITUTE($D128," ",""))),'Cleaned Google Form'!$A$1:$M$5000,8,FALSE)='Main Template'!AE$12,VLOOKUP(TRIM(UPPER(SUBSTITUTE($D128," ",""))),'Cleaned Google Form'!$A$1:$M$5000,8,FALSE)='Main Template'!AE$13,VLOOKUP(TRIM(UPPER(SUBSTITUTE($D128," ",""))),'Cleaned Google Form'!$A$1:$M$5000,8,FALSE)='Main Template'!AE$14,VLOOKUP(TRIM(UPPER(SUBSTITUTE($D128," ",""))),'Cleaned Google Form'!$A$1:$M$5000,8,FALSE)='Main Template'!AE$15),0,IF(AND('Main Template'!AE$21&gt;=$C$9,'Main Template'!AE$19,VLOOKUP(TRIM(UPPER(SUBSTITUTE($D128," ",""))),'Cleaned Google Form'!$A$1:$M$5000,7,FALSE)="YES"),0,IF(IFERROR(FIND('Main Template'!AE$17,VLOOKUP(TRIM(UPPER(SUBSTITUTE('Main Template'!$D128," ",""))),'Cleaned Google Form'!$A$1:$M$5000,9,FALSE),1),FALSE),0,1))))),1)</f>
        <v>1</v>
      </c>
      <c r="AF128" s="12">
        <f>IFERROR(IF(AND(WEEKDAY('Main Template'!AF$18)=1,OR(VLOOKUP(TRIM(UPPER(SUBSTITUTE($D128," ",""))),'Cleaned Google Form'!$A$1:$M$5000,3,FALSE)="SMH",VLOOKUP(TRIM(UPPER(SUBSTITUTE($D128," ",""))),'Cleaned Google Form'!$A$1:$M$5000,3,FALSE)="RCH",VLOOKUP(TRIM(UPPER(SUBSTITUTE($D128," ",""))),'Cleaned Google Form'!$A$1:$M$5000,3,FALSE)="BCCA")),0,IF(AND(AF$21=1,NOT(VLOOKUP(TRIM(UPPER(SUBSTITUTE($D128," ",""))),'Cleaned Google Form'!$A$1:$M$5000,6,FALSE)="NO")),0,IF(OR(VLOOKUP(TRIM(UPPER(SUBSTITUTE($D128," ",""))),'Cleaned Google Form'!$A$1:$M$5000,8,FALSE)='Main Template'!AF$12,VLOOKUP(TRIM(UPPER(SUBSTITUTE($D128," ",""))),'Cleaned Google Form'!$A$1:$M$5000,8,FALSE)='Main Template'!AF$13,VLOOKUP(TRIM(UPPER(SUBSTITUTE($D128," ",""))),'Cleaned Google Form'!$A$1:$M$5000,8,FALSE)='Main Template'!AF$14,VLOOKUP(TRIM(UPPER(SUBSTITUTE($D128," ",""))),'Cleaned Google Form'!$A$1:$M$5000,8,FALSE)='Main Template'!AF$15),0,IF(AND('Main Template'!AF$21&gt;=$C$9,'Main Template'!AF$19,VLOOKUP(TRIM(UPPER(SUBSTITUTE($D128," ",""))),'Cleaned Google Form'!$A$1:$M$5000,7,FALSE)="YES"),0,IF(IFERROR(FIND('Main Template'!AF$17,VLOOKUP(TRIM(UPPER(SUBSTITUTE('Main Template'!$D128," ",""))),'Cleaned Google Form'!$A$1:$M$5000,9,FALSE),1),FALSE),0,1))))),1)</f>
        <v>1</v>
      </c>
      <c r="AG128" s="12">
        <f>IFERROR(IF(AND(WEEKDAY('Main Template'!AG$18)=1,OR(VLOOKUP(TRIM(UPPER(SUBSTITUTE($D128," ",""))),'Cleaned Google Form'!$A$1:$M$5000,3,FALSE)="SMH",VLOOKUP(TRIM(UPPER(SUBSTITUTE($D128," ",""))),'Cleaned Google Form'!$A$1:$M$5000,3,FALSE)="RCH",VLOOKUP(TRIM(UPPER(SUBSTITUTE($D128," ",""))),'Cleaned Google Form'!$A$1:$M$5000,3,FALSE)="BCCA")),0,IF(AND(AG$21=1,NOT(VLOOKUP(TRIM(UPPER(SUBSTITUTE($D128," ",""))),'Cleaned Google Form'!$A$1:$M$5000,6,FALSE)="NO")),0,IF(OR(VLOOKUP(TRIM(UPPER(SUBSTITUTE($D128," ",""))),'Cleaned Google Form'!$A$1:$M$5000,8,FALSE)='Main Template'!AG$12,VLOOKUP(TRIM(UPPER(SUBSTITUTE($D128," ",""))),'Cleaned Google Form'!$A$1:$M$5000,8,FALSE)='Main Template'!AG$13,VLOOKUP(TRIM(UPPER(SUBSTITUTE($D128," ",""))),'Cleaned Google Form'!$A$1:$M$5000,8,FALSE)='Main Template'!AG$14,VLOOKUP(TRIM(UPPER(SUBSTITUTE($D128," ",""))),'Cleaned Google Form'!$A$1:$M$5000,8,FALSE)='Main Template'!AG$15),0,IF(AND('Main Template'!AG$21&gt;=$C$9,'Main Template'!AG$19,VLOOKUP(TRIM(UPPER(SUBSTITUTE($D128," ",""))),'Cleaned Google Form'!$A$1:$M$5000,7,FALSE)="YES"),0,IF(IFERROR(FIND('Main Template'!AG$17,VLOOKUP(TRIM(UPPER(SUBSTITUTE('Main Template'!$D128," ",""))),'Cleaned Google Form'!$A$1:$M$5000,9,FALSE),1),FALSE),0,1))))),1)</f>
        <v>1</v>
      </c>
      <c r="AH128" s="12">
        <f>IFERROR(IF(AND(WEEKDAY('Main Template'!AH$18)=1,OR(VLOOKUP(TRIM(UPPER(SUBSTITUTE($D128," ",""))),'Cleaned Google Form'!$A$1:$M$5000,3,FALSE)="SMH",VLOOKUP(TRIM(UPPER(SUBSTITUTE($D128," ",""))),'Cleaned Google Form'!$A$1:$M$5000,3,FALSE)="RCH",VLOOKUP(TRIM(UPPER(SUBSTITUTE($D128," ",""))),'Cleaned Google Form'!$A$1:$M$5000,3,FALSE)="BCCA")),0,IF(AND(AH$21=1,NOT(VLOOKUP(TRIM(UPPER(SUBSTITUTE($D128," ",""))),'Cleaned Google Form'!$A$1:$M$5000,6,FALSE)="NO")),0,IF(OR(VLOOKUP(TRIM(UPPER(SUBSTITUTE($D128," ",""))),'Cleaned Google Form'!$A$1:$M$5000,8,FALSE)='Main Template'!AH$12,VLOOKUP(TRIM(UPPER(SUBSTITUTE($D128," ",""))),'Cleaned Google Form'!$A$1:$M$5000,8,FALSE)='Main Template'!AH$13,VLOOKUP(TRIM(UPPER(SUBSTITUTE($D128," ",""))),'Cleaned Google Form'!$A$1:$M$5000,8,FALSE)='Main Template'!AH$14,VLOOKUP(TRIM(UPPER(SUBSTITUTE($D128," ",""))),'Cleaned Google Form'!$A$1:$M$5000,8,FALSE)='Main Template'!AH$15),0,IF(AND('Main Template'!AH$21&gt;=$C$9,'Main Template'!AH$19,VLOOKUP(TRIM(UPPER(SUBSTITUTE($D128," ",""))),'Cleaned Google Form'!$A$1:$M$5000,7,FALSE)="YES"),0,IF(IFERROR(FIND('Main Template'!AH$17,VLOOKUP(TRIM(UPPER(SUBSTITUTE('Main Template'!$D128," ",""))),'Cleaned Google Form'!$A$1:$M$5000,9,FALSE),1),FALSE),0,1))))),1)</f>
        <v>1</v>
      </c>
      <c r="AI128" s="12">
        <f>IFERROR(IF(AND(WEEKDAY('Main Template'!AI$18)=1,OR(VLOOKUP(TRIM(UPPER(SUBSTITUTE($D128," ",""))),'Cleaned Google Form'!$A$1:$M$5000,3,FALSE)="SMH",VLOOKUP(TRIM(UPPER(SUBSTITUTE($D128," ",""))),'Cleaned Google Form'!$A$1:$M$5000,3,FALSE)="RCH",VLOOKUP(TRIM(UPPER(SUBSTITUTE($D128," ",""))),'Cleaned Google Form'!$A$1:$M$5000,3,FALSE)="BCCA")),0,IF(AND(AI$21=1,NOT(VLOOKUP(TRIM(UPPER(SUBSTITUTE($D128," ",""))),'Cleaned Google Form'!$A$1:$M$5000,6,FALSE)="NO")),0,IF(OR(VLOOKUP(TRIM(UPPER(SUBSTITUTE($D128," ",""))),'Cleaned Google Form'!$A$1:$M$5000,8,FALSE)='Main Template'!AI$12,VLOOKUP(TRIM(UPPER(SUBSTITUTE($D128," ",""))),'Cleaned Google Form'!$A$1:$M$5000,8,FALSE)='Main Template'!AI$13,VLOOKUP(TRIM(UPPER(SUBSTITUTE($D128," ",""))),'Cleaned Google Form'!$A$1:$M$5000,8,FALSE)='Main Template'!AI$14,VLOOKUP(TRIM(UPPER(SUBSTITUTE($D128," ",""))),'Cleaned Google Form'!$A$1:$M$5000,8,FALSE)='Main Template'!AI$15),0,IF(AND('Main Template'!AI$21&gt;=$C$9,'Main Template'!AI$19,VLOOKUP(TRIM(UPPER(SUBSTITUTE($D128," ",""))),'Cleaned Google Form'!$A$1:$M$5000,7,FALSE)="YES"),0,IF(IFERROR(FIND('Main Template'!AI$17,VLOOKUP(TRIM(UPPER(SUBSTITUTE('Main Template'!$D128," ",""))),'Cleaned Google Form'!$A$1:$M$5000,9,FALSE),1),FALSE),0,1))))),1)</f>
        <v>1</v>
      </c>
      <c r="AJ128" s="12">
        <f>IFERROR(IF(AND(WEEKDAY('Main Template'!AJ$18)=1,OR(VLOOKUP(TRIM(UPPER(SUBSTITUTE($D128," ",""))),'Cleaned Google Form'!$A$1:$M$5000,3,FALSE)="SMH",VLOOKUP(TRIM(UPPER(SUBSTITUTE($D128," ",""))),'Cleaned Google Form'!$A$1:$M$5000,3,FALSE)="RCH",VLOOKUP(TRIM(UPPER(SUBSTITUTE($D128," ",""))),'Cleaned Google Form'!$A$1:$M$5000,3,FALSE)="BCCA")),0,IF(AND(AJ$21=1,NOT(VLOOKUP(TRIM(UPPER(SUBSTITUTE($D128," ",""))),'Cleaned Google Form'!$A$1:$M$5000,6,FALSE)="NO")),0,IF(OR(VLOOKUP(TRIM(UPPER(SUBSTITUTE($D128," ",""))),'Cleaned Google Form'!$A$1:$M$5000,8,FALSE)='Main Template'!AJ$12,VLOOKUP(TRIM(UPPER(SUBSTITUTE($D128," ",""))),'Cleaned Google Form'!$A$1:$M$5000,8,FALSE)='Main Template'!AJ$13,VLOOKUP(TRIM(UPPER(SUBSTITUTE($D128," ",""))),'Cleaned Google Form'!$A$1:$M$5000,8,FALSE)='Main Template'!AJ$14,VLOOKUP(TRIM(UPPER(SUBSTITUTE($D128," ",""))),'Cleaned Google Form'!$A$1:$M$5000,8,FALSE)='Main Template'!AJ$15),0,IF(AND('Main Template'!AJ$21&gt;=$C$9,'Main Template'!AJ$19,VLOOKUP(TRIM(UPPER(SUBSTITUTE($D128," ",""))),'Cleaned Google Form'!$A$1:$M$5000,7,FALSE)="YES"),0,IF(IFERROR(FIND('Main Template'!AJ$17,VLOOKUP(TRIM(UPPER(SUBSTITUTE('Main Template'!$D128," ",""))),'Cleaned Google Form'!$A$1:$M$5000,9,FALSE),1),FALSE),0,1))))),1)</f>
        <v>1</v>
      </c>
      <c r="AK128" s="12">
        <f>IFERROR(IF(AND(WEEKDAY('Main Template'!AK$18)=1,OR(VLOOKUP(TRIM(UPPER(SUBSTITUTE($D128," ",""))),'Cleaned Google Form'!$A$1:$M$5000,3,FALSE)="SMH",VLOOKUP(TRIM(UPPER(SUBSTITUTE($D128," ",""))),'Cleaned Google Form'!$A$1:$M$5000,3,FALSE)="RCH",VLOOKUP(TRIM(UPPER(SUBSTITUTE($D128," ",""))),'Cleaned Google Form'!$A$1:$M$5000,3,FALSE)="BCCA")),0,IF(AND(AK$21=1,NOT(VLOOKUP(TRIM(UPPER(SUBSTITUTE($D128," ",""))),'Cleaned Google Form'!$A$1:$M$5000,6,FALSE)="NO")),0,IF(OR(VLOOKUP(TRIM(UPPER(SUBSTITUTE($D128," ",""))),'Cleaned Google Form'!$A$1:$M$5000,8,FALSE)='Main Template'!AK$12,VLOOKUP(TRIM(UPPER(SUBSTITUTE($D128," ",""))),'Cleaned Google Form'!$A$1:$M$5000,8,FALSE)='Main Template'!AK$13,VLOOKUP(TRIM(UPPER(SUBSTITUTE($D128," ",""))),'Cleaned Google Form'!$A$1:$M$5000,8,FALSE)='Main Template'!AK$14,VLOOKUP(TRIM(UPPER(SUBSTITUTE($D128," ",""))),'Cleaned Google Form'!$A$1:$M$5000,8,FALSE)='Main Template'!AK$15),0,IF(AND('Main Template'!AK$21&gt;=$C$9,'Main Template'!AK$19,VLOOKUP(TRIM(UPPER(SUBSTITUTE($D128," ",""))),'Cleaned Google Form'!$A$1:$M$5000,7,FALSE)="YES"),0,IF(IFERROR(FIND('Main Template'!AK$17,VLOOKUP(TRIM(UPPER(SUBSTITUTE('Main Template'!$D128," ",""))),'Cleaned Google Form'!$A$1:$M$5000,9,FALSE),1),FALSE),0,1))))),1)</f>
        <v>1</v>
      </c>
      <c r="AL128" s="12">
        <f>IFERROR(IF(AND(WEEKDAY('Main Template'!AL$18)=1,OR(VLOOKUP(TRIM(UPPER(SUBSTITUTE($D128," ",""))),'Cleaned Google Form'!$A$1:$M$5000,3,FALSE)="SMH",VLOOKUP(TRIM(UPPER(SUBSTITUTE($D128," ",""))),'Cleaned Google Form'!$A$1:$M$5000,3,FALSE)="RCH",VLOOKUP(TRIM(UPPER(SUBSTITUTE($D128," ",""))),'Cleaned Google Form'!$A$1:$M$5000,3,FALSE)="BCCA")),0,IF(AND(AL$21=1,NOT(VLOOKUP(TRIM(UPPER(SUBSTITUTE($D128," ",""))),'Cleaned Google Form'!$A$1:$M$5000,6,FALSE)="NO")),0,IF(OR(VLOOKUP(TRIM(UPPER(SUBSTITUTE($D128," ",""))),'Cleaned Google Form'!$A$1:$M$5000,8,FALSE)='Main Template'!AL$12,VLOOKUP(TRIM(UPPER(SUBSTITUTE($D128," ",""))),'Cleaned Google Form'!$A$1:$M$5000,8,FALSE)='Main Template'!AL$13,VLOOKUP(TRIM(UPPER(SUBSTITUTE($D128," ",""))),'Cleaned Google Form'!$A$1:$M$5000,8,FALSE)='Main Template'!AL$14,VLOOKUP(TRIM(UPPER(SUBSTITUTE($D128," ",""))),'Cleaned Google Form'!$A$1:$M$5000,8,FALSE)='Main Template'!AL$15),0,IF(AND('Main Template'!AL$21&gt;=$C$9,'Main Template'!AL$19,VLOOKUP(TRIM(UPPER(SUBSTITUTE($D128," ",""))),'Cleaned Google Form'!$A$1:$M$5000,7,FALSE)="YES"),0,IF(IFERROR(FIND('Main Template'!AL$17,VLOOKUP(TRIM(UPPER(SUBSTITUTE('Main Template'!$D128," ",""))),'Cleaned Google Form'!$A$1:$M$5000,9,FALSE),1),FALSE),0,1))))),1)</f>
        <v>1</v>
      </c>
      <c r="AM128" s="12">
        <f>IFERROR(IF(AND(WEEKDAY('Main Template'!AM$18)=1,OR(VLOOKUP(TRIM(UPPER(SUBSTITUTE($D128," ",""))),'Cleaned Google Form'!$A$1:$M$5000,3,FALSE)="SMH",VLOOKUP(TRIM(UPPER(SUBSTITUTE($D128," ",""))),'Cleaned Google Form'!$A$1:$M$5000,3,FALSE)="RCH",VLOOKUP(TRIM(UPPER(SUBSTITUTE($D128," ",""))),'Cleaned Google Form'!$A$1:$M$5000,3,FALSE)="BCCA")),0,IF(AND(AM$21=1,NOT(VLOOKUP(TRIM(UPPER(SUBSTITUTE($D128," ",""))),'Cleaned Google Form'!$A$1:$M$5000,6,FALSE)="NO")),0,IF(OR(VLOOKUP(TRIM(UPPER(SUBSTITUTE($D128," ",""))),'Cleaned Google Form'!$A$1:$M$5000,8,FALSE)='Main Template'!AM$12,VLOOKUP(TRIM(UPPER(SUBSTITUTE($D128," ",""))),'Cleaned Google Form'!$A$1:$M$5000,8,FALSE)='Main Template'!AM$13,VLOOKUP(TRIM(UPPER(SUBSTITUTE($D128," ",""))),'Cleaned Google Form'!$A$1:$M$5000,8,FALSE)='Main Template'!AM$14,VLOOKUP(TRIM(UPPER(SUBSTITUTE($D128," ",""))),'Cleaned Google Form'!$A$1:$M$5000,8,FALSE)='Main Template'!AM$15),0,IF(AND('Main Template'!AM$21&gt;=$C$9,'Main Template'!AM$19,VLOOKUP(TRIM(UPPER(SUBSTITUTE($D128," ",""))),'Cleaned Google Form'!$A$1:$M$5000,7,FALSE)="YES"),0,IF(IFERROR(FIND('Main Template'!AM$17,VLOOKUP(TRIM(UPPER(SUBSTITUTE('Main Template'!$D128," ",""))),'Cleaned Google Form'!$A$1:$M$5000,9,FALSE),1),FALSE),0,1))))),1)</f>
        <v>1</v>
      </c>
      <c r="AN128" s="12">
        <f>IFERROR(IF(AND(WEEKDAY('Main Template'!AN$18)=1,OR(VLOOKUP(TRIM(UPPER(SUBSTITUTE($D128," ",""))),'Cleaned Google Form'!$A$1:$M$5000,3,FALSE)="SMH",VLOOKUP(TRIM(UPPER(SUBSTITUTE($D128," ",""))),'Cleaned Google Form'!$A$1:$M$5000,3,FALSE)="RCH",VLOOKUP(TRIM(UPPER(SUBSTITUTE($D128," ",""))),'Cleaned Google Form'!$A$1:$M$5000,3,FALSE)="BCCA")),0,IF(AND(AN$21=1,NOT(VLOOKUP(TRIM(UPPER(SUBSTITUTE($D128," ",""))),'Cleaned Google Form'!$A$1:$M$5000,6,FALSE)="NO")),0,IF(OR(VLOOKUP(TRIM(UPPER(SUBSTITUTE($D128," ",""))),'Cleaned Google Form'!$A$1:$M$5000,8,FALSE)='Main Template'!AN$12,VLOOKUP(TRIM(UPPER(SUBSTITUTE($D128," ",""))),'Cleaned Google Form'!$A$1:$M$5000,8,FALSE)='Main Template'!AN$13,VLOOKUP(TRIM(UPPER(SUBSTITUTE($D128," ",""))),'Cleaned Google Form'!$A$1:$M$5000,8,FALSE)='Main Template'!AN$14,VLOOKUP(TRIM(UPPER(SUBSTITUTE($D128," ",""))),'Cleaned Google Form'!$A$1:$M$5000,8,FALSE)='Main Template'!AN$15),0,IF(AND('Main Template'!AN$21&gt;=$C$9,'Main Template'!AN$19,VLOOKUP(TRIM(UPPER(SUBSTITUTE($D128," ",""))),'Cleaned Google Form'!$A$1:$M$5000,7,FALSE)="YES"),0,IF(IFERROR(FIND('Main Template'!AN$17,VLOOKUP(TRIM(UPPER(SUBSTITUTE('Main Template'!$D128," ",""))),'Cleaned Google Form'!$A$1:$M$5000,9,FALSE),1),FALSE),0,1))))),1)</f>
        <v>1</v>
      </c>
    </row>
    <row r="129" spans="2:40">
      <c r="B129" t="str">
        <f>IFERROR(IF(ISNUMBER(MATCH(UPPER(SUBSTITUTE(D129," ","")),'Cleaned Google Form'!$A:$A,0)),"","Oops"),"Not Present")</f>
        <v/>
      </c>
      <c r="C129" s="4">
        <f>I129</f>
        <v>108</v>
      </c>
      <c r="D129" s="4" t="s">
        <v>286</v>
      </c>
      <c r="E129" s="4">
        <f>IFERROR(IF(VLOOKUP(TRIM(UPPER(SUBSTITUTE(D129," ",""))),'Cleaned Google Form'!$A$1:$L$5000,5,FALSE)="YES",1,0),0)</f>
        <v>0</v>
      </c>
      <c r="F129" s="4">
        <f>IFERROR(IF(RIGHT(VLOOKUP(TRIM(UPPER(SUBSTITUTE(D129," ",""))),'Cleaned Google Form'!$A$1:$L$5000,2,FALSE),1)="1",1,0),0)</f>
        <v>0</v>
      </c>
      <c r="G129" s="4">
        <f>IFERROR(IF(VLOOKUP(TRIM(UPPER(SUBSTITUTE(D129," ",""))),'Cleaned Google Form'!$A$1:$L$5000,3,FALSE)="VGH",1,0),0)</f>
        <v>0</v>
      </c>
      <c r="H129" s="4">
        <f>IFERROR(IF(G129+IFERROR(IF(VLOOKUP(TRIM(UPPER(SUBSTITUTE(D129," ",""))),'Cleaned Google Form'!$A$1:$L$5000,3,FALSE)="SPH",1,0),0)=0,1,0),0)</f>
        <v>1</v>
      </c>
      <c r="I129" s="4">
        <f>IF(I128="Resident Index",1,I128+1)</f>
        <v>108</v>
      </c>
      <c r="J129" s="12">
        <f>IFERROR(IF(AND(WEEKDAY('Main Template'!J$18)=1,OR(VLOOKUP(TRIM(UPPER(SUBSTITUTE($D129," ",""))),'Cleaned Google Form'!$A$1:$M$5000,3,FALSE)="SMH",VLOOKUP(TRIM(UPPER(SUBSTITUTE($D129," ",""))),'Cleaned Google Form'!$A$1:$M$5000,3,FALSE)="RCH",VLOOKUP(TRIM(UPPER(SUBSTITUTE($D129," ",""))),'Cleaned Google Form'!$A$1:$M$5000,3,FALSE)="BCCA")),0,IF(AND(J$21=1,NOT(VLOOKUP(TRIM(UPPER(SUBSTITUTE($D129," ",""))),'Cleaned Google Form'!$A$1:$M$5000,6,FALSE)="NO")),0,IF(OR(VLOOKUP(TRIM(UPPER(SUBSTITUTE($D129," ",""))),'Cleaned Google Form'!$A$1:$M$5000,8,FALSE)='Main Template'!J$12,VLOOKUP(TRIM(UPPER(SUBSTITUTE($D129," ",""))),'Cleaned Google Form'!$A$1:$M$5000,8,FALSE)='Main Template'!J$13,VLOOKUP(TRIM(UPPER(SUBSTITUTE($D129," ",""))),'Cleaned Google Form'!$A$1:$M$5000,8,FALSE)='Main Template'!J$14,VLOOKUP(TRIM(UPPER(SUBSTITUTE($D129," ",""))),'Cleaned Google Form'!$A$1:$M$5000,8,FALSE)='Main Template'!J$15),0,IF(AND('Main Template'!J$21&gt;=$C$9,'Main Template'!J$19,VLOOKUP(TRIM(UPPER(SUBSTITUTE($D129," ",""))),'Cleaned Google Form'!$A$1:$M$5000,7,FALSE)="YES"),0,IF(IFERROR(FIND('Main Template'!J$17,VLOOKUP(TRIM(UPPER(SUBSTITUTE('Main Template'!$D129," ",""))),'Cleaned Google Form'!$A$1:$M$5000,9,FALSE),1),FALSE),0,1))))),1)</f>
        <v>0</v>
      </c>
      <c r="K129" s="12">
        <f>IFERROR(IF(AND(WEEKDAY('Main Template'!K$18)=1,OR(VLOOKUP(TRIM(UPPER(SUBSTITUTE($D129," ",""))),'Cleaned Google Form'!$A$1:$M$5000,3,FALSE)="SMH",VLOOKUP(TRIM(UPPER(SUBSTITUTE($D129," ",""))),'Cleaned Google Form'!$A$1:$M$5000,3,FALSE)="RCH",VLOOKUP(TRIM(UPPER(SUBSTITUTE($D129," ",""))),'Cleaned Google Form'!$A$1:$M$5000,3,FALSE)="BCCA")),0,IF(AND(K$21=1,NOT(VLOOKUP(TRIM(UPPER(SUBSTITUTE($D129," ",""))),'Cleaned Google Form'!$A$1:$M$5000,6,FALSE)="NO")),0,IF(OR(VLOOKUP(TRIM(UPPER(SUBSTITUTE($D129," ",""))),'Cleaned Google Form'!$A$1:$M$5000,8,FALSE)='Main Template'!K$12,VLOOKUP(TRIM(UPPER(SUBSTITUTE($D129," ",""))),'Cleaned Google Form'!$A$1:$M$5000,8,FALSE)='Main Template'!K$13,VLOOKUP(TRIM(UPPER(SUBSTITUTE($D129," ",""))),'Cleaned Google Form'!$A$1:$M$5000,8,FALSE)='Main Template'!K$14,VLOOKUP(TRIM(UPPER(SUBSTITUTE($D129," ",""))),'Cleaned Google Form'!$A$1:$M$5000,8,FALSE)='Main Template'!K$15),0,IF(AND('Main Template'!K$21&gt;=$C$9,'Main Template'!K$19,VLOOKUP(TRIM(UPPER(SUBSTITUTE($D129," ",""))),'Cleaned Google Form'!$A$1:$M$5000,7,FALSE)="YES"),0,IF(IFERROR(FIND('Main Template'!K$17,VLOOKUP(TRIM(UPPER(SUBSTITUTE('Main Template'!$D129," ",""))),'Cleaned Google Form'!$A$1:$M$5000,9,FALSE),1),FALSE),0,1))))),1)</f>
        <v>1</v>
      </c>
      <c r="L129" s="12">
        <f>IFERROR(IF(AND(WEEKDAY('Main Template'!L$18)=1,OR(VLOOKUP(TRIM(UPPER(SUBSTITUTE($D129," ",""))),'Cleaned Google Form'!$A$1:$M$5000,3,FALSE)="SMH",VLOOKUP(TRIM(UPPER(SUBSTITUTE($D129," ",""))),'Cleaned Google Form'!$A$1:$M$5000,3,FALSE)="RCH",VLOOKUP(TRIM(UPPER(SUBSTITUTE($D129," ",""))),'Cleaned Google Form'!$A$1:$M$5000,3,FALSE)="BCCA")),0,IF(AND(L$21=1,NOT(VLOOKUP(TRIM(UPPER(SUBSTITUTE($D129," ",""))),'Cleaned Google Form'!$A$1:$M$5000,6,FALSE)="NO")),0,IF(OR(VLOOKUP(TRIM(UPPER(SUBSTITUTE($D129," ",""))),'Cleaned Google Form'!$A$1:$M$5000,8,FALSE)='Main Template'!L$12,VLOOKUP(TRIM(UPPER(SUBSTITUTE($D129," ",""))),'Cleaned Google Form'!$A$1:$M$5000,8,FALSE)='Main Template'!L$13,VLOOKUP(TRIM(UPPER(SUBSTITUTE($D129," ",""))),'Cleaned Google Form'!$A$1:$M$5000,8,FALSE)='Main Template'!L$14,VLOOKUP(TRIM(UPPER(SUBSTITUTE($D129," ",""))),'Cleaned Google Form'!$A$1:$M$5000,8,FALSE)='Main Template'!L$15),0,IF(AND('Main Template'!L$21&gt;=$C$9,'Main Template'!L$19,VLOOKUP(TRIM(UPPER(SUBSTITUTE($D129," ",""))),'Cleaned Google Form'!$A$1:$M$5000,7,FALSE)="YES"),0,IF(IFERROR(FIND('Main Template'!L$17,VLOOKUP(TRIM(UPPER(SUBSTITUTE('Main Template'!$D129," ",""))),'Cleaned Google Form'!$A$1:$M$5000,9,FALSE),1),FALSE),0,1))))),1)</f>
        <v>1</v>
      </c>
      <c r="M129" s="12">
        <f>IFERROR(IF(AND(WEEKDAY('Main Template'!M$18)=1,OR(VLOOKUP(TRIM(UPPER(SUBSTITUTE($D129," ",""))),'Cleaned Google Form'!$A$1:$M$5000,3,FALSE)="SMH",VLOOKUP(TRIM(UPPER(SUBSTITUTE($D129," ",""))),'Cleaned Google Form'!$A$1:$M$5000,3,FALSE)="RCH",VLOOKUP(TRIM(UPPER(SUBSTITUTE($D129," ",""))),'Cleaned Google Form'!$A$1:$M$5000,3,FALSE)="BCCA")),0,IF(AND(M$21=1,NOT(VLOOKUP(TRIM(UPPER(SUBSTITUTE($D129," ",""))),'Cleaned Google Form'!$A$1:$M$5000,6,FALSE)="NO")),0,IF(OR(VLOOKUP(TRIM(UPPER(SUBSTITUTE($D129," ",""))),'Cleaned Google Form'!$A$1:$M$5000,8,FALSE)='Main Template'!M$12,VLOOKUP(TRIM(UPPER(SUBSTITUTE($D129," ",""))),'Cleaned Google Form'!$A$1:$M$5000,8,FALSE)='Main Template'!M$13,VLOOKUP(TRIM(UPPER(SUBSTITUTE($D129," ",""))),'Cleaned Google Form'!$A$1:$M$5000,8,FALSE)='Main Template'!M$14,VLOOKUP(TRIM(UPPER(SUBSTITUTE($D129," ",""))),'Cleaned Google Form'!$A$1:$M$5000,8,FALSE)='Main Template'!M$15),0,IF(AND('Main Template'!M$21&gt;=$C$9,'Main Template'!M$19,VLOOKUP(TRIM(UPPER(SUBSTITUTE($D129," ",""))),'Cleaned Google Form'!$A$1:$M$5000,7,FALSE)="YES"),0,IF(IFERROR(FIND('Main Template'!M$17,VLOOKUP(TRIM(UPPER(SUBSTITUTE('Main Template'!$D129," ",""))),'Cleaned Google Form'!$A$1:$M$5000,9,FALSE),1),FALSE),0,1))))),1)</f>
        <v>1</v>
      </c>
      <c r="N129" s="12">
        <f>IFERROR(IF(AND(WEEKDAY('Main Template'!N$18)=1,OR(VLOOKUP(TRIM(UPPER(SUBSTITUTE($D129," ",""))),'Cleaned Google Form'!$A$1:$M$5000,3,FALSE)="SMH",VLOOKUP(TRIM(UPPER(SUBSTITUTE($D129," ",""))),'Cleaned Google Form'!$A$1:$M$5000,3,FALSE)="RCH",VLOOKUP(TRIM(UPPER(SUBSTITUTE($D129," ",""))),'Cleaned Google Form'!$A$1:$M$5000,3,FALSE)="BCCA")),0,IF(AND(N$21=1,NOT(VLOOKUP(TRIM(UPPER(SUBSTITUTE($D129," ",""))),'Cleaned Google Form'!$A$1:$M$5000,6,FALSE)="NO")),0,IF(OR(VLOOKUP(TRIM(UPPER(SUBSTITUTE($D129," ",""))),'Cleaned Google Form'!$A$1:$M$5000,8,FALSE)='Main Template'!N$12,VLOOKUP(TRIM(UPPER(SUBSTITUTE($D129," ",""))),'Cleaned Google Form'!$A$1:$M$5000,8,FALSE)='Main Template'!N$13,VLOOKUP(TRIM(UPPER(SUBSTITUTE($D129," ",""))),'Cleaned Google Form'!$A$1:$M$5000,8,FALSE)='Main Template'!N$14,VLOOKUP(TRIM(UPPER(SUBSTITUTE($D129," ",""))),'Cleaned Google Form'!$A$1:$M$5000,8,FALSE)='Main Template'!N$15),0,IF(AND('Main Template'!N$21&gt;=$C$9,'Main Template'!N$19,VLOOKUP(TRIM(UPPER(SUBSTITUTE($D129," ",""))),'Cleaned Google Form'!$A$1:$M$5000,7,FALSE)="YES"),0,IF(IFERROR(FIND('Main Template'!N$17,VLOOKUP(TRIM(UPPER(SUBSTITUTE('Main Template'!$D129," ",""))),'Cleaned Google Form'!$A$1:$M$5000,9,FALSE),1),FALSE),0,1))))),1)</f>
        <v>1</v>
      </c>
      <c r="O129" s="12">
        <f>IFERROR(IF(AND(WEEKDAY('Main Template'!O$18)=1,OR(VLOOKUP(TRIM(UPPER(SUBSTITUTE($D129," ",""))),'Cleaned Google Form'!$A$1:$M$5000,3,FALSE)="SMH",VLOOKUP(TRIM(UPPER(SUBSTITUTE($D129," ",""))),'Cleaned Google Form'!$A$1:$M$5000,3,FALSE)="RCH",VLOOKUP(TRIM(UPPER(SUBSTITUTE($D129," ",""))),'Cleaned Google Form'!$A$1:$M$5000,3,FALSE)="BCCA")),0,IF(AND(O$21=1,NOT(VLOOKUP(TRIM(UPPER(SUBSTITUTE($D129," ",""))),'Cleaned Google Form'!$A$1:$M$5000,6,FALSE)="NO")),0,IF(OR(VLOOKUP(TRIM(UPPER(SUBSTITUTE($D129," ",""))),'Cleaned Google Form'!$A$1:$M$5000,8,FALSE)='Main Template'!O$12,VLOOKUP(TRIM(UPPER(SUBSTITUTE($D129," ",""))),'Cleaned Google Form'!$A$1:$M$5000,8,FALSE)='Main Template'!O$13,VLOOKUP(TRIM(UPPER(SUBSTITUTE($D129," ",""))),'Cleaned Google Form'!$A$1:$M$5000,8,FALSE)='Main Template'!O$14,VLOOKUP(TRIM(UPPER(SUBSTITUTE($D129," ",""))),'Cleaned Google Form'!$A$1:$M$5000,8,FALSE)='Main Template'!O$15),0,IF(AND('Main Template'!O$21&gt;=$C$9,'Main Template'!O$19,VLOOKUP(TRIM(UPPER(SUBSTITUTE($D129," ",""))),'Cleaned Google Form'!$A$1:$M$5000,7,FALSE)="YES"),0,IF(IFERROR(FIND('Main Template'!O$17,VLOOKUP(TRIM(UPPER(SUBSTITUTE('Main Template'!$D129," ",""))),'Cleaned Google Form'!$A$1:$M$5000,9,FALSE),1),FALSE),0,1))))),1)</f>
        <v>1</v>
      </c>
      <c r="P129" s="12">
        <f>IFERROR(IF(AND(WEEKDAY('Main Template'!P$18)=1,OR(VLOOKUP(TRIM(UPPER(SUBSTITUTE($D129," ",""))),'Cleaned Google Form'!$A$1:$M$5000,3,FALSE)="SMH",VLOOKUP(TRIM(UPPER(SUBSTITUTE($D129," ",""))),'Cleaned Google Form'!$A$1:$M$5000,3,FALSE)="RCH",VLOOKUP(TRIM(UPPER(SUBSTITUTE($D129," ",""))),'Cleaned Google Form'!$A$1:$M$5000,3,FALSE)="BCCA")),0,IF(AND(P$21=1,NOT(VLOOKUP(TRIM(UPPER(SUBSTITUTE($D129," ",""))),'Cleaned Google Form'!$A$1:$M$5000,6,FALSE)="NO")),0,IF(OR(VLOOKUP(TRIM(UPPER(SUBSTITUTE($D129," ",""))),'Cleaned Google Form'!$A$1:$M$5000,8,FALSE)='Main Template'!P$12,VLOOKUP(TRIM(UPPER(SUBSTITUTE($D129," ",""))),'Cleaned Google Form'!$A$1:$M$5000,8,FALSE)='Main Template'!P$13,VLOOKUP(TRIM(UPPER(SUBSTITUTE($D129," ",""))),'Cleaned Google Form'!$A$1:$M$5000,8,FALSE)='Main Template'!P$14,VLOOKUP(TRIM(UPPER(SUBSTITUTE($D129," ",""))),'Cleaned Google Form'!$A$1:$M$5000,8,FALSE)='Main Template'!P$15),0,IF(AND('Main Template'!P$21&gt;=$C$9,'Main Template'!P$19,VLOOKUP(TRIM(UPPER(SUBSTITUTE($D129," ",""))),'Cleaned Google Form'!$A$1:$M$5000,7,FALSE)="YES"),0,IF(IFERROR(FIND('Main Template'!P$17,VLOOKUP(TRIM(UPPER(SUBSTITUTE('Main Template'!$D129," ",""))),'Cleaned Google Form'!$A$1:$M$5000,9,FALSE),1),FALSE),0,1))))),1)</f>
        <v>1</v>
      </c>
      <c r="Q129" s="12">
        <f>IFERROR(IF(AND(WEEKDAY('Main Template'!Q$18)=1,OR(VLOOKUP(TRIM(UPPER(SUBSTITUTE($D129," ",""))),'Cleaned Google Form'!$A$1:$M$5000,3,FALSE)="SMH",VLOOKUP(TRIM(UPPER(SUBSTITUTE($D129," ",""))),'Cleaned Google Form'!$A$1:$M$5000,3,FALSE)="RCH",VLOOKUP(TRIM(UPPER(SUBSTITUTE($D129," ",""))),'Cleaned Google Form'!$A$1:$M$5000,3,FALSE)="BCCA")),0,IF(AND(Q$21=1,NOT(VLOOKUP(TRIM(UPPER(SUBSTITUTE($D129," ",""))),'Cleaned Google Form'!$A$1:$M$5000,6,FALSE)="NO")),0,IF(OR(VLOOKUP(TRIM(UPPER(SUBSTITUTE($D129," ",""))),'Cleaned Google Form'!$A$1:$M$5000,8,FALSE)='Main Template'!Q$12,VLOOKUP(TRIM(UPPER(SUBSTITUTE($D129," ",""))),'Cleaned Google Form'!$A$1:$M$5000,8,FALSE)='Main Template'!Q$13,VLOOKUP(TRIM(UPPER(SUBSTITUTE($D129," ",""))),'Cleaned Google Form'!$A$1:$M$5000,8,FALSE)='Main Template'!Q$14,VLOOKUP(TRIM(UPPER(SUBSTITUTE($D129," ",""))),'Cleaned Google Form'!$A$1:$M$5000,8,FALSE)='Main Template'!Q$15),0,IF(AND('Main Template'!Q$21&gt;=$C$9,'Main Template'!Q$19,VLOOKUP(TRIM(UPPER(SUBSTITUTE($D129," ",""))),'Cleaned Google Form'!$A$1:$M$5000,7,FALSE)="YES"),0,IF(IFERROR(FIND('Main Template'!Q$17,VLOOKUP(TRIM(UPPER(SUBSTITUTE('Main Template'!$D129," ",""))),'Cleaned Google Form'!$A$1:$M$5000,9,FALSE),1),FALSE),0,1))))),1)</f>
        <v>1</v>
      </c>
      <c r="R129" s="12">
        <f>IFERROR(IF(AND(WEEKDAY('Main Template'!R$18)=1,OR(VLOOKUP(TRIM(UPPER(SUBSTITUTE($D129," ",""))),'Cleaned Google Form'!$A$1:$M$5000,3,FALSE)="SMH",VLOOKUP(TRIM(UPPER(SUBSTITUTE($D129," ",""))),'Cleaned Google Form'!$A$1:$M$5000,3,FALSE)="RCH",VLOOKUP(TRIM(UPPER(SUBSTITUTE($D129," ",""))),'Cleaned Google Form'!$A$1:$M$5000,3,FALSE)="BCCA")),0,IF(AND(R$21=1,NOT(VLOOKUP(TRIM(UPPER(SUBSTITUTE($D129," ",""))),'Cleaned Google Form'!$A$1:$M$5000,6,FALSE)="NO")),0,IF(OR(VLOOKUP(TRIM(UPPER(SUBSTITUTE($D129," ",""))),'Cleaned Google Form'!$A$1:$M$5000,8,FALSE)='Main Template'!R$12,VLOOKUP(TRIM(UPPER(SUBSTITUTE($D129," ",""))),'Cleaned Google Form'!$A$1:$M$5000,8,FALSE)='Main Template'!R$13,VLOOKUP(TRIM(UPPER(SUBSTITUTE($D129," ",""))),'Cleaned Google Form'!$A$1:$M$5000,8,FALSE)='Main Template'!R$14,VLOOKUP(TRIM(UPPER(SUBSTITUTE($D129," ",""))),'Cleaned Google Form'!$A$1:$M$5000,8,FALSE)='Main Template'!R$15),0,IF(AND('Main Template'!R$21&gt;=$C$9,'Main Template'!R$19,VLOOKUP(TRIM(UPPER(SUBSTITUTE($D129," ",""))),'Cleaned Google Form'!$A$1:$M$5000,7,FALSE)="YES"),0,IF(IFERROR(FIND('Main Template'!R$17,VLOOKUP(TRIM(UPPER(SUBSTITUTE('Main Template'!$D129," ",""))),'Cleaned Google Form'!$A$1:$M$5000,9,FALSE),1),FALSE),0,1))))),1)</f>
        <v>1</v>
      </c>
      <c r="S129" s="12">
        <f>IFERROR(IF(AND(WEEKDAY('Main Template'!S$18)=1,OR(VLOOKUP(TRIM(UPPER(SUBSTITUTE($D129," ",""))),'Cleaned Google Form'!$A$1:$M$5000,3,FALSE)="SMH",VLOOKUP(TRIM(UPPER(SUBSTITUTE($D129," ",""))),'Cleaned Google Form'!$A$1:$M$5000,3,FALSE)="RCH",VLOOKUP(TRIM(UPPER(SUBSTITUTE($D129," ",""))),'Cleaned Google Form'!$A$1:$M$5000,3,FALSE)="BCCA")),0,IF(AND(S$21=1,NOT(VLOOKUP(TRIM(UPPER(SUBSTITUTE($D129," ",""))),'Cleaned Google Form'!$A$1:$M$5000,6,FALSE)="NO")),0,IF(OR(VLOOKUP(TRIM(UPPER(SUBSTITUTE($D129," ",""))),'Cleaned Google Form'!$A$1:$M$5000,8,FALSE)='Main Template'!S$12,VLOOKUP(TRIM(UPPER(SUBSTITUTE($D129," ",""))),'Cleaned Google Form'!$A$1:$M$5000,8,FALSE)='Main Template'!S$13,VLOOKUP(TRIM(UPPER(SUBSTITUTE($D129," ",""))),'Cleaned Google Form'!$A$1:$M$5000,8,FALSE)='Main Template'!S$14,VLOOKUP(TRIM(UPPER(SUBSTITUTE($D129," ",""))),'Cleaned Google Form'!$A$1:$M$5000,8,FALSE)='Main Template'!S$15),0,IF(AND('Main Template'!S$21&gt;=$C$9,'Main Template'!S$19,VLOOKUP(TRIM(UPPER(SUBSTITUTE($D129," ",""))),'Cleaned Google Form'!$A$1:$M$5000,7,FALSE)="YES"),0,IF(IFERROR(FIND('Main Template'!S$17,VLOOKUP(TRIM(UPPER(SUBSTITUTE('Main Template'!$D129," ",""))),'Cleaned Google Form'!$A$1:$M$5000,9,FALSE),1),FALSE),0,1))))),1)</f>
        <v>1</v>
      </c>
      <c r="T129" s="12">
        <f>IFERROR(IF(AND(WEEKDAY('Main Template'!T$18)=1,OR(VLOOKUP(TRIM(UPPER(SUBSTITUTE($D129," ",""))),'Cleaned Google Form'!$A$1:$M$5000,3,FALSE)="SMH",VLOOKUP(TRIM(UPPER(SUBSTITUTE($D129," ",""))),'Cleaned Google Form'!$A$1:$M$5000,3,FALSE)="RCH",VLOOKUP(TRIM(UPPER(SUBSTITUTE($D129," ",""))),'Cleaned Google Form'!$A$1:$M$5000,3,FALSE)="BCCA")),0,IF(AND(T$21=1,NOT(VLOOKUP(TRIM(UPPER(SUBSTITUTE($D129," ",""))),'Cleaned Google Form'!$A$1:$M$5000,6,FALSE)="NO")),0,IF(OR(VLOOKUP(TRIM(UPPER(SUBSTITUTE($D129," ",""))),'Cleaned Google Form'!$A$1:$M$5000,8,FALSE)='Main Template'!T$12,VLOOKUP(TRIM(UPPER(SUBSTITUTE($D129," ",""))),'Cleaned Google Form'!$A$1:$M$5000,8,FALSE)='Main Template'!T$13,VLOOKUP(TRIM(UPPER(SUBSTITUTE($D129," ",""))),'Cleaned Google Form'!$A$1:$M$5000,8,FALSE)='Main Template'!T$14,VLOOKUP(TRIM(UPPER(SUBSTITUTE($D129," ",""))),'Cleaned Google Form'!$A$1:$M$5000,8,FALSE)='Main Template'!T$15),0,IF(AND('Main Template'!T$21&gt;=$C$9,'Main Template'!T$19,VLOOKUP(TRIM(UPPER(SUBSTITUTE($D129," ",""))),'Cleaned Google Form'!$A$1:$M$5000,7,FALSE)="YES"),0,IF(IFERROR(FIND('Main Template'!T$17,VLOOKUP(TRIM(UPPER(SUBSTITUTE('Main Template'!$D129," ",""))),'Cleaned Google Form'!$A$1:$M$5000,9,FALSE),1),FALSE),0,1))))),1)</f>
        <v>1</v>
      </c>
      <c r="U129" s="12">
        <f>IFERROR(IF(AND(WEEKDAY('Main Template'!U$18)=1,OR(VLOOKUP(TRIM(UPPER(SUBSTITUTE($D129," ",""))),'Cleaned Google Form'!$A$1:$M$5000,3,FALSE)="SMH",VLOOKUP(TRIM(UPPER(SUBSTITUTE($D129," ",""))),'Cleaned Google Form'!$A$1:$M$5000,3,FALSE)="RCH",VLOOKUP(TRIM(UPPER(SUBSTITUTE($D129," ",""))),'Cleaned Google Form'!$A$1:$M$5000,3,FALSE)="BCCA")),0,IF(AND(U$21=1,NOT(VLOOKUP(TRIM(UPPER(SUBSTITUTE($D129," ",""))),'Cleaned Google Form'!$A$1:$M$5000,6,FALSE)="NO")),0,IF(OR(VLOOKUP(TRIM(UPPER(SUBSTITUTE($D129," ",""))),'Cleaned Google Form'!$A$1:$M$5000,8,FALSE)='Main Template'!U$12,VLOOKUP(TRIM(UPPER(SUBSTITUTE($D129," ",""))),'Cleaned Google Form'!$A$1:$M$5000,8,FALSE)='Main Template'!U$13,VLOOKUP(TRIM(UPPER(SUBSTITUTE($D129," ",""))),'Cleaned Google Form'!$A$1:$M$5000,8,FALSE)='Main Template'!U$14,VLOOKUP(TRIM(UPPER(SUBSTITUTE($D129," ",""))),'Cleaned Google Form'!$A$1:$M$5000,8,FALSE)='Main Template'!U$15),0,IF(AND('Main Template'!U$21&gt;=$C$9,'Main Template'!U$19,VLOOKUP(TRIM(UPPER(SUBSTITUTE($D129," ",""))),'Cleaned Google Form'!$A$1:$M$5000,7,FALSE)="YES"),0,IF(IFERROR(FIND('Main Template'!U$17,VLOOKUP(TRIM(UPPER(SUBSTITUTE('Main Template'!$D129," ",""))),'Cleaned Google Form'!$A$1:$M$5000,9,FALSE),1),FALSE),0,1))))),1)</f>
        <v>1</v>
      </c>
      <c r="V129" s="12">
        <f>IFERROR(IF(AND(WEEKDAY('Main Template'!V$18)=1,OR(VLOOKUP(TRIM(UPPER(SUBSTITUTE($D129," ",""))),'Cleaned Google Form'!$A$1:$M$5000,3,FALSE)="SMH",VLOOKUP(TRIM(UPPER(SUBSTITUTE($D129," ",""))),'Cleaned Google Form'!$A$1:$M$5000,3,FALSE)="RCH",VLOOKUP(TRIM(UPPER(SUBSTITUTE($D129," ",""))),'Cleaned Google Form'!$A$1:$M$5000,3,FALSE)="BCCA")),0,IF(AND(V$21=1,NOT(VLOOKUP(TRIM(UPPER(SUBSTITUTE($D129," ",""))),'Cleaned Google Form'!$A$1:$M$5000,6,FALSE)="NO")),0,IF(OR(VLOOKUP(TRIM(UPPER(SUBSTITUTE($D129," ",""))),'Cleaned Google Form'!$A$1:$M$5000,8,FALSE)='Main Template'!V$12,VLOOKUP(TRIM(UPPER(SUBSTITUTE($D129," ",""))),'Cleaned Google Form'!$A$1:$M$5000,8,FALSE)='Main Template'!V$13,VLOOKUP(TRIM(UPPER(SUBSTITUTE($D129," ",""))),'Cleaned Google Form'!$A$1:$M$5000,8,FALSE)='Main Template'!V$14,VLOOKUP(TRIM(UPPER(SUBSTITUTE($D129," ",""))),'Cleaned Google Form'!$A$1:$M$5000,8,FALSE)='Main Template'!V$15),0,IF(AND('Main Template'!V$21&gt;=$C$9,'Main Template'!V$19,VLOOKUP(TRIM(UPPER(SUBSTITUTE($D129," ",""))),'Cleaned Google Form'!$A$1:$M$5000,7,FALSE)="YES"),0,IF(IFERROR(FIND('Main Template'!V$17,VLOOKUP(TRIM(UPPER(SUBSTITUTE('Main Template'!$D129," ",""))),'Cleaned Google Form'!$A$1:$M$5000,9,FALSE),1),FALSE),0,1))))),1)</f>
        <v>1</v>
      </c>
      <c r="W129" s="12">
        <f>IFERROR(IF(AND(WEEKDAY('Main Template'!W$18)=1,OR(VLOOKUP(TRIM(UPPER(SUBSTITUTE($D129," ",""))),'Cleaned Google Form'!$A$1:$M$5000,3,FALSE)="SMH",VLOOKUP(TRIM(UPPER(SUBSTITUTE($D129," ",""))),'Cleaned Google Form'!$A$1:$M$5000,3,FALSE)="RCH",VLOOKUP(TRIM(UPPER(SUBSTITUTE($D129," ",""))),'Cleaned Google Form'!$A$1:$M$5000,3,FALSE)="BCCA")),0,IF(AND(W$21=1,NOT(VLOOKUP(TRIM(UPPER(SUBSTITUTE($D129," ",""))),'Cleaned Google Form'!$A$1:$M$5000,6,FALSE)="NO")),0,IF(OR(VLOOKUP(TRIM(UPPER(SUBSTITUTE($D129," ",""))),'Cleaned Google Form'!$A$1:$M$5000,8,FALSE)='Main Template'!W$12,VLOOKUP(TRIM(UPPER(SUBSTITUTE($D129," ",""))),'Cleaned Google Form'!$A$1:$M$5000,8,FALSE)='Main Template'!W$13,VLOOKUP(TRIM(UPPER(SUBSTITUTE($D129," ",""))),'Cleaned Google Form'!$A$1:$M$5000,8,FALSE)='Main Template'!W$14,VLOOKUP(TRIM(UPPER(SUBSTITUTE($D129," ",""))),'Cleaned Google Form'!$A$1:$M$5000,8,FALSE)='Main Template'!W$15),0,IF(AND('Main Template'!W$21&gt;=$C$9,'Main Template'!W$19,VLOOKUP(TRIM(UPPER(SUBSTITUTE($D129," ",""))),'Cleaned Google Form'!$A$1:$M$5000,7,FALSE)="YES"),0,IF(IFERROR(FIND('Main Template'!W$17,VLOOKUP(TRIM(UPPER(SUBSTITUTE('Main Template'!$D129," ",""))),'Cleaned Google Form'!$A$1:$M$5000,9,FALSE),1),FALSE),0,1))))),1)</f>
        <v>1</v>
      </c>
      <c r="X129" s="12">
        <f>IFERROR(IF(AND(WEEKDAY('Main Template'!X$18)=1,OR(VLOOKUP(TRIM(UPPER(SUBSTITUTE($D129," ",""))),'Cleaned Google Form'!$A$1:$M$5000,3,FALSE)="SMH",VLOOKUP(TRIM(UPPER(SUBSTITUTE($D129," ",""))),'Cleaned Google Form'!$A$1:$M$5000,3,FALSE)="RCH",VLOOKUP(TRIM(UPPER(SUBSTITUTE($D129," ",""))),'Cleaned Google Form'!$A$1:$M$5000,3,FALSE)="BCCA")),0,IF(AND(X$21=1,NOT(VLOOKUP(TRIM(UPPER(SUBSTITUTE($D129," ",""))),'Cleaned Google Form'!$A$1:$M$5000,6,FALSE)="NO")),0,IF(OR(VLOOKUP(TRIM(UPPER(SUBSTITUTE($D129," ",""))),'Cleaned Google Form'!$A$1:$M$5000,8,FALSE)='Main Template'!X$12,VLOOKUP(TRIM(UPPER(SUBSTITUTE($D129," ",""))),'Cleaned Google Form'!$A$1:$M$5000,8,FALSE)='Main Template'!X$13,VLOOKUP(TRIM(UPPER(SUBSTITUTE($D129," ",""))),'Cleaned Google Form'!$A$1:$M$5000,8,FALSE)='Main Template'!X$14,VLOOKUP(TRIM(UPPER(SUBSTITUTE($D129," ",""))),'Cleaned Google Form'!$A$1:$M$5000,8,FALSE)='Main Template'!X$15),0,IF(AND('Main Template'!X$21&gt;=$C$9,'Main Template'!X$19,VLOOKUP(TRIM(UPPER(SUBSTITUTE($D129," ",""))),'Cleaned Google Form'!$A$1:$M$5000,7,FALSE)="YES"),0,IF(IFERROR(FIND('Main Template'!X$17,VLOOKUP(TRIM(UPPER(SUBSTITUTE('Main Template'!$D129," ",""))),'Cleaned Google Form'!$A$1:$M$5000,9,FALSE),1),FALSE),0,1))))),1)</f>
        <v>1</v>
      </c>
      <c r="Y129" s="12">
        <f>IFERROR(IF(AND(WEEKDAY('Main Template'!Y$18)=1,OR(VLOOKUP(TRIM(UPPER(SUBSTITUTE($D129," ",""))),'Cleaned Google Form'!$A$1:$M$5000,3,FALSE)="SMH",VLOOKUP(TRIM(UPPER(SUBSTITUTE($D129," ",""))),'Cleaned Google Form'!$A$1:$M$5000,3,FALSE)="RCH",VLOOKUP(TRIM(UPPER(SUBSTITUTE($D129," ",""))),'Cleaned Google Form'!$A$1:$M$5000,3,FALSE)="BCCA")),0,IF(AND(Y$21=1,NOT(VLOOKUP(TRIM(UPPER(SUBSTITUTE($D129," ",""))),'Cleaned Google Form'!$A$1:$M$5000,6,FALSE)="NO")),0,IF(OR(VLOOKUP(TRIM(UPPER(SUBSTITUTE($D129," ",""))),'Cleaned Google Form'!$A$1:$M$5000,8,FALSE)='Main Template'!Y$12,VLOOKUP(TRIM(UPPER(SUBSTITUTE($D129," ",""))),'Cleaned Google Form'!$A$1:$M$5000,8,FALSE)='Main Template'!Y$13,VLOOKUP(TRIM(UPPER(SUBSTITUTE($D129," ",""))),'Cleaned Google Form'!$A$1:$M$5000,8,FALSE)='Main Template'!Y$14,VLOOKUP(TRIM(UPPER(SUBSTITUTE($D129," ",""))),'Cleaned Google Form'!$A$1:$M$5000,8,FALSE)='Main Template'!Y$15),0,IF(AND('Main Template'!Y$21&gt;=$C$9,'Main Template'!Y$19,VLOOKUP(TRIM(UPPER(SUBSTITUTE($D129," ",""))),'Cleaned Google Form'!$A$1:$M$5000,7,FALSE)="YES"),0,IF(IFERROR(FIND('Main Template'!Y$17,VLOOKUP(TRIM(UPPER(SUBSTITUTE('Main Template'!$D129," ",""))),'Cleaned Google Form'!$A$1:$M$5000,9,FALSE),1),FALSE),0,1))))),1)</f>
        <v>1</v>
      </c>
      <c r="Z129" s="12">
        <f>IFERROR(IF(AND(WEEKDAY('Main Template'!Z$18)=1,OR(VLOOKUP(TRIM(UPPER(SUBSTITUTE($D129," ",""))),'Cleaned Google Form'!$A$1:$M$5000,3,FALSE)="SMH",VLOOKUP(TRIM(UPPER(SUBSTITUTE($D129," ",""))),'Cleaned Google Form'!$A$1:$M$5000,3,FALSE)="RCH",VLOOKUP(TRIM(UPPER(SUBSTITUTE($D129," ",""))),'Cleaned Google Form'!$A$1:$M$5000,3,FALSE)="BCCA")),0,IF(AND(Z$21=1,NOT(VLOOKUP(TRIM(UPPER(SUBSTITUTE($D129," ",""))),'Cleaned Google Form'!$A$1:$M$5000,6,FALSE)="NO")),0,IF(OR(VLOOKUP(TRIM(UPPER(SUBSTITUTE($D129," ",""))),'Cleaned Google Form'!$A$1:$M$5000,8,FALSE)='Main Template'!Z$12,VLOOKUP(TRIM(UPPER(SUBSTITUTE($D129," ",""))),'Cleaned Google Form'!$A$1:$M$5000,8,FALSE)='Main Template'!Z$13,VLOOKUP(TRIM(UPPER(SUBSTITUTE($D129," ",""))),'Cleaned Google Form'!$A$1:$M$5000,8,FALSE)='Main Template'!Z$14,VLOOKUP(TRIM(UPPER(SUBSTITUTE($D129," ",""))),'Cleaned Google Form'!$A$1:$M$5000,8,FALSE)='Main Template'!Z$15),0,IF(AND('Main Template'!Z$21&gt;=$C$9,'Main Template'!Z$19,VLOOKUP(TRIM(UPPER(SUBSTITUTE($D129," ",""))),'Cleaned Google Form'!$A$1:$M$5000,7,FALSE)="YES"),0,IF(IFERROR(FIND('Main Template'!Z$17,VLOOKUP(TRIM(UPPER(SUBSTITUTE('Main Template'!$D129," ",""))),'Cleaned Google Form'!$A$1:$M$5000,9,FALSE),1),FALSE),0,1))))),1)</f>
        <v>1</v>
      </c>
      <c r="AA129" s="12">
        <f>IFERROR(IF(AND(WEEKDAY('Main Template'!AA$18)=1,OR(VLOOKUP(TRIM(UPPER(SUBSTITUTE($D129," ",""))),'Cleaned Google Form'!$A$1:$M$5000,3,FALSE)="SMH",VLOOKUP(TRIM(UPPER(SUBSTITUTE($D129," ",""))),'Cleaned Google Form'!$A$1:$M$5000,3,FALSE)="RCH",VLOOKUP(TRIM(UPPER(SUBSTITUTE($D129," ",""))),'Cleaned Google Form'!$A$1:$M$5000,3,FALSE)="BCCA")),0,IF(AND(AA$21=1,NOT(VLOOKUP(TRIM(UPPER(SUBSTITUTE($D129," ",""))),'Cleaned Google Form'!$A$1:$M$5000,6,FALSE)="NO")),0,IF(OR(VLOOKUP(TRIM(UPPER(SUBSTITUTE($D129," ",""))),'Cleaned Google Form'!$A$1:$M$5000,8,FALSE)='Main Template'!AA$12,VLOOKUP(TRIM(UPPER(SUBSTITUTE($D129," ",""))),'Cleaned Google Form'!$A$1:$M$5000,8,FALSE)='Main Template'!AA$13,VLOOKUP(TRIM(UPPER(SUBSTITUTE($D129," ",""))),'Cleaned Google Form'!$A$1:$M$5000,8,FALSE)='Main Template'!AA$14,VLOOKUP(TRIM(UPPER(SUBSTITUTE($D129," ",""))),'Cleaned Google Form'!$A$1:$M$5000,8,FALSE)='Main Template'!AA$15),0,IF(AND('Main Template'!AA$21&gt;=$C$9,'Main Template'!AA$19,VLOOKUP(TRIM(UPPER(SUBSTITUTE($D129," ",""))),'Cleaned Google Form'!$A$1:$M$5000,7,FALSE)="YES"),0,IF(IFERROR(FIND('Main Template'!AA$17,VLOOKUP(TRIM(UPPER(SUBSTITUTE('Main Template'!$D129," ",""))),'Cleaned Google Form'!$A$1:$M$5000,9,FALSE),1),FALSE),0,1))))),1)</f>
        <v>1</v>
      </c>
      <c r="AB129" s="12">
        <f>IFERROR(IF(AND(WEEKDAY('Main Template'!AB$18)=1,OR(VLOOKUP(TRIM(UPPER(SUBSTITUTE($D129," ",""))),'Cleaned Google Form'!$A$1:$M$5000,3,FALSE)="SMH",VLOOKUP(TRIM(UPPER(SUBSTITUTE($D129," ",""))),'Cleaned Google Form'!$A$1:$M$5000,3,FALSE)="RCH",VLOOKUP(TRIM(UPPER(SUBSTITUTE($D129," ",""))),'Cleaned Google Form'!$A$1:$M$5000,3,FALSE)="BCCA")),0,IF(AND(AB$21=1,NOT(VLOOKUP(TRIM(UPPER(SUBSTITUTE($D129," ",""))),'Cleaned Google Form'!$A$1:$M$5000,6,FALSE)="NO")),0,IF(OR(VLOOKUP(TRIM(UPPER(SUBSTITUTE($D129," ",""))),'Cleaned Google Form'!$A$1:$M$5000,8,FALSE)='Main Template'!AB$12,VLOOKUP(TRIM(UPPER(SUBSTITUTE($D129," ",""))),'Cleaned Google Form'!$A$1:$M$5000,8,FALSE)='Main Template'!AB$13,VLOOKUP(TRIM(UPPER(SUBSTITUTE($D129," ",""))),'Cleaned Google Form'!$A$1:$M$5000,8,FALSE)='Main Template'!AB$14,VLOOKUP(TRIM(UPPER(SUBSTITUTE($D129," ",""))),'Cleaned Google Form'!$A$1:$M$5000,8,FALSE)='Main Template'!AB$15),0,IF(AND('Main Template'!AB$21&gt;=$C$9,'Main Template'!AB$19,VLOOKUP(TRIM(UPPER(SUBSTITUTE($D129," ",""))),'Cleaned Google Form'!$A$1:$M$5000,7,FALSE)="YES"),0,IF(IFERROR(FIND('Main Template'!AB$17,VLOOKUP(TRIM(UPPER(SUBSTITUTE('Main Template'!$D129," ",""))),'Cleaned Google Form'!$A$1:$M$5000,9,FALSE),1),FALSE),0,1))))),1)</f>
        <v>1</v>
      </c>
      <c r="AC129" s="12">
        <f>IFERROR(IF(AND(WEEKDAY('Main Template'!AC$18)=1,OR(VLOOKUP(TRIM(UPPER(SUBSTITUTE($D129," ",""))),'Cleaned Google Form'!$A$1:$M$5000,3,FALSE)="SMH",VLOOKUP(TRIM(UPPER(SUBSTITUTE($D129," ",""))),'Cleaned Google Form'!$A$1:$M$5000,3,FALSE)="RCH",VLOOKUP(TRIM(UPPER(SUBSTITUTE($D129," ",""))),'Cleaned Google Form'!$A$1:$M$5000,3,FALSE)="BCCA")),0,IF(AND(AC$21=1,NOT(VLOOKUP(TRIM(UPPER(SUBSTITUTE($D129," ",""))),'Cleaned Google Form'!$A$1:$M$5000,6,FALSE)="NO")),0,IF(OR(VLOOKUP(TRIM(UPPER(SUBSTITUTE($D129," ",""))),'Cleaned Google Form'!$A$1:$M$5000,8,FALSE)='Main Template'!AC$12,VLOOKUP(TRIM(UPPER(SUBSTITUTE($D129," ",""))),'Cleaned Google Form'!$A$1:$M$5000,8,FALSE)='Main Template'!AC$13,VLOOKUP(TRIM(UPPER(SUBSTITUTE($D129," ",""))),'Cleaned Google Form'!$A$1:$M$5000,8,FALSE)='Main Template'!AC$14,VLOOKUP(TRIM(UPPER(SUBSTITUTE($D129," ",""))),'Cleaned Google Form'!$A$1:$M$5000,8,FALSE)='Main Template'!AC$15),0,IF(AND('Main Template'!AC$21&gt;=$C$9,'Main Template'!AC$19,VLOOKUP(TRIM(UPPER(SUBSTITUTE($D129," ",""))),'Cleaned Google Form'!$A$1:$M$5000,7,FALSE)="YES"),0,IF(IFERROR(FIND('Main Template'!AC$17,VLOOKUP(TRIM(UPPER(SUBSTITUTE('Main Template'!$D129," ",""))),'Cleaned Google Form'!$A$1:$M$5000,9,FALSE),1),FALSE),0,1))))),1)</f>
        <v>1</v>
      </c>
      <c r="AD129" s="12">
        <f>IFERROR(IF(AND(WEEKDAY('Main Template'!AD$18)=1,OR(VLOOKUP(TRIM(UPPER(SUBSTITUTE($D129," ",""))),'Cleaned Google Form'!$A$1:$M$5000,3,FALSE)="SMH",VLOOKUP(TRIM(UPPER(SUBSTITUTE($D129," ",""))),'Cleaned Google Form'!$A$1:$M$5000,3,FALSE)="RCH",VLOOKUP(TRIM(UPPER(SUBSTITUTE($D129," ",""))),'Cleaned Google Form'!$A$1:$M$5000,3,FALSE)="BCCA")),0,IF(AND(AD$21=1,NOT(VLOOKUP(TRIM(UPPER(SUBSTITUTE($D129," ",""))),'Cleaned Google Form'!$A$1:$M$5000,6,FALSE)="NO")),0,IF(OR(VLOOKUP(TRIM(UPPER(SUBSTITUTE($D129," ",""))),'Cleaned Google Form'!$A$1:$M$5000,8,FALSE)='Main Template'!AD$12,VLOOKUP(TRIM(UPPER(SUBSTITUTE($D129," ",""))),'Cleaned Google Form'!$A$1:$M$5000,8,FALSE)='Main Template'!AD$13,VLOOKUP(TRIM(UPPER(SUBSTITUTE($D129," ",""))),'Cleaned Google Form'!$A$1:$M$5000,8,FALSE)='Main Template'!AD$14,VLOOKUP(TRIM(UPPER(SUBSTITUTE($D129," ",""))),'Cleaned Google Form'!$A$1:$M$5000,8,FALSE)='Main Template'!AD$15),0,IF(AND('Main Template'!AD$21&gt;=$C$9,'Main Template'!AD$19,VLOOKUP(TRIM(UPPER(SUBSTITUTE($D129," ",""))),'Cleaned Google Form'!$A$1:$M$5000,7,FALSE)="YES"),0,IF(IFERROR(FIND('Main Template'!AD$17,VLOOKUP(TRIM(UPPER(SUBSTITUTE('Main Template'!$D129," ",""))),'Cleaned Google Form'!$A$1:$M$5000,9,FALSE),1),FALSE),0,1))))),1)</f>
        <v>1</v>
      </c>
      <c r="AE129" s="12">
        <f>IFERROR(IF(AND(WEEKDAY('Main Template'!AE$18)=1,OR(VLOOKUP(TRIM(UPPER(SUBSTITUTE($D129," ",""))),'Cleaned Google Form'!$A$1:$M$5000,3,FALSE)="SMH",VLOOKUP(TRIM(UPPER(SUBSTITUTE($D129," ",""))),'Cleaned Google Form'!$A$1:$M$5000,3,FALSE)="RCH",VLOOKUP(TRIM(UPPER(SUBSTITUTE($D129," ",""))),'Cleaned Google Form'!$A$1:$M$5000,3,FALSE)="BCCA")),0,IF(AND(AE$21=1,NOT(VLOOKUP(TRIM(UPPER(SUBSTITUTE($D129," ",""))),'Cleaned Google Form'!$A$1:$M$5000,6,FALSE)="NO")),0,IF(OR(VLOOKUP(TRIM(UPPER(SUBSTITUTE($D129," ",""))),'Cleaned Google Form'!$A$1:$M$5000,8,FALSE)='Main Template'!AE$12,VLOOKUP(TRIM(UPPER(SUBSTITUTE($D129," ",""))),'Cleaned Google Form'!$A$1:$M$5000,8,FALSE)='Main Template'!AE$13,VLOOKUP(TRIM(UPPER(SUBSTITUTE($D129," ",""))),'Cleaned Google Form'!$A$1:$M$5000,8,FALSE)='Main Template'!AE$14,VLOOKUP(TRIM(UPPER(SUBSTITUTE($D129," ",""))),'Cleaned Google Form'!$A$1:$M$5000,8,FALSE)='Main Template'!AE$15),0,IF(AND('Main Template'!AE$21&gt;=$C$9,'Main Template'!AE$19,VLOOKUP(TRIM(UPPER(SUBSTITUTE($D129," ",""))),'Cleaned Google Form'!$A$1:$M$5000,7,FALSE)="YES"),0,IF(IFERROR(FIND('Main Template'!AE$17,VLOOKUP(TRIM(UPPER(SUBSTITUTE('Main Template'!$D129," ",""))),'Cleaned Google Form'!$A$1:$M$5000,9,FALSE),1),FALSE),0,1))))),1)</f>
        <v>1</v>
      </c>
      <c r="AF129" s="12">
        <f>IFERROR(IF(AND(WEEKDAY('Main Template'!AF$18)=1,OR(VLOOKUP(TRIM(UPPER(SUBSTITUTE($D129," ",""))),'Cleaned Google Form'!$A$1:$M$5000,3,FALSE)="SMH",VLOOKUP(TRIM(UPPER(SUBSTITUTE($D129," ",""))),'Cleaned Google Form'!$A$1:$M$5000,3,FALSE)="RCH",VLOOKUP(TRIM(UPPER(SUBSTITUTE($D129," ",""))),'Cleaned Google Form'!$A$1:$M$5000,3,FALSE)="BCCA")),0,IF(AND(AF$21=1,NOT(VLOOKUP(TRIM(UPPER(SUBSTITUTE($D129," ",""))),'Cleaned Google Form'!$A$1:$M$5000,6,FALSE)="NO")),0,IF(OR(VLOOKUP(TRIM(UPPER(SUBSTITUTE($D129," ",""))),'Cleaned Google Form'!$A$1:$M$5000,8,FALSE)='Main Template'!AF$12,VLOOKUP(TRIM(UPPER(SUBSTITUTE($D129," ",""))),'Cleaned Google Form'!$A$1:$M$5000,8,FALSE)='Main Template'!AF$13,VLOOKUP(TRIM(UPPER(SUBSTITUTE($D129," ",""))),'Cleaned Google Form'!$A$1:$M$5000,8,FALSE)='Main Template'!AF$14,VLOOKUP(TRIM(UPPER(SUBSTITUTE($D129," ",""))),'Cleaned Google Form'!$A$1:$M$5000,8,FALSE)='Main Template'!AF$15),0,IF(AND('Main Template'!AF$21&gt;=$C$9,'Main Template'!AF$19,VLOOKUP(TRIM(UPPER(SUBSTITUTE($D129," ",""))),'Cleaned Google Form'!$A$1:$M$5000,7,FALSE)="YES"),0,IF(IFERROR(FIND('Main Template'!AF$17,VLOOKUP(TRIM(UPPER(SUBSTITUTE('Main Template'!$D129," ",""))),'Cleaned Google Form'!$A$1:$M$5000,9,FALSE),1),FALSE),0,1))))),1)</f>
        <v>1</v>
      </c>
      <c r="AG129" s="12">
        <f>IFERROR(IF(AND(WEEKDAY('Main Template'!AG$18)=1,OR(VLOOKUP(TRIM(UPPER(SUBSTITUTE($D129," ",""))),'Cleaned Google Form'!$A$1:$M$5000,3,FALSE)="SMH",VLOOKUP(TRIM(UPPER(SUBSTITUTE($D129," ",""))),'Cleaned Google Form'!$A$1:$M$5000,3,FALSE)="RCH",VLOOKUP(TRIM(UPPER(SUBSTITUTE($D129," ",""))),'Cleaned Google Form'!$A$1:$M$5000,3,FALSE)="BCCA")),0,IF(AND(AG$21=1,NOT(VLOOKUP(TRIM(UPPER(SUBSTITUTE($D129," ",""))),'Cleaned Google Form'!$A$1:$M$5000,6,FALSE)="NO")),0,IF(OR(VLOOKUP(TRIM(UPPER(SUBSTITUTE($D129," ",""))),'Cleaned Google Form'!$A$1:$M$5000,8,FALSE)='Main Template'!AG$12,VLOOKUP(TRIM(UPPER(SUBSTITUTE($D129," ",""))),'Cleaned Google Form'!$A$1:$M$5000,8,FALSE)='Main Template'!AG$13,VLOOKUP(TRIM(UPPER(SUBSTITUTE($D129," ",""))),'Cleaned Google Form'!$A$1:$M$5000,8,FALSE)='Main Template'!AG$14,VLOOKUP(TRIM(UPPER(SUBSTITUTE($D129," ",""))),'Cleaned Google Form'!$A$1:$M$5000,8,FALSE)='Main Template'!AG$15),0,IF(AND('Main Template'!AG$21&gt;=$C$9,'Main Template'!AG$19,VLOOKUP(TRIM(UPPER(SUBSTITUTE($D129," ",""))),'Cleaned Google Form'!$A$1:$M$5000,7,FALSE)="YES"),0,IF(IFERROR(FIND('Main Template'!AG$17,VLOOKUP(TRIM(UPPER(SUBSTITUTE('Main Template'!$D129," ",""))),'Cleaned Google Form'!$A$1:$M$5000,9,FALSE),1),FALSE),0,1))))),1)</f>
        <v>1</v>
      </c>
      <c r="AH129" s="12">
        <f>IFERROR(IF(AND(WEEKDAY('Main Template'!AH$18)=1,OR(VLOOKUP(TRIM(UPPER(SUBSTITUTE($D129," ",""))),'Cleaned Google Form'!$A$1:$M$5000,3,FALSE)="SMH",VLOOKUP(TRIM(UPPER(SUBSTITUTE($D129," ",""))),'Cleaned Google Form'!$A$1:$M$5000,3,FALSE)="RCH",VLOOKUP(TRIM(UPPER(SUBSTITUTE($D129," ",""))),'Cleaned Google Form'!$A$1:$M$5000,3,FALSE)="BCCA")),0,IF(AND(AH$21=1,NOT(VLOOKUP(TRIM(UPPER(SUBSTITUTE($D129," ",""))),'Cleaned Google Form'!$A$1:$M$5000,6,FALSE)="NO")),0,IF(OR(VLOOKUP(TRIM(UPPER(SUBSTITUTE($D129," ",""))),'Cleaned Google Form'!$A$1:$M$5000,8,FALSE)='Main Template'!AH$12,VLOOKUP(TRIM(UPPER(SUBSTITUTE($D129," ",""))),'Cleaned Google Form'!$A$1:$M$5000,8,FALSE)='Main Template'!AH$13,VLOOKUP(TRIM(UPPER(SUBSTITUTE($D129," ",""))),'Cleaned Google Form'!$A$1:$M$5000,8,FALSE)='Main Template'!AH$14,VLOOKUP(TRIM(UPPER(SUBSTITUTE($D129," ",""))),'Cleaned Google Form'!$A$1:$M$5000,8,FALSE)='Main Template'!AH$15),0,IF(AND('Main Template'!AH$21&gt;=$C$9,'Main Template'!AH$19,VLOOKUP(TRIM(UPPER(SUBSTITUTE($D129," ",""))),'Cleaned Google Form'!$A$1:$M$5000,7,FALSE)="YES"),0,IF(IFERROR(FIND('Main Template'!AH$17,VLOOKUP(TRIM(UPPER(SUBSTITUTE('Main Template'!$D129," ",""))),'Cleaned Google Form'!$A$1:$M$5000,9,FALSE),1),FALSE),0,1))))),1)</f>
        <v>1</v>
      </c>
      <c r="AI129" s="12">
        <f>IFERROR(IF(AND(WEEKDAY('Main Template'!AI$18)=1,OR(VLOOKUP(TRIM(UPPER(SUBSTITUTE($D129," ",""))),'Cleaned Google Form'!$A$1:$M$5000,3,FALSE)="SMH",VLOOKUP(TRIM(UPPER(SUBSTITUTE($D129," ",""))),'Cleaned Google Form'!$A$1:$M$5000,3,FALSE)="RCH",VLOOKUP(TRIM(UPPER(SUBSTITUTE($D129," ",""))),'Cleaned Google Form'!$A$1:$M$5000,3,FALSE)="BCCA")),0,IF(AND(AI$21=1,NOT(VLOOKUP(TRIM(UPPER(SUBSTITUTE($D129," ",""))),'Cleaned Google Form'!$A$1:$M$5000,6,FALSE)="NO")),0,IF(OR(VLOOKUP(TRIM(UPPER(SUBSTITUTE($D129," ",""))),'Cleaned Google Form'!$A$1:$M$5000,8,FALSE)='Main Template'!AI$12,VLOOKUP(TRIM(UPPER(SUBSTITUTE($D129," ",""))),'Cleaned Google Form'!$A$1:$M$5000,8,FALSE)='Main Template'!AI$13,VLOOKUP(TRIM(UPPER(SUBSTITUTE($D129," ",""))),'Cleaned Google Form'!$A$1:$M$5000,8,FALSE)='Main Template'!AI$14,VLOOKUP(TRIM(UPPER(SUBSTITUTE($D129," ",""))),'Cleaned Google Form'!$A$1:$M$5000,8,FALSE)='Main Template'!AI$15),0,IF(AND('Main Template'!AI$21&gt;=$C$9,'Main Template'!AI$19,VLOOKUP(TRIM(UPPER(SUBSTITUTE($D129," ",""))),'Cleaned Google Form'!$A$1:$M$5000,7,FALSE)="YES"),0,IF(IFERROR(FIND('Main Template'!AI$17,VLOOKUP(TRIM(UPPER(SUBSTITUTE('Main Template'!$D129," ",""))),'Cleaned Google Form'!$A$1:$M$5000,9,FALSE),1),FALSE),0,1))))),1)</f>
        <v>1</v>
      </c>
      <c r="AJ129" s="12">
        <f>IFERROR(IF(AND(WEEKDAY('Main Template'!AJ$18)=1,OR(VLOOKUP(TRIM(UPPER(SUBSTITUTE($D129," ",""))),'Cleaned Google Form'!$A$1:$M$5000,3,FALSE)="SMH",VLOOKUP(TRIM(UPPER(SUBSTITUTE($D129," ",""))),'Cleaned Google Form'!$A$1:$M$5000,3,FALSE)="RCH",VLOOKUP(TRIM(UPPER(SUBSTITUTE($D129," ",""))),'Cleaned Google Form'!$A$1:$M$5000,3,FALSE)="BCCA")),0,IF(AND(AJ$21=1,NOT(VLOOKUP(TRIM(UPPER(SUBSTITUTE($D129," ",""))),'Cleaned Google Form'!$A$1:$M$5000,6,FALSE)="NO")),0,IF(OR(VLOOKUP(TRIM(UPPER(SUBSTITUTE($D129," ",""))),'Cleaned Google Form'!$A$1:$M$5000,8,FALSE)='Main Template'!AJ$12,VLOOKUP(TRIM(UPPER(SUBSTITUTE($D129," ",""))),'Cleaned Google Form'!$A$1:$M$5000,8,FALSE)='Main Template'!AJ$13,VLOOKUP(TRIM(UPPER(SUBSTITUTE($D129," ",""))),'Cleaned Google Form'!$A$1:$M$5000,8,FALSE)='Main Template'!AJ$14,VLOOKUP(TRIM(UPPER(SUBSTITUTE($D129," ",""))),'Cleaned Google Form'!$A$1:$M$5000,8,FALSE)='Main Template'!AJ$15),0,IF(AND('Main Template'!AJ$21&gt;=$C$9,'Main Template'!AJ$19,VLOOKUP(TRIM(UPPER(SUBSTITUTE($D129," ",""))),'Cleaned Google Form'!$A$1:$M$5000,7,FALSE)="YES"),0,IF(IFERROR(FIND('Main Template'!AJ$17,VLOOKUP(TRIM(UPPER(SUBSTITUTE('Main Template'!$D129," ",""))),'Cleaned Google Form'!$A$1:$M$5000,9,FALSE),1),FALSE),0,1))))),1)</f>
        <v>1</v>
      </c>
      <c r="AK129" s="12">
        <f>IFERROR(IF(AND(WEEKDAY('Main Template'!AK$18)=1,OR(VLOOKUP(TRIM(UPPER(SUBSTITUTE($D129," ",""))),'Cleaned Google Form'!$A$1:$M$5000,3,FALSE)="SMH",VLOOKUP(TRIM(UPPER(SUBSTITUTE($D129," ",""))),'Cleaned Google Form'!$A$1:$M$5000,3,FALSE)="RCH",VLOOKUP(TRIM(UPPER(SUBSTITUTE($D129," ",""))),'Cleaned Google Form'!$A$1:$M$5000,3,FALSE)="BCCA")),0,IF(AND(AK$21=1,NOT(VLOOKUP(TRIM(UPPER(SUBSTITUTE($D129," ",""))),'Cleaned Google Form'!$A$1:$M$5000,6,FALSE)="NO")),0,IF(OR(VLOOKUP(TRIM(UPPER(SUBSTITUTE($D129," ",""))),'Cleaned Google Form'!$A$1:$M$5000,8,FALSE)='Main Template'!AK$12,VLOOKUP(TRIM(UPPER(SUBSTITUTE($D129," ",""))),'Cleaned Google Form'!$A$1:$M$5000,8,FALSE)='Main Template'!AK$13,VLOOKUP(TRIM(UPPER(SUBSTITUTE($D129," ",""))),'Cleaned Google Form'!$A$1:$M$5000,8,FALSE)='Main Template'!AK$14,VLOOKUP(TRIM(UPPER(SUBSTITUTE($D129," ",""))),'Cleaned Google Form'!$A$1:$M$5000,8,FALSE)='Main Template'!AK$15),0,IF(AND('Main Template'!AK$21&gt;=$C$9,'Main Template'!AK$19,VLOOKUP(TRIM(UPPER(SUBSTITUTE($D129," ",""))),'Cleaned Google Form'!$A$1:$M$5000,7,FALSE)="YES"),0,IF(IFERROR(FIND('Main Template'!AK$17,VLOOKUP(TRIM(UPPER(SUBSTITUTE('Main Template'!$D129," ",""))),'Cleaned Google Form'!$A$1:$M$5000,9,FALSE),1),FALSE),0,1))))),1)</f>
        <v>1</v>
      </c>
      <c r="AL129" s="12">
        <f>IFERROR(IF(AND(WEEKDAY('Main Template'!AL$18)=1,OR(VLOOKUP(TRIM(UPPER(SUBSTITUTE($D129," ",""))),'Cleaned Google Form'!$A$1:$M$5000,3,FALSE)="SMH",VLOOKUP(TRIM(UPPER(SUBSTITUTE($D129," ",""))),'Cleaned Google Form'!$A$1:$M$5000,3,FALSE)="RCH",VLOOKUP(TRIM(UPPER(SUBSTITUTE($D129," ",""))),'Cleaned Google Form'!$A$1:$M$5000,3,FALSE)="BCCA")),0,IF(AND(AL$21=1,NOT(VLOOKUP(TRIM(UPPER(SUBSTITUTE($D129," ",""))),'Cleaned Google Form'!$A$1:$M$5000,6,FALSE)="NO")),0,IF(OR(VLOOKUP(TRIM(UPPER(SUBSTITUTE($D129," ",""))),'Cleaned Google Form'!$A$1:$M$5000,8,FALSE)='Main Template'!AL$12,VLOOKUP(TRIM(UPPER(SUBSTITUTE($D129," ",""))),'Cleaned Google Form'!$A$1:$M$5000,8,FALSE)='Main Template'!AL$13,VLOOKUP(TRIM(UPPER(SUBSTITUTE($D129," ",""))),'Cleaned Google Form'!$A$1:$M$5000,8,FALSE)='Main Template'!AL$14,VLOOKUP(TRIM(UPPER(SUBSTITUTE($D129," ",""))),'Cleaned Google Form'!$A$1:$M$5000,8,FALSE)='Main Template'!AL$15),0,IF(AND('Main Template'!AL$21&gt;=$C$9,'Main Template'!AL$19,VLOOKUP(TRIM(UPPER(SUBSTITUTE($D129," ",""))),'Cleaned Google Form'!$A$1:$M$5000,7,FALSE)="YES"),0,IF(IFERROR(FIND('Main Template'!AL$17,VLOOKUP(TRIM(UPPER(SUBSTITUTE('Main Template'!$D129," ",""))),'Cleaned Google Form'!$A$1:$M$5000,9,FALSE),1),FALSE),0,1))))),1)</f>
        <v>1</v>
      </c>
      <c r="AM129" s="12">
        <f>IFERROR(IF(AND(WEEKDAY('Main Template'!AM$18)=1,OR(VLOOKUP(TRIM(UPPER(SUBSTITUTE($D129," ",""))),'Cleaned Google Form'!$A$1:$M$5000,3,FALSE)="SMH",VLOOKUP(TRIM(UPPER(SUBSTITUTE($D129," ",""))),'Cleaned Google Form'!$A$1:$M$5000,3,FALSE)="RCH",VLOOKUP(TRIM(UPPER(SUBSTITUTE($D129," ",""))),'Cleaned Google Form'!$A$1:$M$5000,3,FALSE)="BCCA")),0,IF(AND(AM$21=1,NOT(VLOOKUP(TRIM(UPPER(SUBSTITUTE($D129," ",""))),'Cleaned Google Form'!$A$1:$M$5000,6,FALSE)="NO")),0,IF(OR(VLOOKUP(TRIM(UPPER(SUBSTITUTE($D129," ",""))),'Cleaned Google Form'!$A$1:$M$5000,8,FALSE)='Main Template'!AM$12,VLOOKUP(TRIM(UPPER(SUBSTITUTE($D129," ",""))),'Cleaned Google Form'!$A$1:$M$5000,8,FALSE)='Main Template'!AM$13,VLOOKUP(TRIM(UPPER(SUBSTITUTE($D129," ",""))),'Cleaned Google Form'!$A$1:$M$5000,8,FALSE)='Main Template'!AM$14,VLOOKUP(TRIM(UPPER(SUBSTITUTE($D129," ",""))),'Cleaned Google Form'!$A$1:$M$5000,8,FALSE)='Main Template'!AM$15),0,IF(AND('Main Template'!AM$21&gt;=$C$9,'Main Template'!AM$19,VLOOKUP(TRIM(UPPER(SUBSTITUTE($D129," ",""))),'Cleaned Google Form'!$A$1:$M$5000,7,FALSE)="YES"),0,IF(IFERROR(FIND('Main Template'!AM$17,VLOOKUP(TRIM(UPPER(SUBSTITUTE('Main Template'!$D129," ",""))),'Cleaned Google Form'!$A$1:$M$5000,9,FALSE),1),FALSE),0,1))))),1)</f>
        <v>1</v>
      </c>
      <c r="AN129" s="12">
        <f>IFERROR(IF(AND(WEEKDAY('Main Template'!AN$18)=1,OR(VLOOKUP(TRIM(UPPER(SUBSTITUTE($D129," ",""))),'Cleaned Google Form'!$A$1:$M$5000,3,FALSE)="SMH",VLOOKUP(TRIM(UPPER(SUBSTITUTE($D129," ",""))),'Cleaned Google Form'!$A$1:$M$5000,3,FALSE)="RCH",VLOOKUP(TRIM(UPPER(SUBSTITUTE($D129," ",""))),'Cleaned Google Form'!$A$1:$M$5000,3,FALSE)="BCCA")),0,IF(AND(AN$21=1,NOT(VLOOKUP(TRIM(UPPER(SUBSTITUTE($D129," ",""))),'Cleaned Google Form'!$A$1:$M$5000,6,FALSE)="NO")),0,IF(OR(VLOOKUP(TRIM(UPPER(SUBSTITUTE($D129," ",""))),'Cleaned Google Form'!$A$1:$M$5000,8,FALSE)='Main Template'!AN$12,VLOOKUP(TRIM(UPPER(SUBSTITUTE($D129," ",""))),'Cleaned Google Form'!$A$1:$M$5000,8,FALSE)='Main Template'!AN$13,VLOOKUP(TRIM(UPPER(SUBSTITUTE($D129," ",""))),'Cleaned Google Form'!$A$1:$M$5000,8,FALSE)='Main Template'!AN$14,VLOOKUP(TRIM(UPPER(SUBSTITUTE($D129," ",""))),'Cleaned Google Form'!$A$1:$M$5000,8,FALSE)='Main Template'!AN$15),0,IF(AND('Main Template'!AN$21&gt;=$C$9,'Main Template'!AN$19,VLOOKUP(TRIM(UPPER(SUBSTITUTE($D129," ",""))),'Cleaned Google Form'!$A$1:$M$5000,7,FALSE)="YES"),0,IF(IFERROR(FIND('Main Template'!AN$17,VLOOKUP(TRIM(UPPER(SUBSTITUTE('Main Template'!$D129," ",""))),'Cleaned Google Form'!$A$1:$M$5000,9,FALSE),1),FALSE),0,1))))),1)</f>
        <v>1</v>
      </c>
    </row>
    <row r="130" spans="2:40">
      <c r="B130" t="str">
        <f>IFERROR(IF(ISNUMBER(MATCH(UPPER(SUBSTITUTE(D130," ","")),'Cleaned Google Form'!$A:$A,0)),"","Oops"),"Not Present")</f>
        <v/>
      </c>
      <c r="C130" s="4">
        <f>I130</f>
        <v>109</v>
      </c>
      <c r="D130" s="4" t="s">
        <v>355</v>
      </c>
      <c r="E130" s="4">
        <f>IFERROR(IF(VLOOKUP(TRIM(UPPER(SUBSTITUTE(D130," ",""))),'Cleaned Google Form'!$A$1:$L$5000,5,FALSE)="YES",1,0),0)</f>
        <v>0</v>
      </c>
      <c r="F130" s="4">
        <f>IFERROR(IF(RIGHT(VLOOKUP(TRIM(UPPER(SUBSTITUTE(D130," ",""))),'Cleaned Google Form'!$A$1:$L$5000,2,FALSE),1)="1",1,0),0)</f>
        <v>0</v>
      </c>
      <c r="G130" s="4">
        <f>IFERROR(IF(VLOOKUP(TRIM(UPPER(SUBSTITUTE(D130," ",""))),'Cleaned Google Form'!$A$1:$L$5000,3,FALSE)="VGH",1,0),0)</f>
        <v>0</v>
      </c>
      <c r="H130" s="4">
        <f>IFERROR(IF(G130+IFERROR(IF(VLOOKUP(TRIM(UPPER(SUBSTITUTE(D130," ",""))),'Cleaned Google Form'!$A$1:$L$5000,3,FALSE)="SPH",1,0),0)=0,1,0),0)</f>
        <v>1</v>
      </c>
      <c r="I130" s="4">
        <f>IF(I129="Resident Index",1,I129+1)</f>
        <v>109</v>
      </c>
      <c r="J130" s="12">
        <f>IFERROR(IF(AND(WEEKDAY('Main Template'!J$18)=1,OR(VLOOKUP(TRIM(UPPER(SUBSTITUTE($D130," ",""))),'Cleaned Google Form'!$A$1:$M$5000,3,FALSE)="SMH",VLOOKUP(TRIM(UPPER(SUBSTITUTE($D130," ",""))),'Cleaned Google Form'!$A$1:$M$5000,3,FALSE)="RCH",VLOOKUP(TRIM(UPPER(SUBSTITUTE($D130," ",""))),'Cleaned Google Form'!$A$1:$M$5000,3,FALSE)="BCCA")),0,IF(AND(J$21=1,NOT(VLOOKUP(TRIM(UPPER(SUBSTITUTE($D130," ",""))),'Cleaned Google Form'!$A$1:$M$5000,6,FALSE)="NO")),0,IF(OR(VLOOKUP(TRIM(UPPER(SUBSTITUTE($D130," ",""))),'Cleaned Google Form'!$A$1:$M$5000,8,FALSE)='Main Template'!J$12,VLOOKUP(TRIM(UPPER(SUBSTITUTE($D130," ",""))),'Cleaned Google Form'!$A$1:$M$5000,8,FALSE)='Main Template'!J$13,VLOOKUP(TRIM(UPPER(SUBSTITUTE($D130," ",""))),'Cleaned Google Form'!$A$1:$M$5000,8,FALSE)='Main Template'!J$14,VLOOKUP(TRIM(UPPER(SUBSTITUTE($D130," ",""))),'Cleaned Google Form'!$A$1:$M$5000,8,FALSE)='Main Template'!J$15),0,IF(AND('Main Template'!J$21&gt;=$C$9,'Main Template'!J$19,VLOOKUP(TRIM(UPPER(SUBSTITUTE($D130," ",""))),'Cleaned Google Form'!$A$1:$M$5000,7,FALSE)="YES"),0,IF(IFERROR(FIND('Main Template'!J$17,VLOOKUP(TRIM(UPPER(SUBSTITUTE('Main Template'!$D130," ",""))),'Cleaned Google Form'!$A$1:$M$5000,9,FALSE),1),FALSE),0,1))))),1)</f>
        <v>0</v>
      </c>
      <c r="K130" s="12">
        <f>IFERROR(IF(AND(WEEKDAY('Main Template'!K$18)=1,OR(VLOOKUP(TRIM(UPPER(SUBSTITUTE($D130," ",""))),'Cleaned Google Form'!$A$1:$M$5000,3,FALSE)="SMH",VLOOKUP(TRIM(UPPER(SUBSTITUTE($D130," ",""))),'Cleaned Google Form'!$A$1:$M$5000,3,FALSE)="RCH",VLOOKUP(TRIM(UPPER(SUBSTITUTE($D130," ",""))),'Cleaned Google Form'!$A$1:$M$5000,3,FALSE)="BCCA")),0,IF(AND(K$21=1,NOT(VLOOKUP(TRIM(UPPER(SUBSTITUTE($D130," ",""))),'Cleaned Google Form'!$A$1:$M$5000,6,FALSE)="NO")),0,IF(OR(VLOOKUP(TRIM(UPPER(SUBSTITUTE($D130," ",""))),'Cleaned Google Form'!$A$1:$M$5000,8,FALSE)='Main Template'!K$12,VLOOKUP(TRIM(UPPER(SUBSTITUTE($D130," ",""))),'Cleaned Google Form'!$A$1:$M$5000,8,FALSE)='Main Template'!K$13,VLOOKUP(TRIM(UPPER(SUBSTITUTE($D130," ",""))),'Cleaned Google Form'!$A$1:$M$5000,8,FALSE)='Main Template'!K$14,VLOOKUP(TRIM(UPPER(SUBSTITUTE($D130," ",""))),'Cleaned Google Form'!$A$1:$M$5000,8,FALSE)='Main Template'!K$15),0,IF(AND('Main Template'!K$21&gt;=$C$9,'Main Template'!K$19,VLOOKUP(TRIM(UPPER(SUBSTITUTE($D130," ",""))),'Cleaned Google Form'!$A$1:$M$5000,7,FALSE)="YES"),0,IF(IFERROR(FIND('Main Template'!K$17,VLOOKUP(TRIM(UPPER(SUBSTITUTE('Main Template'!$D130," ",""))),'Cleaned Google Form'!$A$1:$M$5000,9,FALSE),1),FALSE),0,1))))),1)</f>
        <v>1</v>
      </c>
      <c r="L130" s="12">
        <f>IFERROR(IF(AND(WEEKDAY('Main Template'!L$18)=1,OR(VLOOKUP(TRIM(UPPER(SUBSTITUTE($D130," ",""))),'Cleaned Google Form'!$A$1:$M$5000,3,FALSE)="SMH",VLOOKUP(TRIM(UPPER(SUBSTITUTE($D130," ",""))),'Cleaned Google Form'!$A$1:$M$5000,3,FALSE)="RCH",VLOOKUP(TRIM(UPPER(SUBSTITUTE($D130," ",""))),'Cleaned Google Form'!$A$1:$M$5000,3,FALSE)="BCCA")),0,IF(AND(L$21=1,NOT(VLOOKUP(TRIM(UPPER(SUBSTITUTE($D130," ",""))),'Cleaned Google Form'!$A$1:$M$5000,6,FALSE)="NO")),0,IF(OR(VLOOKUP(TRIM(UPPER(SUBSTITUTE($D130," ",""))),'Cleaned Google Form'!$A$1:$M$5000,8,FALSE)='Main Template'!L$12,VLOOKUP(TRIM(UPPER(SUBSTITUTE($D130," ",""))),'Cleaned Google Form'!$A$1:$M$5000,8,FALSE)='Main Template'!L$13,VLOOKUP(TRIM(UPPER(SUBSTITUTE($D130," ",""))),'Cleaned Google Form'!$A$1:$M$5000,8,FALSE)='Main Template'!L$14,VLOOKUP(TRIM(UPPER(SUBSTITUTE($D130," ",""))),'Cleaned Google Form'!$A$1:$M$5000,8,FALSE)='Main Template'!L$15),0,IF(AND('Main Template'!L$21&gt;=$C$9,'Main Template'!L$19,VLOOKUP(TRIM(UPPER(SUBSTITUTE($D130," ",""))),'Cleaned Google Form'!$A$1:$M$5000,7,FALSE)="YES"),0,IF(IFERROR(FIND('Main Template'!L$17,VLOOKUP(TRIM(UPPER(SUBSTITUTE('Main Template'!$D130," ",""))),'Cleaned Google Form'!$A$1:$M$5000,9,FALSE),1),FALSE),0,1))))),1)</f>
        <v>1</v>
      </c>
      <c r="M130" s="12">
        <f>IFERROR(IF(AND(WEEKDAY('Main Template'!M$18)=1,OR(VLOOKUP(TRIM(UPPER(SUBSTITUTE($D130," ",""))),'Cleaned Google Form'!$A$1:$M$5000,3,FALSE)="SMH",VLOOKUP(TRIM(UPPER(SUBSTITUTE($D130," ",""))),'Cleaned Google Form'!$A$1:$M$5000,3,FALSE)="RCH",VLOOKUP(TRIM(UPPER(SUBSTITUTE($D130," ",""))),'Cleaned Google Form'!$A$1:$M$5000,3,FALSE)="BCCA")),0,IF(AND(M$21=1,NOT(VLOOKUP(TRIM(UPPER(SUBSTITUTE($D130," ",""))),'Cleaned Google Form'!$A$1:$M$5000,6,FALSE)="NO")),0,IF(OR(VLOOKUP(TRIM(UPPER(SUBSTITUTE($D130," ",""))),'Cleaned Google Form'!$A$1:$M$5000,8,FALSE)='Main Template'!M$12,VLOOKUP(TRIM(UPPER(SUBSTITUTE($D130," ",""))),'Cleaned Google Form'!$A$1:$M$5000,8,FALSE)='Main Template'!M$13,VLOOKUP(TRIM(UPPER(SUBSTITUTE($D130," ",""))),'Cleaned Google Form'!$A$1:$M$5000,8,FALSE)='Main Template'!M$14,VLOOKUP(TRIM(UPPER(SUBSTITUTE($D130," ",""))),'Cleaned Google Form'!$A$1:$M$5000,8,FALSE)='Main Template'!M$15),0,IF(AND('Main Template'!M$21&gt;=$C$9,'Main Template'!M$19,VLOOKUP(TRIM(UPPER(SUBSTITUTE($D130," ",""))),'Cleaned Google Form'!$A$1:$M$5000,7,FALSE)="YES"),0,IF(IFERROR(FIND('Main Template'!M$17,VLOOKUP(TRIM(UPPER(SUBSTITUTE('Main Template'!$D130," ",""))),'Cleaned Google Form'!$A$1:$M$5000,9,FALSE),1),FALSE),0,1))))),1)</f>
        <v>1</v>
      </c>
      <c r="N130" s="12">
        <f>IFERROR(IF(AND(WEEKDAY('Main Template'!N$18)=1,OR(VLOOKUP(TRIM(UPPER(SUBSTITUTE($D130," ",""))),'Cleaned Google Form'!$A$1:$M$5000,3,FALSE)="SMH",VLOOKUP(TRIM(UPPER(SUBSTITUTE($D130," ",""))),'Cleaned Google Form'!$A$1:$M$5000,3,FALSE)="RCH",VLOOKUP(TRIM(UPPER(SUBSTITUTE($D130," ",""))),'Cleaned Google Form'!$A$1:$M$5000,3,FALSE)="BCCA")),0,IF(AND(N$21=1,NOT(VLOOKUP(TRIM(UPPER(SUBSTITUTE($D130," ",""))),'Cleaned Google Form'!$A$1:$M$5000,6,FALSE)="NO")),0,IF(OR(VLOOKUP(TRIM(UPPER(SUBSTITUTE($D130," ",""))),'Cleaned Google Form'!$A$1:$M$5000,8,FALSE)='Main Template'!N$12,VLOOKUP(TRIM(UPPER(SUBSTITUTE($D130," ",""))),'Cleaned Google Form'!$A$1:$M$5000,8,FALSE)='Main Template'!N$13,VLOOKUP(TRIM(UPPER(SUBSTITUTE($D130," ",""))),'Cleaned Google Form'!$A$1:$M$5000,8,FALSE)='Main Template'!N$14,VLOOKUP(TRIM(UPPER(SUBSTITUTE($D130," ",""))),'Cleaned Google Form'!$A$1:$M$5000,8,FALSE)='Main Template'!N$15),0,IF(AND('Main Template'!N$21&gt;=$C$9,'Main Template'!N$19,VLOOKUP(TRIM(UPPER(SUBSTITUTE($D130," ",""))),'Cleaned Google Form'!$A$1:$M$5000,7,FALSE)="YES"),0,IF(IFERROR(FIND('Main Template'!N$17,VLOOKUP(TRIM(UPPER(SUBSTITUTE('Main Template'!$D130," ",""))),'Cleaned Google Form'!$A$1:$M$5000,9,FALSE),1),FALSE),0,1))))),1)</f>
        <v>1</v>
      </c>
      <c r="O130" s="12">
        <f>IFERROR(IF(AND(WEEKDAY('Main Template'!O$18)=1,OR(VLOOKUP(TRIM(UPPER(SUBSTITUTE($D130," ",""))),'Cleaned Google Form'!$A$1:$M$5000,3,FALSE)="SMH",VLOOKUP(TRIM(UPPER(SUBSTITUTE($D130," ",""))),'Cleaned Google Form'!$A$1:$M$5000,3,FALSE)="RCH",VLOOKUP(TRIM(UPPER(SUBSTITUTE($D130," ",""))),'Cleaned Google Form'!$A$1:$M$5000,3,FALSE)="BCCA")),0,IF(AND(O$21=1,NOT(VLOOKUP(TRIM(UPPER(SUBSTITUTE($D130," ",""))),'Cleaned Google Form'!$A$1:$M$5000,6,FALSE)="NO")),0,IF(OR(VLOOKUP(TRIM(UPPER(SUBSTITUTE($D130," ",""))),'Cleaned Google Form'!$A$1:$M$5000,8,FALSE)='Main Template'!O$12,VLOOKUP(TRIM(UPPER(SUBSTITUTE($D130," ",""))),'Cleaned Google Form'!$A$1:$M$5000,8,FALSE)='Main Template'!O$13,VLOOKUP(TRIM(UPPER(SUBSTITUTE($D130," ",""))),'Cleaned Google Form'!$A$1:$M$5000,8,FALSE)='Main Template'!O$14,VLOOKUP(TRIM(UPPER(SUBSTITUTE($D130," ",""))),'Cleaned Google Form'!$A$1:$M$5000,8,FALSE)='Main Template'!O$15),0,IF(AND('Main Template'!O$21&gt;=$C$9,'Main Template'!O$19,VLOOKUP(TRIM(UPPER(SUBSTITUTE($D130," ",""))),'Cleaned Google Form'!$A$1:$M$5000,7,FALSE)="YES"),0,IF(IFERROR(FIND('Main Template'!O$17,VLOOKUP(TRIM(UPPER(SUBSTITUTE('Main Template'!$D130," ",""))),'Cleaned Google Form'!$A$1:$M$5000,9,FALSE),1),FALSE),0,1))))),1)</f>
        <v>1</v>
      </c>
      <c r="P130" s="12">
        <f>IFERROR(IF(AND(WEEKDAY('Main Template'!P$18)=1,OR(VLOOKUP(TRIM(UPPER(SUBSTITUTE($D130," ",""))),'Cleaned Google Form'!$A$1:$M$5000,3,FALSE)="SMH",VLOOKUP(TRIM(UPPER(SUBSTITUTE($D130," ",""))),'Cleaned Google Form'!$A$1:$M$5000,3,FALSE)="RCH",VLOOKUP(TRIM(UPPER(SUBSTITUTE($D130," ",""))),'Cleaned Google Form'!$A$1:$M$5000,3,FALSE)="BCCA")),0,IF(AND(P$21=1,NOT(VLOOKUP(TRIM(UPPER(SUBSTITUTE($D130," ",""))),'Cleaned Google Form'!$A$1:$M$5000,6,FALSE)="NO")),0,IF(OR(VLOOKUP(TRIM(UPPER(SUBSTITUTE($D130," ",""))),'Cleaned Google Form'!$A$1:$M$5000,8,FALSE)='Main Template'!P$12,VLOOKUP(TRIM(UPPER(SUBSTITUTE($D130," ",""))),'Cleaned Google Form'!$A$1:$M$5000,8,FALSE)='Main Template'!P$13,VLOOKUP(TRIM(UPPER(SUBSTITUTE($D130," ",""))),'Cleaned Google Form'!$A$1:$M$5000,8,FALSE)='Main Template'!P$14,VLOOKUP(TRIM(UPPER(SUBSTITUTE($D130," ",""))),'Cleaned Google Form'!$A$1:$M$5000,8,FALSE)='Main Template'!P$15),0,IF(AND('Main Template'!P$21&gt;=$C$9,'Main Template'!P$19,VLOOKUP(TRIM(UPPER(SUBSTITUTE($D130," ",""))),'Cleaned Google Form'!$A$1:$M$5000,7,FALSE)="YES"),0,IF(IFERROR(FIND('Main Template'!P$17,VLOOKUP(TRIM(UPPER(SUBSTITUTE('Main Template'!$D130," ",""))),'Cleaned Google Form'!$A$1:$M$5000,9,FALSE),1),FALSE),0,1))))),1)</f>
        <v>0</v>
      </c>
      <c r="Q130" s="12">
        <f>IFERROR(IF(AND(WEEKDAY('Main Template'!Q$18)=1,OR(VLOOKUP(TRIM(UPPER(SUBSTITUTE($D130," ",""))),'Cleaned Google Form'!$A$1:$M$5000,3,FALSE)="SMH",VLOOKUP(TRIM(UPPER(SUBSTITUTE($D130," ",""))),'Cleaned Google Form'!$A$1:$M$5000,3,FALSE)="RCH",VLOOKUP(TRIM(UPPER(SUBSTITUTE($D130," ",""))),'Cleaned Google Form'!$A$1:$M$5000,3,FALSE)="BCCA")),0,IF(AND(Q$21=1,NOT(VLOOKUP(TRIM(UPPER(SUBSTITUTE($D130," ",""))),'Cleaned Google Form'!$A$1:$M$5000,6,FALSE)="NO")),0,IF(OR(VLOOKUP(TRIM(UPPER(SUBSTITUTE($D130," ",""))),'Cleaned Google Form'!$A$1:$M$5000,8,FALSE)='Main Template'!Q$12,VLOOKUP(TRIM(UPPER(SUBSTITUTE($D130," ",""))),'Cleaned Google Form'!$A$1:$M$5000,8,FALSE)='Main Template'!Q$13,VLOOKUP(TRIM(UPPER(SUBSTITUTE($D130," ",""))),'Cleaned Google Form'!$A$1:$M$5000,8,FALSE)='Main Template'!Q$14,VLOOKUP(TRIM(UPPER(SUBSTITUTE($D130," ",""))),'Cleaned Google Form'!$A$1:$M$5000,8,FALSE)='Main Template'!Q$15),0,IF(AND('Main Template'!Q$21&gt;=$C$9,'Main Template'!Q$19,VLOOKUP(TRIM(UPPER(SUBSTITUTE($D130," ",""))),'Cleaned Google Form'!$A$1:$M$5000,7,FALSE)="YES"),0,IF(IFERROR(FIND('Main Template'!Q$17,VLOOKUP(TRIM(UPPER(SUBSTITUTE('Main Template'!$D130," ",""))),'Cleaned Google Form'!$A$1:$M$5000,9,FALSE),1),FALSE),0,1))))),1)</f>
        <v>1</v>
      </c>
      <c r="R130" s="12">
        <f>IFERROR(IF(AND(WEEKDAY('Main Template'!R$18)=1,OR(VLOOKUP(TRIM(UPPER(SUBSTITUTE($D130," ",""))),'Cleaned Google Form'!$A$1:$M$5000,3,FALSE)="SMH",VLOOKUP(TRIM(UPPER(SUBSTITUTE($D130," ",""))),'Cleaned Google Form'!$A$1:$M$5000,3,FALSE)="RCH",VLOOKUP(TRIM(UPPER(SUBSTITUTE($D130," ",""))),'Cleaned Google Form'!$A$1:$M$5000,3,FALSE)="BCCA")),0,IF(AND(R$21=1,NOT(VLOOKUP(TRIM(UPPER(SUBSTITUTE($D130," ",""))),'Cleaned Google Form'!$A$1:$M$5000,6,FALSE)="NO")),0,IF(OR(VLOOKUP(TRIM(UPPER(SUBSTITUTE($D130," ",""))),'Cleaned Google Form'!$A$1:$M$5000,8,FALSE)='Main Template'!R$12,VLOOKUP(TRIM(UPPER(SUBSTITUTE($D130," ",""))),'Cleaned Google Form'!$A$1:$M$5000,8,FALSE)='Main Template'!R$13,VLOOKUP(TRIM(UPPER(SUBSTITUTE($D130," ",""))),'Cleaned Google Form'!$A$1:$M$5000,8,FALSE)='Main Template'!R$14,VLOOKUP(TRIM(UPPER(SUBSTITUTE($D130," ",""))),'Cleaned Google Form'!$A$1:$M$5000,8,FALSE)='Main Template'!R$15),0,IF(AND('Main Template'!R$21&gt;=$C$9,'Main Template'!R$19,VLOOKUP(TRIM(UPPER(SUBSTITUTE($D130," ",""))),'Cleaned Google Form'!$A$1:$M$5000,7,FALSE)="YES"),0,IF(IFERROR(FIND('Main Template'!R$17,VLOOKUP(TRIM(UPPER(SUBSTITUTE('Main Template'!$D130," ",""))),'Cleaned Google Form'!$A$1:$M$5000,9,FALSE),1),FALSE),0,1))))),1)</f>
        <v>1</v>
      </c>
      <c r="S130" s="12">
        <f>IFERROR(IF(AND(WEEKDAY('Main Template'!S$18)=1,OR(VLOOKUP(TRIM(UPPER(SUBSTITUTE($D130," ",""))),'Cleaned Google Form'!$A$1:$M$5000,3,FALSE)="SMH",VLOOKUP(TRIM(UPPER(SUBSTITUTE($D130," ",""))),'Cleaned Google Form'!$A$1:$M$5000,3,FALSE)="RCH",VLOOKUP(TRIM(UPPER(SUBSTITUTE($D130," ",""))),'Cleaned Google Form'!$A$1:$M$5000,3,FALSE)="BCCA")),0,IF(AND(S$21=1,NOT(VLOOKUP(TRIM(UPPER(SUBSTITUTE($D130," ",""))),'Cleaned Google Form'!$A$1:$M$5000,6,FALSE)="NO")),0,IF(OR(VLOOKUP(TRIM(UPPER(SUBSTITUTE($D130," ",""))),'Cleaned Google Form'!$A$1:$M$5000,8,FALSE)='Main Template'!S$12,VLOOKUP(TRIM(UPPER(SUBSTITUTE($D130," ",""))),'Cleaned Google Form'!$A$1:$M$5000,8,FALSE)='Main Template'!S$13,VLOOKUP(TRIM(UPPER(SUBSTITUTE($D130," ",""))),'Cleaned Google Form'!$A$1:$M$5000,8,FALSE)='Main Template'!S$14,VLOOKUP(TRIM(UPPER(SUBSTITUTE($D130," ",""))),'Cleaned Google Form'!$A$1:$M$5000,8,FALSE)='Main Template'!S$15),0,IF(AND('Main Template'!S$21&gt;=$C$9,'Main Template'!S$19,VLOOKUP(TRIM(UPPER(SUBSTITUTE($D130," ",""))),'Cleaned Google Form'!$A$1:$M$5000,7,FALSE)="YES"),0,IF(IFERROR(FIND('Main Template'!S$17,VLOOKUP(TRIM(UPPER(SUBSTITUTE('Main Template'!$D130," ",""))),'Cleaned Google Form'!$A$1:$M$5000,9,FALSE),1),FALSE),0,1))))),1)</f>
        <v>1</v>
      </c>
      <c r="T130" s="12">
        <f>IFERROR(IF(AND(WEEKDAY('Main Template'!T$18)=1,OR(VLOOKUP(TRIM(UPPER(SUBSTITUTE($D130," ",""))),'Cleaned Google Form'!$A$1:$M$5000,3,FALSE)="SMH",VLOOKUP(TRIM(UPPER(SUBSTITUTE($D130," ",""))),'Cleaned Google Form'!$A$1:$M$5000,3,FALSE)="RCH",VLOOKUP(TRIM(UPPER(SUBSTITUTE($D130," ",""))),'Cleaned Google Form'!$A$1:$M$5000,3,FALSE)="BCCA")),0,IF(AND(T$21=1,NOT(VLOOKUP(TRIM(UPPER(SUBSTITUTE($D130," ",""))),'Cleaned Google Form'!$A$1:$M$5000,6,FALSE)="NO")),0,IF(OR(VLOOKUP(TRIM(UPPER(SUBSTITUTE($D130," ",""))),'Cleaned Google Form'!$A$1:$M$5000,8,FALSE)='Main Template'!T$12,VLOOKUP(TRIM(UPPER(SUBSTITUTE($D130," ",""))),'Cleaned Google Form'!$A$1:$M$5000,8,FALSE)='Main Template'!T$13,VLOOKUP(TRIM(UPPER(SUBSTITUTE($D130," ",""))),'Cleaned Google Form'!$A$1:$M$5000,8,FALSE)='Main Template'!T$14,VLOOKUP(TRIM(UPPER(SUBSTITUTE($D130," ",""))),'Cleaned Google Form'!$A$1:$M$5000,8,FALSE)='Main Template'!T$15),0,IF(AND('Main Template'!T$21&gt;=$C$9,'Main Template'!T$19,VLOOKUP(TRIM(UPPER(SUBSTITUTE($D130," ",""))),'Cleaned Google Form'!$A$1:$M$5000,7,FALSE)="YES"),0,IF(IFERROR(FIND('Main Template'!T$17,VLOOKUP(TRIM(UPPER(SUBSTITUTE('Main Template'!$D130," ",""))),'Cleaned Google Form'!$A$1:$M$5000,9,FALSE),1),FALSE),0,1))))),1)</f>
        <v>1</v>
      </c>
      <c r="U130" s="12">
        <f>IFERROR(IF(AND(WEEKDAY('Main Template'!U$18)=1,OR(VLOOKUP(TRIM(UPPER(SUBSTITUTE($D130," ",""))),'Cleaned Google Form'!$A$1:$M$5000,3,FALSE)="SMH",VLOOKUP(TRIM(UPPER(SUBSTITUTE($D130," ",""))),'Cleaned Google Form'!$A$1:$M$5000,3,FALSE)="RCH",VLOOKUP(TRIM(UPPER(SUBSTITUTE($D130," ",""))),'Cleaned Google Form'!$A$1:$M$5000,3,FALSE)="BCCA")),0,IF(AND(U$21=1,NOT(VLOOKUP(TRIM(UPPER(SUBSTITUTE($D130," ",""))),'Cleaned Google Form'!$A$1:$M$5000,6,FALSE)="NO")),0,IF(OR(VLOOKUP(TRIM(UPPER(SUBSTITUTE($D130," ",""))),'Cleaned Google Form'!$A$1:$M$5000,8,FALSE)='Main Template'!U$12,VLOOKUP(TRIM(UPPER(SUBSTITUTE($D130," ",""))),'Cleaned Google Form'!$A$1:$M$5000,8,FALSE)='Main Template'!U$13,VLOOKUP(TRIM(UPPER(SUBSTITUTE($D130," ",""))),'Cleaned Google Form'!$A$1:$M$5000,8,FALSE)='Main Template'!U$14,VLOOKUP(TRIM(UPPER(SUBSTITUTE($D130," ",""))),'Cleaned Google Form'!$A$1:$M$5000,8,FALSE)='Main Template'!U$15),0,IF(AND('Main Template'!U$21&gt;=$C$9,'Main Template'!U$19,VLOOKUP(TRIM(UPPER(SUBSTITUTE($D130," ",""))),'Cleaned Google Form'!$A$1:$M$5000,7,FALSE)="YES"),0,IF(IFERROR(FIND('Main Template'!U$17,VLOOKUP(TRIM(UPPER(SUBSTITUTE('Main Template'!$D130," ",""))),'Cleaned Google Form'!$A$1:$M$5000,9,FALSE),1),FALSE),0,1))))),1)</f>
        <v>1</v>
      </c>
      <c r="V130" s="12">
        <f>IFERROR(IF(AND(WEEKDAY('Main Template'!V$18)=1,OR(VLOOKUP(TRIM(UPPER(SUBSTITUTE($D130," ",""))),'Cleaned Google Form'!$A$1:$M$5000,3,FALSE)="SMH",VLOOKUP(TRIM(UPPER(SUBSTITUTE($D130," ",""))),'Cleaned Google Form'!$A$1:$M$5000,3,FALSE)="RCH",VLOOKUP(TRIM(UPPER(SUBSTITUTE($D130," ",""))),'Cleaned Google Form'!$A$1:$M$5000,3,FALSE)="BCCA")),0,IF(AND(V$21=1,NOT(VLOOKUP(TRIM(UPPER(SUBSTITUTE($D130," ",""))),'Cleaned Google Form'!$A$1:$M$5000,6,FALSE)="NO")),0,IF(OR(VLOOKUP(TRIM(UPPER(SUBSTITUTE($D130," ",""))),'Cleaned Google Form'!$A$1:$M$5000,8,FALSE)='Main Template'!V$12,VLOOKUP(TRIM(UPPER(SUBSTITUTE($D130," ",""))),'Cleaned Google Form'!$A$1:$M$5000,8,FALSE)='Main Template'!V$13,VLOOKUP(TRIM(UPPER(SUBSTITUTE($D130," ",""))),'Cleaned Google Form'!$A$1:$M$5000,8,FALSE)='Main Template'!V$14,VLOOKUP(TRIM(UPPER(SUBSTITUTE($D130," ",""))),'Cleaned Google Form'!$A$1:$M$5000,8,FALSE)='Main Template'!V$15),0,IF(AND('Main Template'!V$21&gt;=$C$9,'Main Template'!V$19,VLOOKUP(TRIM(UPPER(SUBSTITUTE($D130," ",""))),'Cleaned Google Form'!$A$1:$M$5000,7,FALSE)="YES"),0,IF(IFERROR(FIND('Main Template'!V$17,VLOOKUP(TRIM(UPPER(SUBSTITUTE('Main Template'!$D130," ",""))),'Cleaned Google Form'!$A$1:$M$5000,9,FALSE),1),FALSE),0,1))))),1)</f>
        <v>1</v>
      </c>
      <c r="W130" s="12">
        <f>IFERROR(IF(AND(WEEKDAY('Main Template'!W$18)=1,OR(VLOOKUP(TRIM(UPPER(SUBSTITUTE($D130," ",""))),'Cleaned Google Form'!$A$1:$M$5000,3,FALSE)="SMH",VLOOKUP(TRIM(UPPER(SUBSTITUTE($D130," ",""))),'Cleaned Google Form'!$A$1:$M$5000,3,FALSE)="RCH",VLOOKUP(TRIM(UPPER(SUBSTITUTE($D130," ",""))),'Cleaned Google Form'!$A$1:$M$5000,3,FALSE)="BCCA")),0,IF(AND(W$21=1,NOT(VLOOKUP(TRIM(UPPER(SUBSTITUTE($D130," ",""))),'Cleaned Google Form'!$A$1:$M$5000,6,FALSE)="NO")),0,IF(OR(VLOOKUP(TRIM(UPPER(SUBSTITUTE($D130," ",""))),'Cleaned Google Form'!$A$1:$M$5000,8,FALSE)='Main Template'!W$12,VLOOKUP(TRIM(UPPER(SUBSTITUTE($D130," ",""))),'Cleaned Google Form'!$A$1:$M$5000,8,FALSE)='Main Template'!W$13,VLOOKUP(TRIM(UPPER(SUBSTITUTE($D130," ",""))),'Cleaned Google Form'!$A$1:$M$5000,8,FALSE)='Main Template'!W$14,VLOOKUP(TRIM(UPPER(SUBSTITUTE($D130," ",""))),'Cleaned Google Form'!$A$1:$M$5000,8,FALSE)='Main Template'!W$15),0,IF(AND('Main Template'!W$21&gt;=$C$9,'Main Template'!W$19,VLOOKUP(TRIM(UPPER(SUBSTITUTE($D130," ",""))),'Cleaned Google Form'!$A$1:$M$5000,7,FALSE)="YES"),0,IF(IFERROR(FIND('Main Template'!W$17,VLOOKUP(TRIM(UPPER(SUBSTITUTE('Main Template'!$D130," ",""))),'Cleaned Google Form'!$A$1:$M$5000,9,FALSE),1),FALSE),0,1))))),1)</f>
        <v>0</v>
      </c>
      <c r="X130" s="12">
        <f>IFERROR(IF(AND(WEEKDAY('Main Template'!X$18)=1,OR(VLOOKUP(TRIM(UPPER(SUBSTITUTE($D130," ",""))),'Cleaned Google Form'!$A$1:$M$5000,3,FALSE)="SMH",VLOOKUP(TRIM(UPPER(SUBSTITUTE($D130," ",""))),'Cleaned Google Form'!$A$1:$M$5000,3,FALSE)="RCH",VLOOKUP(TRIM(UPPER(SUBSTITUTE($D130," ",""))),'Cleaned Google Form'!$A$1:$M$5000,3,FALSE)="BCCA")),0,IF(AND(X$21=1,NOT(VLOOKUP(TRIM(UPPER(SUBSTITUTE($D130," ",""))),'Cleaned Google Form'!$A$1:$M$5000,6,FALSE)="NO")),0,IF(OR(VLOOKUP(TRIM(UPPER(SUBSTITUTE($D130," ",""))),'Cleaned Google Form'!$A$1:$M$5000,8,FALSE)='Main Template'!X$12,VLOOKUP(TRIM(UPPER(SUBSTITUTE($D130," ",""))),'Cleaned Google Form'!$A$1:$M$5000,8,FALSE)='Main Template'!X$13,VLOOKUP(TRIM(UPPER(SUBSTITUTE($D130," ",""))),'Cleaned Google Form'!$A$1:$M$5000,8,FALSE)='Main Template'!X$14,VLOOKUP(TRIM(UPPER(SUBSTITUTE($D130," ",""))),'Cleaned Google Form'!$A$1:$M$5000,8,FALSE)='Main Template'!X$15),0,IF(AND('Main Template'!X$21&gt;=$C$9,'Main Template'!X$19,VLOOKUP(TRIM(UPPER(SUBSTITUTE($D130," ",""))),'Cleaned Google Form'!$A$1:$M$5000,7,FALSE)="YES"),0,IF(IFERROR(FIND('Main Template'!X$17,VLOOKUP(TRIM(UPPER(SUBSTITUTE('Main Template'!$D130," ",""))),'Cleaned Google Form'!$A$1:$M$5000,9,FALSE),1),FALSE),0,1))))),1)</f>
        <v>1</v>
      </c>
      <c r="Y130" s="12">
        <f>IFERROR(IF(AND(WEEKDAY('Main Template'!Y$18)=1,OR(VLOOKUP(TRIM(UPPER(SUBSTITUTE($D130," ",""))),'Cleaned Google Form'!$A$1:$M$5000,3,FALSE)="SMH",VLOOKUP(TRIM(UPPER(SUBSTITUTE($D130," ",""))),'Cleaned Google Form'!$A$1:$M$5000,3,FALSE)="RCH",VLOOKUP(TRIM(UPPER(SUBSTITUTE($D130," ",""))),'Cleaned Google Form'!$A$1:$M$5000,3,FALSE)="BCCA")),0,IF(AND(Y$21=1,NOT(VLOOKUP(TRIM(UPPER(SUBSTITUTE($D130," ",""))),'Cleaned Google Form'!$A$1:$M$5000,6,FALSE)="NO")),0,IF(OR(VLOOKUP(TRIM(UPPER(SUBSTITUTE($D130," ",""))),'Cleaned Google Form'!$A$1:$M$5000,8,FALSE)='Main Template'!Y$12,VLOOKUP(TRIM(UPPER(SUBSTITUTE($D130," ",""))),'Cleaned Google Form'!$A$1:$M$5000,8,FALSE)='Main Template'!Y$13,VLOOKUP(TRIM(UPPER(SUBSTITUTE($D130," ",""))),'Cleaned Google Form'!$A$1:$M$5000,8,FALSE)='Main Template'!Y$14,VLOOKUP(TRIM(UPPER(SUBSTITUTE($D130," ",""))),'Cleaned Google Form'!$A$1:$M$5000,8,FALSE)='Main Template'!Y$15),0,IF(AND('Main Template'!Y$21&gt;=$C$9,'Main Template'!Y$19,VLOOKUP(TRIM(UPPER(SUBSTITUTE($D130," ",""))),'Cleaned Google Form'!$A$1:$M$5000,7,FALSE)="YES"),0,IF(IFERROR(FIND('Main Template'!Y$17,VLOOKUP(TRIM(UPPER(SUBSTITUTE('Main Template'!$D130," ",""))),'Cleaned Google Form'!$A$1:$M$5000,9,FALSE),1),FALSE),0,1))))),1)</f>
        <v>1</v>
      </c>
      <c r="Z130" s="12">
        <f>IFERROR(IF(AND(WEEKDAY('Main Template'!Z$18)=1,OR(VLOOKUP(TRIM(UPPER(SUBSTITUTE($D130," ",""))),'Cleaned Google Form'!$A$1:$M$5000,3,FALSE)="SMH",VLOOKUP(TRIM(UPPER(SUBSTITUTE($D130," ",""))),'Cleaned Google Form'!$A$1:$M$5000,3,FALSE)="RCH",VLOOKUP(TRIM(UPPER(SUBSTITUTE($D130," ",""))),'Cleaned Google Form'!$A$1:$M$5000,3,FALSE)="BCCA")),0,IF(AND(Z$21=1,NOT(VLOOKUP(TRIM(UPPER(SUBSTITUTE($D130," ",""))),'Cleaned Google Form'!$A$1:$M$5000,6,FALSE)="NO")),0,IF(OR(VLOOKUP(TRIM(UPPER(SUBSTITUTE($D130," ",""))),'Cleaned Google Form'!$A$1:$M$5000,8,FALSE)='Main Template'!Z$12,VLOOKUP(TRIM(UPPER(SUBSTITUTE($D130," ",""))),'Cleaned Google Form'!$A$1:$M$5000,8,FALSE)='Main Template'!Z$13,VLOOKUP(TRIM(UPPER(SUBSTITUTE($D130," ",""))),'Cleaned Google Form'!$A$1:$M$5000,8,FALSE)='Main Template'!Z$14,VLOOKUP(TRIM(UPPER(SUBSTITUTE($D130," ",""))),'Cleaned Google Form'!$A$1:$M$5000,8,FALSE)='Main Template'!Z$15),0,IF(AND('Main Template'!Z$21&gt;=$C$9,'Main Template'!Z$19,VLOOKUP(TRIM(UPPER(SUBSTITUTE($D130," ",""))),'Cleaned Google Form'!$A$1:$M$5000,7,FALSE)="YES"),0,IF(IFERROR(FIND('Main Template'!Z$17,VLOOKUP(TRIM(UPPER(SUBSTITUTE('Main Template'!$D130," ",""))),'Cleaned Google Form'!$A$1:$M$5000,9,FALSE),1),FALSE),0,1))))),1)</f>
        <v>1</v>
      </c>
      <c r="AA130" s="12">
        <f>IFERROR(IF(AND(WEEKDAY('Main Template'!AA$18)=1,OR(VLOOKUP(TRIM(UPPER(SUBSTITUTE($D130," ",""))),'Cleaned Google Form'!$A$1:$M$5000,3,FALSE)="SMH",VLOOKUP(TRIM(UPPER(SUBSTITUTE($D130," ",""))),'Cleaned Google Form'!$A$1:$M$5000,3,FALSE)="RCH",VLOOKUP(TRIM(UPPER(SUBSTITUTE($D130," ",""))),'Cleaned Google Form'!$A$1:$M$5000,3,FALSE)="BCCA")),0,IF(AND(AA$21=1,NOT(VLOOKUP(TRIM(UPPER(SUBSTITUTE($D130," ",""))),'Cleaned Google Form'!$A$1:$M$5000,6,FALSE)="NO")),0,IF(OR(VLOOKUP(TRIM(UPPER(SUBSTITUTE($D130," ",""))),'Cleaned Google Form'!$A$1:$M$5000,8,FALSE)='Main Template'!AA$12,VLOOKUP(TRIM(UPPER(SUBSTITUTE($D130," ",""))),'Cleaned Google Form'!$A$1:$M$5000,8,FALSE)='Main Template'!AA$13,VLOOKUP(TRIM(UPPER(SUBSTITUTE($D130," ",""))),'Cleaned Google Form'!$A$1:$M$5000,8,FALSE)='Main Template'!AA$14,VLOOKUP(TRIM(UPPER(SUBSTITUTE($D130," ",""))),'Cleaned Google Form'!$A$1:$M$5000,8,FALSE)='Main Template'!AA$15),0,IF(AND('Main Template'!AA$21&gt;=$C$9,'Main Template'!AA$19,VLOOKUP(TRIM(UPPER(SUBSTITUTE($D130," ",""))),'Cleaned Google Form'!$A$1:$M$5000,7,FALSE)="YES"),0,IF(IFERROR(FIND('Main Template'!AA$17,VLOOKUP(TRIM(UPPER(SUBSTITUTE('Main Template'!$D130," ",""))),'Cleaned Google Form'!$A$1:$M$5000,9,FALSE),1),FALSE),0,1))))),1)</f>
        <v>1</v>
      </c>
      <c r="AB130" s="12">
        <f>IFERROR(IF(AND(WEEKDAY('Main Template'!AB$18)=1,OR(VLOOKUP(TRIM(UPPER(SUBSTITUTE($D130," ",""))),'Cleaned Google Form'!$A$1:$M$5000,3,FALSE)="SMH",VLOOKUP(TRIM(UPPER(SUBSTITUTE($D130," ",""))),'Cleaned Google Form'!$A$1:$M$5000,3,FALSE)="RCH",VLOOKUP(TRIM(UPPER(SUBSTITUTE($D130," ",""))),'Cleaned Google Form'!$A$1:$M$5000,3,FALSE)="BCCA")),0,IF(AND(AB$21=1,NOT(VLOOKUP(TRIM(UPPER(SUBSTITUTE($D130," ",""))),'Cleaned Google Form'!$A$1:$M$5000,6,FALSE)="NO")),0,IF(OR(VLOOKUP(TRIM(UPPER(SUBSTITUTE($D130," ",""))),'Cleaned Google Form'!$A$1:$M$5000,8,FALSE)='Main Template'!AB$12,VLOOKUP(TRIM(UPPER(SUBSTITUTE($D130," ",""))),'Cleaned Google Form'!$A$1:$M$5000,8,FALSE)='Main Template'!AB$13,VLOOKUP(TRIM(UPPER(SUBSTITUTE($D130," ",""))),'Cleaned Google Form'!$A$1:$M$5000,8,FALSE)='Main Template'!AB$14,VLOOKUP(TRIM(UPPER(SUBSTITUTE($D130," ",""))),'Cleaned Google Form'!$A$1:$M$5000,8,FALSE)='Main Template'!AB$15),0,IF(AND('Main Template'!AB$21&gt;=$C$9,'Main Template'!AB$19,VLOOKUP(TRIM(UPPER(SUBSTITUTE($D130," ",""))),'Cleaned Google Form'!$A$1:$M$5000,7,FALSE)="YES"),0,IF(IFERROR(FIND('Main Template'!AB$17,VLOOKUP(TRIM(UPPER(SUBSTITUTE('Main Template'!$D130," ",""))),'Cleaned Google Form'!$A$1:$M$5000,9,FALSE),1),FALSE),0,1))))),1)</f>
        <v>1</v>
      </c>
      <c r="AC130" s="12">
        <f>IFERROR(IF(AND(WEEKDAY('Main Template'!AC$18)=1,OR(VLOOKUP(TRIM(UPPER(SUBSTITUTE($D130," ",""))),'Cleaned Google Form'!$A$1:$M$5000,3,FALSE)="SMH",VLOOKUP(TRIM(UPPER(SUBSTITUTE($D130," ",""))),'Cleaned Google Form'!$A$1:$M$5000,3,FALSE)="RCH",VLOOKUP(TRIM(UPPER(SUBSTITUTE($D130," ",""))),'Cleaned Google Form'!$A$1:$M$5000,3,FALSE)="BCCA")),0,IF(AND(AC$21=1,NOT(VLOOKUP(TRIM(UPPER(SUBSTITUTE($D130," ",""))),'Cleaned Google Form'!$A$1:$M$5000,6,FALSE)="NO")),0,IF(OR(VLOOKUP(TRIM(UPPER(SUBSTITUTE($D130," ",""))),'Cleaned Google Form'!$A$1:$M$5000,8,FALSE)='Main Template'!AC$12,VLOOKUP(TRIM(UPPER(SUBSTITUTE($D130," ",""))),'Cleaned Google Form'!$A$1:$M$5000,8,FALSE)='Main Template'!AC$13,VLOOKUP(TRIM(UPPER(SUBSTITUTE($D130," ",""))),'Cleaned Google Form'!$A$1:$M$5000,8,FALSE)='Main Template'!AC$14,VLOOKUP(TRIM(UPPER(SUBSTITUTE($D130," ",""))),'Cleaned Google Form'!$A$1:$M$5000,8,FALSE)='Main Template'!AC$15),0,IF(AND('Main Template'!AC$21&gt;=$C$9,'Main Template'!AC$19,VLOOKUP(TRIM(UPPER(SUBSTITUTE($D130," ",""))),'Cleaned Google Form'!$A$1:$M$5000,7,FALSE)="YES"),0,IF(IFERROR(FIND('Main Template'!AC$17,VLOOKUP(TRIM(UPPER(SUBSTITUTE('Main Template'!$D130," ",""))),'Cleaned Google Form'!$A$1:$M$5000,9,FALSE),1),FALSE),0,1))))),1)</f>
        <v>1</v>
      </c>
      <c r="AD130" s="12">
        <f>IFERROR(IF(AND(WEEKDAY('Main Template'!AD$18)=1,OR(VLOOKUP(TRIM(UPPER(SUBSTITUTE($D130," ",""))),'Cleaned Google Form'!$A$1:$M$5000,3,FALSE)="SMH",VLOOKUP(TRIM(UPPER(SUBSTITUTE($D130," ",""))),'Cleaned Google Form'!$A$1:$M$5000,3,FALSE)="RCH",VLOOKUP(TRIM(UPPER(SUBSTITUTE($D130," ",""))),'Cleaned Google Form'!$A$1:$M$5000,3,FALSE)="BCCA")),0,IF(AND(AD$21=1,NOT(VLOOKUP(TRIM(UPPER(SUBSTITUTE($D130," ",""))),'Cleaned Google Form'!$A$1:$M$5000,6,FALSE)="NO")),0,IF(OR(VLOOKUP(TRIM(UPPER(SUBSTITUTE($D130," ",""))),'Cleaned Google Form'!$A$1:$M$5000,8,FALSE)='Main Template'!AD$12,VLOOKUP(TRIM(UPPER(SUBSTITUTE($D130," ",""))),'Cleaned Google Form'!$A$1:$M$5000,8,FALSE)='Main Template'!AD$13,VLOOKUP(TRIM(UPPER(SUBSTITUTE($D130," ",""))),'Cleaned Google Form'!$A$1:$M$5000,8,FALSE)='Main Template'!AD$14,VLOOKUP(TRIM(UPPER(SUBSTITUTE($D130," ",""))),'Cleaned Google Form'!$A$1:$M$5000,8,FALSE)='Main Template'!AD$15),0,IF(AND('Main Template'!AD$21&gt;=$C$9,'Main Template'!AD$19,VLOOKUP(TRIM(UPPER(SUBSTITUTE($D130," ",""))),'Cleaned Google Form'!$A$1:$M$5000,7,FALSE)="YES"),0,IF(IFERROR(FIND('Main Template'!AD$17,VLOOKUP(TRIM(UPPER(SUBSTITUTE('Main Template'!$D130," ",""))),'Cleaned Google Form'!$A$1:$M$5000,9,FALSE),1),FALSE),0,1))))),1)</f>
        <v>0</v>
      </c>
      <c r="AE130" s="12">
        <f>IFERROR(IF(AND(WEEKDAY('Main Template'!AE$18)=1,OR(VLOOKUP(TRIM(UPPER(SUBSTITUTE($D130," ",""))),'Cleaned Google Form'!$A$1:$M$5000,3,FALSE)="SMH",VLOOKUP(TRIM(UPPER(SUBSTITUTE($D130," ",""))),'Cleaned Google Form'!$A$1:$M$5000,3,FALSE)="RCH",VLOOKUP(TRIM(UPPER(SUBSTITUTE($D130," ",""))),'Cleaned Google Form'!$A$1:$M$5000,3,FALSE)="BCCA")),0,IF(AND(AE$21=1,NOT(VLOOKUP(TRIM(UPPER(SUBSTITUTE($D130," ",""))),'Cleaned Google Form'!$A$1:$M$5000,6,FALSE)="NO")),0,IF(OR(VLOOKUP(TRIM(UPPER(SUBSTITUTE($D130," ",""))),'Cleaned Google Form'!$A$1:$M$5000,8,FALSE)='Main Template'!AE$12,VLOOKUP(TRIM(UPPER(SUBSTITUTE($D130," ",""))),'Cleaned Google Form'!$A$1:$M$5000,8,FALSE)='Main Template'!AE$13,VLOOKUP(TRIM(UPPER(SUBSTITUTE($D130," ",""))),'Cleaned Google Form'!$A$1:$M$5000,8,FALSE)='Main Template'!AE$14,VLOOKUP(TRIM(UPPER(SUBSTITUTE($D130," ",""))),'Cleaned Google Form'!$A$1:$M$5000,8,FALSE)='Main Template'!AE$15),0,IF(AND('Main Template'!AE$21&gt;=$C$9,'Main Template'!AE$19,VLOOKUP(TRIM(UPPER(SUBSTITUTE($D130," ",""))),'Cleaned Google Form'!$A$1:$M$5000,7,FALSE)="YES"),0,IF(IFERROR(FIND('Main Template'!AE$17,VLOOKUP(TRIM(UPPER(SUBSTITUTE('Main Template'!$D130," ",""))),'Cleaned Google Form'!$A$1:$M$5000,9,FALSE),1),FALSE),0,1))))),1)</f>
        <v>1</v>
      </c>
      <c r="AF130" s="12">
        <f>IFERROR(IF(AND(WEEKDAY('Main Template'!AF$18)=1,OR(VLOOKUP(TRIM(UPPER(SUBSTITUTE($D130," ",""))),'Cleaned Google Form'!$A$1:$M$5000,3,FALSE)="SMH",VLOOKUP(TRIM(UPPER(SUBSTITUTE($D130," ",""))),'Cleaned Google Form'!$A$1:$M$5000,3,FALSE)="RCH",VLOOKUP(TRIM(UPPER(SUBSTITUTE($D130," ",""))),'Cleaned Google Form'!$A$1:$M$5000,3,FALSE)="BCCA")),0,IF(AND(AF$21=1,NOT(VLOOKUP(TRIM(UPPER(SUBSTITUTE($D130," ",""))),'Cleaned Google Form'!$A$1:$M$5000,6,FALSE)="NO")),0,IF(OR(VLOOKUP(TRIM(UPPER(SUBSTITUTE($D130," ",""))),'Cleaned Google Form'!$A$1:$M$5000,8,FALSE)='Main Template'!AF$12,VLOOKUP(TRIM(UPPER(SUBSTITUTE($D130," ",""))),'Cleaned Google Form'!$A$1:$M$5000,8,FALSE)='Main Template'!AF$13,VLOOKUP(TRIM(UPPER(SUBSTITUTE($D130," ",""))),'Cleaned Google Form'!$A$1:$M$5000,8,FALSE)='Main Template'!AF$14,VLOOKUP(TRIM(UPPER(SUBSTITUTE($D130," ",""))),'Cleaned Google Form'!$A$1:$M$5000,8,FALSE)='Main Template'!AF$15),0,IF(AND('Main Template'!AF$21&gt;=$C$9,'Main Template'!AF$19,VLOOKUP(TRIM(UPPER(SUBSTITUTE($D130," ",""))),'Cleaned Google Form'!$A$1:$M$5000,7,FALSE)="YES"),0,IF(IFERROR(FIND('Main Template'!AF$17,VLOOKUP(TRIM(UPPER(SUBSTITUTE('Main Template'!$D130," ",""))),'Cleaned Google Form'!$A$1:$M$5000,9,FALSE),1),FALSE),0,1))))),1)</f>
        <v>1</v>
      </c>
      <c r="AG130" s="12">
        <f>IFERROR(IF(AND(WEEKDAY('Main Template'!AG$18)=1,OR(VLOOKUP(TRIM(UPPER(SUBSTITUTE($D130," ",""))),'Cleaned Google Form'!$A$1:$M$5000,3,FALSE)="SMH",VLOOKUP(TRIM(UPPER(SUBSTITUTE($D130," ",""))),'Cleaned Google Form'!$A$1:$M$5000,3,FALSE)="RCH",VLOOKUP(TRIM(UPPER(SUBSTITUTE($D130," ",""))),'Cleaned Google Form'!$A$1:$M$5000,3,FALSE)="BCCA")),0,IF(AND(AG$21=1,NOT(VLOOKUP(TRIM(UPPER(SUBSTITUTE($D130," ",""))),'Cleaned Google Form'!$A$1:$M$5000,6,FALSE)="NO")),0,IF(OR(VLOOKUP(TRIM(UPPER(SUBSTITUTE($D130," ",""))),'Cleaned Google Form'!$A$1:$M$5000,8,FALSE)='Main Template'!AG$12,VLOOKUP(TRIM(UPPER(SUBSTITUTE($D130," ",""))),'Cleaned Google Form'!$A$1:$M$5000,8,FALSE)='Main Template'!AG$13,VLOOKUP(TRIM(UPPER(SUBSTITUTE($D130," ",""))),'Cleaned Google Form'!$A$1:$M$5000,8,FALSE)='Main Template'!AG$14,VLOOKUP(TRIM(UPPER(SUBSTITUTE($D130," ",""))),'Cleaned Google Form'!$A$1:$M$5000,8,FALSE)='Main Template'!AG$15),0,IF(AND('Main Template'!AG$21&gt;=$C$9,'Main Template'!AG$19,VLOOKUP(TRIM(UPPER(SUBSTITUTE($D130," ",""))),'Cleaned Google Form'!$A$1:$M$5000,7,FALSE)="YES"),0,IF(IFERROR(FIND('Main Template'!AG$17,VLOOKUP(TRIM(UPPER(SUBSTITUTE('Main Template'!$D130," ",""))),'Cleaned Google Form'!$A$1:$M$5000,9,FALSE),1),FALSE),0,1))))),1)</f>
        <v>1</v>
      </c>
      <c r="AH130" s="12">
        <f>IFERROR(IF(AND(WEEKDAY('Main Template'!AH$18)=1,OR(VLOOKUP(TRIM(UPPER(SUBSTITUTE($D130," ",""))),'Cleaned Google Form'!$A$1:$M$5000,3,FALSE)="SMH",VLOOKUP(TRIM(UPPER(SUBSTITUTE($D130," ",""))),'Cleaned Google Form'!$A$1:$M$5000,3,FALSE)="RCH",VLOOKUP(TRIM(UPPER(SUBSTITUTE($D130," ",""))),'Cleaned Google Form'!$A$1:$M$5000,3,FALSE)="BCCA")),0,IF(AND(AH$21=1,NOT(VLOOKUP(TRIM(UPPER(SUBSTITUTE($D130," ",""))),'Cleaned Google Form'!$A$1:$M$5000,6,FALSE)="NO")),0,IF(OR(VLOOKUP(TRIM(UPPER(SUBSTITUTE($D130," ",""))),'Cleaned Google Form'!$A$1:$M$5000,8,FALSE)='Main Template'!AH$12,VLOOKUP(TRIM(UPPER(SUBSTITUTE($D130," ",""))),'Cleaned Google Form'!$A$1:$M$5000,8,FALSE)='Main Template'!AH$13,VLOOKUP(TRIM(UPPER(SUBSTITUTE($D130," ",""))),'Cleaned Google Form'!$A$1:$M$5000,8,FALSE)='Main Template'!AH$14,VLOOKUP(TRIM(UPPER(SUBSTITUTE($D130," ",""))),'Cleaned Google Form'!$A$1:$M$5000,8,FALSE)='Main Template'!AH$15),0,IF(AND('Main Template'!AH$21&gt;=$C$9,'Main Template'!AH$19,VLOOKUP(TRIM(UPPER(SUBSTITUTE($D130," ",""))),'Cleaned Google Form'!$A$1:$M$5000,7,FALSE)="YES"),0,IF(IFERROR(FIND('Main Template'!AH$17,VLOOKUP(TRIM(UPPER(SUBSTITUTE('Main Template'!$D130," ",""))),'Cleaned Google Form'!$A$1:$M$5000,9,FALSE),1),FALSE),0,1))))),1)</f>
        <v>1</v>
      </c>
      <c r="AI130" s="12">
        <f>IFERROR(IF(AND(WEEKDAY('Main Template'!AI$18)=1,OR(VLOOKUP(TRIM(UPPER(SUBSTITUTE($D130," ",""))),'Cleaned Google Form'!$A$1:$M$5000,3,FALSE)="SMH",VLOOKUP(TRIM(UPPER(SUBSTITUTE($D130," ",""))),'Cleaned Google Form'!$A$1:$M$5000,3,FALSE)="RCH",VLOOKUP(TRIM(UPPER(SUBSTITUTE($D130," ",""))),'Cleaned Google Form'!$A$1:$M$5000,3,FALSE)="BCCA")),0,IF(AND(AI$21=1,NOT(VLOOKUP(TRIM(UPPER(SUBSTITUTE($D130," ",""))),'Cleaned Google Form'!$A$1:$M$5000,6,FALSE)="NO")),0,IF(OR(VLOOKUP(TRIM(UPPER(SUBSTITUTE($D130," ",""))),'Cleaned Google Form'!$A$1:$M$5000,8,FALSE)='Main Template'!AI$12,VLOOKUP(TRIM(UPPER(SUBSTITUTE($D130," ",""))),'Cleaned Google Form'!$A$1:$M$5000,8,FALSE)='Main Template'!AI$13,VLOOKUP(TRIM(UPPER(SUBSTITUTE($D130," ",""))),'Cleaned Google Form'!$A$1:$M$5000,8,FALSE)='Main Template'!AI$14,VLOOKUP(TRIM(UPPER(SUBSTITUTE($D130," ",""))),'Cleaned Google Form'!$A$1:$M$5000,8,FALSE)='Main Template'!AI$15),0,IF(AND('Main Template'!AI$21&gt;=$C$9,'Main Template'!AI$19,VLOOKUP(TRIM(UPPER(SUBSTITUTE($D130," ",""))),'Cleaned Google Form'!$A$1:$M$5000,7,FALSE)="YES"),0,IF(IFERROR(FIND('Main Template'!AI$17,VLOOKUP(TRIM(UPPER(SUBSTITUTE('Main Template'!$D130," ",""))),'Cleaned Google Form'!$A$1:$M$5000,9,FALSE),1),FALSE),0,1))))),1)</f>
        <v>1</v>
      </c>
      <c r="AJ130" s="12">
        <f>IFERROR(IF(AND(WEEKDAY('Main Template'!AJ$18)=1,OR(VLOOKUP(TRIM(UPPER(SUBSTITUTE($D130," ",""))),'Cleaned Google Form'!$A$1:$M$5000,3,FALSE)="SMH",VLOOKUP(TRIM(UPPER(SUBSTITUTE($D130," ",""))),'Cleaned Google Form'!$A$1:$M$5000,3,FALSE)="RCH",VLOOKUP(TRIM(UPPER(SUBSTITUTE($D130," ",""))),'Cleaned Google Form'!$A$1:$M$5000,3,FALSE)="BCCA")),0,IF(AND(AJ$21=1,NOT(VLOOKUP(TRIM(UPPER(SUBSTITUTE($D130," ",""))),'Cleaned Google Form'!$A$1:$M$5000,6,FALSE)="NO")),0,IF(OR(VLOOKUP(TRIM(UPPER(SUBSTITUTE($D130," ",""))),'Cleaned Google Form'!$A$1:$M$5000,8,FALSE)='Main Template'!AJ$12,VLOOKUP(TRIM(UPPER(SUBSTITUTE($D130," ",""))),'Cleaned Google Form'!$A$1:$M$5000,8,FALSE)='Main Template'!AJ$13,VLOOKUP(TRIM(UPPER(SUBSTITUTE($D130," ",""))),'Cleaned Google Form'!$A$1:$M$5000,8,FALSE)='Main Template'!AJ$14,VLOOKUP(TRIM(UPPER(SUBSTITUTE($D130," ",""))),'Cleaned Google Form'!$A$1:$M$5000,8,FALSE)='Main Template'!AJ$15),0,IF(AND('Main Template'!AJ$21&gt;=$C$9,'Main Template'!AJ$19,VLOOKUP(TRIM(UPPER(SUBSTITUTE($D130," ",""))),'Cleaned Google Form'!$A$1:$M$5000,7,FALSE)="YES"),0,IF(IFERROR(FIND('Main Template'!AJ$17,VLOOKUP(TRIM(UPPER(SUBSTITUTE('Main Template'!$D130," ",""))),'Cleaned Google Form'!$A$1:$M$5000,9,FALSE),1),FALSE),0,1))))),1)</f>
        <v>1</v>
      </c>
      <c r="AK130" s="12">
        <f>IFERROR(IF(AND(WEEKDAY('Main Template'!AK$18)=1,OR(VLOOKUP(TRIM(UPPER(SUBSTITUTE($D130," ",""))),'Cleaned Google Form'!$A$1:$M$5000,3,FALSE)="SMH",VLOOKUP(TRIM(UPPER(SUBSTITUTE($D130," ",""))),'Cleaned Google Form'!$A$1:$M$5000,3,FALSE)="RCH",VLOOKUP(TRIM(UPPER(SUBSTITUTE($D130," ",""))),'Cleaned Google Form'!$A$1:$M$5000,3,FALSE)="BCCA")),0,IF(AND(AK$21=1,NOT(VLOOKUP(TRIM(UPPER(SUBSTITUTE($D130," ",""))),'Cleaned Google Form'!$A$1:$M$5000,6,FALSE)="NO")),0,IF(OR(VLOOKUP(TRIM(UPPER(SUBSTITUTE($D130," ",""))),'Cleaned Google Form'!$A$1:$M$5000,8,FALSE)='Main Template'!AK$12,VLOOKUP(TRIM(UPPER(SUBSTITUTE($D130," ",""))),'Cleaned Google Form'!$A$1:$M$5000,8,FALSE)='Main Template'!AK$13,VLOOKUP(TRIM(UPPER(SUBSTITUTE($D130," ",""))),'Cleaned Google Form'!$A$1:$M$5000,8,FALSE)='Main Template'!AK$14,VLOOKUP(TRIM(UPPER(SUBSTITUTE($D130," ",""))),'Cleaned Google Form'!$A$1:$M$5000,8,FALSE)='Main Template'!AK$15),0,IF(AND('Main Template'!AK$21&gt;=$C$9,'Main Template'!AK$19,VLOOKUP(TRIM(UPPER(SUBSTITUTE($D130," ",""))),'Cleaned Google Form'!$A$1:$M$5000,7,FALSE)="YES"),0,IF(IFERROR(FIND('Main Template'!AK$17,VLOOKUP(TRIM(UPPER(SUBSTITUTE('Main Template'!$D130," ",""))),'Cleaned Google Form'!$A$1:$M$5000,9,FALSE),1),FALSE),0,1))))),1)</f>
        <v>0</v>
      </c>
      <c r="AL130" s="12">
        <f>IFERROR(IF(AND(WEEKDAY('Main Template'!AL$18)=1,OR(VLOOKUP(TRIM(UPPER(SUBSTITUTE($D130," ",""))),'Cleaned Google Form'!$A$1:$M$5000,3,FALSE)="SMH",VLOOKUP(TRIM(UPPER(SUBSTITUTE($D130," ",""))),'Cleaned Google Form'!$A$1:$M$5000,3,FALSE)="RCH",VLOOKUP(TRIM(UPPER(SUBSTITUTE($D130," ",""))),'Cleaned Google Form'!$A$1:$M$5000,3,FALSE)="BCCA")),0,IF(AND(AL$21=1,NOT(VLOOKUP(TRIM(UPPER(SUBSTITUTE($D130," ",""))),'Cleaned Google Form'!$A$1:$M$5000,6,FALSE)="NO")),0,IF(OR(VLOOKUP(TRIM(UPPER(SUBSTITUTE($D130," ",""))),'Cleaned Google Form'!$A$1:$M$5000,8,FALSE)='Main Template'!AL$12,VLOOKUP(TRIM(UPPER(SUBSTITUTE($D130," ",""))),'Cleaned Google Form'!$A$1:$M$5000,8,FALSE)='Main Template'!AL$13,VLOOKUP(TRIM(UPPER(SUBSTITUTE($D130," ",""))),'Cleaned Google Form'!$A$1:$M$5000,8,FALSE)='Main Template'!AL$14,VLOOKUP(TRIM(UPPER(SUBSTITUTE($D130," ",""))),'Cleaned Google Form'!$A$1:$M$5000,8,FALSE)='Main Template'!AL$15),0,IF(AND('Main Template'!AL$21&gt;=$C$9,'Main Template'!AL$19,VLOOKUP(TRIM(UPPER(SUBSTITUTE($D130," ",""))),'Cleaned Google Form'!$A$1:$M$5000,7,FALSE)="YES"),0,IF(IFERROR(FIND('Main Template'!AL$17,VLOOKUP(TRIM(UPPER(SUBSTITUTE('Main Template'!$D130," ",""))),'Cleaned Google Form'!$A$1:$M$5000,9,FALSE),1),FALSE),0,1))))),1)</f>
        <v>1</v>
      </c>
      <c r="AM130" s="12">
        <f>IFERROR(IF(AND(WEEKDAY('Main Template'!AM$18)=1,OR(VLOOKUP(TRIM(UPPER(SUBSTITUTE($D130," ",""))),'Cleaned Google Form'!$A$1:$M$5000,3,FALSE)="SMH",VLOOKUP(TRIM(UPPER(SUBSTITUTE($D130," ",""))),'Cleaned Google Form'!$A$1:$M$5000,3,FALSE)="RCH",VLOOKUP(TRIM(UPPER(SUBSTITUTE($D130," ",""))),'Cleaned Google Form'!$A$1:$M$5000,3,FALSE)="BCCA")),0,IF(AND(AM$21=1,NOT(VLOOKUP(TRIM(UPPER(SUBSTITUTE($D130," ",""))),'Cleaned Google Form'!$A$1:$M$5000,6,FALSE)="NO")),0,IF(OR(VLOOKUP(TRIM(UPPER(SUBSTITUTE($D130," ",""))),'Cleaned Google Form'!$A$1:$M$5000,8,FALSE)='Main Template'!AM$12,VLOOKUP(TRIM(UPPER(SUBSTITUTE($D130," ",""))),'Cleaned Google Form'!$A$1:$M$5000,8,FALSE)='Main Template'!AM$13,VLOOKUP(TRIM(UPPER(SUBSTITUTE($D130," ",""))),'Cleaned Google Form'!$A$1:$M$5000,8,FALSE)='Main Template'!AM$14,VLOOKUP(TRIM(UPPER(SUBSTITUTE($D130," ",""))),'Cleaned Google Form'!$A$1:$M$5000,8,FALSE)='Main Template'!AM$15),0,IF(AND('Main Template'!AM$21&gt;=$C$9,'Main Template'!AM$19,VLOOKUP(TRIM(UPPER(SUBSTITUTE($D130," ",""))),'Cleaned Google Form'!$A$1:$M$5000,7,FALSE)="YES"),0,IF(IFERROR(FIND('Main Template'!AM$17,VLOOKUP(TRIM(UPPER(SUBSTITUTE('Main Template'!$D130," ",""))),'Cleaned Google Form'!$A$1:$M$5000,9,FALSE),1),FALSE),0,1))))),1)</f>
        <v>1</v>
      </c>
      <c r="AN130" s="12">
        <f>IFERROR(IF(AND(WEEKDAY('Main Template'!AN$18)=1,OR(VLOOKUP(TRIM(UPPER(SUBSTITUTE($D130," ",""))),'Cleaned Google Form'!$A$1:$M$5000,3,FALSE)="SMH",VLOOKUP(TRIM(UPPER(SUBSTITUTE($D130," ",""))),'Cleaned Google Form'!$A$1:$M$5000,3,FALSE)="RCH",VLOOKUP(TRIM(UPPER(SUBSTITUTE($D130," ",""))),'Cleaned Google Form'!$A$1:$M$5000,3,FALSE)="BCCA")),0,IF(AND(AN$21=1,NOT(VLOOKUP(TRIM(UPPER(SUBSTITUTE($D130," ",""))),'Cleaned Google Form'!$A$1:$M$5000,6,FALSE)="NO")),0,IF(OR(VLOOKUP(TRIM(UPPER(SUBSTITUTE($D130," ",""))),'Cleaned Google Form'!$A$1:$M$5000,8,FALSE)='Main Template'!AN$12,VLOOKUP(TRIM(UPPER(SUBSTITUTE($D130," ",""))),'Cleaned Google Form'!$A$1:$M$5000,8,FALSE)='Main Template'!AN$13,VLOOKUP(TRIM(UPPER(SUBSTITUTE($D130," ",""))),'Cleaned Google Form'!$A$1:$M$5000,8,FALSE)='Main Template'!AN$14,VLOOKUP(TRIM(UPPER(SUBSTITUTE($D130," ",""))),'Cleaned Google Form'!$A$1:$M$5000,8,FALSE)='Main Template'!AN$15),0,IF(AND('Main Template'!AN$21&gt;=$C$9,'Main Template'!AN$19,VLOOKUP(TRIM(UPPER(SUBSTITUTE($D130," ",""))),'Cleaned Google Form'!$A$1:$M$5000,7,FALSE)="YES"),0,IF(IFERROR(FIND('Main Template'!AN$17,VLOOKUP(TRIM(UPPER(SUBSTITUTE('Main Template'!$D130," ",""))),'Cleaned Google Form'!$A$1:$M$5000,9,FALSE),1),FALSE),0,1))))),1)</f>
        <v>1</v>
      </c>
    </row>
    <row r="131" spans="2:40">
      <c r="B131" t="str">
        <f>IFERROR(IF(ISNUMBER(MATCH(UPPER(SUBSTITUTE(D131," ","")),'Cleaned Google Form'!$A:$A,0)),"","Oops"),"Not Present")</f>
        <v/>
      </c>
      <c r="C131" s="4">
        <f>I131</f>
        <v>110</v>
      </c>
      <c r="D131" s="4" t="s">
        <v>232</v>
      </c>
      <c r="E131" s="4">
        <f>IFERROR(IF(VLOOKUP(TRIM(UPPER(SUBSTITUTE(D131," ",""))),'Cleaned Google Form'!$A$1:$L$5000,5,FALSE)="YES",1,0),0)</f>
        <v>0</v>
      </c>
      <c r="F131" s="4">
        <f>IFERROR(IF(RIGHT(VLOOKUP(TRIM(UPPER(SUBSTITUTE(D131," ",""))),'Cleaned Google Form'!$A$1:$L$5000,2,FALSE),1)="1",1,0),0)</f>
        <v>0</v>
      </c>
      <c r="G131" s="4">
        <f>IFERROR(IF(VLOOKUP(TRIM(UPPER(SUBSTITUTE(D131," ",""))),'Cleaned Google Form'!$A$1:$L$5000,3,FALSE)="VGH",1,0),0)</f>
        <v>0</v>
      </c>
      <c r="H131" s="4">
        <f>IFERROR(IF(G131+IFERROR(IF(VLOOKUP(TRIM(UPPER(SUBSTITUTE(D131," ",""))),'Cleaned Google Form'!$A$1:$L$5000,3,FALSE)="SPH",1,0),0)=0,1,0),0)</f>
        <v>1</v>
      </c>
      <c r="I131" s="4">
        <f>IF(I130="Resident Index",1,I130+1)</f>
        <v>110</v>
      </c>
      <c r="J131" s="12">
        <f>IFERROR(IF(AND(WEEKDAY('Main Template'!J$18)=1,OR(VLOOKUP(TRIM(UPPER(SUBSTITUTE($D131," ",""))),'Cleaned Google Form'!$A$1:$M$5000,3,FALSE)="SMH",VLOOKUP(TRIM(UPPER(SUBSTITUTE($D131," ",""))),'Cleaned Google Form'!$A$1:$M$5000,3,FALSE)="RCH",VLOOKUP(TRIM(UPPER(SUBSTITUTE($D131," ",""))),'Cleaned Google Form'!$A$1:$M$5000,3,FALSE)="BCCA")),0,IF(AND(J$21=1,NOT(VLOOKUP(TRIM(UPPER(SUBSTITUTE($D131," ",""))),'Cleaned Google Form'!$A$1:$M$5000,6,FALSE)="NO")),0,IF(OR(VLOOKUP(TRIM(UPPER(SUBSTITUTE($D131," ",""))),'Cleaned Google Form'!$A$1:$M$5000,8,FALSE)='Main Template'!J$12,VLOOKUP(TRIM(UPPER(SUBSTITUTE($D131," ",""))),'Cleaned Google Form'!$A$1:$M$5000,8,FALSE)='Main Template'!J$13,VLOOKUP(TRIM(UPPER(SUBSTITUTE($D131," ",""))),'Cleaned Google Form'!$A$1:$M$5000,8,FALSE)='Main Template'!J$14,VLOOKUP(TRIM(UPPER(SUBSTITUTE($D131," ",""))),'Cleaned Google Form'!$A$1:$M$5000,8,FALSE)='Main Template'!J$15),0,IF(AND('Main Template'!J$21&gt;=$C$9,'Main Template'!J$19,VLOOKUP(TRIM(UPPER(SUBSTITUTE($D131," ",""))),'Cleaned Google Form'!$A$1:$M$5000,7,FALSE)="YES"),0,IF(IFERROR(FIND('Main Template'!J$17,VLOOKUP(TRIM(UPPER(SUBSTITUTE('Main Template'!$D131," ",""))),'Cleaned Google Form'!$A$1:$M$5000,9,FALSE),1),FALSE),0,1))))),1)</f>
        <v>1</v>
      </c>
      <c r="K131" s="12">
        <f>IFERROR(IF(AND(WEEKDAY('Main Template'!K$18)=1,OR(VLOOKUP(TRIM(UPPER(SUBSTITUTE($D131," ",""))),'Cleaned Google Form'!$A$1:$M$5000,3,FALSE)="SMH",VLOOKUP(TRIM(UPPER(SUBSTITUTE($D131," ",""))),'Cleaned Google Form'!$A$1:$M$5000,3,FALSE)="RCH",VLOOKUP(TRIM(UPPER(SUBSTITUTE($D131," ",""))),'Cleaned Google Form'!$A$1:$M$5000,3,FALSE)="BCCA")),0,IF(AND(K$21=1,NOT(VLOOKUP(TRIM(UPPER(SUBSTITUTE($D131," ",""))),'Cleaned Google Form'!$A$1:$M$5000,6,FALSE)="NO")),0,IF(OR(VLOOKUP(TRIM(UPPER(SUBSTITUTE($D131," ",""))),'Cleaned Google Form'!$A$1:$M$5000,8,FALSE)='Main Template'!K$12,VLOOKUP(TRIM(UPPER(SUBSTITUTE($D131," ",""))),'Cleaned Google Form'!$A$1:$M$5000,8,FALSE)='Main Template'!K$13,VLOOKUP(TRIM(UPPER(SUBSTITUTE($D131," ",""))),'Cleaned Google Form'!$A$1:$M$5000,8,FALSE)='Main Template'!K$14,VLOOKUP(TRIM(UPPER(SUBSTITUTE($D131," ",""))),'Cleaned Google Form'!$A$1:$M$5000,8,FALSE)='Main Template'!K$15),0,IF(AND('Main Template'!K$21&gt;=$C$9,'Main Template'!K$19,VLOOKUP(TRIM(UPPER(SUBSTITUTE($D131," ",""))),'Cleaned Google Form'!$A$1:$M$5000,7,FALSE)="YES"),0,IF(IFERROR(FIND('Main Template'!K$17,VLOOKUP(TRIM(UPPER(SUBSTITUTE('Main Template'!$D131," ",""))),'Cleaned Google Form'!$A$1:$M$5000,9,FALSE),1),FALSE),0,1))))),1)</f>
        <v>1</v>
      </c>
      <c r="L131" s="12">
        <f>IFERROR(IF(AND(WEEKDAY('Main Template'!L$18)=1,OR(VLOOKUP(TRIM(UPPER(SUBSTITUTE($D131," ",""))),'Cleaned Google Form'!$A$1:$M$5000,3,FALSE)="SMH",VLOOKUP(TRIM(UPPER(SUBSTITUTE($D131," ",""))),'Cleaned Google Form'!$A$1:$M$5000,3,FALSE)="RCH",VLOOKUP(TRIM(UPPER(SUBSTITUTE($D131," ",""))),'Cleaned Google Form'!$A$1:$M$5000,3,FALSE)="BCCA")),0,IF(AND(L$21=1,NOT(VLOOKUP(TRIM(UPPER(SUBSTITUTE($D131," ",""))),'Cleaned Google Form'!$A$1:$M$5000,6,FALSE)="NO")),0,IF(OR(VLOOKUP(TRIM(UPPER(SUBSTITUTE($D131," ",""))),'Cleaned Google Form'!$A$1:$M$5000,8,FALSE)='Main Template'!L$12,VLOOKUP(TRIM(UPPER(SUBSTITUTE($D131," ",""))),'Cleaned Google Form'!$A$1:$M$5000,8,FALSE)='Main Template'!L$13,VLOOKUP(TRIM(UPPER(SUBSTITUTE($D131," ",""))),'Cleaned Google Form'!$A$1:$M$5000,8,FALSE)='Main Template'!L$14,VLOOKUP(TRIM(UPPER(SUBSTITUTE($D131," ",""))),'Cleaned Google Form'!$A$1:$M$5000,8,FALSE)='Main Template'!L$15),0,IF(AND('Main Template'!L$21&gt;=$C$9,'Main Template'!L$19,VLOOKUP(TRIM(UPPER(SUBSTITUTE($D131," ",""))),'Cleaned Google Form'!$A$1:$M$5000,7,FALSE)="YES"),0,IF(IFERROR(FIND('Main Template'!L$17,VLOOKUP(TRIM(UPPER(SUBSTITUTE('Main Template'!$D131," ",""))),'Cleaned Google Form'!$A$1:$M$5000,9,FALSE),1),FALSE),0,1))))),1)</f>
        <v>1</v>
      </c>
      <c r="M131" s="12">
        <f>IFERROR(IF(AND(WEEKDAY('Main Template'!M$18)=1,OR(VLOOKUP(TRIM(UPPER(SUBSTITUTE($D131," ",""))),'Cleaned Google Form'!$A$1:$M$5000,3,FALSE)="SMH",VLOOKUP(TRIM(UPPER(SUBSTITUTE($D131," ",""))),'Cleaned Google Form'!$A$1:$M$5000,3,FALSE)="RCH",VLOOKUP(TRIM(UPPER(SUBSTITUTE($D131," ",""))),'Cleaned Google Form'!$A$1:$M$5000,3,FALSE)="BCCA")),0,IF(AND(M$21=1,NOT(VLOOKUP(TRIM(UPPER(SUBSTITUTE($D131," ",""))),'Cleaned Google Form'!$A$1:$M$5000,6,FALSE)="NO")),0,IF(OR(VLOOKUP(TRIM(UPPER(SUBSTITUTE($D131," ",""))),'Cleaned Google Form'!$A$1:$M$5000,8,FALSE)='Main Template'!M$12,VLOOKUP(TRIM(UPPER(SUBSTITUTE($D131," ",""))),'Cleaned Google Form'!$A$1:$M$5000,8,FALSE)='Main Template'!M$13,VLOOKUP(TRIM(UPPER(SUBSTITUTE($D131," ",""))),'Cleaned Google Form'!$A$1:$M$5000,8,FALSE)='Main Template'!M$14,VLOOKUP(TRIM(UPPER(SUBSTITUTE($D131," ",""))),'Cleaned Google Form'!$A$1:$M$5000,8,FALSE)='Main Template'!M$15),0,IF(AND('Main Template'!M$21&gt;=$C$9,'Main Template'!M$19,VLOOKUP(TRIM(UPPER(SUBSTITUTE($D131," ",""))),'Cleaned Google Form'!$A$1:$M$5000,7,FALSE)="YES"),0,IF(IFERROR(FIND('Main Template'!M$17,VLOOKUP(TRIM(UPPER(SUBSTITUTE('Main Template'!$D131," ",""))),'Cleaned Google Form'!$A$1:$M$5000,9,FALSE),1),FALSE),0,1))))),1)</f>
        <v>1</v>
      </c>
      <c r="N131" s="12">
        <f>IFERROR(IF(AND(WEEKDAY('Main Template'!N$18)=1,OR(VLOOKUP(TRIM(UPPER(SUBSTITUTE($D131," ",""))),'Cleaned Google Form'!$A$1:$M$5000,3,FALSE)="SMH",VLOOKUP(TRIM(UPPER(SUBSTITUTE($D131," ",""))),'Cleaned Google Form'!$A$1:$M$5000,3,FALSE)="RCH",VLOOKUP(TRIM(UPPER(SUBSTITUTE($D131," ",""))),'Cleaned Google Form'!$A$1:$M$5000,3,FALSE)="BCCA")),0,IF(AND(N$21=1,NOT(VLOOKUP(TRIM(UPPER(SUBSTITUTE($D131," ",""))),'Cleaned Google Form'!$A$1:$M$5000,6,FALSE)="NO")),0,IF(OR(VLOOKUP(TRIM(UPPER(SUBSTITUTE($D131," ",""))),'Cleaned Google Form'!$A$1:$M$5000,8,FALSE)='Main Template'!N$12,VLOOKUP(TRIM(UPPER(SUBSTITUTE($D131," ",""))),'Cleaned Google Form'!$A$1:$M$5000,8,FALSE)='Main Template'!N$13,VLOOKUP(TRIM(UPPER(SUBSTITUTE($D131," ",""))),'Cleaned Google Form'!$A$1:$M$5000,8,FALSE)='Main Template'!N$14,VLOOKUP(TRIM(UPPER(SUBSTITUTE($D131," ",""))),'Cleaned Google Form'!$A$1:$M$5000,8,FALSE)='Main Template'!N$15),0,IF(AND('Main Template'!N$21&gt;=$C$9,'Main Template'!N$19,VLOOKUP(TRIM(UPPER(SUBSTITUTE($D131," ",""))),'Cleaned Google Form'!$A$1:$M$5000,7,FALSE)="YES"),0,IF(IFERROR(FIND('Main Template'!N$17,VLOOKUP(TRIM(UPPER(SUBSTITUTE('Main Template'!$D131," ",""))),'Cleaned Google Form'!$A$1:$M$5000,9,FALSE),1),FALSE),0,1))))),1)</f>
        <v>1</v>
      </c>
      <c r="O131" s="12">
        <f>IFERROR(IF(AND(WEEKDAY('Main Template'!O$18)=1,OR(VLOOKUP(TRIM(UPPER(SUBSTITUTE($D131," ",""))),'Cleaned Google Form'!$A$1:$M$5000,3,FALSE)="SMH",VLOOKUP(TRIM(UPPER(SUBSTITUTE($D131," ",""))),'Cleaned Google Form'!$A$1:$M$5000,3,FALSE)="RCH",VLOOKUP(TRIM(UPPER(SUBSTITUTE($D131," ",""))),'Cleaned Google Form'!$A$1:$M$5000,3,FALSE)="BCCA")),0,IF(AND(O$21=1,NOT(VLOOKUP(TRIM(UPPER(SUBSTITUTE($D131," ",""))),'Cleaned Google Form'!$A$1:$M$5000,6,FALSE)="NO")),0,IF(OR(VLOOKUP(TRIM(UPPER(SUBSTITUTE($D131," ",""))),'Cleaned Google Form'!$A$1:$M$5000,8,FALSE)='Main Template'!O$12,VLOOKUP(TRIM(UPPER(SUBSTITUTE($D131," ",""))),'Cleaned Google Form'!$A$1:$M$5000,8,FALSE)='Main Template'!O$13,VLOOKUP(TRIM(UPPER(SUBSTITUTE($D131," ",""))),'Cleaned Google Form'!$A$1:$M$5000,8,FALSE)='Main Template'!O$14,VLOOKUP(TRIM(UPPER(SUBSTITUTE($D131," ",""))),'Cleaned Google Form'!$A$1:$M$5000,8,FALSE)='Main Template'!O$15),0,IF(AND('Main Template'!O$21&gt;=$C$9,'Main Template'!O$19,VLOOKUP(TRIM(UPPER(SUBSTITUTE($D131," ",""))),'Cleaned Google Form'!$A$1:$M$5000,7,FALSE)="YES"),0,IF(IFERROR(FIND('Main Template'!O$17,VLOOKUP(TRIM(UPPER(SUBSTITUTE('Main Template'!$D131," ",""))),'Cleaned Google Form'!$A$1:$M$5000,9,FALSE),1),FALSE),0,1))))),1)</f>
        <v>0</v>
      </c>
      <c r="P131" s="12">
        <f>IFERROR(IF(AND(WEEKDAY('Main Template'!P$18)=1,OR(VLOOKUP(TRIM(UPPER(SUBSTITUTE($D131," ",""))),'Cleaned Google Form'!$A$1:$M$5000,3,FALSE)="SMH",VLOOKUP(TRIM(UPPER(SUBSTITUTE($D131," ",""))),'Cleaned Google Form'!$A$1:$M$5000,3,FALSE)="RCH",VLOOKUP(TRIM(UPPER(SUBSTITUTE($D131," ",""))),'Cleaned Google Form'!$A$1:$M$5000,3,FALSE)="BCCA")),0,IF(AND(P$21=1,NOT(VLOOKUP(TRIM(UPPER(SUBSTITUTE($D131," ",""))),'Cleaned Google Form'!$A$1:$M$5000,6,FALSE)="NO")),0,IF(OR(VLOOKUP(TRIM(UPPER(SUBSTITUTE($D131," ",""))),'Cleaned Google Form'!$A$1:$M$5000,8,FALSE)='Main Template'!P$12,VLOOKUP(TRIM(UPPER(SUBSTITUTE($D131," ",""))),'Cleaned Google Form'!$A$1:$M$5000,8,FALSE)='Main Template'!P$13,VLOOKUP(TRIM(UPPER(SUBSTITUTE($D131," ",""))),'Cleaned Google Form'!$A$1:$M$5000,8,FALSE)='Main Template'!P$14,VLOOKUP(TRIM(UPPER(SUBSTITUTE($D131," ",""))),'Cleaned Google Form'!$A$1:$M$5000,8,FALSE)='Main Template'!P$15),0,IF(AND('Main Template'!P$21&gt;=$C$9,'Main Template'!P$19,VLOOKUP(TRIM(UPPER(SUBSTITUTE($D131," ",""))),'Cleaned Google Form'!$A$1:$M$5000,7,FALSE)="YES"),0,IF(IFERROR(FIND('Main Template'!P$17,VLOOKUP(TRIM(UPPER(SUBSTITUTE('Main Template'!$D131," ",""))),'Cleaned Google Form'!$A$1:$M$5000,9,FALSE),1),FALSE),0,1))))),1)</f>
        <v>0</v>
      </c>
      <c r="Q131" s="12">
        <f>IFERROR(IF(AND(WEEKDAY('Main Template'!Q$18)=1,OR(VLOOKUP(TRIM(UPPER(SUBSTITUTE($D131," ",""))),'Cleaned Google Form'!$A$1:$M$5000,3,FALSE)="SMH",VLOOKUP(TRIM(UPPER(SUBSTITUTE($D131," ",""))),'Cleaned Google Form'!$A$1:$M$5000,3,FALSE)="RCH",VLOOKUP(TRIM(UPPER(SUBSTITUTE($D131," ",""))),'Cleaned Google Form'!$A$1:$M$5000,3,FALSE)="BCCA")),0,IF(AND(Q$21=1,NOT(VLOOKUP(TRIM(UPPER(SUBSTITUTE($D131," ",""))),'Cleaned Google Form'!$A$1:$M$5000,6,FALSE)="NO")),0,IF(OR(VLOOKUP(TRIM(UPPER(SUBSTITUTE($D131," ",""))),'Cleaned Google Form'!$A$1:$M$5000,8,FALSE)='Main Template'!Q$12,VLOOKUP(TRIM(UPPER(SUBSTITUTE($D131," ",""))),'Cleaned Google Form'!$A$1:$M$5000,8,FALSE)='Main Template'!Q$13,VLOOKUP(TRIM(UPPER(SUBSTITUTE($D131," ",""))),'Cleaned Google Form'!$A$1:$M$5000,8,FALSE)='Main Template'!Q$14,VLOOKUP(TRIM(UPPER(SUBSTITUTE($D131," ",""))),'Cleaned Google Form'!$A$1:$M$5000,8,FALSE)='Main Template'!Q$15),0,IF(AND('Main Template'!Q$21&gt;=$C$9,'Main Template'!Q$19,VLOOKUP(TRIM(UPPER(SUBSTITUTE($D131," ",""))),'Cleaned Google Form'!$A$1:$M$5000,7,FALSE)="YES"),0,IF(IFERROR(FIND('Main Template'!Q$17,VLOOKUP(TRIM(UPPER(SUBSTITUTE('Main Template'!$D131," ",""))),'Cleaned Google Form'!$A$1:$M$5000,9,FALSE),1),FALSE),0,1))))),1)</f>
        <v>0</v>
      </c>
      <c r="R131" s="12">
        <f>IFERROR(IF(AND(WEEKDAY('Main Template'!R$18)=1,OR(VLOOKUP(TRIM(UPPER(SUBSTITUTE($D131," ",""))),'Cleaned Google Form'!$A$1:$M$5000,3,FALSE)="SMH",VLOOKUP(TRIM(UPPER(SUBSTITUTE($D131," ",""))),'Cleaned Google Form'!$A$1:$M$5000,3,FALSE)="RCH",VLOOKUP(TRIM(UPPER(SUBSTITUTE($D131," ",""))),'Cleaned Google Form'!$A$1:$M$5000,3,FALSE)="BCCA")),0,IF(AND(R$21=1,NOT(VLOOKUP(TRIM(UPPER(SUBSTITUTE($D131," ",""))),'Cleaned Google Form'!$A$1:$M$5000,6,FALSE)="NO")),0,IF(OR(VLOOKUP(TRIM(UPPER(SUBSTITUTE($D131," ",""))),'Cleaned Google Form'!$A$1:$M$5000,8,FALSE)='Main Template'!R$12,VLOOKUP(TRIM(UPPER(SUBSTITUTE($D131," ",""))),'Cleaned Google Form'!$A$1:$M$5000,8,FALSE)='Main Template'!R$13,VLOOKUP(TRIM(UPPER(SUBSTITUTE($D131," ",""))),'Cleaned Google Form'!$A$1:$M$5000,8,FALSE)='Main Template'!R$14,VLOOKUP(TRIM(UPPER(SUBSTITUTE($D131," ",""))),'Cleaned Google Form'!$A$1:$M$5000,8,FALSE)='Main Template'!R$15),0,IF(AND('Main Template'!R$21&gt;=$C$9,'Main Template'!R$19,VLOOKUP(TRIM(UPPER(SUBSTITUTE($D131," ",""))),'Cleaned Google Form'!$A$1:$M$5000,7,FALSE)="YES"),0,IF(IFERROR(FIND('Main Template'!R$17,VLOOKUP(TRIM(UPPER(SUBSTITUTE('Main Template'!$D131," ",""))),'Cleaned Google Form'!$A$1:$M$5000,9,FALSE),1),FALSE),0,1))))),1)</f>
        <v>0</v>
      </c>
      <c r="S131" s="12">
        <f>IFERROR(IF(AND(WEEKDAY('Main Template'!S$18)=1,OR(VLOOKUP(TRIM(UPPER(SUBSTITUTE($D131," ",""))),'Cleaned Google Form'!$A$1:$M$5000,3,FALSE)="SMH",VLOOKUP(TRIM(UPPER(SUBSTITUTE($D131," ",""))),'Cleaned Google Form'!$A$1:$M$5000,3,FALSE)="RCH",VLOOKUP(TRIM(UPPER(SUBSTITUTE($D131," ",""))),'Cleaned Google Form'!$A$1:$M$5000,3,FALSE)="BCCA")),0,IF(AND(S$21=1,NOT(VLOOKUP(TRIM(UPPER(SUBSTITUTE($D131," ",""))),'Cleaned Google Form'!$A$1:$M$5000,6,FALSE)="NO")),0,IF(OR(VLOOKUP(TRIM(UPPER(SUBSTITUTE($D131," ",""))),'Cleaned Google Form'!$A$1:$M$5000,8,FALSE)='Main Template'!S$12,VLOOKUP(TRIM(UPPER(SUBSTITUTE($D131," ",""))),'Cleaned Google Form'!$A$1:$M$5000,8,FALSE)='Main Template'!S$13,VLOOKUP(TRIM(UPPER(SUBSTITUTE($D131," ",""))),'Cleaned Google Form'!$A$1:$M$5000,8,FALSE)='Main Template'!S$14,VLOOKUP(TRIM(UPPER(SUBSTITUTE($D131," ",""))),'Cleaned Google Form'!$A$1:$M$5000,8,FALSE)='Main Template'!S$15),0,IF(AND('Main Template'!S$21&gt;=$C$9,'Main Template'!S$19,VLOOKUP(TRIM(UPPER(SUBSTITUTE($D131," ",""))),'Cleaned Google Form'!$A$1:$M$5000,7,FALSE)="YES"),0,IF(IFERROR(FIND('Main Template'!S$17,VLOOKUP(TRIM(UPPER(SUBSTITUTE('Main Template'!$D131," ",""))),'Cleaned Google Form'!$A$1:$M$5000,9,FALSE),1),FALSE),0,1))))),1)</f>
        <v>0</v>
      </c>
      <c r="T131" s="12">
        <f>IFERROR(IF(AND(WEEKDAY('Main Template'!T$18)=1,OR(VLOOKUP(TRIM(UPPER(SUBSTITUTE($D131," ",""))),'Cleaned Google Form'!$A$1:$M$5000,3,FALSE)="SMH",VLOOKUP(TRIM(UPPER(SUBSTITUTE($D131," ",""))),'Cleaned Google Form'!$A$1:$M$5000,3,FALSE)="RCH",VLOOKUP(TRIM(UPPER(SUBSTITUTE($D131," ",""))),'Cleaned Google Form'!$A$1:$M$5000,3,FALSE)="BCCA")),0,IF(AND(T$21=1,NOT(VLOOKUP(TRIM(UPPER(SUBSTITUTE($D131," ",""))),'Cleaned Google Form'!$A$1:$M$5000,6,FALSE)="NO")),0,IF(OR(VLOOKUP(TRIM(UPPER(SUBSTITUTE($D131," ",""))),'Cleaned Google Form'!$A$1:$M$5000,8,FALSE)='Main Template'!T$12,VLOOKUP(TRIM(UPPER(SUBSTITUTE($D131," ",""))),'Cleaned Google Form'!$A$1:$M$5000,8,FALSE)='Main Template'!T$13,VLOOKUP(TRIM(UPPER(SUBSTITUTE($D131," ",""))),'Cleaned Google Form'!$A$1:$M$5000,8,FALSE)='Main Template'!T$14,VLOOKUP(TRIM(UPPER(SUBSTITUTE($D131," ",""))),'Cleaned Google Form'!$A$1:$M$5000,8,FALSE)='Main Template'!T$15),0,IF(AND('Main Template'!T$21&gt;=$C$9,'Main Template'!T$19,VLOOKUP(TRIM(UPPER(SUBSTITUTE($D131," ",""))),'Cleaned Google Form'!$A$1:$M$5000,7,FALSE)="YES"),0,IF(IFERROR(FIND('Main Template'!T$17,VLOOKUP(TRIM(UPPER(SUBSTITUTE('Main Template'!$D131," ",""))),'Cleaned Google Form'!$A$1:$M$5000,9,FALSE),1),FALSE),0,1))))),1)</f>
        <v>0</v>
      </c>
      <c r="U131" s="12">
        <f>IFERROR(IF(AND(WEEKDAY('Main Template'!U$18)=1,OR(VLOOKUP(TRIM(UPPER(SUBSTITUTE($D131," ",""))),'Cleaned Google Form'!$A$1:$M$5000,3,FALSE)="SMH",VLOOKUP(TRIM(UPPER(SUBSTITUTE($D131," ",""))),'Cleaned Google Form'!$A$1:$M$5000,3,FALSE)="RCH",VLOOKUP(TRIM(UPPER(SUBSTITUTE($D131," ",""))),'Cleaned Google Form'!$A$1:$M$5000,3,FALSE)="BCCA")),0,IF(AND(U$21=1,NOT(VLOOKUP(TRIM(UPPER(SUBSTITUTE($D131," ",""))),'Cleaned Google Form'!$A$1:$M$5000,6,FALSE)="NO")),0,IF(OR(VLOOKUP(TRIM(UPPER(SUBSTITUTE($D131," ",""))),'Cleaned Google Form'!$A$1:$M$5000,8,FALSE)='Main Template'!U$12,VLOOKUP(TRIM(UPPER(SUBSTITUTE($D131," ",""))),'Cleaned Google Form'!$A$1:$M$5000,8,FALSE)='Main Template'!U$13,VLOOKUP(TRIM(UPPER(SUBSTITUTE($D131," ",""))),'Cleaned Google Form'!$A$1:$M$5000,8,FALSE)='Main Template'!U$14,VLOOKUP(TRIM(UPPER(SUBSTITUTE($D131," ",""))),'Cleaned Google Form'!$A$1:$M$5000,8,FALSE)='Main Template'!U$15),0,IF(AND('Main Template'!U$21&gt;=$C$9,'Main Template'!U$19,VLOOKUP(TRIM(UPPER(SUBSTITUTE($D131," ",""))),'Cleaned Google Form'!$A$1:$M$5000,7,FALSE)="YES"),0,IF(IFERROR(FIND('Main Template'!U$17,VLOOKUP(TRIM(UPPER(SUBSTITUTE('Main Template'!$D131," ",""))),'Cleaned Google Form'!$A$1:$M$5000,9,FALSE),1),FALSE),0,1))))),1)</f>
        <v>0</v>
      </c>
      <c r="V131" s="12">
        <f>IFERROR(IF(AND(WEEKDAY('Main Template'!V$18)=1,OR(VLOOKUP(TRIM(UPPER(SUBSTITUTE($D131," ",""))),'Cleaned Google Form'!$A$1:$M$5000,3,FALSE)="SMH",VLOOKUP(TRIM(UPPER(SUBSTITUTE($D131," ",""))),'Cleaned Google Form'!$A$1:$M$5000,3,FALSE)="RCH",VLOOKUP(TRIM(UPPER(SUBSTITUTE($D131," ",""))),'Cleaned Google Form'!$A$1:$M$5000,3,FALSE)="BCCA")),0,IF(AND(V$21=1,NOT(VLOOKUP(TRIM(UPPER(SUBSTITUTE($D131," ",""))),'Cleaned Google Form'!$A$1:$M$5000,6,FALSE)="NO")),0,IF(OR(VLOOKUP(TRIM(UPPER(SUBSTITUTE($D131," ",""))),'Cleaned Google Form'!$A$1:$M$5000,8,FALSE)='Main Template'!V$12,VLOOKUP(TRIM(UPPER(SUBSTITUTE($D131," ",""))),'Cleaned Google Form'!$A$1:$M$5000,8,FALSE)='Main Template'!V$13,VLOOKUP(TRIM(UPPER(SUBSTITUTE($D131," ",""))),'Cleaned Google Form'!$A$1:$M$5000,8,FALSE)='Main Template'!V$14,VLOOKUP(TRIM(UPPER(SUBSTITUTE($D131," ",""))),'Cleaned Google Form'!$A$1:$M$5000,8,FALSE)='Main Template'!V$15),0,IF(AND('Main Template'!V$21&gt;=$C$9,'Main Template'!V$19,VLOOKUP(TRIM(UPPER(SUBSTITUTE($D131," ",""))),'Cleaned Google Form'!$A$1:$M$5000,7,FALSE)="YES"),0,IF(IFERROR(FIND('Main Template'!V$17,VLOOKUP(TRIM(UPPER(SUBSTITUTE('Main Template'!$D131," ",""))),'Cleaned Google Form'!$A$1:$M$5000,9,FALSE),1),FALSE),0,1))))),1)</f>
        <v>0</v>
      </c>
      <c r="W131" s="12">
        <f>IFERROR(IF(AND(WEEKDAY('Main Template'!W$18)=1,OR(VLOOKUP(TRIM(UPPER(SUBSTITUTE($D131," ",""))),'Cleaned Google Form'!$A$1:$M$5000,3,FALSE)="SMH",VLOOKUP(TRIM(UPPER(SUBSTITUTE($D131," ",""))),'Cleaned Google Form'!$A$1:$M$5000,3,FALSE)="RCH",VLOOKUP(TRIM(UPPER(SUBSTITUTE($D131," ",""))),'Cleaned Google Form'!$A$1:$M$5000,3,FALSE)="BCCA")),0,IF(AND(W$21=1,NOT(VLOOKUP(TRIM(UPPER(SUBSTITUTE($D131," ",""))),'Cleaned Google Form'!$A$1:$M$5000,6,FALSE)="NO")),0,IF(OR(VLOOKUP(TRIM(UPPER(SUBSTITUTE($D131," ",""))),'Cleaned Google Form'!$A$1:$M$5000,8,FALSE)='Main Template'!W$12,VLOOKUP(TRIM(UPPER(SUBSTITUTE($D131," ",""))),'Cleaned Google Form'!$A$1:$M$5000,8,FALSE)='Main Template'!W$13,VLOOKUP(TRIM(UPPER(SUBSTITUTE($D131," ",""))),'Cleaned Google Form'!$A$1:$M$5000,8,FALSE)='Main Template'!W$14,VLOOKUP(TRIM(UPPER(SUBSTITUTE($D131," ",""))),'Cleaned Google Form'!$A$1:$M$5000,8,FALSE)='Main Template'!W$15),0,IF(AND('Main Template'!W$21&gt;=$C$9,'Main Template'!W$19,VLOOKUP(TRIM(UPPER(SUBSTITUTE($D131," ",""))),'Cleaned Google Form'!$A$1:$M$5000,7,FALSE)="YES"),0,IF(IFERROR(FIND('Main Template'!W$17,VLOOKUP(TRIM(UPPER(SUBSTITUTE('Main Template'!$D131," ",""))),'Cleaned Google Form'!$A$1:$M$5000,9,FALSE),1),FALSE),0,1))))),1)</f>
        <v>0</v>
      </c>
      <c r="X131" s="12">
        <f>IFERROR(IF(AND(WEEKDAY('Main Template'!X$18)=1,OR(VLOOKUP(TRIM(UPPER(SUBSTITUTE($D131," ",""))),'Cleaned Google Form'!$A$1:$M$5000,3,FALSE)="SMH",VLOOKUP(TRIM(UPPER(SUBSTITUTE($D131," ",""))),'Cleaned Google Form'!$A$1:$M$5000,3,FALSE)="RCH",VLOOKUP(TRIM(UPPER(SUBSTITUTE($D131," ",""))),'Cleaned Google Form'!$A$1:$M$5000,3,FALSE)="BCCA")),0,IF(AND(X$21=1,NOT(VLOOKUP(TRIM(UPPER(SUBSTITUTE($D131," ",""))),'Cleaned Google Form'!$A$1:$M$5000,6,FALSE)="NO")),0,IF(OR(VLOOKUP(TRIM(UPPER(SUBSTITUTE($D131," ",""))),'Cleaned Google Form'!$A$1:$M$5000,8,FALSE)='Main Template'!X$12,VLOOKUP(TRIM(UPPER(SUBSTITUTE($D131," ",""))),'Cleaned Google Form'!$A$1:$M$5000,8,FALSE)='Main Template'!X$13,VLOOKUP(TRIM(UPPER(SUBSTITUTE($D131," ",""))),'Cleaned Google Form'!$A$1:$M$5000,8,FALSE)='Main Template'!X$14,VLOOKUP(TRIM(UPPER(SUBSTITUTE($D131," ",""))),'Cleaned Google Form'!$A$1:$M$5000,8,FALSE)='Main Template'!X$15),0,IF(AND('Main Template'!X$21&gt;=$C$9,'Main Template'!X$19,VLOOKUP(TRIM(UPPER(SUBSTITUTE($D131," ",""))),'Cleaned Google Form'!$A$1:$M$5000,7,FALSE)="YES"),0,IF(IFERROR(FIND('Main Template'!X$17,VLOOKUP(TRIM(UPPER(SUBSTITUTE('Main Template'!$D131," ",""))),'Cleaned Google Form'!$A$1:$M$5000,9,FALSE),1),FALSE),0,1))))),1)</f>
        <v>0</v>
      </c>
      <c r="Y131" s="12">
        <f>IFERROR(IF(AND(WEEKDAY('Main Template'!Y$18)=1,OR(VLOOKUP(TRIM(UPPER(SUBSTITUTE($D131," ",""))),'Cleaned Google Form'!$A$1:$M$5000,3,FALSE)="SMH",VLOOKUP(TRIM(UPPER(SUBSTITUTE($D131," ",""))),'Cleaned Google Form'!$A$1:$M$5000,3,FALSE)="RCH",VLOOKUP(TRIM(UPPER(SUBSTITUTE($D131," ",""))),'Cleaned Google Form'!$A$1:$M$5000,3,FALSE)="BCCA")),0,IF(AND(Y$21=1,NOT(VLOOKUP(TRIM(UPPER(SUBSTITUTE($D131," ",""))),'Cleaned Google Form'!$A$1:$M$5000,6,FALSE)="NO")),0,IF(OR(VLOOKUP(TRIM(UPPER(SUBSTITUTE($D131," ",""))),'Cleaned Google Form'!$A$1:$M$5000,8,FALSE)='Main Template'!Y$12,VLOOKUP(TRIM(UPPER(SUBSTITUTE($D131," ",""))),'Cleaned Google Form'!$A$1:$M$5000,8,FALSE)='Main Template'!Y$13,VLOOKUP(TRIM(UPPER(SUBSTITUTE($D131," ",""))),'Cleaned Google Form'!$A$1:$M$5000,8,FALSE)='Main Template'!Y$14,VLOOKUP(TRIM(UPPER(SUBSTITUTE($D131," ",""))),'Cleaned Google Form'!$A$1:$M$5000,8,FALSE)='Main Template'!Y$15),0,IF(AND('Main Template'!Y$21&gt;=$C$9,'Main Template'!Y$19,VLOOKUP(TRIM(UPPER(SUBSTITUTE($D131," ",""))),'Cleaned Google Form'!$A$1:$M$5000,7,FALSE)="YES"),0,IF(IFERROR(FIND('Main Template'!Y$17,VLOOKUP(TRIM(UPPER(SUBSTITUTE('Main Template'!$D131," ",""))),'Cleaned Google Form'!$A$1:$M$5000,9,FALSE),1),FALSE),0,1))))),1)</f>
        <v>0</v>
      </c>
      <c r="Z131" s="12">
        <f>IFERROR(IF(AND(WEEKDAY('Main Template'!Z$18)=1,OR(VLOOKUP(TRIM(UPPER(SUBSTITUTE($D131," ",""))),'Cleaned Google Form'!$A$1:$M$5000,3,FALSE)="SMH",VLOOKUP(TRIM(UPPER(SUBSTITUTE($D131," ",""))),'Cleaned Google Form'!$A$1:$M$5000,3,FALSE)="RCH",VLOOKUP(TRIM(UPPER(SUBSTITUTE($D131," ",""))),'Cleaned Google Form'!$A$1:$M$5000,3,FALSE)="BCCA")),0,IF(AND(Z$21=1,NOT(VLOOKUP(TRIM(UPPER(SUBSTITUTE($D131," ",""))),'Cleaned Google Form'!$A$1:$M$5000,6,FALSE)="NO")),0,IF(OR(VLOOKUP(TRIM(UPPER(SUBSTITUTE($D131," ",""))),'Cleaned Google Form'!$A$1:$M$5000,8,FALSE)='Main Template'!Z$12,VLOOKUP(TRIM(UPPER(SUBSTITUTE($D131," ",""))),'Cleaned Google Form'!$A$1:$M$5000,8,FALSE)='Main Template'!Z$13,VLOOKUP(TRIM(UPPER(SUBSTITUTE($D131," ",""))),'Cleaned Google Form'!$A$1:$M$5000,8,FALSE)='Main Template'!Z$14,VLOOKUP(TRIM(UPPER(SUBSTITUTE($D131," ",""))),'Cleaned Google Form'!$A$1:$M$5000,8,FALSE)='Main Template'!Z$15),0,IF(AND('Main Template'!Z$21&gt;=$C$9,'Main Template'!Z$19,VLOOKUP(TRIM(UPPER(SUBSTITUTE($D131," ",""))),'Cleaned Google Form'!$A$1:$M$5000,7,FALSE)="YES"),0,IF(IFERROR(FIND('Main Template'!Z$17,VLOOKUP(TRIM(UPPER(SUBSTITUTE('Main Template'!$D131," ",""))),'Cleaned Google Form'!$A$1:$M$5000,9,FALSE),1),FALSE),0,1))))),1)</f>
        <v>0</v>
      </c>
      <c r="AA131" s="12">
        <f>IFERROR(IF(AND(WEEKDAY('Main Template'!AA$18)=1,OR(VLOOKUP(TRIM(UPPER(SUBSTITUTE($D131," ",""))),'Cleaned Google Form'!$A$1:$M$5000,3,FALSE)="SMH",VLOOKUP(TRIM(UPPER(SUBSTITUTE($D131," ",""))),'Cleaned Google Form'!$A$1:$M$5000,3,FALSE)="RCH",VLOOKUP(TRIM(UPPER(SUBSTITUTE($D131," ",""))),'Cleaned Google Form'!$A$1:$M$5000,3,FALSE)="BCCA")),0,IF(AND(AA$21=1,NOT(VLOOKUP(TRIM(UPPER(SUBSTITUTE($D131," ",""))),'Cleaned Google Form'!$A$1:$M$5000,6,FALSE)="NO")),0,IF(OR(VLOOKUP(TRIM(UPPER(SUBSTITUTE($D131," ",""))),'Cleaned Google Form'!$A$1:$M$5000,8,FALSE)='Main Template'!AA$12,VLOOKUP(TRIM(UPPER(SUBSTITUTE($D131," ",""))),'Cleaned Google Form'!$A$1:$M$5000,8,FALSE)='Main Template'!AA$13,VLOOKUP(TRIM(UPPER(SUBSTITUTE($D131," ",""))),'Cleaned Google Form'!$A$1:$M$5000,8,FALSE)='Main Template'!AA$14,VLOOKUP(TRIM(UPPER(SUBSTITUTE($D131," ",""))),'Cleaned Google Form'!$A$1:$M$5000,8,FALSE)='Main Template'!AA$15),0,IF(AND('Main Template'!AA$21&gt;=$C$9,'Main Template'!AA$19,VLOOKUP(TRIM(UPPER(SUBSTITUTE($D131," ",""))),'Cleaned Google Form'!$A$1:$M$5000,7,FALSE)="YES"),0,IF(IFERROR(FIND('Main Template'!AA$17,VLOOKUP(TRIM(UPPER(SUBSTITUTE('Main Template'!$D131," ",""))),'Cleaned Google Form'!$A$1:$M$5000,9,FALSE),1),FALSE),0,1))))),1)</f>
        <v>0</v>
      </c>
      <c r="AB131" s="12">
        <f>IFERROR(IF(AND(WEEKDAY('Main Template'!AB$18)=1,OR(VLOOKUP(TRIM(UPPER(SUBSTITUTE($D131," ",""))),'Cleaned Google Form'!$A$1:$M$5000,3,FALSE)="SMH",VLOOKUP(TRIM(UPPER(SUBSTITUTE($D131," ",""))),'Cleaned Google Form'!$A$1:$M$5000,3,FALSE)="RCH",VLOOKUP(TRIM(UPPER(SUBSTITUTE($D131," ",""))),'Cleaned Google Form'!$A$1:$M$5000,3,FALSE)="BCCA")),0,IF(AND(AB$21=1,NOT(VLOOKUP(TRIM(UPPER(SUBSTITUTE($D131," ",""))),'Cleaned Google Form'!$A$1:$M$5000,6,FALSE)="NO")),0,IF(OR(VLOOKUP(TRIM(UPPER(SUBSTITUTE($D131," ",""))),'Cleaned Google Form'!$A$1:$M$5000,8,FALSE)='Main Template'!AB$12,VLOOKUP(TRIM(UPPER(SUBSTITUTE($D131," ",""))),'Cleaned Google Form'!$A$1:$M$5000,8,FALSE)='Main Template'!AB$13,VLOOKUP(TRIM(UPPER(SUBSTITUTE($D131," ",""))),'Cleaned Google Form'!$A$1:$M$5000,8,FALSE)='Main Template'!AB$14,VLOOKUP(TRIM(UPPER(SUBSTITUTE($D131," ",""))),'Cleaned Google Form'!$A$1:$M$5000,8,FALSE)='Main Template'!AB$15),0,IF(AND('Main Template'!AB$21&gt;=$C$9,'Main Template'!AB$19,VLOOKUP(TRIM(UPPER(SUBSTITUTE($D131," ",""))),'Cleaned Google Form'!$A$1:$M$5000,7,FALSE)="YES"),0,IF(IFERROR(FIND('Main Template'!AB$17,VLOOKUP(TRIM(UPPER(SUBSTITUTE('Main Template'!$D131," ",""))),'Cleaned Google Form'!$A$1:$M$5000,9,FALSE),1),FALSE),0,1))))),1)</f>
        <v>0</v>
      </c>
      <c r="AC131" s="12">
        <f>IFERROR(IF(AND(WEEKDAY('Main Template'!AC$18)=1,OR(VLOOKUP(TRIM(UPPER(SUBSTITUTE($D131," ",""))),'Cleaned Google Form'!$A$1:$M$5000,3,FALSE)="SMH",VLOOKUP(TRIM(UPPER(SUBSTITUTE($D131," ",""))),'Cleaned Google Form'!$A$1:$M$5000,3,FALSE)="RCH",VLOOKUP(TRIM(UPPER(SUBSTITUTE($D131," ",""))),'Cleaned Google Form'!$A$1:$M$5000,3,FALSE)="BCCA")),0,IF(AND(AC$21=1,NOT(VLOOKUP(TRIM(UPPER(SUBSTITUTE($D131," ",""))),'Cleaned Google Form'!$A$1:$M$5000,6,FALSE)="NO")),0,IF(OR(VLOOKUP(TRIM(UPPER(SUBSTITUTE($D131," ",""))),'Cleaned Google Form'!$A$1:$M$5000,8,FALSE)='Main Template'!AC$12,VLOOKUP(TRIM(UPPER(SUBSTITUTE($D131," ",""))),'Cleaned Google Form'!$A$1:$M$5000,8,FALSE)='Main Template'!AC$13,VLOOKUP(TRIM(UPPER(SUBSTITUTE($D131," ",""))),'Cleaned Google Form'!$A$1:$M$5000,8,FALSE)='Main Template'!AC$14,VLOOKUP(TRIM(UPPER(SUBSTITUTE($D131," ",""))),'Cleaned Google Form'!$A$1:$M$5000,8,FALSE)='Main Template'!AC$15),0,IF(AND('Main Template'!AC$21&gt;=$C$9,'Main Template'!AC$19,VLOOKUP(TRIM(UPPER(SUBSTITUTE($D131," ",""))),'Cleaned Google Form'!$A$1:$M$5000,7,FALSE)="YES"),0,IF(IFERROR(FIND('Main Template'!AC$17,VLOOKUP(TRIM(UPPER(SUBSTITUTE('Main Template'!$D131," ",""))),'Cleaned Google Form'!$A$1:$M$5000,9,FALSE),1),FALSE),0,1))))),1)</f>
        <v>0</v>
      </c>
      <c r="AD131" s="12">
        <f>IFERROR(IF(AND(WEEKDAY('Main Template'!AD$18)=1,OR(VLOOKUP(TRIM(UPPER(SUBSTITUTE($D131," ",""))),'Cleaned Google Form'!$A$1:$M$5000,3,FALSE)="SMH",VLOOKUP(TRIM(UPPER(SUBSTITUTE($D131," ",""))),'Cleaned Google Form'!$A$1:$M$5000,3,FALSE)="RCH",VLOOKUP(TRIM(UPPER(SUBSTITUTE($D131," ",""))),'Cleaned Google Form'!$A$1:$M$5000,3,FALSE)="BCCA")),0,IF(AND(AD$21=1,NOT(VLOOKUP(TRIM(UPPER(SUBSTITUTE($D131," ",""))),'Cleaned Google Form'!$A$1:$M$5000,6,FALSE)="NO")),0,IF(OR(VLOOKUP(TRIM(UPPER(SUBSTITUTE($D131," ",""))),'Cleaned Google Form'!$A$1:$M$5000,8,FALSE)='Main Template'!AD$12,VLOOKUP(TRIM(UPPER(SUBSTITUTE($D131," ",""))),'Cleaned Google Form'!$A$1:$M$5000,8,FALSE)='Main Template'!AD$13,VLOOKUP(TRIM(UPPER(SUBSTITUTE($D131," ",""))),'Cleaned Google Form'!$A$1:$M$5000,8,FALSE)='Main Template'!AD$14,VLOOKUP(TRIM(UPPER(SUBSTITUTE($D131," ",""))),'Cleaned Google Form'!$A$1:$M$5000,8,FALSE)='Main Template'!AD$15),0,IF(AND('Main Template'!AD$21&gt;=$C$9,'Main Template'!AD$19,VLOOKUP(TRIM(UPPER(SUBSTITUTE($D131," ",""))),'Cleaned Google Form'!$A$1:$M$5000,7,FALSE)="YES"),0,IF(IFERROR(FIND('Main Template'!AD$17,VLOOKUP(TRIM(UPPER(SUBSTITUTE('Main Template'!$D131," ",""))),'Cleaned Google Form'!$A$1:$M$5000,9,FALSE),1),FALSE),0,1))))),1)</f>
        <v>0</v>
      </c>
      <c r="AE131" s="12">
        <f>IFERROR(IF(AND(WEEKDAY('Main Template'!AE$18)=1,OR(VLOOKUP(TRIM(UPPER(SUBSTITUTE($D131," ",""))),'Cleaned Google Form'!$A$1:$M$5000,3,FALSE)="SMH",VLOOKUP(TRIM(UPPER(SUBSTITUTE($D131," ",""))),'Cleaned Google Form'!$A$1:$M$5000,3,FALSE)="RCH",VLOOKUP(TRIM(UPPER(SUBSTITUTE($D131," ",""))),'Cleaned Google Form'!$A$1:$M$5000,3,FALSE)="BCCA")),0,IF(AND(AE$21=1,NOT(VLOOKUP(TRIM(UPPER(SUBSTITUTE($D131," ",""))),'Cleaned Google Form'!$A$1:$M$5000,6,FALSE)="NO")),0,IF(OR(VLOOKUP(TRIM(UPPER(SUBSTITUTE($D131," ",""))),'Cleaned Google Form'!$A$1:$M$5000,8,FALSE)='Main Template'!AE$12,VLOOKUP(TRIM(UPPER(SUBSTITUTE($D131," ",""))),'Cleaned Google Form'!$A$1:$M$5000,8,FALSE)='Main Template'!AE$13,VLOOKUP(TRIM(UPPER(SUBSTITUTE($D131," ",""))),'Cleaned Google Form'!$A$1:$M$5000,8,FALSE)='Main Template'!AE$14,VLOOKUP(TRIM(UPPER(SUBSTITUTE($D131," ",""))),'Cleaned Google Form'!$A$1:$M$5000,8,FALSE)='Main Template'!AE$15),0,IF(AND('Main Template'!AE$21&gt;=$C$9,'Main Template'!AE$19,VLOOKUP(TRIM(UPPER(SUBSTITUTE($D131," ",""))),'Cleaned Google Form'!$A$1:$M$5000,7,FALSE)="YES"),0,IF(IFERROR(FIND('Main Template'!AE$17,VLOOKUP(TRIM(UPPER(SUBSTITUTE('Main Template'!$D131," ",""))),'Cleaned Google Form'!$A$1:$M$5000,9,FALSE),1),FALSE),0,1))))),1)</f>
        <v>0</v>
      </c>
      <c r="AF131" s="12">
        <f>IFERROR(IF(AND(WEEKDAY('Main Template'!AF$18)=1,OR(VLOOKUP(TRIM(UPPER(SUBSTITUTE($D131," ",""))),'Cleaned Google Form'!$A$1:$M$5000,3,FALSE)="SMH",VLOOKUP(TRIM(UPPER(SUBSTITUTE($D131," ",""))),'Cleaned Google Form'!$A$1:$M$5000,3,FALSE)="RCH",VLOOKUP(TRIM(UPPER(SUBSTITUTE($D131," ",""))),'Cleaned Google Form'!$A$1:$M$5000,3,FALSE)="BCCA")),0,IF(AND(AF$21=1,NOT(VLOOKUP(TRIM(UPPER(SUBSTITUTE($D131," ",""))),'Cleaned Google Form'!$A$1:$M$5000,6,FALSE)="NO")),0,IF(OR(VLOOKUP(TRIM(UPPER(SUBSTITUTE($D131," ",""))),'Cleaned Google Form'!$A$1:$M$5000,8,FALSE)='Main Template'!AF$12,VLOOKUP(TRIM(UPPER(SUBSTITUTE($D131," ",""))),'Cleaned Google Form'!$A$1:$M$5000,8,FALSE)='Main Template'!AF$13,VLOOKUP(TRIM(UPPER(SUBSTITUTE($D131," ",""))),'Cleaned Google Form'!$A$1:$M$5000,8,FALSE)='Main Template'!AF$14,VLOOKUP(TRIM(UPPER(SUBSTITUTE($D131," ",""))),'Cleaned Google Form'!$A$1:$M$5000,8,FALSE)='Main Template'!AF$15),0,IF(AND('Main Template'!AF$21&gt;=$C$9,'Main Template'!AF$19,VLOOKUP(TRIM(UPPER(SUBSTITUTE($D131," ",""))),'Cleaned Google Form'!$A$1:$M$5000,7,FALSE)="YES"),0,IF(IFERROR(FIND('Main Template'!AF$17,VLOOKUP(TRIM(UPPER(SUBSTITUTE('Main Template'!$D131," ",""))),'Cleaned Google Form'!$A$1:$M$5000,9,FALSE),1),FALSE),0,1))))),1)</f>
        <v>0</v>
      </c>
      <c r="AG131" s="12">
        <f>IFERROR(IF(AND(WEEKDAY('Main Template'!AG$18)=1,OR(VLOOKUP(TRIM(UPPER(SUBSTITUTE($D131," ",""))),'Cleaned Google Form'!$A$1:$M$5000,3,FALSE)="SMH",VLOOKUP(TRIM(UPPER(SUBSTITUTE($D131," ",""))),'Cleaned Google Form'!$A$1:$M$5000,3,FALSE)="RCH",VLOOKUP(TRIM(UPPER(SUBSTITUTE($D131," ",""))),'Cleaned Google Form'!$A$1:$M$5000,3,FALSE)="BCCA")),0,IF(AND(AG$21=1,NOT(VLOOKUP(TRIM(UPPER(SUBSTITUTE($D131," ",""))),'Cleaned Google Form'!$A$1:$M$5000,6,FALSE)="NO")),0,IF(OR(VLOOKUP(TRIM(UPPER(SUBSTITUTE($D131," ",""))),'Cleaned Google Form'!$A$1:$M$5000,8,FALSE)='Main Template'!AG$12,VLOOKUP(TRIM(UPPER(SUBSTITUTE($D131," ",""))),'Cleaned Google Form'!$A$1:$M$5000,8,FALSE)='Main Template'!AG$13,VLOOKUP(TRIM(UPPER(SUBSTITUTE($D131," ",""))),'Cleaned Google Form'!$A$1:$M$5000,8,FALSE)='Main Template'!AG$14,VLOOKUP(TRIM(UPPER(SUBSTITUTE($D131," ",""))),'Cleaned Google Form'!$A$1:$M$5000,8,FALSE)='Main Template'!AG$15),0,IF(AND('Main Template'!AG$21&gt;=$C$9,'Main Template'!AG$19,VLOOKUP(TRIM(UPPER(SUBSTITUTE($D131," ",""))),'Cleaned Google Form'!$A$1:$M$5000,7,FALSE)="YES"),0,IF(IFERROR(FIND('Main Template'!AG$17,VLOOKUP(TRIM(UPPER(SUBSTITUTE('Main Template'!$D131," ",""))),'Cleaned Google Form'!$A$1:$M$5000,9,FALSE),1),FALSE),0,1))))),1)</f>
        <v>0</v>
      </c>
      <c r="AH131" s="12">
        <f>IFERROR(IF(AND(WEEKDAY('Main Template'!AH$18)=1,OR(VLOOKUP(TRIM(UPPER(SUBSTITUTE($D131," ",""))),'Cleaned Google Form'!$A$1:$M$5000,3,FALSE)="SMH",VLOOKUP(TRIM(UPPER(SUBSTITUTE($D131," ",""))),'Cleaned Google Form'!$A$1:$M$5000,3,FALSE)="RCH",VLOOKUP(TRIM(UPPER(SUBSTITUTE($D131," ",""))),'Cleaned Google Form'!$A$1:$M$5000,3,FALSE)="BCCA")),0,IF(AND(AH$21=1,NOT(VLOOKUP(TRIM(UPPER(SUBSTITUTE($D131," ",""))),'Cleaned Google Form'!$A$1:$M$5000,6,FALSE)="NO")),0,IF(OR(VLOOKUP(TRIM(UPPER(SUBSTITUTE($D131," ",""))),'Cleaned Google Form'!$A$1:$M$5000,8,FALSE)='Main Template'!AH$12,VLOOKUP(TRIM(UPPER(SUBSTITUTE($D131," ",""))),'Cleaned Google Form'!$A$1:$M$5000,8,FALSE)='Main Template'!AH$13,VLOOKUP(TRIM(UPPER(SUBSTITUTE($D131," ",""))),'Cleaned Google Form'!$A$1:$M$5000,8,FALSE)='Main Template'!AH$14,VLOOKUP(TRIM(UPPER(SUBSTITUTE($D131," ",""))),'Cleaned Google Form'!$A$1:$M$5000,8,FALSE)='Main Template'!AH$15),0,IF(AND('Main Template'!AH$21&gt;=$C$9,'Main Template'!AH$19,VLOOKUP(TRIM(UPPER(SUBSTITUTE($D131," ",""))),'Cleaned Google Form'!$A$1:$M$5000,7,FALSE)="YES"),0,IF(IFERROR(FIND('Main Template'!AH$17,VLOOKUP(TRIM(UPPER(SUBSTITUTE('Main Template'!$D131," ",""))),'Cleaned Google Form'!$A$1:$M$5000,9,FALSE),1),FALSE),0,1))))),1)</f>
        <v>0</v>
      </c>
      <c r="AI131" s="12">
        <f>IFERROR(IF(AND(WEEKDAY('Main Template'!AI$18)=1,OR(VLOOKUP(TRIM(UPPER(SUBSTITUTE($D131," ",""))),'Cleaned Google Form'!$A$1:$M$5000,3,FALSE)="SMH",VLOOKUP(TRIM(UPPER(SUBSTITUTE($D131," ",""))),'Cleaned Google Form'!$A$1:$M$5000,3,FALSE)="RCH",VLOOKUP(TRIM(UPPER(SUBSTITUTE($D131," ",""))),'Cleaned Google Form'!$A$1:$M$5000,3,FALSE)="BCCA")),0,IF(AND(AI$21=1,NOT(VLOOKUP(TRIM(UPPER(SUBSTITUTE($D131," ",""))),'Cleaned Google Form'!$A$1:$M$5000,6,FALSE)="NO")),0,IF(OR(VLOOKUP(TRIM(UPPER(SUBSTITUTE($D131," ",""))),'Cleaned Google Form'!$A$1:$M$5000,8,FALSE)='Main Template'!AI$12,VLOOKUP(TRIM(UPPER(SUBSTITUTE($D131," ",""))),'Cleaned Google Form'!$A$1:$M$5000,8,FALSE)='Main Template'!AI$13,VLOOKUP(TRIM(UPPER(SUBSTITUTE($D131," ",""))),'Cleaned Google Form'!$A$1:$M$5000,8,FALSE)='Main Template'!AI$14,VLOOKUP(TRIM(UPPER(SUBSTITUTE($D131," ",""))),'Cleaned Google Form'!$A$1:$M$5000,8,FALSE)='Main Template'!AI$15),0,IF(AND('Main Template'!AI$21&gt;=$C$9,'Main Template'!AI$19,VLOOKUP(TRIM(UPPER(SUBSTITUTE($D131," ",""))),'Cleaned Google Form'!$A$1:$M$5000,7,FALSE)="YES"),0,IF(IFERROR(FIND('Main Template'!AI$17,VLOOKUP(TRIM(UPPER(SUBSTITUTE('Main Template'!$D131," ",""))),'Cleaned Google Form'!$A$1:$M$5000,9,FALSE),1),FALSE),0,1))))),1)</f>
        <v>0</v>
      </c>
      <c r="AJ131" s="12">
        <f>IFERROR(IF(AND(WEEKDAY('Main Template'!AJ$18)=1,OR(VLOOKUP(TRIM(UPPER(SUBSTITUTE($D131," ",""))),'Cleaned Google Form'!$A$1:$M$5000,3,FALSE)="SMH",VLOOKUP(TRIM(UPPER(SUBSTITUTE($D131," ",""))),'Cleaned Google Form'!$A$1:$M$5000,3,FALSE)="RCH",VLOOKUP(TRIM(UPPER(SUBSTITUTE($D131," ",""))),'Cleaned Google Form'!$A$1:$M$5000,3,FALSE)="BCCA")),0,IF(AND(AJ$21=1,NOT(VLOOKUP(TRIM(UPPER(SUBSTITUTE($D131," ",""))),'Cleaned Google Form'!$A$1:$M$5000,6,FALSE)="NO")),0,IF(OR(VLOOKUP(TRIM(UPPER(SUBSTITUTE($D131," ",""))),'Cleaned Google Form'!$A$1:$M$5000,8,FALSE)='Main Template'!AJ$12,VLOOKUP(TRIM(UPPER(SUBSTITUTE($D131," ",""))),'Cleaned Google Form'!$A$1:$M$5000,8,FALSE)='Main Template'!AJ$13,VLOOKUP(TRIM(UPPER(SUBSTITUTE($D131," ",""))),'Cleaned Google Form'!$A$1:$M$5000,8,FALSE)='Main Template'!AJ$14,VLOOKUP(TRIM(UPPER(SUBSTITUTE($D131," ",""))),'Cleaned Google Form'!$A$1:$M$5000,8,FALSE)='Main Template'!AJ$15),0,IF(AND('Main Template'!AJ$21&gt;=$C$9,'Main Template'!AJ$19,VLOOKUP(TRIM(UPPER(SUBSTITUTE($D131," ",""))),'Cleaned Google Form'!$A$1:$M$5000,7,FALSE)="YES"),0,IF(IFERROR(FIND('Main Template'!AJ$17,VLOOKUP(TRIM(UPPER(SUBSTITUTE('Main Template'!$D131," ",""))),'Cleaned Google Form'!$A$1:$M$5000,9,FALSE),1),FALSE),0,1))))),1)</f>
        <v>0</v>
      </c>
      <c r="AK131" s="12">
        <f>IFERROR(IF(AND(WEEKDAY('Main Template'!AK$18)=1,OR(VLOOKUP(TRIM(UPPER(SUBSTITUTE($D131," ",""))),'Cleaned Google Form'!$A$1:$M$5000,3,FALSE)="SMH",VLOOKUP(TRIM(UPPER(SUBSTITUTE($D131," ",""))),'Cleaned Google Form'!$A$1:$M$5000,3,FALSE)="RCH",VLOOKUP(TRIM(UPPER(SUBSTITUTE($D131," ",""))),'Cleaned Google Form'!$A$1:$M$5000,3,FALSE)="BCCA")),0,IF(AND(AK$21=1,NOT(VLOOKUP(TRIM(UPPER(SUBSTITUTE($D131," ",""))),'Cleaned Google Form'!$A$1:$M$5000,6,FALSE)="NO")),0,IF(OR(VLOOKUP(TRIM(UPPER(SUBSTITUTE($D131," ",""))),'Cleaned Google Form'!$A$1:$M$5000,8,FALSE)='Main Template'!AK$12,VLOOKUP(TRIM(UPPER(SUBSTITUTE($D131," ",""))),'Cleaned Google Form'!$A$1:$M$5000,8,FALSE)='Main Template'!AK$13,VLOOKUP(TRIM(UPPER(SUBSTITUTE($D131," ",""))),'Cleaned Google Form'!$A$1:$M$5000,8,FALSE)='Main Template'!AK$14,VLOOKUP(TRIM(UPPER(SUBSTITUTE($D131," ",""))),'Cleaned Google Form'!$A$1:$M$5000,8,FALSE)='Main Template'!AK$15),0,IF(AND('Main Template'!AK$21&gt;=$C$9,'Main Template'!AK$19,VLOOKUP(TRIM(UPPER(SUBSTITUTE($D131," ",""))),'Cleaned Google Form'!$A$1:$M$5000,7,FALSE)="YES"),0,IF(IFERROR(FIND('Main Template'!AK$17,VLOOKUP(TRIM(UPPER(SUBSTITUTE('Main Template'!$D131," ",""))),'Cleaned Google Form'!$A$1:$M$5000,9,FALSE),1),FALSE),0,1))))),1)</f>
        <v>0</v>
      </c>
      <c r="AL131" s="12">
        <f>IFERROR(IF(AND(WEEKDAY('Main Template'!AL$18)=1,OR(VLOOKUP(TRIM(UPPER(SUBSTITUTE($D131," ",""))),'Cleaned Google Form'!$A$1:$M$5000,3,FALSE)="SMH",VLOOKUP(TRIM(UPPER(SUBSTITUTE($D131," ",""))),'Cleaned Google Form'!$A$1:$M$5000,3,FALSE)="RCH",VLOOKUP(TRIM(UPPER(SUBSTITUTE($D131," ",""))),'Cleaned Google Form'!$A$1:$M$5000,3,FALSE)="BCCA")),0,IF(AND(AL$21=1,NOT(VLOOKUP(TRIM(UPPER(SUBSTITUTE($D131," ",""))),'Cleaned Google Form'!$A$1:$M$5000,6,FALSE)="NO")),0,IF(OR(VLOOKUP(TRIM(UPPER(SUBSTITUTE($D131," ",""))),'Cleaned Google Form'!$A$1:$M$5000,8,FALSE)='Main Template'!AL$12,VLOOKUP(TRIM(UPPER(SUBSTITUTE($D131," ",""))),'Cleaned Google Form'!$A$1:$M$5000,8,FALSE)='Main Template'!AL$13,VLOOKUP(TRIM(UPPER(SUBSTITUTE($D131," ",""))),'Cleaned Google Form'!$A$1:$M$5000,8,FALSE)='Main Template'!AL$14,VLOOKUP(TRIM(UPPER(SUBSTITUTE($D131," ",""))),'Cleaned Google Form'!$A$1:$M$5000,8,FALSE)='Main Template'!AL$15),0,IF(AND('Main Template'!AL$21&gt;=$C$9,'Main Template'!AL$19,VLOOKUP(TRIM(UPPER(SUBSTITUTE($D131," ",""))),'Cleaned Google Form'!$A$1:$M$5000,7,FALSE)="YES"),0,IF(IFERROR(FIND('Main Template'!AL$17,VLOOKUP(TRIM(UPPER(SUBSTITUTE('Main Template'!$D131," ",""))),'Cleaned Google Form'!$A$1:$M$5000,9,FALSE),1),FALSE),0,1))))),1)</f>
        <v>0</v>
      </c>
      <c r="AM131" s="12">
        <f>IFERROR(IF(AND(WEEKDAY('Main Template'!AM$18)=1,OR(VLOOKUP(TRIM(UPPER(SUBSTITUTE($D131," ",""))),'Cleaned Google Form'!$A$1:$M$5000,3,FALSE)="SMH",VLOOKUP(TRIM(UPPER(SUBSTITUTE($D131," ",""))),'Cleaned Google Form'!$A$1:$M$5000,3,FALSE)="RCH",VLOOKUP(TRIM(UPPER(SUBSTITUTE($D131," ",""))),'Cleaned Google Form'!$A$1:$M$5000,3,FALSE)="BCCA")),0,IF(AND(AM$21=1,NOT(VLOOKUP(TRIM(UPPER(SUBSTITUTE($D131," ",""))),'Cleaned Google Form'!$A$1:$M$5000,6,FALSE)="NO")),0,IF(OR(VLOOKUP(TRIM(UPPER(SUBSTITUTE($D131," ",""))),'Cleaned Google Form'!$A$1:$M$5000,8,FALSE)='Main Template'!AM$12,VLOOKUP(TRIM(UPPER(SUBSTITUTE($D131," ",""))),'Cleaned Google Form'!$A$1:$M$5000,8,FALSE)='Main Template'!AM$13,VLOOKUP(TRIM(UPPER(SUBSTITUTE($D131," ",""))),'Cleaned Google Form'!$A$1:$M$5000,8,FALSE)='Main Template'!AM$14,VLOOKUP(TRIM(UPPER(SUBSTITUTE($D131," ",""))),'Cleaned Google Form'!$A$1:$M$5000,8,FALSE)='Main Template'!AM$15),0,IF(AND('Main Template'!AM$21&gt;=$C$9,'Main Template'!AM$19,VLOOKUP(TRIM(UPPER(SUBSTITUTE($D131," ",""))),'Cleaned Google Form'!$A$1:$M$5000,7,FALSE)="YES"),0,IF(IFERROR(FIND('Main Template'!AM$17,VLOOKUP(TRIM(UPPER(SUBSTITUTE('Main Template'!$D131," ",""))),'Cleaned Google Form'!$A$1:$M$5000,9,FALSE),1),FALSE),0,1))))),1)</f>
        <v>1</v>
      </c>
      <c r="AN131" s="12">
        <f>IFERROR(IF(AND(WEEKDAY('Main Template'!AN$18)=1,OR(VLOOKUP(TRIM(UPPER(SUBSTITUTE($D131," ",""))),'Cleaned Google Form'!$A$1:$M$5000,3,FALSE)="SMH",VLOOKUP(TRIM(UPPER(SUBSTITUTE($D131," ",""))),'Cleaned Google Form'!$A$1:$M$5000,3,FALSE)="RCH",VLOOKUP(TRIM(UPPER(SUBSTITUTE($D131," ",""))),'Cleaned Google Form'!$A$1:$M$5000,3,FALSE)="BCCA")),0,IF(AND(AN$21=1,NOT(VLOOKUP(TRIM(UPPER(SUBSTITUTE($D131," ",""))),'Cleaned Google Form'!$A$1:$M$5000,6,FALSE)="NO")),0,IF(OR(VLOOKUP(TRIM(UPPER(SUBSTITUTE($D131," ",""))),'Cleaned Google Form'!$A$1:$M$5000,8,FALSE)='Main Template'!AN$12,VLOOKUP(TRIM(UPPER(SUBSTITUTE($D131," ",""))),'Cleaned Google Form'!$A$1:$M$5000,8,FALSE)='Main Template'!AN$13,VLOOKUP(TRIM(UPPER(SUBSTITUTE($D131," ",""))),'Cleaned Google Form'!$A$1:$M$5000,8,FALSE)='Main Template'!AN$14,VLOOKUP(TRIM(UPPER(SUBSTITUTE($D131," ",""))),'Cleaned Google Form'!$A$1:$M$5000,8,FALSE)='Main Template'!AN$15),0,IF(AND('Main Template'!AN$21&gt;=$C$9,'Main Template'!AN$19,VLOOKUP(TRIM(UPPER(SUBSTITUTE($D131," ",""))),'Cleaned Google Form'!$A$1:$M$5000,7,FALSE)="YES"),0,IF(IFERROR(FIND('Main Template'!AN$17,VLOOKUP(TRIM(UPPER(SUBSTITUTE('Main Template'!$D131," ",""))),'Cleaned Google Form'!$A$1:$M$5000,9,FALSE),1),FALSE),0,1))))),1)</f>
        <v>1</v>
      </c>
    </row>
    <row r="132" spans="2:40">
      <c r="B132" t="str">
        <f>IFERROR(IF(ISNUMBER(MATCH(UPPER(SUBSTITUTE(D132," ","")),'Cleaned Google Form'!$A:$A,0)),"","Oops"),"Not Present")</f>
        <v/>
      </c>
      <c r="C132" s="4">
        <f>I132</f>
        <v>111</v>
      </c>
      <c r="D132" s="4" t="s">
        <v>285</v>
      </c>
      <c r="E132" s="4">
        <f>IFERROR(IF(VLOOKUP(TRIM(UPPER(SUBSTITUTE(D132," ",""))),'Cleaned Google Form'!$A$1:$L$5000,5,FALSE)="YES",1,0),0)</f>
        <v>0</v>
      </c>
      <c r="F132" s="4">
        <f>IFERROR(IF(RIGHT(VLOOKUP(TRIM(UPPER(SUBSTITUTE(D132," ",""))),'Cleaned Google Form'!$A$1:$L$5000,2,FALSE),1)="1",1,0),0)</f>
        <v>1</v>
      </c>
      <c r="G132" s="4">
        <f>IFERROR(IF(VLOOKUP(TRIM(UPPER(SUBSTITUTE(D132," ",""))),'Cleaned Google Form'!$A$1:$L$5000,3,FALSE)="VGH",1,0),0)</f>
        <v>1</v>
      </c>
      <c r="H132" s="4">
        <f>IFERROR(IF(G132+IFERROR(IF(VLOOKUP(TRIM(UPPER(SUBSTITUTE(D132," ",""))),'Cleaned Google Form'!$A$1:$L$5000,3,FALSE)="SPH",1,0),0)=0,1,0),0)</f>
        <v>0</v>
      </c>
      <c r="I132" s="4">
        <f>IF(I131="Resident Index",1,I131+1)</f>
        <v>111</v>
      </c>
      <c r="J132" s="12">
        <f>IFERROR(IF(AND(WEEKDAY('Main Template'!J$18)=1,OR(VLOOKUP(TRIM(UPPER(SUBSTITUTE($D132," ",""))),'Cleaned Google Form'!$A$1:$M$5000,3,FALSE)="SMH",VLOOKUP(TRIM(UPPER(SUBSTITUTE($D132," ",""))),'Cleaned Google Form'!$A$1:$M$5000,3,FALSE)="RCH",VLOOKUP(TRIM(UPPER(SUBSTITUTE($D132," ",""))),'Cleaned Google Form'!$A$1:$M$5000,3,FALSE)="BCCA")),0,IF(AND(J$21=1,NOT(VLOOKUP(TRIM(UPPER(SUBSTITUTE($D132," ",""))),'Cleaned Google Form'!$A$1:$M$5000,6,FALSE)="NO")),0,IF(OR(VLOOKUP(TRIM(UPPER(SUBSTITUTE($D132," ",""))),'Cleaned Google Form'!$A$1:$M$5000,8,FALSE)='Main Template'!J$12,VLOOKUP(TRIM(UPPER(SUBSTITUTE($D132," ",""))),'Cleaned Google Form'!$A$1:$M$5000,8,FALSE)='Main Template'!J$13,VLOOKUP(TRIM(UPPER(SUBSTITUTE($D132," ",""))),'Cleaned Google Form'!$A$1:$M$5000,8,FALSE)='Main Template'!J$14,VLOOKUP(TRIM(UPPER(SUBSTITUTE($D132," ",""))),'Cleaned Google Form'!$A$1:$M$5000,8,FALSE)='Main Template'!J$15),0,IF(AND('Main Template'!J$21&gt;=$C$9,'Main Template'!J$19,VLOOKUP(TRIM(UPPER(SUBSTITUTE($D132," ",""))),'Cleaned Google Form'!$A$1:$M$5000,7,FALSE)="YES"),0,IF(IFERROR(FIND('Main Template'!J$17,VLOOKUP(TRIM(UPPER(SUBSTITUTE('Main Template'!$D132," ",""))),'Cleaned Google Form'!$A$1:$M$5000,9,FALSE),1),FALSE),0,1))))),1)</f>
        <v>0</v>
      </c>
      <c r="K132" s="12">
        <f>IFERROR(IF(AND(WEEKDAY('Main Template'!K$18)=1,OR(VLOOKUP(TRIM(UPPER(SUBSTITUTE($D132," ",""))),'Cleaned Google Form'!$A$1:$M$5000,3,FALSE)="SMH",VLOOKUP(TRIM(UPPER(SUBSTITUTE($D132," ",""))),'Cleaned Google Form'!$A$1:$M$5000,3,FALSE)="RCH",VLOOKUP(TRIM(UPPER(SUBSTITUTE($D132," ",""))),'Cleaned Google Form'!$A$1:$M$5000,3,FALSE)="BCCA")),0,IF(AND(K$21=1,NOT(VLOOKUP(TRIM(UPPER(SUBSTITUTE($D132," ",""))),'Cleaned Google Form'!$A$1:$M$5000,6,FALSE)="NO")),0,IF(OR(VLOOKUP(TRIM(UPPER(SUBSTITUTE($D132," ",""))),'Cleaned Google Form'!$A$1:$M$5000,8,FALSE)='Main Template'!K$12,VLOOKUP(TRIM(UPPER(SUBSTITUTE($D132," ",""))),'Cleaned Google Form'!$A$1:$M$5000,8,FALSE)='Main Template'!K$13,VLOOKUP(TRIM(UPPER(SUBSTITUTE($D132," ",""))),'Cleaned Google Form'!$A$1:$M$5000,8,FALSE)='Main Template'!K$14,VLOOKUP(TRIM(UPPER(SUBSTITUTE($D132," ",""))),'Cleaned Google Form'!$A$1:$M$5000,8,FALSE)='Main Template'!K$15),0,IF(AND('Main Template'!K$21&gt;=$C$9,'Main Template'!K$19,VLOOKUP(TRIM(UPPER(SUBSTITUTE($D132," ",""))),'Cleaned Google Form'!$A$1:$M$5000,7,FALSE)="YES"),0,IF(IFERROR(FIND('Main Template'!K$17,VLOOKUP(TRIM(UPPER(SUBSTITUTE('Main Template'!$D132," ",""))),'Cleaned Google Form'!$A$1:$M$5000,9,FALSE),1),FALSE),0,1))))),1)</f>
        <v>1</v>
      </c>
      <c r="L132" s="12">
        <f>IFERROR(IF(AND(WEEKDAY('Main Template'!L$18)=1,OR(VLOOKUP(TRIM(UPPER(SUBSTITUTE($D132," ",""))),'Cleaned Google Form'!$A$1:$M$5000,3,FALSE)="SMH",VLOOKUP(TRIM(UPPER(SUBSTITUTE($D132," ",""))),'Cleaned Google Form'!$A$1:$M$5000,3,FALSE)="RCH",VLOOKUP(TRIM(UPPER(SUBSTITUTE($D132," ",""))),'Cleaned Google Form'!$A$1:$M$5000,3,FALSE)="BCCA")),0,IF(AND(L$21=1,NOT(VLOOKUP(TRIM(UPPER(SUBSTITUTE($D132," ",""))),'Cleaned Google Form'!$A$1:$M$5000,6,FALSE)="NO")),0,IF(OR(VLOOKUP(TRIM(UPPER(SUBSTITUTE($D132," ",""))),'Cleaned Google Form'!$A$1:$M$5000,8,FALSE)='Main Template'!L$12,VLOOKUP(TRIM(UPPER(SUBSTITUTE($D132," ",""))),'Cleaned Google Form'!$A$1:$M$5000,8,FALSE)='Main Template'!L$13,VLOOKUP(TRIM(UPPER(SUBSTITUTE($D132," ",""))),'Cleaned Google Form'!$A$1:$M$5000,8,FALSE)='Main Template'!L$14,VLOOKUP(TRIM(UPPER(SUBSTITUTE($D132," ",""))),'Cleaned Google Form'!$A$1:$M$5000,8,FALSE)='Main Template'!L$15),0,IF(AND('Main Template'!L$21&gt;=$C$9,'Main Template'!L$19,VLOOKUP(TRIM(UPPER(SUBSTITUTE($D132," ",""))),'Cleaned Google Form'!$A$1:$M$5000,7,FALSE)="YES"),0,IF(IFERROR(FIND('Main Template'!L$17,VLOOKUP(TRIM(UPPER(SUBSTITUTE('Main Template'!$D132," ",""))),'Cleaned Google Form'!$A$1:$M$5000,9,FALSE),1),FALSE),0,1))))),1)</f>
        <v>1</v>
      </c>
      <c r="M132" s="12">
        <f>IFERROR(IF(AND(WEEKDAY('Main Template'!M$18)=1,OR(VLOOKUP(TRIM(UPPER(SUBSTITUTE($D132," ",""))),'Cleaned Google Form'!$A$1:$M$5000,3,FALSE)="SMH",VLOOKUP(TRIM(UPPER(SUBSTITUTE($D132," ",""))),'Cleaned Google Form'!$A$1:$M$5000,3,FALSE)="RCH",VLOOKUP(TRIM(UPPER(SUBSTITUTE($D132," ",""))),'Cleaned Google Form'!$A$1:$M$5000,3,FALSE)="BCCA")),0,IF(AND(M$21=1,NOT(VLOOKUP(TRIM(UPPER(SUBSTITUTE($D132," ",""))),'Cleaned Google Form'!$A$1:$M$5000,6,FALSE)="NO")),0,IF(OR(VLOOKUP(TRIM(UPPER(SUBSTITUTE($D132," ",""))),'Cleaned Google Form'!$A$1:$M$5000,8,FALSE)='Main Template'!M$12,VLOOKUP(TRIM(UPPER(SUBSTITUTE($D132," ",""))),'Cleaned Google Form'!$A$1:$M$5000,8,FALSE)='Main Template'!M$13,VLOOKUP(TRIM(UPPER(SUBSTITUTE($D132," ",""))),'Cleaned Google Form'!$A$1:$M$5000,8,FALSE)='Main Template'!M$14,VLOOKUP(TRIM(UPPER(SUBSTITUTE($D132," ",""))),'Cleaned Google Form'!$A$1:$M$5000,8,FALSE)='Main Template'!M$15),0,IF(AND('Main Template'!M$21&gt;=$C$9,'Main Template'!M$19,VLOOKUP(TRIM(UPPER(SUBSTITUTE($D132," ",""))),'Cleaned Google Form'!$A$1:$M$5000,7,FALSE)="YES"),0,IF(IFERROR(FIND('Main Template'!M$17,VLOOKUP(TRIM(UPPER(SUBSTITUTE('Main Template'!$D132," ",""))),'Cleaned Google Form'!$A$1:$M$5000,9,FALSE),1),FALSE),0,1))))),1)</f>
        <v>1</v>
      </c>
      <c r="N132" s="12">
        <f>IFERROR(IF(AND(WEEKDAY('Main Template'!N$18)=1,OR(VLOOKUP(TRIM(UPPER(SUBSTITUTE($D132," ",""))),'Cleaned Google Form'!$A$1:$M$5000,3,FALSE)="SMH",VLOOKUP(TRIM(UPPER(SUBSTITUTE($D132," ",""))),'Cleaned Google Form'!$A$1:$M$5000,3,FALSE)="RCH",VLOOKUP(TRIM(UPPER(SUBSTITUTE($D132," ",""))),'Cleaned Google Form'!$A$1:$M$5000,3,FALSE)="BCCA")),0,IF(AND(N$21=1,NOT(VLOOKUP(TRIM(UPPER(SUBSTITUTE($D132," ",""))),'Cleaned Google Form'!$A$1:$M$5000,6,FALSE)="NO")),0,IF(OR(VLOOKUP(TRIM(UPPER(SUBSTITUTE($D132," ",""))),'Cleaned Google Form'!$A$1:$M$5000,8,FALSE)='Main Template'!N$12,VLOOKUP(TRIM(UPPER(SUBSTITUTE($D132," ",""))),'Cleaned Google Form'!$A$1:$M$5000,8,FALSE)='Main Template'!N$13,VLOOKUP(TRIM(UPPER(SUBSTITUTE($D132," ",""))),'Cleaned Google Form'!$A$1:$M$5000,8,FALSE)='Main Template'!N$14,VLOOKUP(TRIM(UPPER(SUBSTITUTE($D132," ",""))),'Cleaned Google Form'!$A$1:$M$5000,8,FALSE)='Main Template'!N$15),0,IF(AND('Main Template'!N$21&gt;=$C$9,'Main Template'!N$19,VLOOKUP(TRIM(UPPER(SUBSTITUTE($D132," ",""))),'Cleaned Google Form'!$A$1:$M$5000,7,FALSE)="YES"),0,IF(IFERROR(FIND('Main Template'!N$17,VLOOKUP(TRIM(UPPER(SUBSTITUTE('Main Template'!$D132," ",""))),'Cleaned Google Form'!$A$1:$M$5000,9,FALSE),1),FALSE),0,1))))),1)</f>
        <v>1</v>
      </c>
      <c r="O132" s="12">
        <f>IFERROR(IF(AND(WEEKDAY('Main Template'!O$18)=1,OR(VLOOKUP(TRIM(UPPER(SUBSTITUTE($D132," ",""))),'Cleaned Google Form'!$A$1:$M$5000,3,FALSE)="SMH",VLOOKUP(TRIM(UPPER(SUBSTITUTE($D132," ",""))),'Cleaned Google Form'!$A$1:$M$5000,3,FALSE)="RCH",VLOOKUP(TRIM(UPPER(SUBSTITUTE($D132," ",""))),'Cleaned Google Form'!$A$1:$M$5000,3,FALSE)="BCCA")),0,IF(AND(O$21=1,NOT(VLOOKUP(TRIM(UPPER(SUBSTITUTE($D132," ",""))),'Cleaned Google Form'!$A$1:$M$5000,6,FALSE)="NO")),0,IF(OR(VLOOKUP(TRIM(UPPER(SUBSTITUTE($D132," ",""))),'Cleaned Google Form'!$A$1:$M$5000,8,FALSE)='Main Template'!O$12,VLOOKUP(TRIM(UPPER(SUBSTITUTE($D132," ",""))),'Cleaned Google Form'!$A$1:$M$5000,8,FALSE)='Main Template'!O$13,VLOOKUP(TRIM(UPPER(SUBSTITUTE($D132," ",""))),'Cleaned Google Form'!$A$1:$M$5000,8,FALSE)='Main Template'!O$14,VLOOKUP(TRIM(UPPER(SUBSTITUTE($D132," ",""))),'Cleaned Google Form'!$A$1:$M$5000,8,FALSE)='Main Template'!O$15),0,IF(AND('Main Template'!O$21&gt;=$C$9,'Main Template'!O$19,VLOOKUP(TRIM(UPPER(SUBSTITUTE($D132," ",""))),'Cleaned Google Form'!$A$1:$M$5000,7,FALSE)="YES"),0,IF(IFERROR(FIND('Main Template'!O$17,VLOOKUP(TRIM(UPPER(SUBSTITUTE('Main Template'!$D132," ",""))),'Cleaned Google Form'!$A$1:$M$5000,9,FALSE),1),FALSE),0,1))))),1)</f>
        <v>1</v>
      </c>
      <c r="P132" s="12">
        <f>IFERROR(IF(AND(WEEKDAY('Main Template'!P$18)=1,OR(VLOOKUP(TRIM(UPPER(SUBSTITUTE($D132," ",""))),'Cleaned Google Form'!$A$1:$M$5000,3,FALSE)="SMH",VLOOKUP(TRIM(UPPER(SUBSTITUTE($D132," ",""))),'Cleaned Google Form'!$A$1:$M$5000,3,FALSE)="RCH",VLOOKUP(TRIM(UPPER(SUBSTITUTE($D132," ",""))),'Cleaned Google Form'!$A$1:$M$5000,3,FALSE)="BCCA")),0,IF(AND(P$21=1,NOT(VLOOKUP(TRIM(UPPER(SUBSTITUTE($D132," ",""))),'Cleaned Google Form'!$A$1:$M$5000,6,FALSE)="NO")),0,IF(OR(VLOOKUP(TRIM(UPPER(SUBSTITUTE($D132," ",""))),'Cleaned Google Form'!$A$1:$M$5000,8,FALSE)='Main Template'!P$12,VLOOKUP(TRIM(UPPER(SUBSTITUTE($D132," ",""))),'Cleaned Google Form'!$A$1:$M$5000,8,FALSE)='Main Template'!P$13,VLOOKUP(TRIM(UPPER(SUBSTITUTE($D132," ",""))),'Cleaned Google Form'!$A$1:$M$5000,8,FALSE)='Main Template'!P$14,VLOOKUP(TRIM(UPPER(SUBSTITUTE($D132," ",""))),'Cleaned Google Form'!$A$1:$M$5000,8,FALSE)='Main Template'!P$15),0,IF(AND('Main Template'!P$21&gt;=$C$9,'Main Template'!P$19,VLOOKUP(TRIM(UPPER(SUBSTITUTE($D132," ",""))),'Cleaned Google Form'!$A$1:$M$5000,7,FALSE)="YES"),0,IF(IFERROR(FIND('Main Template'!P$17,VLOOKUP(TRIM(UPPER(SUBSTITUTE('Main Template'!$D132," ",""))),'Cleaned Google Form'!$A$1:$M$5000,9,FALSE),1),FALSE),0,1))))),1)</f>
        <v>1</v>
      </c>
      <c r="Q132" s="12">
        <f>IFERROR(IF(AND(WEEKDAY('Main Template'!Q$18)=1,OR(VLOOKUP(TRIM(UPPER(SUBSTITUTE($D132," ",""))),'Cleaned Google Form'!$A$1:$M$5000,3,FALSE)="SMH",VLOOKUP(TRIM(UPPER(SUBSTITUTE($D132," ",""))),'Cleaned Google Form'!$A$1:$M$5000,3,FALSE)="RCH",VLOOKUP(TRIM(UPPER(SUBSTITUTE($D132," ",""))),'Cleaned Google Form'!$A$1:$M$5000,3,FALSE)="BCCA")),0,IF(AND(Q$21=1,NOT(VLOOKUP(TRIM(UPPER(SUBSTITUTE($D132," ",""))),'Cleaned Google Form'!$A$1:$M$5000,6,FALSE)="NO")),0,IF(OR(VLOOKUP(TRIM(UPPER(SUBSTITUTE($D132," ",""))),'Cleaned Google Form'!$A$1:$M$5000,8,FALSE)='Main Template'!Q$12,VLOOKUP(TRIM(UPPER(SUBSTITUTE($D132," ",""))),'Cleaned Google Form'!$A$1:$M$5000,8,FALSE)='Main Template'!Q$13,VLOOKUP(TRIM(UPPER(SUBSTITUTE($D132," ",""))),'Cleaned Google Form'!$A$1:$M$5000,8,FALSE)='Main Template'!Q$14,VLOOKUP(TRIM(UPPER(SUBSTITUTE($D132," ",""))),'Cleaned Google Form'!$A$1:$M$5000,8,FALSE)='Main Template'!Q$15),0,IF(AND('Main Template'!Q$21&gt;=$C$9,'Main Template'!Q$19,VLOOKUP(TRIM(UPPER(SUBSTITUTE($D132," ",""))),'Cleaned Google Form'!$A$1:$M$5000,7,FALSE)="YES"),0,IF(IFERROR(FIND('Main Template'!Q$17,VLOOKUP(TRIM(UPPER(SUBSTITUTE('Main Template'!$D132," ",""))),'Cleaned Google Form'!$A$1:$M$5000,9,FALSE),1),FALSE),0,1))))),1)</f>
        <v>1</v>
      </c>
      <c r="R132" s="12">
        <f>IFERROR(IF(AND(WEEKDAY('Main Template'!R$18)=1,OR(VLOOKUP(TRIM(UPPER(SUBSTITUTE($D132," ",""))),'Cleaned Google Form'!$A$1:$M$5000,3,FALSE)="SMH",VLOOKUP(TRIM(UPPER(SUBSTITUTE($D132," ",""))),'Cleaned Google Form'!$A$1:$M$5000,3,FALSE)="RCH",VLOOKUP(TRIM(UPPER(SUBSTITUTE($D132," ",""))),'Cleaned Google Form'!$A$1:$M$5000,3,FALSE)="BCCA")),0,IF(AND(R$21=1,NOT(VLOOKUP(TRIM(UPPER(SUBSTITUTE($D132," ",""))),'Cleaned Google Form'!$A$1:$M$5000,6,FALSE)="NO")),0,IF(OR(VLOOKUP(TRIM(UPPER(SUBSTITUTE($D132," ",""))),'Cleaned Google Form'!$A$1:$M$5000,8,FALSE)='Main Template'!R$12,VLOOKUP(TRIM(UPPER(SUBSTITUTE($D132," ",""))),'Cleaned Google Form'!$A$1:$M$5000,8,FALSE)='Main Template'!R$13,VLOOKUP(TRIM(UPPER(SUBSTITUTE($D132," ",""))),'Cleaned Google Form'!$A$1:$M$5000,8,FALSE)='Main Template'!R$14,VLOOKUP(TRIM(UPPER(SUBSTITUTE($D132," ",""))),'Cleaned Google Form'!$A$1:$M$5000,8,FALSE)='Main Template'!R$15),0,IF(AND('Main Template'!R$21&gt;=$C$9,'Main Template'!R$19,VLOOKUP(TRIM(UPPER(SUBSTITUTE($D132," ",""))),'Cleaned Google Form'!$A$1:$M$5000,7,FALSE)="YES"),0,IF(IFERROR(FIND('Main Template'!R$17,VLOOKUP(TRIM(UPPER(SUBSTITUTE('Main Template'!$D132," ",""))),'Cleaned Google Form'!$A$1:$M$5000,9,FALSE),1),FALSE),0,1))))),1)</f>
        <v>1</v>
      </c>
      <c r="S132" s="12">
        <f>IFERROR(IF(AND(WEEKDAY('Main Template'!S$18)=1,OR(VLOOKUP(TRIM(UPPER(SUBSTITUTE($D132," ",""))),'Cleaned Google Form'!$A$1:$M$5000,3,FALSE)="SMH",VLOOKUP(TRIM(UPPER(SUBSTITUTE($D132," ",""))),'Cleaned Google Form'!$A$1:$M$5000,3,FALSE)="RCH",VLOOKUP(TRIM(UPPER(SUBSTITUTE($D132," ",""))),'Cleaned Google Form'!$A$1:$M$5000,3,FALSE)="BCCA")),0,IF(AND(S$21=1,NOT(VLOOKUP(TRIM(UPPER(SUBSTITUTE($D132," ",""))),'Cleaned Google Form'!$A$1:$M$5000,6,FALSE)="NO")),0,IF(OR(VLOOKUP(TRIM(UPPER(SUBSTITUTE($D132," ",""))),'Cleaned Google Form'!$A$1:$M$5000,8,FALSE)='Main Template'!S$12,VLOOKUP(TRIM(UPPER(SUBSTITUTE($D132," ",""))),'Cleaned Google Form'!$A$1:$M$5000,8,FALSE)='Main Template'!S$13,VLOOKUP(TRIM(UPPER(SUBSTITUTE($D132," ",""))),'Cleaned Google Form'!$A$1:$M$5000,8,FALSE)='Main Template'!S$14,VLOOKUP(TRIM(UPPER(SUBSTITUTE($D132," ",""))),'Cleaned Google Form'!$A$1:$M$5000,8,FALSE)='Main Template'!S$15),0,IF(AND('Main Template'!S$21&gt;=$C$9,'Main Template'!S$19,VLOOKUP(TRIM(UPPER(SUBSTITUTE($D132," ",""))),'Cleaned Google Form'!$A$1:$M$5000,7,FALSE)="YES"),0,IF(IFERROR(FIND('Main Template'!S$17,VLOOKUP(TRIM(UPPER(SUBSTITUTE('Main Template'!$D132," ",""))),'Cleaned Google Form'!$A$1:$M$5000,9,FALSE),1),FALSE),0,1))))),1)</f>
        <v>1</v>
      </c>
      <c r="T132" s="12">
        <f>IFERROR(IF(AND(WEEKDAY('Main Template'!T$18)=1,OR(VLOOKUP(TRIM(UPPER(SUBSTITUTE($D132," ",""))),'Cleaned Google Form'!$A$1:$M$5000,3,FALSE)="SMH",VLOOKUP(TRIM(UPPER(SUBSTITUTE($D132," ",""))),'Cleaned Google Form'!$A$1:$M$5000,3,FALSE)="RCH",VLOOKUP(TRIM(UPPER(SUBSTITUTE($D132," ",""))),'Cleaned Google Form'!$A$1:$M$5000,3,FALSE)="BCCA")),0,IF(AND(T$21=1,NOT(VLOOKUP(TRIM(UPPER(SUBSTITUTE($D132," ",""))),'Cleaned Google Form'!$A$1:$M$5000,6,FALSE)="NO")),0,IF(OR(VLOOKUP(TRIM(UPPER(SUBSTITUTE($D132," ",""))),'Cleaned Google Form'!$A$1:$M$5000,8,FALSE)='Main Template'!T$12,VLOOKUP(TRIM(UPPER(SUBSTITUTE($D132," ",""))),'Cleaned Google Form'!$A$1:$M$5000,8,FALSE)='Main Template'!T$13,VLOOKUP(TRIM(UPPER(SUBSTITUTE($D132," ",""))),'Cleaned Google Form'!$A$1:$M$5000,8,FALSE)='Main Template'!T$14,VLOOKUP(TRIM(UPPER(SUBSTITUTE($D132," ",""))),'Cleaned Google Form'!$A$1:$M$5000,8,FALSE)='Main Template'!T$15),0,IF(AND('Main Template'!T$21&gt;=$C$9,'Main Template'!T$19,VLOOKUP(TRIM(UPPER(SUBSTITUTE($D132," ",""))),'Cleaned Google Form'!$A$1:$M$5000,7,FALSE)="YES"),0,IF(IFERROR(FIND('Main Template'!T$17,VLOOKUP(TRIM(UPPER(SUBSTITUTE('Main Template'!$D132," ",""))),'Cleaned Google Form'!$A$1:$M$5000,9,FALSE),1),FALSE),0,1))))),1)</f>
        <v>1</v>
      </c>
      <c r="U132" s="12">
        <f>IFERROR(IF(AND(WEEKDAY('Main Template'!U$18)=1,OR(VLOOKUP(TRIM(UPPER(SUBSTITUTE($D132," ",""))),'Cleaned Google Form'!$A$1:$M$5000,3,FALSE)="SMH",VLOOKUP(TRIM(UPPER(SUBSTITUTE($D132," ",""))),'Cleaned Google Form'!$A$1:$M$5000,3,FALSE)="RCH",VLOOKUP(TRIM(UPPER(SUBSTITUTE($D132," ",""))),'Cleaned Google Form'!$A$1:$M$5000,3,FALSE)="BCCA")),0,IF(AND(U$21=1,NOT(VLOOKUP(TRIM(UPPER(SUBSTITUTE($D132," ",""))),'Cleaned Google Form'!$A$1:$M$5000,6,FALSE)="NO")),0,IF(OR(VLOOKUP(TRIM(UPPER(SUBSTITUTE($D132," ",""))),'Cleaned Google Form'!$A$1:$M$5000,8,FALSE)='Main Template'!U$12,VLOOKUP(TRIM(UPPER(SUBSTITUTE($D132," ",""))),'Cleaned Google Form'!$A$1:$M$5000,8,FALSE)='Main Template'!U$13,VLOOKUP(TRIM(UPPER(SUBSTITUTE($D132," ",""))),'Cleaned Google Form'!$A$1:$M$5000,8,FALSE)='Main Template'!U$14,VLOOKUP(TRIM(UPPER(SUBSTITUTE($D132," ",""))),'Cleaned Google Form'!$A$1:$M$5000,8,FALSE)='Main Template'!U$15),0,IF(AND('Main Template'!U$21&gt;=$C$9,'Main Template'!U$19,VLOOKUP(TRIM(UPPER(SUBSTITUTE($D132," ",""))),'Cleaned Google Form'!$A$1:$M$5000,7,FALSE)="YES"),0,IF(IFERROR(FIND('Main Template'!U$17,VLOOKUP(TRIM(UPPER(SUBSTITUTE('Main Template'!$D132," ",""))),'Cleaned Google Form'!$A$1:$M$5000,9,FALSE),1),FALSE),0,1))))),1)</f>
        <v>1</v>
      </c>
      <c r="V132" s="12">
        <f>IFERROR(IF(AND(WEEKDAY('Main Template'!V$18)=1,OR(VLOOKUP(TRIM(UPPER(SUBSTITUTE($D132," ",""))),'Cleaned Google Form'!$A$1:$M$5000,3,FALSE)="SMH",VLOOKUP(TRIM(UPPER(SUBSTITUTE($D132," ",""))),'Cleaned Google Form'!$A$1:$M$5000,3,FALSE)="RCH",VLOOKUP(TRIM(UPPER(SUBSTITUTE($D132," ",""))),'Cleaned Google Form'!$A$1:$M$5000,3,FALSE)="BCCA")),0,IF(AND(V$21=1,NOT(VLOOKUP(TRIM(UPPER(SUBSTITUTE($D132," ",""))),'Cleaned Google Form'!$A$1:$M$5000,6,FALSE)="NO")),0,IF(OR(VLOOKUP(TRIM(UPPER(SUBSTITUTE($D132," ",""))),'Cleaned Google Form'!$A$1:$M$5000,8,FALSE)='Main Template'!V$12,VLOOKUP(TRIM(UPPER(SUBSTITUTE($D132," ",""))),'Cleaned Google Form'!$A$1:$M$5000,8,FALSE)='Main Template'!V$13,VLOOKUP(TRIM(UPPER(SUBSTITUTE($D132," ",""))),'Cleaned Google Form'!$A$1:$M$5000,8,FALSE)='Main Template'!V$14,VLOOKUP(TRIM(UPPER(SUBSTITUTE($D132," ",""))),'Cleaned Google Form'!$A$1:$M$5000,8,FALSE)='Main Template'!V$15),0,IF(AND('Main Template'!V$21&gt;=$C$9,'Main Template'!V$19,VLOOKUP(TRIM(UPPER(SUBSTITUTE($D132," ",""))),'Cleaned Google Form'!$A$1:$M$5000,7,FALSE)="YES"),0,IF(IFERROR(FIND('Main Template'!V$17,VLOOKUP(TRIM(UPPER(SUBSTITUTE('Main Template'!$D132," ",""))),'Cleaned Google Form'!$A$1:$M$5000,9,FALSE),1),FALSE),0,1))))),1)</f>
        <v>1</v>
      </c>
      <c r="W132" s="12">
        <f>IFERROR(IF(AND(WEEKDAY('Main Template'!W$18)=1,OR(VLOOKUP(TRIM(UPPER(SUBSTITUTE($D132," ",""))),'Cleaned Google Form'!$A$1:$M$5000,3,FALSE)="SMH",VLOOKUP(TRIM(UPPER(SUBSTITUTE($D132," ",""))),'Cleaned Google Form'!$A$1:$M$5000,3,FALSE)="RCH",VLOOKUP(TRIM(UPPER(SUBSTITUTE($D132," ",""))),'Cleaned Google Form'!$A$1:$M$5000,3,FALSE)="BCCA")),0,IF(AND(W$21=1,NOT(VLOOKUP(TRIM(UPPER(SUBSTITUTE($D132," ",""))),'Cleaned Google Form'!$A$1:$M$5000,6,FALSE)="NO")),0,IF(OR(VLOOKUP(TRIM(UPPER(SUBSTITUTE($D132," ",""))),'Cleaned Google Form'!$A$1:$M$5000,8,FALSE)='Main Template'!W$12,VLOOKUP(TRIM(UPPER(SUBSTITUTE($D132," ",""))),'Cleaned Google Form'!$A$1:$M$5000,8,FALSE)='Main Template'!W$13,VLOOKUP(TRIM(UPPER(SUBSTITUTE($D132," ",""))),'Cleaned Google Form'!$A$1:$M$5000,8,FALSE)='Main Template'!W$14,VLOOKUP(TRIM(UPPER(SUBSTITUTE($D132," ",""))),'Cleaned Google Form'!$A$1:$M$5000,8,FALSE)='Main Template'!W$15),0,IF(AND('Main Template'!W$21&gt;=$C$9,'Main Template'!W$19,VLOOKUP(TRIM(UPPER(SUBSTITUTE($D132," ",""))),'Cleaned Google Form'!$A$1:$M$5000,7,FALSE)="YES"),0,IF(IFERROR(FIND('Main Template'!W$17,VLOOKUP(TRIM(UPPER(SUBSTITUTE('Main Template'!$D132," ",""))),'Cleaned Google Form'!$A$1:$M$5000,9,FALSE),1),FALSE),0,1))))),1)</f>
        <v>1</v>
      </c>
      <c r="X132" s="12">
        <f>IFERROR(IF(AND(WEEKDAY('Main Template'!X$18)=1,OR(VLOOKUP(TRIM(UPPER(SUBSTITUTE($D132," ",""))),'Cleaned Google Form'!$A$1:$M$5000,3,FALSE)="SMH",VLOOKUP(TRIM(UPPER(SUBSTITUTE($D132," ",""))),'Cleaned Google Form'!$A$1:$M$5000,3,FALSE)="RCH",VLOOKUP(TRIM(UPPER(SUBSTITUTE($D132," ",""))),'Cleaned Google Form'!$A$1:$M$5000,3,FALSE)="BCCA")),0,IF(AND(X$21=1,NOT(VLOOKUP(TRIM(UPPER(SUBSTITUTE($D132," ",""))),'Cleaned Google Form'!$A$1:$M$5000,6,FALSE)="NO")),0,IF(OR(VLOOKUP(TRIM(UPPER(SUBSTITUTE($D132," ",""))),'Cleaned Google Form'!$A$1:$M$5000,8,FALSE)='Main Template'!X$12,VLOOKUP(TRIM(UPPER(SUBSTITUTE($D132," ",""))),'Cleaned Google Form'!$A$1:$M$5000,8,FALSE)='Main Template'!X$13,VLOOKUP(TRIM(UPPER(SUBSTITUTE($D132," ",""))),'Cleaned Google Form'!$A$1:$M$5000,8,FALSE)='Main Template'!X$14,VLOOKUP(TRIM(UPPER(SUBSTITUTE($D132," ",""))),'Cleaned Google Form'!$A$1:$M$5000,8,FALSE)='Main Template'!X$15),0,IF(AND('Main Template'!X$21&gt;=$C$9,'Main Template'!X$19,VLOOKUP(TRIM(UPPER(SUBSTITUTE($D132," ",""))),'Cleaned Google Form'!$A$1:$M$5000,7,FALSE)="YES"),0,IF(IFERROR(FIND('Main Template'!X$17,VLOOKUP(TRIM(UPPER(SUBSTITUTE('Main Template'!$D132," ",""))),'Cleaned Google Form'!$A$1:$M$5000,9,FALSE),1),FALSE),0,1))))),1)</f>
        <v>1</v>
      </c>
      <c r="Y132" s="12">
        <f>IFERROR(IF(AND(WEEKDAY('Main Template'!Y$18)=1,OR(VLOOKUP(TRIM(UPPER(SUBSTITUTE($D132," ",""))),'Cleaned Google Form'!$A$1:$M$5000,3,FALSE)="SMH",VLOOKUP(TRIM(UPPER(SUBSTITUTE($D132," ",""))),'Cleaned Google Form'!$A$1:$M$5000,3,FALSE)="RCH",VLOOKUP(TRIM(UPPER(SUBSTITUTE($D132," ",""))),'Cleaned Google Form'!$A$1:$M$5000,3,FALSE)="BCCA")),0,IF(AND(Y$21=1,NOT(VLOOKUP(TRIM(UPPER(SUBSTITUTE($D132," ",""))),'Cleaned Google Form'!$A$1:$M$5000,6,FALSE)="NO")),0,IF(OR(VLOOKUP(TRIM(UPPER(SUBSTITUTE($D132," ",""))),'Cleaned Google Form'!$A$1:$M$5000,8,FALSE)='Main Template'!Y$12,VLOOKUP(TRIM(UPPER(SUBSTITUTE($D132," ",""))),'Cleaned Google Form'!$A$1:$M$5000,8,FALSE)='Main Template'!Y$13,VLOOKUP(TRIM(UPPER(SUBSTITUTE($D132," ",""))),'Cleaned Google Form'!$A$1:$M$5000,8,FALSE)='Main Template'!Y$14,VLOOKUP(TRIM(UPPER(SUBSTITUTE($D132," ",""))),'Cleaned Google Form'!$A$1:$M$5000,8,FALSE)='Main Template'!Y$15),0,IF(AND('Main Template'!Y$21&gt;=$C$9,'Main Template'!Y$19,VLOOKUP(TRIM(UPPER(SUBSTITUTE($D132," ",""))),'Cleaned Google Form'!$A$1:$M$5000,7,FALSE)="YES"),0,IF(IFERROR(FIND('Main Template'!Y$17,VLOOKUP(TRIM(UPPER(SUBSTITUTE('Main Template'!$D132," ",""))),'Cleaned Google Form'!$A$1:$M$5000,9,FALSE),1),FALSE),0,1))))),1)</f>
        <v>1</v>
      </c>
      <c r="Z132" s="12">
        <f>IFERROR(IF(AND(WEEKDAY('Main Template'!Z$18)=1,OR(VLOOKUP(TRIM(UPPER(SUBSTITUTE($D132," ",""))),'Cleaned Google Form'!$A$1:$M$5000,3,FALSE)="SMH",VLOOKUP(TRIM(UPPER(SUBSTITUTE($D132," ",""))),'Cleaned Google Form'!$A$1:$M$5000,3,FALSE)="RCH",VLOOKUP(TRIM(UPPER(SUBSTITUTE($D132," ",""))),'Cleaned Google Form'!$A$1:$M$5000,3,FALSE)="BCCA")),0,IF(AND(Z$21=1,NOT(VLOOKUP(TRIM(UPPER(SUBSTITUTE($D132," ",""))),'Cleaned Google Form'!$A$1:$M$5000,6,FALSE)="NO")),0,IF(OR(VLOOKUP(TRIM(UPPER(SUBSTITUTE($D132," ",""))),'Cleaned Google Form'!$A$1:$M$5000,8,FALSE)='Main Template'!Z$12,VLOOKUP(TRIM(UPPER(SUBSTITUTE($D132," ",""))),'Cleaned Google Form'!$A$1:$M$5000,8,FALSE)='Main Template'!Z$13,VLOOKUP(TRIM(UPPER(SUBSTITUTE($D132," ",""))),'Cleaned Google Form'!$A$1:$M$5000,8,FALSE)='Main Template'!Z$14,VLOOKUP(TRIM(UPPER(SUBSTITUTE($D132," ",""))),'Cleaned Google Form'!$A$1:$M$5000,8,FALSE)='Main Template'!Z$15),0,IF(AND('Main Template'!Z$21&gt;=$C$9,'Main Template'!Z$19,VLOOKUP(TRIM(UPPER(SUBSTITUTE($D132," ",""))),'Cleaned Google Form'!$A$1:$M$5000,7,FALSE)="YES"),0,IF(IFERROR(FIND('Main Template'!Z$17,VLOOKUP(TRIM(UPPER(SUBSTITUTE('Main Template'!$D132," ",""))),'Cleaned Google Form'!$A$1:$M$5000,9,FALSE),1),FALSE),0,1))))),1)</f>
        <v>1</v>
      </c>
      <c r="AA132" s="12">
        <f>IFERROR(IF(AND(WEEKDAY('Main Template'!AA$18)=1,OR(VLOOKUP(TRIM(UPPER(SUBSTITUTE($D132," ",""))),'Cleaned Google Form'!$A$1:$M$5000,3,FALSE)="SMH",VLOOKUP(TRIM(UPPER(SUBSTITUTE($D132," ",""))),'Cleaned Google Form'!$A$1:$M$5000,3,FALSE)="RCH",VLOOKUP(TRIM(UPPER(SUBSTITUTE($D132," ",""))),'Cleaned Google Form'!$A$1:$M$5000,3,FALSE)="BCCA")),0,IF(AND(AA$21=1,NOT(VLOOKUP(TRIM(UPPER(SUBSTITUTE($D132," ",""))),'Cleaned Google Form'!$A$1:$M$5000,6,FALSE)="NO")),0,IF(OR(VLOOKUP(TRIM(UPPER(SUBSTITUTE($D132," ",""))),'Cleaned Google Form'!$A$1:$M$5000,8,FALSE)='Main Template'!AA$12,VLOOKUP(TRIM(UPPER(SUBSTITUTE($D132," ",""))),'Cleaned Google Form'!$A$1:$M$5000,8,FALSE)='Main Template'!AA$13,VLOOKUP(TRIM(UPPER(SUBSTITUTE($D132," ",""))),'Cleaned Google Form'!$A$1:$M$5000,8,FALSE)='Main Template'!AA$14,VLOOKUP(TRIM(UPPER(SUBSTITUTE($D132," ",""))),'Cleaned Google Form'!$A$1:$M$5000,8,FALSE)='Main Template'!AA$15),0,IF(AND('Main Template'!AA$21&gt;=$C$9,'Main Template'!AA$19,VLOOKUP(TRIM(UPPER(SUBSTITUTE($D132," ",""))),'Cleaned Google Form'!$A$1:$M$5000,7,FALSE)="YES"),0,IF(IFERROR(FIND('Main Template'!AA$17,VLOOKUP(TRIM(UPPER(SUBSTITUTE('Main Template'!$D132," ",""))),'Cleaned Google Form'!$A$1:$M$5000,9,FALSE),1),FALSE),0,1))))),1)</f>
        <v>1</v>
      </c>
      <c r="AB132" s="12">
        <f>IFERROR(IF(AND(WEEKDAY('Main Template'!AB$18)=1,OR(VLOOKUP(TRIM(UPPER(SUBSTITUTE($D132," ",""))),'Cleaned Google Form'!$A$1:$M$5000,3,FALSE)="SMH",VLOOKUP(TRIM(UPPER(SUBSTITUTE($D132," ",""))),'Cleaned Google Form'!$A$1:$M$5000,3,FALSE)="RCH",VLOOKUP(TRIM(UPPER(SUBSTITUTE($D132," ",""))),'Cleaned Google Form'!$A$1:$M$5000,3,FALSE)="BCCA")),0,IF(AND(AB$21=1,NOT(VLOOKUP(TRIM(UPPER(SUBSTITUTE($D132," ",""))),'Cleaned Google Form'!$A$1:$M$5000,6,FALSE)="NO")),0,IF(OR(VLOOKUP(TRIM(UPPER(SUBSTITUTE($D132," ",""))),'Cleaned Google Form'!$A$1:$M$5000,8,FALSE)='Main Template'!AB$12,VLOOKUP(TRIM(UPPER(SUBSTITUTE($D132," ",""))),'Cleaned Google Form'!$A$1:$M$5000,8,FALSE)='Main Template'!AB$13,VLOOKUP(TRIM(UPPER(SUBSTITUTE($D132," ",""))),'Cleaned Google Form'!$A$1:$M$5000,8,FALSE)='Main Template'!AB$14,VLOOKUP(TRIM(UPPER(SUBSTITUTE($D132," ",""))),'Cleaned Google Form'!$A$1:$M$5000,8,FALSE)='Main Template'!AB$15),0,IF(AND('Main Template'!AB$21&gt;=$C$9,'Main Template'!AB$19,VLOOKUP(TRIM(UPPER(SUBSTITUTE($D132," ",""))),'Cleaned Google Form'!$A$1:$M$5000,7,FALSE)="YES"),0,IF(IFERROR(FIND('Main Template'!AB$17,VLOOKUP(TRIM(UPPER(SUBSTITUTE('Main Template'!$D132," ",""))),'Cleaned Google Form'!$A$1:$M$5000,9,FALSE),1),FALSE),0,1))))),1)</f>
        <v>1</v>
      </c>
      <c r="AC132" s="12">
        <f>IFERROR(IF(AND(WEEKDAY('Main Template'!AC$18)=1,OR(VLOOKUP(TRIM(UPPER(SUBSTITUTE($D132," ",""))),'Cleaned Google Form'!$A$1:$M$5000,3,FALSE)="SMH",VLOOKUP(TRIM(UPPER(SUBSTITUTE($D132," ",""))),'Cleaned Google Form'!$A$1:$M$5000,3,FALSE)="RCH",VLOOKUP(TRIM(UPPER(SUBSTITUTE($D132," ",""))),'Cleaned Google Form'!$A$1:$M$5000,3,FALSE)="BCCA")),0,IF(AND(AC$21=1,NOT(VLOOKUP(TRIM(UPPER(SUBSTITUTE($D132," ",""))),'Cleaned Google Form'!$A$1:$M$5000,6,FALSE)="NO")),0,IF(OR(VLOOKUP(TRIM(UPPER(SUBSTITUTE($D132," ",""))),'Cleaned Google Form'!$A$1:$M$5000,8,FALSE)='Main Template'!AC$12,VLOOKUP(TRIM(UPPER(SUBSTITUTE($D132," ",""))),'Cleaned Google Form'!$A$1:$M$5000,8,FALSE)='Main Template'!AC$13,VLOOKUP(TRIM(UPPER(SUBSTITUTE($D132," ",""))),'Cleaned Google Form'!$A$1:$M$5000,8,FALSE)='Main Template'!AC$14,VLOOKUP(TRIM(UPPER(SUBSTITUTE($D132," ",""))),'Cleaned Google Form'!$A$1:$M$5000,8,FALSE)='Main Template'!AC$15),0,IF(AND('Main Template'!AC$21&gt;=$C$9,'Main Template'!AC$19,VLOOKUP(TRIM(UPPER(SUBSTITUTE($D132," ",""))),'Cleaned Google Form'!$A$1:$M$5000,7,FALSE)="YES"),0,IF(IFERROR(FIND('Main Template'!AC$17,VLOOKUP(TRIM(UPPER(SUBSTITUTE('Main Template'!$D132," ",""))),'Cleaned Google Form'!$A$1:$M$5000,9,FALSE),1),FALSE),0,1))))),1)</f>
        <v>1</v>
      </c>
      <c r="AD132" s="12">
        <f>IFERROR(IF(AND(WEEKDAY('Main Template'!AD$18)=1,OR(VLOOKUP(TRIM(UPPER(SUBSTITUTE($D132," ",""))),'Cleaned Google Form'!$A$1:$M$5000,3,FALSE)="SMH",VLOOKUP(TRIM(UPPER(SUBSTITUTE($D132," ",""))),'Cleaned Google Form'!$A$1:$M$5000,3,FALSE)="RCH",VLOOKUP(TRIM(UPPER(SUBSTITUTE($D132," ",""))),'Cleaned Google Form'!$A$1:$M$5000,3,FALSE)="BCCA")),0,IF(AND(AD$21=1,NOT(VLOOKUP(TRIM(UPPER(SUBSTITUTE($D132," ",""))),'Cleaned Google Form'!$A$1:$M$5000,6,FALSE)="NO")),0,IF(OR(VLOOKUP(TRIM(UPPER(SUBSTITUTE($D132," ",""))),'Cleaned Google Form'!$A$1:$M$5000,8,FALSE)='Main Template'!AD$12,VLOOKUP(TRIM(UPPER(SUBSTITUTE($D132," ",""))),'Cleaned Google Form'!$A$1:$M$5000,8,FALSE)='Main Template'!AD$13,VLOOKUP(TRIM(UPPER(SUBSTITUTE($D132," ",""))),'Cleaned Google Form'!$A$1:$M$5000,8,FALSE)='Main Template'!AD$14,VLOOKUP(TRIM(UPPER(SUBSTITUTE($D132," ",""))),'Cleaned Google Form'!$A$1:$M$5000,8,FALSE)='Main Template'!AD$15),0,IF(AND('Main Template'!AD$21&gt;=$C$9,'Main Template'!AD$19,VLOOKUP(TRIM(UPPER(SUBSTITUTE($D132," ",""))),'Cleaned Google Form'!$A$1:$M$5000,7,FALSE)="YES"),0,IF(IFERROR(FIND('Main Template'!AD$17,VLOOKUP(TRIM(UPPER(SUBSTITUTE('Main Template'!$D132," ",""))),'Cleaned Google Form'!$A$1:$M$5000,9,FALSE),1),FALSE),0,1))))),1)</f>
        <v>1</v>
      </c>
      <c r="AE132" s="12">
        <f>IFERROR(IF(AND(WEEKDAY('Main Template'!AE$18)=1,OR(VLOOKUP(TRIM(UPPER(SUBSTITUTE($D132," ",""))),'Cleaned Google Form'!$A$1:$M$5000,3,FALSE)="SMH",VLOOKUP(TRIM(UPPER(SUBSTITUTE($D132," ",""))),'Cleaned Google Form'!$A$1:$M$5000,3,FALSE)="RCH",VLOOKUP(TRIM(UPPER(SUBSTITUTE($D132," ",""))),'Cleaned Google Form'!$A$1:$M$5000,3,FALSE)="BCCA")),0,IF(AND(AE$21=1,NOT(VLOOKUP(TRIM(UPPER(SUBSTITUTE($D132," ",""))),'Cleaned Google Form'!$A$1:$M$5000,6,FALSE)="NO")),0,IF(OR(VLOOKUP(TRIM(UPPER(SUBSTITUTE($D132," ",""))),'Cleaned Google Form'!$A$1:$M$5000,8,FALSE)='Main Template'!AE$12,VLOOKUP(TRIM(UPPER(SUBSTITUTE($D132," ",""))),'Cleaned Google Form'!$A$1:$M$5000,8,FALSE)='Main Template'!AE$13,VLOOKUP(TRIM(UPPER(SUBSTITUTE($D132," ",""))),'Cleaned Google Form'!$A$1:$M$5000,8,FALSE)='Main Template'!AE$14,VLOOKUP(TRIM(UPPER(SUBSTITUTE($D132," ",""))),'Cleaned Google Form'!$A$1:$M$5000,8,FALSE)='Main Template'!AE$15),0,IF(AND('Main Template'!AE$21&gt;=$C$9,'Main Template'!AE$19,VLOOKUP(TRIM(UPPER(SUBSTITUTE($D132," ",""))),'Cleaned Google Form'!$A$1:$M$5000,7,FALSE)="YES"),0,IF(IFERROR(FIND('Main Template'!AE$17,VLOOKUP(TRIM(UPPER(SUBSTITUTE('Main Template'!$D132," ",""))),'Cleaned Google Form'!$A$1:$M$5000,9,FALSE),1),FALSE),0,1))))),1)</f>
        <v>1</v>
      </c>
      <c r="AF132" s="12">
        <f>IFERROR(IF(AND(WEEKDAY('Main Template'!AF$18)=1,OR(VLOOKUP(TRIM(UPPER(SUBSTITUTE($D132," ",""))),'Cleaned Google Form'!$A$1:$M$5000,3,FALSE)="SMH",VLOOKUP(TRIM(UPPER(SUBSTITUTE($D132," ",""))),'Cleaned Google Form'!$A$1:$M$5000,3,FALSE)="RCH",VLOOKUP(TRIM(UPPER(SUBSTITUTE($D132," ",""))),'Cleaned Google Form'!$A$1:$M$5000,3,FALSE)="BCCA")),0,IF(AND(AF$21=1,NOT(VLOOKUP(TRIM(UPPER(SUBSTITUTE($D132," ",""))),'Cleaned Google Form'!$A$1:$M$5000,6,FALSE)="NO")),0,IF(OR(VLOOKUP(TRIM(UPPER(SUBSTITUTE($D132," ",""))),'Cleaned Google Form'!$A$1:$M$5000,8,FALSE)='Main Template'!AF$12,VLOOKUP(TRIM(UPPER(SUBSTITUTE($D132," ",""))),'Cleaned Google Form'!$A$1:$M$5000,8,FALSE)='Main Template'!AF$13,VLOOKUP(TRIM(UPPER(SUBSTITUTE($D132," ",""))),'Cleaned Google Form'!$A$1:$M$5000,8,FALSE)='Main Template'!AF$14,VLOOKUP(TRIM(UPPER(SUBSTITUTE($D132," ",""))),'Cleaned Google Form'!$A$1:$M$5000,8,FALSE)='Main Template'!AF$15),0,IF(AND('Main Template'!AF$21&gt;=$C$9,'Main Template'!AF$19,VLOOKUP(TRIM(UPPER(SUBSTITUTE($D132," ",""))),'Cleaned Google Form'!$A$1:$M$5000,7,FALSE)="YES"),0,IF(IFERROR(FIND('Main Template'!AF$17,VLOOKUP(TRIM(UPPER(SUBSTITUTE('Main Template'!$D132," ",""))),'Cleaned Google Form'!$A$1:$M$5000,9,FALSE),1),FALSE),0,1))))),1)</f>
        <v>1</v>
      </c>
      <c r="AG132" s="12">
        <f>IFERROR(IF(AND(WEEKDAY('Main Template'!AG$18)=1,OR(VLOOKUP(TRIM(UPPER(SUBSTITUTE($D132," ",""))),'Cleaned Google Form'!$A$1:$M$5000,3,FALSE)="SMH",VLOOKUP(TRIM(UPPER(SUBSTITUTE($D132," ",""))),'Cleaned Google Form'!$A$1:$M$5000,3,FALSE)="RCH",VLOOKUP(TRIM(UPPER(SUBSTITUTE($D132," ",""))),'Cleaned Google Form'!$A$1:$M$5000,3,FALSE)="BCCA")),0,IF(AND(AG$21=1,NOT(VLOOKUP(TRIM(UPPER(SUBSTITUTE($D132," ",""))),'Cleaned Google Form'!$A$1:$M$5000,6,FALSE)="NO")),0,IF(OR(VLOOKUP(TRIM(UPPER(SUBSTITUTE($D132," ",""))),'Cleaned Google Form'!$A$1:$M$5000,8,FALSE)='Main Template'!AG$12,VLOOKUP(TRIM(UPPER(SUBSTITUTE($D132," ",""))),'Cleaned Google Form'!$A$1:$M$5000,8,FALSE)='Main Template'!AG$13,VLOOKUP(TRIM(UPPER(SUBSTITUTE($D132," ",""))),'Cleaned Google Form'!$A$1:$M$5000,8,FALSE)='Main Template'!AG$14,VLOOKUP(TRIM(UPPER(SUBSTITUTE($D132," ",""))),'Cleaned Google Form'!$A$1:$M$5000,8,FALSE)='Main Template'!AG$15),0,IF(AND('Main Template'!AG$21&gt;=$C$9,'Main Template'!AG$19,VLOOKUP(TRIM(UPPER(SUBSTITUTE($D132," ",""))),'Cleaned Google Form'!$A$1:$M$5000,7,FALSE)="YES"),0,IF(IFERROR(FIND('Main Template'!AG$17,VLOOKUP(TRIM(UPPER(SUBSTITUTE('Main Template'!$D132," ",""))),'Cleaned Google Form'!$A$1:$M$5000,9,FALSE),1),FALSE),0,1))))),1)</f>
        <v>1</v>
      </c>
      <c r="AH132" s="12">
        <f>IFERROR(IF(AND(WEEKDAY('Main Template'!AH$18)=1,OR(VLOOKUP(TRIM(UPPER(SUBSTITUTE($D132," ",""))),'Cleaned Google Form'!$A$1:$M$5000,3,FALSE)="SMH",VLOOKUP(TRIM(UPPER(SUBSTITUTE($D132," ",""))),'Cleaned Google Form'!$A$1:$M$5000,3,FALSE)="RCH",VLOOKUP(TRIM(UPPER(SUBSTITUTE($D132," ",""))),'Cleaned Google Form'!$A$1:$M$5000,3,FALSE)="BCCA")),0,IF(AND(AH$21=1,NOT(VLOOKUP(TRIM(UPPER(SUBSTITUTE($D132," ",""))),'Cleaned Google Form'!$A$1:$M$5000,6,FALSE)="NO")),0,IF(OR(VLOOKUP(TRIM(UPPER(SUBSTITUTE($D132," ",""))),'Cleaned Google Form'!$A$1:$M$5000,8,FALSE)='Main Template'!AH$12,VLOOKUP(TRIM(UPPER(SUBSTITUTE($D132," ",""))),'Cleaned Google Form'!$A$1:$M$5000,8,FALSE)='Main Template'!AH$13,VLOOKUP(TRIM(UPPER(SUBSTITUTE($D132," ",""))),'Cleaned Google Form'!$A$1:$M$5000,8,FALSE)='Main Template'!AH$14,VLOOKUP(TRIM(UPPER(SUBSTITUTE($D132," ",""))),'Cleaned Google Form'!$A$1:$M$5000,8,FALSE)='Main Template'!AH$15),0,IF(AND('Main Template'!AH$21&gt;=$C$9,'Main Template'!AH$19,VLOOKUP(TRIM(UPPER(SUBSTITUTE($D132," ",""))),'Cleaned Google Form'!$A$1:$M$5000,7,FALSE)="YES"),0,IF(IFERROR(FIND('Main Template'!AH$17,VLOOKUP(TRIM(UPPER(SUBSTITUTE('Main Template'!$D132," ",""))),'Cleaned Google Form'!$A$1:$M$5000,9,FALSE),1),FALSE),0,1))))),1)</f>
        <v>1</v>
      </c>
      <c r="AI132" s="12">
        <f>IFERROR(IF(AND(WEEKDAY('Main Template'!AI$18)=1,OR(VLOOKUP(TRIM(UPPER(SUBSTITUTE($D132," ",""))),'Cleaned Google Form'!$A$1:$M$5000,3,FALSE)="SMH",VLOOKUP(TRIM(UPPER(SUBSTITUTE($D132," ",""))),'Cleaned Google Form'!$A$1:$M$5000,3,FALSE)="RCH",VLOOKUP(TRIM(UPPER(SUBSTITUTE($D132," ",""))),'Cleaned Google Form'!$A$1:$M$5000,3,FALSE)="BCCA")),0,IF(AND(AI$21=1,NOT(VLOOKUP(TRIM(UPPER(SUBSTITUTE($D132," ",""))),'Cleaned Google Form'!$A$1:$M$5000,6,FALSE)="NO")),0,IF(OR(VLOOKUP(TRIM(UPPER(SUBSTITUTE($D132," ",""))),'Cleaned Google Form'!$A$1:$M$5000,8,FALSE)='Main Template'!AI$12,VLOOKUP(TRIM(UPPER(SUBSTITUTE($D132," ",""))),'Cleaned Google Form'!$A$1:$M$5000,8,FALSE)='Main Template'!AI$13,VLOOKUP(TRIM(UPPER(SUBSTITUTE($D132," ",""))),'Cleaned Google Form'!$A$1:$M$5000,8,FALSE)='Main Template'!AI$14,VLOOKUP(TRIM(UPPER(SUBSTITUTE($D132," ",""))),'Cleaned Google Form'!$A$1:$M$5000,8,FALSE)='Main Template'!AI$15),0,IF(AND('Main Template'!AI$21&gt;=$C$9,'Main Template'!AI$19,VLOOKUP(TRIM(UPPER(SUBSTITUTE($D132," ",""))),'Cleaned Google Form'!$A$1:$M$5000,7,FALSE)="YES"),0,IF(IFERROR(FIND('Main Template'!AI$17,VLOOKUP(TRIM(UPPER(SUBSTITUTE('Main Template'!$D132," ",""))),'Cleaned Google Form'!$A$1:$M$5000,9,FALSE),1),FALSE),0,1))))),1)</f>
        <v>1</v>
      </c>
      <c r="AJ132" s="12">
        <f>IFERROR(IF(AND(WEEKDAY('Main Template'!AJ$18)=1,OR(VLOOKUP(TRIM(UPPER(SUBSTITUTE($D132," ",""))),'Cleaned Google Form'!$A$1:$M$5000,3,FALSE)="SMH",VLOOKUP(TRIM(UPPER(SUBSTITUTE($D132," ",""))),'Cleaned Google Form'!$A$1:$M$5000,3,FALSE)="RCH",VLOOKUP(TRIM(UPPER(SUBSTITUTE($D132," ",""))),'Cleaned Google Form'!$A$1:$M$5000,3,FALSE)="BCCA")),0,IF(AND(AJ$21=1,NOT(VLOOKUP(TRIM(UPPER(SUBSTITUTE($D132," ",""))),'Cleaned Google Form'!$A$1:$M$5000,6,FALSE)="NO")),0,IF(OR(VLOOKUP(TRIM(UPPER(SUBSTITUTE($D132," ",""))),'Cleaned Google Form'!$A$1:$M$5000,8,FALSE)='Main Template'!AJ$12,VLOOKUP(TRIM(UPPER(SUBSTITUTE($D132," ",""))),'Cleaned Google Form'!$A$1:$M$5000,8,FALSE)='Main Template'!AJ$13,VLOOKUP(TRIM(UPPER(SUBSTITUTE($D132," ",""))),'Cleaned Google Form'!$A$1:$M$5000,8,FALSE)='Main Template'!AJ$14,VLOOKUP(TRIM(UPPER(SUBSTITUTE($D132," ",""))),'Cleaned Google Form'!$A$1:$M$5000,8,FALSE)='Main Template'!AJ$15),0,IF(AND('Main Template'!AJ$21&gt;=$C$9,'Main Template'!AJ$19,VLOOKUP(TRIM(UPPER(SUBSTITUTE($D132," ",""))),'Cleaned Google Form'!$A$1:$M$5000,7,FALSE)="YES"),0,IF(IFERROR(FIND('Main Template'!AJ$17,VLOOKUP(TRIM(UPPER(SUBSTITUTE('Main Template'!$D132," ",""))),'Cleaned Google Form'!$A$1:$M$5000,9,FALSE),1),FALSE),0,1))))),1)</f>
        <v>1</v>
      </c>
      <c r="AK132" s="12">
        <f>IFERROR(IF(AND(WEEKDAY('Main Template'!AK$18)=1,OR(VLOOKUP(TRIM(UPPER(SUBSTITUTE($D132," ",""))),'Cleaned Google Form'!$A$1:$M$5000,3,FALSE)="SMH",VLOOKUP(TRIM(UPPER(SUBSTITUTE($D132," ",""))),'Cleaned Google Form'!$A$1:$M$5000,3,FALSE)="RCH",VLOOKUP(TRIM(UPPER(SUBSTITUTE($D132," ",""))),'Cleaned Google Form'!$A$1:$M$5000,3,FALSE)="BCCA")),0,IF(AND(AK$21=1,NOT(VLOOKUP(TRIM(UPPER(SUBSTITUTE($D132," ",""))),'Cleaned Google Form'!$A$1:$M$5000,6,FALSE)="NO")),0,IF(OR(VLOOKUP(TRIM(UPPER(SUBSTITUTE($D132," ",""))),'Cleaned Google Form'!$A$1:$M$5000,8,FALSE)='Main Template'!AK$12,VLOOKUP(TRIM(UPPER(SUBSTITUTE($D132," ",""))),'Cleaned Google Form'!$A$1:$M$5000,8,FALSE)='Main Template'!AK$13,VLOOKUP(TRIM(UPPER(SUBSTITUTE($D132," ",""))),'Cleaned Google Form'!$A$1:$M$5000,8,FALSE)='Main Template'!AK$14,VLOOKUP(TRIM(UPPER(SUBSTITUTE($D132," ",""))),'Cleaned Google Form'!$A$1:$M$5000,8,FALSE)='Main Template'!AK$15),0,IF(AND('Main Template'!AK$21&gt;=$C$9,'Main Template'!AK$19,VLOOKUP(TRIM(UPPER(SUBSTITUTE($D132," ",""))),'Cleaned Google Form'!$A$1:$M$5000,7,FALSE)="YES"),0,IF(IFERROR(FIND('Main Template'!AK$17,VLOOKUP(TRIM(UPPER(SUBSTITUTE('Main Template'!$D132," ",""))),'Cleaned Google Form'!$A$1:$M$5000,9,FALSE),1),FALSE),0,1))))),1)</f>
        <v>1</v>
      </c>
      <c r="AL132" s="12">
        <f>IFERROR(IF(AND(WEEKDAY('Main Template'!AL$18)=1,OR(VLOOKUP(TRIM(UPPER(SUBSTITUTE($D132," ",""))),'Cleaned Google Form'!$A$1:$M$5000,3,FALSE)="SMH",VLOOKUP(TRIM(UPPER(SUBSTITUTE($D132," ",""))),'Cleaned Google Form'!$A$1:$M$5000,3,FALSE)="RCH",VLOOKUP(TRIM(UPPER(SUBSTITUTE($D132," ",""))),'Cleaned Google Form'!$A$1:$M$5000,3,FALSE)="BCCA")),0,IF(AND(AL$21=1,NOT(VLOOKUP(TRIM(UPPER(SUBSTITUTE($D132," ",""))),'Cleaned Google Form'!$A$1:$M$5000,6,FALSE)="NO")),0,IF(OR(VLOOKUP(TRIM(UPPER(SUBSTITUTE($D132," ",""))),'Cleaned Google Form'!$A$1:$M$5000,8,FALSE)='Main Template'!AL$12,VLOOKUP(TRIM(UPPER(SUBSTITUTE($D132," ",""))),'Cleaned Google Form'!$A$1:$M$5000,8,FALSE)='Main Template'!AL$13,VLOOKUP(TRIM(UPPER(SUBSTITUTE($D132," ",""))),'Cleaned Google Form'!$A$1:$M$5000,8,FALSE)='Main Template'!AL$14,VLOOKUP(TRIM(UPPER(SUBSTITUTE($D132," ",""))),'Cleaned Google Form'!$A$1:$M$5000,8,FALSE)='Main Template'!AL$15),0,IF(AND('Main Template'!AL$21&gt;=$C$9,'Main Template'!AL$19,VLOOKUP(TRIM(UPPER(SUBSTITUTE($D132," ",""))),'Cleaned Google Form'!$A$1:$M$5000,7,FALSE)="YES"),0,IF(IFERROR(FIND('Main Template'!AL$17,VLOOKUP(TRIM(UPPER(SUBSTITUTE('Main Template'!$D132," ",""))),'Cleaned Google Form'!$A$1:$M$5000,9,FALSE),1),FALSE),0,1))))),1)</f>
        <v>1</v>
      </c>
      <c r="AM132" s="12">
        <f>IFERROR(IF(AND(WEEKDAY('Main Template'!AM$18)=1,OR(VLOOKUP(TRIM(UPPER(SUBSTITUTE($D132," ",""))),'Cleaned Google Form'!$A$1:$M$5000,3,FALSE)="SMH",VLOOKUP(TRIM(UPPER(SUBSTITUTE($D132," ",""))),'Cleaned Google Form'!$A$1:$M$5000,3,FALSE)="RCH",VLOOKUP(TRIM(UPPER(SUBSTITUTE($D132," ",""))),'Cleaned Google Form'!$A$1:$M$5000,3,FALSE)="BCCA")),0,IF(AND(AM$21=1,NOT(VLOOKUP(TRIM(UPPER(SUBSTITUTE($D132," ",""))),'Cleaned Google Form'!$A$1:$M$5000,6,FALSE)="NO")),0,IF(OR(VLOOKUP(TRIM(UPPER(SUBSTITUTE($D132," ",""))),'Cleaned Google Form'!$A$1:$M$5000,8,FALSE)='Main Template'!AM$12,VLOOKUP(TRIM(UPPER(SUBSTITUTE($D132," ",""))),'Cleaned Google Form'!$A$1:$M$5000,8,FALSE)='Main Template'!AM$13,VLOOKUP(TRIM(UPPER(SUBSTITUTE($D132," ",""))),'Cleaned Google Form'!$A$1:$M$5000,8,FALSE)='Main Template'!AM$14,VLOOKUP(TRIM(UPPER(SUBSTITUTE($D132," ",""))),'Cleaned Google Form'!$A$1:$M$5000,8,FALSE)='Main Template'!AM$15),0,IF(AND('Main Template'!AM$21&gt;=$C$9,'Main Template'!AM$19,VLOOKUP(TRIM(UPPER(SUBSTITUTE($D132," ",""))),'Cleaned Google Form'!$A$1:$M$5000,7,FALSE)="YES"),0,IF(IFERROR(FIND('Main Template'!AM$17,VLOOKUP(TRIM(UPPER(SUBSTITUTE('Main Template'!$D132," ",""))),'Cleaned Google Form'!$A$1:$M$5000,9,FALSE),1),FALSE),0,1))))),1)</f>
        <v>1</v>
      </c>
      <c r="AN132" s="12">
        <f>IFERROR(IF(AND(WEEKDAY('Main Template'!AN$18)=1,OR(VLOOKUP(TRIM(UPPER(SUBSTITUTE($D132," ",""))),'Cleaned Google Form'!$A$1:$M$5000,3,FALSE)="SMH",VLOOKUP(TRIM(UPPER(SUBSTITUTE($D132," ",""))),'Cleaned Google Form'!$A$1:$M$5000,3,FALSE)="RCH",VLOOKUP(TRIM(UPPER(SUBSTITUTE($D132," ",""))),'Cleaned Google Form'!$A$1:$M$5000,3,FALSE)="BCCA")),0,IF(AND(AN$21=1,NOT(VLOOKUP(TRIM(UPPER(SUBSTITUTE($D132," ",""))),'Cleaned Google Form'!$A$1:$M$5000,6,FALSE)="NO")),0,IF(OR(VLOOKUP(TRIM(UPPER(SUBSTITUTE($D132," ",""))),'Cleaned Google Form'!$A$1:$M$5000,8,FALSE)='Main Template'!AN$12,VLOOKUP(TRIM(UPPER(SUBSTITUTE($D132," ",""))),'Cleaned Google Form'!$A$1:$M$5000,8,FALSE)='Main Template'!AN$13,VLOOKUP(TRIM(UPPER(SUBSTITUTE($D132," ",""))),'Cleaned Google Form'!$A$1:$M$5000,8,FALSE)='Main Template'!AN$14,VLOOKUP(TRIM(UPPER(SUBSTITUTE($D132," ",""))),'Cleaned Google Form'!$A$1:$M$5000,8,FALSE)='Main Template'!AN$15),0,IF(AND('Main Template'!AN$21&gt;=$C$9,'Main Template'!AN$19,VLOOKUP(TRIM(UPPER(SUBSTITUTE($D132," ",""))),'Cleaned Google Form'!$A$1:$M$5000,7,FALSE)="YES"),0,IF(IFERROR(FIND('Main Template'!AN$17,VLOOKUP(TRIM(UPPER(SUBSTITUTE('Main Template'!$D132," ",""))),'Cleaned Google Form'!$A$1:$M$5000,9,FALSE),1),FALSE),0,1))))),1)</f>
        <v>1</v>
      </c>
    </row>
    <row r="133" spans="2:40">
      <c r="B133" t="str">
        <f>IFERROR(IF(ISNUMBER(MATCH(UPPER(SUBSTITUTE(D133," ","")),'Cleaned Google Form'!$A:$A,0)),"","Oops"),"Not Present")</f>
        <v/>
      </c>
      <c r="C133" s="4">
        <f>I133</f>
        <v>112</v>
      </c>
      <c r="D133" s="4" t="s">
        <v>330</v>
      </c>
      <c r="E133" s="4">
        <f>IFERROR(IF(VLOOKUP(TRIM(UPPER(SUBSTITUTE(D133," ",""))),'Cleaned Google Form'!$A$1:$L$5000,5,FALSE)="YES",1,0),0)</f>
        <v>0</v>
      </c>
      <c r="F133" s="4">
        <f>IFERROR(IF(RIGHT(VLOOKUP(TRIM(UPPER(SUBSTITUTE(D133," ",""))),'Cleaned Google Form'!$A$1:$L$5000,2,FALSE),1)="1",1,0),0)</f>
        <v>1</v>
      </c>
      <c r="G133" s="4">
        <f>IFERROR(IF(VLOOKUP(TRIM(UPPER(SUBSTITUTE(D133," ",""))),'Cleaned Google Form'!$A$1:$L$5000,3,FALSE)="VGH",1,0),0)</f>
        <v>1</v>
      </c>
      <c r="H133" s="4">
        <f>IFERROR(IF(G133+IFERROR(IF(VLOOKUP(TRIM(UPPER(SUBSTITUTE(D133," ",""))),'Cleaned Google Form'!$A$1:$L$5000,3,FALSE)="SPH",1,0),0)=0,1,0),0)</f>
        <v>0</v>
      </c>
      <c r="I133" s="4">
        <f>IF(I132="Resident Index",1,I132+1)</f>
        <v>112</v>
      </c>
      <c r="J133" s="12">
        <f>IFERROR(IF(AND(WEEKDAY('Main Template'!J$18)=1,OR(VLOOKUP(TRIM(UPPER(SUBSTITUTE($D133," ",""))),'Cleaned Google Form'!$A$1:$M$5000,3,FALSE)="SMH",VLOOKUP(TRIM(UPPER(SUBSTITUTE($D133," ",""))),'Cleaned Google Form'!$A$1:$M$5000,3,FALSE)="RCH",VLOOKUP(TRIM(UPPER(SUBSTITUTE($D133," ",""))),'Cleaned Google Form'!$A$1:$M$5000,3,FALSE)="BCCA")),0,IF(AND(J$21=1,NOT(VLOOKUP(TRIM(UPPER(SUBSTITUTE($D133," ",""))),'Cleaned Google Form'!$A$1:$M$5000,6,FALSE)="NO")),0,IF(OR(VLOOKUP(TRIM(UPPER(SUBSTITUTE($D133," ",""))),'Cleaned Google Form'!$A$1:$M$5000,8,FALSE)='Main Template'!J$12,VLOOKUP(TRIM(UPPER(SUBSTITUTE($D133," ",""))),'Cleaned Google Form'!$A$1:$M$5000,8,FALSE)='Main Template'!J$13,VLOOKUP(TRIM(UPPER(SUBSTITUTE($D133," ",""))),'Cleaned Google Form'!$A$1:$M$5000,8,FALSE)='Main Template'!J$14,VLOOKUP(TRIM(UPPER(SUBSTITUTE($D133," ",""))),'Cleaned Google Form'!$A$1:$M$5000,8,FALSE)='Main Template'!J$15),0,IF(AND('Main Template'!J$21&gt;=$C$9,'Main Template'!J$19,VLOOKUP(TRIM(UPPER(SUBSTITUTE($D133," ",""))),'Cleaned Google Form'!$A$1:$M$5000,7,FALSE)="YES"),0,IF(IFERROR(FIND('Main Template'!J$17,VLOOKUP(TRIM(UPPER(SUBSTITUTE('Main Template'!$D133," ",""))),'Cleaned Google Form'!$A$1:$M$5000,9,FALSE),1),FALSE),0,1))))),1)</f>
        <v>0</v>
      </c>
      <c r="K133" s="12">
        <f>IFERROR(IF(AND(WEEKDAY('Main Template'!K$18)=1,OR(VLOOKUP(TRIM(UPPER(SUBSTITUTE($D133," ",""))),'Cleaned Google Form'!$A$1:$M$5000,3,FALSE)="SMH",VLOOKUP(TRIM(UPPER(SUBSTITUTE($D133," ",""))),'Cleaned Google Form'!$A$1:$M$5000,3,FALSE)="RCH",VLOOKUP(TRIM(UPPER(SUBSTITUTE($D133," ",""))),'Cleaned Google Form'!$A$1:$M$5000,3,FALSE)="BCCA")),0,IF(AND(K$21=1,NOT(VLOOKUP(TRIM(UPPER(SUBSTITUTE($D133," ",""))),'Cleaned Google Form'!$A$1:$M$5000,6,FALSE)="NO")),0,IF(OR(VLOOKUP(TRIM(UPPER(SUBSTITUTE($D133," ",""))),'Cleaned Google Form'!$A$1:$M$5000,8,FALSE)='Main Template'!K$12,VLOOKUP(TRIM(UPPER(SUBSTITUTE($D133," ",""))),'Cleaned Google Form'!$A$1:$M$5000,8,FALSE)='Main Template'!K$13,VLOOKUP(TRIM(UPPER(SUBSTITUTE($D133," ",""))),'Cleaned Google Form'!$A$1:$M$5000,8,FALSE)='Main Template'!K$14,VLOOKUP(TRIM(UPPER(SUBSTITUTE($D133," ",""))),'Cleaned Google Form'!$A$1:$M$5000,8,FALSE)='Main Template'!K$15),0,IF(AND('Main Template'!K$21&gt;=$C$9,'Main Template'!K$19,VLOOKUP(TRIM(UPPER(SUBSTITUTE($D133," ",""))),'Cleaned Google Form'!$A$1:$M$5000,7,FALSE)="YES"),0,IF(IFERROR(FIND('Main Template'!K$17,VLOOKUP(TRIM(UPPER(SUBSTITUTE('Main Template'!$D133," ",""))),'Cleaned Google Form'!$A$1:$M$5000,9,FALSE),1),FALSE),0,1))))),1)</f>
        <v>1</v>
      </c>
      <c r="L133" s="12">
        <f>IFERROR(IF(AND(WEEKDAY('Main Template'!L$18)=1,OR(VLOOKUP(TRIM(UPPER(SUBSTITUTE($D133," ",""))),'Cleaned Google Form'!$A$1:$M$5000,3,FALSE)="SMH",VLOOKUP(TRIM(UPPER(SUBSTITUTE($D133," ",""))),'Cleaned Google Form'!$A$1:$M$5000,3,FALSE)="RCH",VLOOKUP(TRIM(UPPER(SUBSTITUTE($D133," ",""))),'Cleaned Google Form'!$A$1:$M$5000,3,FALSE)="BCCA")),0,IF(AND(L$21=1,NOT(VLOOKUP(TRIM(UPPER(SUBSTITUTE($D133," ",""))),'Cleaned Google Form'!$A$1:$M$5000,6,FALSE)="NO")),0,IF(OR(VLOOKUP(TRIM(UPPER(SUBSTITUTE($D133," ",""))),'Cleaned Google Form'!$A$1:$M$5000,8,FALSE)='Main Template'!L$12,VLOOKUP(TRIM(UPPER(SUBSTITUTE($D133," ",""))),'Cleaned Google Form'!$A$1:$M$5000,8,FALSE)='Main Template'!L$13,VLOOKUP(TRIM(UPPER(SUBSTITUTE($D133," ",""))),'Cleaned Google Form'!$A$1:$M$5000,8,FALSE)='Main Template'!L$14,VLOOKUP(TRIM(UPPER(SUBSTITUTE($D133," ",""))),'Cleaned Google Form'!$A$1:$M$5000,8,FALSE)='Main Template'!L$15),0,IF(AND('Main Template'!L$21&gt;=$C$9,'Main Template'!L$19,VLOOKUP(TRIM(UPPER(SUBSTITUTE($D133," ",""))),'Cleaned Google Form'!$A$1:$M$5000,7,FALSE)="YES"),0,IF(IFERROR(FIND('Main Template'!L$17,VLOOKUP(TRIM(UPPER(SUBSTITUTE('Main Template'!$D133," ",""))),'Cleaned Google Form'!$A$1:$M$5000,9,FALSE),1),FALSE),0,1))))),1)</f>
        <v>1</v>
      </c>
      <c r="M133" s="12">
        <f>IFERROR(IF(AND(WEEKDAY('Main Template'!M$18)=1,OR(VLOOKUP(TRIM(UPPER(SUBSTITUTE($D133," ",""))),'Cleaned Google Form'!$A$1:$M$5000,3,FALSE)="SMH",VLOOKUP(TRIM(UPPER(SUBSTITUTE($D133," ",""))),'Cleaned Google Form'!$A$1:$M$5000,3,FALSE)="RCH",VLOOKUP(TRIM(UPPER(SUBSTITUTE($D133," ",""))),'Cleaned Google Form'!$A$1:$M$5000,3,FALSE)="BCCA")),0,IF(AND(M$21=1,NOT(VLOOKUP(TRIM(UPPER(SUBSTITUTE($D133," ",""))),'Cleaned Google Form'!$A$1:$M$5000,6,FALSE)="NO")),0,IF(OR(VLOOKUP(TRIM(UPPER(SUBSTITUTE($D133," ",""))),'Cleaned Google Form'!$A$1:$M$5000,8,FALSE)='Main Template'!M$12,VLOOKUP(TRIM(UPPER(SUBSTITUTE($D133," ",""))),'Cleaned Google Form'!$A$1:$M$5000,8,FALSE)='Main Template'!M$13,VLOOKUP(TRIM(UPPER(SUBSTITUTE($D133," ",""))),'Cleaned Google Form'!$A$1:$M$5000,8,FALSE)='Main Template'!M$14,VLOOKUP(TRIM(UPPER(SUBSTITUTE($D133," ",""))),'Cleaned Google Form'!$A$1:$M$5000,8,FALSE)='Main Template'!M$15),0,IF(AND('Main Template'!M$21&gt;=$C$9,'Main Template'!M$19,VLOOKUP(TRIM(UPPER(SUBSTITUTE($D133," ",""))),'Cleaned Google Form'!$A$1:$M$5000,7,FALSE)="YES"),0,IF(IFERROR(FIND('Main Template'!M$17,VLOOKUP(TRIM(UPPER(SUBSTITUTE('Main Template'!$D133," ",""))),'Cleaned Google Form'!$A$1:$M$5000,9,FALSE),1),FALSE),0,1))))),1)</f>
        <v>1</v>
      </c>
      <c r="N133" s="12">
        <f>IFERROR(IF(AND(WEEKDAY('Main Template'!N$18)=1,OR(VLOOKUP(TRIM(UPPER(SUBSTITUTE($D133," ",""))),'Cleaned Google Form'!$A$1:$M$5000,3,FALSE)="SMH",VLOOKUP(TRIM(UPPER(SUBSTITUTE($D133," ",""))),'Cleaned Google Form'!$A$1:$M$5000,3,FALSE)="RCH",VLOOKUP(TRIM(UPPER(SUBSTITUTE($D133," ",""))),'Cleaned Google Form'!$A$1:$M$5000,3,FALSE)="BCCA")),0,IF(AND(N$21=1,NOT(VLOOKUP(TRIM(UPPER(SUBSTITUTE($D133," ",""))),'Cleaned Google Form'!$A$1:$M$5000,6,FALSE)="NO")),0,IF(OR(VLOOKUP(TRIM(UPPER(SUBSTITUTE($D133," ",""))),'Cleaned Google Form'!$A$1:$M$5000,8,FALSE)='Main Template'!N$12,VLOOKUP(TRIM(UPPER(SUBSTITUTE($D133," ",""))),'Cleaned Google Form'!$A$1:$M$5000,8,FALSE)='Main Template'!N$13,VLOOKUP(TRIM(UPPER(SUBSTITUTE($D133," ",""))),'Cleaned Google Form'!$A$1:$M$5000,8,FALSE)='Main Template'!N$14,VLOOKUP(TRIM(UPPER(SUBSTITUTE($D133," ",""))),'Cleaned Google Form'!$A$1:$M$5000,8,FALSE)='Main Template'!N$15),0,IF(AND('Main Template'!N$21&gt;=$C$9,'Main Template'!N$19,VLOOKUP(TRIM(UPPER(SUBSTITUTE($D133," ",""))),'Cleaned Google Form'!$A$1:$M$5000,7,FALSE)="YES"),0,IF(IFERROR(FIND('Main Template'!N$17,VLOOKUP(TRIM(UPPER(SUBSTITUTE('Main Template'!$D133," ",""))),'Cleaned Google Form'!$A$1:$M$5000,9,FALSE),1),FALSE),0,1))))),1)</f>
        <v>1</v>
      </c>
      <c r="O133" s="12">
        <f>IFERROR(IF(AND(WEEKDAY('Main Template'!O$18)=1,OR(VLOOKUP(TRIM(UPPER(SUBSTITUTE($D133," ",""))),'Cleaned Google Form'!$A$1:$M$5000,3,FALSE)="SMH",VLOOKUP(TRIM(UPPER(SUBSTITUTE($D133," ",""))),'Cleaned Google Form'!$A$1:$M$5000,3,FALSE)="RCH",VLOOKUP(TRIM(UPPER(SUBSTITUTE($D133," ",""))),'Cleaned Google Form'!$A$1:$M$5000,3,FALSE)="BCCA")),0,IF(AND(O$21=1,NOT(VLOOKUP(TRIM(UPPER(SUBSTITUTE($D133," ",""))),'Cleaned Google Form'!$A$1:$M$5000,6,FALSE)="NO")),0,IF(OR(VLOOKUP(TRIM(UPPER(SUBSTITUTE($D133," ",""))),'Cleaned Google Form'!$A$1:$M$5000,8,FALSE)='Main Template'!O$12,VLOOKUP(TRIM(UPPER(SUBSTITUTE($D133," ",""))),'Cleaned Google Form'!$A$1:$M$5000,8,FALSE)='Main Template'!O$13,VLOOKUP(TRIM(UPPER(SUBSTITUTE($D133," ",""))),'Cleaned Google Form'!$A$1:$M$5000,8,FALSE)='Main Template'!O$14,VLOOKUP(TRIM(UPPER(SUBSTITUTE($D133," ",""))),'Cleaned Google Form'!$A$1:$M$5000,8,FALSE)='Main Template'!O$15),0,IF(AND('Main Template'!O$21&gt;=$C$9,'Main Template'!O$19,VLOOKUP(TRIM(UPPER(SUBSTITUTE($D133," ",""))),'Cleaned Google Form'!$A$1:$M$5000,7,FALSE)="YES"),0,IF(IFERROR(FIND('Main Template'!O$17,VLOOKUP(TRIM(UPPER(SUBSTITUTE('Main Template'!$D133," ",""))),'Cleaned Google Form'!$A$1:$M$5000,9,FALSE),1),FALSE),0,1))))),1)</f>
        <v>1</v>
      </c>
      <c r="P133" s="12">
        <f>IFERROR(IF(AND(WEEKDAY('Main Template'!P$18)=1,OR(VLOOKUP(TRIM(UPPER(SUBSTITUTE($D133," ",""))),'Cleaned Google Form'!$A$1:$M$5000,3,FALSE)="SMH",VLOOKUP(TRIM(UPPER(SUBSTITUTE($D133," ",""))),'Cleaned Google Form'!$A$1:$M$5000,3,FALSE)="RCH",VLOOKUP(TRIM(UPPER(SUBSTITUTE($D133," ",""))),'Cleaned Google Form'!$A$1:$M$5000,3,FALSE)="BCCA")),0,IF(AND(P$21=1,NOT(VLOOKUP(TRIM(UPPER(SUBSTITUTE($D133," ",""))),'Cleaned Google Form'!$A$1:$M$5000,6,FALSE)="NO")),0,IF(OR(VLOOKUP(TRIM(UPPER(SUBSTITUTE($D133," ",""))),'Cleaned Google Form'!$A$1:$M$5000,8,FALSE)='Main Template'!P$12,VLOOKUP(TRIM(UPPER(SUBSTITUTE($D133," ",""))),'Cleaned Google Form'!$A$1:$M$5000,8,FALSE)='Main Template'!P$13,VLOOKUP(TRIM(UPPER(SUBSTITUTE($D133," ",""))),'Cleaned Google Form'!$A$1:$M$5000,8,FALSE)='Main Template'!P$14,VLOOKUP(TRIM(UPPER(SUBSTITUTE($D133," ",""))),'Cleaned Google Form'!$A$1:$M$5000,8,FALSE)='Main Template'!P$15),0,IF(AND('Main Template'!P$21&gt;=$C$9,'Main Template'!P$19,VLOOKUP(TRIM(UPPER(SUBSTITUTE($D133," ",""))),'Cleaned Google Form'!$A$1:$M$5000,7,FALSE)="YES"),0,IF(IFERROR(FIND('Main Template'!P$17,VLOOKUP(TRIM(UPPER(SUBSTITUTE('Main Template'!$D133," ",""))),'Cleaned Google Form'!$A$1:$M$5000,9,FALSE),1),FALSE),0,1))))),1)</f>
        <v>1</v>
      </c>
      <c r="Q133" s="12">
        <f>IFERROR(IF(AND(WEEKDAY('Main Template'!Q$18)=1,OR(VLOOKUP(TRIM(UPPER(SUBSTITUTE($D133," ",""))),'Cleaned Google Form'!$A$1:$M$5000,3,FALSE)="SMH",VLOOKUP(TRIM(UPPER(SUBSTITUTE($D133," ",""))),'Cleaned Google Form'!$A$1:$M$5000,3,FALSE)="RCH",VLOOKUP(TRIM(UPPER(SUBSTITUTE($D133," ",""))),'Cleaned Google Form'!$A$1:$M$5000,3,FALSE)="BCCA")),0,IF(AND(Q$21=1,NOT(VLOOKUP(TRIM(UPPER(SUBSTITUTE($D133," ",""))),'Cleaned Google Form'!$A$1:$M$5000,6,FALSE)="NO")),0,IF(OR(VLOOKUP(TRIM(UPPER(SUBSTITUTE($D133," ",""))),'Cleaned Google Form'!$A$1:$M$5000,8,FALSE)='Main Template'!Q$12,VLOOKUP(TRIM(UPPER(SUBSTITUTE($D133," ",""))),'Cleaned Google Form'!$A$1:$M$5000,8,FALSE)='Main Template'!Q$13,VLOOKUP(TRIM(UPPER(SUBSTITUTE($D133," ",""))),'Cleaned Google Form'!$A$1:$M$5000,8,FALSE)='Main Template'!Q$14,VLOOKUP(TRIM(UPPER(SUBSTITUTE($D133," ",""))),'Cleaned Google Form'!$A$1:$M$5000,8,FALSE)='Main Template'!Q$15),0,IF(AND('Main Template'!Q$21&gt;=$C$9,'Main Template'!Q$19,VLOOKUP(TRIM(UPPER(SUBSTITUTE($D133," ",""))),'Cleaned Google Form'!$A$1:$M$5000,7,FALSE)="YES"),0,IF(IFERROR(FIND('Main Template'!Q$17,VLOOKUP(TRIM(UPPER(SUBSTITUTE('Main Template'!$D133," ",""))),'Cleaned Google Form'!$A$1:$M$5000,9,FALSE),1),FALSE),0,1))))),1)</f>
        <v>1</v>
      </c>
      <c r="R133" s="12">
        <f>IFERROR(IF(AND(WEEKDAY('Main Template'!R$18)=1,OR(VLOOKUP(TRIM(UPPER(SUBSTITUTE($D133," ",""))),'Cleaned Google Form'!$A$1:$M$5000,3,FALSE)="SMH",VLOOKUP(TRIM(UPPER(SUBSTITUTE($D133," ",""))),'Cleaned Google Form'!$A$1:$M$5000,3,FALSE)="RCH",VLOOKUP(TRIM(UPPER(SUBSTITUTE($D133," ",""))),'Cleaned Google Form'!$A$1:$M$5000,3,FALSE)="BCCA")),0,IF(AND(R$21=1,NOT(VLOOKUP(TRIM(UPPER(SUBSTITUTE($D133," ",""))),'Cleaned Google Form'!$A$1:$M$5000,6,FALSE)="NO")),0,IF(OR(VLOOKUP(TRIM(UPPER(SUBSTITUTE($D133," ",""))),'Cleaned Google Form'!$A$1:$M$5000,8,FALSE)='Main Template'!R$12,VLOOKUP(TRIM(UPPER(SUBSTITUTE($D133," ",""))),'Cleaned Google Form'!$A$1:$M$5000,8,FALSE)='Main Template'!R$13,VLOOKUP(TRIM(UPPER(SUBSTITUTE($D133," ",""))),'Cleaned Google Form'!$A$1:$M$5000,8,FALSE)='Main Template'!R$14,VLOOKUP(TRIM(UPPER(SUBSTITUTE($D133," ",""))),'Cleaned Google Form'!$A$1:$M$5000,8,FALSE)='Main Template'!R$15),0,IF(AND('Main Template'!R$21&gt;=$C$9,'Main Template'!R$19,VLOOKUP(TRIM(UPPER(SUBSTITUTE($D133," ",""))),'Cleaned Google Form'!$A$1:$M$5000,7,FALSE)="YES"),0,IF(IFERROR(FIND('Main Template'!R$17,VLOOKUP(TRIM(UPPER(SUBSTITUTE('Main Template'!$D133," ",""))),'Cleaned Google Form'!$A$1:$M$5000,9,FALSE),1),FALSE),0,1))))),1)</f>
        <v>1</v>
      </c>
      <c r="S133" s="12">
        <f>IFERROR(IF(AND(WEEKDAY('Main Template'!S$18)=1,OR(VLOOKUP(TRIM(UPPER(SUBSTITUTE($D133," ",""))),'Cleaned Google Form'!$A$1:$M$5000,3,FALSE)="SMH",VLOOKUP(TRIM(UPPER(SUBSTITUTE($D133," ",""))),'Cleaned Google Form'!$A$1:$M$5000,3,FALSE)="RCH",VLOOKUP(TRIM(UPPER(SUBSTITUTE($D133," ",""))),'Cleaned Google Form'!$A$1:$M$5000,3,FALSE)="BCCA")),0,IF(AND(S$21=1,NOT(VLOOKUP(TRIM(UPPER(SUBSTITUTE($D133," ",""))),'Cleaned Google Form'!$A$1:$M$5000,6,FALSE)="NO")),0,IF(OR(VLOOKUP(TRIM(UPPER(SUBSTITUTE($D133," ",""))),'Cleaned Google Form'!$A$1:$M$5000,8,FALSE)='Main Template'!S$12,VLOOKUP(TRIM(UPPER(SUBSTITUTE($D133," ",""))),'Cleaned Google Form'!$A$1:$M$5000,8,FALSE)='Main Template'!S$13,VLOOKUP(TRIM(UPPER(SUBSTITUTE($D133," ",""))),'Cleaned Google Form'!$A$1:$M$5000,8,FALSE)='Main Template'!S$14,VLOOKUP(TRIM(UPPER(SUBSTITUTE($D133," ",""))),'Cleaned Google Form'!$A$1:$M$5000,8,FALSE)='Main Template'!S$15),0,IF(AND('Main Template'!S$21&gt;=$C$9,'Main Template'!S$19,VLOOKUP(TRIM(UPPER(SUBSTITUTE($D133," ",""))),'Cleaned Google Form'!$A$1:$M$5000,7,FALSE)="YES"),0,IF(IFERROR(FIND('Main Template'!S$17,VLOOKUP(TRIM(UPPER(SUBSTITUTE('Main Template'!$D133," ",""))),'Cleaned Google Form'!$A$1:$M$5000,9,FALSE),1),FALSE),0,1))))),1)</f>
        <v>1</v>
      </c>
      <c r="T133" s="12">
        <f>IFERROR(IF(AND(WEEKDAY('Main Template'!T$18)=1,OR(VLOOKUP(TRIM(UPPER(SUBSTITUTE($D133," ",""))),'Cleaned Google Form'!$A$1:$M$5000,3,FALSE)="SMH",VLOOKUP(TRIM(UPPER(SUBSTITUTE($D133," ",""))),'Cleaned Google Form'!$A$1:$M$5000,3,FALSE)="RCH",VLOOKUP(TRIM(UPPER(SUBSTITUTE($D133," ",""))),'Cleaned Google Form'!$A$1:$M$5000,3,FALSE)="BCCA")),0,IF(AND(T$21=1,NOT(VLOOKUP(TRIM(UPPER(SUBSTITUTE($D133," ",""))),'Cleaned Google Form'!$A$1:$M$5000,6,FALSE)="NO")),0,IF(OR(VLOOKUP(TRIM(UPPER(SUBSTITUTE($D133," ",""))),'Cleaned Google Form'!$A$1:$M$5000,8,FALSE)='Main Template'!T$12,VLOOKUP(TRIM(UPPER(SUBSTITUTE($D133," ",""))),'Cleaned Google Form'!$A$1:$M$5000,8,FALSE)='Main Template'!T$13,VLOOKUP(TRIM(UPPER(SUBSTITUTE($D133," ",""))),'Cleaned Google Form'!$A$1:$M$5000,8,FALSE)='Main Template'!T$14,VLOOKUP(TRIM(UPPER(SUBSTITUTE($D133," ",""))),'Cleaned Google Form'!$A$1:$M$5000,8,FALSE)='Main Template'!T$15),0,IF(AND('Main Template'!T$21&gt;=$C$9,'Main Template'!T$19,VLOOKUP(TRIM(UPPER(SUBSTITUTE($D133," ",""))),'Cleaned Google Form'!$A$1:$M$5000,7,FALSE)="YES"),0,IF(IFERROR(FIND('Main Template'!T$17,VLOOKUP(TRIM(UPPER(SUBSTITUTE('Main Template'!$D133," ",""))),'Cleaned Google Form'!$A$1:$M$5000,9,FALSE),1),FALSE),0,1))))),1)</f>
        <v>1</v>
      </c>
      <c r="U133" s="12">
        <f>IFERROR(IF(AND(WEEKDAY('Main Template'!U$18)=1,OR(VLOOKUP(TRIM(UPPER(SUBSTITUTE($D133," ",""))),'Cleaned Google Form'!$A$1:$M$5000,3,FALSE)="SMH",VLOOKUP(TRIM(UPPER(SUBSTITUTE($D133," ",""))),'Cleaned Google Form'!$A$1:$M$5000,3,FALSE)="RCH",VLOOKUP(TRIM(UPPER(SUBSTITUTE($D133," ",""))),'Cleaned Google Form'!$A$1:$M$5000,3,FALSE)="BCCA")),0,IF(AND(U$21=1,NOT(VLOOKUP(TRIM(UPPER(SUBSTITUTE($D133," ",""))),'Cleaned Google Form'!$A$1:$M$5000,6,FALSE)="NO")),0,IF(OR(VLOOKUP(TRIM(UPPER(SUBSTITUTE($D133," ",""))),'Cleaned Google Form'!$A$1:$M$5000,8,FALSE)='Main Template'!U$12,VLOOKUP(TRIM(UPPER(SUBSTITUTE($D133," ",""))),'Cleaned Google Form'!$A$1:$M$5000,8,FALSE)='Main Template'!U$13,VLOOKUP(TRIM(UPPER(SUBSTITUTE($D133," ",""))),'Cleaned Google Form'!$A$1:$M$5000,8,FALSE)='Main Template'!U$14,VLOOKUP(TRIM(UPPER(SUBSTITUTE($D133," ",""))),'Cleaned Google Form'!$A$1:$M$5000,8,FALSE)='Main Template'!U$15),0,IF(AND('Main Template'!U$21&gt;=$C$9,'Main Template'!U$19,VLOOKUP(TRIM(UPPER(SUBSTITUTE($D133," ",""))),'Cleaned Google Form'!$A$1:$M$5000,7,FALSE)="YES"),0,IF(IFERROR(FIND('Main Template'!U$17,VLOOKUP(TRIM(UPPER(SUBSTITUTE('Main Template'!$D133," ",""))),'Cleaned Google Form'!$A$1:$M$5000,9,FALSE),1),FALSE),0,1))))),1)</f>
        <v>1</v>
      </c>
      <c r="V133" s="12">
        <f>IFERROR(IF(AND(WEEKDAY('Main Template'!V$18)=1,OR(VLOOKUP(TRIM(UPPER(SUBSTITUTE($D133," ",""))),'Cleaned Google Form'!$A$1:$M$5000,3,FALSE)="SMH",VLOOKUP(TRIM(UPPER(SUBSTITUTE($D133," ",""))),'Cleaned Google Form'!$A$1:$M$5000,3,FALSE)="RCH",VLOOKUP(TRIM(UPPER(SUBSTITUTE($D133," ",""))),'Cleaned Google Form'!$A$1:$M$5000,3,FALSE)="BCCA")),0,IF(AND(V$21=1,NOT(VLOOKUP(TRIM(UPPER(SUBSTITUTE($D133," ",""))),'Cleaned Google Form'!$A$1:$M$5000,6,FALSE)="NO")),0,IF(OR(VLOOKUP(TRIM(UPPER(SUBSTITUTE($D133," ",""))),'Cleaned Google Form'!$A$1:$M$5000,8,FALSE)='Main Template'!V$12,VLOOKUP(TRIM(UPPER(SUBSTITUTE($D133," ",""))),'Cleaned Google Form'!$A$1:$M$5000,8,FALSE)='Main Template'!V$13,VLOOKUP(TRIM(UPPER(SUBSTITUTE($D133," ",""))),'Cleaned Google Form'!$A$1:$M$5000,8,FALSE)='Main Template'!V$14,VLOOKUP(TRIM(UPPER(SUBSTITUTE($D133," ",""))),'Cleaned Google Form'!$A$1:$M$5000,8,FALSE)='Main Template'!V$15),0,IF(AND('Main Template'!V$21&gt;=$C$9,'Main Template'!V$19,VLOOKUP(TRIM(UPPER(SUBSTITUTE($D133," ",""))),'Cleaned Google Form'!$A$1:$M$5000,7,FALSE)="YES"),0,IF(IFERROR(FIND('Main Template'!V$17,VLOOKUP(TRIM(UPPER(SUBSTITUTE('Main Template'!$D133," ",""))),'Cleaned Google Form'!$A$1:$M$5000,9,FALSE),1),FALSE),0,1))))),1)</f>
        <v>1</v>
      </c>
      <c r="W133" s="12">
        <f>IFERROR(IF(AND(WEEKDAY('Main Template'!W$18)=1,OR(VLOOKUP(TRIM(UPPER(SUBSTITUTE($D133," ",""))),'Cleaned Google Form'!$A$1:$M$5000,3,FALSE)="SMH",VLOOKUP(TRIM(UPPER(SUBSTITUTE($D133," ",""))),'Cleaned Google Form'!$A$1:$M$5000,3,FALSE)="RCH",VLOOKUP(TRIM(UPPER(SUBSTITUTE($D133," ",""))),'Cleaned Google Form'!$A$1:$M$5000,3,FALSE)="BCCA")),0,IF(AND(W$21=1,NOT(VLOOKUP(TRIM(UPPER(SUBSTITUTE($D133," ",""))),'Cleaned Google Form'!$A$1:$M$5000,6,FALSE)="NO")),0,IF(OR(VLOOKUP(TRIM(UPPER(SUBSTITUTE($D133," ",""))),'Cleaned Google Form'!$A$1:$M$5000,8,FALSE)='Main Template'!W$12,VLOOKUP(TRIM(UPPER(SUBSTITUTE($D133," ",""))),'Cleaned Google Form'!$A$1:$M$5000,8,FALSE)='Main Template'!W$13,VLOOKUP(TRIM(UPPER(SUBSTITUTE($D133," ",""))),'Cleaned Google Form'!$A$1:$M$5000,8,FALSE)='Main Template'!W$14,VLOOKUP(TRIM(UPPER(SUBSTITUTE($D133," ",""))),'Cleaned Google Form'!$A$1:$M$5000,8,FALSE)='Main Template'!W$15),0,IF(AND('Main Template'!W$21&gt;=$C$9,'Main Template'!W$19,VLOOKUP(TRIM(UPPER(SUBSTITUTE($D133," ",""))),'Cleaned Google Form'!$A$1:$M$5000,7,FALSE)="YES"),0,IF(IFERROR(FIND('Main Template'!W$17,VLOOKUP(TRIM(UPPER(SUBSTITUTE('Main Template'!$D133," ",""))),'Cleaned Google Form'!$A$1:$M$5000,9,FALSE),1),FALSE),0,1))))),1)</f>
        <v>1</v>
      </c>
      <c r="X133" s="12">
        <f>IFERROR(IF(AND(WEEKDAY('Main Template'!X$18)=1,OR(VLOOKUP(TRIM(UPPER(SUBSTITUTE($D133," ",""))),'Cleaned Google Form'!$A$1:$M$5000,3,FALSE)="SMH",VLOOKUP(TRIM(UPPER(SUBSTITUTE($D133," ",""))),'Cleaned Google Form'!$A$1:$M$5000,3,FALSE)="RCH",VLOOKUP(TRIM(UPPER(SUBSTITUTE($D133," ",""))),'Cleaned Google Form'!$A$1:$M$5000,3,FALSE)="BCCA")),0,IF(AND(X$21=1,NOT(VLOOKUP(TRIM(UPPER(SUBSTITUTE($D133," ",""))),'Cleaned Google Form'!$A$1:$M$5000,6,FALSE)="NO")),0,IF(OR(VLOOKUP(TRIM(UPPER(SUBSTITUTE($D133," ",""))),'Cleaned Google Form'!$A$1:$M$5000,8,FALSE)='Main Template'!X$12,VLOOKUP(TRIM(UPPER(SUBSTITUTE($D133," ",""))),'Cleaned Google Form'!$A$1:$M$5000,8,FALSE)='Main Template'!X$13,VLOOKUP(TRIM(UPPER(SUBSTITUTE($D133," ",""))),'Cleaned Google Form'!$A$1:$M$5000,8,FALSE)='Main Template'!X$14,VLOOKUP(TRIM(UPPER(SUBSTITUTE($D133," ",""))),'Cleaned Google Form'!$A$1:$M$5000,8,FALSE)='Main Template'!X$15),0,IF(AND('Main Template'!X$21&gt;=$C$9,'Main Template'!X$19,VLOOKUP(TRIM(UPPER(SUBSTITUTE($D133," ",""))),'Cleaned Google Form'!$A$1:$M$5000,7,FALSE)="YES"),0,IF(IFERROR(FIND('Main Template'!X$17,VLOOKUP(TRIM(UPPER(SUBSTITUTE('Main Template'!$D133," ",""))),'Cleaned Google Form'!$A$1:$M$5000,9,FALSE),1),FALSE),0,1))))),1)</f>
        <v>1</v>
      </c>
      <c r="Y133" s="12">
        <f>IFERROR(IF(AND(WEEKDAY('Main Template'!Y$18)=1,OR(VLOOKUP(TRIM(UPPER(SUBSTITUTE($D133," ",""))),'Cleaned Google Form'!$A$1:$M$5000,3,FALSE)="SMH",VLOOKUP(TRIM(UPPER(SUBSTITUTE($D133," ",""))),'Cleaned Google Form'!$A$1:$M$5000,3,FALSE)="RCH",VLOOKUP(TRIM(UPPER(SUBSTITUTE($D133," ",""))),'Cleaned Google Form'!$A$1:$M$5000,3,FALSE)="BCCA")),0,IF(AND(Y$21=1,NOT(VLOOKUP(TRIM(UPPER(SUBSTITUTE($D133," ",""))),'Cleaned Google Form'!$A$1:$M$5000,6,FALSE)="NO")),0,IF(OR(VLOOKUP(TRIM(UPPER(SUBSTITUTE($D133," ",""))),'Cleaned Google Form'!$A$1:$M$5000,8,FALSE)='Main Template'!Y$12,VLOOKUP(TRIM(UPPER(SUBSTITUTE($D133," ",""))),'Cleaned Google Form'!$A$1:$M$5000,8,FALSE)='Main Template'!Y$13,VLOOKUP(TRIM(UPPER(SUBSTITUTE($D133," ",""))),'Cleaned Google Form'!$A$1:$M$5000,8,FALSE)='Main Template'!Y$14,VLOOKUP(TRIM(UPPER(SUBSTITUTE($D133," ",""))),'Cleaned Google Form'!$A$1:$M$5000,8,FALSE)='Main Template'!Y$15),0,IF(AND('Main Template'!Y$21&gt;=$C$9,'Main Template'!Y$19,VLOOKUP(TRIM(UPPER(SUBSTITUTE($D133," ",""))),'Cleaned Google Form'!$A$1:$M$5000,7,FALSE)="YES"),0,IF(IFERROR(FIND('Main Template'!Y$17,VLOOKUP(TRIM(UPPER(SUBSTITUTE('Main Template'!$D133," ",""))),'Cleaned Google Form'!$A$1:$M$5000,9,FALSE),1),FALSE),0,1))))),1)</f>
        <v>1</v>
      </c>
      <c r="Z133" s="12">
        <f>IFERROR(IF(AND(WEEKDAY('Main Template'!Z$18)=1,OR(VLOOKUP(TRIM(UPPER(SUBSTITUTE($D133," ",""))),'Cleaned Google Form'!$A$1:$M$5000,3,FALSE)="SMH",VLOOKUP(TRIM(UPPER(SUBSTITUTE($D133," ",""))),'Cleaned Google Form'!$A$1:$M$5000,3,FALSE)="RCH",VLOOKUP(TRIM(UPPER(SUBSTITUTE($D133," ",""))),'Cleaned Google Form'!$A$1:$M$5000,3,FALSE)="BCCA")),0,IF(AND(Z$21=1,NOT(VLOOKUP(TRIM(UPPER(SUBSTITUTE($D133," ",""))),'Cleaned Google Form'!$A$1:$M$5000,6,FALSE)="NO")),0,IF(OR(VLOOKUP(TRIM(UPPER(SUBSTITUTE($D133," ",""))),'Cleaned Google Form'!$A$1:$M$5000,8,FALSE)='Main Template'!Z$12,VLOOKUP(TRIM(UPPER(SUBSTITUTE($D133," ",""))),'Cleaned Google Form'!$A$1:$M$5000,8,FALSE)='Main Template'!Z$13,VLOOKUP(TRIM(UPPER(SUBSTITUTE($D133," ",""))),'Cleaned Google Form'!$A$1:$M$5000,8,FALSE)='Main Template'!Z$14,VLOOKUP(TRIM(UPPER(SUBSTITUTE($D133," ",""))),'Cleaned Google Form'!$A$1:$M$5000,8,FALSE)='Main Template'!Z$15),0,IF(AND('Main Template'!Z$21&gt;=$C$9,'Main Template'!Z$19,VLOOKUP(TRIM(UPPER(SUBSTITUTE($D133," ",""))),'Cleaned Google Form'!$A$1:$M$5000,7,FALSE)="YES"),0,IF(IFERROR(FIND('Main Template'!Z$17,VLOOKUP(TRIM(UPPER(SUBSTITUTE('Main Template'!$D133," ",""))),'Cleaned Google Form'!$A$1:$M$5000,9,FALSE),1),FALSE),0,1))))),1)</f>
        <v>1</v>
      </c>
      <c r="AA133" s="12">
        <f>IFERROR(IF(AND(WEEKDAY('Main Template'!AA$18)=1,OR(VLOOKUP(TRIM(UPPER(SUBSTITUTE($D133," ",""))),'Cleaned Google Form'!$A$1:$M$5000,3,FALSE)="SMH",VLOOKUP(TRIM(UPPER(SUBSTITUTE($D133," ",""))),'Cleaned Google Form'!$A$1:$M$5000,3,FALSE)="RCH",VLOOKUP(TRIM(UPPER(SUBSTITUTE($D133," ",""))),'Cleaned Google Form'!$A$1:$M$5000,3,FALSE)="BCCA")),0,IF(AND(AA$21=1,NOT(VLOOKUP(TRIM(UPPER(SUBSTITUTE($D133," ",""))),'Cleaned Google Form'!$A$1:$M$5000,6,FALSE)="NO")),0,IF(OR(VLOOKUP(TRIM(UPPER(SUBSTITUTE($D133," ",""))),'Cleaned Google Form'!$A$1:$M$5000,8,FALSE)='Main Template'!AA$12,VLOOKUP(TRIM(UPPER(SUBSTITUTE($D133," ",""))),'Cleaned Google Form'!$A$1:$M$5000,8,FALSE)='Main Template'!AA$13,VLOOKUP(TRIM(UPPER(SUBSTITUTE($D133," ",""))),'Cleaned Google Form'!$A$1:$M$5000,8,FALSE)='Main Template'!AA$14,VLOOKUP(TRIM(UPPER(SUBSTITUTE($D133," ",""))),'Cleaned Google Form'!$A$1:$M$5000,8,FALSE)='Main Template'!AA$15),0,IF(AND('Main Template'!AA$21&gt;=$C$9,'Main Template'!AA$19,VLOOKUP(TRIM(UPPER(SUBSTITUTE($D133," ",""))),'Cleaned Google Form'!$A$1:$M$5000,7,FALSE)="YES"),0,IF(IFERROR(FIND('Main Template'!AA$17,VLOOKUP(TRIM(UPPER(SUBSTITUTE('Main Template'!$D133," ",""))),'Cleaned Google Form'!$A$1:$M$5000,9,FALSE),1),FALSE),0,1))))),1)</f>
        <v>1</v>
      </c>
      <c r="AB133" s="12">
        <f>IFERROR(IF(AND(WEEKDAY('Main Template'!AB$18)=1,OR(VLOOKUP(TRIM(UPPER(SUBSTITUTE($D133," ",""))),'Cleaned Google Form'!$A$1:$M$5000,3,FALSE)="SMH",VLOOKUP(TRIM(UPPER(SUBSTITUTE($D133," ",""))),'Cleaned Google Form'!$A$1:$M$5000,3,FALSE)="RCH",VLOOKUP(TRIM(UPPER(SUBSTITUTE($D133," ",""))),'Cleaned Google Form'!$A$1:$M$5000,3,FALSE)="BCCA")),0,IF(AND(AB$21=1,NOT(VLOOKUP(TRIM(UPPER(SUBSTITUTE($D133," ",""))),'Cleaned Google Form'!$A$1:$M$5000,6,FALSE)="NO")),0,IF(OR(VLOOKUP(TRIM(UPPER(SUBSTITUTE($D133," ",""))),'Cleaned Google Form'!$A$1:$M$5000,8,FALSE)='Main Template'!AB$12,VLOOKUP(TRIM(UPPER(SUBSTITUTE($D133," ",""))),'Cleaned Google Form'!$A$1:$M$5000,8,FALSE)='Main Template'!AB$13,VLOOKUP(TRIM(UPPER(SUBSTITUTE($D133," ",""))),'Cleaned Google Form'!$A$1:$M$5000,8,FALSE)='Main Template'!AB$14,VLOOKUP(TRIM(UPPER(SUBSTITUTE($D133," ",""))),'Cleaned Google Form'!$A$1:$M$5000,8,FALSE)='Main Template'!AB$15),0,IF(AND('Main Template'!AB$21&gt;=$C$9,'Main Template'!AB$19,VLOOKUP(TRIM(UPPER(SUBSTITUTE($D133," ",""))),'Cleaned Google Form'!$A$1:$M$5000,7,FALSE)="YES"),0,IF(IFERROR(FIND('Main Template'!AB$17,VLOOKUP(TRIM(UPPER(SUBSTITUTE('Main Template'!$D133," ",""))),'Cleaned Google Form'!$A$1:$M$5000,9,FALSE),1),FALSE),0,1))))),1)</f>
        <v>1</v>
      </c>
      <c r="AC133" s="12">
        <f>IFERROR(IF(AND(WEEKDAY('Main Template'!AC$18)=1,OR(VLOOKUP(TRIM(UPPER(SUBSTITUTE($D133," ",""))),'Cleaned Google Form'!$A$1:$M$5000,3,FALSE)="SMH",VLOOKUP(TRIM(UPPER(SUBSTITUTE($D133," ",""))),'Cleaned Google Form'!$A$1:$M$5000,3,FALSE)="RCH",VLOOKUP(TRIM(UPPER(SUBSTITUTE($D133," ",""))),'Cleaned Google Form'!$A$1:$M$5000,3,FALSE)="BCCA")),0,IF(AND(AC$21=1,NOT(VLOOKUP(TRIM(UPPER(SUBSTITUTE($D133," ",""))),'Cleaned Google Form'!$A$1:$M$5000,6,FALSE)="NO")),0,IF(OR(VLOOKUP(TRIM(UPPER(SUBSTITUTE($D133," ",""))),'Cleaned Google Form'!$A$1:$M$5000,8,FALSE)='Main Template'!AC$12,VLOOKUP(TRIM(UPPER(SUBSTITUTE($D133," ",""))),'Cleaned Google Form'!$A$1:$M$5000,8,FALSE)='Main Template'!AC$13,VLOOKUP(TRIM(UPPER(SUBSTITUTE($D133," ",""))),'Cleaned Google Form'!$A$1:$M$5000,8,FALSE)='Main Template'!AC$14,VLOOKUP(TRIM(UPPER(SUBSTITUTE($D133," ",""))),'Cleaned Google Form'!$A$1:$M$5000,8,FALSE)='Main Template'!AC$15),0,IF(AND('Main Template'!AC$21&gt;=$C$9,'Main Template'!AC$19,VLOOKUP(TRIM(UPPER(SUBSTITUTE($D133," ",""))),'Cleaned Google Form'!$A$1:$M$5000,7,FALSE)="YES"),0,IF(IFERROR(FIND('Main Template'!AC$17,VLOOKUP(TRIM(UPPER(SUBSTITUTE('Main Template'!$D133," ",""))),'Cleaned Google Form'!$A$1:$M$5000,9,FALSE),1),FALSE),0,1))))),1)</f>
        <v>1</v>
      </c>
      <c r="AD133" s="12">
        <f>IFERROR(IF(AND(WEEKDAY('Main Template'!AD$18)=1,OR(VLOOKUP(TRIM(UPPER(SUBSTITUTE($D133," ",""))),'Cleaned Google Form'!$A$1:$M$5000,3,FALSE)="SMH",VLOOKUP(TRIM(UPPER(SUBSTITUTE($D133," ",""))),'Cleaned Google Form'!$A$1:$M$5000,3,FALSE)="RCH",VLOOKUP(TRIM(UPPER(SUBSTITUTE($D133," ",""))),'Cleaned Google Form'!$A$1:$M$5000,3,FALSE)="BCCA")),0,IF(AND(AD$21=1,NOT(VLOOKUP(TRIM(UPPER(SUBSTITUTE($D133," ",""))),'Cleaned Google Form'!$A$1:$M$5000,6,FALSE)="NO")),0,IF(OR(VLOOKUP(TRIM(UPPER(SUBSTITUTE($D133," ",""))),'Cleaned Google Form'!$A$1:$M$5000,8,FALSE)='Main Template'!AD$12,VLOOKUP(TRIM(UPPER(SUBSTITUTE($D133," ",""))),'Cleaned Google Form'!$A$1:$M$5000,8,FALSE)='Main Template'!AD$13,VLOOKUP(TRIM(UPPER(SUBSTITUTE($D133," ",""))),'Cleaned Google Form'!$A$1:$M$5000,8,FALSE)='Main Template'!AD$14,VLOOKUP(TRIM(UPPER(SUBSTITUTE($D133," ",""))),'Cleaned Google Form'!$A$1:$M$5000,8,FALSE)='Main Template'!AD$15),0,IF(AND('Main Template'!AD$21&gt;=$C$9,'Main Template'!AD$19,VLOOKUP(TRIM(UPPER(SUBSTITUTE($D133," ",""))),'Cleaned Google Form'!$A$1:$M$5000,7,FALSE)="YES"),0,IF(IFERROR(FIND('Main Template'!AD$17,VLOOKUP(TRIM(UPPER(SUBSTITUTE('Main Template'!$D133," ",""))),'Cleaned Google Form'!$A$1:$M$5000,9,FALSE),1),FALSE),0,1))))),1)</f>
        <v>1</v>
      </c>
      <c r="AE133" s="12">
        <f>IFERROR(IF(AND(WEEKDAY('Main Template'!AE$18)=1,OR(VLOOKUP(TRIM(UPPER(SUBSTITUTE($D133," ",""))),'Cleaned Google Form'!$A$1:$M$5000,3,FALSE)="SMH",VLOOKUP(TRIM(UPPER(SUBSTITUTE($D133," ",""))),'Cleaned Google Form'!$A$1:$M$5000,3,FALSE)="RCH",VLOOKUP(TRIM(UPPER(SUBSTITUTE($D133," ",""))),'Cleaned Google Form'!$A$1:$M$5000,3,FALSE)="BCCA")),0,IF(AND(AE$21=1,NOT(VLOOKUP(TRIM(UPPER(SUBSTITUTE($D133," ",""))),'Cleaned Google Form'!$A$1:$M$5000,6,FALSE)="NO")),0,IF(OR(VLOOKUP(TRIM(UPPER(SUBSTITUTE($D133," ",""))),'Cleaned Google Form'!$A$1:$M$5000,8,FALSE)='Main Template'!AE$12,VLOOKUP(TRIM(UPPER(SUBSTITUTE($D133," ",""))),'Cleaned Google Form'!$A$1:$M$5000,8,FALSE)='Main Template'!AE$13,VLOOKUP(TRIM(UPPER(SUBSTITUTE($D133," ",""))),'Cleaned Google Form'!$A$1:$M$5000,8,FALSE)='Main Template'!AE$14,VLOOKUP(TRIM(UPPER(SUBSTITUTE($D133," ",""))),'Cleaned Google Form'!$A$1:$M$5000,8,FALSE)='Main Template'!AE$15),0,IF(AND('Main Template'!AE$21&gt;=$C$9,'Main Template'!AE$19,VLOOKUP(TRIM(UPPER(SUBSTITUTE($D133," ",""))),'Cleaned Google Form'!$A$1:$M$5000,7,FALSE)="YES"),0,IF(IFERROR(FIND('Main Template'!AE$17,VLOOKUP(TRIM(UPPER(SUBSTITUTE('Main Template'!$D133," ",""))),'Cleaned Google Form'!$A$1:$M$5000,9,FALSE),1),FALSE),0,1))))),1)</f>
        <v>1</v>
      </c>
      <c r="AF133" s="12">
        <f>IFERROR(IF(AND(WEEKDAY('Main Template'!AF$18)=1,OR(VLOOKUP(TRIM(UPPER(SUBSTITUTE($D133," ",""))),'Cleaned Google Form'!$A$1:$M$5000,3,FALSE)="SMH",VLOOKUP(TRIM(UPPER(SUBSTITUTE($D133," ",""))),'Cleaned Google Form'!$A$1:$M$5000,3,FALSE)="RCH",VLOOKUP(TRIM(UPPER(SUBSTITUTE($D133," ",""))),'Cleaned Google Form'!$A$1:$M$5000,3,FALSE)="BCCA")),0,IF(AND(AF$21=1,NOT(VLOOKUP(TRIM(UPPER(SUBSTITUTE($D133," ",""))),'Cleaned Google Form'!$A$1:$M$5000,6,FALSE)="NO")),0,IF(OR(VLOOKUP(TRIM(UPPER(SUBSTITUTE($D133," ",""))),'Cleaned Google Form'!$A$1:$M$5000,8,FALSE)='Main Template'!AF$12,VLOOKUP(TRIM(UPPER(SUBSTITUTE($D133," ",""))),'Cleaned Google Form'!$A$1:$M$5000,8,FALSE)='Main Template'!AF$13,VLOOKUP(TRIM(UPPER(SUBSTITUTE($D133," ",""))),'Cleaned Google Form'!$A$1:$M$5000,8,FALSE)='Main Template'!AF$14,VLOOKUP(TRIM(UPPER(SUBSTITUTE($D133," ",""))),'Cleaned Google Form'!$A$1:$M$5000,8,FALSE)='Main Template'!AF$15),0,IF(AND('Main Template'!AF$21&gt;=$C$9,'Main Template'!AF$19,VLOOKUP(TRIM(UPPER(SUBSTITUTE($D133," ",""))),'Cleaned Google Form'!$A$1:$M$5000,7,FALSE)="YES"),0,IF(IFERROR(FIND('Main Template'!AF$17,VLOOKUP(TRIM(UPPER(SUBSTITUTE('Main Template'!$D133," ",""))),'Cleaned Google Form'!$A$1:$M$5000,9,FALSE),1),FALSE),0,1))))),1)</f>
        <v>1</v>
      </c>
      <c r="AG133" s="12">
        <f>IFERROR(IF(AND(WEEKDAY('Main Template'!AG$18)=1,OR(VLOOKUP(TRIM(UPPER(SUBSTITUTE($D133," ",""))),'Cleaned Google Form'!$A$1:$M$5000,3,FALSE)="SMH",VLOOKUP(TRIM(UPPER(SUBSTITUTE($D133," ",""))),'Cleaned Google Form'!$A$1:$M$5000,3,FALSE)="RCH",VLOOKUP(TRIM(UPPER(SUBSTITUTE($D133," ",""))),'Cleaned Google Form'!$A$1:$M$5000,3,FALSE)="BCCA")),0,IF(AND(AG$21=1,NOT(VLOOKUP(TRIM(UPPER(SUBSTITUTE($D133," ",""))),'Cleaned Google Form'!$A$1:$M$5000,6,FALSE)="NO")),0,IF(OR(VLOOKUP(TRIM(UPPER(SUBSTITUTE($D133," ",""))),'Cleaned Google Form'!$A$1:$M$5000,8,FALSE)='Main Template'!AG$12,VLOOKUP(TRIM(UPPER(SUBSTITUTE($D133," ",""))),'Cleaned Google Form'!$A$1:$M$5000,8,FALSE)='Main Template'!AG$13,VLOOKUP(TRIM(UPPER(SUBSTITUTE($D133," ",""))),'Cleaned Google Form'!$A$1:$M$5000,8,FALSE)='Main Template'!AG$14,VLOOKUP(TRIM(UPPER(SUBSTITUTE($D133," ",""))),'Cleaned Google Form'!$A$1:$M$5000,8,FALSE)='Main Template'!AG$15),0,IF(AND('Main Template'!AG$21&gt;=$C$9,'Main Template'!AG$19,VLOOKUP(TRIM(UPPER(SUBSTITUTE($D133," ",""))),'Cleaned Google Form'!$A$1:$M$5000,7,FALSE)="YES"),0,IF(IFERROR(FIND('Main Template'!AG$17,VLOOKUP(TRIM(UPPER(SUBSTITUTE('Main Template'!$D133," ",""))),'Cleaned Google Form'!$A$1:$M$5000,9,FALSE),1),FALSE),0,1))))),1)</f>
        <v>1</v>
      </c>
      <c r="AH133" s="12">
        <f>IFERROR(IF(AND(WEEKDAY('Main Template'!AH$18)=1,OR(VLOOKUP(TRIM(UPPER(SUBSTITUTE($D133," ",""))),'Cleaned Google Form'!$A$1:$M$5000,3,FALSE)="SMH",VLOOKUP(TRIM(UPPER(SUBSTITUTE($D133," ",""))),'Cleaned Google Form'!$A$1:$M$5000,3,FALSE)="RCH",VLOOKUP(TRIM(UPPER(SUBSTITUTE($D133," ",""))),'Cleaned Google Form'!$A$1:$M$5000,3,FALSE)="BCCA")),0,IF(AND(AH$21=1,NOT(VLOOKUP(TRIM(UPPER(SUBSTITUTE($D133," ",""))),'Cleaned Google Form'!$A$1:$M$5000,6,FALSE)="NO")),0,IF(OR(VLOOKUP(TRIM(UPPER(SUBSTITUTE($D133," ",""))),'Cleaned Google Form'!$A$1:$M$5000,8,FALSE)='Main Template'!AH$12,VLOOKUP(TRIM(UPPER(SUBSTITUTE($D133," ",""))),'Cleaned Google Form'!$A$1:$M$5000,8,FALSE)='Main Template'!AH$13,VLOOKUP(TRIM(UPPER(SUBSTITUTE($D133," ",""))),'Cleaned Google Form'!$A$1:$M$5000,8,FALSE)='Main Template'!AH$14,VLOOKUP(TRIM(UPPER(SUBSTITUTE($D133," ",""))),'Cleaned Google Form'!$A$1:$M$5000,8,FALSE)='Main Template'!AH$15),0,IF(AND('Main Template'!AH$21&gt;=$C$9,'Main Template'!AH$19,VLOOKUP(TRIM(UPPER(SUBSTITUTE($D133," ",""))),'Cleaned Google Form'!$A$1:$M$5000,7,FALSE)="YES"),0,IF(IFERROR(FIND('Main Template'!AH$17,VLOOKUP(TRIM(UPPER(SUBSTITUTE('Main Template'!$D133," ",""))),'Cleaned Google Form'!$A$1:$M$5000,9,FALSE),1),FALSE),0,1))))),1)</f>
        <v>1</v>
      </c>
      <c r="AI133" s="12">
        <f>IFERROR(IF(AND(WEEKDAY('Main Template'!AI$18)=1,OR(VLOOKUP(TRIM(UPPER(SUBSTITUTE($D133," ",""))),'Cleaned Google Form'!$A$1:$M$5000,3,FALSE)="SMH",VLOOKUP(TRIM(UPPER(SUBSTITUTE($D133," ",""))),'Cleaned Google Form'!$A$1:$M$5000,3,FALSE)="RCH",VLOOKUP(TRIM(UPPER(SUBSTITUTE($D133," ",""))),'Cleaned Google Form'!$A$1:$M$5000,3,FALSE)="BCCA")),0,IF(AND(AI$21=1,NOT(VLOOKUP(TRIM(UPPER(SUBSTITUTE($D133," ",""))),'Cleaned Google Form'!$A$1:$M$5000,6,FALSE)="NO")),0,IF(OR(VLOOKUP(TRIM(UPPER(SUBSTITUTE($D133," ",""))),'Cleaned Google Form'!$A$1:$M$5000,8,FALSE)='Main Template'!AI$12,VLOOKUP(TRIM(UPPER(SUBSTITUTE($D133," ",""))),'Cleaned Google Form'!$A$1:$M$5000,8,FALSE)='Main Template'!AI$13,VLOOKUP(TRIM(UPPER(SUBSTITUTE($D133," ",""))),'Cleaned Google Form'!$A$1:$M$5000,8,FALSE)='Main Template'!AI$14,VLOOKUP(TRIM(UPPER(SUBSTITUTE($D133," ",""))),'Cleaned Google Form'!$A$1:$M$5000,8,FALSE)='Main Template'!AI$15),0,IF(AND('Main Template'!AI$21&gt;=$C$9,'Main Template'!AI$19,VLOOKUP(TRIM(UPPER(SUBSTITUTE($D133," ",""))),'Cleaned Google Form'!$A$1:$M$5000,7,FALSE)="YES"),0,IF(IFERROR(FIND('Main Template'!AI$17,VLOOKUP(TRIM(UPPER(SUBSTITUTE('Main Template'!$D133," ",""))),'Cleaned Google Form'!$A$1:$M$5000,9,FALSE),1),FALSE),0,1))))),1)</f>
        <v>1</v>
      </c>
      <c r="AJ133" s="12">
        <f>IFERROR(IF(AND(WEEKDAY('Main Template'!AJ$18)=1,OR(VLOOKUP(TRIM(UPPER(SUBSTITUTE($D133," ",""))),'Cleaned Google Form'!$A$1:$M$5000,3,FALSE)="SMH",VLOOKUP(TRIM(UPPER(SUBSTITUTE($D133," ",""))),'Cleaned Google Form'!$A$1:$M$5000,3,FALSE)="RCH",VLOOKUP(TRIM(UPPER(SUBSTITUTE($D133," ",""))),'Cleaned Google Form'!$A$1:$M$5000,3,FALSE)="BCCA")),0,IF(AND(AJ$21=1,NOT(VLOOKUP(TRIM(UPPER(SUBSTITUTE($D133," ",""))),'Cleaned Google Form'!$A$1:$M$5000,6,FALSE)="NO")),0,IF(OR(VLOOKUP(TRIM(UPPER(SUBSTITUTE($D133," ",""))),'Cleaned Google Form'!$A$1:$M$5000,8,FALSE)='Main Template'!AJ$12,VLOOKUP(TRIM(UPPER(SUBSTITUTE($D133," ",""))),'Cleaned Google Form'!$A$1:$M$5000,8,FALSE)='Main Template'!AJ$13,VLOOKUP(TRIM(UPPER(SUBSTITUTE($D133," ",""))),'Cleaned Google Form'!$A$1:$M$5000,8,FALSE)='Main Template'!AJ$14,VLOOKUP(TRIM(UPPER(SUBSTITUTE($D133," ",""))),'Cleaned Google Form'!$A$1:$M$5000,8,FALSE)='Main Template'!AJ$15),0,IF(AND('Main Template'!AJ$21&gt;=$C$9,'Main Template'!AJ$19,VLOOKUP(TRIM(UPPER(SUBSTITUTE($D133," ",""))),'Cleaned Google Form'!$A$1:$M$5000,7,FALSE)="YES"),0,IF(IFERROR(FIND('Main Template'!AJ$17,VLOOKUP(TRIM(UPPER(SUBSTITUTE('Main Template'!$D133," ",""))),'Cleaned Google Form'!$A$1:$M$5000,9,FALSE),1),FALSE),0,1))))),1)</f>
        <v>1</v>
      </c>
      <c r="AK133" s="12">
        <f>IFERROR(IF(AND(WEEKDAY('Main Template'!AK$18)=1,OR(VLOOKUP(TRIM(UPPER(SUBSTITUTE($D133," ",""))),'Cleaned Google Form'!$A$1:$M$5000,3,FALSE)="SMH",VLOOKUP(TRIM(UPPER(SUBSTITUTE($D133," ",""))),'Cleaned Google Form'!$A$1:$M$5000,3,FALSE)="RCH",VLOOKUP(TRIM(UPPER(SUBSTITUTE($D133," ",""))),'Cleaned Google Form'!$A$1:$M$5000,3,FALSE)="BCCA")),0,IF(AND(AK$21=1,NOT(VLOOKUP(TRIM(UPPER(SUBSTITUTE($D133," ",""))),'Cleaned Google Form'!$A$1:$M$5000,6,FALSE)="NO")),0,IF(OR(VLOOKUP(TRIM(UPPER(SUBSTITUTE($D133," ",""))),'Cleaned Google Form'!$A$1:$M$5000,8,FALSE)='Main Template'!AK$12,VLOOKUP(TRIM(UPPER(SUBSTITUTE($D133," ",""))),'Cleaned Google Form'!$A$1:$M$5000,8,FALSE)='Main Template'!AK$13,VLOOKUP(TRIM(UPPER(SUBSTITUTE($D133," ",""))),'Cleaned Google Form'!$A$1:$M$5000,8,FALSE)='Main Template'!AK$14,VLOOKUP(TRIM(UPPER(SUBSTITUTE($D133," ",""))),'Cleaned Google Form'!$A$1:$M$5000,8,FALSE)='Main Template'!AK$15),0,IF(AND('Main Template'!AK$21&gt;=$C$9,'Main Template'!AK$19,VLOOKUP(TRIM(UPPER(SUBSTITUTE($D133," ",""))),'Cleaned Google Form'!$A$1:$M$5000,7,FALSE)="YES"),0,IF(IFERROR(FIND('Main Template'!AK$17,VLOOKUP(TRIM(UPPER(SUBSTITUTE('Main Template'!$D133," ",""))),'Cleaned Google Form'!$A$1:$M$5000,9,FALSE),1),FALSE),0,1))))),1)</f>
        <v>1</v>
      </c>
      <c r="AL133" s="12">
        <f>IFERROR(IF(AND(WEEKDAY('Main Template'!AL$18)=1,OR(VLOOKUP(TRIM(UPPER(SUBSTITUTE($D133," ",""))),'Cleaned Google Form'!$A$1:$M$5000,3,FALSE)="SMH",VLOOKUP(TRIM(UPPER(SUBSTITUTE($D133," ",""))),'Cleaned Google Form'!$A$1:$M$5000,3,FALSE)="RCH",VLOOKUP(TRIM(UPPER(SUBSTITUTE($D133," ",""))),'Cleaned Google Form'!$A$1:$M$5000,3,FALSE)="BCCA")),0,IF(AND(AL$21=1,NOT(VLOOKUP(TRIM(UPPER(SUBSTITUTE($D133," ",""))),'Cleaned Google Form'!$A$1:$M$5000,6,FALSE)="NO")),0,IF(OR(VLOOKUP(TRIM(UPPER(SUBSTITUTE($D133," ",""))),'Cleaned Google Form'!$A$1:$M$5000,8,FALSE)='Main Template'!AL$12,VLOOKUP(TRIM(UPPER(SUBSTITUTE($D133," ",""))),'Cleaned Google Form'!$A$1:$M$5000,8,FALSE)='Main Template'!AL$13,VLOOKUP(TRIM(UPPER(SUBSTITUTE($D133," ",""))),'Cleaned Google Form'!$A$1:$M$5000,8,FALSE)='Main Template'!AL$14,VLOOKUP(TRIM(UPPER(SUBSTITUTE($D133," ",""))),'Cleaned Google Form'!$A$1:$M$5000,8,FALSE)='Main Template'!AL$15),0,IF(AND('Main Template'!AL$21&gt;=$C$9,'Main Template'!AL$19,VLOOKUP(TRIM(UPPER(SUBSTITUTE($D133," ",""))),'Cleaned Google Form'!$A$1:$M$5000,7,FALSE)="YES"),0,IF(IFERROR(FIND('Main Template'!AL$17,VLOOKUP(TRIM(UPPER(SUBSTITUTE('Main Template'!$D133," ",""))),'Cleaned Google Form'!$A$1:$M$5000,9,FALSE),1),FALSE),0,1))))),1)</f>
        <v>1</v>
      </c>
      <c r="AM133" s="12">
        <f>IFERROR(IF(AND(WEEKDAY('Main Template'!AM$18)=1,OR(VLOOKUP(TRIM(UPPER(SUBSTITUTE($D133," ",""))),'Cleaned Google Form'!$A$1:$M$5000,3,FALSE)="SMH",VLOOKUP(TRIM(UPPER(SUBSTITUTE($D133," ",""))),'Cleaned Google Form'!$A$1:$M$5000,3,FALSE)="RCH",VLOOKUP(TRIM(UPPER(SUBSTITUTE($D133," ",""))),'Cleaned Google Form'!$A$1:$M$5000,3,FALSE)="BCCA")),0,IF(AND(AM$21=1,NOT(VLOOKUP(TRIM(UPPER(SUBSTITUTE($D133," ",""))),'Cleaned Google Form'!$A$1:$M$5000,6,FALSE)="NO")),0,IF(OR(VLOOKUP(TRIM(UPPER(SUBSTITUTE($D133," ",""))),'Cleaned Google Form'!$A$1:$M$5000,8,FALSE)='Main Template'!AM$12,VLOOKUP(TRIM(UPPER(SUBSTITUTE($D133," ",""))),'Cleaned Google Form'!$A$1:$M$5000,8,FALSE)='Main Template'!AM$13,VLOOKUP(TRIM(UPPER(SUBSTITUTE($D133," ",""))),'Cleaned Google Form'!$A$1:$M$5000,8,FALSE)='Main Template'!AM$14,VLOOKUP(TRIM(UPPER(SUBSTITUTE($D133," ",""))),'Cleaned Google Form'!$A$1:$M$5000,8,FALSE)='Main Template'!AM$15),0,IF(AND('Main Template'!AM$21&gt;=$C$9,'Main Template'!AM$19,VLOOKUP(TRIM(UPPER(SUBSTITUTE($D133," ",""))),'Cleaned Google Form'!$A$1:$M$5000,7,FALSE)="YES"),0,IF(IFERROR(FIND('Main Template'!AM$17,VLOOKUP(TRIM(UPPER(SUBSTITUTE('Main Template'!$D133," ",""))),'Cleaned Google Form'!$A$1:$M$5000,9,FALSE),1),FALSE),0,1))))),1)</f>
        <v>1</v>
      </c>
      <c r="AN133" s="12">
        <f>IFERROR(IF(AND(WEEKDAY('Main Template'!AN$18)=1,OR(VLOOKUP(TRIM(UPPER(SUBSTITUTE($D133," ",""))),'Cleaned Google Form'!$A$1:$M$5000,3,FALSE)="SMH",VLOOKUP(TRIM(UPPER(SUBSTITUTE($D133," ",""))),'Cleaned Google Form'!$A$1:$M$5000,3,FALSE)="RCH",VLOOKUP(TRIM(UPPER(SUBSTITUTE($D133," ",""))),'Cleaned Google Form'!$A$1:$M$5000,3,FALSE)="BCCA")),0,IF(AND(AN$21=1,NOT(VLOOKUP(TRIM(UPPER(SUBSTITUTE($D133," ",""))),'Cleaned Google Form'!$A$1:$M$5000,6,FALSE)="NO")),0,IF(OR(VLOOKUP(TRIM(UPPER(SUBSTITUTE($D133," ",""))),'Cleaned Google Form'!$A$1:$M$5000,8,FALSE)='Main Template'!AN$12,VLOOKUP(TRIM(UPPER(SUBSTITUTE($D133," ",""))),'Cleaned Google Form'!$A$1:$M$5000,8,FALSE)='Main Template'!AN$13,VLOOKUP(TRIM(UPPER(SUBSTITUTE($D133," ",""))),'Cleaned Google Form'!$A$1:$M$5000,8,FALSE)='Main Template'!AN$14,VLOOKUP(TRIM(UPPER(SUBSTITUTE($D133," ",""))),'Cleaned Google Form'!$A$1:$M$5000,8,FALSE)='Main Template'!AN$15),0,IF(AND('Main Template'!AN$21&gt;=$C$9,'Main Template'!AN$19,VLOOKUP(TRIM(UPPER(SUBSTITUTE($D133," ",""))),'Cleaned Google Form'!$A$1:$M$5000,7,FALSE)="YES"),0,IF(IFERROR(FIND('Main Template'!AN$17,VLOOKUP(TRIM(UPPER(SUBSTITUTE('Main Template'!$D133," ",""))),'Cleaned Google Form'!$A$1:$M$5000,9,FALSE),1),FALSE),0,1))))),1)</f>
        <v>1</v>
      </c>
    </row>
    <row r="134" spans="2:40">
      <c r="B134" t="str">
        <f>IFERROR(IF(ISNUMBER(MATCH(UPPER(SUBSTITUTE(D134," ","")),'Cleaned Google Form'!$A:$A,0)),"","Oops"),"Not Present")</f>
        <v/>
      </c>
      <c r="C134" s="4">
        <f>I134</f>
        <v>113</v>
      </c>
      <c r="D134" s="4" t="s">
        <v>231</v>
      </c>
      <c r="E134" s="4">
        <f>IFERROR(IF(VLOOKUP(TRIM(UPPER(SUBSTITUTE(D134," ",""))),'Cleaned Google Form'!$A$1:$L$5000,5,FALSE)="YES",1,0),0)</f>
        <v>0</v>
      </c>
      <c r="F134" s="4">
        <f>IFERROR(IF(RIGHT(VLOOKUP(TRIM(UPPER(SUBSTITUTE(D134," ",""))),'Cleaned Google Form'!$A$1:$L$5000,2,FALSE),1)="1",1,0),0)</f>
        <v>1</v>
      </c>
      <c r="G134" s="4">
        <f>IFERROR(IF(VLOOKUP(TRIM(UPPER(SUBSTITUTE(D134," ",""))),'Cleaned Google Form'!$A$1:$L$5000,3,FALSE)="VGH",1,0),0)</f>
        <v>1</v>
      </c>
      <c r="H134" s="4">
        <f>IFERROR(IF(G134+IFERROR(IF(VLOOKUP(TRIM(UPPER(SUBSTITUTE(D134," ",""))),'Cleaned Google Form'!$A$1:$L$5000,3,FALSE)="SPH",1,0),0)=0,1,0),0)</f>
        <v>0</v>
      </c>
      <c r="I134" s="4">
        <f>IF(I133="Resident Index",1,I133+1)</f>
        <v>113</v>
      </c>
      <c r="J134" s="12">
        <f>IFERROR(IF(AND(WEEKDAY('Main Template'!J$18)=1,OR(VLOOKUP(TRIM(UPPER(SUBSTITUTE($D134," ",""))),'Cleaned Google Form'!$A$1:$M$5000,3,FALSE)="SMH",VLOOKUP(TRIM(UPPER(SUBSTITUTE($D134," ",""))),'Cleaned Google Form'!$A$1:$M$5000,3,FALSE)="RCH",VLOOKUP(TRIM(UPPER(SUBSTITUTE($D134," ",""))),'Cleaned Google Form'!$A$1:$M$5000,3,FALSE)="BCCA")),0,IF(AND(J$21=1,NOT(VLOOKUP(TRIM(UPPER(SUBSTITUTE($D134," ",""))),'Cleaned Google Form'!$A$1:$M$5000,6,FALSE)="NO")),0,IF(OR(VLOOKUP(TRIM(UPPER(SUBSTITUTE($D134," ",""))),'Cleaned Google Form'!$A$1:$M$5000,8,FALSE)='Main Template'!J$12,VLOOKUP(TRIM(UPPER(SUBSTITUTE($D134," ",""))),'Cleaned Google Form'!$A$1:$M$5000,8,FALSE)='Main Template'!J$13,VLOOKUP(TRIM(UPPER(SUBSTITUTE($D134," ",""))),'Cleaned Google Form'!$A$1:$M$5000,8,FALSE)='Main Template'!J$14,VLOOKUP(TRIM(UPPER(SUBSTITUTE($D134," ",""))),'Cleaned Google Form'!$A$1:$M$5000,8,FALSE)='Main Template'!J$15),0,IF(AND('Main Template'!J$21&gt;=$C$9,'Main Template'!J$19,VLOOKUP(TRIM(UPPER(SUBSTITUTE($D134," ",""))),'Cleaned Google Form'!$A$1:$M$5000,7,FALSE)="YES"),0,IF(IFERROR(FIND('Main Template'!J$17,VLOOKUP(TRIM(UPPER(SUBSTITUTE('Main Template'!$D134," ",""))),'Cleaned Google Form'!$A$1:$M$5000,9,FALSE),1),FALSE),0,1))))),1)</f>
        <v>0</v>
      </c>
      <c r="K134" s="12">
        <f>IFERROR(IF(AND(WEEKDAY('Main Template'!K$18)=1,OR(VLOOKUP(TRIM(UPPER(SUBSTITUTE($D134," ",""))),'Cleaned Google Form'!$A$1:$M$5000,3,FALSE)="SMH",VLOOKUP(TRIM(UPPER(SUBSTITUTE($D134," ",""))),'Cleaned Google Form'!$A$1:$M$5000,3,FALSE)="RCH",VLOOKUP(TRIM(UPPER(SUBSTITUTE($D134," ",""))),'Cleaned Google Form'!$A$1:$M$5000,3,FALSE)="BCCA")),0,IF(AND(K$21=1,NOT(VLOOKUP(TRIM(UPPER(SUBSTITUTE($D134," ",""))),'Cleaned Google Form'!$A$1:$M$5000,6,FALSE)="NO")),0,IF(OR(VLOOKUP(TRIM(UPPER(SUBSTITUTE($D134," ",""))),'Cleaned Google Form'!$A$1:$M$5000,8,FALSE)='Main Template'!K$12,VLOOKUP(TRIM(UPPER(SUBSTITUTE($D134," ",""))),'Cleaned Google Form'!$A$1:$M$5000,8,FALSE)='Main Template'!K$13,VLOOKUP(TRIM(UPPER(SUBSTITUTE($D134," ",""))),'Cleaned Google Form'!$A$1:$M$5000,8,FALSE)='Main Template'!K$14,VLOOKUP(TRIM(UPPER(SUBSTITUTE($D134," ",""))),'Cleaned Google Form'!$A$1:$M$5000,8,FALSE)='Main Template'!K$15),0,IF(AND('Main Template'!K$21&gt;=$C$9,'Main Template'!K$19,VLOOKUP(TRIM(UPPER(SUBSTITUTE($D134," ",""))),'Cleaned Google Form'!$A$1:$M$5000,7,FALSE)="YES"),0,IF(IFERROR(FIND('Main Template'!K$17,VLOOKUP(TRIM(UPPER(SUBSTITUTE('Main Template'!$D134," ",""))),'Cleaned Google Form'!$A$1:$M$5000,9,FALSE),1),FALSE),0,1))))),1)</f>
        <v>1</v>
      </c>
      <c r="L134" s="12">
        <f>IFERROR(IF(AND(WEEKDAY('Main Template'!L$18)=1,OR(VLOOKUP(TRIM(UPPER(SUBSTITUTE($D134," ",""))),'Cleaned Google Form'!$A$1:$M$5000,3,FALSE)="SMH",VLOOKUP(TRIM(UPPER(SUBSTITUTE($D134," ",""))),'Cleaned Google Form'!$A$1:$M$5000,3,FALSE)="RCH",VLOOKUP(TRIM(UPPER(SUBSTITUTE($D134," ",""))),'Cleaned Google Form'!$A$1:$M$5000,3,FALSE)="BCCA")),0,IF(AND(L$21=1,NOT(VLOOKUP(TRIM(UPPER(SUBSTITUTE($D134," ",""))),'Cleaned Google Form'!$A$1:$M$5000,6,FALSE)="NO")),0,IF(OR(VLOOKUP(TRIM(UPPER(SUBSTITUTE($D134," ",""))),'Cleaned Google Form'!$A$1:$M$5000,8,FALSE)='Main Template'!L$12,VLOOKUP(TRIM(UPPER(SUBSTITUTE($D134," ",""))),'Cleaned Google Form'!$A$1:$M$5000,8,FALSE)='Main Template'!L$13,VLOOKUP(TRIM(UPPER(SUBSTITUTE($D134," ",""))),'Cleaned Google Form'!$A$1:$M$5000,8,FALSE)='Main Template'!L$14,VLOOKUP(TRIM(UPPER(SUBSTITUTE($D134," ",""))),'Cleaned Google Form'!$A$1:$M$5000,8,FALSE)='Main Template'!L$15),0,IF(AND('Main Template'!L$21&gt;=$C$9,'Main Template'!L$19,VLOOKUP(TRIM(UPPER(SUBSTITUTE($D134," ",""))),'Cleaned Google Form'!$A$1:$M$5000,7,FALSE)="YES"),0,IF(IFERROR(FIND('Main Template'!L$17,VLOOKUP(TRIM(UPPER(SUBSTITUTE('Main Template'!$D134," ",""))),'Cleaned Google Form'!$A$1:$M$5000,9,FALSE),1),FALSE),0,1))))),1)</f>
        <v>1</v>
      </c>
      <c r="M134" s="12">
        <f>IFERROR(IF(AND(WEEKDAY('Main Template'!M$18)=1,OR(VLOOKUP(TRIM(UPPER(SUBSTITUTE($D134," ",""))),'Cleaned Google Form'!$A$1:$M$5000,3,FALSE)="SMH",VLOOKUP(TRIM(UPPER(SUBSTITUTE($D134," ",""))),'Cleaned Google Form'!$A$1:$M$5000,3,FALSE)="RCH",VLOOKUP(TRIM(UPPER(SUBSTITUTE($D134," ",""))),'Cleaned Google Form'!$A$1:$M$5000,3,FALSE)="BCCA")),0,IF(AND(M$21=1,NOT(VLOOKUP(TRIM(UPPER(SUBSTITUTE($D134," ",""))),'Cleaned Google Form'!$A$1:$M$5000,6,FALSE)="NO")),0,IF(OR(VLOOKUP(TRIM(UPPER(SUBSTITUTE($D134," ",""))),'Cleaned Google Form'!$A$1:$M$5000,8,FALSE)='Main Template'!M$12,VLOOKUP(TRIM(UPPER(SUBSTITUTE($D134," ",""))),'Cleaned Google Form'!$A$1:$M$5000,8,FALSE)='Main Template'!M$13,VLOOKUP(TRIM(UPPER(SUBSTITUTE($D134," ",""))),'Cleaned Google Form'!$A$1:$M$5000,8,FALSE)='Main Template'!M$14,VLOOKUP(TRIM(UPPER(SUBSTITUTE($D134," ",""))),'Cleaned Google Form'!$A$1:$M$5000,8,FALSE)='Main Template'!M$15),0,IF(AND('Main Template'!M$21&gt;=$C$9,'Main Template'!M$19,VLOOKUP(TRIM(UPPER(SUBSTITUTE($D134," ",""))),'Cleaned Google Form'!$A$1:$M$5000,7,FALSE)="YES"),0,IF(IFERROR(FIND('Main Template'!M$17,VLOOKUP(TRIM(UPPER(SUBSTITUTE('Main Template'!$D134," ",""))),'Cleaned Google Form'!$A$1:$M$5000,9,FALSE),1),FALSE),0,1))))),1)</f>
        <v>1</v>
      </c>
      <c r="N134" s="12">
        <f>IFERROR(IF(AND(WEEKDAY('Main Template'!N$18)=1,OR(VLOOKUP(TRIM(UPPER(SUBSTITUTE($D134," ",""))),'Cleaned Google Form'!$A$1:$M$5000,3,FALSE)="SMH",VLOOKUP(TRIM(UPPER(SUBSTITUTE($D134," ",""))),'Cleaned Google Form'!$A$1:$M$5000,3,FALSE)="RCH",VLOOKUP(TRIM(UPPER(SUBSTITUTE($D134," ",""))),'Cleaned Google Form'!$A$1:$M$5000,3,FALSE)="BCCA")),0,IF(AND(N$21=1,NOT(VLOOKUP(TRIM(UPPER(SUBSTITUTE($D134," ",""))),'Cleaned Google Form'!$A$1:$M$5000,6,FALSE)="NO")),0,IF(OR(VLOOKUP(TRIM(UPPER(SUBSTITUTE($D134," ",""))),'Cleaned Google Form'!$A$1:$M$5000,8,FALSE)='Main Template'!N$12,VLOOKUP(TRIM(UPPER(SUBSTITUTE($D134," ",""))),'Cleaned Google Form'!$A$1:$M$5000,8,FALSE)='Main Template'!N$13,VLOOKUP(TRIM(UPPER(SUBSTITUTE($D134," ",""))),'Cleaned Google Form'!$A$1:$M$5000,8,FALSE)='Main Template'!N$14,VLOOKUP(TRIM(UPPER(SUBSTITUTE($D134," ",""))),'Cleaned Google Form'!$A$1:$M$5000,8,FALSE)='Main Template'!N$15),0,IF(AND('Main Template'!N$21&gt;=$C$9,'Main Template'!N$19,VLOOKUP(TRIM(UPPER(SUBSTITUTE($D134," ",""))),'Cleaned Google Form'!$A$1:$M$5000,7,FALSE)="YES"),0,IF(IFERROR(FIND('Main Template'!N$17,VLOOKUP(TRIM(UPPER(SUBSTITUTE('Main Template'!$D134," ",""))),'Cleaned Google Form'!$A$1:$M$5000,9,FALSE),1),FALSE),0,1))))),1)</f>
        <v>1</v>
      </c>
      <c r="O134" s="12">
        <f>IFERROR(IF(AND(WEEKDAY('Main Template'!O$18)=1,OR(VLOOKUP(TRIM(UPPER(SUBSTITUTE($D134," ",""))),'Cleaned Google Form'!$A$1:$M$5000,3,FALSE)="SMH",VLOOKUP(TRIM(UPPER(SUBSTITUTE($D134," ",""))),'Cleaned Google Form'!$A$1:$M$5000,3,FALSE)="RCH",VLOOKUP(TRIM(UPPER(SUBSTITUTE($D134," ",""))),'Cleaned Google Form'!$A$1:$M$5000,3,FALSE)="BCCA")),0,IF(AND(O$21=1,NOT(VLOOKUP(TRIM(UPPER(SUBSTITUTE($D134," ",""))),'Cleaned Google Form'!$A$1:$M$5000,6,FALSE)="NO")),0,IF(OR(VLOOKUP(TRIM(UPPER(SUBSTITUTE($D134," ",""))),'Cleaned Google Form'!$A$1:$M$5000,8,FALSE)='Main Template'!O$12,VLOOKUP(TRIM(UPPER(SUBSTITUTE($D134," ",""))),'Cleaned Google Form'!$A$1:$M$5000,8,FALSE)='Main Template'!O$13,VLOOKUP(TRIM(UPPER(SUBSTITUTE($D134," ",""))),'Cleaned Google Form'!$A$1:$M$5000,8,FALSE)='Main Template'!O$14,VLOOKUP(TRIM(UPPER(SUBSTITUTE($D134," ",""))),'Cleaned Google Form'!$A$1:$M$5000,8,FALSE)='Main Template'!O$15),0,IF(AND('Main Template'!O$21&gt;=$C$9,'Main Template'!O$19,VLOOKUP(TRIM(UPPER(SUBSTITUTE($D134," ",""))),'Cleaned Google Form'!$A$1:$M$5000,7,FALSE)="YES"),0,IF(IFERROR(FIND('Main Template'!O$17,VLOOKUP(TRIM(UPPER(SUBSTITUTE('Main Template'!$D134," ",""))),'Cleaned Google Form'!$A$1:$M$5000,9,FALSE),1),FALSE),0,1))))),1)</f>
        <v>1</v>
      </c>
      <c r="P134" s="12">
        <f>IFERROR(IF(AND(WEEKDAY('Main Template'!P$18)=1,OR(VLOOKUP(TRIM(UPPER(SUBSTITUTE($D134," ",""))),'Cleaned Google Form'!$A$1:$M$5000,3,FALSE)="SMH",VLOOKUP(TRIM(UPPER(SUBSTITUTE($D134," ",""))),'Cleaned Google Form'!$A$1:$M$5000,3,FALSE)="RCH",VLOOKUP(TRIM(UPPER(SUBSTITUTE($D134," ",""))),'Cleaned Google Form'!$A$1:$M$5000,3,FALSE)="BCCA")),0,IF(AND(P$21=1,NOT(VLOOKUP(TRIM(UPPER(SUBSTITUTE($D134," ",""))),'Cleaned Google Form'!$A$1:$M$5000,6,FALSE)="NO")),0,IF(OR(VLOOKUP(TRIM(UPPER(SUBSTITUTE($D134," ",""))),'Cleaned Google Form'!$A$1:$M$5000,8,FALSE)='Main Template'!P$12,VLOOKUP(TRIM(UPPER(SUBSTITUTE($D134," ",""))),'Cleaned Google Form'!$A$1:$M$5000,8,FALSE)='Main Template'!P$13,VLOOKUP(TRIM(UPPER(SUBSTITUTE($D134," ",""))),'Cleaned Google Form'!$A$1:$M$5000,8,FALSE)='Main Template'!P$14,VLOOKUP(TRIM(UPPER(SUBSTITUTE($D134," ",""))),'Cleaned Google Form'!$A$1:$M$5000,8,FALSE)='Main Template'!P$15),0,IF(AND('Main Template'!P$21&gt;=$C$9,'Main Template'!P$19,VLOOKUP(TRIM(UPPER(SUBSTITUTE($D134," ",""))),'Cleaned Google Form'!$A$1:$M$5000,7,FALSE)="YES"),0,IF(IFERROR(FIND('Main Template'!P$17,VLOOKUP(TRIM(UPPER(SUBSTITUTE('Main Template'!$D134," ",""))),'Cleaned Google Form'!$A$1:$M$5000,9,FALSE),1),FALSE),0,1))))),1)</f>
        <v>1</v>
      </c>
      <c r="Q134" s="12">
        <f>IFERROR(IF(AND(WEEKDAY('Main Template'!Q$18)=1,OR(VLOOKUP(TRIM(UPPER(SUBSTITUTE($D134," ",""))),'Cleaned Google Form'!$A$1:$M$5000,3,FALSE)="SMH",VLOOKUP(TRIM(UPPER(SUBSTITUTE($D134," ",""))),'Cleaned Google Form'!$A$1:$M$5000,3,FALSE)="RCH",VLOOKUP(TRIM(UPPER(SUBSTITUTE($D134," ",""))),'Cleaned Google Form'!$A$1:$M$5000,3,FALSE)="BCCA")),0,IF(AND(Q$21=1,NOT(VLOOKUP(TRIM(UPPER(SUBSTITUTE($D134," ",""))),'Cleaned Google Form'!$A$1:$M$5000,6,FALSE)="NO")),0,IF(OR(VLOOKUP(TRIM(UPPER(SUBSTITUTE($D134," ",""))),'Cleaned Google Form'!$A$1:$M$5000,8,FALSE)='Main Template'!Q$12,VLOOKUP(TRIM(UPPER(SUBSTITUTE($D134," ",""))),'Cleaned Google Form'!$A$1:$M$5000,8,FALSE)='Main Template'!Q$13,VLOOKUP(TRIM(UPPER(SUBSTITUTE($D134," ",""))),'Cleaned Google Form'!$A$1:$M$5000,8,FALSE)='Main Template'!Q$14,VLOOKUP(TRIM(UPPER(SUBSTITUTE($D134," ",""))),'Cleaned Google Form'!$A$1:$M$5000,8,FALSE)='Main Template'!Q$15),0,IF(AND('Main Template'!Q$21&gt;=$C$9,'Main Template'!Q$19,VLOOKUP(TRIM(UPPER(SUBSTITUTE($D134," ",""))),'Cleaned Google Form'!$A$1:$M$5000,7,FALSE)="YES"),0,IF(IFERROR(FIND('Main Template'!Q$17,VLOOKUP(TRIM(UPPER(SUBSTITUTE('Main Template'!$D134," ",""))),'Cleaned Google Form'!$A$1:$M$5000,9,FALSE),1),FALSE),0,1))))),1)</f>
        <v>1</v>
      </c>
      <c r="R134" s="12">
        <f>IFERROR(IF(AND(WEEKDAY('Main Template'!R$18)=1,OR(VLOOKUP(TRIM(UPPER(SUBSTITUTE($D134," ",""))),'Cleaned Google Form'!$A$1:$M$5000,3,FALSE)="SMH",VLOOKUP(TRIM(UPPER(SUBSTITUTE($D134," ",""))),'Cleaned Google Form'!$A$1:$M$5000,3,FALSE)="RCH",VLOOKUP(TRIM(UPPER(SUBSTITUTE($D134," ",""))),'Cleaned Google Form'!$A$1:$M$5000,3,FALSE)="BCCA")),0,IF(AND(R$21=1,NOT(VLOOKUP(TRIM(UPPER(SUBSTITUTE($D134," ",""))),'Cleaned Google Form'!$A$1:$M$5000,6,FALSE)="NO")),0,IF(OR(VLOOKUP(TRIM(UPPER(SUBSTITUTE($D134," ",""))),'Cleaned Google Form'!$A$1:$M$5000,8,FALSE)='Main Template'!R$12,VLOOKUP(TRIM(UPPER(SUBSTITUTE($D134," ",""))),'Cleaned Google Form'!$A$1:$M$5000,8,FALSE)='Main Template'!R$13,VLOOKUP(TRIM(UPPER(SUBSTITUTE($D134," ",""))),'Cleaned Google Form'!$A$1:$M$5000,8,FALSE)='Main Template'!R$14,VLOOKUP(TRIM(UPPER(SUBSTITUTE($D134," ",""))),'Cleaned Google Form'!$A$1:$M$5000,8,FALSE)='Main Template'!R$15),0,IF(AND('Main Template'!R$21&gt;=$C$9,'Main Template'!R$19,VLOOKUP(TRIM(UPPER(SUBSTITUTE($D134," ",""))),'Cleaned Google Form'!$A$1:$M$5000,7,FALSE)="YES"),0,IF(IFERROR(FIND('Main Template'!R$17,VLOOKUP(TRIM(UPPER(SUBSTITUTE('Main Template'!$D134," ",""))),'Cleaned Google Form'!$A$1:$M$5000,9,FALSE),1),FALSE),0,1))))),1)</f>
        <v>1</v>
      </c>
      <c r="S134" s="12">
        <f>IFERROR(IF(AND(WEEKDAY('Main Template'!S$18)=1,OR(VLOOKUP(TRIM(UPPER(SUBSTITUTE($D134," ",""))),'Cleaned Google Form'!$A$1:$M$5000,3,FALSE)="SMH",VLOOKUP(TRIM(UPPER(SUBSTITUTE($D134," ",""))),'Cleaned Google Form'!$A$1:$M$5000,3,FALSE)="RCH",VLOOKUP(TRIM(UPPER(SUBSTITUTE($D134," ",""))),'Cleaned Google Form'!$A$1:$M$5000,3,FALSE)="BCCA")),0,IF(AND(S$21=1,NOT(VLOOKUP(TRIM(UPPER(SUBSTITUTE($D134," ",""))),'Cleaned Google Form'!$A$1:$M$5000,6,FALSE)="NO")),0,IF(OR(VLOOKUP(TRIM(UPPER(SUBSTITUTE($D134," ",""))),'Cleaned Google Form'!$A$1:$M$5000,8,FALSE)='Main Template'!S$12,VLOOKUP(TRIM(UPPER(SUBSTITUTE($D134," ",""))),'Cleaned Google Form'!$A$1:$M$5000,8,FALSE)='Main Template'!S$13,VLOOKUP(TRIM(UPPER(SUBSTITUTE($D134," ",""))),'Cleaned Google Form'!$A$1:$M$5000,8,FALSE)='Main Template'!S$14,VLOOKUP(TRIM(UPPER(SUBSTITUTE($D134," ",""))),'Cleaned Google Form'!$A$1:$M$5000,8,FALSE)='Main Template'!S$15),0,IF(AND('Main Template'!S$21&gt;=$C$9,'Main Template'!S$19,VLOOKUP(TRIM(UPPER(SUBSTITUTE($D134," ",""))),'Cleaned Google Form'!$A$1:$M$5000,7,FALSE)="YES"),0,IF(IFERROR(FIND('Main Template'!S$17,VLOOKUP(TRIM(UPPER(SUBSTITUTE('Main Template'!$D134," ",""))),'Cleaned Google Form'!$A$1:$M$5000,9,FALSE),1),FALSE),0,1))))),1)</f>
        <v>1</v>
      </c>
      <c r="T134" s="12">
        <f>IFERROR(IF(AND(WEEKDAY('Main Template'!T$18)=1,OR(VLOOKUP(TRIM(UPPER(SUBSTITUTE($D134," ",""))),'Cleaned Google Form'!$A$1:$M$5000,3,FALSE)="SMH",VLOOKUP(TRIM(UPPER(SUBSTITUTE($D134," ",""))),'Cleaned Google Form'!$A$1:$M$5000,3,FALSE)="RCH",VLOOKUP(TRIM(UPPER(SUBSTITUTE($D134," ",""))),'Cleaned Google Form'!$A$1:$M$5000,3,FALSE)="BCCA")),0,IF(AND(T$21=1,NOT(VLOOKUP(TRIM(UPPER(SUBSTITUTE($D134," ",""))),'Cleaned Google Form'!$A$1:$M$5000,6,FALSE)="NO")),0,IF(OR(VLOOKUP(TRIM(UPPER(SUBSTITUTE($D134," ",""))),'Cleaned Google Form'!$A$1:$M$5000,8,FALSE)='Main Template'!T$12,VLOOKUP(TRIM(UPPER(SUBSTITUTE($D134," ",""))),'Cleaned Google Form'!$A$1:$M$5000,8,FALSE)='Main Template'!T$13,VLOOKUP(TRIM(UPPER(SUBSTITUTE($D134," ",""))),'Cleaned Google Form'!$A$1:$M$5000,8,FALSE)='Main Template'!T$14,VLOOKUP(TRIM(UPPER(SUBSTITUTE($D134," ",""))),'Cleaned Google Form'!$A$1:$M$5000,8,FALSE)='Main Template'!T$15),0,IF(AND('Main Template'!T$21&gt;=$C$9,'Main Template'!T$19,VLOOKUP(TRIM(UPPER(SUBSTITUTE($D134," ",""))),'Cleaned Google Form'!$A$1:$M$5000,7,FALSE)="YES"),0,IF(IFERROR(FIND('Main Template'!T$17,VLOOKUP(TRIM(UPPER(SUBSTITUTE('Main Template'!$D134," ",""))),'Cleaned Google Form'!$A$1:$M$5000,9,FALSE),1),FALSE),0,1))))),1)</f>
        <v>1</v>
      </c>
      <c r="U134" s="12">
        <f>IFERROR(IF(AND(WEEKDAY('Main Template'!U$18)=1,OR(VLOOKUP(TRIM(UPPER(SUBSTITUTE($D134," ",""))),'Cleaned Google Form'!$A$1:$M$5000,3,FALSE)="SMH",VLOOKUP(TRIM(UPPER(SUBSTITUTE($D134," ",""))),'Cleaned Google Form'!$A$1:$M$5000,3,FALSE)="RCH",VLOOKUP(TRIM(UPPER(SUBSTITUTE($D134," ",""))),'Cleaned Google Form'!$A$1:$M$5000,3,FALSE)="BCCA")),0,IF(AND(U$21=1,NOT(VLOOKUP(TRIM(UPPER(SUBSTITUTE($D134," ",""))),'Cleaned Google Form'!$A$1:$M$5000,6,FALSE)="NO")),0,IF(OR(VLOOKUP(TRIM(UPPER(SUBSTITUTE($D134," ",""))),'Cleaned Google Form'!$A$1:$M$5000,8,FALSE)='Main Template'!U$12,VLOOKUP(TRIM(UPPER(SUBSTITUTE($D134," ",""))),'Cleaned Google Form'!$A$1:$M$5000,8,FALSE)='Main Template'!U$13,VLOOKUP(TRIM(UPPER(SUBSTITUTE($D134," ",""))),'Cleaned Google Form'!$A$1:$M$5000,8,FALSE)='Main Template'!U$14,VLOOKUP(TRIM(UPPER(SUBSTITUTE($D134," ",""))),'Cleaned Google Form'!$A$1:$M$5000,8,FALSE)='Main Template'!U$15),0,IF(AND('Main Template'!U$21&gt;=$C$9,'Main Template'!U$19,VLOOKUP(TRIM(UPPER(SUBSTITUTE($D134," ",""))),'Cleaned Google Form'!$A$1:$M$5000,7,FALSE)="YES"),0,IF(IFERROR(FIND('Main Template'!U$17,VLOOKUP(TRIM(UPPER(SUBSTITUTE('Main Template'!$D134," ",""))),'Cleaned Google Form'!$A$1:$M$5000,9,FALSE),1),FALSE),0,1))))),1)</f>
        <v>1</v>
      </c>
      <c r="V134" s="12">
        <f>IFERROR(IF(AND(WEEKDAY('Main Template'!V$18)=1,OR(VLOOKUP(TRIM(UPPER(SUBSTITUTE($D134," ",""))),'Cleaned Google Form'!$A$1:$M$5000,3,FALSE)="SMH",VLOOKUP(TRIM(UPPER(SUBSTITUTE($D134," ",""))),'Cleaned Google Form'!$A$1:$M$5000,3,FALSE)="RCH",VLOOKUP(TRIM(UPPER(SUBSTITUTE($D134," ",""))),'Cleaned Google Form'!$A$1:$M$5000,3,FALSE)="BCCA")),0,IF(AND(V$21=1,NOT(VLOOKUP(TRIM(UPPER(SUBSTITUTE($D134," ",""))),'Cleaned Google Form'!$A$1:$M$5000,6,FALSE)="NO")),0,IF(OR(VLOOKUP(TRIM(UPPER(SUBSTITUTE($D134," ",""))),'Cleaned Google Form'!$A$1:$M$5000,8,FALSE)='Main Template'!V$12,VLOOKUP(TRIM(UPPER(SUBSTITUTE($D134," ",""))),'Cleaned Google Form'!$A$1:$M$5000,8,FALSE)='Main Template'!V$13,VLOOKUP(TRIM(UPPER(SUBSTITUTE($D134," ",""))),'Cleaned Google Form'!$A$1:$M$5000,8,FALSE)='Main Template'!V$14,VLOOKUP(TRIM(UPPER(SUBSTITUTE($D134," ",""))),'Cleaned Google Form'!$A$1:$M$5000,8,FALSE)='Main Template'!V$15),0,IF(AND('Main Template'!V$21&gt;=$C$9,'Main Template'!V$19,VLOOKUP(TRIM(UPPER(SUBSTITUTE($D134," ",""))),'Cleaned Google Form'!$A$1:$M$5000,7,FALSE)="YES"),0,IF(IFERROR(FIND('Main Template'!V$17,VLOOKUP(TRIM(UPPER(SUBSTITUTE('Main Template'!$D134," ",""))),'Cleaned Google Form'!$A$1:$M$5000,9,FALSE),1),FALSE),0,1))))),1)</f>
        <v>1</v>
      </c>
      <c r="W134" s="12">
        <f>IFERROR(IF(AND(WEEKDAY('Main Template'!W$18)=1,OR(VLOOKUP(TRIM(UPPER(SUBSTITUTE($D134," ",""))),'Cleaned Google Form'!$A$1:$M$5000,3,FALSE)="SMH",VLOOKUP(TRIM(UPPER(SUBSTITUTE($D134," ",""))),'Cleaned Google Form'!$A$1:$M$5000,3,FALSE)="RCH",VLOOKUP(TRIM(UPPER(SUBSTITUTE($D134," ",""))),'Cleaned Google Form'!$A$1:$M$5000,3,FALSE)="BCCA")),0,IF(AND(W$21=1,NOT(VLOOKUP(TRIM(UPPER(SUBSTITUTE($D134," ",""))),'Cleaned Google Form'!$A$1:$M$5000,6,FALSE)="NO")),0,IF(OR(VLOOKUP(TRIM(UPPER(SUBSTITUTE($D134," ",""))),'Cleaned Google Form'!$A$1:$M$5000,8,FALSE)='Main Template'!W$12,VLOOKUP(TRIM(UPPER(SUBSTITUTE($D134," ",""))),'Cleaned Google Form'!$A$1:$M$5000,8,FALSE)='Main Template'!W$13,VLOOKUP(TRIM(UPPER(SUBSTITUTE($D134," ",""))),'Cleaned Google Form'!$A$1:$M$5000,8,FALSE)='Main Template'!W$14,VLOOKUP(TRIM(UPPER(SUBSTITUTE($D134," ",""))),'Cleaned Google Form'!$A$1:$M$5000,8,FALSE)='Main Template'!W$15),0,IF(AND('Main Template'!W$21&gt;=$C$9,'Main Template'!W$19,VLOOKUP(TRIM(UPPER(SUBSTITUTE($D134," ",""))),'Cleaned Google Form'!$A$1:$M$5000,7,FALSE)="YES"),0,IF(IFERROR(FIND('Main Template'!W$17,VLOOKUP(TRIM(UPPER(SUBSTITUTE('Main Template'!$D134," ",""))),'Cleaned Google Form'!$A$1:$M$5000,9,FALSE),1),FALSE),0,1))))),1)</f>
        <v>1</v>
      </c>
      <c r="X134" s="12">
        <f>IFERROR(IF(AND(WEEKDAY('Main Template'!X$18)=1,OR(VLOOKUP(TRIM(UPPER(SUBSTITUTE($D134," ",""))),'Cleaned Google Form'!$A$1:$M$5000,3,FALSE)="SMH",VLOOKUP(TRIM(UPPER(SUBSTITUTE($D134," ",""))),'Cleaned Google Form'!$A$1:$M$5000,3,FALSE)="RCH",VLOOKUP(TRIM(UPPER(SUBSTITUTE($D134," ",""))),'Cleaned Google Form'!$A$1:$M$5000,3,FALSE)="BCCA")),0,IF(AND(X$21=1,NOT(VLOOKUP(TRIM(UPPER(SUBSTITUTE($D134," ",""))),'Cleaned Google Form'!$A$1:$M$5000,6,FALSE)="NO")),0,IF(OR(VLOOKUP(TRIM(UPPER(SUBSTITUTE($D134," ",""))),'Cleaned Google Form'!$A$1:$M$5000,8,FALSE)='Main Template'!X$12,VLOOKUP(TRIM(UPPER(SUBSTITUTE($D134," ",""))),'Cleaned Google Form'!$A$1:$M$5000,8,FALSE)='Main Template'!X$13,VLOOKUP(TRIM(UPPER(SUBSTITUTE($D134," ",""))),'Cleaned Google Form'!$A$1:$M$5000,8,FALSE)='Main Template'!X$14,VLOOKUP(TRIM(UPPER(SUBSTITUTE($D134," ",""))),'Cleaned Google Form'!$A$1:$M$5000,8,FALSE)='Main Template'!X$15),0,IF(AND('Main Template'!X$21&gt;=$C$9,'Main Template'!X$19,VLOOKUP(TRIM(UPPER(SUBSTITUTE($D134," ",""))),'Cleaned Google Form'!$A$1:$M$5000,7,FALSE)="YES"),0,IF(IFERROR(FIND('Main Template'!X$17,VLOOKUP(TRIM(UPPER(SUBSTITUTE('Main Template'!$D134," ",""))),'Cleaned Google Form'!$A$1:$M$5000,9,FALSE),1),FALSE),0,1))))),1)</f>
        <v>1</v>
      </c>
      <c r="Y134" s="12">
        <f>IFERROR(IF(AND(WEEKDAY('Main Template'!Y$18)=1,OR(VLOOKUP(TRIM(UPPER(SUBSTITUTE($D134," ",""))),'Cleaned Google Form'!$A$1:$M$5000,3,FALSE)="SMH",VLOOKUP(TRIM(UPPER(SUBSTITUTE($D134," ",""))),'Cleaned Google Form'!$A$1:$M$5000,3,FALSE)="RCH",VLOOKUP(TRIM(UPPER(SUBSTITUTE($D134," ",""))),'Cleaned Google Form'!$A$1:$M$5000,3,FALSE)="BCCA")),0,IF(AND(Y$21=1,NOT(VLOOKUP(TRIM(UPPER(SUBSTITUTE($D134," ",""))),'Cleaned Google Form'!$A$1:$M$5000,6,FALSE)="NO")),0,IF(OR(VLOOKUP(TRIM(UPPER(SUBSTITUTE($D134," ",""))),'Cleaned Google Form'!$A$1:$M$5000,8,FALSE)='Main Template'!Y$12,VLOOKUP(TRIM(UPPER(SUBSTITUTE($D134," ",""))),'Cleaned Google Form'!$A$1:$M$5000,8,FALSE)='Main Template'!Y$13,VLOOKUP(TRIM(UPPER(SUBSTITUTE($D134," ",""))),'Cleaned Google Form'!$A$1:$M$5000,8,FALSE)='Main Template'!Y$14,VLOOKUP(TRIM(UPPER(SUBSTITUTE($D134," ",""))),'Cleaned Google Form'!$A$1:$M$5000,8,FALSE)='Main Template'!Y$15),0,IF(AND('Main Template'!Y$21&gt;=$C$9,'Main Template'!Y$19,VLOOKUP(TRIM(UPPER(SUBSTITUTE($D134," ",""))),'Cleaned Google Form'!$A$1:$M$5000,7,FALSE)="YES"),0,IF(IFERROR(FIND('Main Template'!Y$17,VLOOKUP(TRIM(UPPER(SUBSTITUTE('Main Template'!$D134," ",""))),'Cleaned Google Form'!$A$1:$M$5000,9,FALSE),1),FALSE),0,1))))),1)</f>
        <v>1</v>
      </c>
      <c r="Z134" s="12">
        <f>IFERROR(IF(AND(WEEKDAY('Main Template'!Z$18)=1,OR(VLOOKUP(TRIM(UPPER(SUBSTITUTE($D134," ",""))),'Cleaned Google Form'!$A$1:$M$5000,3,FALSE)="SMH",VLOOKUP(TRIM(UPPER(SUBSTITUTE($D134," ",""))),'Cleaned Google Form'!$A$1:$M$5000,3,FALSE)="RCH",VLOOKUP(TRIM(UPPER(SUBSTITUTE($D134," ",""))),'Cleaned Google Form'!$A$1:$M$5000,3,FALSE)="BCCA")),0,IF(AND(Z$21=1,NOT(VLOOKUP(TRIM(UPPER(SUBSTITUTE($D134," ",""))),'Cleaned Google Form'!$A$1:$M$5000,6,FALSE)="NO")),0,IF(OR(VLOOKUP(TRIM(UPPER(SUBSTITUTE($D134," ",""))),'Cleaned Google Form'!$A$1:$M$5000,8,FALSE)='Main Template'!Z$12,VLOOKUP(TRIM(UPPER(SUBSTITUTE($D134," ",""))),'Cleaned Google Form'!$A$1:$M$5000,8,FALSE)='Main Template'!Z$13,VLOOKUP(TRIM(UPPER(SUBSTITUTE($D134," ",""))),'Cleaned Google Form'!$A$1:$M$5000,8,FALSE)='Main Template'!Z$14,VLOOKUP(TRIM(UPPER(SUBSTITUTE($D134," ",""))),'Cleaned Google Form'!$A$1:$M$5000,8,FALSE)='Main Template'!Z$15),0,IF(AND('Main Template'!Z$21&gt;=$C$9,'Main Template'!Z$19,VLOOKUP(TRIM(UPPER(SUBSTITUTE($D134," ",""))),'Cleaned Google Form'!$A$1:$M$5000,7,FALSE)="YES"),0,IF(IFERROR(FIND('Main Template'!Z$17,VLOOKUP(TRIM(UPPER(SUBSTITUTE('Main Template'!$D134," ",""))),'Cleaned Google Form'!$A$1:$M$5000,9,FALSE),1),FALSE),0,1))))),1)</f>
        <v>1</v>
      </c>
      <c r="AA134" s="12">
        <f>IFERROR(IF(AND(WEEKDAY('Main Template'!AA$18)=1,OR(VLOOKUP(TRIM(UPPER(SUBSTITUTE($D134," ",""))),'Cleaned Google Form'!$A$1:$M$5000,3,FALSE)="SMH",VLOOKUP(TRIM(UPPER(SUBSTITUTE($D134," ",""))),'Cleaned Google Form'!$A$1:$M$5000,3,FALSE)="RCH",VLOOKUP(TRIM(UPPER(SUBSTITUTE($D134," ",""))),'Cleaned Google Form'!$A$1:$M$5000,3,FALSE)="BCCA")),0,IF(AND(AA$21=1,NOT(VLOOKUP(TRIM(UPPER(SUBSTITUTE($D134," ",""))),'Cleaned Google Form'!$A$1:$M$5000,6,FALSE)="NO")),0,IF(OR(VLOOKUP(TRIM(UPPER(SUBSTITUTE($D134," ",""))),'Cleaned Google Form'!$A$1:$M$5000,8,FALSE)='Main Template'!AA$12,VLOOKUP(TRIM(UPPER(SUBSTITUTE($D134," ",""))),'Cleaned Google Form'!$A$1:$M$5000,8,FALSE)='Main Template'!AA$13,VLOOKUP(TRIM(UPPER(SUBSTITUTE($D134," ",""))),'Cleaned Google Form'!$A$1:$M$5000,8,FALSE)='Main Template'!AA$14,VLOOKUP(TRIM(UPPER(SUBSTITUTE($D134," ",""))),'Cleaned Google Form'!$A$1:$M$5000,8,FALSE)='Main Template'!AA$15),0,IF(AND('Main Template'!AA$21&gt;=$C$9,'Main Template'!AA$19,VLOOKUP(TRIM(UPPER(SUBSTITUTE($D134," ",""))),'Cleaned Google Form'!$A$1:$M$5000,7,FALSE)="YES"),0,IF(IFERROR(FIND('Main Template'!AA$17,VLOOKUP(TRIM(UPPER(SUBSTITUTE('Main Template'!$D134," ",""))),'Cleaned Google Form'!$A$1:$M$5000,9,FALSE),1),FALSE),0,1))))),1)</f>
        <v>1</v>
      </c>
      <c r="AB134" s="12">
        <f>IFERROR(IF(AND(WEEKDAY('Main Template'!AB$18)=1,OR(VLOOKUP(TRIM(UPPER(SUBSTITUTE($D134," ",""))),'Cleaned Google Form'!$A$1:$M$5000,3,FALSE)="SMH",VLOOKUP(TRIM(UPPER(SUBSTITUTE($D134," ",""))),'Cleaned Google Form'!$A$1:$M$5000,3,FALSE)="RCH",VLOOKUP(TRIM(UPPER(SUBSTITUTE($D134," ",""))),'Cleaned Google Form'!$A$1:$M$5000,3,FALSE)="BCCA")),0,IF(AND(AB$21=1,NOT(VLOOKUP(TRIM(UPPER(SUBSTITUTE($D134," ",""))),'Cleaned Google Form'!$A$1:$M$5000,6,FALSE)="NO")),0,IF(OR(VLOOKUP(TRIM(UPPER(SUBSTITUTE($D134," ",""))),'Cleaned Google Form'!$A$1:$M$5000,8,FALSE)='Main Template'!AB$12,VLOOKUP(TRIM(UPPER(SUBSTITUTE($D134," ",""))),'Cleaned Google Form'!$A$1:$M$5000,8,FALSE)='Main Template'!AB$13,VLOOKUP(TRIM(UPPER(SUBSTITUTE($D134," ",""))),'Cleaned Google Form'!$A$1:$M$5000,8,FALSE)='Main Template'!AB$14,VLOOKUP(TRIM(UPPER(SUBSTITUTE($D134," ",""))),'Cleaned Google Form'!$A$1:$M$5000,8,FALSE)='Main Template'!AB$15),0,IF(AND('Main Template'!AB$21&gt;=$C$9,'Main Template'!AB$19,VLOOKUP(TRIM(UPPER(SUBSTITUTE($D134," ",""))),'Cleaned Google Form'!$A$1:$M$5000,7,FALSE)="YES"),0,IF(IFERROR(FIND('Main Template'!AB$17,VLOOKUP(TRIM(UPPER(SUBSTITUTE('Main Template'!$D134," ",""))),'Cleaned Google Form'!$A$1:$M$5000,9,FALSE),1),FALSE),0,1))))),1)</f>
        <v>1</v>
      </c>
      <c r="AC134" s="12">
        <f>IFERROR(IF(AND(WEEKDAY('Main Template'!AC$18)=1,OR(VLOOKUP(TRIM(UPPER(SUBSTITUTE($D134," ",""))),'Cleaned Google Form'!$A$1:$M$5000,3,FALSE)="SMH",VLOOKUP(TRIM(UPPER(SUBSTITUTE($D134," ",""))),'Cleaned Google Form'!$A$1:$M$5000,3,FALSE)="RCH",VLOOKUP(TRIM(UPPER(SUBSTITUTE($D134," ",""))),'Cleaned Google Form'!$A$1:$M$5000,3,FALSE)="BCCA")),0,IF(AND(AC$21=1,NOT(VLOOKUP(TRIM(UPPER(SUBSTITUTE($D134," ",""))),'Cleaned Google Form'!$A$1:$M$5000,6,FALSE)="NO")),0,IF(OR(VLOOKUP(TRIM(UPPER(SUBSTITUTE($D134," ",""))),'Cleaned Google Form'!$A$1:$M$5000,8,FALSE)='Main Template'!AC$12,VLOOKUP(TRIM(UPPER(SUBSTITUTE($D134," ",""))),'Cleaned Google Form'!$A$1:$M$5000,8,FALSE)='Main Template'!AC$13,VLOOKUP(TRIM(UPPER(SUBSTITUTE($D134," ",""))),'Cleaned Google Form'!$A$1:$M$5000,8,FALSE)='Main Template'!AC$14,VLOOKUP(TRIM(UPPER(SUBSTITUTE($D134," ",""))),'Cleaned Google Form'!$A$1:$M$5000,8,FALSE)='Main Template'!AC$15),0,IF(AND('Main Template'!AC$21&gt;=$C$9,'Main Template'!AC$19,VLOOKUP(TRIM(UPPER(SUBSTITUTE($D134," ",""))),'Cleaned Google Form'!$A$1:$M$5000,7,FALSE)="YES"),0,IF(IFERROR(FIND('Main Template'!AC$17,VLOOKUP(TRIM(UPPER(SUBSTITUTE('Main Template'!$D134," ",""))),'Cleaned Google Form'!$A$1:$M$5000,9,FALSE),1),FALSE),0,1))))),1)</f>
        <v>1</v>
      </c>
      <c r="AD134" s="12">
        <f>IFERROR(IF(AND(WEEKDAY('Main Template'!AD$18)=1,OR(VLOOKUP(TRIM(UPPER(SUBSTITUTE($D134," ",""))),'Cleaned Google Form'!$A$1:$M$5000,3,FALSE)="SMH",VLOOKUP(TRIM(UPPER(SUBSTITUTE($D134," ",""))),'Cleaned Google Form'!$A$1:$M$5000,3,FALSE)="RCH",VLOOKUP(TRIM(UPPER(SUBSTITUTE($D134," ",""))),'Cleaned Google Form'!$A$1:$M$5000,3,FALSE)="BCCA")),0,IF(AND(AD$21=1,NOT(VLOOKUP(TRIM(UPPER(SUBSTITUTE($D134," ",""))),'Cleaned Google Form'!$A$1:$M$5000,6,FALSE)="NO")),0,IF(OR(VLOOKUP(TRIM(UPPER(SUBSTITUTE($D134," ",""))),'Cleaned Google Form'!$A$1:$M$5000,8,FALSE)='Main Template'!AD$12,VLOOKUP(TRIM(UPPER(SUBSTITUTE($D134," ",""))),'Cleaned Google Form'!$A$1:$M$5000,8,FALSE)='Main Template'!AD$13,VLOOKUP(TRIM(UPPER(SUBSTITUTE($D134," ",""))),'Cleaned Google Form'!$A$1:$M$5000,8,FALSE)='Main Template'!AD$14,VLOOKUP(TRIM(UPPER(SUBSTITUTE($D134," ",""))),'Cleaned Google Form'!$A$1:$M$5000,8,FALSE)='Main Template'!AD$15),0,IF(AND('Main Template'!AD$21&gt;=$C$9,'Main Template'!AD$19,VLOOKUP(TRIM(UPPER(SUBSTITUTE($D134," ",""))),'Cleaned Google Form'!$A$1:$M$5000,7,FALSE)="YES"),0,IF(IFERROR(FIND('Main Template'!AD$17,VLOOKUP(TRIM(UPPER(SUBSTITUTE('Main Template'!$D134," ",""))),'Cleaned Google Form'!$A$1:$M$5000,9,FALSE),1),FALSE),0,1))))),1)</f>
        <v>1</v>
      </c>
      <c r="AE134" s="12">
        <f>IFERROR(IF(AND(WEEKDAY('Main Template'!AE$18)=1,OR(VLOOKUP(TRIM(UPPER(SUBSTITUTE($D134," ",""))),'Cleaned Google Form'!$A$1:$M$5000,3,FALSE)="SMH",VLOOKUP(TRIM(UPPER(SUBSTITUTE($D134," ",""))),'Cleaned Google Form'!$A$1:$M$5000,3,FALSE)="RCH",VLOOKUP(TRIM(UPPER(SUBSTITUTE($D134," ",""))),'Cleaned Google Form'!$A$1:$M$5000,3,FALSE)="BCCA")),0,IF(AND(AE$21=1,NOT(VLOOKUP(TRIM(UPPER(SUBSTITUTE($D134," ",""))),'Cleaned Google Form'!$A$1:$M$5000,6,FALSE)="NO")),0,IF(OR(VLOOKUP(TRIM(UPPER(SUBSTITUTE($D134," ",""))),'Cleaned Google Form'!$A$1:$M$5000,8,FALSE)='Main Template'!AE$12,VLOOKUP(TRIM(UPPER(SUBSTITUTE($D134," ",""))),'Cleaned Google Form'!$A$1:$M$5000,8,FALSE)='Main Template'!AE$13,VLOOKUP(TRIM(UPPER(SUBSTITUTE($D134," ",""))),'Cleaned Google Form'!$A$1:$M$5000,8,FALSE)='Main Template'!AE$14,VLOOKUP(TRIM(UPPER(SUBSTITUTE($D134," ",""))),'Cleaned Google Form'!$A$1:$M$5000,8,FALSE)='Main Template'!AE$15),0,IF(AND('Main Template'!AE$21&gt;=$C$9,'Main Template'!AE$19,VLOOKUP(TRIM(UPPER(SUBSTITUTE($D134," ",""))),'Cleaned Google Form'!$A$1:$M$5000,7,FALSE)="YES"),0,IF(IFERROR(FIND('Main Template'!AE$17,VLOOKUP(TRIM(UPPER(SUBSTITUTE('Main Template'!$D134," ",""))),'Cleaned Google Form'!$A$1:$M$5000,9,FALSE),1),FALSE),0,1))))),1)</f>
        <v>1</v>
      </c>
      <c r="AF134" s="12">
        <f>IFERROR(IF(AND(WEEKDAY('Main Template'!AF$18)=1,OR(VLOOKUP(TRIM(UPPER(SUBSTITUTE($D134," ",""))),'Cleaned Google Form'!$A$1:$M$5000,3,FALSE)="SMH",VLOOKUP(TRIM(UPPER(SUBSTITUTE($D134," ",""))),'Cleaned Google Form'!$A$1:$M$5000,3,FALSE)="RCH",VLOOKUP(TRIM(UPPER(SUBSTITUTE($D134," ",""))),'Cleaned Google Form'!$A$1:$M$5000,3,FALSE)="BCCA")),0,IF(AND(AF$21=1,NOT(VLOOKUP(TRIM(UPPER(SUBSTITUTE($D134," ",""))),'Cleaned Google Form'!$A$1:$M$5000,6,FALSE)="NO")),0,IF(OR(VLOOKUP(TRIM(UPPER(SUBSTITUTE($D134," ",""))),'Cleaned Google Form'!$A$1:$M$5000,8,FALSE)='Main Template'!AF$12,VLOOKUP(TRIM(UPPER(SUBSTITUTE($D134," ",""))),'Cleaned Google Form'!$A$1:$M$5000,8,FALSE)='Main Template'!AF$13,VLOOKUP(TRIM(UPPER(SUBSTITUTE($D134," ",""))),'Cleaned Google Form'!$A$1:$M$5000,8,FALSE)='Main Template'!AF$14,VLOOKUP(TRIM(UPPER(SUBSTITUTE($D134," ",""))),'Cleaned Google Form'!$A$1:$M$5000,8,FALSE)='Main Template'!AF$15),0,IF(AND('Main Template'!AF$21&gt;=$C$9,'Main Template'!AF$19,VLOOKUP(TRIM(UPPER(SUBSTITUTE($D134," ",""))),'Cleaned Google Form'!$A$1:$M$5000,7,FALSE)="YES"),0,IF(IFERROR(FIND('Main Template'!AF$17,VLOOKUP(TRIM(UPPER(SUBSTITUTE('Main Template'!$D134," ",""))),'Cleaned Google Form'!$A$1:$M$5000,9,FALSE),1),FALSE),0,1))))),1)</f>
        <v>1</v>
      </c>
      <c r="AG134" s="12">
        <f>IFERROR(IF(AND(WEEKDAY('Main Template'!AG$18)=1,OR(VLOOKUP(TRIM(UPPER(SUBSTITUTE($D134," ",""))),'Cleaned Google Form'!$A$1:$M$5000,3,FALSE)="SMH",VLOOKUP(TRIM(UPPER(SUBSTITUTE($D134," ",""))),'Cleaned Google Form'!$A$1:$M$5000,3,FALSE)="RCH",VLOOKUP(TRIM(UPPER(SUBSTITUTE($D134," ",""))),'Cleaned Google Form'!$A$1:$M$5000,3,FALSE)="BCCA")),0,IF(AND(AG$21=1,NOT(VLOOKUP(TRIM(UPPER(SUBSTITUTE($D134," ",""))),'Cleaned Google Form'!$A$1:$M$5000,6,FALSE)="NO")),0,IF(OR(VLOOKUP(TRIM(UPPER(SUBSTITUTE($D134," ",""))),'Cleaned Google Form'!$A$1:$M$5000,8,FALSE)='Main Template'!AG$12,VLOOKUP(TRIM(UPPER(SUBSTITUTE($D134," ",""))),'Cleaned Google Form'!$A$1:$M$5000,8,FALSE)='Main Template'!AG$13,VLOOKUP(TRIM(UPPER(SUBSTITUTE($D134," ",""))),'Cleaned Google Form'!$A$1:$M$5000,8,FALSE)='Main Template'!AG$14,VLOOKUP(TRIM(UPPER(SUBSTITUTE($D134," ",""))),'Cleaned Google Form'!$A$1:$M$5000,8,FALSE)='Main Template'!AG$15),0,IF(AND('Main Template'!AG$21&gt;=$C$9,'Main Template'!AG$19,VLOOKUP(TRIM(UPPER(SUBSTITUTE($D134," ",""))),'Cleaned Google Form'!$A$1:$M$5000,7,FALSE)="YES"),0,IF(IFERROR(FIND('Main Template'!AG$17,VLOOKUP(TRIM(UPPER(SUBSTITUTE('Main Template'!$D134," ",""))),'Cleaned Google Form'!$A$1:$M$5000,9,FALSE),1),FALSE),0,1))))),1)</f>
        <v>1</v>
      </c>
      <c r="AH134" s="12">
        <f>IFERROR(IF(AND(WEEKDAY('Main Template'!AH$18)=1,OR(VLOOKUP(TRIM(UPPER(SUBSTITUTE($D134," ",""))),'Cleaned Google Form'!$A$1:$M$5000,3,FALSE)="SMH",VLOOKUP(TRIM(UPPER(SUBSTITUTE($D134," ",""))),'Cleaned Google Form'!$A$1:$M$5000,3,FALSE)="RCH",VLOOKUP(TRIM(UPPER(SUBSTITUTE($D134," ",""))),'Cleaned Google Form'!$A$1:$M$5000,3,FALSE)="BCCA")),0,IF(AND(AH$21=1,NOT(VLOOKUP(TRIM(UPPER(SUBSTITUTE($D134," ",""))),'Cleaned Google Form'!$A$1:$M$5000,6,FALSE)="NO")),0,IF(OR(VLOOKUP(TRIM(UPPER(SUBSTITUTE($D134," ",""))),'Cleaned Google Form'!$A$1:$M$5000,8,FALSE)='Main Template'!AH$12,VLOOKUP(TRIM(UPPER(SUBSTITUTE($D134," ",""))),'Cleaned Google Form'!$A$1:$M$5000,8,FALSE)='Main Template'!AH$13,VLOOKUP(TRIM(UPPER(SUBSTITUTE($D134," ",""))),'Cleaned Google Form'!$A$1:$M$5000,8,FALSE)='Main Template'!AH$14,VLOOKUP(TRIM(UPPER(SUBSTITUTE($D134," ",""))),'Cleaned Google Form'!$A$1:$M$5000,8,FALSE)='Main Template'!AH$15),0,IF(AND('Main Template'!AH$21&gt;=$C$9,'Main Template'!AH$19,VLOOKUP(TRIM(UPPER(SUBSTITUTE($D134," ",""))),'Cleaned Google Form'!$A$1:$M$5000,7,FALSE)="YES"),0,IF(IFERROR(FIND('Main Template'!AH$17,VLOOKUP(TRIM(UPPER(SUBSTITUTE('Main Template'!$D134," ",""))),'Cleaned Google Form'!$A$1:$M$5000,9,FALSE),1),FALSE),0,1))))),1)</f>
        <v>1</v>
      </c>
      <c r="AI134" s="12">
        <f>IFERROR(IF(AND(WEEKDAY('Main Template'!AI$18)=1,OR(VLOOKUP(TRIM(UPPER(SUBSTITUTE($D134," ",""))),'Cleaned Google Form'!$A$1:$M$5000,3,FALSE)="SMH",VLOOKUP(TRIM(UPPER(SUBSTITUTE($D134," ",""))),'Cleaned Google Form'!$A$1:$M$5000,3,FALSE)="RCH",VLOOKUP(TRIM(UPPER(SUBSTITUTE($D134," ",""))),'Cleaned Google Form'!$A$1:$M$5000,3,FALSE)="BCCA")),0,IF(AND(AI$21=1,NOT(VLOOKUP(TRIM(UPPER(SUBSTITUTE($D134," ",""))),'Cleaned Google Form'!$A$1:$M$5000,6,FALSE)="NO")),0,IF(OR(VLOOKUP(TRIM(UPPER(SUBSTITUTE($D134," ",""))),'Cleaned Google Form'!$A$1:$M$5000,8,FALSE)='Main Template'!AI$12,VLOOKUP(TRIM(UPPER(SUBSTITUTE($D134," ",""))),'Cleaned Google Form'!$A$1:$M$5000,8,FALSE)='Main Template'!AI$13,VLOOKUP(TRIM(UPPER(SUBSTITUTE($D134," ",""))),'Cleaned Google Form'!$A$1:$M$5000,8,FALSE)='Main Template'!AI$14,VLOOKUP(TRIM(UPPER(SUBSTITUTE($D134," ",""))),'Cleaned Google Form'!$A$1:$M$5000,8,FALSE)='Main Template'!AI$15),0,IF(AND('Main Template'!AI$21&gt;=$C$9,'Main Template'!AI$19,VLOOKUP(TRIM(UPPER(SUBSTITUTE($D134," ",""))),'Cleaned Google Form'!$A$1:$M$5000,7,FALSE)="YES"),0,IF(IFERROR(FIND('Main Template'!AI$17,VLOOKUP(TRIM(UPPER(SUBSTITUTE('Main Template'!$D134," ",""))),'Cleaned Google Form'!$A$1:$M$5000,9,FALSE),1),FALSE),0,1))))),1)</f>
        <v>1</v>
      </c>
      <c r="AJ134" s="12">
        <f>IFERROR(IF(AND(WEEKDAY('Main Template'!AJ$18)=1,OR(VLOOKUP(TRIM(UPPER(SUBSTITUTE($D134," ",""))),'Cleaned Google Form'!$A$1:$M$5000,3,FALSE)="SMH",VLOOKUP(TRIM(UPPER(SUBSTITUTE($D134," ",""))),'Cleaned Google Form'!$A$1:$M$5000,3,FALSE)="RCH",VLOOKUP(TRIM(UPPER(SUBSTITUTE($D134," ",""))),'Cleaned Google Form'!$A$1:$M$5000,3,FALSE)="BCCA")),0,IF(AND(AJ$21=1,NOT(VLOOKUP(TRIM(UPPER(SUBSTITUTE($D134," ",""))),'Cleaned Google Form'!$A$1:$M$5000,6,FALSE)="NO")),0,IF(OR(VLOOKUP(TRIM(UPPER(SUBSTITUTE($D134," ",""))),'Cleaned Google Form'!$A$1:$M$5000,8,FALSE)='Main Template'!AJ$12,VLOOKUP(TRIM(UPPER(SUBSTITUTE($D134," ",""))),'Cleaned Google Form'!$A$1:$M$5000,8,FALSE)='Main Template'!AJ$13,VLOOKUP(TRIM(UPPER(SUBSTITUTE($D134," ",""))),'Cleaned Google Form'!$A$1:$M$5000,8,FALSE)='Main Template'!AJ$14,VLOOKUP(TRIM(UPPER(SUBSTITUTE($D134," ",""))),'Cleaned Google Form'!$A$1:$M$5000,8,FALSE)='Main Template'!AJ$15),0,IF(AND('Main Template'!AJ$21&gt;=$C$9,'Main Template'!AJ$19,VLOOKUP(TRIM(UPPER(SUBSTITUTE($D134," ",""))),'Cleaned Google Form'!$A$1:$M$5000,7,FALSE)="YES"),0,IF(IFERROR(FIND('Main Template'!AJ$17,VLOOKUP(TRIM(UPPER(SUBSTITUTE('Main Template'!$D134," ",""))),'Cleaned Google Form'!$A$1:$M$5000,9,FALSE),1),FALSE),0,1))))),1)</f>
        <v>1</v>
      </c>
      <c r="AK134" s="12">
        <f>IFERROR(IF(AND(WEEKDAY('Main Template'!AK$18)=1,OR(VLOOKUP(TRIM(UPPER(SUBSTITUTE($D134," ",""))),'Cleaned Google Form'!$A$1:$M$5000,3,FALSE)="SMH",VLOOKUP(TRIM(UPPER(SUBSTITUTE($D134," ",""))),'Cleaned Google Form'!$A$1:$M$5000,3,FALSE)="RCH",VLOOKUP(TRIM(UPPER(SUBSTITUTE($D134," ",""))),'Cleaned Google Form'!$A$1:$M$5000,3,FALSE)="BCCA")),0,IF(AND(AK$21=1,NOT(VLOOKUP(TRIM(UPPER(SUBSTITUTE($D134," ",""))),'Cleaned Google Form'!$A$1:$M$5000,6,FALSE)="NO")),0,IF(OR(VLOOKUP(TRIM(UPPER(SUBSTITUTE($D134," ",""))),'Cleaned Google Form'!$A$1:$M$5000,8,FALSE)='Main Template'!AK$12,VLOOKUP(TRIM(UPPER(SUBSTITUTE($D134," ",""))),'Cleaned Google Form'!$A$1:$M$5000,8,FALSE)='Main Template'!AK$13,VLOOKUP(TRIM(UPPER(SUBSTITUTE($D134," ",""))),'Cleaned Google Form'!$A$1:$M$5000,8,FALSE)='Main Template'!AK$14,VLOOKUP(TRIM(UPPER(SUBSTITUTE($D134," ",""))),'Cleaned Google Form'!$A$1:$M$5000,8,FALSE)='Main Template'!AK$15),0,IF(AND('Main Template'!AK$21&gt;=$C$9,'Main Template'!AK$19,VLOOKUP(TRIM(UPPER(SUBSTITUTE($D134," ",""))),'Cleaned Google Form'!$A$1:$M$5000,7,FALSE)="YES"),0,IF(IFERROR(FIND('Main Template'!AK$17,VLOOKUP(TRIM(UPPER(SUBSTITUTE('Main Template'!$D134," ",""))),'Cleaned Google Form'!$A$1:$M$5000,9,FALSE),1),FALSE),0,1))))),1)</f>
        <v>1</v>
      </c>
      <c r="AL134" s="12">
        <f>IFERROR(IF(AND(WEEKDAY('Main Template'!AL$18)=1,OR(VLOOKUP(TRIM(UPPER(SUBSTITUTE($D134," ",""))),'Cleaned Google Form'!$A$1:$M$5000,3,FALSE)="SMH",VLOOKUP(TRIM(UPPER(SUBSTITUTE($D134," ",""))),'Cleaned Google Form'!$A$1:$M$5000,3,FALSE)="RCH",VLOOKUP(TRIM(UPPER(SUBSTITUTE($D134," ",""))),'Cleaned Google Form'!$A$1:$M$5000,3,FALSE)="BCCA")),0,IF(AND(AL$21=1,NOT(VLOOKUP(TRIM(UPPER(SUBSTITUTE($D134," ",""))),'Cleaned Google Form'!$A$1:$M$5000,6,FALSE)="NO")),0,IF(OR(VLOOKUP(TRIM(UPPER(SUBSTITUTE($D134," ",""))),'Cleaned Google Form'!$A$1:$M$5000,8,FALSE)='Main Template'!AL$12,VLOOKUP(TRIM(UPPER(SUBSTITUTE($D134," ",""))),'Cleaned Google Form'!$A$1:$M$5000,8,FALSE)='Main Template'!AL$13,VLOOKUP(TRIM(UPPER(SUBSTITUTE($D134," ",""))),'Cleaned Google Form'!$A$1:$M$5000,8,FALSE)='Main Template'!AL$14,VLOOKUP(TRIM(UPPER(SUBSTITUTE($D134," ",""))),'Cleaned Google Form'!$A$1:$M$5000,8,FALSE)='Main Template'!AL$15),0,IF(AND('Main Template'!AL$21&gt;=$C$9,'Main Template'!AL$19,VLOOKUP(TRIM(UPPER(SUBSTITUTE($D134," ",""))),'Cleaned Google Form'!$A$1:$M$5000,7,FALSE)="YES"),0,IF(IFERROR(FIND('Main Template'!AL$17,VLOOKUP(TRIM(UPPER(SUBSTITUTE('Main Template'!$D134," ",""))),'Cleaned Google Form'!$A$1:$M$5000,9,FALSE),1),FALSE),0,1))))),1)</f>
        <v>1</v>
      </c>
      <c r="AM134" s="12">
        <f>IFERROR(IF(AND(WEEKDAY('Main Template'!AM$18)=1,OR(VLOOKUP(TRIM(UPPER(SUBSTITUTE($D134," ",""))),'Cleaned Google Form'!$A$1:$M$5000,3,FALSE)="SMH",VLOOKUP(TRIM(UPPER(SUBSTITUTE($D134," ",""))),'Cleaned Google Form'!$A$1:$M$5000,3,FALSE)="RCH",VLOOKUP(TRIM(UPPER(SUBSTITUTE($D134," ",""))),'Cleaned Google Form'!$A$1:$M$5000,3,FALSE)="BCCA")),0,IF(AND(AM$21=1,NOT(VLOOKUP(TRIM(UPPER(SUBSTITUTE($D134," ",""))),'Cleaned Google Form'!$A$1:$M$5000,6,FALSE)="NO")),0,IF(OR(VLOOKUP(TRIM(UPPER(SUBSTITUTE($D134," ",""))),'Cleaned Google Form'!$A$1:$M$5000,8,FALSE)='Main Template'!AM$12,VLOOKUP(TRIM(UPPER(SUBSTITUTE($D134," ",""))),'Cleaned Google Form'!$A$1:$M$5000,8,FALSE)='Main Template'!AM$13,VLOOKUP(TRIM(UPPER(SUBSTITUTE($D134," ",""))),'Cleaned Google Form'!$A$1:$M$5000,8,FALSE)='Main Template'!AM$14,VLOOKUP(TRIM(UPPER(SUBSTITUTE($D134," ",""))),'Cleaned Google Form'!$A$1:$M$5000,8,FALSE)='Main Template'!AM$15),0,IF(AND('Main Template'!AM$21&gt;=$C$9,'Main Template'!AM$19,VLOOKUP(TRIM(UPPER(SUBSTITUTE($D134," ",""))),'Cleaned Google Form'!$A$1:$M$5000,7,FALSE)="YES"),0,IF(IFERROR(FIND('Main Template'!AM$17,VLOOKUP(TRIM(UPPER(SUBSTITUTE('Main Template'!$D134," ",""))),'Cleaned Google Form'!$A$1:$M$5000,9,FALSE),1),FALSE),0,1))))),1)</f>
        <v>1</v>
      </c>
      <c r="AN134" s="12">
        <f>IFERROR(IF(AND(WEEKDAY('Main Template'!AN$18)=1,OR(VLOOKUP(TRIM(UPPER(SUBSTITUTE($D134," ",""))),'Cleaned Google Form'!$A$1:$M$5000,3,FALSE)="SMH",VLOOKUP(TRIM(UPPER(SUBSTITUTE($D134," ",""))),'Cleaned Google Form'!$A$1:$M$5000,3,FALSE)="RCH",VLOOKUP(TRIM(UPPER(SUBSTITUTE($D134," ",""))),'Cleaned Google Form'!$A$1:$M$5000,3,FALSE)="BCCA")),0,IF(AND(AN$21=1,NOT(VLOOKUP(TRIM(UPPER(SUBSTITUTE($D134," ",""))),'Cleaned Google Form'!$A$1:$M$5000,6,FALSE)="NO")),0,IF(OR(VLOOKUP(TRIM(UPPER(SUBSTITUTE($D134," ",""))),'Cleaned Google Form'!$A$1:$M$5000,8,FALSE)='Main Template'!AN$12,VLOOKUP(TRIM(UPPER(SUBSTITUTE($D134," ",""))),'Cleaned Google Form'!$A$1:$M$5000,8,FALSE)='Main Template'!AN$13,VLOOKUP(TRIM(UPPER(SUBSTITUTE($D134," ",""))),'Cleaned Google Form'!$A$1:$M$5000,8,FALSE)='Main Template'!AN$14,VLOOKUP(TRIM(UPPER(SUBSTITUTE($D134," ",""))),'Cleaned Google Form'!$A$1:$M$5000,8,FALSE)='Main Template'!AN$15),0,IF(AND('Main Template'!AN$21&gt;=$C$9,'Main Template'!AN$19,VLOOKUP(TRIM(UPPER(SUBSTITUTE($D134," ",""))),'Cleaned Google Form'!$A$1:$M$5000,7,FALSE)="YES"),0,IF(IFERROR(FIND('Main Template'!AN$17,VLOOKUP(TRIM(UPPER(SUBSTITUTE('Main Template'!$D134," ",""))),'Cleaned Google Form'!$A$1:$M$5000,9,FALSE),1),FALSE),0,1))))),1)</f>
        <v>1</v>
      </c>
    </row>
    <row r="135" spans="2:40">
      <c r="B135" t="str">
        <f>IFERROR(IF(ISNUMBER(MATCH(UPPER(SUBSTITUTE(D135," ","")),'Cleaned Google Form'!$A:$A,0)),"","Oops"),"Not Present")</f>
        <v/>
      </c>
      <c r="C135" s="4">
        <f>I135</f>
        <v>114</v>
      </c>
      <c r="D135" s="4" t="s">
        <v>344</v>
      </c>
      <c r="E135" s="4">
        <f>IFERROR(IF(VLOOKUP(TRIM(UPPER(SUBSTITUTE(D135," ",""))),'Cleaned Google Form'!$A$1:$L$5000,5,FALSE)="YES",1,0),0)</f>
        <v>0</v>
      </c>
      <c r="F135" s="4">
        <f>IFERROR(IF(RIGHT(VLOOKUP(TRIM(UPPER(SUBSTITUTE(D135," ",""))),'Cleaned Google Form'!$A$1:$L$5000,2,FALSE),1)="1",1,0),0)</f>
        <v>1</v>
      </c>
      <c r="G135" s="4">
        <f>IFERROR(IF(VLOOKUP(TRIM(UPPER(SUBSTITUTE(D135," ",""))),'Cleaned Google Form'!$A$1:$L$5000,3,FALSE)="VGH",1,0),0)</f>
        <v>1</v>
      </c>
      <c r="H135" s="4">
        <f>IFERROR(IF(G135+IFERROR(IF(VLOOKUP(TRIM(UPPER(SUBSTITUTE(D135," ",""))),'Cleaned Google Form'!$A$1:$L$5000,3,FALSE)="SPH",1,0),0)=0,1,0),0)</f>
        <v>0</v>
      </c>
      <c r="I135" s="4">
        <f>IF(I134="Resident Index",1,I134+1)</f>
        <v>114</v>
      </c>
      <c r="J135" s="12">
        <f>IFERROR(IF(AND(WEEKDAY('Main Template'!J$18)=1,OR(VLOOKUP(TRIM(UPPER(SUBSTITUTE($D135," ",""))),'Cleaned Google Form'!$A$1:$M$5000,3,FALSE)="SMH",VLOOKUP(TRIM(UPPER(SUBSTITUTE($D135," ",""))),'Cleaned Google Form'!$A$1:$M$5000,3,FALSE)="RCH",VLOOKUP(TRIM(UPPER(SUBSTITUTE($D135," ",""))),'Cleaned Google Form'!$A$1:$M$5000,3,FALSE)="BCCA")),0,IF(AND(J$21=1,NOT(VLOOKUP(TRIM(UPPER(SUBSTITUTE($D135," ",""))),'Cleaned Google Form'!$A$1:$M$5000,6,FALSE)="NO")),0,IF(OR(VLOOKUP(TRIM(UPPER(SUBSTITUTE($D135," ",""))),'Cleaned Google Form'!$A$1:$M$5000,8,FALSE)='Main Template'!J$12,VLOOKUP(TRIM(UPPER(SUBSTITUTE($D135," ",""))),'Cleaned Google Form'!$A$1:$M$5000,8,FALSE)='Main Template'!J$13,VLOOKUP(TRIM(UPPER(SUBSTITUTE($D135," ",""))),'Cleaned Google Form'!$A$1:$M$5000,8,FALSE)='Main Template'!J$14,VLOOKUP(TRIM(UPPER(SUBSTITUTE($D135," ",""))),'Cleaned Google Form'!$A$1:$M$5000,8,FALSE)='Main Template'!J$15),0,IF(AND('Main Template'!J$21&gt;=$C$9,'Main Template'!J$19,VLOOKUP(TRIM(UPPER(SUBSTITUTE($D135," ",""))),'Cleaned Google Form'!$A$1:$M$5000,7,FALSE)="YES"),0,IF(IFERROR(FIND('Main Template'!J$17,VLOOKUP(TRIM(UPPER(SUBSTITUTE('Main Template'!$D135," ",""))),'Cleaned Google Form'!$A$1:$M$5000,9,FALSE),1),FALSE),0,1))))),1)</f>
        <v>0</v>
      </c>
      <c r="K135" s="12">
        <f>IFERROR(IF(AND(WEEKDAY('Main Template'!K$18)=1,OR(VLOOKUP(TRIM(UPPER(SUBSTITUTE($D135," ",""))),'Cleaned Google Form'!$A$1:$M$5000,3,FALSE)="SMH",VLOOKUP(TRIM(UPPER(SUBSTITUTE($D135," ",""))),'Cleaned Google Form'!$A$1:$M$5000,3,FALSE)="RCH",VLOOKUP(TRIM(UPPER(SUBSTITUTE($D135," ",""))),'Cleaned Google Form'!$A$1:$M$5000,3,FALSE)="BCCA")),0,IF(AND(K$21=1,NOT(VLOOKUP(TRIM(UPPER(SUBSTITUTE($D135," ",""))),'Cleaned Google Form'!$A$1:$M$5000,6,FALSE)="NO")),0,IF(OR(VLOOKUP(TRIM(UPPER(SUBSTITUTE($D135," ",""))),'Cleaned Google Form'!$A$1:$M$5000,8,FALSE)='Main Template'!K$12,VLOOKUP(TRIM(UPPER(SUBSTITUTE($D135," ",""))),'Cleaned Google Form'!$A$1:$M$5000,8,FALSE)='Main Template'!K$13,VLOOKUP(TRIM(UPPER(SUBSTITUTE($D135," ",""))),'Cleaned Google Form'!$A$1:$M$5000,8,FALSE)='Main Template'!K$14,VLOOKUP(TRIM(UPPER(SUBSTITUTE($D135," ",""))),'Cleaned Google Form'!$A$1:$M$5000,8,FALSE)='Main Template'!K$15),0,IF(AND('Main Template'!K$21&gt;=$C$9,'Main Template'!K$19,VLOOKUP(TRIM(UPPER(SUBSTITUTE($D135," ",""))),'Cleaned Google Form'!$A$1:$M$5000,7,FALSE)="YES"),0,IF(IFERROR(FIND('Main Template'!K$17,VLOOKUP(TRIM(UPPER(SUBSTITUTE('Main Template'!$D135," ",""))),'Cleaned Google Form'!$A$1:$M$5000,9,FALSE),1),FALSE),0,1))))),1)</f>
        <v>1</v>
      </c>
      <c r="L135" s="12">
        <f>IFERROR(IF(AND(WEEKDAY('Main Template'!L$18)=1,OR(VLOOKUP(TRIM(UPPER(SUBSTITUTE($D135," ",""))),'Cleaned Google Form'!$A$1:$M$5000,3,FALSE)="SMH",VLOOKUP(TRIM(UPPER(SUBSTITUTE($D135," ",""))),'Cleaned Google Form'!$A$1:$M$5000,3,FALSE)="RCH",VLOOKUP(TRIM(UPPER(SUBSTITUTE($D135," ",""))),'Cleaned Google Form'!$A$1:$M$5000,3,FALSE)="BCCA")),0,IF(AND(L$21=1,NOT(VLOOKUP(TRIM(UPPER(SUBSTITUTE($D135," ",""))),'Cleaned Google Form'!$A$1:$M$5000,6,FALSE)="NO")),0,IF(OR(VLOOKUP(TRIM(UPPER(SUBSTITUTE($D135," ",""))),'Cleaned Google Form'!$A$1:$M$5000,8,FALSE)='Main Template'!L$12,VLOOKUP(TRIM(UPPER(SUBSTITUTE($D135," ",""))),'Cleaned Google Form'!$A$1:$M$5000,8,FALSE)='Main Template'!L$13,VLOOKUP(TRIM(UPPER(SUBSTITUTE($D135," ",""))),'Cleaned Google Form'!$A$1:$M$5000,8,FALSE)='Main Template'!L$14,VLOOKUP(TRIM(UPPER(SUBSTITUTE($D135," ",""))),'Cleaned Google Form'!$A$1:$M$5000,8,FALSE)='Main Template'!L$15),0,IF(AND('Main Template'!L$21&gt;=$C$9,'Main Template'!L$19,VLOOKUP(TRIM(UPPER(SUBSTITUTE($D135," ",""))),'Cleaned Google Form'!$A$1:$M$5000,7,FALSE)="YES"),0,IF(IFERROR(FIND('Main Template'!L$17,VLOOKUP(TRIM(UPPER(SUBSTITUTE('Main Template'!$D135," ",""))),'Cleaned Google Form'!$A$1:$M$5000,9,FALSE),1),FALSE),0,1))))),1)</f>
        <v>1</v>
      </c>
      <c r="M135" s="12">
        <f>IFERROR(IF(AND(WEEKDAY('Main Template'!M$18)=1,OR(VLOOKUP(TRIM(UPPER(SUBSTITUTE($D135," ",""))),'Cleaned Google Form'!$A$1:$M$5000,3,FALSE)="SMH",VLOOKUP(TRIM(UPPER(SUBSTITUTE($D135," ",""))),'Cleaned Google Form'!$A$1:$M$5000,3,FALSE)="RCH",VLOOKUP(TRIM(UPPER(SUBSTITUTE($D135," ",""))),'Cleaned Google Form'!$A$1:$M$5000,3,FALSE)="BCCA")),0,IF(AND(M$21=1,NOT(VLOOKUP(TRIM(UPPER(SUBSTITUTE($D135," ",""))),'Cleaned Google Form'!$A$1:$M$5000,6,FALSE)="NO")),0,IF(OR(VLOOKUP(TRIM(UPPER(SUBSTITUTE($D135," ",""))),'Cleaned Google Form'!$A$1:$M$5000,8,FALSE)='Main Template'!M$12,VLOOKUP(TRIM(UPPER(SUBSTITUTE($D135," ",""))),'Cleaned Google Form'!$A$1:$M$5000,8,FALSE)='Main Template'!M$13,VLOOKUP(TRIM(UPPER(SUBSTITUTE($D135," ",""))),'Cleaned Google Form'!$A$1:$M$5000,8,FALSE)='Main Template'!M$14,VLOOKUP(TRIM(UPPER(SUBSTITUTE($D135," ",""))),'Cleaned Google Form'!$A$1:$M$5000,8,FALSE)='Main Template'!M$15),0,IF(AND('Main Template'!M$21&gt;=$C$9,'Main Template'!M$19,VLOOKUP(TRIM(UPPER(SUBSTITUTE($D135," ",""))),'Cleaned Google Form'!$A$1:$M$5000,7,FALSE)="YES"),0,IF(IFERROR(FIND('Main Template'!M$17,VLOOKUP(TRIM(UPPER(SUBSTITUTE('Main Template'!$D135," ",""))),'Cleaned Google Form'!$A$1:$M$5000,9,FALSE),1),FALSE),0,1))))),1)</f>
        <v>1</v>
      </c>
      <c r="N135" s="12">
        <f>IFERROR(IF(AND(WEEKDAY('Main Template'!N$18)=1,OR(VLOOKUP(TRIM(UPPER(SUBSTITUTE($D135," ",""))),'Cleaned Google Form'!$A$1:$M$5000,3,FALSE)="SMH",VLOOKUP(TRIM(UPPER(SUBSTITUTE($D135," ",""))),'Cleaned Google Form'!$A$1:$M$5000,3,FALSE)="RCH",VLOOKUP(TRIM(UPPER(SUBSTITUTE($D135," ",""))),'Cleaned Google Form'!$A$1:$M$5000,3,FALSE)="BCCA")),0,IF(AND(N$21=1,NOT(VLOOKUP(TRIM(UPPER(SUBSTITUTE($D135," ",""))),'Cleaned Google Form'!$A$1:$M$5000,6,FALSE)="NO")),0,IF(OR(VLOOKUP(TRIM(UPPER(SUBSTITUTE($D135," ",""))),'Cleaned Google Form'!$A$1:$M$5000,8,FALSE)='Main Template'!N$12,VLOOKUP(TRIM(UPPER(SUBSTITUTE($D135," ",""))),'Cleaned Google Form'!$A$1:$M$5000,8,FALSE)='Main Template'!N$13,VLOOKUP(TRIM(UPPER(SUBSTITUTE($D135," ",""))),'Cleaned Google Form'!$A$1:$M$5000,8,FALSE)='Main Template'!N$14,VLOOKUP(TRIM(UPPER(SUBSTITUTE($D135," ",""))),'Cleaned Google Form'!$A$1:$M$5000,8,FALSE)='Main Template'!N$15),0,IF(AND('Main Template'!N$21&gt;=$C$9,'Main Template'!N$19,VLOOKUP(TRIM(UPPER(SUBSTITUTE($D135," ",""))),'Cleaned Google Form'!$A$1:$M$5000,7,FALSE)="YES"),0,IF(IFERROR(FIND('Main Template'!N$17,VLOOKUP(TRIM(UPPER(SUBSTITUTE('Main Template'!$D135," ",""))),'Cleaned Google Form'!$A$1:$M$5000,9,FALSE),1),FALSE),0,1))))),1)</f>
        <v>1</v>
      </c>
      <c r="O135" s="12">
        <f>IFERROR(IF(AND(WEEKDAY('Main Template'!O$18)=1,OR(VLOOKUP(TRIM(UPPER(SUBSTITUTE($D135," ",""))),'Cleaned Google Form'!$A$1:$M$5000,3,FALSE)="SMH",VLOOKUP(TRIM(UPPER(SUBSTITUTE($D135," ",""))),'Cleaned Google Form'!$A$1:$M$5000,3,FALSE)="RCH",VLOOKUP(TRIM(UPPER(SUBSTITUTE($D135," ",""))),'Cleaned Google Form'!$A$1:$M$5000,3,FALSE)="BCCA")),0,IF(AND(O$21=1,NOT(VLOOKUP(TRIM(UPPER(SUBSTITUTE($D135," ",""))),'Cleaned Google Form'!$A$1:$M$5000,6,FALSE)="NO")),0,IF(OR(VLOOKUP(TRIM(UPPER(SUBSTITUTE($D135," ",""))),'Cleaned Google Form'!$A$1:$M$5000,8,FALSE)='Main Template'!O$12,VLOOKUP(TRIM(UPPER(SUBSTITUTE($D135," ",""))),'Cleaned Google Form'!$A$1:$M$5000,8,FALSE)='Main Template'!O$13,VLOOKUP(TRIM(UPPER(SUBSTITUTE($D135," ",""))),'Cleaned Google Form'!$A$1:$M$5000,8,FALSE)='Main Template'!O$14,VLOOKUP(TRIM(UPPER(SUBSTITUTE($D135," ",""))),'Cleaned Google Form'!$A$1:$M$5000,8,FALSE)='Main Template'!O$15),0,IF(AND('Main Template'!O$21&gt;=$C$9,'Main Template'!O$19,VLOOKUP(TRIM(UPPER(SUBSTITUTE($D135," ",""))),'Cleaned Google Form'!$A$1:$M$5000,7,FALSE)="YES"),0,IF(IFERROR(FIND('Main Template'!O$17,VLOOKUP(TRIM(UPPER(SUBSTITUTE('Main Template'!$D135," ",""))),'Cleaned Google Form'!$A$1:$M$5000,9,FALSE),1),FALSE),0,1))))),1)</f>
        <v>1</v>
      </c>
      <c r="P135" s="12">
        <f>IFERROR(IF(AND(WEEKDAY('Main Template'!P$18)=1,OR(VLOOKUP(TRIM(UPPER(SUBSTITUTE($D135," ",""))),'Cleaned Google Form'!$A$1:$M$5000,3,FALSE)="SMH",VLOOKUP(TRIM(UPPER(SUBSTITUTE($D135," ",""))),'Cleaned Google Form'!$A$1:$M$5000,3,FALSE)="RCH",VLOOKUP(TRIM(UPPER(SUBSTITUTE($D135," ",""))),'Cleaned Google Form'!$A$1:$M$5000,3,FALSE)="BCCA")),0,IF(AND(P$21=1,NOT(VLOOKUP(TRIM(UPPER(SUBSTITUTE($D135," ",""))),'Cleaned Google Form'!$A$1:$M$5000,6,FALSE)="NO")),0,IF(OR(VLOOKUP(TRIM(UPPER(SUBSTITUTE($D135," ",""))),'Cleaned Google Form'!$A$1:$M$5000,8,FALSE)='Main Template'!P$12,VLOOKUP(TRIM(UPPER(SUBSTITUTE($D135," ",""))),'Cleaned Google Form'!$A$1:$M$5000,8,FALSE)='Main Template'!P$13,VLOOKUP(TRIM(UPPER(SUBSTITUTE($D135," ",""))),'Cleaned Google Form'!$A$1:$M$5000,8,FALSE)='Main Template'!P$14,VLOOKUP(TRIM(UPPER(SUBSTITUTE($D135," ",""))),'Cleaned Google Form'!$A$1:$M$5000,8,FALSE)='Main Template'!P$15),0,IF(AND('Main Template'!P$21&gt;=$C$9,'Main Template'!P$19,VLOOKUP(TRIM(UPPER(SUBSTITUTE($D135," ",""))),'Cleaned Google Form'!$A$1:$M$5000,7,FALSE)="YES"),0,IF(IFERROR(FIND('Main Template'!P$17,VLOOKUP(TRIM(UPPER(SUBSTITUTE('Main Template'!$D135," ",""))),'Cleaned Google Form'!$A$1:$M$5000,9,FALSE),1),FALSE),0,1))))),1)</f>
        <v>1</v>
      </c>
      <c r="Q135" s="12">
        <f>IFERROR(IF(AND(WEEKDAY('Main Template'!Q$18)=1,OR(VLOOKUP(TRIM(UPPER(SUBSTITUTE($D135," ",""))),'Cleaned Google Form'!$A$1:$M$5000,3,FALSE)="SMH",VLOOKUP(TRIM(UPPER(SUBSTITUTE($D135," ",""))),'Cleaned Google Form'!$A$1:$M$5000,3,FALSE)="RCH",VLOOKUP(TRIM(UPPER(SUBSTITUTE($D135," ",""))),'Cleaned Google Form'!$A$1:$M$5000,3,FALSE)="BCCA")),0,IF(AND(Q$21=1,NOT(VLOOKUP(TRIM(UPPER(SUBSTITUTE($D135," ",""))),'Cleaned Google Form'!$A$1:$M$5000,6,FALSE)="NO")),0,IF(OR(VLOOKUP(TRIM(UPPER(SUBSTITUTE($D135," ",""))),'Cleaned Google Form'!$A$1:$M$5000,8,FALSE)='Main Template'!Q$12,VLOOKUP(TRIM(UPPER(SUBSTITUTE($D135," ",""))),'Cleaned Google Form'!$A$1:$M$5000,8,FALSE)='Main Template'!Q$13,VLOOKUP(TRIM(UPPER(SUBSTITUTE($D135," ",""))),'Cleaned Google Form'!$A$1:$M$5000,8,FALSE)='Main Template'!Q$14,VLOOKUP(TRIM(UPPER(SUBSTITUTE($D135," ",""))),'Cleaned Google Form'!$A$1:$M$5000,8,FALSE)='Main Template'!Q$15),0,IF(AND('Main Template'!Q$21&gt;=$C$9,'Main Template'!Q$19,VLOOKUP(TRIM(UPPER(SUBSTITUTE($D135," ",""))),'Cleaned Google Form'!$A$1:$M$5000,7,FALSE)="YES"),0,IF(IFERROR(FIND('Main Template'!Q$17,VLOOKUP(TRIM(UPPER(SUBSTITUTE('Main Template'!$D135," ",""))),'Cleaned Google Form'!$A$1:$M$5000,9,FALSE),1),FALSE),0,1))))),1)</f>
        <v>1</v>
      </c>
      <c r="R135" s="12">
        <f>IFERROR(IF(AND(WEEKDAY('Main Template'!R$18)=1,OR(VLOOKUP(TRIM(UPPER(SUBSTITUTE($D135," ",""))),'Cleaned Google Form'!$A$1:$M$5000,3,FALSE)="SMH",VLOOKUP(TRIM(UPPER(SUBSTITUTE($D135," ",""))),'Cleaned Google Form'!$A$1:$M$5000,3,FALSE)="RCH",VLOOKUP(TRIM(UPPER(SUBSTITUTE($D135," ",""))),'Cleaned Google Form'!$A$1:$M$5000,3,FALSE)="BCCA")),0,IF(AND(R$21=1,NOT(VLOOKUP(TRIM(UPPER(SUBSTITUTE($D135," ",""))),'Cleaned Google Form'!$A$1:$M$5000,6,FALSE)="NO")),0,IF(OR(VLOOKUP(TRIM(UPPER(SUBSTITUTE($D135," ",""))),'Cleaned Google Form'!$A$1:$M$5000,8,FALSE)='Main Template'!R$12,VLOOKUP(TRIM(UPPER(SUBSTITUTE($D135," ",""))),'Cleaned Google Form'!$A$1:$M$5000,8,FALSE)='Main Template'!R$13,VLOOKUP(TRIM(UPPER(SUBSTITUTE($D135," ",""))),'Cleaned Google Form'!$A$1:$M$5000,8,FALSE)='Main Template'!R$14,VLOOKUP(TRIM(UPPER(SUBSTITUTE($D135," ",""))),'Cleaned Google Form'!$A$1:$M$5000,8,FALSE)='Main Template'!R$15),0,IF(AND('Main Template'!R$21&gt;=$C$9,'Main Template'!R$19,VLOOKUP(TRIM(UPPER(SUBSTITUTE($D135," ",""))),'Cleaned Google Form'!$A$1:$M$5000,7,FALSE)="YES"),0,IF(IFERROR(FIND('Main Template'!R$17,VLOOKUP(TRIM(UPPER(SUBSTITUTE('Main Template'!$D135," ",""))),'Cleaned Google Form'!$A$1:$M$5000,9,FALSE),1),FALSE),0,1))))),1)</f>
        <v>1</v>
      </c>
      <c r="S135" s="12">
        <f>IFERROR(IF(AND(WEEKDAY('Main Template'!S$18)=1,OR(VLOOKUP(TRIM(UPPER(SUBSTITUTE($D135," ",""))),'Cleaned Google Form'!$A$1:$M$5000,3,FALSE)="SMH",VLOOKUP(TRIM(UPPER(SUBSTITUTE($D135," ",""))),'Cleaned Google Form'!$A$1:$M$5000,3,FALSE)="RCH",VLOOKUP(TRIM(UPPER(SUBSTITUTE($D135," ",""))),'Cleaned Google Form'!$A$1:$M$5000,3,FALSE)="BCCA")),0,IF(AND(S$21=1,NOT(VLOOKUP(TRIM(UPPER(SUBSTITUTE($D135," ",""))),'Cleaned Google Form'!$A$1:$M$5000,6,FALSE)="NO")),0,IF(OR(VLOOKUP(TRIM(UPPER(SUBSTITUTE($D135," ",""))),'Cleaned Google Form'!$A$1:$M$5000,8,FALSE)='Main Template'!S$12,VLOOKUP(TRIM(UPPER(SUBSTITUTE($D135," ",""))),'Cleaned Google Form'!$A$1:$M$5000,8,FALSE)='Main Template'!S$13,VLOOKUP(TRIM(UPPER(SUBSTITUTE($D135," ",""))),'Cleaned Google Form'!$A$1:$M$5000,8,FALSE)='Main Template'!S$14,VLOOKUP(TRIM(UPPER(SUBSTITUTE($D135," ",""))),'Cleaned Google Form'!$A$1:$M$5000,8,FALSE)='Main Template'!S$15),0,IF(AND('Main Template'!S$21&gt;=$C$9,'Main Template'!S$19,VLOOKUP(TRIM(UPPER(SUBSTITUTE($D135," ",""))),'Cleaned Google Form'!$A$1:$M$5000,7,FALSE)="YES"),0,IF(IFERROR(FIND('Main Template'!S$17,VLOOKUP(TRIM(UPPER(SUBSTITUTE('Main Template'!$D135," ",""))),'Cleaned Google Form'!$A$1:$M$5000,9,FALSE),1),FALSE),0,1))))),1)</f>
        <v>1</v>
      </c>
      <c r="T135" s="12">
        <f>IFERROR(IF(AND(WEEKDAY('Main Template'!T$18)=1,OR(VLOOKUP(TRIM(UPPER(SUBSTITUTE($D135," ",""))),'Cleaned Google Form'!$A$1:$M$5000,3,FALSE)="SMH",VLOOKUP(TRIM(UPPER(SUBSTITUTE($D135," ",""))),'Cleaned Google Form'!$A$1:$M$5000,3,FALSE)="RCH",VLOOKUP(TRIM(UPPER(SUBSTITUTE($D135," ",""))),'Cleaned Google Form'!$A$1:$M$5000,3,FALSE)="BCCA")),0,IF(AND(T$21=1,NOT(VLOOKUP(TRIM(UPPER(SUBSTITUTE($D135," ",""))),'Cleaned Google Form'!$A$1:$M$5000,6,FALSE)="NO")),0,IF(OR(VLOOKUP(TRIM(UPPER(SUBSTITUTE($D135," ",""))),'Cleaned Google Form'!$A$1:$M$5000,8,FALSE)='Main Template'!T$12,VLOOKUP(TRIM(UPPER(SUBSTITUTE($D135," ",""))),'Cleaned Google Form'!$A$1:$M$5000,8,FALSE)='Main Template'!T$13,VLOOKUP(TRIM(UPPER(SUBSTITUTE($D135," ",""))),'Cleaned Google Form'!$A$1:$M$5000,8,FALSE)='Main Template'!T$14,VLOOKUP(TRIM(UPPER(SUBSTITUTE($D135," ",""))),'Cleaned Google Form'!$A$1:$M$5000,8,FALSE)='Main Template'!T$15),0,IF(AND('Main Template'!T$21&gt;=$C$9,'Main Template'!T$19,VLOOKUP(TRIM(UPPER(SUBSTITUTE($D135," ",""))),'Cleaned Google Form'!$A$1:$M$5000,7,FALSE)="YES"),0,IF(IFERROR(FIND('Main Template'!T$17,VLOOKUP(TRIM(UPPER(SUBSTITUTE('Main Template'!$D135," ",""))),'Cleaned Google Form'!$A$1:$M$5000,9,FALSE),1),FALSE),0,1))))),1)</f>
        <v>1</v>
      </c>
      <c r="U135" s="12">
        <f>IFERROR(IF(AND(WEEKDAY('Main Template'!U$18)=1,OR(VLOOKUP(TRIM(UPPER(SUBSTITUTE($D135," ",""))),'Cleaned Google Form'!$A$1:$M$5000,3,FALSE)="SMH",VLOOKUP(TRIM(UPPER(SUBSTITUTE($D135," ",""))),'Cleaned Google Form'!$A$1:$M$5000,3,FALSE)="RCH",VLOOKUP(TRIM(UPPER(SUBSTITUTE($D135," ",""))),'Cleaned Google Form'!$A$1:$M$5000,3,FALSE)="BCCA")),0,IF(AND(U$21=1,NOT(VLOOKUP(TRIM(UPPER(SUBSTITUTE($D135," ",""))),'Cleaned Google Form'!$A$1:$M$5000,6,FALSE)="NO")),0,IF(OR(VLOOKUP(TRIM(UPPER(SUBSTITUTE($D135," ",""))),'Cleaned Google Form'!$A$1:$M$5000,8,FALSE)='Main Template'!U$12,VLOOKUP(TRIM(UPPER(SUBSTITUTE($D135," ",""))),'Cleaned Google Form'!$A$1:$M$5000,8,FALSE)='Main Template'!U$13,VLOOKUP(TRIM(UPPER(SUBSTITUTE($D135," ",""))),'Cleaned Google Form'!$A$1:$M$5000,8,FALSE)='Main Template'!U$14,VLOOKUP(TRIM(UPPER(SUBSTITUTE($D135," ",""))),'Cleaned Google Form'!$A$1:$M$5000,8,FALSE)='Main Template'!U$15),0,IF(AND('Main Template'!U$21&gt;=$C$9,'Main Template'!U$19,VLOOKUP(TRIM(UPPER(SUBSTITUTE($D135," ",""))),'Cleaned Google Form'!$A$1:$M$5000,7,FALSE)="YES"),0,IF(IFERROR(FIND('Main Template'!U$17,VLOOKUP(TRIM(UPPER(SUBSTITUTE('Main Template'!$D135," ",""))),'Cleaned Google Form'!$A$1:$M$5000,9,FALSE),1),FALSE),0,1))))),1)</f>
        <v>1</v>
      </c>
      <c r="V135" s="12">
        <f>IFERROR(IF(AND(WEEKDAY('Main Template'!V$18)=1,OR(VLOOKUP(TRIM(UPPER(SUBSTITUTE($D135," ",""))),'Cleaned Google Form'!$A$1:$M$5000,3,FALSE)="SMH",VLOOKUP(TRIM(UPPER(SUBSTITUTE($D135," ",""))),'Cleaned Google Form'!$A$1:$M$5000,3,FALSE)="RCH",VLOOKUP(TRIM(UPPER(SUBSTITUTE($D135," ",""))),'Cleaned Google Form'!$A$1:$M$5000,3,FALSE)="BCCA")),0,IF(AND(V$21=1,NOT(VLOOKUP(TRIM(UPPER(SUBSTITUTE($D135," ",""))),'Cleaned Google Form'!$A$1:$M$5000,6,FALSE)="NO")),0,IF(OR(VLOOKUP(TRIM(UPPER(SUBSTITUTE($D135," ",""))),'Cleaned Google Form'!$A$1:$M$5000,8,FALSE)='Main Template'!V$12,VLOOKUP(TRIM(UPPER(SUBSTITUTE($D135," ",""))),'Cleaned Google Form'!$A$1:$M$5000,8,FALSE)='Main Template'!V$13,VLOOKUP(TRIM(UPPER(SUBSTITUTE($D135," ",""))),'Cleaned Google Form'!$A$1:$M$5000,8,FALSE)='Main Template'!V$14,VLOOKUP(TRIM(UPPER(SUBSTITUTE($D135," ",""))),'Cleaned Google Form'!$A$1:$M$5000,8,FALSE)='Main Template'!V$15),0,IF(AND('Main Template'!V$21&gt;=$C$9,'Main Template'!V$19,VLOOKUP(TRIM(UPPER(SUBSTITUTE($D135," ",""))),'Cleaned Google Form'!$A$1:$M$5000,7,FALSE)="YES"),0,IF(IFERROR(FIND('Main Template'!V$17,VLOOKUP(TRIM(UPPER(SUBSTITUTE('Main Template'!$D135," ",""))),'Cleaned Google Form'!$A$1:$M$5000,9,FALSE),1),FALSE),0,1))))),1)</f>
        <v>1</v>
      </c>
      <c r="W135" s="12">
        <f>IFERROR(IF(AND(WEEKDAY('Main Template'!W$18)=1,OR(VLOOKUP(TRIM(UPPER(SUBSTITUTE($D135," ",""))),'Cleaned Google Form'!$A$1:$M$5000,3,FALSE)="SMH",VLOOKUP(TRIM(UPPER(SUBSTITUTE($D135," ",""))),'Cleaned Google Form'!$A$1:$M$5000,3,FALSE)="RCH",VLOOKUP(TRIM(UPPER(SUBSTITUTE($D135," ",""))),'Cleaned Google Form'!$A$1:$M$5000,3,FALSE)="BCCA")),0,IF(AND(W$21=1,NOT(VLOOKUP(TRIM(UPPER(SUBSTITUTE($D135," ",""))),'Cleaned Google Form'!$A$1:$M$5000,6,FALSE)="NO")),0,IF(OR(VLOOKUP(TRIM(UPPER(SUBSTITUTE($D135," ",""))),'Cleaned Google Form'!$A$1:$M$5000,8,FALSE)='Main Template'!W$12,VLOOKUP(TRIM(UPPER(SUBSTITUTE($D135," ",""))),'Cleaned Google Form'!$A$1:$M$5000,8,FALSE)='Main Template'!W$13,VLOOKUP(TRIM(UPPER(SUBSTITUTE($D135," ",""))),'Cleaned Google Form'!$A$1:$M$5000,8,FALSE)='Main Template'!W$14,VLOOKUP(TRIM(UPPER(SUBSTITUTE($D135," ",""))),'Cleaned Google Form'!$A$1:$M$5000,8,FALSE)='Main Template'!W$15),0,IF(AND('Main Template'!W$21&gt;=$C$9,'Main Template'!W$19,VLOOKUP(TRIM(UPPER(SUBSTITUTE($D135," ",""))),'Cleaned Google Form'!$A$1:$M$5000,7,FALSE)="YES"),0,IF(IFERROR(FIND('Main Template'!W$17,VLOOKUP(TRIM(UPPER(SUBSTITUTE('Main Template'!$D135," ",""))),'Cleaned Google Form'!$A$1:$M$5000,9,FALSE),1),FALSE),0,1))))),1)</f>
        <v>1</v>
      </c>
      <c r="X135" s="12">
        <f>IFERROR(IF(AND(WEEKDAY('Main Template'!X$18)=1,OR(VLOOKUP(TRIM(UPPER(SUBSTITUTE($D135," ",""))),'Cleaned Google Form'!$A$1:$M$5000,3,FALSE)="SMH",VLOOKUP(TRIM(UPPER(SUBSTITUTE($D135," ",""))),'Cleaned Google Form'!$A$1:$M$5000,3,FALSE)="RCH",VLOOKUP(TRIM(UPPER(SUBSTITUTE($D135," ",""))),'Cleaned Google Form'!$A$1:$M$5000,3,FALSE)="BCCA")),0,IF(AND(X$21=1,NOT(VLOOKUP(TRIM(UPPER(SUBSTITUTE($D135," ",""))),'Cleaned Google Form'!$A$1:$M$5000,6,FALSE)="NO")),0,IF(OR(VLOOKUP(TRIM(UPPER(SUBSTITUTE($D135," ",""))),'Cleaned Google Form'!$A$1:$M$5000,8,FALSE)='Main Template'!X$12,VLOOKUP(TRIM(UPPER(SUBSTITUTE($D135," ",""))),'Cleaned Google Form'!$A$1:$M$5000,8,FALSE)='Main Template'!X$13,VLOOKUP(TRIM(UPPER(SUBSTITUTE($D135," ",""))),'Cleaned Google Form'!$A$1:$M$5000,8,FALSE)='Main Template'!X$14,VLOOKUP(TRIM(UPPER(SUBSTITUTE($D135," ",""))),'Cleaned Google Form'!$A$1:$M$5000,8,FALSE)='Main Template'!X$15),0,IF(AND('Main Template'!X$21&gt;=$C$9,'Main Template'!X$19,VLOOKUP(TRIM(UPPER(SUBSTITUTE($D135," ",""))),'Cleaned Google Form'!$A$1:$M$5000,7,FALSE)="YES"),0,IF(IFERROR(FIND('Main Template'!X$17,VLOOKUP(TRIM(UPPER(SUBSTITUTE('Main Template'!$D135," ",""))),'Cleaned Google Form'!$A$1:$M$5000,9,FALSE),1),FALSE),0,1))))),1)</f>
        <v>1</v>
      </c>
      <c r="Y135" s="12">
        <f>IFERROR(IF(AND(WEEKDAY('Main Template'!Y$18)=1,OR(VLOOKUP(TRIM(UPPER(SUBSTITUTE($D135," ",""))),'Cleaned Google Form'!$A$1:$M$5000,3,FALSE)="SMH",VLOOKUP(TRIM(UPPER(SUBSTITUTE($D135," ",""))),'Cleaned Google Form'!$A$1:$M$5000,3,FALSE)="RCH",VLOOKUP(TRIM(UPPER(SUBSTITUTE($D135," ",""))),'Cleaned Google Form'!$A$1:$M$5000,3,FALSE)="BCCA")),0,IF(AND(Y$21=1,NOT(VLOOKUP(TRIM(UPPER(SUBSTITUTE($D135," ",""))),'Cleaned Google Form'!$A$1:$M$5000,6,FALSE)="NO")),0,IF(OR(VLOOKUP(TRIM(UPPER(SUBSTITUTE($D135," ",""))),'Cleaned Google Form'!$A$1:$M$5000,8,FALSE)='Main Template'!Y$12,VLOOKUP(TRIM(UPPER(SUBSTITUTE($D135," ",""))),'Cleaned Google Form'!$A$1:$M$5000,8,FALSE)='Main Template'!Y$13,VLOOKUP(TRIM(UPPER(SUBSTITUTE($D135," ",""))),'Cleaned Google Form'!$A$1:$M$5000,8,FALSE)='Main Template'!Y$14,VLOOKUP(TRIM(UPPER(SUBSTITUTE($D135," ",""))),'Cleaned Google Form'!$A$1:$M$5000,8,FALSE)='Main Template'!Y$15),0,IF(AND('Main Template'!Y$21&gt;=$C$9,'Main Template'!Y$19,VLOOKUP(TRIM(UPPER(SUBSTITUTE($D135," ",""))),'Cleaned Google Form'!$A$1:$M$5000,7,FALSE)="YES"),0,IF(IFERROR(FIND('Main Template'!Y$17,VLOOKUP(TRIM(UPPER(SUBSTITUTE('Main Template'!$D135," ",""))),'Cleaned Google Form'!$A$1:$M$5000,9,FALSE),1),FALSE),0,1))))),1)</f>
        <v>1</v>
      </c>
      <c r="Z135" s="12">
        <f>IFERROR(IF(AND(WEEKDAY('Main Template'!Z$18)=1,OR(VLOOKUP(TRIM(UPPER(SUBSTITUTE($D135," ",""))),'Cleaned Google Form'!$A$1:$M$5000,3,FALSE)="SMH",VLOOKUP(TRIM(UPPER(SUBSTITUTE($D135," ",""))),'Cleaned Google Form'!$A$1:$M$5000,3,FALSE)="RCH",VLOOKUP(TRIM(UPPER(SUBSTITUTE($D135," ",""))),'Cleaned Google Form'!$A$1:$M$5000,3,FALSE)="BCCA")),0,IF(AND(Z$21=1,NOT(VLOOKUP(TRIM(UPPER(SUBSTITUTE($D135," ",""))),'Cleaned Google Form'!$A$1:$M$5000,6,FALSE)="NO")),0,IF(OR(VLOOKUP(TRIM(UPPER(SUBSTITUTE($D135," ",""))),'Cleaned Google Form'!$A$1:$M$5000,8,FALSE)='Main Template'!Z$12,VLOOKUP(TRIM(UPPER(SUBSTITUTE($D135," ",""))),'Cleaned Google Form'!$A$1:$M$5000,8,FALSE)='Main Template'!Z$13,VLOOKUP(TRIM(UPPER(SUBSTITUTE($D135," ",""))),'Cleaned Google Form'!$A$1:$M$5000,8,FALSE)='Main Template'!Z$14,VLOOKUP(TRIM(UPPER(SUBSTITUTE($D135," ",""))),'Cleaned Google Form'!$A$1:$M$5000,8,FALSE)='Main Template'!Z$15),0,IF(AND('Main Template'!Z$21&gt;=$C$9,'Main Template'!Z$19,VLOOKUP(TRIM(UPPER(SUBSTITUTE($D135," ",""))),'Cleaned Google Form'!$A$1:$M$5000,7,FALSE)="YES"),0,IF(IFERROR(FIND('Main Template'!Z$17,VLOOKUP(TRIM(UPPER(SUBSTITUTE('Main Template'!$D135," ",""))),'Cleaned Google Form'!$A$1:$M$5000,9,FALSE),1),FALSE),0,1))))),1)</f>
        <v>1</v>
      </c>
      <c r="AA135" s="12">
        <f>IFERROR(IF(AND(WEEKDAY('Main Template'!AA$18)=1,OR(VLOOKUP(TRIM(UPPER(SUBSTITUTE($D135," ",""))),'Cleaned Google Form'!$A$1:$M$5000,3,FALSE)="SMH",VLOOKUP(TRIM(UPPER(SUBSTITUTE($D135," ",""))),'Cleaned Google Form'!$A$1:$M$5000,3,FALSE)="RCH",VLOOKUP(TRIM(UPPER(SUBSTITUTE($D135," ",""))),'Cleaned Google Form'!$A$1:$M$5000,3,FALSE)="BCCA")),0,IF(AND(AA$21=1,NOT(VLOOKUP(TRIM(UPPER(SUBSTITUTE($D135," ",""))),'Cleaned Google Form'!$A$1:$M$5000,6,FALSE)="NO")),0,IF(OR(VLOOKUP(TRIM(UPPER(SUBSTITUTE($D135," ",""))),'Cleaned Google Form'!$A$1:$M$5000,8,FALSE)='Main Template'!AA$12,VLOOKUP(TRIM(UPPER(SUBSTITUTE($D135," ",""))),'Cleaned Google Form'!$A$1:$M$5000,8,FALSE)='Main Template'!AA$13,VLOOKUP(TRIM(UPPER(SUBSTITUTE($D135," ",""))),'Cleaned Google Form'!$A$1:$M$5000,8,FALSE)='Main Template'!AA$14,VLOOKUP(TRIM(UPPER(SUBSTITUTE($D135," ",""))),'Cleaned Google Form'!$A$1:$M$5000,8,FALSE)='Main Template'!AA$15),0,IF(AND('Main Template'!AA$21&gt;=$C$9,'Main Template'!AA$19,VLOOKUP(TRIM(UPPER(SUBSTITUTE($D135," ",""))),'Cleaned Google Form'!$A$1:$M$5000,7,FALSE)="YES"),0,IF(IFERROR(FIND('Main Template'!AA$17,VLOOKUP(TRIM(UPPER(SUBSTITUTE('Main Template'!$D135," ",""))),'Cleaned Google Form'!$A$1:$M$5000,9,FALSE),1),FALSE),0,1))))),1)</f>
        <v>1</v>
      </c>
      <c r="AB135" s="12">
        <f>IFERROR(IF(AND(WEEKDAY('Main Template'!AB$18)=1,OR(VLOOKUP(TRIM(UPPER(SUBSTITUTE($D135," ",""))),'Cleaned Google Form'!$A$1:$M$5000,3,FALSE)="SMH",VLOOKUP(TRIM(UPPER(SUBSTITUTE($D135," ",""))),'Cleaned Google Form'!$A$1:$M$5000,3,FALSE)="RCH",VLOOKUP(TRIM(UPPER(SUBSTITUTE($D135," ",""))),'Cleaned Google Form'!$A$1:$M$5000,3,FALSE)="BCCA")),0,IF(AND(AB$21=1,NOT(VLOOKUP(TRIM(UPPER(SUBSTITUTE($D135," ",""))),'Cleaned Google Form'!$A$1:$M$5000,6,FALSE)="NO")),0,IF(OR(VLOOKUP(TRIM(UPPER(SUBSTITUTE($D135," ",""))),'Cleaned Google Form'!$A$1:$M$5000,8,FALSE)='Main Template'!AB$12,VLOOKUP(TRIM(UPPER(SUBSTITUTE($D135," ",""))),'Cleaned Google Form'!$A$1:$M$5000,8,FALSE)='Main Template'!AB$13,VLOOKUP(TRIM(UPPER(SUBSTITUTE($D135," ",""))),'Cleaned Google Form'!$A$1:$M$5000,8,FALSE)='Main Template'!AB$14,VLOOKUP(TRIM(UPPER(SUBSTITUTE($D135," ",""))),'Cleaned Google Form'!$A$1:$M$5000,8,FALSE)='Main Template'!AB$15),0,IF(AND('Main Template'!AB$21&gt;=$C$9,'Main Template'!AB$19,VLOOKUP(TRIM(UPPER(SUBSTITUTE($D135," ",""))),'Cleaned Google Form'!$A$1:$M$5000,7,FALSE)="YES"),0,IF(IFERROR(FIND('Main Template'!AB$17,VLOOKUP(TRIM(UPPER(SUBSTITUTE('Main Template'!$D135," ",""))),'Cleaned Google Form'!$A$1:$M$5000,9,FALSE),1),FALSE),0,1))))),1)</f>
        <v>1</v>
      </c>
      <c r="AC135" s="12">
        <f>IFERROR(IF(AND(WEEKDAY('Main Template'!AC$18)=1,OR(VLOOKUP(TRIM(UPPER(SUBSTITUTE($D135," ",""))),'Cleaned Google Form'!$A$1:$M$5000,3,FALSE)="SMH",VLOOKUP(TRIM(UPPER(SUBSTITUTE($D135," ",""))),'Cleaned Google Form'!$A$1:$M$5000,3,FALSE)="RCH",VLOOKUP(TRIM(UPPER(SUBSTITUTE($D135," ",""))),'Cleaned Google Form'!$A$1:$M$5000,3,FALSE)="BCCA")),0,IF(AND(AC$21=1,NOT(VLOOKUP(TRIM(UPPER(SUBSTITUTE($D135," ",""))),'Cleaned Google Form'!$A$1:$M$5000,6,FALSE)="NO")),0,IF(OR(VLOOKUP(TRIM(UPPER(SUBSTITUTE($D135," ",""))),'Cleaned Google Form'!$A$1:$M$5000,8,FALSE)='Main Template'!AC$12,VLOOKUP(TRIM(UPPER(SUBSTITUTE($D135," ",""))),'Cleaned Google Form'!$A$1:$M$5000,8,FALSE)='Main Template'!AC$13,VLOOKUP(TRIM(UPPER(SUBSTITUTE($D135," ",""))),'Cleaned Google Form'!$A$1:$M$5000,8,FALSE)='Main Template'!AC$14,VLOOKUP(TRIM(UPPER(SUBSTITUTE($D135," ",""))),'Cleaned Google Form'!$A$1:$M$5000,8,FALSE)='Main Template'!AC$15),0,IF(AND('Main Template'!AC$21&gt;=$C$9,'Main Template'!AC$19,VLOOKUP(TRIM(UPPER(SUBSTITUTE($D135," ",""))),'Cleaned Google Form'!$A$1:$M$5000,7,FALSE)="YES"),0,IF(IFERROR(FIND('Main Template'!AC$17,VLOOKUP(TRIM(UPPER(SUBSTITUTE('Main Template'!$D135," ",""))),'Cleaned Google Form'!$A$1:$M$5000,9,FALSE),1),FALSE),0,1))))),1)</f>
        <v>1</v>
      </c>
      <c r="AD135" s="12">
        <f>IFERROR(IF(AND(WEEKDAY('Main Template'!AD$18)=1,OR(VLOOKUP(TRIM(UPPER(SUBSTITUTE($D135," ",""))),'Cleaned Google Form'!$A$1:$M$5000,3,FALSE)="SMH",VLOOKUP(TRIM(UPPER(SUBSTITUTE($D135," ",""))),'Cleaned Google Form'!$A$1:$M$5000,3,FALSE)="RCH",VLOOKUP(TRIM(UPPER(SUBSTITUTE($D135," ",""))),'Cleaned Google Form'!$A$1:$M$5000,3,FALSE)="BCCA")),0,IF(AND(AD$21=1,NOT(VLOOKUP(TRIM(UPPER(SUBSTITUTE($D135," ",""))),'Cleaned Google Form'!$A$1:$M$5000,6,FALSE)="NO")),0,IF(OR(VLOOKUP(TRIM(UPPER(SUBSTITUTE($D135," ",""))),'Cleaned Google Form'!$A$1:$M$5000,8,FALSE)='Main Template'!AD$12,VLOOKUP(TRIM(UPPER(SUBSTITUTE($D135," ",""))),'Cleaned Google Form'!$A$1:$M$5000,8,FALSE)='Main Template'!AD$13,VLOOKUP(TRIM(UPPER(SUBSTITUTE($D135," ",""))),'Cleaned Google Form'!$A$1:$M$5000,8,FALSE)='Main Template'!AD$14,VLOOKUP(TRIM(UPPER(SUBSTITUTE($D135," ",""))),'Cleaned Google Form'!$A$1:$M$5000,8,FALSE)='Main Template'!AD$15),0,IF(AND('Main Template'!AD$21&gt;=$C$9,'Main Template'!AD$19,VLOOKUP(TRIM(UPPER(SUBSTITUTE($D135," ",""))),'Cleaned Google Form'!$A$1:$M$5000,7,FALSE)="YES"),0,IF(IFERROR(FIND('Main Template'!AD$17,VLOOKUP(TRIM(UPPER(SUBSTITUTE('Main Template'!$D135," ",""))),'Cleaned Google Form'!$A$1:$M$5000,9,FALSE),1),FALSE),0,1))))),1)</f>
        <v>1</v>
      </c>
      <c r="AE135" s="12">
        <f>IFERROR(IF(AND(WEEKDAY('Main Template'!AE$18)=1,OR(VLOOKUP(TRIM(UPPER(SUBSTITUTE($D135," ",""))),'Cleaned Google Form'!$A$1:$M$5000,3,FALSE)="SMH",VLOOKUP(TRIM(UPPER(SUBSTITUTE($D135," ",""))),'Cleaned Google Form'!$A$1:$M$5000,3,FALSE)="RCH",VLOOKUP(TRIM(UPPER(SUBSTITUTE($D135," ",""))),'Cleaned Google Form'!$A$1:$M$5000,3,FALSE)="BCCA")),0,IF(AND(AE$21=1,NOT(VLOOKUP(TRIM(UPPER(SUBSTITUTE($D135," ",""))),'Cleaned Google Form'!$A$1:$M$5000,6,FALSE)="NO")),0,IF(OR(VLOOKUP(TRIM(UPPER(SUBSTITUTE($D135," ",""))),'Cleaned Google Form'!$A$1:$M$5000,8,FALSE)='Main Template'!AE$12,VLOOKUP(TRIM(UPPER(SUBSTITUTE($D135," ",""))),'Cleaned Google Form'!$A$1:$M$5000,8,FALSE)='Main Template'!AE$13,VLOOKUP(TRIM(UPPER(SUBSTITUTE($D135," ",""))),'Cleaned Google Form'!$A$1:$M$5000,8,FALSE)='Main Template'!AE$14,VLOOKUP(TRIM(UPPER(SUBSTITUTE($D135," ",""))),'Cleaned Google Form'!$A$1:$M$5000,8,FALSE)='Main Template'!AE$15),0,IF(AND('Main Template'!AE$21&gt;=$C$9,'Main Template'!AE$19,VLOOKUP(TRIM(UPPER(SUBSTITUTE($D135," ",""))),'Cleaned Google Form'!$A$1:$M$5000,7,FALSE)="YES"),0,IF(IFERROR(FIND('Main Template'!AE$17,VLOOKUP(TRIM(UPPER(SUBSTITUTE('Main Template'!$D135," ",""))),'Cleaned Google Form'!$A$1:$M$5000,9,FALSE),1),FALSE),0,1))))),1)</f>
        <v>1</v>
      </c>
      <c r="AF135" s="12">
        <f>IFERROR(IF(AND(WEEKDAY('Main Template'!AF$18)=1,OR(VLOOKUP(TRIM(UPPER(SUBSTITUTE($D135," ",""))),'Cleaned Google Form'!$A$1:$M$5000,3,FALSE)="SMH",VLOOKUP(TRIM(UPPER(SUBSTITUTE($D135," ",""))),'Cleaned Google Form'!$A$1:$M$5000,3,FALSE)="RCH",VLOOKUP(TRIM(UPPER(SUBSTITUTE($D135," ",""))),'Cleaned Google Form'!$A$1:$M$5000,3,FALSE)="BCCA")),0,IF(AND(AF$21=1,NOT(VLOOKUP(TRIM(UPPER(SUBSTITUTE($D135," ",""))),'Cleaned Google Form'!$A$1:$M$5000,6,FALSE)="NO")),0,IF(OR(VLOOKUP(TRIM(UPPER(SUBSTITUTE($D135," ",""))),'Cleaned Google Form'!$A$1:$M$5000,8,FALSE)='Main Template'!AF$12,VLOOKUP(TRIM(UPPER(SUBSTITUTE($D135," ",""))),'Cleaned Google Form'!$A$1:$M$5000,8,FALSE)='Main Template'!AF$13,VLOOKUP(TRIM(UPPER(SUBSTITUTE($D135," ",""))),'Cleaned Google Form'!$A$1:$M$5000,8,FALSE)='Main Template'!AF$14,VLOOKUP(TRIM(UPPER(SUBSTITUTE($D135," ",""))),'Cleaned Google Form'!$A$1:$M$5000,8,FALSE)='Main Template'!AF$15),0,IF(AND('Main Template'!AF$21&gt;=$C$9,'Main Template'!AF$19,VLOOKUP(TRIM(UPPER(SUBSTITUTE($D135," ",""))),'Cleaned Google Form'!$A$1:$M$5000,7,FALSE)="YES"),0,IF(IFERROR(FIND('Main Template'!AF$17,VLOOKUP(TRIM(UPPER(SUBSTITUTE('Main Template'!$D135," ",""))),'Cleaned Google Form'!$A$1:$M$5000,9,FALSE),1),FALSE),0,1))))),1)</f>
        <v>1</v>
      </c>
      <c r="AG135" s="12">
        <f>IFERROR(IF(AND(WEEKDAY('Main Template'!AG$18)=1,OR(VLOOKUP(TRIM(UPPER(SUBSTITUTE($D135," ",""))),'Cleaned Google Form'!$A$1:$M$5000,3,FALSE)="SMH",VLOOKUP(TRIM(UPPER(SUBSTITUTE($D135," ",""))),'Cleaned Google Form'!$A$1:$M$5000,3,FALSE)="RCH",VLOOKUP(TRIM(UPPER(SUBSTITUTE($D135," ",""))),'Cleaned Google Form'!$A$1:$M$5000,3,FALSE)="BCCA")),0,IF(AND(AG$21=1,NOT(VLOOKUP(TRIM(UPPER(SUBSTITUTE($D135," ",""))),'Cleaned Google Form'!$A$1:$M$5000,6,FALSE)="NO")),0,IF(OR(VLOOKUP(TRIM(UPPER(SUBSTITUTE($D135," ",""))),'Cleaned Google Form'!$A$1:$M$5000,8,FALSE)='Main Template'!AG$12,VLOOKUP(TRIM(UPPER(SUBSTITUTE($D135," ",""))),'Cleaned Google Form'!$A$1:$M$5000,8,FALSE)='Main Template'!AG$13,VLOOKUP(TRIM(UPPER(SUBSTITUTE($D135," ",""))),'Cleaned Google Form'!$A$1:$M$5000,8,FALSE)='Main Template'!AG$14,VLOOKUP(TRIM(UPPER(SUBSTITUTE($D135," ",""))),'Cleaned Google Form'!$A$1:$M$5000,8,FALSE)='Main Template'!AG$15),0,IF(AND('Main Template'!AG$21&gt;=$C$9,'Main Template'!AG$19,VLOOKUP(TRIM(UPPER(SUBSTITUTE($D135," ",""))),'Cleaned Google Form'!$A$1:$M$5000,7,FALSE)="YES"),0,IF(IFERROR(FIND('Main Template'!AG$17,VLOOKUP(TRIM(UPPER(SUBSTITUTE('Main Template'!$D135," ",""))),'Cleaned Google Form'!$A$1:$M$5000,9,FALSE),1),FALSE),0,1))))),1)</f>
        <v>1</v>
      </c>
      <c r="AH135" s="12">
        <f>IFERROR(IF(AND(WEEKDAY('Main Template'!AH$18)=1,OR(VLOOKUP(TRIM(UPPER(SUBSTITUTE($D135," ",""))),'Cleaned Google Form'!$A$1:$M$5000,3,FALSE)="SMH",VLOOKUP(TRIM(UPPER(SUBSTITUTE($D135," ",""))),'Cleaned Google Form'!$A$1:$M$5000,3,FALSE)="RCH",VLOOKUP(TRIM(UPPER(SUBSTITUTE($D135," ",""))),'Cleaned Google Form'!$A$1:$M$5000,3,FALSE)="BCCA")),0,IF(AND(AH$21=1,NOT(VLOOKUP(TRIM(UPPER(SUBSTITUTE($D135," ",""))),'Cleaned Google Form'!$A$1:$M$5000,6,FALSE)="NO")),0,IF(OR(VLOOKUP(TRIM(UPPER(SUBSTITUTE($D135," ",""))),'Cleaned Google Form'!$A$1:$M$5000,8,FALSE)='Main Template'!AH$12,VLOOKUP(TRIM(UPPER(SUBSTITUTE($D135," ",""))),'Cleaned Google Form'!$A$1:$M$5000,8,FALSE)='Main Template'!AH$13,VLOOKUP(TRIM(UPPER(SUBSTITUTE($D135," ",""))),'Cleaned Google Form'!$A$1:$M$5000,8,FALSE)='Main Template'!AH$14,VLOOKUP(TRIM(UPPER(SUBSTITUTE($D135," ",""))),'Cleaned Google Form'!$A$1:$M$5000,8,FALSE)='Main Template'!AH$15),0,IF(AND('Main Template'!AH$21&gt;=$C$9,'Main Template'!AH$19,VLOOKUP(TRIM(UPPER(SUBSTITUTE($D135," ",""))),'Cleaned Google Form'!$A$1:$M$5000,7,FALSE)="YES"),0,IF(IFERROR(FIND('Main Template'!AH$17,VLOOKUP(TRIM(UPPER(SUBSTITUTE('Main Template'!$D135," ",""))),'Cleaned Google Form'!$A$1:$M$5000,9,FALSE),1),FALSE),0,1))))),1)</f>
        <v>1</v>
      </c>
      <c r="AI135" s="12">
        <f>IFERROR(IF(AND(WEEKDAY('Main Template'!AI$18)=1,OR(VLOOKUP(TRIM(UPPER(SUBSTITUTE($D135," ",""))),'Cleaned Google Form'!$A$1:$M$5000,3,FALSE)="SMH",VLOOKUP(TRIM(UPPER(SUBSTITUTE($D135," ",""))),'Cleaned Google Form'!$A$1:$M$5000,3,FALSE)="RCH",VLOOKUP(TRIM(UPPER(SUBSTITUTE($D135," ",""))),'Cleaned Google Form'!$A$1:$M$5000,3,FALSE)="BCCA")),0,IF(AND(AI$21=1,NOT(VLOOKUP(TRIM(UPPER(SUBSTITUTE($D135," ",""))),'Cleaned Google Form'!$A$1:$M$5000,6,FALSE)="NO")),0,IF(OR(VLOOKUP(TRIM(UPPER(SUBSTITUTE($D135," ",""))),'Cleaned Google Form'!$A$1:$M$5000,8,FALSE)='Main Template'!AI$12,VLOOKUP(TRIM(UPPER(SUBSTITUTE($D135," ",""))),'Cleaned Google Form'!$A$1:$M$5000,8,FALSE)='Main Template'!AI$13,VLOOKUP(TRIM(UPPER(SUBSTITUTE($D135," ",""))),'Cleaned Google Form'!$A$1:$M$5000,8,FALSE)='Main Template'!AI$14,VLOOKUP(TRIM(UPPER(SUBSTITUTE($D135," ",""))),'Cleaned Google Form'!$A$1:$M$5000,8,FALSE)='Main Template'!AI$15),0,IF(AND('Main Template'!AI$21&gt;=$C$9,'Main Template'!AI$19,VLOOKUP(TRIM(UPPER(SUBSTITUTE($D135," ",""))),'Cleaned Google Form'!$A$1:$M$5000,7,FALSE)="YES"),0,IF(IFERROR(FIND('Main Template'!AI$17,VLOOKUP(TRIM(UPPER(SUBSTITUTE('Main Template'!$D135," ",""))),'Cleaned Google Form'!$A$1:$M$5000,9,FALSE),1),FALSE),0,1))))),1)</f>
        <v>1</v>
      </c>
      <c r="AJ135" s="12">
        <f>IFERROR(IF(AND(WEEKDAY('Main Template'!AJ$18)=1,OR(VLOOKUP(TRIM(UPPER(SUBSTITUTE($D135," ",""))),'Cleaned Google Form'!$A$1:$M$5000,3,FALSE)="SMH",VLOOKUP(TRIM(UPPER(SUBSTITUTE($D135," ",""))),'Cleaned Google Form'!$A$1:$M$5000,3,FALSE)="RCH",VLOOKUP(TRIM(UPPER(SUBSTITUTE($D135," ",""))),'Cleaned Google Form'!$A$1:$M$5000,3,FALSE)="BCCA")),0,IF(AND(AJ$21=1,NOT(VLOOKUP(TRIM(UPPER(SUBSTITUTE($D135," ",""))),'Cleaned Google Form'!$A$1:$M$5000,6,FALSE)="NO")),0,IF(OR(VLOOKUP(TRIM(UPPER(SUBSTITUTE($D135," ",""))),'Cleaned Google Form'!$A$1:$M$5000,8,FALSE)='Main Template'!AJ$12,VLOOKUP(TRIM(UPPER(SUBSTITUTE($D135," ",""))),'Cleaned Google Form'!$A$1:$M$5000,8,FALSE)='Main Template'!AJ$13,VLOOKUP(TRIM(UPPER(SUBSTITUTE($D135," ",""))),'Cleaned Google Form'!$A$1:$M$5000,8,FALSE)='Main Template'!AJ$14,VLOOKUP(TRIM(UPPER(SUBSTITUTE($D135," ",""))),'Cleaned Google Form'!$A$1:$M$5000,8,FALSE)='Main Template'!AJ$15),0,IF(AND('Main Template'!AJ$21&gt;=$C$9,'Main Template'!AJ$19,VLOOKUP(TRIM(UPPER(SUBSTITUTE($D135," ",""))),'Cleaned Google Form'!$A$1:$M$5000,7,FALSE)="YES"),0,IF(IFERROR(FIND('Main Template'!AJ$17,VLOOKUP(TRIM(UPPER(SUBSTITUTE('Main Template'!$D135," ",""))),'Cleaned Google Form'!$A$1:$M$5000,9,FALSE),1),FALSE),0,1))))),1)</f>
        <v>1</v>
      </c>
      <c r="AK135" s="12">
        <f>IFERROR(IF(AND(WEEKDAY('Main Template'!AK$18)=1,OR(VLOOKUP(TRIM(UPPER(SUBSTITUTE($D135," ",""))),'Cleaned Google Form'!$A$1:$M$5000,3,FALSE)="SMH",VLOOKUP(TRIM(UPPER(SUBSTITUTE($D135," ",""))),'Cleaned Google Form'!$A$1:$M$5000,3,FALSE)="RCH",VLOOKUP(TRIM(UPPER(SUBSTITUTE($D135," ",""))),'Cleaned Google Form'!$A$1:$M$5000,3,FALSE)="BCCA")),0,IF(AND(AK$21=1,NOT(VLOOKUP(TRIM(UPPER(SUBSTITUTE($D135," ",""))),'Cleaned Google Form'!$A$1:$M$5000,6,FALSE)="NO")),0,IF(OR(VLOOKUP(TRIM(UPPER(SUBSTITUTE($D135," ",""))),'Cleaned Google Form'!$A$1:$M$5000,8,FALSE)='Main Template'!AK$12,VLOOKUP(TRIM(UPPER(SUBSTITUTE($D135," ",""))),'Cleaned Google Form'!$A$1:$M$5000,8,FALSE)='Main Template'!AK$13,VLOOKUP(TRIM(UPPER(SUBSTITUTE($D135," ",""))),'Cleaned Google Form'!$A$1:$M$5000,8,FALSE)='Main Template'!AK$14,VLOOKUP(TRIM(UPPER(SUBSTITUTE($D135," ",""))),'Cleaned Google Form'!$A$1:$M$5000,8,FALSE)='Main Template'!AK$15),0,IF(AND('Main Template'!AK$21&gt;=$C$9,'Main Template'!AK$19,VLOOKUP(TRIM(UPPER(SUBSTITUTE($D135," ",""))),'Cleaned Google Form'!$A$1:$M$5000,7,FALSE)="YES"),0,IF(IFERROR(FIND('Main Template'!AK$17,VLOOKUP(TRIM(UPPER(SUBSTITUTE('Main Template'!$D135," ",""))),'Cleaned Google Form'!$A$1:$M$5000,9,FALSE),1),FALSE),0,1))))),1)</f>
        <v>1</v>
      </c>
      <c r="AL135" s="12">
        <f>IFERROR(IF(AND(WEEKDAY('Main Template'!AL$18)=1,OR(VLOOKUP(TRIM(UPPER(SUBSTITUTE($D135," ",""))),'Cleaned Google Form'!$A$1:$M$5000,3,FALSE)="SMH",VLOOKUP(TRIM(UPPER(SUBSTITUTE($D135," ",""))),'Cleaned Google Form'!$A$1:$M$5000,3,FALSE)="RCH",VLOOKUP(TRIM(UPPER(SUBSTITUTE($D135," ",""))),'Cleaned Google Form'!$A$1:$M$5000,3,FALSE)="BCCA")),0,IF(AND(AL$21=1,NOT(VLOOKUP(TRIM(UPPER(SUBSTITUTE($D135," ",""))),'Cleaned Google Form'!$A$1:$M$5000,6,FALSE)="NO")),0,IF(OR(VLOOKUP(TRIM(UPPER(SUBSTITUTE($D135," ",""))),'Cleaned Google Form'!$A$1:$M$5000,8,FALSE)='Main Template'!AL$12,VLOOKUP(TRIM(UPPER(SUBSTITUTE($D135," ",""))),'Cleaned Google Form'!$A$1:$M$5000,8,FALSE)='Main Template'!AL$13,VLOOKUP(TRIM(UPPER(SUBSTITUTE($D135," ",""))),'Cleaned Google Form'!$A$1:$M$5000,8,FALSE)='Main Template'!AL$14,VLOOKUP(TRIM(UPPER(SUBSTITUTE($D135," ",""))),'Cleaned Google Form'!$A$1:$M$5000,8,FALSE)='Main Template'!AL$15),0,IF(AND('Main Template'!AL$21&gt;=$C$9,'Main Template'!AL$19,VLOOKUP(TRIM(UPPER(SUBSTITUTE($D135," ",""))),'Cleaned Google Form'!$A$1:$M$5000,7,FALSE)="YES"),0,IF(IFERROR(FIND('Main Template'!AL$17,VLOOKUP(TRIM(UPPER(SUBSTITUTE('Main Template'!$D135," ",""))),'Cleaned Google Form'!$A$1:$M$5000,9,FALSE),1),FALSE),0,1))))),1)</f>
        <v>1</v>
      </c>
      <c r="AM135" s="12">
        <f>IFERROR(IF(AND(WEEKDAY('Main Template'!AM$18)=1,OR(VLOOKUP(TRIM(UPPER(SUBSTITUTE($D135," ",""))),'Cleaned Google Form'!$A$1:$M$5000,3,FALSE)="SMH",VLOOKUP(TRIM(UPPER(SUBSTITUTE($D135," ",""))),'Cleaned Google Form'!$A$1:$M$5000,3,FALSE)="RCH",VLOOKUP(TRIM(UPPER(SUBSTITUTE($D135," ",""))),'Cleaned Google Form'!$A$1:$M$5000,3,FALSE)="BCCA")),0,IF(AND(AM$21=1,NOT(VLOOKUP(TRIM(UPPER(SUBSTITUTE($D135," ",""))),'Cleaned Google Form'!$A$1:$M$5000,6,FALSE)="NO")),0,IF(OR(VLOOKUP(TRIM(UPPER(SUBSTITUTE($D135," ",""))),'Cleaned Google Form'!$A$1:$M$5000,8,FALSE)='Main Template'!AM$12,VLOOKUP(TRIM(UPPER(SUBSTITUTE($D135," ",""))),'Cleaned Google Form'!$A$1:$M$5000,8,FALSE)='Main Template'!AM$13,VLOOKUP(TRIM(UPPER(SUBSTITUTE($D135," ",""))),'Cleaned Google Form'!$A$1:$M$5000,8,FALSE)='Main Template'!AM$14,VLOOKUP(TRIM(UPPER(SUBSTITUTE($D135," ",""))),'Cleaned Google Form'!$A$1:$M$5000,8,FALSE)='Main Template'!AM$15),0,IF(AND('Main Template'!AM$21&gt;=$C$9,'Main Template'!AM$19,VLOOKUP(TRIM(UPPER(SUBSTITUTE($D135," ",""))),'Cleaned Google Form'!$A$1:$M$5000,7,FALSE)="YES"),0,IF(IFERROR(FIND('Main Template'!AM$17,VLOOKUP(TRIM(UPPER(SUBSTITUTE('Main Template'!$D135," ",""))),'Cleaned Google Form'!$A$1:$M$5000,9,FALSE),1),FALSE),0,1))))),1)</f>
        <v>1</v>
      </c>
      <c r="AN135" s="12">
        <f>IFERROR(IF(AND(WEEKDAY('Main Template'!AN$18)=1,OR(VLOOKUP(TRIM(UPPER(SUBSTITUTE($D135," ",""))),'Cleaned Google Form'!$A$1:$M$5000,3,FALSE)="SMH",VLOOKUP(TRIM(UPPER(SUBSTITUTE($D135," ",""))),'Cleaned Google Form'!$A$1:$M$5000,3,FALSE)="RCH",VLOOKUP(TRIM(UPPER(SUBSTITUTE($D135," ",""))),'Cleaned Google Form'!$A$1:$M$5000,3,FALSE)="BCCA")),0,IF(AND(AN$21=1,NOT(VLOOKUP(TRIM(UPPER(SUBSTITUTE($D135," ",""))),'Cleaned Google Form'!$A$1:$M$5000,6,FALSE)="NO")),0,IF(OR(VLOOKUP(TRIM(UPPER(SUBSTITUTE($D135," ",""))),'Cleaned Google Form'!$A$1:$M$5000,8,FALSE)='Main Template'!AN$12,VLOOKUP(TRIM(UPPER(SUBSTITUTE($D135," ",""))),'Cleaned Google Form'!$A$1:$M$5000,8,FALSE)='Main Template'!AN$13,VLOOKUP(TRIM(UPPER(SUBSTITUTE($D135," ",""))),'Cleaned Google Form'!$A$1:$M$5000,8,FALSE)='Main Template'!AN$14,VLOOKUP(TRIM(UPPER(SUBSTITUTE($D135," ",""))),'Cleaned Google Form'!$A$1:$M$5000,8,FALSE)='Main Template'!AN$15),0,IF(AND('Main Template'!AN$21&gt;=$C$9,'Main Template'!AN$19,VLOOKUP(TRIM(UPPER(SUBSTITUTE($D135," ",""))),'Cleaned Google Form'!$A$1:$M$5000,7,FALSE)="YES"),0,IF(IFERROR(FIND('Main Template'!AN$17,VLOOKUP(TRIM(UPPER(SUBSTITUTE('Main Template'!$D135," ",""))),'Cleaned Google Form'!$A$1:$M$5000,9,FALSE),1),FALSE),0,1))))),1)</f>
        <v>1</v>
      </c>
    </row>
    <row r="136" spans="2:40">
      <c r="B136" t="str">
        <f>IFERROR(IF(ISNUMBER(MATCH(UPPER(SUBSTITUTE(D136," ","")),'Cleaned Google Form'!$A:$A,0)),"","Oops"),"Not Present")</f>
        <v/>
      </c>
      <c r="C136" s="4">
        <f>I136</f>
        <v>115</v>
      </c>
      <c r="D136" s="4" t="s">
        <v>368</v>
      </c>
      <c r="E136" s="4">
        <f>IFERROR(IF(VLOOKUP(TRIM(UPPER(SUBSTITUTE(D136," ",""))),'Cleaned Google Form'!$A$1:$L$5000,5,FALSE)="YES",1,0),0)</f>
        <v>0</v>
      </c>
      <c r="F136" s="4">
        <f>IFERROR(IF(RIGHT(VLOOKUP(TRIM(UPPER(SUBSTITUTE(D136," ",""))),'Cleaned Google Form'!$A$1:$L$5000,2,FALSE),1)="1",1,0),0)</f>
        <v>1</v>
      </c>
      <c r="G136" s="4">
        <f>IFERROR(IF(VLOOKUP(TRIM(UPPER(SUBSTITUTE(D136," ",""))),'Cleaned Google Form'!$A$1:$L$5000,3,FALSE)="VGH",1,0),0)</f>
        <v>1</v>
      </c>
      <c r="H136" s="4">
        <f>IFERROR(IF(G136+IFERROR(IF(VLOOKUP(TRIM(UPPER(SUBSTITUTE(D136," ",""))),'Cleaned Google Form'!$A$1:$L$5000,3,FALSE)="SPH",1,0),0)=0,1,0),0)</f>
        <v>0</v>
      </c>
      <c r="I136" s="4">
        <f>IF(I135="Resident Index",1,I135+1)</f>
        <v>115</v>
      </c>
      <c r="J136" s="12">
        <f>IFERROR(IF(AND(WEEKDAY('Main Template'!J$18)=1,OR(VLOOKUP(TRIM(UPPER(SUBSTITUTE($D136," ",""))),'Cleaned Google Form'!$A$1:$M$5000,3,FALSE)="SMH",VLOOKUP(TRIM(UPPER(SUBSTITUTE($D136," ",""))),'Cleaned Google Form'!$A$1:$M$5000,3,FALSE)="RCH",VLOOKUP(TRIM(UPPER(SUBSTITUTE($D136," ",""))),'Cleaned Google Form'!$A$1:$M$5000,3,FALSE)="BCCA")),0,IF(AND(J$21=1,NOT(VLOOKUP(TRIM(UPPER(SUBSTITUTE($D136," ",""))),'Cleaned Google Form'!$A$1:$M$5000,6,FALSE)="NO")),0,IF(OR(VLOOKUP(TRIM(UPPER(SUBSTITUTE($D136," ",""))),'Cleaned Google Form'!$A$1:$M$5000,8,FALSE)='Main Template'!J$12,VLOOKUP(TRIM(UPPER(SUBSTITUTE($D136," ",""))),'Cleaned Google Form'!$A$1:$M$5000,8,FALSE)='Main Template'!J$13,VLOOKUP(TRIM(UPPER(SUBSTITUTE($D136," ",""))),'Cleaned Google Form'!$A$1:$M$5000,8,FALSE)='Main Template'!J$14,VLOOKUP(TRIM(UPPER(SUBSTITUTE($D136," ",""))),'Cleaned Google Form'!$A$1:$M$5000,8,FALSE)='Main Template'!J$15),0,IF(AND('Main Template'!J$21&gt;=$C$9,'Main Template'!J$19,VLOOKUP(TRIM(UPPER(SUBSTITUTE($D136," ",""))),'Cleaned Google Form'!$A$1:$M$5000,7,FALSE)="YES"),0,IF(IFERROR(FIND('Main Template'!J$17,VLOOKUP(TRIM(UPPER(SUBSTITUTE('Main Template'!$D136," ",""))),'Cleaned Google Form'!$A$1:$M$5000,9,FALSE),1),FALSE),0,1))))),1)</f>
        <v>0</v>
      </c>
      <c r="K136" s="12">
        <f>IFERROR(IF(AND(WEEKDAY('Main Template'!K$18)=1,OR(VLOOKUP(TRIM(UPPER(SUBSTITUTE($D136," ",""))),'Cleaned Google Form'!$A$1:$M$5000,3,FALSE)="SMH",VLOOKUP(TRIM(UPPER(SUBSTITUTE($D136," ",""))),'Cleaned Google Form'!$A$1:$M$5000,3,FALSE)="RCH",VLOOKUP(TRIM(UPPER(SUBSTITUTE($D136," ",""))),'Cleaned Google Form'!$A$1:$M$5000,3,FALSE)="BCCA")),0,IF(AND(K$21=1,NOT(VLOOKUP(TRIM(UPPER(SUBSTITUTE($D136," ",""))),'Cleaned Google Form'!$A$1:$M$5000,6,FALSE)="NO")),0,IF(OR(VLOOKUP(TRIM(UPPER(SUBSTITUTE($D136," ",""))),'Cleaned Google Form'!$A$1:$M$5000,8,FALSE)='Main Template'!K$12,VLOOKUP(TRIM(UPPER(SUBSTITUTE($D136," ",""))),'Cleaned Google Form'!$A$1:$M$5000,8,FALSE)='Main Template'!K$13,VLOOKUP(TRIM(UPPER(SUBSTITUTE($D136," ",""))),'Cleaned Google Form'!$A$1:$M$5000,8,FALSE)='Main Template'!K$14,VLOOKUP(TRIM(UPPER(SUBSTITUTE($D136," ",""))),'Cleaned Google Form'!$A$1:$M$5000,8,FALSE)='Main Template'!K$15),0,IF(AND('Main Template'!K$21&gt;=$C$9,'Main Template'!K$19,VLOOKUP(TRIM(UPPER(SUBSTITUTE($D136," ",""))),'Cleaned Google Form'!$A$1:$M$5000,7,FALSE)="YES"),0,IF(IFERROR(FIND('Main Template'!K$17,VLOOKUP(TRIM(UPPER(SUBSTITUTE('Main Template'!$D136," ",""))),'Cleaned Google Form'!$A$1:$M$5000,9,FALSE),1),FALSE),0,1))))),1)</f>
        <v>1</v>
      </c>
      <c r="L136" s="12">
        <f>IFERROR(IF(AND(WEEKDAY('Main Template'!L$18)=1,OR(VLOOKUP(TRIM(UPPER(SUBSTITUTE($D136," ",""))),'Cleaned Google Form'!$A$1:$M$5000,3,FALSE)="SMH",VLOOKUP(TRIM(UPPER(SUBSTITUTE($D136," ",""))),'Cleaned Google Form'!$A$1:$M$5000,3,FALSE)="RCH",VLOOKUP(TRIM(UPPER(SUBSTITUTE($D136," ",""))),'Cleaned Google Form'!$A$1:$M$5000,3,FALSE)="BCCA")),0,IF(AND(L$21=1,NOT(VLOOKUP(TRIM(UPPER(SUBSTITUTE($D136," ",""))),'Cleaned Google Form'!$A$1:$M$5000,6,FALSE)="NO")),0,IF(OR(VLOOKUP(TRIM(UPPER(SUBSTITUTE($D136," ",""))),'Cleaned Google Form'!$A$1:$M$5000,8,FALSE)='Main Template'!L$12,VLOOKUP(TRIM(UPPER(SUBSTITUTE($D136," ",""))),'Cleaned Google Form'!$A$1:$M$5000,8,FALSE)='Main Template'!L$13,VLOOKUP(TRIM(UPPER(SUBSTITUTE($D136," ",""))),'Cleaned Google Form'!$A$1:$M$5000,8,FALSE)='Main Template'!L$14,VLOOKUP(TRIM(UPPER(SUBSTITUTE($D136," ",""))),'Cleaned Google Form'!$A$1:$M$5000,8,FALSE)='Main Template'!L$15),0,IF(AND('Main Template'!L$21&gt;=$C$9,'Main Template'!L$19,VLOOKUP(TRIM(UPPER(SUBSTITUTE($D136," ",""))),'Cleaned Google Form'!$A$1:$M$5000,7,FALSE)="YES"),0,IF(IFERROR(FIND('Main Template'!L$17,VLOOKUP(TRIM(UPPER(SUBSTITUTE('Main Template'!$D136," ",""))),'Cleaned Google Form'!$A$1:$M$5000,9,FALSE),1),FALSE),0,1))))),1)</f>
        <v>1</v>
      </c>
      <c r="M136" s="12">
        <f>IFERROR(IF(AND(WEEKDAY('Main Template'!M$18)=1,OR(VLOOKUP(TRIM(UPPER(SUBSTITUTE($D136," ",""))),'Cleaned Google Form'!$A$1:$M$5000,3,FALSE)="SMH",VLOOKUP(TRIM(UPPER(SUBSTITUTE($D136," ",""))),'Cleaned Google Form'!$A$1:$M$5000,3,FALSE)="RCH",VLOOKUP(TRIM(UPPER(SUBSTITUTE($D136," ",""))),'Cleaned Google Form'!$A$1:$M$5000,3,FALSE)="BCCA")),0,IF(AND(M$21=1,NOT(VLOOKUP(TRIM(UPPER(SUBSTITUTE($D136," ",""))),'Cleaned Google Form'!$A$1:$M$5000,6,FALSE)="NO")),0,IF(OR(VLOOKUP(TRIM(UPPER(SUBSTITUTE($D136," ",""))),'Cleaned Google Form'!$A$1:$M$5000,8,FALSE)='Main Template'!M$12,VLOOKUP(TRIM(UPPER(SUBSTITUTE($D136," ",""))),'Cleaned Google Form'!$A$1:$M$5000,8,FALSE)='Main Template'!M$13,VLOOKUP(TRIM(UPPER(SUBSTITUTE($D136," ",""))),'Cleaned Google Form'!$A$1:$M$5000,8,FALSE)='Main Template'!M$14,VLOOKUP(TRIM(UPPER(SUBSTITUTE($D136," ",""))),'Cleaned Google Form'!$A$1:$M$5000,8,FALSE)='Main Template'!M$15),0,IF(AND('Main Template'!M$21&gt;=$C$9,'Main Template'!M$19,VLOOKUP(TRIM(UPPER(SUBSTITUTE($D136," ",""))),'Cleaned Google Form'!$A$1:$M$5000,7,FALSE)="YES"),0,IF(IFERROR(FIND('Main Template'!M$17,VLOOKUP(TRIM(UPPER(SUBSTITUTE('Main Template'!$D136," ",""))),'Cleaned Google Form'!$A$1:$M$5000,9,FALSE),1),FALSE),0,1))))),1)</f>
        <v>1</v>
      </c>
      <c r="N136" s="12">
        <f>IFERROR(IF(AND(WEEKDAY('Main Template'!N$18)=1,OR(VLOOKUP(TRIM(UPPER(SUBSTITUTE($D136," ",""))),'Cleaned Google Form'!$A$1:$M$5000,3,FALSE)="SMH",VLOOKUP(TRIM(UPPER(SUBSTITUTE($D136," ",""))),'Cleaned Google Form'!$A$1:$M$5000,3,FALSE)="RCH",VLOOKUP(TRIM(UPPER(SUBSTITUTE($D136," ",""))),'Cleaned Google Form'!$A$1:$M$5000,3,FALSE)="BCCA")),0,IF(AND(N$21=1,NOT(VLOOKUP(TRIM(UPPER(SUBSTITUTE($D136," ",""))),'Cleaned Google Form'!$A$1:$M$5000,6,FALSE)="NO")),0,IF(OR(VLOOKUP(TRIM(UPPER(SUBSTITUTE($D136," ",""))),'Cleaned Google Form'!$A$1:$M$5000,8,FALSE)='Main Template'!N$12,VLOOKUP(TRIM(UPPER(SUBSTITUTE($D136," ",""))),'Cleaned Google Form'!$A$1:$M$5000,8,FALSE)='Main Template'!N$13,VLOOKUP(TRIM(UPPER(SUBSTITUTE($D136," ",""))),'Cleaned Google Form'!$A$1:$M$5000,8,FALSE)='Main Template'!N$14,VLOOKUP(TRIM(UPPER(SUBSTITUTE($D136," ",""))),'Cleaned Google Form'!$A$1:$M$5000,8,FALSE)='Main Template'!N$15),0,IF(AND('Main Template'!N$21&gt;=$C$9,'Main Template'!N$19,VLOOKUP(TRIM(UPPER(SUBSTITUTE($D136," ",""))),'Cleaned Google Form'!$A$1:$M$5000,7,FALSE)="YES"),0,IF(IFERROR(FIND('Main Template'!N$17,VLOOKUP(TRIM(UPPER(SUBSTITUTE('Main Template'!$D136," ",""))),'Cleaned Google Form'!$A$1:$M$5000,9,FALSE),1),FALSE),0,1))))),1)</f>
        <v>1</v>
      </c>
      <c r="O136" s="12">
        <f>IFERROR(IF(AND(WEEKDAY('Main Template'!O$18)=1,OR(VLOOKUP(TRIM(UPPER(SUBSTITUTE($D136," ",""))),'Cleaned Google Form'!$A$1:$M$5000,3,FALSE)="SMH",VLOOKUP(TRIM(UPPER(SUBSTITUTE($D136," ",""))),'Cleaned Google Form'!$A$1:$M$5000,3,FALSE)="RCH",VLOOKUP(TRIM(UPPER(SUBSTITUTE($D136," ",""))),'Cleaned Google Form'!$A$1:$M$5000,3,FALSE)="BCCA")),0,IF(AND(O$21=1,NOT(VLOOKUP(TRIM(UPPER(SUBSTITUTE($D136," ",""))),'Cleaned Google Form'!$A$1:$M$5000,6,FALSE)="NO")),0,IF(OR(VLOOKUP(TRIM(UPPER(SUBSTITUTE($D136," ",""))),'Cleaned Google Form'!$A$1:$M$5000,8,FALSE)='Main Template'!O$12,VLOOKUP(TRIM(UPPER(SUBSTITUTE($D136," ",""))),'Cleaned Google Form'!$A$1:$M$5000,8,FALSE)='Main Template'!O$13,VLOOKUP(TRIM(UPPER(SUBSTITUTE($D136," ",""))),'Cleaned Google Form'!$A$1:$M$5000,8,FALSE)='Main Template'!O$14,VLOOKUP(TRIM(UPPER(SUBSTITUTE($D136," ",""))),'Cleaned Google Form'!$A$1:$M$5000,8,FALSE)='Main Template'!O$15),0,IF(AND('Main Template'!O$21&gt;=$C$9,'Main Template'!O$19,VLOOKUP(TRIM(UPPER(SUBSTITUTE($D136," ",""))),'Cleaned Google Form'!$A$1:$M$5000,7,FALSE)="YES"),0,IF(IFERROR(FIND('Main Template'!O$17,VLOOKUP(TRIM(UPPER(SUBSTITUTE('Main Template'!$D136," ",""))),'Cleaned Google Form'!$A$1:$M$5000,9,FALSE),1),FALSE),0,1))))),1)</f>
        <v>1</v>
      </c>
      <c r="P136" s="12">
        <f>IFERROR(IF(AND(WEEKDAY('Main Template'!P$18)=1,OR(VLOOKUP(TRIM(UPPER(SUBSTITUTE($D136," ",""))),'Cleaned Google Form'!$A$1:$M$5000,3,FALSE)="SMH",VLOOKUP(TRIM(UPPER(SUBSTITUTE($D136," ",""))),'Cleaned Google Form'!$A$1:$M$5000,3,FALSE)="RCH",VLOOKUP(TRIM(UPPER(SUBSTITUTE($D136," ",""))),'Cleaned Google Form'!$A$1:$M$5000,3,FALSE)="BCCA")),0,IF(AND(P$21=1,NOT(VLOOKUP(TRIM(UPPER(SUBSTITUTE($D136," ",""))),'Cleaned Google Form'!$A$1:$M$5000,6,FALSE)="NO")),0,IF(OR(VLOOKUP(TRIM(UPPER(SUBSTITUTE($D136," ",""))),'Cleaned Google Form'!$A$1:$M$5000,8,FALSE)='Main Template'!P$12,VLOOKUP(TRIM(UPPER(SUBSTITUTE($D136," ",""))),'Cleaned Google Form'!$A$1:$M$5000,8,FALSE)='Main Template'!P$13,VLOOKUP(TRIM(UPPER(SUBSTITUTE($D136," ",""))),'Cleaned Google Form'!$A$1:$M$5000,8,FALSE)='Main Template'!P$14,VLOOKUP(TRIM(UPPER(SUBSTITUTE($D136," ",""))),'Cleaned Google Form'!$A$1:$M$5000,8,FALSE)='Main Template'!P$15),0,IF(AND('Main Template'!P$21&gt;=$C$9,'Main Template'!P$19,VLOOKUP(TRIM(UPPER(SUBSTITUTE($D136," ",""))),'Cleaned Google Form'!$A$1:$M$5000,7,FALSE)="YES"),0,IF(IFERROR(FIND('Main Template'!P$17,VLOOKUP(TRIM(UPPER(SUBSTITUTE('Main Template'!$D136," ",""))),'Cleaned Google Form'!$A$1:$M$5000,9,FALSE),1),FALSE),0,1))))),1)</f>
        <v>1</v>
      </c>
      <c r="Q136" s="12">
        <f>IFERROR(IF(AND(WEEKDAY('Main Template'!Q$18)=1,OR(VLOOKUP(TRIM(UPPER(SUBSTITUTE($D136," ",""))),'Cleaned Google Form'!$A$1:$M$5000,3,FALSE)="SMH",VLOOKUP(TRIM(UPPER(SUBSTITUTE($D136," ",""))),'Cleaned Google Form'!$A$1:$M$5000,3,FALSE)="RCH",VLOOKUP(TRIM(UPPER(SUBSTITUTE($D136," ",""))),'Cleaned Google Form'!$A$1:$M$5000,3,FALSE)="BCCA")),0,IF(AND(Q$21=1,NOT(VLOOKUP(TRIM(UPPER(SUBSTITUTE($D136," ",""))),'Cleaned Google Form'!$A$1:$M$5000,6,FALSE)="NO")),0,IF(OR(VLOOKUP(TRIM(UPPER(SUBSTITUTE($D136," ",""))),'Cleaned Google Form'!$A$1:$M$5000,8,FALSE)='Main Template'!Q$12,VLOOKUP(TRIM(UPPER(SUBSTITUTE($D136," ",""))),'Cleaned Google Form'!$A$1:$M$5000,8,FALSE)='Main Template'!Q$13,VLOOKUP(TRIM(UPPER(SUBSTITUTE($D136," ",""))),'Cleaned Google Form'!$A$1:$M$5000,8,FALSE)='Main Template'!Q$14,VLOOKUP(TRIM(UPPER(SUBSTITUTE($D136," ",""))),'Cleaned Google Form'!$A$1:$M$5000,8,FALSE)='Main Template'!Q$15),0,IF(AND('Main Template'!Q$21&gt;=$C$9,'Main Template'!Q$19,VLOOKUP(TRIM(UPPER(SUBSTITUTE($D136," ",""))),'Cleaned Google Form'!$A$1:$M$5000,7,FALSE)="YES"),0,IF(IFERROR(FIND('Main Template'!Q$17,VLOOKUP(TRIM(UPPER(SUBSTITUTE('Main Template'!$D136," ",""))),'Cleaned Google Form'!$A$1:$M$5000,9,FALSE),1),FALSE),0,1))))),1)</f>
        <v>1</v>
      </c>
      <c r="R136" s="12">
        <f>IFERROR(IF(AND(WEEKDAY('Main Template'!R$18)=1,OR(VLOOKUP(TRIM(UPPER(SUBSTITUTE($D136," ",""))),'Cleaned Google Form'!$A$1:$M$5000,3,FALSE)="SMH",VLOOKUP(TRIM(UPPER(SUBSTITUTE($D136," ",""))),'Cleaned Google Form'!$A$1:$M$5000,3,FALSE)="RCH",VLOOKUP(TRIM(UPPER(SUBSTITUTE($D136," ",""))),'Cleaned Google Form'!$A$1:$M$5000,3,FALSE)="BCCA")),0,IF(AND(R$21=1,NOT(VLOOKUP(TRIM(UPPER(SUBSTITUTE($D136," ",""))),'Cleaned Google Form'!$A$1:$M$5000,6,FALSE)="NO")),0,IF(OR(VLOOKUP(TRIM(UPPER(SUBSTITUTE($D136," ",""))),'Cleaned Google Form'!$A$1:$M$5000,8,FALSE)='Main Template'!R$12,VLOOKUP(TRIM(UPPER(SUBSTITUTE($D136," ",""))),'Cleaned Google Form'!$A$1:$M$5000,8,FALSE)='Main Template'!R$13,VLOOKUP(TRIM(UPPER(SUBSTITUTE($D136," ",""))),'Cleaned Google Form'!$A$1:$M$5000,8,FALSE)='Main Template'!R$14,VLOOKUP(TRIM(UPPER(SUBSTITUTE($D136," ",""))),'Cleaned Google Form'!$A$1:$M$5000,8,FALSE)='Main Template'!R$15),0,IF(AND('Main Template'!R$21&gt;=$C$9,'Main Template'!R$19,VLOOKUP(TRIM(UPPER(SUBSTITUTE($D136," ",""))),'Cleaned Google Form'!$A$1:$M$5000,7,FALSE)="YES"),0,IF(IFERROR(FIND('Main Template'!R$17,VLOOKUP(TRIM(UPPER(SUBSTITUTE('Main Template'!$D136," ",""))),'Cleaned Google Form'!$A$1:$M$5000,9,FALSE),1),FALSE),0,1))))),1)</f>
        <v>1</v>
      </c>
      <c r="S136" s="12">
        <f>IFERROR(IF(AND(WEEKDAY('Main Template'!S$18)=1,OR(VLOOKUP(TRIM(UPPER(SUBSTITUTE($D136," ",""))),'Cleaned Google Form'!$A$1:$M$5000,3,FALSE)="SMH",VLOOKUP(TRIM(UPPER(SUBSTITUTE($D136," ",""))),'Cleaned Google Form'!$A$1:$M$5000,3,FALSE)="RCH",VLOOKUP(TRIM(UPPER(SUBSTITUTE($D136," ",""))),'Cleaned Google Form'!$A$1:$M$5000,3,FALSE)="BCCA")),0,IF(AND(S$21=1,NOT(VLOOKUP(TRIM(UPPER(SUBSTITUTE($D136," ",""))),'Cleaned Google Form'!$A$1:$M$5000,6,FALSE)="NO")),0,IF(OR(VLOOKUP(TRIM(UPPER(SUBSTITUTE($D136," ",""))),'Cleaned Google Form'!$A$1:$M$5000,8,FALSE)='Main Template'!S$12,VLOOKUP(TRIM(UPPER(SUBSTITUTE($D136," ",""))),'Cleaned Google Form'!$A$1:$M$5000,8,FALSE)='Main Template'!S$13,VLOOKUP(TRIM(UPPER(SUBSTITUTE($D136," ",""))),'Cleaned Google Form'!$A$1:$M$5000,8,FALSE)='Main Template'!S$14,VLOOKUP(TRIM(UPPER(SUBSTITUTE($D136," ",""))),'Cleaned Google Form'!$A$1:$M$5000,8,FALSE)='Main Template'!S$15),0,IF(AND('Main Template'!S$21&gt;=$C$9,'Main Template'!S$19,VLOOKUP(TRIM(UPPER(SUBSTITUTE($D136," ",""))),'Cleaned Google Form'!$A$1:$M$5000,7,FALSE)="YES"),0,IF(IFERROR(FIND('Main Template'!S$17,VLOOKUP(TRIM(UPPER(SUBSTITUTE('Main Template'!$D136," ",""))),'Cleaned Google Form'!$A$1:$M$5000,9,FALSE),1),FALSE),0,1))))),1)</f>
        <v>1</v>
      </c>
      <c r="T136" s="12">
        <f>IFERROR(IF(AND(WEEKDAY('Main Template'!T$18)=1,OR(VLOOKUP(TRIM(UPPER(SUBSTITUTE($D136," ",""))),'Cleaned Google Form'!$A$1:$M$5000,3,FALSE)="SMH",VLOOKUP(TRIM(UPPER(SUBSTITUTE($D136," ",""))),'Cleaned Google Form'!$A$1:$M$5000,3,FALSE)="RCH",VLOOKUP(TRIM(UPPER(SUBSTITUTE($D136," ",""))),'Cleaned Google Form'!$A$1:$M$5000,3,FALSE)="BCCA")),0,IF(AND(T$21=1,NOT(VLOOKUP(TRIM(UPPER(SUBSTITUTE($D136," ",""))),'Cleaned Google Form'!$A$1:$M$5000,6,FALSE)="NO")),0,IF(OR(VLOOKUP(TRIM(UPPER(SUBSTITUTE($D136," ",""))),'Cleaned Google Form'!$A$1:$M$5000,8,FALSE)='Main Template'!T$12,VLOOKUP(TRIM(UPPER(SUBSTITUTE($D136," ",""))),'Cleaned Google Form'!$A$1:$M$5000,8,FALSE)='Main Template'!T$13,VLOOKUP(TRIM(UPPER(SUBSTITUTE($D136," ",""))),'Cleaned Google Form'!$A$1:$M$5000,8,FALSE)='Main Template'!T$14,VLOOKUP(TRIM(UPPER(SUBSTITUTE($D136," ",""))),'Cleaned Google Form'!$A$1:$M$5000,8,FALSE)='Main Template'!T$15),0,IF(AND('Main Template'!T$21&gt;=$C$9,'Main Template'!T$19,VLOOKUP(TRIM(UPPER(SUBSTITUTE($D136," ",""))),'Cleaned Google Form'!$A$1:$M$5000,7,FALSE)="YES"),0,IF(IFERROR(FIND('Main Template'!T$17,VLOOKUP(TRIM(UPPER(SUBSTITUTE('Main Template'!$D136," ",""))),'Cleaned Google Form'!$A$1:$M$5000,9,FALSE),1),FALSE),0,1))))),1)</f>
        <v>1</v>
      </c>
      <c r="U136" s="12">
        <f>IFERROR(IF(AND(WEEKDAY('Main Template'!U$18)=1,OR(VLOOKUP(TRIM(UPPER(SUBSTITUTE($D136," ",""))),'Cleaned Google Form'!$A$1:$M$5000,3,FALSE)="SMH",VLOOKUP(TRIM(UPPER(SUBSTITUTE($D136," ",""))),'Cleaned Google Form'!$A$1:$M$5000,3,FALSE)="RCH",VLOOKUP(TRIM(UPPER(SUBSTITUTE($D136," ",""))),'Cleaned Google Form'!$A$1:$M$5000,3,FALSE)="BCCA")),0,IF(AND(U$21=1,NOT(VLOOKUP(TRIM(UPPER(SUBSTITUTE($D136," ",""))),'Cleaned Google Form'!$A$1:$M$5000,6,FALSE)="NO")),0,IF(OR(VLOOKUP(TRIM(UPPER(SUBSTITUTE($D136," ",""))),'Cleaned Google Form'!$A$1:$M$5000,8,FALSE)='Main Template'!U$12,VLOOKUP(TRIM(UPPER(SUBSTITUTE($D136," ",""))),'Cleaned Google Form'!$A$1:$M$5000,8,FALSE)='Main Template'!U$13,VLOOKUP(TRIM(UPPER(SUBSTITUTE($D136," ",""))),'Cleaned Google Form'!$A$1:$M$5000,8,FALSE)='Main Template'!U$14,VLOOKUP(TRIM(UPPER(SUBSTITUTE($D136," ",""))),'Cleaned Google Form'!$A$1:$M$5000,8,FALSE)='Main Template'!U$15),0,IF(AND('Main Template'!U$21&gt;=$C$9,'Main Template'!U$19,VLOOKUP(TRIM(UPPER(SUBSTITUTE($D136," ",""))),'Cleaned Google Form'!$A$1:$M$5000,7,FALSE)="YES"),0,IF(IFERROR(FIND('Main Template'!U$17,VLOOKUP(TRIM(UPPER(SUBSTITUTE('Main Template'!$D136," ",""))),'Cleaned Google Form'!$A$1:$M$5000,9,FALSE),1),FALSE),0,1))))),1)</f>
        <v>1</v>
      </c>
      <c r="V136" s="12">
        <f>IFERROR(IF(AND(WEEKDAY('Main Template'!V$18)=1,OR(VLOOKUP(TRIM(UPPER(SUBSTITUTE($D136," ",""))),'Cleaned Google Form'!$A$1:$M$5000,3,FALSE)="SMH",VLOOKUP(TRIM(UPPER(SUBSTITUTE($D136," ",""))),'Cleaned Google Form'!$A$1:$M$5000,3,FALSE)="RCH",VLOOKUP(TRIM(UPPER(SUBSTITUTE($D136," ",""))),'Cleaned Google Form'!$A$1:$M$5000,3,FALSE)="BCCA")),0,IF(AND(V$21=1,NOT(VLOOKUP(TRIM(UPPER(SUBSTITUTE($D136," ",""))),'Cleaned Google Form'!$A$1:$M$5000,6,FALSE)="NO")),0,IF(OR(VLOOKUP(TRIM(UPPER(SUBSTITUTE($D136," ",""))),'Cleaned Google Form'!$A$1:$M$5000,8,FALSE)='Main Template'!V$12,VLOOKUP(TRIM(UPPER(SUBSTITUTE($D136," ",""))),'Cleaned Google Form'!$A$1:$M$5000,8,FALSE)='Main Template'!V$13,VLOOKUP(TRIM(UPPER(SUBSTITUTE($D136," ",""))),'Cleaned Google Form'!$A$1:$M$5000,8,FALSE)='Main Template'!V$14,VLOOKUP(TRIM(UPPER(SUBSTITUTE($D136," ",""))),'Cleaned Google Form'!$A$1:$M$5000,8,FALSE)='Main Template'!V$15),0,IF(AND('Main Template'!V$21&gt;=$C$9,'Main Template'!V$19,VLOOKUP(TRIM(UPPER(SUBSTITUTE($D136," ",""))),'Cleaned Google Form'!$A$1:$M$5000,7,FALSE)="YES"),0,IF(IFERROR(FIND('Main Template'!V$17,VLOOKUP(TRIM(UPPER(SUBSTITUTE('Main Template'!$D136," ",""))),'Cleaned Google Form'!$A$1:$M$5000,9,FALSE),1),FALSE),0,1))))),1)</f>
        <v>1</v>
      </c>
      <c r="W136" s="12">
        <f>IFERROR(IF(AND(WEEKDAY('Main Template'!W$18)=1,OR(VLOOKUP(TRIM(UPPER(SUBSTITUTE($D136," ",""))),'Cleaned Google Form'!$A$1:$M$5000,3,FALSE)="SMH",VLOOKUP(TRIM(UPPER(SUBSTITUTE($D136," ",""))),'Cleaned Google Form'!$A$1:$M$5000,3,FALSE)="RCH",VLOOKUP(TRIM(UPPER(SUBSTITUTE($D136," ",""))),'Cleaned Google Form'!$A$1:$M$5000,3,FALSE)="BCCA")),0,IF(AND(W$21=1,NOT(VLOOKUP(TRIM(UPPER(SUBSTITUTE($D136," ",""))),'Cleaned Google Form'!$A$1:$M$5000,6,FALSE)="NO")),0,IF(OR(VLOOKUP(TRIM(UPPER(SUBSTITUTE($D136," ",""))),'Cleaned Google Form'!$A$1:$M$5000,8,FALSE)='Main Template'!W$12,VLOOKUP(TRIM(UPPER(SUBSTITUTE($D136," ",""))),'Cleaned Google Form'!$A$1:$M$5000,8,FALSE)='Main Template'!W$13,VLOOKUP(TRIM(UPPER(SUBSTITUTE($D136," ",""))),'Cleaned Google Form'!$A$1:$M$5000,8,FALSE)='Main Template'!W$14,VLOOKUP(TRIM(UPPER(SUBSTITUTE($D136," ",""))),'Cleaned Google Form'!$A$1:$M$5000,8,FALSE)='Main Template'!W$15),0,IF(AND('Main Template'!W$21&gt;=$C$9,'Main Template'!W$19,VLOOKUP(TRIM(UPPER(SUBSTITUTE($D136," ",""))),'Cleaned Google Form'!$A$1:$M$5000,7,FALSE)="YES"),0,IF(IFERROR(FIND('Main Template'!W$17,VLOOKUP(TRIM(UPPER(SUBSTITUTE('Main Template'!$D136," ",""))),'Cleaned Google Form'!$A$1:$M$5000,9,FALSE),1),FALSE),0,1))))),1)</f>
        <v>1</v>
      </c>
      <c r="X136" s="12">
        <f>IFERROR(IF(AND(WEEKDAY('Main Template'!X$18)=1,OR(VLOOKUP(TRIM(UPPER(SUBSTITUTE($D136," ",""))),'Cleaned Google Form'!$A$1:$M$5000,3,FALSE)="SMH",VLOOKUP(TRIM(UPPER(SUBSTITUTE($D136," ",""))),'Cleaned Google Form'!$A$1:$M$5000,3,FALSE)="RCH",VLOOKUP(TRIM(UPPER(SUBSTITUTE($D136," ",""))),'Cleaned Google Form'!$A$1:$M$5000,3,FALSE)="BCCA")),0,IF(AND(X$21=1,NOT(VLOOKUP(TRIM(UPPER(SUBSTITUTE($D136," ",""))),'Cleaned Google Form'!$A$1:$M$5000,6,FALSE)="NO")),0,IF(OR(VLOOKUP(TRIM(UPPER(SUBSTITUTE($D136," ",""))),'Cleaned Google Form'!$A$1:$M$5000,8,FALSE)='Main Template'!X$12,VLOOKUP(TRIM(UPPER(SUBSTITUTE($D136," ",""))),'Cleaned Google Form'!$A$1:$M$5000,8,FALSE)='Main Template'!X$13,VLOOKUP(TRIM(UPPER(SUBSTITUTE($D136," ",""))),'Cleaned Google Form'!$A$1:$M$5000,8,FALSE)='Main Template'!X$14,VLOOKUP(TRIM(UPPER(SUBSTITUTE($D136," ",""))),'Cleaned Google Form'!$A$1:$M$5000,8,FALSE)='Main Template'!X$15),0,IF(AND('Main Template'!X$21&gt;=$C$9,'Main Template'!X$19,VLOOKUP(TRIM(UPPER(SUBSTITUTE($D136," ",""))),'Cleaned Google Form'!$A$1:$M$5000,7,FALSE)="YES"),0,IF(IFERROR(FIND('Main Template'!X$17,VLOOKUP(TRIM(UPPER(SUBSTITUTE('Main Template'!$D136," ",""))),'Cleaned Google Form'!$A$1:$M$5000,9,FALSE),1),FALSE),0,1))))),1)</f>
        <v>1</v>
      </c>
      <c r="Y136" s="12">
        <f>IFERROR(IF(AND(WEEKDAY('Main Template'!Y$18)=1,OR(VLOOKUP(TRIM(UPPER(SUBSTITUTE($D136," ",""))),'Cleaned Google Form'!$A$1:$M$5000,3,FALSE)="SMH",VLOOKUP(TRIM(UPPER(SUBSTITUTE($D136," ",""))),'Cleaned Google Form'!$A$1:$M$5000,3,FALSE)="RCH",VLOOKUP(TRIM(UPPER(SUBSTITUTE($D136," ",""))),'Cleaned Google Form'!$A$1:$M$5000,3,FALSE)="BCCA")),0,IF(AND(Y$21=1,NOT(VLOOKUP(TRIM(UPPER(SUBSTITUTE($D136," ",""))),'Cleaned Google Form'!$A$1:$M$5000,6,FALSE)="NO")),0,IF(OR(VLOOKUP(TRIM(UPPER(SUBSTITUTE($D136," ",""))),'Cleaned Google Form'!$A$1:$M$5000,8,FALSE)='Main Template'!Y$12,VLOOKUP(TRIM(UPPER(SUBSTITUTE($D136," ",""))),'Cleaned Google Form'!$A$1:$M$5000,8,FALSE)='Main Template'!Y$13,VLOOKUP(TRIM(UPPER(SUBSTITUTE($D136," ",""))),'Cleaned Google Form'!$A$1:$M$5000,8,FALSE)='Main Template'!Y$14,VLOOKUP(TRIM(UPPER(SUBSTITUTE($D136," ",""))),'Cleaned Google Form'!$A$1:$M$5000,8,FALSE)='Main Template'!Y$15),0,IF(AND('Main Template'!Y$21&gt;=$C$9,'Main Template'!Y$19,VLOOKUP(TRIM(UPPER(SUBSTITUTE($D136," ",""))),'Cleaned Google Form'!$A$1:$M$5000,7,FALSE)="YES"),0,IF(IFERROR(FIND('Main Template'!Y$17,VLOOKUP(TRIM(UPPER(SUBSTITUTE('Main Template'!$D136," ",""))),'Cleaned Google Form'!$A$1:$M$5000,9,FALSE),1),FALSE),0,1))))),1)</f>
        <v>1</v>
      </c>
      <c r="Z136" s="12">
        <f>IFERROR(IF(AND(WEEKDAY('Main Template'!Z$18)=1,OR(VLOOKUP(TRIM(UPPER(SUBSTITUTE($D136," ",""))),'Cleaned Google Form'!$A$1:$M$5000,3,FALSE)="SMH",VLOOKUP(TRIM(UPPER(SUBSTITUTE($D136," ",""))),'Cleaned Google Form'!$A$1:$M$5000,3,FALSE)="RCH",VLOOKUP(TRIM(UPPER(SUBSTITUTE($D136," ",""))),'Cleaned Google Form'!$A$1:$M$5000,3,FALSE)="BCCA")),0,IF(AND(Z$21=1,NOT(VLOOKUP(TRIM(UPPER(SUBSTITUTE($D136," ",""))),'Cleaned Google Form'!$A$1:$M$5000,6,FALSE)="NO")),0,IF(OR(VLOOKUP(TRIM(UPPER(SUBSTITUTE($D136," ",""))),'Cleaned Google Form'!$A$1:$M$5000,8,FALSE)='Main Template'!Z$12,VLOOKUP(TRIM(UPPER(SUBSTITUTE($D136," ",""))),'Cleaned Google Form'!$A$1:$M$5000,8,FALSE)='Main Template'!Z$13,VLOOKUP(TRIM(UPPER(SUBSTITUTE($D136," ",""))),'Cleaned Google Form'!$A$1:$M$5000,8,FALSE)='Main Template'!Z$14,VLOOKUP(TRIM(UPPER(SUBSTITUTE($D136," ",""))),'Cleaned Google Form'!$A$1:$M$5000,8,FALSE)='Main Template'!Z$15),0,IF(AND('Main Template'!Z$21&gt;=$C$9,'Main Template'!Z$19,VLOOKUP(TRIM(UPPER(SUBSTITUTE($D136," ",""))),'Cleaned Google Form'!$A$1:$M$5000,7,FALSE)="YES"),0,IF(IFERROR(FIND('Main Template'!Z$17,VLOOKUP(TRIM(UPPER(SUBSTITUTE('Main Template'!$D136," ",""))),'Cleaned Google Form'!$A$1:$M$5000,9,FALSE),1),FALSE),0,1))))),1)</f>
        <v>1</v>
      </c>
      <c r="AA136" s="12">
        <f>IFERROR(IF(AND(WEEKDAY('Main Template'!AA$18)=1,OR(VLOOKUP(TRIM(UPPER(SUBSTITUTE($D136," ",""))),'Cleaned Google Form'!$A$1:$M$5000,3,FALSE)="SMH",VLOOKUP(TRIM(UPPER(SUBSTITUTE($D136," ",""))),'Cleaned Google Form'!$A$1:$M$5000,3,FALSE)="RCH",VLOOKUP(TRIM(UPPER(SUBSTITUTE($D136," ",""))),'Cleaned Google Form'!$A$1:$M$5000,3,FALSE)="BCCA")),0,IF(AND(AA$21=1,NOT(VLOOKUP(TRIM(UPPER(SUBSTITUTE($D136," ",""))),'Cleaned Google Form'!$A$1:$M$5000,6,FALSE)="NO")),0,IF(OR(VLOOKUP(TRIM(UPPER(SUBSTITUTE($D136," ",""))),'Cleaned Google Form'!$A$1:$M$5000,8,FALSE)='Main Template'!AA$12,VLOOKUP(TRIM(UPPER(SUBSTITUTE($D136," ",""))),'Cleaned Google Form'!$A$1:$M$5000,8,FALSE)='Main Template'!AA$13,VLOOKUP(TRIM(UPPER(SUBSTITUTE($D136," ",""))),'Cleaned Google Form'!$A$1:$M$5000,8,FALSE)='Main Template'!AA$14,VLOOKUP(TRIM(UPPER(SUBSTITUTE($D136," ",""))),'Cleaned Google Form'!$A$1:$M$5000,8,FALSE)='Main Template'!AA$15),0,IF(AND('Main Template'!AA$21&gt;=$C$9,'Main Template'!AA$19,VLOOKUP(TRIM(UPPER(SUBSTITUTE($D136," ",""))),'Cleaned Google Form'!$A$1:$M$5000,7,FALSE)="YES"),0,IF(IFERROR(FIND('Main Template'!AA$17,VLOOKUP(TRIM(UPPER(SUBSTITUTE('Main Template'!$D136," ",""))),'Cleaned Google Form'!$A$1:$M$5000,9,FALSE),1),FALSE),0,1))))),1)</f>
        <v>1</v>
      </c>
      <c r="AB136" s="12">
        <f>IFERROR(IF(AND(WEEKDAY('Main Template'!AB$18)=1,OR(VLOOKUP(TRIM(UPPER(SUBSTITUTE($D136," ",""))),'Cleaned Google Form'!$A$1:$M$5000,3,FALSE)="SMH",VLOOKUP(TRIM(UPPER(SUBSTITUTE($D136," ",""))),'Cleaned Google Form'!$A$1:$M$5000,3,FALSE)="RCH",VLOOKUP(TRIM(UPPER(SUBSTITUTE($D136," ",""))),'Cleaned Google Form'!$A$1:$M$5000,3,FALSE)="BCCA")),0,IF(AND(AB$21=1,NOT(VLOOKUP(TRIM(UPPER(SUBSTITUTE($D136," ",""))),'Cleaned Google Form'!$A$1:$M$5000,6,FALSE)="NO")),0,IF(OR(VLOOKUP(TRIM(UPPER(SUBSTITUTE($D136," ",""))),'Cleaned Google Form'!$A$1:$M$5000,8,FALSE)='Main Template'!AB$12,VLOOKUP(TRIM(UPPER(SUBSTITUTE($D136," ",""))),'Cleaned Google Form'!$A$1:$M$5000,8,FALSE)='Main Template'!AB$13,VLOOKUP(TRIM(UPPER(SUBSTITUTE($D136," ",""))),'Cleaned Google Form'!$A$1:$M$5000,8,FALSE)='Main Template'!AB$14,VLOOKUP(TRIM(UPPER(SUBSTITUTE($D136," ",""))),'Cleaned Google Form'!$A$1:$M$5000,8,FALSE)='Main Template'!AB$15),0,IF(AND('Main Template'!AB$21&gt;=$C$9,'Main Template'!AB$19,VLOOKUP(TRIM(UPPER(SUBSTITUTE($D136," ",""))),'Cleaned Google Form'!$A$1:$M$5000,7,FALSE)="YES"),0,IF(IFERROR(FIND('Main Template'!AB$17,VLOOKUP(TRIM(UPPER(SUBSTITUTE('Main Template'!$D136," ",""))),'Cleaned Google Form'!$A$1:$M$5000,9,FALSE),1),FALSE),0,1))))),1)</f>
        <v>1</v>
      </c>
      <c r="AC136" s="12">
        <f>IFERROR(IF(AND(WEEKDAY('Main Template'!AC$18)=1,OR(VLOOKUP(TRIM(UPPER(SUBSTITUTE($D136," ",""))),'Cleaned Google Form'!$A$1:$M$5000,3,FALSE)="SMH",VLOOKUP(TRIM(UPPER(SUBSTITUTE($D136," ",""))),'Cleaned Google Form'!$A$1:$M$5000,3,FALSE)="RCH",VLOOKUP(TRIM(UPPER(SUBSTITUTE($D136," ",""))),'Cleaned Google Form'!$A$1:$M$5000,3,FALSE)="BCCA")),0,IF(AND(AC$21=1,NOT(VLOOKUP(TRIM(UPPER(SUBSTITUTE($D136," ",""))),'Cleaned Google Form'!$A$1:$M$5000,6,FALSE)="NO")),0,IF(OR(VLOOKUP(TRIM(UPPER(SUBSTITUTE($D136," ",""))),'Cleaned Google Form'!$A$1:$M$5000,8,FALSE)='Main Template'!AC$12,VLOOKUP(TRIM(UPPER(SUBSTITUTE($D136," ",""))),'Cleaned Google Form'!$A$1:$M$5000,8,FALSE)='Main Template'!AC$13,VLOOKUP(TRIM(UPPER(SUBSTITUTE($D136," ",""))),'Cleaned Google Form'!$A$1:$M$5000,8,FALSE)='Main Template'!AC$14,VLOOKUP(TRIM(UPPER(SUBSTITUTE($D136," ",""))),'Cleaned Google Form'!$A$1:$M$5000,8,FALSE)='Main Template'!AC$15),0,IF(AND('Main Template'!AC$21&gt;=$C$9,'Main Template'!AC$19,VLOOKUP(TRIM(UPPER(SUBSTITUTE($D136," ",""))),'Cleaned Google Form'!$A$1:$M$5000,7,FALSE)="YES"),0,IF(IFERROR(FIND('Main Template'!AC$17,VLOOKUP(TRIM(UPPER(SUBSTITUTE('Main Template'!$D136," ",""))),'Cleaned Google Form'!$A$1:$M$5000,9,FALSE),1),FALSE),0,1))))),1)</f>
        <v>1</v>
      </c>
      <c r="AD136" s="12">
        <f>IFERROR(IF(AND(WEEKDAY('Main Template'!AD$18)=1,OR(VLOOKUP(TRIM(UPPER(SUBSTITUTE($D136," ",""))),'Cleaned Google Form'!$A$1:$M$5000,3,FALSE)="SMH",VLOOKUP(TRIM(UPPER(SUBSTITUTE($D136," ",""))),'Cleaned Google Form'!$A$1:$M$5000,3,FALSE)="RCH",VLOOKUP(TRIM(UPPER(SUBSTITUTE($D136," ",""))),'Cleaned Google Form'!$A$1:$M$5000,3,FALSE)="BCCA")),0,IF(AND(AD$21=1,NOT(VLOOKUP(TRIM(UPPER(SUBSTITUTE($D136," ",""))),'Cleaned Google Form'!$A$1:$M$5000,6,FALSE)="NO")),0,IF(OR(VLOOKUP(TRIM(UPPER(SUBSTITUTE($D136," ",""))),'Cleaned Google Form'!$A$1:$M$5000,8,FALSE)='Main Template'!AD$12,VLOOKUP(TRIM(UPPER(SUBSTITUTE($D136," ",""))),'Cleaned Google Form'!$A$1:$M$5000,8,FALSE)='Main Template'!AD$13,VLOOKUP(TRIM(UPPER(SUBSTITUTE($D136," ",""))),'Cleaned Google Form'!$A$1:$M$5000,8,FALSE)='Main Template'!AD$14,VLOOKUP(TRIM(UPPER(SUBSTITUTE($D136," ",""))),'Cleaned Google Form'!$A$1:$M$5000,8,FALSE)='Main Template'!AD$15),0,IF(AND('Main Template'!AD$21&gt;=$C$9,'Main Template'!AD$19,VLOOKUP(TRIM(UPPER(SUBSTITUTE($D136," ",""))),'Cleaned Google Form'!$A$1:$M$5000,7,FALSE)="YES"),0,IF(IFERROR(FIND('Main Template'!AD$17,VLOOKUP(TRIM(UPPER(SUBSTITUTE('Main Template'!$D136," ",""))),'Cleaned Google Form'!$A$1:$M$5000,9,FALSE),1),FALSE),0,1))))),1)</f>
        <v>1</v>
      </c>
      <c r="AE136" s="12">
        <f>IFERROR(IF(AND(WEEKDAY('Main Template'!AE$18)=1,OR(VLOOKUP(TRIM(UPPER(SUBSTITUTE($D136," ",""))),'Cleaned Google Form'!$A$1:$M$5000,3,FALSE)="SMH",VLOOKUP(TRIM(UPPER(SUBSTITUTE($D136," ",""))),'Cleaned Google Form'!$A$1:$M$5000,3,FALSE)="RCH",VLOOKUP(TRIM(UPPER(SUBSTITUTE($D136," ",""))),'Cleaned Google Form'!$A$1:$M$5000,3,FALSE)="BCCA")),0,IF(AND(AE$21=1,NOT(VLOOKUP(TRIM(UPPER(SUBSTITUTE($D136," ",""))),'Cleaned Google Form'!$A$1:$M$5000,6,FALSE)="NO")),0,IF(OR(VLOOKUP(TRIM(UPPER(SUBSTITUTE($D136," ",""))),'Cleaned Google Form'!$A$1:$M$5000,8,FALSE)='Main Template'!AE$12,VLOOKUP(TRIM(UPPER(SUBSTITUTE($D136," ",""))),'Cleaned Google Form'!$A$1:$M$5000,8,FALSE)='Main Template'!AE$13,VLOOKUP(TRIM(UPPER(SUBSTITUTE($D136," ",""))),'Cleaned Google Form'!$A$1:$M$5000,8,FALSE)='Main Template'!AE$14,VLOOKUP(TRIM(UPPER(SUBSTITUTE($D136," ",""))),'Cleaned Google Form'!$A$1:$M$5000,8,FALSE)='Main Template'!AE$15),0,IF(AND('Main Template'!AE$21&gt;=$C$9,'Main Template'!AE$19,VLOOKUP(TRIM(UPPER(SUBSTITUTE($D136," ",""))),'Cleaned Google Form'!$A$1:$M$5000,7,FALSE)="YES"),0,IF(IFERROR(FIND('Main Template'!AE$17,VLOOKUP(TRIM(UPPER(SUBSTITUTE('Main Template'!$D136," ",""))),'Cleaned Google Form'!$A$1:$M$5000,9,FALSE),1),FALSE),0,1))))),1)</f>
        <v>1</v>
      </c>
      <c r="AF136" s="12">
        <f>IFERROR(IF(AND(WEEKDAY('Main Template'!AF$18)=1,OR(VLOOKUP(TRIM(UPPER(SUBSTITUTE($D136," ",""))),'Cleaned Google Form'!$A$1:$M$5000,3,FALSE)="SMH",VLOOKUP(TRIM(UPPER(SUBSTITUTE($D136," ",""))),'Cleaned Google Form'!$A$1:$M$5000,3,FALSE)="RCH",VLOOKUP(TRIM(UPPER(SUBSTITUTE($D136," ",""))),'Cleaned Google Form'!$A$1:$M$5000,3,FALSE)="BCCA")),0,IF(AND(AF$21=1,NOT(VLOOKUP(TRIM(UPPER(SUBSTITUTE($D136," ",""))),'Cleaned Google Form'!$A$1:$M$5000,6,FALSE)="NO")),0,IF(OR(VLOOKUP(TRIM(UPPER(SUBSTITUTE($D136," ",""))),'Cleaned Google Form'!$A$1:$M$5000,8,FALSE)='Main Template'!AF$12,VLOOKUP(TRIM(UPPER(SUBSTITUTE($D136," ",""))),'Cleaned Google Form'!$A$1:$M$5000,8,FALSE)='Main Template'!AF$13,VLOOKUP(TRIM(UPPER(SUBSTITUTE($D136," ",""))),'Cleaned Google Form'!$A$1:$M$5000,8,FALSE)='Main Template'!AF$14,VLOOKUP(TRIM(UPPER(SUBSTITUTE($D136," ",""))),'Cleaned Google Form'!$A$1:$M$5000,8,FALSE)='Main Template'!AF$15),0,IF(AND('Main Template'!AF$21&gt;=$C$9,'Main Template'!AF$19,VLOOKUP(TRIM(UPPER(SUBSTITUTE($D136," ",""))),'Cleaned Google Form'!$A$1:$M$5000,7,FALSE)="YES"),0,IF(IFERROR(FIND('Main Template'!AF$17,VLOOKUP(TRIM(UPPER(SUBSTITUTE('Main Template'!$D136," ",""))),'Cleaned Google Form'!$A$1:$M$5000,9,FALSE),1),FALSE),0,1))))),1)</f>
        <v>1</v>
      </c>
      <c r="AG136" s="12">
        <f>IFERROR(IF(AND(WEEKDAY('Main Template'!AG$18)=1,OR(VLOOKUP(TRIM(UPPER(SUBSTITUTE($D136," ",""))),'Cleaned Google Form'!$A$1:$M$5000,3,FALSE)="SMH",VLOOKUP(TRIM(UPPER(SUBSTITUTE($D136," ",""))),'Cleaned Google Form'!$A$1:$M$5000,3,FALSE)="RCH",VLOOKUP(TRIM(UPPER(SUBSTITUTE($D136," ",""))),'Cleaned Google Form'!$A$1:$M$5000,3,FALSE)="BCCA")),0,IF(AND(AG$21=1,NOT(VLOOKUP(TRIM(UPPER(SUBSTITUTE($D136," ",""))),'Cleaned Google Form'!$A$1:$M$5000,6,FALSE)="NO")),0,IF(OR(VLOOKUP(TRIM(UPPER(SUBSTITUTE($D136," ",""))),'Cleaned Google Form'!$A$1:$M$5000,8,FALSE)='Main Template'!AG$12,VLOOKUP(TRIM(UPPER(SUBSTITUTE($D136," ",""))),'Cleaned Google Form'!$A$1:$M$5000,8,FALSE)='Main Template'!AG$13,VLOOKUP(TRIM(UPPER(SUBSTITUTE($D136," ",""))),'Cleaned Google Form'!$A$1:$M$5000,8,FALSE)='Main Template'!AG$14,VLOOKUP(TRIM(UPPER(SUBSTITUTE($D136," ",""))),'Cleaned Google Form'!$A$1:$M$5000,8,FALSE)='Main Template'!AG$15),0,IF(AND('Main Template'!AG$21&gt;=$C$9,'Main Template'!AG$19,VLOOKUP(TRIM(UPPER(SUBSTITUTE($D136," ",""))),'Cleaned Google Form'!$A$1:$M$5000,7,FALSE)="YES"),0,IF(IFERROR(FIND('Main Template'!AG$17,VLOOKUP(TRIM(UPPER(SUBSTITUTE('Main Template'!$D136," ",""))),'Cleaned Google Form'!$A$1:$M$5000,9,FALSE),1),FALSE),0,1))))),1)</f>
        <v>1</v>
      </c>
      <c r="AH136" s="12">
        <f>IFERROR(IF(AND(WEEKDAY('Main Template'!AH$18)=1,OR(VLOOKUP(TRIM(UPPER(SUBSTITUTE($D136," ",""))),'Cleaned Google Form'!$A$1:$M$5000,3,FALSE)="SMH",VLOOKUP(TRIM(UPPER(SUBSTITUTE($D136," ",""))),'Cleaned Google Form'!$A$1:$M$5000,3,FALSE)="RCH",VLOOKUP(TRIM(UPPER(SUBSTITUTE($D136," ",""))),'Cleaned Google Form'!$A$1:$M$5000,3,FALSE)="BCCA")),0,IF(AND(AH$21=1,NOT(VLOOKUP(TRIM(UPPER(SUBSTITUTE($D136," ",""))),'Cleaned Google Form'!$A$1:$M$5000,6,FALSE)="NO")),0,IF(OR(VLOOKUP(TRIM(UPPER(SUBSTITUTE($D136," ",""))),'Cleaned Google Form'!$A$1:$M$5000,8,FALSE)='Main Template'!AH$12,VLOOKUP(TRIM(UPPER(SUBSTITUTE($D136," ",""))),'Cleaned Google Form'!$A$1:$M$5000,8,FALSE)='Main Template'!AH$13,VLOOKUP(TRIM(UPPER(SUBSTITUTE($D136," ",""))),'Cleaned Google Form'!$A$1:$M$5000,8,FALSE)='Main Template'!AH$14,VLOOKUP(TRIM(UPPER(SUBSTITUTE($D136," ",""))),'Cleaned Google Form'!$A$1:$M$5000,8,FALSE)='Main Template'!AH$15),0,IF(AND('Main Template'!AH$21&gt;=$C$9,'Main Template'!AH$19,VLOOKUP(TRIM(UPPER(SUBSTITUTE($D136," ",""))),'Cleaned Google Form'!$A$1:$M$5000,7,FALSE)="YES"),0,IF(IFERROR(FIND('Main Template'!AH$17,VLOOKUP(TRIM(UPPER(SUBSTITUTE('Main Template'!$D136," ",""))),'Cleaned Google Form'!$A$1:$M$5000,9,FALSE),1),FALSE),0,1))))),1)</f>
        <v>1</v>
      </c>
      <c r="AI136" s="12">
        <f>IFERROR(IF(AND(WEEKDAY('Main Template'!AI$18)=1,OR(VLOOKUP(TRIM(UPPER(SUBSTITUTE($D136," ",""))),'Cleaned Google Form'!$A$1:$M$5000,3,FALSE)="SMH",VLOOKUP(TRIM(UPPER(SUBSTITUTE($D136," ",""))),'Cleaned Google Form'!$A$1:$M$5000,3,FALSE)="RCH",VLOOKUP(TRIM(UPPER(SUBSTITUTE($D136," ",""))),'Cleaned Google Form'!$A$1:$M$5000,3,FALSE)="BCCA")),0,IF(AND(AI$21=1,NOT(VLOOKUP(TRIM(UPPER(SUBSTITUTE($D136," ",""))),'Cleaned Google Form'!$A$1:$M$5000,6,FALSE)="NO")),0,IF(OR(VLOOKUP(TRIM(UPPER(SUBSTITUTE($D136," ",""))),'Cleaned Google Form'!$A$1:$M$5000,8,FALSE)='Main Template'!AI$12,VLOOKUP(TRIM(UPPER(SUBSTITUTE($D136," ",""))),'Cleaned Google Form'!$A$1:$M$5000,8,FALSE)='Main Template'!AI$13,VLOOKUP(TRIM(UPPER(SUBSTITUTE($D136," ",""))),'Cleaned Google Form'!$A$1:$M$5000,8,FALSE)='Main Template'!AI$14,VLOOKUP(TRIM(UPPER(SUBSTITUTE($D136," ",""))),'Cleaned Google Form'!$A$1:$M$5000,8,FALSE)='Main Template'!AI$15),0,IF(AND('Main Template'!AI$21&gt;=$C$9,'Main Template'!AI$19,VLOOKUP(TRIM(UPPER(SUBSTITUTE($D136," ",""))),'Cleaned Google Form'!$A$1:$M$5000,7,FALSE)="YES"),0,IF(IFERROR(FIND('Main Template'!AI$17,VLOOKUP(TRIM(UPPER(SUBSTITUTE('Main Template'!$D136," ",""))),'Cleaned Google Form'!$A$1:$M$5000,9,FALSE),1),FALSE),0,1))))),1)</f>
        <v>1</v>
      </c>
      <c r="AJ136" s="12">
        <f>IFERROR(IF(AND(WEEKDAY('Main Template'!AJ$18)=1,OR(VLOOKUP(TRIM(UPPER(SUBSTITUTE($D136," ",""))),'Cleaned Google Form'!$A$1:$M$5000,3,FALSE)="SMH",VLOOKUP(TRIM(UPPER(SUBSTITUTE($D136," ",""))),'Cleaned Google Form'!$A$1:$M$5000,3,FALSE)="RCH",VLOOKUP(TRIM(UPPER(SUBSTITUTE($D136," ",""))),'Cleaned Google Form'!$A$1:$M$5000,3,FALSE)="BCCA")),0,IF(AND(AJ$21=1,NOT(VLOOKUP(TRIM(UPPER(SUBSTITUTE($D136," ",""))),'Cleaned Google Form'!$A$1:$M$5000,6,FALSE)="NO")),0,IF(OR(VLOOKUP(TRIM(UPPER(SUBSTITUTE($D136," ",""))),'Cleaned Google Form'!$A$1:$M$5000,8,FALSE)='Main Template'!AJ$12,VLOOKUP(TRIM(UPPER(SUBSTITUTE($D136," ",""))),'Cleaned Google Form'!$A$1:$M$5000,8,FALSE)='Main Template'!AJ$13,VLOOKUP(TRIM(UPPER(SUBSTITUTE($D136," ",""))),'Cleaned Google Form'!$A$1:$M$5000,8,FALSE)='Main Template'!AJ$14,VLOOKUP(TRIM(UPPER(SUBSTITUTE($D136," ",""))),'Cleaned Google Form'!$A$1:$M$5000,8,FALSE)='Main Template'!AJ$15),0,IF(AND('Main Template'!AJ$21&gt;=$C$9,'Main Template'!AJ$19,VLOOKUP(TRIM(UPPER(SUBSTITUTE($D136," ",""))),'Cleaned Google Form'!$A$1:$M$5000,7,FALSE)="YES"),0,IF(IFERROR(FIND('Main Template'!AJ$17,VLOOKUP(TRIM(UPPER(SUBSTITUTE('Main Template'!$D136," ",""))),'Cleaned Google Form'!$A$1:$M$5000,9,FALSE),1),FALSE),0,1))))),1)</f>
        <v>1</v>
      </c>
      <c r="AK136" s="12">
        <f>IFERROR(IF(AND(WEEKDAY('Main Template'!AK$18)=1,OR(VLOOKUP(TRIM(UPPER(SUBSTITUTE($D136," ",""))),'Cleaned Google Form'!$A$1:$M$5000,3,FALSE)="SMH",VLOOKUP(TRIM(UPPER(SUBSTITUTE($D136," ",""))),'Cleaned Google Form'!$A$1:$M$5000,3,FALSE)="RCH",VLOOKUP(TRIM(UPPER(SUBSTITUTE($D136," ",""))),'Cleaned Google Form'!$A$1:$M$5000,3,FALSE)="BCCA")),0,IF(AND(AK$21=1,NOT(VLOOKUP(TRIM(UPPER(SUBSTITUTE($D136," ",""))),'Cleaned Google Form'!$A$1:$M$5000,6,FALSE)="NO")),0,IF(OR(VLOOKUP(TRIM(UPPER(SUBSTITUTE($D136," ",""))),'Cleaned Google Form'!$A$1:$M$5000,8,FALSE)='Main Template'!AK$12,VLOOKUP(TRIM(UPPER(SUBSTITUTE($D136," ",""))),'Cleaned Google Form'!$A$1:$M$5000,8,FALSE)='Main Template'!AK$13,VLOOKUP(TRIM(UPPER(SUBSTITUTE($D136," ",""))),'Cleaned Google Form'!$A$1:$M$5000,8,FALSE)='Main Template'!AK$14,VLOOKUP(TRIM(UPPER(SUBSTITUTE($D136," ",""))),'Cleaned Google Form'!$A$1:$M$5000,8,FALSE)='Main Template'!AK$15),0,IF(AND('Main Template'!AK$21&gt;=$C$9,'Main Template'!AK$19,VLOOKUP(TRIM(UPPER(SUBSTITUTE($D136," ",""))),'Cleaned Google Form'!$A$1:$M$5000,7,FALSE)="YES"),0,IF(IFERROR(FIND('Main Template'!AK$17,VLOOKUP(TRIM(UPPER(SUBSTITUTE('Main Template'!$D136," ",""))),'Cleaned Google Form'!$A$1:$M$5000,9,FALSE),1),FALSE),0,1))))),1)</f>
        <v>1</v>
      </c>
      <c r="AL136" s="12">
        <f>IFERROR(IF(AND(WEEKDAY('Main Template'!AL$18)=1,OR(VLOOKUP(TRIM(UPPER(SUBSTITUTE($D136," ",""))),'Cleaned Google Form'!$A$1:$M$5000,3,FALSE)="SMH",VLOOKUP(TRIM(UPPER(SUBSTITUTE($D136," ",""))),'Cleaned Google Form'!$A$1:$M$5000,3,FALSE)="RCH",VLOOKUP(TRIM(UPPER(SUBSTITUTE($D136," ",""))),'Cleaned Google Form'!$A$1:$M$5000,3,FALSE)="BCCA")),0,IF(AND(AL$21=1,NOT(VLOOKUP(TRIM(UPPER(SUBSTITUTE($D136," ",""))),'Cleaned Google Form'!$A$1:$M$5000,6,FALSE)="NO")),0,IF(OR(VLOOKUP(TRIM(UPPER(SUBSTITUTE($D136," ",""))),'Cleaned Google Form'!$A$1:$M$5000,8,FALSE)='Main Template'!AL$12,VLOOKUP(TRIM(UPPER(SUBSTITUTE($D136," ",""))),'Cleaned Google Form'!$A$1:$M$5000,8,FALSE)='Main Template'!AL$13,VLOOKUP(TRIM(UPPER(SUBSTITUTE($D136," ",""))),'Cleaned Google Form'!$A$1:$M$5000,8,FALSE)='Main Template'!AL$14,VLOOKUP(TRIM(UPPER(SUBSTITUTE($D136," ",""))),'Cleaned Google Form'!$A$1:$M$5000,8,FALSE)='Main Template'!AL$15),0,IF(AND('Main Template'!AL$21&gt;=$C$9,'Main Template'!AL$19,VLOOKUP(TRIM(UPPER(SUBSTITUTE($D136," ",""))),'Cleaned Google Form'!$A$1:$M$5000,7,FALSE)="YES"),0,IF(IFERROR(FIND('Main Template'!AL$17,VLOOKUP(TRIM(UPPER(SUBSTITUTE('Main Template'!$D136," ",""))),'Cleaned Google Form'!$A$1:$M$5000,9,FALSE),1),FALSE),0,1))))),1)</f>
        <v>1</v>
      </c>
      <c r="AM136" s="12">
        <f>IFERROR(IF(AND(WEEKDAY('Main Template'!AM$18)=1,OR(VLOOKUP(TRIM(UPPER(SUBSTITUTE($D136," ",""))),'Cleaned Google Form'!$A$1:$M$5000,3,FALSE)="SMH",VLOOKUP(TRIM(UPPER(SUBSTITUTE($D136," ",""))),'Cleaned Google Form'!$A$1:$M$5000,3,FALSE)="RCH",VLOOKUP(TRIM(UPPER(SUBSTITUTE($D136," ",""))),'Cleaned Google Form'!$A$1:$M$5000,3,FALSE)="BCCA")),0,IF(AND(AM$21=1,NOT(VLOOKUP(TRIM(UPPER(SUBSTITUTE($D136," ",""))),'Cleaned Google Form'!$A$1:$M$5000,6,FALSE)="NO")),0,IF(OR(VLOOKUP(TRIM(UPPER(SUBSTITUTE($D136," ",""))),'Cleaned Google Form'!$A$1:$M$5000,8,FALSE)='Main Template'!AM$12,VLOOKUP(TRIM(UPPER(SUBSTITUTE($D136," ",""))),'Cleaned Google Form'!$A$1:$M$5000,8,FALSE)='Main Template'!AM$13,VLOOKUP(TRIM(UPPER(SUBSTITUTE($D136," ",""))),'Cleaned Google Form'!$A$1:$M$5000,8,FALSE)='Main Template'!AM$14,VLOOKUP(TRIM(UPPER(SUBSTITUTE($D136," ",""))),'Cleaned Google Form'!$A$1:$M$5000,8,FALSE)='Main Template'!AM$15),0,IF(AND('Main Template'!AM$21&gt;=$C$9,'Main Template'!AM$19,VLOOKUP(TRIM(UPPER(SUBSTITUTE($D136," ",""))),'Cleaned Google Form'!$A$1:$M$5000,7,FALSE)="YES"),0,IF(IFERROR(FIND('Main Template'!AM$17,VLOOKUP(TRIM(UPPER(SUBSTITUTE('Main Template'!$D136," ",""))),'Cleaned Google Form'!$A$1:$M$5000,9,FALSE),1),FALSE),0,1))))),1)</f>
        <v>1</v>
      </c>
      <c r="AN136" s="12">
        <f>IFERROR(IF(AND(WEEKDAY('Main Template'!AN$18)=1,OR(VLOOKUP(TRIM(UPPER(SUBSTITUTE($D136," ",""))),'Cleaned Google Form'!$A$1:$M$5000,3,FALSE)="SMH",VLOOKUP(TRIM(UPPER(SUBSTITUTE($D136," ",""))),'Cleaned Google Form'!$A$1:$M$5000,3,FALSE)="RCH",VLOOKUP(TRIM(UPPER(SUBSTITUTE($D136," ",""))),'Cleaned Google Form'!$A$1:$M$5000,3,FALSE)="BCCA")),0,IF(AND(AN$21=1,NOT(VLOOKUP(TRIM(UPPER(SUBSTITUTE($D136," ",""))),'Cleaned Google Form'!$A$1:$M$5000,6,FALSE)="NO")),0,IF(OR(VLOOKUP(TRIM(UPPER(SUBSTITUTE($D136," ",""))),'Cleaned Google Form'!$A$1:$M$5000,8,FALSE)='Main Template'!AN$12,VLOOKUP(TRIM(UPPER(SUBSTITUTE($D136," ",""))),'Cleaned Google Form'!$A$1:$M$5000,8,FALSE)='Main Template'!AN$13,VLOOKUP(TRIM(UPPER(SUBSTITUTE($D136," ",""))),'Cleaned Google Form'!$A$1:$M$5000,8,FALSE)='Main Template'!AN$14,VLOOKUP(TRIM(UPPER(SUBSTITUTE($D136," ",""))),'Cleaned Google Form'!$A$1:$M$5000,8,FALSE)='Main Template'!AN$15),0,IF(AND('Main Template'!AN$21&gt;=$C$9,'Main Template'!AN$19,VLOOKUP(TRIM(UPPER(SUBSTITUTE($D136," ",""))),'Cleaned Google Form'!$A$1:$M$5000,7,FALSE)="YES"),0,IF(IFERROR(FIND('Main Template'!AN$17,VLOOKUP(TRIM(UPPER(SUBSTITUTE('Main Template'!$D136," ",""))),'Cleaned Google Form'!$A$1:$M$5000,9,FALSE),1),FALSE),0,1))))),1)</f>
        <v>1</v>
      </c>
    </row>
    <row r="137" spans="2:40">
      <c r="B137" t="str">
        <f>IFERROR(IF(ISNUMBER(MATCH(UPPER(SUBSTITUTE(D137," ","")),'Cleaned Google Form'!$A:$A,0)),"","Oops"),"Not Present")</f>
        <v/>
      </c>
      <c r="C137" s="4">
        <f>I137</f>
        <v>116</v>
      </c>
      <c r="D137" s="4" t="s">
        <v>321</v>
      </c>
      <c r="E137" s="4">
        <f>IFERROR(IF(VLOOKUP(TRIM(UPPER(SUBSTITUTE(D137," ",""))),'Cleaned Google Form'!$A$1:$L$5000,5,FALSE)="YES",1,0),0)</f>
        <v>0</v>
      </c>
      <c r="F137" s="4">
        <f>IFERROR(IF(RIGHT(VLOOKUP(TRIM(UPPER(SUBSTITUTE(D137," ",""))),'Cleaned Google Form'!$A$1:$L$5000,2,FALSE),1)="1",1,0),0)</f>
        <v>1</v>
      </c>
      <c r="G137" s="4">
        <f>IFERROR(IF(VLOOKUP(TRIM(UPPER(SUBSTITUTE(D137," ",""))),'Cleaned Google Form'!$A$1:$L$5000,3,FALSE)="VGH",1,0),0)</f>
        <v>1</v>
      </c>
      <c r="H137" s="4">
        <f>IFERROR(IF(G137+IFERROR(IF(VLOOKUP(TRIM(UPPER(SUBSTITUTE(D137," ",""))),'Cleaned Google Form'!$A$1:$L$5000,3,FALSE)="SPH",1,0),0)=0,1,0),0)</f>
        <v>0</v>
      </c>
      <c r="I137" s="4">
        <f>IF(I136="Resident Index",1,I136+1)</f>
        <v>116</v>
      </c>
      <c r="J137" s="12">
        <f>IFERROR(IF(AND(WEEKDAY('Main Template'!J$18)=1,OR(VLOOKUP(TRIM(UPPER(SUBSTITUTE($D137," ",""))),'Cleaned Google Form'!$A$1:$M$5000,3,FALSE)="SMH",VLOOKUP(TRIM(UPPER(SUBSTITUTE($D137," ",""))),'Cleaned Google Form'!$A$1:$M$5000,3,FALSE)="RCH",VLOOKUP(TRIM(UPPER(SUBSTITUTE($D137," ",""))),'Cleaned Google Form'!$A$1:$M$5000,3,FALSE)="BCCA")),0,IF(AND(J$21=1,NOT(VLOOKUP(TRIM(UPPER(SUBSTITUTE($D137," ",""))),'Cleaned Google Form'!$A$1:$M$5000,6,FALSE)="NO")),0,IF(OR(VLOOKUP(TRIM(UPPER(SUBSTITUTE($D137," ",""))),'Cleaned Google Form'!$A$1:$M$5000,8,FALSE)='Main Template'!J$12,VLOOKUP(TRIM(UPPER(SUBSTITUTE($D137," ",""))),'Cleaned Google Form'!$A$1:$M$5000,8,FALSE)='Main Template'!J$13,VLOOKUP(TRIM(UPPER(SUBSTITUTE($D137," ",""))),'Cleaned Google Form'!$A$1:$M$5000,8,FALSE)='Main Template'!J$14,VLOOKUP(TRIM(UPPER(SUBSTITUTE($D137," ",""))),'Cleaned Google Form'!$A$1:$M$5000,8,FALSE)='Main Template'!J$15),0,IF(AND('Main Template'!J$21&gt;=$C$9,'Main Template'!J$19,VLOOKUP(TRIM(UPPER(SUBSTITUTE($D137," ",""))),'Cleaned Google Form'!$A$1:$M$5000,7,FALSE)="YES"),0,IF(IFERROR(FIND('Main Template'!J$17,VLOOKUP(TRIM(UPPER(SUBSTITUTE('Main Template'!$D137," ",""))),'Cleaned Google Form'!$A$1:$M$5000,9,FALSE),1),FALSE),0,1))))),1)</f>
        <v>0</v>
      </c>
      <c r="K137" s="12">
        <f>IFERROR(IF(AND(WEEKDAY('Main Template'!K$18)=1,OR(VLOOKUP(TRIM(UPPER(SUBSTITUTE($D137," ",""))),'Cleaned Google Form'!$A$1:$M$5000,3,FALSE)="SMH",VLOOKUP(TRIM(UPPER(SUBSTITUTE($D137," ",""))),'Cleaned Google Form'!$A$1:$M$5000,3,FALSE)="RCH",VLOOKUP(TRIM(UPPER(SUBSTITUTE($D137," ",""))),'Cleaned Google Form'!$A$1:$M$5000,3,FALSE)="BCCA")),0,IF(AND(K$21=1,NOT(VLOOKUP(TRIM(UPPER(SUBSTITUTE($D137," ",""))),'Cleaned Google Form'!$A$1:$M$5000,6,FALSE)="NO")),0,IF(OR(VLOOKUP(TRIM(UPPER(SUBSTITUTE($D137," ",""))),'Cleaned Google Form'!$A$1:$M$5000,8,FALSE)='Main Template'!K$12,VLOOKUP(TRIM(UPPER(SUBSTITUTE($D137," ",""))),'Cleaned Google Form'!$A$1:$M$5000,8,FALSE)='Main Template'!K$13,VLOOKUP(TRIM(UPPER(SUBSTITUTE($D137," ",""))),'Cleaned Google Form'!$A$1:$M$5000,8,FALSE)='Main Template'!K$14,VLOOKUP(TRIM(UPPER(SUBSTITUTE($D137," ",""))),'Cleaned Google Form'!$A$1:$M$5000,8,FALSE)='Main Template'!K$15),0,IF(AND('Main Template'!K$21&gt;=$C$9,'Main Template'!K$19,VLOOKUP(TRIM(UPPER(SUBSTITUTE($D137," ",""))),'Cleaned Google Form'!$A$1:$M$5000,7,FALSE)="YES"),0,IF(IFERROR(FIND('Main Template'!K$17,VLOOKUP(TRIM(UPPER(SUBSTITUTE('Main Template'!$D137," ",""))),'Cleaned Google Form'!$A$1:$M$5000,9,FALSE),1),FALSE),0,1))))),1)</f>
        <v>1</v>
      </c>
      <c r="L137" s="12">
        <f>IFERROR(IF(AND(WEEKDAY('Main Template'!L$18)=1,OR(VLOOKUP(TRIM(UPPER(SUBSTITUTE($D137," ",""))),'Cleaned Google Form'!$A$1:$M$5000,3,FALSE)="SMH",VLOOKUP(TRIM(UPPER(SUBSTITUTE($D137," ",""))),'Cleaned Google Form'!$A$1:$M$5000,3,FALSE)="RCH",VLOOKUP(TRIM(UPPER(SUBSTITUTE($D137," ",""))),'Cleaned Google Form'!$A$1:$M$5000,3,FALSE)="BCCA")),0,IF(AND(L$21=1,NOT(VLOOKUP(TRIM(UPPER(SUBSTITUTE($D137," ",""))),'Cleaned Google Form'!$A$1:$M$5000,6,FALSE)="NO")),0,IF(OR(VLOOKUP(TRIM(UPPER(SUBSTITUTE($D137," ",""))),'Cleaned Google Form'!$A$1:$M$5000,8,FALSE)='Main Template'!L$12,VLOOKUP(TRIM(UPPER(SUBSTITUTE($D137," ",""))),'Cleaned Google Form'!$A$1:$M$5000,8,FALSE)='Main Template'!L$13,VLOOKUP(TRIM(UPPER(SUBSTITUTE($D137," ",""))),'Cleaned Google Form'!$A$1:$M$5000,8,FALSE)='Main Template'!L$14,VLOOKUP(TRIM(UPPER(SUBSTITUTE($D137," ",""))),'Cleaned Google Form'!$A$1:$M$5000,8,FALSE)='Main Template'!L$15),0,IF(AND('Main Template'!L$21&gt;=$C$9,'Main Template'!L$19,VLOOKUP(TRIM(UPPER(SUBSTITUTE($D137," ",""))),'Cleaned Google Form'!$A$1:$M$5000,7,FALSE)="YES"),0,IF(IFERROR(FIND('Main Template'!L$17,VLOOKUP(TRIM(UPPER(SUBSTITUTE('Main Template'!$D137," ",""))),'Cleaned Google Form'!$A$1:$M$5000,9,FALSE),1),FALSE),0,1))))),1)</f>
        <v>1</v>
      </c>
      <c r="M137" s="12">
        <f>IFERROR(IF(AND(WEEKDAY('Main Template'!M$18)=1,OR(VLOOKUP(TRIM(UPPER(SUBSTITUTE($D137," ",""))),'Cleaned Google Form'!$A$1:$M$5000,3,FALSE)="SMH",VLOOKUP(TRIM(UPPER(SUBSTITUTE($D137," ",""))),'Cleaned Google Form'!$A$1:$M$5000,3,FALSE)="RCH",VLOOKUP(TRIM(UPPER(SUBSTITUTE($D137," ",""))),'Cleaned Google Form'!$A$1:$M$5000,3,FALSE)="BCCA")),0,IF(AND(M$21=1,NOT(VLOOKUP(TRIM(UPPER(SUBSTITUTE($D137," ",""))),'Cleaned Google Form'!$A$1:$M$5000,6,FALSE)="NO")),0,IF(OR(VLOOKUP(TRIM(UPPER(SUBSTITUTE($D137," ",""))),'Cleaned Google Form'!$A$1:$M$5000,8,FALSE)='Main Template'!M$12,VLOOKUP(TRIM(UPPER(SUBSTITUTE($D137," ",""))),'Cleaned Google Form'!$A$1:$M$5000,8,FALSE)='Main Template'!M$13,VLOOKUP(TRIM(UPPER(SUBSTITUTE($D137," ",""))),'Cleaned Google Form'!$A$1:$M$5000,8,FALSE)='Main Template'!M$14,VLOOKUP(TRIM(UPPER(SUBSTITUTE($D137," ",""))),'Cleaned Google Form'!$A$1:$M$5000,8,FALSE)='Main Template'!M$15),0,IF(AND('Main Template'!M$21&gt;=$C$9,'Main Template'!M$19,VLOOKUP(TRIM(UPPER(SUBSTITUTE($D137," ",""))),'Cleaned Google Form'!$A$1:$M$5000,7,FALSE)="YES"),0,IF(IFERROR(FIND('Main Template'!M$17,VLOOKUP(TRIM(UPPER(SUBSTITUTE('Main Template'!$D137," ",""))),'Cleaned Google Form'!$A$1:$M$5000,9,FALSE),1),FALSE),0,1))))),1)</f>
        <v>1</v>
      </c>
      <c r="N137" s="12">
        <f>IFERROR(IF(AND(WEEKDAY('Main Template'!N$18)=1,OR(VLOOKUP(TRIM(UPPER(SUBSTITUTE($D137," ",""))),'Cleaned Google Form'!$A$1:$M$5000,3,FALSE)="SMH",VLOOKUP(TRIM(UPPER(SUBSTITUTE($D137," ",""))),'Cleaned Google Form'!$A$1:$M$5000,3,FALSE)="RCH",VLOOKUP(TRIM(UPPER(SUBSTITUTE($D137," ",""))),'Cleaned Google Form'!$A$1:$M$5000,3,FALSE)="BCCA")),0,IF(AND(N$21=1,NOT(VLOOKUP(TRIM(UPPER(SUBSTITUTE($D137," ",""))),'Cleaned Google Form'!$A$1:$M$5000,6,FALSE)="NO")),0,IF(OR(VLOOKUP(TRIM(UPPER(SUBSTITUTE($D137," ",""))),'Cleaned Google Form'!$A$1:$M$5000,8,FALSE)='Main Template'!N$12,VLOOKUP(TRIM(UPPER(SUBSTITUTE($D137," ",""))),'Cleaned Google Form'!$A$1:$M$5000,8,FALSE)='Main Template'!N$13,VLOOKUP(TRIM(UPPER(SUBSTITUTE($D137," ",""))),'Cleaned Google Form'!$A$1:$M$5000,8,FALSE)='Main Template'!N$14,VLOOKUP(TRIM(UPPER(SUBSTITUTE($D137," ",""))),'Cleaned Google Form'!$A$1:$M$5000,8,FALSE)='Main Template'!N$15),0,IF(AND('Main Template'!N$21&gt;=$C$9,'Main Template'!N$19,VLOOKUP(TRIM(UPPER(SUBSTITUTE($D137," ",""))),'Cleaned Google Form'!$A$1:$M$5000,7,FALSE)="YES"),0,IF(IFERROR(FIND('Main Template'!N$17,VLOOKUP(TRIM(UPPER(SUBSTITUTE('Main Template'!$D137," ",""))),'Cleaned Google Form'!$A$1:$M$5000,9,FALSE),1),FALSE),0,1))))),1)</f>
        <v>1</v>
      </c>
      <c r="O137" s="12">
        <f>IFERROR(IF(AND(WEEKDAY('Main Template'!O$18)=1,OR(VLOOKUP(TRIM(UPPER(SUBSTITUTE($D137," ",""))),'Cleaned Google Form'!$A$1:$M$5000,3,FALSE)="SMH",VLOOKUP(TRIM(UPPER(SUBSTITUTE($D137," ",""))),'Cleaned Google Form'!$A$1:$M$5000,3,FALSE)="RCH",VLOOKUP(TRIM(UPPER(SUBSTITUTE($D137," ",""))),'Cleaned Google Form'!$A$1:$M$5000,3,FALSE)="BCCA")),0,IF(AND(O$21=1,NOT(VLOOKUP(TRIM(UPPER(SUBSTITUTE($D137," ",""))),'Cleaned Google Form'!$A$1:$M$5000,6,FALSE)="NO")),0,IF(OR(VLOOKUP(TRIM(UPPER(SUBSTITUTE($D137," ",""))),'Cleaned Google Form'!$A$1:$M$5000,8,FALSE)='Main Template'!O$12,VLOOKUP(TRIM(UPPER(SUBSTITUTE($D137," ",""))),'Cleaned Google Form'!$A$1:$M$5000,8,FALSE)='Main Template'!O$13,VLOOKUP(TRIM(UPPER(SUBSTITUTE($D137," ",""))),'Cleaned Google Form'!$A$1:$M$5000,8,FALSE)='Main Template'!O$14,VLOOKUP(TRIM(UPPER(SUBSTITUTE($D137," ",""))),'Cleaned Google Form'!$A$1:$M$5000,8,FALSE)='Main Template'!O$15),0,IF(AND('Main Template'!O$21&gt;=$C$9,'Main Template'!O$19,VLOOKUP(TRIM(UPPER(SUBSTITUTE($D137," ",""))),'Cleaned Google Form'!$A$1:$M$5000,7,FALSE)="YES"),0,IF(IFERROR(FIND('Main Template'!O$17,VLOOKUP(TRIM(UPPER(SUBSTITUTE('Main Template'!$D137," ",""))),'Cleaned Google Form'!$A$1:$M$5000,9,FALSE),1),FALSE),0,1))))),1)</f>
        <v>1</v>
      </c>
      <c r="P137" s="12">
        <f>IFERROR(IF(AND(WEEKDAY('Main Template'!P$18)=1,OR(VLOOKUP(TRIM(UPPER(SUBSTITUTE($D137," ",""))),'Cleaned Google Form'!$A$1:$M$5000,3,FALSE)="SMH",VLOOKUP(TRIM(UPPER(SUBSTITUTE($D137," ",""))),'Cleaned Google Form'!$A$1:$M$5000,3,FALSE)="RCH",VLOOKUP(TRIM(UPPER(SUBSTITUTE($D137," ",""))),'Cleaned Google Form'!$A$1:$M$5000,3,FALSE)="BCCA")),0,IF(AND(P$21=1,NOT(VLOOKUP(TRIM(UPPER(SUBSTITUTE($D137," ",""))),'Cleaned Google Form'!$A$1:$M$5000,6,FALSE)="NO")),0,IF(OR(VLOOKUP(TRIM(UPPER(SUBSTITUTE($D137," ",""))),'Cleaned Google Form'!$A$1:$M$5000,8,FALSE)='Main Template'!P$12,VLOOKUP(TRIM(UPPER(SUBSTITUTE($D137," ",""))),'Cleaned Google Form'!$A$1:$M$5000,8,FALSE)='Main Template'!P$13,VLOOKUP(TRIM(UPPER(SUBSTITUTE($D137," ",""))),'Cleaned Google Form'!$A$1:$M$5000,8,FALSE)='Main Template'!P$14,VLOOKUP(TRIM(UPPER(SUBSTITUTE($D137," ",""))),'Cleaned Google Form'!$A$1:$M$5000,8,FALSE)='Main Template'!P$15),0,IF(AND('Main Template'!P$21&gt;=$C$9,'Main Template'!P$19,VLOOKUP(TRIM(UPPER(SUBSTITUTE($D137," ",""))),'Cleaned Google Form'!$A$1:$M$5000,7,FALSE)="YES"),0,IF(IFERROR(FIND('Main Template'!P$17,VLOOKUP(TRIM(UPPER(SUBSTITUTE('Main Template'!$D137," ",""))),'Cleaned Google Form'!$A$1:$M$5000,9,FALSE),1),FALSE),0,1))))),1)</f>
        <v>1</v>
      </c>
      <c r="Q137" s="12">
        <f>IFERROR(IF(AND(WEEKDAY('Main Template'!Q$18)=1,OR(VLOOKUP(TRIM(UPPER(SUBSTITUTE($D137," ",""))),'Cleaned Google Form'!$A$1:$M$5000,3,FALSE)="SMH",VLOOKUP(TRIM(UPPER(SUBSTITUTE($D137," ",""))),'Cleaned Google Form'!$A$1:$M$5000,3,FALSE)="RCH",VLOOKUP(TRIM(UPPER(SUBSTITUTE($D137," ",""))),'Cleaned Google Form'!$A$1:$M$5000,3,FALSE)="BCCA")),0,IF(AND(Q$21=1,NOT(VLOOKUP(TRIM(UPPER(SUBSTITUTE($D137," ",""))),'Cleaned Google Form'!$A$1:$M$5000,6,FALSE)="NO")),0,IF(OR(VLOOKUP(TRIM(UPPER(SUBSTITUTE($D137," ",""))),'Cleaned Google Form'!$A$1:$M$5000,8,FALSE)='Main Template'!Q$12,VLOOKUP(TRIM(UPPER(SUBSTITUTE($D137," ",""))),'Cleaned Google Form'!$A$1:$M$5000,8,FALSE)='Main Template'!Q$13,VLOOKUP(TRIM(UPPER(SUBSTITUTE($D137," ",""))),'Cleaned Google Form'!$A$1:$M$5000,8,FALSE)='Main Template'!Q$14,VLOOKUP(TRIM(UPPER(SUBSTITUTE($D137," ",""))),'Cleaned Google Form'!$A$1:$M$5000,8,FALSE)='Main Template'!Q$15),0,IF(AND('Main Template'!Q$21&gt;=$C$9,'Main Template'!Q$19,VLOOKUP(TRIM(UPPER(SUBSTITUTE($D137," ",""))),'Cleaned Google Form'!$A$1:$M$5000,7,FALSE)="YES"),0,IF(IFERROR(FIND('Main Template'!Q$17,VLOOKUP(TRIM(UPPER(SUBSTITUTE('Main Template'!$D137," ",""))),'Cleaned Google Form'!$A$1:$M$5000,9,FALSE),1),FALSE),0,1))))),1)</f>
        <v>1</v>
      </c>
      <c r="R137" s="12">
        <f>IFERROR(IF(AND(WEEKDAY('Main Template'!R$18)=1,OR(VLOOKUP(TRIM(UPPER(SUBSTITUTE($D137," ",""))),'Cleaned Google Form'!$A$1:$M$5000,3,FALSE)="SMH",VLOOKUP(TRIM(UPPER(SUBSTITUTE($D137," ",""))),'Cleaned Google Form'!$A$1:$M$5000,3,FALSE)="RCH",VLOOKUP(TRIM(UPPER(SUBSTITUTE($D137," ",""))),'Cleaned Google Form'!$A$1:$M$5000,3,FALSE)="BCCA")),0,IF(AND(R$21=1,NOT(VLOOKUP(TRIM(UPPER(SUBSTITUTE($D137," ",""))),'Cleaned Google Form'!$A$1:$M$5000,6,FALSE)="NO")),0,IF(OR(VLOOKUP(TRIM(UPPER(SUBSTITUTE($D137," ",""))),'Cleaned Google Form'!$A$1:$M$5000,8,FALSE)='Main Template'!R$12,VLOOKUP(TRIM(UPPER(SUBSTITUTE($D137," ",""))),'Cleaned Google Form'!$A$1:$M$5000,8,FALSE)='Main Template'!R$13,VLOOKUP(TRIM(UPPER(SUBSTITUTE($D137," ",""))),'Cleaned Google Form'!$A$1:$M$5000,8,FALSE)='Main Template'!R$14,VLOOKUP(TRIM(UPPER(SUBSTITUTE($D137," ",""))),'Cleaned Google Form'!$A$1:$M$5000,8,FALSE)='Main Template'!R$15),0,IF(AND('Main Template'!R$21&gt;=$C$9,'Main Template'!R$19,VLOOKUP(TRIM(UPPER(SUBSTITUTE($D137," ",""))),'Cleaned Google Form'!$A$1:$M$5000,7,FALSE)="YES"),0,IF(IFERROR(FIND('Main Template'!R$17,VLOOKUP(TRIM(UPPER(SUBSTITUTE('Main Template'!$D137," ",""))),'Cleaned Google Form'!$A$1:$M$5000,9,FALSE),1),FALSE),0,1))))),1)</f>
        <v>1</v>
      </c>
      <c r="S137" s="12">
        <f>IFERROR(IF(AND(WEEKDAY('Main Template'!S$18)=1,OR(VLOOKUP(TRIM(UPPER(SUBSTITUTE($D137," ",""))),'Cleaned Google Form'!$A$1:$M$5000,3,FALSE)="SMH",VLOOKUP(TRIM(UPPER(SUBSTITUTE($D137," ",""))),'Cleaned Google Form'!$A$1:$M$5000,3,FALSE)="RCH",VLOOKUP(TRIM(UPPER(SUBSTITUTE($D137," ",""))),'Cleaned Google Form'!$A$1:$M$5000,3,FALSE)="BCCA")),0,IF(AND(S$21=1,NOT(VLOOKUP(TRIM(UPPER(SUBSTITUTE($D137," ",""))),'Cleaned Google Form'!$A$1:$M$5000,6,FALSE)="NO")),0,IF(OR(VLOOKUP(TRIM(UPPER(SUBSTITUTE($D137," ",""))),'Cleaned Google Form'!$A$1:$M$5000,8,FALSE)='Main Template'!S$12,VLOOKUP(TRIM(UPPER(SUBSTITUTE($D137," ",""))),'Cleaned Google Form'!$A$1:$M$5000,8,FALSE)='Main Template'!S$13,VLOOKUP(TRIM(UPPER(SUBSTITUTE($D137," ",""))),'Cleaned Google Form'!$A$1:$M$5000,8,FALSE)='Main Template'!S$14,VLOOKUP(TRIM(UPPER(SUBSTITUTE($D137," ",""))),'Cleaned Google Form'!$A$1:$M$5000,8,FALSE)='Main Template'!S$15),0,IF(AND('Main Template'!S$21&gt;=$C$9,'Main Template'!S$19,VLOOKUP(TRIM(UPPER(SUBSTITUTE($D137," ",""))),'Cleaned Google Form'!$A$1:$M$5000,7,FALSE)="YES"),0,IF(IFERROR(FIND('Main Template'!S$17,VLOOKUP(TRIM(UPPER(SUBSTITUTE('Main Template'!$D137," ",""))),'Cleaned Google Form'!$A$1:$M$5000,9,FALSE),1),FALSE),0,1))))),1)</f>
        <v>1</v>
      </c>
      <c r="T137" s="12">
        <f>IFERROR(IF(AND(WEEKDAY('Main Template'!T$18)=1,OR(VLOOKUP(TRIM(UPPER(SUBSTITUTE($D137," ",""))),'Cleaned Google Form'!$A$1:$M$5000,3,FALSE)="SMH",VLOOKUP(TRIM(UPPER(SUBSTITUTE($D137," ",""))),'Cleaned Google Form'!$A$1:$M$5000,3,FALSE)="RCH",VLOOKUP(TRIM(UPPER(SUBSTITUTE($D137," ",""))),'Cleaned Google Form'!$A$1:$M$5000,3,FALSE)="BCCA")),0,IF(AND(T$21=1,NOT(VLOOKUP(TRIM(UPPER(SUBSTITUTE($D137," ",""))),'Cleaned Google Form'!$A$1:$M$5000,6,FALSE)="NO")),0,IF(OR(VLOOKUP(TRIM(UPPER(SUBSTITUTE($D137," ",""))),'Cleaned Google Form'!$A$1:$M$5000,8,FALSE)='Main Template'!T$12,VLOOKUP(TRIM(UPPER(SUBSTITUTE($D137," ",""))),'Cleaned Google Form'!$A$1:$M$5000,8,FALSE)='Main Template'!T$13,VLOOKUP(TRIM(UPPER(SUBSTITUTE($D137," ",""))),'Cleaned Google Form'!$A$1:$M$5000,8,FALSE)='Main Template'!T$14,VLOOKUP(TRIM(UPPER(SUBSTITUTE($D137," ",""))),'Cleaned Google Form'!$A$1:$M$5000,8,FALSE)='Main Template'!T$15),0,IF(AND('Main Template'!T$21&gt;=$C$9,'Main Template'!T$19,VLOOKUP(TRIM(UPPER(SUBSTITUTE($D137," ",""))),'Cleaned Google Form'!$A$1:$M$5000,7,FALSE)="YES"),0,IF(IFERROR(FIND('Main Template'!T$17,VLOOKUP(TRIM(UPPER(SUBSTITUTE('Main Template'!$D137," ",""))),'Cleaned Google Form'!$A$1:$M$5000,9,FALSE),1),FALSE),0,1))))),1)</f>
        <v>1</v>
      </c>
      <c r="U137" s="12">
        <f>IFERROR(IF(AND(WEEKDAY('Main Template'!U$18)=1,OR(VLOOKUP(TRIM(UPPER(SUBSTITUTE($D137," ",""))),'Cleaned Google Form'!$A$1:$M$5000,3,FALSE)="SMH",VLOOKUP(TRIM(UPPER(SUBSTITUTE($D137," ",""))),'Cleaned Google Form'!$A$1:$M$5000,3,FALSE)="RCH",VLOOKUP(TRIM(UPPER(SUBSTITUTE($D137," ",""))),'Cleaned Google Form'!$A$1:$M$5000,3,FALSE)="BCCA")),0,IF(AND(U$21=1,NOT(VLOOKUP(TRIM(UPPER(SUBSTITUTE($D137," ",""))),'Cleaned Google Form'!$A$1:$M$5000,6,FALSE)="NO")),0,IF(OR(VLOOKUP(TRIM(UPPER(SUBSTITUTE($D137," ",""))),'Cleaned Google Form'!$A$1:$M$5000,8,FALSE)='Main Template'!U$12,VLOOKUP(TRIM(UPPER(SUBSTITUTE($D137," ",""))),'Cleaned Google Form'!$A$1:$M$5000,8,FALSE)='Main Template'!U$13,VLOOKUP(TRIM(UPPER(SUBSTITUTE($D137," ",""))),'Cleaned Google Form'!$A$1:$M$5000,8,FALSE)='Main Template'!U$14,VLOOKUP(TRIM(UPPER(SUBSTITUTE($D137," ",""))),'Cleaned Google Form'!$A$1:$M$5000,8,FALSE)='Main Template'!U$15),0,IF(AND('Main Template'!U$21&gt;=$C$9,'Main Template'!U$19,VLOOKUP(TRIM(UPPER(SUBSTITUTE($D137," ",""))),'Cleaned Google Form'!$A$1:$M$5000,7,FALSE)="YES"),0,IF(IFERROR(FIND('Main Template'!U$17,VLOOKUP(TRIM(UPPER(SUBSTITUTE('Main Template'!$D137," ",""))),'Cleaned Google Form'!$A$1:$M$5000,9,FALSE),1),FALSE),0,1))))),1)</f>
        <v>1</v>
      </c>
      <c r="V137" s="12">
        <f>IFERROR(IF(AND(WEEKDAY('Main Template'!V$18)=1,OR(VLOOKUP(TRIM(UPPER(SUBSTITUTE($D137," ",""))),'Cleaned Google Form'!$A$1:$M$5000,3,FALSE)="SMH",VLOOKUP(TRIM(UPPER(SUBSTITUTE($D137," ",""))),'Cleaned Google Form'!$A$1:$M$5000,3,FALSE)="RCH",VLOOKUP(TRIM(UPPER(SUBSTITUTE($D137," ",""))),'Cleaned Google Form'!$A$1:$M$5000,3,FALSE)="BCCA")),0,IF(AND(V$21=1,NOT(VLOOKUP(TRIM(UPPER(SUBSTITUTE($D137," ",""))),'Cleaned Google Form'!$A$1:$M$5000,6,FALSE)="NO")),0,IF(OR(VLOOKUP(TRIM(UPPER(SUBSTITUTE($D137," ",""))),'Cleaned Google Form'!$A$1:$M$5000,8,FALSE)='Main Template'!V$12,VLOOKUP(TRIM(UPPER(SUBSTITUTE($D137," ",""))),'Cleaned Google Form'!$A$1:$M$5000,8,FALSE)='Main Template'!V$13,VLOOKUP(TRIM(UPPER(SUBSTITUTE($D137," ",""))),'Cleaned Google Form'!$A$1:$M$5000,8,FALSE)='Main Template'!V$14,VLOOKUP(TRIM(UPPER(SUBSTITUTE($D137," ",""))),'Cleaned Google Form'!$A$1:$M$5000,8,FALSE)='Main Template'!V$15),0,IF(AND('Main Template'!V$21&gt;=$C$9,'Main Template'!V$19,VLOOKUP(TRIM(UPPER(SUBSTITUTE($D137," ",""))),'Cleaned Google Form'!$A$1:$M$5000,7,FALSE)="YES"),0,IF(IFERROR(FIND('Main Template'!V$17,VLOOKUP(TRIM(UPPER(SUBSTITUTE('Main Template'!$D137," ",""))),'Cleaned Google Form'!$A$1:$M$5000,9,FALSE),1),FALSE),0,1))))),1)</f>
        <v>1</v>
      </c>
      <c r="W137" s="12">
        <f>IFERROR(IF(AND(WEEKDAY('Main Template'!W$18)=1,OR(VLOOKUP(TRIM(UPPER(SUBSTITUTE($D137," ",""))),'Cleaned Google Form'!$A$1:$M$5000,3,FALSE)="SMH",VLOOKUP(TRIM(UPPER(SUBSTITUTE($D137," ",""))),'Cleaned Google Form'!$A$1:$M$5000,3,FALSE)="RCH",VLOOKUP(TRIM(UPPER(SUBSTITUTE($D137," ",""))),'Cleaned Google Form'!$A$1:$M$5000,3,FALSE)="BCCA")),0,IF(AND(W$21=1,NOT(VLOOKUP(TRIM(UPPER(SUBSTITUTE($D137," ",""))),'Cleaned Google Form'!$A$1:$M$5000,6,FALSE)="NO")),0,IF(OR(VLOOKUP(TRIM(UPPER(SUBSTITUTE($D137," ",""))),'Cleaned Google Form'!$A$1:$M$5000,8,FALSE)='Main Template'!W$12,VLOOKUP(TRIM(UPPER(SUBSTITUTE($D137," ",""))),'Cleaned Google Form'!$A$1:$M$5000,8,FALSE)='Main Template'!W$13,VLOOKUP(TRIM(UPPER(SUBSTITUTE($D137," ",""))),'Cleaned Google Form'!$A$1:$M$5000,8,FALSE)='Main Template'!W$14,VLOOKUP(TRIM(UPPER(SUBSTITUTE($D137," ",""))),'Cleaned Google Form'!$A$1:$M$5000,8,FALSE)='Main Template'!W$15),0,IF(AND('Main Template'!W$21&gt;=$C$9,'Main Template'!W$19,VLOOKUP(TRIM(UPPER(SUBSTITUTE($D137," ",""))),'Cleaned Google Form'!$A$1:$M$5000,7,FALSE)="YES"),0,IF(IFERROR(FIND('Main Template'!W$17,VLOOKUP(TRIM(UPPER(SUBSTITUTE('Main Template'!$D137," ",""))),'Cleaned Google Form'!$A$1:$M$5000,9,FALSE),1),FALSE),0,1))))),1)</f>
        <v>1</v>
      </c>
      <c r="X137" s="12">
        <f>IFERROR(IF(AND(WEEKDAY('Main Template'!X$18)=1,OR(VLOOKUP(TRIM(UPPER(SUBSTITUTE($D137," ",""))),'Cleaned Google Form'!$A$1:$M$5000,3,FALSE)="SMH",VLOOKUP(TRIM(UPPER(SUBSTITUTE($D137," ",""))),'Cleaned Google Form'!$A$1:$M$5000,3,FALSE)="RCH",VLOOKUP(TRIM(UPPER(SUBSTITUTE($D137," ",""))),'Cleaned Google Form'!$A$1:$M$5000,3,FALSE)="BCCA")),0,IF(AND(X$21=1,NOT(VLOOKUP(TRIM(UPPER(SUBSTITUTE($D137," ",""))),'Cleaned Google Form'!$A$1:$M$5000,6,FALSE)="NO")),0,IF(OR(VLOOKUP(TRIM(UPPER(SUBSTITUTE($D137," ",""))),'Cleaned Google Form'!$A$1:$M$5000,8,FALSE)='Main Template'!X$12,VLOOKUP(TRIM(UPPER(SUBSTITUTE($D137," ",""))),'Cleaned Google Form'!$A$1:$M$5000,8,FALSE)='Main Template'!X$13,VLOOKUP(TRIM(UPPER(SUBSTITUTE($D137," ",""))),'Cleaned Google Form'!$A$1:$M$5000,8,FALSE)='Main Template'!X$14,VLOOKUP(TRIM(UPPER(SUBSTITUTE($D137," ",""))),'Cleaned Google Form'!$A$1:$M$5000,8,FALSE)='Main Template'!X$15),0,IF(AND('Main Template'!X$21&gt;=$C$9,'Main Template'!X$19,VLOOKUP(TRIM(UPPER(SUBSTITUTE($D137," ",""))),'Cleaned Google Form'!$A$1:$M$5000,7,FALSE)="YES"),0,IF(IFERROR(FIND('Main Template'!X$17,VLOOKUP(TRIM(UPPER(SUBSTITUTE('Main Template'!$D137," ",""))),'Cleaned Google Form'!$A$1:$M$5000,9,FALSE),1),FALSE),0,1))))),1)</f>
        <v>1</v>
      </c>
      <c r="Y137" s="12">
        <f>IFERROR(IF(AND(WEEKDAY('Main Template'!Y$18)=1,OR(VLOOKUP(TRIM(UPPER(SUBSTITUTE($D137," ",""))),'Cleaned Google Form'!$A$1:$M$5000,3,FALSE)="SMH",VLOOKUP(TRIM(UPPER(SUBSTITUTE($D137," ",""))),'Cleaned Google Form'!$A$1:$M$5000,3,FALSE)="RCH",VLOOKUP(TRIM(UPPER(SUBSTITUTE($D137," ",""))),'Cleaned Google Form'!$A$1:$M$5000,3,FALSE)="BCCA")),0,IF(AND(Y$21=1,NOT(VLOOKUP(TRIM(UPPER(SUBSTITUTE($D137," ",""))),'Cleaned Google Form'!$A$1:$M$5000,6,FALSE)="NO")),0,IF(OR(VLOOKUP(TRIM(UPPER(SUBSTITUTE($D137," ",""))),'Cleaned Google Form'!$A$1:$M$5000,8,FALSE)='Main Template'!Y$12,VLOOKUP(TRIM(UPPER(SUBSTITUTE($D137," ",""))),'Cleaned Google Form'!$A$1:$M$5000,8,FALSE)='Main Template'!Y$13,VLOOKUP(TRIM(UPPER(SUBSTITUTE($D137," ",""))),'Cleaned Google Form'!$A$1:$M$5000,8,FALSE)='Main Template'!Y$14,VLOOKUP(TRIM(UPPER(SUBSTITUTE($D137," ",""))),'Cleaned Google Form'!$A$1:$M$5000,8,FALSE)='Main Template'!Y$15),0,IF(AND('Main Template'!Y$21&gt;=$C$9,'Main Template'!Y$19,VLOOKUP(TRIM(UPPER(SUBSTITUTE($D137," ",""))),'Cleaned Google Form'!$A$1:$M$5000,7,FALSE)="YES"),0,IF(IFERROR(FIND('Main Template'!Y$17,VLOOKUP(TRIM(UPPER(SUBSTITUTE('Main Template'!$D137," ",""))),'Cleaned Google Form'!$A$1:$M$5000,9,FALSE),1),FALSE),0,1))))),1)</f>
        <v>1</v>
      </c>
      <c r="Z137" s="12">
        <f>IFERROR(IF(AND(WEEKDAY('Main Template'!Z$18)=1,OR(VLOOKUP(TRIM(UPPER(SUBSTITUTE($D137," ",""))),'Cleaned Google Form'!$A$1:$M$5000,3,FALSE)="SMH",VLOOKUP(TRIM(UPPER(SUBSTITUTE($D137," ",""))),'Cleaned Google Form'!$A$1:$M$5000,3,FALSE)="RCH",VLOOKUP(TRIM(UPPER(SUBSTITUTE($D137," ",""))),'Cleaned Google Form'!$A$1:$M$5000,3,FALSE)="BCCA")),0,IF(AND(Z$21=1,NOT(VLOOKUP(TRIM(UPPER(SUBSTITUTE($D137," ",""))),'Cleaned Google Form'!$A$1:$M$5000,6,FALSE)="NO")),0,IF(OR(VLOOKUP(TRIM(UPPER(SUBSTITUTE($D137," ",""))),'Cleaned Google Form'!$A$1:$M$5000,8,FALSE)='Main Template'!Z$12,VLOOKUP(TRIM(UPPER(SUBSTITUTE($D137," ",""))),'Cleaned Google Form'!$A$1:$M$5000,8,FALSE)='Main Template'!Z$13,VLOOKUP(TRIM(UPPER(SUBSTITUTE($D137," ",""))),'Cleaned Google Form'!$A$1:$M$5000,8,FALSE)='Main Template'!Z$14,VLOOKUP(TRIM(UPPER(SUBSTITUTE($D137," ",""))),'Cleaned Google Form'!$A$1:$M$5000,8,FALSE)='Main Template'!Z$15),0,IF(AND('Main Template'!Z$21&gt;=$C$9,'Main Template'!Z$19,VLOOKUP(TRIM(UPPER(SUBSTITUTE($D137," ",""))),'Cleaned Google Form'!$A$1:$M$5000,7,FALSE)="YES"),0,IF(IFERROR(FIND('Main Template'!Z$17,VLOOKUP(TRIM(UPPER(SUBSTITUTE('Main Template'!$D137," ",""))),'Cleaned Google Form'!$A$1:$M$5000,9,FALSE),1),FALSE),0,1))))),1)</f>
        <v>1</v>
      </c>
      <c r="AA137" s="12">
        <f>IFERROR(IF(AND(WEEKDAY('Main Template'!AA$18)=1,OR(VLOOKUP(TRIM(UPPER(SUBSTITUTE($D137," ",""))),'Cleaned Google Form'!$A$1:$M$5000,3,FALSE)="SMH",VLOOKUP(TRIM(UPPER(SUBSTITUTE($D137," ",""))),'Cleaned Google Form'!$A$1:$M$5000,3,FALSE)="RCH",VLOOKUP(TRIM(UPPER(SUBSTITUTE($D137," ",""))),'Cleaned Google Form'!$A$1:$M$5000,3,FALSE)="BCCA")),0,IF(AND(AA$21=1,NOT(VLOOKUP(TRIM(UPPER(SUBSTITUTE($D137," ",""))),'Cleaned Google Form'!$A$1:$M$5000,6,FALSE)="NO")),0,IF(OR(VLOOKUP(TRIM(UPPER(SUBSTITUTE($D137," ",""))),'Cleaned Google Form'!$A$1:$M$5000,8,FALSE)='Main Template'!AA$12,VLOOKUP(TRIM(UPPER(SUBSTITUTE($D137," ",""))),'Cleaned Google Form'!$A$1:$M$5000,8,FALSE)='Main Template'!AA$13,VLOOKUP(TRIM(UPPER(SUBSTITUTE($D137," ",""))),'Cleaned Google Form'!$A$1:$M$5000,8,FALSE)='Main Template'!AA$14,VLOOKUP(TRIM(UPPER(SUBSTITUTE($D137," ",""))),'Cleaned Google Form'!$A$1:$M$5000,8,FALSE)='Main Template'!AA$15),0,IF(AND('Main Template'!AA$21&gt;=$C$9,'Main Template'!AA$19,VLOOKUP(TRIM(UPPER(SUBSTITUTE($D137," ",""))),'Cleaned Google Form'!$A$1:$M$5000,7,FALSE)="YES"),0,IF(IFERROR(FIND('Main Template'!AA$17,VLOOKUP(TRIM(UPPER(SUBSTITUTE('Main Template'!$D137," ",""))),'Cleaned Google Form'!$A$1:$M$5000,9,FALSE),1),FALSE),0,1))))),1)</f>
        <v>1</v>
      </c>
      <c r="AB137" s="12">
        <f>IFERROR(IF(AND(WEEKDAY('Main Template'!AB$18)=1,OR(VLOOKUP(TRIM(UPPER(SUBSTITUTE($D137," ",""))),'Cleaned Google Form'!$A$1:$M$5000,3,FALSE)="SMH",VLOOKUP(TRIM(UPPER(SUBSTITUTE($D137," ",""))),'Cleaned Google Form'!$A$1:$M$5000,3,FALSE)="RCH",VLOOKUP(TRIM(UPPER(SUBSTITUTE($D137," ",""))),'Cleaned Google Form'!$A$1:$M$5000,3,FALSE)="BCCA")),0,IF(AND(AB$21=1,NOT(VLOOKUP(TRIM(UPPER(SUBSTITUTE($D137," ",""))),'Cleaned Google Form'!$A$1:$M$5000,6,FALSE)="NO")),0,IF(OR(VLOOKUP(TRIM(UPPER(SUBSTITUTE($D137," ",""))),'Cleaned Google Form'!$A$1:$M$5000,8,FALSE)='Main Template'!AB$12,VLOOKUP(TRIM(UPPER(SUBSTITUTE($D137," ",""))),'Cleaned Google Form'!$A$1:$M$5000,8,FALSE)='Main Template'!AB$13,VLOOKUP(TRIM(UPPER(SUBSTITUTE($D137," ",""))),'Cleaned Google Form'!$A$1:$M$5000,8,FALSE)='Main Template'!AB$14,VLOOKUP(TRIM(UPPER(SUBSTITUTE($D137," ",""))),'Cleaned Google Form'!$A$1:$M$5000,8,FALSE)='Main Template'!AB$15),0,IF(AND('Main Template'!AB$21&gt;=$C$9,'Main Template'!AB$19,VLOOKUP(TRIM(UPPER(SUBSTITUTE($D137," ",""))),'Cleaned Google Form'!$A$1:$M$5000,7,FALSE)="YES"),0,IF(IFERROR(FIND('Main Template'!AB$17,VLOOKUP(TRIM(UPPER(SUBSTITUTE('Main Template'!$D137," ",""))),'Cleaned Google Form'!$A$1:$M$5000,9,FALSE),1),FALSE),0,1))))),1)</f>
        <v>1</v>
      </c>
      <c r="AC137" s="12">
        <f>IFERROR(IF(AND(WEEKDAY('Main Template'!AC$18)=1,OR(VLOOKUP(TRIM(UPPER(SUBSTITUTE($D137," ",""))),'Cleaned Google Form'!$A$1:$M$5000,3,FALSE)="SMH",VLOOKUP(TRIM(UPPER(SUBSTITUTE($D137," ",""))),'Cleaned Google Form'!$A$1:$M$5000,3,FALSE)="RCH",VLOOKUP(TRIM(UPPER(SUBSTITUTE($D137," ",""))),'Cleaned Google Form'!$A$1:$M$5000,3,FALSE)="BCCA")),0,IF(AND(AC$21=1,NOT(VLOOKUP(TRIM(UPPER(SUBSTITUTE($D137," ",""))),'Cleaned Google Form'!$A$1:$M$5000,6,FALSE)="NO")),0,IF(OR(VLOOKUP(TRIM(UPPER(SUBSTITUTE($D137," ",""))),'Cleaned Google Form'!$A$1:$M$5000,8,FALSE)='Main Template'!AC$12,VLOOKUP(TRIM(UPPER(SUBSTITUTE($D137," ",""))),'Cleaned Google Form'!$A$1:$M$5000,8,FALSE)='Main Template'!AC$13,VLOOKUP(TRIM(UPPER(SUBSTITUTE($D137," ",""))),'Cleaned Google Form'!$A$1:$M$5000,8,FALSE)='Main Template'!AC$14,VLOOKUP(TRIM(UPPER(SUBSTITUTE($D137," ",""))),'Cleaned Google Form'!$A$1:$M$5000,8,FALSE)='Main Template'!AC$15),0,IF(AND('Main Template'!AC$21&gt;=$C$9,'Main Template'!AC$19,VLOOKUP(TRIM(UPPER(SUBSTITUTE($D137," ",""))),'Cleaned Google Form'!$A$1:$M$5000,7,FALSE)="YES"),0,IF(IFERROR(FIND('Main Template'!AC$17,VLOOKUP(TRIM(UPPER(SUBSTITUTE('Main Template'!$D137," ",""))),'Cleaned Google Form'!$A$1:$M$5000,9,FALSE),1),FALSE),0,1))))),1)</f>
        <v>1</v>
      </c>
      <c r="AD137" s="12">
        <f>IFERROR(IF(AND(WEEKDAY('Main Template'!AD$18)=1,OR(VLOOKUP(TRIM(UPPER(SUBSTITUTE($D137," ",""))),'Cleaned Google Form'!$A$1:$M$5000,3,FALSE)="SMH",VLOOKUP(TRIM(UPPER(SUBSTITUTE($D137," ",""))),'Cleaned Google Form'!$A$1:$M$5000,3,FALSE)="RCH",VLOOKUP(TRIM(UPPER(SUBSTITUTE($D137," ",""))),'Cleaned Google Form'!$A$1:$M$5000,3,FALSE)="BCCA")),0,IF(AND(AD$21=1,NOT(VLOOKUP(TRIM(UPPER(SUBSTITUTE($D137," ",""))),'Cleaned Google Form'!$A$1:$M$5000,6,FALSE)="NO")),0,IF(OR(VLOOKUP(TRIM(UPPER(SUBSTITUTE($D137," ",""))),'Cleaned Google Form'!$A$1:$M$5000,8,FALSE)='Main Template'!AD$12,VLOOKUP(TRIM(UPPER(SUBSTITUTE($D137," ",""))),'Cleaned Google Form'!$A$1:$M$5000,8,FALSE)='Main Template'!AD$13,VLOOKUP(TRIM(UPPER(SUBSTITUTE($D137," ",""))),'Cleaned Google Form'!$A$1:$M$5000,8,FALSE)='Main Template'!AD$14,VLOOKUP(TRIM(UPPER(SUBSTITUTE($D137," ",""))),'Cleaned Google Form'!$A$1:$M$5000,8,FALSE)='Main Template'!AD$15),0,IF(AND('Main Template'!AD$21&gt;=$C$9,'Main Template'!AD$19,VLOOKUP(TRIM(UPPER(SUBSTITUTE($D137," ",""))),'Cleaned Google Form'!$A$1:$M$5000,7,FALSE)="YES"),0,IF(IFERROR(FIND('Main Template'!AD$17,VLOOKUP(TRIM(UPPER(SUBSTITUTE('Main Template'!$D137," ",""))),'Cleaned Google Form'!$A$1:$M$5000,9,FALSE),1),FALSE),0,1))))),1)</f>
        <v>1</v>
      </c>
      <c r="AE137" s="12">
        <f>IFERROR(IF(AND(WEEKDAY('Main Template'!AE$18)=1,OR(VLOOKUP(TRIM(UPPER(SUBSTITUTE($D137," ",""))),'Cleaned Google Form'!$A$1:$M$5000,3,FALSE)="SMH",VLOOKUP(TRIM(UPPER(SUBSTITUTE($D137," ",""))),'Cleaned Google Form'!$A$1:$M$5000,3,FALSE)="RCH",VLOOKUP(TRIM(UPPER(SUBSTITUTE($D137," ",""))),'Cleaned Google Form'!$A$1:$M$5000,3,FALSE)="BCCA")),0,IF(AND(AE$21=1,NOT(VLOOKUP(TRIM(UPPER(SUBSTITUTE($D137," ",""))),'Cleaned Google Form'!$A$1:$M$5000,6,FALSE)="NO")),0,IF(OR(VLOOKUP(TRIM(UPPER(SUBSTITUTE($D137," ",""))),'Cleaned Google Form'!$A$1:$M$5000,8,FALSE)='Main Template'!AE$12,VLOOKUP(TRIM(UPPER(SUBSTITUTE($D137," ",""))),'Cleaned Google Form'!$A$1:$M$5000,8,FALSE)='Main Template'!AE$13,VLOOKUP(TRIM(UPPER(SUBSTITUTE($D137," ",""))),'Cleaned Google Form'!$A$1:$M$5000,8,FALSE)='Main Template'!AE$14,VLOOKUP(TRIM(UPPER(SUBSTITUTE($D137," ",""))),'Cleaned Google Form'!$A$1:$M$5000,8,FALSE)='Main Template'!AE$15),0,IF(AND('Main Template'!AE$21&gt;=$C$9,'Main Template'!AE$19,VLOOKUP(TRIM(UPPER(SUBSTITUTE($D137," ",""))),'Cleaned Google Form'!$A$1:$M$5000,7,FALSE)="YES"),0,IF(IFERROR(FIND('Main Template'!AE$17,VLOOKUP(TRIM(UPPER(SUBSTITUTE('Main Template'!$D137," ",""))),'Cleaned Google Form'!$A$1:$M$5000,9,FALSE),1),FALSE),0,1))))),1)</f>
        <v>1</v>
      </c>
      <c r="AF137" s="12">
        <f>IFERROR(IF(AND(WEEKDAY('Main Template'!AF$18)=1,OR(VLOOKUP(TRIM(UPPER(SUBSTITUTE($D137," ",""))),'Cleaned Google Form'!$A$1:$M$5000,3,FALSE)="SMH",VLOOKUP(TRIM(UPPER(SUBSTITUTE($D137," ",""))),'Cleaned Google Form'!$A$1:$M$5000,3,FALSE)="RCH",VLOOKUP(TRIM(UPPER(SUBSTITUTE($D137," ",""))),'Cleaned Google Form'!$A$1:$M$5000,3,FALSE)="BCCA")),0,IF(AND(AF$21=1,NOT(VLOOKUP(TRIM(UPPER(SUBSTITUTE($D137," ",""))),'Cleaned Google Form'!$A$1:$M$5000,6,FALSE)="NO")),0,IF(OR(VLOOKUP(TRIM(UPPER(SUBSTITUTE($D137," ",""))),'Cleaned Google Form'!$A$1:$M$5000,8,FALSE)='Main Template'!AF$12,VLOOKUP(TRIM(UPPER(SUBSTITUTE($D137," ",""))),'Cleaned Google Form'!$A$1:$M$5000,8,FALSE)='Main Template'!AF$13,VLOOKUP(TRIM(UPPER(SUBSTITUTE($D137," ",""))),'Cleaned Google Form'!$A$1:$M$5000,8,FALSE)='Main Template'!AF$14,VLOOKUP(TRIM(UPPER(SUBSTITUTE($D137," ",""))),'Cleaned Google Form'!$A$1:$M$5000,8,FALSE)='Main Template'!AF$15),0,IF(AND('Main Template'!AF$21&gt;=$C$9,'Main Template'!AF$19,VLOOKUP(TRIM(UPPER(SUBSTITUTE($D137," ",""))),'Cleaned Google Form'!$A$1:$M$5000,7,FALSE)="YES"),0,IF(IFERROR(FIND('Main Template'!AF$17,VLOOKUP(TRIM(UPPER(SUBSTITUTE('Main Template'!$D137," ",""))),'Cleaned Google Form'!$A$1:$M$5000,9,FALSE),1),FALSE),0,1))))),1)</f>
        <v>1</v>
      </c>
      <c r="AG137" s="12">
        <f>IFERROR(IF(AND(WEEKDAY('Main Template'!AG$18)=1,OR(VLOOKUP(TRIM(UPPER(SUBSTITUTE($D137," ",""))),'Cleaned Google Form'!$A$1:$M$5000,3,FALSE)="SMH",VLOOKUP(TRIM(UPPER(SUBSTITUTE($D137," ",""))),'Cleaned Google Form'!$A$1:$M$5000,3,FALSE)="RCH",VLOOKUP(TRIM(UPPER(SUBSTITUTE($D137," ",""))),'Cleaned Google Form'!$A$1:$M$5000,3,FALSE)="BCCA")),0,IF(AND(AG$21=1,NOT(VLOOKUP(TRIM(UPPER(SUBSTITUTE($D137," ",""))),'Cleaned Google Form'!$A$1:$M$5000,6,FALSE)="NO")),0,IF(OR(VLOOKUP(TRIM(UPPER(SUBSTITUTE($D137," ",""))),'Cleaned Google Form'!$A$1:$M$5000,8,FALSE)='Main Template'!AG$12,VLOOKUP(TRIM(UPPER(SUBSTITUTE($D137," ",""))),'Cleaned Google Form'!$A$1:$M$5000,8,FALSE)='Main Template'!AG$13,VLOOKUP(TRIM(UPPER(SUBSTITUTE($D137," ",""))),'Cleaned Google Form'!$A$1:$M$5000,8,FALSE)='Main Template'!AG$14,VLOOKUP(TRIM(UPPER(SUBSTITUTE($D137," ",""))),'Cleaned Google Form'!$A$1:$M$5000,8,FALSE)='Main Template'!AG$15),0,IF(AND('Main Template'!AG$21&gt;=$C$9,'Main Template'!AG$19,VLOOKUP(TRIM(UPPER(SUBSTITUTE($D137," ",""))),'Cleaned Google Form'!$A$1:$M$5000,7,FALSE)="YES"),0,IF(IFERROR(FIND('Main Template'!AG$17,VLOOKUP(TRIM(UPPER(SUBSTITUTE('Main Template'!$D137," ",""))),'Cleaned Google Form'!$A$1:$M$5000,9,FALSE),1),FALSE),0,1))))),1)</f>
        <v>1</v>
      </c>
      <c r="AH137" s="12">
        <f>IFERROR(IF(AND(WEEKDAY('Main Template'!AH$18)=1,OR(VLOOKUP(TRIM(UPPER(SUBSTITUTE($D137," ",""))),'Cleaned Google Form'!$A$1:$M$5000,3,FALSE)="SMH",VLOOKUP(TRIM(UPPER(SUBSTITUTE($D137," ",""))),'Cleaned Google Form'!$A$1:$M$5000,3,FALSE)="RCH",VLOOKUP(TRIM(UPPER(SUBSTITUTE($D137," ",""))),'Cleaned Google Form'!$A$1:$M$5000,3,FALSE)="BCCA")),0,IF(AND(AH$21=1,NOT(VLOOKUP(TRIM(UPPER(SUBSTITUTE($D137," ",""))),'Cleaned Google Form'!$A$1:$M$5000,6,FALSE)="NO")),0,IF(OR(VLOOKUP(TRIM(UPPER(SUBSTITUTE($D137," ",""))),'Cleaned Google Form'!$A$1:$M$5000,8,FALSE)='Main Template'!AH$12,VLOOKUP(TRIM(UPPER(SUBSTITUTE($D137," ",""))),'Cleaned Google Form'!$A$1:$M$5000,8,FALSE)='Main Template'!AH$13,VLOOKUP(TRIM(UPPER(SUBSTITUTE($D137," ",""))),'Cleaned Google Form'!$A$1:$M$5000,8,FALSE)='Main Template'!AH$14,VLOOKUP(TRIM(UPPER(SUBSTITUTE($D137," ",""))),'Cleaned Google Form'!$A$1:$M$5000,8,FALSE)='Main Template'!AH$15),0,IF(AND('Main Template'!AH$21&gt;=$C$9,'Main Template'!AH$19,VLOOKUP(TRIM(UPPER(SUBSTITUTE($D137," ",""))),'Cleaned Google Form'!$A$1:$M$5000,7,FALSE)="YES"),0,IF(IFERROR(FIND('Main Template'!AH$17,VLOOKUP(TRIM(UPPER(SUBSTITUTE('Main Template'!$D137," ",""))),'Cleaned Google Form'!$A$1:$M$5000,9,FALSE),1),FALSE),0,1))))),1)</f>
        <v>1</v>
      </c>
      <c r="AI137" s="12">
        <f>IFERROR(IF(AND(WEEKDAY('Main Template'!AI$18)=1,OR(VLOOKUP(TRIM(UPPER(SUBSTITUTE($D137," ",""))),'Cleaned Google Form'!$A$1:$M$5000,3,FALSE)="SMH",VLOOKUP(TRIM(UPPER(SUBSTITUTE($D137," ",""))),'Cleaned Google Form'!$A$1:$M$5000,3,FALSE)="RCH",VLOOKUP(TRIM(UPPER(SUBSTITUTE($D137," ",""))),'Cleaned Google Form'!$A$1:$M$5000,3,FALSE)="BCCA")),0,IF(AND(AI$21=1,NOT(VLOOKUP(TRIM(UPPER(SUBSTITUTE($D137," ",""))),'Cleaned Google Form'!$A$1:$M$5000,6,FALSE)="NO")),0,IF(OR(VLOOKUP(TRIM(UPPER(SUBSTITUTE($D137," ",""))),'Cleaned Google Form'!$A$1:$M$5000,8,FALSE)='Main Template'!AI$12,VLOOKUP(TRIM(UPPER(SUBSTITUTE($D137," ",""))),'Cleaned Google Form'!$A$1:$M$5000,8,FALSE)='Main Template'!AI$13,VLOOKUP(TRIM(UPPER(SUBSTITUTE($D137," ",""))),'Cleaned Google Form'!$A$1:$M$5000,8,FALSE)='Main Template'!AI$14,VLOOKUP(TRIM(UPPER(SUBSTITUTE($D137," ",""))),'Cleaned Google Form'!$A$1:$M$5000,8,FALSE)='Main Template'!AI$15),0,IF(AND('Main Template'!AI$21&gt;=$C$9,'Main Template'!AI$19,VLOOKUP(TRIM(UPPER(SUBSTITUTE($D137," ",""))),'Cleaned Google Form'!$A$1:$M$5000,7,FALSE)="YES"),0,IF(IFERROR(FIND('Main Template'!AI$17,VLOOKUP(TRIM(UPPER(SUBSTITUTE('Main Template'!$D137," ",""))),'Cleaned Google Form'!$A$1:$M$5000,9,FALSE),1),FALSE),0,1))))),1)</f>
        <v>1</v>
      </c>
      <c r="AJ137" s="12">
        <f>IFERROR(IF(AND(WEEKDAY('Main Template'!AJ$18)=1,OR(VLOOKUP(TRIM(UPPER(SUBSTITUTE($D137," ",""))),'Cleaned Google Form'!$A$1:$M$5000,3,FALSE)="SMH",VLOOKUP(TRIM(UPPER(SUBSTITUTE($D137," ",""))),'Cleaned Google Form'!$A$1:$M$5000,3,FALSE)="RCH",VLOOKUP(TRIM(UPPER(SUBSTITUTE($D137," ",""))),'Cleaned Google Form'!$A$1:$M$5000,3,FALSE)="BCCA")),0,IF(AND(AJ$21=1,NOT(VLOOKUP(TRIM(UPPER(SUBSTITUTE($D137," ",""))),'Cleaned Google Form'!$A$1:$M$5000,6,FALSE)="NO")),0,IF(OR(VLOOKUP(TRIM(UPPER(SUBSTITUTE($D137," ",""))),'Cleaned Google Form'!$A$1:$M$5000,8,FALSE)='Main Template'!AJ$12,VLOOKUP(TRIM(UPPER(SUBSTITUTE($D137," ",""))),'Cleaned Google Form'!$A$1:$M$5000,8,FALSE)='Main Template'!AJ$13,VLOOKUP(TRIM(UPPER(SUBSTITUTE($D137," ",""))),'Cleaned Google Form'!$A$1:$M$5000,8,FALSE)='Main Template'!AJ$14,VLOOKUP(TRIM(UPPER(SUBSTITUTE($D137," ",""))),'Cleaned Google Form'!$A$1:$M$5000,8,FALSE)='Main Template'!AJ$15),0,IF(AND('Main Template'!AJ$21&gt;=$C$9,'Main Template'!AJ$19,VLOOKUP(TRIM(UPPER(SUBSTITUTE($D137," ",""))),'Cleaned Google Form'!$A$1:$M$5000,7,FALSE)="YES"),0,IF(IFERROR(FIND('Main Template'!AJ$17,VLOOKUP(TRIM(UPPER(SUBSTITUTE('Main Template'!$D137," ",""))),'Cleaned Google Form'!$A$1:$M$5000,9,FALSE),1),FALSE),0,1))))),1)</f>
        <v>1</v>
      </c>
      <c r="AK137" s="12">
        <f>IFERROR(IF(AND(WEEKDAY('Main Template'!AK$18)=1,OR(VLOOKUP(TRIM(UPPER(SUBSTITUTE($D137," ",""))),'Cleaned Google Form'!$A$1:$M$5000,3,FALSE)="SMH",VLOOKUP(TRIM(UPPER(SUBSTITUTE($D137," ",""))),'Cleaned Google Form'!$A$1:$M$5000,3,FALSE)="RCH",VLOOKUP(TRIM(UPPER(SUBSTITUTE($D137," ",""))),'Cleaned Google Form'!$A$1:$M$5000,3,FALSE)="BCCA")),0,IF(AND(AK$21=1,NOT(VLOOKUP(TRIM(UPPER(SUBSTITUTE($D137," ",""))),'Cleaned Google Form'!$A$1:$M$5000,6,FALSE)="NO")),0,IF(OR(VLOOKUP(TRIM(UPPER(SUBSTITUTE($D137," ",""))),'Cleaned Google Form'!$A$1:$M$5000,8,FALSE)='Main Template'!AK$12,VLOOKUP(TRIM(UPPER(SUBSTITUTE($D137," ",""))),'Cleaned Google Form'!$A$1:$M$5000,8,FALSE)='Main Template'!AK$13,VLOOKUP(TRIM(UPPER(SUBSTITUTE($D137," ",""))),'Cleaned Google Form'!$A$1:$M$5000,8,FALSE)='Main Template'!AK$14,VLOOKUP(TRIM(UPPER(SUBSTITUTE($D137," ",""))),'Cleaned Google Form'!$A$1:$M$5000,8,FALSE)='Main Template'!AK$15),0,IF(AND('Main Template'!AK$21&gt;=$C$9,'Main Template'!AK$19,VLOOKUP(TRIM(UPPER(SUBSTITUTE($D137," ",""))),'Cleaned Google Form'!$A$1:$M$5000,7,FALSE)="YES"),0,IF(IFERROR(FIND('Main Template'!AK$17,VLOOKUP(TRIM(UPPER(SUBSTITUTE('Main Template'!$D137," ",""))),'Cleaned Google Form'!$A$1:$M$5000,9,FALSE),1),FALSE),0,1))))),1)</f>
        <v>1</v>
      </c>
      <c r="AL137" s="12">
        <f>IFERROR(IF(AND(WEEKDAY('Main Template'!AL$18)=1,OR(VLOOKUP(TRIM(UPPER(SUBSTITUTE($D137," ",""))),'Cleaned Google Form'!$A$1:$M$5000,3,FALSE)="SMH",VLOOKUP(TRIM(UPPER(SUBSTITUTE($D137," ",""))),'Cleaned Google Form'!$A$1:$M$5000,3,FALSE)="RCH",VLOOKUP(TRIM(UPPER(SUBSTITUTE($D137," ",""))),'Cleaned Google Form'!$A$1:$M$5000,3,FALSE)="BCCA")),0,IF(AND(AL$21=1,NOT(VLOOKUP(TRIM(UPPER(SUBSTITUTE($D137," ",""))),'Cleaned Google Form'!$A$1:$M$5000,6,FALSE)="NO")),0,IF(OR(VLOOKUP(TRIM(UPPER(SUBSTITUTE($D137," ",""))),'Cleaned Google Form'!$A$1:$M$5000,8,FALSE)='Main Template'!AL$12,VLOOKUP(TRIM(UPPER(SUBSTITUTE($D137," ",""))),'Cleaned Google Form'!$A$1:$M$5000,8,FALSE)='Main Template'!AL$13,VLOOKUP(TRIM(UPPER(SUBSTITUTE($D137," ",""))),'Cleaned Google Form'!$A$1:$M$5000,8,FALSE)='Main Template'!AL$14,VLOOKUP(TRIM(UPPER(SUBSTITUTE($D137," ",""))),'Cleaned Google Form'!$A$1:$M$5000,8,FALSE)='Main Template'!AL$15),0,IF(AND('Main Template'!AL$21&gt;=$C$9,'Main Template'!AL$19,VLOOKUP(TRIM(UPPER(SUBSTITUTE($D137," ",""))),'Cleaned Google Form'!$A$1:$M$5000,7,FALSE)="YES"),0,IF(IFERROR(FIND('Main Template'!AL$17,VLOOKUP(TRIM(UPPER(SUBSTITUTE('Main Template'!$D137," ",""))),'Cleaned Google Form'!$A$1:$M$5000,9,FALSE),1),FALSE),0,1))))),1)</f>
        <v>1</v>
      </c>
      <c r="AM137" s="12">
        <f>IFERROR(IF(AND(WEEKDAY('Main Template'!AM$18)=1,OR(VLOOKUP(TRIM(UPPER(SUBSTITUTE($D137," ",""))),'Cleaned Google Form'!$A$1:$M$5000,3,FALSE)="SMH",VLOOKUP(TRIM(UPPER(SUBSTITUTE($D137," ",""))),'Cleaned Google Form'!$A$1:$M$5000,3,FALSE)="RCH",VLOOKUP(TRIM(UPPER(SUBSTITUTE($D137," ",""))),'Cleaned Google Form'!$A$1:$M$5000,3,FALSE)="BCCA")),0,IF(AND(AM$21=1,NOT(VLOOKUP(TRIM(UPPER(SUBSTITUTE($D137," ",""))),'Cleaned Google Form'!$A$1:$M$5000,6,FALSE)="NO")),0,IF(OR(VLOOKUP(TRIM(UPPER(SUBSTITUTE($D137," ",""))),'Cleaned Google Form'!$A$1:$M$5000,8,FALSE)='Main Template'!AM$12,VLOOKUP(TRIM(UPPER(SUBSTITUTE($D137," ",""))),'Cleaned Google Form'!$A$1:$M$5000,8,FALSE)='Main Template'!AM$13,VLOOKUP(TRIM(UPPER(SUBSTITUTE($D137," ",""))),'Cleaned Google Form'!$A$1:$M$5000,8,FALSE)='Main Template'!AM$14,VLOOKUP(TRIM(UPPER(SUBSTITUTE($D137," ",""))),'Cleaned Google Form'!$A$1:$M$5000,8,FALSE)='Main Template'!AM$15),0,IF(AND('Main Template'!AM$21&gt;=$C$9,'Main Template'!AM$19,VLOOKUP(TRIM(UPPER(SUBSTITUTE($D137," ",""))),'Cleaned Google Form'!$A$1:$M$5000,7,FALSE)="YES"),0,IF(IFERROR(FIND('Main Template'!AM$17,VLOOKUP(TRIM(UPPER(SUBSTITUTE('Main Template'!$D137," ",""))),'Cleaned Google Form'!$A$1:$M$5000,9,FALSE),1),FALSE),0,1))))),1)</f>
        <v>1</v>
      </c>
      <c r="AN137" s="12">
        <f>IFERROR(IF(AND(WEEKDAY('Main Template'!AN$18)=1,OR(VLOOKUP(TRIM(UPPER(SUBSTITUTE($D137," ",""))),'Cleaned Google Form'!$A$1:$M$5000,3,FALSE)="SMH",VLOOKUP(TRIM(UPPER(SUBSTITUTE($D137," ",""))),'Cleaned Google Form'!$A$1:$M$5000,3,FALSE)="RCH",VLOOKUP(TRIM(UPPER(SUBSTITUTE($D137," ",""))),'Cleaned Google Form'!$A$1:$M$5000,3,FALSE)="BCCA")),0,IF(AND(AN$21=1,NOT(VLOOKUP(TRIM(UPPER(SUBSTITUTE($D137," ",""))),'Cleaned Google Form'!$A$1:$M$5000,6,FALSE)="NO")),0,IF(OR(VLOOKUP(TRIM(UPPER(SUBSTITUTE($D137," ",""))),'Cleaned Google Form'!$A$1:$M$5000,8,FALSE)='Main Template'!AN$12,VLOOKUP(TRIM(UPPER(SUBSTITUTE($D137," ",""))),'Cleaned Google Form'!$A$1:$M$5000,8,FALSE)='Main Template'!AN$13,VLOOKUP(TRIM(UPPER(SUBSTITUTE($D137," ",""))),'Cleaned Google Form'!$A$1:$M$5000,8,FALSE)='Main Template'!AN$14,VLOOKUP(TRIM(UPPER(SUBSTITUTE($D137," ",""))),'Cleaned Google Form'!$A$1:$M$5000,8,FALSE)='Main Template'!AN$15),0,IF(AND('Main Template'!AN$21&gt;=$C$9,'Main Template'!AN$19,VLOOKUP(TRIM(UPPER(SUBSTITUTE($D137," ",""))),'Cleaned Google Form'!$A$1:$M$5000,7,FALSE)="YES"),0,IF(IFERROR(FIND('Main Template'!AN$17,VLOOKUP(TRIM(UPPER(SUBSTITUTE('Main Template'!$D137," ",""))),'Cleaned Google Form'!$A$1:$M$5000,9,FALSE),1),FALSE),0,1))))),1)</f>
        <v>1</v>
      </c>
    </row>
    <row r="138" spans="2:40">
      <c r="B138" t="str">
        <f>IFERROR(IF(ISNUMBER(MATCH(UPPER(SUBSTITUTE(D138," ","")),'Cleaned Google Form'!$A:$A,0)),"","Oops"),"Not Present")</f>
        <v/>
      </c>
      <c r="C138" s="4">
        <f>I138</f>
        <v>117</v>
      </c>
      <c r="D138" s="4" t="s">
        <v>244</v>
      </c>
      <c r="E138" s="4">
        <f>IFERROR(IF(VLOOKUP(TRIM(UPPER(SUBSTITUTE(D138," ",""))),'Cleaned Google Form'!$A$1:$L$5000,5,FALSE)="YES",1,0),0)</f>
        <v>0</v>
      </c>
      <c r="F138" s="4">
        <f>IFERROR(IF(RIGHT(VLOOKUP(TRIM(UPPER(SUBSTITUTE(D138," ",""))),'Cleaned Google Form'!$A$1:$L$5000,2,FALSE),1)="1",1,0),0)</f>
        <v>1</v>
      </c>
      <c r="G138" s="4">
        <f>IFERROR(IF(VLOOKUP(TRIM(UPPER(SUBSTITUTE(D138," ",""))),'Cleaned Google Form'!$A$1:$L$5000,3,FALSE)="VGH",1,0),0)</f>
        <v>1</v>
      </c>
      <c r="H138" s="4">
        <f>IFERROR(IF(G138+IFERROR(IF(VLOOKUP(TRIM(UPPER(SUBSTITUTE(D138," ",""))),'Cleaned Google Form'!$A$1:$L$5000,3,FALSE)="SPH",1,0),0)=0,1,0),0)</f>
        <v>0</v>
      </c>
      <c r="I138" s="4">
        <f>IF(I137="Resident Index",1,I137+1)</f>
        <v>117</v>
      </c>
      <c r="J138" s="12">
        <f>IFERROR(IF(AND(WEEKDAY('Main Template'!J$18)=1,OR(VLOOKUP(TRIM(UPPER(SUBSTITUTE($D138," ",""))),'Cleaned Google Form'!$A$1:$M$5000,3,FALSE)="SMH",VLOOKUP(TRIM(UPPER(SUBSTITUTE($D138," ",""))),'Cleaned Google Form'!$A$1:$M$5000,3,FALSE)="RCH",VLOOKUP(TRIM(UPPER(SUBSTITUTE($D138," ",""))),'Cleaned Google Form'!$A$1:$M$5000,3,FALSE)="BCCA")),0,IF(AND(J$21=1,NOT(VLOOKUP(TRIM(UPPER(SUBSTITUTE($D138," ",""))),'Cleaned Google Form'!$A$1:$M$5000,6,FALSE)="NO")),0,IF(OR(VLOOKUP(TRIM(UPPER(SUBSTITUTE($D138," ",""))),'Cleaned Google Form'!$A$1:$M$5000,8,FALSE)='Main Template'!J$12,VLOOKUP(TRIM(UPPER(SUBSTITUTE($D138," ",""))),'Cleaned Google Form'!$A$1:$M$5000,8,FALSE)='Main Template'!J$13,VLOOKUP(TRIM(UPPER(SUBSTITUTE($D138," ",""))),'Cleaned Google Form'!$A$1:$M$5000,8,FALSE)='Main Template'!J$14,VLOOKUP(TRIM(UPPER(SUBSTITUTE($D138," ",""))),'Cleaned Google Form'!$A$1:$M$5000,8,FALSE)='Main Template'!J$15),0,IF(AND('Main Template'!J$21&gt;=$C$9,'Main Template'!J$19,VLOOKUP(TRIM(UPPER(SUBSTITUTE($D138," ",""))),'Cleaned Google Form'!$A$1:$M$5000,7,FALSE)="YES"),0,IF(IFERROR(FIND('Main Template'!J$17,VLOOKUP(TRIM(UPPER(SUBSTITUTE('Main Template'!$D138," ",""))),'Cleaned Google Form'!$A$1:$M$5000,9,FALSE),1),FALSE),0,1))))),1)</f>
        <v>0</v>
      </c>
      <c r="K138" s="12">
        <f>IFERROR(IF(AND(WEEKDAY('Main Template'!K$18)=1,OR(VLOOKUP(TRIM(UPPER(SUBSTITUTE($D138," ",""))),'Cleaned Google Form'!$A$1:$M$5000,3,FALSE)="SMH",VLOOKUP(TRIM(UPPER(SUBSTITUTE($D138," ",""))),'Cleaned Google Form'!$A$1:$M$5000,3,FALSE)="RCH",VLOOKUP(TRIM(UPPER(SUBSTITUTE($D138," ",""))),'Cleaned Google Form'!$A$1:$M$5000,3,FALSE)="BCCA")),0,IF(AND(K$21=1,NOT(VLOOKUP(TRIM(UPPER(SUBSTITUTE($D138," ",""))),'Cleaned Google Form'!$A$1:$M$5000,6,FALSE)="NO")),0,IF(OR(VLOOKUP(TRIM(UPPER(SUBSTITUTE($D138," ",""))),'Cleaned Google Form'!$A$1:$M$5000,8,FALSE)='Main Template'!K$12,VLOOKUP(TRIM(UPPER(SUBSTITUTE($D138," ",""))),'Cleaned Google Form'!$A$1:$M$5000,8,FALSE)='Main Template'!K$13,VLOOKUP(TRIM(UPPER(SUBSTITUTE($D138," ",""))),'Cleaned Google Form'!$A$1:$M$5000,8,FALSE)='Main Template'!K$14,VLOOKUP(TRIM(UPPER(SUBSTITUTE($D138," ",""))),'Cleaned Google Form'!$A$1:$M$5000,8,FALSE)='Main Template'!K$15),0,IF(AND('Main Template'!K$21&gt;=$C$9,'Main Template'!K$19,VLOOKUP(TRIM(UPPER(SUBSTITUTE($D138," ",""))),'Cleaned Google Form'!$A$1:$M$5000,7,FALSE)="YES"),0,IF(IFERROR(FIND('Main Template'!K$17,VLOOKUP(TRIM(UPPER(SUBSTITUTE('Main Template'!$D138," ",""))),'Cleaned Google Form'!$A$1:$M$5000,9,FALSE),1),FALSE),0,1))))),1)</f>
        <v>1</v>
      </c>
      <c r="L138" s="12">
        <f>IFERROR(IF(AND(WEEKDAY('Main Template'!L$18)=1,OR(VLOOKUP(TRIM(UPPER(SUBSTITUTE($D138," ",""))),'Cleaned Google Form'!$A$1:$M$5000,3,FALSE)="SMH",VLOOKUP(TRIM(UPPER(SUBSTITUTE($D138," ",""))),'Cleaned Google Form'!$A$1:$M$5000,3,FALSE)="RCH",VLOOKUP(TRIM(UPPER(SUBSTITUTE($D138," ",""))),'Cleaned Google Form'!$A$1:$M$5000,3,FALSE)="BCCA")),0,IF(AND(L$21=1,NOT(VLOOKUP(TRIM(UPPER(SUBSTITUTE($D138," ",""))),'Cleaned Google Form'!$A$1:$M$5000,6,FALSE)="NO")),0,IF(OR(VLOOKUP(TRIM(UPPER(SUBSTITUTE($D138," ",""))),'Cleaned Google Form'!$A$1:$M$5000,8,FALSE)='Main Template'!L$12,VLOOKUP(TRIM(UPPER(SUBSTITUTE($D138," ",""))),'Cleaned Google Form'!$A$1:$M$5000,8,FALSE)='Main Template'!L$13,VLOOKUP(TRIM(UPPER(SUBSTITUTE($D138," ",""))),'Cleaned Google Form'!$A$1:$M$5000,8,FALSE)='Main Template'!L$14,VLOOKUP(TRIM(UPPER(SUBSTITUTE($D138," ",""))),'Cleaned Google Form'!$A$1:$M$5000,8,FALSE)='Main Template'!L$15),0,IF(AND('Main Template'!L$21&gt;=$C$9,'Main Template'!L$19,VLOOKUP(TRIM(UPPER(SUBSTITUTE($D138," ",""))),'Cleaned Google Form'!$A$1:$M$5000,7,FALSE)="YES"),0,IF(IFERROR(FIND('Main Template'!L$17,VLOOKUP(TRIM(UPPER(SUBSTITUTE('Main Template'!$D138," ",""))),'Cleaned Google Form'!$A$1:$M$5000,9,FALSE),1),FALSE),0,1))))),1)</f>
        <v>1</v>
      </c>
      <c r="M138" s="12">
        <f>IFERROR(IF(AND(WEEKDAY('Main Template'!M$18)=1,OR(VLOOKUP(TRIM(UPPER(SUBSTITUTE($D138," ",""))),'Cleaned Google Form'!$A$1:$M$5000,3,FALSE)="SMH",VLOOKUP(TRIM(UPPER(SUBSTITUTE($D138," ",""))),'Cleaned Google Form'!$A$1:$M$5000,3,FALSE)="RCH",VLOOKUP(TRIM(UPPER(SUBSTITUTE($D138," ",""))),'Cleaned Google Form'!$A$1:$M$5000,3,FALSE)="BCCA")),0,IF(AND(M$21=1,NOT(VLOOKUP(TRIM(UPPER(SUBSTITUTE($D138," ",""))),'Cleaned Google Form'!$A$1:$M$5000,6,FALSE)="NO")),0,IF(OR(VLOOKUP(TRIM(UPPER(SUBSTITUTE($D138," ",""))),'Cleaned Google Form'!$A$1:$M$5000,8,FALSE)='Main Template'!M$12,VLOOKUP(TRIM(UPPER(SUBSTITUTE($D138," ",""))),'Cleaned Google Form'!$A$1:$M$5000,8,FALSE)='Main Template'!M$13,VLOOKUP(TRIM(UPPER(SUBSTITUTE($D138," ",""))),'Cleaned Google Form'!$A$1:$M$5000,8,FALSE)='Main Template'!M$14,VLOOKUP(TRIM(UPPER(SUBSTITUTE($D138," ",""))),'Cleaned Google Form'!$A$1:$M$5000,8,FALSE)='Main Template'!M$15),0,IF(AND('Main Template'!M$21&gt;=$C$9,'Main Template'!M$19,VLOOKUP(TRIM(UPPER(SUBSTITUTE($D138," ",""))),'Cleaned Google Form'!$A$1:$M$5000,7,FALSE)="YES"),0,IF(IFERROR(FIND('Main Template'!M$17,VLOOKUP(TRIM(UPPER(SUBSTITUTE('Main Template'!$D138," ",""))),'Cleaned Google Form'!$A$1:$M$5000,9,FALSE),1),FALSE),0,1))))),1)</f>
        <v>1</v>
      </c>
      <c r="N138" s="12">
        <f>IFERROR(IF(AND(WEEKDAY('Main Template'!N$18)=1,OR(VLOOKUP(TRIM(UPPER(SUBSTITUTE($D138," ",""))),'Cleaned Google Form'!$A$1:$M$5000,3,FALSE)="SMH",VLOOKUP(TRIM(UPPER(SUBSTITUTE($D138," ",""))),'Cleaned Google Form'!$A$1:$M$5000,3,FALSE)="RCH",VLOOKUP(TRIM(UPPER(SUBSTITUTE($D138," ",""))),'Cleaned Google Form'!$A$1:$M$5000,3,FALSE)="BCCA")),0,IF(AND(N$21=1,NOT(VLOOKUP(TRIM(UPPER(SUBSTITUTE($D138," ",""))),'Cleaned Google Form'!$A$1:$M$5000,6,FALSE)="NO")),0,IF(OR(VLOOKUP(TRIM(UPPER(SUBSTITUTE($D138," ",""))),'Cleaned Google Form'!$A$1:$M$5000,8,FALSE)='Main Template'!N$12,VLOOKUP(TRIM(UPPER(SUBSTITUTE($D138," ",""))),'Cleaned Google Form'!$A$1:$M$5000,8,FALSE)='Main Template'!N$13,VLOOKUP(TRIM(UPPER(SUBSTITUTE($D138," ",""))),'Cleaned Google Form'!$A$1:$M$5000,8,FALSE)='Main Template'!N$14,VLOOKUP(TRIM(UPPER(SUBSTITUTE($D138," ",""))),'Cleaned Google Form'!$A$1:$M$5000,8,FALSE)='Main Template'!N$15),0,IF(AND('Main Template'!N$21&gt;=$C$9,'Main Template'!N$19,VLOOKUP(TRIM(UPPER(SUBSTITUTE($D138," ",""))),'Cleaned Google Form'!$A$1:$M$5000,7,FALSE)="YES"),0,IF(IFERROR(FIND('Main Template'!N$17,VLOOKUP(TRIM(UPPER(SUBSTITUTE('Main Template'!$D138," ",""))),'Cleaned Google Form'!$A$1:$M$5000,9,FALSE),1),FALSE),0,1))))),1)</f>
        <v>1</v>
      </c>
      <c r="O138" s="12">
        <f>IFERROR(IF(AND(WEEKDAY('Main Template'!O$18)=1,OR(VLOOKUP(TRIM(UPPER(SUBSTITUTE($D138," ",""))),'Cleaned Google Form'!$A$1:$M$5000,3,FALSE)="SMH",VLOOKUP(TRIM(UPPER(SUBSTITUTE($D138," ",""))),'Cleaned Google Form'!$A$1:$M$5000,3,FALSE)="RCH",VLOOKUP(TRIM(UPPER(SUBSTITUTE($D138," ",""))),'Cleaned Google Form'!$A$1:$M$5000,3,FALSE)="BCCA")),0,IF(AND(O$21=1,NOT(VLOOKUP(TRIM(UPPER(SUBSTITUTE($D138," ",""))),'Cleaned Google Form'!$A$1:$M$5000,6,FALSE)="NO")),0,IF(OR(VLOOKUP(TRIM(UPPER(SUBSTITUTE($D138," ",""))),'Cleaned Google Form'!$A$1:$M$5000,8,FALSE)='Main Template'!O$12,VLOOKUP(TRIM(UPPER(SUBSTITUTE($D138," ",""))),'Cleaned Google Form'!$A$1:$M$5000,8,FALSE)='Main Template'!O$13,VLOOKUP(TRIM(UPPER(SUBSTITUTE($D138," ",""))),'Cleaned Google Form'!$A$1:$M$5000,8,FALSE)='Main Template'!O$14,VLOOKUP(TRIM(UPPER(SUBSTITUTE($D138," ",""))),'Cleaned Google Form'!$A$1:$M$5000,8,FALSE)='Main Template'!O$15),0,IF(AND('Main Template'!O$21&gt;=$C$9,'Main Template'!O$19,VLOOKUP(TRIM(UPPER(SUBSTITUTE($D138," ",""))),'Cleaned Google Form'!$A$1:$M$5000,7,FALSE)="YES"),0,IF(IFERROR(FIND('Main Template'!O$17,VLOOKUP(TRIM(UPPER(SUBSTITUTE('Main Template'!$D138," ",""))),'Cleaned Google Form'!$A$1:$M$5000,9,FALSE),1),FALSE),0,1))))),1)</f>
        <v>1</v>
      </c>
      <c r="P138" s="12">
        <f>IFERROR(IF(AND(WEEKDAY('Main Template'!P$18)=1,OR(VLOOKUP(TRIM(UPPER(SUBSTITUTE($D138," ",""))),'Cleaned Google Form'!$A$1:$M$5000,3,FALSE)="SMH",VLOOKUP(TRIM(UPPER(SUBSTITUTE($D138," ",""))),'Cleaned Google Form'!$A$1:$M$5000,3,FALSE)="RCH",VLOOKUP(TRIM(UPPER(SUBSTITUTE($D138," ",""))),'Cleaned Google Form'!$A$1:$M$5000,3,FALSE)="BCCA")),0,IF(AND(P$21=1,NOT(VLOOKUP(TRIM(UPPER(SUBSTITUTE($D138," ",""))),'Cleaned Google Form'!$A$1:$M$5000,6,FALSE)="NO")),0,IF(OR(VLOOKUP(TRIM(UPPER(SUBSTITUTE($D138," ",""))),'Cleaned Google Form'!$A$1:$M$5000,8,FALSE)='Main Template'!P$12,VLOOKUP(TRIM(UPPER(SUBSTITUTE($D138," ",""))),'Cleaned Google Form'!$A$1:$M$5000,8,FALSE)='Main Template'!P$13,VLOOKUP(TRIM(UPPER(SUBSTITUTE($D138," ",""))),'Cleaned Google Form'!$A$1:$M$5000,8,FALSE)='Main Template'!P$14,VLOOKUP(TRIM(UPPER(SUBSTITUTE($D138," ",""))),'Cleaned Google Form'!$A$1:$M$5000,8,FALSE)='Main Template'!P$15),0,IF(AND('Main Template'!P$21&gt;=$C$9,'Main Template'!P$19,VLOOKUP(TRIM(UPPER(SUBSTITUTE($D138," ",""))),'Cleaned Google Form'!$A$1:$M$5000,7,FALSE)="YES"),0,IF(IFERROR(FIND('Main Template'!P$17,VLOOKUP(TRIM(UPPER(SUBSTITUTE('Main Template'!$D138," ",""))),'Cleaned Google Form'!$A$1:$M$5000,9,FALSE),1),FALSE),0,1))))),1)</f>
        <v>1</v>
      </c>
      <c r="Q138" s="12">
        <f>IFERROR(IF(AND(WEEKDAY('Main Template'!Q$18)=1,OR(VLOOKUP(TRIM(UPPER(SUBSTITUTE($D138," ",""))),'Cleaned Google Form'!$A$1:$M$5000,3,FALSE)="SMH",VLOOKUP(TRIM(UPPER(SUBSTITUTE($D138," ",""))),'Cleaned Google Form'!$A$1:$M$5000,3,FALSE)="RCH",VLOOKUP(TRIM(UPPER(SUBSTITUTE($D138," ",""))),'Cleaned Google Form'!$A$1:$M$5000,3,FALSE)="BCCA")),0,IF(AND(Q$21=1,NOT(VLOOKUP(TRIM(UPPER(SUBSTITUTE($D138," ",""))),'Cleaned Google Form'!$A$1:$M$5000,6,FALSE)="NO")),0,IF(OR(VLOOKUP(TRIM(UPPER(SUBSTITUTE($D138," ",""))),'Cleaned Google Form'!$A$1:$M$5000,8,FALSE)='Main Template'!Q$12,VLOOKUP(TRIM(UPPER(SUBSTITUTE($D138," ",""))),'Cleaned Google Form'!$A$1:$M$5000,8,FALSE)='Main Template'!Q$13,VLOOKUP(TRIM(UPPER(SUBSTITUTE($D138," ",""))),'Cleaned Google Form'!$A$1:$M$5000,8,FALSE)='Main Template'!Q$14,VLOOKUP(TRIM(UPPER(SUBSTITUTE($D138," ",""))),'Cleaned Google Form'!$A$1:$M$5000,8,FALSE)='Main Template'!Q$15),0,IF(AND('Main Template'!Q$21&gt;=$C$9,'Main Template'!Q$19,VLOOKUP(TRIM(UPPER(SUBSTITUTE($D138," ",""))),'Cleaned Google Form'!$A$1:$M$5000,7,FALSE)="YES"),0,IF(IFERROR(FIND('Main Template'!Q$17,VLOOKUP(TRIM(UPPER(SUBSTITUTE('Main Template'!$D138," ",""))),'Cleaned Google Form'!$A$1:$M$5000,9,FALSE),1),FALSE),0,1))))),1)</f>
        <v>1</v>
      </c>
      <c r="R138" s="12">
        <f>IFERROR(IF(AND(WEEKDAY('Main Template'!R$18)=1,OR(VLOOKUP(TRIM(UPPER(SUBSTITUTE($D138," ",""))),'Cleaned Google Form'!$A$1:$M$5000,3,FALSE)="SMH",VLOOKUP(TRIM(UPPER(SUBSTITUTE($D138," ",""))),'Cleaned Google Form'!$A$1:$M$5000,3,FALSE)="RCH",VLOOKUP(TRIM(UPPER(SUBSTITUTE($D138," ",""))),'Cleaned Google Form'!$A$1:$M$5000,3,FALSE)="BCCA")),0,IF(AND(R$21=1,NOT(VLOOKUP(TRIM(UPPER(SUBSTITUTE($D138," ",""))),'Cleaned Google Form'!$A$1:$M$5000,6,FALSE)="NO")),0,IF(OR(VLOOKUP(TRIM(UPPER(SUBSTITUTE($D138," ",""))),'Cleaned Google Form'!$A$1:$M$5000,8,FALSE)='Main Template'!R$12,VLOOKUP(TRIM(UPPER(SUBSTITUTE($D138," ",""))),'Cleaned Google Form'!$A$1:$M$5000,8,FALSE)='Main Template'!R$13,VLOOKUP(TRIM(UPPER(SUBSTITUTE($D138," ",""))),'Cleaned Google Form'!$A$1:$M$5000,8,FALSE)='Main Template'!R$14,VLOOKUP(TRIM(UPPER(SUBSTITUTE($D138," ",""))),'Cleaned Google Form'!$A$1:$M$5000,8,FALSE)='Main Template'!R$15),0,IF(AND('Main Template'!R$21&gt;=$C$9,'Main Template'!R$19,VLOOKUP(TRIM(UPPER(SUBSTITUTE($D138," ",""))),'Cleaned Google Form'!$A$1:$M$5000,7,FALSE)="YES"),0,IF(IFERROR(FIND('Main Template'!R$17,VLOOKUP(TRIM(UPPER(SUBSTITUTE('Main Template'!$D138," ",""))),'Cleaned Google Form'!$A$1:$M$5000,9,FALSE),1),FALSE),0,1))))),1)</f>
        <v>1</v>
      </c>
      <c r="S138" s="12">
        <f>IFERROR(IF(AND(WEEKDAY('Main Template'!S$18)=1,OR(VLOOKUP(TRIM(UPPER(SUBSTITUTE($D138," ",""))),'Cleaned Google Form'!$A$1:$M$5000,3,FALSE)="SMH",VLOOKUP(TRIM(UPPER(SUBSTITUTE($D138," ",""))),'Cleaned Google Form'!$A$1:$M$5000,3,FALSE)="RCH",VLOOKUP(TRIM(UPPER(SUBSTITUTE($D138," ",""))),'Cleaned Google Form'!$A$1:$M$5000,3,FALSE)="BCCA")),0,IF(AND(S$21=1,NOT(VLOOKUP(TRIM(UPPER(SUBSTITUTE($D138," ",""))),'Cleaned Google Form'!$A$1:$M$5000,6,FALSE)="NO")),0,IF(OR(VLOOKUP(TRIM(UPPER(SUBSTITUTE($D138," ",""))),'Cleaned Google Form'!$A$1:$M$5000,8,FALSE)='Main Template'!S$12,VLOOKUP(TRIM(UPPER(SUBSTITUTE($D138," ",""))),'Cleaned Google Form'!$A$1:$M$5000,8,FALSE)='Main Template'!S$13,VLOOKUP(TRIM(UPPER(SUBSTITUTE($D138," ",""))),'Cleaned Google Form'!$A$1:$M$5000,8,FALSE)='Main Template'!S$14,VLOOKUP(TRIM(UPPER(SUBSTITUTE($D138," ",""))),'Cleaned Google Form'!$A$1:$M$5000,8,FALSE)='Main Template'!S$15),0,IF(AND('Main Template'!S$21&gt;=$C$9,'Main Template'!S$19,VLOOKUP(TRIM(UPPER(SUBSTITUTE($D138," ",""))),'Cleaned Google Form'!$A$1:$M$5000,7,FALSE)="YES"),0,IF(IFERROR(FIND('Main Template'!S$17,VLOOKUP(TRIM(UPPER(SUBSTITUTE('Main Template'!$D138," ",""))),'Cleaned Google Form'!$A$1:$M$5000,9,FALSE),1),FALSE),0,1))))),1)</f>
        <v>1</v>
      </c>
      <c r="T138" s="12">
        <f>IFERROR(IF(AND(WEEKDAY('Main Template'!T$18)=1,OR(VLOOKUP(TRIM(UPPER(SUBSTITUTE($D138," ",""))),'Cleaned Google Form'!$A$1:$M$5000,3,FALSE)="SMH",VLOOKUP(TRIM(UPPER(SUBSTITUTE($D138," ",""))),'Cleaned Google Form'!$A$1:$M$5000,3,FALSE)="RCH",VLOOKUP(TRIM(UPPER(SUBSTITUTE($D138," ",""))),'Cleaned Google Form'!$A$1:$M$5000,3,FALSE)="BCCA")),0,IF(AND(T$21=1,NOT(VLOOKUP(TRIM(UPPER(SUBSTITUTE($D138," ",""))),'Cleaned Google Form'!$A$1:$M$5000,6,FALSE)="NO")),0,IF(OR(VLOOKUP(TRIM(UPPER(SUBSTITUTE($D138," ",""))),'Cleaned Google Form'!$A$1:$M$5000,8,FALSE)='Main Template'!T$12,VLOOKUP(TRIM(UPPER(SUBSTITUTE($D138," ",""))),'Cleaned Google Form'!$A$1:$M$5000,8,FALSE)='Main Template'!T$13,VLOOKUP(TRIM(UPPER(SUBSTITUTE($D138," ",""))),'Cleaned Google Form'!$A$1:$M$5000,8,FALSE)='Main Template'!T$14,VLOOKUP(TRIM(UPPER(SUBSTITUTE($D138," ",""))),'Cleaned Google Form'!$A$1:$M$5000,8,FALSE)='Main Template'!T$15),0,IF(AND('Main Template'!T$21&gt;=$C$9,'Main Template'!T$19,VLOOKUP(TRIM(UPPER(SUBSTITUTE($D138," ",""))),'Cleaned Google Form'!$A$1:$M$5000,7,FALSE)="YES"),0,IF(IFERROR(FIND('Main Template'!T$17,VLOOKUP(TRIM(UPPER(SUBSTITUTE('Main Template'!$D138," ",""))),'Cleaned Google Form'!$A$1:$M$5000,9,FALSE),1),FALSE),0,1))))),1)</f>
        <v>1</v>
      </c>
      <c r="U138" s="12">
        <f>IFERROR(IF(AND(WEEKDAY('Main Template'!U$18)=1,OR(VLOOKUP(TRIM(UPPER(SUBSTITUTE($D138," ",""))),'Cleaned Google Form'!$A$1:$M$5000,3,FALSE)="SMH",VLOOKUP(TRIM(UPPER(SUBSTITUTE($D138," ",""))),'Cleaned Google Form'!$A$1:$M$5000,3,FALSE)="RCH",VLOOKUP(TRIM(UPPER(SUBSTITUTE($D138," ",""))),'Cleaned Google Form'!$A$1:$M$5000,3,FALSE)="BCCA")),0,IF(AND(U$21=1,NOT(VLOOKUP(TRIM(UPPER(SUBSTITUTE($D138," ",""))),'Cleaned Google Form'!$A$1:$M$5000,6,FALSE)="NO")),0,IF(OR(VLOOKUP(TRIM(UPPER(SUBSTITUTE($D138," ",""))),'Cleaned Google Form'!$A$1:$M$5000,8,FALSE)='Main Template'!U$12,VLOOKUP(TRIM(UPPER(SUBSTITUTE($D138," ",""))),'Cleaned Google Form'!$A$1:$M$5000,8,FALSE)='Main Template'!U$13,VLOOKUP(TRIM(UPPER(SUBSTITUTE($D138," ",""))),'Cleaned Google Form'!$A$1:$M$5000,8,FALSE)='Main Template'!U$14,VLOOKUP(TRIM(UPPER(SUBSTITUTE($D138," ",""))),'Cleaned Google Form'!$A$1:$M$5000,8,FALSE)='Main Template'!U$15),0,IF(AND('Main Template'!U$21&gt;=$C$9,'Main Template'!U$19,VLOOKUP(TRIM(UPPER(SUBSTITUTE($D138," ",""))),'Cleaned Google Form'!$A$1:$M$5000,7,FALSE)="YES"),0,IF(IFERROR(FIND('Main Template'!U$17,VLOOKUP(TRIM(UPPER(SUBSTITUTE('Main Template'!$D138," ",""))),'Cleaned Google Form'!$A$1:$M$5000,9,FALSE),1),FALSE),0,1))))),1)</f>
        <v>1</v>
      </c>
      <c r="V138" s="12">
        <f>IFERROR(IF(AND(WEEKDAY('Main Template'!V$18)=1,OR(VLOOKUP(TRIM(UPPER(SUBSTITUTE($D138," ",""))),'Cleaned Google Form'!$A$1:$M$5000,3,FALSE)="SMH",VLOOKUP(TRIM(UPPER(SUBSTITUTE($D138," ",""))),'Cleaned Google Form'!$A$1:$M$5000,3,FALSE)="RCH",VLOOKUP(TRIM(UPPER(SUBSTITUTE($D138," ",""))),'Cleaned Google Form'!$A$1:$M$5000,3,FALSE)="BCCA")),0,IF(AND(V$21=1,NOT(VLOOKUP(TRIM(UPPER(SUBSTITUTE($D138," ",""))),'Cleaned Google Form'!$A$1:$M$5000,6,FALSE)="NO")),0,IF(OR(VLOOKUP(TRIM(UPPER(SUBSTITUTE($D138," ",""))),'Cleaned Google Form'!$A$1:$M$5000,8,FALSE)='Main Template'!V$12,VLOOKUP(TRIM(UPPER(SUBSTITUTE($D138," ",""))),'Cleaned Google Form'!$A$1:$M$5000,8,FALSE)='Main Template'!V$13,VLOOKUP(TRIM(UPPER(SUBSTITUTE($D138," ",""))),'Cleaned Google Form'!$A$1:$M$5000,8,FALSE)='Main Template'!V$14,VLOOKUP(TRIM(UPPER(SUBSTITUTE($D138," ",""))),'Cleaned Google Form'!$A$1:$M$5000,8,FALSE)='Main Template'!V$15),0,IF(AND('Main Template'!V$21&gt;=$C$9,'Main Template'!V$19,VLOOKUP(TRIM(UPPER(SUBSTITUTE($D138," ",""))),'Cleaned Google Form'!$A$1:$M$5000,7,FALSE)="YES"),0,IF(IFERROR(FIND('Main Template'!V$17,VLOOKUP(TRIM(UPPER(SUBSTITUTE('Main Template'!$D138," ",""))),'Cleaned Google Form'!$A$1:$M$5000,9,FALSE),1),FALSE),0,1))))),1)</f>
        <v>1</v>
      </c>
      <c r="W138" s="12">
        <f>IFERROR(IF(AND(WEEKDAY('Main Template'!W$18)=1,OR(VLOOKUP(TRIM(UPPER(SUBSTITUTE($D138," ",""))),'Cleaned Google Form'!$A$1:$M$5000,3,FALSE)="SMH",VLOOKUP(TRIM(UPPER(SUBSTITUTE($D138," ",""))),'Cleaned Google Form'!$A$1:$M$5000,3,FALSE)="RCH",VLOOKUP(TRIM(UPPER(SUBSTITUTE($D138," ",""))),'Cleaned Google Form'!$A$1:$M$5000,3,FALSE)="BCCA")),0,IF(AND(W$21=1,NOT(VLOOKUP(TRIM(UPPER(SUBSTITUTE($D138," ",""))),'Cleaned Google Form'!$A$1:$M$5000,6,FALSE)="NO")),0,IF(OR(VLOOKUP(TRIM(UPPER(SUBSTITUTE($D138," ",""))),'Cleaned Google Form'!$A$1:$M$5000,8,FALSE)='Main Template'!W$12,VLOOKUP(TRIM(UPPER(SUBSTITUTE($D138," ",""))),'Cleaned Google Form'!$A$1:$M$5000,8,FALSE)='Main Template'!W$13,VLOOKUP(TRIM(UPPER(SUBSTITUTE($D138," ",""))),'Cleaned Google Form'!$A$1:$M$5000,8,FALSE)='Main Template'!W$14,VLOOKUP(TRIM(UPPER(SUBSTITUTE($D138," ",""))),'Cleaned Google Form'!$A$1:$M$5000,8,FALSE)='Main Template'!W$15),0,IF(AND('Main Template'!W$21&gt;=$C$9,'Main Template'!W$19,VLOOKUP(TRIM(UPPER(SUBSTITUTE($D138," ",""))),'Cleaned Google Form'!$A$1:$M$5000,7,FALSE)="YES"),0,IF(IFERROR(FIND('Main Template'!W$17,VLOOKUP(TRIM(UPPER(SUBSTITUTE('Main Template'!$D138," ",""))),'Cleaned Google Form'!$A$1:$M$5000,9,FALSE),1),FALSE),0,1))))),1)</f>
        <v>1</v>
      </c>
      <c r="X138" s="12">
        <f>IFERROR(IF(AND(WEEKDAY('Main Template'!X$18)=1,OR(VLOOKUP(TRIM(UPPER(SUBSTITUTE($D138," ",""))),'Cleaned Google Form'!$A$1:$M$5000,3,FALSE)="SMH",VLOOKUP(TRIM(UPPER(SUBSTITUTE($D138," ",""))),'Cleaned Google Form'!$A$1:$M$5000,3,FALSE)="RCH",VLOOKUP(TRIM(UPPER(SUBSTITUTE($D138," ",""))),'Cleaned Google Form'!$A$1:$M$5000,3,FALSE)="BCCA")),0,IF(AND(X$21=1,NOT(VLOOKUP(TRIM(UPPER(SUBSTITUTE($D138," ",""))),'Cleaned Google Form'!$A$1:$M$5000,6,FALSE)="NO")),0,IF(OR(VLOOKUP(TRIM(UPPER(SUBSTITUTE($D138," ",""))),'Cleaned Google Form'!$A$1:$M$5000,8,FALSE)='Main Template'!X$12,VLOOKUP(TRIM(UPPER(SUBSTITUTE($D138," ",""))),'Cleaned Google Form'!$A$1:$M$5000,8,FALSE)='Main Template'!X$13,VLOOKUP(TRIM(UPPER(SUBSTITUTE($D138," ",""))),'Cleaned Google Form'!$A$1:$M$5000,8,FALSE)='Main Template'!X$14,VLOOKUP(TRIM(UPPER(SUBSTITUTE($D138," ",""))),'Cleaned Google Form'!$A$1:$M$5000,8,FALSE)='Main Template'!X$15),0,IF(AND('Main Template'!X$21&gt;=$C$9,'Main Template'!X$19,VLOOKUP(TRIM(UPPER(SUBSTITUTE($D138," ",""))),'Cleaned Google Form'!$A$1:$M$5000,7,FALSE)="YES"),0,IF(IFERROR(FIND('Main Template'!X$17,VLOOKUP(TRIM(UPPER(SUBSTITUTE('Main Template'!$D138," ",""))),'Cleaned Google Form'!$A$1:$M$5000,9,FALSE),1),FALSE),0,1))))),1)</f>
        <v>1</v>
      </c>
      <c r="Y138" s="12">
        <f>IFERROR(IF(AND(WEEKDAY('Main Template'!Y$18)=1,OR(VLOOKUP(TRIM(UPPER(SUBSTITUTE($D138," ",""))),'Cleaned Google Form'!$A$1:$M$5000,3,FALSE)="SMH",VLOOKUP(TRIM(UPPER(SUBSTITUTE($D138," ",""))),'Cleaned Google Form'!$A$1:$M$5000,3,FALSE)="RCH",VLOOKUP(TRIM(UPPER(SUBSTITUTE($D138," ",""))),'Cleaned Google Form'!$A$1:$M$5000,3,FALSE)="BCCA")),0,IF(AND(Y$21=1,NOT(VLOOKUP(TRIM(UPPER(SUBSTITUTE($D138," ",""))),'Cleaned Google Form'!$A$1:$M$5000,6,FALSE)="NO")),0,IF(OR(VLOOKUP(TRIM(UPPER(SUBSTITUTE($D138," ",""))),'Cleaned Google Form'!$A$1:$M$5000,8,FALSE)='Main Template'!Y$12,VLOOKUP(TRIM(UPPER(SUBSTITUTE($D138," ",""))),'Cleaned Google Form'!$A$1:$M$5000,8,FALSE)='Main Template'!Y$13,VLOOKUP(TRIM(UPPER(SUBSTITUTE($D138," ",""))),'Cleaned Google Form'!$A$1:$M$5000,8,FALSE)='Main Template'!Y$14,VLOOKUP(TRIM(UPPER(SUBSTITUTE($D138," ",""))),'Cleaned Google Form'!$A$1:$M$5000,8,FALSE)='Main Template'!Y$15),0,IF(AND('Main Template'!Y$21&gt;=$C$9,'Main Template'!Y$19,VLOOKUP(TRIM(UPPER(SUBSTITUTE($D138," ",""))),'Cleaned Google Form'!$A$1:$M$5000,7,FALSE)="YES"),0,IF(IFERROR(FIND('Main Template'!Y$17,VLOOKUP(TRIM(UPPER(SUBSTITUTE('Main Template'!$D138," ",""))),'Cleaned Google Form'!$A$1:$M$5000,9,FALSE),1),FALSE),0,1))))),1)</f>
        <v>1</v>
      </c>
      <c r="Z138" s="12">
        <f>IFERROR(IF(AND(WEEKDAY('Main Template'!Z$18)=1,OR(VLOOKUP(TRIM(UPPER(SUBSTITUTE($D138," ",""))),'Cleaned Google Form'!$A$1:$M$5000,3,FALSE)="SMH",VLOOKUP(TRIM(UPPER(SUBSTITUTE($D138," ",""))),'Cleaned Google Form'!$A$1:$M$5000,3,FALSE)="RCH",VLOOKUP(TRIM(UPPER(SUBSTITUTE($D138," ",""))),'Cleaned Google Form'!$A$1:$M$5000,3,FALSE)="BCCA")),0,IF(AND(Z$21=1,NOT(VLOOKUP(TRIM(UPPER(SUBSTITUTE($D138," ",""))),'Cleaned Google Form'!$A$1:$M$5000,6,FALSE)="NO")),0,IF(OR(VLOOKUP(TRIM(UPPER(SUBSTITUTE($D138," ",""))),'Cleaned Google Form'!$A$1:$M$5000,8,FALSE)='Main Template'!Z$12,VLOOKUP(TRIM(UPPER(SUBSTITUTE($D138," ",""))),'Cleaned Google Form'!$A$1:$M$5000,8,FALSE)='Main Template'!Z$13,VLOOKUP(TRIM(UPPER(SUBSTITUTE($D138," ",""))),'Cleaned Google Form'!$A$1:$M$5000,8,FALSE)='Main Template'!Z$14,VLOOKUP(TRIM(UPPER(SUBSTITUTE($D138," ",""))),'Cleaned Google Form'!$A$1:$M$5000,8,FALSE)='Main Template'!Z$15),0,IF(AND('Main Template'!Z$21&gt;=$C$9,'Main Template'!Z$19,VLOOKUP(TRIM(UPPER(SUBSTITUTE($D138," ",""))),'Cleaned Google Form'!$A$1:$M$5000,7,FALSE)="YES"),0,IF(IFERROR(FIND('Main Template'!Z$17,VLOOKUP(TRIM(UPPER(SUBSTITUTE('Main Template'!$D138," ",""))),'Cleaned Google Form'!$A$1:$M$5000,9,FALSE),1),FALSE),0,1))))),1)</f>
        <v>1</v>
      </c>
      <c r="AA138" s="12">
        <f>IFERROR(IF(AND(WEEKDAY('Main Template'!AA$18)=1,OR(VLOOKUP(TRIM(UPPER(SUBSTITUTE($D138," ",""))),'Cleaned Google Form'!$A$1:$M$5000,3,FALSE)="SMH",VLOOKUP(TRIM(UPPER(SUBSTITUTE($D138," ",""))),'Cleaned Google Form'!$A$1:$M$5000,3,FALSE)="RCH",VLOOKUP(TRIM(UPPER(SUBSTITUTE($D138," ",""))),'Cleaned Google Form'!$A$1:$M$5000,3,FALSE)="BCCA")),0,IF(AND(AA$21=1,NOT(VLOOKUP(TRIM(UPPER(SUBSTITUTE($D138," ",""))),'Cleaned Google Form'!$A$1:$M$5000,6,FALSE)="NO")),0,IF(OR(VLOOKUP(TRIM(UPPER(SUBSTITUTE($D138," ",""))),'Cleaned Google Form'!$A$1:$M$5000,8,FALSE)='Main Template'!AA$12,VLOOKUP(TRIM(UPPER(SUBSTITUTE($D138," ",""))),'Cleaned Google Form'!$A$1:$M$5000,8,FALSE)='Main Template'!AA$13,VLOOKUP(TRIM(UPPER(SUBSTITUTE($D138," ",""))),'Cleaned Google Form'!$A$1:$M$5000,8,FALSE)='Main Template'!AA$14,VLOOKUP(TRIM(UPPER(SUBSTITUTE($D138," ",""))),'Cleaned Google Form'!$A$1:$M$5000,8,FALSE)='Main Template'!AA$15),0,IF(AND('Main Template'!AA$21&gt;=$C$9,'Main Template'!AA$19,VLOOKUP(TRIM(UPPER(SUBSTITUTE($D138," ",""))),'Cleaned Google Form'!$A$1:$M$5000,7,FALSE)="YES"),0,IF(IFERROR(FIND('Main Template'!AA$17,VLOOKUP(TRIM(UPPER(SUBSTITUTE('Main Template'!$D138," ",""))),'Cleaned Google Form'!$A$1:$M$5000,9,FALSE),1),FALSE),0,1))))),1)</f>
        <v>1</v>
      </c>
      <c r="AB138" s="12">
        <f>IFERROR(IF(AND(WEEKDAY('Main Template'!AB$18)=1,OR(VLOOKUP(TRIM(UPPER(SUBSTITUTE($D138," ",""))),'Cleaned Google Form'!$A$1:$M$5000,3,FALSE)="SMH",VLOOKUP(TRIM(UPPER(SUBSTITUTE($D138," ",""))),'Cleaned Google Form'!$A$1:$M$5000,3,FALSE)="RCH",VLOOKUP(TRIM(UPPER(SUBSTITUTE($D138," ",""))),'Cleaned Google Form'!$A$1:$M$5000,3,FALSE)="BCCA")),0,IF(AND(AB$21=1,NOT(VLOOKUP(TRIM(UPPER(SUBSTITUTE($D138," ",""))),'Cleaned Google Form'!$A$1:$M$5000,6,FALSE)="NO")),0,IF(OR(VLOOKUP(TRIM(UPPER(SUBSTITUTE($D138," ",""))),'Cleaned Google Form'!$A$1:$M$5000,8,FALSE)='Main Template'!AB$12,VLOOKUP(TRIM(UPPER(SUBSTITUTE($D138," ",""))),'Cleaned Google Form'!$A$1:$M$5000,8,FALSE)='Main Template'!AB$13,VLOOKUP(TRIM(UPPER(SUBSTITUTE($D138," ",""))),'Cleaned Google Form'!$A$1:$M$5000,8,FALSE)='Main Template'!AB$14,VLOOKUP(TRIM(UPPER(SUBSTITUTE($D138," ",""))),'Cleaned Google Form'!$A$1:$M$5000,8,FALSE)='Main Template'!AB$15),0,IF(AND('Main Template'!AB$21&gt;=$C$9,'Main Template'!AB$19,VLOOKUP(TRIM(UPPER(SUBSTITUTE($D138," ",""))),'Cleaned Google Form'!$A$1:$M$5000,7,FALSE)="YES"),0,IF(IFERROR(FIND('Main Template'!AB$17,VLOOKUP(TRIM(UPPER(SUBSTITUTE('Main Template'!$D138," ",""))),'Cleaned Google Form'!$A$1:$M$5000,9,FALSE),1),FALSE),0,1))))),1)</f>
        <v>1</v>
      </c>
      <c r="AC138" s="12">
        <f>IFERROR(IF(AND(WEEKDAY('Main Template'!AC$18)=1,OR(VLOOKUP(TRIM(UPPER(SUBSTITUTE($D138," ",""))),'Cleaned Google Form'!$A$1:$M$5000,3,FALSE)="SMH",VLOOKUP(TRIM(UPPER(SUBSTITUTE($D138," ",""))),'Cleaned Google Form'!$A$1:$M$5000,3,FALSE)="RCH",VLOOKUP(TRIM(UPPER(SUBSTITUTE($D138," ",""))),'Cleaned Google Form'!$A$1:$M$5000,3,FALSE)="BCCA")),0,IF(AND(AC$21=1,NOT(VLOOKUP(TRIM(UPPER(SUBSTITUTE($D138," ",""))),'Cleaned Google Form'!$A$1:$M$5000,6,FALSE)="NO")),0,IF(OR(VLOOKUP(TRIM(UPPER(SUBSTITUTE($D138," ",""))),'Cleaned Google Form'!$A$1:$M$5000,8,FALSE)='Main Template'!AC$12,VLOOKUP(TRIM(UPPER(SUBSTITUTE($D138," ",""))),'Cleaned Google Form'!$A$1:$M$5000,8,FALSE)='Main Template'!AC$13,VLOOKUP(TRIM(UPPER(SUBSTITUTE($D138," ",""))),'Cleaned Google Form'!$A$1:$M$5000,8,FALSE)='Main Template'!AC$14,VLOOKUP(TRIM(UPPER(SUBSTITUTE($D138," ",""))),'Cleaned Google Form'!$A$1:$M$5000,8,FALSE)='Main Template'!AC$15),0,IF(AND('Main Template'!AC$21&gt;=$C$9,'Main Template'!AC$19,VLOOKUP(TRIM(UPPER(SUBSTITUTE($D138," ",""))),'Cleaned Google Form'!$A$1:$M$5000,7,FALSE)="YES"),0,IF(IFERROR(FIND('Main Template'!AC$17,VLOOKUP(TRIM(UPPER(SUBSTITUTE('Main Template'!$D138," ",""))),'Cleaned Google Form'!$A$1:$M$5000,9,FALSE),1),FALSE),0,1))))),1)</f>
        <v>1</v>
      </c>
      <c r="AD138" s="12">
        <f>IFERROR(IF(AND(WEEKDAY('Main Template'!AD$18)=1,OR(VLOOKUP(TRIM(UPPER(SUBSTITUTE($D138," ",""))),'Cleaned Google Form'!$A$1:$M$5000,3,FALSE)="SMH",VLOOKUP(TRIM(UPPER(SUBSTITUTE($D138," ",""))),'Cleaned Google Form'!$A$1:$M$5000,3,FALSE)="RCH",VLOOKUP(TRIM(UPPER(SUBSTITUTE($D138," ",""))),'Cleaned Google Form'!$A$1:$M$5000,3,FALSE)="BCCA")),0,IF(AND(AD$21=1,NOT(VLOOKUP(TRIM(UPPER(SUBSTITUTE($D138," ",""))),'Cleaned Google Form'!$A$1:$M$5000,6,FALSE)="NO")),0,IF(OR(VLOOKUP(TRIM(UPPER(SUBSTITUTE($D138," ",""))),'Cleaned Google Form'!$A$1:$M$5000,8,FALSE)='Main Template'!AD$12,VLOOKUP(TRIM(UPPER(SUBSTITUTE($D138," ",""))),'Cleaned Google Form'!$A$1:$M$5000,8,FALSE)='Main Template'!AD$13,VLOOKUP(TRIM(UPPER(SUBSTITUTE($D138," ",""))),'Cleaned Google Form'!$A$1:$M$5000,8,FALSE)='Main Template'!AD$14,VLOOKUP(TRIM(UPPER(SUBSTITUTE($D138," ",""))),'Cleaned Google Form'!$A$1:$M$5000,8,FALSE)='Main Template'!AD$15),0,IF(AND('Main Template'!AD$21&gt;=$C$9,'Main Template'!AD$19,VLOOKUP(TRIM(UPPER(SUBSTITUTE($D138," ",""))),'Cleaned Google Form'!$A$1:$M$5000,7,FALSE)="YES"),0,IF(IFERROR(FIND('Main Template'!AD$17,VLOOKUP(TRIM(UPPER(SUBSTITUTE('Main Template'!$D138," ",""))),'Cleaned Google Form'!$A$1:$M$5000,9,FALSE),1),FALSE),0,1))))),1)</f>
        <v>1</v>
      </c>
      <c r="AE138" s="12">
        <f>IFERROR(IF(AND(WEEKDAY('Main Template'!AE$18)=1,OR(VLOOKUP(TRIM(UPPER(SUBSTITUTE($D138," ",""))),'Cleaned Google Form'!$A$1:$M$5000,3,FALSE)="SMH",VLOOKUP(TRIM(UPPER(SUBSTITUTE($D138," ",""))),'Cleaned Google Form'!$A$1:$M$5000,3,FALSE)="RCH",VLOOKUP(TRIM(UPPER(SUBSTITUTE($D138," ",""))),'Cleaned Google Form'!$A$1:$M$5000,3,FALSE)="BCCA")),0,IF(AND(AE$21=1,NOT(VLOOKUP(TRIM(UPPER(SUBSTITUTE($D138," ",""))),'Cleaned Google Form'!$A$1:$M$5000,6,FALSE)="NO")),0,IF(OR(VLOOKUP(TRIM(UPPER(SUBSTITUTE($D138," ",""))),'Cleaned Google Form'!$A$1:$M$5000,8,FALSE)='Main Template'!AE$12,VLOOKUP(TRIM(UPPER(SUBSTITUTE($D138," ",""))),'Cleaned Google Form'!$A$1:$M$5000,8,FALSE)='Main Template'!AE$13,VLOOKUP(TRIM(UPPER(SUBSTITUTE($D138," ",""))),'Cleaned Google Form'!$A$1:$M$5000,8,FALSE)='Main Template'!AE$14,VLOOKUP(TRIM(UPPER(SUBSTITUTE($D138," ",""))),'Cleaned Google Form'!$A$1:$M$5000,8,FALSE)='Main Template'!AE$15),0,IF(AND('Main Template'!AE$21&gt;=$C$9,'Main Template'!AE$19,VLOOKUP(TRIM(UPPER(SUBSTITUTE($D138," ",""))),'Cleaned Google Form'!$A$1:$M$5000,7,FALSE)="YES"),0,IF(IFERROR(FIND('Main Template'!AE$17,VLOOKUP(TRIM(UPPER(SUBSTITUTE('Main Template'!$D138," ",""))),'Cleaned Google Form'!$A$1:$M$5000,9,FALSE),1),FALSE),0,1))))),1)</f>
        <v>1</v>
      </c>
      <c r="AF138" s="12">
        <f>IFERROR(IF(AND(WEEKDAY('Main Template'!AF$18)=1,OR(VLOOKUP(TRIM(UPPER(SUBSTITUTE($D138," ",""))),'Cleaned Google Form'!$A$1:$M$5000,3,FALSE)="SMH",VLOOKUP(TRIM(UPPER(SUBSTITUTE($D138," ",""))),'Cleaned Google Form'!$A$1:$M$5000,3,FALSE)="RCH",VLOOKUP(TRIM(UPPER(SUBSTITUTE($D138," ",""))),'Cleaned Google Form'!$A$1:$M$5000,3,FALSE)="BCCA")),0,IF(AND(AF$21=1,NOT(VLOOKUP(TRIM(UPPER(SUBSTITUTE($D138," ",""))),'Cleaned Google Form'!$A$1:$M$5000,6,FALSE)="NO")),0,IF(OR(VLOOKUP(TRIM(UPPER(SUBSTITUTE($D138," ",""))),'Cleaned Google Form'!$A$1:$M$5000,8,FALSE)='Main Template'!AF$12,VLOOKUP(TRIM(UPPER(SUBSTITUTE($D138," ",""))),'Cleaned Google Form'!$A$1:$M$5000,8,FALSE)='Main Template'!AF$13,VLOOKUP(TRIM(UPPER(SUBSTITUTE($D138," ",""))),'Cleaned Google Form'!$A$1:$M$5000,8,FALSE)='Main Template'!AF$14,VLOOKUP(TRIM(UPPER(SUBSTITUTE($D138," ",""))),'Cleaned Google Form'!$A$1:$M$5000,8,FALSE)='Main Template'!AF$15),0,IF(AND('Main Template'!AF$21&gt;=$C$9,'Main Template'!AF$19,VLOOKUP(TRIM(UPPER(SUBSTITUTE($D138," ",""))),'Cleaned Google Form'!$A$1:$M$5000,7,FALSE)="YES"),0,IF(IFERROR(FIND('Main Template'!AF$17,VLOOKUP(TRIM(UPPER(SUBSTITUTE('Main Template'!$D138," ",""))),'Cleaned Google Form'!$A$1:$M$5000,9,FALSE),1),FALSE),0,1))))),1)</f>
        <v>1</v>
      </c>
      <c r="AG138" s="12">
        <f>IFERROR(IF(AND(WEEKDAY('Main Template'!AG$18)=1,OR(VLOOKUP(TRIM(UPPER(SUBSTITUTE($D138," ",""))),'Cleaned Google Form'!$A$1:$M$5000,3,FALSE)="SMH",VLOOKUP(TRIM(UPPER(SUBSTITUTE($D138," ",""))),'Cleaned Google Form'!$A$1:$M$5000,3,FALSE)="RCH",VLOOKUP(TRIM(UPPER(SUBSTITUTE($D138," ",""))),'Cleaned Google Form'!$A$1:$M$5000,3,FALSE)="BCCA")),0,IF(AND(AG$21=1,NOT(VLOOKUP(TRIM(UPPER(SUBSTITUTE($D138," ",""))),'Cleaned Google Form'!$A$1:$M$5000,6,FALSE)="NO")),0,IF(OR(VLOOKUP(TRIM(UPPER(SUBSTITUTE($D138," ",""))),'Cleaned Google Form'!$A$1:$M$5000,8,FALSE)='Main Template'!AG$12,VLOOKUP(TRIM(UPPER(SUBSTITUTE($D138," ",""))),'Cleaned Google Form'!$A$1:$M$5000,8,FALSE)='Main Template'!AG$13,VLOOKUP(TRIM(UPPER(SUBSTITUTE($D138," ",""))),'Cleaned Google Form'!$A$1:$M$5000,8,FALSE)='Main Template'!AG$14,VLOOKUP(TRIM(UPPER(SUBSTITUTE($D138," ",""))),'Cleaned Google Form'!$A$1:$M$5000,8,FALSE)='Main Template'!AG$15),0,IF(AND('Main Template'!AG$21&gt;=$C$9,'Main Template'!AG$19,VLOOKUP(TRIM(UPPER(SUBSTITUTE($D138," ",""))),'Cleaned Google Form'!$A$1:$M$5000,7,FALSE)="YES"),0,IF(IFERROR(FIND('Main Template'!AG$17,VLOOKUP(TRIM(UPPER(SUBSTITUTE('Main Template'!$D138," ",""))),'Cleaned Google Form'!$A$1:$M$5000,9,FALSE),1),FALSE),0,1))))),1)</f>
        <v>1</v>
      </c>
      <c r="AH138" s="12">
        <f>IFERROR(IF(AND(WEEKDAY('Main Template'!AH$18)=1,OR(VLOOKUP(TRIM(UPPER(SUBSTITUTE($D138," ",""))),'Cleaned Google Form'!$A$1:$M$5000,3,FALSE)="SMH",VLOOKUP(TRIM(UPPER(SUBSTITUTE($D138," ",""))),'Cleaned Google Form'!$A$1:$M$5000,3,FALSE)="RCH",VLOOKUP(TRIM(UPPER(SUBSTITUTE($D138," ",""))),'Cleaned Google Form'!$A$1:$M$5000,3,FALSE)="BCCA")),0,IF(AND(AH$21=1,NOT(VLOOKUP(TRIM(UPPER(SUBSTITUTE($D138," ",""))),'Cleaned Google Form'!$A$1:$M$5000,6,FALSE)="NO")),0,IF(OR(VLOOKUP(TRIM(UPPER(SUBSTITUTE($D138," ",""))),'Cleaned Google Form'!$A$1:$M$5000,8,FALSE)='Main Template'!AH$12,VLOOKUP(TRIM(UPPER(SUBSTITUTE($D138," ",""))),'Cleaned Google Form'!$A$1:$M$5000,8,FALSE)='Main Template'!AH$13,VLOOKUP(TRIM(UPPER(SUBSTITUTE($D138," ",""))),'Cleaned Google Form'!$A$1:$M$5000,8,FALSE)='Main Template'!AH$14,VLOOKUP(TRIM(UPPER(SUBSTITUTE($D138," ",""))),'Cleaned Google Form'!$A$1:$M$5000,8,FALSE)='Main Template'!AH$15),0,IF(AND('Main Template'!AH$21&gt;=$C$9,'Main Template'!AH$19,VLOOKUP(TRIM(UPPER(SUBSTITUTE($D138," ",""))),'Cleaned Google Form'!$A$1:$M$5000,7,FALSE)="YES"),0,IF(IFERROR(FIND('Main Template'!AH$17,VLOOKUP(TRIM(UPPER(SUBSTITUTE('Main Template'!$D138," ",""))),'Cleaned Google Form'!$A$1:$M$5000,9,FALSE),1),FALSE),0,1))))),1)</f>
        <v>1</v>
      </c>
      <c r="AI138" s="12">
        <f>IFERROR(IF(AND(WEEKDAY('Main Template'!AI$18)=1,OR(VLOOKUP(TRIM(UPPER(SUBSTITUTE($D138," ",""))),'Cleaned Google Form'!$A$1:$M$5000,3,FALSE)="SMH",VLOOKUP(TRIM(UPPER(SUBSTITUTE($D138," ",""))),'Cleaned Google Form'!$A$1:$M$5000,3,FALSE)="RCH",VLOOKUP(TRIM(UPPER(SUBSTITUTE($D138," ",""))),'Cleaned Google Form'!$A$1:$M$5000,3,FALSE)="BCCA")),0,IF(AND(AI$21=1,NOT(VLOOKUP(TRIM(UPPER(SUBSTITUTE($D138," ",""))),'Cleaned Google Form'!$A$1:$M$5000,6,FALSE)="NO")),0,IF(OR(VLOOKUP(TRIM(UPPER(SUBSTITUTE($D138," ",""))),'Cleaned Google Form'!$A$1:$M$5000,8,FALSE)='Main Template'!AI$12,VLOOKUP(TRIM(UPPER(SUBSTITUTE($D138," ",""))),'Cleaned Google Form'!$A$1:$M$5000,8,FALSE)='Main Template'!AI$13,VLOOKUP(TRIM(UPPER(SUBSTITUTE($D138," ",""))),'Cleaned Google Form'!$A$1:$M$5000,8,FALSE)='Main Template'!AI$14,VLOOKUP(TRIM(UPPER(SUBSTITUTE($D138," ",""))),'Cleaned Google Form'!$A$1:$M$5000,8,FALSE)='Main Template'!AI$15),0,IF(AND('Main Template'!AI$21&gt;=$C$9,'Main Template'!AI$19,VLOOKUP(TRIM(UPPER(SUBSTITUTE($D138," ",""))),'Cleaned Google Form'!$A$1:$M$5000,7,FALSE)="YES"),0,IF(IFERROR(FIND('Main Template'!AI$17,VLOOKUP(TRIM(UPPER(SUBSTITUTE('Main Template'!$D138," ",""))),'Cleaned Google Form'!$A$1:$M$5000,9,FALSE),1),FALSE),0,1))))),1)</f>
        <v>1</v>
      </c>
      <c r="AJ138" s="12">
        <f>IFERROR(IF(AND(WEEKDAY('Main Template'!AJ$18)=1,OR(VLOOKUP(TRIM(UPPER(SUBSTITUTE($D138," ",""))),'Cleaned Google Form'!$A$1:$M$5000,3,FALSE)="SMH",VLOOKUP(TRIM(UPPER(SUBSTITUTE($D138," ",""))),'Cleaned Google Form'!$A$1:$M$5000,3,FALSE)="RCH",VLOOKUP(TRIM(UPPER(SUBSTITUTE($D138," ",""))),'Cleaned Google Form'!$A$1:$M$5000,3,FALSE)="BCCA")),0,IF(AND(AJ$21=1,NOT(VLOOKUP(TRIM(UPPER(SUBSTITUTE($D138," ",""))),'Cleaned Google Form'!$A$1:$M$5000,6,FALSE)="NO")),0,IF(OR(VLOOKUP(TRIM(UPPER(SUBSTITUTE($D138," ",""))),'Cleaned Google Form'!$A$1:$M$5000,8,FALSE)='Main Template'!AJ$12,VLOOKUP(TRIM(UPPER(SUBSTITUTE($D138," ",""))),'Cleaned Google Form'!$A$1:$M$5000,8,FALSE)='Main Template'!AJ$13,VLOOKUP(TRIM(UPPER(SUBSTITUTE($D138," ",""))),'Cleaned Google Form'!$A$1:$M$5000,8,FALSE)='Main Template'!AJ$14,VLOOKUP(TRIM(UPPER(SUBSTITUTE($D138," ",""))),'Cleaned Google Form'!$A$1:$M$5000,8,FALSE)='Main Template'!AJ$15),0,IF(AND('Main Template'!AJ$21&gt;=$C$9,'Main Template'!AJ$19,VLOOKUP(TRIM(UPPER(SUBSTITUTE($D138," ",""))),'Cleaned Google Form'!$A$1:$M$5000,7,FALSE)="YES"),0,IF(IFERROR(FIND('Main Template'!AJ$17,VLOOKUP(TRIM(UPPER(SUBSTITUTE('Main Template'!$D138," ",""))),'Cleaned Google Form'!$A$1:$M$5000,9,FALSE),1),FALSE),0,1))))),1)</f>
        <v>1</v>
      </c>
      <c r="AK138" s="12">
        <f>IFERROR(IF(AND(WEEKDAY('Main Template'!AK$18)=1,OR(VLOOKUP(TRIM(UPPER(SUBSTITUTE($D138," ",""))),'Cleaned Google Form'!$A$1:$M$5000,3,FALSE)="SMH",VLOOKUP(TRIM(UPPER(SUBSTITUTE($D138," ",""))),'Cleaned Google Form'!$A$1:$M$5000,3,FALSE)="RCH",VLOOKUP(TRIM(UPPER(SUBSTITUTE($D138," ",""))),'Cleaned Google Form'!$A$1:$M$5000,3,FALSE)="BCCA")),0,IF(AND(AK$21=1,NOT(VLOOKUP(TRIM(UPPER(SUBSTITUTE($D138," ",""))),'Cleaned Google Form'!$A$1:$M$5000,6,FALSE)="NO")),0,IF(OR(VLOOKUP(TRIM(UPPER(SUBSTITUTE($D138," ",""))),'Cleaned Google Form'!$A$1:$M$5000,8,FALSE)='Main Template'!AK$12,VLOOKUP(TRIM(UPPER(SUBSTITUTE($D138," ",""))),'Cleaned Google Form'!$A$1:$M$5000,8,FALSE)='Main Template'!AK$13,VLOOKUP(TRIM(UPPER(SUBSTITUTE($D138," ",""))),'Cleaned Google Form'!$A$1:$M$5000,8,FALSE)='Main Template'!AK$14,VLOOKUP(TRIM(UPPER(SUBSTITUTE($D138," ",""))),'Cleaned Google Form'!$A$1:$M$5000,8,FALSE)='Main Template'!AK$15),0,IF(AND('Main Template'!AK$21&gt;=$C$9,'Main Template'!AK$19,VLOOKUP(TRIM(UPPER(SUBSTITUTE($D138," ",""))),'Cleaned Google Form'!$A$1:$M$5000,7,FALSE)="YES"),0,IF(IFERROR(FIND('Main Template'!AK$17,VLOOKUP(TRIM(UPPER(SUBSTITUTE('Main Template'!$D138," ",""))),'Cleaned Google Form'!$A$1:$M$5000,9,FALSE),1),FALSE),0,1))))),1)</f>
        <v>1</v>
      </c>
      <c r="AL138" s="12">
        <f>IFERROR(IF(AND(WEEKDAY('Main Template'!AL$18)=1,OR(VLOOKUP(TRIM(UPPER(SUBSTITUTE($D138," ",""))),'Cleaned Google Form'!$A$1:$M$5000,3,FALSE)="SMH",VLOOKUP(TRIM(UPPER(SUBSTITUTE($D138," ",""))),'Cleaned Google Form'!$A$1:$M$5000,3,FALSE)="RCH",VLOOKUP(TRIM(UPPER(SUBSTITUTE($D138," ",""))),'Cleaned Google Form'!$A$1:$M$5000,3,FALSE)="BCCA")),0,IF(AND(AL$21=1,NOT(VLOOKUP(TRIM(UPPER(SUBSTITUTE($D138," ",""))),'Cleaned Google Form'!$A$1:$M$5000,6,FALSE)="NO")),0,IF(OR(VLOOKUP(TRIM(UPPER(SUBSTITUTE($D138," ",""))),'Cleaned Google Form'!$A$1:$M$5000,8,FALSE)='Main Template'!AL$12,VLOOKUP(TRIM(UPPER(SUBSTITUTE($D138," ",""))),'Cleaned Google Form'!$A$1:$M$5000,8,FALSE)='Main Template'!AL$13,VLOOKUP(TRIM(UPPER(SUBSTITUTE($D138," ",""))),'Cleaned Google Form'!$A$1:$M$5000,8,FALSE)='Main Template'!AL$14,VLOOKUP(TRIM(UPPER(SUBSTITUTE($D138," ",""))),'Cleaned Google Form'!$A$1:$M$5000,8,FALSE)='Main Template'!AL$15),0,IF(AND('Main Template'!AL$21&gt;=$C$9,'Main Template'!AL$19,VLOOKUP(TRIM(UPPER(SUBSTITUTE($D138," ",""))),'Cleaned Google Form'!$A$1:$M$5000,7,FALSE)="YES"),0,IF(IFERROR(FIND('Main Template'!AL$17,VLOOKUP(TRIM(UPPER(SUBSTITUTE('Main Template'!$D138," ",""))),'Cleaned Google Form'!$A$1:$M$5000,9,FALSE),1),FALSE),0,1))))),1)</f>
        <v>1</v>
      </c>
      <c r="AM138" s="12">
        <f>IFERROR(IF(AND(WEEKDAY('Main Template'!AM$18)=1,OR(VLOOKUP(TRIM(UPPER(SUBSTITUTE($D138," ",""))),'Cleaned Google Form'!$A$1:$M$5000,3,FALSE)="SMH",VLOOKUP(TRIM(UPPER(SUBSTITUTE($D138," ",""))),'Cleaned Google Form'!$A$1:$M$5000,3,FALSE)="RCH",VLOOKUP(TRIM(UPPER(SUBSTITUTE($D138," ",""))),'Cleaned Google Form'!$A$1:$M$5000,3,FALSE)="BCCA")),0,IF(AND(AM$21=1,NOT(VLOOKUP(TRIM(UPPER(SUBSTITUTE($D138," ",""))),'Cleaned Google Form'!$A$1:$M$5000,6,FALSE)="NO")),0,IF(OR(VLOOKUP(TRIM(UPPER(SUBSTITUTE($D138," ",""))),'Cleaned Google Form'!$A$1:$M$5000,8,FALSE)='Main Template'!AM$12,VLOOKUP(TRIM(UPPER(SUBSTITUTE($D138," ",""))),'Cleaned Google Form'!$A$1:$M$5000,8,FALSE)='Main Template'!AM$13,VLOOKUP(TRIM(UPPER(SUBSTITUTE($D138," ",""))),'Cleaned Google Form'!$A$1:$M$5000,8,FALSE)='Main Template'!AM$14,VLOOKUP(TRIM(UPPER(SUBSTITUTE($D138," ",""))),'Cleaned Google Form'!$A$1:$M$5000,8,FALSE)='Main Template'!AM$15),0,IF(AND('Main Template'!AM$21&gt;=$C$9,'Main Template'!AM$19,VLOOKUP(TRIM(UPPER(SUBSTITUTE($D138," ",""))),'Cleaned Google Form'!$A$1:$M$5000,7,FALSE)="YES"),0,IF(IFERROR(FIND('Main Template'!AM$17,VLOOKUP(TRIM(UPPER(SUBSTITUTE('Main Template'!$D138," ",""))),'Cleaned Google Form'!$A$1:$M$5000,9,FALSE),1),FALSE),0,1))))),1)</f>
        <v>1</v>
      </c>
      <c r="AN138" s="12">
        <f>IFERROR(IF(AND(WEEKDAY('Main Template'!AN$18)=1,OR(VLOOKUP(TRIM(UPPER(SUBSTITUTE($D138," ",""))),'Cleaned Google Form'!$A$1:$M$5000,3,FALSE)="SMH",VLOOKUP(TRIM(UPPER(SUBSTITUTE($D138," ",""))),'Cleaned Google Form'!$A$1:$M$5000,3,FALSE)="RCH",VLOOKUP(TRIM(UPPER(SUBSTITUTE($D138," ",""))),'Cleaned Google Form'!$A$1:$M$5000,3,FALSE)="BCCA")),0,IF(AND(AN$21=1,NOT(VLOOKUP(TRIM(UPPER(SUBSTITUTE($D138," ",""))),'Cleaned Google Form'!$A$1:$M$5000,6,FALSE)="NO")),0,IF(OR(VLOOKUP(TRIM(UPPER(SUBSTITUTE($D138," ",""))),'Cleaned Google Form'!$A$1:$M$5000,8,FALSE)='Main Template'!AN$12,VLOOKUP(TRIM(UPPER(SUBSTITUTE($D138," ",""))),'Cleaned Google Form'!$A$1:$M$5000,8,FALSE)='Main Template'!AN$13,VLOOKUP(TRIM(UPPER(SUBSTITUTE($D138," ",""))),'Cleaned Google Form'!$A$1:$M$5000,8,FALSE)='Main Template'!AN$14,VLOOKUP(TRIM(UPPER(SUBSTITUTE($D138," ",""))),'Cleaned Google Form'!$A$1:$M$5000,8,FALSE)='Main Template'!AN$15),0,IF(AND('Main Template'!AN$21&gt;=$C$9,'Main Template'!AN$19,VLOOKUP(TRIM(UPPER(SUBSTITUTE($D138," ",""))),'Cleaned Google Form'!$A$1:$M$5000,7,FALSE)="YES"),0,IF(IFERROR(FIND('Main Template'!AN$17,VLOOKUP(TRIM(UPPER(SUBSTITUTE('Main Template'!$D138," ",""))),'Cleaned Google Form'!$A$1:$M$5000,9,FALSE),1),FALSE),0,1))))),1)</f>
        <v>1</v>
      </c>
    </row>
    <row r="139" spans="2:40">
      <c r="B139" t="str">
        <f>IFERROR(IF(ISNUMBER(MATCH(UPPER(SUBSTITUTE(D139," ","")),'Cleaned Google Form'!$A:$A,0)),"","Oops"),"Not Present")</f>
        <v/>
      </c>
      <c r="C139" s="4">
        <f>I139</f>
        <v>118</v>
      </c>
      <c r="D139" s="4" t="s">
        <v>265</v>
      </c>
      <c r="E139" s="4">
        <f>IFERROR(IF(VLOOKUP(TRIM(UPPER(SUBSTITUTE(D139," ",""))),'Cleaned Google Form'!$A$1:$L$5000,5,FALSE)="YES",1,0),0)</f>
        <v>0</v>
      </c>
      <c r="F139" s="4">
        <f>IFERROR(IF(RIGHT(VLOOKUP(TRIM(UPPER(SUBSTITUTE(D139," ",""))),'Cleaned Google Form'!$A$1:$L$5000,2,FALSE),1)="1",1,0),0)</f>
        <v>1</v>
      </c>
      <c r="G139" s="4">
        <f>IFERROR(IF(VLOOKUP(TRIM(UPPER(SUBSTITUTE(D139," ",""))),'Cleaned Google Form'!$A$1:$L$5000,3,FALSE)="VGH",1,0),0)</f>
        <v>1</v>
      </c>
      <c r="H139" s="4">
        <f>IFERROR(IF(G139+IFERROR(IF(VLOOKUP(TRIM(UPPER(SUBSTITUTE(D139," ",""))),'Cleaned Google Form'!$A$1:$L$5000,3,FALSE)="SPH",1,0),0)=0,1,0),0)</f>
        <v>0</v>
      </c>
      <c r="I139" s="4">
        <f>IF(I138="Resident Index",1,I138+1)</f>
        <v>118</v>
      </c>
      <c r="J139" s="12">
        <f>IFERROR(IF(AND(WEEKDAY('Main Template'!J$18)=1,OR(VLOOKUP(TRIM(UPPER(SUBSTITUTE($D139," ",""))),'Cleaned Google Form'!$A$1:$M$5000,3,FALSE)="SMH",VLOOKUP(TRIM(UPPER(SUBSTITUTE($D139," ",""))),'Cleaned Google Form'!$A$1:$M$5000,3,FALSE)="RCH",VLOOKUP(TRIM(UPPER(SUBSTITUTE($D139," ",""))),'Cleaned Google Form'!$A$1:$M$5000,3,FALSE)="BCCA")),0,IF(AND(J$21=1,NOT(VLOOKUP(TRIM(UPPER(SUBSTITUTE($D139," ",""))),'Cleaned Google Form'!$A$1:$M$5000,6,FALSE)="NO")),0,IF(OR(VLOOKUP(TRIM(UPPER(SUBSTITUTE($D139," ",""))),'Cleaned Google Form'!$A$1:$M$5000,8,FALSE)='Main Template'!J$12,VLOOKUP(TRIM(UPPER(SUBSTITUTE($D139," ",""))),'Cleaned Google Form'!$A$1:$M$5000,8,FALSE)='Main Template'!J$13,VLOOKUP(TRIM(UPPER(SUBSTITUTE($D139," ",""))),'Cleaned Google Form'!$A$1:$M$5000,8,FALSE)='Main Template'!J$14,VLOOKUP(TRIM(UPPER(SUBSTITUTE($D139," ",""))),'Cleaned Google Form'!$A$1:$M$5000,8,FALSE)='Main Template'!J$15),0,IF(AND('Main Template'!J$21&gt;=$C$9,'Main Template'!J$19,VLOOKUP(TRIM(UPPER(SUBSTITUTE($D139," ",""))),'Cleaned Google Form'!$A$1:$M$5000,7,FALSE)="YES"),0,IF(IFERROR(FIND('Main Template'!J$17,VLOOKUP(TRIM(UPPER(SUBSTITUTE('Main Template'!$D139," ",""))),'Cleaned Google Form'!$A$1:$M$5000,9,FALSE),1),FALSE),0,1))))),1)</f>
        <v>0</v>
      </c>
      <c r="K139" s="12">
        <f>IFERROR(IF(AND(WEEKDAY('Main Template'!K$18)=1,OR(VLOOKUP(TRIM(UPPER(SUBSTITUTE($D139," ",""))),'Cleaned Google Form'!$A$1:$M$5000,3,FALSE)="SMH",VLOOKUP(TRIM(UPPER(SUBSTITUTE($D139," ",""))),'Cleaned Google Form'!$A$1:$M$5000,3,FALSE)="RCH",VLOOKUP(TRIM(UPPER(SUBSTITUTE($D139," ",""))),'Cleaned Google Form'!$A$1:$M$5000,3,FALSE)="BCCA")),0,IF(AND(K$21=1,NOT(VLOOKUP(TRIM(UPPER(SUBSTITUTE($D139," ",""))),'Cleaned Google Form'!$A$1:$M$5000,6,FALSE)="NO")),0,IF(OR(VLOOKUP(TRIM(UPPER(SUBSTITUTE($D139," ",""))),'Cleaned Google Form'!$A$1:$M$5000,8,FALSE)='Main Template'!K$12,VLOOKUP(TRIM(UPPER(SUBSTITUTE($D139," ",""))),'Cleaned Google Form'!$A$1:$M$5000,8,FALSE)='Main Template'!K$13,VLOOKUP(TRIM(UPPER(SUBSTITUTE($D139," ",""))),'Cleaned Google Form'!$A$1:$M$5000,8,FALSE)='Main Template'!K$14,VLOOKUP(TRIM(UPPER(SUBSTITUTE($D139," ",""))),'Cleaned Google Form'!$A$1:$M$5000,8,FALSE)='Main Template'!K$15),0,IF(AND('Main Template'!K$21&gt;=$C$9,'Main Template'!K$19,VLOOKUP(TRIM(UPPER(SUBSTITUTE($D139," ",""))),'Cleaned Google Form'!$A$1:$M$5000,7,FALSE)="YES"),0,IF(IFERROR(FIND('Main Template'!K$17,VLOOKUP(TRIM(UPPER(SUBSTITUTE('Main Template'!$D139," ",""))),'Cleaned Google Form'!$A$1:$M$5000,9,FALSE),1),FALSE),0,1))))),1)</f>
        <v>1</v>
      </c>
      <c r="L139" s="12">
        <f>IFERROR(IF(AND(WEEKDAY('Main Template'!L$18)=1,OR(VLOOKUP(TRIM(UPPER(SUBSTITUTE($D139," ",""))),'Cleaned Google Form'!$A$1:$M$5000,3,FALSE)="SMH",VLOOKUP(TRIM(UPPER(SUBSTITUTE($D139," ",""))),'Cleaned Google Form'!$A$1:$M$5000,3,FALSE)="RCH",VLOOKUP(TRIM(UPPER(SUBSTITUTE($D139," ",""))),'Cleaned Google Form'!$A$1:$M$5000,3,FALSE)="BCCA")),0,IF(AND(L$21=1,NOT(VLOOKUP(TRIM(UPPER(SUBSTITUTE($D139," ",""))),'Cleaned Google Form'!$A$1:$M$5000,6,FALSE)="NO")),0,IF(OR(VLOOKUP(TRIM(UPPER(SUBSTITUTE($D139," ",""))),'Cleaned Google Form'!$A$1:$M$5000,8,FALSE)='Main Template'!L$12,VLOOKUP(TRIM(UPPER(SUBSTITUTE($D139," ",""))),'Cleaned Google Form'!$A$1:$M$5000,8,FALSE)='Main Template'!L$13,VLOOKUP(TRIM(UPPER(SUBSTITUTE($D139," ",""))),'Cleaned Google Form'!$A$1:$M$5000,8,FALSE)='Main Template'!L$14,VLOOKUP(TRIM(UPPER(SUBSTITUTE($D139," ",""))),'Cleaned Google Form'!$A$1:$M$5000,8,FALSE)='Main Template'!L$15),0,IF(AND('Main Template'!L$21&gt;=$C$9,'Main Template'!L$19,VLOOKUP(TRIM(UPPER(SUBSTITUTE($D139," ",""))),'Cleaned Google Form'!$A$1:$M$5000,7,FALSE)="YES"),0,IF(IFERROR(FIND('Main Template'!L$17,VLOOKUP(TRIM(UPPER(SUBSTITUTE('Main Template'!$D139," ",""))),'Cleaned Google Form'!$A$1:$M$5000,9,FALSE),1),FALSE),0,1))))),1)</f>
        <v>1</v>
      </c>
      <c r="M139" s="12">
        <f>IFERROR(IF(AND(WEEKDAY('Main Template'!M$18)=1,OR(VLOOKUP(TRIM(UPPER(SUBSTITUTE($D139," ",""))),'Cleaned Google Form'!$A$1:$M$5000,3,FALSE)="SMH",VLOOKUP(TRIM(UPPER(SUBSTITUTE($D139," ",""))),'Cleaned Google Form'!$A$1:$M$5000,3,FALSE)="RCH",VLOOKUP(TRIM(UPPER(SUBSTITUTE($D139," ",""))),'Cleaned Google Form'!$A$1:$M$5000,3,FALSE)="BCCA")),0,IF(AND(M$21=1,NOT(VLOOKUP(TRIM(UPPER(SUBSTITUTE($D139," ",""))),'Cleaned Google Form'!$A$1:$M$5000,6,FALSE)="NO")),0,IF(OR(VLOOKUP(TRIM(UPPER(SUBSTITUTE($D139," ",""))),'Cleaned Google Form'!$A$1:$M$5000,8,FALSE)='Main Template'!M$12,VLOOKUP(TRIM(UPPER(SUBSTITUTE($D139," ",""))),'Cleaned Google Form'!$A$1:$M$5000,8,FALSE)='Main Template'!M$13,VLOOKUP(TRIM(UPPER(SUBSTITUTE($D139," ",""))),'Cleaned Google Form'!$A$1:$M$5000,8,FALSE)='Main Template'!M$14,VLOOKUP(TRIM(UPPER(SUBSTITUTE($D139," ",""))),'Cleaned Google Form'!$A$1:$M$5000,8,FALSE)='Main Template'!M$15),0,IF(AND('Main Template'!M$21&gt;=$C$9,'Main Template'!M$19,VLOOKUP(TRIM(UPPER(SUBSTITUTE($D139," ",""))),'Cleaned Google Form'!$A$1:$M$5000,7,FALSE)="YES"),0,IF(IFERROR(FIND('Main Template'!M$17,VLOOKUP(TRIM(UPPER(SUBSTITUTE('Main Template'!$D139," ",""))),'Cleaned Google Form'!$A$1:$M$5000,9,FALSE),1),FALSE),0,1))))),1)</f>
        <v>1</v>
      </c>
      <c r="N139" s="12">
        <f>IFERROR(IF(AND(WEEKDAY('Main Template'!N$18)=1,OR(VLOOKUP(TRIM(UPPER(SUBSTITUTE($D139," ",""))),'Cleaned Google Form'!$A$1:$M$5000,3,FALSE)="SMH",VLOOKUP(TRIM(UPPER(SUBSTITUTE($D139," ",""))),'Cleaned Google Form'!$A$1:$M$5000,3,FALSE)="RCH",VLOOKUP(TRIM(UPPER(SUBSTITUTE($D139," ",""))),'Cleaned Google Form'!$A$1:$M$5000,3,FALSE)="BCCA")),0,IF(AND(N$21=1,NOT(VLOOKUP(TRIM(UPPER(SUBSTITUTE($D139," ",""))),'Cleaned Google Form'!$A$1:$M$5000,6,FALSE)="NO")),0,IF(OR(VLOOKUP(TRIM(UPPER(SUBSTITUTE($D139," ",""))),'Cleaned Google Form'!$A$1:$M$5000,8,FALSE)='Main Template'!N$12,VLOOKUP(TRIM(UPPER(SUBSTITUTE($D139," ",""))),'Cleaned Google Form'!$A$1:$M$5000,8,FALSE)='Main Template'!N$13,VLOOKUP(TRIM(UPPER(SUBSTITUTE($D139," ",""))),'Cleaned Google Form'!$A$1:$M$5000,8,FALSE)='Main Template'!N$14,VLOOKUP(TRIM(UPPER(SUBSTITUTE($D139," ",""))),'Cleaned Google Form'!$A$1:$M$5000,8,FALSE)='Main Template'!N$15),0,IF(AND('Main Template'!N$21&gt;=$C$9,'Main Template'!N$19,VLOOKUP(TRIM(UPPER(SUBSTITUTE($D139," ",""))),'Cleaned Google Form'!$A$1:$M$5000,7,FALSE)="YES"),0,IF(IFERROR(FIND('Main Template'!N$17,VLOOKUP(TRIM(UPPER(SUBSTITUTE('Main Template'!$D139," ",""))),'Cleaned Google Form'!$A$1:$M$5000,9,FALSE),1),FALSE),0,1))))),1)</f>
        <v>1</v>
      </c>
      <c r="O139" s="12">
        <f>IFERROR(IF(AND(WEEKDAY('Main Template'!O$18)=1,OR(VLOOKUP(TRIM(UPPER(SUBSTITUTE($D139," ",""))),'Cleaned Google Form'!$A$1:$M$5000,3,FALSE)="SMH",VLOOKUP(TRIM(UPPER(SUBSTITUTE($D139," ",""))),'Cleaned Google Form'!$A$1:$M$5000,3,FALSE)="RCH",VLOOKUP(TRIM(UPPER(SUBSTITUTE($D139," ",""))),'Cleaned Google Form'!$A$1:$M$5000,3,FALSE)="BCCA")),0,IF(AND(O$21=1,NOT(VLOOKUP(TRIM(UPPER(SUBSTITUTE($D139," ",""))),'Cleaned Google Form'!$A$1:$M$5000,6,FALSE)="NO")),0,IF(OR(VLOOKUP(TRIM(UPPER(SUBSTITUTE($D139," ",""))),'Cleaned Google Form'!$A$1:$M$5000,8,FALSE)='Main Template'!O$12,VLOOKUP(TRIM(UPPER(SUBSTITUTE($D139," ",""))),'Cleaned Google Form'!$A$1:$M$5000,8,FALSE)='Main Template'!O$13,VLOOKUP(TRIM(UPPER(SUBSTITUTE($D139," ",""))),'Cleaned Google Form'!$A$1:$M$5000,8,FALSE)='Main Template'!O$14,VLOOKUP(TRIM(UPPER(SUBSTITUTE($D139," ",""))),'Cleaned Google Form'!$A$1:$M$5000,8,FALSE)='Main Template'!O$15),0,IF(AND('Main Template'!O$21&gt;=$C$9,'Main Template'!O$19,VLOOKUP(TRIM(UPPER(SUBSTITUTE($D139," ",""))),'Cleaned Google Form'!$A$1:$M$5000,7,FALSE)="YES"),0,IF(IFERROR(FIND('Main Template'!O$17,VLOOKUP(TRIM(UPPER(SUBSTITUTE('Main Template'!$D139," ",""))),'Cleaned Google Form'!$A$1:$M$5000,9,FALSE),1),FALSE),0,1))))),1)</f>
        <v>1</v>
      </c>
      <c r="P139" s="12">
        <f>IFERROR(IF(AND(WEEKDAY('Main Template'!P$18)=1,OR(VLOOKUP(TRIM(UPPER(SUBSTITUTE($D139," ",""))),'Cleaned Google Form'!$A$1:$M$5000,3,FALSE)="SMH",VLOOKUP(TRIM(UPPER(SUBSTITUTE($D139," ",""))),'Cleaned Google Form'!$A$1:$M$5000,3,FALSE)="RCH",VLOOKUP(TRIM(UPPER(SUBSTITUTE($D139," ",""))),'Cleaned Google Form'!$A$1:$M$5000,3,FALSE)="BCCA")),0,IF(AND(P$21=1,NOT(VLOOKUP(TRIM(UPPER(SUBSTITUTE($D139," ",""))),'Cleaned Google Form'!$A$1:$M$5000,6,FALSE)="NO")),0,IF(OR(VLOOKUP(TRIM(UPPER(SUBSTITUTE($D139," ",""))),'Cleaned Google Form'!$A$1:$M$5000,8,FALSE)='Main Template'!P$12,VLOOKUP(TRIM(UPPER(SUBSTITUTE($D139," ",""))),'Cleaned Google Form'!$A$1:$M$5000,8,FALSE)='Main Template'!P$13,VLOOKUP(TRIM(UPPER(SUBSTITUTE($D139," ",""))),'Cleaned Google Form'!$A$1:$M$5000,8,FALSE)='Main Template'!P$14,VLOOKUP(TRIM(UPPER(SUBSTITUTE($D139," ",""))),'Cleaned Google Form'!$A$1:$M$5000,8,FALSE)='Main Template'!P$15),0,IF(AND('Main Template'!P$21&gt;=$C$9,'Main Template'!P$19,VLOOKUP(TRIM(UPPER(SUBSTITUTE($D139," ",""))),'Cleaned Google Form'!$A$1:$M$5000,7,FALSE)="YES"),0,IF(IFERROR(FIND('Main Template'!P$17,VLOOKUP(TRIM(UPPER(SUBSTITUTE('Main Template'!$D139," ",""))),'Cleaned Google Form'!$A$1:$M$5000,9,FALSE),1),FALSE),0,1))))),1)</f>
        <v>1</v>
      </c>
      <c r="Q139" s="12">
        <f>IFERROR(IF(AND(WEEKDAY('Main Template'!Q$18)=1,OR(VLOOKUP(TRIM(UPPER(SUBSTITUTE($D139," ",""))),'Cleaned Google Form'!$A$1:$M$5000,3,FALSE)="SMH",VLOOKUP(TRIM(UPPER(SUBSTITUTE($D139," ",""))),'Cleaned Google Form'!$A$1:$M$5000,3,FALSE)="RCH",VLOOKUP(TRIM(UPPER(SUBSTITUTE($D139," ",""))),'Cleaned Google Form'!$A$1:$M$5000,3,FALSE)="BCCA")),0,IF(AND(Q$21=1,NOT(VLOOKUP(TRIM(UPPER(SUBSTITUTE($D139," ",""))),'Cleaned Google Form'!$A$1:$M$5000,6,FALSE)="NO")),0,IF(OR(VLOOKUP(TRIM(UPPER(SUBSTITUTE($D139," ",""))),'Cleaned Google Form'!$A$1:$M$5000,8,FALSE)='Main Template'!Q$12,VLOOKUP(TRIM(UPPER(SUBSTITUTE($D139," ",""))),'Cleaned Google Form'!$A$1:$M$5000,8,FALSE)='Main Template'!Q$13,VLOOKUP(TRIM(UPPER(SUBSTITUTE($D139," ",""))),'Cleaned Google Form'!$A$1:$M$5000,8,FALSE)='Main Template'!Q$14,VLOOKUP(TRIM(UPPER(SUBSTITUTE($D139," ",""))),'Cleaned Google Form'!$A$1:$M$5000,8,FALSE)='Main Template'!Q$15),0,IF(AND('Main Template'!Q$21&gt;=$C$9,'Main Template'!Q$19,VLOOKUP(TRIM(UPPER(SUBSTITUTE($D139," ",""))),'Cleaned Google Form'!$A$1:$M$5000,7,FALSE)="YES"),0,IF(IFERROR(FIND('Main Template'!Q$17,VLOOKUP(TRIM(UPPER(SUBSTITUTE('Main Template'!$D139," ",""))),'Cleaned Google Form'!$A$1:$M$5000,9,FALSE),1),FALSE),0,1))))),1)</f>
        <v>1</v>
      </c>
      <c r="R139" s="12">
        <f>IFERROR(IF(AND(WEEKDAY('Main Template'!R$18)=1,OR(VLOOKUP(TRIM(UPPER(SUBSTITUTE($D139," ",""))),'Cleaned Google Form'!$A$1:$M$5000,3,FALSE)="SMH",VLOOKUP(TRIM(UPPER(SUBSTITUTE($D139," ",""))),'Cleaned Google Form'!$A$1:$M$5000,3,FALSE)="RCH",VLOOKUP(TRIM(UPPER(SUBSTITUTE($D139," ",""))),'Cleaned Google Form'!$A$1:$M$5000,3,FALSE)="BCCA")),0,IF(AND(R$21=1,NOT(VLOOKUP(TRIM(UPPER(SUBSTITUTE($D139," ",""))),'Cleaned Google Form'!$A$1:$M$5000,6,FALSE)="NO")),0,IF(OR(VLOOKUP(TRIM(UPPER(SUBSTITUTE($D139," ",""))),'Cleaned Google Form'!$A$1:$M$5000,8,FALSE)='Main Template'!R$12,VLOOKUP(TRIM(UPPER(SUBSTITUTE($D139," ",""))),'Cleaned Google Form'!$A$1:$M$5000,8,FALSE)='Main Template'!R$13,VLOOKUP(TRIM(UPPER(SUBSTITUTE($D139," ",""))),'Cleaned Google Form'!$A$1:$M$5000,8,FALSE)='Main Template'!R$14,VLOOKUP(TRIM(UPPER(SUBSTITUTE($D139," ",""))),'Cleaned Google Form'!$A$1:$M$5000,8,FALSE)='Main Template'!R$15),0,IF(AND('Main Template'!R$21&gt;=$C$9,'Main Template'!R$19,VLOOKUP(TRIM(UPPER(SUBSTITUTE($D139," ",""))),'Cleaned Google Form'!$A$1:$M$5000,7,FALSE)="YES"),0,IF(IFERROR(FIND('Main Template'!R$17,VLOOKUP(TRIM(UPPER(SUBSTITUTE('Main Template'!$D139," ",""))),'Cleaned Google Form'!$A$1:$M$5000,9,FALSE),1),FALSE),0,1))))),1)</f>
        <v>1</v>
      </c>
      <c r="S139" s="12">
        <f>IFERROR(IF(AND(WEEKDAY('Main Template'!S$18)=1,OR(VLOOKUP(TRIM(UPPER(SUBSTITUTE($D139," ",""))),'Cleaned Google Form'!$A$1:$M$5000,3,FALSE)="SMH",VLOOKUP(TRIM(UPPER(SUBSTITUTE($D139," ",""))),'Cleaned Google Form'!$A$1:$M$5000,3,FALSE)="RCH",VLOOKUP(TRIM(UPPER(SUBSTITUTE($D139," ",""))),'Cleaned Google Form'!$A$1:$M$5000,3,FALSE)="BCCA")),0,IF(AND(S$21=1,NOT(VLOOKUP(TRIM(UPPER(SUBSTITUTE($D139," ",""))),'Cleaned Google Form'!$A$1:$M$5000,6,FALSE)="NO")),0,IF(OR(VLOOKUP(TRIM(UPPER(SUBSTITUTE($D139," ",""))),'Cleaned Google Form'!$A$1:$M$5000,8,FALSE)='Main Template'!S$12,VLOOKUP(TRIM(UPPER(SUBSTITUTE($D139," ",""))),'Cleaned Google Form'!$A$1:$M$5000,8,FALSE)='Main Template'!S$13,VLOOKUP(TRIM(UPPER(SUBSTITUTE($D139," ",""))),'Cleaned Google Form'!$A$1:$M$5000,8,FALSE)='Main Template'!S$14,VLOOKUP(TRIM(UPPER(SUBSTITUTE($D139," ",""))),'Cleaned Google Form'!$A$1:$M$5000,8,FALSE)='Main Template'!S$15),0,IF(AND('Main Template'!S$21&gt;=$C$9,'Main Template'!S$19,VLOOKUP(TRIM(UPPER(SUBSTITUTE($D139," ",""))),'Cleaned Google Form'!$A$1:$M$5000,7,FALSE)="YES"),0,IF(IFERROR(FIND('Main Template'!S$17,VLOOKUP(TRIM(UPPER(SUBSTITUTE('Main Template'!$D139," ",""))),'Cleaned Google Form'!$A$1:$M$5000,9,FALSE),1),FALSE),0,1))))),1)</f>
        <v>1</v>
      </c>
      <c r="T139" s="12">
        <f>IFERROR(IF(AND(WEEKDAY('Main Template'!T$18)=1,OR(VLOOKUP(TRIM(UPPER(SUBSTITUTE($D139," ",""))),'Cleaned Google Form'!$A$1:$M$5000,3,FALSE)="SMH",VLOOKUP(TRIM(UPPER(SUBSTITUTE($D139," ",""))),'Cleaned Google Form'!$A$1:$M$5000,3,FALSE)="RCH",VLOOKUP(TRIM(UPPER(SUBSTITUTE($D139," ",""))),'Cleaned Google Form'!$A$1:$M$5000,3,FALSE)="BCCA")),0,IF(AND(T$21=1,NOT(VLOOKUP(TRIM(UPPER(SUBSTITUTE($D139," ",""))),'Cleaned Google Form'!$A$1:$M$5000,6,FALSE)="NO")),0,IF(OR(VLOOKUP(TRIM(UPPER(SUBSTITUTE($D139," ",""))),'Cleaned Google Form'!$A$1:$M$5000,8,FALSE)='Main Template'!T$12,VLOOKUP(TRIM(UPPER(SUBSTITUTE($D139," ",""))),'Cleaned Google Form'!$A$1:$M$5000,8,FALSE)='Main Template'!T$13,VLOOKUP(TRIM(UPPER(SUBSTITUTE($D139," ",""))),'Cleaned Google Form'!$A$1:$M$5000,8,FALSE)='Main Template'!T$14,VLOOKUP(TRIM(UPPER(SUBSTITUTE($D139," ",""))),'Cleaned Google Form'!$A$1:$M$5000,8,FALSE)='Main Template'!T$15),0,IF(AND('Main Template'!T$21&gt;=$C$9,'Main Template'!T$19,VLOOKUP(TRIM(UPPER(SUBSTITUTE($D139," ",""))),'Cleaned Google Form'!$A$1:$M$5000,7,FALSE)="YES"),0,IF(IFERROR(FIND('Main Template'!T$17,VLOOKUP(TRIM(UPPER(SUBSTITUTE('Main Template'!$D139," ",""))),'Cleaned Google Form'!$A$1:$M$5000,9,FALSE),1),FALSE),0,1))))),1)</f>
        <v>1</v>
      </c>
      <c r="U139" s="12">
        <f>IFERROR(IF(AND(WEEKDAY('Main Template'!U$18)=1,OR(VLOOKUP(TRIM(UPPER(SUBSTITUTE($D139," ",""))),'Cleaned Google Form'!$A$1:$M$5000,3,FALSE)="SMH",VLOOKUP(TRIM(UPPER(SUBSTITUTE($D139," ",""))),'Cleaned Google Form'!$A$1:$M$5000,3,FALSE)="RCH",VLOOKUP(TRIM(UPPER(SUBSTITUTE($D139," ",""))),'Cleaned Google Form'!$A$1:$M$5000,3,FALSE)="BCCA")),0,IF(AND(U$21=1,NOT(VLOOKUP(TRIM(UPPER(SUBSTITUTE($D139," ",""))),'Cleaned Google Form'!$A$1:$M$5000,6,FALSE)="NO")),0,IF(OR(VLOOKUP(TRIM(UPPER(SUBSTITUTE($D139," ",""))),'Cleaned Google Form'!$A$1:$M$5000,8,FALSE)='Main Template'!U$12,VLOOKUP(TRIM(UPPER(SUBSTITUTE($D139," ",""))),'Cleaned Google Form'!$A$1:$M$5000,8,FALSE)='Main Template'!U$13,VLOOKUP(TRIM(UPPER(SUBSTITUTE($D139," ",""))),'Cleaned Google Form'!$A$1:$M$5000,8,FALSE)='Main Template'!U$14,VLOOKUP(TRIM(UPPER(SUBSTITUTE($D139," ",""))),'Cleaned Google Form'!$A$1:$M$5000,8,FALSE)='Main Template'!U$15),0,IF(AND('Main Template'!U$21&gt;=$C$9,'Main Template'!U$19,VLOOKUP(TRIM(UPPER(SUBSTITUTE($D139," ",""))),'Cleaned Google Form'!$A$1:$M$5000,7,FALSE)="YES"),0,IF(IFERROR(FIND('Main Template'!U$17,VLOOKUP(TRIM(UPPER(SUBSTITUTE('Main Template'!$D139," ",""))),'Cleaned Google Form'!$A$1:$M$5000,9,FALSE),1),FALSE),0,1))))),1)</f>
        <v>1</v>
      </c>
      <c r="V139" s="12">
        <f>IFERROR(IF(AND(WEEKDAY('Main Template'!V$18)=1,OR(VLOOKUP(TRIM(UPPER(SUBSTITUTE($D139," ",""))),'Cleaned Google Form'!$A$1:$M$5000,3,FALSE)="SMH",VLOOKUP(TRIM(UPPER(SUBSTITUTE($D139," ",""))),'Cleaned Google Form'!$A$1:$M$5000,3,FALSE)="RCH",VLOOKUP(TRIM(UPPER(SUBSTITUTE($D139," ",""))),'Cleaned Google Form'!$A$1:$M$5000,3,FALSE)="BCCA")),0,IF(AND(V$21=1,NOT(VLOOKUP(TRIM(UPPER(SUBSTITUTE($D139," ",""))),'Cleaned Google Form'!$A$1:$M$5000,6,FALSE)="NO")),0,IF(OR(VLOOKUP(TRIM(UPPER(SUBSTITUTE($D139," ",""))),'Cleaned Google Form'!$A$1:$M$5000,8,FALSE)='Main Template'!V$12,VLOOKUP(TRIM(UPPER(SUBSTITUTE($D139," ",""))),'Cleaned Google Form'!$A$1:$M$5000,8,FALSE)='Main Template'!V$13,VLOOKUP(TRIM(UPPER(SUBSTITUTE($D139," ",""))),'Cleaned Google Form'!$A$1:$M$5000,8,FALSE)='Main Template'!V$14,VLOOKUP(TRIM(UPPER(SUBSTITUTE($D139," ",""))),'Cleaned Google Form'!$A$1:$M$5000,8,FALSE)='Main Template'!V$15),0,IF(AND('Main Template'!V$21&gt;=$C$9,'Main Template'!V$19,VLOOKUP(TRIM(UPPER(SUBSTITUTE($D139," ",""))),'Cleaned Google Form'!$A$1:$M$5000,7,FALSE)="YES"),0,IF(IFERROR(FIND('Main Template'!V$17,VLOOKUP(TRIM(UPPER(SUBSTITUTE('Main Template'!$D139," ",""))),'Cleaned Google Form'!$A$1:$M$5000,9,FALSE),1),FALSE),0,1))))),1)</f>
        <v>1</v>
      </c>
      <c r="W139" s="12">
        <f>IFERROR(IF(AND(WEEKDAY('Main Template'!W$18)=1,OR(VLOOKUP(TRIM(UPPER(SUBSTITUTE($D139," ",""))),'Cleaned Google Form'!$A$1:$M$5000,3,FALSE)="SMH",VLOOKUP(TRIM(UPPER(SUBSTITUTE($D139," ",""))),'Cleaned Google Form'!$A$1:$M$5000,3,FALSE)="RCH",VLOOKUP(TRIM(UPPER(SUBSTITUTE($D139," ",""))),'Cleaned Google Form'!$A$1:$M$5000,3,FALSE)="BCCA")),0,IF(AND(W$21=1,NOT(VLOOKUP(TRIM(UPPER(SUBSTITUTE($D139," ",""))),'Cleaned Google Form'!$A$1:$M$5000,6,FALSE)="NO")),0,IF(OR(VLOOKUP(TRIM(UPPER(SUBSTITUTE($D139," ",""))),'Cleaned Google Form'!$A$1:$M$5000,8,FALSE)='Main Template'!W$12,VLOOKUP(TRIM(UPPER(SUBSTITUTE($D139," ",""))),'Cleaned Google Form'!$A$1:$M$5000,8,FALSE)='Main Template'!W$13,VLOOKUP(TRIM(UPPER(SUBSTITUTE($D139," ",""))),'Cleaned Google Form'!$A$1:$M$5000,8,FALSE)='Main Template'!W$14,VLOOKUP(TRIM(UPPER(SUBSTITUTE($D139," ",""))),'Cleaned Google Form'!$A$1:$M$5000,8,FALSE)='Main Template'!W$15),0,IF(AND('Main Template'!W$21&gt;=$C$9,'Main Template'!W$19,VLOOKUP(TRIM(UPPER(SUBSTITUTE($D139," ",""))),'Cleaned Google Form'!$A$1:$M$5000,7,FALSE)="YES"),0,IF(IFERROR(FIND('Main Template'!W$17,VLOOKUP(TRIM(UPPER(SUBSTITUTE('Main Template'!$D139," ",""))),'Cleaned Google Form'!$A$1:$M$5000,9,FALSE),1),FALSE),0,1))))),1)</f>
        <v>1</v>
      </c>
      <c r="X139" s="12">
        <f>IFERROR(IF(AND(WEEKDAY('Main Template'!X$18)=1,OR(VLOOKUP(TRIM(UPPER(SUBSTITUTE($D139," ",""))),'Cleaned Google Form'!$A$1:$M$5000,3,FALSE)="SMH",VLOOKUP(TRIM(UPPER(SUBSTITUTE($D139," ",""))),'Cleaned Google Form'!$A$1:$M$5000,3,FALSE)="RCH",VLOOKUP(TRIM(UPPER(SUBSTITUTE($D139," ",""))),'Cleaned Google Form'!$A$1:$M$5000,3,FALSE)="BCCA")),0,IF(AND(X$21=1,NOT(VLOOKUP(TRIM(UPPER(SUBSTITUTE($D139," ",""))),'Cleaned Google Form'!$A$1:$M$5000,6,FALSE)="NO")),0,IF(OR(VLOOKUP(TRIM(UPPER(SUBSTITUTE($D139," ",""))),'Cleaned Google Form'!$A$1:$M$5000,8,FALSE)='Main Template'!X$12,VLOOKUP(TRIM(UPPER(SUBSTITUTE($D139," ",""))),'Cleaned Google Form'!$A$1:$M$5000,8,FALSE)='Main Template'!X$13,VLOOKUP(TRIM(UPPER(SUBSTITUTE($D139," ",""))),'Cleaned Google Form'!$A$1:$M$5000,8,FALSE)='Main Template'!X$14,VLOOKUP(TRIM(UPPER(SUBSTITUTE($D139," ",""))),'Cleaned Google Form'!$A$1:$M$5000,8,FALSE)='Main Template'!X$15),0,IF(AND('Main Template'!X$21&gt;=$C$9,'Main Template'!X$19,VLOOKUP(TRIM(UPPER(SUBSTITUTE($D139," ",""))),'Cleaned Google Form'!$A$1:$M$5000,7,FALSE)="YES"),0,IF(IFERROR(FIND('Main Template'!X$17,VLOOKUP(TRIM(UPPER(SUBSTITUTE('Main Template'!$D139," ",""))),'Cleaned Google Form'!$A$1:$M$5000,9,FALSE),1),FALSE),0,1))))),1)</f>
        <v>1</v>
      </c>
      <c r="Y139" s="12">
        <f>IFERROR(IF(AND(WEEKDAY('Main Template'!Y$18)=1,OR(VLOOKUP(TRIM(UPPER(SUBSTITUTE($D139," ",""))),'Cleaned Google Form'!$A$1:$M$5000,3,FALSE)="SMH",VLOOKUP(TRIM(UPPER(SUBSTITUTE($D139," ",""))),'Cleaned Google Form'!$A$1:$M$5000,3,FALSE)="RCH",VLOOKUP(TRIM(UPPER(SUBSTITUTE($D139," ",""))),'Cleaned Google Form'!$A$1:$M$5000,3,FALSE)="BCCA")),0,IF(AND(Y$21=1,NOT(VLOOKUP(TRIM(UPPER(SUBSTITUTE($D139," ",""))),'Cleaned Google Form'!$A$1:$M$5000,6,FALSE)="NO")),0,IF(OR(VLOOKUP(TRIM(UPPER(SUBSTITUTE($D139," ",""))),'Cleaned Google Form'!$A$1:$M$5000,8,FALSE)='Main Template'!Y$12,VLOOKUP(TRIM(UPPER(SUBSTITUTE($D139," ",""))),'Cleaned Google Form'!$A$1:$M$5000,8,FALSE)='Main Template'!Y$13,VLOOKUP(TRIM(UPPER(SUBSTITUTE($D139," ",""))),'Cleaned Google Form'!$A$1:$M$5000,8,FALSE)='Main Template'!Y$14,VLOOKUP(TRIM(UPPER(SUBSTITUTE($D139," ",""))),'Cleaned Google Form'!$A$1:$M$5000,8,FALSE)='Main Template'!Y$15),0,IF(AND('Main Template'!Y$21&gt;=$C$9,'Main Template'!Y$19,VLOOKUP(TRIM(UPPER(SUBSTITUTE($D139," ",""))),'Cleaned Google Form'!$A$1:$M$5000,7,FALSE)="YES"),0,IF(IFERROR(FIND('Main Template'!Y$17,VLOOKUP(TRIM(UPPER(SUBSTITUTE('Main Template'!$D139," ",""))),'Cleaned Google Form'!$A$1:$M$5000,9,FALSE),1),FALSE),0,1))))),1)</f>
        <v>1</v>
      </c>
      <c r="Z139" s="12">
        <f>IFERROR(IF(AND(WEEKDAY('Main Template'!Z$18)=1,OR(VLOOKUP(TRIM(UPPER(SUBSTITUTE($D139," ",""))),'Cleaned Google Form'!$A$1:$M$5000,3,FALSE)="SMH",VLOOKUP(TRIM(UPPER(SUBSTITUTE($D139," ",""))),'Cleaned Google Form'!$A$1:$M$5000,3,FALSE)="RCH",VLOOKUP(TRIM(UPPER(SUBSTITUTE($D139," ",""))),'Cleaned Google Form'!$A$1:$M$5000,3,FALSE)="BCCA")),0,IF(AND(Z$21=1,NOT(VLOOKUP(TRIM(UPPER(SUBSTITUTE($D139," ",""))),'Cleaned Google Form'!$A$1:$M$5000,6,FALSE)="NO")),0,IF(OR(VLOOKUP(TRIM(UPPER(SUBSTITUTE($D139," ",""))),'Cleaned Google Form'!$A$1:$M$5000,8,FALSE)='Main Template'!Z$12,VLOOKUP(TRIM(UPPER(SUBSTITUTE($D139," ",""))),'Cleaned Google Form'!$A$1:$M$5000,8,FALSE)='Main Template'!Z$13,VLOOKUP(TRIM(UPPER(SUBSTITUTE($D139," ",""))),'Cleaned Google Form'!$A$1:$M$5000,8,FALSE)='Main Template'!Z$14,VLOOKUP(TRIM(UPPER(SUBSTITUTE($D139," ",""))),'Cleaned Google Form'!$A$1:$M$5000,8,FALSE)='Main Template'!Z$15),0,IF(AND('Main Template'!Z$21&gt;=$C$9,'Main Template'!Z$19,VLOOKUP(TRIM(UPPER(SUBSTITUTE($D139," ",""))),'Cleaned Google Form'!$A$1:$M$5000,7,FALSE)="YES"),0,IF(IFERROR(FIND('Main Template'!Z$17,VLOOKUP(TRIM(UPPER(SUBSTITUTE('Main Template'!$D139," ",""))),'Cleaned Google Form'!$A$1:$M$5000,9,FALSE),1),FALSE),0,1))))),1)</f>
        <v>1</v>
      </c>
      <c r="AA139" s="12">
        <f>IFERROR(IF(AND(WEEKDAY('Main Template'!AA$18)=1,OR(VLOOKUP(TRIM(UPPER(SUBSTITUTE($D139," ",""))),'Cleaned Google Form'!$A$1:$M$5000,3,FALSE)="SMH",VLOOKUP(TRIM(UPPER(SUBSTITUTE($D139," ",""))),'Cleaned Google Form'!$A$1:$M$5000,3,FALSE)="RCH",VLOOKUP(TRIM(UPPER(SUBSTITUTE($D139," ",""))),'Cleaned Google Form'!$A$1:$M$5000,3,FALSE)="BCCA")),0,IF(AND(AA$21=1,NOT(VLOOKUP(TRIM(UPPER(SUBSTITUTE($D139," ",""))),'Cleaned Google Form'!$A$1:$M$5000,6,FALSE)="NO")),0,IF(OR(VLOOKUP(TRIM(UPPER(SUBSTITUTE($D139," ",""))),'Cleaned Google Form'!$A$1:$M$5000,8,FALSE)='Main Template'!AA$12,VLOOKUP(TRIM(UPPER(SUBSTITUTE($D139," ",""))),'Cleaned Google Form'!$A$1:$M$5000,8,FALSE)='Main Template'!AA$13,VLOOKUP(TRIM(UPPER(SUBSTITUTE($D139," ",""))),'Cleaned Google Form'!$A$1:$M$5000,8,FALSE)='Main Template'!AA$14,VLOOKUP(TRIM(UPPER(SUBSTITUTE($D139," ",""))),'Cleaned Google Form'!$A$1:$M$5000,8,FALSE)='Main Template'!AA$15),0,IF(AND('Main Template'!AA$21&gt;=$C$9,'Main Template'!AA$19,VLOOKUP(TRIM(UPPER(SUBSTITUTE($D139," ",""))),'Cleaned Google Form'!$A$1:$M$5000,7,FALSE)="YES"),0,IF(IFERROR(FIND('Main Template'!AA$17,VLOOKUP(TRIM(UPPER(SUBSTITUTE('Main Template'!$D139," ",""))),'Cleaned Google Form'!$A$1:$M$5000,9,FALSE),1),FALSE),0,1))))),1)</f>
        <v>1</v>
      </c>
      <c r="AB139" s="12">
        <f>IFERROR(IF(AND(WEEKDAY('Main Template'!AB$18)=1,OR(VLOOKUP(TRIM(UPPER(SUBSTITUTE($D139," ",""))),'Cleaned Google Form'!$A$1:$M$5000,3,FALSE)="SMH",VLOOKUP(TRIM(UPPER(SUBSTITUTE($D139," ",""))),'Cleaned Google Form'!$A$1:$M$5000,3,FALSE)="RCH",VLOOKUP(TRIM(UPPER(SUBSTITUTE($D139," ",""))),'Cleaned Google Form'!$A$1:$M$5000,3,FALSE)="BCCA")),0,IF(AND(AB$21=1,NOT(VLOOKUP(TRIM(UPPER(SUBSTITUTE($D139," ",""))),'Cleaned Google Form'!$A$1:$M$5000,6,FALSE)="NO")),0,IF(OR(VLOOKUP(TRIM(UPPER(SUBSTITUTE($D139," ",""))),'Cleaned Google Form'!$A$1:$M$5000,8,FALSE)='Main Template'!AB$12,VLOOKUP(TRIM(UPPER(SUBSTITUTE($D139," ",""))),'Cleaned Google Form'!$A$1:$M$5000,8,FALSE)='Main Template'!AB$13,VLOOKUP(TRIM(UPPER(SUBSTITUTE($D139," ",""))),'Cleaned Google Form'!$A$1:$M$5000,8,FALSE)='Main Template'!AB$14,VLOOKUP(TRIM(UPPER(SUBSTITUTE($D139," ",""))),'Cleaned Google Form'!$A$1:$M$5000,8,FALSE)='Main Template'!AB$15),0,IF(AND('Main Template'!AB$21&gt;=$C$9,'Main Template'!AB$19,VLOOKUP(TRIM(UPPER(SUBSTITUTE($D139," ",""))),'Cleaned Google Form'!$A$1:$M$5000,7,FALSE)="YES"),0,IF(IFERROR(FIND('Main Template'!AB$17,VLOOKUP(TRIM(UPPER(SUBSTITUTE('Main Template'!$D139," ",""))),'Cleaned Google Form'!$A$1:$M$5000,9,FALSE),1),FALSE),0,1))))),1)</f>
        <v>1</v>
      </c>
      <c r="AC139" s="12">
        <f>IFERROR(IF(AND(WEEKDAY('Main Template'!AC$18)=1,OR(VLOOKUP(TRIM(UPPER(SUBSTITUTE($D139," ",""))),'Cleaned Google Form'!$A$1:$M$5000,3,FALSE)="SMH",VLOOKUP(TRIM(UPPER(SUBSTITUTE($D139," ",""))),'Cleaned Google Form'!$A$1:$M$5000,3,FALSE)="RCH",VLOOKUP(TRIM(UPPER(SUBSTITUTE($D139," ",""))),'Cleaned Google Form'!$A$1:$M$5000,3,FALSE)="BCCA")),0,IF(AND(AC$21=1,NOT(VLOOKUP(TRIM(UPPER(SUBSTITUTE($D139," ",""))),'Cleaned Google Form'!$A$1:$M$5000,6,FALSE)="NO")),0,IF(OR(VLOOKUP(TRIM(UPPER(SUBSTITUTE($D139," ",""))),'Cleaned Google Form'!$A$1:$M$5000,8,FALSE)='Main Template'!AC$12,VLOOKUP(TRIM(UPPER(SUBSTITUTE($D139," ",""))),'Cleaned Google Form'!$A$1:$M$5000,8,FALSE)='Main Template'!AC$13,VLOOKUP(TRIM(UPPER(SUBSTITUTE($D139," ",""))),'Cleaned Google Form'!$A$1:$M$5000,8,FALSE)='Main Template'!AC$14,VLOOKUP(TRIM(UPPER(SUBSTITUTE($D139," ",""))),'Cleaned Google Form'!$A$1:$M$5000,8,FALSE)='Main Template'!AC$15),0,IF(AND('Main Template'!AC$21&gt;=$C$9,'Main Template'!AC$19,VLOOKUP(TRIM(UPPER(SUBSTITUTE($D139," ",""))),'Cleaned Google Form'!$A$1:$M$5000,7,FALSE)="YES"),0,IF(IFERROR(FIND('Main Template'!AC$17,VLOOKUP(TRIM(UPPER(SUBSTITUTE('Main Template'!$D139," ",""))),'Cleaned Google Form'!$A$1:$M$5000,9,FALSE),1),FALSE),0,1))))),1)</f>
        <v>1</v>
      </c>
      <c r="AD139" s="12">
        <f>IFERROR(IF(AND(WEEKDAY('Main Template'!AD$18)=1,OR(VLOOKUP(TRIM(UPPER(SUBSTITUTE($D139," ",""))),'Cleaned Google Form'!$A$1:$M$5000,3,FALSE)="SMH",VLOOKUP(TRIM(UPPER(SUBSTITUTE($D139," ",""))),'Cleaned Google Form'!$A$1:$M$5000,3,FALSE)="RCH",VLOOKUP(TRIM(UPPER(SUBSTITUTE($D139," ",""))),'Cleaned Google Form'!$A$1:$M$5000,3,FALSE)="BCCA")),0,IF(AND(AD$21=1,NOT(VLOOKUP(TRIM(UPPER(SUBSTITUTE($D139," ",""))),'Cleaned Google Form'!$A$1:$M$5000,6,FALSE)="NO")),0,IF(OR(VLOOKUP(TRIM(UPPER(SUBSTITUTE($D139," ",""))),'Cleaned Google Form'!$A$1:$M$5000,8,FALSE)='Main Template'!AD$12,VLOOKUP(TRIM(UPPER(SUBSTITUTE($D139," ",""))),'Cleaned Google Form'!$A$1:$M$5000,8,FALSE)='Main Template'!AD$13,VLOOKUP(TRIM(UPPER(SUBSTITUTE($D139," ",""))),'Cleaned Google Form'!$A$1:$M$5000,8,FALSE)='Main Template'!AD$14,VLOOKUP(TRIM(UPPER(SUBSTITUTE($D139," ",""))),'Cleaned Google Form'!$A$1:$M$5000,8,FALSE)='Main Template'!AD$15),0,IF(AND('Main Template'!AD$21&gt;=$C$9,'Main Template'!AD$19,VLOOKUP(TRIM(UPPER(SUBSTITUTE($D139," ",""))),'Cleaned Google Form'!$A$1:$M$5000,7,FALSE)="YES"),0,IF(IFERROR(FIND('Main Template'!AD$17,VLOOKUP(TRIM(UPPER(SUBSTITUTE('Main Template'!$D139," ",""))),'Cleaned Google Form'!$A$1:$M$5000,9,FALSE),1),FALSE),0,1))))),1)</f>
        <v>1</v>
      </c>
      <c r="AE139" s="12">
        <f>IFERROR(IF(AND(WEEKDAY('Main Template'!AE$18)=1,OR(VLOOKUP(TRIM(UPPER(SUBSTITUTE($D139," ",""))),'Cleaned Google Form'!$A$1:$M$5000,3,FALSE)="SMH",VLOOKUP(TRIM(UPPER(SUBSTITUTE($D139," ",""))),'Cleaned Google Form'!$A$1:$M$5000,3,FALSE)="RCH",VLOOKUP(TRIM(UPPER(SUBSTITUTE($D139," ",""))),'Cleaned Google Form'!$A$1:$M$5000,3,FALSE)="BCCA")),0,IF(AND(AE$21=1,NOT(VLOOKUP(TRIM(UPPER(SUBSTITUTE($D139," ",""))),'Cleaned Google Form'!$A$1:$M$5000,6,FALSE)="NO")),0,IF(OR(VLOOKUP(TRIM(UPPER(SUBSTITUTE($D139," ",""))),'Cleaned Google Form'!$A$1:$M$5000,8,FALSE)='Main Template'!AE$12,VLOOKUP(TRIM(UPPER(SUBSTITUTE($D139," ",""))),'Cleaned Google Form'!$A$1:$M$5000,8,FALSE)='Main Template'!AE$13,VLOOKUP(TRIM(UPPER(SUBSTITUTE($D139," ",""))),'Cleaned Google Form'!$A$1:$M$5000,8,FALSE)='Main Template'!AE$14,VLOOKUP(TRIM(UPPER(SUBSTITUTE($D139," ",""))),'Cleaned Google Form'!$A$1:$M$5000,8,FALSE)='Main Template'!AE$15),0,IF(AND('Main Template'!AE$21&gt;=$C$9,'Main Template'!AE$19,VLOOKUP(TRIM(UPPER(SUBSTITUTE($D139," ",""))),'Cleaned Google Form'!$A$1:$M$5000,7,FALSE)="YES"),0,IF(IFERROR(FIND('Main Template'!AE$17,VLOOKUP(TRIM(UPPER(SUBSTITUTE('Main Template'!$D139," ",""))),'Cleaned Google Form'!$A$1:$M$5000,9,FALSE),1),FALSE),0,1))))),1)</f>
        <v>1</v>
      </c>
      <c r="AF139" s="12">
        <f>IFERROR(IF(AND(WEEKDAY('Main Template'!AF$18)=1,OR(VLOOKUP(TRIM(UPPER(SUBSTITUTE($D139," ",""))),'Cleaned Google Form'!$A$1:$M$5000,3,FALSE)="SMH",VLOOKUP(TRIM(UPPER(SUBSTITUTE($D139," ",""))),'Cleaned Google Form'!$A$1:$M$5000,3,FALSE)="RCH",VLOOKUP(TRIM(UPPER(SUBSTITUTE($D139," ",""))),'Cleaned Google Form'!$A$1:$M$5000,3,FALSE)="BCCA")),0,IF(AND(AF$21=1,NOT(VLOOKUP(TRIM(UPPER(SUBSTITUTE($D139," ",""))),'Cleaned Google Form'!$A$1:$M$5000,6,FALSE)="NO")),0,IF(OR(VLOOKUP(TRIM(UPPER(SUBSTITUTE($D139," ",""))),'Cleaned Google Form'!$A$1:$M$5000,8,FALSE)='Main Template'!AF$12,VLOOKUP(TRIM(UPPER(SUBSTITUTE($D139," ",""))),'Cleaned Google Form'!$A$1:$M$5000,8,FALSE)='Main Template'!AF$13,VLOOKUP(TRIM(UPPER(SUBSTITUTE($D139," ",""))),'Cleaned Google Form'!$A$1:$M$5000,8,FALSE)='Main Template'!AF$14,VLOOKUP(TRIM(UPPER(SUBSTITUTE($D139," ",""))),'Cleaned Google Form'!$A$1:$M$5000,8,FALSE)='Main Template'!AF$15),0,IF(AND('Main Template'!AF$21&gt;=$C$9,'Main Template'!AF$19,VLOOKUP(TRIM(UPPER(SUBSTITUTE($D139," ",""))),'Cleaned Google Form'!$A$1:$M$5000,7,FALSE)="YES"),0,IF(IFERROR(FIND('Main Template'!AF$17,VLOOKUP(TRIM(UPPER(SUBSTITUTE('Main Template'!$D139," ",""))),'Cleaned Google Form'!$A$1:$M$5000,9,FALSE),1),FALSE),0,1))))),1)</f>
        <v>1</v>
      </c>
      <c r="AG139" s="12">
        <f>IFERROR(IF(AND(WEEKDAY('Main Template'!AG$18)=1,OR(VLOOKUP(TRIM(UPPER(SUBSTITUTE($D139," ",""))),'Cleaned Google Form'!$A$1:$M$5000,3,FALSE)="SMH",VLOOKUP(TRIM(UPPER(SUBSTITUTE($D139," ",""))),'Cleaned Google Form'!$A$1:$M$5000,3,FALSE)="RCH",VLOOKUP(TRIM(UPPER(SUBSTITUTE($D139," ",""))),'Cleaned Google Form'!$A$1:$M$5000,3,FALSE)="BCCA")),0,IF(AND(AG$21=1,NOT(VLOOKUP(TRIM(UPPER(SUBSTITUTE($D139," ",""))),'Cleaned Google Form'!$A$1:$M$5000,6,FALSE)="NO")),0,IF(OR(VLOOKUP(TRIM(UPPER(SUBSTITUTE($D139," ",""))),'Cleaned Google Form'!$A$1:$M$5000,8,FALSE)='Main Template'!AG$12,VLOOKUP(TRIM(UPPER(SUBSTITUTE($D139," ",""))),'Cleaned Google Form'!$A$1:$M$5000,8,FALSE)='Main Template'!AG$13,VLOOKUP(TRIM(UPPER(SUBSTITUTE($D139," ",""))),'Cleaned Google Form'!$A$1:$M$5000,8,FALSE)='Main Template'!AG$14,VLOOKUP(TRIM(UPPER(SUBSTITUTE($D139," ",""))),'Cleaned Google Form'!$A$1:$M$5000,8,FALSE)='Main Template'!AG$15),0,IF(AND('Main Template'!AG$21&gt;=$C$9,'Main Template'!AG$19,VLOOKUP(TRIM(UPPER(SUBSTITUTE($D139," ",""))),'Cleaned Google Form'!$A$1:$M$5000,7,FALSE)="YES"),0,IF(IFERROR(FIND('Main Template'!AG$17,VLOOKUP(TRIM(UPPER(SUBSTITUTE('Main Template'!$D139," ",""))),'Cleaned Google Form'!$A$1:$M$5000,9,FALSE),1),FALSE),0,1))))),1)</f>
        <v>1</v>
      </c>
      <c r="AH139" s="12">
        <f>IFERROR(IF(AND(WEEKDAY('Main Template'!AH$18)=1,OR(VLOOKUP(TRIM(UPPER(SUBSTITUTE($D139," ",""))),'Cleaned Google Form'!$A$1:$M$5000,3,FALSE)="SMH",VLOOKUP(TRIM(UPPER(SUBSTITUTE($D139," ",""))),'Cleaned Google Form'!$A$1:$M$5000,3,FALSE)="RCH",VLOOKUP(TRIM(UPPER(SUBSTITUTE($D139," ",""))),'Cleaned Google Form'!$A$1:$M$5000,3,FALSE)="BCCA")),0,IF(AND(AH$21=1,NOT(VLOOKUP(TRIM(UPPER(SUBSTITUTE($D139," ",""))),'Cleaned Google Form'!$A$1:$M$5000,6,FALSE)="NO")),0,IF(OR(VLOOKUP(TRIM(UPPER(SUBSTITUTE($D139," ",""))),'Cleaned Google Form'!$A$1:$M$5000,8,FALSE)='Main Template'!AH$12,VLOOKUP(TRIM(UPPER(SUBSTITUTE($D139," ",""))),'Cleaned Google Form'!$A$1:$M$5000,8,FALSE)='Main Template'!AH$13,VLOOKUP(TRIM(UPPER(SUBSTITUTE($D139," ",""))),'Cleaned Google Form'!$A$1:$M$5000,8,FALSE)='Main Template'!AH$14,VLOOKUP(TRIM(UPPER(SUBSTITUTE($D139," ",""))),'Cleaned Google Form'!$A$1:$M$5000,8,FALSE)='Main Template'!AH$15),0,IF(AND('Main Template'!AH$21&gt;=$C$9,'Main Template'!AH$19,VLOOKUP(TRIM(UPPER(SUBSTITUTE($D139," ",""))),'Cleaned Google Form'!$A$1:$M$5000,7,FALSE)="YES"),0,IF(IFERROR(FIND('Main Template'!AH$17,VLOOKUP(TRIM(UPPER(SUBSTITUTE('Main Template'!$D139," ",""))),'Cleaned Google Form'!$A$1:$M$5000,9,FALSE),1),FALSE),0,1))))),1)</f>
        <v>1</v>
      </c>
      <c r="AI139" s="12">
        <f>IFERROR(IF(AND(WEEKDAY('Main Template'!AI$18)=1,OR(VLOOKUP(TRIM(UPPER(SUBSTITUTE($D139," ",""))),'Cleaned Google Form'!$A$1:$M$5000,3,FALSE)="SMH",VLOOKUP(TRIM(UPPER(SUBSTITUTE($D139," ",""))),'Cleaned Google Form'!$A$1:$M$5000,3,FALSE)="RCH",VLOOKUP(TRIM(UPPER(SUBSTITUTE($D139," ",""))),'Cleaned Google Form'!$A$1:$M$5000,3,FALSE)="BCCA")),0,IF(AND(AI$21=1,NOT(VLOOKUP(TRIM(UPPER(SUBSTITUTE($D139," ",""))),'Cleaned Google Form'!$A$1:$M$5000,6,FALSE)="NO")),0,IF(OR(VLOOKUP(TRIM(UPPER(SUBSTITUTE($D139," ",""))),'Cleaned Google Form'!$A$1:$M$5000,8,FALSE)='Main Template'!AI$12,VLOOKUP(TRIM(UPPER(SUBSTITUTE($D139," ",""))),'Cleaned Google Form'!$A$1:$M$5000,8,FALSE)='Main Template'!AI$13,VLOOKUP(TRIM(UPPER(SUBSTITUTE($D139," ",""))),'Cleaned Google Form'!$A$1:$M$5000,8,FALSE)='Main Template'!AI$14,VLOOKUP(TRIM(UPPER(SUBSTITUTE($D139," ",""))),'Cleaned Google Form'!$A$1:$M$5000,8,FALSE)='Main Template'!AI$15),0,IF(AND('Main Template'!AI$21&gt;=$C$9,'Main Template'!AI$19,VLOOKUP(TRIM(UPPER(SUBSTITUTE($D139," ",""))),'Cleaned Google Form'!$A$1:$M$5000,7,FALSE)="YES"),0,IF(IFERROR(FIND('Main Template'!AI$17,VLOOKUP(TRIM(UPPER(SUBSTITUTE('Main Template'!$D139," ",""))),'Cleaned Google Form'!$A$1:$M$5000,9,FALSE),1),FALSE),0,1))))),1)</f>
        <v>1</v>
      </c>
      <c r="AJ139" s="12">
        <f>IFERROR(IF(AND(WEEKDAY('Main Template'!AJ$18)=1,OR(VLOOKUP(TRIM(UPPER(SUBSTITUTE($D139," ",""))),'Cleaned Google Form'!$A$1:$M$5000,3,FALSE)="SMH",VLOOKUP(TRIM(UPPER(SUBSTITUTE($D139," ",""))),'Cleaned Google Form'!$A$1:$M$5000,3,FALSE)="RCH",VLOOKUP(TRIM(UPPER(SUBSTITUTE($D139," ",""))),'Cleaned Google Form'!$A$1:$M$5000,3,FALSE)="BCCA")),0,IF(AND(AJ$21=1,NOT(VLOOKUP(TRIM(UPPER(SUBSTITUTE($D139," ",""))),'Cleaned Google Form'!$A$1:$M$5000,6,FALSE)="NO")),0,IF(OR(VLOOKUP(TRIM(UPPER(SUBSTITUTE($D139," ",""))),'Cleaned Google Form'!$A$1:$M$5000,8,FALSE)='Main Template'!AJ$12,VLOOKUP(TRIM(UPPER(SUBSTITUTE($D139," ",""))),'Cleaned Google Form'!$A$1:$M$5000,8,FALSE)='Main Template'!AJ$13,VLOOKUP(TRIM(UPPER(SUBSTITUTE($D139," ",""))),'Cleaned Google Form'!$A$1:$M$5000,8,FALSE)='Main Template'!AJ$14,VLOOKUP(TRIM(UPPER(SUBSTITUTE($D139," ",""))),'Cleaned Google Form'!$A$1:$M$5000,8,FALSE)='Main Template'!AJ$15),0,IF(AND('Main Template'!AJ$21&gt;=$C$9,'Main Template'!AJ$19,VLOOKUP(TRIM(UPPER(SUBSTITUTE($D139," ",""))),'Cleaned Google Form'!$A$1:$M$5000,7,FALSE)="YES"),0,IF(IFERROR(FIND('Main Template'!AJ$17,VLOOKUP(TRIM(UPPER(SUBSTITUTE('Main Template'!$D139," ",""))),'Cleaned Google Form'!$A$1:$M$5000,9,FALSE),1),FALSE),0,1))))),1)</f>
        <v>1</v>
      </c>
      <c r="AK139" s="12">
        <f>IFERROR(IF(AND(WEEKDAY('Main Template'!AK$18)=1,OR(VLOOKUP(TRIM(UPPER(SUBSTITUTE($D139," ",""))),'Cleaned Google Form'!$A$1:$M$5000,3,FALSE)="SMH",VLOOKUP(TRIM(UPPER(SUBSTITUTE($D139," ",""))),'Cleaned Google Form'!$A$1:$M$5000,3,FALSE)="RCH",VLOOKUP(TRIM(UPPER(SUBSTITUTE($D139," ",""))),'Cleaned Google Form'!$A$1:$M$5000,3,FALSE)="BCCA")),0,IF(AND(AK$21=1,NOT(VLOOKUP(TRIM(UPPER(SUBSTITUTE($D139," ",""))),'Cleaned Google Form'!$A$1:$M$5000,6,FALSE)="NO")),0,IF(OR(VLOOKUP(TRIM(UPPER(SUBSTITUTE($D139," ",""))),'Cleaned Google Form'!$A$1:$M$5000,8,FALSE)='Main Template'!AK$12,VLOOKUP(TRIM(UPPER(SUBSTITUTE($D139," ",""))),'Cleaned Google Form'!$A$1:$M$5000,8,FALSE)='Main Template'!AK$13,VLOOKUP(TRIM(UPPER(SUBSTITUTE($D139," ",""))),'Cleaned Google Form'!$A$1:$M$5000,8,FALSE)='Main Template'!AK$14,VLOOKUP(TRIM(UPPER(SUBSTITUTE($D139," ",""))),'Cleaned Google Form'!$A$1:$M$5000,8,FALSE)='Main Template'!AK$15),0,IF(AND('Main Template'!AK$21&gt;=$C$9,'Main Template'!AK$19,VLOOKUP(TRIM(UPPER(SUBSTITUTE($D139," ",""))),'Cleaned Google Form'!$A$1:$M$5000,7,FALSE)="YES"),0,IF(IFERROR(FIND('Main Template'!AK$17,VLOOKUP(TRIM(UPPER(SUBSTITUTE('Main Template'!$D139," ",""))),'Cleaned Google Form'!$A$1:$M$5000,9,FALSE),1),FALSE),0,1))))),1)</f>
        <v>1</v>
      </c>
      <c r="AL139" s="12">
        <f>IFERROR(IF(AND(WEEKDAY('Main Template'!AL$18)=1,OR(VLOOKUP(TRIM(UPPER(SUBSTITUTE($D139," ",""))),'Cleaned Google Form'!$A$1:$M$5000,3,FALSE)="SMH",VLOOKUP(TRIM(UPPER(SUBSTITUTE($D139," ",""))),'Cleaned Google Form'!$A$1:$M$5000,3,FALSE)="RCH",VLOOKUP(TRIM(UPPER(SUBSTITUTE($D139," ",""))),'Cleaned Google Form'!$A$1:$M$5000,3,FALSE)="BCCA")),0,IF(AND(AL$21=1,NOT(VLOOKUP(TRIM(UPPER(SUBSTITUTE($D139," ",""))),'Cleaned Google Form'!$A$1:$M$5000,6,FALSE)="NO")),0,IF(OR(VLOOKUP(TRIM(UPPER(SUBSTITUTE($D139," ",""))),'Cleaned Google Form'!$A$1:$M$5000,8,FALSE)='Main Template'!AL$12,VLOOKUP(TRIM(UPPER(SUBSTITUTE($D139," ",""))),'Cleaned Google Form'!$A$1:$M$5000,8,FALSE)='Main Template'!AL$13,VLOOKUP(TRIM(UPPER(SUBSTITUTE($D139," ",""))),'Cleaned Google Form'!$A$1:$M$5000,8,FALSE)='Main Template'!AL$14,VLOOKUP(TRIM(UPPER(SUBSTITUTE($D139," ",""))),'Cleaned Google Form'!$A$1:$M$5000,8,FALSE)='Main Template'!AL$15),0,IF(AND('Main Template'!AL$21&gt;=$C$9,'Main Template'!AL$19,VLOOKUP(TRIM(UPPER(SUBSTITUTE($D139," ",""))),'Cleaned Google Form'!$A$1:$M$5000,7,FALSE)="YES"),0,IF(IFERROR(FIND('Main Template'!AL$17,VLOOKUP(TRIM(UPPER(SUBSTITUTE('Main Template'!$D139," ",""))),'Cleaned Google Form'!$A$1:$M$5000,9,FALSE),1),FALSE),0,1))))),1)</f>
        <v>1</v>
      </c>
      <c r="AM139" s="12">
        <f>IFERROR(IF(AND(WEEKDAY('Main Template'!AM$18)=1,OR(VLOOKUP(TRIM(UPPER(SUBSTITUTE($D139," ",""))),'Cleaned Google Form'!$A$1:$M$5000,3,FALSE)="SMH",VLOOKUP(TRIM(UPPER(SUBSTITUTE($D139," ",""))),'Cleaned Google Form'!$A$1:$M$5000,3,FALSE)="RCH",VLOOKUP(TRIM(UPPER(SUBSTITUTE($D139," ",""))),'Cleaned Google Form'!$A$1:$M$5000,3,FALSE)="BCCA")),0,IF(AND(AM$21=1,NOT(VLOOKUP(TRIM(UPPER(SUBSTITUTE($D139," ",""))),'Cleaned Google Form'!$A$1:$M$5000,6,FALSE)="NO")),0,IF(OR(VLOOKUP(TRIM(UPPER(SUBSTITUTE($D139," ",""))),'Cleaned Google Form'!$A$1:$M$5000,8,FALSE)='Main Template'!AM$12,VLOOKUP(TRIM(UPPER(SUBSTITUTE($D139," ",""))),'Cleaned Google Form'!$A$1:$M$5000,8,FALSE)='Main Template'!AM$13,VLOOKUP(TRIM(UPPER(SUBSTITUTE($D139," ",""))),'Cleaned Google Form'!$A$1:$M$5000,8,FALSE)='Main Template'!AM$14,VLOOKUP(TRIM(UPPER(SUBSTITUTE($D139," ",""))),'Cleaned Google Form'!$A$1:$M$5000,8,FALSE)='Main Template'!AM$15),0,IF(AND('Main Template'!AM$21&gt;=$C$9,'Main Template'!AM$19,VLOOKUP(TRIM(UPPER(SUBSTITUTE($D139," ",""))),'Cleaned Google Form'!$A$1:$M$5000,7,FALSE)="YES"),0,IF(IFERROR(FIND('Main Template'!AM$17,VLOOKUP(TRIM(UPPER(SUBSTITUTE('Main Template'!$D139," ",""))),'Cleaned Google Form'!$A$1:$M$5000,9,FALSE),1),FALSE),0,1))))),1)</f>
        <v>1</v>
      </c>
      <c r="AN139" s="12">
        <f>IFERROR(IF(AND(WEEKDAY('Main Template'!AN$18)=1,OR(VLOOKUP(TRIM(UPPER(SUBSTITUTE($D139," ",""))),'Cleaned Google Form'!$A$1:$M$5000,3,FALSE)="SMH",VLOOKUP(TRIM(UPPER(SUBSTITUTE($D139," ",""))),'Cleaned Google Form'!$A$1:$M$5000,3,FALSE)="RCH",VLOOKUP(TRIM(UPPER(SUBSTITUTE($D139," ",""))),'Cleaned Google Form'!$A$1:$M$5000,3,FALSE)="BCCA")),0,IF(AND(AN$21=1,NOT(VLOOKUP(TRIM(UPPER(SUBSTITUTE($D139," ",""))),'Cleaned Google Form'!$A$1:$M$5000,6,FALSE)="NO")),0,IF(OR(VLOOKUP(TRIM(UPPER(SUBSTITUTE($D139," ",""))),'Cleaned Google Form'!$A$1:$M$5000,8,FALSE)='Main Template'!AN$12,VLOOKUP(TRIM(UPPER(SUBSTITUTE($D139," ",""))),'Cleaned Google Form'!$A$1:$M$5000,8,FALSE)='Main Template'!AN$13,VLOOKUP(TRIM(UPPER(SUBSTITUTE($D139," ",""))),'Cleaned Google Form'!$A$1:$M$5000,8,FALSE)='Main Template'!AN$14,VLOOKUP(TRIM(UPPER(SUBSTITUTE($D139," ",""))),'Cleaned Google Form'!$A$1:$M$5000,8,FALSE)='Main Template'!AN$15),0,IF(AND('Main Template'!AN$21&gt;=$C$9,'Main Template'!AN$19,VLOOKUP(TRIM(UPPER(SUBSTITUTE($D139," ",""))),'Cleaned Google Form'!$A$1:$M$5000,7,FALSE)="YES"),0,IF(IFERROR(FIND('Main Template'!AN$17,VLOOKUP(TRIM(UPPER(SUBSTITUTE('Main Template'!$D139," ",""))),'Cleaned Google Form'!$A$1:$M$5000,9,FALSE),1),FALSE),0,1))))),1)</f>
        <v>1</v>
      </c>
    </row>
    <row r="140" spans="2:40">
      <c r="B140" t="str">
        <f>IFERROR(IF(ISNUMBER(MATCH(UPPER(SUBSTITUTE(D140," ","")),'Cleaned Google Form'!$A:$A,0)),"","Oops"),"Not Present")</f>
        <v/>
      </c>
      <c r="C140" s="4">
        <f>I140</f>
        <v>119</v>
      </c>
      <c r="D140" s="4" t="s">
        <v>310</v>
      </c>
      <c r="E140" s="4">
        <f>IFERROR(IF(VLOOKUP(TRIM(UPPER(SUBSTITUTE(D140," ",""))),'Cleaned Google Form'!$A$1:$L$5000,5,FALSE)="YES",1,0),0)</f>
        <v>0</v>
      </c>
      <c r="F140" s="4">
        <f>IFERROR(IF(RIGHT(VLOOKUP(TRIM(UPPER(SUBSTITUTE(D140," ",""))),'Cleaned Google Form'!$A$1:$L$5000,2,FALSE),1)="1",1,0),0)</f>
        <v>1</v>
      </c>
      <c r="G140" s="4">
        <f>IFERROR(IF(VLOOKUP(TRIM(UPPER(SUBSTITUTE(D140," ",""))),'Cleaned Google Form'!$A$1:$L$5000,3,FALSE)="VGH",1,0),0)</f>
        <v>1</v>
      </c>
      <c r="H140" s="4">
        <f>IFERROR(IF(G140+IFERROR(IF(VLOOKUP(TRIM(UPPER(SUBSTITUTE(D140," ",""))),'Cleaned Google Form'!$A$1:$L$5000,3,FALSE)="SPH",1,0),0)=0,1,0),0)</f>
        <v>0</v>
      </c>
      <c r="I140" s="4">
        <f>IF(I139="Resident Index",1,I139+1)</f>
        <v>119</v>
      </c>
      <c r="J140" s="12">
        <f>IFERROR(IF(AND(WEEKDAY('Main Template'!J$18)=1,OR(VLOOKUP(TRIM(UPPER(SUBSTITUTE($D140," ",""))),'Cleaned Google Form'!$A$1:$M$5000,3,FALSE)="SMH",VLOOKUP(TRIM(UPPER(SUBSTITUTE($D140," ",""))),'Cleaned Google Form'!$A$1:$M$5000,3,FALSE)="RCH",VLOOKUP(TRIM(UPPER(SUBSTITUTE($D140," ",""))),'Cleaned Google Form'!$A$1:$M$5000,3,FALSE)="BCCA")),0,IF(AND(J$21=1,NOT(VLOOKUP(TRIM(UPPER(SUBSTITUTE($D140," ",""))),'Cleaned Google Form'!$A$1:$M$5000,6,FALSE)="NO")),0,IF(OR(VLOOKUP(TRIM(UPPER(SUBSTITUTE($D140," ",""))),'Cleaned Google Form'!$A$1:$M$5000,8,FALSE)='Main Template'!J$12,VLOOKUP(TRIM(UPPER(SUBSTITUTE($D140," ",""))),'Cleaned Google Form'!$A$1:$M$5000,8,FALSE)='Main Template'!J$13,VLOOKUP(TRIM(UPPER(SUBSTITUTE($D140," ",""))),'Cleaned Google Form'!$A$1:$M$5000,8,FALSE)='Main Template'!J$14,VLOOKUP(TRIM(UPPER(SUBSTITUTE($D140," ",""))),'Cleaned Google Form'!$A$1:$M$5000,8,FALSE)='Main Template'!J$15),0,IF(AND('Main Template'!J$21&gt;=$C$9,'Main Template'!J$19,VLOOKUP(TRIM(UPPER(SUBSTITUTE($D140," ",""))),'Cleaned Google Form'!$A$1:$M$5000,7,FALSE)="YES"),0,IF(IFERROR(FIND('Main Template'!J$17,VLOOKUP(TRIM(UPPER(SUBSTITUTE('Main Template'!$D140," ",""))),'Cleaned Google Form'!$A$1:$M$5000,9,FALSE),1),FALSE),0,1))))),1)</f>
        <v>0</v>
      </c>
      <c r="K140" s="12">
        <f>IFERROR(IF(AND(WEEKDAY('Main Template'!K$18)=1,OR(VLOOKUP(TRIM(UPPER(SUBSTITUTE($D140," ",""))),'Cleaned Google Form'!$A$1:$M$5000,3,FALSE)="SMH",VLOOKUP(TRIM(UPPER(SUBSTITUTE($D140," ",""))),'Cleaned Google Form'!$A$1:$M$5000,3,FALSE)="RCH",VLOOKUP(TRIM(UPPER(SUBSTITUTE($D140," ",""))),'Cleaned Google Form'!$A$1:$M$5000,3,FALSE)="BCCA")),0,IF(AND(K$21=1,NOT(VLOOKUP(TRIM(UPPER(SUBSTITUTE($D140," ",""))),'Cleaned Google Form'!$A$1:$M$5000,6,FALSE)="NO")),0,IF(OR(VLOOKUP(TRIM(UPPER(SUBSTITUTE($D140," ",""))),'Cleaned Google Form'!$A$1:$M$5000,8,FALSE)='Main Template'!K$12,VLOOKUP(TRIM(UPPER(SUBSTITUTE($D140," ",""))),'Cleaned Google Form'!$A$1:$M$5000,8,FALSE)='Main Template'!K$13,VLOOKUP(TRIM(UPPER(SUBSTITUTE($D140," ",""))),'Cleaned Google Form'!$A$1:$M$5000,8,FALSE)='Main Template'!K$14,VLOOKUP(TRIM(UPPER(SUBSTITUTE($D140," ",""))),'Cleaned Google Form'!$A$1:$M$5000,8,FALSE)='Main Template'!K$15),0,IF(AND('Main Template'!K$21&gt;=$C$9,'Main Template'!K$19,VLOOKUP(TRIM(UPPER(SUBSTITUTE($D140," ",""))),'Cleaned Google Form'!$A$1:$M$5000,7,FALSE)="YES"),0,IF(IFERROR(FIND('Main Template'!K$17,VLOOKUP(TRIM(UPPER(SUBSTITUTE('Main Template'!$D140," ",""))),'Cleaned Google Form'!$A$1:$M$5000,9,FALSE),1),FALSE),0,1))))),1)</f>
        <v>1</v>
      </c>
      <c r="L140" s="12">
        <f>IFERROR(IF(AND(WEEKDAY('Main Template'!L$18)=1,OR(VLOOKUP(TRIM(UPPER(SUBSTITUTE($D140," ",""))),'Cleaned Google Form'!$A$1:$M$5000,3,FALSE)="SMH",VLOOKUP(TRIM(UPPER(SUBSTITUTE($D140," ",""))),'Cleaned Google Form'!$A$1:$M$5000,3,FALSE)="RCH",VLOOKUP(TRIM(UPPER(SUBSTITUTE($D140," ",""))),'Cleaned Google Form'!$A$1:$M$5000,3,FALSE)="BCCA")),0,IF(AND(L$21=1,NOT(VLOOKUP(TRIM(UPPER(SUBSTITUTE($D140," ",""))),'Cleaned Google Form'!$A$1:$M$5000,6,FALSE)="NO")),0,IF(OR(VLOOKUP(TRIM(UPPER(SUBSTITUTE($D140," ",""))),'Cleaned Google Form'!$A$1:$M$5000,8,FALSE)='Main Template'!L$12,VLOOKUP(TRIM(UPPER(SUBSTITUTE($D140," ",""))),'Cleaned Google Form'!$A$1:$M$5000,8,FALSE)='Main Template'!L$13,VLOOKUP(TRIM(UPPER(SUBSTITUTE($D140," ",""))),'Cleaned Google Form'!$A$1:$M$5000,8,FALSE)='Main Template'!L$14,VLOOKUP(TRIM(UPPER(SUBSTITUTE($D140," ",""))),'Cleaned Google Form'!$A$1:$M$5000,8,FALSE)='Main Template'!L$15),0,IF(AND('Main Template'!L$21&gt;=$C$9,'Main Template'!L$19,VLOOKUP(TRIM(UPPER(SUBSTITUTE($D140," ",""))),'Cleaned Google Form'!$A$1:$M$5000,7,FALSE)="YES"),0,IF(IFERROR(FIND('Main Template'!L$17,VLOOKUP(TRIM(UPPER(SUBSTITUTE('Main Template'!$D140," ",""))),'Cleaned Google Form'!$A$1:$M$5000,9,FALSE),1),FALSE),0,1))))),1)</f>
        <v>1</v>
      </c>
      <c r="M140" s="12">
        <f>IFERROR(IF(AND(WEEKDAY('Main Template'!M$18)=1,OR(VLOOKUP(TRIM(UPPER(SUBSTITUTE($D140," ",""))),'Cleaned Google Form'!$A$1:$M$5000,3,FALSE)="SMH",VLOOKUP(TRIM(UPPER(SUBSTITUTE($D140," ",""))),'Cleaned Google Form'!$A$1:$M$5000,3,FALSE)="RCH",VLOOKUP(TRIM(UPPER(SUBSTITUTE($D140," ",""))),'Cleaned Google Form'!$A$1:$M$5000,3,FALSE)="BCCA")),0,IF(AND(M$21=1,NOT(VLOOKUP(TRIM(UPPER(SUBSTITUTE($D140," ",""))),'Cleaned Google Form'!$A$1:$M$5000,6,FALSE)="NO")),0,IF(OR(VLOOKUP(TRIM(UPPER(SUBSTITUTE($D140," ",""))),'Cleaned Google Form'!$A$1:$M$5000,8,FALSE)='Main Template'!M$12,VLOOKUP(TRIM(UPPER(SUBSTITUTE($D140," ",""))),'Cleaned Google Form'!$A$1:$M$5000,8,FALSE)='Main Template'!M$13,VLOOKUP(TRIM(UPPER(SUBSTITUTE($D140," ",""))),'Cleaned Google Form'!$A$1:$M$5000,8,FALSE)='Main Template'!M$14,VLOOKUP(TRIM(UPPER(SUBSTITUTE($D140," ",""))),'Cleaned Google Form'!$A$1:$M$5000,8,FALSE)='Main Template'!M$15),0,IF(AND('Main Template'!M$21&gt;=$C$9,'Main Template'!M$19,VLOOKUP(TRIM(UPPER(SUBSTITUTE($D140," ",""))),'Cleaned Google Form'!$A$1:$M$5000,7,FALSE)="YES"),0,IF(IFERROR(FIND('Main Template'!M$17,VLOOKUP(TRIM(UPPER(SUBSTITUTE('Main Template'!$D140," ",""))),'Cleaned Google Form'!$A$1:$M$5000,9,FALSE),1),FALSE),0,1))))),1)</f>
        <v>1</v>
      </c>
      <c r="N140" s="12">
        <f>IFERROR(IF(AND(WEEKDAY('Main Template'!N$18)=1,OR(VLOOKUP(TRIM(UPPER(SUBSTITUTE($D140," ",""))),'Cleaned Google Form'!$A$1:$M$5000,3,FALSE)="SMH",VLOOKUP(TRIM(UPPER(SUBSTITUTE($D140," ",""))),'Cleaned Google Form'!$A$1:$M$5000,3,FALSE)="RCH",VLOOKUP(TRIM(UPPER(SUBSTITUTE($D140," ",""))),'Cleaned Google Form'!$A$1:$M$5000,3,FALSE)="BCCA")),0,IF(AND(N$21=1,NOT(VLOOKUP(TRIM(UPPER(SUBSTITUTE($D140," ",""))),'Cleaned Google Form'!$A$1:$M$5000,6,FALSE)="NO")),0,IF(OR(VLOOKUP(TRIM(UPPER(SUBSTITUTE($D140," ",""))),'Cleaned Google Form'!$A$1:$M$5000,8,FALSE)='Main Template'!N$12,VLOOKUP(TRIM(UPPER(SUBSTITUTE($D140," ",""))),'Cleaned Google Form'!$A$1:$M$5000,8,FALSE)='Main Template'!N$13,VLOOKUP(TRIM(UPPER(SUBSTITUTE($D140," ",""))),'Cleaned Google Form'!$A$1:$M$5000,8,FALSE)='Main Template'!N$14,VLOOKUP(TRIM(UPPER(SUBSTITUTE($D140," ",""))),'Cleaned Google Form'!$A$1:$M$5000,8,FALSE)='Main Template'!N$15),0,IF(AND('Main Template'!N$21&gt;=$C$9,'Main Template'!N$19,VLOOKUP(TRIM(UPPER(SUBSTITUTE($D140," ",""))),'Cleaned Google Form'!$A$1:$M$5000,7,FALSE)="YES"),0,IF(IFERROR(FIND('Main Template'!N$17,VLOOKUP(TRIM(UPPER(SUBSTITUTE('Main Template'!$D140," ",""))),'Cleaned Google Form'!$A$1:$M$5000,9,FALSE),1),FALSE),0,1))))),1)</f>
        <v>1</v>
      </c>
      <c r="O140" s="12">
        <f>IFERROR(IF(AND(WEEKDAY('Main Template'!O$18)=1,OR(VLOOKUP(TRIM(UPPER(SUBSTITUTE($D140," ",""))),'Cleaned Google Form'!$A$1:$M$5000,3,FALSE)="SMH",VLOOKUP(TRIM(UPPER(SUBSTITUTE($D140," ",""))),'Cleaned Google Form'!$A$1:$M$5000,3,FALSE)="RCH",VLOOKUP(TRIM(UPPER(SUBSTITUTE($D140," ",""))),'Cleaned Google Form'!$A$1:$M$5000,3,FALSE)="BCCA")),0,IF(AND(O$21=1,NOT(VLOOKUP(TRIM(UPPER(SUBSTITUTE($D140," ",""))),'Cleaned Google Form'!$A$1:$M$5000,6,FALSE)="NO")),0,IF(OR(VLOOKUP(TRIM(UPPER(SUBSTITUTE($D140," ",""))),'Cleaned Google Form'!$A$1:$M$5000,8,FALSE)='Main Template'!O$12,VLOOKUP(TRIM(UPPER(SUBSTITUTE($D140," ",""))),'Cleaned Google Form'!$A$1:$M$5000,8,FALSE)='Main Template'!O$13,VLOOKUP(TRIM(UPPER(SUBSTITUTE($D140," ",""))),'Cleaned Google Form'!$A$1:$M$5000,8,FALSE)='Main Template'!O$14,VLOOKUP(TRIM(UPPER(SUBSTITUTE($D140," ",""))),'Cleaned Google Form'!$A$1:$M$5000,8,FALSE)='Main Template'!O$15),0,IF(AND('Main Template'!O$21&gt;=$C$9,'Main Template'!O$19,VLOOKUP(TRIM(UPPER(SUBSTITUTE($D140," ",""))),'Cleaned Google Form'!$A$1:$M$5000,7,FALSE)="YES"),0,IF(IFERROR(FIND('Main Template'!O$17,VLOOKUP(TRIM(UPPER(SUBSTITUTE('Main Template'!$D140," ",""))),'Cleaned Google Form'!$A$1:$M$5000,9,FALSE),1),FALSE),0,1))))),1)</f>
        <v>1</v>
      </c>
      <c r="P140" s="12">
        <f>IFERROR(IF(AND(WEEKDAY('Main Template'!P$18)=1,OR(VLOOKUP(TRIM(UPPER(SUBSTITUTE($D140," ",""))),'Cleaned Google Form'!$A$1:$M$5000,3,FALSE)="SMH",VLOOKUP(TRIM(UPPER(SUBSTITUTE($D140," ",""))),'Cleaned Google Form'!$A$1:$M$5000,3,FALSE)="RCH",VLOOKUP(TRIM(UPPER(SUBSTITUTE($D140," ",""))),'Cleaned Google Form'!$A$1:$M$5000,3,FALSE)="BCCA")),0,IF(AND(P$21=1,NOT(VLOOKUP(TRIM(UPPER(SUBSTITUTE($D140," ",""))),'Cleaned Google Form'!$A$1:$M$5000,6,FALSE)="NO")),0,IF(OR(VLOOKUP(TRIM(UPPER(SUBSTITUTE($D140," ",""))),'Cleaned Google Form'!$A$1:$M$5000,8,FALSE)='Main Template'!P$12,VLOOKUP(TRIM(UPPER(SUBSTITUTE($D140," ",""))),'Cleaned Google Form'!$A$1:$M$5000,8,FALSE)='Main Template'!P$13,VLOOKUP(TRIM(UPPER(SUBSTITUTE($D140," ",""))),'Cleaned Google Form'!$A$1:$M$5000,8,FALSE)='Main Template'!P$14,VLOOKUP(TRIM(UPPER(SUBSTITUTE($D140," ",""))),'Cleaned Google Form'!$A$1:$M$5000,8,FALSE)='Main Template'!P$15),0,IF(AND('Main Template'!P$21&gt;=$C$9,'Main Template'!P$19,VLOOKUP(TRIM(UPPER(SUBSTITUTE($D140," ",""))),'Cleaned Google Form'!$A$1:$M$5000,7,FALSE)="YES"),0,IF(IFERROR(FIND('Main Template'!P$17,VLOOKUP(TRIM(UPPER(SUBSTITUTE('Main Template'!$D140," ",""))),'Cleaned Google Form'!$A$1:$M$5000,9,FALSE),1),FALSE),0,1))))),1)</f>
        <v>1</v>
      </c>
      <c r="Q140" s="12">
        <f>IFERROR(IF(AND(WEEKDAY('Main Template'!Q$18)=1,OR(VLOOKUP(TRIM(UPPER(SUBSTITUTE($D140," ",""))),'Cleaned Google Form'!$A$1:$M$5000,3,FALSE)="SMH",VLOOKUP(TRIM(UPPER(SUBSTITUTE($D140," ",""))),'Cleaned Google Form'!$A$1:$M$5000,3,FALSE)="RCH",VLOOKUP(TRIM(UPPER(SUBSTITUTE($D140," ",""))),'Cleaned Google Form'!$A$1:$M$5000,3,FALSE)="BCCA")),0,IF(AND(Q$21=1,NOT(VLOOKUP(TRIM(UPPER(SUBSTITUTE($D140," ",""))),'Cleaned Google Form'!$A$1:$M$5000,6,FALSE)="NO")),0,IF(OR(VLOOKUP(TRIM(UPPER(SUBSTITUTE($D140," ",""))),'Cleaned Google Form'!$A$1:$M$5000,8,FALSE)='Main Template'!Q$12,VLOOKUP(TRIM(UPPER(SUBSTITUTE($D140," ",""))),'Cleaned Google Form'!$A$1:$M$5000,8,FALSE)='Main Template'!Q$13,VLOOKUP(TRIM(UPPER(SUBSTITUTE($D140," ",""))),'Cleaned Google Form'!$A$1:$M$5000,8,FALSE)='Main Template'!Q$14,VLOOKUP(TRIM(UPPER(SUBSTITUTE($D140," ",""))),'Cleaned Google Form'!$A$1:$M$5000,8,FALSE)='Main Template'!Q$15),0,IF(AND('Main Template'!Q$21&gt;=$C$9,'Main Template'!Q$19,VLOOKUP(TRIM(UPPER(SUBSTITUTE($D140," ",""))),'Cleaned Google Form'!$A$1:$M$5000,7,FALSE)="YES"),0,IF(IFERROR(FIND('Main Template'!Q$17,VLOOKUP(TRIM(UPPER(SUBSTITUTE('Main Template'!$D140," ",""))),'Cleaned Google Form'!$A$1:$M$5000,9,FALSE),1),FALSE),0,1))))),1)</f>
        <v>1</v>
      </c>
      <c r="R140" s="12">
        <f>IFERROR(IF(AND(WEEKDAY('Main Template'!R$18)=1,OR(VLOOKUP(TRIM(UPPER(SUBSTITUTE($D140," ",""))),'Cleaned Google Form'!$A$1:$M$5000,3,FALSE)="SMH",VLOOKUP(TRIM(UPPER(SUBSTITUTE($D140," ",""))),'Cleaned Google Form'!$A$1:$M$5000,3,FALSE)="RCH",VLOOKUP(TRIM(UPPER(SUBSTITUTE($D140," ",""))),'Cleaned Google Form'!$A$1:$M$5000,3,FALSE)="BCCA")),0,IF(AND(R$21=1,NOT(VLOOKUP(TRIM(UPPER(SUBSTITUTE($D140," ",""))),'Cleaned Google Form'!$A$1:$M$5000,6,FALSE)="NO")),0,IF(OR(VLOOKUP(TRIM(UPPER(SUBSTITUTE($D140," ",""))),'Cleaned Google Form'!$A$1:$M$5000,8,FALSE)='Main Template'!R$12,VLOOKUP(TRIM(UPPER(SUBSTITUTE($D140," ",""))),'Cleaned Google Form'!$A$1:$M$5000,8,FALSE)='Main Template'!R$13,VLOOKUP(TRIM(UPPER(SUBSTITUTE($D140," ",""))),'Cleaned Google Form'!$A$1:$M$5000,8,FALSE)='Main Template'!R$14,VLOOKUP(TRIM(UPPER(SUBSTITUTE($D140," ",""))),'Cleaned Google Form'!$A$1:$M$5000,8,FALSE)='Main Template'!R$15),0,IF(AND('Main Template'!R$21&gt;=$C$9,'Main Template'!R$19,VLOOKUP(TRIM(UPPER(SUBSTITUTE($D140," ",""))),'Cleaned Google Form'!$A$1:$M$5000,7,FALSE)="YES"),0,IF(IFERROR(FIND('Main Template'!R$17,VLOOKUP(TRIM(UPPER(SUBSTITUTE('Main Template'!$D140," ",""))),'Cleaned Google Form'!$A$1:$M$5000,9,FALSE),1),FALSE),0,1))))),1)</f>
        <v>1</v>
      </c>
      <c r="S140" s="12">
        <f>IFERROR(IF(AND(WEEKDAY('Main Template'!S$18)=1,OR(VLOOKUP(TRIM(UPPER(SUBSTITUTE($D140," ",""))),'Cleaned Google Form'!$A$1:$M$5000,3,FALSE)="SMH",VLOOKUP(TRIM(UPPER(SUBSTITUTE($D140," ",""))),'Cleaned Google Form'!$A$1:$M$5000,3,FALSE)="RCH",VLOOKUP(TRIM(UPPER(SUBSTITUTE($D140," ",""))),'Cleaned Google Form'!$A$1:$M$5000,3,FALSE)="BCCA")),0,IF(AND(S$21=1,NOT(VLOOKUP(TRIM(UPPER(SUBSTITUTE($D140," ",""))),'Cleaned Google Form'!$A$1:$M$5000,6,FALSE)="NO")),0,IF(OR(VLOOKUP(TRIM(UPPER(SUBSTITUTE($D140," ",""))),'Cleaned Google Form'!$A$1:$M$5000,8,FALSE)='Main Template'!S$12,VLOOKUP(TRIM(UPPER(SUBSTITUTE($D140," ",""))),'Cleaned Google Form'!$A$1:$M$5000,8,FALSE)='Main Template'!S$13,VLOOKUP(TRIM(UPPER(SUBSTITUTE($D140," ",""))),'Cleaned Google Form'!$A$1:$M$5000,8,FALSE)='Main Template'!S$14,VLOOKUP(TRIM(UPPER(SUBSTITUTE($D140," ",""))),'Cleaned Google Form'!$A$1:$M$5000,8,FALSE)='Main Template'!S$15),0,IF(AND('Main Template'!S$21&gt;=$C$9,'Main Template'!S$19,VLOOKUP(TRIM(UPPER(SUBSTITUTE($D140," ",""))),'Cleaned Google Form'!$A$1:$M$5000,7,FALSE)="YES"),0,IF(IFERROR(FIND('Main Template'!S$17,VLOOKUP(TRIM(UPPER(SUBSTITUTE('Main Template'!$D140," ",""))),'Cleaned Google Form'!$A$1:$M$5000,9,FALSE),1),FALSE),0,1))))),1)</f>
        <v>1</v>
      </c>
      <c r="T140" s="12">
        <f>IFERROR(IF(AND(WEEKDAY('Main Template'!T$18)=1,OR(VLOOKUP(TRIM(UPPER(SUBSTITUTE($D140," ",""))),'Cleaned Google Form'!$A$1:$M$5000,3,FALSE)="SMH",VLOOKUP(TRIM(UPPER(SUBSTITUTE($D140," ",""))),'Cleaned Google Form'!$A$1:$M$5000,3,FALSE)="RCH",VLOOKUP(TRIM(UPPER(SUBSTITUTE($D140," ",""))),'Cleaned Google Form'!$A$1:$M$5000,3,FALSE)="BCCA")),0,IF(AND(T$21=1,NOT(VLOOKUP(TRIM(UPPER(SUBSTITUTE($D140," ",""))),'Cleaned Google Form'!$A$1:$M$5000,6,FALSE)="NO")),0,IF(OR(VLOOKUP(TRIM(UPPER(SUBSTITUTE($D140," ",""))),'Cleaned Google Form'!$A$1:$M$5000,8,FALSE)='Main Template'!T$12,VLOOKUP(TRIM(UPPER(SUBSTITUTE($D140," ",""))),'Cleaned Google Form'!$A$1:$M$5000,8,FALSE)='Main Template'!T$13,VLOOKUP(TRIM(UPPER(SUBSTITUTE($D140," ",""))),'Cleaned Google Form'!$A$1:$M$5000,8,FALSE)='Main Template'!T$14,VLOOKUP(TRIM(UPPER(SUBSTITUTE($D140," ",""))),'Cleaned Google Form'!$A$1:$M$5000,8,FALSE)='Main Template'!T$15),0,IF(AND('Main Template'!T$21&gt;=$C$9,'Main Template'!T$19,VLOOKUP(TRIM(UPPER(SUBSTITUTE($D140," ",""))),'Cleaned Google Form'!$A$1:$M$5000,7,FALSE)="YES"),0,IF(IFERROR(FIND('Main Template'!T$17,VLOOKUP(TRIM(UPPER(SUBSTITUTE('Main Template'!$D140," ",""))),'Cleaned Google Form'!$A$1:$M$5000,9,FALSE),1),FALSE),0,1))))),1)</f>
        <v>1</v>
      </c>
      <c r="U140" s="12">
        <f>IFERROR(IF(AND(WEEKDAY('Main Template'!U$18)=1,OR(VLOOKUP(TRIM(UPPER(SUBSTITUTE($D140," ",""))),'Cleaned Google Form'!$A$1:$M$5000,3,FALSE)="SMH",VLOOKUP(TRIM(UPPER(SUBSTITUTE($D140," ",""))),'Cleaned Google Form'!$A$1:$M$5000,3,FALSE)="RCH",VLOOKUP(TRIM(UPPER(SUBSTITUTE($D140," ",""))),'Cleaned Google Form'!$A$1:$M$5000,3,FALSE)="BCCA")),0,IF(AND(U$21=1,NOT(VLOOKUP(TRIM(UPPER(SUBSTITUTE($D140," ",""))),'Cleaned Google Form'!$A$1:$M$5000,6,FALSE)="NO")),0,IF(OR(VLOOKUP(TRIM(UPPER(SUBSTITUTE($D140," ",""))),'Cleaned Google Form'!$A$1:$M$5000,8,FALSE)='Main Template'!U$12,VLOOKUP(TRIM(UPPER(SUBSTITUTE($D140," ",""))),'Cleaned Google Form'!$A$1:$M$5000,8,FALSE)='Main Template'!U$13,VLOOKUP(TRIM(UPPER(SUBSTITUTE($D140," ",""))),'Cleaned Google Form'!$A$1:$M$5000,8,FALSE)='Main Template'!U$14,VLOOKUP(TRIM(UPPER(SUBSTITUTE($D140," ",""))),'Cleaned Google Form'!$A$1:$M$5000,8,FALSE)='Main Template'!U$15),0,IF(AND('Main Template'!U$21&gt;=$C$9,'Main Template'!U$19,VLOOKUP(TRIM(UPPER(SUBSTITUTE($D140," ",""))),'Cleaned Google Form'!$A$1:$M$5000,7,FALSE)="YES"),0,IF(IFERROR(FIND('Main Template'!U$17,VLOOKUP(TRIM(UPPER(SUBSTITUTE('Main Template'!$D140," ",""))),'Cleaned Google Form'!$A$1:$M$5000,9,FALSE),1),FALSE),0,1))))),1)</f>
        <v>1</v>
      </c>
      <c r="V140" s="12">
        <f>IFERROR(IF(AND(WEEKDAY('Main Template'!V$18)=1,OR(VLOOKUP(TRIM(UPPER(SUBSTITUTE($D140," ",""))),'Cleaned Google Form'!$A$1:$M$5000,3,FALSE)="SMH",VLOOKUP(TRIM(UPPER(SUBSTITUTE($D140," ",""))),'Cleaned Google Form'!$A$1:$M$5000,3,FALSE)="RCH",VLOOKUP(TRIM(UPPER(SUBSTITUTE($D140," ",""))),'Cleaned Google Form'!$A$1:$M$5000,3,FALSE)="BCCA")),0,IF(AND(V$21=1,NOT(VLOOKUP(TRIM(UPPER(SUBSTITUTE($D140," ",""))),'Cleaned Google Form'!$A$1:$M$5000,6,FALSE)="NO")),0,IF(OR(VLOOKUP(TRIM(UPPER(SUBSTITUTE($D140," ",""))),'Cleaned Google Form'!$A$1:$M$5000,8,FALSE)='Main Template'!V$12,VLOOKUP(TRIM(UPPER(SUBSTITUTE($D140," ",""))),'Cleaned Google Form'!$A$1:$M$5000,8,FALSE)='Main Template'!V$13,VLOOKUP(TRIM(UPPER(SUBSTITUTE($D140," ",""))),'Cleaned Google Form'!$A$1:$M$5000,8,FALSE)='Main Template'!V$14,VLOOKUP(TRIM(UPPER(SUBSTITUTE($D140," ",""))),'Cleaned Google Form'!$A$1:$M$5000,8,FALSE)='Main Template'!V$15),0,IF(AND('Main Template'!V$21&gt;=$C$9,'Main Template'!V$19,VLOOKUP(TRIM(UPPER(SUBSTITUTE($D140," ",""))),'Cleaned Google Form'!$A$1:$M$5000,7,FALSE)="YES"),0,IF(IFERROR(FIND('Main Template'!V$17,VLOOKUP(TRIM(UPPER(SUBSTITUTE('Main Template'!$D140," ",""))),'Cleaned Google Form'!$A$1:$M$5000,9,FALSE),1),FALSE),0,1))))),1)</f>
        <v>1</v>
      </c>
      <c r="W140" s="12">
        <f>IFERROR(IF(AND(WEEKDAY('Main Template'!W$18)=1,OR(VLOOKUP(TRIM(UPPER(SUBSTITUTE($D140," ",""))),'Cleaned Google Form'!$A$1:$M$5000,3,FALSE)="SMH",VLOOKUP(TRIM(UPPER(SUBSTITUTE($D140," ",""))),'Cleaned Google Form'!$A$1:$M$5000,3,FALSE)="RCH",VLOOKUP(TRIM(UPPER(SUBSTITUTE($D140," ",""))),'Cleaned Google Form'!$A$1:$M$5000,3,FALSE)="BCCA")),0,IF(AND(W$21=1,NOT(VLOOKUP(TRIM(UPPER(SUBSTITUTE($D140," ",""))),'Cleaned Google Form'!$A$1:$M$5000,6,FALSE)="NO")),0,IF(OR(VLOOKUP(TRIM(UPPER(SUBSTITUTE($D140," ",""))),'Cleaned Google Form'!$A$1:$M$5000,8,FALSE)='Main Template'!W$12,VLOOKUP(TRIM(UPPER(SUBSTITUTE($D140," ",""))),'Cleaned Google Form'!$A$1:$M$5000,8,FALSE)='Main Template'!W$13,VLOOKUP(TRIM(UPPER(SUBSTITUTE($D140," ",""))),'Cleaned Google Form'!$A$1:$M$5000,8,FALSE)='Main Template'!W$14,VLOOKUP(TRIM(UPPER(SUBSTITUTE($D140," ",""))),'Cleaned Google Form'!$A$1:$M$5000,8,FALSE)='Main Template'!W$15),0,IF(AND('Main Template'!W$21&gt;=$C$9,'Main Template'!W$19,VLOOKUP(TRIM(UPPER(SUBSTITUTE($D140," ",""))),'Cleaned Google Form'!$A$1:$M$5000,7,FALSE)="YES"),0,IF(IFERROR(FIND('Main Template'!W$17,VLOOKUP(TRIM(UPPER(SUBSTITUTE('Main Template'!$D140," ",""))),'Cleaned Google Form'!$A$1:$M$5000,9,FALSE),1),FALSE),0,1))))),1)</f>
        <v>1</v>
      </c>
      <c r="X140" s="12">
        <f>IFERROR(IF(AND(WEEKDAY('Main Template'!X$18)=1,OR(VLOOKUP(TRIM(UPPER(SUBSTITUTE($D140," ",""))),'Cleaned Google Form'!$A$1:$M$5000,3,FALSE)="SMH",VLOOKUP(TRIM(UPPER(SUBSTITUTE($D140," ",""))),'Cleaned Google Form'!$A$1:$M$5000,3,FALSE)="RCH",VLOOKUP(TRIM(UPPER(SUBSTITUTE($D140," ",""))),'Cleaned Google Form'!$A$1:$M$5000,3,FALSE)="BCCA")),0,IF(AND(X$21=1,NOT(VLOOKUP(TRIM(UPPER(SUBSTITUTE($D140," ",""))),'Cleaned Google Form'!$A$1:$M$5000,6,FALSE)="NO")),0,IF(OR(VLOOKUP(TRIM(UPPER(SUBSTITUTE($D140," ",""))),'Cleaned Google Form'!$A$1:$M$5000,8,FALSE)='Main Template'!X$12,VLOOKUP(TRIM(UPPER(SUBSTITUTE($D140," ",""))),'Cleaned Google Form'!$A$1:$M$5000,8,FALSE)='Main Template'!X$13,VLOOKUP(TRIM(UPPER(SUBSTITUTE($D140," ",""))),'Cleaned Google Form'!$A$1:$M$5000,8,FALSE)='Main Template'!X$14,VLOOKUP(TRIM(UPPER(SUBSTITUTE($D140," ",""))),'Cleaned Google Form'!$A$1:$M$5000,8,FALSE)='Main Template'!X$15),0,IF(AND('Main Template'!X$21&gt;=$C$9,'Main Template'!X$19,VLOOKUP(TRIM(UPPER(SUBSTITUTE($D140," ",""))),'Cleaned Google Form'!$A$1:$M$5000,7,FALSE)="YES"),0,IF(IFERROR(FIND('Main Template'!X$17,VLOOKUP(TRIM(UPPER(SUBSTITUTE('Main Template'!$D140," ",""))),'Cleaned Google Form'!$A$1:$M$5000,9,FALSE),1),FALSE),0,1))))),1)</f>
        <v>1</v>
      </c>
      <c r="Y140" s="12">
        <f>IFERROR(IF(AND(WEEKDAY('Main Template'!Y$18)=1,OR(VLOOKUP(TRIM(UPPER(SUBSTITUTE($D140," ",""))),'Cleaned Google Form'!$A$1:$M$5000,3,FALSE)="SMH",VLOOKUP(TRIM(UPPER(SUBSTITUTE($D140," ",""))),'Cleaned Google Form'!$A$1:$M$5000,3,FALSE)="RCH",VLOOKUP(TRIM(UPPER(SUBSTITUTE($D140," ",""))),'Cleaned Google Form'!$A$1:$M$5000,3,FALSE)="BCCA")),0,IF(AND(Y$21=1,NOT(VLOOKUP(TRIM(UPPER(SUBSTITUTE($D140," ",""))),'Cleaned Google Form'!$A$1:$M$5000,6,FALSE)="NO")),0,IF(OR(VLOOKUP(TRIM(UPPER(SUBSTITUTE($D140," ",""))),'Cleaned Google Form'!$A$1:$M$5000,8,FALSE)='Main Template'!Y$12,VLOOKUP(TRIM(UPPER(SUBSTITUTE($D140," ",""))),'Cleaned Google Form'!$A$1:$M$5000,8,FALSE)='Main Template'!Y$13,VLOOKUP(TRIM(UPPER(SUBSTITUTE($D140," ",""))),'Cleaned Google Form'!$A$1:$M$5000,8,FALSE)='Main Template'!Y$14,VLOOKUP(TRIM(UPPER(SUBSTITUTE($D140," ",""))),'Cleaned Google Form'!$A$1:$M$5000,8,FALSE)='Main Template'!Y$15),0,IF(AND('Main Template'!Y$21&gt;=$C$9,'Main Template'!Y$19,VLOOKUP(TRIM(UPPER(SUBSTITUTE($D140," ",""))),'Cleaned Google Form'!$A$1:$M$5000,7,FALSE)="YES"),0,IF(IFERROR(FIND('Main Template'!Y$17,VLOOKUP(TRIM(UPPER(SUBSTITUTE('Main Template'!$D140," ",""))),'Cleaned Google Form'!$A$1:$M$5000,9,FALSE),1),FALSE),0,1))))),1)</f>
        <v>1</v>
      </c>
      <c r="Z140" s="12">
        <f>IFERROR(IF(AND(WEEKDAY('Main Template'!Z$18)=1,OR(VLOOKUP(TRIM(UPPER(SUBSTITUTE($D140," ",""))),'Cleaned Google Form'!$A$1:$M$5000,3,FALSE)="SMH",VLOOKUP(TRIM(UPPER(SUBSTITUTE($D140," ",""))),'Cleaned Google Form'!$A$1:$M$5000,3,FALSE)="RCH",VLOOKUP(TRIM(UPPER(SUBSTITUTE($D140," ",""))),'Cleaned Google Form'!$A$1:$M$5000,3,FALSE)="BCCA")),0,IF(AND(Z$21=1,NOT(VLOOKUP(TRIM(UPPER(SUBSTITUTE($D140," ",""))),'Cleaned Google Form'!$A$1:$M$5000,6,FALSE)="NO")),0,IF(OR(VLOOKUP(TRIM(UPPER(SUBSTITUTE($D140," ",""))),'Cleaned Google Form'!$A$1:$M$5000,8,FALSE)='Main Template'!Z$12,VLOOKUP(TRIM(UPPER(SUBSTITUTE($D140," ",""))),'Cleaned Google Form'!$A$1:$M$5000,8,FALSE)='Main Template'!Z$13,VLOOKUP(TRIM(UPPER(SUBSTITUTE($D140," ",""))),'Cleaned Google Form'!$A$1:$M$5000,8,FALSE)='Main Template'!Z$14,VLOOKUP(TRIM(UPPER(SUBSTITUTE($D140," ",""))),'Cleaned Google Form'!$A$1:$M$5000,8,FALSE)='Main Template'!Z$15),0,IF(AND('Main Template'!Z$21&gt;=$C$9,'Main Template'!Z$19,VLOOKUP(TRIM(UPPER(SUBSTITUTE($D140," ",""))),'Cleaned Google Form'!$A$1:$M$5000,7,FALSE)="YES"),0,IF(IFERROR(FIND('Main Template'!Z$17,VLOOKUP(TRIM(UPPER(SUBSTITUTE('Main Template'!$D140," ",""))),'Cleaned Google Form'!$A$1:$M$5000,9,FALSE),1),FALSE),0,1))))),1)</f>
        <v>1</v>
      </c>
      <c r="AA140" s="12">
        <f>IFERROR(IF(AND(WEEKDAY('Main Template'!AA$18)=1,OR(VLOOKUP(TRIM(UPPER(SUBSTITUTE($D140," ",""))),'Cleaned Google Form'!$A$1:$M$5000,3,FALSE)="SMH",VLOOKUP(TRIM(UPPER(SUBSTITUTE($D140," ",""))),'Cleaned Google Form'!$A$1:$M$5000,3,FALSE)="RCH",VLOOKUP(TRIM(UPPER(SUBSTITUTE($D140," ",""))),'Cleaned Google Form'!$A$1:$M$5000,3,FALSE)="BCCA")),0,IF(AND(AA$21=1,NOT(VLOOKUP(TRIM(UPPER(SUBSTITUTE($D140," ",""))),'Cleaned Google Form'!$A$1:$M$5000,6,FALSE)="NO")),0,IF(OR(VLOOKUP(TRIM(UPPER(SUBSTITUTE($D140," ",""))),'Cleaned Google Form'!$A$1:$M$5000,8,FALSE)='Main Template'!AA$12,VLOOKUP(TRIM(UPPER(SUBSTITUTE($D140," ",""))),'Cleaned Google Form'!$A$1:$M$5000,8,FALSE)='Main Template'!AA$13,VLOOKUP(TRIM(UPPER(SUBSTITUTE($D140," ",""))),'Cleaned Google Form'!$A$1:$M$5000,8,FALSE)='Main Template'!AA$14,VLOOKUP(TRIM(UPPER(SUBSTITUTE($D140," ",""))),'Cleaned Google Form'!$A$1:$M$5000,8,FALSE)='Main Template'!AA$15),0,IF(AND('Main Template'!AA$21&gt;=$C$9,'Main Template'!AA$19,VLOOKUP(TRIM(UPPER(SUBSTITUTE($D140," ",""))),'Cleaned Google Form'!$A$1:$M$5000,7,FALSE)="YES"),0,IF(IFERROR(FIND('Main Template'!AA$17,VLOOKUP(TRIM(UPPER(SUBSTITUTE('Main Template'!$D140," ",""))),'Cleaned Google Form'!$A$1:$M$5000,9,FALSE),1),FALSE),0,1))))),1)</f>
        <v>1</v>
      </c>
      <c r="AB140" s="12">
        <f>IFERROR(IF(AND(WEEKDAY('Main Template'!AB$18)=1,OR(VLOOKUP(TRIM(UPPER(SUBSTITUTE($D140," ",""))),'Cleaned Google Form'!$A$1:$M$5000,3,FALSE)="SMH",VLOOKUP(TRIM(UPPER(SUBSTITUTE($D140," ",""))),'Cleaned Google Form'!$A$1:$M$5000,3,FALSE)="RCH",VLOOKUP(TRIM(UPPER(SUBSTITUTE($D140," ",""))),'Cleaned Google Form'!$A$1:$M$5000,3,FALSE)="BCCA")),0,IF(AND(AB$21=1,NOT(VLOOKUP(TRIM(UPPER(SUBSTITUTE($D140," ",""))),'Cleaned Google Form'!$A$1:$M$5000,6,FALSE)="NO")),0,IF(OR(VLOOKUP(TRIM(UPPER(SUBSTITUTE($D140," ",""))),'Cleaned Google Form'!$A$1:$M$5000,8,FALSE)='Main Template'!AB$12,VLOOKUP(TRIM(UPPER(SUBSTITUTE($D140," ",""))),'Cleaned Google Form'!$A$1:$M$5000,8,FALSE)='Main Template'!AB$13,VLOOKUP(TRIM(UPPER(SUBSTITUTE($D140," ",""))),'Cleaned Google Form'!$A$1:$M$5000,8,FALSE)='Main Template'!AB$14,VLOOKUP(TRIM(UPPER(SUBSTITUTE($D140," ",""))),'Cleaned Google Form'!$A$1:$M$5000,8,FALSE)='Main Template'!AB$15),0,IF(AND('Main Template'!AB$21&gt;=$C$9,'Main Template'!AB$19,VLOOKUP(TRIM(UPPER(SUBSTITUTE($D140," ",""))),'Cleaned Google Form'!$A$1:$M$5000,7,FALSE)="YES"),0,IF(IFERROR(FIND('Main Template'!AB$17,VLOOKUP(TRIM(UPPER(SUBSTITUTE('Main Template'!$D140," ",""))),'Cleaned Google Form'!$A$1:$M$5000,9,FALSE),1),FALSE),0,1))))),1)</f>
        <v>1</v>
      </c>
      <c r="AC140" s="12">
        <f>IFERROR(IF(AND(WEEKDAY('Main Template'!AC$18)=1,OR(VLOOKUP(TRIM(UPPER(SUBSTITUTE($D140," ",""))),'Cleaned Google Form'!$A$1:$M$5000,3,FALSE)="SMH",VLOOKUP(TRIM(UPPER(SUBSTITUTE($D140," ",""))),'Cleaned Google Form'!$A$1:$M$5000,3,FALSE)="RCH",VLOOKUP(TRIM(UPPER(SUBSTITUTE($D140," ",""))),'Cleaned Google Form'!$A$1:$M$5000,3,FALSE)="BCCA")),0,IF(AND(AC$21=1,NOT(VLOOKUP(TRIM(UPPER(SUBSTITUTE($D140," ",""))),'Cleaned Google Form'!$A$1:$M$5000,6,FALSE)="NO")),0,IF(OR(VLOOKUP(TRIM(UPPER(SUBSTITUTE($D140," ",""))),'Cleaned Google Form'!$A$1:$M$5000,8,FALSE)='Main Template'!AC$12,VLOOKUP(TRIM(UPPER(SUBSTITUTE($D140," ",""))),'Cleaned Google Form'!$A$1:$M$5000,8,FALSE)='Main Template'!AC$13,VLOOKUP(TRIM(UPPER(SUBSTITUTE($D140," ",""))),'Cleaned Google Form'!$A$1:$M$5000,8,FALSE)='Main Template'!AC$14,VLOOKUP(TRIM(UPPER(SUBSTITUTE($D140," ",""))),'Cleaned Google Form'!$A$1:$M$5000,8,FALSE)='Main Template'!AC$15),0,IF(AND('Main Template'!AC$21&gt;=$C$9,'Main Template'!AC$19,VLOOKUP(TRIM(UPPER(SUBSTITUTE($D140," ",""))),'Cleaned Google Form'!$A$1:$M$5000,7,FALSE)="YES"),0,IF(IFERROR(FIND('Main Template'!AC$17,VLOOKUP(TRIM(UPPER(SUBSTITUTE('Main Template'!$D140," ",""))),'Cleaned Google Form'!$A$1:$M$5000,9,FALSE),1),FALSE),0,1))))),1)</f>
        <v>1</v>
      </c>
      <c r="AD140" s="12">
        <f>IFERROR(IF(AND(WEEKDAY('Main Template'!AD$18)=1,OR(VLOOKUP(TRIM(UPPER(SUBSTITUTE($D140," ",""))),'Cleaned Google Form'!$A$1:$M$5000,3,FALSE)="SMH",VLOOKUP(TRIM(UPPER(SUBSTITUTE($D140," ",""))),'Cleaned Google Form'!$A$1:$M$5000,3,FALSE)="RCH",VLOOKUP(TRIM(UPPER(SUBSTITUTE($D140," ",""))),'Cleaned Google Form'!$A$1:$M$5000,3,FALSE)="BCCA")),0,IF(AND(AD$21=1,NOT(VLOOKUP(TRIM(UPPER(SUBSTITUTE($D140," ",""))),'Cleaned Google Form'!$A$1:$M$5000,6,FALSE)="NO")),0,IF(OR(VLOOKUP(TRIM(UPPER(SUBSTITUTE($D140," ",""))),'Cleaned Google Form'!$A$1:$M$5000,8,FALSE)='Main Template'!AD$12,VLOOKUP(TRIM(UPPER(SUBSTITUTE($D140," ",""))),'Cleaned Google Form'!$A$1:$M$5000,8,FALSE)='Main Template'!AD$13,VLOOKUP(TRIM(UPPER(SUBSTITUTE($D140," ",""))),'Cleaned Google Form'!$A$1:$M$5000,8,FALSE)='Main Template'!AD$14,VLOOKUP(TRIM(UPPER(SUBSTITUTE($D140," ",""))),'Cleaned Google Form'!$A$1:$M$5000,8,FALSE)='Main Template'!AD$15),0,IF(AND('Main Template'!AD$21&gt;=$C$9,'Main Template'!AD$19,VLOOKUP(TRIM(UPPER(SUBSTITUTE($D140," ",""))),'Cleaned Google Form'!$A$1:$M$5000,7,FALSE)="YES"),0,IF(IFERROR(FIND('Main Template'!AD$17,VLOOKUP(TRIM(UPPER(SUBSTITUTE('Main Template'!$D140," ",""))),'Cleaned Google Form'!$A$1:$M$5000,9,FALSE),1),FALSE),0,1))))),1)</f>
        <v>1</v>
      </c>
      <c r="AE140" s="12">
        <f>IFERROR(IF(AND(WEEKDAY('Main Template'!AE$18)=1,OR(VLOOKUP(TRIM(UPPER(SUBSTITUTE($D140," ",""))),'Cleaned Google Form'!$A$1:$M$5000,3,FALSE)="SMH",VLOOKUP(TRIM(UPPER(SUBSTITUTE($D140," ",""))),'Cleaned Google Form'!$A$1:$M$5000,3,FALSE)="RCH",VLOOKUP(TRIM(UPPER(SUBSTITUTE($D140," ",""))),'Cleaned Google Form'!$A$1:$M$5000,3,FALSE)="BCCA")),0,IF(AND(AE$21=1,NOT(VLOOKUP(TRIM(UPPER(SUBSTITUTE($D140," ",""))),'Cleaned Google Form'!$A$1:$M$5000,6,FALSE)="NO")),0,IF(OR(VLOOKUP(TRIM(UPPER(SUBSTITUTE($D140," ",""))),'Cleaned Google Form'!$A$1:$M$5000,8,FALSE)='Main Template'!AE$12,VLOOKUP(TRIM(UPPER(SUBSTITUTE($D140," ",""))),'Cleaned Google Form'!$A$1:$M$5000,8,FALSE)='Main Template'!AE$13,VLOOKUP(TRIM(UPPER(SUBSTITUTE($D140," ",""))),'Cleaned Google Form'!$A$1:$M$5000,8,FALSE)='Main Template'!AE$14,VLOOKUP(TRIM(UPPER(SUBSTITUTE($D140," ",""))),'Cleaned Google Form'!$A$1:$M$5000,8,FALSE)='Main Template'!AE$15),0,IF(AND('Main Template'!AE$21&gt;=$C$9,'Main Template'!AE$19,VLOOKUP(TRIM(UPPER(SUBSTITUTE($D140," ",""))),'Cleaned Google Form'!$A$1:$M$5000,7,FALSE)="YES"),0,IF(IFERROR(FIND('Main Template'!AE$17,VLOOKUP(TRIM(UPPER(SUBSTITUTE('Main Template'!$D140," ",""))),'Cleaned Google Form'!$A$1:$M$5000,9,FALSE),1),FALSE),0,1))))),1)</f>
        <v>1</v>
      </c>
      <c r="AF140" s="12">
        <f>IFERROR(IF(AND(WEEKDAY('Main Template'!AF$18)=1,OR(VLOOKUP(TRIM(UPPER(SUBSTITUTE($D140," ",""))),'Cleaned Google Form'!$A$1:$M$5000,3,FALSE)="SMH",VLOOKUP(TRIM(UPPER(SUBSTITUTE($D140," ",""))),'Cleaned Google Form'!$A$1:$M$5000,3,FALSE)="RCH",VLOOKUP(TRIM(UPPER(SUBSTITUTE($D140," ",""))),'Cleaned Google Form'!$A$1:$M$5000,3,FALSE)="BCCA")),0,IF(AND(AF$21=1,NOT(VLOOKUP(TRIM(UPPER(SUBSTITUTE($D140," ",""))),'Cleaned Google Form'!$A$1:$M$5000,6,FALSE)="NO")),0,IF(OR(VLOOKUP(TRIM(UPPER(SUBSTITUTE($D140," ",""))),'Cleaned Google Form'!$A$1:$M$5000,8,FALSE)='Main Template'!AF$12,VLOOKUP(TRIM(UPPER(SUBSTITUTE($D140," ",""))),'Cleaned Google Form'!$A$1:$M$5000,8,FALSE)='Main Template'!AF$13,VLOOKUP(TRIM(UPPER(SUBSTITUTE($D140," ",""))),'Cleaned Google Form'!$A$1:$M$5000,8,FALSE)='Main Template'!AF$14,VLOOKUP(TRIM(UPPER(SUBSTITUTE($D140," ",""))),'Cleaned Google Form'!$A$1:$M$5000,8,FALSE)='Main Template'!AF$15),0,IF(AND('Main Template'!AF$21&gt;=$C$9,'Main Template'!AF$19,VLOOKUP(TRIM(UPPER(SUBSTITUTE($D140," ",""))),'Cleaned Google Form'!$A$1:$M$5000,7,FALSE)="YES"),0,IF(IFERROR(FIND('Main Template'!AF$17,VLOOKUP(TRIM(UPPER(SUBSTITUTE('Main Template'!$D140," ",""))),'Cleaned Google Form'!$A$1:$M$5000,9,FALSE),1),FALSE),0,1))))),1)</f>
        <v>1</v>
      </c>
      <c r="AG140" s="12">
        <f>IFERROR(IF(AND(WEEKDAY('Main Template'!AG$18)=1,OR(VLOOKUP(TRIM(UPPER(SUBSTITUTE($D140," ",""))),'Cleaned Google Form'!$A$1:$M$5000,3,FALSE)="SMH",VLOOKUP(TRIM(UPPER(SUBSTITUTE($D140," ",""))),'Cleaned Google Form'!$A$1:$M$5000,3,FALSE)="RCH",VLOOKUP(TRIM(UPPER(SUBSTITUTE($D140," ",""))),'Cleaned Google Form'!$A$1:$M$5000,3,FALSE)="BCCA")),0,IF(AND(AG$21=1,NOT(VLOOKUP(TRIM(UPPER(SUBSTITUTE($D140," ",""))),'Cleaned Google Form'!$A$1:$M$5000,6,FALSE)="NO")),0,IF(OR(VLOOKUP(TRIM(UPPER(SUBSTITUTE($D140," ",""))),'Cleaned Google Form'!$A$1:$M$5000,8,FALSE)='Main Template'!AG$12,VLOOKUP(TRIM(UPPER(SUBSTITUTE($D140," ",""))),'Cleaned Google Form'!$A$1:$M$5000,8,FALSE)='Main Template'!AG$13,VLOOKUP(TRIM(UPPER(SUBSTITUTE($D140," ",""))),'Cleaned Google Form'!$A$1:$M$5000,8,FALSE)='Main Template'!AG$14,VLOOKUP(TRIM(UPPER(SUBSTITUTE($D140," ",""))),'Cleaned Google Form'!$A$1:$M$5000,8,FALSE)='Main Template'!AG$15),0,IF(AND('Main Template'!AG$21&gt;=$C$9,'Main Template'!AG$19,VLOOKUP(TRIM(UPPER(SUBSTITUTE($D140," ",""))),'Cleaned Google Form'!$A$1:$M$5000,7,FALSE)="YES"),0,IF(IFERROR(FIND('Main Template'!AG$17,VLOOKUP(TRIM(UPPER(SUBSTITUTE('Main Template'!$D140," ",""))),'Cleaned Google Form'!$A$1:$M$5000,9,FALSE),1),FALSE),0,1))))),1)</f>
        <v>1</v>
      </c>
      <c r="AH140" s="12">
        <f>IFERROR(IF(AND(WEEKDAY('Main Template'!AH$18)=1,OR(VLOOKUP(TRIM(UPPER(SUBSTITUTE($D140," ",""))),'Cleaned Google Form'!$A$1:$M$5000,3,FALSE)="SMH",VLOOKUP(TRIM(UPPER(SUBSTITUTE($D140," ",""))),'Cleaned Google Form'!$A$1:$M$5000,3,FALSE)="RCH",VLOOKUP(TRIM(UPPER(SUBSTITUTE($D140," ",""))),'Cleaned Google Form'!$A$1:$M$5000,3,FALSE)="BCCA")),0,IF(AND(AH$21=1,NOT(VLOOKUP(TRIM(UPPER(SUBSTITUTE($D140," ",""))),'Cleaned Google Form'!$A$1:$M$5000,6,FALSE)="NO")),0,IF(OR(VLOOKUP(TRIM(UPPER(SUBSTITUTE($D140," ",""))),'Cleaned Google Form'!$A$1:$M$5000,8,FALSE)='Main Template'!AH$12,VLOOKUP(TRIM(UPPER(SUBSTITUTE($D140," ",""))),'Cleaned Google Form'!$A$1:$M$5000,8,FALSE)='Main Template'!AH$13,VLOOKUP(TRIM(UPPER(SUBSTITUTE($D140," ",""))),'Cleaned Google Form'!$A$1:$M$5000,8,FALSE)='Main Template'!AH$14,VLOOKUP(TRIM(UPPER(SUBSTITUTE($D140," ",""))),'Cleaned Google Form'!$A$1:$M$5000,8,FALSE)='Main Template'!AH$15),0,IF(AND('Main Template'!AH$21&gt;=$C$9,'Main Template'!AH$19,VLOOKUP(TRIM(UPPER(SUBSTITUTE($D140," ",""))),'Cleaned Google Form'!$A$1:$M$5000,7,FALSE)="YES"),0,IF(IFERROR(FIND('Main Template'!AH$17,VLOOKUP(TRIM(UPPER(SUBSTITUTE('Main Template'!$D140," ",""))),'Cleaned Google Form'!$A$1:$M$5000,9,FALSE),1),FALSE),0,1))))),1)</f>
        <v>1</v>
      </c>
      <c r="AI140" s="12">
        <f>IFERROR(IF(AND(WEEKDAY('Main Template'!AI$18)=1,OR(VLOOKUP(TRIM(UPPER(SUBSTITUTE($D140," ",""))),'Cleaned Google Form'!$A$1:$M$5000,3,FALSE)="SMH",VLOOKUP(TRIM(UPPER(SUBSTITUTE($D140," ",""))),'Cleaned Google Form'!$A$1:$M$5000,3,FALSE)="RCH",VLOOKUP(TRIM(UPPER(SUBSTITUTE($D140," ",""))),'Cleaned Google Form'!$A$1:$M$5000,3,FALSE)="BCCA")),0,IF(AND(AI$21=1,NOT(VLOOKUP(TRIM(UPPER(SUBSTITUTE($D140," ",""))),'Cleaned Google Form'!$A$1:$M$5000,6,FALSE)="NO")),0,IF(OR(VLOOKUP(TRIM(UPPER(SUBSTITUTE($D140," ",""))),'Cleaned Google Form'!$A$1:$M$5000,8,FALSE)='Main Template'!AI$12,VLOOKUP(TRIM(UPPER(SUBSTITUTE($D140," ",""))),'Cleaned Google Form'!$A$1:$M$5000,8,FALSE)='Main Template'!AI$13,VLOOKUP(TRIM(UPPER(SUBSTITUTE($D140," ",""))),'Cleaned Google Form'!$A$1:$M$5000,8,FALSE)='Main Template'!AI$14,VLOOKUP(TRIM(UPPER(SUBSTITUTE($D140," ",""))),'Cleaned Google Form'!$A$1:$M$5000,8,FALSE)='Main Template'!AI$15),0,IF(AND('Main Template'!AI$21&gt;=$C$9,'Main Template'!AI$19,VLOOKUP(TRIM(UPPER(SUBSTITUTE($D140," ",""))),'Cleaned Google Form'!$A$1:$M$5000,7,FALSE)="YES"),0,IF(IFERROR(FIND('Main Template'!AI$17,VLOOKUP(TRIM(UPPER(SUBSTITUTE('Main Template'!$D140," ",""))),'Cleaned Google Form'!$A$1:$M$5000,9,FALSE),1),FALSE),0,1))))),1)</f>
        <v>1</v>
      </c>
      <c r="AJ140" s="12">
        <f>IFERROR(IF(AND(WEEKDAY('Main Template'!AJ$18)=1,OR(VLOOKUP(TRIM(UPPER(SUBSTITUTE($D140," ",""))),'Cleaned Google Form'!$A$1:$M$5000,3,FALSE)="SMH",VLOOKUP(TRIM(UPPER(SUBSTITUTE($D140," ",""))),'Cleaned Google Form'!$A$1:$M$5000,3,FALSE)="RCH",VLOOKUP(TRIM(UPPER(SUBSTITUTE($D140," ",""))),'Cleaned Google Form'!$A$1:$M$5000,3,FALSE)="BCCA")),0,IF(AND(AJ$21=1,NOT(VLOOKUP(TRIM(UPPER(SUBSTITUTE($D140," ",""))),'Cleaned Google Form'!$A$1:$M$5000,6,FALSE)="NO")),0,IF(OR(VLOOKUP(TRIM(UPPER(SUBSTITUTE($D140," ",""))),'Cleaned Google Form'!$A$1:$M$5000,8,FALSE)='Main Template'!AJ$12,VLOOKUP(TRIM(UPPER(SUBSTITUTE($D140," ",""))),'Cleaned Google Form'!$A$1:$M$5000,8,FALSE)='Main Template'!AJ$13,VLOOKUP(TRIM(UPPER(SUBSTITUTE($D140," ",""))),'Cleaned Google Form'!$A$1:$M$5000,8,FALSE)='Main Template'!AJ$14,VLOOKUP(TRIM(UPPER(SUBSTITUTE($D140," ",""))),'Cleaned Google Form'!$A$1:$M$5000,8,FALSE)='Main Template'!AJ$15),0,IF(AND('Main Template'!AJ$21&gt;=$C$9,'Main Template'!AJ$19,VLOOKUP(TRIM(UPPER(SUBSTITUTE($D140," ",""))),'Cleaned Google Form'!$A$1:$M$5000,7,FALSE)="YES"),0,IF(IFERROR(FIND('Main Template'!AJ$17,VLOOKUP(TRIM(UPPER(SUBSTITUTE('Main Template'!$D140," ",""))),'Cleaned Google Form'!$A$1:$M$5000,9,FALSE),1),FALSE),0,1))))),1)</f>
        <v>1</v>
      </c>
      <c r="AK140" s="12">
        <f>IFERROR(IF(AND(WEEKDAY('Main Template'!AK$18)=1,OR(VLOOKUP(TRIM(UPPER(SUBSTITUTE($D140," ",""))),'Cleaned Google Form'!$A$1:$M$5000,3,FALSE)="SMH",VLOOKUP(TRIM(UPPER(SUBSTITUTE($D140," ",""))),'Cleaned Google Form'!$A$1:$M$5000,3,FALSE)="RCH",VLOOKUP(TRIM(UPPER(SUBSTITUTE($D140," ",""))),'Cleaned Google Form'!$A$1:$M$5000,3,FALSE)="BCCA")),0,IF(AND(AK$21=1,NOT(VLOOKUP(TRIM(UPPER(SUBSTITUTE($D140," ",""))),'Cleaned Google Form'!$A$1:$M$5000,6,FALSE)="NO")),0,IF(OR(VLOOKUP(TRIM(UPPER(SUBSTITUTE($D140," ",""))),'Cleaned Google Form'!$A$1:$M$5000,8,FALSE)='Main Template'!AK$12,VLOOKUP(TRIM(UPPER(SUBSTITUTE($D140," ",""))),'Cleaned Google Form'!$A$1:$M$5000,8,FALSE)='Main Template'!AK$13,VLOOKUP(TRIM(UPPER(SUBSTITUTE($D140," ",""))),'Cleaned Google Form'!$A$1:$M$5000,8,FALSE)='Main Template'!AK$14,VLOOKUP(TRIM(UPPER(SUBSTITUTE($D140," ",""))),'Cleaned Google Form'!$A$1:$M$5000,8,FALSE)='Main Template'!AK$15),0,IF(AND('Main Template'!AK$21&gt;=$C$9,'Main Template'!AK$19,VLOOKUP(TRIM(UPPER(SUBSTITUTE($D140," ",""))),'Cleaned Google Form'!$A$1:$M$5000,7,FALSE)="YES"),0,IF(IFERROR(FIND('Main Template'!AK$17,VLOOKUP(TRIM(UPPER(SUBSTITUTE('Main Template'!$D140," ",""))),'Cleaned Google Form'!$A$1:$M$5000,9,FALSE),1),FALSE),0,1))))),1)</f>
        <v>1</v>
      </c>
      <c r="AL140" s="12">
        <f>IFERROR(IF(AND(WEEKDAY('Main Template'!AL$18)=1,OR(VLOOKUP(TRIM(UPPER(SUBSTITUTE($D140," ",""))),'Cleaned Google Form'!$A$1:$M$5000,3,FALSE)="SMH",VLOOKUP(TRIM(UPPER(SUBSTITUTE($D140," ",""))),'Cleaned Google Form'!$A$1:$M$5000,3,FALSE)="RCH",VLOOKUP(TRIM(UPPER(SUBSTITUTE($D140," ",""))),'Cleaned Google Form'!$A$1:$M$5000,3,FALSE)="BCCA")),0,IF(AND(AL$21=1,NOT(VLOOKUP(TRIM(UPPER(SUBSTITUTE($D140," ",""))),'Cleaned Google Form'!$A$1:$M$5000,6,FALSE)="NO")),0,IF(OR(VLOOKUP(TRIM(UPPER(SUBSTITUTE($D140," ",""))),'Cleaned Google Form'!$A$1:$M$5000,8,FALSE)='Main Template'!AL$12,VLOOKUP(TRIM(UPPER(SUBSTITUTE($D140," ",""))),'Cleaned Google Form'!$A$1:$M$5000,8,FALSE)='Main Template'!AL$13,VLOOKUP(TRIM(UPPER(SUBSTITUTE($D140," ",""))),'Cleaned Google Form'!$A$1:$M$5000,8,FALSE)='Main Template'!AL$14,VLOOKUP(TRIM(UPPER(SUBSTITUTE($D140," ",""))),'Cleaned Google Form'!$A$1:$M$5000,8,FALSE)='Main Template'!AL$15),0,IF(AND('Main Template'!AL$21&gt;=$C$9,'Main Template'!AL$19,VLOOKUP(TRIM(UPPER(SUBSTITUTE($D140," ",""))),'Cleaned Google Form'!$A$1:$M$5000,7,FALSE)="YES"),0,IF(IFERROR(FIND('Main Template'!AL$17,VLOOKUP(TRIM(UPPER(SUBSTITUTE('Main Template'!$D140," ",""))),'Cleaned Google Form'!$A$1:$M$5000,9,FALSE),1),FALSE),0,1))))),1)</f>
        <v>1</v>
      </c>
      <c r="AM140" s="12">
        <f>IFERROR(IF(AND(WEEKDAY('Main Template'!AM$18)=1,OR(VLOOKUP(TRIM(UPPER(SUBSTITUTE($D140," ",""))),'Cleaned Google Form'!$A$1:$M$5000,3,FALSE)="SMH",VLOOKUP(TRIM(UPPER(SUBSTITUTE($D140," ",""))),'Cleaned Google Form'!$A$1:$M$5000,3,FALSE)="RCH",VLOOKUP(TRIM(UPPER(SUBSTITUTE($D140," ",""))),'Cleaned Google Form'!$A$1:$M$5000,3,FALSE)="BCCA")),0,IF(AND(AM$21=1,NOT(VLOOKUP(TRIM(UPPER(SUBSTITUTE($D140," ",""))),'Cleaned Google Form'!$A$1:$M$5000,6,FALSE)="NO")),0,IF(OR(VLOOKUP(TRIM(UPPER(SUBSTITUTE($D140," ",""))),'Cleaned Google Form'!$A$1:$M$5000,8,FALSE)='Main Template'!AM$12,VLOOKUP(TRIM(UPPER(SUBSTITUTE($D140," ",""))),'Cleaned Google Form'!$A$1:$M$5000,8,FALSE)='Main Template'!AM$13,VLOOKUP(TRIM(UPPER(SUBSTITUTE($D140," ",""))),'Cleaned Google Form'!$A$1:$M$5000,8,FALSE)='Main Template'!AM$14,VLOOKUP(TRIM(UPPER(SUBSTITUTE($D140," ",""))),'Cleaned Google Form'!$A$1:$M$5000,8,FALSE)='Main Template'!AM$15),0,IF(AND('Main Template'!AM$21&gt;=$C$9,'Main Template'!AM$19,VLOOKUP(TRIM(UPPER(SUBSTITUTE($D140," ",""))),'Cleaned Google Form'!$A$1:$M$5000,7,FALSE)="YES"),0,IF(IFERROR(FIND('Main Template'!AM$17,VLOOKUP(TRIM(UPPER(SUBSTITUTE('Main Template'!$D140," ",""))),'Cleaned Google Form'!$A$1:$M$5000,9,FALSE),1),FALSE),0,1))))),1)</f>
        <v>1</v>
      </c>
      <c r="AN140" s="12">
        <f>IFERROR(IF(AND(WEEKDAY('Main Template'!AN$18)=1,OR(VLOOKUP(TRIM(UPPER(SUBSTITUTE($D140," ",""))),'Cleaned Google Form'!$A$1:$M$5000,3,FALSE)="SMH",VLOOKUP(TRIM(UPPER(SUBSTITUTE($D140," ",""))),'Cleaned Google Form'!$A$1:$M$5000,3,FALSE)="RCH",VLOOKUP(TRIM(UPPER(SUBSTITUTE($D140," ",""))),'Cleaned Google Form'!$A$1:$M$5000,3,FALSE)="BCCA")),0,IF(AND(AN$21=1,NOT(VLOOKUP(TRIM(UPPER(SUBSTITUTE($D140," ",""))),'Cleaned Google Form'!$A$1:$M$5000,6,FALSE)="NO")),0,IF(OR(VLOOKUP(TRIM(UPPER(SUBSTITUTE($D140," ",""))),'Cleaned Google Form'!$A$1:$M$5000,8,FALSE)='Main Template'!AN$12,VLOOKUP(TRIM(UPPER(SUBSTITUTE($D140," ",""))),'Cleaned Google Form'!$A$1:$M$5000,8,FALSE)='Main Template'!AN$13,VLOOKUP(TRIM(UPPER(SUBSTITUTE($D140," ",""))),'Cleaned Google Form'!$A$1:$M$5000,8,FALSE)='Main Template'!AN$14,VLOOKUP(TRIM(UPPER(SUBSTITUTE($D140," ",""))),'Cleaned Google Form'!$A$1:$M$5000,8,FALSE)='Main Template'!AN$15),0,IF(AND('Main Template'!AN$21&gt;=$C$9,'Main Template'!AN$19,VLOOKUP(TRIM(UPPER(SUBSTITUTE($D140," ",""))),'Cleaned Google Form'!$A$1:$M$5000,7,FALSE)="YES"),0,IF(IFERROR(FIND('Main Template'!AN$17,VLOOKUP(TRIM(UPPER(SUBSTITUTE('Main Template'!$D140," ",""))),'Cleaned Google Form'!$A$1:$M$5000,9,FALSE),1),FALSE),0,1))))),1)</f>
        <v>1</v>
      </c>
    </row>
    <row r="141" spans="2:40">
      <c r="B141" t="str">
        <f>IFERROR(IF(ISNUMBER(MATCH(UPPER(SUBSTITUTE(D141," ","")),'Cleaned Google Form'!$A:$A,0)),"","Oops"),"Not Present")</f>
        <v/>
      </c>
      <c r="C141" s="4">
        <f>I141</f>
        <v>120</v>
      </c>
      <c r="D141" s="4" t="s">
        <v>323</v>
      </c>
      <c r="E141" s="4">
        <f>IFERROR(IF(VLOOKUP(TRIM(UPPER(SUBSTITUTE(D141," ",""))),'Cleaned Google Form'!$A$1:$L$5000,5,FALSE)="YES",1,0),0)</f>
        <v>0</v>
      </c>
      <c r="F141" s="4">
        <f>IFERROR(IF(RIGHT(VLOOKUP(TRIM(UPPER(SUBSTITUTE(D141," ",""))),'Cleaned Google Form'!$A$1:$L$5000,2,FALSE),1)="1",1,0),0)</f>
        <v>1</v>
      </c>
      <c r="G141" s="4">
        <f>IFERROR(IF(VLOOKUP(TRIM(UPPER(SUBSTITUTE(D141," ",""))),'Cleaned Google Form'!$A$1:$L$5000,3,FALSE)="VGH",1,0),0)</f>
        <v>1</v>
      </c>
      <c r="H141" s="4">
        <f>IFERROR(IF(G141+IFERROR(IF(VLOOKUP(TRIM(UPPER(SUBSTITUTE(D141," ",""))),'Cleaned Google Form'!$A$1:$L$5000,3,FALSE)="SPH",1,0),0)=0,1,0),0)</f>
        <v>0</v>
      </c>
      <c r="I141" s="4">
        <f>IF(I140="Resident Index",1,I140+1)</f>
        <v>120</v>
      </c>
      <c r="J141" s="12">
        <f>IFERROR(IF(AND(WEEKDAY('Main Template'!J$18)=1,OR(VLOOKUP(TRIM(UPPER(SUBSTITUTE($D141," ",""))),'Cleaned Google Form'!$A$1:$M$5000,3,FALSE)="SMH",VLOOKUP(TRIM(UPPER(SUBSTITUTE($D141," ",""))),'Cleaned Google Form'!$A$1:$M$5000,3,FALSE)="RCH",VLOOKUP(TRIM(UPPER(SUBSTITUTE($D141," ",""))),'Cleaned Google Form'!$A$1:$M$5000,3,FALSE)="BCCA")),0,IF(AND(J$21=1,NOT(VLOOKUP(TRIM(UPPER(SUBSTITUTE($D141," ",""))),'Cleaned Google Form'!$A$1:$M$5000,6,FALSE)="NO")),0,IF(OR(VLOOKUP(TRIM(UPPER(SUBSTITUTE($D141," ",""))),'Cleaned Google Form'!$A$1:$M$5000,8,FALSE)='Main Template'!J$12,VLOOKUP(TRIM(UPPER(SUBSTITUTE($D141," ",""))),'Cleaned Google Form'!$A$1:$M$5000,8,FALSE)='Main Template'!J$13,VLOOKUP(TRIM(UPPER(SUBSTITUTE($D141," ",""))),'Cleaned Google Form'!$A$1:$M$5000,8,FALSE)='Main Template'!J$14,VLOOKUP(TRIM(UPPER(SUBSTITUTE($D141," ",""))),'Cleaned Google Form'!$A$1:$M$5000,8,FALSE)='Main Template'!J$15),0,IF(AND('Main Template'!J$21&gt;=$C$9,'Main Template'!J$19,VLOOKUP(TRIM(UPPER(SUBSTITUTE($D141," ",""))),'Cleaned Google Form'!$A$1:$M$5000,7,FALSE)="YES"),0,IF(IFERROR(FIND('Main Template'!J$17,VLOOKUP(TRIM(UPPER(SUBSTITUTE('Main Template'!$D141," ",""))),'Cleaned Google Form'!$A$1:$M$5000,9,FALSE),1),FALSE),0,1))))),1)</f>
        <v>0</v>
      </c>
      <c r="K141" s="12">
        <f>IFERROR(IF(AND(WEEKDAY('Main Template'!K$18)=1,OR(VLOOKUP(TRIM(UPPER(SUBSTITUTE($D141," ",""))),'Cleaned Google Form'!$A$1:$M$5000,3,FALSE)="SMH",VLOOKUP(TRIM(UPPER(SUBSTITUTE($D141," ",""))),'Cleaned Google Form'!$A$1:$M$5000,3,FALSE)="RCH",VLOOKUP(TRIM(UPPER(SUBSTITUTE($D141," ",""))),'Cleaned Google Form'!$A$1:$M$5000,3,FALSE)="BCCA")),0,IF(AND(K$21=1,NOT(VLOOKUP(TRIM(UPPER(SUBSTITUTE($D141," ",""))),'Cleaned Google Form'!$A$1:$M$5000,6,FALSE)="NO")),0,IF(OR(VLOOKUP(TRIM(UPPER(SUBSTITUTE($D141," ",""))),'Cleaned Google Form'!$A$1:$M$5000,8,FALSE)='Main Template'!K$12,VLOOKUP(TRIM(UPPER(SUBSTITUTE($D141," ",""))),'Cleaned Google Form'!$A$1:$M$5000,8,FALSE)='Main Template'!K$13,VLOOKUP(TRIM(UPPER(SUBSTITUTE($D141," ",""))),'Cleaned Google Form'!$A$1:$M$5000,8,FALSE)='Main Template'!K$14,VLOOKUP(TRIM(UPPER(SUBSTITUTE($D141," ",""))),'Cleaned Google Form'!$A$1:$M$5000,8,FALSE)='Main Template'!K$15),0,IF(AND('Main Template'!K$21&gt;=$C$9,'Main Template'!K$19,VLOOKUP(TRIM(UPPER(SUBSTITUTE($D141," ",""))),'Cleaned Google Form'!$A$1:$M$5000,7,FALSE)="YES"),0,IF(IFERROR(FIND('Main Template'!K$17,VLOOKUP(TRIM(UPPER(SUBSTITUTE('Main Template'!$D141," ",""))),'Cleaned Google Form'!$A$1:$M$5000,9,FALSE),1),FALSE),0,1))))),1)</f>
        <v>1</v>
      </c>
      <c r="L141" s="12">
        <f>IFERROR(IF(AND(WEEKDAY('Main Template'!L$18)=1,OR(VLOOKUP(TRIM(UPPER(SUBSTITUTE($D141," ",""))),'Cleaned Google Form'!$A$1:$M$5000,3,FALSE)="SMH",VLOOKUP(TRIM(UPPER(SUBSTITUTE($D141," ",""))),'Cleaned Google Form'!$A$1:$M$5000,3,FALSE)="RCH",VLOOKUP(TRIM(UPPER(SUBSTITUTE($D141," ",""))),'Cleaned Google Form'!$A$1:$M$5000,3,FALSE)="BCCA")),0,IF(AND(L$21=1,NOT(VLOOKUP(TRIM(UPPER(SUBSTITUTE($D141," ",""))),'Cleaned Google Form'!$A$1:$M$5000,6,FALSE)="NO")),0,IF(OR(VLOOKUP(TRIM(UPPER(SUBSTITUTE($D141," ",""))),'Cleaned Google Form'!$A$1:$M$5000,8,FALSE)='Main Template'!L$12,VLOOKUP(TRIM(UPPER(SUBSTITUTE($D141," ",""))),'Cleaned Google Form'!$A$1:$M$5000,8,FALSE)='Main Template'!L$13,VLOOKUP(TRIM(UPPER(SUBSTITUTE($D141," ",""))),'Cleaned Google Form'!$A$1:$M$5000,8,FALSE)='Main Template'!L$14,VLOOKUP(TRIM(UPPER(SUBSTITUTE($D141," ",""))),'Cleaned Google Form'!$A$1:$M$5000,8,FALSE)='Main Template'!L$15),0,IF(AND('Main Template'!L$21&gt;=$C$9,'Main Template'!L$19,VLOOKUP(TRIM(UPPER(SUBSTITUTE($D141," ",""))),'Cleaned Google Form'!$A$1:$M$5000,7,FALSE)="YES"),0,IF(IFERROR(FIND('Main Template'!L$17,VLOOKUP(TRIM(UPPER(SUBSTITUTE('Main Template'!$D141," ",""))),'Cleaned Google Form'!$A$1:$M$5000,9,FALSE),1),FALSE),0,1))))),1)</f>
        <v>1</v>
      </c>
      <c r="M141" s="12">
        <f>IFERROR(IF(AND(WEEKDAY('Main Template'!M$18)=1,OR(VLOOKUP(TRIM(UPPER(SUBSTITUTE($D141," ",""))),'Cleaned Google Form'!$A$1:$M$5000,3,FALSE)="SMH",VLOOKUP(TRIM(UPPER(SUBSTITUTE($D141," ",""))),'Cleaned Google Form'!$A$1:$M$5000,3,FALSE)="RCH",VLOOKUP(TRIM(UPPER(SUBSTITUTE($D141," ",""))),'Cleaned Google Form'!$A$1:$M$5000,3,FALSE)="BCCA")),0,IF(AND(M$21=1,NOT(VLOOKUP(TRIM(UPPER(SUBSTITUTE($D141," ",""))),'Cleaned Google Form'!$A$1:$M$5000,6,FALSE)="NO")),0,IF(OR(VLOOKUP(TRIM(UPPER(SUBSTITUTE($D141," ",""))),'Cleaned Google Form'!$A$1:$M$5000,8,FALSE)='Main Template'!M$12,VLOOKUP(TRIM(UPPER(SUBSTITUTE($D141," ",""))),'Cleaned Google Form'!$A$1:$M$5000,8,FALSE)='Main Template'!M$13,VLOOKUP(TRIM(UPPER(SUBSTITUTE($D141," ",""))),'Cleaned Google Form'!$A$1:$M$5000,8,FALSE)='Main Template'!M$14,VLOOKUP(TRIM(UPPER(SUBSTITUTE($D141," ",""))),'Cleaned Google Form'!$A$1:$M$5000,8,FALSE)='Main Template'!M$15),0,IF(AND('Main Template'!M$21&gt;=$C$9,'Main Template'!M$19,VLOOKUP(TRIM(UPPER(SUBSTITUTE($D141," ",""))),'Cleaned Google Form'!$A$1:$M$5000,7,FALSE)="YES"),0,IF(IFERROR(FIND('Main Template'!M$17,VLOOKUP(TRIM(UPPER(SUBSTITUTE('Main Template'!$D141," ",""))),'Cleaned Google Form'!$A$1:$M$5000,9,FALSE),1),FALSE),0,1))))),1)</f>
        <v>1</v>
      </c>
      <c r="N141" s="12">
        <f>IFERROR(IF(AND(WEEKDAY('Main Template'!N$18)=1,OR(VLOOKUP(TRIM(UPPER(SUBSTITUTE($D141," ",""))),'Cleaned Google Form'!$A$1:$M$5000,3,FALSE)="SMH",VLOOKUP(TRIM(UPPER(SUBSTITUTE($D141," ",""))),'Cleaned Google Form'!$A$1:$M$5000,3,FALSE)="RCH",VLOOKUP(TRIM(UPPER(SUBSTITUTE($D141," ",""))),'Cleaned Google Form'!$A$1:$M$5000,3,FALSE)="BCCA")),0,IF(AND(N$21=1,NOT(VLOOKUP(TRIM(UPPER(SUBSTITUTE($D141," ",""))),'Cleaned Google Form'!$A$1:$M$5000,6,FALSE)="NO")),0,IF(OR(VLOOKUP(TRIM(UPPER(SUBSTITUTE($D141," ",""))),'Cleaned Google Form'!$A$1:$M$5000,8,FALSE)='Main Template'!N$12,VLOOKUP(TRIM(UPPER(SUBSTITUTE($D141," ",""))),'Cleaned Google Form'!$A$1:$M$5000,8,FALSE)='Main Template'!N$13,VLOOKUP(TRIM(UPPER(SUBSTITUTE($D141," ",""))),'Cleaned Google Form'!$A$1:$M$5000,8,FALSE)='Main Template'!N$14,VLOOKUP(TRIM(UPPER(SUBSTITUTE($D141," ",""))),'Cleaned Google Form'!$A$1:$M$5000,8,FALSE)='Main Template'!N$15),0,IF(AND('Main Template'!N$21&gt;=$C$9,'Main Template'!N$19,VLOOKUP(TRIM(UPPER(SUBSTITUTE($D141," ",""))),'Cleaned Google Form'!$A$1:$M$5000,7,FALSE)="YES"),0,IF(IFERROR(FIND('Main Template'!N$17,VLOOKUP(TRIM(UPPER(SUBSTITUTE('Main Template'!$D141," ",""))),'Cleaned Google Form'!$A$1:$M$5000,9,FALSE),1),FALSE),0,1))))),1)</f>
        <v>1</v>
      </c>
      <c r="O141" s="12">
        <f>IFERROR(IF(AND(WEEKDAY('Main Template'!O$18)=1,OR(VLOOKUP(TRIM(UPPER(SUBSTITUTE($D141," ",""))),'Cleaned Google Form'!$A$1:$M$5000,3,FALSE)="SMH",VLOOKUP(TRIM(UPPER(SUBSTITUTE($D141," ",""))),'Cleaned Google Form'!$A$1:$M$5000,3,FALSE)="RCH",VLOOKUP(TRIM(UPPER(SUBSTITUTE($D141," ",""))),'Cleaned Google Form'!$A$1:$M$5000,3,FALSE)="BCCA")),0,IF(AND(O$21=1,NOT(VLOOKUP(TRIM(UPPER(SUBSTITUTE($D141," ",""))),'Cleaned Google Form'!$A$1:$M$5000,6,FALSE)="NO")),0,IF(OR(VLOOKUP(TRIM(UPPER(SUBSTITUTE($D141," ",""))),'Cleaned Google Form'!$A$1:$M$5000,8,FALSE)='Main Template'!O$12,VLOOKUP(TRIM(UPPER(SUBSTITUTE($D141," ",""))),'Cleaned Google Form'!$A$1:$M$5000,8,FALSE)='Main Template'!O$13,VLOOKUP(TRIM(UPPER(SUBSTITUTE($D141," ",""))),'Cleaned Google Form'!$A$1:$M$5000,8,FALSE)='Main Template'!O$14,VLOOKUP(TRIM(UPPER(SUBSTITUTE($D141," ",""))),'Cleaned Google Form'!$A$1:$M$5000,8,FALSE)='Main Template'!O$15),0,IF(AND('Main Template'!O$21&gt;=$C$9,'Main Template'!O$19,VLOOKUP(TRIM(UPPER(SUBSTITUTE($D141," ",""))),'Cleaned Google Form'!$A$1:$M$5000,7,FALSE)="YES"),0,IF(IFERROR(FIND('Main Template'!O$17,VLOOKUP(TRIM(UPPER(SUBSTITUTE('Main Template'!$D141," ",""))),'Cleaned Google Form'!$A$1:$M$5000,9,FALSE),1),FALSE),0,1))))),1)</f>
        <v>1</v>
      </c>
      <c r="P141" s="12">
        <f>IFERROR(IF(AND(WEEKDAY('Main Template'!P$18)=1,OR(VLOOKUP(TRIM(UPPER(SUBSTITUTE($D141," ",""))),'Cleaned Google Form'!$A$1:$M$5000,3,FALSE)="SMH",VLOOKUP(TRIM(UPPER(SUBSTITUTE($D141," ",""))),'Cleaned Google Form'!$A$1:$M$5000,3,FALSE)="RCH",VLOOKUP(TRIM(UPPER(SUBSTITUTE($D141," ",""))),'Cleaned Google Form'!$A$1:$M$5000,3,FALSE)="BCCA")),0,IF(AND(P$21=1,NOT(VLOOKUP(TRIM(UPPER(SUBSTITUTE($D141," ",""))),'Cleaned Google Form'!$A$1:$M$5000,6,FALSE)="NO")),0,IF(OR(VLOOKUP(TRIM(UPPER(SUBSTITUTE($D141," ",""))),'Cleaned Google Form'!$A$1:$M$5000,8,FALSE)='Main Template'!P$12,VLOOKUP(TRIM(UPPER(SUBSTITUTE($D141," ",""))),'Cleaned Google Form'!$A$1:$M$5000,8,FALSE)='Main Template'!P$13,VLOOKUP(TRIM(UPPER(SUBSTITUTE($D141," ",""))),'Cleaned Google Form'!$A$1:$M$5000,8,FALSE)='Main Template'!P$14,VLOOKUP(TRIM(UPPER(SUBSTITUTE($D141," ",""))),'Cleaned Google Form'!$A$1:$M$5000,8,FALSE)='Main Template'!P$15),0,IF(AND('Main Template'!P$21&gt;=$C$9,'Main Template'!P$19,VLOOKUP(TRIM(UPPER(SUBSTITUTE($D141," ",""))),'Cleaned Google Form'!$A$1:$M$5000,7,FALSE)="YES"),0,IF(IFERROR(FIND('Main Template'!P$17,VLOOKUP(TRIM(UPPER(SUBSTITUTE('Main Template'!$D141," ",""))),'Cleaned Google Form'!$A$1:$M$5000,9,FALSE),1),FALSE),0,1))))),1)</f>
        <v>1</v>
      </c>
      <c r="Q141" s="12">
        <f>IFERROR(IF(AND(WEEKDAY('Main Template'!Q$18)=1,OR(VLOOKUP(TRIM(UPPER(SUBSTITUTE($D141," ",""))),'Cleaned Google Form'!$A$1:$M$5000,3,FALSE)="SMH",VLOOKUP(TRIM(UPPER(SUBSTITUTE($D141," ",""))),'Cleaned Google Form'!$A$1:$M$5000,3,FALSE)="RCH",VLOOKUP(TRIM(UPPER(SUBSTITUTE($D141," ",""))),'Cleaned Google Form'!$A$1:$M$5000,3,FALSE)="BCCA")),0,IF(AND(Q$21=1,NOT(VLOOKUP(TRIM(UPPER(SUBSTITUTE($D141," ",""))),'Cleaned Google Form'!$A$1:$M$5000,6,FALSE)="NO")),0,IF(OR(VLOOKUP(TRIM(UPPER(SUBSTITUTE($D141," ",""))),'Cleaned Google Form'!$A$1:$M$5000,8,FALSE)='Main Template'!Q$12,VLOOKUP(TRIM(UPPER(SUBSTITUTE($D141," ",""))),'Cleaned Google Form'!$A$1:$M$5000,8,FALSE)='Main Template'!Q$13,VLOOKUP(TRIM(UPPER(SUBSTITUTE($D141," ",""))),'Cleaned Google Form'!$A$1:$M$5000,8,FALSE)='Main Template'!Q$14,VLOOKUP(TRIM(UPPER(SUBSTITUTE($D141," ",""))),'Cleaned Google Form'!$A$1:$M$5000,8,FALSE)='Main Template'!Q$15),0,IF(AND('Main Template'!Q$21&gt;=$C$9,'Main Template'!Q$19,VLOOKUP(TRIM(UPPER(SUBSTITUTE($D141," ",""))),'Cleaned Google Form'!$A$1:$M$5000,7,FALSE)="YES"),0,IF(IFERROR(FIND('Main Template'!Q$17,VLOOKUP(TRIM(UPPER(SUBSTITUTE('Main Template'!$D141," ",""))),'Cleaned Google Form'!$A$1:$M$5000,9,FALSE),1),FALSE),0,1))))),1)</f>
        <v>1</v>
      </c>
      <c r="R141" s="12">
        <f>IFERROR(IF(AND(WEEKDAY('Main Template'!R$18)=1,OR(VLOOKUP(TRIM(UPPER(SUBSTITUTE($D141," ",""))),'Cleaned Google Form'!$A$1:$M$5000,3,FALSE)="SMH",VLOOKUP(TRIM(UPPER(SUBSTITUTE($D141," ",""))),'Cleaned Google Form'!$A$1:$M$5000,3,FALSE)="RCH",VLOOKUP(TRIM(UPPER(SUBSTITUTE($D141," ",""))),'Cleaned Google Form'!$A$1:$M$5000,3,FALSE)="BCCA")),0,IF(AND(R$21=1,NOT(VLOOKUP(TRIM(UPPER(SUBSTITUTE($D141," ",""))),'Cleaned Google Form'!$A$1:$M$5000,6,FALSE)="NO")),0,IF(OR(VLOOKUP(TRIM(UPPER(SUBSTITUTE($D141," ",""))),'Cleaned Google Form'!$A$1:$M$5000,8,FALSE)='Main Template'!R$12,VLOOKUP(TRIM(UPPER(SUBSTITUTE($D141," ",""))),'Cleaned Google Form'!$A$1:$M$5000,8,FALSE)='Main Template'!R$13,VLOOKUP(TRIM(UPPER(SUBSTITUTE($D141," ",""))),'Cleaned Google Form'!$A$1:$M$5000,8,FALSE)='Main Template'!R$14,VLOOKUP(TRIM(UPPER(SUBSTITUTE($D141," ",""))),'Cleaned Google Form'!$A$1:$M$5000,8,FALSE)='Main Template'!R$15),0,IF(AND('Main Template'!R$21&gt;=$C$9,'Main Template'!R$19,VLOOKUP(TRIM(UPPER(SUBSTITUTE($D141," ",""))),'Cleaned Google Form'!$A$1:$M$5000,7,FALSE)="YES"),0,IF(IFERROR(FIND('Main Template'!R$17,VLOOKUP(TRIM(UPPER(SUBSTITUTE('Main Template'!$D141," ",""))),'Cleaned Google Form'!$A$1:$M$5000,9,FALSE),1),FALSE),0,1))))),1)</f>
        <v>1</v>
      </c>
      <c r="S141" s="12">
        <f>IFERROR(IF(AND(WEEKDAY('Main Template'!S$18)=1,OR(VLOOKUP(TRIM(UPPER(SUBSTITUTE($D141," ",""))),'Cleaned Google Form'!$A$1:$M$5000,3,FALSE)="SMH",VLOOKUP(TRIM(UPPER(SUBSTITUTE($D141," ",""))),'Cleaned Google Form'!$A$1:$M$5000,3,FALSE)="RCH",VLOOKUP(TRIM(UPPER(SUBSTITUTE($D141," ",""))),'Cleaned Google Form'!$A$1:$M$5000,3,FALSE)="BCCA")),0,IF(AND(S$21=1,NOT(VLOOKUP(TRIM(UPPER(SUBSTITUTE($D141," ",""))),'Cleaned Google Form'!$A$1:$M$5000,6,FALSE)="NO")),0,IF(OR(VLOOKUP(TRIM(UPPER(SUBSTITUTE($D141," ",""))),'Cleaned Google Form'!$A$1:$M$5000,8,FALSE)='Main Template'!S$12,VLOOKUP(TRIM(UPPER(SUBSTITUTE($D141," ",""))),'Cleaned Google Form'!$A$1:$M$5000,8,FALSE)='Main Template'!S$13,VLOOKUP(TRIM(UPPER(SUBSTITUTE($D141," ",""))),'Cleaned Google Form'!$A$1:$M$5000,8,FALSE)='Main Template'!S$14,VLOOKUP(TRIM(UPPER(SUBSTITUTE($D141," ",""))),'Cleaned Google Form'!$A$1:$M$5000,8,FALSE)='Main Template'!S$15),0,IF(AND('Main Template'!S$21&gt;=$C$9,'Main Template'!S$19,VLOOKUP(TRIM(UPPER(SUBSTITUTE($D141," ",""))),'Cleaned Google Form'!$A$1:$M$5000,7,FALSE)="YES"),0,IF(IFERROR(FIND('Main Template'!S$17,VLOOKUP(TRIM(UPPER(SUBSTITUTE('Main Template'!$D141," ",""))),'Cleaned Google Form'!$A$1:$M$5000,9,FALSE),1),FALSE),0,1))))),1)</f>
        <v>1</v>
      </c>
      <c r="T141" s="12">
        <f>IFERROR(IF(AND(WEEKDAY('Main Template'!T$18)=1,OR(VLOOKUP(TRIM(UPPER(SUBSTITUTE($D141," ",""))),'Cleaned Google Form'!$A$1:$M$5000,3,FALSE)="SMH",VLOOKUP(TRIM(UPPER(SUBSTITUTE($D141," ",""))),'Cleaned Google Form'!$A$1:$M$5000,3,FALSE)="RCH",VLOOKUP(TRIM(UPPER(SUBSTITUTE($D141," ",""))),'Cleaned Google Form'!$A$1:$M$5000,3,FALSE)="BCCA")),0,IF(AND(T$21=1,NOT(VLOOKUP(TRIM(UPPER(SUBSTITUTE($D141," ",""))),'Cleaned Google Form'!$A$1:$M$5000,6,FALSE)="NO")),0,IF(OR(VLOOKUP(TRIM(UPPER(SUBSTITUTE($D141," ",""))),'Cleaned Google Form'!$A$1:$M$5000,8,FALSE)='Main Template'!T$12,VLOOKUP(TRIM(UPPER(SUBSTITUTE($D141," ",""))),'Cleaned Google Form'!$A$1:$M$5000,8,FALSE)='Main Template'!T$13,VLOOKUP(TRIM(UPPER(SUBSTITUTE($D141," ",""))),'Cleaned Google Form'!$A$1:$M$5000,8,FALSE)='Main Template'!T$14,VLOOKUP(TRIM(UPPER(SUBSTITUTE($D141," ",""))),'Cleaned Google Form'!$A$1:$M$5000,8,FALSE)='Main Template'!T$15),0,IF(AND('Main Template'!T$21&gt;=$C$9,'Main Template'!T$19,VLOOKUP(TRIM(UPPER(SUBSTITUTE($D141," ",""))),'Cleaned Google Form'!$A$1:$M$5000,7,FALSE)="YES"),0,IF(IFERROR(FIND('Main Template'!T$17,VLOOKUP(TRIM(UPPER(SUBSTITUTE('Main Template'!$D141," ",""))),'Cleaned Google Form'!$A$1:$M$5000,9,FALSE),1),FALSE),0,1))))),1)</f>
        <v>1</v>
      </c>
      <c r="U141" s="12">
        <f>IFERROR(IF(AND(WEEKDAY('Main Template'!U$18)=1,OR(VLOOKUP(TRIM(UPPER(SUBSTITUTE($D141," ",""))),'Cleaned Google Form'!$A$1:$M$5000,3,FALSE)="SMH",VLOOKUP(TRIM(UPPER(SUBSTITUTE($D141," ",""))),'Cleaned Google Form'!$A$1:$M$5000,3,FALSE)="RCH",VLOOKUP(TRIM(UPPER(SUBSTITUTE($D141," ",""))),'Cleaned Google Form'!$A$1:$M$5000,3,FALSE)="BCCA")),0,IF(AND(U$21=1,NOT(VLOOKUP(TRIM(UPPER(SUBSTITUTE($D141," ",""))),'Cleaned Google Form'!$A$1:$M$5000,6,FALSE)="NO")),0,IF(OR(VLOOKUP(TRIM(UPPER(SUBSTITUTE($D141," ",""))),'Cleaned Google Form'!$A$1:$M$5000,8,FALSE)='Main Template'!U$12,VLOOKUP(TRIM(UPPER(SUBSTITUTE($D141," ",""))),'Cleaned Google Form'!$A$1:$M$5000,8,FALSE)='Main Template'!U$13,VLOOKUP(TRIM(UPPER(SUBSTITUTE($D141," ",""))),'Cleaned Google Form'!$A$1:$M$5000,8,FALSE)='Main Template'!U$14,VLOOKUP(TRIM(UPPER(SUBSTITUTE($D141," ",""))),'Cleaned Google Form'!$A$1:$M$5000,8,FALSE)='Main Template'!U$15),0,IF(AND('Main Template'!U$21&gt;=$C$9,'Main Template'!U$19,VLOOKUP(TRIM(UPPER(SUBSTITUTE($D141," ",""))),'Cleaned Google Form'!$A$1:$M$5000,7,FALSE)="YES"),0,IF(IFERROR(FIND('Main Template'!U$17,VLOOKUP(TRIM(UPPER(SUBSTITUTE('Main Template'!$D141," ",""))),'Cleaned Google Form'!$A$1:$M$5000,9,FALSE),1),FALSE),0,1))))),1)</f>
        <v>1</v>
      </c>
      <c r="V141" s="12">
        <f>IFERROR(IF(AND(WEEKDAY('Main Template'!V$18)=1,OR(VLOOKUP(TRIM(UPPER(SUBSTITUTE($D141," ",""))),'Cleaned Google Form'!$A$1:$M$5000,3,FALSE)="SMH",VLOOKUP(TRIM(UPPER(SUBSTITUTE($D141," ",""))),'Cleaned Google Form'!$A$1:$M$5000,3,FALSE)="RCH",VLOOKUP(TRIM(UPPER(SUBSTITUTE($D141," ",""))),'Cleaned Google Form'!$A$1:$M$5000,3,FALSE)="BCCA")),0,IF(AND(V$21=1,NOT(VLOOKUP(TRIM(UPPER(SUBSTITUTE($D141," ",""))),'Cleaned Google Form'!$A$1:$M$5000,6,FALSE)="NO")),0,IF(OR(VLOOKUP(TRIM(UPPER(SUBSTITUTE($D141," ",""))),'Cleaned Google Form'!$A$1:$M$5000,8,FALSE)='Main Template'!V$12,VLOOKUP(TRIM(UPPER(SUBSTITUTE($D141," ",""))),'Cleaned Google Form'!$A$1:$M$5000,8,FALSE)='Main Template'!V$13,VLOOKUP(TRIM(UPPER(SUBSTITUTE($D141," ",""))),'Cleaned Google Form'!$A$1:$M$5000,8,FALSE)='Main Template'!V$14,VLOOKUP(TRIM(UPPER(SUBSTITUTE($D141," ",""))),'Cleaned Google Form'!$A$1:$M$5000,8,FALSE)='Main Template'!V$15),0,IF(AND('Main Template'!V$21&gt;=$C$9,'Main Template'!V$19,VLOOKUP(TRIM(UPPER(SUBSTITUTE($D141," ",""))),'Cleaned Google Form'!$A$1:$M$5000,7,FALSE)="YES"),0,IF(IFERROR(FIND('Main Template'!V$17,VLOOKUP(TRIM(UPPER(SUBSTITUTE('Main Template'!$D141," ",""))),'Cleaned Google Form'!$A$1:$M$5000,9,FALSE),1),FALSE),0,1))))),1)</f>
        <v>1</v>
      </c>
      <c r="W141" s="12">
        <f>IFERROR(IF(AND(WEEKDAY('Main Template'!W$18)=1,OR(VLOOKUP(TRIM(UPPER(SUBSTITUTE($D141," ",""))),'Cleaned Google Form'!$A$1:$M$5000,3,FALSE)="SMH",VLOOKUP(TRIM(UPPER(SUBSTITUTE($D141," ",""))),'Cleaned Google Form'!$A$1:$M$5000,3,FALSE)="RCH",VLOOKUP(TRIM(UPPER(SUBSTITUTE($D141," ",""))),'Cleaned Google Form'!$A$1:$M$5000,3,FALSE)="BCCA")),0,IF(AND(W$21=1,NOT(VLOOKUP(TRIM(UPPER(SUBSTITUTE($D141," ",""))),'Cleaned Google Form'!$A$1:$M$5000,6,FALSE)="NO")),0,IF(OR(VLOOKUP(TRIM(UPPER(SUBSTITUTE($D141," ",""))),'Cleaned Google Form'!$A$1:$M$5000,8,FALSE)='Main Template'!W$12,VLOOKUP(TRIM(UPPER(SUBSTITUTE($D141," ",""))),'Cleaned Google Form'!$A$1:$M$5000,8,FALSE)='Main Template'!W$13,VLOOKUP(TRIM(UPPER(SUBSTITUTE($D141," ",""))),'Cleaned Google Form'!$A$1:$M$5000,8,FALSE)='Main Template'!W$14,VLOOKUP(TRIM(UPPER(SUBSTITUTE($D141," ",""))),'Cleaned Google Form'!$A$1:$M$5000,8,FALSE)='Main Template'!W$15),0,IF(AND('Main Template'!W$21&gt;=$C$9,'Main Template'!W$19,VLOOKUP(TRIM(UPPER(SUBSTITUTE($D141," ",""))),'Cleaned Google Form'!$A$1:$M$5000,7,FALSE)="YES"),0,IF(IFERROR(FIND('Main Template'!W$17,VLOOKUP(TRIM(UPPER(SUBSTITUTE('Main Template'!$D141," ",""))),'Cleaned Google Form'!$A$1:$M$5000,9,FALSE),1),FALSE),0,1))))),1)</f>
        <v>1</v>
      </c>
      <c r="X141" s="12">
        <f>IFERROR(IF(AND(WEEKDAY('Main Template'!X$18)=1,OR(VLOOKUP(TRIM(UPPER(SUBSTITUTE($D141," ",""))),'Cleaned Google Form'!$A$1:$M$5000,3,FALSE)="SMH",VLOOKUP(TRIM(UPPER(SUBSTITUTE($D141," ",""))),'Cleaned Google Form'!$A$1:$M$5000,3,FALSE)="RCH",VLOOKUP(TRIM(UPPER(SUBSTITUTE($D141," ",""))),'Cleaned Google Form'!$A$1:$M$5000,3,FALSE)="BCCA")),0,IF(AND(X$21=1,NOT(VLOOKUP(TRIM(UPPER(SUBSTITUTE($D141," ",""))),'Cleaned Google Form'!$A$1:$M$5000,6,FALSE)="NO")),0,IF(OR(VLOOKUP(TRIM(UPPER(SUBSTITUTE($D141," ",""))),'Cleaned Google Form'!$A$1:$M$5000,8,FALSE)='Main Template'!X$12,VLOOKUP(TRIM(UPPER(SUBSTITUTE($D141," ",""))),'Cleaned Google Form'!$A$1:$M$5000,8,FALSE)='Main Template'!X$13,VLOOKUP(TRIM(UPPER(SUBSTITUTE($D141," ",""))),'Cleaned Google Form'!$A$1:$M$5000,8,FALSE)='Main Template'!X$14,VLOOKUP(TRIM(UPPER(SUBSTITUTE($D141," ",""))),'Cleaned Google Form'!$A$1:$M$5000,8,FALSE)='Main Template'!X$15),0,IF(AND('Main Template'!X$21&gt;=$C$9,'Main Template'!X$19,VLOOKUP(TRIM(UPPER(SUBSTITUTE($D141," ",""))),'Cleaned Google Form'!$A$1:$M$5000,7,FALSE)="YES"),0,IF(IFERROR(FIND('Main Template'!X$17,VLOOKUP(TRIM(UPPER(SUBSTITUTE('Main Template'!$D141," ",""))),'Cleaned Google Form'!$A$1:$M$5000,9,FALSE),1),FALSE),0,1))))),1)</f>
        <v>1</v>
      </c>
      <c r="Y141" s="12">
        <f>IFERROR(IF(AND(WEEKDAY('Main Template'!Y$18)=1,OR(VLOOKUP(TRIM(UPPER(SUBSTITUTE($D141," ",""))),'Cleaned Google Form'!$A$1:$M$5000,3,FALSE)="SMH",VLOOKUP(TRIM(UPPER(SUBSTITUTE($D141," ",""))),'Cleaned Google Form'!$A$1:$M$5000,3,FALSE)="RCH",VLOOKUP(TRIM(UPPER(SUBSTITUTE($D141," ",""))),'Cleaned Google Form'!$A$1:$M$5000,3,FALSE)="BCCA")),0,IF(AND(Y$21=1,NOT(VLOOKUP(TRIM(UPPER(SUBSTITUTE($D141," ",""))),'Cleaned Google Form'!$A$1:$M$5000,6,FALSE)="NO")),0,IF(OR(VLOOKUP(TRIM(UPPER(SUBSTITUTE($D141," ",""))),'Cleaned Google Form'!$A$1:$M$5000,8,FALSE)='Main Template'!Y$12,VLOOKUP(TRIM(UPPER(SUBSTITUTE($D141," ",""))),'Cleaned Google Form'!$A$1:$M$5000,8,FALSE)='Main Template'!Y$13,VLOOKUP(TRIM(UPPER(SUBSTITUTE($D141," ",""))),'Cleaned Google Form'!$A$1:$M$5000,8,FALSE)='Main Template'!Y$14,VLOOKUP(TRIM(UPPER(SUBSTITUTE($D141," ",""))),'Cleaned Google Form'!$A$1:$M$5000,8,FALSE)='Main Template'!Y$15),0,IF(AND('Main Template'!Y$21&gt;=$C$9,'Main Template'!Y$19,VLOOKUP(TRIM(UPPER(SUBSTITUTE($D141," ",""))),'Cleaned Google Form'!$A$1:$M$5000,7,FALSE)="YES"),0,IF(IFERROR(FIND('Main Template'!Y$17,VLOOKUP(TRIM(UPPER(SUBSTITUTE('Main Template'!$D141," ",""))),'Cleaned Google Form'!$A$1:$M$5000,9,FALSE),1),FALSE),0,1))))),1)</f>
        <v>1</v>
      </c>
      <c r="Z141" s="12">
        <f>IFERROR(IF(AND(WEEKDAY('Main Template'!Z$18)=1,OR(VLOOKUP(TRIM(UPPER(SUBSTITUTE($D141," ",""))),'Cleaned Google Form'!$A$1:$M$5000,3,FALSE)="SMH",VLOOKUP(TRIM(UPPER(SUBSTITUTE($D141," ",""))),'Cleaned Google Form'!$A$1:$M$5000,3,FALSE)="RCH",VLOOKUP(TRIM(UPPER(SUBSTITUTE($D141," ",""))),'Cleaned Google Form'!$A$1:$M$5000,3,FALSE)="BCCA")),0,IF(AND(Z$21=1,NOT(VLOOKUP(TRIM(UPPER(SUBSTITUTE($D141," ",""))),'Cleaned Google Form'!$A$1:$M$5000,6,FALSE)="NO")),0,IF(OR(VLOOKUP(TRIM(UPPER(SUBSTITUTE($D141," ",""))),'Cleaned Google Form'!$A$1:$M$5000,8,FALSE)='Main Template'!Z$12,VLOOKUP(TRIM(UPPER(SUBSTITUTE($D141," ",""))),'Cleaned Google Form'!$A$1:$M$5000,8,FALSE)='Main Template'!Z$13,VLOOKUP(TRIM(UPPER(SUBSTITUTE($D141," ",""))),'Cleaned Google Form'!$A$1:$M$5000,8,FALSE)='Main Template'!Z$14,VLOOKUP(TRIM(UPPER(SUBSTITUTE($D141," ",""))),'Cleaned Google Form'!$A$1:$M$5000,8,FALSE)='Main Template'!Z$15),0,IF(AND('Main Template'!Z$21&gt;=$C$9,'Main Template'!Z$19,VLOOKUP(TRIM(UPPER(SUBSTITUTE($D141," ",""))),'Cleaned Google Form'!$A$1:$M$5000,7,FALSE)="YES"),0,IF(IFERROR(FIND('Main Template'!Z$17,VLOOKUP(TRIM(UPPER(SUBSTITUTE('Main Template'!$D141," ",""))),'Cleaned Google Form'!$A$1:$M$5000,9,FALSE),1),FALSE),0,1))))),1)</f>
        <v>1</v>
      </c>
      <c r="AA141" s="12">
        <f>IFERROR(IF(AND(WEEKDAY('Main Template'!AA$18)=1,OR(VLOOKUP(TRIM(UPPER(SUBSTITUTE($D141," ",""))),'Cleaned Google Form'!$A$1:$M$5000,3,FALSE)="SMH",VLOOKUP(TRIM(UPPER(SUBSTITUTE($D141," ",""))),'Cleaned Google Form'!$A$1:$M$5000,3,FALSE)="RCH",VLOOKUP(TRIM(UPPER(SUBSTITUTE($D141," ",""))),'Cleaned Google Form'!$A$1:$M$5000,3,FALSE)="BCCA")),0,IF(AND(AA$21=1,NOT(VLOOKUP(TRIM(UPPER(SUBSTITUTE($D141," ",""))),'Cleaned Google Form'!$A$1:$M$5000,6,FALSE)="NO")),0,IF(OR(VLOOKUP(TRIM(UPPER(SUBSTITUTE($D141," ",""))),'Cleaned Google Form'!$A$1:$M$5000,8,FALSE)='Main Template'!AA$12,VLOOKUP(TRIM(UPPER(SUBSTITUTE($D141," ",""))),'Cleaned Google Form'!$A$1:$M$5000,8,FALSE)='Main Template'!AA$13,VLOOKUP(TRIM(UPPER(SUBSTITUTE($D141," ",""))),'Cleaned Google Form'!$A$1:$M$5000,8,FALSE)='Main Template'!AA$14,VLOOKUP(TRIM(UPPER(SUBSTITUTE($D141," ",""))),'Cleaned Google Form'!$A$1:$M$5000,8,FALSE)='Main Template'!AA$15),0,IF(AND('Main Template'!AA$21&gt;=$C$9,'Main Template'!AA$19,VLOOKUP(TRIM(UPPER(SUBSTITUTE($D141," ",""))),'Cleaned Google Form'!$A$1:$M$5000,7,FALSE)="YES"),0,IF(IFERROR(FIND('Main Template'!AA$17,VLOOKUP(TRIM(UPPER(SUBSTITUTE('Main Template'!$D141," ",""))),'Cleaned Google Form'!$A$1:$M$5000,9,FALSE),1),FALSE),0,1))))),1)</f>
        <v>1</v>
      </c>
      <c r="AB141" s="12">
        <f>IFERROR(IF(AND(WEEKDAY('Main Template'!AB$18)=1,OR(VLOOKUP(TRIM(UPPER(SUBSTITUTE($D141," ",""))),'Cleaned Google Form'!$A$1:$M$5000,3,FALSE)="SMH",VLOOKUP(TRIM(UPPER(SUBSTITUTE($D141," ",""))),'Cleaned Google Form'!$A$1:$M$5000,3,FALSE)="RCH",VLOOKUP(TRIM(UPPER(SUBSTITUTE($D141," ",""))),'Cleaned Google Form'!$A$1:$M$5000,3,FALSE)="BCCA")),0,IF(AND(AB$21=1,NOT(VLOOKUP(TRIM(UPPER(SUBSTITUTE($D141," ",""))),'Cleaned Google Form'!$A$1:$M$5000,6,FALSE)="NO")),0,IF(OR(VLOOKUP(TRIM(UPPER(SUBSTITUTE($D141," ",""))),'Cleaned Google Form'!$A$1:$M$5000,8,FALSE)='Main Template'!AB$12,VLOOKUP(TRIM(UPPER(SUBSTITUTE($D141," ",""))),'Cleaned Google Form'!$A$1:$M$5000,8,FALSE)='Main Template'!AB$13,VLOOKUP(TRIM(UPPER(SUBSTITUTE($D141," ",""))),'Cleaned Google Form'!$A$1:$M$5000,8,FALSE)='Main Template'!AB$14,VLOOKUP(TRIM(UPPER(SUBSTITUTE($D141," ",""))),'Cleaned Google Form'!$A$1:$M$5000,8,FALSE)='Main Template'!AB$15),0,IF(AND('Main Template'!AB$21&gt;=$C$9,'Main Template'!AB$19,VLOOKUP(TRIM(UPPER(SUBSTITUTE($D141," ",""))),'Cleaned Google Form'!$A$1:$M$5000,7,FALSE)="YES"),0,IF(IFERROR(FIND('Main Template'!AB$17,VLOOKUP(TRIM(UPPER(SUBSTITUTE('Main Template'!$D141," ",""))),'Cleaned Google Form'!$A$1:$M$5000,9,FALSE),1),FALSE),0,1))))),1)</f>
        <v>1</v>
      </c>
      <c r="AC141" s="12">
        <f>IFERROR(IF(AND(WEEKDAY('Main Template'!AC$18)=1,OR(VLOOKUP(TRIM(UPPER(SUBSTITUTE($D141," ",""))),'Cleaned Google Form'!$A$1:$M$5000,3,FALSE)="SMH",VLOOKUP(TRIM(UPPER(SUBSTITUTE($D141," ",""))),'Cleaned Google Form'!$A$1:$M$5000,3,FALSE)="RCH",VLOOKUP(TRIM(UPPER(SUBSTITUTE($D141," ",""))),'Cleaned Google Form'!$A$1:$M$5000,3,FALSE)="BCCA")),0,IF(AND(AC$21=1,NOT(VLOOKUP(TRIM(UPPER(SUBSTITUTE($D141," ",""))),'Cleaned Google Form'!$A$1:$M$5000,6,FALSE)="NO")),0,IF(OR(VLOOKUP(TRIM(UPPER(SUBSTITUTE($D141," ",""))),'Cleaned Google Form'!$A$1:$M$5000,8,FALSE)='Main Template'!AC$12,VLOOKUP(TRIM(UPPER(SUBSTITUTE($D141," ",""))),'Cleaned Google Form'!$A$1:$M$5000,8,FALSE)='Main Template'!AC$13,VLOOKUP(TRIM(UPPER(SUBSTITUTE($D141," ",""))),'Cleaned Google Form'!$A$1:$M$5000,8,FALSE)='Main Template'!AC$14,VLOOKUP(TRIM(UPPER(SUBSTITUTE($D141," ",""))),'Cleaned Google Form'!$A$1:$M$5000,8,FALSE)='Main Template'!AC$15),0,IF(AND('Main Template'!AC$21&gt;=$C$9,'Main Template'!AC$19,VLOOKUP(TRIM(UPPER(SUBSTITUTE($D141," ",""))),'Cleaned Google Form'!$A$1:$M$5000,7,FALSE)="YES"),0,IF(IFERROR(FIND('Main Template'!AC$17,VLOOKUP(TRIM(UPPER(SUBSTITUTE('Main Template'!$D141," ",""))),'Cleaned Google Form'!$A$1:$M$5000,9,FALSE),1),FALSE),0,1))))),1)</f>
        <v>1</v>
      </c>
      <c r="AD141" s="12">
        <f>IFERROR(IF(AND(WEEKDAY('Main Template'!AD$18)=1,OR(VLOOKUP(TRIM(UPPER(SUBSTITUTE($D141," ",""))),'Cleaned Google Form'!$A$1:$M$5000,3,FALSE)="SMH",VLOOKUP(TRIM(UPPER(SUBSTITUTE($D141," ",""))),'Cleaned Google Form'!$A$1:$M$5000,3,FALSE)="RCH",VLOOKUP(TRIM(UPPER(SUBSTITUTE($D141," ",""))),'Cleaned Google Form'!$A$1:$M$5000,3,FALSE)="BCCA")),0,IF(AND(AD$21=1,NOT(VLOOKUP(TRIM(UPPER(SUBSTITUTE($D141," ",""))),'Cleaned Google Form'!$A$1:$M$5000,6,FALSE)="NO")),0,IF(OR(VLOOKUP(TRIM(UPPER(SUBSTITUTE($D141," ",""))),'Cleaned Google Form'!$A$1:$M$5000,8,FALSE)='Main Template'!AD$12,VLOOKUP(TRIM(UPPER(SUBSTITUTE($D141," ",""))),'Cleaned Google Form'!$A$1:$M$5000,8,FALSE)='Main Template'!AD$13,VLOOKUP(TRIM(UPPER(SUBSTITUTE($D141," ",""))),'Cleaned Google Form'!$A$1:$M$5000,8,FALSE)='Main Template'!AD$14,VLOOKUP(TRIM(UPPER(SUBSTITUTE($D141," ",""))),'Cleaned Google Form'!$A$1:$M$5000,8,FALSE)='Main Template'!AD$15),0,IF(AND('Main Template'!AD$21&gt;=$C$9,'Main Template'!AD$19,VLOOKUP(TRIM(UPPER(SUBSTITUTE($D141," ",""))),'Cleaned Google Form'!$A$1:$M$5000,7,FALSE)="YES"),0,IF(IFERROR(FIND('Main Template'!AD$17,VLOOKUP(TRIM(UPPER(SUBSTITUTE('Main Template'!$D141," ",""))),'Cleaned Google Form'!$A$1:$M$5000,9,FALSE),1),FALSE),0,1))))),1)</f>
        <v>1</v>
      </c>
      <c r="AE141" s="12">
        <f>IFERROR(IF(AND(WEEKDAY('Main Template'!AE$18)=1,OR(VLOOKUP(TRIM(UPPER(SUBSTITUTE($D141," ",""))),'Cleaned Google Form'!$A$1:$M$5000,3,FALSE)="SMH",VLOOKUP(TRIM(UPPER(SUBSTITUTE($D141," ",""))),'Cleaned Google Form'!$A$1:$M$5000,3,FALSE)="RCH",VLOOKUP(TRIM(UPPER(SUBSTITUTE($D141," ",""))),'Cleaned Google Form'!$A$1:$M$5000,3,FALSE)="BCCA")),0,IF(AND(AE$21=1,NOT(VLOOKUP(TRIM(UPPER(SUBSTITUTE($D141," ",""))),'Cleaned Google Form'!$A$1:$M$5000,6,FALSE)="NO")),0,IF(OR(VLOOKUP(TRIM(UPPER(SUBSTITUTE($D141," ",""))),'Cleaned Google Form'!$A$1:$M$5000,8,FALSE)='Main Template'!AE$12,VLOOKUP(TRIM(UPPER(SUBSTITUTE($D141," ",""))),'Cleaned Google Form'!$A$1:$M$5000,8,FALSE)='Main Template'!AE$13,VLOOKUP(TRIM(UPPER(SUBSTITUTE($D141," ",""))),'Cleaned Google Form'!$A$1:$M$5000,8,FALSE)='Main Template'!AE$14,VLOOKUP(TRIM(UPPER(SUBSTITUTE($D141," ",""))),'Cleaned Google Form'!$A$1:$M$5000,8,FALSE)='Main Template'!AE$15),0,IF(AND('Main Template'!AE$21&gt;=$C$9,'Main Template'!AE$19,VLOOKUP(TRIM(UPPER(SUBSTITUTE($D141," ",""))),'Cleaned Google Form'!$A$1:$M$5000,7,FALSE)="YES"),0,IF(IFERROR(FIND('Main Template'!AE$17,VLOOKUP(TRIM(UPPER(SUBSTITUTE('Main Template'!$D141," ",""))),'Cleaned Google Form'!$A$1:$M$5000,9,FALSE),1),FALSE),0,1))))),1)</f>
        <v>1</v>
      </c>
      <c r="AF141" s="12">
        <f>IFERROR(IF(AND(WEEKDAY('Main Template'!AF$18)=1,OR(VLOOKUP(TRIM(UPPER(SUBSTITUTE($D141," ",""))),'Cleaned Google Form'!$A$1:$M$5000,3,FALSE)="SMH",VLOOKUP(TRIM(UPPER(SUBSTITUTE($D141," ",""))),'Cleaned Google Form'!$A$1:$M$5000,3,FALSE)="RCH",VLOOKUP(TRIM(UPPER(SUBSTITUTE($D141," ",""))),'Cleaned Google Form'!$A$1:$M$5000,3,FALSE)="BCCA")),0,IF(AND(AF$21=1,NOT(VLOOKUP(TRIM(UPPER(SUBSTITUTE($D141," ",""))),'Cleaned Google Form'!$A$1:$M$5000,6,FALSE)="NO")),0,IF(OR(VLOOKUP(TRIM(UPPER(SUBSTITUTE($D141," ",""))),'Cleaned Google Form'!$A$1:$M$5000,8,FALSE)='Main Template'!AF$12,VLOOKUP(TRIM(UPPER(SUBSTITUTE($D141," ",""))),'Cleaned Google Form'!$A$1:$M$5000,8,FALSE)='Main Template'!AF$13,VLOOKUP(TRIM(UPPER(SUBSTITUTE($D141," ",""))),'Cleaned Google Form'!$A$1:$M$5000,8,FALSE)='Main Template'!AF$14,VLOOKUP(TRIM(UPPER(SUBSTITUTE($D141," ",""))),'Cleaned Google Form'!$A$1:$M$5000,8,FALSE)='Main Template'!AF$15),0,IF(AND('Main Template'!AF$21&gt;=$C$9,'Main Template'!AF$19,VLOOKUP(TRIM(UPPER(SUBSTITUTE($D141," ",""))),'Cleaned Google Form'!$A$1:$M$5000,7,FALSE)="YES"),0,IF(IFERROR(FIND('Main Template'!AF$17,VLOOKUP(TRIM(UPPER(SUBSTITUTE('Main Template'!$D141," ",""))),'Cleaned Google Form'!$A$1:$M$5000,9,FALSE),1),FALSE),0,1))))),1)</f>
        <v>1</v>
      </c>
      <c r="AG141" s="12">
        <f>IFERROR(IF(AND(WEEKDAY('Main Template'!AG$18)=1,OR(VLOOKUP(TRIM(UPPER(SUBSTITUTE($D141," ",""))),'Cleaned Google Form'!$A$1:$M$5000,3,FALSE)="SMH",VLOOKUP(TRIM(UPPER(SUBSTITUTE($D141," ",""))),'Cleaned Google Form'!$A$1:$M$5000,3,FALSE)="RCH",VLOOKUP(TRIM(UPPER(SUBSTITUTE($D141," ",""))),'Cleaned Google Form'!$A$1:$M$5000,3,FALSE)="BCCA")),0,IF(AND(AG$21=1,NOT(VLOOKUP(TRIM(UPPER(SUBSTITUTE($D141," ",""))),'Cleaned Google Form'!$A$1:$M$5000,6,FALSE)="NO")),0,IF(OR(VLOOKUP(TRIM(UPPER(SUBSTITUTE($D141," ",""))),'Cleaned Google Form'!$A$1:$M$5000,8,FALSE)='Main Template'!AG$12,VLOOKUP(TRIM(UPPER(SUBSTITUTE($D141," ",""))),'Cleaned Google Form'!$A$1:$M$5000,8,FALSE)='Main Template'!AG$13,VLOOKUP(TRIM(UPPER(SUBSTITUTE($D141," ",""))),'Cleaned Google Form'!$A$1:$M$5000,8,FALSE)='Main Template'!AG$14,VLOOKUP(TRIM(UPPER(SUBSTITUTE($D141," ",""))),'Cleaned Google Form'!$A$1:$M$5000,8,FALSE)='Main Template'!AG$15),0,IF(AND('Main Template'!AG$21&gt;=$C$9,'Main Template'!AG$19,VLOOKUP(TRIM(UPPER(SUBSTITUTE($D141," ",""))),'Cleaned Google Form'!$A$1:$M$5000,7,FALSE)="YES"),0,IF(IFERROR(FIND('Main Template'!AG$17,VLOOKUP(TRIM(UPPER(SUBSTITUTE('Main Template'!$D141," ",""))),'Cleaned Google Form'!$A$1:$M$5000,9,FALSE),1),FALSE),0,1))))),1)</f>
        <v>1</v>
      </c>
      <c r="AH141" s="12">
        <f>IFERROR(IF(AND(WEEKDAY('Main Template'!AH$18)=1,OR(VLOOKUP(TRIM(UPPER(SUBSTITUTE($D141," ",""))),'Cleaned Google Form'!$A$1:$M$5000,3,FALSE)="SMH",VLOOKUP(TRIM(UPPER(SUBSTITUTE($D141," ",""))),'Cleaned Google Form'!$A$1:$M$5000,3,FALSE)="RCH",VLOOKUP(TRIM(UPPER(SUBSTITUTE($D141," ",""))),'Cleaned Google Form'!$A$1:$M$5000,3,FALSE)="BCCA")),0,IF(AND(AH$21=1,NOT(VLOOKUP(TRIM(UPPER(SUBSTITUTE($D141," ",""))),'Cleaned Google Form'!$A$1:$M$5000,6,FALSE)="NO")),0,IF(OR(VLOOKUP(TRIM(UPPER(SUBSTITUTE($D141," ",""))),'Cleaned Google Form'!$A$1:$M$5000,8,FALSE)='Main Template'!AH$12,VLOOKUP(TRIM(UPPER(SUBSTITUTE($D141," ",""))),'Cleaned Google Form'!$A$1:$M$5000,8,FALSE)='Main Template'!AH$13,VLOOKUP(TRIM(UPPER(SUBSTITUTE($D141," ",""))),'Cleaned Google Form'!$A$1:$M$5000,8,FALSE)='Main Template'!AH$14,VLOOKUP(TRIM(UPPER(SUBSTITUTE($D141," ",""))),'Cleaned Google Form'!$A$1:$M$5000,8,FALSE)='Main Template'!AH$15),0,IF(AND('Main Template'!AH$21&gt;=$C$9,'Main Template'!AH$19,VLOOKUP(TRIM(UPPER(SUBSTITUTE($D141," ",""))),'Cleaned Google Form'!$A$1:$M$5000,7,FALSE)="YES"),0,IF(IFERROR(FIND('Main Template'!AH$17,VLOOKUP(TRIM(UPPER(SUBSTITUTE('Main Template'!$D141," ",""))),'Cleaned Google Form'!$A$1:$M$5000,9,FALSE),1),FALSE),0,1))))),1)</f>
        <v>1</v>
      </c>
      <c r="AI141" s="12">
        <f>IFERROR(IF(AND(WEEKDAY('Main Template'!AI$18)=1,OR(VLOOKUP(TRIM(UPPER(SUBSTITUTE($D141," ",""))),'Cleaned Google Form'!$A$1:$M$5000,3,FALSE)="SMH",VLOOKUP(TRIM(UPPER(SUBSTITUTE($D141," ",""))),'Cleaned Google Form'!$A$1:$M$5000,3,FALSE)="RCH",VLOOKUP(TRIM(UPPER(SUBSTITUTE($D141," ",""))),'Cleaned Google Form'!$A$1:$M$5000,3,FALSE)="BCCA")),0,IF(AND(AI$21=1,NOT(VLOOKUP(TRIM(UPPER(SUBSTITUTE($D141," ",""))),'Cleaned Google Form'!$A$1:$M$5000,6,FALSE)="NO")),0,IF(OR(VLOOKUP(TRIM(UPPER(SUBSTITUTE($D141," ",""))),'Cleaned Google Form'!$A$1:$M$5000,8,FALSE)='Main Template'!AI$12,VLOOKUP(TRIM(UPPER(SUBSTITUTE($D141," ",""))),'Cleaned Google Form'!$A$1:$M$5000,8,FALSE)='Main Template'!AI$13,VLOOKUP(TRIM(UPPER(SUBSTITUTE($D141," ",""))),'Cleaned Google Form'!$A$1:$M$5000,8,FALSE)='Main Template'!AI$14,VLOOKUP(TRIM(UPPER(SUBSTITUTE($D141," ",""))),'Cleaned Google Form'!$A$1:$M$5000,8,FALSE)='Main Template'!AI$15),0,IF(AND('Main Template'!AI$21&gt;=$C$9,'Main Template'!AI$19,VLOOKUP(TRIM(UPPER(SUBSTITUTE($D141," ",""))),'Cleaned Google Form'!$A$1:$M$5000,7,FALSE)="YES"),0,IF(IFERROR(FIND('Main Template'!AI$17,VLOOKUP(TRIM(UPPER(SUBSTITUTE('Main Template'!$D141," ",""))),'Cleaned Google Form'!$A$1:$M$5000,9,FALSE),1),FALSE),0,1))))),1)</f>
        <v>1</v>
      </c>
      <c r="AJ141" s="12">
        <f>IFERROR(IF(AND(WEEKDAY('Main Template'!AJ$18)=1,OR(VLOOKUP(TRIM(UPPER(SUBSTITUTE($D141," ",""))),'Cleaned Google Form'!$A$1:$M$5000,3,FALSE)="SMH",VLOOKUP(TRIM(UPPER(SUBSTITUTE($D141," ",""))),'Cleaned Google Form'!$A$1:$M$5000,3,FALSE)="RCH",VLOOKUP(TRIM(UPPER(SUBSTITUTE($D141," ",""))),'Cleaned Google Form'!$A$1:$M$5000,3,FALSE)="BCCA")),0,IF(AND(AJ$21=1,NOT(VLOOKUP(TRIM(UPPER(SUBSTITUTE($D141," ",""))),'Cleaned Google Form'!$A$1:$M$5000,6,FALSE)="NO")),0,IF(OR(VLOOKUP(TRIM(UPPER(SUBSTITUTE($D141," ",""))),'Cleaned Google Form'!$A$1:$M$5000,8,FALSE)='Main Template'!AJ$12,VLOOKUP(TRIM(UPPER(SUBSTITUTE($D141," ",""))),'Cleaned Google Form'!$A$1:$M$5000,8,FALSE)='Main Template'!AJ$13,VLOOKUP(TRIM(UPPER(SUBSTITUTE($D141," ",""))),'Cleaned Google Form'!$A$1:$M$5000,8,FALSE)='Main Template'!AJ$14,VLOOKUP(TRIM(UPPER(SUBSTITUTE($D141," ",""))),'Cleaned Google Form'!$A$1:$M$5000,8,FALSE)='Main Template'!AJ$15),0,IF(AND('Main Template'!AJ$21&gt;=$C$9,'Main Template'!AJ$19,VLOOKUP(TRIM(UPPER(SUBSTITUTE($D141," ",""))),'Cleaned Google Form'!$A$1:$M$5000,7,FALSE)="YES"),0,IF(IFERROR(FIND('Main Template'!AJ$17,VLOOKUP(TRIM(UPPER(SUBSTITUTE('Main Template'!$D141," ",""))),'Cleaned Google Form'!$A$1:$M$5000,9,FALSE),1),FALSE),0,1))))),1)</f>
        <v>1</v>
      </c>
      <c r="AK141" s="12">
        <f>IFERROR(IF(AND(WEEKDAY('Main Template'!AK$18)=1,OR(VLOOKUP(TRIM(UPPER(SUBSTITUTE($D141," ",""))),'Cleaned Google Form'!$A$1:$M$5000,3,FALSE)="SMH",VLOOKUP(TRIM(UPPER(SUBSTITUTE($D141," ",""))),'Cleaned Google Form'!$A$1:$M$5000,3,FALSE)="RCH",VLOOKUP(TRIM(UPPER(SUBSTITUTE($D141," ",""))),'Cleaned Google Form'!$A$1:$M$5000,3,FALSE)="BCCA")),0,IF(AND(AK$21=1,NOT(VLOOKUP(TRIM(UPPER(SUBSTITUTE($D141," ",""))),'Cleaned Google Form'!$A$1:$M$5000,6,FALSE)="NO")),0,IF(OR(VLOOKUP(TRIM(UPPER(SUBSTITUTE($D141," ",""))),'Cleaned Google Form'!$A$1:$M$5000,8,FALSE)='Main Template'!AK$12,VLOOKUP(TRIM(UPPER(SUBSTITUTE($D141," ",""))),'Cleaned Google Form'!$A$1:$M$5000,8,FALSE)='Main Template'!AK$13,VLOOKUP(TRIM(UPPER(SUBSTITUTE($D141," ",""))),'Cleaned Google Form'!$A$1:$M$5000,8,FALSE)='Main Template'!AK$14,VLOOKUP(TRIM(UPPER(SUBSTITUTE($D141," ",""))),'Cleaned Google Form'!$A$1:$M$5000,8,FALSE)='Main Template'!AK$15),0,IF(AND('Main Template'!AK$21&gt;=$C$9,'Main Template'!AK$19,VLOOKUP(TRIM(UPPER(SUBSTITUTE($D141," ",""))),'Cleaned Google Form'!$A$1:$M$5000,7,FALSE)="YES"),0,IF(IFERROR(FIND('Main Template'!AK$17,VLOOKUP(TRIM(UPPER(SUBSTITUTE('Main Template'!$D141," ",""))),'Cleaned Google Form'!$A$1:$M$5000,9,FALSE),1),FALSE),0,1))))),1)</f>
        <v>1</v>
      </c>
      <c r="AL141" s="12">
        <f>IFERROR(IF(AND(WEEKDAY('Main Template'!AL$18)=1,OR(VLOOKUP(TRIM(UPPER(SUBSTITUTE($D141," ",""))),'Cleaned Google Form'!$A$1:$M$5000,3,FALSE)="SMH",VLOOKUP(TRIM(UPPER(SUBSTITUTE($D141," ",""))),'Cleaned Google Form'!$A$1:$M$5000,3,FALSE)="RCH",VLOOKUP(TRIM(UPPER(SUBSTITUTE($D141," ",""))),'Cleaned Google Form'!$A$1:$M$5000,3,FALSE)="BCCA")),0,IF(AND(AL$21=1,NOT(VLOOKUP(TRIM(UPPER(SUBSTITUTE($D141," ",""))),'Cleaned Google Form'!$A$1:$M$5000,6,FALSE)="NO")),0,IF(OR(VLOOKUP(TRIM(UPPER(SUBSTITUTE($D141," ",""))),'Cleaned Google Form'!$A$1:$M$5000,8,FALSE)='Main Template'!AL$12,VLOOKUP(TRIM(UPPER(SUBSTITUTE($D141," ",""))),'Cleaned Google Form'!$A$1:$M$5000,8,FALSE)='Main Template'!AL$13,VLOOKUP(TRIM(UPPER(SUBSTITUTE($D141," ",""))),'Cleaned Google Form'!$A$1:$M$5000,8,FALSE)='Main Template'!AL$14,VLOOKUP(TRIM(UPPER(SUBSTITUTE($D141," ",""))),'Cleaned Google Form'!$A$1:$M$5000,8,FALSE)='Main Template'!AL$15),0,IF(AND('Main Template'!AL$21&gt;=$C$9,'Main Template'!AL$19,VLOOKUP(TRIM(UPPER(SUBSTITUTE($D141," ",""))),'Cleaned Google Form'!$A$1:$M$5000,7,FALSE)="YES"),0,IF(IFERROR(FIND('Main Template'!AL$17,VLOOKUP(TRIM(UPPER(SUBSTITUTE('Main Template'!$D141," ",""))),'Cleaned Google Form'!$A$1:$M$5000,9,FALSE),1),FALSE),0,1))))),1)</f>
        <v>1</v>
      </c>
      <c r="AM141" s="12">
        <f>IFERROR(IF(AND(WEEKDAY('Main Template'!AM$18)=1,OR(VLOOKUP(TRIM(UPPER(SUBSTITUTE($D141," ",""))),'Cleaned Google Form'!$A$1:$M$5000,3,FALSE)="SMH",VLOOKUP(TRIM(UPPER(SUBSTITUTE($D141," ",""))),'Cleaned Google Form'!$A$1:$M$5000,3,FALSE)="RCH",VLOOKUP(TRIM(UPPER(SUBSTITUTE($D141," ",""))),'Cleaned Google Form'!$A$1:$M$5000,3,FALSE)="BCCA")),0,IF(AND(AM$21=1,NOT(VLOOKUP(TRIM(UPPER(SUBSTITUTE($D141," ",""))),'Cleaned Google Form'!$A$1:$M$5000,6,FALSE)="NO")),0,IF(OR(VLOOKUP(TRIM(UPPER(SUBSTITUTE($D141," ",""))),'Cleaned Google Form'!$A$1:$M$5000,8,FALSE)='Main Template'!AM$12,VLOOKUP(TRIM(UPPER(SUBSTITUTE($D141," ",""))),'Cleaned Google Form'!$A$1:$M$5000,8,FALSE)='Main Template'!AM$13,VLOOKUP(TRIM(UPPER(SUBSTITUTE($D141," ",""))),'Cleaned Google Form'!$A$1:$M$5000,8,FALSE)='Main Template'!AM$14,VLOOKUP(TRIM(UPPER(SUBSTITUTE($D141," ",""))),'Cleaned Google Form'!$A$1:$M$5000,8,FALSE)='Main Template'!AM$15),0,IF(AND('Main Template'!AM$21&gt;=$C$9,'Main Template'!AM$19,VLOOKUP(TRIM(UPPER(SUBSTITUTE($D141," ",""))),'Cleaned Google Form'!$A$1:$M$5000,7,FALSE)="YES"),0,IF(IFERROR(FIND('Main Template'!AM$17,VLOOKUP(TRIM(UPPER(SUBSTITUTE('Main Template'!$D141," ",""))),'Cleaned Google Form'!$A$1:$M$5000,9,FALSE),1),FALSE),0,1))))),1)</f>
        <v>1</v>
      </c>
      <c r="AN141" s="12">
        <f>IFERROR(IF(AND(WEEKDAY('Main Template'!AN$18)=1,OR(VLOOKUP(TRIM(UPPER(SUBSTITUTE($D141," ",""))),'Cleaned Google Form'!$A$1:$M$5000,3,FALSE)="SMH",VLOOKUP(TRIM(UPPER(SUBSTITUTE($D141," ",""))),'Cleaned Google Form'!$A$1:$M$5000,3,FALSE)="RCH",VLOOKUP(TRIM(UPPER(SUBSTITUTE($D141," ",""))),'Cleaned Google Form'!$A$1:$M$5000,3,FALSE)="BCCA")),0,IF(AND(AN$21=1,NOT(VLOOKUP(TRIM(UPPER(SUBSTITUTE($D141," ",""))),'Cleaned Google Form'!$A$1:$M$5000,6,FALSE)="NO")),0,IF(OR(VLOOKUP(TRIM(UPPER(SUBSTITUTE($D141," ",""))),'Cleaned Google Form'!$A$1:$M$5000,8,FALSE)='Main Template'!AN$12,VLOOKUP(TRIM(UPPER(SUBSTITUTE($D141," ",""))),'Cleaned Google Form'!$A$1:$M$5000,8,FALSE)='Main Template'!AN$13,VLOOKUP(TRIM(UPPER(SUBSTITUTE($D141," ",""))),'Cleaned Google Form'!$A$1:$M$5000,8,FALSE)='Main Template'!AN$14,VLOOKUP(TRIM(UPPER(SUBSTITUTE($D141," ",""))),'Cleaned Google Form'!$A$1:$M$5000,8,FALSE)='Main Template'!AN$15),0,IF(AND('Main Template'!AN$21&gt;=$C$9,'Main Template'!AN$19,VLOOKUP(TRIM(UPPER(SUBSTITUTE($D141," ",""))),'Cleaned Google Form'!$A$1:$M$5000,7,FALSE)="YES"),0,IF(IFERROR(FIND('Main Template'!AN$17,VLOOKUP(TRIM(UPPER(SUBSTITUTE('Main Template'!$D141," ",""))),'Cleaned Google Form'!$A$1:$M$5000,9,FALSE),1),FALSE),0,1))))),1)</f>
        <v>1</v>
      </c>
    </row>
    <row r="142" spans="2:40">
      <c r="B142" t="str">
        <f>IFERROR(IF(ISNUMBER(MATCH(UPPER(SUBSTITUTE(D142," ","")),'Cleaned Google Form'!$A:$A,0)),"","Oops"),"Not Present")</f>
        <v/>
      </c>
      <c r="C142" s="4">
        <f>I142</f>
        <v>121</v>
      </c>
      <c r="D142" s="4" t="s">
        <v>332</v>
      </c>
      <c r="E142" s="4">
        <f>IFERROR(IF(VLOOKUP(TRIM(UPPER(SUBSTITUTE(D142," ",""))),'Cleaned Google Form'!$A$1:$L$5000,5,FALSE)="YES",1,0),0)</f>
        <v>0</v>
      </c>
      <c r="F142" s="4">
        <f>IFERROR(IF(RIGHT(VLOOKUP(TRIM(UPPER(SUBSTITUTE(D142," ",""))),'Cleaned Google Form'!$A$1:$L$5000,2,FALSE),1)="1",1,0),0)</f>
        <v>1</v>
      </c>
      <c r="G142" s="4">
        <f>IFERROR(IF(VLOOKUP(TRIM(UPPER(SUBSTITUTE(D142," ",""))),'Cleaned Google Form'!$A$1:$L$5000,3,FALSE)="VGH",1,0),0)</f>
        <v>1</v>
      </c>
      <c r="H142" s="4">
        <f>IFERROR(IF(G142+IFERROR(IF(VLOOKUP(TRIM(UPPER(SUBSTITUTE(D142," ",""))),'Cleaned Google Form'!$A$1:$L$5000,3,FALSE)="SPH",1,0),0)=0,1,0),0)</f>
        <v>0</v>
      </c>
      <c r="I142" s="4">
        <f>IF(I141="Resident Index",1,I141+1)</f>
        <v>121</v>
      </c>
      <c r="J142" s="12">
        <f>IFERROR(IF(AND(WEEKDAY('Main Template'!J$18)=1,OR(VLOOKUP(TRIM(UPPER(SUBSTITUTE($D142," ",""))),'Cleaned Google Form'!$A$1:$M$5000,3,FALSE)="SMH",VLOOKUP(TRIM(UPPER(SUBSTITUTE($D142," ",""))),'Cleaned Google Form'!$A$1:$M$5000,3,FALSE)="RCH",VLOOKUP(TRIM(UPPER(SUBSTITUTE($D142," ",""))),'Cleaned Google Form'!$A$1:$M$5000,3,FALSE)="BCCA")),0,IF(AND(J$21=1,NOT(VLOOKUP(TRIM(UPPER(SUBSTITUTE($D142," ",""))),'Cleaned Google Form'!$A$1:$M$5000,6,FALSE)="NO")),0,IF(OR(VLOOKUP(TRIM(UPPER(SUBSTITUTE($D142," ",""))),'Cleaned Google Form'!$A$1:$M$5000,8,FALSE)='Main Template'!J$12,VLOOKUP(TRIM(UPPER(SUBSTITUTE($D142," ",""))),'Cleaned Google Form'!$A$1:$M$5000,8,FALSE)='Main Template'!J$13,VLOOKUP(TRIM(UPPER(SUBSTITUTE($D142," ",""))),'Cleaned Google Form'!$A$1:$M$5000,8,FALSE)='Main Template'!J$14,VLOOKUP(TRIM(UPPER(SUBSTITUTE($D142," ",""))),'Cleaned Google Form'!$A$1:$M$5000,8,FALSE)='Main Template'!J$15),0,IF(AND('Main Template'!J$21&gt;=$C$9,'Main Template'!J$19,VLOOKUP(TRIM(UPPER(SUBSTITUTE($D142," ",""))),'Cleaned Google Form'!$A$1:$M$5000,7,FALSE)="YES"),0,IF(IFERROR(FIND('Main Template'!J$17,VLOOKUP(TRIM(UPPER(SUBSTITUTE('Main Template'!$D142," ",""))),'Cleaned Google Form'!$A$1:$M$5000,9,FALSE),1),FALSE),0,1))))),1)</f>
        <v>0</v>
      </c>
      <c r="K142" s="12">
        <f>IFERROR(IF(AND(WEEKDAY('Main Template'!K$18)=1,OR(VLOOKUP(TRIM(UPPER(SUBSTITUTE($D142," ",""))),'Cleaned Google Form'!$A$1:$M$5000,3,FALSE)="SMH",VLOOKUP(TRIM(UPPER(SUBSTITUTE($D142," ",""))),'Cleaned Google Form'!$A$1:$M$5000,3,FALSE)="RCH",VLOOKUP(TRIM(UPPER(SUBSTITUTE($D142," ",""))),'Cleaned Google Form'!$A$1:$M$5000,3,FALSE)="BCCA")),0,IF(AND(K$21=1,NOT(VLOOKUP(TRIM(UPPER(SUBSTITUTE($D142," ",""))),'Cleaned Google Form'!$A$1:$M$5000,6,FALSE)="NO")),0,IF(OR(VLOOKUP(TRIM(UPPER(SUBSTITUTE($D142," ",""))),'Cleaned Google Form'!$A$1:$M$5000,8,FALSE)='Main Template'!K$12,VLOOKUP(TRIM(UPPER(SUBSTITUTE($D142," ",""))),'Cleaned Google Form'!$A$1:$M$5000,8,FALSE)='Main Template'!K$13,VLOOKUP(TRIM(UPPER(SUBSTITUTE($D142," ",""))),'Cleaned Google Form'!$A$1:$M$5000,8,FALSE)='Main Template'!K$14,VLOOKUP(TRIM(UPPER(SUBSTITUTE($D142," ",""))),'Cleaned Google Form'!$A$1:$M$5000,8,FALSE)='Main Template'!K$15),0,IF(AND('Main Template'!K$21&gt;=$C$9,'Main Template'!K$19,VLOOKUP(TRIM(UPPER(SUBSTITUTE($D142," ",""))),'Cleaned Google Form'!$A$1:$M$5000,7,FALSE)="YES"),0,IF(IFERROR(FIND('Main Template'!K$17,VLOOKUP(TRIM(UPPER(SUBSTITUTE('Main Template'!$D142," ",""))),'Cleaned Google Form'!$A$1:$M$5000,9,FALSE),1),FALSE),0,1))))),1)</f>
        <v>1</v>
      </c>
      <c r="L142" s="12">
        <f>IFERROR(IF(AND(WEEKDAY('Main Template'!L$18)=1,OR(VLOOKUP(TRIM(UPPER(SUBSTITUTE($D142," ",""))),'Cleaned Google Form'!$A$1:$M$5000,3,FALSE)="SMH",VLOOKUP(TRIM(UPPER(SUBSTITUTE($D142," ",""))),'Cleaned Google Form'!$A$1:$M$5000,3,FALSE)="RCH",VLOOKUP(TRIM(UPPER(SUBSTITUTE($D142," ",""))),'Cleaned Google Form'!$A$1:$M$5000,3,FALSE)="BCCA")),0,IF(AND(L$21=1,NOT(VLOOKUP(TRIM(UPPER(SUBSTITUTE($D142," ",""))),'Cleaned Google Form'!$A$1:$M$5000,6,FALSE)="NO")),0,IF(OR(VLOOKUP(TRIM(UPPER(SUBSTITUTE($D142," ",""))),'Cleaned Google Form'!$A$1:$M$5000,8,FALSE)='Main Template'!L$12,VLOOKUP(TRIM(UPPER(SUBSTITUTE($D142," ",""))),'Cleaned Google Form'!$A$1:$M$5000,8,FALSE)='Main Template'!L$13,VLOOKUP(TRIM(UPPER(SUBSTITUTE($D142," ",""))),'Cleaned Google Form'!$A$1:$M$5000,8,FALSE)='Main Template'!L$14,VLOOKUP(TRIM(UPPER(SUBSTITUTE($D142," ",""))),'Cleaned Google Form'!$A$1:$M$5000,8,FALSE)='Main Template'!L$15),0,IF(AND('Main Template'!L$21&gt;=$C$9,'Main Template'!L$19,VLOOKUP(TRIM(UPPER(SUBSTITUTE($D142," ",""))),'Cleaned Google Form'!$A$1:$M$5000,7,FALSE)="YES"),0,IF(IFERROR(FIND('Main Template'!L$17,VLOOKUP(TRIM(UPPER(SUBSTITUTE('Main Template'!$D142," ",""))),'Cleaned Google Form'!$A$1:$M$5000,9,FALSE),1),FALSE),0,1))))),1)</f>
        <v>1</v>
      </c>
      <c r="M142" s="12">
        <f>IFERROR(IF(AND(WEEKDAY('Main Template'!M$18)=1,OR(VLOOKUP(TRIM(UPPER(SUBSTITUTE($D142," ",""))),'Cleaned Google Form'!$A$1:$M$5000,3,FALSE)="SMH",VLOOKUP(TRIM(UPPER(SUBSTITUTE($D142," ",""))),'Cleaned Google Form'!$A$1:$M$5000,3,FALSE)="RCH",VLOOKUP(TRIM(UPPER(SUBSTITUTE($D142," ",""))),'Cleaned Google Form'!$A$1:$M$5000,3,FALSE)="BCCA")),0,IF(AND(M$21=1,NOT(VLOOKUP(TRIM(UPPER(SUBSTITUTE($D142," ",""))),'Cleaned Google Form'!$A$1:$M$5000,6,FALSE)="NO")),0,IF(OR(VLOOKUP(TRIM(UPPER(SUBSTITUTE($D142," ",""))),'Cleaned Google Form'!$A$1:$M$5000,8,FALSE)='Main Template'!M$12,VLOOKUP(TRIM(UPPER(SUBSTITUTE($D142," ",""))),'Cleaned Google Form'!$A$1:$M$5000,8,FALSE)='Main Template'!M$13,VLOOKUP(TRIM(UPPER(SUBSTITUTE($D142," ",""))),'Cleaned Google Form'!$A$1:$M$5000,8,FALSE)='Main Template'!M$14,VLOOKUP(TRIM(UPPER(SUBSTITUTE($D142," ",""))),'Cleaned Google Form'!$A$1:$M$5000,8,FALSE)='Main Template'!M$15),0,IF(AND('Main Template'!M$21&gt;=$C$9,'Main Template'!M$19,VLOOKUP(TRIM(UPPER(SUBSTITUTE($D142," ",""))),'Cleaned Google Form'!$A$1:$M$5000,7,FALSE)="YES"),0,IF(IFERROR(FIND('Main Template'!M$17,VLOOKUP(TRIM(UPPER(SUBSTITUTE('Main Template'!$D142," ",""))),'Cleaned Google Form'!$A$1:$M$5000,9,FALSE),1),FALSE),0,1))))),1)</f>
        <v>1</v>
      </c>
      <c r="N142" s="12">
        <f>IFERROR(IF(AND(WEEKDAY('Main Template'!N$18)=1,OR(VLOOKUP(TRIM(UPPER(SUBSTITUTE($D142," ",""))),'Cleaned Google Form'!$A$1:$M$5000,3,FALSE)="SMH",VLOOKUP(TRIM(UPPER(SUBSTITUTE($D142," ",""))),'Cleaned Google Form'!$A$1:$M$5000,3,FALSE)="RCH",VLOOKUP(TRIM(UPPER(SUBSTITUTE($D142," ",""))),'Cleaned Google Form'!$A$1:$M$5000,3,FALSE)="BCCA")),0,IF(AND(N$21=1,NOT(VLOOKUP(TRIM(UPPER(SUBSTITUTE($D142," ",""))),'Cleaned Google Form'!$A$1:$M$5000,6,FALSE)="NO")),0,IF(OR(VLOOKUP(TRIM(UPPER(SUBSTITUTE($D142," ",""))),'Cleaned Google Form'!$A$1:$M$5000,8,FALSE)='Main Template'!N$12,VLOOKUP(TRIM(UPPER(SUBSTITUTE($D142," ",""))),'Cleaned Google Form'!$A$1:$M$5000,8,FALSE)='Main Template'!N$13,VLOOKUP(TRIM(UPPER(SUBSTITUTE($D142," ",""))),'Cleaned Google Form'!$A$1:$M$5000,8,FALSE)='Main Template'!N$14,VLOOKUP(TRIM(UPPER(SUBSTITUTE($D142," ",""))),'Cleaned Google Form'!$A$1:$M$5000,8,FALSE)='Main Template'!N$15),0,IF(AND('Main Template'!N$21&gt;=$C$9,'Main Template'!N$19,VLOOKUP(TRIM(UPPER(SUBSTITUTE($D142," ",""))),'Cleaned Google Form'!$A$1:$M$5000,7,FALSE)="YES"),0,IF(IFERROR(FIND('Main Template'!N$17,VLOOKUP(TRIM(UPPER(SUBSTITUTE('Main Template'!$D142," ",""))),'Cleaned Google Form'!$A$1:$M$5000,9,FALSE),1),FALSE),0,1))))),1)</f>
        <v>1</v>
      </c>
      <c r="O142" s="12">
        <f>IFERROR(IF(AND(WEEKDAY('Main Template'!O$18)=1,OR(VLOOKUP(TRIM(UPPER(SUBSTITUTE($D142," ",""))),'Cleaned Google Form'!$A$1:$M$5000,3,FALSE)="SMH",VLOOKUP(TRIM(UPPER(SUBSTITUTE($D142," ",""))),'Cleaned Google Form'!$A$1:$M$5000,3,FALSE)="RCH",VLOOKUP(TRIM(UPPER(SUBSTITUTE($D142," ",""))),'Cleaned Google Form'!$A$1:$M$5000,3,FALSE)="BCCA")),0,IF(AND(O$21=1,NOT(VLOOKUP(TRIM(UPPER(SUBSTITUTE($D142," ",""))),'Cleaned Google Form'!$A$1:$M$5000,6,FALSE)="NO")),0,IF(OR(VLOOKUP(TRIM(UPPER(SUBSTITUTE($D142," ",""))),'Cleaned Google Form'!$A$1:$M$5000,8,FALSE)='Main Template'!O$12,VLOOKUP(TRIM(UPPER(SUBSTITUTE($D142," ",""))),'Cleaned Google Form'!$A$1:$M$5000,8,FALSE)='Main Template'!O$13,VLOOKUP(TRIM(UPPER(SUBSTITUTE($D142," ",""))),'Cleaned Google Form'!$A$1:$M$5000,8,FALSE)='Main Template'!O$14,VLOOKUP(TRIM(UPPER(SUBSTITUTE($D142," ",""))),'Cleaned Google Form'!$A$1:$M$5000,8,FALSE)='Main Template'!O$15),0,IF(AND('Main Template'!O$21&gt;=$C$9,'Main Template'!O$19,VLOOKUP(TRIM(UPPER(SUBSTITUTE($D142," ",""))),'Cleaned Google Form'!$A$1:$M$5000,7,FALSE)="YES"),0,IF(IFERROR(FIND('Main Template'!O$17,VLOOKUP(TRIM(UPPER(SUBSTITUTE('Main Template'!$D142," ",""))),'Cleaned Google Form'!$A$1:$M$5000,9,FALSE),1),FALSE),0,1))))),1)</f>
        <v>1</v>
      </c>
      <c r="P142" s="12">
        <f>IFERROR(IF(AND(WEEKDAY('Main Template'!P$18)=1,OR(VLOOKUP(TRIM(UPPER(SUBSTITUTE($D142," ",""))),'Cleaned Google Form'!$A$1:$M$5000,3,FALSE)="SMH",VLOOKUP(TRIM(UPPER(SUBSTITUTE($D142," ",""))),'Cleaned Google Form'!$A$1:$M$5000,3,FALSE)="RCH",VLOOKUP(TRIM(UPPER(SUBSTITUTE($D142," ",""))),'Cleaned Google Form'!$A$1:$M$5000,3,FALSE)="BCCA")),0,IF(AND(P$21=1,NOT(VLOOKUP(TRIM(UPPER(SUBSTITUTE($D142," ",""))),'Cleaned Google Form'!$A$1:$M$5000,6,FALSE)="NO")),0,IF(OR(VLOOKUP(TRIM(UPPER(SUBSTITUTE($D142," ",""))),'Cleaned Google Form'!$A$1:$M$5000,8,FALSE)='Main Template'!P$12,VLOOKUP(TRIM(UPPER(SUBSTITUTE($D142," ",""))),'Cleaned Google Form'!$A$1:$M$5000,8,FALSE)='Main Template'!P$13,VLOOKUP(TRIM(UPPER(SUBSTITUTE($D142," ",""))),'Cleaned Google Form'!$A$1:$M$5000,8,FALSE)='Main Template'!P$14,VLOOKUP(TRIM(UPPER(SUBSTITUTE($D142," ",""))),'Cleaned Google Form'!$A$1:$M$5000,8,FALSE)='Main Template'!P$15),0,IF(AND('Main Template'!P$21&gt;=$C$9,'Main Template'!P$19,VLOOKUP(TRIM(UPPER(SUBSTITUTE($D142," ",""))),'Cleaned Google Form'!$A$1:$M$5000,7,FALSE)="YES"),0,IF(IFERROR(FIND('Main Template'!P$17,VLOOKUP(TRIM(UPPER(SUBSTITUTE('Main Template'!$D142," ",""))),'Cleaned Google Form'!$A$1:$M$5000,9,FALSE),1),FALSE),0,1))))),1)</f>
        <v>1</v>
      </c>
      <c r="Q142" s="12">
        <f>IFERROR(IF(AND(WEEKDAY('Main Template'!Q$18)=1,OR(VLOOKUP(TRIM(UPPER(SUBSTITUTE($D142," ",""))),'Cleaned Google Form'!$A$1:$M$5000,3,FALSE)="SMH",VLOOKUP(TRIM(UPPER(SUBSTITUTE($D142," ",""))),'Cleaned Google Form'!$A$1:$M$5000,3,FALSE)="RCH",VLOOKUP(TRIM(UPPER(SUBSTITUTE($D142," ",""))),'Cleaned Google Form'!$A$1:$M$5000,3,FALSE)="BCCA")),0,IF(AND(Q$21=1,NOT(VLOOKUP(TRIM(UPPER(SUBSTITUTE($D142," ",""))),'Cleaned Google Form'!$A$1:$M$5000,6,FALSE)="NO")),0,IF(OR(VLOOKUP(TRIM(UPPER(SUBSTITUTE($D142," ",""))),'Cleaned Google Form'!$A$1:$M$5000,8,FALSE)='Main Template'!Q$12,VLOOKUP(TRIM(UPPER(SUBSTITUTE($D142," ",""))),'Cleaned Google Form'!$A$1:$M$5000,8,FALSE)='Main Template'!Q$13,VLOOKUP(TRIM(UPPER(SUBSTITUTE($D142," ",""))),'Cleaned Google Form'!$A$1:$M$5000,8,FALSE)='Main Template'!Q$14,VLOOKUP(TRIM(UPPER(SUBSTITUTE($D142," ",""))),'Cleaned Google Form'!$A$1:$M$5000,8,FALSE)='Main Template'!Q$15),0,IF(AND('Main Template'!Q$21&gt;=$C$9,'Main Template'!Q$19,VLOOKUP(TRIM(UPPER(SUBSTITUTE($D142," ",""))),'Cleaned Google Form'!$A$1:$M$5000,7,FALSE)="YES"),0,IF(IFERROR(FIND('Main Template'!Q$17,VLOOKUP(TRIM(UPPER(SUBSTITUTE('Main Template'!$D142," ",""))),'Cleaned Google Form'!$A$1:$M$5000,9,FALSE),1),FALSE),0,1))))),1)</f>
        <v>1</v>
      </c>
      <c r="R142" s="12">
        <f>IFERROR(IF(AND(WEEKDAY('Main Template'!R$18)=1,OR(VLOOKUP(TRIM(UPPER(SUBSTITUTE($D142," ",""))),'Cleaned Google Form'!$A$1:$M$5000,3,FALSE)="SMH",VLOOKUP(TRIM(UPPER(SUBSTITUTE($D142," ",""))),'Cleaned Google Form'!$A$1:$M$5000,3,FALSE)="RCH",VLOOKUP(TRIM(UPPER(SUBSTITUTE($D142," ",""))),'Cleaned Google Form'!$A$1:$M$5000,3,FALSE)="BCCA")),0,IF(AND(R$21=1,NOT(VLOOKUP(TRIM(UPPER(SUBSTITUTE($D142," ",""))),'Cleaned Google Form'!$A$1:$M$5000,6,FALSE)="NO")),0,IF(OR(VLOOKUP(TRIM(UPPER(SUBSTITUTE($D142," ",""))),'Cleaned Google Form'!$A$1:$M$5000,8,FALSE)='Main Template'!R$12,VLOOKUP(TRIM(UPPER(SUBSTITUTE($D142," ",""))),'Cleaned Google Form'!$A$1:$M$5000,8,FALSE)='Main Template'!R$13,VLOOKUP(TRIM(UPPER(SUBSTITUTE($D142," ",""))),'Cleaned Google Form'!$A$1:$M$5000,8,FALSE)='Main Template'!R$14,VLOOKUP(TRIM(UPPER(SUBSTITUTE($D142," ",""))),'Cleaned Google Form'!$A$1:$M$5000,8,FALSE)='Main Template'!R$15),0,IF(AND('Main Template'!R$21&gt;=$C$9,'Main Template'!R$19,VLOOKUP(TRIM(UPPER(SUBSTITUTE($D142," ",""))),'Cleaned Google Form'!$A$1:$M$5000,7,FALSE)="YES"),0,IF(IFERROR(FIND('Main Template'!R$17,VLOOKUP(TRIM(UPPER(SUBSTITUTE('Main Template'!$D142," ",""))),'Cleaned Google Form'!$A$1:$M$5000,9,FALSE),1),FALSE),0,1))))),1)</f>
        <v>1</v>
      </c>
      <c r="S142" s="12">
        <f>IFERROR(IF(AND(WEEKDAY('Main Template'!S$18)=1,OR(VLOOKUP(TRIM(UPPER(SUBSTITUTE($D142," ",""))),'Cleaned Google Form'!$A$1:$M$5000,3,FALSE)="SMH",VLOOKUP(TRIM(UPPER(SUBSTITUTE($D142," ",""))),'Cleaned Google Form'!$A$1:$M$5000,3,FALSE)="RCH",VLOOKUP(TRIM(UPPER(SUBSTITUTE($D142," ",""))),'Cleaned Google Form'!$A$1:$M$5000,3,FALSE)="BCCA")),0,IF(AND(S$21=1,NOT(VLOOKUP(TRIM(UPPER(SUBSTITUTE($D142," ",""))),'Cleaned Google Form'!$A$1:$M$5000,6,FALSE)="NO")),0,IF(OR(VLOOKUP(TRIM(UPPER(SUBSTITUTE($D142," ",""))),'Cleaned Google Form'!$A$1:$M$5000,8,FALSE)='Main Template'!S$12,VLOOKUP(TRIM(UPPER(SUBSTITUTE($D142," ",""))),'Cleaned Google Form'!$A$1:$M$5000,8,FALSE)='Main Template'!S$13,VLOOKUP(TRIM(UPPER(SUBSTITUTE($D142," ",""))),'Cleaned Google Form'!$A$1:$M$5000,8,FALSE)='Main Template'!S$14,VLOOKUP(TRIM(UPPER(SUBSTITUTE($D142," ",""))),'Cleaned Google Form'!$A$1:$M$5000,8,FALSE)='Main Template'!S$15),0,IF(AND('Main Template'!S$21&gt;=$C$9,'Main Template'!S$19,VLOOKUP(TRIM(UPPER(SUBSTITUTE($D142," ",""))),'Cleaned Google Form'!$A$1:$M$5000,7,FALSE)="YES"),0,IF(IFERROR(FIND('Main Template'!S$17,VLOOKUP(TRIM(UPPER(SUBSTITUTE('Main Template'!$D142," ",""))),'Cleaned Google Form'!$A$1:$M$5000,9,FALSE),1),FALSE),0,1))))),1)</f>
        <v>1</v>
      </c>
      <c r="T142" s="12">
        <f>IFERROR(IF(AND(WEEKDAY('Main Template'!T$18)=1,OR(VLOOKUP(TRIM(UPPER(SUBSTITUTE($D142," ",""))),'Cleaned Google Form'!$A$1:$M$5000,3,FALSE)="SMH",VLOOKUP(TRIM(UPPER(SUBSTITUTE($D142," ",""))),'Cleaned Google Form'!$A$1:$M$5000,3,FALSE)="RCH",VLOOKUP(TRIM(UPPER(SUBSTITUTE($D142," ",""))),'Cleaned Google Form'!$A$1:$M$5000,3,FALSE)="BCCA")),0,IF(AND(T$21=1,NOT(VLOOKUP(TRIM(UPPER(SUBSTITUTE($D142," ",""))),'Cleaned Google Form'!$A$1:$M$5000,6,FALSE)="NO")),0,IF(OR(VLOOKUP(TRIM(UPPER(SUBSTITUTE($D142," ",""))),'Cleaned Google Form'!$A$1:$M$5000,8,FALSE)='Main Template'!T$12,VLOOKUP(TRIM(UPPER(SUBSTITUTE($D142," ",""))),'Cleaned Google Form'!$A$1:$M$5000,8,FALSE)='Main Template'!T$13,VLOOKUP(TRIM(UPPER(SUBSTITUTE($D142," ",""))),'Cleaned Google Form'!$A$1:$M$5000,8,FALSE)='Main Template'!T$14,VLOOKUP(TRIM(UPPER(SUBSTITUTE($D142," ",""))),'Cleaned Google Form'!$A$1:$M$5000,8,FALSE)='Main Template'!T$15),0,IF(AND('Main Template'!T$21&gt;=$C$9,'Main Template'!T$19,VLOOKUP(TRIM(UPPER(SUBSTITUTE($D142," ",""))),'Cleaned Google Form'!$A$1:$M$5000,7,FALSE)="YES"),0,IF(IFERROR(FIND('Main Template'!T$17,VLOOKUP(TRIM(UPPER(SUBSTITUTE('Main Template'!$D142," ",""))),'Cleaned Google Form'!$A$1:$M$5000,9,FALSE),1),FALSE),0,1))))),1)</f>
        <v>1</v>
      </c>
      <c r="U142" s="12">
        <f>IFERROR(IF(AND(WEEKDAY('Main Template'!U$18)=1,OR(VLOOKUP(TRIM(UPPER(SUBSTITUTE($D142," ",""))),'Cleaned Google Form'!$A$1:$M$5000,3,FALSE)="SMH",VLOOKUP(TRIM(UPPER(SUBSTITUTE($D142," ",""))),'Cleaned Google Form'!$A$1:$M$5000,3,FALSE)="RCH",VLOOKUP(TRIM(UPPER(SUBSTITUTE($D142," ",""))),'Cleaned Google Form'!$A$1:$M$5000,3,FALSE)="BCCA")),0,IF(AND(U$21=1,NOT(VLOOKUP(TRIM(UPPER(SUBSTITUTE($D142," ",""))),'Cleaned Google Form'!$A$1:$M$5000,6,FALSE)="NO")),0,IF(OR(VLOOKUP(TRIM(UPPER(SUBSTITUTE($D142," ",""))),'Cleaned Google Form'!$A$1:$M$5000,8,FALSE)='Main Template'!U$12,VLOOKUP(TRIM(UPPER(SUBSTITUTE($D142," ",""))),'Cleaned Google Form'!$A$1:$M$5000,8,FALSE)='Main Template'!U$13,VLOOKUP(TRIM(UPPER(SUBSTITUTE($D142," ",""))),'Cleaned Google Form'!$A$1:$M$5000,8,FALSE)='Main Template'!U$14,VLOOKUP(TRIM(UPPER(SUBSTITUTE($D142," ",""))),'Cleaned Google Form'!$A$1:$M$5000,8,FALSE)='Main Template'!U$15),0,IF(AND('Main Template'!U$21&gt;=$C$9,'Main Template'!U$19,VLOOKUP(TRIM(UPPER(SUBSTITUTE($D142," ",""))),'Cleaned Google Form'!$A$1:$M$5000,7,FALSE)="YES"),0,IF(IFERROR(FIND('Main Template'!U$17,VLOOKUP(TRIM(UPPER(SUBSTITUTE('Main Template'!$D142," ",""))),'Cleaned Google Form'!$A$1:$M$5000,9,FALSE),1),FALSE),0,1))))),1)</f>
        <v>1</v>
      </c>
      <c r="V142" s="12">
        <f>IFERROR(IF(AND(WEEKDAY('Main Template'!V$18)=1,OR(VLOOKUP(TRIM(UPPER(SUBSTITUTE($D142," ",""))),'Cleaned Google Form'!$A$1:$M$5000,3,FALSE)="SMH",VLOOKUP(TRIM(UPPER(SUBSTITUTE($D142," ",""))),'Cleaned Google Form'!$A$1:$M$5000,3,FALSE)="RCH",VLOOKUP(TRIM(UPPER(SUBSTITUTE($D142," ",""))),'Cleaned Google Form'!$A$1:$M$5000,3,FALSE)="BCCA")),0,IF(AND(V$21=1,NOT(VLOOKUP(TRIM(UPPER(SUBSTITUTE($D142," ",""))),'Cleaned Google Form'!$A$1:$M$5000,6,FALSE)="NO")),0,IF(OR(VLOOKUP(TRIM(UPPER(SUBSTITUTE($D142," ",""))),'Cleaned Google Form'!$A$1:$M$5000,8,FALSE)='Main Template'!V$12,VLOOKUP(TRIM(UPPER(SUBSTITUTE($D142," ",""))),'Cleaned Google Form'!$A$1:$M$5000,8,FALSE)='Main Template'!V$13,VLOOKUP(TRIM(UPPER(SUBSTITUTE($D142," ",""))),'Cleaned Google Form'!$A$1:$M$5000,8,FALSE)='Main Template'!V$14,VLOOKUP(TRIM(UPPER(SUBSTITUTE($D142," ",""))),'Cleaned Google Form'!$A$1:$M$5000,8,FALSE)='Main Template'!V$15),0,IF(AND('Main Template'!V$21&gt;=$C$9,'Main Template'!V$19,VLOOKUP(TRIM(UPPER(SUBSTITUTE($D142," ",""))),'Cleaned Google Form'!$A$1:$M$5000,7,FALSE)="YES"),0,IF(IFERROR(FIND('Main Template'!V$17,VLOOKUP(TRIM(UPPER(SUBSTITUTE('Main Template'!$D142," ",""))),'Cleaned Google Form'!$A$1:$M$5000,9,FALSE),1),FALSE),0,1))))),1)</f>
        <v>1</v>
      </c>
      <c r="W142" s="12">
        <f>IFERROR(IF(AND(WEEKDAY('Main Template'!W$18)=1,OR(VLOOKUP(TRIM(UPPER(SUBSTITUTE($D142," ",""))),'Cleaned Google Form'!$A$1:$M$5000,3,FALSE)="SMH",VLOOKUP(TRIM(UPPER(SUBSTITUTE($D142," ",""))),'Cleaned Google Form'!$A$1:$M$5000,3,FALSE)="RCH",VLOOKUP(TRIM(UPPER(SUBSTITUTE($D142," ",""))),'Cleaned Google Form'!$A$1:$M$5000,3,FALSE)="BCCA")),0,IF(AND(W$21=1,NOT(VLOOKUP(TRIM(UPPER(SUBSTITUTE($D142," ",""))),'Cleaned Google Form'!$A$1:$M$5000,6,FALSE)="NO")),0,IF(OR(VLOOKUP(TRIM(UPPER(SUBSTITUTE($D142," ",""))),'Cleaned Google Form'!$A$1:$M$5000,8,FALSE)='Main Template'!W$12,VLOOKUP(TRIM(UPPER(SUBSTITUTE($D142," ",""))),'Cleaned Google Form'!$A$1:$M$5000,8,FALSE)='Main Template'!W$13,VLOOKUP(TRIM(UPPER(SUBSTITUTE($D142," ",""))),'Cleaned Google Form'!$A$1:$M$5000,8,FALSE)='Main Template'!W$14,VLOOKUP(TRIM(UPPER(SUBSTITUTE($D142," ",""))),'Cleaned Google Form'!$A$1:$M$5000,8,FALSE)='Main Template'!W$15),0,IF(AND('Main Template'!W$21&gt;=$C$9,'Main Template'!W$19,VLOOKUP(TRIM(UPPER(SUBSTITUTE($D142," ",""))),'Cleaned Google Form'!$A$1:$M$5000,7,FALSE)="YES"),0,IF(IFERROR(FIND('Main Template'!W$17,VLOOKUP(TRIM(UPPER(SUBSTITUTE('Main Template'!$D142," ",""))),'Cleaned Google Form'!$A$1:$M$5000,9,FALSE),1),FALSE),0,1))))),1)</f>
        <v>1</v>
      </c>
      <c r="X142" s="12">
        <f>IFERROR(IF(AND(WEEKDAY('Main Template'!X$18)=1,OR(VLOOKUP(TRIM(UPPER(SUBSTITUTE($D142," ",""))),'Cleaned Google Form'!$A$1:$M$5000,3,FALSE)="SMH",VLOOKUP(TRIM(UPPER(SUBSTITUTE($D142," ",""))),'Cleaned Google Form'!$A$1:$M$5000,3,FALSE)="RCH",VLOOKUP(TRIM(UPPER(SUBSTITUTE($D142," ",""))),'Cleaned Google Form'!$A$1:$M$5000,3,FALSE)="BCCA")),0,IF(AND(X$21=1,NOT(VLOOKUP(TRIM(UPPER(SUBSTITUTE($D142," ",""))),'Cleaned Google Form'!$A$1:$M$5000,6,FALSE)="NO")),0,IF(OR(VLOOKUP(TRIM(UPPER(SUBSTITUTE($D142," ",""))),'Cleaned Google Form'!$A$1:$M$5000,8,FALSE)='Main Template'!X$12,VLOOKUP(TRIM(UPPER(SUBSTITUTE($D142," ",""))),'Cleaned Google Form'!$A$1:$M$5000,8,FALSE)='Main Template'!X$13,VLOOKUP(TRIM(UPPER(SUBSTITUTE($D142," ",""))),'Cleaned Google Form'!$A$1:$M$5000,8,FALSE)='Main Template'!X$14,VLOOKUP(TRIM(UPPER(SUBSTITUTE($D142," ",""))),'Cleaned Google Form'!$A$1:$M$5000,8,FALSE)='Main Template'!X$15),0,IF(AND('Main Template'!X$21&gt;=$C$9,'Main Template'!X$19,VLOOKUP(TRIM(UPPER(SUBSTITUTE($D142," ",""))),'Cleaned Google Form'!$A$1:$M$5000,7,FALSE)="YES"),0,IF(IFERROR(FIND('Main Template'!X$17,VLOOKUP(TRIM(UPPER(SUBSTITUTE('Main Template'!$D142," ",""))),'Cleaned Google Form'!$A$1:$M$5000,9,FALSE),1),FALSE),0,1))))),1)</f>
        <v>1</v>
      </c>
      <c r="Y142" s="12">
        <f>IFERROR(IF(AND(WEEKDAY('Main Template'!Y$18)=1,OR(VLOOKUP(TRIM(UPPER(SUBSTITUTE($D142," ",""))),'Cleaned Google Form'!$A$1:$M$5000,3,FALSE)="SMH",VLOOKUP(TRIM(UPPER(SUBSTITUTE($D142," ",""))),'Cleaned Google Form'!$A$1:$M$5000,3,FALSE)="RCH",VLOOKUP(TRIM(UPPER(SUBSTITUTE($D142," ",""))),'Cleaned Google Form'!$A$1:$M$5000,3,FALSE)="BCCA")),0,IF(AND(Y$21=1,NOT(VLOOKUP(TRIM(UPPER(SUBSTITUTE($D142," ",""))),'Cleaned Google Form'!$A$1:$M$5000,6,FALSE)="NO")),0,IF(OR(VLOOKUP(TRIM(UPPER(SUBSTITUTE($D142," ",""))),'Cleaned Google Form'!$A$1:$M$5000,8,FALSE)='Main Template'!Y$12,VLOOKUP(TRIM(UPPER(SUBSTITUTE($D142," ",""))),'Cleaned Google Form'!$A$1:$M$5000,8,FALSE)='Main Template'!Y$13,VLOOKUP(TRIM(UPPER(SUBSTITUTE($D142," ",""))),'Cleaned Google Form'!$A$1:$M$5000,8,FALSE)='Main Template'!Y$14,VLOOKUP(TRIM(UPPER(SUBSTITUTE($D142," ",""))),'Cleaned Google Form'!$A$1:$M$5000,8,FALSE)='Main Template'!Y$15),0,IF(AND('Main Template'!Y$21&gt;=$C$9,'Main Template'!Y$19,VLOOKUP(TRIM(UPPER(SUBSTITUTE($D142," ",""))),'Cleaned Google Form'!$A$1:$M$5000,7,FALSE)="YES"),0,IF(IFERROR(FIND('Main Template'!Y$17,VLOOKUP(TRIM(UPPER(SUBSTITUTE('Main Template'!$D142," ",""))),'Cleaned Google Form'!$A$1:$M$5000,9,FALSE),1),FALSE),0,1))))),1)</f>
        <v>1</v>
      </c>
      <c r="Z142" s="12">
        <f>IFERROR(IF(AND(WEEKDAY('Main Template'!Z$18)=1,OR(VLOOKUP(TRIM(UPPER(SUBSTITUTE($D142," ",""))),'Cleaned Google Form'!$A$1:$M$5000,3,FALSE)="SMH",VLOOKUP(TRIM(UPPER(SUBSTITUTE($D142," ",""))),'Cleaned Google Form'!$A$1:$M$5000,3,FALSE)="RCH",VLOOKUP(TRIM(UPPER(SUBSTITUTE($D142," ",""))),'Cleaned Google Form'!$A$1:$M$5000,3,FALSE)="BCCA")),0,IF(AND(Z$21=1,NOT(VLOOKUP(TRIM(UPPER(SUBSTITUTE($D142," ",""))),'Cleaned Google Form'!$A$1:$M$5000,6,FALSE)="NO")),0,IF(OR(VLOOKUP(TRIM(UPPER(SUBSTITUTE($D142," ",""))),'Cleaned Google Form'!$A$1:$M$5000,8,FALSE)='Main Template'!Z$12,VLOOKUP(TRIM(UPPER(SUBSTITUTE($D142," ",""))),'Cleaned Google Form'!$A$1:$M$5000,8,FALSE)='Main Template'!Z$13,VLOOKUP(TRIM(UPPER(SUBSTITUTE($D142," ",""))),'Cleaned Google Form'!$A$1:$M$5000,8,FALSE)='Main Template'!Z$14,VLOOKUP(TRIM(UPPER(SUBSTITUTE($D142," ",""))),'Cleaned Google Form'!$A$1:$M$5000,8,FALSE)='Main Template'!Z$15),0,IF(AND('Main Template'!Z$21&gt;=$C$9,'Main Template'!Z$19,VLOOKUP(TRIM(UPPER(SUBSTITUTE($D142," ",""))),'Cleaned Google Form'!$A$1:$M$5000,7,FALSE)="YES"),0,IF(IFERROR(FIND('Main Template'!Z$17,VLOOKUP(TRIM(UPPER(SUBSTITUTE('Main Template'!$D142," ",""))),'Cleaned Google Form'!$A$1:$M$5000,9,FALSE),1),FALSE),0,1))))),1)</f>
        <v>1</v>
      </c>
      <c r="AA142" s="12">
        <f>IFERROR(IF(AND(WEEKDAY('Main Template'!AA$18)=1,OR(VLOOKUP(TRIM(UPPER(SUBSTITUTE($D142," ",""))),'Cleaned Google Form'!$A$1:$M$5000,3,FALSE)="SMH",VLOOKUP(TRIM(UPPER(SUBSTITUTE($D142," ",""))),'Cleaned Google Form'!$A$1:$M$5000,3,FALSE)="RCH",VLOOKUP(TRIM(UPPER(SUBSTITUTE($D142," ",""))),'Cleaned Google Form'!$A$1:$M$5000,3,FALSE)="BCCA")),0,IF(AND(AA$21=1,NOT(VLOOKUP(TRIM(UPPER(SUBSTITUTE($D142," ",""))),'Cleaned Google Form'!$A$1:$M$5000,6,FALSE)="NO")),0,IF(OR(VLOOKUP(TRIM(UPPER(SUBSTITUTE($D142," ",""))),'Cleaned Google Form'!$A$1:$M$5000,8,FALSE)='Main Template'!AA$12,VLOOKUP(TRIM(UPPER(SUBSTITUTE($D142," ",""))),'Cleaned Google Form'!$A$1:$M$5000,8,FALSE)='Main Template'!AA$13,VLOOKUP(TRIM(UPPER(SUBSTITUTE($D142," ",""))),'Cleaned Google Form'!$A$1:$M$5000,8,FALSE)='Main Template'!AA$14,VLOOKUP(TRIM(UPPER(SUBSTITUTE($D142," ",""))),'Cleaned Google Form'!$A$1:$M$5000,8,FALSE)='Main Template'!AA$15),0,IF(AND('Main Template'!AA$21&gt;=$C$9,'Main Template'!AA$19,VLOOKUP(TRIM(UPPER(SUBSTITUTE($D142," ",""))),'Cleaned Google Form'!$A$1:$M$5000,7,FALSE)="YES"),0,IF(IFERROR(FIND('Main Template'!AA$17,VLOOKUP(TRIM(UPPER(SUBSTITUTE('Main Template'!$D142," ",""))),'Cleaned Google Form'!$A$1:$M$5000,9,FALSE),1),FALSE),0,1))))),1)</f>
        <v>1</v>
      </c>
      <c r="AB142" s="12">
        <f>IFERROR(IF(AND(WEEKDAY('Main Template'!AB$18)=1,OR(VLOOKUP(TRIM(UPPER(SUBSTITUTE($D142," ",""))),'Cleaned Google Form'!$A$1:$M$5000,3,FALSE)="SMH",VLOOKUP(TRIM(UPPER(SUBSTITUTE($D142," ",""))),'Cleaned Google Form'!$A$1:$M$5000,3,FALSE)="RCH",VLOOKUP(TRIM(UPPER(SUBSTITUTE($D142," ",""))),'Cleaned Google Form'!$A$1:$M$5000,3,FALSE)="BCCA")),0,IF(AND(AB$21=1,NOT(VLOOKUP(TRIM(UPPER(SUBSTITUTE($D142," ",""))),'Cleaned Google Form'!$A$1:$M$5000,6,FALSE)="NO")),0,IF(OR(VLOOKUP(TRIM(UPPER(SUBSTITUTE($D142," ",""))),'Cleaned Google Form'!$A$1:$M$5000,8,FALSE)='Main Template'!AB$12,VLOOKUP(TRIM(UPPER(SUBSTITUTE($D142," ",""))),'Cleaned Google Form'!$A$1:$M$5000,8,FALSE)='Main Template'!AB$13,VLOOKUP(TRIM(UPPER(SUBSTITUTE($D142," ",""))),'Cleaned Google Form'!$A$1:$M$5000,8,FALSE)='Main Template'!AB$14,VLOOKUP(TRIM(UPPER(SUBSTITUTE($D142," ",""))),'Cleaned Google Form'!$A$1:$M$5000,8,FALSE)='Main Template'!AB$15),0,IF(AND('Main Template'!AB$21&gt;=$C$9,'Main Template'!AB$19,VLOOKUP(TRIM(UPPER(SUBSTITUTE($D142," ",""))),'Cleaned Google Form'!$A$1:$M$5000,7,FALSE)="YES"),0,IF(IFERROR(FIND('Main Template'!AB$17,VLOOKUP(TRIM(UPPER(SUBSTITUTE('Main Template'!$D142," ",""))),'Cleaned Google Form'!$A$1:$M$5000,9,FALSE),1),FALSE),0,1))))),1)</f>
        <v>1</v>
      </c>
      <c r="AC142" s="12">
        <f>IFERROR(IF(AND(WEEKDAY('Main Template'!AC$18)=1,OR(VLOOKUP(TRIM(UPPER(SUBSTITUTE($D142," ",""))),'Cleaned Google Form'!$A$1:$M$5000,3,FALSE)="SMH",VLOOKUP(TRIM(UPPER(SUBSTITUTE($D142," ",""))),'Cleaned Google Form'!$A$1:$M$5000,3,FALSE)="RCH",VLOOKUP(TRIM(UPPER(SUBSTITUTE($D142," ",""))),'Cleaned Google Form'!$A$1:$M$5000,3,FALSE)="BCCA")),0,IF(AND(AC$21=1,NOT(VLOOKUP(TRIM(UPPER(SUBSTITUTE($D142," ",""))),'Cleaned Google Form'!$A$1:$M$5000,6,FALSE)="NO")),0,IF(OR(VLOOKUP(TRIM(UPPER(SUBSTITUTE($D142," ",""))),'Cleaned Google Form'!$A$1:$M$5000,8,FALSE)='Main Template'!AC$12,VLOOKUP(TRIM(UPPER(SUBSTITUTE($D142," ",""))),'Cleaned Google Form'!$A$1:$M$5000,8,FALSE)='Main Template'!AC$13,VLOOKUP(TRIM(UPPER(SUBSTITUTE($D142," ",""))),'Cleaned Google Form'!$A$1:$M$5000,8,FALSE)='Main Template'!AC$14,VLOOKUP(TRIM(UPPER(SUBSTITUTE($D142," ",""))),'Cleaned Google Form'!$A$1:$M$5000,8,FALSE)='Main Template'!AC$15),0,IF(AND('Main Template'!AC$21&gt;=$C$9,'Main Template'!AC$19,VLOOKUP(TRIM(UPPER(SUBSTITUTE($D142," ",""))),'Cleaned Google Form'!$A$1:$M$5000,7,FALSE)="YES"),0,IF(IFERROR(FIND('Main Template'!AC$17,VLOOKUP(TRIM(UPPER(SUBSTITUTE('Main Template'!$D142," ",""))),'Cleaned Google Form'!$A$1:$M$5000,9,FALSE),1),FALSE),0,1))))),1)</f>
        <v>1</v>
      </c>
      <c r="AD142" s="12">
        <f>IFERROR(IF(AND(WEEKDAY('Main Template'!AD$18)=1,OR(VLOOKUP(TRIM(UPPER(SUBSTITUTE($D142," ",""))),'Cleaned Google Form'!$A$1:$M$5000,3,FALSE)="SMH",VLOOKUP(TRIM(UPPER(SUBSTITUTE($D142," ",""))),'Cleaned Google Form'!$A$1:$M$5000,3,FALSE)="RCH",VLOOKUP(TRIM(UPPER(SUBSTITUTE($D142," ",""))),'Cleaned Google Form'!$A$1:$M$5000,3,FALSE)="BCCA")),0,IF(AND(AD$21=1,NOT(VLOOKUP(TRIM(UPPER(SUBSTITUTE($D142," ",""))),'Cleaned Google Form'!$A$1:$M$5000,6,FALSE)="NO")),0,IF(OR(VLOOKUP(TRIM(UPPER(SUBSTITUTE($D142," ",""))),'Cleaned Google Form'!$A$1:$M$5000,8,FALSE)='Main Template'!AD$12,VLOOKUP(TRIM(UPPER(SUBSTITUTE($D142," ",""))),'Cleaned Google Form'!$A$1:$M$5000,8,FALSE)='Main Template'!AD$13,VLOOKUP(TRIM(UPPER(SUBSTITUTE($D142," ",""))),'Cleaned Google Form'!$A$1:$M$5000,8,FALSE)='Main Template'!AD$14,VLOOKUP(TRIM(UPPER(SUBSTITUTE($D142," ",""))),'Cleaned Google Form'!$A$1:$M$5000,8,FALSE)='Main Template'!AD$15),0,IF(AND('Main Template'!AD$21&gt;=$C$9,'Main Template'!AD$19,VLOOKUP(TRIM(UPPER(SUBSTITUTE($D142," ",""))),'Cleaned Google Form'!$A$1:$M$5000,7,FALSE)="YES"),0,IF(IFERROR(FIND('Main Template'!AD$17,VLOOKUP(TRIM(UPPER(SUBSTITUTE('Main Template'!$D142," ",""))),'Cleaned Google Form'!$A$1:$M$5000,9,FALSE),1),FALSE),0,1))))),1)</f>
        <v>1</v>
      </c>
      <c r="AE142" s="12">
        <f>IFERROR(IF(AND(WEEKDAY('Main Template'!AE$18)=1,OR(VLOOKUP(TRIM(UPPER(SUBSTITUTE($D142," ",""))),'Cleaned Google Form'!$A$1:$M$5000,3,FALSE)="SMH",VLOOKUP(TRIM(UPPER(SUBSTITUTE($D142," ",""))),'Cleaned Google Form'!$A$1:$M$5000,3,FALSE)="RCH",VLOOKUP(TRIM(UPPER(SUBSTITUTE($D142," ",""))),'Cleaned Google Form'!$A$1:$M$5000,3,FALSE)="BCCA")),0,IF(AND(AE$21=1,NOT(VLOOKUP(TRIM(UPPER(SUBSTITUTE($D142," ",""))),'Cleaned Google Form'!$A$1:$M$5000,6,FALSE)="NO")),0,IF(OR(VLOOKUP(TRIM(UPPER(SUBSTITUTE($D142," ",""))),'Cleaned Google Form'!$A$1:$M$5000,8,FALSE)='Main Template'!AE$12,VLOOKUP(TRIM(UPPER(SUBSTITUTE($D142," ",""))),'Cleaned Google Form'!$A$1:$M$5000,8,FALSE)='Main Template'!AE$13,VLOOKUP(TRIM(UPPER(SUBSTITUTE($D142," ",""))),'Cleaned Google Form'!$A$1:$M$5000,8,FALSE)='Main Template'!AE$14,VLOOKUP(TRIM(UPPER(SUBSTITUTE($D142," ",""))),'Cleaned Google Form'!$A$1:$M$5000,8,FALSE)='Main Template'!AE$15),0,IF(AND('Main Template'!AE$21&gt;=$C$9,'Main Template'!AE$19,VLOOKUP(TRIM(UPPER(SUBSTITUTE($D142," ",""))),'Cleaned Google Form'!$A$1:$M$5000,7,FALSE)="YES"),0,IF(IFERROR(FIND('Main Template'!AE$17,VLOOKUP(TRIM(UPPER(SUBSTITUTE('Main Template'!$D142," ",""))),'Cleaned Google Form'!$A$1:$M$5000,9,FALSE),1),FALSE),0,1))))),1)</f>
        <v>1</v>
      </c>
      <c r="AF142" s="12">
        <f>IFERROR(IF(AND(WEEKDAY('Main Template'!AF$18)=1,OR(VLOOKUP(TRIM(UPPER(SUBSTITUTE($D142," ",""))),'Cleaned Google Form'!$A$1:$M$5000,3,FALSE)="SMH",VLOOKUP(TRIM(UPPER(SUBSTITUTE($D142," ",""))),'Cleaned Google Form'!$A$1:$M$5000,3,FALSE)="RCH",VLOOKUP(TRIM(UPPER(SUBSTITUTE($D142," ",""))),'Cleaned Google Form'!$A$1:$M$5000,3,FALSE)="BCCA")),0,IF(AND(AF$21=1,NOT(VLOOKUP(TRIM(UPPER(SUBSTITUTE($D142," ",""))),'Cleaned Google Form'!$A$1:$M$5000,6,FALSE)="NO")),0,IF(OR(VLOOKUP(TRIM(UPPER(SUBSTITUTE($D142," ",""))),'Cleaned Google Form'!$A$1:$M$5000,8,FALSE)='Main Template'!AF$12,VLOOKUP(TRIM(UPPER(SUBSTITUTE($D142," ",""))),'Cleaned Google Form'!$A$1:$M$5000,8,FALSE)='Main Template'!AF$13,VLOOKUP(TRIM(UPPER(SUBSTITUTE($D142," ",""))),'Cleaned Google Form'!$A$1:$M$5000,8,FALSE)='Main Template'!AF$14,VLOOKUP(TRIM(UPPER(SUBSTITUTE($D142," ",""))),'Cleaned Google Form'!$A$1:$M$5000,8,FALSE)='Main Template'!AF$15),0,IF(AND('Main Template'!AF$21&gt;=$C$9,'Main Template'!AF$19,VLOOKUP(TRIM(UPPER(SUBSTITUTE($D142," ",""))),'Cleaned Google Form'!$A$1:$M$5000,7,FALSE)="YES"),0,IF(IFERROR(FIND('Main Template'!AF$17,VLOOKUP(TRIM(UPPER(SUBSTITUTE('Main Template'!$D142," ",""))),'Cleaned Google Form'!$A$1:$M$5000,9,FALSE),1),FALSE),0,1))))),1)</f>
        <v>1</v>
      </c>
      <c r="AG142" s="12">
        <f>IFERROR(IF(AND(WEEKDAY('Main Template'!AG$18)=1,OR(VLOOKUP(TRIM(UPPER(SUBSTITUTE($D142," ",""))),'Cleaned Google Form'!$A$1:$M$5000,3,FALSE)="SMH",VLOOKUP(TRIM(UPPER(SUBSTITUTE($D142," ",""))),'Cleaned Google Form'!$A$1:$M$5000,3,FALSE)="RCH",VLOOKUP(TRIM(UPPER(SUBSTITUTE($D142," ",""))),'Cleaned Google Form'!$A$1:$M$5000,3,FALSE)="BCCA")),0,IF(AND(AG$21=1,NOT(VLOOKUP(TRIM(UPPER(SUBSTITUTE($D142," ",""))),'Cleaned Google Form'!$A$1:$M$5000,6,FALSE)="NO")),0,IF(OR(VLOOKUP(TRIM(UPPER(SUBSTITUTE($D142," ",""))),'Cleaned Google Form'!$A$1:$M$5000,8,FALSE)='Main Template'!AG$12,VLOOKUP(TRIM(UPPER(SUBSTITUTE($D142," ",""))),'Cleaned Google Form'!$A$1:$M$5000,8,FALSE)='Main Template'!AG$13,VLOOKUP(TRIM(UPPER(SUBSTITUTE($D142," ",""))),'Cleaned Google Form'!$A$1:$M$5000,8,FALSE)='Main Template'!AG$14,VLOOKUP(TRIM(UPPER(SUBSTITUTE($D142," ",""))),'Cleaned Google Form'!$A$1:$M$5000,8,FALSE)='Main Template'!AG$15),0,IF(AND('Main Template'!AG$21&gt;=$C$9,'Main Template'!AG$19,VLOOKUP(TRIM(UPPER(SUBSTITUTE($D142," ",""))),'Cleaned Google Form'!$A$1:$M$5000,7,FALSE)="YES"),0,IF(IFERROR(FIND('Main Template'!AG$17,VLOOKUP(TRIM(UPPER(SUBSTITUTE('Main Template'!$D142," ",""))),'Cleaned Google Form'!$A$1:$M$5000,9,FALSE),1),FALSE),0,1))))),1)</f>
        <v>1</v>
      </c>
      <c r="AH142" s="12">
        <f>IFERROR(IF(AND(WEEKDAY('Main Template'!AH$18)=1,OR(VLOOKUP(TRIM(UPPER(SUBSTITUTE($D142," ",""))),'Cleaned Google Form'!$A$1:$M$5000,3,FALSE)="SMH",VLOOKUP(TRIM(UPPER(SUBSTITUTE($D142," ",""))),'Cleaned Google Form'!$A$1:$M$5000,3,FALSE)="RCH",VLOOKUP(TRIM(UPPER(SUBSTITUTE($D142," ",""))),'Cleaned Google Form'!$A$1:$M$5000,3,FALSE)="BCCA")),0,IF(AND(AH$21=1,NOT(VLOOKUP(TRIM(UPPER(SUBSTITUTE($D142," ",""))),'Cleaned Google Form'!$A$1:$M$5000,6,FALSE)="NO")),0,IF(OR(VLOOKUP(TRIM(UPPER(SUBSTITUTE($D142," ",""))),'Cleaned Google Form'!$A$1:$M$5000,8,FALSE)='Main Template'!AH$12,VLOOKUP(TRIM(UPPER(SUBSTITUTE($D142," ",""))),'Cleaned Google Form'!$A$1:$M$5000,8,FALSE)='Main Template'!AH$13,VLOOKUP(TRIM(UPPER(SUBSTITUTE($D142," ",""))),'Cleaned Google Form'!$A$1:$M$5000,8,FALSE)='Main Template'!AH$14,VLOOKUP(TRIM(UPPER(SUBSTITUTE($D142," ",""))),'Cleaned Google Form'!$A$1:$M$5000,8,FALSE)='Main Template'!AH$15),0,IF(AND('Main Template'!AH$21&gt;=$C$9,'Main Template'!AH$19,VLOOKUP(TRIM(UPPER(SUBSTITUTE($D142," ",""))),'Cleaned Google Form'!$A$1:$M$5000,7,FALSE)="YES"),0,IF(IFERROR(FIND('Main Template'!AH$17,VLOOKUP(TRIM(UPPER(SUBSTITUTE('Main Template'!$D142," ",""))),'Cleaned Google Form'!$A$1:$M$5000,9,FALSE),1),FALSE),0,1))))),1)</f>
        <v>1</v>
      </c>
      <c r="AI142" s="12">
        <f>IFERROR(IF(AND(WEEKDAY('Main Template'!AI$18)=1,OR(VLOOKUP(TRIM(UPPER(SUBSTITUTE($D142," ",""))),'Cleaned Google Form'!$A$1:$M$5000,3,FALSE)="SMH",VLOOKUP(TRIM(UPPER(SUBSTITUTE($D142," ",""))),'Cleaned Google Form'!$A$1:$M$5000,3,FALSE)="RCH",VLOOKUP(TRIM(UPPER(SUBSTITUTE($D142," ",""))),'Cleaned Google Form'!$A$1:$M$5000,3,FALSE)="BCCA")),0,IF(AND(AI$21=1,NOT(VLOOKUP(TRIM(UPPER(SUBSTITUTE($D142," ",""))),'Cleaned Google Form'!$A$1:$M$5000,6,FALSE)="NO")),0,IF(OR(VLOOKUP(TRIM(UPPER(SUBSTITUTE($D142," ",""))),'Cleaned Google Form'!$A$1:$M$5000,8,FALSE)='Main Template'!AI$12,VLOOKUP(TRIM(UPPER(SUBSTITUTE($D142," ",""))),'Cleaned Google Form'!$A$1:$M$5000,8,FALSE)='Main Template'!AI$13,VLOOKUP(TRIM(UPPER(SUBSTITUTE($D142," ",""))),'Cleaned Google Form'!$A$1:$M$5000,8,FALSE)='Main Template'!AI$14,VLOOKUP(TRIM(UPPER(SUBSTITUTE($D142," ",""))),'Cleaned Google Form'!$A$1:$M$5000,8,FALSE)='Main Template'!AI$15),0,IF(AND('Main Template'!AI$21&gt;=$C$9,'Main Template'!AI$19,VLOOKUP(TRIM(UPPER(SUBSTITUTE($D142," ",""))),'Cleaned Google Form'!$A$1:$M$5000,7,FALSE)="YES"),0,IF(IFERROR(FIND('Main Template'!AI$17,VLOOKUP(TRIM(UPPER(SUBSTITUTE('Main Template'!$D142," ",""))),'Cleaned Google Form'!$A$1:$M$5000,9,FALSE),1),FALSE),0,1))))),1)</f>
        <v>1</v>
      </c>
      <c r="AJ142" s="12">
        <f>IFERROR(IF(AND(WEEKDAY('Main Template'!AJ$18)=1,OR(VLOOKUP(TRIM(UPPER(SUBSTITUTE($D142," ",""))),'Cleaned Google Form'!$A$1:$M$5000,3,FALSE)="SMH",VLOOKUP(TRIM(UPPER(SUBSTITUTE($D142," ",""))),'Cleaned Google Form'!$A$1:$M$5000,3,FALSE)="RCH",VLOOKUP(TRIM(UPPER(SUBSTITUTE($D142," ",""))),'Cleaned Google Form'!$A$1:$M$5000,3,FALSE)="BCCA")),0,IF(AND(AJ$21=1,NOT(VLOOKUP(TRIM(UPPER(SUBSTITUTE($D142," ",""))),'Cleaned Google Form'!$A$1:$M$5000,6,FALSE)="NO")),0,IF(OR(VLOOKUP(TRIM(UPPER(SUBSTITUTE($D142," ",""))),'Cleaned Google Form'!$A$1:$M$5000,8,FALSE)='Main Template'!AJ$12,VLOOKUP(TRIM(UPPER(SUBSTITUTE($D142," ",""))),'Cleaned Google Form'!$A$1:$M$5000,8,FALSE)='Main Template'!AJ$13,VLOOKUP(TRIM(UPPER(SUBSTITUTE($D142," ",""))),'Cleaned Google Form'!$A$1:$M$5000,8,FALSE)='Main Template'!AJ$14,VLOOKUP(TRIM(UPPER(SUBSTITUTE($D142," ",""))),'Cleaned Google Form'!$A$1:$M$5000,8,FALSE)='Main Template'!AJ$15),0,IF(AND('Main Template'!AJ$21&gt;=$C$9,'Main Template'!AJ$19,VLOOKUP(TRIM(UPPER(SUBSTITUTE($D142," ",""))),'Cleaned Google Form'!$A$1:$M$5000,7,FALSE)="YES"),0,IF(IFERROR(FIND('Main Template'!AJ$17,VLOOKUP(TRIM(UPPER(SUBSTITUTE('Main Template'!$D142," ",""))),'Cleaned Google Form'!$A$1:$M$5000,9,FALSE),1),FALSE),0,1))))),1)</f>
        <v>1</v>
      </c>
      <c r="AK142" s="12">
        <f>IFERROR(IF(AND(WEEKDAY('Main Template'!AK$18)=1,OR(VLOOKUP(TRIM(UPPER(SUBSTITUTE($D142," ",""))),'Cleaned Google Form'!$A$1:$M$5000,3,FALSE)="SMH",VLOOKUP(TRIM(UPPER(SUBSTITUTE($D142," ",""))),'Cleaned Google Form'!$A$1:$M$5000,3,FALSE)="RCH",VLOOKUP(TRIM(UPPER(SUBSTITUTE($D142," ",""))),'Cleaned Google Form'!$A$1:$M$5000,3,FALSE)="BCCA")),0,IF(AND(AK$21=1,NOT(VLOOKUP(TRIM(UPPER(SUBSTITUTE($D142," ",""))),'Cleaned Google Form'!$A$1:$M$5000,6,FALSE)="NO")),0,IF(OR(VLOOKUP(TRIM(UPPER(SUBSTITUTE($D142," ",""))),'Cleaned Google Form'!$A$1:$M$5000,8,FALSE)='Main Template'!AK$12,VLOOKUP(TRIM(UPPER(SUBSTITUTE($D142," ",""))),'Cleaned Google Form'!$A$1:$M$5000,8,FALSE)='Main Template'!AK$13,VLOOKUP(TRIM(UPPER(SUBSTITUTE($D142," ",""))),'Cleaned Google Form'!$A$1:$M$5000,8,FALSE)='Main Template'!AK$14,VLOOKUP(TRIM(UPPER(SUBSTITUTE($D142," ",""))),'Cleaned Google Form'!$A$1:$M$5000,8,FALSE)='Main Template'!AK$15),0,IF(AND('Main Template'!AK$21&gt;=$C$9,'Main Template'!AK$19,VLOOKUP(TRIM(UPPER(SUBSTITUTE($D142," ",""))),'Cleaned Google Form'!$A$1:$M$5000,7,FALSE)="YES"),0,IF(IFERROR(FIND('Main Template'!AK$17,VLOOKUP(TRIM(UPPER(SUBSTITUTE('Main Template'!$D142," ",""))),'Cleaned Google Form'!$A$1:$M$5000,9,FALSE),1),FALSE),0,1))))),1)</f>
        <v>1</v>
      </c>
      <c r="AL142" s="12">
        <f>IFERROR(IF(AND(WEEKDAY('Main Template'!AL$18)=1,OR(VLOOKUP(TRIM(UPPER(SUBSTITUTE($D142," ",""))),'Cleaned Google Form'!$A$1:$M$5000,3,FALSE)="SMH",VLOOKUP(TRIM(UPPER(SUBSTITUTE($D142," ",""))),'Cleaned Google Form'!$A$1:$M$5000,3,FALSE)="RCH",VLOOKUP(TRIM(UPPER(SUBSTITUTE($D142," ",""))),'Cleaned Google Form'!$A$1:$M$5000,3,FALSE)="BCCA")),0,IF(AND(AL$21=1,NOT(VLOOKUP(TRIM(UPPER(SUBSTITUTE($D142," ",""))),'Cleaned Google Form'!$A$1:$M$5000,6,FALSE)="NO")),0,IF(OR(VLOOKUP(TRIM(UPPER(SUBSTITUTE($D142," ",""))),'Cleaned Google Form'!$A$1:$M$5000,8,FALSE)='Main Template'!AL$12,VLOOKUP(TRIM(UPPER(SUBSTITUTE($D142," ",""))),'Cleaned Google Form'!$A$1:$M$5000,8,FALSE)='Main Template'!AL$13,VLOOKUP(TRIM(UPPER(SUBSTITUTE($D142," ",""))),'Cleaned Google Form'!$A$1:$M$5000,8,FALSE)='Main Template'!AL$14,VLOOKUP(TRIM(UPPER(SUBSTITUTE($D142," ",""))),'Cleaned Google Form'!$A$1:$M$5000,8,FALSE)='Main Template'!AL$15),0,IF(AND('Main Template'!AL$21&gt;=$C$9,'Main Template'!AL$19,VLOOKUP(TRIM(UPPER(SUBSTITUTE($D142," ",""))),'Cleaned Google Form'!$A$1:$M$5000,7,FALSE)="YES"),0,IF(IFERROR(FIND('Main Template'!AL$17,VLOOKUP(TRIM(UPPER(SUBSTITUTE('Main Template'!$D142," ",""))),'Cleaned Google Form'!$A$1:$M$5000,9,FALSE),1),FALSE),0,1))))),1)</f>
        <v>1</v>
      </c>
      <c r="AM142" s="12">
        <f>IFERROR(IF(AND(WEEKDAY('Main Template'!AM$18)=1,OR(VLOOKUP(TRIM(UPPER(SUBSTITUTE($D142," ",""))),'Cleaned Google Form'!$A$1:$M$5000,3,FALSE)="SMH",VLOOKUP(TRIM(UPPER(SUBSTITUTE($D142," ",""))),'Cleaned Google Form'!$A$1:$M$5000,3,FALSE)="RCH",VLOOKUP(TRIM(UPPER(SUBSTITUTE($D142," ",""))),'Cleaned Google Form'!$A$1:$M$5000,3,FALSE)="BCCA")),0,IF(AND(AM$21=1,NOT(VLOOKUP(TRIM(UPPER(SUBSTITUTE($D142," ",""))),'Cleaned Google Form'!$A$1:$M$5000,6,FALSE)="NO")),0,IF(OR(VLOOKUP(TRIM(UPPER(SUBSTITUTE($D142," ",""))),'Cleaned Google Form'!$A$1:$M$5000,8,FALSE)='Main Template'!AM$12,VLOOKUP(TRIM(UPPER(SUBSTITUTE($D142," ",""))),'Cleaned Google Form'!$A$1:$M$5000,8,FALSE)='Main Template'!AM$13,VLOOKUP(TRIM(UPPER(SUBSTITUTE($D142," ",""))),'Cleaned Google Form'!$A$1:$M$5000,8,FALSE)='Main Template'!AM$14,VLOOKUP(TRIM(UPPER(SUBSTITUTE($D142," ",""))),'Cleaned Google Form'!$A$1:$M$5000,8,FALSE)='Main Template'!AM$15),0,IF(AND('Main Template'!AM$21&gt;=$C$9,'Main Template'!AM$19,VLOOKUP(TRIM(UPPER(SUBSTITUTE($D142," ",""))),'Cleaned Google Form'!$A$1:$M$5000,7,FALSE)="YES"),0,IF(IFERROR(FIND('Main Template'!AM$17,VLOOKUP(TRIM(UPPER(SUBSTITUTE('Main Template'!$D142," ",""))),'Cleaned Google Form'!$A$1:$M$5000,9,FALSE),1),FALSE),0,1))))),1)</f>
        <v>1</v>
      </c>
      <c r="AN142" s="12">
        <f>IFERROR(IF(AND(WEEKDAY('Main Template'!AN$18)=1,OR(VLOOKUP(TRIM(UPPER(SUBSTITUTE($D142," ",""))),'Cleaned Google Form'!$A$1:$M$5000,3,FALSE)="SMH",VLOOKUP(TRIM(UPPER(SUBSTITUTE($D142," ",""))),'Cleaned Google Form'!$A$1:$M$5000,3,FALSE)="RCH",VLOOKUP(TRIM(UPPER(SUBSTITUTE($D142," ",""))),'Cleaned Google Form'!$A$1:$M$5000,3,FALSE)="BCCA")),0,IF(AND(AN$21=1,NOT(VLOOKUP(TRIM(UPPER(SUBSTITUTE($D142," ",""))),'Cleaned Google Form'!$A$1:$M$5000,6,FALSE)="NO")),0,IF(OR(VLOOKUP(TRIM(UPPER(SUBSTITUTE($D142," ",""))),'Cleaned Google Form'!$A$1:$M$5000,8,FALSE)='Main Template'!AN$12,VLOOKUP(TRIM(UPPER(SUBSTITUTE($D142," ",""))),'Cleaned Google Form'!$A$1:$M$5000,8,FALSE)='Main Template'!AN$13,VLOOKUP(TRIM(UPPER(SUBSTITUTE($D142," ",""))),'Cleaned Google Form'!$A$1:$M$5000,8,FALSE)='Main Template'!AN$14,VLOOKUP(TRIM(UPPER(SUBSTITUTE($D142," ",""))),'Cleaned Google Form'!$A$1:$M$5000,8,FALSE)='Main Template'!AN$15),0,IF(AND('Main Template'!AN$21&gt;=$C$9,'Main Template'!AN$19,VLOOKUP(TRIM(UPPER(SUBSTITUTE($D142," ",""))),'Cleaned Google Form'!$A$1:$M$5000,7,FALSE)="YES"),0,IF(IFERROR(FIND('Main Template'!AN$17,VLOOKUP(TRIM(UPPER(SUBSTITUTE('Main Template'!$D142," ",""))),'Cleaned Google Form'!$A$1:$M$5000,9,FALSE),1),FALSE),0,1))))),1)</f>
        <v>1</v>
      </c>
    </row>
    <row r="143" spans="2:40">
      <c r="B143" t="str">
        <f>IFERROR(IF(ISNUMBER(MATCH(UPPER(SUBSTITUTE(D143," ","")),'Cleaned Google Form'!$A:$A,0)),"","Oops"),"Not Present")</f>
        <v/>
      </c>
      <c r="C143" s="4">
        <f>I143</f>
        <v>122</v>
      </c>
      <c r="D143" s="4" t="s">
        <v>351</v>
      </c>
      <c r="E143" s="4">
        <f>IFERROR(IF(VLOOKUP(TRIM(UPPER(SUBSTITUTE(D143," ",""))),'Cleaned Google Form'!$A$1:$L$5000,5,FALSE)="YES",1,0),0)</f>
        <v>0</v>
      </c>
      <c r="F143" s="4">
        <f>IFERROR(IF(RIGHT(VLOOKUP(TRIM(UPPER(SUBSTITUTE(D143," ",""))),'Cleaned Google Form'!$A$1:$L$5000,2,FALSE),1)="1",1,0),0)</f>
        <v>1</v>
      </c>
      <c r="G143" s="4">
        <f>IFERROR(IF(VLOOKUP(TRIM(UPPER(SUBSTITUTE(D143," ",""))),'Cleaned Google Form'!$A$1:$L$5000,3,FALSE)="VGH",1,0),0)</f>
        <v>1</v>
      </c>
      <c r="H143" s="4">
        <f>IFERROR(IF(G143+IFERROR(IF(VLOOKUP(TRIM(UPPER(SUBSTITUTE(D143," ",""))),'Cleaned Google Form'!$A$1:$L$5000,3,FALSE)="SPH",1,0),0)=0,1,0),0)</f>
        <v>0</v>
      </c>
      <c r="I143" s="4">
        <f>IF(I142="Resident Index",1,I142+1)</f>
        <v>122</v>
      </c>
      <c r="J143" s="12">
        <f>IFERROR(IF(AND(WEEKDAY('Main Template'!J$18)=1,OR(VLOOKUP(TRIM(UPPER(SUBSTITUTE($D143," ",""))),'Cleaned Google Form'!$A$1:$M$5000,3,FALSE)="SMH",VLOOKUP(TRIM(UPPER(SUBSTITUTE($D143," ",""))),'Cleaned Google Form'!$A$1:$M$5000,3,FALSE)="RCH",VLOOKUP(TRIM(UPPER(SUBSTITUTE($D143," ",""))),'Cleaned Google Form'!$A$1:$M$5000,3,FALSE)="BCCA")),0,IF(AND(J$21=1,NOT(VLOOKUP(TRIM(UPPER(SUBSTITUTE($D143," ",""))),'Cleaned Google Form'!$A$1:$M$5000,6,FALSE)="NO")),0,IF(OR(VLOOKUP(TRIM(UPPER(SUBSTITUTE($D143," ",""))),'Cleaned Google Form'!$A$1:$M$5000,8,FALSE)='Main Template'!J$12,VLOOKUP(TRIM(UPPER(SUBSTITUTE($D143," ",""))),'Cleaned Google Form'!$A$1:$M$5000,8,FALSE)='Main Template'!J$13,VLOOKUP(TRIM(UPPER(SUBSTITUTE($D143," ",""))),'Cleaned Google Form'!$A$1:$M$5000,8,FALSE)='Main Template'!J$14,VLOOKUP(TRIM(UPPER(SUBSTITUTE($D143," ",""))),'Cleaned Google Form'!$A$1:$M$5000,8,FALSE)='Main Template'!J$15),0,IF(AND('Main Template'!J$21&gt;=$C$9,'Main Template'!J$19,VLOOKUP(TRIM(UPPER(SUBSTITUTE($D143," ",""))),'Cleaned Google Form'!$A$1:$M$5000,7,FALSE)="YES"),0,IF(IFERROR(FIND('Main Template'!J$17,VLOOKUP(TRIM(UPPER(SUBSTITUTE('Main Template'!$D143," ",""))),'Cleaned Google Form'!$A$1:$M$5000,9,FALSE),1),FALSE),0,1))))),1)</f>
        <v>0</v>
      </c>
      <c r="K143" s="12">
        <f>IFERROR(IF(AND(WEEKDAY('Main Template'!K$18)=1,OR(VLOOKUP(TRIM(UPPER(SUBSTITUTE($D143," ",""))),'Cleaned Google Form'!$A$1:$M$5000,3,FALSE)="SMH",VLOOKUP(TRIM(UPPER(SUBSTITUTE($D143," ",""))),'Cleaned Google Form'!$A$1:$M$5000,3,FALSE)="RCH",VLOOKUP(TRIM(UPPER(SUBSTITUTE($D143," ",""))),'Cleaned Google Form'!$A$1:$M$5000,3,FALSE)="BCCA")),0,IF(AND(K$21=1,NOT(VLOOKUP(TRIM(UPPER(SUBSTITUTE($D143," ",""))),'Cleaned Google Form'!$A$1:$M$5000,6,FALSE)="NO")),0,IF(OR(VLOOKUP(TRIM(UPPER(SUBSTITUTE($D143," ",""))),'Cleaned Google Form'!$A$1:$M$5000,8,FALSE)='Main Template'!K$12,VLOOKUP(TRIM(UPPER(SUBSTITUTE($D143," ",""))),'Cleaned Google Form'!$A$1:$M$5000,8,FALSE)='Main Template'!K$13,VLOOKUP(TRIM(UPPER(SUBSTITUTE($D143," ",""))),'Cleaned Google Form'!$A$1:$M$5000,8,FALSE)='Main Template'!K$14,VLOOKUP(TRIM(UPPER(SUBSTITUTE($D143," ",""))),'Cleaned Google Form'!$A$1:$M$5000,8,FALSE)='Main Template'!K$15),0,IF(AND('Main Template'!K$21&gt;=$C$9,'Main Template'!K$19,VLOOKUP(TRIM(UPPER(SUBSTITUTE($D143," ",""))),'Cleaned Google Form'!$A$1:$M$5000,7,FALSE)="YES"),0,IF(IFERROR(FIND('Main Template'!K$17,VLOOKUP(TRIM(UPPER(SUBSTITUTE('Main Template'!$D143," ",""))),'Cleaned Google Form'!$A$1:$M$5000,9,FALSE),1),FALSE),0,1))))),1)</f>
        <v>1</v>
      </c>
      <c r="L143" s="12">
        <f>IFERROR(IF(AND(WEEKDAY('Main Template'!L$18)=1,OR(VLOOKUP(TRIM(UPPER(SUBSTITUTE($D143," ",""))),'Cleaned Google Form'!$A$1:$M$5000,3,FALSE)="SMH",VLOOKUP(TRIM(UPPER(SUBSTITUTE($D143," ",""))),'Cleaned Google Form'!$A$1:$M$5000,3,FALSE)="RCH",VLOOKUP(TRIM(UPPER(SUBSTITUTE($D143," ",""))),'Cleaned Google Form'!$A$1:$M$5000,3,FALSE)="BCCA")),0,IF(AND(L$21=1,NOT(VLOOKUP(TRIM(UPPER(SUBSTITUTE($D143," ",""))),'Cleaned Google Form'!$A$1:$M$5000,6,FALSE)="NO")),0,IF(OR(VLOOKUP(TRIM(UPPER(SUBSTITUTE($D143," ",""))),'Cleaned Google Form'!$A$1:$M$5000,8,FALSE)='Main Template'!L$12,VLOOKUP(TRIM(UPPER(SUBSTITUTE($D143," ",""))),'Cleaned Google Form'!$A$1:$M$5000,8,FALSE)='Main Template'!L$13,VLOOKUP(TRIM(UPPER(SUBSTITUTE($D143," ",""))),'Cleaned Google Form'!$A$1:$M$5000,8,FALSE)='Main Template'!L$14,VLOOKUP(TRIM(UPPER(SUBSTITUTE($D143," ",""))),'Cleaned Google Form'!$A$1:$M$5000,8,FALSE)='Main Template'!L$15),0,IF(AND('Main Template'!L$21&gt;=$C$9,'Main Template'!L$19,VLOOKUP(TRIM(UPPER(SUBSTITUTE($D143," ",""))),'Cleaned Google Form'!$A$1:$M$5000,7,FALSE)="YES"),0,IF(IFERROR(FIND('Main Template'!L$17,VLOOKUP(TRIM(UPPER(SUBSTITUTE('Main Template'!$D143," ",""))),'Cleaned Google Form'!$A$1:$M$5000,9,FALSE),1),FALSE),0,1))))),1)</f>
        <v>1</v>
      </c>
      <c r="M143" s="12">
        <f>IFERROR(IF(AND(WEEKDAY('Main Template'!M$18)=1,OR(VLOOKUP(TRIM(UPPER(SUBSTITUTE($D143," ",""))),'Cleaned Google Form'!$A$1:$M$5000,3,FALSE)="SMH",VLOOKUP(TRIM(UPPER(SUBSTITUTE($D143," ",""))),'Cleaned Google Form'!$A$1:$M$5000,3,FALSE)="RCH",VLOOKUP(TRIM(UPPER(SUBSTITUTE($D143," ",""))),'Cleaned Google Form'!$A$1:$M$5000,3,FALSE)="BCCA")),0,IF(AND(M$21=1,NOT(VLOOKUP(TRIM(UPPER(SUBSTITUTE($D143," ",""))),'Cleaned Google Form'!$A$1:$M$5000,6,FALSE)="NO")),0,IF(OR(VLOOKUP(TRIM(UPPER(SUBSTITUTE($D143," ",""))),'Cleaned Google Form'!$A$1:$M$5000,8,FALSE)='Main Template'!M$12,VLOOKUP(TRIM(UPPER(SUBSTITUTE($D143," ",""))),'Cleaned Google Form'!$A$1:$M$5000,8,FALSE)='Main Template'!M$13,VLOOKUP(TRIM(UPPER(SUBSTITUTE($D143," ",""))),'Cleaned Google Form'!$A$1:$M$5000,8,FALSE)='Main Template'!M$14,VLOOKUP(TRIM(UPPER(SUBSTITUTE($D143," ",""))),'Cleaned Google Form'!$A$1:$M$5000,8,FALSE)='Main Template'!M$15),0,IF(AND('Main Template'!M$21&gt;=$C$9,'Main Template'!M$19,VLOOKUP(TRIM(UPPER(SUBSTITUTE($D143," ",""))),'Cleaned Google Form'!$A$1:$M$5000,7,FALSE)="YES"),0,IF(IFERROR(FIND('Main Template'!M$17,VLOOKUP(TRIM(UPPER(SUBSTITUTE('Main Template'!$D143," ",""))),'Cleaned Google Form'!$A$1:$M$5000,9,FALSE),1),FALSE),0,1))))),1)</f>
        <v>1</v>
      </c>
      <c r="N143" s="12">
        <f>IFERROR(IF(AND(WEEKDAY('Main Template'!N$18)=1,OR(VLOOKUP(TRIM(UPPER(SUBSTITUTE($D143," ",""))),'Cleaned Google Form'!$A$1:$M$5000,3,FALSE)="SMH",VLOOKUP(TRIM(UPPER(SUBSTITUTE($D143," ",""))),'Cleaned Google Form'!$A$1:$M$5000,3,FALSE)="RCH",VLOOKUP(TRIM(UPPER(SUBSTITUTE($D143," ",""))),'Cleaned Google Form'!$A$1:$M$5000,3,FALSE)="BCCA")),0,IF(AND(N$21=1,NOT(VLOOKUP(TRIM(UPPER(SUBSTITUTE($D143," ",""))),'Cleaned Google Form'!$A$1:$M$5000,6,FALSE)="NO")),0,IF(OR(VLOOKUP(TRIM(UPPER(SUBSTITUTE($D143," ",""))),'Cleaned Google Form'!$A$1:$M$5000,8,FALSE)='Main Template'!N$12,VLOOKUP(TRIM(UPPER(SUBSTITUTE($D143," ",""))),'Cleaned Google Form'!$A$1:$M$5000,8,FALSE)='Main Template'!N$13,VLOOKUP(TRIM(UPPER(SUBSTITUTE($D143," ",""))),'Cleaned Google Form'!$A$1:$M$5000,8,FALSE)='Main Template'!N$14,VLOOKUP(TRIM(UPPER(SUBSTITUTE($D143," ",""))),'Cleaned Google Form'!$A$1:$M$5000,8,FALSE)='Main Template'!N$15),0,IF(AND('Main Template'!N$21&gt;=$C$9,'Main Template'!N$19,VLOOKUP(TRIM(UPPER(SUBSTITUTE($D143," ",""))),'Cleaned Google Form'!$A$1:$M$5000,7,FALSE)="YES"),0,IF(IFERROR(FIND('Main Template'!N$17,VLOOKUP(TRIM(UPPER(SUBSTITUTE('Main Template'!$D143," ",""))),'Cleaned Google Form'!$A$1:$M$5000,9,FALSE),1),FALSE),0,1))))),1)</f>
        <v>1</v>
      </c>
      <c r="O143" s="12">
        <f>IFERROR(IF(AND(WEEKDAY('Main Template'!O$18)=1,OR(VLOOKUP(TRIM(UPPER(SUBSTITUTE($D143," ",""))),'Cleaned Google Form'!$A$1:$M$5000,3,FALSE)="SMH",VLOOKUP(TRIM(UPPER(SUBSTITUTE($D143," ",""))),'Cleaned Google Form'!$A$1:$M$5000,3,FALSE)="RCH",VLOOKUP(TRIM(UPPER(SUBSTITUTE($D143," ",""))),'Cleaned Google Form'!$A$1:$M$5000,3,FALSE)="BCCA")),0,IF(AND(O$21=1,NOT(VLOOKUP(TRIM(UPPER(SUBSTITUTE($D143," ",""))),'Cleaned Google Form'!$A$1:$M$5000,6,FALSE)="NO")),0,IF(OR(VLOOKUP(TRIM(UPPER(SUBSTITUTE($D143," ",""))),'Cleaned Google Form'!$A$1:$M$5000,8,FALSE)='Main Template'!O$12,VLOOKUP(TRIM(UPPER(SUBSTITUTE($D143," ",""))),'Cleaned Google Form'!$A$1:$M$5000,8,FALSE)='Main Template'!O$13,VLOOKUP(TRIM(UPPER(SUBSTITUTE($D143," ",""))),'Cleaned Google Form'!$A$1:$M$5000,8,FALSE)='Main Template'!O$14,VLOOKUP(TRIM(UPPER(SUBSTITUTE($D143," ",""))),'Cleaned Google Form'!$A$1:$M$5000,8,FALSE)='Main Template'!O$15),0,IF(AND('Main Template'!O$21&gt;=$C$9,'Main Template'!O$19,VLOOKUP(TRIM(UPPER(SUBSTITUTE($D143," ",""))),'Cleaned Google Form'!$A$1:$M$5000,7,FALSE)="YES"),0,IF(IFERROR(FIND('Main Template'!O$17,VLOOKUP(TRIM(UPPER(SUBSTITUTE('Main Template'!$D143," ",""))),'Cleaned Google Form'!$A$1:$M$5000,9,FALSE),1),FALSE),0,1))))),1)</f>
        <v>1</v>
      </c>
      <c r="P143" s="12">
        <f>IFERROR(IF(AND(WEEKDAY('Main Template'!P$18)=1,OR(VLOOKUP(TRIM(UPPER(SUBSTITUTE($D143," ",""))),'Cleaned Google Form'!$A$1:$M$5000,3,FALSE)="SMH",VLOOKUP(TRIM(UPPER(SUBSTITUTE($D143," ",""))),'Cleaned Google Form'!$A$1:$M$5000,3,FALSE)="RCH",VLOOKUP(TRIM(UPPER(SUBSTITUTE($D143," ",""))),'Cleaned Google Form'!$A$1:$M$5000,3,FALSE)="BCCA")),0,IF(AND(P$21=1,NOT(VLOOKUP(TRIM(UPPER(SUBSTITUTE($D143," ",""))),'Cleaned Google Form'!$A$1:$M$5000,6,FALSE)="NO")),0,IF(OR(VLOOKUP(TRIM(UPPER(SUBSTITUTE($D143," ",""))),'Cleaned Google Form'!$A$1:$M$5000,8,FALSE)='Main Template'!P$12,VLOOKUP(TRIM(UPPER(SUBSTITUTE($D143," ",""))),'Cleaned Google Form'!$A$1:$M$5000,8,FALSE)='Main Template'!P$13,VLOOKUP(TRIM(UPPER(SUBSTITUTE($D143," ",""))),'Cleaned Google Form'!$A$1:$M$5000,8,FALSE)='Main Template'!P$14,VLOOKUP(TRIM(UPPER(SUBSTITUTE($D143," ",""))),'Cleaned Google Form'!$A$1:$M$5000,8,FALSE)='Main Template'!P$15),0,IF(AND('Main Template'!P$21&gt;=$C$9,'Main Template'!P$19,VLOOKUP(TRIM(UPPER(SUBSTITUTE($D143," ",""))),'Cleaned Google Form'!$A$1:$M$5000,7,FALSE)="YES"),0,IF(IFERROR(FIND('Main Template'!P$17,VLOOKUP(TRIM(UPPER(SUBSTITUTE('Main Template'!$D143," ",""))),'Cleaned Google Form'!$A$1:$M$5000,9,FALSE),1),FALSE),0,1))))),1)</f>
        <v>1</v>
      </c>
      <c r="Q143" s="12">
        <f>IFERROR(IF(AND(WEEKDAY('Main Template'!Q$18)=1,OR(VLOOKUP(TRIM(UPPER(SUBSTITUTE($D143," ",""))),'Cleaned Google Form'!$A$1:$M$5000,3,FALSE)="SMH",VLOOKUP(TRIM(UPPER(SUBSTITUTE($D143," ",""))),'Cleaned Google Form'!$A$1:$M$5000,3,FALSE)="RCH",VLOOKUP(TRIM(UPPER(SUBSTITUTE($D143," ",""))),'Cleaned Google Form'!$A$1:$M$5000,3,FALSE)="BCCA")),0,IF(AND(Q$21=1,NOT(VLOOKUP(TRIM(UPPER(SUBSTITUTE($D143," ",""))),'Cleaned Google Form'!$A$1:$M$5000,6,FALSE)="NO")),0,IF(OR(VLOOKUP(TRIM(UPPER(SUBSTITUTE($D143," ",""))),'Cleaned Google Form'!$A$1:$M$5000,8,FALSE)='Main Template'!Q$12,VLOOKUP(TRIM(UPPER(SUBSTITUTE($D143," ",""))),'Cleaned Google Form'!$A$1:$M$5000,8,FALSE)='Main Template'!Q$13,VLOOKUP(TRIM(UPPER(SUBSTITUTE($D143," ",""))),'Cleaned Google Form'!$A$1:$M$5000,8,FALSE)='Main Template'!Q$14,VLOOKUP(TRIM(UPPER(SUBSTITUTE($D143," ",""))),'Cleaned Google Form'!$A$1:$M$5000,8,FALSE)='Main Template'!Q$15),0,IF(AND('Main Template'!Q$21&gt;=$C$9,'Main Template'!Q$19,VLOOKUP(TRIM(UPPER(SUBSTITUTE($D143," ",""))),'Cleaned Google Form'!$A$1:$M$5000,7,FALSE)="YES"),0,IF(IFERROR(FIND('Main Template'!Q$17,VLOOKUP(TRIM(UPPER(SUBSTITUTE('Main Template'!$D143," ",""))),'Cleaned Google Form'!$A$1:$M$5000,9,FALSE),1),FALSE),0,1))))),1)</f>
        <v>1</v>
      </c>
      <c r="R143" s="12">
        <f>IFERROR(IF(AND(WEEKDAY('Main Template'!R$18)=1,OR(VLOOKUP(TRIM(UPPER(SUBSTITUTE($D143," ",""))),'Cleaned Google Form'!$A$1:$M$5000,3,FALSE)="SMH",VLOOKUP(TRIM(UPPER(SUBSTITUTE($D143," ",""))),'Cleaned Google Form'!$A$1:$M$5000,3,FALSE)="RCH",VLOOKUP(TRIM(UPPER(SUBSTITUTE($D143," ",""))),'Cleaned Google Form'!$A$1:$M$5000,3,FALSE)="BCCA")),0,IF(AND(R$21=1,NOT(VLOOKUP(TRIM(UPPER(SUBSTITUTE($D143," ",""))),'Cleaned Google Form'!$A$1:$M$5000,6,FALSE)="NO")),0,IF(OR(VLOOKUP(TRIM(UPPER(SUBSTITUTE($D143," ",""))),'Cleaned Google Form'!$A$1:$M$5000,8,FALSE)='Main Template'!R$12,VLOOKUP(TRIM(UPPER(SUBSTITUTE($D143," ",""))),'Cleaned Google Form'!$A$1:$M$5000,8,FALSE)='Main Template'!R$13,VLOOKUP(TRIM(UPPER(SUBSTITUTE($D143," ",""))),'Cleaned Google Form'!$A$1:$M$5000,8,FALSE)='Main Template'!R$14,VLOOKUP(TRIM(UPPER(SUBSTITUTE($D143," ",""))),'Cleaned Google Form'!$A$1:$M$5000,8,FALSE)='Main Template'!R$15),0,IF(AND('Main Template'!R$21&gt;=$C$9,'Main Template'!R$19,VLOOKUP(TRIM(UPPER(SUBSTITUTE($D143," ",""))),'Cleaned Google Form'!$A$1:$M$5000,7,FALSE)="YES"),0,IF(IFERROR(FIND('Main Template'!R$17,VLOOKUP(TRIM(UPPER(SUBSTITUTE('Main Template'!$D143," ",""))),'Cleaned Google Form'!$A$1:$M$5000,9,FALSE),1),FALSE),0,1))))),1)</f>
        <v>1</v>
      </c>
      <c r="S143" s="12">
        <f>IFERROR(IF(AND(WEEKDAY('Main Template'!S$18)=1,OR(VLOOKUP(TRIM(UPPER(SUBSTITUTE($D143," ",""))),'Cleaned Google Form'!$A$1:$M$5000,3,FALSE)="SMH",VLOOKUP(TRIM(UPPER(SUBSTITUTE($D143," ",""))),'Cleaned Google Form'!$A$1:$M$5000,3,FALSE)="RCH",VLOOKUP(TRIM(UPPER(SUBSTITUTE($D143," ",""))),'Cleaned Google Form'!$A$1:$M$5000,3,FALSE)="BCCA")),0,IF(AND(S$21=1,NOT(VLOOKUP(TRIM(UPPER(SUBSTITUTE($D143," ",""))),'Cleaned Google Form'!$A$1:$M$5000,6,FALSE)="NO")),0,IF(OR(VLOOKUP(TRIM(UPPER(SUBSTITUTE($D143," ",""))),'Cleaned Google Form'!$A$1:$M$5000,8,FALSE)='Main Template'!S$12,VLOOKUP(TRIM(UPPER(SUBSTITUTE($D143," ",""))),'Cleaned Google Form'!$A$1:$M$5000,8,FALSE)='Main Template'!S$13,VLOOKUP(TRIM(UPPER(SUBSTITUTE($D143," ",""))),'Cleaned Google Form'!$A$1:$M$5000,8,FALSE)='Main Template'!S$14,VLOOKUP(TRIM(UPPER(SUBSTITUTE($D143," ",""))),'Cleaned Google Form'!$A$1:$M$5000,8,FALSE)='Main Template'!S$15),0,IF(AND('Main Template'!S$21&gt;=$C$9,'Main Template'!S$19,VLOOKUP(TRIM(UPPER(SUBSTITUTE($D143," ",""))),'Cleaned Google Form'!$A$1:$M$5000,7,FALSE)="YES"),0,IF(IFERROR(FIND('Main Template'!S$17,VLOOKUP(TRIM(UPPER(SUBSTITUTE('Main Template'!$D143," ",""))),'Cleaned Google Form'!$A$1:$M$5000,9,FALSE),1),FALSE),0,1))))),1)</f>
        <v>1</v>
      </c>
      <c r="T143" s="12">
        <f>IFERROR(IF(AND(WEEKDAY('Main Template'!T$18)=1,OR(VLOOKUP(TRIM(UPPER(SUBSTITUTE($D143," ",""))),'Cleaned Google Form'!$A$1:$M$5000,3,FALSE)="SMH",VLOOKUP(TRIM(UPPER(SUBSTITUTE($D143," ",""))),'Cleaned Google Form'!$A$1:$M$5000,3,FALSE)="RCH",VLOOKUP(TRIM(UPPER(SUBSTITUTE($D143," ",""))),'Cleaned Google Form'!$A$1:$M$5000,3,FALSE)="BCCA")),0,IF(AND(T$21=1,NOT(VLOOKUP(TRIM(UPPER(SUBSTITUTE($D143," ",""))),'Cleaned Google Form'!$A$1:$M$5000,6,FALSE)="NO")),0,IF(OR(VLOOKUP(TRIM(UPPER(SUBSTITUTE($D143," ",""))),'Cleaned Google Form'!$A$1:$M$5000,8,FALSE)='Main Template'!T$12,VLOOKUP(TRIM(UPPER(SUBSTITUTE($D143," ",""))),'Cleaned Google Form'!$A$1:$M$5000,8,FALSE)='Main Template'!T$13,VLOOKUP(TRIM(UPPER(SUBSTITUTE($D143," ",""))),'Cleaned Google Form'!$A$1:$M$5000,8,FALSE)='Main Template'!T$14,VLOOKUP(TRIM(UPPER(SUBSTITUTE($D143," ",""))),'Cleaned Google Form'!$A$1:$M$5000,8,FALSE)='Main Template'!T$15),0,IF(AND('Main Template'!T$21&gt;=$C$9,'Main Template'!T$19,VLOOKUP(TRIM(UPPER(SUBSTITUTE($D143," ",""))),'Cleaned Google Form'!$A$1:$M$5000,7,FALSE)="YES"),0,IF(IFERROR(FIND('Main Template'!T$17,VLOOKUP(TRIM(UPPER(SUBSTITUTE('Main Template'!$D143," ",""))),'Cleaned Google Form'!$A$1:$M$5000,9,FALSE),1),FALSE),0,1))))),1)</f>
        <v>1</v>
      </c>
      <c r="U143" s="12">
        <f>IFERROR(IF(AND(WEEKDAY('Main Template'!U$18)=1,OR(VLOOKUP(TRIM(UPPER(SUBSTITUTE($D143," ",""))),'Cleaned Google Form'!$A$1:$M$5000,3,FALSE)="SMH",VLOOKUP(TRIM(UPPER(SUBSTITUTE($D143," ",""))),'Cleaned Google Form'!$A$1:$M$5000,3,FALSE)="RCH",VLOOKUP(TRIM(UPPER(SUBSTITUTE($D143," ",""))),'Cleaned Google Form'!$A$1:$M$5000,3,FALSE)="BCCA")),0,IF(AND(U$21=1,NOT(VLOOKUP(TRIM(UPPER(SUBSTITUTE($D143," ",""))),'Cleaned Google Form'!$A$1:$M$5000,6,FALSE)="NO")),0,IF(OR(VLOOKUP(TRIM(UPPER(SUBSTITUTE($D143," ",""))),'Cleaned Google Form'!$A$1:$M$5000,8,FALSE)='Main Template'!U$12,VLOOKUP(TRIM(UPPER(SUBSTITUTE($D143," ",""))),'Cleaned Google Form'!$A$1:$M$5000,8,FALSE)='Main Template'!U$13,VLOOKUP(TRIM(UPPER(SUBSTITUTE($D143," ",""))),'Cleaned Google Form'!$A$1:$M$5000,8,FALSE)='Main Template'!U$14,VLOOKUP(TRIM(UPPER(SUBSTITUTE($D143," ",""))),'Cleaned Google Form'!$A$1:$M$5000,8,FALSE)='Main Template'!U$15),0,IF(AND('Main Template'!U$21&gt;=$C$9,'Main Template'!U$19,VLOOKUP(TRIM(UPPER(SUBSTITUTE($D143," ",""))),'Cleaned Google Form'!$A$1:$M$5000,7,FALSE)="YES"),0,IF(IFERROR(FIND('Main Template'!U$17,VLOOKUP(TRIM(UPPER(SUBSTITUTE('Main Template'!$D143," ",""))),'Cleaned Google Form'!$A$1:$M$5000,9,FALSE),1),FALSE),0,1))))),1)</f>
        <v>1</v>
      </c>
      <c r="V143" s="12">
        <f>IFERROR(IF(AND(WEEKDAY('Main Template'!V$18)=1,OR(VLOOKUP(TRIM(UPPER(SUBSTITUTE($D143," ",""))),'Cleaned Google Form'!$A$1:$M$5000,3,FALSE)="SMH",VLOOKUP(TRIM(UPPER(SUBSTITUTE($D143," ",""))),'Cleaned Google Form'!$A$1:$M$5000,3,FALSE)="RCH",VLOOKUP(TRIM(UPPER(SUBSTITUTE($D143," ",""))),'Cleaned Google Form'!$A$1:$M$5000,3,FALSE)="BCCA")),0,IF(AND(V$21=1,NOT(VLOOKUP(TRIM(UPPER(SUBSTITUTE($D143," ",""))),'Cleaned Google Form'!$A$1:$M$5000,6,FALSE)="NO")),0,IF(OR(VLOOKUP(TRIM(UPPER(SUBSTITUTE($D143," ",""))),'Cleaned Google Form'!$A$1:$M$5000,8,FALSE)='Main Template'!V$12,VLOOKUP(TRIM(UPPER(SUBSTITUTE($D143," ",""))),'Cleaned Google Form'!$A$1:$M$5000,8,FALSE)='Main Template'!V$13,VLOOKUP(TRIM(UPPER(SUBSTITUTE($D143," ",""))),'Cleaned Google Form'!$A$1:$M$5000,8,FALSE)='Main Template'!V$14,VLOOKUP(TRIM(UPPER(SUBSTITUTE($D143," ",""))),'Cleaned Google Form'!$A$1:$M$5000,8,FALSE)='Main Template'!V$15),0,IF(AND('Main Template'!V$21&gt;=$C$9,'Main Template'!V$19,VLOOKUP(TRIM(UPPER(SUBSTITUTE($D143," ",""))),'Cleaned Google Form'!$A$1:$M$5000,7,FALSE)="YES"),0,IF(IFERROR(FIND('Main Template'!V$17,VLOOKUP(TRIM(UPPER(SUBSTITUTE('Main Template'!$D143," ",""))),'Cleaned Google Form'!$A$1:$M$5000,9,FALSE),1),FALSE),0,1))))),1)</f>
        <v>1</v>
      </c>
      <c r="W143" s="12">
        <f>IFERROR(IF(AND(WEEKDAY('Main Template'!W$18)=1,OR(VLOOKUP(TRIM(UPPER(SUBSTITUTE($D143," ",""))),'Cleaned Google Form'!$A$1:$M$5000,3,FALSE)="SMH",VLOOKUP(TRIM(UPPER(SUBSTITUTE($D143," ",""))),'Cleaned Google Form'!$A$1:$M$5000,3,FALSE)="RCH",VLOOKUP(TRIM(UPPER(SUBSTITUTE($D143," ",""))),'Cleaned Google Form'!$A$1:$M$5000,3,FALSE)="BCCA")),0,IF(AND(W$21=1,NOT(VLOOKUP(TRIM(UPPER(SUBSTITUTE($D143," ",""))),'Cleaned Google Form'!$A$1:$M$5000,6,FALSE)="NO")),0,IF(OR(VLOOKUP(TRIM(UPPER(SUBSTITUTE($D143," ",""))),'Cleaned Google Form'!$A$1:$M$5000,8,FALSE)='Main Template'!W$12,VLOOKUP(TRIM(UPPER(SUBSTITUTE($D143," ",""))),'Cleaned Google Form'!$A$1:$M$5000,8,FALSE)='Main Template'!W$13,VLOOKUP(TRIM(UPPER(SUBSTITUTE($D143," ",""))),'Cleaned Google Form'!$A$1:$M$5000,8,FALSE)='Main Template'!W$14,VLOOKUP(TRIM(UPPER(SUBSTITUTE($D143," ",""))),'Cleaned Google Form'!$A$1:$M$5000,8,FALSE)='Main Template'!W$15),0,IF(AND('Main Template'!W$21&gt;=$C$9,'Main Template'!W$19,VLOOKUP(TRIM(UPPER(SUBSTITUTE($D143," ",""))),'Cleaned Google Form'!$A$1:$M$5000,7,FALSE)="YES"),0,IF(IFERROR(FIND('Main Template'!W$17,VLOOKUP(TRIM(UPPER(SUBSTITUTE('Main Template'!$D143," ",""))),'Cleaned Google Form'!$A$1:$M$5000,9,FALSE),1),FALSE),0,1))))),1)</f>
        <v>1</v>
      </c>
      <c r="X143" s="12">
        <f>IFERROR(IF(AND(WEEKDAY('Main Template'!X$18)=1,OR(VLOOKUP(TRIM(UPPER(SUBSTITUTE($D143," ",""))),'Cleaned Google Form'!$A$1:$M$5000,3,FALSE)="SMH",VLOOKUP(TRIM(UPPER(SUBSTITUTE($D143," ",""))),'Cleaned Google Form'!$A$1:$M$5000,3,FALSE)="RCH",VLOOKUP(TRIM(UPPER(SUBSTITUTE($D143," ",""))),'Cleaned Google Form'!$A$1:$M$5000,3,FALSE)="BCCA")),0,IF(AND(X$21=1,NOT(VLOOKUP(TRIM(UPPER(SUBSTITUTE($D143," ",""))),'Cleaned Google Form'!$A$1:$M$5000,6,FALSE)="NO")),0,IF(OR(VLOOKUP(TRIM(UPPER(SUBSTITUTE($D143," ",""))),'Cleaned Google Form'!$A$1:$M$5000,8,FALSE)='Main Template'!X$12,VLOOKUP(TRIM(UPPER(SUBSTITUTE($D143," ",""))),'Cleaned Google Form'!$A$1:$M$5000,8,FALSE)='Main Template'!X$13,VLOOKUP(TRIM(UPPER(SUBSTITUTE($D143," ",""))),'Cleaned Google Form'!$A$1:$M$5000,8,FALSE)='Main Template'!X$14,VLOOKUP(TRIM(UPPER(SUBSTITUTE($D143," ",""))),'Cleaned Google Form'!$A$1:$M$5000,8,FALSE)='Main Template'!X$15),0,IF(AND('Main Template'!X$21&gt;=$C$9,'Main Template'!X$19,VLOOKUP(TRIM(UPPER(SUBSTITUTE($D143," ",""))),'Cleaned Google Form'!$A$1:$M$5000,7,FALSE)="YES"),0,IF(IFERROR(FIND('Main Template'!X$17,VLOOKUP(TRIM(UPPER(SUBSTITUTE('Main Template'!$D143," ",""))),'Cleaned Google Form'!$A$1:$M$5000,9,FALSE),1),FALSE),0,1))))),1)</f>
        <v>1</v>
      </c>
      <c r="Y143" s="12">
        <f>IFERROR(IF(AND(WEEKDAY('Main Template'!Y$18)=1,OR(VLOOKUP(TRIM(UPPER(SUBSTITUTE($D143," ",""))),'Cleaned Google Form'!$A$1:$M$5000,3,FALSE)="SMH",VLOOKUP(TRIM(UPPER(SUBSTITUTE($D143," ",""))),'Cleaned Google Form'!$A$1:$M$5000,3,FALSE)="RCH",VLOOKUP(TRIM(UPPER(SUBSTITUTE($D143," ",""))),'Cleaned Google Form'!$A$1:$M$5000,3,FALSE)="BCCA")),0,IF(AND(Y$21=1,NOT(VLOOKUP(TRIM(UPPER(SUBSTITUTE($D143," ",""))),'Cleaned Google Form'!$A$1:$M$5000,6,FALSE)="NO")),0,IF(OR(VLOOKUP(TRIM(UPPER(SUBSTITUTE($D143," ",""))),'Cleaned Google Form'!$A$1:$M$5000,8,FALSE)='Main Template'!Y$12,VLOOKUP(TRIM(UPPER(SUBSTITUTE($D143," ",""))),'Cleaned Google Form'!$A$1:$M$5000,8,FALSE)='Main Template'!Y$13,VLOOKUP(TRIM(UPPER(SUBSTITUTE($D143," ",""))),'Cleaned Google Form'!$A$1:$M$5000,8,FALSE)='Main Template'!Y$14,VLOOKUP(TRIM(UPPER(SUBSTITUTE($D143," ",""))),'Cleaned Google Form'!$A$1:$M$5000,8,FALSE)='Main Template'!Y$15),0,IF(AND('Main Template'!Y$21&gt;=$C$9,'Main Template'!Y$19,VLOOKUP(TRIM(UPPER(SUBSTITUTE($D143," ",""))),'Cleaned Google Form'!$A$1:$M$5000,7,FALSE)="YES"),0,IF(IFERROR(FIND('Main Template'!Y$17,VLOOKUP(TRIM(UPPER(SUBSTITUTE('Main Template'!$D143," ",""))),'Cleaned Google Form'!$A$1:$M$5000,9,FALSE),1),FALSE),0,1))))),1)</f>
        <v>1</v>
      </c>
      <c r="Z143" s="12">
        <f>IFERROR(IF(AND(WEEKDAY('Main Template'!Z$18)=1,OR(VLOOKUP(TRIM(UPPER(SUBSTITUTE($D143," ",""))),'Cleaned Google Form'!$A$1:$M$5000,3,FALSE)="SMH",VLOOKUP(TRIM(UPPER(SUBSTITUTE($D143," ",""))),'Cleaned Google Form'!$A$1:$M$5000,3,FALSE)="RCH",VLOOKUP(TRIM(UPPER(SUBSTITUTE($D143," ",""))),'Cleaned Google Form'!$A$1:$M$5000,3,FALSE)="BCCA")),0,IF(AND(Z$21=1,NOT(VLOOKUP(TRIM(UPPER(SUBSTITUTE($D143," ",""))),'Cleaned Google Form'!$A$1:$M$5000,6,FALSE)="NO")),0,IF(OR(VLOOKUP(TRIM(UPPER(SUBSTITUTE($D143," ",""))),'Cleaned Google Form'!$A$1:$M$5000,8,FALSE)='Main Template'!Z$12,VLOOKUP(TRIM(UPPER(SUBSTITUTE($D143," ",""))),'Cleaned Google Form'!$A$1:$M$5000,8,FALSE)='Main Template'!Z$13,VLOOKUP(TRIM(UPPER(SUBSTITUTE($D143," ",""))),'Cleaned Google Form'!$A$1:$M$5000,8,FALSE)='Main Template'!Z$14,VLOOKUP(TRIM(UPPER(SUBSTITUTE($D143," ",""))),'Cleaned Google Form'!$A$1:$M$5000,8,FALSE)='Main Template'!Z$15),0,IF(AND('Main Template'!Z$21&gt;=$C$9,'Main Template'!Z$19,VLOOKUP(TRIM(UPPER(SUBSTITUTE($D143," ",""))),'Cleaned Google Form'!$A$1:$M$5000,7,FALSE)="YES"),0,IF(IFERROR(FIND('Main Template'!Z$17,VLOOKUP(TRIM(UPPER(SUBSTITUTE('Main Template'!$D143," ",""))),'Cleaned Google Form'!$A$1:$M$5000,9,FALSE),1),FALSE),0,1))))),1)</f>
        <v>1</v>
      </c>
      <c r="AA143" s="12">
        <f>IFERROR(IF(AND(WEEKDAY('Main Template'!AA$18)=1,OR(VLOOKUP(TRIM(UPPER(SUBSTITUTE($D143," ",""))),'Cleaned Google Form'!$A$1:$M$5000,3,FALSE)="SMH",VLOOKUP(TRIM(UPPER(SUBSTITUTE($D143," ",""))),'Cleaned Google Form'!$A$1:$M$5000,3,FALSE)="RCH",VLOOKUP(TRIM(UPPER(SUBSTITUTE($D143," ",""))),'Cleaned Google Form'!$A$1:$M$5000,3,FALSE)="BCCA")),0,IF(AND(AA$21=1,NOT(VLOOKUP(TRIM(UPPER(SUBSTITUTE($D143," ",""))),'Cleaned Google Form'!$A$1:$M$5000,6,FALSE)="NO")),0,IF(OR(VLOOKUP(TRIM(UPPER(SUBSTITUTE($D143," ",""))),'Cleaned Google Form'!$A$1:$M$5000,8,FALSE)='Main Template'!AA$12,VLOOKUP(TRIM(UPPER(SUBSTITUTE($D143," ",""))),'Cleaned Google Form'!$A$1:$M$5000,8,FALSE)='Main Template'!AA$13,VLOOKUP(TRIM(UPPER(SUBSTITUTE($D143," ",""))),'Cleaned Google Form'!$A$1:$M$5000,8,FALSE)='Main Template'!AA$14,VLOOKUP(TRIM(UPPER(SUBSTITUTE($D143," ",""))),'Cleaned Google Form'!$A$1:$M$5000,8,FALSE)='Main Template'!AA$15),0,IF(AND('Main Template'!AA$21&gt;=$C$9,'Main Template'!AA$19,VLOOKUP(TRIM(UPPER(SUBSTITUTE($D143," ",""))),'Cleaned Google Form'!$A$1:$M$5000,7,FALSE)="YES"),0,IF(IFERROR(FIND('Main Template'!AA$17,VLOOKUP(TRIM(UPPER(SUBSTITUTE('Main Template'!$D143," ",""))),'Cleaned Google Form'!$A$1:$M$5000,9,FALSE),1),FALSE),0,1))))),1)</f>
        <v>1</v>
      </c>
      <c r="AB143" s="12">
        <f>IFERROR(IF(AND(WEEKDAY('Main Template'!AB$18)=1,OR(VLOOKUP(TRIM(UPPER(SUBSTITUTE($D143," ",""))),'Cleaned Google Form'!$A$1:$M$5000,3,FALSE)="SMH",VLOOKUP(TRIM(UPPER(SUBSTITUTE($D143," ",""))),'Cleaned Google Form'!$A$1:$M$5000,3,FALSE)="RCH",VLOOKUP(TRIM(UPPER(SUBSTITUTE($D143," ",""))),'Cleaned Google Form'!$A$1:$M$5000,3,FALSE)="BCCA")),0,IF(AND(AB$21=1,NOT(VLOOKUP(TRIM(UPPER(SUBSTITUTE($D143," ",""))),'Cleaned Google Form'!$A$1:$M$5000,6,FALSE)="NO")),0,IF(OR(VLOOKUP(TRIM(UPPER(SUBSTITUTE($D143," ",""))),'Cleaned Google Form'!$A$1:$M$5000,8,FALSE)='Main Template'!AB$12,VLOOKUP(TRIM(UPPER(SUBSTITUTE($D143," ",""))),'Cleaned Google Form'!$A$1:$M$5000,8,FALSE)='Main Template'!AB$13,VLOOKUP(TRIM(UPPER(SUBSTITUTE($D143," ",""))),'Cleaned Google Form'!$A$1:$M$5000,8,FALSE)='Main Template'!AB$14,VLOOKUP(TRIM(UPPER(SUBSTITUTE($D143," ",""))),'Cleaned Google Form'!$A$1:$M$5000,8,FALSE)='Main Template'!AB$15),0,IF(AND('Main Template'!AB$21&gt;=$C$9,'Main Template'!AB$19,VLOOKUP(TRIM(UPPER(SUBSTITUTE($D143," ",""))),'Cleaned Google Form'!$A$1:$M$5000,7,FALSE)="YES"),0,IF(IFERROR(FIND('Main Template'!AB$17,VLOOKUP(TRIM(UPPER(SUBSTITUTE('Main Template'!$D143," ",""))),'Cleaned Google Form'!$A$1:$M$5000,9,FALSE),1),FALSE),0,1))))),1)</f>
        <v>1</v>
      </c>
      <c r="AC143" s="12">
        <f>IFERROR(IF(AND(WEEKDAY('Main Template'!AC$18)=1,OR(VLOOKUP(TRIM(UPPER(SUBSTITUTE($D143," ",""))),'Cleaned Google Form'!$A$1:$M$5000,3,FALSE)="SMH",VLOOKUP(TRIM(UPPER(SUBSTITUTE($D143," ",""))),'Cleaned Google Form'!$A$1:$M$5000,3,FALSE)="RCH",VLOOKUP(TRIM(UPPER(SUBSTITUTE($D143," ",""))),'Cleaned Google Form'!$A$1:$M$5000,3,FALSE)="BCCA")),0,IF(AND(AC$21=1,NOT(VLOOKUP(TRIM(UPPER(SUBSTITUTE($D143," ",""))),'Cleaned Google Form'!$A$1:$M$5000,6,FALSE)="NO")),0,IF(OR(VLOOKUP(TRIM(UPPER(SUBSTITUTE($D143," ",""))),'Cleaned Google Form'!$A$1:$M$5000,8,FALSE)='Main Template'!AC$12,VLOOKUP(TRIM(UPPER(SUBSTITUTE($D143," ",""))),'Cleaned Google Form'!$A$1:$M$5000,8,FALSE)='Main Template'!AC$13,VLOOKUP(TRIM(UPPER(SUBSTITUTE($D143," ",""))),'Cleaned Google Form'!$A$1:$M$5000,8,FALSE)='Main Template'!AC$14,VLOOKUP(TRIM(UPPER(SUBSTITUTE($D143," ",""))),'Cleaned Google Form'!$A$1:$M$5000,8,FALSE)='Main Template'!AC$15),0,IF(AND('Main Template'!AC$21&gt;=$C$9,'Main Template'!AC$19,VLOOKUP(TRIM(UPPER(SUBSTITUTE($D143," ",""))),'Cleaned Google Form'!$A$1:$M$5000,7,FALSE)="YES"),0,IF(IFERROR(FIND('Main Template'!AC$17,VLOOKUP(TRIM(UPPER(SUBSTITUTE('Main Template'!$D143," ",""))),'Cleaned Google Form'!$A$1:$M$5000,9,FALSE),1),FALSE),0,1))))),1)</f>
        <v>1</v>
      </c>
      <c r="AD143" s="12">
        <f>IFERROR(IF(AND(WEEKDAY('Main Template'!AD$18)=1,OR(VLOOKUP(TRIM(UPPER(SUBSTITUTE($D143," ",""))),'Cleaned Google Form'!$A$1:$M$5000,3,FALSE)="SMH",VLOOKUP(TRIM(UPPER(SUBSTITUTE($D143," ",""))),'Cleaned Google Form'!$A$1:$M$5000,3,FALSE)="RCH",VLOOKUP(TRIM(UPPER(SUBSTITUTE($D143," ",""))),'Cleaned Google Form'!$A$1:$M$5000,3,FALSE)="BCCA")),0,IF(AND(AD$21=1,NOT(VLOOKUP(TRIM(UPPER(SUBSTITUTE($D143," ",""))),'Cleaned Google Form'!$A$1:$M$5000,6,FALSE)="NO")),0,IF(OR(VLOOKUP(TRIM(UPPER(SUBSTITUTE($D143," ",""))),'Cleaned Google Form'!$A$1:$M$5000,8,FALSE)='Main Template'!AD$12,VLOOKUP(TRIM(UPPER(SUBSTITUTE($D143," ",""))),'Cleaned Google Form'!$A$1:$M$5000,8,FALSE)='Main Template'!AD$13,VLOOKUP(TRIM(UPPER(SUBSTITUTE($D143," ",""))),'Cleaned Google Form'!$A$1:$M$5000,8,FALSE)='Main Template'!AD$14,VLOOKUP(TRIM(UPPER(SUBSTITUTE($D143," ",""))),'Cleaned Google Form'!$A$1:$M$5000,8,FALSE)='Main Template'!AD$15),0,IF(AND('Main Template'!AD$21&gt;=$C$9,'Main Template'!AD$19,VLOOKUP(TRIM(UPPER(SUBSTITUTE($D143," ",""))),'Cleaned Google Form'!$A$1:$M$5000,7,FALSE)="YES"),0,IF(IFERROR(FIND('Main Template'!AD$17,VLOOKUP(TRIM(UPPER(SUBSTITUTE('Main Template'!$D143," ",""))),'Cleaned Google Form'!$A$1:$M$5000,9,FALSE),1),FALSE),0,1))))),1)</f>
        <v>1</v>
      </c>
      <c r="AE143" s="12">
        <f>IFERROR(IF(AND(WEEKDAY('Main Template'!AE$18)=1,OR(VLOOKUP(TRIM(UPPER(SUBSTITUTE($D143," ",""))),'Cleaned Google Form'!$A$1:$M$5000,3,FALSE)="SMH",VLOOKUP(TRIM(UPPER(SUBSTITUTE($D143," ",""))),'Cleaned Google Form'!$A$1:$M$5000,3,FALSE)="RCH",VLOOKUP(TRIM(UPPER(SUBSTITUTE($D143," ",""))),'Cleaned Google Form'!$A$1:$M$5000,3,FALSE)="BCCA")),0,IF(AND(AE$21=1,NOT(VLOOKUP(TRIM(UPPER(SUBSTITUTE($D143," ",""))),'Cleaned Google Form'!$A$1:$M$5000,6,FALSE)="NO")),0,IF(OR(VLOOKUP(TRIM(UPPER(SUBSTITUTE($D143," ",""))),'Cleaned Google Form'!$A$1:$M$5000,8,FALSE)='Main Template'!AE$12,VLOOKUP(TRIM(UPPER(SUBSTITUTE($D143," ",""))),'Cleaned Google Form'!$A$1:$M$5000,8,FALSE)='Main Template'!AE$13,VLOOKUP(TRIM(UPPER(SUBSTITUTE($D143," ",""))),'Cleaned Google Form'!$A$1:$M$5000,8,FALSE)='Main Template'!AE$14,VLOOKUP(TRIM(UPPER(SUBSTITUTE($D143," ",""))),'Cleaned Google Form'!$A$1:$M$5000,8,FALSE)='Main Template'!AE$15),0,IF(AND('Main Template'!AE$21&gt;=$C$9,'Main Template'!AE$19,VLOOKUP(TRIM(UPPER(SUBSTITUTE($D143," ",""))),'Cleaned Google Form'!$A$1:$M$5000,7,FALSE)="YES"),0,IF(IFERROR(FIND('Main Template'!AE$17,VLOOKUP(TRIM(UPPER(SUBSTITUTE('Main Template'!$D143," ",""))),'Cleaned Google Form'!$A$1:$M$5000,9,FALSE),1),FALSE),0,1))))),1)</f>
        <v>1</v>
      </c>
      <c r="AF143" s="12">
        <f>IFERROR(IF(AND(WEEKDAY('Main Template'!AF$18)=1,OR(VLOOKUP(TRIM(UPPER(SUBSTITUTE($D143," ",""))),'Cleaned Google Form'!$A$1:$M$5000,3,FALSE)="SMH",VLOOKUP(TRIM(UPPER(SUBSTITUTE($D143," ",""))),'Cleaned Google Form'!$A$1:$M$5000,3,FALSE)="RCH",VLOOKUP(TRIM(UPPER(SUBSTITUTE($D143," ",""))),'Cleaned Google Form'!$A$1:$M$5000,3,FALSE)="BCCA")),0,IF(AND(AF$21=1,NOT(VLOOKUP(TRIM(UPPER(SUBSTITUTE($D143," ",""))),'Cleaned Google Form'!$A$1:$M$5000,6,FALSE)="NO")),0,IF(OR(VLOOKUP(TRIM(UPPER(SUBSTITUTE($D143," ",""))),'Cleaned Google Form'!$A$1:$M$5000,8,FALSE)='Main Template'!AF$12,VLOOKUP(TRIM(UPPER(SUBSTITUTE($D143," ",""))),'Cleaned Google Form'!$A$1:$M$5000,8,FALSE)='Main Template'!AF$13,VLOOKUP(TRIM(UPPER(SUBSTITUTE($D143," ",""))),'Cleaned Google Form'!$A$1:$M$5000,8,FALSE)='Main Template'!AF$14,VLOOKUP(TRIM(UPPER(SUBSTITUTE($D143," ",""))),'Cleaned Google Form'!$A$1:$M$5000,8,FALSE)='Main Template'!AF$15),0,IF(AND('Main Template'!AF$21&gt;=$C$9,'Main Template'!AF$19,VLOOKUP(TRIM(UPPER(SUBSTITUTE($D143," ",""))),'Cleaned Google Form'!$A$1:$M$5000,7,FALSE)="YES"),0,IF(IFERROR(FIND('Main Template'!AF$17,VLOOKUP(TRIM(UPPER(SUBSTITUTE('Main Template'!$D143," ",""))),'Cleaned Google Form'!$A$1:$M$5000,9,FALSE),1),FALSE),0,1))))),1)</f>
        <v>1</v>
      </c>
      <c r="AG143" s="12">
        <f>IFERROR(IF(AND(WEEKDAY('Main Template'!AG$18)=1,OR(VLOOKUP(TRIM(UPPER(SUBSTITUTE($D143," ",""))),'Cleaned Google Form'!$A$1:$M$5000,3,FALSE)="SMH",VLOOKUP(TRIM(UPPER(SUBSTITUTE($D143," ",""))),'Cleaned Google Form'!$A$1:$M$5000,3,FALSE)="RCH",VLOOKUP(TRIM(UPPER(SUBSTITUTE($D143," ",""))),'Cleaned Google Form'!$A$1:$M$5000,3,FALSE)="BCCA")),0,IF(AND(AG$21=1,NOT(VLOOKUP(TRIM(UPPER(SUBSTITUTE($D143," ",""))),'Cleaned Google Form'!$A$1:$M$5000,6,FALSE)="NO")),0,IF(OR(VLOOKUP(TRIM(UPPER(SUBSTITUTE($D143," ",""))),'Cleaned Google Form'!$A$1:$M$5000,8,FALSE)='Main Template'!AG$12,VLOOKUP(TRIM(UPPER(SUBSTITUTE($D143," ",""))),'Cleaned Google Form'!$A$1:$M$5000,8,FALSE)='Main Template'!AG$13,VLOOKUP(TRIM(UPPER(SUBSTITUTE($D143," ",""))),'Cleaned Google Form'!$A$1:$M$5000,8,FALSE)='Main Template'!AG$14,VLOOKUP(TRIM(UPPER(SUBSTITUTE($D143," ",""))),'Cleaned Google Form'!$A$1:$M$5000,8,FALSE)='Main Template'!AG$15),0,IF(AND('Main Template'!AG$21&gt;=$C$9,'Main Template'!AG$19,VLOOKUP(TRIM(UPPER(SUBSTITUTE($D143," ",""))),'Cleaned Google Form'!$A$1:$M$5000,7,FALSE)="YES"),0,IF(IFERROR(FIND('Main Template'!AG$17,VLOOKUP(TRIM(UPPER(SUBSTITUTE('Main Template'!$D143," ",""))),'Cleaned Google Form'!$A$1:$M$5000,9,FALSE),1),FALSE),0,1))))),1)</f>
        <v>1</v>
      </c>
      <c r="AH143" s="12">
        <f>IFERROR(IF(AND(WEEKDAY('Main Template'!AH$18)=1,OR(VLOOKUP(TRIM(UPPER(SUBSTITUTE($D143," ",""))),'Cleaned Google Form'!$A$1:$M$5000,3,FALSE)="SMH",VLOOKUP(TRIM(UPPER(SUBSTITUTE($D143," ",""))),'Cleaned Google Form'!$A$1:$M$5000,3,FALSE)="RCH",VLOOKUP(TRIM(UPPER(SUBSTITUTE($D143," ",""))),'Cleaned Google Form'!$A$1:$M$5000,3,FALSE)="BCCA")),0,IF(AND(AH$21=1,NOT(VLOOKUP(TRIM(UPPER(SUBSTITUTE($D143," ",""))),'Cleaned Google Form'!$A$1:$M$5000,6,FALSE)="NO")),0,IF(OR(VLOOKUP(TRIM(UPPER(SUBSTITUTE($D143," ",""))),'Cleaned Google Form'!$A$1:$M$5000,8,FALSE)='Main Template'!AH$12,VLOOKUP(TRIM(UPPER(SUBSTITUTE($D143," ",""))),'Cleaned Google Form'!$A$1:$M$5000,8,FALSE)='Main Template'!AH$13,VLOOKUP(TRIM(UPPER(SUBSTITUTE($D143," ",""))),'Cleaned Google Form'!$A$1:$M$5000,8,FALSE)='Main Template'!AH$14,VLOOKUP(TRIM(UPPER(SUBSTITUTE($D143," ",""))),'Cleaned Google Form'!$A$1:$M$5000,8,FALSE)='Main Template'!AH$15),0,IF(AND('Main Template'!AH$21&gt;=$C$9,'Main Template'!AH$19,VLOOKUP(TRIM(UPPER(SUBSTITUTE($D143," ",""))),'Cleaned Google Form'!$A$1:$M$5000,7,FALSE)="YES"),0,IF(IFERROR(FIND('Main Template'!AH$17,VLOOKUP(TRIM(UPPER(SUBSTITUTE('Main Template'!$D143," ",""))),'Cleaned Google Form'!$A$1:$M$5000,9,FALSE),1),FALSE),0,1))))),1)</f>
        <v>1</v>
      </c>
      <c r="AI143" s="12">
        <f>IFERROR(IF(AND(WEEKDAY('Main Template'!AI$18)=1,OR(VLOOKUP(TRIM(UPPER(SUBSTITUTE($D143," ",""))),'Cleaned Google Form'!$A$1:$M$5000,3,FALSE)="SMH",VLOOKUP(TRIM(UPPER(SUBSTITUTE($D143," ",""))),'Cleaned Google Form'!$A$1:$M$5000,3,FALSE)="RCH",VLOOKUP(TRIM(UPPER(SUBSTITUTE($D143," ",""))),'Cleaned Google Form'!$A$1:$M$5000,3,FALSE)="BCCA")),0,IF(AND(AI$21=1,NOT(VLOOKUP(TRIM(UPPER(SUBSTITUTE($D143," ",""))),'Cleaned Google Form'!$A$1:$M$5000,6,FALSE)="NO")),0,IF(OR(VLOOKUP(TRIM(UPPER(SUBSTITUTE($D143," ",""))),'Cleaned Google Form'!$A$1:$M$5000,8,FALSE)='Main Template'!AI$12,VLOOKUP(TRIM(UPPER(SUBSTITUTE($D143," ",""))),'Cleaned Google Form'!$A$1:$M$5000,8,FALSE)='Main Template'!AI$13,VLOOKUP(TRIM(UPPER(SUBSTITUTE($D143," ",""))),'Cleaned Google Form'!$A$1:$M$5000,8,FALSE)='Main Template'!AI$14,VLOOKUP(TRIM(UPPER(SUBSTITUTE($D143," ",""))),'Cleaned Google Form'!$A$1:$M$5000,8,FALSE)='Main Template'!AI$15),0,IF(AND('Main Template'!AI$21&gt;=$C$9,'Main Template'!AI$19,VLOOKUP(TRIM(UPPER(SUBSTITUTE($D143," ",""))),'Cleaned Google Form'!$A$1:$M$5000,7,FALSE)="YES"),0,IF(IFERROR(FIND('Main Template'!AI$17,VLOOKUP(TRIM(UPPER(SUBSTITUTE('Main Template'!$D143," ",""))),'Cleaned Google Form'!$A$1:$M$5000,9,FALSE),1),FALSE),0,1))))),1)</f>
        <v>1</v>
      </c>
      <c r="AJ143" s="12">
        <f>IFERROR(IF(AND(WEEKDAY('Main Template'!AJ$18)=1,OR(VLOOKUP(TRIM(UPPER(SUBSTITUTE($D143," ",""))),'Cleaned Google Form'!$A$1:$M$5000,3,FALSE)="SMH",VLOOKUP(TRIM(UPPER(SUBSTITUTE($D143," ",""))),'Cleaned Google Form'!$A$1:$M$5000,3,FALSE)="RCH",VLOOKUP(TRIM(UPPER(SUBSTITUTE($D143," ",""))),'Cleaned Google Form'!$A$1:$M$5000,3,FALSE)="BCCA")),0,IF(AND(AJ$21=1,NOT(VLOOKUP(TRIM(UPPER(SUBSTITUTE($D143," ",""))),'Cleaned Google Form'!$A$1:$M$5000,6,FALSE)="NO")),0,IF(OR(VLOOKUP(TRIM(UPPER(SUBSTITUTE($D143," ",""))),'Cleaned Google Form'!$A$1:$M$5000,8,FALSE)='Main Template'!AJ$12,VLOOKUP(TRIM(UPPER(SUBSTITUTE($D143," ",""))),'Cleaned Google Form'!$A$1:$M$5000,8,FALSE)='Main Template'!AJ$13,VLOOKUP(TRIM(UPPER(SUBSTITUTE($D143," ",""))),'Cleaned Google Form'!$A$1:$M$5000,8,FALSE)='Main Template'!AJ$14,VLOOKUP(TRIM(UPPER(SUBSTITUTE($D143," ",""))),'Cleaned Google Form'!$A$1:$M$5000,8,FALSE)='Main Template'!AJ$15),0,IF(AND('Main Template'!AJ$21&gt;=$C$9,'Main Template'!AJ$19,VLOOKUP(TRIM(UPPER(SUBSTITUTE($D143," ",""))),'Cleaned Google Form'!$A$1:$M$5000,7,FALSE)="YES"),0,IF(IFERROR(FIND('Main Template'!AJ$17,VLOOKUP(TRIM(UPPER(SUBSTITUTE('Main Template'!$D143," ",""))),'Cleaned Google Form'!$A$1:$M$5000,9,FALSE),1),FALSE),0,1))))),1)</f>
        <v>1</v>
      </c>
      <c r="AK143" s="12">
        <f>IFERROR(IF(AND(WEEKDAY('Main Template'!AK$18)=1,OR(VLOOKUP(TRIM(UPPER(SUBSTITUTE($D143," ",""))),'Cleaned Google Form'!$A$1:$M$5000,3,FALSE)="SMH",VLOOKUP(TRIM(UPPER(SUBSTITUTE($D143," ",""))),'Cleaned Google Form'!$A$1:$M$5000,3,FALSE)="RCH",VLOOKUP(TRIM(UPPER(SUBSTITUTE($D143," ",""))),'Cleaned Google Form'!$A$1:$M$5000,3,FALSE)="BCCA")),0,IF(AND(AK$21=1,NOT(VLOOKUP(TRIM(UPPER(SUBSTITUTE($D143," ",""))),'Cleaned Google Form'!$A$1:$M$5000,6,FALSE)="NO")),0,IF(OR(VLOOKUP(TRIM(UPPER(SUBSTITUTE($D143," ",""))),'Cleaned Google Form'!$A$1:$M$5000,8,FALSE)='Main Template'!AK$12,VLOOKUP(TRIM(UPPER(SUBSTITUTE($D143," ",""))),'Cleaned Google Form'!$A$1:$M$5000,8,FALSE)='Main Template'!AK$13,VLOOKUP(TRIM(UPPER(SUBSTITUTE($D143," ",""))),'Cleaned Google Form'!$A$1:$M$5000,8,FALSE)='Main Template'!AK$14,VLOOKUP(TRIM(UPPER(SUBSTITUTE($D143," ",""))),'Cleaned Google Form'!$A$1:$M$5000,8,FALSE)='Main Template'!AK$15),0,IF(AND('Main Template'!AK$21&gt;=$C$9,'Main Template'!AK$19,VLOOKUP(TRIM(UPPER(SUBSTITUTE($D143," ",""))),'Cleaned Google Form'!$A$1:$M$5000,7,FALSE)="YES"),0,IF(IFERROR(FIND('Main Template'!AK$17,VLOOKUP(TRIM(UPPER(SUBSTITUTE('Main Template'!$D143," ",""))),'Cleaned Google Form'!$A$1:$M$5000,9,FALSE),1),FALSE),0,1))))),1)</f>
        <v>1</v>
      </c>
      <c r="AL143" s="12">
        <f>IFERROR(IF(AND(WEEKDAY('Main Template'!AL$18)=1,OR(VLOOKUP(TRIM(UPPER(SUBSTITUTE($D143," ",""))),'Cleaned Google Form'!$A$1:$M$5000,3,FALSE)="SMH",VLOOKUP(TRIM(UPPER(SUBSTITUTE($D143," ",""))),'Cleaned Google Form'!$A$1:$M$5000,3,FALSE)="RCH",VLOOKUP(TRIM(UPPER(SUBSTITUTE($D143," ",""))),'Cleaned Google Form'!$A$1:$M$5000,3,FALSE)="BCCA")),0,IF(AND(AL$21=1,NOT(VLOOKUP(TRIM(UPPER(SUBSTITUTE($D143," ",""))),'Cleaned Google Form'!$A$1:$M$5000,6,FALSE)="NO")),0,IF(OR(VLOOKUP(TRIM(UPPER(SUBSTITUTE($D143," ",""))),'Cleaned Google Form'!$A$1:$M$5000,8,FALSE)='Main Template'!AL$12,VLOOKUP(TRIM(UPPER(SUBSTITUTE($D143," ",""))),'Cleaned Google Form'!$A$1:$M$5000,8,FALSE)='Main Template'!AL$13,VLOOKUP(TRIM(UPPER(SUBSTITUTE($D143," ",""))),'Cleaned Google Form'!$A$1:$M$5000,8,FALSE)='Main Template'!AL$14,VLOOKUP(TRIM(UPPER(SUBSTITUTE($D143," ",""))),'Cleaned Google Form'!$A$1:$M$5000,8,FALSE)='Main Template'!AL$15),0,IF(AND('Main Template'!AL$21&gt;=$C$9,'Main Template'!AL$19,VLOOKUP(TRIM(UPPER(SUBSTITUTE($D143," ",""))),'Cleaned Google Form'!$A$1:$M$5000,7,FALSE)="YES"),0,IF(IFERROR(FIND('Main Template'!AL$17,VLOOKUP(TRIM(UPPER(SUBSTITUTE('Main Template'!$D143," ",""))),'Cleaned Google Form'!$A$1:$M$5000,9,FALSE),1),FALSE),0,1))))),1)</f>
        <v>1</v>
      </c>
      <c r="AM143" s="12">
        <f>IFERROR(IF(AND(WEEKDAY('Main Template'!AM$18)=1,OR(VLOOKUP(TRIM(UPPER(SUBSTITUTE($D143," ",""))),'Cleaned Google Form'!$A$1:$M$5000,3,FALSE)="SMH",VLOOKUP(TRIM(UPPER(SUBSTITUTE($D143," ",""))),'Cleaned Google Form'!$A$1:$M$5000,3,FALSE)="RCH",VLOOKUP(TRIM(UPPER(SUBSTITUTE($D143," ",""))),'Cleaned Google Form'!$A$1:$M$5000,3,FALSE)="BCCA")),0,IF(AND(AM$21=1,NOT(VLOOKUP(TRIM(UPPER(SUBSTITUTE($D143," ",""))),'Cleaned Google Form'!$A$1:$M$5000,6,FALSE)="NO")),0,IF(OR(VLOOKUP(TRIM(UPPER(SUBSTITUTE($D143," ",""))),'Cleaned Google Form'!$A$1:$M$5000,8,FALSE)='Main Template'!AM$12,VLOOKUP(TRIM(UPPER(SUBSTITUTE($D143," ",""))),'Cleaned Google Form'!$A$1:$M$5000,8,FALSE)='Main Template'!AM$13,VLOOKUP(TRIM(UPPER(SUBSTITUTE($D143," ",""))),'Cleaned Google Form'!$A$1:$M$5000,8,FALSE)='Main Template'!AM$14,VLOOKUP(TRIM(UPPER(SUBSTITUTE($D143," ",""))),'Cleaned Google Form'!$A$1:$M$5000,8,FALSE)='Main Template'!AM$15),0,IF(AND('Main Template'!AM$21&gt;=$C$9,'Main Template'!AM$19,VLOOKUP(TRIM(UPPER(SUBSTITUTE($D143," ",""))),'Cleaned Google Form'!$A$1:$M$5000,7,FALSE)="YES"),0,IF(IFERROR(FIND('Main Template'!AM$17,VLOOKUP(TRIM(UPPER(SUBSTITUTE('Main Template'!$D143," ",""))),'Cleaned Google Form'!$A$1:$M$5000,9,FALSE),1),FALSE),0,1))))),1)</f>
        <v>1</v>
      </c>
      <c r="AN143" s="12">
        <f>IFERROR(IF(AND(WEEKDAY('Main Template'!AN$18)=1,OR(VLOOKUP(TRIM(UPPER(SUBSTITUTE($D143," ",""))),'Cleaned Google Form'!$A$1:$M$5000,3,FALSE)="SMH",VLOOKUP(TRIM(UPPER(SUBSTITUTE($D143," ",""))),'Cleaned Google Form'!$A$1:$M$5000,3,FALSE)="RCH",VLOOKUP(TRIM(UPPER(SUBSTITUTE($D143," ",""))),'Cleaned Google Form'!$A$1:$M$5000,3,FALSE)="BCCA")),0,IF(AND(AN$21=1,NOT(VLOOKUP(TRIM(UPPER(SUBSTITUTE($D143," ",""))),'Cleaned Google Form'!$A$1:$M$5000,6,FALSE)="NO")),0,IF(OR(VLOOKUP(TRIM(UPPER(SUBSTITUTE($D143," ",""))),'Cleaned Google Form'!$A$1:$M$5000,8,FALSE)='Main Template'!AN$12,VLOOKUP(TRIM(UPPER(SUBSTITUTE($D143," ",""))),'Cleaned Google Form'!$A$1:$M$5000,8,FALSE)='Main Template'!AN$13,VLOOKUP(TRIM(UPPER(SUBSTITUTE($D143," ",""))),'Cleaned Google Form'!$A$1:$M$5000,8,FALSE)='Main Template'!AN$14,VLOOKUP(TRIM(UPPER(SUBSTITUTE($D143," ",""))),'Cleaned Google Form'!$A$1:$M$5000,8,FALSE)='Main Template'!AN$15),0,IF(AND('Main Template'!AN$21&gt;=$C$9,'Main Template'!AN$19,VLOOKUP(TRIM(UPPER(SUBSTITUTE($D143," ",""))),'Cleaned Google Form'!$A$1:$M$5000,7,FALSE)="YES"),0,IF(IFERROR(FIND('Main Template'!AN$17,VLOOKUP(TRIM(UPPER(SUBSTITUTE('Main Template'!$D143," ",""))),'Cleaned Google Form'!$A$1:$M$5000,9,FALSE),1),FALSE),0,1))))),1)</f>
        <v>1</v>
      </c>
    </row>
    <row r="144" spans="2:40">
      <c r="B144" t="str">
        <f>IFERROR(IF(ISNUMBER(MATCH(UPPER(SUBSTITUTE(D144," ","")),'Cleaned Google Form'!$A:$A,0)),"","Oops"),"Not Present")</f>
        <v/>
      </c>
      <c r="C144" s="4">
        <f>I144</f>
        <v>123</v>
      </c>
      <c r="D144" s="4" t="s">
        <v>345</v>
      </c>
      <c r="E144" s="4">
        <f>IFERROR(IF(VLOOKUP(TRIM(UPPER(SUBSTITUTE(D144," ",""))),'Cleaned Google Form'!$A$1:$L$5000,5,FALSE)="YES",1,0),0)</f>
        <v>0</v>
      </c>
      <c r="F144" s="4">
        <f>IFERROR(IF(RIGHT(VLOOKUP(TRIM(UPPER(SUBSTITUTE(D144," ",""))),'Cleaned Google Form'!$A$1:$L$5000,2,FALSE),1)="1",1,0),0)</f>
        <v>0</v>
      </c>
      <c r="G144" s="4">
        <f>IFERROR(IF(VLOOKUP(TRIM(UPPER(SUBSTITUTE(D144," ",""))),'Cleaned Google Form'!$A$1:$L$5000,3,FALSE)="VGH",1,0),0)</f>
        <v>1</v>
      </c>
      <c r="H144" s="4">
        <f>IFERROR(IF(G144+IFERROR(IF(VLOOKUP(TRIM(UPPER(SUBSTITUTE(D144," ",""))),'Cleaned Google Form'!$A$1:$L$5000,3,FALSE)="SPH",1,0),0)=0,1,0),0)</f>
        <v>0</v>
      </c>
      <c r="I144" s="4">
        <f>IF(I143="Resident Index",1,I143+1)</f>
        <v>123</v>
      </c>
      <c r="J144" s="12">
        <f>IFERROR(IF(AND(WEEKDAY('Main Template'!J$18)=1,OR(VLOOKUP(TRIM(UPPER(SUBSTITUTE($D144," ",""))),'Cleaned Google Form'!$A$1:$M$5000,3,FALSE)="SMH",VLOOKUP(TRIM(UPPER(SUBSTITUTE($D144," ",""))),'Cleaned Google Form'!$A$1:$M$5000,3,FALSE)="RCH",VLOOKUP(TRIM(UPPER(SUBSTITUTE($D144," ",""))),'Cleaned Google Form'!$A$1:$M$5000,3,FALSE)="BCCA")),0,IF(AND(J$21=1,NOT(VLOOKUP(TRIM(UPPER(SUBSTITUTE($D144," ",""))),'Cleaned Google Form'!$A$1:$M$5000,6,FALSE)="NO")),0,IF(OR(VLOOKUP(TRIM(UPPER(SUBSTITUTE($D144," ",""))),'Cleaned Google Form'!$A$1:$M$5000,8,FALSE)='Main Template'!J$12,VLOOKUP(TRIM(UPPER(SUBSTITUTE($D144," ",""))),'Cleaned Google Form'!$A$1:$M$5000,8,FALSE)='Main Template'!J$13,VLOOKUP(TRIM(UPPER(SUBSTITUTE($D144," ",""))),'Cleaned Google Form'!$A$1:$M$5000,8,FALSE)='Main Template'!J$14,VLOOKUP(TRIM(UPPER(SUBSTITUTE($D144," ",""))),'Cleaned Google Form'!$A$1:$M$5000,8,FALSE)='Main Template'!J$15),0,IF(AND('Main Template'!J$21&gt;=$C$9,'Main Template'!J$19,VLOOKUP(TRIM(UPPER(SUBSTITUTE($D144," ",""))),'Cleaned Google Form'!$A$1:$M$5000,7,FALSE)="YES"),0,IF(IFERROR(FIND('Main Template'!J$17,VLOOKUP(TRIM(UPPER(SUBSTITUTE('Main Template'!$D144," ",""))),'Cleaned Google Form'!$A$1:$M$5000,9,FALSE),1),FALSE),0,1))))),1)</f>
        <v>1</v>
      </c>
      <c r="K144" s="12">
        <f>IFERROR(IF(AND(WEEKDAY('Main Template'!K$18)=1,OR(VLOOKUP(TRIM(UPPER(SUBSTITUTE($D144," ",""))),'Cleaned Google Form'!$A$1:$M$5000,3,FALSE)="SMH",VLOOKUP(TRIM(UPPER(SUBSTITUTE($D144," ",""))),'Cleaned Google Form'!$A$1:$M$5000,3,FALSE)="RCH",VLOOKUP(TRIM(UPPER(SUBSTITUTE($D144," ",""))),'Cleaned Google Form'!$A$1:$M$5000,3,FALSE)="BCCA")),0,IF(AND(K$21=1,NOT(VLOOKUP(TRIM(UPPER(SUBSTITUTE($D144," ",""))),'Cleaned Google Form'!$A$1:$M$5000,6,FALSE)="NO")),0,IF(OR(VLOOKUP(TRIM(UPPER(SUBSTITUTE($D144," ",""))),'Cleaned Google Form'!$A$1:$M$5000,8,FALSE)='Main Template'!K$12,VLOOKUP(TRIM(UPPER(SUBSTITUTE($D144," ",""))),'Cleaned Google Form'!$A$1:$M$5000,8,FALSE)='Main Template'!K$13,VLOOKUP(TRIM(UPPER(SUBSTITUTE($D144," ",""))),'Cleaned Google Form'!$A$1:$M$5000,8,FALSE)='Main Template'!K$14,VLOOKUP(TRIM(UPPER(SUBSTITUTE($D144," ",""))),'Cleaned Google Form'!$A$1:$M$5000,8,FALSE)='Main Template'!K$15),0,IF(AND('Main Template'!K$21&gt;=$C$9,'Main Template'!K$19,VLOOKUP(TRIM(UPPER(SUBSTITUTE($D144," ",""))),'Cleaned Google Form'!$A$1:$M$5000,7,FALSE)="YES"),0,IF(IFERROR(FIND('Main Template'!K$17,VLOOKUP(TRIM(UPPER(SUBSTITUTE('Main Template'!$D144," ",""))),'Cleaned Google Form'!$A$1:$M$5000,9,FALSE),1),FALSE),0,1))))),1)</f>
        <v>1</v>
      </c>
      <c r="L144" s="12">
        <f>IFERROR(IF(AND(WEEKDAY('Main Template'!L$18)=1,OR(VLOOKUP(TRIM(UPPER(SUBSTITUTE($D144," ",""))),'Cleaned Google Form'!$A$1:$M$5000,3,FALSE)="SMH",VLOOKUP(TRIM(UPPER(SUBSTITUTE($D144," ",""))),'Cleaned Google Form'!$A$1:$M$5000,3,FALSE)="RCH",VLOOKUP(TRIM(UPPER(SUBSTITUTE($D144," ",""))),'Cleaned Google Form'!$A$1:$M$5000,3,FALSE)="BCCA")),0,IF(AND(L$21=1,NOT(VLOOKUP(TRIM(UPPER(SUBSTITUTE($D144," ",""))),'Cleaned Google Form'!$A$1:$M$5000,6,FALSE)="NO")),0,IF(OR(VLOOKUP(TRIM(UPPER(SUBSTITUTE($D144," ",""))),'Cleaned Google Form'!$A$1:$M$5000,8,FALSE)='Main Template'!L$12,VLOOKUP(TRIM(UPPER(SUBSTITUTE($D144," ",""))),'Cleaned Google Form'!$A$1:$M$5000,8,FALSE)='Main Template'!L$13,VLOOKUP(TRIM(UPPER(SUBSTITUTE($D144," ",""))),'Cleaned Google Form'!$A$1:$M$5000,8,FALSE)='Main Template'!L$14,VLOOKUP(TRIM(UPPER(SUBSTITUTE($D144," ",""))),'Cleaned Google Form'!$A$1:$M$5000,8,FALSE)='Main Template'!L$15),0,IF(AND('Main Template'!L$21&gt;=$C$9,'Main Template'!L$19,VLOOKUP(TRIM(UPPER(SUBSTITUTE($D144," ",""))),'Cleaned Google Form'!$A$1:$M$5000,7,FALSE)="YES"),0,IF(IFERROR(FIND('Main Template'!L$17,VLOOKUP(TRIM(UPPER(SUBSTITUTE('Main Template'!$D144," ",""))),'Cleaned Google Form'!$A$1:$M$5000,9,FALSE),1),FALSE),0,1))))),1)</f>
        <v>1</v>
      </c>
      <c r="M144" s="12">
        <f>IFERROR(IF(AND(WEEKDAY('Main Template'!M$18)=1,OR(VLOOKUP(TRIM(UPPER(SUBSTITUTE($D144," ",""))),'Cleaned Google Form'!$A$1:$M$5000,3,FALSE)="SMH",VLOOKUP(TRIM(UPPER(SUBSTITUTE($D144," ",""))),'Cleaned Google Form'!$A$1:$M$5000,3,FALSE)="RCH",VLOOKUP(TRIM(UPPER(SUBSTITUTE($D144," ",""))),'Cleaned Google Form'!$A$1:$M$5000,3,FALSE)="BCCA")),0,IF(AND(M$21=1,NOT(VLOOKUP(TRIM(UPPER(SUBSTITUTE($D144," ",""))),'Cleaned Google Form'!$A$1:$M$5000,6,FALSE)="NO")),0,IF(OR(VLOOKUP(TRIM(UPPER(SUBSTITUTE($D144," ",""))),'Cleaned Google Form'!$A$1:$M$5000,8,FALSE)='Main Template'!M$12,VLOOKUP(TRIM(UPPER(SUBSTITUTE($D144," ",""))),'Cleaned Google Form'!$A$1:$M$5000,8,FALSE)='Main Template'!M$13,VLOOKUP(TRIM(UPPER(SUBSTITUTE($D144," ",""))),'Cleaned Google Form'!$A$1:$M$5000,8,FALSE)='Main Template'!M$14,VLOOKUP(TRIM(UPPER(SUBSTITUTE($D144," ",""))),'Cleaned Google Form'!$A$1:$M$5000,8,FALSE)='Main Template'!M$15),0,IF(AND('Main Template'!M$21&gt;=$C$9,'Main Template'!M$19,VLOOKUP(TRIM(UPPER(SUBSTITUTE($D144," ",""))),'Cleaned Google Form'!$A$1:$M$5000,7,FALSE)="YES"),0,IF(IFERROR(FIND('Main Template'!M$17,VLOOKUP(TRIM(UPPER(SUBSTITUTE('Main Template'!$D144," ",""))),'Cleaned Google Form'!$A$1:$M$5000,9,FALSE),1),FALSE),0,1))))),1)</f>
        <v>1</v>
      </c>
      <c r="N144" s="12">
        <f>IFERROR(IF(AND(WEEKDAY('Main Template'!N$18)=1,OR(VLOOKUP(TRIM(UPPER(SUBSTITUTE($D144," ",""))),'Cleaned Google Form'!$A$1:$M$5000,3,FALSE)="SMH",VLOOKUP(TRIM(UPPER(SUBSTITUTE($D144," ",""))),'Cleaned Google Form'!$A$1:$M$5000,3,FALSE)="RCH",VLOOKUP(TRIM(UPPER(SUBSTITUTE($D144," ",""))),'Cleaned Google Form'!$A$1:$M$5000,3,FALSE)="BCCA")),0,IF(AND(N$21=1,NOT(VLOOKUP(TRIM(UPPER(SUBSTITUTE($D144," ",""))),'Cleaned Google Form'!$A$1:$M$5000,6,FALSE)="NO")),0,IF(OR(VLOOKUP(TRIM(UPPER(SUBSTITUTE($D144," ",""))),'Cleaned Google Form'!$A$1:$M$5000,8,FALSE)='Main Template'!N$12,VLOOKUP(TRIM(UPPER(SUBSTITUTE($D144," ",""))),'Cleaned Google Form'!$A$1:$M$5000,8,FALSE)='Main Template'!N$13,VLOOKUP(TRIM(UPPER(SUBSTITUTE($D144," ",""))),'Cleaned Google Form'!$A$1:$M$5000,8,FALSE)='Main Template'!N$14,VLOOKUP(TRIM(UPPER(SUBSTITUTE($D144," ",""))),'Cleaned Google Form'!$A$1:$M$5000,8,FALSE)='Main Template'!N$15),0,IF(AND('Main Template'!N$21&gt;=$C$9,'Main Template'!N$19,VLOOKUP(TRIM(UPPER(SUBSTITUTE($D144," ",""))),'Cleaned Google Form'!$A$1:$M$5000,7,FALSE)="YES"),0,IF(IFERROR(FIND('Main Template'!N$17,VLOOKUP(TRIM(UPPER(SUBSTITUTE('Main Template'!$D144," ",""))),'Cleaned Google Form'!$A$1:$M$5000,9,FALSE),1),FALSE),0,1))))),1)</f>
        <v>1</v>
      </c>
      <c r="O144" s="12">
        <f>IFERROR(IF(AND(WEEKDAY('Main Template'!O$18)=1,OR(VLOOKUP(TRIM(UPPER(SUBSTITUTE($D144," ",""))),'Cleaned Google Form'!$A$1:$M$5000,3,FALSE)="SMH",VLOOKUP(TRIM(UPPER(SUBSTITUTE($D144," ",""))),'Cleaned Google Form'!$A$1:$M$5000,3,FALSE)="RCH",VLOOKUP(TRIM(UPPER(SUBSTITUTE($D144," ",""))),'Cleaned Google Form'!$A$1:$M$5000,3,FALSE)="BCCA")),0,IF(AND(O$21=1,NOT(VLOOKUP(TRIM(UPPER(SUBSTITUTE($D144," ",""))),'Cleaned Google Form'!$A$1:$M$5000,6,FALSE)="NO")),0,IF(OR(VLOOKUP(TRIM(UPPER(SUBSTITUTE($D144," ",""))),'Cleaned Google Form'!$A$1:$M$5000,8,FALSE)='Main Template'!O$12,VLOOKUP(TRIM(UPPER(SUBSTITUTE($D144," ",""))),'Cleaned Google Form'!$A$1:$M$5000,8,FALSE)='Main Template'!O$13,VLOOKUP(TRIM(UPPER(SUBSTITUTE($D144," ",""))),'Cleaned Google Form'!$A$1:$M$5000,8,FALSE)='Main Template'!O$14,VLOOKUP(TRIM(UPPER(SUBSTITUTE($D144," ",""))),'Cleaned Google Form'!$A$1:$M$5000,8,FALSE)='Main Template'!O$15),0,IF(AND('Main Template'!O$21&gt;=$C$9,'Main Template'!O$19,VLOOKUP(TRIM(UPPER(SUBSTITUTE($D144," ",""))),'Cleaned Google Form'!$A$1:$M$5000,7,FALSE)="YES"),0,IF(IFERROR(FIND('Main Template'!O$17,VLOOKUP(TRIM(UPPER(SUBSTITUTE('Main Template'!$D144," ",""))),'Cleaned Google Form'!$A$1:$M$5000,9,FALSE),1),FALSE),0,1))))),1)</f>
        <v>1</v>
      </c>
      <c r="P144" s="12">
        <f>IFERROR(IF(AND(WEEKDAY('Main Template'!P$18)=1,OR(VLOOKUP(TRIM(UPPER(SUBSTITUTE($D144," ",""))),'Cleaned Google Form'!$A$1:$M$5000,3,FALSE)="SMH",VLOOKUP(TRIM(UPPER(SUBSTITUTE($D144," ",""))),'Cleaned Google Form'!$A$1:$M$5000,3,FALSE)="RCH",VLOOKUP(TRIM(UPPER(SUBSTITUTE($D144," ",""))),'Cleaned Google Form'!$A$1:$M$5000,3,FALSE)="BCCA")),0,IF(AND(P$21=1,NOT(VLOOKUP(TRIM(UPPER(SUBSTITUTE($D144," ",""))),'Cleaned Google Form'!$A$1:$M$5000,6,FALSE)="NO")),0,IF(OR(VLOOKUP(TRIM(UPPER(SUBSTITUTE($D144," ",""))),'Cleaned Google Form'!$A$1:$M$5000,8,FALSE)='Main Template'!P$12,VLOOKUP(TRIM(UPPER(SUBSTITUTE($D144," ",""))),'Cleaned Google Form'!$A$1:$M$5000,8,FALSE)='Main Template'!P$13,VLOOKUP(TRIM(UPPER(SUBSTITUTE($D144," ",""))),'Cleaned Google Form'!$A$1:$M$5000,8,FALSE)='Main Template'!P$14,VLOOKUP(TRIM(UPPER(SUBSTITUTE($D144," ",""))),'Cleaned Google Form'!$A$1:$M$5000,8,FALSE)='Main Template'!P$15),0,IF(AND('Main Template'!P$21&gt;=$C$9,'Main Template'!P$19,VLOOKUP(TRIM(UPPER(SUBSTITUTE($D144," ",""))),'Cleaned Google Form'!$A$1:$M$5000,7,FALSE)="YES"),0,IF(IFERROR(FIND('Main Template'!P$17,VLOOKUP(TRIM(UPPER(SUBSTITUTE('Main Template'!$D144," ",""))),'Cleaned Google Form'!$A$1:$M$5000,9,FALSE),1),FALSE),0,1))))),1)</f>
        <v>1</v>
      </c>
      <c r="Q144" s="12">
        <f>IFERROR(IF(AND(WEEKDAY('Main Template'!Q$18)=1,OR(VLOOKUP(TRIM(UPPER(SUBSTITUTE($D144," ",""))),'Cleaned Google Form'!$A$1:$M$5000,3,FALSE)="SMH",VLOOKUP(TRIM(UPPER(SUBSTITUTE($D144," ",""))),'Cleaned Google Form'!$A$1:$M$5000,3,FALSE)="RCH",VLOOKUP(TRIM(UPPER(SUBSTITUTE($D144," ",""))),'Cleaned Google Form'!$A$1:$M$5000,3,FALSE)="BCCA")),0,IF(AND(Q$21=1,NOT(VLOOKUP(TRIM(UPPER(SUBSTITUTE($D144," ",""))),'Cleaned Google Form'!$A$1:$M$5000,6,FALSE)="NO")),0,IF(OR(VLOOKUP(TRIM(UPPER(SUBSTITUTE($D144," ",""))),'Cleaned Google Form'!$A$1:$M$5000,8,FALSE)='Main Template'!Q$12,VLOOKUP(TRIM(UPPER(SUBSTITUTE($D144," ",""))),'Cleaned Google Form'!$A$1:$M$5000,8,FALSE)='Main Template'!Q$13,VLOOKUP(TRIM(UPPER(SUBSTITUTE($D144," ",""))),'Cleaned Google Form'!$A$1:$M$5000,8,FALSE)='Main Template'!Q$14,VLOOKUP(TRIM(UPPER(SUBSTITUTE($D144," ",""))),'Cleaned Google Form'!$A$1:$M$5000,8,FALSE)='Main Template'!Q$15),0,IF(AND('Main Template'!Q$21&gt;=$C$9,'Main Template'!Q$19,VLOOKUP(TRIM(UPPER(SUBSTITUTE($D144," ",""))),'Cleaned Google Form'!$A$1:$M$5000,7,FALSE)="YES"),0,IF(IFERROR(FIND('Main Template'!Q$17,VLOOKUP(TRIM(UPPER(SUBSTITUTE('Main Template'!$D144," ",""))),'Cleaned Google Form'!$A$1:$M$5000,9,FALSE),1),FALSE),0,1))))),1)</f>
        <v>1</v>
      </c>
      <c r="R144" s="12">
        <f>IFERROR(IF(AND(WEEKDAY('Main Template'!R$18)=1,OR(VLOOKUP(TRIM(UPPER(SUBSTITUTE($D144," ",""))),'Cleaned Google Form'!$A$1:$M$5000,3,FALSE)="SMH",VLOOKUP(TRIM(UPPER(SUBSTITUTE($D144," ",""))),'Cleaned Google Form'!$A$1:$M$5000,3,FALSE)="RCH",VLOOKUP(TRIM(UPPER(SUBSTITUTE($D144," ",""))),'Cleaned Google Form'!$A$1:$M$5000,3,FALSE)="BCCA")),0,IF(AND(R$21=1,NOT(VLOOKUP(TRIM(UPPER(SUBSTITUTE($D144," ",""))),'Cleaned Google Form'!$A$1:$M$5000,6,FALSE)="NO")),0,IF(OR(VLOOKUP(TRIM(UPPER(SUBSTITUTE($D144," ",""))),'Cleaned Google Form'!$A$1:$M$5000,8,FALSE)='Main Template'!R$12,VLOOKUP(TRIM(UPPER(SUBSTITUTE($D144," ",""))),'Cleaned Google Form'!$A$1:$M$5000,8,FALSE)='Main Template'!R$13,VLOOKUP(TRIM(UPPER(SUBSTITUTE($D144," ",""))),'Cleaned Google Form'!$A$1:$M$5000,8,FALSE)='Main Template'!R$14,VLOOKUP(TRIM(UPPER(SUBSTITUTE($D144," ",""))),'Cleaned Google Form'!$A$1:$M$5000,8,FALSE)='Main Template'!R$15),0,IF(AND('Main Template'!R$21&gt;=$C$9,'Main Template'!R$19,VLOOKUP(TRIM(UPPER(SUBSTITUTE($D144," ",""))),'Cleaned Google Form'!$A$1:$M$5000,7,FALSE)="YES"),0,IF(IFERROR(FIND('Main Template'!R$17,VLOOKUP(TRIM(UPPER(SUBSTITUTE('Main Template'!$D144," ",""))),'Cleaned Google Form'!$A$1:$M$5000,9,FALSE),1),FALSE),0,1))))),1)</f>
        <v>1</v>
      </c>
      <c r="S144" s="12">
        <f>IFERROR(IF(AND(WEEKDAY('Main Template'!S$18)=1,OR(VLOOKUP(TRIM(UPPER(SUBSTITUTE($D144," ",""))),'Cleaned Google Form'!$A$1:$M$5000,3,FALSE)="SMH",VLOOKUP(TRIM(UPPER(SUBSTITUTE($D144," ",""))),'Cleaned Google Form'!$A$1:$M$5000,3,FALSE)="RCH",VLOOKUP(TRIM(UPPER(SUBSTITUTE($D144," ",""))),'Cleaned Google Form'!$A$1:$M$5000,3,FALSE)="BCCA")),0,IF(AND(S$21=1,NOT(VLOOKUP(TRIM(UPPER(SUBSTITUTE($D144," ",""))),'Cleaned Google Form'!$A$1:$M$5000,6,FALSE)="NO")),0,IF(OR(VLOOKUP(TRIM(UPPER(SUBSTITUTE($D144," ",""))),'Cleaned Google Form'!$A$1:$M$5000,8,FALSE)='Main Template'!S$12,VLOOKUP(TRIM(UPPER(SUBSTITUTE($D144," ",""))),'Cleaned Google Form'!$A$1:$M$5000,8,FALSE)='Main Template'!S$13,VLOOKUP(TRIM(UPPER(SUBSTITUTE($D144," ",""))),'Cleaned Google Form'!$A$1:$M$5000,8,FALSE)='Main Template'!S$14,VLOOKUP(TRIM(UPPER(SUBSTITUTE($D144," ",""))),'Cleaned Google Form'!$A$1:$M$5000,8,FALSE)='Main Template'!S$15),0,IF(AND('Main Template'!S$21&gt;=$C$9,'Main Template'!S$19,VLOOKUP(TRIM(UPPER(SUBSTITUTE($D144," ",""))),'Cleaned Google Form'!$A$1:$M$5000,7,FALSE)="YES"),0,IF(IFERROR(FIND('Main Template'!S$17,VLOOKUP(TRIM(UPPER(SUBSTITUTE('Main Template'!$D144," ",""))),'Cleaned Google Form'!$A$1:$M$5000,9,FALSE),1),FALSE),0,1))))),1)</f>
        <v>1</v>
      </c>
      <c r="T144" s="12">
        <f>IFERROR(IF(AND(WEEKDAY('Main Template'!T$18)=1,OR(VLOOKUP(TRIM(UPPER(SUBSTITUTE($D144," ",""))),'Cleaned Google Form'!$A$1:$M$5000,3,FALSE)="SMH",VLOOKUP(TRIM(UPPER(SUBSTITUTE($D144," ",""))),'Cleaned Google Form'!$A$1:$M$5000,3,FALSE)="RCH",VLOOKUP(TRIM(UPPER(SUBSTITUTE($D144," ",""))),'Cleaned Google Form'!$A$1:$M$5000,3,FALSE)="BCCA")),0,IF(AND(T$21=1,NOT(VLOOKUP(TRIM(UPPER(SUBSTITUTE($D144," ",""))),'Cleaned Google Form'!$A$1:$M$5000,6,FALSE)="NO")),0,IF(OR(VLOOKUP(TRIM(UPPER(SUBSTITUTE($D144," ",""))),'Cleaned Google Form'!$A$1:$M$5000,8,FALSE)='Main Template'!T$12,VLOOKUP(TRIM(UPPER(SUBSTITUTE($D144," ",""))),'Cleaned Google Form'!$A$1:$M$5000,8,FALSE)='Main Template'!T$13,VLOOKUP(TRIM(UPPER(SUBSTITUTE($D144," ",""))),'Cleaned Google Form'!$A$1:$M$5000,8,FALSE)='Main Template'!T$14,VLOOKUP(TRIM(UPPER(SUBSTITUTE($D144," ",""))),'Cleaned Google Form'!$A$1:$M$5000,8,FALSE)='Main Template'!T$15),0,IF(AND('Main Template'!T$21&gt;=$C$9,'Main Template'!T$19,VLOOKUP(TRIM(UPPER(SUBSTITUTE($D144," ",""))),'Cleaned Google Form'!$A$1:$M$5000,7,FALSE)="YES"),0,IF(IFERROR(FIND('Main Template'!T$17,VLOOKUP(TRIM(UPPER(SUBSTITUTE('Main Template'!$D144," ",""))),'Cleaned Google Form'!$A$1:$M$5000,9,FALSE),1),FALSE),0,1))))),1)</f>
        <v>1</v>
      </c>
      <c r="U144" s="12">
        <f>IFERROR(IF(AND(WEEKDAY('Main Template'!U$18)=1,OR(VLOOKUP(TRIM(UPPER(SUBSTITUTE($D144," ",""))),'Cleaned Google Form'!$A$1:$M$5000,3,FALSE)="SMH",VLOOKUP(TRIM(UPPER(SUBSTITUTE($D144," ",""))),'Cleaned Google Form'!$A$1:$M$5000,3,FALSE)="RCH",VLOOKUP(TRIM(UPPER(SUBSTITUTE($D144," ",""))),'Cleaned Google Form'!$A$1:$M$5000,3,FALSE)="BCCA")),0,IF(AND(U$21=1,NOT(VLOOKUP(TRIM(UPPER(SUBSTITUTE($D144," ",""))),'Cleaned Google Form'!$A$1:$M$5000,6,FALSE)="NO")),0,IF(OR(VLOOKUP(TRIM(UPPER(SUBSTITUTE($D144," ",""))),'Cleaned Google Form'!$A$1:$M$5000,8,FALSE)='Main Template'!U$12,VLOOKUP(TRIM(UPPER(SUBSTITUTE($D144," ",""))),'Cleaned Google Form'!$A$1:$M$5000,8,FALSE)='Main Template'!U$13,VLOOKUP(TRIM(UPPER(SUBSTITUTE($D144," ",""))),'Cleaned Google Form'!$A$1:$M$5000,8,FALSE)='Main Template'!U$14,VLOOKUP(TRIM(UPPER(SUBSTITUTE($D144," ",""))),'Cleaned Google Form'!$A$1:$M$5000,8,FALSE)='Main Template'!U$15),0,IF(AND('Main Template'!U$21&gt;=$C$9,'Main Template'!U$19,VLOOKUP(TRIM(UPPER(SUBSTITUTE($D144," ",""))),'Cleaned Google Form'!$A$1:$M$5000,7,FALSE)="YES"),0,IF(IFERROR(FIND('Main Template'!U$17,VLOOKUP(TRIM(UPPER(SUBSTITUTE('Main Template'!$D144," ",""))),'Cleaned Google Form'!$A$1:$M$5000,9,FALSE),1),FALSE),0,1))))),1)</f>
        <v>1</v>
      </c>
      <c r="V144" s="12">
        <f>IFERROR(IF(AND(WEEKDAY('Main Template'!V$18)=1,OR(VLOOKUP(TRIM(UPPER(SUBSTITUTE($D144," ",""))),'Cleaned Google Form'!$A$1:$M$5000,3,FALSE)="SMH",VLOOKUP(TRIM(UPPER(SUBSTITUTE($D144," ",""))),'Cleaned Google Form'!$A$1:$M$5000,3,FALSE)="RCH",VLOOKUP(TRIM(UPPER(SUBSTITUTE($D144," ",""))),'Cleaned Google Form'!$A$1:$M$5000,3,FALSE)="BCCA")),0,IF(AND(V$21=1,NOT(VLOOKUP(TRIM(UPPER(SUBSTITUTE($D144," ",""))),'Cleaned Google Form'!$A$1:$M$5000,6,FALSE)="NO")),0,IF(OR(VLOOKUP(TRIM(UPPER(SUBSTITUTE($D144," ",""))),'Cleaned Google Form'!$A$1:$M$5000,8,FALSE)='Main Template'!V$12,VLOOKUP(TRIM(UPPER(SUBSTITUTE($D144," ",""))),'Cleaned Google Form'!$A$1:$M$5000,8,FALSE)='Main Template'!V$13,VLOOKUP(TRIM(UPPER(SUBSTITUTE($D144," ",""))),'Cleaned Google Form'!$A$1:$M$5000,8,FALSE)='Main Template'!V$14,VLOOKUP(TRIM(UPPER(SUBSTITUTE($D144," ",""))),'Cleaned Google Form'!$A$1:$M$5000,8,FALSE)='Main Template'!V$15),0,IF(AND('Main Template'!V$21&gt;=$C$9,'Main Template'!V$19,VLOOKUP(TRIM(UPPER(SUBSTITUTE($D144," ",""))),'Cleaned Google Form'!$A$1:$M$5000,7,FALSE)="YES"),0,IF(IFERROR(FIND('Main Template'!V$17,VLOOKUP(TRIM(UPPER(SUBSTITUTE('Main Template'!$D144," ",""))),'Cleaned Google Form'!$A$1:$M$5000,9,FALSE),1),FALSE),0,1))))),1)</f>
        <v>1</v>
      </c>
      <c r="W144" s="12">
        <f>IFERROR(IF(AND(WEEKDAY('Main Template'!W$18)=1,OR(VLOOKUP(TRIM(UPPER(SUBSTITUTE($D144," ",""))),'Cleaned Google Form'!$A$1:$M$5000,3,FALSE)="SMH",VLOOKUP(TRIM(UPPER(SUBSTITUTE($D144," ",""))),'Cleaned Google Form'!$A$1:$M$5000,3,FALSE)="RCH",VLOOKUP(TRIM(UPPER(SUBSTITUTE($D144," ",""))),'Cleaned Google Form'!$A$1:$M$5000,3,FALSE)="BCCA")),0,IF(AND(W$21=1,NOT(VLOOKUP(TRIM(UPPER(SUBSTITUTE($D144," ",""))),'Cleaned Google Form'!$A$1:$M$5000,6,FALSE)="NO")),0,IF(OR(VLOOKUP(TRIM(UPPER(SUBSTITUTE($D144," ",""))),'Cleaned Google Form'!$A$1:$M$5000,8,FALSE)='Main Template'!W$12,VLOOKUP(TRIM(UPPER(SUBSTITUTE($D144," ",""))),'Cleaned Google Form'!$A$1:$M$5000,8,FALSE)='Main Template'!W$13,VLOOKUP(TRIM(UPPER(SUBSTITUTE($D144," ",""))),'Cleaned Google Form'!$A$1:$M$5000,8,FALSE)='Main Template'!W$14,VLOOKUP(TRIM(UPPER(SUBSTITUTE($D144," ",""))),'Cleaned Google Form'!$A$1:$M$5000,8,FALSE)='Main Template'!W$15),0,IF(AND('Main Template'!W$21&gt;=$C$9,'Main Template'!W$19,VLOOKUP(TRIM(UPPER(SUBSTITUTE($D144," ",""))),'Cleaned Google Form'!$A$1:$M$5000,7,FALSE)="YES"),0,IF(IFERROR(FIND('Main Template'!W$17,VLOOKUP(TRIM(UPPER(SUBSTITUTE('Main Template'!$D144," ",""))),'Cleaned Google Form'!$A$1:$M$5000,9,FALSE),1),FALSE),0,1))))),1)</f>
        <v>1</v>
      </c>
      <c r="X144" s="12">
        <f>IFERROR(IF(AND(WEEKDAY('Main Template'!X$18)=1,OR(VLOOKUP(TRIM(UPPER(SUBSTITUTE($D144," ",""))),'Cleaned Google Form'!$A$1:$M$5000,3,FALSE)="SMH",VLOOKUP(TRIM(UPPER(SUBSTITUTE($D144," ",""))),'Cleaned Google Form'!$A$1:$M$5000,3,FALSE)="RCH",VLOOKUP(TRIM(UPPER(SUBSTITUTE($D144," ",""))),'Cleaned Google Form'!$A$1:$M$5000,3,FALSE)="BCCA")),0,IF(AND(X$21=1,NOT(VLOOKUP(TRIM(UPPER(SUBSTITUTE($D144," ",""))),'Cleaned Google Form'!$A$1:$M$5000,6,FALSE)="NO")),0,IF(OR(VLOOKUP(TRIM(UPPER(SUBSTITUTE($D144," ",""))),'Cleaned Google Form'!$A$1:$M$5000,8,FALSE)='Main Template'!X$12,VLOOKUP(TRIM(UPPER(SUBSTITUTE($D144," ",""))),'Cleaned Google Form'!$A$1:$M$5000,8,FALSE)='Main Template'!X$13,VLOOKUP(TRIM(UPPER(SUBSTITUTE($D144," ",""))),'Cleaned Google Form'!$A$1:$M$5000,8,FALSE)='Main Template'!X$14,VLOOKUP(TRIM(UPPER(SUBSTITUTE($D144," ",""))),'Cleaned Google Form'!$A$1:$M$5000,8,FALSE)='Main Template'!X$15),0,IF(AND('Main Template'!X$21&gt;=$C$9,'Main Template'!X$19,VLOOKUP(TRIM(UPPER(SUBSTITUTE($D144," ",""))),'Cleaned Google Form'!$A$1:$M$5000,7,FALSE)="YES"),0,IF(IFERROR(FIND('Main Template'!X$17,VLOOKUP(TRIM(UPPER(SUBSTITUTE('Main Template'!$D144," ",""))),'Cleaned Google Form'!$A$1:$M$5000,9,FALSE),1),FALSE),0,1))))),1)</f>
        <v>1</v>
      </c>
      <c r="Y144" s="12">
        <f>IFERROR(IF(AND(WEEKDAY('Main Template'!Y$18)=1,OR(VLOOKUP(TRIM(UPPER(SUBSTITUTE($D144," ",""))),'Cleaned Google Form'!$A$1:$M$5000,3,FALSE)="SMH",VLOOKUP(TRIM(UPPER(SUBSTITUTE($D144," ",""))),'Cleaned Google Form'!$A$1:$M$5000,3,FALSE)="RCH",VLOOKUP(TRIM(UPPER(SUBSTITUTE($D144," ",""))),'Cleaned Google Form'!$A$1:$M$5000,3,FALSE)="BCCA")),0,IF(AND(Y$21=1,NOT(VLOOKUP(TRIM(UPPER(SUBSTITUTE($D144," ",""))),'Cleaned Google Form'!$A$1:$M$5000,6,FALSE)="NO")),0,IF(OR(VLOOKUP(TRIM(UPPER(SUBSTITUTE($D144," ",""))),'Cleaned Google Form'!$A$1:$M$5000,8,FALSE)='Main Template'!Y$12,VLOOKUP(TRIM(UPPER(SUBSTITUTE($D144," ",""))),'Cleaned Google Form'!$A$1:$M$5000,8,FALSE)='Main Template'!Y$13,VLOOKUP(TRIM(UPPER(SUBSTITUTE($D144," ",""))),'Cleaned Google Form'!$A$1:$M$5000,8,FALSE)='Main Template'!Y$14,VLOOKUP(TRIM(UPPER(SUBSTITUTE($D144," ",""))),'Cleaned Google Form'!$A$1:$M$5000,8,FALSE)='Main Template'!Y$15),0,IF(AND('Main Template'!Y$21&gt;=$C$9,'Main Template'!Y$19,VLOOKUP(TRIM(UPPER(SUBSTITUTE($D144," ",""))),'Cleaned Google Form'!$A$1:$M$5000,7,FALSE)="YES"),0,IF(IFERROR(FIND('Main Template'!Y$17,VLOOKUP(TRIM(UPPER(SUBSTITUTE('Main Template'!$D144," ",""))),'Cleaned Google Form'!$A$1:$M$5000,9,FALSE),1),FALSE),0,1))))),1)</f>
        <v>1</v>
      </c>
      <c r="Z144" s="12">
        <f>IFERROR(IF(AND(WEEKDAY('Main Template'!Z$18)=1,OR(VLOOKUP(TRIM(UPPER(SUBSTITUTE($D144," ",""))),'Cleaned Google Form'!$A$1:$M$5000,3,FALSE)="SMH",VLOOKUP(TRIM(UPPER(SUBSTITUTE($D144," ",""))),'Cleaned Google Form'!$A$1:$M$5000,3,FALSE)="RCH",VLOOKUP(TRIM(UPPER(SUBSTITUTE($D144," ",""))),'Cleaned Google Form'!$A$1:$M$5000,3,FALSE)="BCCA")),0,IF(AND(Z$21=1,NOT(VLOOKUP(TRIM(UPPER(SUBSTITUTE($D144," ",""))),'Cleaned Google Form'!$A$1:$M$5000,6,FALSE)="NO")),0,IF(OR(VLOOKUP(TRIM(UPPER(SUBSTITUTE($D144," ",""))),'Cleaned Google Form'!$A$1:$M$5000,8,FALSE)='Main Template'!Z$12,VLOOKUP(TRIM(UPPER(SUBSTITUTE($D144," ",""))),'Cleaned Google Form'!$A$1:$M$5000,8,FALSE)='Main Template'!Z$13,VLOOKUP(TRIM(UPPER(SUBSTITUTE($D144," ",""))),'Cleaned Google Form'!$A$1:$M$5000,8,FALSE)='Main Template'!Z$14,VLOOKUP(TRIM(UPPER(SUBSTITUTE($D144," ",""))),'Cleaned Google Form'!$A$1:$M$5000,8,FALSE)='Main Template'!Z$15),0,IF(AND('Main Template'!Z$21&gt;=$C$9,'Main Template'!Z$19,VLOOKUP(TRIM(UPPER(SUBSTITUTE($D144," ",""))),'Cleaned Google Form'!$A$1:$M$5000,7,FALSE)="YES"),0,IF(IFERROR(FIND('Main Template'!Z$17,VLOOKUP(TRIM(UPPER(SUBSTITUTE('Main Template'!$D144," ",""))),'Cleaned Google Form'!$A$1:$M$5000,9,FALSE),1),FALSE),0,1))))),1)</f>
        <v>1</v>
      </c>
      <c r="AA144" s="12">
        <f>IFERROR(IF(AND(WEEKDAY('Main Template'!AA$18)=1,OR(VLOOKUP(TRIM(UPPER(SUBSTITUTE($D144," ",""))),'Cleaned Google Form'!$A$1:$M$5000,3,FALSE)="SMH",VLOOKUP(TRIM(UPPER(SUBSTITUTE($D144," ",""))),'Cleaned Google Form'!$A$1:$M$5000,3,FALSE)="RCH",VLOOKUP(TRIM(UPPER(SUBSTITUTE($D144," ",""))),'Cleaned Google Form'!$A$1:$M$5000,3,FALSE)="BCCA")),0,IF(AND(AA$21=1,NOT(VLOOKUP(TRIM(UPPER(SUBSTITUTE($D144," ",""))),'Cleaned Google Form'!$A$1:$M$5000,6,FALSE)="NO")),0,IF(OR(VLOOKUP(TRIM(UPPER(SUBSTITUTE($D144," ",""))),'Cleaned Google Form'!$A$1:$M$5000,8,FALSE)='Main Template'!AA$12,VLOOKUP(TRIM(UPPER(SUBSTITUTE($D144," ",""))),'Cleaned Google Form'!$A$1:$M$5000,8,FALSE)='Main Template'!AA$13,VLOOKUP(TRIM(UPPER(SUBSTITUTE($D144," ",""))),'Cleaned Google Form'!$A$1:$M$5000,8,FALSE)='Main Template'!AA$14,VLOOKUP(TRIM(UPPER(SUBSTITUTE($D144," ",""))),'Cleaned Google Form'!$A$1:$M$5000,8,FALSE)='Main Template'!AA$15),0,IF(AND('Main Template'!AA$21&gt;=$C$9,'Main Template'!AA$19,VLOOKUP(TRIM(UPPER(SUBSTITUTE($D144," ",""))),'Cleaned Google Form'!$A$1:$M$5000,7,FALSE)="YES"),0,IF(IFERROR(FIND('Main Template'!AA$17,VLOOKUP(TRIM(UPPER(SUBSTITUTE('Main Template'!$D144," ",""))),'Cleaned Google Form'!$A$1:$M$5000,9,FALSE),1),FALSE),0,1))))),1)</f>
        <v>1</v>
      </c>
      <c r="AB144" s="12">
        <f>IFERROR(IF(AND(WEEKDAY('Main Template'!AB$18)=1,OR(VLOOKUP(TRIM(UPPER(SUBSTITUTE($D144," ",""))),'Cleaned Google Form'!$A$1:$M$5000,3,FALSE)="SMH",VLOOKUP(TRIM(UPPER(SUBSTITUTE($D144," ",""))),'Cleaned Google Form'!$A$1:$M$5000,3,FALSE)="RCH",VLOOKUP(TRIM(UPPER(SUBSTITUTE($D144," ",""))),'Cleaned Google Form'!$A$1:$M$5000,3,FALSE)="BCCA")),0,IF(AND(AB$21=1,NOT(VLOOKUP(TRIM(UPPER(SUBSTITUTE($D144," ",""))),'Cleaned Google Form'!$A$1:$M$5000,6,FALSE)="NO")),0,IF(OR(VLOOKUP(TRIM(UPPER(SUBSTITUTE($D144," ",""))),'Cleaned Google Form'!$A$1:$M$5000,8,FALSE)='Main Template'!AB$12,VLOOKUP(TRIM(UPPER(SUBSTITUTE($D144," ",""))),'Cleaned Google Form'!$A$1:$M$5000,8,FALSE)='Main Template'!AB$13,VLOOKUP(TRIM(UPPER(SUBSTITUTE($D144," ",""))),'Cleaned Google Form'!$A$1:$M$5000,8,FALSE)='Main Template'!AB$14,VLOOKUP(TRIM(UPPER(SUBSTITUTE($D144," ",""))),'Cleaned Google Form'!$A$1:$M$5000,8,FALSE)='Main Template'!AB$15),0,IF(AND('Main Template'!AB$21&gt;=$C$9,'Main Template'!AB$19,VLOOKUP(TRIM(UPPER(SUBSTITUTE($D144," ",""))),'Cleaned Google Form'!$A$1:$M$5000,7,FALSE)="YES"),0,IF(IFERROR(FIND('Main Template'!AB$17,VLOOKUP(TRIM(UPPER(SUBSTITUTE('Main Template'!$D144," ",""))),'Cleaned Google Form'!$A$1:$M$5000,9,FALSE),1),FALSE),0,1))))),1)</f>
        <v>0</v>
      </c>
      <c r="AC144" s="12">
        <f>IFERROR(IF(AND(WEEKDAY('Main Template'!AC$18)=1,OR(VLOOKUP(TRIM(UPPER(SUBSTITUTE($D144," ",""))),'Cleaned Google Form'!$A$1:$M$5000,3,FALSE)="SMH",VLOOKUP(TRIM(UPPER(SUBSTITUTE($D144," ",""))),'Cleaned Google Form'!$A$1:$M$5000,3,FALSE)="RCH",VLOOKUP(TRIM(UPPER(SUBSTITUTE($D144," ",""))),'Cleaned Google Form'!$A$1:$M$5000,3,FALSE)="BCCA")),0,IF(AND(AC$21=1,NOT(VLOOKUP(TRIM(UPPER(SUBSTITUTE($D144," ",""))),'Cleaned Google Form'!$A$1:$M$5000,6,FALSE)="NO")),0,IF(OR(VLOOKUP(TRIM(UPPER(SUBSTITUTE($D144," ",""))),'Cleaned Google Form'!$A$1:$M$5000,8,FALSE)='Main Template'!AC$12,VLOOKUP(TRIM(UPPER(SUBSTITUTE($D144," ",""))),'Cleaned Google Form'!$A$1:$M$5000,8,FALSE)='Main Template'!AC$13,VLOOKUP(TRIM(UPPER(SUBSTITUTE($D144," ",""))),'Cleaned Google Form'!$A$1:$M$5000,8,FALSE)='Main Template'!AC$14,VLOOKUP(TRIM(UPPER(SUBSTITUTE($D144," ",""))),'Cleaned Google Form'!$A$1:$M$5000,8,FALSE)='Main Template'!AC$15),0,IF(AND('Main Template'!AC$21&gt;=$C$9,'Main Template'!AC$19,VLOOKUP(TRIM(UPPER(SUBSTITUTE($D144," ",""))),'Cleaned Google Form'!$A$1:$M$5000,7,FALSE)="YES"),0,IF(IFERROR(FIND('Main Template'!AC$17,VLOOKUP(TRIM(UPPER(SUBSTITUTE('Main Template'!$D144," ",""))),'Cleaned Google Form'!$A$1:$M$5000,9,FALSE),1),FALSE),0,1))))),1)</f>
        <v>0</v>
      </c>
      <c r="AD144" s="12">
        <f>IFERROR(IF(AND(WEEKDAY('Main Template'!AD$18)=1,OR(VLOOKUP(TRIM(UPPER(SUBSTITUTE($D144," ",""))),'Cleaned Google Form'!$A$1:$M$5000,3,FALSE)="SMH",VLOOKUP(TRIM(UPPER(SUBSTITUTE($D144," ",""))),'Cleaned Google Form'!$A$1:$M$5000,3,FALSE)="RCH",VLOOKUP(TRIM(UPPER(SUBSTITUTE($D144," ",""))),'Cleaned Google Form'!$A$1:$M$5000,3,FALSE)="BCCA")),0,IF(AND(AD$21=1,NOT(VLOOKUP(TRIM(UPPER(SUBSTITUTE($D144," ",""))),'Cleaned Google Form'!$A$1:$M$5000,6,FALSE)="NO")),0,IF(OR(VLOOKUP(TRIM(UPPER(SUBSTITUTE($D144," ",""))),'Cleaned Google Form'!$A$1:$M$5000,8,FALSE)='Main Template'!AD$12,VLOOKUP(TRIM(UPPER(SUBSTITUTE($D144," ",""))),'Cleaned Google Form'!$A$1:$M$5000,8,FALSE)='Main Template'!AD$13,VLOOKUP(TRIM(UPPER(SUBSTITUTE($D144," ",""))),'Cleaned Google Form'!$A$1:$M$5000,8,FALSE)='Main Template'!AD$14,VLOOKUP(TRIM(UPPER(SUBSTITUTE($D144," ",""))),'Cleaned Google Form'!$A$1:$M$5000,8,FALSE)='Main Template'!AD$15),0,IF(AND('Main Template'!AD$21&gt;=$C$9,'Main Template'!AD$19,VLOOKUP(TRIM(UPPER(SUBSTITUTE($D144," ",""))),'Cleaned Google Form'!$A$1:$M$5000,7,FALSE)="YES"),0,IF(IFERROR(FIND('Main Template'!AD$17,VLOOKUP(TRIM(UPPER(SUBSTITUTE('Main Template'!$D144," ",""))),'Cleaned Google Form'!$A$1:$M$5000,9,FALSE),1),FALSE),0,1))))),1)</f>
        <v>0</v>
      </c>
      <c r="AE144" s="12">
        <f>IFERROR(IF(AND(WEEKDAY('Main Template'!AE$18)=1,OR(VLOOKUP(TRIM(UPPER(SUBSTITUTE($D144," ",""))),'Cleaned Google Form'!$A$1:$M$5000,3,FALSE)="SMH",VLOOKUP(TRIM(UPPER(SUBSTITUTE($D144," ",""))),'Cleaned Google Form'!$A$1:$M$5000,3,FALSE)="RCH",VLOOKUP(TRIM(UPPER(SUBSTITUTE($D144," ",""))),'Cleaned Google Form'!$A$1:$M$5000,3,FALSE)="BCCA")),0,IF(AND(AE$21=1,NOT(VLOOKUP(TRIM(UPPER(SUBSTITUTE($D144," ",""))),'Cleaned Google Form'!$A$1:$M$5000,6,FALSE)="NO")),0,IF(OR(VLOOKUP(TRIM(UPPER(SUBSTITUTE($D144," ",""))),'Cleaned Google Form'!$A$1:$M$5000,8,FALSE)='Main Template'!AE$12,VLOOKUP(TRIM(UPPER(SUBSTITUTE($D144," ",""))),'Cleaned Google Form'!$A$1:$M$5000,8,FALSE)='Main Template'!AE$13,VLOOKUP(TRIM(UPPER(SUBSTITUTE($D144," ",""))),'Cleaned Google Form'!$A$1:$M$5000,8,FALSE)='Main Template'!AE$14,VLOOKUP(TRIM(UPPER(SUBSTITUTE($D144," ",""))),'Cleaned Google Form'!$A$1:$M$5000,8,FALSE)='Main Template'!AE$15),0,IF(AND('Main Template'!AE$21&gt;=$C$9,'Main Template'!AE$19,VLOOKUP(TRIM(UPPER(SUBSTITUTE($D144," ",""))),'Cleaned Google Form'!$A$1:$M$5000,7,FALSE)="YES"),0,IF(IFERROR(FIND('Main Template'!AE$17,VLOOKUP(TRIM(UPPER(SUBSTITUTE('Main Template'!$D144," ",""))),'Cleaned Google Form'!$A$1:$M$5000,9,FALSE),1),FALSE),0,1))))),1)</f>
        <v>0</v>
      </c>
      <c r="AF144" s="12">
        <f>IFERROR(IF(AND(WEEKDAY('Main Template'!AF$18)=1,OR(VLOOKUP(TRIM(UPPER(SUBSTITUTE($D144," ",""))),'Cleaned Google Form'!$A$1:$M$5000,3,FALSE)="SMH",VLOOKUP(TRIM(UPPER(SUBSTITUTE($D144," ",""))),'Cleaned Google Form'!$A$1:$M$5000,3,FALSE)="RCH",VLOOKUP(TRIM(UPPER(SUBSTITUTE($D144," ",""))),'Cleaned Google Form'!$A$1:$M$5000,3,FALSE)="BCCA")),0,IF(AND(AF$21=1,NOT(VLOOKUP(TRIM(UPPER(SUBSTITUTE($D144," ",""))),'Cleaned Google Form'!$A$1:$M$5000,6,FALSE)="NO")),0,IF(OR(VLOOKUP(TRIM(UPPER(SUBSTITUTE($D144," ",""))),'Cleaned Google Form'!$A$1:$M$5000,8,FALSE)='Main Template'!AF$12,VLOOKUP(TRIM(UPPER(SUBSTITUTE($D144," ",""))),'Cleaned Google Form'!$A$1:$M$5000,8,FALSE)='Main Template'!AF$13,VLOOKUP(TRIM(UPPER(SUBSTITUTE($D144," ",""))),'Cleaned Google Form'!$A$1:$M$5000,8,FALSE)='Main Template'!AF$14,VLOOKUP(TRIM(UPPER(SUBSTITUTE($D144," ",""))),'Cleaned Google Form'!$A$1:$M$5000,8,FALSE)='Main Template'!AF$15),0,IF(AND('Main Template'!AF$21&gt;=$C$9,'Main Template'!AF$19,VLOOKUP(TRIM(UPPER(SUBSTITUTE($D144," ",""))),'Cleaned Google Form'!$A$1:$M$5000,7,FALSE)="YES"),0,IF(IFERROR(FIND('Main Template'!AF$17,VLOOKUP(TRIM(UPPER(SUBSTITUTE('Main Template'!$D144," ",""))),'Cleaned Google Form'!$A$1:$M$5000,9,FALSE),1),FALSE),0,1))))),1)</f>
        <v>0</v>
      </c>
      <c r="AG144" s="12">
        <f>IFERROR(IF(AND(WEEKDAY('Main Template'!AG$18)=1,OR(VLOOKUP(TRIM(UPPER(SUBSTITUTE($D144," ",""))),'Cleaned Google Form'!$A$1:$M$5000,3,FALSE)="SMH",VLOOKUP(TRIM(UPPER(SUBSTITUTE($D144," ",""))),'Cleaned Google Form'!$A$1:$M$5000,3,FALSE)="RCH",VLOOKUP(TRIM(UPPER(SUBSTITUTE($D144," ",""))),'Cleaned Google Form'!$A$1:$M$5000,3,FALSE)="BCCA")),0,IF(AND(AG$21=1,NOT(VLOOKUP(TRIM(UPPER(SUBSTITUTE($D144," ",""))),'Cleaned Google Form'!$A$1:$M$5000,6,FALSE)="NO")),0,IF(OR(VLOOKUP(TRIM(UPPER(SUBSTITUTE($D144," ",""))),'Cleaned Google Form'!$A$1:$M$5000,8,FALSE)='Main Template'!AG$12,VLOOKUP(TRIM(UPPER(SUBSTITUTE($D144," ",""))),'Cleaned Google Form'!$A$1:$M$5000,8,FALSE)='Main Template'!AG$13,VLOOKUP(TRIM(UPPER(SUBSTITUTE($D144," ",""))),'Cleaned Google Form'!$A$1:$M$5000,8,FALSE)='Main Template'!AG$14,VLOOKUP(TRIM(UPPER(SUBSTITUTE($D144," ",""))),'Cleaned Google Form'!$A$1:$M$5000,8,FALSE)='Main Template'!AG$15),0,IF(AND('Main Template'!AG$21&gt;=$C$9,'Main Template'!AG$19,VLOOKUP(TRIM(UPPER(SUBSTITUTE($D144," ",""))),'Cleaned Google Form'!$A$1:$M$5000,7,FALSE)="YES"),0,IF(IFERROR(FIND('Main Template'!AG$17,VLOOKUP(TRIM(UPPER(SUBSTITUTE('Main Template'!$D144," ",""))),'Cleaned Google Form'!$A$1:$M$5000,9,FALSE),1),FALSE),0,1))))),1)</f>
        <v>0</v>
      </c>
      <c r="AH144" s="12">
        <f>IFERROR(IF(AND(WEEKDAY('Main Template'!AH$18)=1,OR(VLOOKUP(TRIM(UPPER(SUBSTITUTE($D144," ",""))),'Cleaned Google Form'!$A$1:$M$5000,3,FALSE)="SMH",VLOOKUP(TRIM(UPPER(SUBSTITUTE($D144," ",""))),'Cleaned Google Form'!$A$1:$M$5000,3,FALSE)="RCH",VLOOKUP(TRIM(UPPER(SUBSTITUTE($D144," ",""))),'Cleaned Google Form'!$A$1:$M$5000,3,FALSE)="BCCA")),0,IF(AND(AH$21=1,NOT(VLOOKUP(TRIM(UPPER(SUBSTITUTE($D144," ",""))),'Cleaned Google Form'!$A$1:$M$5000,6,FALSE)="NO")),0,IF(OR(VLOOKUP(TRIM(UPPER(SUBSTITUTE($D144," ",""))),'Cleaned Google Form'!$A$1:$M$5000,8,FALSE)='Main Template'!AH$12,VLOOKUP(TRIM(UPPER(SUBSTITUTE($D144," ",""))),'Cleaned Google Form'!$A$1:$M$5000,8,FALSE)='Main Template'!AH$13,VLOOKUP(TRIM(UPPER(SUBSTITUTE($D144," ",""))),'Cleaned Google Form'!$A$1:$M$5000,8,FALSE)='Main Template'!AH$14,VLOOKUP(TRIM(UPPER(SUBSTITUTE($D144," ",""))),'Cleaned Google Form'!$A$1:$M$5000,8,FALSE)='Main Template'!AH$15),0,IF(AND('Main Template'!AH$21&gt;=$C$9,'Main Template'!AH$19,VLOOKUP(TRIM(UPPER(SUBSTITUTE($D144," ",""))),'Cleaned Google Form'!$A$1:$M$5000,7,FALSE)="YES"),0,IF(IFERROR(FIND('Main Template'!AH$17,VLOOKUP(TRIM(UPPER(SUBSTITUTE('Main Template'!$D144," ",""))),'Cleaned Google Form'!$A$1:$M$5000,9,FALSE),1),FALSE),0,1))))),1)</f>
        <v>0</v>
      </c>
      <c r="AI144" s="12">
        <f>IFERROR(IF(AND(WEEKDAY('Main Template'!AI$18)=1,OR(VLOOKUP(TRIM(UPPER(SUBSTITUTE($D144," ",""))),'Cleaned Google Form'!$A$1:$M$5000,3,FALSE)="SMH",VLOOKUP(TRIM(UPPER(SUBSTITUTE($D144," ",""))),'Cleaned Google Form'!$A$1:$M$5000,3,FALSE)="RCH",VLOOKUP(TRIM(UPPER(SUBSTITUTE($D144," ",""))),'Cleaned Google Form'!$A$1:$M$5000,3,FALSE)="BCCA")),0,IF(AND(AI$21=1,NOT(VLOOKUP(TRIM(UPPER(SUBSTITUTE($D144," ",""))),'Cleaned Google Form'!$A$1:$M$5000,6,FALSE)="NO")),0,IF(OR(VLOOKUP(TRIM(UPPER(SUBSTITUTE($D144," ",""))),'Cleaned Google Form'!$A$1:$M$5000,8,FALSE)='Main Template'!AI$12,VLOOKUP(TRIM(UPPER(SUBSTITUTE($D144," ",""))),'Cleaned Google Form'!$A$1:$M$5000,8,FALSE)='Main Template'!AI$13,VLOOKUP(TRIM(UPPER(SUBSTITUTE($D144," ",""))),'Cleaned Google Form'!$A$1:$M$5000,8,FALSE)='Main Template'!AI$14,VLOOKUP(TRIM(UPPER(SUBSTITUTE($D144," ",""))),'Cleaned Google Form'!$A$1:$M$5000,8,FALSE)='Main Template'!AI$15),0,IF(AND('Main Template'!AI$21&gt;=$C$9,'Main Template'!AI$19,VLOOKUP(TRIM(UPPER(SUBSTITUTE($D144," ",""))),'Cleaned Google Form'!$A$1:$M$5000,7,FALSE)="YES"),0,IF(IFERROR(FIND('Main Template'!AI$17,VLOOKUP(TRIM(UPPER(SUBSTITUTE('Main Template'!$D144," ",""))),'Cleaned Google Form'!$A$1:$M$5000,9,FALSE),1),FALSE),0,1))))),1)</f>
        <v>0</v>
      </c>
      <c r="AJ144" s="12">
        <f>IFERROR(IF(AND(WEEKDAY('Main Template'!AJ$18)=1,OR(VLOOKUP(TRIM(UPPER(SUBSTITUTE($D144," ",""))),'Cleaned Google Form'!$A$1:$M$5000,3,FALSE)="SMH",VLOOKUP(TRIM(UPPER(SUBSTITUTE($D144," ",""))),'Cleaned Google Form'!$A$1:$M$5000,3,FALSE)="RCH",VLOOKUP(TRIM(UPPER(SUBSTITUTE($D144," ",""))),'Cleaned Google Form'!$A$1:$M$5000,3,FALSE)="BCCA")),0,IF(AND(AJ$21=1,NOT(VLOOKUP(TRIM(UPPER(SUBSTITUTE($D144," ",""))),'Cleaned Google Form'!$A$1:$M$5000,6,FALSE)="NO")),0,IF(OR(VLOOKUP(TRIM(UPPER(SUBSTITUTE($D144," ",""))),'Cleaned Google Form'!$A$1:$M$5000,8,FALSE)='Main Template'!AJ$12,VLOOKUP(TRIM(UPPER(SUBSTITUTE($D144," ",""))),'Cleaned Google Form'!$A$1:$M$5000,8,FALSE)='Main Template'!AJ$13,VLOOKUP(TRIM(UPPER(SUBSTITUTE($D144," ",""))),'Cleaned Google Form'!$A$1:$M$5000,8,FALSE)='Main Template'!AJ$14,VLOOKUP(TRIM(UPPER(SUBSTITUTE($D144," ",""))),'Cleaned Google Form'!$A$1:$M$5000,8,FALSE)='Main Template'!AJ$15),0,IF(AND('Main Template'!AJ$21&gt;=$C$9,'Main Template'!AJ$19,VLOOKUP(TRIM(UPPER(SUBSTITUTE($D144," ",""))),'Cleaned Google Form'!$A$1:$M$5000,7,FALSE)="YES"),0,IF(IFERROR(FIND('Main Template'!AJ$17,VLOOKUP(TRIM(UPPER(SUBSTITUTE('Main Template'!$D144," ",""))),'Cleaned Google Form'!$A$1:$M$5000,9,FALSE),1),FALSE),0,1))))),1)</f>
        <v>0</v>
      </c>
      <c r="AK144" s="12">
        <f>IFERROR(IF(AND(WEEKDAY('Main Template'!AK$18)=1,OR(VLOOKUP(TRIM(UPPER(SUBSTITUTE($D144," ",""))),'Cleaned Google Form'!$A$1:$M$5000,3,FALSE)="SMH",VLOOKUP(TRIM(UPPER(SUBSTITUTE($D144," ",""))),'Cleaned Google Form'!$A$1:$M$5000,3,FALSE)="RCH",VLOOKUP(TRIM(UPPER(SUBSTITUTE($D144," ",""))),'Cleaned Google Form'!$A$1:$M$5000,3,FALSE)="BCCA")),0,IF(AND(AK$21=1,NOT(VLOOKUP(TRIM(UPPER(SUBSTITUTE($D144," ",""))),'Cleaned Google Form'!$A$1:$M$5000,6,FALSE)="NO")),0,IF(OR(VLOOKUP(TRIM(UPPER(SUBSTITUTE($D144," ",""))),'Cleaned Google Form'!$A$1:$M$5000,8,FALSE)='Main Template'!AK$12,VLOOKUP(TRIM(UPPER(SUBSTITUTE($D144," ",""))),'Cleaned Google Form'!$A$1:$M$5000,8,FALSE)='Main Template'!AK$13,VLOOKUP(TRIM(UPPER(SUBSTITUTE($D144," ",""))),'Cleaned Google Form'!$A$1:$M$5000,8,FALSE)='Main Template'!AK$14,VLOOKUP(TRIM(UPPER(SUBSTITUTE($D144," ",""))),'Cleaned Google Form'!$A$1:$M$5000,8,FALSE)='Main Template'!AK$15),0,IF(AND('Main Template'!AK$21&gt;=$C$9,'Main Template'!AK$19,VLOOKUP(TRIM(UPPER(SUBSTITUTE($D144," ",""))),'Cleaned Google Form'!$A$1:$M$5000,7,FALSE)="YES"),0,IF(IFERROR(FIND('Main Template'!AK$17,VLOOKUP(TRIM(UPPER(SUBSTITUTE('Main Template'!$D144," ",""))),'Cleaned Google Form'!$A$1:$M$5000,9,FALSE),1),FALSE),0,1))))),1)</f>
        <v>0</v>
      </c>
      <c r="AL144" s="12">
        <f>IFERROR(IF(AND(WEEKDAY('Main Template'!AL$18)=1,OR(VLOOKUP(TRIM(UPPER(SUBSTITUTE($D144," ",""))),'Cleaned Google Form'!$A$1:$M$5000,3,FALSE)="SMH",VLOOKUP(TRIM(UPPER(SUBSTITUTE($D144," ",""))),'Cleaned Google Form'!$A$1:$M$5000,3,FALSE)="RCH",VLOOKUP(TRIM(UPPER(SUBSTITUTE($D144," ",""))),'Cleaned Google Form'!$A$1:$M$5000,3,FALSE)="BCCA")),0,IF(AND(AL$21=1,NOT(VLOOKUP(TRIM(UPPER(SUBSTITUTE($D144," ",""))),'Cleaned Google Form'!$A$1:$M$5000,6,FALSE)="NO")),0,IF(OR(VLOOKUP(TRIM(UPPER(SUBSTITUTE($D144," ",""))),'Cleaned Google Form'!$A$1:$M$5000,8,FALSE)='Main Template'!AL$12,VLOOKUP(TRIM(UPPER(SUBSTITUTE($D144," ",""))),'Cleaned Google Form'!$A$1:$M$5000,8,FALSE)='Main Template'!AL$13,VLOOKUP(TRIM(UPPER(SUBSTITUTE($D144," ",""))),'Cleaned Google Form'!$A$1:$M$5000,8,FALSE)='Main Template'!AL$14,VLOOKUP(TRIM(UPPER(SUBSTITUTE($D144," ",""))),'Cleaned Google Form'!$A$1:$M$5000,8,FALSE)='Main Template'!AL$15),0,IF(AND('Main Template'!AL$21&gt;=$C$9,'Main Template'!AL$19,VLOOKUP(TRIM(UPPER(SUBSTITUTE($D144," ",""))),'Cleaned Google Form'!$A$1:$M$5000,7,FALSE)="YES"),0,IF(IFERROR(FIND('Main Template'!AL$17,VLOOKUP(TRIM(UPPER(SUBSTITUTE('Main Template'!$D144," ",""))),'Cleaned Google Form'!$A$1:$M$5000,9,FALSE),1),FALSE),0,1))))),1)</f>
        <v>0</v>
      </c>
      <c r="AM144" s="12">
        <f>IFERROR(IF(AND(WEEKDAY('Main Template'!AM$18)=1,OR(VLOOKUP(TRIM(UPPER(SUBSTITUTE($D144," ",""))),'Cleaned Google Form'!$A$1:$M$5000,3,FALSE)="SMH",VLOOKUP(TRIM(UPPER(SUBSTITUTE($D144," ",""))),'Cleaned Google Form'!$A$1:$M$5000,3,FALSE)="RCH",VLOOKUP(TRIM(UPPER(SUBSTITUTE($D144," ",""))),'Cleaned Google Form'!$A$1:$M$5000,3,FALSE)="BCCA")),0,IF(AND(AM$21=1,NOT(VLOOKUP(TRIM(UPPER(SUBSTITUTE($D144," ",""))),'Cleaned Google Form'!$A$1:$M$5000,6,FALSE)="NO")),0,IF(OR(VLOOKUP(TRIM(UPPER(SUBSTITUTE($D144," ",""))),'Cleaned Google Form'!$A$1:$M$5000,8,FALSE)='Main Template'!AM$12,VLOOKUP(TRIM(UPPER(SUBSTITUTE($D144," ",""))),'Cleaned Google Form'!$A$1:$M$5000,8,FALSE)='Main Template'!AM$13,VLOOKUP(TRIM(UPPER(SUBSTITUTE($D144," ",""))),'Cleaned Google Form'!$A$1:$M$5000,8,FALSE)='Main Template'!AM$14,VLOOKUP(TRIM(UPPER(SUBSTITUTE($D144," ",""))),'Cleaned Google Form'!$A$1:$M$5000,8,FALSE)='Main Template'!AM$15),0,IF(AND('Main Template'!AM$21&gt;=$C$9,'Main Template'!AM$19,VLOOKUP(TRIM(UPPER(SUBSTITUTE($D144," ",""))),'Cleaned Google Form'!$A$1:$M$5000,7,FALSE)="YES"),0,IF(IFERROR(FIND('Main Template'!AM$17,VLOOKUP(TRIM(UPPER(SUBSTITUTE('Main Template'!$D144," ",""))),'Cleaned Google Form'!$A$1:$M$5000,9,FALSE),1),FALSE),0,1))))),1)</f>
        <v>0</v>
      </c>
      <c r="AN144" s="12">
        <f>IFERROR(IF(AND(WEEKDAY('Main Template'!AN$18)=1,OR(VLOOKUP(TRIM(UPPER(SUBSTITUTE($D144," ",""))),'Cleaned Google Form'!$A$1:$M$5000,3,FALSE)="SMH",VLOOKUP(TRIM(UPPER(SUBSTITUTE($D144," ",""))),'Cleaned Google Form'!$A$1:$M$5000,3,FALSE)="RCH",VLOOKUP(TRIM(UPPER(SUBSTITUTE($D144," ",""))),'Cleaned Google Form'!$A$1:$M$5000,3,FALSE)="BCCA")),0,IF(AND(AN$21=1,NOT(VLOOKUP(TRIM(UPPER(SUBSTITUTE($D144," ",""))),'Cleaned Google Form'!$A$1:$M$5000,6,FALSE)="NO")),0,IF(OR(VLOOKUP(TRIM(UPPER(SUBSTITUTE($D144," ",""))),'Cleaned Google Form'!$A$1:$M$5000,8,FALSE)='Main Template'!AN$12,VLOOKUP(TRIM(UPPER(SUBSTITUTE($D144," ",""))),'Cleaned Google Form'!$A$1:$M$5000,8,FALSE)='Main Template'!AN$13,VLOOKUP(TRIM(UPPER(SUBSTITUTE($D144," ",""))),'Cleaned Google Form'!$A$1:$M$5000,8,FALSE)='Main Template'!AN$14,VLOOKUP(TRIM(UPPER(SUBSTITUTE($D144," ",""))),'Cleaned Google Form'!$A$1:$M$5000,8,FALSE)='Main Template'!AN$15),0,IF(AND('Main Template'!AN$21&gt;=$C$9,'Main Template'!AN$19,VLOOKUP(TRIM(UPPER(SUBSTITUTE($D144," ",""))),'Cleaned Google Form'!$A$1:$M$5000,7,FALSE)="YES"),0,IF(IFERROR(FIND('Main Template'!AN$17,VLOOKUP(TRIM(UPPER(SUBSTITUTE('Main Template'!$D144," ",""))),'Cleaned Google Form'!$A$1:$M$5000,9,FALSE),1),FALSE),0,1))))),1)</f>
        <v>0</v>
      </c>
    </row>
    <row r="145" spans="2:40">
      <c r="B145" t="str">
        <f>IFERROR(IF(ISNUMBER(MATCH(UPPER(SUBSTITUTE(D145," ","")),'Cleaned Google Form'!$A:$A,0)),"","Oops"),"Not Present")</f>
        <v/>
      </c>
      <c r="C145" s="4">
        <f>I145</f>
        <v>124</v>
      </c>
      <c r="D145" s="4" t="s">
        <v>711</v>
      </c>
      <c r="E145" s="4">
        <f>IFERROR(IF(VLOOKUP(TRIM(UPPER(SUBSTITUTE(D145," ",""))),'Cleaned Google Form'!$A$1:$L$5000,5,FALSE)="YES",1,0),0)</f>
        <v>0</v>
      </c>
      <c r="F145" s="4">
        <f>IFERROR(IF(RIGHT(VLOOKUP(TRIM(UPPER(SUBSTITUTE(D145," ",""))),'Cleaned Google Form'!$A$1:$L$5000,2,FALSE),1)="1",1,0),0)</f>
        <v>0</v>
      </c>
      <c r="G145" s="4">
        <f>IFERROR(IF(VLOOKUP(TRIM(UPPER(SUBSTITUTE(D145," ",""))),'Cleaned Google Form'!$A$1:$L$5000,3,FALSE)="VGH",1,0),0)</f>
        <v>1</v>
      </c>
      <c r="H145" s="4">
        <f>IFERROR(IF(G145+IFERROR(IF(VLOOKUP(TRIM(UPPER(SUBSTITUTE(D145," ",""))),'Cleaned Google Form'!$A$1:$L$5000,3,FALSE)="SPH",1,0),0)=0,1,0),0)</f>
        <v>0</v>
      </c>
      <c r="I145" s="4">
        <f>IF(I144="Resident Index",1,I144+1)</f>
        <v>124</v>
      </c>
      <c r="J145" s="12">
        <f>IFERROR(IF(AND(WEEKDAY('Main Template'!J$18)=1,OR(VLOOKUP(TRIM(UPPER(SUBSTITUTE($D145," ",""))),'Cleaned Google Form'!$A$1:$M$5000,3,FALSE)="SMH",VLOOKUP(TRIM(UPPER(SUBSTITUTE($D145," ",""))),'Cleaned Google Form'!$A$1:$M$5000,3,FALSE)="RCH",VLOOKUP(TRIM(UPPER(SUBSTITUTE($D145," ",""))),'Cleaned Google Form'!$A$1:$M$5000,3,FALSE)="BCCA")),0,IF(AND(J$21=1,NOT(VLOOKUP(TRIM(UPPER(SUBSTITUTE($D145," ",""))),'Cleaned Google Form'!$A$1:$M$5000,6,FALSE)="NO")),0,IF(OR(VLOOKUP(TRIM(UPPER(SUBSTITUTE($D145," ",""))),'Cleaned Google Form'!$A$1:$M$5000,8,FALSE)='Main Template'!J$12,VLOOKUP(TRIM(UPPER(SUBSTITUTE($D145," ",""))),'Cleaned Google Form'!$A$1:$M$5000,8,FALSE)='Main Template'!J$13,VLOOKUP(TRIM(UPPER(SUBSTITUTE($D145," ",""))),'Cleaned Google Form'!$A$1:$M$5000,8,FALSE)='Main Template'!J$14,VLOOKUP(TRIM(UPPER(SUBSTITUTE($D145," ",""))),'Cleaned Google Form'!$A$1:$M$5000,8,FALSE)='Main Template'!J$15),0,IF(AND('Main Template'!J$21&gt;=$C$9,'Main Template'!J$19,VLOOKUP(TRIM(UPPER(SUBSTITUTE($D145," ",""))),'Cleaned Google Form'!$A$1:$M$5000,7,FALSE)="YES"),0,IF(IFERROR(FIND('Main Template'!J$17,VLOOKUP(TRIM(UPPER(SUBSTITUTE('Main Template'!$D145," ",""))),'Cleaned Google Form'!$A$1:$M$5000,9,FALSE),1),FALSE),0,1))))),1)</f>
        <v>0</v>
      </c>
      <c r="K145" s="12">
        <f>IFERROR(IF(AND(WEEKDAY('Main Template'!K$18)=1,OR(VLOOKUP(TRIM(UPPER(SUBSTITUTE($D145," ",""))),'Cleaned Google Form'!$A$1:$M$5000,3,FALSE)="SMH",VLOOKUP(TRIM(UPPER(SUBSTITUTE($D145," ",""))),'Cleaned Google Form'!$A$1:$M$5000,3,FALSE)="RCH",VLOOKUP(TRIM(UPPER(SUBSTITUTE($D145," ",""))),'Cleaned Google Form'!$A$1:$M$5000,3,FALSE)="BCCA")),0,IF(AND(K$21=1,NOT(VLOOKUP(TRIM(UPPER(SUBSTITUTE($D145," ",""))),'Cleaned Google Form'!$A$1:$M$5000,6,FALSE)="NO")),0,IF(OR(VLOOKUP(TRIM(UPPER(SUBSTITUTE($D145," ",""))),'Cleaned Google Form'!$A$1:$M$5000,8,FALSE)='Main Template'!K$12,VLOOKUP(TRIM(UPPER(SUBSTITUTE($D145," ",""))),'Cleaned Google Form'!$A$1:$M$5000,8,FALSE)='Main Template'!K$13,VLOOKUP(TRIM(UPPER(SUBSTITUTE($D145," ",""))),'Cleaned Google Form'!$A$1:$M$5000,8,FALSE)='Main Template'!K$14,VLOOKUP(TRIM(UPPER(SUBSTITUTE($D145," ",""))),'Cleaned Google Form'!$A$1:$M$5000,8,FALSE)='Main Template'!K$15),0,IF(AND('Main Template'!K$21&gt;=$C$9,'Main Template'!K$19,VLOOKUP(TRIM(UPPER(SUBSTITUTE($D145," ",""))),'Cleaned Google Form'!$A$1:$M$5000,7,FALSE)="YES"),0,IF(IFERROR(FIND('Main Template'!K$17,VLOOKUP(TRIM(UPPER(SUBSTITUTE('Main Template'!$D145," ",""))),'Cleaned Google Form'!$A$1:$M$5000,9,FALSE),1),FALSE),0,1))))),1)</f>
        <v>1</v>
      </c>
      <c r="L145" s="12">
        <f>IFERROR(IF(AND(WEEKDAY('Main Template'!L$18)=1,OR(VLOOKUP(TRIM(UPPER(SUBSTITUTE($D145," ",""))),'Cleaned Google Form'!$A$1:$M$5000,3,FALSE)="SMH",VLOOKUP(TRIM(UPPER(SUBSTITUTE($D145," ",""))),'Cleaned Google Form'!$A$1:$M$5000,3,FALSE)="RCH",VLOOKUP(TRIM(UPPER(SUBSTITUTE($D145," ",""))),'Cleaned Google Form'!$A$1:$M$5000,3,FALSE)="BCCA")),0,IF(AND(L$21=1,NOT(VLOOKUP(TRIM(UPPER(SUBSTITUTE($D145," ",""))),'Cleaned Google Form'!$A$1:$M$5000,6,FALSE)="NO")),0,IF(OR(VLOOKUP(TRIM(UPPER(SUBSTITUTE($D145," ",""))),'Cleaned Google Form'!$A$1:$M$5000,8,FALSE)='Main Template'!L$12,VLOOKUP(TRIM(UPPER(SUBSTITUTE($D145," ",""))),'Cleaned Google Form'!$A$1:$M$5000,8,FALSE)='Main Template'!L$13,VLOOKUP(TRIM(UPPER(SUBSTITUTE($D145," ",""))),'Cleaned Google Form'!$A$1:$M$5000,8,FALSE)='Main Template'!L$14,VLOOKUP(TRIM(UPPER(SUBSTITUTE($D145," ",""))),'Cleaned Google Form'!$A$1:$M$5000,8,FALSE)='Main Template'!L$15),0,IF(AND('Main Template'!L$21&gt;=$C$9,'Main Template'!L$19,VLOOKUP(TRIM(UPPER(SUBSTITUTE($D145," ",""))),'Cleaned Google Form'!$A$1:$M$5000,7,FALSE)="YES"),0,IF(IFERROR(FIND('Main Template'!L$17,VLOOKUP(TRIM(UPPER(SUBSTITUTE('Main Template'!$D145," ",""))),'Cleaned Google Form'!$A$1:$M$5000,9,FALSE),1),FALSE),0,1))))),1)</f>
        <v>1</v>
      </c>
      <c r="M145" s="12">
        <f>IFERROR(IF(AND(WEEKDAY('Main Template'!M$18)=1,OR(VLOOKUP(TRIM(UPPER(SUBSTITUTE($D145," ",""))),'Cleaned Google Form'!$A$1:$M$5000,3,FALSE)="SMH",VLOOKUP(TRIM(UPPER(SUBSTITUTE($D145," ",""))),'Cleaned Google Form'!$A$1:$M$5000,3,FALSE)="RCH",VLOOKUP(TRIM(UPPER(SUBSTITUTE($D145," ",""))),'Cleaned Google Form'!$A$1:$M$5000,3,FALSE)="BCCA")),0,IF(AND(M$21=1,NOT(VLOOKUP(TRIM(UPPER(SUBSTITUTE($D145," ",""))),'Cleaned Google Form'!$A$1:$M$5000,6,FALSE)="NO")),0,IF(OR(VLOOKUP(TRIM(UPPER(SUBSTITUTE($D145," ",""))),'Cleaned Google Form'!$A$1:$M$5000,8,FALSE)='Main Template'!M$12,VLOOKUP(TRIM(UPPER(SUBSTITUTE($D145," ",""))),'Cleaned Google Form'!$A$1:$M$5000,8,FALSE)='Main Template'!M$13,VLOOKUP(TRIM(UPPER(SUBSTITUTE($D145," ",""))),'Cleaned Google Form'!$A$1:$M$5000,8,FALSE)='Main Template'!M$14,VLOOKUP(TRIM(UPPER(SUBSTITUTE($D145," ",""))),'Cleaned Google Form'!$A$1:$M$5000,8,FALSE)='Main Template'!M$15),0,IF(AND('Main Template'!M$21&gt;=$C$9,'Main Template'!M$19,VLOOKUP(TRIM(UPPER(SUBSTITUTE($D145," ",""))),'Cleaned Google Form'!$A$1:$M$5000,7,FALSE)="YES"),0,IF(IFERROR(FIND('Main Template'!M$17,VLOOKUP(TRIM(UPPER(SUBSTITUTE('Main Template'!$D145," ",""))),'Cleaned Google Form'!$A$1:$M$5000,9,FALSE),1),FALSE),0,1))))),1)</f>
        <v>1</v>
      </c>
      <c r="N145" s="12">
        <f>IFERROR(IF(AND(WEEKDAY('Main Template'!N$18)=1,OR(VLOOKUP(TRIM(UPPER(SUBSTITUTE($D145," ",""))),'Cleaned Google Form'!$A$1:$M$5000,3,FALSE)="SMH",VLOOKUP(TRIM(UPPER(SUBSTITUTE($D145," ",""))),'Cleaned Google Form'!$A$1:$M$5000,3,FALSE)="RCH",VLOOKUP(TRIM(UPPER(SUBSTITUTE($D145," ",""))),'Cleaned Google Form'!$A$1:$M$5000,3,FALSE)="BCCA")),0,IF(AND(N$21=1,NOT(VLOOKUP(TRIM(UPPER(SUBSTITUTE($D145," ",""))),'Cleaned Google Form'!$A$1:$M$5000,6,FALSE)="NO")),0,IF(OR(VLOOKUP(TRIM(UPPER(SUBSTITUTE($D145," ",""))),'Cleaned Google Form'!$A$1:$M$5000,8,FALSE)='Main Template'!N$12,VLOOKUP(TRIM(UPPER(SUBSTITUTE($D145," ",""))),'Cleaned Google Form'!$A$1:$M$5000,8,FALSE)='Main Template'!N$13,VLOOKUP(TRIM(UPPER(SUBSTITUTE($D145," ",""))),'Cleaned Google Form'!$A$1:$M$5000,8,FALSE)='Main Template'!N$14,VLOOKUP(TRIM(UPPER(SUBSTITUTE($D145," ",""))),'Cleaned Google Form'!$A$1:$M$5000,8,FALSE)='Main Template'!N$15),0,IF(AND('Main Template'!N$21&gt;=$C$9,'Main Template'!N$19,VLOOKUP(TRIM(UPPER(SUBSTITUTE($D145," ",""))),'Cleaned Google Form'!$A$1:$M$5000,7,FALSE)="YES"),0,IF(IFERROR(FIND('Main Template'!N$17,VLOOKUP(TRIM(UPPER(SUBSTITUTE('Main Template'!$D145," ",""))),'Cleaned Google Form'!$A$1:$M$5000,9,FALSE),1),FALSE),0,1))))),1)</f>
        <v>1</v>
      </c>
      <c r="O145" s="12">
        <f>IFERROR(IF(AND(WEEKDAY('Main Template'!O$18)=1,OR(VLOOKUP(TRIM(UPPER(SUBSTITUTE($D145," ",""))),'Cleaned Google Form'!$A$1:$M$5000,3,FALSE)="SMH",VLOOKUP(TRIM(UPPER(SUBSTITUTE($D145," ",""))),'Cleaned Google Form'!$A$1:$M$5000,3,FALSE)="RCH",VLOOKUP(TRIM(UPPER(SUBSTITUTE($D145," ",""))),'Cleaned Google Form'!$A$1:$M$5000,3,FALSE)="BCCA")),0,IF(AND(O$21=1,NOT(VLOOKUP(TRIM(UPPER(SUBSTITUTE($D145," ",""))),'Cleaned Google Form'!$A$1:$M$5000,6,FALSE)="NO")),0,IF(OR(VLOOKUP(TRIM(UPPER(SUBSTITUTE($D145," ",""))),'Cleaned Google Form'!$A$1:$M$5000,8,FALSE)='Main Template'!O$12,VLOOKUP(TRIM(UPPER(SUBSTITUTE($D145," ",""))),'Cleaned Google Form'!$A$1:$M$5000,8,FALSE)='Main Template'!O$13,VLOOKUP(TRIM(UPPER(SUBSTITUTE($D145," ",""))),'Cleaned Google Form'!$A$1:$M$5000,8,FALSE)='Main Template'!O$14,VLOOKUP(TRIM(UPPER(SUBSTITUTE($D145," ",""))),'Cleaned Google Form'!$A$1:$M$5000,8,FALSE)='Main Template'!O$15),0,IF(AND('Main Template'!O$21&gt;=$C$9,'Main Template'!O$19,VLOOKUP(TRIM(UPPER(SUBSTITUTE($D145," ",""))),'Cleaned Google Form'!$A$1:$M$5000,7,FALSE)="YES"),0,IF(IFERROR(FIND('Main Template'!O$17,VLOOKUP(TRIM(UPPER(SUBSTITUTE('Main Template'!$D145," ",""))),'Cleaned Google Form'!$A$1:$M$5000,9,FALSE),1),FALSE),0,1))))),1)</f>
        <v>1</v>
      </c>
      <c r="P145" s="12">
        <f>IFERROR(IF(AND(WEEKDAY('Main Template'!P$18)=1,OR(VLOOKUP(TRIM(UPPER(SUBSTITUTE($D145," ",""))),'Cleaned Google Form'!$A$1:$M$5000,3,FALSE)="SMH",VLOOKUP(TRIM(UPPER(SUBSTITUTE($D145," ",""))),'Cleaned Google Form'!$A$1:$M$5000,3,FALSE)="RCH",VLOOKUP(TRIM(UPPER(SUBSTITUTE($D145," ",""))),'Cleaned Google Form'!$A$1:$M$5000,3,FALSE)="BCCA")),0,IF(AND(P$21=1,NOT(VLOOKUP(TRIM(UPPER(SUBSTITUTE($D145," ",""))),'Cleaned Google Form'!$A$1:$M$5000,6,FALSE)="NO")),0,IF(OR(VLOOKUP(TRIM(UPPER(SUBSTITUTE($D145," ",""))),'Cleaned Google Form'!$A$1:$M$5000,8,FALSE)='Main Template'!P$12,VLOOKUP(TRIM(UPPER(SUBSTITUTE($D145," ",""))),'Cleaned Google Form'!$A$1:$M$5000,8,FALSE)='Main Template'!P$13,VLOOKUP(TRIM(UPPER(SUBSTITUTE($D145," ",""))),'Cleaned Google Form'!$A$1:$M$5000,8,FALSE)='Main Template'!P$14,VLOOKUP(TRIM(UPPER(SUBSTITUTE($D145," ",""))),'Cleaned Google Form'!$A$1:$M$5000,8,FALSE)='Main Template'!P$15),0,IF(AND('Main Template'!P$21&gt;=$C$9,'Main Template'!P$19,VLOOKUP(TRIM(UPPER(SUBSTITUTE($D145," ",""))),'Cleaned Google Form'!$A$1:$M$5000,7,FALSE)="YES"),0,IF(IFERROR(FIND('Main Template'!P$17,VLOOKUP(TRIM(UPPER(SUBSTITUTE('Main Template'!$D145," ",""))),'Cleaned Google Form'!$A$1:$M$5000,9,FALSE),1),FALSE),0,1))))),1)</f>
        <v>1</v>
      </c>
      <c r="Q145" s="12">
        <f>IFERROR(IF(AND(WEEKDAY('Main Template'!Q$18)=1,OR(VLOOKUP(TRIM(UPPER(SUBSTITUTE($D145," ",""))),'Cleaned Google Form'!$A$1:$M$5000,3,FALSE)="SMH",VLOOKUP(TRIM(UPPER(SUBSTITUTE($D145," ",""))),'Cleaned Google Form'!$A$1:$M$5000,3,FALSE)="RCH",VLOOKUP(TRIM(UPPER(SUBSTITUTE($D145," ",""))),'Cleaned Google Form'!$A$1:$M$5000,3,FALSE)="BCCA")),0,IF(AND(Q$21=1,NOT(VLOOKUP(TRIM(UPPER(SUBSTITUTE($D145," ",""))),'Cleaned Google Form'!$A$1:$M$5000,6,FALSE)="NO")),0,IF(OR(VLOOKUP(TRIM(UPPER(SUBSTITUTE($D145," ",""))),'Cleaned Google Form'!$A$1:$M$5000,8,FALSE)='Main Template'!Q$12,VLOOKUP(TRIM(UPPER(SUBSTITUTE($D145," ",""))),'Cleaned Google Form'!$A$1:$M$5000,8,FALSE)='Main Template'!Q$13,VLOOKUP(TRIM(UPPER(SUBSTITUTE($D145," ",""))),'Cleaned Google Form'!$A$1:$M$5000,8,FALSE)='Main Template'!Q$14,VLOOKUP(TRIM(UPPER(SUBSTITUTE($D145," ",""))),'Cleaned Google Form'!$A$1:$M$5000,8,FALSE)='Main Template'!Q$15),0,IF(AND('Main Template'!Q$21&gt;=$C$9,'Main Template'!Q$19,VLOOKUP(TRIM(UPPER(SUBSTITUTE($D145," ",""))),'Cleaned Google Form'!$A$1:$M$5000,7,FALSE)="YES"),0,IF(IFERROR(FIND('Main Template'!Q$17,VLOOKUP(TRIM(UPPER(SUBSTITUTE('Main Template'!$D145," ",""))),'Cleaned Google Form'!$A$1:$M$5000,9,FALSE),1),FALSE),0,1))))),1)</f>
        <v>1</v>
      </c>
      <c r="R145" s="12">
        <f>IFERROR(IF(AND(WEEKDAY('Main Template'!R$18)=1,OR(VLOOKUP(TRIM(UPPER(SUBSTITUTE($D145," ",""))),'Cleaned Google Form'!$A$1:$M$5000,3,FALSE)="SMH",VLOOKUP(TRIM(UPPER(SUBSTITUTE($D145," ",""))),'Cleaned Google Form'!$A$1:$M$5000,3,FALSE)="RCH",VLOOKUP(TRIM(UPPER(SUBSTITUTE($D145," ",""))),'Cleaned Google Form'!$A$1:$M$5000,3,FALSE)="BCCA")),0,IF(AND(R$21=1,NOT(VLOOKUP(TRIM(UPPER(SUBSTITUTE($D145," ",""))),'Cleaned Google Form'!$A$1:$M$5000,6,FALSE)="NO")),0,IF(OR(VLOOKUP(TRIM(UPPER(SUBSTITUTE($D145," ",""))),'Cleaned Google Form'!$A$1:$M$5000,8,FALSE)='Main Template'!R$12,VLOOKUP(TRIM(UPPER(SUBSTITUTE($D145," ",""))),'Cleaned Google Form'!$A$1:$M$5000,8,FALSE)='Main Template'!R$13,VLOOKUP(TRIM(UPPER(SUBSTITUTE($D145," ",""))),'Cleaned Google Form'!$A$1:$M$5000,8,FALSE)='Main Template'!R$14,VLOOKUP(TRIM(UPPER(SUBSTITUTE($D145," ",""))),'Cleaned Google Form'!$A$1:$M$5000,8,FALSE)='Main Template'!R$15),0,IF(AND('Main Template'!R$21&gt;=$C$9,'Main Template'!R$19,VLOOKUP(TRIM(UPPER(SUBSTITUTE($D145," ",""))),'Cleaned Google Form'!$A$1:$M$5000,7,FALSE)="YES"),0,IF(IFERROR(FIND('Main Template'!R$17,VLOOKUP(TRIM(UPPER(SUBSTITUTE('Main Template'!$D145," ",""))),'Cleaned Google Form'!$A$1:$M$5000,9,FALSE),1),FALSE),0,1))))),1)</f>
        <v>1</v>
      </c>
      <c r="S145" s="12">
        <f>IFERROR(IF(AND(WEEKDAY('Main Template'!S$18)=1,OR(VLOOKUP(TRIM(UPPER(SUBSTITUTE($D145," ",""))),'Cleaned Google Form'!$A$1:$M$5000,3,FALSE)="SMH",VLOOKUP(TRIM(UPPER(SUBSTITUTE($D145," ",""))),'Cleaned Google Form'!$A$1:$M$5000,3,FALSE)="RCH",VLOOKUP(TRIM(UPPER(SUBSTITUTE($D145," ",""))),'Cleaned Google Form'!$A$1:$M$5000,3,FALSE)="BCCA")),0,IF(AND(S$21=1,NOT(VLOOKUP(TRIM(UPPER(SUBSTITUTE($D145," ",""))),'Cleaned Google Form'!$A$1:$M$5000,6,FALSE)="NO")),0,IF(OR(VLOOKUP(TRIM(UPPER(SUBSTITUTE($D145," ",""))),'Cleaned Google Form'!$A$1:$M$5000,8,FALSE)='Main Template'!S$12,VLOOKUP(TRIM(UPPER(SUBSTITUTE($D145," ",""))),'Cleaned Google Form'!$A$1:$M$5000,8,FALSE)='Main Template'!S$13,VLOOKUP(TRIM(UPPER(SUBSTITUTE($D145," ",""))),'Cleaned Google Form'!$A$1:$M$5000,8,FALSE)='Main Template'!S$14,VLOOKUP(TRIM(UPPER(SUBSTITUTE($D145," ",""))),'Cleaned Google Form'!$A$1:$M$5000,8,FALSE)='Main Template'!S$15),0,IF(AND('Main Template'!S$21&gt;=$C$9,'Main Template'!S$19,VLOOKUP(TRIM(UPPER(SUBSTITUTE($D145," ",""))),'Cleaned Google Form'!$A$1:$M$5000,7,FALSE)="YES"),0,IF(IFERROR(FIND('Main Template'!S$17,VLOOKUP(TRIM(UPPER(SUBSTITUTE('Main Template'!$D145," ",""))),'Cleaned Google Form'!$A$1:$M$5000,9,FALSE),1),FALSE),0,1))))),1)</f>
        <v>1</v>
      </c>
      <c r="T145" s="12">
        <f>IFERROR(IF(AND(WEEKDAY('Main Template'!T$18)=1,OR(VLOOKUP(TRIM(UPPER(SUBSTITUTE($D145," ",""))),'Cleaned Google Form'!$A$1:$M$5000,3,FALSE)="SMH",VLOOKUP(TRIM(UPPER(SUBSTITUTE($D145," ",""))),'Cleaned Google Form'!$A$1:$M$5000,3,FALSE)="RCH",VLOOKUP(TRIM(UPPER(SUBSTITUTE($D145," ",""))),'Cleaned Google Form'!$A$1:$M$5000,3,FALSE)="BCCA")),0,IF(AND(T$21=1,NOT(VLOOKUP(TRIM(UPPER(SUBSTITUTE($D145," ",""))),'Cleaned Google Form'!$A$1:$M$5000,6,FALSE)="NO")),0,IF(OR(VLOOKUP(TRIM(UPPER(SUBSTITUTE($D145," ",""))),'Cleaned Google Form'!$A$1:$M$5000,8,FALSE)='Main Template'!T$12,VLOOKUP(TRIM(UPPER(SUBSTITUTE($D145," ",""))),'Cleaned Google Form'!$A$1:$M$5000,8,FALSE)='Main Template'!T$13,VLOOKUP(TRIM(UPPER(SUBSTITUTE($D145," ",""))),'Cleaned Google Form'!$A$1:$M$5000,8,FALSE)='Main Template'!T$14,VLOOKUP(TRIM(UPPER(SUBSTITUTE($D145," ",""))),'Cleaned Google Form'!$A$1:$M$5000,8,FALSE)='Main Template'!T$15),0,IF(AND('Main Template'!T$21&gt;=$C$9,'Main Template'!T$19,VLOOKUP(TRIM(UPPER(SUBSTITUTE($D145," ",""))),'Cleaned Google Form'!$A$1:$M$5000,7,FALSE)="YES"),0,IF(IFERROR(FIND('Main Template'!T$17,VLOOKUP(TRIM(UPPER(SUBSTITUTE('Main Template'!$D145," ",""))),'Cleaned Google Form'!$A$1:$M$5000,9,FALSE),1),FALSE),0,1))))),1)</f>
        <v>1</v>
      </c>
      <c r="U145" s="12">
        <f>IFERROR(IF(AND(WEEKDAY('Main Template'!U$18)=1,OR(VLOOKUP(TRIM(UPPER(SUBSTITUTE($D145," ",""))),'Cleaned Google Form'!$A$1:$M$5000,3,FALSE)="SMH",VLOOKUP(TRIM(UPPER(SUBSTITUTE($D145," ",""))),'Cleaned Google Form'!$A$1:$M$5000,3,FALSE)="RCH",VLOOKUP(TRIM(UPPER(SUBSTITUTE($D145," ",""))),'Cleaned Google Form'!$A$1:$M$5000,3,FALSE)="BCCA")),0,IF(AND(U$21=1,NOT(VLOOKUP(TRIM(UPPER(SUBSTITUTE($D145," ",""))),'Cleaned Google Form'!$A$1:$M$5000,6,FALSE)="NO")),0,IF(OR(VLOOKUP(TRIM(UPPER(SUBSTITUTE($D145," ",""))),'Cleaned Google Form'!$A$1:$M$5000,8,FALSE)='Main Template'!U$12,VLOOKUP(TRIM(UPPER(SUBSTITUTE($D145," ",""))),'Cleaned Google Form'!$A$1:$M$5000,8,FALSE)='Main Template'!U$13,VLOOKUP(TRIM(UPPER(SUBSTITUTE($D145," ",""))),'Cleaned Google Form'!$A$1:$M$5000,8,FALSE)='Main Template'!U$14,VLOOKUP(TRIM(UPPER(SUBSTITUTE($D145," ",""))),'Cleaned Google Form'!$A$1:$M$5000,8,FALSE)='Main Template'!U$15),0,IF(AND('Main Template'!U$21&gt;=$C$9,'Main Template'!U$19,VLOOKUP(TRIM(UPPER(SUBSTITUTE($D145," ",""))),'Cleaned Google Form'!$A$1:$M$5000,7,FALSE)="YES"),0,IF(IFERROR(FIND('Main Template'!U$17,VLOOKUP(TRIM(UPPER(SUBSTITUTE('Main Template'!$D145," ",""))),'Cleaned Google Form'!$A$1:$M$5000,9,FALSE),1),FALSE),0,1))))),1)</f>
        <v>1</v>
      </c>
      <c r="V145" s="12">
        <f>IFERROR(IF(AND(WEEKDAY('Main Template'!V$18)=1,OR(VLOOKUP(TRIM(UPPER(SUBSTITUTE($D145," ",""))),'Cleaned Google Form'!$A$1:$M$5000,3,FALSE)="SMH",VLOOKUP(TRIM(UPPER(SUBSTITUTE($D145," ",""))),'Cleaned Google Form'!$A$1:$M$5000,3,FALSE)="RCH",VLOOKUP(TRIM(UPPER(SUBSTITUTE($D145," ",""))),'Cleaned Google Form'!$A$1:$M$5000,3,FALSE)="BCCA")),0,IF(AND(V$21=1,NOT(VLOOKUP(TRIM(UPPER(SUBSTITUTE($D145," ",""))),'Cleaned Google Form'!$A$1:$M$5000,6,FALSE)="NO")),0,IF(OR(VLOOKUP(TRIM(UPPER(SUBSTITUTE($D145," ",""))),'Cleaned Google Form'!$A$1:$M$5000,8,FALSE)='Main Template'!V$12,VLOOKUP(TRIM(UPPER(SUBSTITUTE($D145," ",""))),'Cleaned Google Form'!$A$1:$M$5000,8,FALSE)='Main Template'!V$13,VLOOKUP(TRIM(UPPER(SUBSTITUTE($D145," ",""))),'Cleaned Google Form'!$A$1:$M$5000,8,FALSE)='Main Template'!V$14,VLOOKUP(TRIM(UPPER(SUBSTITUTE($D145," ",""))),'Cleaned Google Form'!$A$1:$M$5000,8,FALSE)='Main Template'!V$15),0,IF(AND('Main Template'!V$21&gt;=$C$9,'Main Template'!V$19,VLOOKUP(TRIM(UPPER(SUBSTITUTE($D145," ",""))),'Cleaned Google Form'!$A$1:$M$5000,7,FALSE)="YES"),0,IF(IFERROR(FIND('Main Template'!V$17,VLOOKUP(TRIM(UPPER(SUBSTITUTE('Main Template'!$D145," ",""))),'Cleaned Google Form'!$A$1:$M$5000,9,FALSE),1),FALSE),0,1))))),1)</f>
        <v>1</v>
      </c>
      <c r="W145" s="12">
        <f>IFERROR(IF(AND(WEEKDAY('Main Template'!W$18)=1,OR(VLOOKUP(TRIM(UPPER(SUBSTITUTE($D145," ",""))),'Cleaned Google Form'!$A$1:$M$5000,3,FALSE)="SMH",VLOOKUP(TRIM(UPPER(SUBSTITUTE($D145," ",""))),'Cleaned Google Form'!$A$1:$M$5000,3,FALSE)="RCH",VLOOKUP(TRIM(UPPER(SUBSTITUTE($D145," ",""))),'Cleaned Google Form'!$A$1:$M$5000,3,FALSE)="BCCA")),0,IF(AND(W$21=1,NOT(VLOOKUP(TRIM(UPPER(SUBSTITUTE($D145," ",""))),'Cleaned Google Form'!$A$1:$M$5000,6,FALSE)="NO")),0,IF(OR(VLOOKUP(TRIM(UPPER(SUBSTITUTE($D145," ",""))),'Cleaned Google Form'!$A$1:$M$5000,8,FALSE)='Main Template'!W$12,VLOOKUP(TRIM(UPPER(SUBSTITUTE($D145," ",""))),'Cleaned Google Form'!$A$1:$M$5000,8,FALSE)='Main Template'!W$13,VLOOKUP(TRIM(UPPER(SUBSTITUTE($D145," ",""))),'Cleaned Google Form'!$A$1:$M$5000,8,FALSE)='Main Template'!W$14,VLOOKUP(TRIM(UPPER(SUBSTITUTE($D145," ",""))),'Cleaned Google Form'!$A$1:$M$5000,8,FALSE)='Main Template'!W$15),0,IF(AND('Main Template'!W$21&gt;=$C$9,'Main Template'!W$19,VLOOKUP(TRIM(UPPER(SUBSTITUTE($D145," ",""))),'Cleaned Google Form'!$A$1:$M$5000,7,FALSE)="YES"),0,IF(IFERROR(FIND('Main Template'!W$17,VLOOKUP(TRIM(UPPER(SUBSTITUTE('Main Template'!$D145," ",""))),'Cleaned Google Form'!$A$1:$M$5000,9,FALSE),1),FALSE),0,1))))),1)</f>
        <v>1</v>
      </c>
      <c r="X145" s="12">
        <f>IFERROR(IF(AND(WEEKDAY('Main Template'!X$18)=1,OR(VLOOKUP(TRIM(UPPER(SUBSTITUTE($D145," ",""))),'Cleaned Google Form'!$A$1:$M$5000,3,FALSE)="SMH",VLOOKUP(TRIM(UPPER(SUBSTITUTE($D145," ",""))),'Cleaned Google Form'!$A$1:$M$5000,3,FALSE)="RCH",VLOOKUP(TRIM(UPPER(SUBSTITUTE($D145," ",""))),'Cleaned Google Form'!$A$1:$M$5000,3,FALSE)="BCCA")),0,IF(AND(X$21=1,NOT(VLOOKUP(TRIM(UPPER(SUBSTITUTE($D145," ",""))),'Cleaned Google Form'!$A$1:$M$5000,6,FALSE)="NO")),0,IF(OR(VLOOKUP(TRIM(UPPER(SUBSTITUTE($D145," ",""))),'Cleaned Google Form'!$A$1:$M$5000,8,FALSE)='Main Template'!X$12,VLOOKUP(TRIM(UPPER(SUBSTITUTE($D145," ",""))),'Cleaned Google Form'!$A$1:$M$5000,8,FALSE)='Main Template'!X$13,VLOOKUP(TRIM(UPPER(SUBSTITUTE($D145," ",""))),'Cleaned Google Form'!$A$1:$M$5000,8,FALSE)='Main Template'!X$14,VLOOKUP(TRIM(UPPER(SUBSTITUTE($D145," ",""))),'Cleaned Google Form'!$A$1:$M$5000,8,FALSE)='Main Template'!X$15),0,IF(AND('Main Template'!X$21&gt;=$C$9,'Main Template'!X$19,VLOOKUP(TRIM(UPPER(SUBSTITUTE($D145," ",""))),'Cleaned Google Form'!$A$1:$M$5000,7,FALSE)="YES"),0,IF(IFERROR(FIND('Main Template'!X$17,VLOOKUP(TRIM(UPPER(SUBSTITUTE('Main Template'!$D145," ",""))),'Cleaned Google Form'!$A$1:$M$5000,9,FALSE),1),FALSE),0,1))))),1)</f>
        <v>1</v>
      </c>
      <c r="Y145" s="12">
        <f>IFERROR(IF(AND(WEEKDAY('Main Template'!Y$18)=1,OR(VLOOKUP(TRIM(UPPER(SUBSTITUTE($D145," ",""))),'Cleaned Google Form'!$A$1:$M$5000,3,FALSE)="SMH",VLOOKUP(TRIM(UPPER(SUBSTITUTE($D145," ",""))),'Cleaned Google Form'!$A$1:$M$5000,3,FALSE)="RCH",VLOOKUP(TRIM(UPPER(SUBSTITUTE($D145," ",""))),'Cleaned Google Form'!$A$1:$M$5000,3,FALSE)="BCCA")),0,IF(AND(Y$21=1,NOT(VLOOKUP(TRIM(UPPER(SUBSTITUTE($D145," ",""))),'Cleaned Google Form'!$A$1:$M$5000,6,FALSE)="NO")),0,IF(OR(VLOOKUP(TRIM(UPPER(SUBSTITUTE($D145," ",""))),'Cleaned Google Form'!$A$1:$M$5000,8,FALSE)='Main Template'!Y$12,VLOOKUP(TRIM(UPPER(SUBSTITUTE($D145," ",""))),'Cleaned Google Form'!$A$1:$M$5000,8,FALSE)='Main Template'!Y$13,VLOOKUP(TRIM(UPPER(SUBSTITUTE($D145," ",""))),'Cleaned Google Form'!$A$1:$M$5000,8,FALSE)='Main Template'!Y$14,VLOOKUP(TRIM(UPPER(SUBSTITUTE($D145," ",""))),'Cleaned Google Form'!$A$1:$M$5000,8,FALSE)='Main Template'!Y$15),0,IF(AND('Main Template'!Y$21&gt;=$C$9,'Main Template'!Y$19,VLOOKUP(TRIM(UPPER(SUBSTITUTE($D145," ",""))),'Cleaned Google Form'!$A$1:$M$5000,7,FALSE)="YES"),0,IF(IFERROR(FIND('Main Template'!Y$17,VLOOKUP(TRIM(UPPER(SUBSTITUTE('Main Template'!$D145," ",""))),'Cleaned Google Form'!$A$1:$M$5000,9,FALSE),1),FALSE),0,1))))),1)</f>
        <v>1</v>
      </c>
      <c r="Z145" s="12">
        <f>IFERROR(IF(AND(WEEKDAY('Main Template'!Z$18)=1,OR(VLOOKUP(TRIM(UPPER(SUBSTITUTE($D145," ",""))),'Cleaned Google Form'!$A$1:$M$5000,3,FALSE)="SMH",VLOOKUP(TRIM(UPPER(SUBSTITUTE($D145," ",""))),'Cleaned Google Form'!$A$1:$M$5000,3,FALSE)="RCH",VLOOKUP(TRIM(UPPER(SUBSTITUTE($D145," ",""))),'Cleaned Google Form'!$A$1:$M$5000,3,FALSE)="BCCA")),0,IF(AND(Z$21=1,NOT(VLOOKUP(TRIM(UPPER(SUBSTITUTE($D145," ",""))),'Cleaned Google Form'!$A$1:$M$5000,6,FALSE)="NO")),0,IF(OR(VLOOKUP(TRIM(UPPER(SUBSTITUTE($D145," ",""))),'Cleaned Google Form'!$A$1:$M$5000,8,FALSE)='Main Template'!Z$12,VLOOKUP(TRIM(UPPER(SUBSTITUTE($D145," ",""))),'Cleaned Google Form'!$A$1:$M$5000,8,FALSE)='Main Template'!Z$13,VLOOKUP(TRIM(UPPER(SUBSTITUTE($D145," ",""))),'Cleaned Google Form'!$A$1:$M$5000,8,FALSE)='Main Template'!Z$14,VLOOKUP(TRIM(UPPER(SUBSTITUTE($D145," ",""))),'Cleaned Google Form'!$A$1:$M$5000,8,FALSE)='Main Template'!Z$15),0,IF(AND('Main Template'!Z$21&gt;=$C$9,'Main Template'!Z$19,VLOOKUP(TRIM(UPPER(SUBSTITUTE($D145," ",""))),'Cleaned Google Form'!$A$1:$M$5000,7,FALSE)="YES"),0,IF(IFERROR(FIND('Main Template'!Z$17,VLOOKUP(TRIM(UPPER(SUBSTITUTE('Main Template'!$D145," ",""))),'Cleaned Google Form'!$A$1:$M$5000,9,FALSE),1),FALSE),0,1))))),1)</f>
        <v>1</v>
      </c>
      <c r="AA145" s="12">
        <f>IFERROR(IF(AND(WEEKDAY('Main Template'!AA$18)=1,OR(VLOOKUP(TRIM(UPPER(SUBSTITUTE($D145," ",""))),'Cleaned Google Form'!$A$1:$M$5000,3,FALSE)="SMH",VLOOKUP(TRIM(UPPER(SUBSTITUTE($D145," ",""))),'Cleaned Google Form'!$A$1:$M$5000,3,FALSE)="RCH",VLOOKUP(TRIM(UPPER(SUBSTITUTE($D145," ",""))),'Cleaned Google Form'!$A$1:$M$5000,3,FALSE)="BCCA")),0,IF(AND(AA$21=1,NOT(VLOOKUP(TRIM(UPPER(SUBSTITUTE($D145," ",""))),'Cleaned Google Form'!$A$1:$M$5000,6,FALSE)="NO")),0,IF(OR(VLOOKUP(TRIM(UPPER(SUBSTITUTE($D145," ",""))),'Cleaned Google Form'!$A$1:$M$5000,8,FALSE)='Main Template'!AA$12,VLOOKUP(TRIM(UPPER(SUBSTITUTE($D145," ",""))),'Cleaned Google Form'!$A$1:$M$5000,8,FALSE)='Main Template'!AA$13,VLOOKUP(TRIM(UPPER(SUBSTITUTE($D145," ",""))),'Cleaned Google Form'!$A$1:$M$5000,8,FALSE)='Main Template'!AA$14,VLOOKUP(TRIM(UPPER(SUBSTITUTE($D145," ",""))),'Cleaned Google Form'!$A$1:$M$5000,8,FALSE)='Main Template'!AA$15),0,IF(AND('Main Template'!AA$21&gt;=$C$9,'Main Template'!AA$19,VLOOKUP(TRIM(UPPER(SUBSTITUTE($D145," ",""))),'Cleaned Google Form'!$A$1:$M$5000,7,FALSE)="YES"),0,IF(IFERROR(FIND('Main Template'!AA$17,VLOOKUP(TRIM(UPPER(SUBSTITUTE('Main Template'!$D145," ",""))),'Cleaned Google Form'!$A$1:$M$5000,9,FALSE),1),FALSE),0,1))))),1)</f>
        <v>1</v>
      </c>
      <c r="AB145" s="12">
        <f>IFERROR(IF(AND(WEEKDAY('Main Template'!AB$18)=1,OR(VLOOKUP(TRIM(UPPER(SUBSTITUTE($D145," ",""))),'Cleaned Google Form'!$A$1:$M$5000,3,FALSE)="SMH",VLOOKUP(TRIM(UPPER(SUBSTITUTE($D145," ",""))),'Cleaned Google Form'!$A$1:$M$5000,3,FALSE)="RCH",VLOOKUP(TRIM(UPPER(SUBSTITUTE($D145," ",""))),'Cleaned Google Form'!$A$1:$M$5000,3,FALSE)="BCCA")),0,IF(AND(AB$21=1,NOT(VLOOKUP(TRIM(UPPER(SUBSTITUTE($D145," ",""))),'Cleaned Google Form'!$A$1:$M$5000,6,FALSE)="NO")),0,IF(OR(VLOOKUP(TRIM(UPPER(SUBSTITUTE($D145," ",""))),'Cleaned Google Form'!$A$1:$M$5000,8,FALSE)='Main Template'!AB$12,VLOOKUP(TRIM(UPPER(SUBSTITUTE($D145," ",""))),'Cleaned Google Form'!$A$1:$M$5000,8,FALSE)='Main Template'!AB$13,VLOOKUP(TRIM(UPPER(SUBSTITUTE($D145," ",""))),'Cleaned Google Form'!$A$1:$M$5000,8,FALSE)='Main Template'!AB$14,VLOOKUP(TRIM(UPPER(SUBSTITUTE($D145," ",""))),'Cleaned Google Form'!$A$1:$M$5000,8,FALSE)='Main Template'!AB$15),0,IF(AND('Main Template'!AB$21&gt;=$C$9,'Main Template'!AB$19,VLOOKUP(TRIM(UPPER(SUBSTITUTE($D145," ",""))),'Cleaned Google Form'!$A$1:$M$5000,7,FALSE)="YES"),0,IF(IFERROR(FIND('Main Template'!AB$17,VLOOKUP(TRIM(UPPER(SUBSTITUTE('Main Template'!$D145," ",""))),'Cleaned Google Form'!$A$1:$M$5000,9,FALSE),1),FALSE),0,1))))),1)</f>
        <v>1</v>
      </c>
      <c r="AC145" s="12">
        <f>IFERROR(IF(AND(WEEKDAY('Main Template'!AC$18)=1,OR(VLOOKUP(TRIM(UPPER(SUBSTITUTE($D145," ",""))),'Cleaned Google Form'!$A$1:$M$5000,3,FALSE)="SMH",VLOOKUP(TRIM(UPPER(SUBSTITUTE($D145," ",""))),'Cleaned Google Form'!$A$1:$M$5000,3,FALSE)="RCH",VLOOKUP(TRIM(UPPER(SUBSTITUTE($D145," ",""))),'Cleaned Google Form'!$A$1:$M$5000,3,FALSE)="BCCA")),0,IF(AND(AC$21=1,NOT(VLOOKUP(TRIM(UPPER(SUBSTITUTE($D145," ",""))),'Cleaned Google Form'!$A$1:$M$5000,6,FALSE)="NO")),0,IF(OR(VLOOKUP(TRIM(UPPER(SUBSTITUTE($D145," ",""))),'Cleaned Google Form'!$A$1:$M$5000,8,FALSE)='Main Template'!AC$12,VLOOKUP(TRIM(UPPER(SUBSTITUTE($D145," ",""))),'Cleaned Google Form'!$A$1:$M$5000,8,FALSE)='Main Template'!AC$13,VLOOKUP(TRIM(UPPER(SUBSTITUTE($D145," ",""))),'Cleaned Google Form'!$A$1:$M$5000,8,FALSE)='Main Template'!AC$14,VLOOKUP(TRIM(UPPER(SUBSTITUTE($D145," ",""))),'Cleaned Google Form'!$A$1:$M$5000,8,FALSE)='Main Template'!AC$15),0,IF(AND('Main Template'!AC$21&gt;=$C$9,'Main Template'!AC$19,VLOOKUP(TRIM(UPPER(SUBSTITUTE($D145," ",""))),'Cleaned Google Form'!$A$1:$M$5000,7,FALSE)="YES"),0,IF(IFERROR(FIND('Main Template'!AC$17,VLOOKUP(TRIM(UPPER(SUBSTITUTE('Main Template'!$D145," ",""))),'Cleaned Google Form'!$A$1:$M$5000,9,FALSE),1),FALSE),0,1))))),1)</f>
        <v>1</v>
      </c>
      <c r="AD145" s="12">
        <f>IFERROR(IF(AND(WEEKDAY('Main Template'!AD$18)=1,OR(VLOOKUP(TRIM(UPPER(SUBSTITUTE($D145," ",""))),'Cleaned Google Form'!$A$1:$M$5000,3,FALSE)="SMH",VLOOKUP(TRIM(UPPER(SUBSTITUTE($D145," ",""))),'Cleaned Google Form'!$A$1:$M$5000,3,FALSE)="RCH",VLOOKUP(TRIM(UPPER(SUBSTITUTE($D145," ",""))),'Cleaned Google Form'!$A$1:$M$5000,3,FALSE)="BCCA")),0,IF(AND(AD$21=1,NOT(VLOOKUP(TRIM(UPPER(SUBSTITUTE($D145," ",""))),'Cleaned Google Form'!$A$1:$M$5000,6,FALSE)="NO")),0,IF(OR(VLOOKUP(TRIM(UPPER(SUBSTITUTE($D145," ",""))),'Cleaned Google Form'!$A$1:$M$5000,8,FALSE)='Main Template'!AD$12,VLOOKUP(TRIM(UPPER(SUBSTITUTE($D145," ",""))),'Cleaned Google Form'!$A$1:$M$5000,8,FALSE)='Main Template'!AD$13,VLOOKUP(TRIM(UPPER(SUBSTITUTE($D145," ",""))),'Cleaned Google Form'!$A$1:$M$5000,8,FALSE)='Main Template'!AD$14,VLOOKUP(TRIM(UPPER(SUBSTITUTE($D145," ",""))),'Cleaned Google Form'!$A$1:$M$5000,8,FALSE)='Main Template'!AD$15),0,IF(AND('Main Template'!AD$21&gt;=$C$9,'Main Template'!AD$19,VLOOKUP(TRIM(UPPER(SUBSTITUTE($D145," ",""))),'Cleaned Google Form'!$A$1:$M$5000,7,FALSE)="YES"),0,IF(IFERROR(FIND('Main Template'!AD$17,VLOOKUP(TRIM(UPPER(SUBSTITUTE('Main Template'!$D145," ",""))),'Cleaned Google Form'!$A$1:$M$5000,9,FALSE),1),FALSE),0,1))))),1)</f>
        <v>1</v>
      </c>
      <c r="AE145" s="12">
        <f>IFERROR(IF(AND(WEEKDAY('Main Template'!AE$18)=1,OR(VLOOKUP(TRIM(UPPER(SUBSTITUTE($D145," ",""))),'Cleaned Google Form'!$A$1:$M$5000,3,FALSE)="SMH",VLOOKUP(TRIM(UPPER(SUBSTITUTE($D145," ",""))),'Cleaned Google Form'!$A$1:$M$5000,3,FALSE)="RCH",VLOOKUP(TRIM(UPPER(SUBSTITUTE($D145," ",""))),'Cleaned Google Form'!$A$1:$M$5000,3,FALSE)="BCCA")),0,IF(AND(AE$21=1,NOT(VLOOKUP(TRIM(UPPER(SUBSTITUTE($D145," ",""))),'Cleaned Google Form'!$A$1:$M$5000,6,FALSE)="NO")),0,IF(OR(VLOOKUP(TRIM(UPPER(SUBSTITUTE($D145," ",""))),'Cleaned Google Form'!$A$1:$M$5000,8,FALSE)='Main Template'!AE$12,VLOOKUP(TRIM(UPPER(SUBSTITUTE($D145," ",""))),'Cleaned Google Form'!$A$1:$M$5000,8,FALSE)='Main Template'!AE$13,VLOOKUP(TRIM(UPPER(SUBSTITUTE($D145," ",""))),'Cleaned Google Form'!$A$1:$M$5000,8,FALSE)='Main Template'!AE$14,VLOOKUP(TRIM(UPPER(SUBSTITUTE($D145," ",""))),'Cleaned Google Form'!$A$1:$M$5000,8,FALSE)='Main Template'!AE$15),0,IF(AND('Main Template'!AE$21&gt;=$C$9,'Main Template'!AE$19,VLOOKUP(TRIM(UPPER(SUBSTITUTE($D145," ",""))),'Cleaned Google Form'!$A$1:$M$5000,7,FALSE)="YES"),0,IF(IFERROR(FIND('Main Template'!AE$17,VLOOKUP(TRIM(UPPER(SUBSTITUTE('Main Template'!$D145," ",""))),'Cleaned Google Form'!$A$1:$M$5000,9,FALSE),1),FALSE),0,1))))),1)</f>
        <v>1</v>
      </c>
      <c r="AF145" s="12">
        <f>IFERROR(IF(AND(WEEKDAY('Main Template'!AF$18)=1,OR(VLOOKUP(TRIM(UPPER(SUBSTITUTE($D145," ",""))),'Cleaned Google Form'!$A$1:$M$5000,3,FALSE)="SMH",VLOOKUP(TRIM(UPPER(SUBSTITUTE($D145," ",""))),'Cleaned Google Form'!$A$1:$M$5000,3,FALSE)="RCH",VLOOKUP(TRIM(UPPER(SUBSTITUTE($D145," ",""))),'Cleaned Google Form'!$A$1:$M$5000,3,FALSE)="BCCA")),0,IF(AND(AF$21=1,NOT(VLOOKUP(TRIM(UPPER(SUBSTITUTE($D145," ",""))),'Cleaned Google Form'!$A$1:$M$5000,6,FALSE)="NO")),0,IF(OR(VLOOKUP(TRIM(UPPER(SUBSTITUTE($D145," ",""))),'Cleaned Google Form'!$A$1:$M$5000,8,FALSE)='Main Template'!AF$12,VLOOKUP(TRIM(UPPER(SUBSTITUTE($D145," ",""))),'Cleaned Google Form'!$A$1:$M$5000,8,FALSE)='Main Template'!AF$13,VLOOKUP(TRIM(UPPER(SUBSTITUTE($D145," ",""))),'Cleaned Google Form'!$A$1:$M$5000,8,FALSE)='Main Template'!AF$14,VLOOKUP(TRIM(UPPER(SUBSTITUTE($D145," ",""))),'Cleaned Google Form'!$A$1:$M$5000,8,FALSE)='Main Template'!AF$15),0,IF(AND('Main Template'!AF$21&gt;=$C$9,'Main Template'!AF$19,VLOOKUP(TRIM(UPPER(SUBSTITUTE($D145," ",""))),'Cleaned Google Form'!$A$1:$M$5000,7,FALSE)="YES"),0,IF(IFERROR(FIND('Main Template'!AF$17,VLOOKUP(TRIM(UPPER(SUBSTITUTE('Main Template'!$D145," ",""))),'Cleaned Google Form'!$A$1:$M$5000,9,FALSE),1),FALSE),0,1))))),1)</f>
        <v>1</v>
      </c>
      <c r="AG145" s="12">
        <f>IFERROR(IF(AND(WEEKDAY('Main Template'!AG$18)=1,OR(VLOOKUP(TRIM(UPPER(SUBSTITUTE($D145," ",""))),'Cleaned Google Form'!$A$1:$M$5000,3,FALSE)="SMH",VLOOKUP(TRIM(UPPER(SUBSTITUTE($D145," ",""))),'Cleaned Google Form'!$A$1:$M$5000,3,FALSE)="RCH",VLOOKUP(TRIM(UPPER(SUBSTITUTE($D145," ",""))),'Cleaned Google Form'!$A$1:$M$5000,3,FALSE)="BCCA")),0,IF(AND(AG$21=1,NOT(VLOOKUP(TRIM(UPPER(SUBSTITUTE($D145," ",""))),'Cleaned Google Form'!$A$1:$M$5000,6,FALSE)="NO")),0,IF(OR(VLOOKUP(TRIM(UPPER(SUBSTITUTE($D145," ",""))),'Cleaned Google Form'!$A$1:$M$5000,8,FALSE)='Main Template'!AG$12,VLOOKUP(TRIM(UPPER(SUBSTITUTE($D145," ",""))),'Cleaned Google Form'!$A$1:$M$5000,8,FALSE)='Main Template'!AG$13,VLOOKUP(TRIM(UPPER(SUBSTITUTE($D145," ",""))),'Cleaned Google Form'!$A$1:$M$5000,8,FALSE)='Main Template'!AG$14,VLOOKUP(TRIM(UPPER(SUBSTITUTE($D145," ",""))),'Cleaned Google Form'!$A$1:$M$5000,8,FALSE)='Main Template'!AG$15),0,IF(AND('Main Template'!AG$21&gt;=$C$9,'Main Template'!AG$19,VLOOKUP(TRIM(UPPER(SUBSTITUTE($D145," ",""))),'Cleaned Google Form'!$A$1:$M$5000,7,FALSE)="YES"),0,IF(IFERROR(FIND('Main Template'!AG$17,VLOOKUP(TRIM(UPPER(SUBSTITUTE('Main Template'!$D145," ",""))),'Cleaned Google Form'!$A$1:$M$5000,9,FALSE),1),FALSE),0,1))))),1)</f>
        <v>1</v>
      </c>
      <c r="AH145" s="12">
        <f>IFERROR(IF(AND(WEEKDAY('Main Template'!AH$18)=1,OR(VLOOKUP(TRIM(UPPER(SUBSTITUTE($D145," ",""))),'Cleaned Google Form'!$A$1:$M$5000,3,FALSE)="SMH",VLOOKUP(TRIM(UPPER(SUBSTITUTE($D145," ",""))),'Cleaned Google Form'!$A$1:$M$5000,3,FALSE)="RCH",VLOOKUP(TRIM(UPPER(SUBSTITUTE($D145," ",""))),'Cleaned Google Form'!$A$1:$M$5000,3,FALSE)="BCCA")),0,IF(AND(AH$21=1,NOT(VLOOKUP(TRIM(UPPER(SUBSTITUTE($D145," ",""))),'Cleaned Google Form'!$A$1:$M$5000,6,FALSE)="NO")),0,IF(OR(VLOOKUP(TRIM(UPPER(SUBSTITUTE($D145," ",""))),'Cleaned Google Form'!$A$1:$M$5000,8,FALSE)='Main Template'!AH$12,VLOOKUP(TRIM(UPPER(SUBSTITUTE($D145," ",""))),'Cleaned Google Form'!$A$1:$M$5000,8,FALSE)='Main Template'!AH$13,VLOOKUP(TRIM(UPPER(SUBSTITUTE($D145," ",""))),'Cleaned Google Form'!$A$1:$M$5000,8,FALSE)='Main Template'!AH$14,VLOOKUP(TRIM(UPPER(SUBSTITUTE($D145," ",""))),'Cleaned Google Form'!$A$1:$M$5000,8,FALSE)='Main Template'!AH$15),0,IF(AND('Main Template'!AH$21&gt;=$C$9,'Main Template'!AH$19,VLOOKUP(TRIM(UPPER(SUBSTITUTE($D145," ",""))),'Cleaned Google Form'!$A$1:$M$5000,7,FALSE)="YES"),0,IF(IFERROR(FIND('Main Template'!AH$17,VLOOKUP(TRIM(UPPER(SUBSTITUTE('Main Template'!$D145," ",""))),'Cleaned Google Form'!$A$1:$M$5000,9,FALSE),1),FALSE),0,1))))),1)</f>
        <v>1</v>
      </c>
      <c r="AI145" s="12">
        <f>IFERROR(IF(AND(WEEKDAY('Main Template'!AI$18)=1,OR(VLOOKUP(TRIM(UPPER(SUBSTITUTE($D145," ",""))),'Cleaned Google Form'!$A$1:$M$5000,3,FALSE)="SMH",VLOOKUP(TRIM(UPPER(SUBSTITUTE($D145," ",""))),'Cleaned Google Form'!$A$1:$M$5000,3,FALSE)="RCH",VLOOKUP(TRIM(UPPER(SUBSTITUTE($D145," ",""))),'Cleaned Google Form'!$A$1:$M$5000,3,FALSE)="BCCA")),0,IF(AND(AI$21=1,NOT(VLOOKUP(TRIM(UPPER(SUBSTITUTE($D145," ",""))),'Cleaned Google Form'!$A$1:$M$5000,6,FALSE)="NO")),0,IF(OR(VLOOKUP(TRIM(UPPER(SUBSTITUTE($D145," ",""))),'Cleaned Google Form'!$A$1:$M$5000,8,FALSE)='Main Template'!AI$12,VLOOKUP(TRIM(UPPER(SUBSTITUTE($D145," ",""))),'Cleaned Google Form'!$A$1:$M$5000,8,FALSE)='Main Template'!AI$13,VLOOKUP(TRIM(UPPER(SUBSTITUTE($D145," ",""))),'Cleaned Google Form'!$A$1:$M$5000,8,FALSE)='Main Template'!AI$14,VLOOKUP(TRIM(UPPER(SUBSTITUTE($D145," ",""))),'Cleaned Google Form'!$A$1:$M$5000,8,FALSE)='Main Template'!AI$15),0,IF(AND('Main Template'!AI$21&gt;=$C$9,'Main Template'!AI$19,VLOOKUP(TRIM(UPPER(SUBSTITUTE($D145," ",""))),'Cleaned Google Form'!$A$1:$M$5000,7,FALSE)="YES"),0,IF(IFERROR(FIND('Main Template'!AI$17,VLOOKUP(TRIM(UPPER(SUBSTITUTE('Main Template'!$D145," ",""))),'Cleaned Google Form'!$A$1:$M$5000,9,FALSE),1),FALSE),0,1))))),1)</f>
        <v>1</v>
      </c>
      <c r="AJ145" s="12">
        <f>IFERROR(IF(AND(WEEKDAY('Main Template'!AJ$18)=1,OR(VLOOKUP(TRIM(UPPER(SUBSTITUTE($D145," ",""))),'Cleaned Google Form'!$A$1:$M$5000,3,FALSE)="SMH",VLOOKUP(TRIM(UPPER(SUBSTITUTE($D145," ",""))),'Cleaned Google Form'!$A$1:$M$5000,3,FALSE)="RCH",VLOOKUP(TRIM(UPPER(SUBSTITUTE($D145," ",""))),'Cleaned Google Form'!$A$1:$M$5000,3,FALSE)="BCCA")),0,IF(AND(AJ$21=1,NOT(VLOOKUP(TRIM(UPPER(SUBSTITUTE($D145," ",""))),'Cleaned Google Form'!$A$1:$M$5000,6,FALSE)="NO")),0,IF(OR(VLOOKUP(TRIM(UPPER(SUBSTITUTE($D145," ",""))),'Cleaned Google Form'!$A$1:$M$5000,8,FALSE)='Main Template'!AJ$12,VLOOKUP(TRIM(UPPER(SUBSTITUTE($D145," ",""))),'Cleaned Google Form'!$A$1:$M$5000,8,FALSE)='Main Template'!AJ$13,VLOOKUP(TRIM(UPPER(SUBSTITUTE($D145," ",""))),'Cleaned Google Form'!$A$1:$M$5000,8,FALSE)='Main Template'!AJ$14,VLOOKUP(TRIM(UPPER(SUBSTITUTE($D145," ",""))),'Cleaned Google Form'!$A$1:$M$5000,8,FALSE)='Main Template'!AJ$15),0,IF(AND('Main Template'!AJ$21&gt;=$C$9,'Main Template'!AJ$19,VLOOKUP(TRIM(UPPER(SUBSTITUTE($D145," ",""))),'Cleaned Google Form'!$A$1:$M$5000,7,FALSE)="YES"),0,IF(IFERROR(FIND('Main Template'!AJ$17,VLOOKUP(TRIM(UPPER(SUBSTITUTE('Main Template'!$D145," ",""))),'Cleaned Google Form'!$A$1:$M$5000,9,FALSE),1),FALSE),0,1))))),1)</f>
        <v>1</v>
      </c>
      <c r="AK145" s="12">
        <f>IFERROR(IF(AND(WEEKDAY('Main Template'!AK$18)=1,OR(VLOOKUP(TRIM(UPPER(SUBSTITUTE($D145," ",""))),'Cleaned Google Form'!$A$1:$M$5000,3,FALSE)="SMH",VLOOKUP(TRIM(UPPER(SUBSTITUTE($D145," ",""))),'Cleaned Google Form'!$A$1:$M$5000,3,FALSE)="RCH",VLOOKUP(TRIM(UPPER(SUBSTITUTE($D145," ",""))),'Cleaned Google Form'!$A$1:$M$5000,3,FALSE)="BCCA")),0,IF(AND(AK$21=1,NOT(VLOOKUP(TRIM(UPPER(SUBSTITUTE($D145," ",""))),'Cleaned Google Form'!$A$1:$M$5000,6,FALSE)="NO")),0,IF(OR(VLOOKUP(TRIM(UPPER(SUBSTITUTE($D145," ",""))),'Cleaned Google Form'!$A$1:$M$5000,8,FALSE)='Main Template'!AK$12,VLOOKUP(TRIM(UPPER(SUBSTITUTE($D145," ",""))),'Cleaned Google Form'!$A$1:$M$5000,8,FALSE)='Main Template'!AK$13,VLOOKUP(TRIM(UPPER(SUBSTITUTE($D145," ",""))),'Cleaned Google Form'!$A$1:$M$5000,8,FALSE)='Main Template'!AK$14,VLOOKUP(TRIM(UPPER(SUBSTITUTE($D145," ",""))),'Cleaned Google Form'!$A$1:$M$5000,8,FALSE)='Main Template'!AK$15),0,IF(AND('Main Template'!AK$21&gt;=$C$9,'Main Template'!AK$19,VLOOKUP(TRIM(UPPER(SUBSTITUTE($D145," ",""))),'Cleaned Google Form'!$A$1:$M$5000,7,FALSE)="YES"),0,IF(IFERROR(FIND('Main Template'!AK$17,VLOOKUP(TRIM(UPPER(SUBSTITUTE('Main Template'!$D145," ",""))),'Cleaned Google Form'!$A$1:$M$5000,9,FALSE),1),FALSE),0,1))))),1)</f>
        <v>1</v>
      </c>
      <c r="AL145" s="12">
        <f>IFERROR(IF(AND(WEEKDAY('Main Template'!AL$18)=1,OR(VLOOKUP(TRIM(UPPER(SUBSTITUTE($D145," ",""))),'Cleaned Google Form'!$A$1:$M$5000,3,FALSE)="SMH",VLOOKUP(TRIM(UPPER(SUBSTITUTE($D145," ",""))),'Cleaned Google Form'!$A$1:$M$5000,3,FALSE)="RCH",VLOOKUP(TRIM(UPPER(SUBSTITUTE($D145," ",""))),'Cleaned Google Form'!$A$1:$M$5000,3,FALSE)="BCCA")),0,IF(AND(AL$21=1,NOT(VLOOKUP(TRIM(UPPER(SUBSTITUTE($D145," ",""))),'Cleaned Google Form'!$A$1:$M$5000,6,FALSE)="NO")),0,IF(OR(VLOOKUP(TRIM(UPPER(SUBSTITUTE($D145," ",""))),'Cleaned Google Form'!$A$1:$M$5000,8,FALSE)='Main Template'!AL$12,VLOOKUP(TRIM(UPPER(SUBSTITUTE($D145," ",""))),'Cleaned Google Form'!$A$1:$M$5000,8,FALSE)='Main Template'!AL$13,VLOOKUP(TRIM(UPPER(SUBSTITUTE($D145," ",""))),'Cleaned Google Form'!$A$1:$M$5000,8,FALSE)='Main Template'!AL$14,VLOOKUP(TRIM(UPPER(SUBSTITUTE($D145," ",""))),'Cleaned Google Form'!$A$1:$M$5000,8,FALSE)='Main Template'!AL$15),0,IF(AND('Main Template'!AL$21&gt;=$C$9,'Main Template'!AL$19,VLOOKUP(TRIM(UPPER(SUBSTITUTE($D145," ",""))),'Cleaned Google Form'!$A$1:$M$5000,7,FALSE)="YES"),0,IF(IFERROR(FIND('Main Template'!AL$17,VLOOKUP(TRIM(UPPER(SUBSTITUTE('Main Template'!$D145," ",""))),'Cleaned Google Form'!$A$1:$M$5000,9,FALSE),1),FALSE),0,1))))),1)</f>
        <v>1</v>
      </c>
      <c r="AM145" s="12">
        <f>IFERROR(IF(AND(WEEKDAY('Main Template'!AM$18)=1,OR(VLOOKUP(TRIM(UPPER(SUBSTITUTE($D145," ",""))),'Cleaned Google Form'!$A$1:$M$5000,3,FALSE)="SMH",VLOOKUP(TRIM(UPPER(SUBSTITUTE($D145," ",""))),'Cleaned Google Form'!$A$1:$M$5000,3,FALSE)="RCH",VLOOKUP(TRIM(UPPER(SUBSTITUTE($D145," ",""))),'Cleaned Google Form'!$A$1:$M$5000,3,FALSE)="BCCA")),0,IF(AND(AM$21=1,NOT(VLOOKUP(TRIM(UPPER(SUBSTITUTE($D145," ",""))),'Cleaned Google Form'!$A$1:$M$5000,6,FALSE)="NO")),0,IF(OR(VLOOKUP(TRIM(UPPER(SUBSTITUTE($D145," ",""))),'Cleaned Google Form'!$A$1:$M$5000,8,FALSE)='Main Template'!AM$12,VLOOKUP(TRIM(UPPER(SUBSTITUTE($D145," ",""))),'Cleaned Google Form'!$A$1:$M$5000,8,FALSE)='Main Template'!AM$13,VLOOKUP(TRIM(UPPER(SUBSTITUTE($D145," ",""))),'Cleaned Google Form'!$A$1:$M$5000,8,FALSE)='Main Template'!AM$14,VLOOKUP(TRIM(UPPER(SUBSTITUTE($D145," ",""))),'Cleaned Google Form'!$A$1:$M$5000,8,FALSE)='Main Template'!AM$15),0,IF(AND('Main Template'!AM$21&gt;=$C$9,'Main Template'!AM$19,VLOOKUP(TRIM(UPPER(SUBSTITUTE($D145," ",""))),'Cleaned Google Form'!$A$1:$M$5000,7,FALSE)="YES"),0,IF(IFERROR(FIND('Main Template'!AM$17,VLOOKUP(TRIM(UPPER(SUBSTITUTE('Main Template'!$D145," ",""))),'Cleaned Google Form'!$A$1:$M$5000,9,FALSE),1),FALSE),0,1))))),1)</f>
        <v>1</v>
      </c>
      <c r="AN145" s="12">
        <f>IFERROR(IF(AND(WEEKDAY('Main Template'!AN$18)=1,OR(VLOOKUP(TRIM(UPPER(SUBSTITUTE($D145," ",""))),'Cleaned Google Form'!$A$1:$M$5000,3,FALSE)="SMH",VLOOKUP(TRIM(UPPER(SUBSTITUTE($D145," ",""))),'Cleaned Google Form'!$A$1:$M$5000,3,FALSE)="RCH",VLOOKUP(TRIM(UPPER(SUBSTITUTE($D145," ",""))),'Cleaned Google Form'!$A$1:$M$5000,3,FALSE)="BCCA")),0,IF(AND(AN$21=1,NOT(VLOOKUP(TRIM(UPPER(SUBSTITUTE($D145," ",""))),'Cleaned Google Form'!$A$1:$M$5000,6,FALSE)="NO")),0,IF(OR(VLOOKUP(TRIM(UPPER(SUBSTITUTE($D145," ",""))),'Cleaned Google Form'!$A$1:$M$5000,8,FALSE)='Main Template'!AN$12,VLOOKUP(TRIM(UPPER(SUBSTITUTE($D145," ",""))),'Cleaned Google Form'!$A$1:$M$5000,8,FALSE)='Main Template'!AN$13,VLOOKUP(TRIM(UPPER(SUBSTITUTE($D145," ",""))),'Cleaned Google Form'!$A$1:$M$5000,8,FALSE)='Main Template'!AN$14,VLOOKUP(TRIM(UPPER(SUBSTITUTE($D145," ",""))),'Cleaned Google Form'!$A$1:$M$5000,8,FALSE)='Main Template'!AN$15),0,IF(AND('Main Template'!AN$21&gt;=$C$9,'Main Template'!AN$19,VLOOKUP(TRIM(UPPER(SUBSTITUTE($D145," ",""))),'Cleaned Google Form'!$A$1:$M$5000,7,FALSE)="YES"),0,IF(IFERROR(FIND('Main Template'!AN$17,VLOOKUP(TRIM(UPPER(SUBSTITUTE('Main Template'!$D145," ",""))),'Cleaned Google Form'!$A$1:$M$5000,9,FALSE),1),FALSE),0,1))))),1)</f>
        <v>1</v>
      </c>
    </row>
    <row r="146" spans="2:40">
      <c r="B146" t="str">
        <f>IFERROR(IF(ISNUMBER(MATCH(UPPER(SUBSTITUTE(D146," ","")),'Cleaned Google Form'!$A:$A,0)),"","Oops"),"Not Present")</f>
        <v/>
      </c>
      <c r="C146" s="4">
        <f>I146</f>
        <v>125</v>
      </c>
      <c r="D146" s="4" t="s">
        <v>353</v>
      </c>
      <c r="E146" s="4">
        <f>IFERROR(IF(VLOOKUP(TRIM(UPPER(SUBSTITUTE(D146," ",""))),'Cleaned Google Form'!$A$1:$L$5000,5,FALSE)="YES",1,0),0)</f>
        <v>0</v>
      </c>
      <c r="F146" s="4">
        <f>IFERROR(IF(RIGHT(VLOOKUP(TRIM(UPPER(SUBSTITUTE(D146," ",""))),'Cleaned Google Form'!$A$1:$L$5000,2,FALSE),1)="1",1,0),0)</f>
        <v>0</v>
      </c>
      <c r="G146" s="4">
        <f>IFERROR(IF(VLOOKUP(TRIM(UPPER(SUBSTITUTE(D146," ",""))),'Cleaned Google Form'!$A$1:$L$5000,3,FALSE)="VGH",1,0),0)</f>
        <v>1</v>
      </c>
      <c r="H146" s="4">
        <f>IFERROR(IF(G146+IFERROR(IF(VLOOKUP(TRIM(UPPER(SUBSTITUTE(D146," ",""))),'Cleaned Google Form'!$A$1:$L$5000,3,FALSE)="SPH",1,0),0)=0,1,0),0)</f>
        <v>0</v>
      </c>
      <c r="I146" s="4">
        <f>IF(I145="Resident Index",1,I145+1)</f>
        <v>125</v>
      </c>
      <c r="J146" s="12">
        <f>IFERROR(IF(AND(WEEKDAY('Main Template'!J$18)=1,OR(VLOOKUP(TRIM(UPPER(SUBSTITUTE($D146," ",""))),'Cleaned Google Form'!$A$1:$M$5000,3,FALSE)="SMH",VLOOKUP(TRIM(UPPER(SUBSTITUTE($D146," ",""))),'Cleaned Google Form'!$A$1:$M$5000,3,FALSE)="RCH",VLOOKUP(TRIM(UPPER(SUBSTITUTE($D146," ",""))),'Cleaned Google Form'!$A$1:$M$5000,3,FALSE)="BCCA")),0,IF(AND(J$21=1,NOT(VLOOKUP(TRIM(UPPER(SUBSTITUTE($D146," ",""))),'Cleaned Google Form'!$A$1:$M$5000,6,FALSE)="NO")),0,IF(OR(VLOOKUP(TRIM(UPPER(SUBSTITUTE($D146," ",""))),'Cleaned Google Form'!$A$1:$M$5000,8,FALSE)='Main Template'!J$12,VLOOKUP(TRIM(UPPER(SUBSTITUTE($D146," ",""))),'Cleaned Google Form'!$A$1:$M$5000,8,FALSE)='Main Template'!J$13,VLOOKUP(TRIM(UPPER(SUBSTITUTE($D146," ",""))),'Cleaned Google Form'!$A$1:$M$5000,8,FALSE)='Main Template'!J$14,VLOOKUP(TRIM(UPPER(SUBSTITUTE($D146," ",""))),'Cleaned Google Form'!$A$1:$M$5000,8,FALSE)='Main Template'!J$15),0,IF(AND('Main Template'!J$21&gt;=$C$9,'Main Template'!J$19,VLOOKUP(TRIM(UPPER(SUBSTITUTE($D146," ",""))),'Cleaned Google Form'!$A$1:$M$5000,7,FALSE)="YES"),0,IF(IFERROR(FIND('Main Template'!J$17,VLOOKUP(TRIM(UPPER(SUBSTITUTE('Main Template'!$D146," ",""))),'Cleaned Google Form'!$A$1:$M$5000,9,FALSE),1),FALSE),0,1))))),1)</f>
        <v>0</v>
      </c>
      <c r="K146" s="12">
        <f>IFERROR(IF(AND(WEEKDAY('Main Template'!K$18)=1,OR(VLOOKUP(TRIM(UPPER(SUBSTITUTE($D146," ",""))),'Cleaned Google Form'!$A$1:$M$5000,3,FALSE)="SMH",VLOOKUP(TRIM(UPPER(SUBSTITUTE($D146," ",""))),'Cleaned Google Form'!$A$1:$M$5000,3,FALSE)="RCH",VLOOKUP(TRIM(UPPER(SUBSTITUTE($D146," ",""))),'Cleaned Google Form'!$A$1:$M$5000,3,FALSE)="BCCA")),0,IF(AND(K$21=1,NOT(VLOOKUP(TRIM(UPPER(SUBSTITUTE($D146," ",""))),'Cleaned Google Form'!$A$1:$M$5000,6,FALSE)="NO")),0,IF(OR(VLOOKUP(TRIM(UPPER(SUBSTITUTE($D146," ",""))),'Cleaned Google Form'!$A$1:$M$5000,8,FALSE)='Main Template'!K$12,VLOOKUP(TRIM(UPPER(SUBSTITUTE($D146," ",""))),'Cleaned Google Form'!$A$1:$M$5000,8,FALSE)='Main Template'!K$13,VLOOKUP(TRIM(UPPER(SUBSTITUTE($D146," ",""))),'Cleaned Google Form'!$A$1:$M$5000,8,FALSE)='Main Template'!K$14,VLOOKUP(TRIM(UPPER(SUBSTITUTE($D146," ",""))),'Cleaned Google Form'!$A$1:$M$5000,8,FALSE)='Main Template'!K$15),0,IF(AND('Main Template'!K$21&gt;=$C$9,'Main Template'!K$19,VLOOKUP(TRIM(UPPER(SUBSTITUTE($D146," ",""))),'Cleaned Google Form'!$A$1:$M$5000,7,FALSE)="YES"),0,IF(IFERROR(FIND('Main Template'!K$17,VLOOKUP(TRIM(UPPER(SUBSTITUTE('Main Template'!$D146," ",""))),'Cleaned Google Form'!$A$1:$M$5000,9,FALSE),1),FALSE),0,1))))),1)</f>
        <v>1</v>
      </c>
      <c r="L146" s="12">
        <f>IFERROR(IF(AND(WEEKDAY('Main Template'!L$18)=1,OR(VLOOKUP(TRIM(UPPER(SUBSTITUTE($D146," ",""))),'Cleaned Google Form'!$A$1:$M$5000,3,FALSE)="SMH",VLOOKUP(TRIM(UPPER(SUBSTITUTE($D146," ",""))),'Cleaned Google Form'!$A$1:$M$5000,3,FALSE)="RCH",VLOOKUP(TRIM(UPPER(SUBSTITUTE($D146," ",""))),'Cleaned Google Form'!$A$1:$M$5000,3,FALSE)="BCCA")),0,IF(AND(L$21=1,NOT(VLOOKUP(TRIM(UPPER(SUBSTITUTE($D146," ",""))),'Cleaned Google Form'!$A$1:$M$5000,6,FALSE)="NO")),0,IF(OR(VLOOKUP(TRIM(UPPER(SUBSTITUTE($D146," ",""))),'Cleaned Google Form'!$A$1:$M$5000,8,FALSE)='Main Template'!L$12,VLOOKUP(TRIM(UPPER(SUBSTITUTE($D146," ",""))),'Cleaned Google Form'!$A$1:$M$5000,8,FALSE)='Main Template'!L$13,VLOOKUP(TRIM(UPPER(SUBSTITUTE($D146," ",""))),'Cleaned Google Form'!$A$1:$M$5000,8,FALSE)='Main Template'!L$14,VLOOKUP(TRIM(UPPER(SUBSTITUTE($D146," ",""))),'Cleaned Google Form'!$A$1:$M$5000,8,FALSE)='Main Template'!L$15),0,IF(AND('Main Template'!L$21&gt;=$C$9,'Main Template'!L$19,VLOOKUP(TRIM(UPPER(SUBSTITUTE($D146," ",""))),'Cleaned Google Form'!$A$1:$M$5000,7,FALSE)="YES"),0,IF(IFERROR(FIND('Main Template'!L$17,VLOOKUP(TRIM(UPPER(SUBSTITUTE('Main Template'!$D146," ",""))),'Cleaned Google Form'!$A$1:$M$5000,9,FALSE),1),FALSE),0,1))))),1)</f>
        <v>1</v>
      </c>
      <c r="M146" s="12">
        <f>IFERROR(IF(AND(WEEKDAY('Main Template'!M$18)=1,OR(VLOOKUP(TRIM(UPPER(SUBSTITUTE($D146," ",""))),'Cleaned Google Form'!$A$1:$M$5000,3,FALSE)="SMH",VLOOKUP(TRIM(UPPER(SUBSTITUTE($D146," ",""))),'Cleaned Google Form'!$A$1:$M$5000,3,FALSE)="RCH",VLOOKUP(TRIM(UPPER(SUBSTITUTE($D146," ",""))),'Cleaned Google Form'!$A$1:$M$5000,3,FALSE)="BCCA")),0,IF(AND(M$21=1,NOT(VLOOKUP(TRIM(UPPER(SUBSTITUTE($D146," ",""))),'Cleaned Google Form'!$A$1:$M$5000,6,FALSE)="NO")),0,IF(OR(VLOOKUP(TRIM(UPPER(SUBSTITUTE($D146," ",""))),'Cleaned Google Form'!$A$1:$M$5000,8,FALSE)='Main Template'!M$12,VLOOKUP(TRIM(UPPER(SUBSTITUTE($D146," ",""))),'Cleaned Google Form'!$A$1:$M$5000,8,FALSE)='Main Template'!M$13,VLOOKUP(TRIM(UPPER(SUBSTITUTE($D146," ",""))),'Cleaned Google Form'!$A$1:$M$5000,8,FALSE)='Main Template'!M$14,VLOOKUP(TRIM(UPPER(SUBSTITUTE($D146," ",""))),'Cleaned Google Form'!$A$1:$M$5000,8,FALSE)='Main Template'!M$15),0,IF(AND('Main Template'!M$21&gt;=$C$9,'Main Template'!M$19,VLOOKUP(TRIM(UPPER(SUBSTITUTE($D146," ",""))),'Cleaned Google Form'!$A$1:$M$5000,7,FALSE)="YES"),0,IF(IFERROR(FIND('Main Template'!M$17,VLOOKUP(TRIM(UPPER(SUBSTITUTE('Main Template'!$D146," ",""))),'Cleaned Google Form'!$A$1:$M$5000,9,FALSE),1),FALSE),0,1))))),1)</f>
        <v>1</v>
      </c>
      <c r="N146" s="12">
        <f>IFERROR(IF(AND(WEEKDAY('Main Template'!N$18)=1,OR(VLOOKUP(TRIM(UPPER(SUBSTITUTE($D146," ",""))),'Cleaned Google Form'!$A$1:$M$5000,3,FALSE)="SMH",VLOOKUP(TRIM(UPPER(SUBSTITUTE($D146," ",""))),'Cleaned Google Form'!$A$1:$M$5000,3,FALSE)="RCH",VLOOKUP(TRIM(UPPER(SUBSTITUTE($D146," ",""))),'Cleaned Google Form'!$A$1:$M$5000,3,FALSE)="BCCA")),0,IF(AND(N$21=1,NOT(VLOOKUP(TRIM(UPPER(SUBSTITUTE($D146," ",""))),'Cleaned Google Form'!$A$1:$M$5000,6,FALSE)="NO")),0,IF(OR(VLOOKUP(TRIM(UPPER(SUBSTITUTE($D146," ",""))),'Cleaned Google Form'!$A$1:$M$5000,8,FALSE)='Main Template'!N$12,VLOOKUP(TRIM(UPPER(SUBSTITUTE($D146," ",""))),'Cleaned Google Form'!$A$1:$M$5000,8,FALSE)='Main Template'!N$13,VLOOKUP(TRIM(UPPER(SUBSTITUTE($D146," ",""))),'Cleaned Google Form'!$A$1:$M$5000,8,FALSE)='Main Template'!N$14,VLOOKUP(TRIM(UPPER(SUBSTITUTE($D146," ",""))),'Cleaned Google Form'!$A$1:$M$5000,8,FALSE)='Main Template'!N$15),0,IF(AND('Main Template'!N$21&gt;=$C$9,'Main Template'!N$19,VLOOKUP(TRIM(UPPER(SUBSTITUTE($D146," ",""))),'Cleaned Google Form'!$A$1:$M$5000,7,FALSE)="YES"),0,IF(IFERROR(FIND('Main Template'!N$17,VLOOKUP(TRIM(UPPER(SUBSTITUTE('Main Template'!$D146," ",""))),'Cleaned Google Form'!$A$1:$M$5000,9,FALSE),1),FALSE),0,1))))),1)</f>
        <v>1</v>
      </c>
      <c r="O146" s="12">
        <f>IFERROR(IF(AND(WEEKDAY('Main Template'!O$18)=1,OR(VLOOKUP(TRIM(UPPER(SUBSTITUTE($D146," ",""))),'Cleaned Google Form'!$A$1:$M$5000,3,FALSE)="SMH",VLOOKUP(TRIM(UPPER(SUBSTITUTE($D146," ",""))),'Cleaned Google Form'!$A$1:$M$5000,3,FALSE)="RCH",VLOOKUP(TRIM(UPPER(SUBSTITUTE($D146," ",""))),'Cleaned Google Form'!$A$1:$M$5000,3,FALSE)="BCCA")),0,IF(AND(O$21=1,NOT(VLOOKUP(TRIM(UPPER(SUBSTITUTE($D146," ",""))),'Cleaned Google Form'!$A$1:$M$5000,6,FALSE)="NO")),0,IF(OR(VLOOKUP(TRIM(UPPER(SUBSTITUTE($D146," ",""))),'Cleaned Google Form'!$A$1:$M$5000,8,FALSE)='Main Template'!O$12,VLOOKUP(TRIM(UPPER(SUBSTITUTE($D146," ",""))),'Cleaned Google Form'!$A$1:$M$5000,8,FALSE)='Main Template'!O$13,VLOOKUP(TRIM(UPPER(SUBSTITUTE($D146," ",""))),'Cleaned Google Form'!$A$1:$M$5000,8,FALSE)='Main Template'!O$14,VLOOKUP(TRIM(UPPER(SUBSTITUTE($D146," ",""))),'Cleaned Google Form'!$A$1:$M$5000,8,FALSE)='Main Template'!O$15),0,IF(AND('Main Template'!O$21&gt;=$C$9,'Main Template'!O$19,VLOOKUP(TRIM(UPPER(SUBSTITUTE($D146," ",""))),'Cleaned Google Form'!$A$1:$M$5000,7,FALSE)="YES"),0,IF(IFERROR(FIND('Main Template'!O$17,VLOOKUP(TRIM(UPPER(SUBSTITUTE('Main Template'!$D146," ",""))),'Cleaned Google Form'!$A$1:$M$5000,9,FALSE),1),FALSE),0,1))))),1)</f>
        <v>1</v>
      </c>
      <c r="P146" s="12">
        <f>IFERROR(IF(AND(WEEKDAY('Main Template'!P$18)=1,OR(VLOOKUP(TRIM(UPPER(SUBSTITUTE($D146," ",""))),'Cleaned Google Form'!$A$1:$M$5000,3,FALSE)="SMH",VLOOKUP(TRIM(UPPER(SUBSTITUTE($D146," ",""))),'Cleaned Google Form'!$A$1:$M$5000,3,FALSE)="RCH",VLOOKUP(TRIM(UPPER(SUBSTITUTE($D146," ",""))),'Cleaned Google Form'!$A$1:$M$5000,3,FALSE)="BCCA")),0,IF(AND(P$21=1,NOT(VLOOKUP(TRIM(UPPER(SUBSTITUTE($D146," ",""))),'Cleaned Google Form'!$A$1:$M$5000,6,FALSE)="NO")),0,IF(OR(VLOOKUP(TRIM(UPPER(SUBSTITUTE($D146," ",""))),'Cleaned Google Form'!$A$1:$M$5000,8,FALSE)='Main Template'!P$12,VLOOKUP(TRIM(UPPER(SUBSTITUTE($D146," ",""))),'Cleaned Google Form'!$A$1:$M$5000,8,FALSE)='Main Template'!P$13,VLOOKUP(TRIM(UPPER(SUBSTITUTE($D146," ",""))),'Cleaned Google Form'!$A$1:$M$5000,8,FALSE)='Main Template'!P$14,VLOOKUP(TRIM(UPPER(SUBSTITUTE($D146," ",""))),'Cleaned Google Form'!$A$1:$M$5000,8,FALSE)='Main Template'!P$15),0,IF(AND('Main Template'!P$21&gt;=$C$9,'Main Template'!P$19,VLOOKUP(TRIM(UPPER(SUBSTITUTE($D146," ",""))),'Cleaned Google Form'!$A$1:$M$5000,7,FALSE)="YES"),0,IF(IFERROR(FIND('Main Template'!P$17,VLOOKUP(TRIM(UPPER(SUBSTITUTE('Main Template'!$D146," ",""))),'Cleaned Google Form'!$A$1:$M$5000,9,FALSE),1),FALSE),0,1))))),1)</f>
        <v>1</v>
      </c>
      <c r="Q146" s="12">
        <f>IFERROR(IF(AND(WEEKDAY('Main Template'!Q$18)=1,OR(VLOOKUP(TRIM(UPPER(SUBSTITUTE($D146," ",""))),'Cleaned Google Form'!$A$1:$M$5000,3,FALSE)="SMH",VLOOKUP(TRIM(UPPER(SUBSTITUTE($D146," ",""))),'Cleaned Google Form'!$A$1:$M$5000,3,FALSE)="RCH",VLOOKUP(TRIM(UPPER(SUBSTITUTE($D146," ",""))),'Cleaned Google Form'!$A$1:$M$5000,3,FALSE)="BCCA")),0,IF(AND(Q$21=1,NOT(VLOOKUP(TRIM(UPPER(SUBSTITUTE($D146," ",""))),'Cleaned Google Form'!$A$1:$M$5000,6,FALSE)="NO")),0,IF(OR(VLOOKUP(TRIM(UPPER(SUBSTITUTE($D146," ",""))),'Cleaned Google Form'!$A$1:$M$5000,8,FALSE)='Main Template'!Q$12,VLOOKUP(TRIM(UPPER(SUBSTITUTE($D146," ",""))),'Cleaned Google Form'!$A$1:$M$5000,8,FALSE)='Main Template'!Q$13,VLOOKUP(TRIM(UPPER(SUBSTITUTE($D146," ",""))),'Cleaned Google Form'!$A$1:$M$5000,8,FALSE)='Main Template'!Q$14,VLOOKUP(TRIM(UPPER(SUBSTITUTE($D146," ",""))),'Cleaned Google Form'!$A$1:$M$5000,8,FALSE)='Main Template'!Q$15),0,IF(AND('Main Template'!Q$21&gt;=$C$9,'Main Template'!Q$19,VLOOKUP(TRIM(UPPER(SUBSTITUTE($D146," ",""))),'Cleaned Google Form'!$A$1:$M$5000,7,FALSE)="YES"),0,IF(IFERROR(FIND('Main Template'!Q$17,VLOOKUP(TRIM(UPPER(SUBSTITUTE('Main Template'!$D146," ",""))),'Cleaned Google Form'!$A$1:$M$5000,9,FALSE),1),FALSE),0,1))))),1)</f>
        <v>1</v>
      </c>
      <c r="R146" s="12">
        <f>IFERROR(IF(AND(WEEKDAY('Main Template'!R$18)=1,OR(VLOOKUP(TRIM(UPPER(SUBSTITUTE($D146," ",""))),'Cleaned Google Form'!$A$1:$M$5000,3,FALSE)="SMH",VLOOKUP(TRIM(UPPER(SUBSTITUTE($D146," ",""))),'Cleaned Google Form'!$A$1:$M$5000,3,FALSE)="RCH",VLOOKUP(TRIM(UPPER(SUBSTITUTE($D146," ",""))),'Cleaned Google Form'!$A$1:$M$5000,3,FALSE)="BCCA")),0,IF(AND(R$21=1,NOT(VLOOKUP(TRIM(UPPER(SUBSTITUTE($D146," ",""))),'Cleaned Google Form'!$A$1:$M$5000,6,FALSE)="NO")),0,IF(OR(VLOOKUP(TRIM(UPPER(SUBSTITUTE($D146," ",""))),'Cleaned Google Form'!$A$1:$M$5000,8,FALSE)='Main Template'!R$12,VLOOKUP(TRIM(UPPER(SUBSTITUTE($D146," ",""))),'Cleaned Google Form'!$A$1:$M$5000,8,FALSE)='Main Template'!R$13,VLOOKUP(TRIM(UPPER(SUBSTITUTE($D146," ",""))),'Cleaned Google Form'!$A$1:$M$5000,8,FALSE)='Main Template'!R$14,VLOOKUP(TRIM(UPPER(SUBSTITUTE($D146," ",""))),'Cleaned Google Form'!$A$1:$M$5000,8,FALSE)='Main Template'!R$15),0,IF(AND('Main Template'!R$21&gt;=$C$9,'Main Template'!R$19,VLOOKUP(TRIM(UPPER(SUBSTITUTE($D146," ",""))),'Cleaned Google Form'!$A$1:$M$5000,7,FALSE)="YES"),0,IF(IFERROR(FIND('Main Template'!R$17,VLOOKUP(TRIM(UPPER(SUBSTITUTE('Main Template'!$D146," ",""))),'Cleaned Google Form'!$A$1:$M$5000,9,FALSE),1),FALSE),0,1))))),1)</f>
        <v>1</v>
      </c>
      <c r="S146" s="12">
        <f>IFERROR(IF(AND(WEEKDAY('Main Template'!S$18)=1,OR(VLOOKUP(TRIM(UPPER(SUBSTITUTE($D146," ",""))),'Cleaned Google Form'!$A$1:$M$5000,3,FALSE)="SMH",VLOOKUP(TRIM(UPPER(SUBSTITUTE($D146," ",""))),'Cleaned Google Form'!$A$1:$M$5000,3,FALSE)="RCH",VLOOKUP(TRIM(UPPER(SUBSTITUTE($D146," ",""))),'Cleaned Google Form'!$A$1:$M$5000,3,FALSE)="BCCA")),0,IF(AND(S$21=1,NOT(VLOOKUP(TRIM(UPPER(SUBSTITUTE($D146," ",""))),'Cleaned Google Form'!$A$1:$M$5000,6,FALSE)="NO")),0,IF(OR(VLOOKUP(TRIM(UPPER(SUBSTITUTE($D146," ",""))),'Cleaned Google Form'!$A$1:$M$5000,8,FALSE)='Main Template'!S$12,VLOOKUP(TRIM(UPPER(SUBSTITUTE($D146," ",""))),'Cleaned Google Form'!$A$1:$M$5000,8,FALSE)='Main Template'!S$13,VLOOKUP(TRIM(UPPER(SUBSTITUTE($D146," ",""))),'Cleaned Google Form'!$A$1:$M$5000,8,FALSE)='Main Template'!S$14,VLOOKUP(TRIM(UPPER(SUBSTITUTE($D146," ",""))),'Cleaned Google Form'!$A$1:$M$5000,8,FALSE)='Main Template'!S$15),0,IF(AND('Main Template'!S$21&gt;=$C$9,'Main Template'!S$19,VLOOKUP(TRIM(UPPER(SUBSTITUTE($D146," ",""))),'Cleaned Google Form'!$A$1:$M$5000,7,FALSE)="YES"),0,IF(IFERROR(FIND('Main Template'!S$17,VLOOKUP(TRIM(UPPER(SUBSTITUTE('Main Template'!$D146," ",""))),'Cleaned Google Form'!$A$1:$M$5000,9,FALSE),1),FALSE),0,1))))),1)</f>
        <v>1</v>
      </c>
      <c r="T146" s="12">
        <f>IFERROR(IF(AND(WEEKDAY('Main Template'!T$18)=1,OR(VLOOKUP(TRIM(UPPER(SUBSTITUTE($D146," ",""))),'Cleaned Google Form'!$A$1:$M$5000,3,FALSE)="SMH",VLOOKUP(TRIM(UPPER(SUBSTITUTE($D146," ",""))),'Cleaned Google Form'!$A$1:$M$5000,3,FALSE)="RCH",VLOOKUP(TRIM(UPPER(SUBSTITUTE($D146," ",""))),'Cleaned Google Form'!$A$1:$M$5000,3,FALSE)="BCCA")),0,IF(AND(T$21=1,NOT(VLOOKUP(TRIM(UPPER(SUBSTITUTE($D146," ",""))),'Cleaned Google Form'!$A$1:$M$5000,6,FALSE)="NO")),0,IF(OR(VLOOKUP(TRIM(UPPER(SUBSTITUTE($D146," ",""))),'Cleaned Google Form'!$A$1:$M$5000,8,FALSE)='Main Template'!T$12,VLOOKUP(TRIM(UPPER(SUBSTITUTE($D146," ",""))),'Cleaned Google Form'!$A$1:$M$5000,8,FALSE)='Main Template'!T$13,VLOOKUP(TRIM(UPPER(SUBSTITUTE($D146," ",""))),'Cleaned Google Form'!$A$1:$M$5000,8,FALSE)='Main Template'!T$14,VLOOKUP(TRIM(UPPER(SUBSTITUTE($D146," ",""))),'Cleaned Google Form'!$A$1:$M$5000,8,FALSE)='Main Template'!T$15),0,IF(AND('Main Template'!T$21&gt;=$C$9,'Main Template'!T$19,VLOOKUP(TRIM(UPPER(SUBSTITUTE($D146," ",""))),'Cleaned Google Form'!$A$1:$M$5000,7,FALSE)="YES"),0,IF(IFERROR(FIND('Main Template'!T$17,VLOOKUP(TRIM(UPPER(SUBSTITUTE('Main Template'!$D146," ",""))),'Cleaned Google Form'!$A$1:$M$5000,9,FALSE),1),FALSE),0,1))))),1)</f>
        <v>1</v>
      </c>
      <c r="U146" s="12">
        <f>IFERROR(IF(AND(WEEKDAY('Main Template'!U$18)=1,OR(VLOOKUP(TRIM(UPPER(SUBSTITUTE($D146," ",""))),'Cleaned Google Form'!$A$1:$M$5000,3,FALSE)="SMH",VLOOKUP(TRIM(UPPER(SUBSTITUTE($D146," ",""))),'Cleaned Google Form'!$A$1:$M$5000,3,FALSE)="RCH",VLOOKUP(TRIM(UPPER(SUBSTITUTE($D146," ",""))),'Cleaned Google Form'!$A$1:$M$5000,3,FALSE)="BCCA")),0,IF(AND(U$21=1,NOT(VLOOKUP(TRIM(UPPER(SUBSTITUTE($D146," ",""))),'Cleaned Google Form'!$A$1:$M$5000,6,FALSE)="NO")),0,IF(OR(VLOOKUP(TRIM(UPPER(SUBSTITUTE($D146," ",""))),'Cleaned Google Form'!$A$1:$M$5000,8,FALSE)='Main Template'!U$12,VLOOKUP(TRIM(UPPER(SUBSTITUTE($D146," ",""))),'Cleaned Google Form'!$A$1:$M$5000,8,FALSE)='Main Template'!U$13,VLOOKUP(TRIM(UPPER(SUBSTITUTE($D146," ",""))),'Cleaned Google Form'!$A$1:$M$5000,8,FALSE)='Main Template'!U$14,VLOOKUP(TRIM(UPPER(SUBSTITUTE($D146," ",""))),'Cleaned Google Form'!$A$1:$M$5000,8,FALSE)='Main Template'!U$15),0,IF(AND('Main Template'!U$21&gt;=$C$9,'Main Template'!U$19,VLOOKUP(TRIM(UPPER(SUBSTITUTE($D146," ",""))),'Cleaned Google Form'!$A$1:$M$5000,7,FALSE)="YES"),0,IF(IFERROR(FIND('Main Template'!U$17,VLOOKUP(TRIM(UPPER(SUBSTITUTE('Main Template'!$D146," ",""))),'Cleaned Google Form'!$A$1:$M$5000,9,FALSE),1),FALSE),0,1))))),1)</f>
        <v>1</v>
      </c>
      <c r="V146" s="12">
        <f>IFERROR(IF(AND(WEEKDAY('Main Template'!V$18)=1,OR(VLOOKUP(TRIM(UPPER(SUBSTITUTE($D146," ",""))),'Cleaned Google Form'!$A$1:$M$5000,3,FALSE)="SMH",VLOOKUP(TRIM(UPPER(SUBSTITUTE($D146," ",""))),'Cleaned Google Form'!$A$1:$M$5000,3,FALSE)="RCH",VLOOKUP(TRIM(UPPER(SUBSTITUTE($D146," ",""))),'Cleaned Google Form'!$A$1:$M$5000,3,FALSE)="BCCA")),0,IF(AND(V$21=1,NOT(VLOOKUP(TRIM(UPPER(SUBSTITUTE($D146," ",""))),'Cleaned Google Form'!$A$1:$M$5000,6,FALSE)="NO")),0,IF(OR(VLOOKUP(TRIM(UPPER(SUBSTITUTE($D146," ",""))),'Cleaned Google Form'!$A$1:$M$5000,8,FALSE)='Main Template'!V$12,VLOOKUP(TRIM(UPPER(SUBSTITUTE($D146," ",""))),'Cleaned Google Form'!$A$1:$M$5000,8,FALSE)='Main Template'!V$13,VLOOKUP(TRIM(UPPER(SUBSTITUTE($D146," ",""))),'Cleaned Google Form'!$A$1:$M$5000,8,FALSE)='Main Template'!V$14,VLOOKUP(TRIM(UPPER(SUBSTITUTE($D146," ",""))),'Cleaned Google Form'!$A$1:$M$5000,8,FALSE)='Main Template'!V$15),0,IF(AND('Main Template'!V$21&gt;=$C$9,'Main Template'!V$19,VLOOKUP(TRIM(UPPER(SUBSTITUTE($D146," ",""))),'Cleaned Google Form'!$A$1:$M$5000,7,FALSE)="YES"),0,IF(IFERROR(FIND('Main Template'!V$17,VLOOKUP(TRIM(UPPER(SUBSTITUTE('Main Template'!$D146," ",""))),'Cleaned Google Form'!$A$1:$M$5000,9,FALSE),1),FALSE),0,1))))),1)</f>
        <v>1</v>
      </c>
      <c r="W146" s="12">
        <f>IFERROR(IF(AND(WEEKDAY('Main Template'!W$18)=1,OR(VLOOKUP(TRIM(UPPER(SUBSTITUTE($D146," ",""))),'Cleaned Google Form'!$A$1:$M$5000,3,FALSE)="SMH",VLOOKUP(TRIM(UPPER(SUBSTITUTE($D146," ",""))),'Cleaned Google Form'!$A$1:$M$5000,3,FALSE)="RCH",VLOOKUP(TRIM(UPPER(SUBSTITUTE($D146," ",""))),'Cleaned Google Form'!$A$1:$M$5000,3,FALSE)="BCCA")),0,IF(AND(W$21=1,NOT(VLOOKUP(TRIM(UPPER(SUBSTITUTE($D146," ",""))),'Cleaned Google Form'!$A$1:$M$5000,6,FALSE)="NO")),0,IF(OR(VLOOKUP(TRIM(UPPER(SUBSTITUTE($D146," ",""))),'Cleaned Google Form'!$A$1:$M$5000,8,FALSE)='Main Template'!W$12,VLOOKUP(TRIM(UPPER(SUBSTITUTE($D146," ",""))),'Cleaned Google Form'!$A$1:$M$5000,8,FALSE)='Main Template'!W$13,VLOOKUP(TRIM(UPPER(SUBSTITUTE($D146," ",""))),'Cleaned Google Form'!$A$1:$M$5000,8,FALSE)='Main Template'!W$14,VLOOKUP(TRIM(UPPER(SUBSTITUTE($D146," ",""))),'Cleaned Google Form'!$A$1:$M$5000,8,FALSE)='Main Template'!W$15),0,IF(AND('Main Template'!W$21&gt;=$C$9,'Main Template'!W$19,VLOOKUP(TRIM(UPPER(SUBSTITUTE($D146," ",""))),'Cleaned Google Form'!$A$1:$M$5000,7,FALSE)="YES"),0,IF(IFERROR(FIND('Main Template'!W$17,VLOOKUP(TRIM(UPPER(SUBSTITUTE('Main Template'!$D146," ",""))),'Cleaned Google Form'!$A$1:$M$5000,9,FALSE),1),FALSE),0,1))))),1)</f>
        <v>1</v>
      </c>
      <c r="X146" s="12">
        <f>IFERROR(IF(AND(WEEKDAY('Main Template'!X$18)=1,OR(VLOOKUP(TRIM(UPPER(SUBSTITUTE($D146," ",""))),'Cleaned Google Form'!$A$1:$M$5000,3,FALSE)="SMH",VLOOKUP(TRIM(UPPER(SUBSTITUTE($D146," ",""))),'Cleaned Google Form'!$A$1:$M$5000,3,FALSE)="RCH",VLOOKUP(TRIM(UPPER(SUBSTITUTE($D146," ",""))),'Cleaned Google Form'!$A$1:$M$5000,3,FALSE)="BCCA")),0,IF(AND(X$21=1,NOT(VLOOKUP(TRIM(UPPER(SUBSTITUTE($D146," ",""))),'Cleaned Google Form'!$A$1:$M$5000,6,FALSE)="NO")),0,IF(OR(VLOOKUP(TRIM(UPPER(SUBSTITUTE($D146," ",""))),'Cleaned Google Form'!$A$1:$M$5000,8,FALSE)='Main Template'!X$12,VLOOKUP(TRIM(UPPER(SUBSTITUTE($D146," ",""))),'Cleaned Google Form'!$A$1:$M$5000,8,FALSE)='Main Template'!X$13,VLOOKUP(TRIM(UPPER(SUBSTITUTE($D146," ",""))),'Cleaned Google Form'!$A$1:$M$5000,8,FALSE)='Main Template'!X$14,VLOOKUP(TRIM(UPPER(SUBSTITUTE($D146," ",""))),'Cleaned Google Form'!$A$1:$M$5000,8,FALSE)='Main Template'!X$15),0,IF(AND('Main Template'!X$21&gt;=$C$9,'Main Template'!X$19,VLOOKUP(TRIM(UPPER(SUBSTITUTE($D146," ",""))),'Cleaned Google Form'!$A$1:$M$5000,7,FALSE)="YES"),0,IF(IFERROR(FIND('Main Template'!X$17,VLOOKUP(TRIM(UPPER(SUBSTITUTE('Main Template'!$D146," ",""))),'Cleaned Google Form'!$A$1:$M$5000,9,FALSE),1),FALSE),0,1))))),1)</f>
        <v>1</v>
      </c>
      <c r="Y146" s="12">
        <f>IFERROR(IF(AND(WEEKDAY('Main Template'!Y$18)=1,OR(VLOOKUP(TRIM(UPPER(SUBSTITUTE($D146," ",""))),'Cleaned Google Form'!$A$1:$M$5000,3,FALSE)="SMH",VLOOKUP(TRIM(UPPER(SUBSTITUTE($D146," ",""))),'Cleaned Google Form'!$A$1:$M$5000,3,FALSE)="RCH",VLOOKUP(TRIM(UPPER(SUBSTITUTE($D146," ",""))),'Cleaned Google Form'!$A$1:$M$5000,3,FALSE)="BCCA")),0,IF(AND(Y$21=1,NOT(VLOOKUP(TRIM(UPPER(SUBSTITUTE($D146," ",""))),'Cleaned Google Form'!$A$1:$M$5000,6,FALSE)="NO")),0,IF(OR(VLOOKUP(TRIM(UPPER(SUBSTITUTE($D146," ",""))),'Cleaned Google Form'!$A$1:$M$5000,8,FALSE)='Main Template'!Y$12,VLOOKUP(TRIM(UPPER(SUBSTITUTE($D146," ",""))),'Cleaned Google Form'!$A$1:$M$5000,8,FALSE)='Main Template'!Y$13,VLOOKUP(TRIM(UPPER(SUBSTITUTE($D146," ",""))),'Cleaned Google Form'!$A$1:$M$5000,8,FALSE)='Main Template'!Y$14,VLOOKUP(TRIM(UPPER(SUBSTITUTE($D146," ",""))),'Cleaned Google Form'!$A$1:$M$5000,8,FALSE)='Main Template'!Y$15),0,IF(AND('Main Template'!Y$21&gt;=$C$9,'Main Template'!Y$19,VLOOKUP(TRIM(UPPER(SUBSTITUTE($D146," ",""))),'Cleaned Google Form'!$A$1:$M$5000,7,FALSE)="YES"),0,IF(IFERROR(FIND('Main Template'!Y$17,VLOOKUP(TRIM(UPPER(SUBSTITUTE('Main Template'!$D146," ",""))),'Cleaned Google Form'!$A$1:$M$5000,9,FALSE),1),FALSE),0,1))))),1)</f>
        <v>1</v>
      </c>
      <c r="Z146" s="12">
        <f>IFERROR(IF(AND(WEEKDAY('Main Template'!Z$18)=1,OR(VLOOKUP(TRIM(UPPER(SUBSTITUTE($D146," ",""))),'Cleaned Google Form'!$A$1:$M$5000,3,FALSE)="SMH",VLOOKUP(TRIM(UPPER(SUBSTITUTE($D146," ",""))),'Cleaned Google Form'!$A$1:$M$5000,3,FALSE)="RCH",VLOOKUP(TRIM(UPPER(SUBSTITUTE($D146," ",""))),'Cleaned Google Form'!$A$1:$M$5000,3,FALSE)="BCCA")),0,IF(AND(Z$21=1,NOT(VLOOKUP(TRIM(UPPER(SUBSTITUTE($D146," ",""))),'Cleaned Google Form'!$A$1:$M$5000,6,FALSE)="NO")),0,IF(OR(VLOOKUP(TRIM(UPPER(SUBSTITUTE($D146," ",""))),'Cleaned Google Form'!$A$1:$M$5000,8,FALSE)='Main Template'!Z$12,VLOOKUP(TRIM(UPPER(SUBSTITUTE($D146," ",""))),'Cleaned Google Form'!$A$1:$M$5000,8,FALSE)='Main Template'!Z$13,VLOOKUP(TRIM(UPPER(SUBSTITUTE($D146," ",""))),'Cleaned Google Form'!$A$1:$M$5000,8,FALSE)='Main Template'!Z$14,VLOOKUP(TRIM(UPPER(SUBSTITUTE($D146," ",""))),'Cleaned Google Form'!$A$1:$M$5000,8,FALSE)='Main Template'!Z$15),0,IF(AND('Main Template'!Z$21&gt;=$C$9,'Main Template'!Z$19,VLOOKUP(TRIM(UPPER(SUBSTITUTE($D146," ",""))),'Cleaned Google Form'!$A$1:$M$5000,7,FALSE)="YES"),0,IF(IFERROR(FIND('Main Template'!Z$17,VLOOKUP(TRIM(UPPER(SUBSTITUTE('Main Template'!$D146," ",""))),'Cleaned Google Form'!$A$1:$M$5000,9,FALSE),1),FALSE),0,1))))),1)</f>
        <v>1</v>
      </c>
      <c r="AA146" s="12">
        <f>IFERROR(IF(AND(WEEKDAY('Main Template'!AA$18)=1,OR(VLOOKUP(TRIM(UPPER(SUBSTITUTE($D146," ",""))),'Cleaned Google Form'!$A$1:$M$5000,3,FALSE)="SMH",VLOOKUP(TRIM(UPPER(SUBSTITUTE($D146," ",""))),'Cleaned Google Form'!$A$1:$M$5000,3,FALSE)="RCH",VLOOKUP(TRIM(UPPER(SUBSTITUTE($D146," ",""))),'Cleaned Google Form'!$A$1:$M$5000,3,FALSE)="BCCA")),0,IF(AND(AA$21=1,NOT(VLOOKUP(TRIM(UPPER(SUBSTITUTE($D146," ",""))),'Cleaned Google Form'!$A$1:$M$5000,6,FALSE)="NO")),0,IF(OR(VLOOKUP(TRIM(UPPER(SUBSTITUTE($D146," ",""))),'Cleaned Google Form'!$A$1:$M$5000,8,FALSE)='Main Template'!AA$12,VLOOKUP(TRIM(UPPER(SUBSTITUTE($D146," ",""))),'Cleaned Google Form'!$A$1:$M$5000,8,FALSE)='Main Template'!AA$13,VLOOKUP(TRIM(UPPER(SUBSTITUTE($D146," ",""))),'Cleaned Google Form'!$A$1:$M$5000,8,FALSE)='Main Template'!AA$14,VLOOKUP(TRIM(UPPER(SUBSTITUTE($D146," ",""))),'Cleaned Google Form'!$A$1:$M$5000,8,FALSE)='Main Template'!AA$15),0,IF(AND('Main Template'!AA$21&gt;=$C$9,'Main Template'!AA$19,VLOOKUP(TRIM(UPPER(SUBSTITUTE($D146," ",""))),'Cleaned Google Form'!$A$1:$M$5000,7,FALSE)="YES"),0,IF(IFERROR(FIND('Main Template'!AA$17,VLOOKUP(TRIM(UPPER(SUBSTITUTE('Main Template'!$D146," ",""))),'Cleaned Google Form'!$A$1:$M$5000,9,FALSE),1),FALSE),0,1))))),1)</f>
        <v>1</v>
      </c>
      <c r="AB146" s="12">
        <f>IFERROR(IF(AND(WEEKDAY('Main Template'!AB$18)=1,OR(VLOOKUP(TRIM(UPPER(SUBSTITUTE($D146," ",""))),'Cleaned Google Form'!$A$1:$M$5000,3,FALSE)="SMH",VLOOKUP(TRIM(UPPER(SUBSTITUTE($D146," ",""))),'Cleaned Google Form'!$A$1:$M$5000,3,FALSE)="RCH",VLOOKUP(TRIM(UPPER(SUBSTITUTE($D146," ",""))),'Cleaned Google Form'!$A$1:$M$5000,3,FALSE)="BCCA")),0,IF(AND(AB$21=1,NOT(VLOOKUP(TRIM(UPPER(SUBSTITUTE($D146," ",""))),'Cleaned Google Form'!$A$1:$M$5000,6,FALSE)="NO")),0,IF(OR(VLOOKUP(TRIM(UPPER(SUBSTITUTE($D146," ",""))),'Cleaned Google Form'!$A$1:$M$5000,8,FALSE)='Main Template'!AB$12,VLOOKUP(TRIM(UPPER(SUBSTITUTE($D146," ",""))),'Cleaned Google Form'!$A$1:$M$5000,8,FALSE)='Main Template'!AB$13,VLOOKUP(TRIM(UPPER(SUBSTITUTE($D146," ",""))),'Cleaned Google Form'!$A$1:$M$5000,8,FALSE)='Main Template'!AB$14,VLOOKUP(TRIM(UPPER(SUBSTITUTE($D146," ",""))),'Cleaned Google Form'!$A$1:$M$5000,8,FALSE)='Main Template'!AB$15),0,IF(AND('Main Template'!AB$21&gt;=$C$9,'Main Template'!AB$19,VLOOKUP(TRIM(UPPER(SUBSTITUTE($D146," ",""))),'Cleaned Google Form'!$A$1:$M$5000,7,FALSE)="YES"),0,IF(IFERROR(FIND('Main Template'!AB$17,VLOOKUP(TRIM(UPPER(SUBSTITUTE('Main Template'!$D146," ",""))),'Cleaned Google Form'!$A$1:$M$5000,9,FALSE),1),FALSE),0,1))))),1)</f>
        <v>1</v>
      </c>
      <c r="AC146" s="12">
        <f>IFERROR(IF(AND(WEEKDAY('Main Template'!AC$18)=1,OR(VLOOKUP(TRIM(UPPER(SUBSTITUTE($D146," ",""))),'Cleaned Google Form'!$A$1:$M$5000,3,FALSE)="SMH",VLOOKUP(TRIM(UPPER(SUBSTITUTE($D146," ",""))),'Cleaned Google Form'!$A$1:$M$5000,3,FALSE)="RCH",VLOOKUP(TRIM(UPPER(SUBSTITUTE($D146," ",""))),'Cleaned Google Form'!$A$1:$M$5000,3,FALSE)="BCCA")),0,IF(AND(AC$21=1,NOT(VLOOKUP(TRIM(UPPER(SUBSTITUTE($D146," ",""))),'Cleaned Google Form'!$A$1:$M$5000,6,FALSE)="NO")),0,IF(OR(VLOOKUP(TRIM(UPPER(SUBSTITUTE($D146," ",""))),'Cleaned Google Form'!$A$1:$M$5000,8,FALSE)='Main Template'!AC$12,VLOOKUP(TRIM(UPPER(SUBSTITUTE($D146," ",""))),'Cleaned Google Form'!$A$1:$M$5000,8,FALSE)='Main Template'!AC$13,VLOOKUP(TRIM(UPPER(SUBSTITUTE($D146," ",""))),'Cleaned Google Form'!$A$1:$M$5000,8,FALSE)='Main Template'!AC$14,VLOOKUP(TRIM(UPPER(SUBSTITUTE($D146," ",""))),'Cleaned Google Form'!$A$1:$M$5000,8,FALSE)='Main Template'!AC$15),0,IF(AND('Main Template'!AC$21&gt;=$C$9,'Main Template'!AC$19,VLOOKUP(TRIM(UPPER(SUBSTITUTE($D146," ",""))),'Cleaned Google Form'!$A$1:$M$5000,7,FALSE)="YES"),0,IF(IFERROR(FIND('Main Template'!AC$17,VLOOKUP(TRIM(UPPER(SUBSTITUTE('Main Template'!$D146," ",""))),'Cleaned Google Form'!$A$1:$M$5000,9,FALSE),1),FALSE),0,1))))),1)</f>
        <v>1</v>
      </c>
      <c r="AD146" s="12">
        <f>IFERROR(IF(AND(WEEKDAY('Main Template'!AD$18)=1,OR(VLOOKUP(TRIM(UPPER(SUBSTITUTE($D146," ",""))),'Cleaned Google Form'!$A$1:$M$5000,3,FALSE)="SMH",VLOOKUP(TRIM(UPPER(SUBSTITUTE($D146," ",""))),'Cleaned Google Form'!$A$1:$M$5000,3,FALSE)="RCH",VLOOKUP(TRIM(UPPER(SUBSTITUTE($D146," ",""))),'Cleaned Google Form'!$A$1:$M$5000,3,FALSE)="BCCA")),0,IF(AND(AD$21=1,NOT(VLOOKUP(TRIM(UPPER(SUBSTITUTE($D146," ",""))),'Cleaned Google Form'!$A$1:$M$5000,6,FALSE)="NO")),0,IF(OR(VLOOKUP(TRIM(UPPER(SUBSTITUTE($D146," ",""))),'Cleaned Google Form'!$A$1:$M$5000,8,FALSE)='Main Template'!AD$12,VLOOKUP(TRIM(UPPER(SUBSTITUTE($D146," ",""))),'Cleaned Google Form'!$A$1:$M$5000,8,FALSE)='Main Template'!AD$13,VLOOKUP(TRIM(UPPER(SUBSTITUTE($D146," ",""))),'Cleaned Google Form'!$A$1:$M$5000,8,FALSE)='Main Template'!AD$14,VLOOKUP(TRIM(UPPER(SUBSTITUTE($D146," ",""))),'Cleaned Google Form'!$A$1:$M$5000,8,FALSE)='Main Template'!AD$15),0,IF(AND('Main Template'!AD$21&gt;=$C$9,'Main Template'!AD$19,VLOOKUP(TRIM(UPPER(SUBSTITUTE($D146," ",""))),'Cleaned Google Form'!$A$1:$M$5000,7,FALSE)="YES"),0,IF(IFERROR(FIND('Main Template'!AD$17,VLOOKUP(TRIM(UPPER(SUBSTITUTE('Main Template'!$D146," ",""))),'Cleaned Google Form'!$A$1:$M$5000,9,FALSE),1),FALSE),0,1))))),1)</f>
        <v>1</v>
      </c>
      <c r="AE146" s="12">
        <f>IFERROR(IF(AND(WEEKDAY('Main Template'!AE$18)=1,OR(VLOOKUP(TRIM(UPPER(SUBSTITUTE($D146," ",""))),'Cleaned Google Form'!$A$1:$M$5000,3,FALSE)="SMH",VLOOKUP(TRIM(UPPER(SUBSTITUTE($D146," ",""))),'Cleaned Google Form'!$A$1:$M$5000,3,FALSE)="RCH",VLOOKUP(TRIM(UPPER(SUBSTITUTE($D146," ",""))),'Cleaned Google Form'!$A$1:$M$5000,3,FALSE)="BCCA")),0,IF(AND(AE$21=1,NOT(VLOOKUP(TRIM(UPPER(SUBSTITUTE($D146," ",""))),'Cleaned Google Form'!$A$1:$M$5000,6,FALSE)="NO")),0,IF(OR(VLOOKUP(TRIM(UPPER(SUBSTITUTE($D146," ",""))),'Cleaned Google Form'!$A$1:$M$5000,8,FALSE)='Main Template'!AE$12,VLOOKUP(TRIM(UPPER(SUBSTITUTE($D146," ",""))),'Cleaned Google Form'!$A$1:$M$5000,8,FALSE)='Main Template'!AE$13,VLOOKUP(TRIM(UPPER(SUBSTITUTE($D146," ",""))),'Cleaned Google Form'!$A$1:$M$5000,8,FALSE)='Main Template'!AE$14,VLOOKUP(TRIM(UPPER(SUBSTITUTE($D146," ",""))),'Cleaned Google Form'!$A$1:$M$5000,8,FALSE)='Main Template'!AE$15),0,IF(AND('Main Template'!AE$21&gt;=$C$9,'Main Template'!AE$19,VLOOKUP(TRIM(UPPER(SUBSTITUTE($D146," ",""))),'Cleaned Google Form'!$A$1:$M$5000,7,FALSE)="YES"),0,IF(IFERROR(FIND('Main Template'!AE$17,VLOOKUP(TRIM(UPPER(SUBSTITUTE('Main Template'!$D146," ",""))),'Cleaned Google Form'!$A$1:$M$5000,9,FALSE),1),FALSE),0,1))))),1)</f>
        <v>1</v>
      </c>
      <c r="AF146" s="12">
        <f>IFERROR(IF(AND(WEEKDAY('Main Template'!AF$18)=1,OR(VLOOKUP(TRIM(UPPER(SUBSTITUTE($D146," ",""))),'Cleaned Google Form'!$A$1:$M$5000,3,FALSE)="SMH",VLOOKUP(TRIM(UPPER(SUBSTITUTE($D146," ",""))),'Cleaned Google Form'!$A$1:$M$5000,3,FALSE)="RCH",VLOOKUP(TRIM(UPPER(SUBSTITUTE($D146," ",""))),'Cleaned Google Form'!$A$1:$M$5000,3,FALSE)="BCCA")),0,IF(AND(AF$21=1,NOT(VLOOKUP(TRIM(UPPER(SUBSTITUTE($D146," ",""))),'Cleaned Google Form'!$A$1:$M$5000,6,FALSE)="NO")),0,IF(OR(VLOOKUP(TRIM(UPPER(SUBSTITUTE($D146," ",""))),'Cleaned Google Form'!$A$1:$M$5000,8,FALSE)='Main Template'!AF$12,VLOOKUP(TRIM(UPPER(SUBSTITUTE($D146," ",""))),'Cleaned Google Form'!$A$1:$M$5000,8,FALSE)='Main Template'!AF$13,VLOOKUP(TRIM(UPPER(SUBSTITUTE($D146," ",""))),'Cleaned Google Form'!$A$1:$M$5000,8,FALSE)='Main Template'!AF$14,VLOOKUP(TRIM(UPPER(SUBSTITUTE($D146," ",""))),'Cleaned Google Form'!$A$1:$M$5000,8,FALSE)='Main Template'!AF$15),0,IF(AND('Main Template'!AF$21&gt;=$C$9,'Main Template'!AF$19,VLOOKUP(TRIM(UPPER(SUBSTITUTE($D146," ",""))),'Cleaned Google Form'!$A$1:$M$5000,7,FALSE)="YES"),0,IF(IFERROR(FIND('Main Template'!AF$17,VLOOKUP(TRIM(UPPER(SUBSTITUTE('Main Template'!$D146," ",""))),'Cleaned Google Form'!$A$1:$M$5000,9,FALSE),1),FALSE),0,1))))),1)</f>
        <v>1</v>
      </c>
      <c r="AG146" s="12">
        <f>IFERROR(IF(AND(WEEKDAY('Main Template'!AG$18)=1,OR(VLOOKUP(TRIM(UPPER(SUBSTITUTE($D146," ",""))),'Cleaned Google Form'!$A$1:$M$5000,3,FALSE)="SMH",VLOOKUP(TRIM(UPPER(SUBSTITUTE($D146," ",""))),'Cleaned Google Form'!$A$1:$M$5000,3,FALSE)="RCH",VLOOKUP(TRIM(UPPER(SUBSTITUTE($D146," ",""))),'Cleaned Google Form'!$A$1:$M$5000,3,FALSE)="BCCA")),0,IF(AND(AG$21=1,NOT(VLOOKUP(TRIM(UPPER(SUBSTITUTE($D146," ",""))),'Cleaned Google Form'!$A$1:$M$5000,6,FALSE)="NO")),0,IF(OR(VLOOKUP(TRIM(UPPER(SUBSTITUTE($D146," ",""))),'Cleaned Google Form'!$A$1:$M$5000,8,FALSE)='Main Template'!AG$12,VLOOKUP(TRIM(UPPER(SUBSTITUTE($D146," ",""))),'Cleaned Google Form'!$A$1:$M$5000,8,FALSE)='Main Template'!AG$13,VLOOKUP(TRIM(UPPER(SUBSTITUTE($D146," ",""))),'Cleaned Google Form'!$A$1:$M$5000,8,FALSE)='Main Template'!AG$14,VLOOKUP(TRIM(UPPER(SUBSTITUTE($D146," ",""))),'Cleaned Google Form'!$A$1:$M$5000,8,FALSE)='Main Template'!AG$15),0,IF(AND('Main Template'!AG$21&gt;=$C$9,'Main Template'!AG$19,VLOOKUP(TRIM(UPPER(SUBSTITUTE($D146," ",""))),'Cleaned Google Form'!$A$1:$M$5000,7,FALSE)="YES"),0,IF(IFERROR(FIND('Main Template'!AG$17,VLOOKUP(TRIM(UPPER(SUBSTITUTE('Main Template'!$D146," ",""))),'Cleaned Google Form'!$A$1:$M$5000,9,FALSE),1),FALSE),0,1))))),1)</f>
        <v>1</v>
      </c>
      <c r="AH146" s="12">
        <f>IFERROR(IF(AND(WEEKDAY('Main Template'!AH$18)=1,OR(VLOOKUP(TRIM(UPPER(SUBSTITUTE($D146," ",""))),'Cleaned Google Form'!$A$1:$M$5000,3,FALSE)="SMH",VLOOKUP(TRIM(UPPER(SUBSTITUTE($D146," ",""))),'Cleaned Google Form'!$A$1:$M$5000,3,FALSE)="RCH",VLOOKUP(TRIM(UPPER(SUBSTITUTE($D146," ",""))),'Cleaned Google Form'!$A$1:$M$5000,3,FALSE)="BCCA")),0,IF(AND(AH$21=1,NOT(VLOOKUP(TRIM(UPPER(SUBSTITUTE($D146," ",""))),'Cleaned Google Form'!$A$1:$M$5000,6,FALSE)="NO")),0,IF(OR(VLOOKUP(TRIM(UPPER(SUBSTITUTE($D146," ",""))),'Cleaned Google Form'!$A$1:$M$5000,8,FALSE)='Main Template'!AH$12,VLOOKUP(TRIM(UPPER(SUBSTITUTE($D146," ",""))),'Cleaned Google Form'!$A$1:$M$5000,8,FALSE)='Main Template'!AH$13,VLOOKUP(TRIM(UPPER(SUBSTITUTE($D146," ",""))),'Cleaned Google Form'!$A$1:$M$5000,8,FALSE)='Main Template'!AH$14,VLOOKUP(TRIM(UPPER(SUBSTITUTE($D146," ",""))),'Cleaned Google Form'!$A$1:$M$5000,8,FALSE)='Main Template'!AH$15),0,IF(AND('Main Template'!AH$21&gt;=$C$9,'Main Template'!AH$19,VLOOKUP(TRIM(UPPER(SUBSTITUTE($D146," ",""))),'Cleaned Google Form'!$A$1:$M$5000,7,FALSE)="YES"),0,IF(IFERROR(FIND('Main Template'!AH$17,VLOOKUP(TRIM(UPPER(SUBSTITUTE('Main Template'!$D146," ",""))),'Cleaned Google Form'!$A$1:$M$5000,9,FALSE),1),FALSE),0,1))))),1)</f>
        <v>1</v>
      </c>
      <c r="AI146" s="12">
        <f>IFERROR(IF(AND(WEEKDAY('Main Template'!AI$18)=1,OR(VLOOKUP(TRIM(UPPER(SUBSTITUTE($D146," ",""))),'Cleaned Google Form'!$A$1:$M$5000,3,FALSE)="SMH",VLOOKUP(TRIM(UPPER(SUBSTITUTE($D146," ",""))),'Cleaned Google Form'!$A$1:$M$5000,3,FALSE)="RCH",VLOOKUP(TRIM(UPPER(SUBSTITUTE($D146," ",""))),'Cleaned Google Form'!$A$1:$M$5000,3,FALSE)="BCCA")),0,IF(AND(AI$21=1,NOT(VLOOKUP(TRIM(UPPER(SUBSTITUTE($D146," ",""))),'Cleaned Google Form'!$A$1:$M$5000,6,FALSE)="NO")),0,IF(OR(VLOOKUP(TRIM(UPPER(SUBSTITUTE($D146," ",""))),'Cleaned Google Form'!$A$1:$M$5000,8,FALSE)='Main Template'!AI$12,VLOOKUP(TRIM(UPPER(SUBSTITUTE($D146," ",""))),'Cleaned Google Form'!$A$1:$M$5000,8,FALSE)='Main Template'!AI$13,VLOOKUP(TRIM(UPPER(SUBSTITUTE($D146," ",""))),'Cleaned Google Form'!$A$1:$M$5000,8,FALSE)='Main Template'!AI$14,VLOOKUP(TRIM(UPPER(SUBSTITUTE($D146," ",""))),'Cleaned Google Form'!$A$1:$M$5000,8,FALSE)='Main Template'!AI$15),0,IF(AND('Main Template'!AI$21&gt;=$C$9,'Main Template'!AI$19,VLOOKUP(TRIM(UPPER(SUBSTITUTE($D146," ",""))),'Cleaned Google Form'!$A$1:$M$5000,7,FALSE)="YES"),0,IF(IFERROR(FIND('Main Template'!AI$17,VLOOKUP(TRIM(UPPER(SUBSTITUTE('Main Template'!$D146," ",""))),'Cleaned Google Form'!$A$1:$M$5000,9,FALSE),1),FALSE),0,1))))),1)</f>
        <v>1</v>
      </c>
      <c r="AJ146" s="12">
        <f>IFERROR(IF(AND(WEEKDAY('Main Template'!AJ$18)=1,OR(VLOOKUP(TRIM(UPPER(SUBSTITUTE($D146," ",""))),'Cleaned Google Form'!$A$1:$M$5000,3,FALSE)="SMH",VLOOKUP(TRIM(UPPER(SUBSTITUTE($D146," ",""))),'Cleaned Google Form'!$A$1:$M$5000,3,FALSE)="RCH",VLOOKUP(TRIM(UPPER(SUBSTITUTE($D146," ",""))),'Cleaned Google Form'!$A$1:$M$5000,3,FALSE)="BCCA")),0,IF(AND(AJ$21=1,NOT(VLOOKUP(TRIM(UPPER(SUBSTITUTE($D146," ",""))),'Cleaned Google Form'!$A$1:$M$5000,6,FALSE)="NO")),0,IF(OR(VLOOKUP(TRIM(UPPER(SUBSTITUTE($D146," ",""))),'Cleaned Google Form'!$A$1:$M$5000,8,FALSE)='Main Template'!AJ$12,VLOOKUP(TRIM(UPPER(SUBSTITUTE($D146," ",""))),'Cleaned Google Form'!$A$1:$M$5000,8,FALSE)='Main Template'!AJ$13,VLOOKUP(TRIM(UPPER(SUBSTITUTE($D146," ",""))),'Cleaned Google Form'!$A$1:$M$5000,8,FALSE)='Main Template'!AJ$14,VLOOKUP(TRIM(UPPER(SUBSTITUTE($D146," ",""))),'Cleaned Google Form'!$A$1:$M$5000,8,FALSE)='Main Template'!AJ$15),0,IF(AND('Main Template'!AJ$21&gt;=$C$9,'Main Template'!AJ$19,VLOOKUP(TRIM(UPPER(SUBSTITUTE($D146," ",""))),'Cleaned Google Form'!$A$1:$M$5000,7,FALSE)="YES"),0,IF(IFERROR(FIND('Main Template'!AJ$17,VLOOKUP(TRIM(UPPER(SUBSTITUTE('Main Template'!$D146," ",""))),'Cleaned Google Form'!$A$1:$M$5000,9,FALSE),1),FALSE),0,1))))),1)</f>
        <v>1</v>
      </c>
      <c r="AK146" s="12">
        <f>IFERROR(IF(AND(WEEKDAY('Main Template'!AK$18)=1,OR(VLOOKUP(TRIM(UPPER(SUBSTITUTE($D146," ",""))),'Cleaned Google Form'!$A$1:$M$5000,3,FALSE)="SMH",VLOOKUP(TRIM(UPPER(SUBSTITUTE($D146," ",""))),'Cleaned Google Form'!$A$1:$M$5000,3,FALSE)="RCH",VLOOKUP(TRIM(UPPER(SUBSTITUTE($D146," ",""))),'Cleaned Google Form'!$A$1:$M$5000,3,FALSE)="BCCA")),0,IF(AND(AK$21=1,NOT(VLOOKUP(TRIM(UPPER(SUBSTITUTE($D146," ",""))),'Cleaned Google Form'!$A$1:$M$5000,6,FALSE)="NO")),0,IF(OR(VLOOKUP(TRIM(UPPER(SUBSTITUTE($D146," ",""))),'Cleaned Google Form'!$A$1:$M$5000,8,FALSE)='Main Template'!AK$12,VLOOKUP(TRIM(UPPER(SUBSTITUTE($D146," ",""))),'Cleaned Google Form'!$A$1:$M$5000,8,FALSE)='Main Template'!AK$13,VLOOKUP(TRIM(UPPER(SUBSTITUTE($D146," ",""))),'Cleaned Google Form'!$A$1:$M$5000,8,FALSE)='Main Template'!AK$14,VLOOKUP(TRIM(UPPER(SUBSTITUTE($D146," ",""))),'Cleaned Google Form'!$A$1:$M$5000,8,FALSE)='Main Template'!AK$15),0,IF(AND('Main Template'!AK$21&gt;=$C$9,'Main Template'!AK$19,VLOOKUP(TRIM(UPPER(SUBSTITUTE($D146," ",""))),'Cleaned Google Form'!$A$1:$M$5000,7,FALSE)="YES"),0,IF(IFERROR(FIND('Main Template'!AK$17,VLOOKUP(TRIM(UPPER(SUBSTITUTE('Main Template'!$D146," ",""))),'Cleaned Google Form'!$A$1:$M$5000,9,FALSE),1),FALSE),0,1))))),1)</f>
        <v>1</v>
      </c>
      <c r="AL146" s="12">
        <f>IFERROR(IF(AND(WEEKDAY('Main Template'!AL$18)=1,OR(VLOOKUP(TRIM(UPPER(SUBSTITUTE($D146," ",""))),'Cleaned Google Form'!$A$1:$M$5000,3,FALSE)="SMH",VLOOKUP(TRIM(UPPER(SUBSTITUTE($D146," ",""))),'Cleaned Google Form'!$A$1:$M$5000,3,FALSE)="RCH",VLOOKUP(TRIM(UPPER(SUBSTITUTE($D146," ",""))),'Cleaned Google Form'!$A$1:$M$5000,3,FALSE)="BCCA")),0,IF(AND(AL$21=1,NOT(VLOOKUP(TRIM(UPPER(SUBSTITUTE($D146," ",""))),'Cleaned Google Form'!$A$1:$M$5000,6,FALSE)="NO")),0,IF(OR(VLOOKUP(TRIM(UPPER(SUBSTITUTE($D146," ",""))),'Cleaned Google Form'!$A$1:$M$5000,8,FALSE)='Main Template'!AL$12,VLOOKUP(TRIM(UPPER(SUBSTITUTE($D146," ",""))),'Cleaned Google Form'!$A$1:$M$5000,8,FALSE)='Main Template'!AL$13,VLOOKUP(TRIM(UPPER(SUBSTITUTE($D146," ",""))),'Cleaned Google Form'!$A$1:$M$5000,8,FALSE)='Main Template'!AL$14,VLOOKUP(TRIM(UPPER(SUBSTITUTE($D146," ",""))),'Cleaned Google Form'!$A$1:$M$5000,8,FALSE)='Main Template'!AL$15),0,IF(AND('Main Template'!AL$21&gt;=$C$9,'Main Template'!AL$19,VLOOKUP(TRIM(UPPER(SUBSTITUTE($D146," ",""))),'Cleaned Google Form'!$A$1:$M$5000,7,FALSE)="YES"),0,IF(IFERROR(FIND('Main Template'!AL$17,VLOOKUP(TRIM(UPPER(SUBSTITUTE('Main Template'!$D146," ",""))),'Cleaned Google Form'!$A$1:$M$5000,9,FALSE),1),FALSE),0,1))))),1)</f>
        <v>1</v>
      </c>
      <c r="AM146" s="12">
        <f>IFERROR(IF(AND(WEEKDAY('Main Template'!AM$18)=1,OR(VLOOKUP(TRIM(UPPER(SUBSTITUTE($D146," ",""))),'Cleaned Google Form'!$A$1:$M$5000,3,FALSE)="SMH",VLOOKUP(TRIM(UPPER(SUBSTITUTE($D146," ",""))),'Cleaned Google Form'!$A$1:$M$5000,3,FALSE)="RCH",VLOOKUP(TRIM(UPPER(SUBSTITUTE($D146," ",""))),'Cleaned Google Form'!$A$1:$M$5000,3,FALSE)="BCCA")),0,IF(AND(AM$21=1,NOT(VLOOKUP(TRIM(UPPER(SUBSTITUTE($D146," ",""))),'Cleaned Google Form'!$A$1:$M$5000,6,FALSE)="NO")),0,IF(OR(VLOOKUP(TRIM(UPPER(SUBSTITUTE($D146," ",""))),'Cleaned Google Form'!$A$1:$M$5000,8,FALSE)='Main Template'!AM$12,VLOOKUP(TRIM(UPPER(SUBSTITUTE($D146," ",""))),'Cleaned Google Form'!$A$1:$M$5000,8,FALSE)='Main Template'!AM$13,VLOOKUP(TRIM(UPPER(SUBSTITUTE($D146," ",""))),'Cleaned Google Form'!$A$1:$M$5000,8,FALSE)='Main Template'!AM$14,VLOOKUP(TRIM(UPPER(SUBSTITUTE($D146," ",""))),'Cleaned Google Form'!$A$1:$M$5000,8,FALSE)='Main Template'!AM$15),0,IF(AND('Main Template'!AM$21&gt;=$C$9,'Main Template'!AM$19,VLOOKUP(TRIM(UPPER(SUBSTITUTE($D146," ",""))),'Cleaned Google Form'!$A$1:$M$5000,7,FALSE)="YES"),0,IF(IFERROR(FIND('Main Template'!AM$17,VLOOKUP(TRIM(UPPER(SUBSTITUTE('Main Template'!$D146," ",""))),'Cleaned Google Form'!$A$1:$M$5000,9,FALSE),1),FALSE),0,1))))),1)</f>
        <v>1</v>
      </c>
      <c r="AN146" s="12">
        <f>IFERROR(IF(AND(WEEKDAY('Main Template'!AN$18)=1,OR(VLOOKUP(TRIM(UPPER(SUBSTITUTE($D146," ",""))),'Cleaned Google Form'!$A$1:$M$5000,3,FALSE)="SMH",VLOOKUP(TRIM(UPPER(SUBSTITUTE($D146," ",""))),'Cleaned Google Form'!$A$1:$M$5000,3,FALSE)="RCH",VLOOKUP(TRIM(UPPER(SUBSTITUTE($D146," ",""))),'Cleaned Google Form'!$A$1:$M$5000,3,FALSE)="BCCA")),0,IF(AND(AN$21=1,NOT(VLOOKUP(TRIM(UPPER(SUBSTITUTE($D146," ",""))),'Cleaned Google Form'!$A$1:$M$5000,6,FALSE)="NO")),0,IF(OR(VLOOKUP(TRIM(UPPER(SUBSTITUTE($D146," ",""))),'Cleaned Google Form'!$A$1:$M$5000,8,FALSE)='Main Template'!AN$12,VLOOKUP(TRIM(UPPER(SUBSTITUTE($D146," ",""))),'Cleaned Google Form'!$A$1:$M$5000,8,FALSE)='Main Template'!AN$13,VLOOKUP(TRIM(UPPER(SUBSTITUTE($D146," ",""))),'Cleaned Google Form'!$A$1:$M$5000,8,FALSE)='Main Template'!AN$14,VLOOKUP(TRIM(UPPER(SUBSTITUTE($D146," ",""))),'Cleaned Google Form'!$A$1:$M$5000,8,FALSE)='Main Template'!AN$15),0,IF(AND('Main Template'!AN$21&gt;=$C$9,'Main Template'!AN$19,VLOOKUP(TRIM(UPPER(SUBSTITUTE($D146," ",""))),'Cleaned Google Form'!$A$1:$M$5000,7,FALSE)="YES"),0,IF(IFERROR(FIND('Main Template'!AN$17,VLOOKUP(TRIM(UPPER(SUBSTITUTE('Main Template'!$D146," ",""))),'Cleaned Google Form'!$A$1:$M$5000,9,FALSE),1),FALSE),0,1))))),1)</f>
        <v>1</v>
      </c>
    </row>
    <row r="147" spans="2:40">
      <c r="B147" t="str">
        <f>IFERROR(IF(ISNUMBER(MATCH(UPPER(SUBSTITUTE(D147," ","")),'Cleaned Google Form'!$A:$A,0)),"","Oops"),"Not Present")</f>
        <v/>
      </c>
      <c r="C147" s="4">
        <f>I147</f>
        <v>126</v>
      </c>
      <c r="D147" s="4" t="s">
        <v>257</v>
      </c>
      <c r="E147" s="4">
        <f>IFERROR(IF(VLOOKUP(TRIM(UPPER(SUBSTITUTE(D147," ",""))),'Cleaned Google Form'!$A$1:$L$5000,5,FALSE)="YES",1,0),0)</f>
        <v>0</v>
      </c>
      <c r="F147" s="4">
        <f>IFERROR(IF(RIGHT(VLOOKUP(TRIM(UPPER(SUBSTITUTE(D147," ",""))),'Cleaned Google Form'!$A$1:$L$5000,2,FALSE),1)="1",1,0),0)</f>
        <v>0</v>
      </c>
      <c r="G147" s="4">
        <f>IFERROR(IF(VLOOKUP(TRIM(UPPER(SUBSTITUTE(D147," ",""))),'Cleaned Google Form'!$A$1:$L$5000,3,FALSE)="VGH",1,0),0)</f>
        <v>1</v>
      </c>
      <c r="H147" s="4">
        <f>IFERROR(IF(G147+IFERROR(IF(VLOOKUP(TRIM(UPPER(SUBSTITUTE(D147," ",""))),'Cleaned Google Form'!$A$1:$L$5000,3,FALSE)="SPH",1,0),0)=0,1,0),0)</f>
        <v>0</v>
      </c>
      <c r="I147" s="4">
        <f>IF(I146="Resident Index",1,I146+1)</f>
        <v>126</v>
      </c>
      <c r="J147" s="12">
        <f>IFERROR(IF(AND(WEEKDAY('Main Template'!J$18)=1,OR(VLOOKUP(TRIM(UPPER(SUBSTITUTE($D147," ",""))),'Cleaned Google Form'!$A$1:$M$5000,3,FALSE)="SMH",VLOOKUP(TRIM(UPPER(SUBSTITUTE($D147," ",""))),'Cleaned Google Form'!$A$1:$M$5000,3,FALSE)="RCH",VLOOKUP(TRIM(UPPER(SUBSTITUTE($D147," ",""))),'Cleaned Google Form'!$A$1:$M$5000,3,FALSE)="BCCA")),0,IF(AND(J$21=1,NOT(VLOOKUP(TRIM(UPPER(SUBSTITUTE($D147," ",""))),'Cleaned Google Form'!$A$1:$M$5000,6,FALSE)="NO")),0,IF(OR(VLOOKUP(TRIM(UPPER(SUBSTITUTE($D147," ",""))),'Cleaned Google Form'!$A$1:$M$5000,8,FALSE)='Main Template'!J$12,VLOOKUP(TRIM(UPPER(SUBSTITUTE($D147," ",""))),'Cleaned Google Form'!$A$1:$M$5000,8,FALSE)='Main Template'!J$13,VLOOKUP(TRIM(UPPER(SUBSTITUTE($D147," ",""))),'Cleaned Google Form'!$A$1:$M$5000,8,FALSE)='Main Template'!J$14,VLOOKUP(TRIM(UPPER(SUBSTITUTE($D147," ",""))),'Cleaned Google Form'!$A$1:$M$5000,8,FALSE)='Main Template'!J$15),0,IF(AND('Main Template'!J$21&gt;=$C$9,'Main Template'!J$19,VLOOKUP(TRIM(UPPER(SUBSTITUTE($D147," ",""))),'Cleaned Google Form'!$A$1:$M$5000,7,FALSE)="YES"),0,IF(IFERROR(FIND('Main Template'!J$17,VLOOKUP(TRIM(UPPER(SUBSTITUTE('Main Template'!$D147," ",""))),'Cleaned Google Form'!$A$1:$M$5000,9,FALSE),1),FALSE),0,1))))),1)</f>
        <v>0</v>
      </c>
      <c r="K147" s="12">
        <f>IFERROR(IF(AND(WEEKDAY('Main Template'!K$18)=1,OR(VLOOKUP(TRIM(UPPER(SUBSTITUTE($D147," ",""))),'Cleaned Google Form'!$A$1:$M$5000,3,FALSE)="SMH",VLOOKUP(TRIM(UPPER(SUBSTITUTE($D147," ",""))),'Cleaned Google Form'!$A$1:$M$5000,3,FALSE)="RCH",VLOOKUP(TRIM(UPPER(SUBSTITUTE($D147," ",""))),'Cleaned Google Form'!$A$1:$M$5000,3,FALSE)="BCCA")),0,IF(AND(K$21=1,NOT(VLOOKUP(TRIM(UPPER(SUBSTITUTE($D147," ",""))),'Cleaned Google Form'!$A$1:$M$5000,6,FALSE)="NO")),0,IF(OR(VLOOKUP(TRIM(UPPER(SUBSTITUTE($D147," ",""))),'Cleaned Google Form'!$A$1:$M$5000,8,FALSE)='Main Template'!K$12,VLOOKUP(TRIM(UPPER(SUBSTITUTE($D147," ",""))),'Cleaned Google Form'!$A$1:$M$5000,8,FALSE)='Main Template'!K$13,VLOOKUP(TRIM(UPPER(SUBSTITUTE($D147," ",""))),'Cleaned Google Form'!$A$1:$M$5000,8,FALSE)='Main Template'!K$14,VLOOKUP(TRIM(UPPER(SUBSTITUTE($D147," ",""))),'Cleaned Google Form'!$A$1:$M$5000,8,FALSE)='Main Template'!K$15),0,IF(AND('Main Template'!K$21&gt;=$C$9,'Main Template'!K$19,VLOOKUP(TRIM(UPPER(SUBSTITUTE($D147," ",""))),'Cleaned Google Form'!$A$1:$M$5000,7,FALSE)="YES"),0,IF(IFERROR(FIND('Main Template'!K$17,VLOOKUP(TRIM(UPPER(SUBSTITUTE('Main Template'!$D147," ",""))),'Cleaned Google Form'!$A$1:$M$5000,9,FALSE),1),FALSE),0,1))))),1)</f>
        <v>1</v>
      </c>
      <c r="L147" s="12">
        <f>IFERROR(IF(AND(WEEKDAY('Main Template'!L$18)=1,OR(VLOOKUP(TRIM(UPPER(SUBSTITUTE($D147," ",""))),'Cleaned Google Form'!$A$1:$M$5000,3,FALSE)="SMH",VLOOKUP(TRIM(UPPER(SUBSTITUTE($D147," ",""))),'Cleaned Google Form'!$A$1:$M$5000,3,FALSE)="RCH",VLOOKUP(TRIM(UPPER(SUBSTITUTE($D147," ",""))),'Cleaned Google Form'!$A$1:$M$5000,3,FALSE)="BCCA")),0,IF(AND(L$21=1,NOT(VLOOKUP(TRIM(UPPER(SUBSTITUTE($D147," ",""))),'Cleaned Google Form'!$A$1:$M$5000,6,FALSE)="NO")),0,IF(OR(VLOOKUP(TRIM(UPPER(SUBSTITUTE($D147," ",""))),'Cleaned Google Form'!$A$1:$M$5000,8,FALSE)='Main Template'!L$12,VLOOKUP(TRIM(UPPER(SUBSTITUTE($D147," ",""))),'Cleaned Google Form'!$A$1:$M$5000,8,FALSE)='Main Template'!L$13,VLOOKUP(TRIM(UPPER(SUBSTITUTE($D147," ",""))),'Cleaned Google Form'!$A$1:$M$5000,8,FALSE)='Main Template'!L$14,VLOOKUP(TRIM(UPPER(SUBSTITUTE($D147," ",""))),'Cleaned Google Form'!$A$1:$M$5000,8,FALSE)='Main Template'!L$15),0,IF(AND('Main Template'!L$21&gt;=$C$9,'Main Template'!L$19,VLOOKUP(TRIM(UPPER(SUBSTITUTE($D147," ",""))),'Cleaned Google Form'!$A$1:$M$5000,7,FALSE)="YES"),0,IF(IFERROR(FIND('Main Template'!L$17,VLOOKUP(TRIM(UPPER(SUBSTITUTE('Main Template'!$D147," ",""))),'Cleaned Google Form'!$A$1:$M$5000,9,FALSE),1),FALSE),0,1))))),1)</f>
        <v>1</v>
      </c>
      <c r="M147" s="12">
        <f>IFERROR(IF(AND(WEEKDAY('Main Template'!M$18)=1,OR(VLOOKUP(TRIM(UPPER(SUBSTITUTE($D147," ",""))),'Cleaned Google Form'!$A$1:$M$5000,3,FALSE)="SMH",VLOOKUP(TRIM(UPPER(SUBSTITUTE($D147," ",""))),'Cleaned Google Form'!$A$1:$M$5000,3,FALSE)="RCH",VLOOKUP(TRIM(UPPER(SUBSTITUTE($D147," ",""))),'Cleaned Google Form'!$A$1:$M$5000,3,FALSE)="BCCA")),0,IF(AND(M$21=1,NOT(VLOOKUP(TRIM(UPPER(SUBSTITUTE($D147," ",""))),'Cleaned Google Form'!$A$1:$M$5000,6,FALSE)="NO")),0,IF(OR(VLOOKUP(TRIM(UPPER(SUBSTITUTE($D147," ",""))),'Cleaned Google Form'!$A$1:$M$5000,8,FALSE)='Main Template'!M$12,VLOOKUP(TRIM(UPPER(SUBSTITUTE($D147," ",""))),'Cleaned Google Form'!$A$1:$M$5000,8,FALSE)='Main Template'!M$13,VLOOKUP(TRIM(UPPER(SUBSTITUTE($D147," ",""))),'Cleaned Google Form'!$A$1:$M$5000,8,FALSE)='Main Template'!M$14,VLOOKUP(TRIM(UPPER(SUBSTITUTE($D147," ",""))),'Cleaned Google Form'!$A$1:$M$5000,8,FALSE)='Main Template'!M$15),0,IF(AND('Main Template'!M$21&gt;=$C$9,'Main Template'!M$19,VLOOKUP(TRIM(UPPER(SUBSTITUTE($D147," ",""))),'Cleaned Google Form'!$A$1:$M$5000,7,FALSE)="YES"),0,IF(IFERROR(FIND('Main Template'!M$17,VLOOKUP(TRIM(UPPER(SUBSTITUTE('Main Template'!$D147," ",""))),'Cleaned Google Form'!$A$1:$M$5000,9,FALSE),1),FALSE),0,1))))),1)</f>
        <v>1</v>
      </c>
      <c r="N147" s="12">
        <f>IFERROR(IF(AND(WEEKDAY('Main Template'!N$18)=1,OR(VLOOKUP(TRIM(UPPER(SUBSTITUTE($D147," ",""))),'Cleaned Google Form'!$A$1:$M$5000,3,FALSE)="SMH",VLOOKUP(TRIM(UPPER(SUBSTITUTE($D147," ",""))),'Cleaned Google Form'!$A$1:$M$5000,3,FALSE)="RCH",VLOOKUP(TRIM(UPPER(SUBSTITUTE($D147," ",""))),'Cleaned Google Form'!$A$1:$M$5000,3,FALSE)="BCCA")),0,IF(AND(N$21=1,NOT(VLOOKUP(TRIM(UPPER(SUBSTITUTE($D147," ",""))),'Cleaned Google Form'!$A$1:$M$5000,6,FALSE)="NO")),0,IF(OR(VLOOKUP(TRIM(UPPER(SUBSTITUTE($D147," ",""))),'Cleaned Google Form'!$A$1:$M$5000,8,FALSE)='Main Template'!N$12,VLOOKUP(TRIM(UPPER(SUBSTITUTE($D147," ",""))),'Cleaned Google Form'!$A$1:$M$5000,8,FALSE)='Main Template'!N$13,VLOOKUP(TRIM(UPPER(SUBSTITUTE($D147," ",""))),'Cleaned Google Form'!$A$1:$M$5000,8,FALSE)='Main Template'!N$14,VLOOKUP(TRIM(UPPER(SUBSTITUTE($D147," ",""))),'Cleaned Google Form'!$A$1:$M$5000,8,FALSE)='Main Template'!N$15),0,IF(AND('Main Template'!N$21&gt;=$C$9,'Main Template'!N$19,VLOOKUP(TRIM(UPPER(SUBSTITUTE($D147," ",""))),'Cleaned Google Form'!$A$1:$M$5000,7,FALSE)="YES"),0,IF(IFERROR(FIND('Main Template'!N$17,VLOOKUP(TRIM(UPPER(SUBSTITUTE('Main Template'!$D147," ",""))),'Cleaned Google Form'!$A$1:$M$5000,9,FALSE),1),FALSE),0,1))))),1)</f>
        <v>1</v>
      </c>
      <c r="O147" s="12">
        <f>IFERROR(IF(AND(WEEKDAY('Main Template'!O$18)=1,OR(VLOOKUP(TRIM(UPPER(SUBSTITUTE($D147," ",""))),'Cleaned Google Form'!$A$1:$M$5000,3,FALSE)="SMH",VLOOKUP(TRIM(UPPER(SUBSTITUTE($D147," ",""))),'Cleaned Google Form'!$A$1:$M$5000,3,FALSE)="RCH",VLOOKUP(TRIM(UPPER(SUBSTITUTE($D147," ",""))),'Cleaned Google Form'!$A$1:$M$5000,3,FALSE)="BCCA")),0,IF(AND(O$21=1,NOT(VLOOKUP(TRIM(UPPER(SUBSTITUTE($D147," ",""))),'Cleaned Google Form'!$A$1:$M$5000,6,FALSE)="NO")),0,IF(OR(VLOOKUP(TRIM(UPPER(SUBSTITUTE($D147," ",""))),'Cleaned Google Form'!$A$1:$M$5000,8,FALSE)='Main Template'!O$12,VLOOKUP(TRIM(UPPER(SUBSTITUTE($D147," ",""))),'Cleaned Google Form'!$A$1:$M$5000,8,FALSE)='Main Template'!O$13,VLOOKUP(TRIM(UPPER(SUBSTITUTE($D147," ",""))),'Cleaned Google Form'!$A$1:$M$5000,8,FALSE)='Main Template'!O$14,VLOOKUP(TRIM(UPPER(SUBSTITUTE($D147," ",""))),'Cleaned Google Form'!$A$1:$M$5000,8,FALSE)='Main Template'!O$15),0,IF(AND('Main Template'!O$21&gt;=$C$9,'Main Template'!O$19,VLOOKUP(TRIM(UPPER(SUBSTITUTE($D147," ",""))),'Cleaned Google Form'!$A$1:$M$5000,7,FALSE)="YES"),0,IF(IFERROR(FIND('Main Template'!O$17,VLOOKUP(TRIM(UPPER(SUBSTITUTE('Main Template'!$D147," ",""))),'Cleaned Google Form'!$A$1:$M$5000,9,FALSE),1),FALSE),0,1))))),1)</f>
        <v>1</v>
      </c>
      <c r="P147" s="12">
        <f>IFERROR(IF(AND(WEEKDAY('Main Template'!P$18)=1,OR(VLOOKUP(TRIM(UPPER(SUBSTITUTE($D147," ",""))),'Cleaned Google Form'!$A$1:$M$5000,3,FALSE)="SMH",VLOOKUP(TRIM(UPPER(SUBSTITUTE($D147," ",""))),'Cleaned Google Form'!$A$1:$M$5000,3,FALSE)="RCH",VLOOKUP(TRIM(UPPER(SUBSTITUTE($D147," ",""))),'Cleaned Google Form'!$A$1:$M$5000,3,FALSE)="BCCA")),0,IF(AND(P$21=1,NOT(VLOOKUP(TRIM(UPPER(SUBSTITUTE($D147," ",""))),'Cleaned Google Form'!$A$1:$M$5000,6,FALSE)="NO")),0,IF(OR(VLOOKUP(TRIM(UPPER(SUBSTITUTE($D147," ",""))),'Cleaned Google Form'!$A$1:$M$5000,8,FALSE)='Main Template'!P$12,VLOOKUP(TRIM(UPPER(SUBSTITUTE($D147," ",""))),'Cleaned Google Form'!$A$1:$M$5000,8,FALSE)='Main Template'!P$13,VLOOKUP(TRIM(UPPER(SUBSTITUTE($D147," ",""))),'Cleaned Google Form'!$A$1:$M$5000,8,FALSE)='Main Template'!P$14,VLOOKUP(TRIM(UPPER(SUBSTITUTE($D147," ",""))),'Cleaned Google Form'!$A$1:$M$5000,8,FALSE)='Main Template'!P$15),0,IF(AND('Main Template'!P$21&gt;=$C$9,'Main Template'!P$19,VLOOKUP(TRIM(UPPER(SUBSTITUTE($D147," ",""))),'Cleaned Google Form'!$A$1:$M$5000,7,FALSE)="YES"),0,IF(IFERROR(FIND('Main Template'!P$17,VLOOKUP(TRIM(UPPER(SUBSTITUTE('Main Template'!$D147," ",""))),'Cleaned Google Form'!$A$1:$M$5000,9,FALSE),1),FALSE),0,1))))),1)</f>
        <v>1</v>
      </c>
      <c r="Q147" s="12">
        <f>IFERROR(IF(AND(WEEKDAY('Main Template'!Q$18)=1,OR(VLOOKUP(TRIM(UPPER(SUBSTITUTE($D147," ",""))),'Cleaned Google Form'!$A$1:$M$5000,3,FALSE)="SMH",VLOOKUP(TRIM(UPPER(SUBSTITUTE($D147," ",""))),'Cleaned Google Form'!$A$1:$M$5000,3,FALSE)="RCH",VLOOKUP(TRIM(UPPER(SUBSTITUTE($D147," ",""))),'Cleaned Google Form'!$A$1:$M$5000,3,FALSE)="BCCA")),0,IF(AND(Q$21=1,NOT(VLOOKUP(TRIM(UPPER(SUBSTITUTE($D147," ",""))),'Cleaned Google Form'!$A$1:$M$5000,6,FALSE)="NO")),0,IF(OR(VLOOKUP(TRIM(UPPER(SUBSTITUTE($D147," ",""))),'Cleaned Google Form'!$A$1:$M$5000,8,FALSE)='Main Template'!Q$12,VLOOKUP(TRIM(UPPER(SUBSTITUTE($D147," ",""))),'Cleaned Google Form'!$A$1:$M$5000,8,FALSE)='Main Template'!Q$13,VLOOKUP(TRIM(UPPER(SUBSTITUTE($D147," ",""))),'Cleaned Google Form'!$A$1:$M$5000,8,FALSE)='Main Template'!Q$14,VLOOKUP(TRIM(UPPER(SUBSTITUTE($D147," ",""))),'Cleaned Google Form'!$A$1:$M$5000,8,FALSE)='Main Template'!Q$15),0,IF(AND('Main Template'!Q$21&gt;=$C$9,'Main Template'!Q$19,VLOOKUP(TRIM(UPPER(SUBSTITUTE($D147," ",""))),'Cleaned Google Form'!$A$1:$M$5000,7,FALSE)="YES"),0,IF(IFERROR(FIND('Main Template'!Q$17,VLOOKUP(TRIM(UPPER(SUBSTITUTE('Main Template'!$D147," ",""))),'Cleaned Google Form'!$A$1:$M$5000,9,FALSE),1),FALSE),0,1))))),1)</f>
        <v>1</v>
      </c>
      <c r="R147" s="12">
        <f>IFERROR(IF(AND(WEEKDAY('Main Template'!R$18)=1,OR(VLOOKUP(TRIM(UPPER(SUBSTITUTE($D147," ",""))),'Cleaned Google Form'!$A$1:$M$5000,3,FALSE)="SMH",VLOOKUP(TRIM(UPPER(SUBSTITUTE($D147," ",""))),'Cleaned Google Form'!$A$1:$M$5000,3,FALSE)="RCH",VLOOKUP(TRIM(UPPER(SUBSTITUTE($D147," ",""))),'Cleaned Google Form'!$A$1:$M$5000,3,FALSE)="BCCA")),0,IF(AND(R$21=1,NOT(VLOOKUP(TRIM(UPPER(SUBSTITUTE($D147," ",""))),'Cleaned Google Form'!$A$1:$M$5000,6,FALSE)="NO")),0,IF(OR(VLOOKUP(TRIM(UPPER(SUBSTITUTE($D147," ",""))),'Cleaned Google Form'!$A$1:$M$5000,8,FALSE)='Main Template'!R$12,VLOOKUP(TRIM(UPPER(SUBSTITUTE($D147," ",""))),'Cleaned Google Form'!$A$1:$M$5000,8,FALSE)='Main Template'!R$13,VLOOKUP(TRIM(UPPER(SUBSTITUTE($D147," ",""))),'Cleaned Google Form'!$A$1:$M$5000,8,FALSE)='Main Template'!R$14,VLOOKUP(TRIM(UPPER(SUBSTITUTE($D147," ",""))),'Cleaned Google Form'!$A$1:$M$5000,8,FALSE)='Main Template'!R$15),0,IF(AND('Main Template'!R$21&gt;=$C$9,'Main Template'!R$19,VLOOKUP(TRIM(UPPER(SUBSTITUTE($D147," ",""))),'Cleaned Google Form'!$A$1:$M$5000,7,FALSE)="YES"),0,IF(IFERROR(FIND('Main Template'!R$17,VLOOKUP(TRIM(UPPER(SUBSTITUTE('Main Template'!$D147," ",""))),'Cleaned Google Form'!$A$1:$M$5000,9,FALSE),1),FALSE),0,1))))),1)</f>
        <v>1</v>
      </c>
      <c r="S147" s="12">
        <f>IFERROR(IF(AND(WEEKDAY('Main Template'!S$18)=1,OR(VLOOKUP(TRIM(UPPER(SUBSTITUTE($D147," ",""))),'Cleaned Google Form'!$A$1:$M$5000,3,FALSE)="SMH",VLOOKUP(TRIM(UPPER(SUBSTITUTE($D147," ",""))),'Cleaned Google Form'!$A$1:$M$5000,3,FALSE)="RCH",VLOOKUP(TRIM(UPPER(SUBSTITUTE($D147," ",""))),'Cleaned Google Form'!$A$1:$M$5000,3,FALSE)="BCCA")),0,IF(AND(S$21=1,NOT(VLOOKUP(TRIM(UPPER(SUBSTITUTE($D147," ",""))),'Cleaned Google Form'!$A$1:$M$5000,6,FALSE)="NO")),0,IF(OR(VLOOKUP(TRIM(UPPER(SUBSTITUTE($D147," ",""))),'Cleaned Google Form'!$A$1:$M$5000,8,FALSE)='Main Template'!S$12,VLOOKUP(TRIM(UPPER(SUBSTITUTE($D147," ",""))),'Cleaned Google Form'!$A$1:$M$5000,8,FALSE)='Main Template'!S$13,VLOOKUP(TRIM(UPPER(SUBSTITUTE($D147," ",""))),'Cleaned Google Form'!$A$1:$M$5000,8,FALSE)='Main Template'!S$14,VLOOKUP(TRIM(UPPER(SUBSTITUTE($D147," ",""))),'Cleaned Google Form'!$A$1:$M$5000,8,FALSE)='Main Template'!S$15),0,IF(AND('Main Template'!S$21&gt;=$C$9,'Main Template'!S$19,VLOOKUP(TRIM(UPPER(SUBSTITUTE($D147," ",""))),'Cleaned Google Form'!$A$1:$M$5000,7,FALSE)="YES"),0,IF(IFERROR(FIND('Main Template'!S$17,VLOOKUP(TRIM(UPPER(SUBSTITUTE('Main Template'!$D147," ",""))),'Cleaned Google Form'!$A$1:$M$5000,9,FALSE),1),FALSE),0,1))))),1)</f>
        <v>1</v>
      </c>
      <c r="T147" s="12">
        <f>IFERROR(IF(AND(WEEKDAY('Main Template'!T$18)=1,OR(VLOOKUP(TRIM(UPPER(SUBSTITUTE($D147," ",""))),'Cleaned Google Form'!$A$1:$M$5000,3,FALSE)="SMH",VLOOKUP(TRIM(UPPER(SUBSTITUTE($D147," ",""))),'Cleaned Google Form'!$A$1:$M$5000,3,FALSE)="RCH",VLOOKUP(TRIM(UPPER(SUBSTITUTE($D147," ",""))),'Cleaned Google Form'!$A$1:$M$5000,3,FALSE)="BCCA")),0,IF(AND(T$21=1,NOT(VLOOKUP(TRIM(UPPER(SUBSTITUTE($D147," ",""))),'Cleaned Google Form'!$A$1:$M$5000,6,FALSE)="NO")),0,IF(OR(VLOOKUP(TRIM(UPPER(SUBSTITUTE($D147," ",""))),'Cleaned Google Form'!$A$1:$M$5000,8,FALSE)='Main Template'!T$12,VLOOKUP(TRIM(UPPER(SUBSTITUTE($D147," ",""))),'Cleaned Google Form'!$A$1:$M$5000,8,FALSE)='Main Template'!T$13,VLOOKUP(TRIM(UPPER(SUBSTITUTE($D147," ",""))),'Cleaned Google Form'!$A$1:$M$5000,8,FALSE)='Main Template'!T$14,VLOOKUP(TRIM(UPPER(SUBSTITUTE($D147," ",""))),'Cleaned Google Form'!$A$1:$M$5000,8,FALSE)='Main Template'!T$15),0,IF(AND('Main Template'!T$21&gt;=$C$9,'Main Template'!T$19,VLOOKUP(TRIM(UPPER(SUBSTITUTE($D147," ",""))),'Cleaned Google Form'!$A$1:$M$5000,7,FALSE)="YES"),0,IF(IFERROR(FIND('Main Template'!T$17,VLOOKUP(TRIM(UPPER(SUBSTITUTE('Main Template'!$D147," ",""))),'Cleaned Google Form'!$A$1:$M$5000,9,FALSE),1),FALSE),0,1))))),1)</f>
        <v>1</v>
      </c>
      <c r="U147" s="12">
        <f>IFERROR(IF(AND(WEEKDAY('Main Template'!U$18)=1,OR(VLOOKUP(TRIM(UPPER(SUBSTITUTE($D147," ",""))),'Cleaned Google Form'!$A$1:$M$5000,3,FALSE)="SMH",VLOOKUP(TRIM(UPPER(SUBSTITUTE($D147," ",""))),'Cleaned Google Form'!$A$1:$M$5000,3,FALSE)="RCH",VLOOKUP(TRIM(UPPER(SUBSTITUTE($D147," ",""))),'Cleaned Google Form'!$A$1:$M$5000,3,FALSE)="BCCA")),0,IF(AND(U$21=1,NOT(VLOOKUP(TRIM(UPPER(SUBSTITUTE($D147," ",""))),'Cleaned Google Form'!$A$1:$M$5000,6,FALSE)="NO")),0,IF(OR(VLOOKUP(TRIM(UPPER(SUBSTITUTE($D147," ",""))),'Cleaned Google Form'!$A$1:$M$5000,8,FALSE)='Main Template'!U$12,VLOOKUP(TRIM(UPPER(SUBSTITUTE($D147," ",""))),'Cleaned Google Form'!$A$1:$M$5000,8,FALSE)='Main Template'!U$13,VLOOKUP(TRIM(UPPER(SUBSTITUTE($D147," ",""))),'Cleaned Google Form'!$A$1:$M$5000,8,FALSE)='Main Template'!U$14,VLOOKUP(TRIM(UPPER(SUBSTITUTE($D147," ",""))),'Cleaned Google Form'!$A$1:$M$5000,8,FALSE)='Main Template'!U$15),0,IF(AND('Main Template'!U$21&gt;=$C$9,'Main Template'!U$19,VLOOKUP(TRIM(UPPER(SUBSTITUTE($D147," ",""))),'Cleaned Google Form'!$A$1:$M$5000,7,FALSE)="YES"),0,IF(IFERROR(FIND('Main Template'!U$17,VLOOKUP(TRIM(UPPER(SUBSTITUTE('Main Template'!$D147," ",""))),'Cleaned Google Form'!$A$1:$M$5000,9,FALSE),1),FALSE),0,1))))),1)</f>
        <v>1</v>
      </c>
      <c r="V147" s="12">
        <f>IFERROR(IF(AND(WEEKDAY('Main Template'!V$18)=1,OR(VLOOKUP(TRIM(UPPER(SUBSTITUTE($D147," ",""))),'Cleaned Google Form'!$A$1:$M$5000,3,FALSE)="SMH",VLOOKUP(TRIM(UPPER(SUBSTITUTE($D147," ",""))),'Cleaned Google Form'!$A$1:$M$5000,3,FALSE)="RCH",VLOOKUP(TRIM(UPPER(SUBSTITUTE($D147," ",""))),'Cleaned Google Form'!$A$1:$M$5000,3,FALSE)="BCCA")),0,IF(AND(V$21=1,NOT(VLOOKUP(TRIM(UPPER(SUBSTITUTE($D147," ",""))),'Cleaned Google Form'!$A$1:$M$5000,6,FALSE)="NO")),0,IF(OR(VLOOKUP(TRIM(UPPER(SUBSTITUTE($D147," ",""))),'Cleaned Google Form'!$A$1:$M$5000,8,FALSE)='Main Template'!V$12,VLOOKUP(TRIM(UPPER(SUBSTITUTE($D147," ",""))),'Cleaned Google Form'!$A$1:$M$5000,8,FALSE)='Main Template'!V$13,VLOOKUP(TRIM(UPPER(SUBSTITUTE($D147," ",""))),'Cleaned Google Form'!$A$1:$M$5000,8,FALSE)='Main Template'!V$14,VLOOKUP(TRIM(UPPER(SUBSTITUTE($D147," ",""))),'Cleaned Google Form'!$A$1:$M$5000,8,FALSE)='Main Template'!V$15),0,IF(AND('Main Template'!V$21&gt;=$C$9,'Main Template'!V$19,VLOOKUP(TRIM(UPPER(SUBSTITUTE($D147," ",""))),'Cleaned Google Form'!$A$1:$M$5000,7,FALSE)="YES"),0,IF(IFERROR(FIND('Main Template'!V$17,VLOOKUP(TRIM(UPPER(SUBSTITUTE('Main Template'!$D147," ",""))),'Cleaned Google Form'!$A$1:$M$5000,9,FALSE),1),FALSE),0,1))))),1)</f>
        <v>1</v>
      </c>
      <c r="W147" s="12">
        <f>IFERROR(IF(AND(WEEKDAY('Main Template'!W$18)=1,OR(VLOOKUP(TRIM(UPPER(SUBSTITUTE($D147," ",""))),'Cleaned Google Form'!$A$1:$M$5000,3,FALSE)="SMH",VLOOKUP(TRIM(UPPER(SUBSTITUTE($D147," ",""))),'Cleaned Google Form'!$A$1:$M$5000,3,FALSE)="RCH",VLOOKUP(TRIM(UPPER(SUBSTITUTE($D147," ",""))),'Cleaned Google Form'!$A$1:$M$5000,3,FALSE)="BCCA")),0,IF(AND(W$21=1,NOT(VLOOKUP(TRIM(UPPER(SUBSTITUTE($D147," ",""))),'Cleaned Google Form'!$A$1:$M$5000,6,FALSE)="NO")),0,IF(OR(VLOOKUP(TRIM(UPPER(SUBSTITUTE($D147," ",""))),'Cleaned Google Form'!$A$1:$M$5000,8,FALSE)='Main Template'!W$12,VLOOKUP(TRIM(UPPER(SUBSTITUTE($D147," ",""))),'Cleaned Google Form'!$A$1:$M$5000,8,FALSE)='Main Template'!W$13,VLOOKUP(TRIM(UPPER(SUBSTITUTE($D147," ",""))),'Cleaned Google Form'!$A$1:$M$5000,8,FALSE)='Main Template'!W$14,VLOOKUP(TRIM(UPPER(SUBSTITUTE($D147," ",""))),'Cleaned Google Form'!$A$1:$M$5000,8,FALSE)='Main Template'!W$15),0,IF(AND('Main Template'!W$21&gt;=$C$9,'Main Template'!W$19,VLOOKUP(TRIM(UPPER(SUBSTITUTE($D147," ",""))),'Cleaned Google Form'!$A$1:$M$5000,7,FALSE)="YES"),0,IF(IFERROR(FIND('Main Template'!W$17,VLOOKUP(TRIM(UPPER(SUBSTITUTE('Main Template'!$D147," ",""))),'Cleaned Google Form'!$A$1:$M$5000,9,FALSE),1),FALSE),0,1))))),1)</f>
        <v>1</v>
      </c>
      <c r="X147" s="12">
        <f>IFERROR(IF(AND(WEEKDAY('Main Template'!X$18)=1,OR(VLOOKUP(TRIM(UPPER(SUBSTITUTE($D147," ",""))),'Cleaned Google Form'!$A$1:$M$5000,3,FALSE)="SMH",VLOOKUP(TRIM(UPPER(SUBSTITUTE($D147," ",""))),'Cleaned Google Form'!$A$1:$M$5000,3,FALSE)="RCH",VLOOKUP(TRIM(UPPER(SUBSTITUTE($D147," ",""))),'Cleaned Google Form'!$A$1:$M$5000,3,FALSE)="BCCA")),0,IF(AND(X$21=1,NOT(VLOOKUP(TRIM(UPPER(SUBSTITUTE($D147," ",""))),'Cleaned Google Form'!$A$1:$M$5000,6,FALSE)="NO")),0,IF(OR(VLOOKUP(TRIM(UPPER(SUBSTITUTE($D147," ",""))),'Cleaned Google Form'!$A$1:$M$5000,8,FALSE)='Main Template'!X$12,VLOOKUP(TRIM(UPPER(SUBSTITUTE($D147," ",""))),'Cleaned Google Form'!$A$1:$M$5000,8,FALSE)='Main Template'!X$13,VLOOKUP(TRIM(UPPER(SUBSTITUTE($D147," ",""))),'Cleaned Google Form'!$A$1:$M$5000,8,FALSE)='Main Template'!X$14,VLOOKUP(TRIM(UPPER(SUBSTITUTE($D147," ",""))),'Cleaned Google Form'!$A$1:$M$5000,8,FALSE)='Main Template'!X$15),0,IF(AND('Main Template'!X$21&gt;=$C$9,'Main Template'!X$19,VLOOKUP(TRIM(UPPER(SUBSTITUTE($D147," ",""))),'Cleaned Google Form'!$A$1:$M$5000,7,FALSE)="YES"),0,IF(IFERROR(FIND('Main Template'!X$17,VLOOKUP(TRIM(UPPER(SUBSTITUTE('Main Template'!$D147," ",""))),'Cleaned Google Form'!$A$1:$M$5000,9,FALSE),1),FALSE),0,1))))),1)</f>
        <v>1</v>
      </c>
      <c r="Y147" s="12">
        <f>IFERROR(IF(AND(WEEKDAY('Main Template'!Y$18)=1,OR(VLOOKUP(TRIM(UPPER(SUBSTITUTE($D147," ",""))),'Cleaned Google Form'!$A$1:$M$5000,3,FALSE)="SMH",VLOOKUP(TRIM(UPPER(SUBSTITUTE($D147," ",""))),'Cleaned Google Form'!$A$1:$M$5000,3,FALSE)="RCH",VLOOKUP(TRIM(UPPER(SUBSTITUTE($D147," ",""))),'Cleaned Google Form'!$A$1:$M$5000,3,FALSE)="BCCA")),0,IF(AND(Y$21=1,NOT(VLOOKUP(TRIM(UPPER(SUBSTITUTE($D147," ",""))),'Cleaned Google Form'!$A$1:$M$5000,6,FALSE)="NO")),0,IF(OR(VLOOKUP(TRIM(UPPER(SUBSTITUTE($D147," ",""))),'Cleaned Google Form'!$A$1:$M$5000,8,FALSE)='Main Template'!Y$12,VLOOKUP(TRIM(UPPER(SUBSTITUTE($D147," ",""))),'Cleaned Google Form'!$A$1:$M$5000,8,FALSE)='Main Template'!Y$13,VLOOKUP(TRIM(UPPER(SUBSTITUTE($D147," ",""))),'Cleaned Google Form'!$A$1:$M$5000,8,FALSE)='Main Template'!Y$14,VLOOKUP(TRIM(UPPER(SUBSTITUTE($D147," ",""))),'Cleaned Google Form'!$A$1:$M$5000,8,FALSE)='Main Template'!Y$15),0,IF(AND('Main Template'!Y$21&gt;=$C$9,'Main Template'!Y$19,VLOOKUP(TRIM(UPPER(SUBSTITUTE($D147," ",""))),'Cleaned Google Form'!$A$1:$M$5000,7,FALSE)="YES"),0,IF(IFERROR(FIND('Main Template'!Y$17,VLOOKUP(TRIM(UPPER(SUBSTITUTE('Main Template'!$D147," ",""))),'Cleaned Google Form'!$A$1:$M$5000,9,FALSE),1),FALSE),0,1))))),1)</f>
        <v>1</v>
      </c>
      <c r="Z147" s="12">
        <f>IFERROR(IF(AND(WEEKDAY('Main Template'!Z$18)=1,OR(VLOOKUP(TRIM(UPPER(SUBSTITUTE($D147," ",""))),'Cleaned Google Form'!$A$1:$M$5000,3,FALSE)="SMH",VLOOKUP(TRIM(UPPER(SUBSTITUTE($D147," ",""))),'Cleaned Google Form'!$A$1:$M$5000,3,FALSE)="RCH",VLOOKUP(TRIM(UPPER(SUBSTITUTE($D147," ",""))),'Cleaned Google Form'!$A$1:$M$5000,3,FALSE)="BCCA")),0,IF(AND(Z$21=1,NOT(VLOOKUP(TRIM(UPPER(SUBSTITUTE($D147," ",""))),'Cleaned Google Form'!$A$1:$M$5000,6,FALSE)="NO")),0,IF(OR(VLOOKUP(TRIM(UPPER(SUBSTITUTE($D147," ",""))),'Cleaned Google Form'!$A$1:$M$5000,8,FALSE)='Main Template'!Z$12,VLOOKUP(TRIM(UPPER(SUBSTITUTE($D147," ",""))),'Cleaned Google Form'!$A$1:$M$5000,8,FALSE)='Main Template'!Z$13,VLOOKUP(TRIM(UPPER(SUBSTITUTE($D147," ",""))),'Cleaned Google Form'!$A$1:$M$5000,8,FALSE)='Main Template'!Z$14,VLOOKUP(TRIM(UPPER(SUBSTITUTE($D147," ",""))),'Cleaned Google Form'!$A$1:$M$5000,8,FALSE)='Main Template'!Z$15),0,IF(AND('Main Template'!Z$21&gt;=$C$9,'Main Template'!Z$19,VLOOKUP(TRIM(UPPER(SUBSTITUTE($D147," ",""))),'Cleaned Google Form'!$A$1:$M$5000,7,FALSE)="YES"),0,IF(IFERROR(FIND('Main Template'!Z$17,VLOOKUP(TRIM(UPPER(SUBSTITUTE('Main Template'!$D147," ",""))),'Cleaned Google Form'!$A$1:$M$5000,9,FALSE),1),FALSE),0,1))))),1)</f>
        <v>1</v>
      </c>
      <c r="AA147" s="12">
        <f>IFERROR(IF(AND(WEEKDAY('Main Template'!AA$18)=1,OR(VLOOKUP(TRIM(UPPER(SUBSTITUTE($D147," ",""))),'Cleaned Google Form'!$A$1:$M$5000,3,FALSE)="SMH",VLOOKUP(TRIM(UPPER(SUBSTITUTE($D147," ",""))),'Cleaned Google Form'!$A$1:$M$5000,3,FALSE)="RCH",VLOOKUP(TRIM(UPPER(SUBSTITUTE($D147," ",""))),'Cleaned Google Form'!$A$1:$M$5000,3,FALSE)="BCCA")),0,IF(AND(AA$21=1,NOT(VLOOKUP(TRIM(UPPER(SUBSTITUTE($D147," ",""))),'Cleaned Google Form'!$A$1:$M$5000,6,FALSE)="NO")),0,IF(OR(VLOOKUP(TRIM(UPPER(SUBSTITUTE($D147," ",""))),'Cleaned Google Form'!$A$1:$M$5000,8,FALSE)='Main Template'!AA$12,VLOOKUP(TRIM(UPPER(SUBSTITUTE($D147," ",""))),'Cleaned Google Form'!$A$1:$M$5000,8,FALSE)='Main Template'!AA$13,VLOOKUP(TRIM(UPPER(SUBSTITUTE($D147," ",""))),'Cleaned Google Form'!$A$1:$M$5000,8,FALSE)='Main Template'!AA$14,VLOOKUP(TRIM(UPPER(SUBSTITUTE($D147," ",""))),'Cleaned Google Form'!$A$1:$M$5000,8,FALSE)='Main Template'!AA$15),0,IF(AND('Main Template'!AA$21&gt;=$C$9,'Main Template'!AA$19,VLOOKUP(TRIM(UPPER(SUBSTITUTE($D147," ",""))),'Cleaned Google Form'!$A$1:$M$5000,7,FALSE)="YES"),0,IF(IFERROR(FIND('Main Template'!AA$17,VLOOKUP(TRIM(UPPER(SUBSTITUTE('Main Template'!$D147," ",""))),'Cleaned Google Form'!$A$1:$M$5000,9,FALSE),1),FALSE),0,1))))),1)</f>
        <v>1</v>
      </c>
      <c r="AB147" s="12">
        <f>IFERROR(IF(AND(WEEKDAY('Main Template'!AB$18)=1,OR(VLOOKUP(TRIM(UPPER(SUBSTITUTE($D147," ",""))),'Cleaned Google Form'!$A$1:$M$5000,3,FALSE)="SMH",VLOOKUP(TRIM(UPPER(SUBSTITUTE($D147," ",""))),'Cleaned Google Form'!$A$1:$M$5000,3,FALSE)="RCH",VLOOKUP(TRIM(UPPER(SUBSTITUTE($D147," ",""))),'Cleaned Google Form'!$A$1:$M$5000,3,FALSE)="BCCA")),0,IF(AND(AB$21=1,NOT(VLOOKUP(TRIM(UPPER(SUBSTITUTE($D147," ",""))),'Cleaned Google Form'!$A$1:$M$5000,6,FALSE)="NO")),0,IF(OR(VLOOKUP(TRIM(UPPER(SUBSTITUTE($D147," ",""))),'Cleaned Google Form'!$A$1:$M$5000,8,FALSE)='Main Template'!AB$12,VLOOKUP(TRIM(UPPER(SUBSTITUTE($D147," ",""))),'Cleaned Google Form'!$A$1:$M$5000,8,FALSE)='Main Template'!AB$13,VLOOKUP(TRIM(UPPER(SUBSTITUTE($D147," ",""))),'Cleaned Google Form'!$A$1:$M$5000,8,FALSE)='Main Template'!AB$14,VLOOKUP(TRIM(UPPER(SUBSTITUTE($D147," ",""))),'Cleaned Google Form'!$A$1:$M$5000,8,FALSE)='Main Template'!AB$15),0,IF(AND('Main Template'!AB$21&gt;=$C$9,'Main Template'!AB$19,VLOOKUP(TRIM(UPPER(SUBSTITUTE($D147," ",""))),'Cleaned Google Form'!$A$1:$M$5000,7,FALSE)="YES"),0,IF(IFERROR(FIND('Main Template'!AB$17,VLOOKUP(TRIM(UPPER(SUBSTITUTE('Main Template'!$D147," ",""))),'Cleaned Google Form'!$A$1:$M$5000,9,FALSE),1),FALSE),0,1))))),1)</f>
        <v>1</v>
      </c>
      <c r="AC147" s="12">
        <f>IFERROR(IF(AND(WEEKDAY('Main Template'!AC$18)=1,OR(VLOOKUP(TRIM(UPPER(SUBSTITUTE($D147," ",""))),'Cleaned Google Form'!$A$1:$M$5000,3,FALSE)="SMH",VLOOKUP(TRIM(UPPER(SUBSTITUTE($D147," ",""))),'Cleaned Google Form'!$A$1:$M$5000,3,FALSE)="RCH",VLOOKUP(TRIM(UPPER(SUBSTITUTE($D147," ",""))),'Cleaned Google Form'!$A$1:$M$5000,3,FALSE)="BCCA")),0,IF(AND(AC$21=1,NOT(VLOOKUP(TRIM(UPPER(SUBSTITUTE($D147," ",""))),'Cleaned Google Form'!$A$1:$M$5000,6,FALSE)="NO")),0,IF(OR(VLOOKUP(TRIM(UPPER(SUBSTITUTE($D147," ",""))),'Cleaned Google Form'!$A$1:$M$5000,8,FALSE)='Main Template'!AC$12,VLOOKUP(TRIM(UPPER(SUBSTITUTE($D147," ",""))),'Cleaned Google Form'!$A$1:$M$5000,8,FALSE)='Main Template'!AC$13,VLOOKUP(TRIM(UPPER(SUBSTITUTE($D147," ",""))),'Cleaned Google Form'!$A$1:$M$5000,8,FALSE)='Main Template'!AC$14,VLOOKUP(TRIM(UPPER(SUBSTITUTE($D147," ",""))),'Cleaned Google Form'!$A$1:$M$5000,8,FALSE)='Main Template'!AC$15),0,IF(AND('Main Template'!AC$21&gt;=$C$9,'Main Template'!AC$19,VLOOKUP(TRIM(UPPER(SUBSTITUTE($D147," ",""))),'Cleaned Google Form'!$A$1:$M$5000,7,FALSE)="YES"),0,IF(IFERROR(FIND('Main Template'!AC$17,VLOOKUP(TRIM(UPPER(SUBSTITUTE('Main Template'!$D147," ",""))),'Cleaned Google Form'!$A$1:$M$5000,9,FALSE),1),FALSE),0,1))))),1)</f>
        <v>1</v>
      </c>
      <c r="AD147" s="12">
        <f>IFERROR(IF(AND(WEEKDAY('Main Template'!AD$18)=1,OR(VLOOKUP(TRIM(UPPER(SUBSTITUTE($D147," ",""))),'Cleaned Google Form'!$A$1:$M$5000,3,FALSE)="SMH",VLOOKUP(TRIM(UPPER(SUBSTITUTE($D147," ",""))),'Cleaned Google Form'!$A$1:$M$5000,3,FALSE)="RCH",VLOOKUP(TRIM(UPPER(SUBSTITUTE($D147," ",""))),'Cleaned Google Form'!$A$1:$M$5000,3,FALSE)="BCCA")),0,IF(AND(AD$21=1,NOT(VLOOKUP(TRIM(UPPER(SUBSTITUTE($D147," ",""))),'Cleaned Google Form'!$A$1:$M$5000,6,FALSE)="NO")),0,IF(OR(VLOOKUP(TRIM(UPPER(SUBSTITUTE($D147," ",""))),'Cleaned Google Form'!$A$1:$M$5000,8,FALSE)='Main Template'!AD$12,VLOOKUP(TRIM(UPPER(SUBSTITUTE($D147," ",""))),'Cleaned Google Form'!$A$1:$M$5000,8,FALSE)='Main Template'!AD$13,VLOOKUP(TRIM(UPPER(SUBSTITUTE($D147," ",""))),'Cleaned Google Form'!$A$1:$M$5000,8,FALSE)='Main Template'!AD$14,VLOOKUP(TRIM(UPPER(SUBSTITUTE($D147," ",""))),'Cleaned Google Form'!$A$1:$M$5000,8,FALSE)='Main Template'!AD$15),0,IF(AND('Main Template'!AD$21&gt;=$C$9,'Main Template'!AD$19,VLOOKUP(TRIM(UPPER(SUBSTITUTE($D147," ",""))),'Cleaned Google Form'!$A$1:$M$5000,7,FALSE)="YES"),0,IF(IFERROR(FIND('Main Template'!AD$17,VLOOKUP(TRIM(UPPER(SUBSTITUTE('Main Template'!$D147," ",""))),'Cleaned Google Form'!$A$1:$M$5000,9,FALSE),1),FALSE),0,1))))),1)</f>
        <v>1</v>
      </c>
      <c r="AE147" s="12">
        <f>IFERROR(IF(AND(WEEKDAY('Main Template'!AE$18)=1,OR(VLOOKUP(TRIM(UPPER(SUBSTITUTE($D147," ",""))),'Cleaned Google Form'!$A$1:$M$5000,3,FALSE)="SMH",VLOOKUP(TRIM(UPPER(SUBSTITUTE($D147," ",""))),'Cleaned Google Form'!$A$1:$M$5000,3,FALSE)="RCH",VLOOKUP(TRIM(UPPER(SUBSTITUTE($D147," ",""))),'Cleaned Google Form'!$A$1:$M$5000,3,FALSE)="BCCA")),0,IF(AND(AE$21=1,NOT(VLOOKUP(TRIM(UPPER(SUBSTITUTE($D147," ",""))),'Cleaned Google Form'!$A$1:$M$5000,6,FALSE)="NO")),0,IF(OR(VLOOKUP(TRIM(UPPER(SUBSTITUTE($D147," ",""))),'Cleaned Google Form'!$A$1:$M$5000,8,FALSE)='Main Template'!AE$12,VLOOKUP(TRIM(UPPER(SUBSTITUTE($D147," ",""))),'Cleaned Google Form'!$A$1:$M$5000,8,FALSE)='Main Template'!AE$13,VLOOKUP(TRIM(UPPER(SUBSTITUTE($D147," ",""))),'Cleaned Google Form'!$A$1:$M$5000,8,FALSE)='Main Template'!AE$14,VLOOKUP(TRIM(UPPER(SUBSTITUTE($D147," ",""))),'Cleaned Google Form'!$A$1:$M$5000,8,FALSE)='Main Template'!AE$15),0,IF(AND('Main Template'!AE$21&gt;=$C$9,'Main Template'!AE$19,VLOOKUP(TRIM(UPPER(SUBSTITUTE($D147," ",""))),'Cleaned Google Form'!$A$1:$M$5000,7,FALSE)="YES"),0,IF(IFERROR(FIND('Main Template'!AE$17,VLOOKUP(TRIM(UPPER(SUBSTITUTE('Main Template'!$D147," ",""))),'Cleaned Google Form'!$A$1:$M$5000,9,FALSE),1),FALSE),0,1))))),1)</f>
        <v>1</v>
      </c>
      <c r="AF147" s="12">
        <f>IFERROR(IF(AND(WEEKDAY('Main Template'!AF$18)=1,OR(VLOOKUP(TRIM(UPPER(SUBSTITUTE($D147," ",""))),'Cleaned Google Form'!$A$1:$M$5000,3,FALSE)="SMH",VLOOKUP(TRIM(UPPER(SUBSTITUTE($D147," ",""))),'Cleaned Google Form'!$A$1:$M$5000,3,FALSE)="RCH",VLOOKUP(TRIM(UPPER(SUBSTITUTE($D147," ",""))),'Cleaned Google Form'!$A$1:$M$5000,3,FALSE)="BCCA")),0,IF(AND(AF$21=1,NOT(VLOOKUP(TRIM(UPPER(SUBSTITUTE($D147," ",""))),'Cleaned Google Form'!$A$1:$M$5000,6,FALSE)="NO")),0,IF(OR(VLOOKUP(TRIM(UPPER(SUBSTITUTE($D147," ",""))),'Cleaned Google Form'!$A$1:$M$5000,8,FALSE)='Main Template'!AF$12,VLOOKUP(TRIM(UPPER(SUBSTITUTE($D147," ",""))),'Cleaned Google Form'!$A$1:$M$5000,8,FALSE)='Main Template'!AF$13,VLOOKUP(TRIM(UPPER(SUBSTITUTE($D147," ",""))),'Cleaned Google Form'!$A$1:$M$5000,8,FALSE)='Main Template'!AF$14,VLOOKUP(TRIM(UPPER(SUBSTITUTE($D147," ",""))),'Cleaned Google Form'!$A$1:$M$5000,8,FALSE)='Main Template'!AF$15),0,IF(AND('Main Template'!AF$21&gt;=$C$9,'Main Template'!AF$19,VLOOKUP(TRIM(UPPER(SUBSTITUTE($D147," ",""))),'Cleaned Google Form'!$A$1:$M$5000,7,FALSE)="YES"),0,IF(IFERROR(FIND('Main Template'!AF$17,VLOOKUP(TRIM(UPPER(SUBSTITUTE('Main Template'!$D147," ",""))),'Cleaned Google Form'!$A$1:$M$5000,9,FALSE),1),FALSE),0,1))))),1)</f>
        <v>1</v>
      </c>
      <c r="AG147" s="12">
        <f>IFERROR(IF(AND(WEEKDAY('Main Template'!AG$18)=1,OR(VLOOKUP(TRIM(UPPER(SUBSTITUTE($D147," ",""))),'Cleaned Google Form'!$A$1:$M$5000,3,FALSE)="SMH",VLOOKUP(TRIM(UPPER(SUBSTITUTE($D147," ",""))),'Cleaned Google Form'!$A$1:$M$5000,3,FALSE)="RCH",VLOOKUP(TRIM(UPPER(SUBSTITUTE($D147," ",""))),'Cleaned Google Form'!$A$1:$M$5000,3,FALSE)="BCCA")),0,IF(AND(AG$21=1,NOT(VLOOKUP(TRIM(UPPER(SUBSTITUTE($D147," ",""))),'Cleaned Google Form'!$A$1:$M$5000,6,FALSE)="NO")),0,IF(OR(VLOOKUP(TRIM(UPPER(SUBSTITUTE($D147," ",""))),'Cleaned Google Form'!$A$1:$M$5000,8,FALSE)='Main Template'!AG$12,VLOOKUP(TRIM(UPPER(SUBSTITUTE($D147," ",""))),'Cleaned Google Form'!$A$1:$M$5000,8,FALSE)='Main Template'!AG$13,VLOOKUP(TRIM(UPPER(SUBSTITUTE($D147," ",""))),'Cleaned Google Form'!$A$1:$M$5000,8,FALSE)='Main Template'!AG$14,VLOOKUP(TRIM(UPPER(SUBSTITUTE($D147," ",""))),'Cleaned Google Form'!$A$1:$M$5000,8,FALSE)='Main Template'!AG$15),0,IF(AND('Main Template'!AG$21&gt;=$C$9,'Main Template'!AG$19,VLOOKUP(TRIM(UPPER(SUBSTITUTE($D147," ",""))),'Cleaned Google Form'!$A$1:$M$5000,7,FALSE)="YES"),0,IF(IFERROR(FIND('Main Template'!AG$17,VLOOKUP(TRIM(UPPER(SUBSTITUTE('Main Template'!$D147," ",""))),'Cleaned Google Form'!$A$1:$M$5000,9,FALSE),1),FALSE),0,1))))),1)</f>
        <v>1</v>
      </c>
      <c r="AH147" s="12">
        <f>IFERROR(IF(AND(WEEKDAY('Main Template'!AH$18)=1,OR(VLOOKUP(TRIM(UPPER(SUBSTITUTE($D147," ",""))),'Cleaned Google Form'!$A$1:$M$5000,3,FALSE)="SMH",VLOOKUP(TRIM(UPPER(SUBSTITUTE($D147," ",""))),'Cleaned Google Form'!$A$1:$M$5000,3,FALSE)="RCH",VLOOKUP(TRIM(UPPER(SUBSTITUTE($D147," ",""))),'Cleaned Google Form'!$A$1:$M$5000,3,FALSE)="BCCA")),0,IF(AND(AH$21=1,NOT(VLOOKUP(TRIM(UPPER(SUBSTITUTE($D147," ",""))),'Cleaned Google Form'!$A$1:$M$5000,6,FALSE)="NO")),0,IF(OR(VLOOKUP(TRIM(UPPER(SUBSTITUTE($D147," ",""))),'Cleaned Google Form'!$A$1:$M$5000,8,FALSE)='Main Template'!AH$12,VLOOKUP(TRIM(UPPER(SUBSTITUTE($D147," ",""))),'Cleaned Google Form'!$A$1:$M$5000,8,FALSE)='Main Template'!AH$13,VLOOKUP(TRIM(UPPER(SUBSTITUTE($D147," ",""))),'Cleaned Google Form'!$A$1:$M$5000,8,FALSE)='Main Template'!AH$14,VLOOKUP(TRIM(UPPER(SUBSTITUTE($D147," ",""))),'Cleaned Google Form'!$A$1:$M$5000,8,FALSE)='Main Template'!AH$15),0,IF(AND('Main Template'!AH$21&gt;=$C$9,'Main Template'!AH$19,VLOOKUP(TRIM(UPPER(SUBSTITUTE($D147," ",""))),'Cleaned Google Form'!$A$1:$M$5000,7,FALSE)="YES"),0,IF(IFERROR(FIND('Main Template'!AH$17,VLOOKUP(TRIM(UPPER(SUBSTITUTE('Main Template'!$D147," ",""))),'Cleaned Google Form'!$A$1:$M$5000,9,FALSE),1),FALSE),0,1))))),1)</f>
        <v>1</v>
      </c>
      <c r="AI147" s="12">
        <f>IFERROR(IF(AND(WEEKDAY('Main Template'!AI$18)=1,OR(VLOOKUP(TRIM(UPPER(SUBSTITUTE($D147," ",""))),'Cleaned Google Form'!$A$1:$M$5000,3,FALSE)="SMH",VLOOKUP(TRIM(UPPER(SUBSTITUTE($D147," ",""))),'Cleaned Google Form'!$A$1:$M$5000,3,FALSE)="RCH",VLOOKUP(TRIM(UPPER(SUBSTITUTE($D147," ",""))),'Cleaned Google Form'!$A$1:$M$5000,3,FALSE)="BCCA")),0,IF(AND(AI$21=1,NOT(VLOOKUP(TRIM(UPPER(SUBSTITUTE($D147," ",""))),'Cleaned Google Form'!$A$1:$M$5000,6,FALSE)="NO")),0,IF(OR(VLOOKUP(TRIM(UPPER(SUBSTITUTE($D147," ",""))),'Cleaned Google Form'!$A$1:$M$5000,8,FALSE)='Main Template'!AI$12,VLOOKUP(TRIM(UPPER(SUBSTITUTE($D147," ",""))),'Cleaned Google Form'!$A$1:$M$5000,8,FALSE)='Main Template'!AI$13,VLOOKUP(TRIM(UPPER(SUBSTITUTE($D147," ",""))),'Cleaned Google Form'!$A$1:$M$5000,8,FALSE)='Main Template'!AI$14,VLOOKUP(TRIM(UPPER(SUBSTITUTE($D147," ",""))),'Cleaned Google Form'!$A$1:$M$5000,8,FALSE)='Main Template'!AI$15),0,IF(AND('Main Template'!AI$21&gt;=$C$9,'Main Template'!AI$19,VLOOKUP(TRIM(UPPER(SUBSTITUTE($D147," ",""))),'Cleaned Google Form'!$A$1:$M$5000,7,FALSE)="YES"),0,IF(IFERROR(FIND('Main Template'!AI$17,VLOOKUP(TRIM(UPPER(SUBSTITUTE('Main Template'!$D147," ",""))),'Cleaned Google Form'!$A$1:$M$5000,9,FALSE),1),FALSE),0,1))))),1)</f>
        <v>1</v>
      </c>
      <c r="AJ147" s="12">
        <f>IFERROR(IF(AND(WEEKDAY('Main Template'!AJ$18)=1,OR(VLOOKUP(TRIM(UPPER(SUBSTITUTE($D147," ",""))),'Cleaned Google Form'!$A$1:$M$5000,3,FALSE)="SMH",VLOOKUP(TRIM(UPPER(SUBSTITUTE($D147," ",""))),'Cleaned Google Form'!$A$1:$M$5000,3,FALSE)="RCH",VLOOKUP(TRIM(UPPER(SUBSTITUTE($D147," ",""))),'Cleaned Google Form'!$A$1:$M$5000,3,FALSE)="BCCA")),0,IF(AND(AJ$21=1,NOT(VLOOKUP(TRIM(UPPER(SUBSTITUTE($D147," ",""))),'Cleaned Google Form'!$A$1:$M$5000,6,FALSE)="NO")),0,IF(OR(VLOOKUP(TRIM(UPPER(SUBSTITUTE($D147," ",""))),'Cleaned Google Form'!$A$1:$M$5000,8,FALSE)='Main Template'!AJ$12,VLOOKUP(TRIM(UPPER(SUBSTITUTE($D147," ",""))),'Cleaned Google Form'!$A$1:$M$5000,8,FALSE)='Main Template'!AJ$13,VLOOKUP(TRIM(UPPER(SUBSTITUTE($D147," ",""))),'Cleaned Google Form'!$A$1:$M$5000,8,FALSE)='Main Template'!AJ$14,VLOOKUP(TRIM(UPPER(SUBSTITUTE($D147," ",""))),'Cleaned Google Form'!$A$1:$M$5000,8,FALSE)='Main Template'!AJ$15),0,IF(AND('Main Template'!AJ$21&gt;=$C$9,'Main Template'!AJ$19,VLOOKUP(TRIM(UPPER(SUBSTITUTE($D147," ",""))),'Cleaned Google Form'!$A$1:$M$5000,7,FALSE)="YES"),0,IF(IFERROR(FIND('Main Template'!AJ$17,VLOOKUP(TRIM(UPPER(SUBSTITUTE('Main Template'!$D147," ",""))),'Cleaned Google Form'!$A$1:$M$5000,9,FALSE),1),FALSE),0,1))))),1)</f>
        <v>1</v>
      </c>
      <c r="AK147" s="12">
        <f>IFERROR(IF(AND(WEEKDAY('Main Template'!AK$18)=1,OR(VLOOKUP(TRIM(UPPER(SUBSTITUTE($D147," ",""))),'Cleaned Google Form'!$A$1:$M$5000,3,FALSE)="SMH",VLOOKUP(TRIM(UPPER(SUBSTITUTE($D147," ",""))),'Cleaned Google Form'!$A$1:$M$5000,3,FALSE)="RCH",VLOOKUP(TRIM(UPPER(SUBSTITUTE($D147," ",""))),'Cleaned Google Form'!$A$1:$M$5000,3,FALSE)="BCCA")),0,IF(AND(AK$21=1,NOT(VLOOKUP(TRIM(UPPER(SUBSTITUTE($D147," ",""))),'Cleaned Google Form'!$A$1:$M$5000,6,FALSE)="NO")),0,IF(OR(VLOOKUP(TRIM(UPPER(SUBSTITUTE($D147," ",""))),'Cleaned Google Form'!$A$1:$M$5000,8,FALSE)='Main Template'!AK$12,VLOOKUP(TRIM(UPPER(SUBSTITUTE($D147," ",""))),'Cleaned Google Form'!$A$1:$M$5000,8,FALSE)='Main Template'!AK$13,VLOOKUP(TRIM(UPPER(SUBSTITUTE($D147," ",""))),'Cleaned Google Form'!$A$1:$M$5000,8,FALSE)='Main Template'!AK$14,VLOOKUP(TRIM(UPPER(SUBSTITUTE($D147," ",""))),'Cleaned Google Form'!$A$1:$M$5000,8,FALSE)='Main Template'!AK$15),0,IF(AND('Main Template'!AK$21&gt;=$C$9,'Main Template'!AK$19,VLOOKUP(TRIM(UPPER(SUBSTITUTE($D147," ",""))),'Cleaned Google Form'!$A$1:$M$5000,7,FALSE)="YES"),0,IF(IFERROR(FIND('Main Template'!AK$17,VLOOKUP(TRIM(UPPER(SUBSTITUTE('Main Template'!$D147," ",""))),'Cleaned Google Form'!$A$1:$M$5000,9,FALSE),1),FALSE),0,1))))),1)</f>
        <v>1</v>
      </c>
      <c r="AL147" s="12">
        <f>IFERROR(IF(AND(WEEKDAY('Main Template'!AL$18)=1,OR(VLOOKUP(TRIM(UPPER(SUBSTITUTE($D147," ",""))),'Cleaned Google Form'!$A$1:$M$5000,3,FALSE)="SMH",VLOOKUP(TRIM(UPPER(SUBSTITUTE($D147," ",""))),'Cleaned Google Form'!$A$1:$M$5000,3,FALSE)="RCH",VLOOKUP(TRIM(UPPER(SUBSTITUTE($D147," ",""))),'Cleaned Google Form'!$A$1:$M$5000,3,FALSE)="BCCA")),0,IF(AND(AL$21=1,NOT(VLOOKUP(TRIM(UPPER(SUBSTITUTE($D147," ",""))),'Cleaned Google Form'!$A$1:$M$5000,6,FALSE)="NO")),0,IF(OR(VLOOKUP(TRIM(UPPER(SUBSTITUTE($D147," ",""))),'Cleaned Google Form'!$A$1:$M$5000,8,FALSE)='Main Template'!AL$12,VLOOKUP(TRIM(UPPER(SUBSTITUTE($D147," ",""))),'Cleaned Google Form'!$A$1:$M$5000,8,FALSE)='Main Template'!AL$13,VLOOKUP(TRIM(UPPER(SUBSTITUTE($D147," ",""))),'Cleaned Google Form'!$A$1:$M$5000,8,FALSE)='Main Template'!AL$14,VLOOKUP(TRIM(UPPER(SUBSTITUTE($D147," ",""))),'Cleaned Google Form'!$A$1:$M$5000,8,FALSE)='Main Template'!AL$15),0,IF(AND('Main Template'!AL$21&gt;=$C$9,'Main Template'!AL$19,VLOOKUP(TRIM(UPPER(SUBSTITUTE($D147," ",""))),'Cleaned Google Form'!$A$1:$M$5000,7,FALSE)="YES"),0,IF(IFERROR(FIND('Main Template'!AL$17,VLOOKUP(TRIM(UPPER(SUBSTITUTE('Main Template'!$D147," ",""))),'Cleaned Google Form'!$A$1:$M$5000,9,FALSE),1),FALSE),0,1))))),1)</f>
        <v>1</v>
      </c>
      <c r="AM147" s="12">
        <f>IFERROR(IF(AND(WEEKDAY('Main Template'!AM$18)=1,OR(VLOOKUP(TRIM(UPPER(SUBSTITUTE($D147," ",""))),'Cleaned Google Form'!$A$1:$M$5000,3,FALSE)="SMH",VLOOKUP(TRIM(UPPER(SUBSTITUTE($D147," ",""))),'Cleaned Google Form'!$A$1:$M$5000,3,FALSE)="RCH",VLOOKUP(TRIM(UPPER(SUBSTITUTE($D147," ",""))),'Cleaned Google Form'!$A$1:$M$5000,3,FALSE)="BCCA")),0,IF(AND(AM$21=1,NOT(VLOOKUP(TRIM(UPPER(SUBSTITUTE($D147," ",""))),'Cleaned Google Form'!$A$1:$M$5000,6,FALSE)="NO")),0,IF(OR(VLOOKUP(TRIM(UPPER(SUBSTITUTE($D147," ",""))),'Cleaned Google Form'!$A$1:$M$5000,8,FALSE)='Main Template'!AM$12,VLOOKUP(TRIM(UPPER(SUBSTITUTE($D147," ",""))),'Cleaned Google Form'!$A$1:$M$5000,8,FALSE)='Main Template'!AM$13,VLOOKUP(TRIM(UPPER(SUBSTITUTE($D147," ",""))),'Cleaned Google Form'!$A$1:$M$5000,8,FALSE)='Main Template'!AM$14,VLOOKUP(TRIM(UPPER(SUBSTITUTE($D147," ",""))),'Cleaned Google Form'!$A$1:$M$5000,8,FALSE)='Main Template'!AM$15),0,IF(AND('Main Template'!AM$21&gt;=$C$9,'Main Template'!AM$19,VLOOKUP(TRIM(UPPER(SUBSTITUTE($D147," ",""))),'Cleaned Google Form'!$A$1:$M$5000,7,FALSE)="YES"),0,IF(IFERROR(FIND('Main Template'!AM$17,VLOOKUP(TRIM(UPPER(SUBSTITUTE('Main Template'!$D147," ",""))),'Cleaned Google Form'!$A$1:$M$5000,9,FALSE),1),FALSE),0,1))))),1)</f>
        <v>1</v>
      </c>
      <c r="AN147" s="12">
        <f>IFERROR(IF(AND(WEEKDAY('Main Template'!AN$18)=1,OR(VLOOKUP(TRIM(UPPER(SUBSTITUTE($D147," ",""))),'Cleaned Google Form'!$A$1:$M$5000,3,FALSE)="SMH",VLOOKUP(TRIM(UPPER(SUBSTITUTE($D147," ",""))),'Cleaned Google Form'!$A$1:$M$5000,3,FALSE)="RCH",VLOOKUP(TRIM(UPPER(SUBSTITUTE($D147," ",""))),'Cleaned Google Form'!$A$1:$M$5000,3,FALSE)="BCCA")),0,IF(AND(AN$21=1,NOT(VLOOKUP(TRIM(UPPER(SUBSTITUTE($D147," ",""))),'Cleaned Google Form'!$A$1:$M$5000,6,FALSE)="NO")),0,IF(OR(VLOOKUP(TRIM(UPPER(SUBSTITUTE($D147," ",""))),'Cleaned Google Form'!$A$1:$M$5000,8,FALSE)='Main Template'!AN$12,VLOOKUP(TRIM(UPPER(SUBSTITUTE($D147," ",""))),'Cleaned Google Form'!$A$1:$M$5000,8,FALSE)='Main Template'!AN$13,VLOOKUP(TRIM(UPPER(SUBSTITUTE($D147," ",""))),'Cleaned Google Form'!$A$1:$M$5000,8,FALSE)='Main Template'!AN$14,VLOOKUP(TRIM(UPPER(SUBSTITUTE($D147," ",""))),'Cleaned Google Form'!$A$1:$M$5000,8,FALSE)='Main Template'!AN$15),0,IF(AND('Main Template'!AN$21&gt;=$C$9,'Main Template'!AN$19,VLOOKUP(TRIM(UPPER(SUBSTITUTE($D147," ",""))),'Cleaned Google Form'!$A$1:$M$5000,7,FALSE)="YES"),0,IF(IFERROR(FIND('Main Template'!AN$17,VLOOKUP(TRIM(UPPER(SUBSTITUTE('Main Template'!$D147," ",""))),'Cleaned Google Form'!$A$1:$M$5000,9,FALSE),1),FALSE),0,1))))),1)</f>
        <v>1</v>
      </c>
    </row>
    <row r="148" spans="2:40">
      <c r="B148" t="str">
        <f>IFERROR(IF(ISNUMBER(MATCH(UPPER(SUBSTITUTE(D148," ","")),'Cleaned Google Form'!$A:$A,0)),"","Oops"),"Not Present")</f>
        <v/>
      </c>
      <c r="C148" s="4">
        <f>I148</f>
        <v>127</v>
      </c>
      <c r="D148" s="4" t="s">
        <v>328</v>
      </c>
      <c r="E148" s="4">
        <f>IFERROR(IF(VLOOKUP(TRIM(UPPER(SUBSTITUTE(D148," ",""))),'Cleaned Google Form'!$A$1:$L$5000,5,FALSE)="YES",1,0),0)</f>
        <v>0</v>
      </c>
      <c r="F148" s="4">
        <f>IFERROR(IF(RIGHT(VLOOKUP(TRIM(UPPER(SUBSTITUTE(D148," ",""))),'Cleaned Google Form'!$A$1:$L$5000,2,FALSE),1)="1",1,0),0)</f>
        <v>0</v>
      </c>
      <c r="G148" s="4">
        <f>IFERROR(IF(VLOOKUP(TRIM(UPPER(SUBSTITUTE(D148," ",""))),'Cleaned Google Form'!$A$1:$L$5000,3,FALSE)="VGH",1,0),0)</f>
        <v>1</v>
      </c>
      <c r="H148" s="4">
        <f>IFERROR(IF(G148+IFERROR(IF(VLOOKUP(TRIM(UPPER(SUBSTITUTE(D148," ",""))),'Cleaned Google Form'!$A$1:$L$5000,3,FALSE)="SPH",1,0),0)=0,1,0),0)</f>
        <v>0</v>
      </c>
      <c r="I148" s="4">
        <f>IF(I147="Resident Index",1,I147+1)</f>
        <v>127</v>
      </c>
      <c r="J148" s="12">
        <f>IFERROR(IF(AND(WEEKDAY('Main Template'!J$18)=1,OR(VLOOKUP(TRIM(UPPER(SUBSTITUTE($D148," ",""))),'Cleaned Google Form'!$A$1:$M$5000,3,FALSE)="SMH",VLOOKUP(TRIM(UPPER(SUBSTITUTE($D148," ",""))),'Cleaned Google Form'!$A$1:$M$5000,3,FALSE)="RCH",VLOOKUP(TRIM(UPPER(SUBSTITUTE($D148," ",""))),'Cleaned Google Form'!$A$1:$M$5000,3,FALSE)="BCCA")),0,IF(AND(J$21=1,NOT(VLOOKUP(TRIM(UPPER(SUBSTITUTE($D148," ",""))),'Cleaned Google Form'!$A$1:$M$5000,6,FALSE)="NO")),0,IF(OR(VLOOKUP(TRIM(UPPER(SUBSTITUTE($D148," ",""))),'Cleaned Google Form'!$A$1:$M$5000,8,FALSE)='Main Template'!J$12,VLOOKUP(TRIM(UPPER(SUBSTITUTE($D148," ",""))),'Cleaned Google Form'!$A$1:$M$5000,8,FALSE)='Main Template'!J$13,VLOOKUP(TRIM(UPPER(SUBSTITUTE($D148," ",""))),'Cleaned Google Form'!$A$1:$M$5000,8,FALSE)='Main Template'!J$14,VLOOKUP(TRIM(UPPER(SUBSTITUTE($D148," ",""))),'Cleaned Google Form'!$A$1:$M$5000,8,FALSE)='Main Template'!J$15),0,IF(AND('Main Template'!J$21&gt;=$C$9,'Main Template'!J$19,VLOOKUP(TRIM(UPPER(SUBSTITUTE($D148," ",""))),'Cleaned Google Form'!$A$1:$M$5000,7,FALSE)="YES"),0,IF(IFERROR(FIND('Main Template'!J$17,VLOOKUP(TRIM(UPPER(SUBSTITUTE('Main Template'!$D148," ",""))),'Cleaned Google Form'!$A$1:$M$5000,9,FALSE),1),FALSE),0,1))))),1)</f>
        <v>0</v>
      </c>
      <c r="K148" s="12">
        <f>IFERROR(IF(AND(WEEKDAY('Main Template'!K$18)=1,OR(VLOOKUP(TRIM(UPPER(SUBSTITUTE($D148," ",""))),'Cleaned Google Form'!$A$1:$M$5000,3,FALSE)="SMH",VLOOKUP(TRIM(UPPER(SUBSTITUTE($D148," ",""))),'Cleaned Google Form'!$A$1:$M$5000,3,FALSE)="RCH",VLOOKUP(TRIM(UPPER(SUBSTITUTE($D148," ",""))),'Cleaned Google Form'!$A$1:$M$5000,3,FALSE)="BCCA")),0,IF(AND(K$21=1,NOT(VLOOKUP(TRIM(UPPER(SUBSTITUTE($D148," ",""))),'Cleaned Google Form'!$A$1:$M$5000,6,FALSE)="NO")),0,IF(OR(VLOOKUP(TRIM(UPPER(SUBSTITUTE($D148," ",""))),'Cleaned Google Form'!$A$1:$M$5000,8,FALSE)='Main Template'!K$12,VLOOKUP(TRIM(UPPER(SUBSTITUTE($D148," ",""))),'Cleaned Google Form'!$A$1:$M$5000,8,FALSE)='Main Template'!K$13,VLOOKUP(TRIM(UPPER(SUBSTITUTE($D148," ",""))),'Cleaned Google Form'!$A$1:$M$5000,8,FALSE)='Main Template'!K$14,VLOOKUP(TRIM(UPPER(SUBSTITUTE($D148," ",""))),'Cleaned Google Form'!$A$1:$M$5000,8,FALSE)='Main Template'!K$15),0,IF(AND('Main Template'!K$21&gt;=$C$9,'Main Template'!K$19,VLOOKUP(TRIM(UPPER(SUBSTITUTE($D148," ",""))),'Cleaned Google Form'!$A$1:$M$5000,7,FALSE)="YES"),0,IF(IFERROR(FIND('Main Template'!K$17,VLOOKUP(TRIM(UPPER(SUBSTITUTE('Main Template'!$D148," ",""))),'Cleaned Google Form'!$A$1:$M$5000,9,FALSE),1),FALSE),0,1))))),1)</f>
        <v>1</v>
      </c>
      <c r="L148" s="12">
        <f>IFERROR(IF(AND(WEEKDAY('Main Template'!L$18)=1,OR(VLOOKUP(TRIM(UPPER(SUBSTITUTE($D148," ",""))),'Cleaned Google Form'!$A$1:$M$5000,3,FALSE)="SMH",VLOOKUP(TRIM(UPPER(SUBSTITUTE($D148," ",""))),'Cleaned Google Form'!$A$1:$M$5000,3,FALSE)="RCH",VLOOKUP(TRIM(UPPER(SUBSTITUTE($D148," ",""))),'Cleaned Google Form'!$A$1:$M$5000,3,FALSE)="BCCA")),0,IF(AND(L$21=1,NOT(VLOOKUP(TRIM(UPPER(SUBSTITUTE($D148," ",""))),'Cleaned Google Form'!$A$1:$M$5000,6,FALSE)="NO")),0,IF(OR(VLOOKUP(TRIM(UPPER(SUBSTITUTE($D148," ",""))),'Cleaned Google Form'!$A$1:$M$5000,8,FALSE)='Main Template'!L$12,VLOOKUP(TRIM(UPPER(SUBSTITUTE($D148," ",""))),'Cleaned Google Form'!$A$1:$M$5000,8,FALSE)='Main Template'!L$13,VLOOKUP(TRIM(UPPER(SUBSTITUTE($D148," ",""))),'Cleaned Google Form'!$A$1:$M$5000,8,FALSE)='Main Template'!L$14,VLOOKUP(TRIM(UPPER(SUBSTITUTE($D148," ",""))),'Cleaned Google Form'!$A$1:$M$5000,8,FALSE)='Main Template'!L$15),0,IF(AND('Main Template'!L$21&gt;=$C$9,'Main Template'!L$19,VLOOKUP(TRIM(UPPER(SUBSTITUTE($D148," ",""))),'Cleaned Google Form'!$A$1:$M$5000,7,FALSE)="YES"),0,IF(IFERROR(FIND('Main Template'!L$17,VLOOKUP(TRIM(UPPER(SUBSTITUTE('Main Template'!$D148," ",""))),'Cleaned Google Form'!$A$1:$M$5000,9,FALSE),1),FALSE),0,1))))),1)</f>
        <v>1</v>
      </c>
      <c r="M148" s="12">
        <f>IFERROR(IF(AND(WEEKDAY('Main Template'!M$18)=1,OR(VLOOKUP(TRIM(UPPER(SUBSTITUTE($D148," ",""))),'Cleaned Google Form'!$A$1:$M$5000,3,FALSE)="SMH",VLOOKUP(TRIM(UPPER(SUBSTITUTE($D148," ",""))),'Cleaned Google Form'!$A$1:$M$5000,3,FALSE)="RCH",VLOOKUP(TRIM(UPPER(SUBSTITUTE($D148," ",""))),'Cleaned Google Form'!$A$1:$M$5000,3,FALSE)="BCCA")),0,IF(AND(M$21=1,NOT(VLOOKUP(TRIM(UPPER(SUBSTITUTE($D148," ",""))),'Cleaned Google Form'!$A$1:$M$5000,6,FALSE)="NO")),0,IF(OR(VLOOKUP(TRIM(UPPER(SUBSTITUTE($D148," ",""))),'Cleaned Google Form'!$A$1:$M$5000,8,FALSE)='Main Template'!M$12,VLOOKUP(TRIM(UPPER(SUBSTITUTE($D148," ",""))),'Cleaned Google Form'!$A$1:$M$5000,8,FALSE)='Main Template'!M$13,VLOOKUP(TRIM(UPPER(SUBSTITUTE($D148," ",""))),'Cleaned Google Form'!$A$1:$M$5000,8,FALSE)='Main Template'!M$14,VLOOKUP(TRIM(UPPER(SUBSTITUTE($D148," ",""))),'Cleaned Google Form'!$A$1:$M$5000,8,FALSE)='Main Template'!M$15),0,IF(AND('Main Template'!M$21&gt;=$C$9,'Main Template'!M$19,VLOOKUP(TRIM(UPPER(SUBSTITUTE($D148," ",""))),'Cleaned Google Form'!$A$1:$M$5000,7,FALSE)="YES"),0,IF(IFERROR(FIND('Main Template'!M$17,VLOOKUP(TRIM(UPPER(SUBSTITUTE('Main Template'!$D148," ",""))),'Cleaned Google Form'!$A$1:$M$5000,9,FALSE),1),FALSE),0,1))))),1)</f>
        <v>1</v>
      </c>
      <c r="N148" s="12">
        <f>IFERROR(IF(AND(WEEKDAY('Main Template'!N$18)=1,OR(VLOOKUP(TRIM(UPPER(SUBSTITUTE($D148," ",""))),'Cleaned Google Form'!$A$1:$M$5000,3,FALSE)="SMH",VLOOKUP(TRIM(UPPER(SUBSTITUTE($D148," ",""))),'Cleaned Google Form'!$A$1:$M$5000,3,FALSE)="RCH",VLOOKUP(TRIM(UPPER(SUBSTITUTE($D148," ",""))),'Cleaned Google Form'!$A$1:$M$5000,3,FALSE)="BCCA")),0,IF(AND(N$21=1,NOT(VLOOKUP(TRIM(UPPER(SUBSTITUTE($D148," ",""))),'Cleaned Google Form'!$A$1:$M$5000,6,FALSE)="NO")),0,IF(OR(VLOOKUP(TRIM(UPPER(SUBSTITUTE($D148," ",""))),'Cleaned Google Form'!$A$1:$M$5000,8,FALSE)='Main Template'!N$12,VLOOKUP(TRIM(UPPER(SUBSTITUTE($D148," ",""))),'Cleaned Google Form'!$A$1:$M$5000,8,FALSE)='Main Template'!N$13,VLOOKUP(TRIM(UPPER(SUBSTITUTE($D148," ",""))),'Cleaned Google Form'!$A$1:$M$5000,8,FALSE)='Main Template'!N$14,VLOOKUP(TRIM(UPPER(SUBSTITUTE($D148," ",""))),'Cleaned Google Form'!$A$1:$M$5000,8,FALSE)='Main Template'!N$15),0,IF(AND('Main Template'!N$21&gt;=$C$9,'Main Template'!N$19,VLOOKUP(TRIM(UPPER(SUBSTITUTE($D148," ",""))),'Cleaned Google Form'!$A$1:$M$5000,7,FALSE)="YES"),0,IF(IFERROR(FIND('Main Template'!N$17,VLOOKUP(TRIM(UPPER(SUBSTITUTE('Main Template'!$D148," ",""))),'Cleaned Google Form'!$A$1:$M$5000,9,FALSE),1),FALSE),0,1))))),1)</f>
        <v>1</v>
      </c>
      <c r="O148" s="12">
        <f>IFERROR(IF(AND(WEEKDAY('Main Template'!O$18)=1,OR(VLOOKUP(TRIM(UPPER(SUBSTITUTE($D148," ",""))),'Cleaned Google Form'!$A$1:$M$5000,3,FALSE)="SMH",VLOOKUP(TRIM(UPPER(SUBSTITUTE($D148," ",""))),'Cleaned Google Form'!$A$1:$M$5000,3,FALSE)="RCH",VLOOKUP(TRIM(UPPER(SUBSTITUTE($D148," ",""))),'Cleaned Google Form'!$A$1:$M$5000,3,FALSE)="BCCA")),0,IF(AND(O$21=1,NOT(VLOOKUP(TRIM(UPPER(SUBSTITUTE($D148," ",""))),'Cleaned Google Form'!$A$1:$M$5000,6,FALSE)="NO")),0,IF(OR(VLOOKUP(TRIM(UPPER(SUBSTITUTE($D148," ",""))),'Cleaned Google Form'!$A$1:$M$5000,8,FALSE)='Main Template'!O$12,VLOOKUP(TRIM(UPPER(SUBSTITUTE($D148," ",""))),'Cleaned Google Form'!$A$1:$M$5000,8,FALSE)='Main Template'!O$13,VLOOKUP(TRIM(UPPER(SUBSTITUTE($D148," ",""))),'Cleaned Google Form'!$A$1:$M$5000,8,FALSE)='Main Template'!O$14,VLOOKUP(TRIM(UPPER(SUBSTITUTE($D148," ",""))),'Cleaned Google Form'!$A$1:$M$5000,8,FALSE)='Main Template'!O$15),0,IF(AND('Main Template'!O$21&gt;=$C$9,'Main Template'!O$19,VLOOKUP(TRIM(UPPER(SUBSTITUTE($D148," ",""))),'Cleaned Google Form'!$A$1:$M$5000,7,FALSE)="YES"),0,IF(IFERROR(FIND('Main Template'!O$17,VLOOKUP(TRIM(UPPER(SUBSTITUTE('Main Template'!$D148," ",""))),'Cleaned Google Form'!$A$1:$M$5000,9,FALSE),1),FALSE),0,1))))),1)</f>
        <v>1</v>
      </c>
      <c r="P148" s="12">
        <f>IFERROR(IF(AND(WEEKDAY('Main Template'!P$18)=1,OR(VLOOKUP(TRIM(UPPER(SUBSTITUTE($D148," ",""))),'Cleaned Google Form'!$A$1:$M$5000,3,FALSE)="SMH",VLOOKUP(TRIM(UPPER(SUBSTITUTE($D148," ",""))),'Cleaned Google Form'!$A$1:$M$5000,3,FALSE)="RCH",VLOOKUP(TRIM(UPPER(SUBSTITUTE($D148," ",""))),'Cleaned Google Form'!$A$1:$M$5000,3,FALSE)="BCCA")),0,IF(AND(P$21=1,NOT(VLOOKUP(TRIM(UPPER(SUBSTITUTE($D148," ",""))),'Cleaned Google Form'!$A$1:$M$5000,6,FALSE)="NO")),0,IF(OR(VLOOKUP(TRIM(UPPER(SUBSTITUTE($D148," ",""))),'Cleaned Google Form'!$A$1:$M$5000,8,FALSE)='Main Template'!P$12,VLOOKUP(TRIM(UPPER(SUBSTITUTE($D148," ",""))),'Cleaned Google Form'!$A$1:$M$5000,8,FALSE)='Main Template'!P$13,VLOOKUP(TRIM(UPPER(SUBSTITUTE($D148," ",""))),'Cleaned Google Form'!$A$1:$M$5000,8,FALSE)='Main Template'!P$14,VLOOKUP(TRIM(UPPER(SUBSTITUTE($D148," ",""))),'Cleaned Google Form'!$A$1:$M$5000,8,FALSE)='Main Template'!P$15),0,IF(AND('Main Template'!P$21&gt;=$C$9,'Main Template'!P$19,VLOOKUP(TRIM(UPPER(SUBSTITUTE($D148," ",""))),'Cleaned Google Form'!$A$1:$M$5000,7,FALSE)="YES"),0,IF(IFERROR(FIND('Main Template'!P$17,VLOOKUP(TRIM(UPPER(SUBSTITUTE('Main Template'!$D148," ",""))),'Cleaned Google Form'!$A$1:$M$5000,9,FALSE),1),FALSE),0,1))))),1)</f>
        <v>1</v>
      </c>
      <c r="Q148" s="12">
        <f>IFERROR(IF(AND(WEEKDAY('Main Template'!Q$18)=1,OR(VLOOKUP(TRIM(UPPER(SUBSTITUTE($D148," ",""))),'Cleaned Google Form'!$A$1:$M$5000,3,FALSE)="SMH",VLOOKUP(TRIM(UPPER(SUBSTITUTE($D148," ",""))),'Cleaned Google Form'!$A$1:$M$5000,3,FALSE)="RCH",VLOOKUP(TRIM(UPPER(SUBSTITUTE($D148," ",""))),'Cleaned Google Form'!$A$1:$M$5000,3,FALSE)="BCCA")),0,IF(AND(Q$21=1,NOT(VLOOKUP(TRIM(UPPER(SUBSTITUTE($D148," ",""))),'Cleaned Google Form'!$A$1:$M$5000,6,FALSE)="NO")),0,IF(OR(VLOOKUP(TRIM(UPPER(SUBSTITUTE($D148," ",""))),'Cleaned Google Form'!$A$1:$M$5000,8,FALSE)='Main Template'!Q$12,VLOOKUP(TRIM(UPPER(SUBSTITUTE($D148," ",""))),'Cleaned Google Form'!$A$1:$M$5000,8,FALSE)='Main Template'!Q$13,VLOOKUP(TRIM(UPPER(SUBSTITUTE($D148," ",""))),'Cleaned Google Form'!$A$1:$M$5000,8,FALSE)='Main Template'!Q$14,VLOOKUP(TRIM(UPPER(SUBSTITUTE($D148," ",""))),'Cleaned Google Form'!$A$1:$M$5000,8,FALSE)='Main Template'!Q$15),0,IF(AND('Main Template'!Q$21&gt;=$C$9,'Main Template'!Q$19,VLOOKUP(TRIM(UPPER(SUBSTITUTE($D148," ",""))),'Cleaned Google Form'!$A$1:$M$5000,7,FALSE)="YES"),0,IF(IFERROR(FIND('Main Template'!Q$17,VLOOKUP(TRIM(UPPER(SUBSTITUTE('Main Template'!$D148," ",""))),'Cleaned Google Form'!$A$1:$M$5000,9,FALSE),1),FALSE),0,1))))),1)</f>
        <v>1</v>
      </c>
      <c r="R148" s="12">
        <f>IFERROR(IF(AND(WEEKDAY('Main Template'!R$18)=1,OR(VLOOKUP(TRIM(UPPER(SUBSTITUTE($D148," ",""))),'Cleaned Google Form'!$A$1:$M$5000,3,FALSE)="SMH",VLOOKUP(TRIM(UPPER(SUBSTITUTE($D148," ",""))),'Cleaned Google Form'!$A$1:$M$5000,3,FALSE)="RCH",VLOOKUP(TRIM(UPPER(SUBSTITUTE($D148," ",""))),'Cleaned Google Form'!$A$1:$M$5000,3,FALSE)="BCCA")),0,IF(AND(R$21=1,NOT(VLOOKUP(TRIM(UPPER(SUBSTITUTE($D148," ",""))),'Cleaned Google Form'!$A$1:$M$5000,6,FALSE)="NO")),0,IF(OR(VLOOKUP(TRIM(UPPER(SUBSTITUTE($D148," ",""))),'Cleaned Google Form'!$A$1:$M$5000,8,FALSE)='Main Template'!R$12,VLOOKUP(TRIM(UPPER(SUBSTITUTE($D148," ",""))),'Cleaned Google Form'!$A$1:$M$5000,8,FALSE)='Main Template'!R$13,VLOOKUP(TRIM(UPPER(SUBSTITUTE($D148," ",""))),'Cleaned Google Form'!$A$1:$M$5000,8,FALSE)='Main Template'!R$14,VLOOKUP(TRIM(UPPER(SUBSTITUTE($D148," ",""))),'Cleaned Google Form'!$A$1:$M$5000,8,FALSE)='Main Template'!R$15),0,IF(AND('Main Template'!R$21&gt;=$C$9,'Main Template'!R$19,VLOOKUP(TRIM(UPPER(SUBSTITUTE($D148," ",""))),'Cleaned Google Form'!$A$1:$M$5000,7,FALSE)="YES"),0,IF(IFERROR(FIND('Main Template'!R$17,VLOOKUP(TRIM(UPPER(SUBSTITUTE('Main Template'!$D148," ",""))),'Cleaned Google Form'!$A$1:$M$5000,9,FALSE),1),FALSE),0,1))))),1)</f>
        <v>1</v>
      </c>
      <c r="S148" s="12">
        <f>IFERROR(IF(AND(WEEKDAY('Main Template'!S$18)=1,OR(VLOOKUP(TRIM(UPPER(SUBSTITUTE($D148," ",""))),'Cleaned Google Form'!$A$1:$M$5000,3,FALSE)="SMH",VLOOKUP(TRIM(UPPER(SUBSTITUTE($D148," ",""))),'Cleaned Google Form'!$A$1:$M$5000,3,FALSE)="RCH",VLOOKUP(TRIM(UPPER(SUBSTITUTE($D148," ",""))),'Cleaned Google Form'!$A$1:$M$5000,3,FALSE)="BCCA")),0,IF(AND(S$21=1,NOT(VLOOKUP(TRIM(UPPER(SUBSTITUTE($D148," ",""))),'Cleaned Google Form'!$A$1:$M$5000,6,FALSE)="NO")),0,IF(OR(VLOOKUP(TRIM(UPPER(SUBSTITUTE($D148," ",""))),'Cleaned Google Form'!$A$1:$M$5000,8,FALSE)='Main Template'!S$12,VLOOKUP(TRIM(UPPER(SUBSTITUTE($D148," ",""))),'Cleaned Google Form'!$A$1:$M$5000,8,FALSE)='Main Template'!S$13,VLOOKUP(TRIM(UPPER(SUBSTITUTE($D148," ",""))),'Cleaned Google Form'!$A$1:$M$5000,8,FALSE)='Main Template'!S$14,VLOOKUP(TRIM(UPPER(SUBSTITUTE($D148," ",""))),'Cleaned Google Form'!$A$1:$M$5000,8,FALSE)='Main Template'!S$15),0,IF(AND('Main Template'!S$21&gt;=$C$9,'Main Template'!S$19,VLOOKUP(TRIM(UPPER(SUBSTITUTE($D148," ",""))),'Cleaned Google Form'!$A$1:$M$5000,7,FALSE)="YES"),0,IF(IFERROR(FIND('Main Template'!S$17,VLOOKUP(TRIM(UPPER(SUBSTITUTE('Main Template'!$D148," ",""))),'Cleaned Google Form'!$A$1:$M$5000,9,FALSE),1),FALSE),0,1))))),1)</f>
        <v>1</v>
      </c>
      <c r="T148" s="12">
        <f>IFERROR(IF(AND(WEEKDAY('Main Template'!T$18)=1,OR(VLOOKUP(TRIM(UPPER(SUBSTITUTE($D148," ",""))),'Cleaned Google Form'!$A$1:$M$5000,3,FALSE)="SMH",VLOOKUP(TRIM(UPPER(SUBSTITUTE($D148," ",""))),'Cleaned Google Form'!$A$1:$M$5000,3,FALSE)="RCH",VLOOKUP(TRIM(UPPER(SUBSTITUTE($D148," ",""))),'Cleaned Google Form'!$A$1:$M$5000,3,FALSE)="BCCA")),0,IF(AND(T$21=1,NOT(VLOOKUP(TRIM(UPPER(SUBSTITUTE($D148," ",""))),'Cleaned Google Form'!$A$1:$M$5000,6,FALSE)="NO")),0,IF(OR(VLOOKUP(TRIM(UPPER(SUBSTITUTE($D148," ",""))),'Cleaned Google Form'!$A$1:$M$5000,8,FALSE)='Main Template'!T$12,VLOOKUP(TRIM(UPPER(SUBSTITUTE($D148," ",""))),'Cleaned Google Form'!$A$1:$M$5000,8,FALSE)='Main Template'!T$13,VLOOKUP(TRIM(UPPER(SUBSTITUTE($D148," ",""))),'Cleaned Google Form'!$A$1:$M$5000,8,FALSE)='Main Template'!T$14,VLOOKUP(TRIM(UPPER(SUBSTITUTE($D148," ",""))),'Cleaned Google Form'!$A$1:$M$5000,8,FALSE)='Main Template'!T$15),0,IF(AND('Main Template'!T$21&gt;=$C$9,'Main Template'!T$19,VLOOKUP(TRIM(UPPER(SUBSTITUTE($D148," ",""))),'Cleaned Google Form'!$A$1:$M$5000,7,FALSE)="YES"),0,IF(IFERROR(FIND('Main Template'!T$17,VLOOKUP(TRIM(UPPER(SUBSTITUTE('Main Template'!$D148," ",""))),'Cleaned Google Form'!$A$1:$M$5000,9,FALSE),1),FALSE),0,1))))),1)</f>
        <v>1</v>
      </c>
      <c r="U148" s="12">
        <f>IFERROR(IF(AND(WEEKDAY('Main Template'!U$18)=1,OR(VLOOKUP(TRIM(UPPER(SUBSTITUTE($D148," ",""))),'Cleaned Google Form'!$A$1:$M$5000,3,FALSE)="SMH",VLOOKUP(TRIM(UPPER(SUBSTITUTE($D148," ",""))),'Cleaned Google Form'!$A$1:$M$5000,3,FALSE)="RCH",VLOOKUP(TRIM(UPPER(SUBSTITUTE($D148," ",""))),'Cleaned Google Form'!$A$1:$M$5000,3,FALSE)="BCCA")),0,IF(AND(U$21=1,NOT(VLOOKUP(TRIM(UPPER(SUBSTITUTE($D148," ",""))),'Cleaned Google Form'!$A$1:$M$5000,6,FALSE)="NO")),0,IF(OR(VLOOKUP(TRIM(UPPER(SUBSTITUTE($D148," ",""))),'Cleaned Google Form'!$A$1:$M$5000,8,FALSE)='Main Template'!U$12,VLOOKUP(TRIM(UPPER(SUBSTITUTE($D148," ",""))),'Cleaned Google Form'!$A$1:$M$5000,8,FALSE)='Main Template'!U$13,VLOOKUP(TRIM(UPPER(SUBSTITUTE($D148," ",""))),'Cleaned Google Form'!$A$1:$M$5000,8,FALSE)='Main Template'!U$14,VLOOKUP(TRIM(UPPER(SUBSTITUTE($D148," ",""))),'Cleaned Google Form'!$A$1:$M$5000,8,FALSE)='Main Template'!U$15),0,IF(AND('Main Template'!U$21&gt;=$C$9,'Main Template'!U$19,VLOOKUP(TRIM(UPPER(SUBSTITUTE($D148," ",""))),'Cleaned Google Form'!$A$1:$M$5000,7,FALSE)="YES"),0,IF(IFERROR(FIND('Main Template'!U$17,VLOOKUP(TRIM(UPPER(SUBSTITUTE('Main Template'!$D148," ",""))),'Cleaned Google Form'!$A$1:$M$5000,9,FALSE),1),FALSE),0,1))))),1)</f>
        <v>1</v>
      </c>
      <c r="V148" s="12">
        <f>IFERROR(IF(AND(WEEKDAY('Main Template'!V$18)=1,OR(VLOOKUP(TRIM(UPPER(SUBSTITUTE($D148," ",""))),'Cleaned Google Form'!$A$1:$M$5000,3,FALSE)="SMH",VLOOKUP(TRIM(UPPER(SUBSTITUTE($D148," ",""))),'Cleaned Google Form'!$A$1:$M$5000,3,FALSE)="RCH",VLOOKUP(TRIM(UPPER(SUBSTITUTE($D148," ",""))),'Cleaned Google Form'!$A$1:$M$5000,3,FALSE)="BCCA")),0,IF(AND(V$21=1,NOT(VLOOKUP(TRIM(UPPER(SUBSTITUTE($D148," ",""))),'Cleaned Google Form'!$A$1:$M$5000,6,FALSE)="NO")),0,IF(OR(VLOOKUP(TRIM(UPPER(SUBSTITUTE($D148," ",""))),'Cleaned Google Form'!$A$1:$M$5000,8,FALSE)='Main Template'!V$12,VLOOKUP(TRIM(UPPER(SUBSTITUTE($D148," ",""))),'Cleaned Google Form'!$A$1:$M$5000,8,FALSE)='Main Template'!V$13,VLOOKUP(TRIM(UPPER(SUBSTITUTE($D148," ",""))),'Cleaned Google Form'!$A$1:$M$5000,8,FALSE)='Main Template'!V$14,VLOOKUP(TRIM(UPPER(SUBSTITUTE($D148," ",""))),'Cleaned Google Form'!$A$1:$M$5000,8,FALSE)='Main Template'!V$15),0,IF(AND('Main Template'!V$21&gt;=$C$9,'Main Template'!V$19,VLOOKUP(TRIM(UPPER(SUBSTITUTE($D148," ",""))),'Cleaned Google Form'!$A$1:$M$5000,7,FALSE)="YES"),0,IF(IFERROR(FIND('Main Template'!V$17,VLOOKUP(TRIM(UPPER(SUBSTITUTE('Main Template'!$D148," ",""))),'Cleaned Google Form'!$A$1:$M$5000,9,FALSE),1),FALSE),0,1))))),1)</f>
        <v>1</v>
      </c>
      <c r="W148" s="12">
        <f>IFERROR(IF(AND(WEEKDAY('Main Template'!W$18)=1,OR(VLOOKUP(TRIM(UPPER(SUBSTITUTE($D148," ",""))),'Cleaned Google Form'!$A$1:$M$5000,3,FALSE)="SMH",VLOOKUP(TRIM(UPPER(SUBSTITUTE($D148," ",""))),'Cleaned Google Form'!$A$1:$M$5000,3,FALSE)="RCH",VLOOKUP(TRIM(UPPER(SUBSTITUTE($D148," ",""))),'Cleaned Google Form'!$A$1:$M$5000,3,FALSE)="BCCA")),0,IF(AND(W$21=1,NOT(VLOOKUP(TRIM(UPPER(SUBSTITUTE($D148," ",""))),'Cleaned Google Form'!$A$1:$M$5000,6,FALSE)="NO")),0,IF(OR(VLOOKUP(TRIM(UPPER(SUBSTITUTE($D148," ",""))),'Cleaned Google Form'!$A$1:$M$5000,8,FALSE)='Main Template'!W$12,VLOOKUP(TRIM(UPPER(SUBSTITUTE($D148," ",""))),'Cleaned Google Form'!$A$1:$M$5000,8,FALSE)='Main Template'!W$13,VLOOKUP(TRIM(UPPER(SUBSTITUTE($D148," ",""))),'Cleaned Google Form'!$A$1:$M$5000,8,FALSE)='Main Template'!W$14,VLOOKUP(TRIM(UPPER(SUBSTITUTE($D148," ",""))),'Cleaned Google Form'!$A$1:$M$5000,8,FALSE)='Main Template'!W$15),0,IF(AND('Main Template'!W$21&gt;=$C$9,'Main Template'!W$19,VLOOKUP(TRIM(UPPER(SUBSTITUTE($D148," ",""))),'Cleaned Google Form'!$A$1:$M$5000,7,FALSE)="YES"),0,IF(IFERROR(FIND('Main Template'!W$17,VLOOKUP(TRIM(UPPER(SUBSTITUTE('Main Template'!$D148," ",""))),'Cleaned Google Form'!$A$1:$M$5000,9,FALSE),1),FALSE),0,1))))),1)</f>
        <v>1</v>
      </c>
      <c r="X148" s="12">
        <f>IFERROR(IF(AND(WEEKDAY('Main Template'!X$18)=1,OR(VLOOKUP(TRIM(UPPER(SUBSTITUTE($D148," ",""))),'Cleaned Google Form'!$A$1:$M$5000,3,FALSE)="SMH",VLOOKUP(TRIM(UPPER(SUBSTITUTE($D148," ",""))),'Cleaned Google Form'!$A$1:$M$5000,3,FALSE)="RCH",VLOOKUP(TRIM(UPPER(SUBSTITUTE($D148," ",""))),'Cleaned Google Form'!$A$1:$M$5000,3,FALSE)="BCCA")),0,IF(AND(X$21=1,NOT(VLOOKUP(TRIM(UPPER(SUBSTITUTE($D148," ",""))),'Cleaned Google Form'!$A$1:$M$5000,6,FALSE)="NO")),0,IF(OR(VLOOKUP(TRIM(UPPER(SUBSTITUTE($D148," ",""))),'Cleaned Google Form'!$A$1:$M$5000,8,FALSE)='Main Template'!X$12,VLOOKUP(TRIM(UPPER(SUBSTITUTE($D148," ",""))),'Cleaned Google Form'!$A$1:$M$5000,8,FALSE)='Main Template'!X$13,VLOOKUP(TRIM(UPPER(SUBSTITUTE($D148," ",""))),'Cleaned Google Form'!$A$1:$M$5000,8,FALSE)='Main Template'!X$14,VLOOKUP(TRIM(UPPER(SUBSTITUTE($D148," ",""))),'Cleaned Google Form'!$A$1:$M$5000,8,FALSE)='Main Template'!X$15),0,IF(AND('Main Template'!X$21&gt;=$C$9,'Main Template'!X$19,VLOOKUP(TRIM(UPPER(SUBSTITUTE($D148," ",""))),'Cleaned Google Form'!$A$1:$M$5000,7,FALSE)="YES"),0,IF(IFERROR(FIND('Main Template'!X$17,VLOOKUP(TRIM(UPPER(SUBSTITUTE('Main Template'!$D148," ",""))),'Cleaned Google Form'!$A$1:$M$5000,9,FALSE),1),FALSE),0,1))))),1)</f>
        <v>1</v>
      </c>
      <c r="Y148" s="12">
        <f>IFERROR(IF(AND(WEEKDAY('Main Template'!Y$18)=1,OR(VLOOKUP(TRIM(UPPER(SUBSTITUTE($D148," ",""))),'Cleaned Google Form'!$A$1:$M$5000,3,FALSE)="SMH",VLOOKUP(TRIM(UPPER(SUBSTITUTE($D148," ",""))),'Cleaned Google Form'!$A$1:$M$5000,3,FALSE)="RCH",VLOOKUP(TRIM(UPPER(SUBSTITUTE($D148," ",""))),'Cleaned Google Form'!$A$1:$M$5000,3,FALSE)="BCCA")),0,IF(AND(Y$21=1,NOT(VLOOKUP(TRIM(UPPER(SUBSTITUTE($D148," ",""))),'Cleaned Google Form'!$A$1:$M$5000,6,FALSE)="NO")),0,IF(OR(VLOOKUP(TRIM(UPPER(SUBSTITUTE($D148," ",""))),'Cleaned Google Form'!$A$1:$M$5000,8,FALSE)='Main Template'!Y$12,VLOOKUP(TRIM(UPPER(SUBSTITUTE($D148," ",""))),'Cleaned Google Form'!$A$1:$M$5000,8,FALSE)='Main Template'!Y$13,VLOOKUP(TRIM(UPPER(SUBSTITUTE($D148," ",""))),'Cleaned Google Form'!$A$1:$M$5000,8,FALSE)='Main Template'!Y$14,VLOOKUP(TRIM(UPPER(SUBSTITUTE($D148," ",""))),'Cleaned Google Form'!$A$1:$M$5000,8,FALSE)='Main Template'!Y$15),0,IF(AND('Main Template'!Y$21&gt;=$C$9,'Main Template'!Y$19,VLOOKUP(TRIM(UPPER(SUBSTITUTE($D148," ",""))),'Cleaned Google Form'!$A$1:$M$5000,7,FALSE)="YES"),0,IF(IFERROR(FIND('Main Template'!Y$17,VLOOKUP(TRIM(UPPER(SUBSTITUTE('Main Template'!$D148," ",""))),'Cleaned Google Form'!$A$1:$M$5000,9,FALSE),1),FALSE),0,1))))),1)</f>
        <v>1</v>
      </c>
      <c r="Z148" s="12">
        <f>IFERROR(IF(AND(WEEKDAY('Main Template'!Z$18)=1,OR(VLOOKUP(TRIM(UPPER(SUBSTITUTE($D148," ",""))),'Cleaned Google Form'!$A$1:$M$5000,3,FALSE)="SMH",VLOOKUP(TRIM(UPPER(SUBSTITUTE($D148," ",""))),'Cleaned Google Form'!$A$1:$M$5000,3,FALSE)="RCH",VLOOKUP(TRIM(UPPER(SUBSTITUTE($D148," ",""))),'Cleaned Google Form'!$A$1:$M$5000,3,FALSE)="BCCA")),0,IF(AND(Z$21=1,NOT(VLOOKUP(TRIM(UPPER(SUBSTITUTE($D148," ",""))),'Cleaned Google Form'!$A$1:$M$5000,6,FALSE)="NO")),0,IF(OR(VLOOKUP(TRIM(UPPER(SUBSTITUTE($D148," ",""))),'Cleaned Google Form'!$A$1:$M$5000,8,FALSE)='Main Template'!Z$12,VLOOKUP(TRIM(UPPER(SUBSTITUTE($D148," ",""))),'Cleaned Google Form'!$A$1:$M$5000,8,FALSE)='Main Template'!Z$13,VLOOKUP(TRIM(UPPER(SUBSTITUTE($D148," ",""))),'Cleaned Google Form'!$A$1:$M$5000,8,FALSE)='Main Template'!Z$14,VLOOKUP(TRIM(UPPER(SUBSTITUTE($D148," ",""))),'Cleaned Google Form'!$A$1:$M$5000,8,FALSE)='Main Template'!Z$15),0,IF(AND('Main Template'!Z$21&gt;=$C$9,'Main Template'!Z$19,VLOOKUP(TRIM(UPPER(SUBSTITUTE($D148," ",""))),'Cleaned Google Form'!$A$1:$M$5000,7,FALSE)="YES"),0,IF(IFERROR(FIND('Main Template'!Z$17,VLOOKUP(TRIM(UPPER(SUBSTITUTE('Main Template'!$D148," ",""))),'Cleaned Google Form'!$A$1:$M$5000,9,FALSE),1),FALSE),0,1))))),1)</f>
        <v>1</v>
      </c>
      <c r="AA148" s="12">
        <f>IFERROR(IF(AND(WEEKDAY('Main Template'!AA$18)=1,OR(VLOOKUP(TRIM(UPPER(SUBSTITUTE($D148," ",""))),'Cleaned Google Form'!$A$1:$M$5000,3,FALSE)="SMH",VLOOKUP(TRIM(UPPER(SUBSTITUTE($D148," ",""))),'Cleaned Google Form'!$A$1:$M$5000,3,FALSE)="RCH",VLOOKUP(TRIM(UPPER(SUBSTITUTE($D148," ",""))),'Cleaned Google Form'!$A$1:$M$5000,3,FALSE)="BCCA")),0,IF(AND(AA$21=1,NOT(VLOOKUP(TRIM(UPPER(SUBSTITUTE($D148," ",""))),'Cleaned Google Form'!$A$1:$M$5000,6,FALSE)="NO")),0,IF(OR(VLOOKUP(TRIM(UPPER(SUBSTITUTE($D148," ",""))),'Cleaned Google Form'!$A$1:$M$5000,8,FALSE)='Main Template'!AA$12,VLOOKUP(TRIM(UPPER(SUBSTITUTE($D148," ",""))),'Cleaned Google Form'!$A$1:$M$5000,8,FALSE)='Main Template'!AA$13,VLOOKUP(TRIM(UPPER(SUBSTITUTE($D148," ",""))),'Cleaned Google Form'!$A$1:$M$5000,8,FALSE)='Main Template'!AA$14,VLOOKUP(TRIM(UPPER(SUBSTITUTE($D148," ",""))),'Cleaned Google Form'!$A$1:$M$5000,8,FALSE)='Main Template'!AA$15),0,IF(AND('Main Template'!AA$21&gt;=$C$9,'Main Template'!AA$19,VLOOKUP(TRIM(UPPER(SUBSTITUTE($D148," ",""))),'Cleaned Google Form'!$A$1:$M$5000,7,FALSE)="YES"),0,IF(IFERROR(FIND('Main Template'!AA$17,VLOOKUP(TRIM(UPPER(SUBSTITUTE('Main Template'!$D148," ",""))),'Cleaned Google Form'!$A$1:$M$5000,9,FALSE),1),FALSE),0,1))))),1)</f>
        <v>1</v>
      </c>
      <c r="AB148" s="12">
        <f>IFERROR(IF(AND(WEEKDAY('Main Template'!AB$18)=1,OR(VLOOKUP(TRIM(UPPER(SUBSTITUTE($D148," ",""))),'Cleaned Google Form'!$A$1:$M$5000,3,FALSE)="SMH",VLOOKUP(TRIM(UPPER(SUBSTITUTE($D148," ",""))),'Cleaned Google Form'!$A$1:$M$5000,3,FALSE)="RCH",VLOOKUP(TRIM(UPPER(SUBSTITUTE($D148," ",""))),'Cleaned Google Form'!$A$1:$M$5000,3,FALSE)="BCCA")),0,IF(AND(AB$21=1,NOT(VLOOKUP(TRIM(UPPER(SUBSTITUTE($D148," ",""))),'Cleaned Google Form'!$A$1:$M$5000,6,FALSE)="NO")),0,IF(OR(VLOOKUP(TRIM(UPPER(SUBSTITUTE($D148," ",""))),'Cleaned Google Form'!$A$1:$M$5000,8,FALSE)='Main Template'!AB$12,VLOOKUP(TRIM(UPPER(SUBSTITUTE($D148," ",""))),'Cleaned Google Form'!$A$1:$M$5000,8,FALSE)='Main Template'!AB$13,VLOOKUP(TRIM(UPPER(SUBSTITUTE($D148," ",""))),'Cleaned Google Form'!$A$1:$M$5000,8,FALSE)='Main Template'!AB$14,VLOOKUP(TRIM(UPPER(SUBSTITUTE($D148," ",""))),'Cleaned Google Form'!$A$1:$M$5000,8,FALSE)='Main Template'!AB$15),0,IF(AND('Main Template'!AB$21&gt;=$C$9,'Main Template'!AB$19,VLOOKUP(TRIM(UPPER(SUBSTITUTE($D148," ",""))),'Cleaned Google Form'!$A$1:$M$5000,7,FALSE)="YES"),0,IF(IFERROR(FIND('Main Template'!AB$17,VLOOKUP(TRIM(UPPER(SUBSTITUTE('Main Template'!$D148," ",""))),'Cleaned Google Form'!$A$1:$M$5000,9,FALSE),1),FALSE),0,1))))),1)</f>
        <v>1</v>
      </c>
      <c r="AC148" s="12">
        <f>IFERROR(IF(AND(WEEKDAY('Main Template'!AC$18)=1,OR(VLOOKUP(TRIM(UPPER(SUBSTITUTE($D148," ",""))),'Cleaned Google Form'!$A$1:$M$5000,3,FALSE)="SMH",VLOOKUP(TRIM(UPPER(SUBSTITUTE($D148," ",""))),'Cleaned Google Form'!$A$1:$M$5000,3,FALSE)="RCH",VLOOKUP(TRIM(UPPER(SUBSTITUTE($D148," ",""))),'Cleaned Google Form'!$A$1:$M$5000,3,FALSE)="BCCA")),0,IF(AND(AC$21=1,NOT(VLOOKUP(TRIM(UPPER(SUBSTITUTE($D148," ",""))),'Cleaned Google Form'!$A$1:$M$5000,6,FALSE)="NO")),0,IF(OR(VLOOKUP(TRIM(UPPER(SUBSTITUTE($D148," ",""))),'Cleaned Google Form'!$A$1:$M$5000,8,FALSE)='Main Template'!AC$12,VLOOKUP(TRIM(UPPER(SUBSTITUTE($D148," ",""))),'Cleaned Google Form'!$A$1:$M$5000,8,FALSE)='Main Template'!AC$13,VLOOKUP(TRIM(UPPER(SUBSTITUTE($D148," ",""))),'Cleaned Google Form'!$A$1:$M$5000,8,FALSE)='Main Template'!AC$14,VLOOKUP(TRIM(UPPER(SUBSTITUTE($D148," ",""))),'Cleaned Google Form'!$A$1:$M$5000,8,FALSE)='Main Template'!AC$15),0,IF(AND('Main Template'!AC$21&gt;=$C$9,'Main Template'!AC$19,VLOOKUP(TRIM(UPPER(SUBSTITUTE($D148," ",""))),'Cleaned Google Form'!$A$1:$M$5000,7,FALSE)="YES"),0,IF(IFERROR(FIND('Main Template'!AC$17,VLOOKUP(TRIM(UPPER(SUBSTITUTE('Main Template'!$D148," ",""))),'Cleaned Google Form'!$A$1:$M$5000,9,FALSE),1),FALSE),0,1))))),1)</f>
        <v>1</v>
      </c>
      <c r="AD148" s="12">
        <f>IFERROR(IF(AND(WEEKDAY('Main Template'!AD$18)=1,OR(VLOOKUP(TRIM(UPPER(SUBSTITUTE($D148," ",""))),'Cleaned Google Form'!$A$1:$M$5000,3,FALSE)="SMH",VLOOKUP(TRIM(UPPER(SUBSTITUTE($D148," ",""))),'Cleaned Google Form'!$A$1:$M$5000,3,FALSE)="RCH",VLOOKUP(TRIM(UPPER(SUBSTITUTE($D148," ",""))),'Cleaned Google Form'!$A$1:$M$5000,3,FALSE)="BCCA")),0,IF(AND(AD$21=1,NOT(VLOOKUP(TRIM(UPPER(SUBSTITUTE($D148," ",""))),'Cleaned Google Form'!$A$1:$M$5000,6,FALSE)="NO")),0,IF(OR(VLOOKUP(TRIM(UPPER(SUBSTITUTE($D148," ",""))),'Cleaned Google Form'!$A$1:$M$5000,8,FALSE)='Main Template'!AD$12,VLOOKUP(TRIM(UPPER(SUBSTITUTE($D148," ",""))),'Cleaned Google Form'!$A$1:$M$5000,8,FALSE)='Main Template'!AD$13,VLOOKUP(TRIM(UPPER(SUBSTITUTE($D148," ",""))),'Cleaned Google Form'!$A$1:$M$5000,8,FALSE)='Main Template'!AD$14,VLOOKUP(TRIM(UPPER(SUBSTITUTE($D148," ",""))),'Cleaned Google Form'!$A$1:$M$5000,8,FALSE)='Main Template'!AD$15),0,IF(AND('Main Template'!AD$21&gt;=$C$9,'Main Template'!AD$19,VLOOKUP(TRIM(UPPER(SUBSTITUTE($D148," ",""))),'Cleaned Google Form'!$A$1:$M$5000,7,FALSE)="YES"),0,IF(IFERROR(FIND('Main Template'!AD$17,VLOOKUP(TRIM(UPPER(SUBSTITUTE('Main Template'!$D148," ",""))),'Cleaned Google Form'!$A$1:$M$5000,9,FALSE),1),FALSE),0,1))))),1)</f>
        <v>1</v>
      </c>
      <c r="AE148" s="12">
        <f>IFERROR(IF(AND(WEEKDAY('Main Template'!AE$18)=1,OR(VLOOKUP(TRIM(UPPER(SUBSTITUTE($D148," ",""))),'Cleaned Google Form'!$A$1:$M$5000,3,FALSE)="SMH",VLOOKUP(TRIM(UPPER(SUBSTITUTE($D148," ",""))),'Cleaned Google Form'!$A$1:$M$5000,3,FALSE)="RCH",VLOOKUP(TRIM(UPPER(SUBSTITUTE($D148," ",""))),'Cleaned Google Form'!$A$1:$M$5000,3,FALSE)="BCCA")),0,IF(AND(AE$21=1,NOT(VLOOKUP(TRIM(UPPER(SUBSTITUTE($D148," ",""))),'Cleaned Google Form'!$A$1:$M$5000,6,FALSE)="NO")),0,IF(OR(VLOOKUP(TRIM(UPPER(SUBSTITUTE($D148," ",""))),'Cleaned Google Form'!$A$1:$M$5000,8,FALSE)='Main Template'!AE$12,VLOOKUP(TRIM(UPPER(SUBSTITUTE($D148," ",""))),'Cleaned Google Form'!$A$1:$M$5000,8,FALSE)='Main Template'!AE$13,VLOOKUP(TRIM(UPPER(SUBSTITUTE($D148," ",""))),'Cleaned Google Form'!$A$1:$M$5000,8,FALSE)='Main Template'!AE$14,VLOOKUP(TRIM(UPPER(SUBSTITUTE($D148," ",""))),'Cleaned Google Form'!$A$1:$M$5000,8,FALSE)='Main Template'!AE$15),0,IF(AND('Main Template'!AE$21&gt;=$C$9,'Main Template'!AE$19,VLOOKUP(TRIM(UPPER(SUBSTITUTE($D148," ",""))),'Cleaned Google Form'!$A$1:$M$5000,7,FALSE)="YES"),0,IF(IFERROR(FIND('Main Template'!AE$17,VLOOKUP(TRIM(UPPER(SUBSTITUTE('Main Template'!$D148," ",""))),'Cleaned Google Form'!$A$1:$M$5000,9,FALSE),1),FALSE),0,1))))),1)</f>
        <v>1</v>
      </c>
      <c r="AF148" s="12">
        <f>IFERROR(IF(AND(WEEKDAY('Main Template'!AF$18)=1,OR(VLOOKUP(TRIM(UPPER(SUBSTITUTE($D148," ",""))),'Cleaned Google Form'!$A$1:$M$5000,3,FALSE)="SMH",VLOOKUP(TRIM(UPPER(SUBSTITUTE($D148," ",""))),'Cleaned Google Form'!$A$1:$M$5000,3,FALSE)="RCH",VLOOKUP(TRIM(UPPER(SUBSTITUTE($D148," ",""))),'Cleaned Google Form'!$A$1:$M$5000,3,FALSE)="BCCA")),0,IF(AND(AF$21=1,NOT(VLOOKUP(TRIM(UPPER(SUBSTITUTE($D148," ",""))),'Cleaned Google Form'!$A$1:$M$5000,6,FALSE)="NO")),0,IF(OR(VLOOKUP(TRIM(UPPER(SUBSTITUTE($D148," ",""))),'Cleaned Google Form'!$A$1:$M$5000,8,FALSE)='Main Template'!AF$12,VLOOKUP(TRIM(UPPER(SUBSTITUTE($D148," ",""))),'Cleaned Google Form'!$A$1:$M$5000,8,FALSE)='Main Template'!AF$13,VLOOKUP(TRIM(UPPER(SUBSTITUTE($D148," ",""))),'Cleaned Google Form'!$A$1:$M$5000,8,FALSE)='Main Template'!AF$14,VLOOKUP(TRIM(UPPER(SUBSTITUTE($D148," ",""))),'Cleaned Google Form'!$A$1:$M$5000,8,FALSE)='Main Template'!AF$15),0,IF(AND('Main Template'!AF$21&gt;=$C$9,'Main Template'!AF$19,VLOOKUP(TRIM(UPPER(SUBSTITUTE($D148," ",""))),'Cleaned Google Form'!$A$1:$M$5000,7,FALSE)="YES"),0,IF(IFERROR(FIND('Main Template'!AF$17,VLOOKUP(TRIM(UPPER(SUBSTITUTE('Main Template'!$D148," ",""))),'Cleaned Google Form'!$A$1:$M$5000,9,FALSE),1),FALSE),0,1))))),1)</f>
        <v>1</v>
      </c>
      <c r="AG148" s="12">
        <f>IFERROR(IF(AND(WEEKDAY('Main Template'!AG$18)=1,OR(VLOOKUP(TRIM(UPPER(SUBSTITUTE($D148," ",""))),'Cleaned Google Form'!$A$1:$M$5000,3,FALSE)="SMH",VLOOKUP(TRIM(UPPER(SUBSTITUTE($D148," ",""))),'Cleaned Google Form'!$A$1:$M$5000,3,FALSE)="RCH",VLOOKUP(TRIM(UPPER(SUBSTITUTE($D148," ",""))),'Cleaned Google Form'!$A$1:$M$5000,3,FALSE)="BCCA")),0,IF(AND(AG$21=1,NOT(VLOOKUP(TRIM(UPPER(SUBSTITUTE($D148," ",""))),'Cleaned Google Form'!$A$1:$M$5000,6,FALSE)="NO")),0,IF(OR(VLOOKUP(TRIM(UPPER(SUBSTITUTE($D148," ",""))),'Cleaned Google Form'!$A$1:$M$5000,8,FALSE)='Main Template'!AG$12,VLOOKUP(TRIM(UPPER(SUBSTITUTE($D148," ",""))),'Cleaned Google Form'!$A$1:$M$5000,8,FALSE)='Main Template'!AG$13,VLOOKUP(TRIM(UPPER(SUBSTITUTE($D148," ",""))),'Cleaned Google Form'!$A$1:$M$5000,8,FALSE)='Main Template'!AG$14,VLOOKUP(TRIM(UPPER(SUBSTITUTE($D148," ",""))),'Cleaned Google Form'!$A$1:$M$5000,8,FALSE)='Main Template'!AG$15),0,IF(AND('Main Template'!AG$21&gt;=$C$9,'Main Template'!AG$19,VLOOKUP(TRIM(UPPER(SUBSTITUTE($D148," ",""))),'Cleaned Google Form'!$A$1:$M$5000,7,FALSE)="YES"),0,IF(IFERROR(FIND('Main Template'!AG$17,VLOOKUP(TRIM(UPPER(SUBSTITUTE('Main Template'!$D148," ",""))),'Cleaned Google Form'!$A$1:$M$5000,9,FALSE),1),FALSE),0,1))))),1)</f>
        <v>1</v>
      </c>
      <c r="AH148" s="12">
        <f>IFERROR(IF(AND(WEEKDAY('Main Template'!AH$18)=1,OR(VLOOKUP(TRIM(UPPER(SUBSTITUTE($D148," ",""))),'Cleaned Google Form'!$A$1:$M$5000,3,FALSE)="SMH",VLOOKUP(TRIM(UPPER(SUBSTITUTE($D148," ",""))),'Cleaned Google Form'!$A$1:$M$5000,3,FALSE)="RCH",VLOOKUP(TRIM(UPPER(SUBSTITUTE($D148," ",""))),'Cleaned Google Form'!$A$1:$M$5000,3,FALSE)="BCCA")),0,IF(AND(AH$21=1,NOT(VLOOKUP(TRIM(UPPER(SUBSTITUTE($D148," ",""))),'Cleaned Google Form'!$A$1:$M$5000,6,FALSE)="NO")),0,IF(OR(VLOOKUP(TRIM(UPPER(SUBSTITUTE($D148," ",""))),'Cleaned Google Form'!$A$1:$M$5000,8,FALSE)='Main Template'!AH$12,VLOOKUP(TRIM(UPPER(SUBSTITUTE($D148," ",""))),'Cleaned Google Form'!$A$1:$M$5000,8,FALSE)='Main Template'!AH$13,VLOOKUP(TRIM(UPPER(SUBSTITUTE($D148," ",""))),'Cleaned Google Form'!$A$1:$M$5000,8,FALSE)='Main Template'!AH$14,VLOOKUP(TRIM(UPPER(SUBSTITUTE($D148," ",""))),'Cleaned Google Form'!$A$1:$M$5000,8,FALSE)='Main Template'!AH$15),0,IF(AND('Main Template'!AH$21&gt;=$C$9,'Main Template'!AH$19,VLOOKUP(TRIM(UPPER(SUBSTITUTE($D148," ",""))),'Cleaned Google Form'!$A$1:$M$5000,7,FALSE)="YES"),0,IF(IFERROR(FIND('Main Template'!AH$17,VLOOKUP(TRIM(UPPER(SUBSTITUTE('Main Template'!$D148," ",""))),'Cleaned Google Form'!$A$1:$M$5000,9,FALSE),1),FALSE),0,1))))),1)</f>
        <v>1</v>
      </c>
      <c r="AI148" s="12">
        <f>IFERROR(IF(AND(WEEKDAY('Main Template'!AI$18)=1,OR(VLOOKUP(TRIM(UPPER(SUBSTITUTE($D148," ",""))),'Cleaned Google Form'!$A$1:$M$5000,3,FALSE)="SMH",VLOOKUP(TRIM(UPPER(SUBSTITUTE($D148," ",""))),'Cleaned Google Form'!$A$1:$M$5000,3,FALSE)="RCH",VLOOKUP(TRIM(UPPER(SUBSTITUTE($D148," ",""))),'Cleaned Google Form'!$A$1:$M$5000,3,FALSE)="BCCA")),0,IF(AND(AI$21=1,NOT(VLOOKUP(TRIM(UPPER(SUBSTITUTE($D148," ",""))),'Cleaned Google Form'!$A$1:$M$5000,6,FALSE)="NO")),0,IF(OR(VLOOKUP(TRIM(UPPER(SUBSTITUTE($D148," ",""))),'Cleaned Google Form'!$A$1:$M$5000,8,FALSE)='Main Template'!AI$12,VLOOKUP(TRIM(UPPER(SUBSTITUTE($D148," ",""))),'Cleaned Google Form'!$A$1:$M$5000,8,FALSE)='Main Template'!AI$13,VLOOKUP(TRIM(UPPER(SUBSTITUTE($D148," ",""))),'Cleaned Google Form'!$A$1:$M$5000,8,FALSE)='Main Template'!AI$14,VLOOKUP(TRIM(UPPER(SUBSTITUTE($D148," ",""))),'Cleaned Google Form'!$A$1:$M$5000,8,FALSE)='Main Template'!AI$15),0,IF(AND('Main Template'!AI$21&gt;=$C$9,'Main Template'!AI$19,VLOOKUP(TRIM(UPPER(SUBSTITUTE($D148," ",""))),'Cleaned Google Form'!$A$1:$M$5000,7,FALSE)="YES"),0,IF(IFERROR(FIND('Main Template'!AI$17,VLOOKUP(TRIM(UPPER(SUBSTITUTE('Main Template'!$D148," ",""))),'Cleaned Google Form'!$A$1:$M$5000,9,FALSE),1),FALSE),0,1))))),1)</f>
        <v>1</v>
      </c>
      <c r="AJ148" s="12">
        <f>IFERROR(IF(AND(WEEKDAY('Main Template'!AJ$18)=1,OR(VLOOKUP(TRIM(UPPER(SUBSTITUTE($D148," ",""))),'Cleaned Google Form'!$A$1:$M$5000,3,FALSE)="SMH",VLOOKUP(TRIM(UPPER(SUBSTITUTE($D148," ",""))),'Cleaned Google Form'!$A$1:$M$5000,3,FALSE)="RCH",VLOOKUP(TRIM(UPPER(SUBSTITUTE($D148," ",""))),'Cleaned Google Form'!$A$1:$M$5000,3,FALSE)="BCCA")),0,IF(AND(AJ$21=1,NOT(VLOOKUP(TRIM(UPPER(SUBSTITUTE($D148," ",""))),'Cleaned Google Form'!$A$1:$M$5000,6,FALSE)="NO")),0,IF(OR(VLOOKUP(TRIM(UPPER(SUBSTITUTE($D148," ",""))),'Cleaned Google Form'!$A$1:$M$5000,8,FALSE)='Main Template'!AJ$12,VLOOKUP(TRIM(UPPER(SUBSTITUTE($D148," ",""))),'Cleaned Google Form'!$A$1:$M$5000,8,FALSE)='Main Template'!AJ$13,VLOOKUP(TRIM(UPPER(SUBSTITUTE($D148," ",""))),'Cleaned Google Form'!$A$1:$M$5000,8,FALSE)='Main Template'!AJ$14,VLOOKUP(TRIM(UPPER(SUBSTITUTE($D148," ",""))),'Cleaned Google Form'!$A$1:$M$5000,8,FALSE)='Main Template'!AJ$15),0,IF(AND('Main Template'!AJ$21&gt;=$C$9,'Main Template'!AJ$19,VLOOKUP(TRIM(UPPER(SUBSTITUTE($D148," ",""))),'Cleaned Google Form'!$A$1:$M$5000,7,FALSE)="YES"),0,IF(IFERROR(FIND('Main Template'!AJ$17,VLOOKUP(TRIM(UPPER(SUBSTITUTE('Main Template'!$D148," ",""))),'Cleaned Google Form'!$A$1:$M$5000,9,FALSE),1),FALSE),0,1))))),1)</f>
        <v>1</v>
      </c>
      <c r="AK148" s="12">
        <f>IFERROR(IF(AND(WEEKDAY('Main Template'!AK$18)=1,OR(VLOOKUP(TRIM(UPPER(SUBSTITUTE($D148," ",""))),'Cleaned Google Form'!$A$1:$M$5000,3,FALSE)="SMH",VLOOKUP(TRIM(UPPER(SUBSTITUTE($D148," ",""))),'Cleaned Google Form'!$A$1:$M$5000,3,FALSE)="RCH",VLOOKUP(TRIM(UPPER(SUBSTITUTE($D148," ",""))),'Cleaned Google Form'!$A$1:$M$5000,3,FALSE)="BCCA")),0,IF(AND(AK$21=1,NOT(VLOOKUP(TRIM(UPPER(SUBSTITUTE($D148," ",""))),'Cleaned Google Form'!$A$1:$M$5000,6,FALSE)="NO")),0,IF(OR(VLOOKUP(TRIM(UPPER(SUBSTITUTE($D148," ",""))),'Cleaned Google Form'!$A$1:$M$5000,8,FALSE)='Main Template'!AK$12,VLOOKUP(TRIM(UPPER(SUBSTITUTE($D148," ",""))),'Cleaned Google Form'!$A$1:$M$5000,8,FALSE)='Main Template'!AK$13,VLOOKUP(TRIM(UPPER(SUBSTITUTE($D148," ",""))),'Cleaned Google Form'!$A$1:$M$5000,8,FALSE)='Main Template'!AK$14,VLOOKUP(TRIM(UPPER(SUBSTITUTE($D148," ",""))),'Cleaned Google Form'!$A$1:$M$5000,8,FALSE)='Main Template'!AK$15),0,IF(AND('Main Template'!AK$21&gt;=$C$9,'Main Template'!AK$19,VLOOKUP(TRIM(UPPER(SUBSTITUTE($D148," ",""))),'Cleaned Google Form'!$A$1:$M$5000,7,FALSE)="YES"),0,IF(IFERROR(FIND('Main Template'!AK$17,VLOOKUP(TRIM(UPPER(SUBSTITUTE('Main Template'!$D148," ",""))),'Cleaned Google Form'!$A$1:$M$5000,9,FALSE),1),FALSE),0,1))))),1)</f>
        <v>1</v>
      </c>
      <c r="AL148" s="12">
        <f>IFERROR(IF(AND(WEEKDAY('Main Template'!AL$18)=1,OR(VLOOKUP(TRIM(UPPER(SUBSTITUTE($D148," ",""))),'Cleaned Google Form'!$A$1:$M$5000,3,FALSE)="SMH",VLOOKUP(TRIM(UPPER(SUBSTITUTE($D148," ",""))),'Cleaned Google Form'!$A$1:$M$5000,3,FALSE)="RCH",VLOOKUP(TRIM(UPPER(SUBSTITUTE($D148," ",""))),'Cleaned Google Form'!$A$1:$M$5000,3,FALSE)="BCCA")),0,IF(AND(AL$21=1,NOT(VLOOKUP(TRIM(UPPER(SUBSTITUTE($D148," ",""))),'Cleaned Google Form'!$A$1:$M$5000,6,FALSE)="NO")),0,IF(OR(VLOOKUP(TRIM(UPPER(SUBSTITUTE($D148," ",""))),'Cleaned Google Form'!$A$1:$M$5000,8,FALSE)='Main Template'!AL$12,VLOOKUP(TRIM(UPPER(SUBSTITUTE($D148," ",""))),'Cleaned Google Form'!$A$1:$M$5000,8,FALSE)='Main Template'!AL$13,VLOOKUP(TRIM(UPPER(SUBSTITUTE($D148," ",""))),'Cleaned Google Form'!$A$1:$M$5000,8,FALSE)='Main Template'!AL$14,VLOOKUP(TRIM(UPPER(SUBSTITUTE($D148," ",""))),'Cleaned Google Form'!$A$1:$M$5000,8,FALSE)='Main Template'!AL$15),0,IF(AND('Main Template'!AL$21&gt;=$C$9,'Main Template'!AL$19,VLOOKUP(TRIM(UPPER(SUBSTITUTE($D148," ",""))),'Cleaned Google Form'!$A$1:$M$5000,7,FALSE)="YES"),0,IF(IFERROR(FIND('Main Template'!AL$17,VLOOKUP(TRIM(UPPER(SUBSTITUTE('Main Template'!$D148," ",""))),'Cleaned Google Form'!$A$1:$M$5000,9,FALSE),1),FALSE),0,1))))),1)</f>
        <v>1</v>
      </c>
      <c r="AM148" s="12">
        <f>IFERROR(IF(AND(WEEKDAY('Main Template'!AM$18)=1,OR(VLOOKUP(TRIM(UPPER(SUBSTITUTE($D148," ",""))),'Cleaned Google Form'!$A$1:$M$5000,3,FALSE)="SMH",VLOOKUP(TRIM(UPPER(SUBSTITUTE($D148," ",""))),'Cleaned Google Form'!$A$1:$M$5000,3,FALSE)="RCH",VLOOKUP(TRIM(UPPER(SUBSTITUTE($D148," ",""))),'Cleaned Google Form'!$A$1:$M$5000,3,FALSE)="BCCA")),0,IF(AND(AM$21=1,NOT(VLOOKUP(TRIM(UPPER(SUBSTITUTE($D148," ",""))),'Cleaned Google Form'!$A$1:$M$5000,6,FALSE)="NO")),0,IF(OR(VLOOKUP(TRIM(UPPER(SUBSTITUTE($D148," ",""))),'Cleaned Google Form'!$A$1:$M$5000,8,FALSE)='Main Template'!AM$12,VLOOKUP(TRIM(UPPER(SUBSTITUTE($D148," ",""))),'Cleaned Google Form'!$A$1:$M$5000,8,FALSE)='Main Template'!AM$13,VLOOKUP(TRIM(UPPER(SUBSTITUTE($D148," ",""))),'Cleaned Google Form'!$A$1:$M$5000,8,FALSE)='Main Template'!AM$14,VLOOKUP(TRIM(UPPER(SUBSTITUTE($D148," ",""))),'Cleaned Google Form'!$A$1:$M$5000,8,FALSE)='Main Template'!AM$15),0,IF(AND('Main Template'!AM$21&gt;=$C$9,'Main Template'!AM$19,VLOOKUP(TRIM(UPPER(SUBSTITUTE($D148," ",""))),'Cleaned Google Form'!$A$1:$M$5000,7,FALSE)="YES"),0,IF(IFERROR(FIND('Main Template'!AM$17,VLOOKUP(TRIM(UPPER(SUBSTITUTE('Main Template'!$D148," ",""))),'Cleaned Google Form'!$A$1:$M$5000,9,FALSE),1),FALSE),0,1))))),1)</f>
        <v>1</v>
      </c>
      <c r="AN148" s="12">
        <f>IFERROR(IF(AND(WEEKDAY('Main Template'!AN$18)=1,OR(VLOOKUP(TRIM(UPPER(SUBSTITUTE($D148," ",""))),'Cleaned Google Form'!$A$1:$M$5000,3,FALSE)="SMH",VLOOKUP(TRIM(UPPER(SUBSTITUTE($D148," ",""))),'Cleaned Google Form'!$A$1:$M$5000,3,FALSE)="RCH",VLOOKUP(TRIM(UPPER(SUBSTITUTE($D148," ",""))),'Cleaned Google Form'!$A$1:$M$5000,3,FALSE)="BCCA")),0,IF(AND(AN$21=1,NOT(VLOOKUP(TRIM(UPPER(SUBSTITUTE($D148," ",""))),'Cleaned Google Form'!$A$1:$M$5000,6,FALSE)="NO")),0,IF(OR(VLOOKUP(TRIM(UPPER(SUBSTITUTE($D148," ",""))),'Cleaned Google Form'!$A$1:$M$5000,8,FALSE)='Main Template'!AN$12,VLOOKUP(TRIM(UPPER(SUBSTITUTE($D148," ",""))),'Cleaned Google Form'!$A$1:$M$5000,8,FALSE)='Main Template'!AN$13,VLOOKUP(TRIM(UPPER(SUBSTITUTE($D148," ",""))),'Cleaned Google Form'!$A$1:$M$5000,8,FALSE)='Main Template'!AN$14,VLOOKUP(TRIM(UPPER(SUBSTITUTE($D148," ",""))),'Cleaned Google Form'!$A$1:$M$5000,8,FALSE)='Main Template'!AN$15),0,IF(AND('Main Template'!AN$21&gt;=$C$9,'Main Template'!AN$19,VLOOKUP(TRIM(UPPER(SUBSTITUTE($D148," ",""))),'Cleaned Google Form'!$A$1:$M$5000,7,FALSE)="YES"),0,IF(IFERROR(FIND('Main Template'!AN$17,VLOOKUP(TRIM(UPPER(SUBSTITUTE('Main Template'!$D148," ",""))),'Cleaned Google Form'!$A$1:$M$5000,9,FALSE),1),FALSE),0,1))))),1)</f>
        <v>1</v>
      </c>
    </row>
    <row r="149" spans="2:40">
      <c r="B149" t="str">
        <f>IFERROR(IF(ISNUMBER(MATCH(UPPER(SUBSTITUTE(D149," ","")),'Cleaned Google Form'!$A:$A,0)),"","Oops"),"Not Present")</f>
        <v/>
      </c>
      <c r="C149" s="4">
        <f>I149</f>
        <v>128</v>
      </c>
      <c r="D149" s="4" t="s">
        <v>297</v>
      </c>
      <c r="E149" s="4">
        <f>IFERROR(IF(VLOOKUP(TRIM(UPPER(SUBSTITUTE(D149," ",""))),'Cleaned Google Form'!$A$1:$L$5000,5,FALSE)="YES",1,0),0)</f>
        <v>0</v>
      </c>
      <c r="F149" s="4">
        <f>IFERROR(IF(RIGHT(VLOOKUP(TRIM(UPPER(SUBSTITUTE(D149," ",""))),'Cleaned Google Form'!$A$1:$L$5000,2,FALSE),1)="1",1,0),0)</f>
        <v>0</v>
      </c>
      <c r="G149" s="4">
        <f>IFERROR(IF(VLOOKUP(TRIM(UPPER(SUBSTITUTE(D149," ",""))),'Cleaned Google Form'!$A$1:$L$5000,3,FALSE)="VGH",1,0),0)</f>
        <v>1</v>
      </c>
      <c r="H149" s="4">
        <f>IFERROR(IF(G149+IFERROR(IF(VLOOKUP(TRIM(UPPER(SUBSTITUTE(D149," ",""))),'Cleaned Google Form'!$A$1:$L$5000,3,FALSE)="SPH",1,0),0)=0,1,0),0)</f>
        <v>0</v>
      </c>
      <c r="I149" s="4">
        <f>IF(I148="Resident Index",1,I148+1)</f>
        <v>128</v>
      </c>
      <c r="J149" s="12">
        <f>IFERROR(IF(AND(WEEKDAY('Main Template'!J$18)=1,OR(VLOOKUP(TRIM(UPPER(SUBSTITUTE($D149," ",""))),'Cleaned Google Form'!$A$1:$M$5000,3,FALSE)="SMH",VLOOKUP(TRIM(UPPER(SUBSTITUTE($D149," ",""))),'Cleaned Google Form'!$A$1:$M$5000,3,FALSE)="RCH",VLOOKUP(TRIM(UPPER(SUBSTITUTE($D149," ",""))),'Cleaned Google Form'!$A$1:$M$5000,3,FALSE)="BCCA")),0,IF(AND(J$21=1,NOT(VLOOKUP(TRIM(UPPER(SUBSTITUTE($D149," ",""))),'Cleaned Google Form'!$A$1:$M$5000,6,FALSE)="NO")),0,IF(OR(VLOOKUP(TRIM(UPPER(SUBSTITUTE($D149," ",""))),'Cleaned Google Form'!$A$1:$M$5000,8,FALSE)='Main Template'!J$12,VLOOKUP(TRIM(UPPER(SUBSTITUTE($D149," ",""))),'Cleaned Google Form'!$A$1:$M$5000,8,FALSE)='Main Template'!J$13,VLOOKUP(TRIM(UPPER(SUBSTITUTE($D149," ",""))),'Cleaned Google Form'!$A$1:$M$5000,8,FALSE)='Main Template'!J$14,VLOOKUP(TRIM(UPPER(SUBSTITUTE($D149," ",""))),'Cleaned Google Form'!$A$1:$M$5000,8,FALSE)='Main Template'!J$15),0,IF(AND('Main Template'!J$21&gt;=$C$9,'Main Template'!J$19,VLOOKUP(TRIM(UPPER(SUBSTITUTE($D149," ",""))),'Cleaned Google Form'!$A$1:$M$5000,7,FALSE)="YES"),0,IF(IFERROR(FIND('Main Template'!J$17,VLOOKUP(TRIM(UPPER(SUBSTITUTE('Main Template'!$D149," ",""))),'Cleaned Google Form'!$A$1:$M$5000,9,FALSE),1),FALSE),0,1))))),1)</f>
        <v>0</v>
      </c>
      <c r="K149" s="12">
        <f>IFERROR(IF(AND(WEEKDAY('Main Template'!K$18)=1,OR(VLOOKUP(TRIM(UPPER(SUBSTITUTE($D149," ",""))),'Cleaned Google Form'!$A$1:$M$5000,3,FALSE)="SMH",VLOOKUP(TRIM(UPPER(SUBSTITUTE($D149," ",""))),'Cleaned Google Form'!$A$1:$M$5000,3,FALSE)="RCH",VLOOKUP(TRIM(UPPER(SUBSTITUTE($D149," ",""))),'Cleaned Google Form'!$A$1:$M$5000,3,FALSE)="BCCA")),0,IF(AND(K$21=1,NOT(VLOOKUP(TRIM(UPPER(SUBSTITUTE($D149," ",""))),'Cleaned Google Form'!$A$1:$M$5000,6,FALSE)="NO")),0,IF(OR(VLOOKUP(TRIM(UPPER(SUBSTITUTE($D149," ",""))),'Cleaned Google Form'!$A$1:$M$5000,8,FALSE)='Main Template'!K$12,VLOOKUP(TRIM(UPPER(SUBSTITUTE($D149," ",""))),'Cleaned Google Form'!$A$1:$M$5000,8,FALSE)='Main Template'!K$13,VLOOKUP(TRIM(UPPER(SUBSTITUTE($D149," ",""))),'Cleaned Google Form'!$A$1:$M$5000,8,FALSE)='Main Template'!K$14,VLOOKUP(TRIM(UPPER(SUBSTITUTE($D149," ",""))),'Cleaned Google Form'!$A$1:$M$5000,8,FALSE)='Main Template'!K$15),0,IF(AND('Main Template'!K$21&gt;=$C$9,'Main Template'!K$19,VLOOKUP(TRIM(UPPER(SUBSTITUTE($D149," ",""))),'Cleaned Google Form'!$A$1:$M$5000,7,FALSE)="YES"),0,IF(IFERROR(FIND('Main Template'!K$17,VLOOKUP(TRIM(UPPER(SUBSTITUTE('Main Template'!$D149," ",""))),'Cleaned Google Form'!$A$1:$M$5000,9,FALSE),1),FALSE),0,1))))),1)</f>
        <v>1</v>
      </c>
      <c r="L149" s="12">
        <f>IFERROR(IF(AND(WEEKDAY('Main Template'!L$18)=1,OR(VLOOKUP(TRIM(UPPER(SUBSTITUTE($D149," ",""))),'Cleaned Google Form'!$A$1:$M$5000,3,FALSE)="SMH",VLOOKUP(TRIM(UPPER(SUBSTITUTE($D149," ",""))),'Cleaned Google Form'!$A$1:$M$5000,3,FALSE)="RCH",VLOOKUP(TRIM(UPPER(SUBSTITUTE($D149," ",""))),'Cleaned Google Form'!$A$1:$M$5000,3,FALSE)="BCCA")),0,IF(AND(L$21=1,NOT(VLOOKUP(TRIM(UPPER(SUBSTITUTE($D149," ",""))),'Cleaned Google Form'!$A$1:$M$5000,6,FALSE)="NO")),0,IF(OR(VLOOKUP(TRIM(UPPER(SUBSTITUTE($D149," ",""))),'Cleaned Google Form'!$A$1:$M$5000,8,FALSE)='Main Template'!L$12,VLOOKUP(TRIM(UPPER(SUBSTITUTE($D149," ",""))),'Cleaned Google Form'!$A$1:$M$5000,8,FALSE)='Main Template'!L$13,VLOOKUP(TRIM(UPPER(SUBSTITUTE($D149," ",""))),'Cleaned Google Form'!$A$1:$M$5000,8,FALSE)='Main Template'!L$14,VLOOKUP(TRIM(UPPER(SUBSTITUTE($D149," ",""))),'Cleaned Google Form'!$A$1:$M$5000,8,FALSE)='Main Template'!L$15),0,IF(AND('Main Template'!L$21&gt;=$C$9,'Main Template'!L$19,VLOOKUP(TRIM(UPPER(SUBSTITUTE($D149," ",""))),'Cleaned Google Form'!$A$1:$M$5000,7,FALSE)="YES"),0,IF(IFERROR(FIND('Main Template'!L$17,VLOOKUP(TRIM(UPPER(SUBSTITUTE('Main Template'!$D149," ",""))),'Cleaned Google Form'!$A$1:$M$5000,9,FALSE),1),FALSE),0,1))))),1)</f>
        <v>1</v>
      </c>
      <c r="M149" s="12">
        <f>IFERROR(IF(AND(WEEKDAY('Main Template'!M$18)=1,OR(VLOOKUP(TRIM(UPPER(SUBSTITUTE($D149," ",""))),'Cleaned Google Form'!$A$1:$M$5000,3,FALSE)="SMH",VLOOKUP(TRIM(UPPER(SUBSTITUTE($D149," ",""))),'Cleaned Google Form'!$A$1:$M$5000,3,FALSE)="RCH",VLOOKUP(TRIM(UPPER(SUBSTITUTE($D149," ",""))),'Cleaned Google Form'!$A$1:$M$5000,3,FALSE)="BCCA")),0,IF(AND(M$21=1,NOT(VLOOKUP(TRIM(UPPER(SUBSTITUTE($D149," ",""))),'Cleaned Google Form'!$A$1:$M$5000,6,FALSE)="NO")),0,IF(OR(VLOOKUP(TRIM(UPPER(SUBSTITUTE($D149," ",""))),'Cleaned Google Form'!$A$1:$M$5000,8,FALSE)='Main Template'!M$12,VLOOKUP(TRIM(UPPER(SUBSTITUTE($D149," ",""))),'Cleaned Google Form'!$A$1:$M$5000,8,FALSE)='Main Template'!M$13,VLOOKUP(TRIM(UPPER(SUBSTITUTE($D149," ",""))),'Cleaned Google Form'!$A$1:$M$5000,8,FALSE)='Main Template'!M$14,VLOOKUP(TRIM(UPPER(SUBSTITUTE($D149," ",""))),'Cleaned Google Form'!$A$1:$M$5000,8,FALSE)='Main Template'!M$15),0,IF(AND('Main Template'!M$21&gt;=$C$9,'Main Template'!M$19,VLOOKUP(TRIM(UPPER(SUBSTITUTE($D149," ",""))),'Cleaned Google Form'!$A$1:$M$5000,7,FALSE)="YES"),0,IF(IFERROR(FIND('Main Template'!M$17,VLOOKUP(TRIM(UPPER(SUBSTITUTE('Main Template'!$D149," ",""))),'Cleaned Google Form'!$A$1:$M$5000,9,FALSE),1),FALSE),0,1))))),1)</f>
        <v>1</v>
      </c>
      <c r="N149" s="12">
        <f>IFERROR(IF(AND(WEEKDAY('Main Template'!N$18)=1,OR(VLOOKUP(TRIM(UPPER(SUBSTITUTE($D149," ",""))),'Cleaned Google Form'!$A$1:$M$5000,3,FALSE)="SMH",VLOOKUP(TRIM(UPPER(SUBSTITUTE($D149," ",""))),'Cleaned Google Form'!$A$1:$M$5000,3,FALSE)="RCH",VLOOKUP(TRIM(UPPER(SUBSTITUTE($D149," ",""))),'Cleaned Google Form'!$A$1:$M$5000,3,FALSE)="BCCA")),0,IF(AND(N$21=1,NOT(VLOOKUP(TRIM(UPPER(SUBSTITUTE($D149," ",""))),'Cleaned Google Form'!$A$1:$M$5000,6,FALSE)="NO")),0,IF(OR(VLOOKUP(TRIM(UPPER(SUBSTITUTE($D149," ",""))),'Cleaned Google Form'!$A$1:$M$5000,8,FALSE)='Main Template'!N$12,VLOOKUP(TRIM(UPPER(SUBSTITUTE($D149," ",""))),'Cleaned Google Form'!$A$1:$M$5000,8,FALSE)='Main Template'!N$13,VLOOKUP(TRIM(UPPER(SUBSTITUTE($D149," ",""))),'Cleaned Google Form'!$A$1:$M$5000,8,FALSE)='Main Template'!N$14,VLOOKUP(TRIM(UPPER(SUBSTITUTE($D149," ",""))),'Cleaned Google Form'!$A$1:$M$5000,8,FALSE)='Main Template'!N$15),0,IF(AND('Main Template'!N$21&gt;=$C$9,'Main Template'!N$19,VLOOKUP(TRIM(UPPER(SUBSTITUTE($D149," ",""))),'Cleaned Google Form'!$A$1:$M$5000,7,FALSE)="YES"),0,IF(IFERROR(FIND('Main Template'!N$17,VLOOKUP(TRIM(UPPER(SUBSTITUTE('Main Template'!$D149," ",""))),'Cleaned Google Form'!$A$1:$M$5000,9,FALSE),1),FALSE),0,1))))),1)</f>
        <v>1</v>
      </c>
      <c r="O149" s="12">
        <f>IFERROR(IF(AND(WEEKDAY('Main Template'!O$18)=1,OR(VLOOKUP(TRIM(UPPER(SUBSTITUTE($D149," ",""))),'Cleaned Google Form'!$A$1:$M$5000,3,FALSE)="SMH",VLOOKUP(TRIM(UPPER(SUBSTITUTE($D149," ",""))),'Cleaned Google Form'!$A$1:$M$5000,3,FALSE)="RCH",VLOOKUP(TRIM(UPPER(SUBSTITUTE($D149," ",""))),'Cleaned Google Form'!$A$1:$M$5000,3,FALSE)="BCCA")),0,IF(AND(O$21=1,NOT(VLOOKUP(TRIM(UPPER(SUBSTITUTE($D149," ",""))),'Cleaned Google Form'!$A$1:$M$5000,6,FALSE)="NO")),0,IF(OR(VLOOKUP(TRIM(UPPER(SUBSTITUTE($D149," ",""))),'Cleaned Google Form'!$A$1:$M$5000,8,FALSE)='Main Template'!O$12,VLOOKUP(TRIM(UPPER(SUBSTITUTE($D149," ",""))),'Cleaned Google Form'!$A$1:$M$5000,8,FALSE)='Main Template'!O$13,VLOOKUP(TRIM(UPPER(SUBSTITUTE($D149," ",""))),'Cleaned Google Form'!$A$1:$M$5000,8,FALSE)='Main Template'!O$14,VLOOKUP(TRIM(UPPER(SUBSTITUTE($D149," ",""))),'Cleaned Google Form'!$A$1:$M$5000,8,FALSE)='Main Template'!O$15),0,IF(AND('Main Template'!O$21&gt;=$C$9,'Main Template'!O$19,VLOOKUP(TRIM(UPPER(SUBSTITUTE($D149," ",""))),'Cleaned Google Form'!$A$1:$M$5000,7,FALSE)="YES"),0,IF(IFERROR(FIND('Main Template'!O$17,VLOOKUP(TRIM(UPPER(SUBSTITUTE('Main Template'!$D149," ",""))),'Cleaned Google Form'!$A$1:$M$5000,9,FALSE),1),FALSE),0,1))))),1)</f>
        <v>1</v>
      </c>
      <c r="P149" s="12">
        <f>IFERROR(IF(AND(WEEKDAY('Main Template'!P$18)=1,OR(VLOOKUP(TRIM(UPPER(SUBSTITUTE($D149," ",""))),'Cleaned Google Form'!$A$1:$M$5000,3,FALSE)="SMH",VLOOKUP(TRIM(UPPER(SUBSTITUTE($D149," ",""))),'Cleaned Google Form'!$A$1:$M$5000,3,FALSE)="RCH",VLOOKUP(TRIM(UPPER(SUBSTITUTE($D149," ",""))),'Cleaned Google Form'!$A$1:$M$5000,3,FALSE)="BCCA")),0,IF(AND(P$21=1,NOT(VLOOKUP(TRIM(UPPER(SUBSTITUTE($D149," ",""))),'Cleaned Google Form'!$A$1:$M$5000,6,FALSE)="NO")),0,IF(OR(VLOOKUP(TRIM(UPPER(SUBSTITUTE($D149," ",""))),'Cleaned Google Form'!$A$1:$M$5000,8,FALSE)='Main Template'!P$12,VLOOKUP(TRIM(UPPER(SUBSTITUTE($D149," ",""))),'Cleaned Google Form'!$A$1:$M$5000,8,FALSE)='Main Template'!P$13,VLOOKUP(TRIM(UPPER(SUBSTITUTE($D149," ",""))),'Cleaned Google Form'!$A$1:$M$5000,8,FALSE)='Main Template'!P$14,VLOOKUP(TRIM(UPPER(SUBSTITUTE($D149," ",""))),'Cleaned Google Form'!$A$1:$M$5000,8,FALSE)='Main Template'!P$15),0,IF(AND('Main Template'!P$21&gt;=$C$9,'Main Template'!P$19,VLOOKUP(TRIM(UPPER(SUBSTITUTE($D149," ",""))),'Cleaned Google Form'!$A$1:$M$5000,7,FALSE)="YES"),0,IF(IFERROR(FIND('Main Template'!P$17,VLOOKUP(TRIM(UPPER(SUBSTITUTE('Main Template'!$D149," ",""))),'Cleaned Google Form'!$A$1:$M$5000,9,FALSE),1),FALSE),0,1))))),1)</f>
        <v>1</v>
      </c>
      <c r="Q149" s="12">
        <f>IFERROR(IF(AND(WEEKDAY('Main Template'!Q$18)=1,OR(VLOOKUP(TRIM(UPPER(SUBSTITUTE($D149," ",""))),'Cleaned Google Form'!$A$1:$M$5000,3,FALSE)="SMH",VLOOKUP(TRIM(UPPER(SUBSTITUTE($D149," ",""))),'Cleaned Google Form'!$A$1:$M$5000,3,FALSE)="RCH",VLOOKUP(TRIM(UPPER(SUBSTITUTE($D149," ",""))),'Cleaned Google Form'!$A$1:$M$5000,3,FALSE)="BCCA")),0,IF(AND(Q$21=1,NOT(VLOOKUP(TRIM(UPPER(SUBSTITUTE($D149," ",""))),'Cleaned Google Form'!$A$1:$M$5000,6,FALSE)="NO")),0,IF(OR(VLOOKUP(TRIM(UPPER(SUBSTITUTE($D149," ",""))),'Cleaned Google Form'!$A$1:$M$5000,8,FALSE)='Main Template'!Q$12,VLOOKUP(TRIM(UPPER(SUBSTITUTE($D149," ",""))),'Cleaned Google Form'!$A$1:$M$5000,8,FALSE)='Main Template'!Q$13,VLOOKUP(TRIM(UPPER(SUBSTITUTE($D149," ",""))),'Cleaned Google Form'!$A$1:$M$5000,8,FALSE)='Main Template'!Q$14,VLOOKUP(TRIM(UPPER(SUBSTITUTE($D149," ",""))),'Cleaned Google Form'!$A$1:$M$5000,8,FALSE)='Main Template'!Q$15),0,IF(AND('Main Template'!Q$21&gt;=$C$9,'Main Template'!Q$19,VLOOKUP(TRIM(UPPER(SUBSTITUTE($D149," ",""))),'Cleaned Google Form'!$A$1:$M$5000,7,FALSE)="YES"),0,IF(IFERROR(FIND('Main Template'!Q$17,VLOOKUP(TRIM(UPPER(SUBSTITUTE('Main Template'!$D149," ",""))),'Cleaned Google Form'!$A$1:$M$5000,9,FALSE),1),FALSE),0,1))))),1)</f>
        <v>1</v>
      </c>
      <c r="R149" s="12">
        <f>IFERROR(IF(AND(WEEKDAY('Main Template'!R$18)=1,OR(VLOOKUP(TRIM(UPPER(SUBSTITUTE($D149," ",""))),'Cleaned Google Form'!$A$1:$M$5000,3,FALSE)="SMH",VLOOKUP(TRIM(UPPER(SUBSTITUTE($D149," ",""))),'Cleaned Google Form'!$A$1:$M$5000,3,FALSE)="RCH",VLOOKUP(TRIM(UPPER(SUBSTITUTE($D149," ",""))),'Cleaned Google Form'!$A$1:$M$5000,3,FALSE)="BCCA")),0,IF(AND(R$21=1,NOT(VLOOKUP(TRIM(UPPER(SUBSTITUTE($D149," ",""))),'Cleaned Google Form'!$A$1:$M$5000,6,FALSE)="NO")),0,IF(OR(VLOOKUP(TRIM(UPPER(SUBSTITUTE($D149," ",""))),'Cleaned Google Form'!$A$1:$M$5000,8,FALSE)='Main Template'!R$12,VLOOKUP(TRIM(UPPER(SUBSTITUTE($D149," ",""))),'Cleaned Google Form'!$A$1:$M$5000,8,FALSE)='Main Template'!R$13,VLOOKUP(TRIM(UPPER(SUBSTITUTE($D149," ",""))),'Cleaned Google Form'!$A$1:$M$5000,8,FALSE)='Main Template'!R$14,VLOOKUP(TRIM(UPPER(SUBSTITUTE($D149," ",""))),'Cleaned Google Form'!$A$1:$M$5000,8,FALSE)='Main Template'!R$15),0,IF(AND('Main Template'!R$21&gt;=$C$9,'Main Template'!R$19,VLOOKUP(TRIM(UPPER(SUBSTITUTE($D149," ",""))),'Cleaned Google Form'!$A$1:$M$5000,7,FALSE)="YES"),0,IF(IFERROR(FIND('Main Template'!R$17,VLOOKUP(TRIM(UPPER(SUBSTITUTE('Main Template'!$D149," ",""))),'Cleaned Google Form'!$A$1:$M$5000,9,FALSE),1),FALSE),0,1))))),1)</f>
        <v>1</v>
      </c>
      <c r="S149" s="12">
        <f>IFERROR(IF(AND(WEEKDAY('Main Template'!S$18)=1,OR(VLOOKUP(TRIM(UPPER(SUBSTITUTE($D149," ",""))),'Cleaned Google Form'!$A$1:$M$5000,3,FALSE)="SMH",VLOOKUP(TRIM(UPPER(SUBSTITUTE($D149," ",""))),'Cleaned Google Form'!$A$1:$M$5000,3,FALSE)="RCH",VLOOKUP(TRIM(UPPER(SUBSTITUTE($D149," ",""))),'Cleaned Google Form'!$A$1:$M$5000,3,FALSE)="BCCA")),0,IF(AND(S$21=1,NOT(VLOOKUP(TRIM(UPPER(SUBSTITUTE($D149," ",""))),'Cleaned Google Form'!$A$1:$M$5000,6,FALSE)="NO")),0,IF(OR(VLOOKUP(TRIM(UPPER(SUBSTITUTE($D149," ",""))),'Cleaned Google Form'!$A$1:$M$5000,8,FALSE)='Main Template'!S$12,VLOOKUP(TRIM(UPPER(SUBSTITUTE($D149," ",""))),'Cleaned Google Form'!$A$1:$M$5000,8,FALSE)='Main Template'!S$13,VLOOKUP(TRIM(UPPER(SUBSTITUTE($D149," ",""))),'Cleaned Google Form'!$A$1:$M$5000,8,FALSE)='Main Template'!S$14,VLOOKUP(TRIM(UPPER(SUBSTITUTE($D149," ",""))),'Cleaned Google Form'!$A$1:$M$5000,8,FALSE)='Main Template'!S$15),0,IF(AND('Main Template'!S$21&gt;=$C$9,'Main Template'!S$19,VLOOKUP(TRIM(UPPER(SUBSTITUTE($D149," ",""))),'Cleaned Google Form'!$A$1:$M$5000,7,FALSE)="YES"),0,IF(IFERROR(FIND('Main Template'!S$17,VLOOKUP(TRIM(UPPER(SUBSTITUTE('Main Template'!$D149," ",""))),'Cleaned Google Form'!$A$1:$M$5000,9,FALSE),1),FALSE),0,1))))),1)</f>
        <v>1</v>
      </c>
      <c r="T149" s="12">
        <f>IFERROR(IF(AND(WEEKDAY('Main Template'!T$18)=1,OR(VLOOKUP(TRIM(UPPER(SUBSTITUTE($D149," ",""))),'Cleaned Google Form'!$A$1:$M$5000,3,FALSE)="SMH",VLOOKUP(TRIM(UPPER(SUBSTITUTE($D149," ",""))),'Cleaned Google Form'!$A$1:$M$5000,3,FALSE)="RCH",VLOOKUP(TRIM(UPPER(SUBSTITUTE($D149," ",""))),'Cleaned Google Form'!$A$1:$M$5000,3,FALSE)="BCCA")),0,IF(AND(T$21=1,NOT(VLOOKUP(TRIM(UPPER(SUBSTITUTE($D149," ",""))),'Cleaned Google Form'!$A$1:$M$5000,6,FALSE)="NO")),0,IF(OR(VLOOKUP(TRIM(UPPER(SUBSTITUTE($D149," ",""))),'Cleaned Google Form'!$A$1:$M$5000,8,FALSE)='Main Template'!T$12,VLOOKUP(TRIM(UPPER(SUBSTITUTE($D149," ",""))),'Cleaned Google Form'!$A$1:$M$5000,8,FALSE)='Main Template'!T$13,VLOOKUP(TRIM(UPPER(SUBSTITUTE($D149," ",""))),'Cleaned Google Form'!$A$1:$M$5000,8,FALSE)='Main Template'!T$14,VLOOKUP(TRIM(UPPER(SUBSTITUTE($D149," ",""))),'Cleaned Google Form'!$A$1:$M$5000,8,FALSE)='Main Template'!T$15),0,IF(AND('Main Template'!T$21&gt;=$C$9,'Main Template'!T$19,VLOOKUP(TRIM(UPPER(SUBSTITUTE($D149," ",""))),'Cleaned Google Form'!$A$1:$M$5000,7,FALSE)="YES"),0,IF(IFERROR(FIND('Main Template'!T$17,VLOOKUP(TRIM(UPPER(SUBSTITUTE('Main Template'!$D149," ",""))),'Cleaned Google Form'!$A$1:$M$5000,9,FALSE),1),FALSE),0,1))))),1)</f>
        <v>1</v>
      </c>
      <c r="U149" s="12">
        <f>IFERROR(IF(AND(WEEKDAY('Main Template'!U$18)=1,OR(VLOOKUP(TRIM(UPPER(SUBSTITUTE($D149," ",""))),'Cleaned Google Form'!$A$1:$M$5000,3,FALSE)="SMH",VLOOKUP(TRIM(UPPER(SUBSTITUTE($D149," ",""))),'Cleaned Google Form'!$A$1:$M$5000,3,FALSE)="RCH",VLOOKUP(TRIM(UPPER(SUBSTITUTE($D149," ",""))),'Cleaned Google Form'!$A$1:$M$5000,3,FALSE)="BCCA")),0,IF(AND(U$21=1,NOT(VLOOKUP(TRIM(UPPER(SUBSTITUTE($D149," ",""))),'Cleaned Google Form'!$A$1:$M$5000,6,FALSE)="NO")),0,IF(OR(VLOOKUP(TRIM(UPPER(SUBSTITUTE($D149," ",""))),'Cleaned Google Form'!$A$1:$M$5000,8,FALSE)='Main Template'!U$12,VLOOKUP(TRIM(UPPER(SUBSTITUTE($D149," ",""))),'Cleaned Google Form'!$A$1:$M$5000,8,FALSE)='Main Template'!U$13,VLOOKUP(TRIM(UPPER(SUBSTITUTE($D149," ",""))),'Cleaned Google Form'!$A$1:$M$5000,8,FALSE)='Main Template'!U$14,VLOOKUP(TRIM(UPPER(SUBSTITUTE($D149," ",""))),'Cleaned Google Form'!$A$1:$M$5000,8,FALSE)='Main Template'!U$15),0,IF(AND('Main Template'!U$21&gt;=$C$9,'Main Template'!U$19,VLOOKUP(TRIM(UPPER(SUBSTITUTE($D149," ",""))),'Cleaned Google Form'!$A$1:$M$5000,7,FALSE)="YES"),0,IF(IFERROR(FIND('Main Template'!U$17,VLOOKUP(TRIM(UPPER(SUBSTITUTE('Main Template'!$D149," ",""))),'Cleaned Google Form'!$A$1:$M$5000,9,FALSE),1),FALSE),0,1))))),1)</f>
        <v>1</v>
      </c>
      <c r="V149" s="12">
        <f>IFERROR(IF(AND(WEEKDAY('Main Template'!V$18)=1,OR(VLOOKUP(TRIM(UPPER(SUBSTITUTE($D149," ",""))),'Cleaned Google Form'!$A$1:$M$5000,3,FALSE)="SMH",VLOOKUP(TRIM(UPPER(SUBSTITUTE($D149," ",""))),'Cleaned Google Form'!$A$1:$M$5000,3,FALSE)="RCH",VLOOKUP(TRIM(UPPER(SUBSTITUTE($D149," ",""))),'Cleaned Google Form'!$A$1:$M$5000,3,FALSE)="BCCA")),0,IF(AND(V$21=1,NOT(VLOOKUP(TRIM(UPPER(SUBSTITUTE($D149," ",""))),'Cleaned Google Form'!$A$1:$M$5000,6,FALSE)="NO")),0,IF(OR(VLOOKUP(TRIM(UPPER(SUBSTITUTE($D149," ",""))),'Cleaned Google Form'!$A$1:$M$5000,8,FALSE)='Main Template'!V$12,VLOOKUP(TRIM(UPPER(SUBSTITUTE($D149," ",""))),'Cleaned Google Form'!$A$1:$M$5000,8,FALSE)='Main Template'!V$13,VLOOKUP(TRIM(UPPER(SUBSTITUTE($D149," ",""))),'Cleaned Google Form'!$A$1:$M$5000,8,FALSE)='Main Template'!V$14,VLOOKUP(TRIM(UPPER(SUBSTITUTE($D149," ",""))),'Cleaned Google Form'!$A$1:$M$5000,8,FALSE)='Main Template'!V$15),0,IF(AND('Main Template'!V$21&gt;=$C$9,'Main Template'!V$19,VLOOKUP(TRIM(UPPER(SUBSTITUTE($D149," ",""))),'Cleaned Google Form'!$A$1:$M$5000,7,FALSE)="YES"),0,IF(IFERROR(FIND('Main Template'!V$17,VLOOKUP(TRIM(UPPER(SUBSTITUTE('Main Template'!$D149," ",""))),'Cleaned Google Form'!$A$1:$M$5000,9,FALSE),1),FALSE),0,1))))),1)</f>
        <v>1</v>
      </c>
      <c r="W149" s="12">
        <f>IFERROR(IF(AND(WEEKDAY('Main Template'!W$18)=1,OR(VLOOKUP(TRIM(UPPER(SUBSTITUTE($D149," ",""))),'Cleaned Google Form'!$A$1:$M$5000,3,FALSE)="SMH",VLOOKUP(TRIM(UPPER(SUBSTITUTE($D149," ",""))),'Cleaned Google Form'!$A$1:$M$5000,3,FALSE)="RCH",VLOOKUP(TRIM(UPPER(SUBSTITUTE($D149," ",""))),'Cleaned Google Form'!$A$1:$M$5000,3,FALSE)="BCCA")),0,IF(AND(W$21=1,NOT(VLOOKUP(TRIM(UPPER(SUBSTITUTE($D149," ",""))),'Cleaned Google Form'!$A$1:$M$5000,6,FALSE)="NO")),0,IF(OR(VLOOKUP(TRIM(UPPER(SUBSTITUTE($D149," ",""))),'Cleaned Google Form'!$A$1:$M$5000,8,FALSE)='Main Template'!W$12,VLOOKUP(TRIM(UPPER(SUBSTITUTE($D149," ",""))),'Cleaned Google Form'!$A$1:$M$5000,8,FALSE)='Main Template'!W$13,VLOOKUP(TRIM(UPPER(SUBSTITUTE($D149," ",""))),'Cleaned Google Form'!$A$1:$M$5000,8,FALSE)='Main Template'!W$14,VLOOKUP(TRIM(UPPER(SUBSTITUTE($D149," ",""))),'Cleaned Google Form'!$A$1:$M$5000,8,FALSE)='Main Template'!W$15),0,IF(AND('Main Template'!W$21&gt;=$C$9,'Main Template'!W$19,VLOOKUP(TRIM(UPPER(SUBSTITUTE($D149," ",""))),'Cleaned Google Form'!$A$1:$M$5000,7,FALSE)="YES"),0,IF(IFERROR(FIND('Main Template'!W$17,VLOOKUP(TRIM(UPPER(SUBSTITUTE('Main Template'!$D149," ",""))),'Cleaned Google Form'!$A$1:$M$5000,9,FALSE),1),FALSE),0,1))))),1)</f>
        <v>1</v>
      </c>
      <c r="X149" s="12">
        <f>IFERROR(IF(AND(WEEKDAY('Main Template'!X$18)=1,OR(VLOOKUP(TRIM(UPPER(SUBSTITUTE($D149," ",""))),'Cleaned Google Form'!$A$1:$M$5000,3,FALSE)="SMH",VLOOKUP(TRIM(UPPER(SUBSTITUTE($D149," ",""))),'Cleaned Google Form'!$A$1:$M$5000,3,FALSE)="RCH",VLOOKUP(TRIM(UPPER(SUBSTITUTE($D149," ",""))),'Cleaned Google Form'!$A$1:$M$5000,3,FALSE)="BCCA")),0,IF(AND(X$21=1,NOT(VLOOKUP(TRIM(UPPER(SUBSTITUTE($D149," ",""))),'Cleaned Google Form'!$A$1:$M$5000,6,FALSE)="NO")),0,IF(OR(VLOOKUP(TRIM(UPPER(SUBSTITUTE($D149," ",""))),'Cleaned Google Form'!$A$1:$M$5000,8,FALSE)='Main Template'!X$12,VLOOKUP(TRIM(UPPER(SUBSTITUTE($D149," ",""))),'Cleaned Google Form'!$A$1:$M$5000,8,FALSE)='Main Template'!X$13,VLOOKUP(TRIM(UPPER(SUBSTITUTE($D149," ",""))),'Cleaned Google Form'!$A$1:$M$5000,8,FALSE)='Main Template'!X$14,VLOOKUP(TRIM(UPPER(SUBSTITUTE($D149," ",""))),'Cleaned Google Form'!$A$1:$M$5000,8,FALSE)='Main Template'!X$15),0,IF(AND('Main Template'!X$21&gt;=$C$9,'Main Template'!X$19,VLOOKUP(TRIM(UPPER(SUBSTITUTE($D149," ",""))),'Cleaned Google Form'!$A$1:$M$5000,7,FALSE)="YES"),0,IF(IFERROR(FIND('Main Template'!X$17,VLOOKUP(TRIM(UPPER(SUBSTITUTE('Main Template'!$D149," ",""))),'Cleaned Google Form'!$A$1:$M$5000,9,FALSE),1),FALSE),0,1))))),1)</f>
        <v>1</v>
      </c>
      <c r="Y149" s="12">
        <f>IFERROR(IF(AND(WEEKDAY('Main Template'!Y$18)=1,OR(VLOOKUP(TRIM(UPPER(SUBSTITUTE($D149," ",""))),'Cleaned Google Form'!$A$1:$M$5000,3,FALSE)="SMH",VLOOKUP(TRIM(UPPER(SUBSTITUTE($D149," ",""))),'Cleaned Google Form'!$A$1:$M$5000,3,FALSE)="RCH",VLOOKUP(TRIM(UPPER(SUBSTITUTE($D149," ",""))),'Cleaned Google Form'!$A$1:$M$5000,3,FALSE)="BCCA")),0,IF(AND(Y$21=1,NOT(VLOOKUP(TRIM(UPPER(SUBSTITUTE($D149," ",""))),'Cleaned Google Form'!$A$1:$M$5000,6,FALSE)="NO")),0,IF(OR(VLOOKUP(TRIM(UPPER(SUBSTITUTE($D149," ",""))),'Cleaned Google Form'!$A$1:$M$5000,8,FALSE)='Main Template'!Y$12,VLOOKUP(TRIM(UPPER(SUBSTITUTE($D149," ",""))),'Cleaned Google Form'!$A$1:$M$5000,8,FALSE)='Main Template'!Y$13,VLOOKUP(TRIM(UPPER(SUBSTITUTE($D149," ",""))),'Cleaned Google Form'!$A$1:$M$5000,8,FALSE)='Main Template'!Y$14,VLOOKUP(TRIM(UPPER(SUBSTITUTE($D149," ",""))),'Cleaned Google Form'!$A$1:$M$5000,8,FALSE)='Main Template'!Y$15),0,IF(AND('Main Template'!Y$21&gt;=$C$9,'Main Template'!Y$19,VLOOKUP(TRIM(UPPER(SUBSTITUTE($D149," ",""))),'Cleaned Google Form'!$A$1:$M$5000,7,FALSE)="YES"),0,IF(IFERROR(FIND('Main Template'!Y$17,VLOOKUP(TRIM(UPPER(SUBSTITUTE('Main Template'!$D149," ",""))),'Cleaned Google Form'!$A$1:$M$5000,9,FALSE),1),FALSE),0,1))))),1)</f>
        <v>1</v>
      </c>
      <c r="Z149" s="12">
        <f>IFERROR(IF(AND(WEEKDAY('Main Template'!Z$18)=1,OR(VLOOKUP(TRIM(UPPER(SUBSTITUTE($D149," ",""))),'Cleaned Google Form'!$A$1:$M$5000,3,FALSE)="SMH",VLOOKUP(TRIM(UPPER(SUBSTITUTE($D149," ",""))),'Cleaned Google Form'!$A$1:$M$5000,3,FALSE)="RCH",VLOOKUP(TRIM(UPPER(SUBSTITUTE($D149," ",""))),'Cleaned Google Form'!$A$1:$M$5000,3,FALSE)="BCCA")),0,IF(AND(Z$21=1,NOT(VLOOKUP(TRIM(UPPER(SUBSTITUTE($D149," ",""))),'Cleaned Google Form'!$A$1:$M$5000,6,FALSE)="NO")),0,IF(OR(VLOOKUP(TRIM(UPPER(SUBSTITUTE($D149," ",""))),'Cleaned Google Form'!$A$1:$M$5000,8,FALSE)='Main Template'!Z$12,VLOOKUP(TRIM(UPPER(SUBSTITUTE($D149," ",""))),'Cleaned Google Form'!$A$1:$M$5000,8,FALSE)='Main Template'!Z$13,VLOOKUP(TRIM(UPPER(SUBSTITUTE($D149," ",""))),'Cleaned Google Form'!$A$1:$M$5000,8,FALSE)='Main Template'!Z$14,VLOOKUP(TRIM(UPPER(SUBSTITUTE($D149," ",""))),'Cleaned Google Form'!$A$1:$M$5000,8,FALSE)='Main Template'!Z$15),0,IF(AND('Main Template'!Z$21&gt;=$C$9,'Main Template'!Z$19,VLOOKUP(TRIM(UPPER(SUBSTITUTE($D149," ",""))),'Cleaned Google Form'!$A$1:$M$5000,7,FALSE)="YES"),0,IF(IFERROR(FIND('Main Template'!Z$17,VLOOKUP(TRIM(UPPER(SUBSTITUTE('Main Template'!$D149," ",""))),'Cleaned Google Form'!$A$1:$M$5000,9,FALSE),1),FALSE),0,1))))),1)</f>
        <v>1</v>
      </c>
      <c r="AA149" s="12">
        <f>IFERROR(IF(AND(WEEKDAY('Main Template'!AA$18)=1,OR(VLOOKUP(TRIM(UPPER(SUBSTITUTE($D149," ",""))),'Cleaned Google Form'!$A$1:$M$5000,3,FALSE)="SMH",VLOOKUP(TRIM(UPPER(SUBSTITUTE($D149," ",""))),'Cleaned Google Form'!$A$1:$M$5000,3,FALSE)="RCH",VLOOKUP(TRIM(UPPER(SUBSTITUTE($D149," ",""))),'Cleaned Google Form'!$A$1:$M$5000,3,FALSE)="BCCA")),0,IF(AND(AA$21=1,NOT(VLOOKUP(TRIM(UPPER(SUBSTITUTE($D149," ",""))),'Cleaned Google Form'!$A$1:$M$5000,6,FALSE)="NO")),0,IF(OR(VLOOKUP(TRIM(UPPER(SUBSTITUTE($D149," ",""))),'Cleaned Google Form'!$A$1:$M$5000,8,FALSE)='Main Template'!AA$12,VLOOKUP(TRIM(UPPER(SUBSTITUTE($D149," ",""))),'Cleaned Google Form'!$A$1:$M$5000,8,FALSE)='Main Template'!AA$13,VLOOKUP(TRIM(UPPER(SUBSTITUTE($D149," ",""))),'Cleaned Google Form'!$A$1:$M$5000,8,FALSE)='Main Template'!AA$14,VLOOKUP(TRIM(UPPER(SUBSTITUTE($D149," ",""))),'Cleaned Google Form'!$A$1:$M$5000,8,FALSE)='Main Template'!AA$15),0,IF(AND('Main Template'!AA$21&gt;=$C$9,'Main Template'!AA$19,VLOOKUP(TRIM(UPPER(SUBSTITUTE($D149," ",""))),'Cleaned Google Form'!$A$1:$M$5000,7,FALSE)="YES"),0,IF(IFERROR(FIND('Main Template'!AA$17,VLOOKUP(TRIM(UPPER(SUBSTITUTE('Main Template'!$D149," ",""))),'Cleaned Google Form'!$A$1:$M$5000,9,FALSE),1),FALSE),0,1))))),1)</f>
        <v>1</v>
      </c>
      <c r="AB149" s="12">
        <f>IFERROR(IF(AND(WEEKDAY('Main Template'!AB$18)=1,OR(VLOOKUP(TRIM(UPPER(SUBSTITUTE($D149," ",""))),'Cleaned Google Form'!$A$1:$M$5000,3,FALSE)="SMH",VLOOKUP(TRIM(UPPER(SUBSTITUTE($D149," ",""))),'Cleaned Google Form'!$A$1:$M$5000,3,FALSE)="RCH",VLOOKUP(TRIM(UPPER(SUBSTITUTE($D149," ",""))),'Cleaned Google Form'!$A$1:$M$5000,3,FALSE)="BCCA")),0,IF(AND(AB$21=1,NOT(VLOOKUP(TRIM(UPPER(SUBSTITUTE($D149," ",""))),'Cleaned Google Form'!$A$1:$M$5000,6,FALSE)="NO")),0,IF(OR(VLOOKUP(TRIM(UPPER(SUBSTITUTE($D149," ",""))),'Cleaned Google Form'!$A$1:$M$5000,8,FALSE)='Main Template'!AB$12,VLOOKUP(TRIM(UPPER(SUBSTITUTE($D149," ",""))),'Cleaned Google Form'!$A$1:$M$5000,8,FALSE)='Main Template'!AB$13,VLOOKUP(TRIM(UPPER(SUBSTITUTE($D149," ",""))),'Cleaned Google Form'!$A$1:$M$5000,8,FALSE)='Main Template'!AB$14,VLOOKUP(TRIM(UPPER(SUBSTITUTE($D149," ",""))),'Cleaned Google Form'!$A$1:$M$5000,8,FALSE)='Main Template'!AB$15),0,IF(AND('Main Template'!AB$21&gt;=$C$9,'Main Template'!AB$19,VLOOKUP(TRIM(UPPER(SUBSTITUTE($D149," ",""))),'Cleaned Google Form'!$A$1:$M$5000,7,FALSE)="YES"),0,IF(IFERROR(FIND('Main Template'!AB$17,VLOOKUP(TRIM(UPPER(SUBSTITUTE('Main Template'!$D149," ",""))),'Cleaned Google Form'!$A$1:$M$5000,9,FALSE),1),FALSE),0,1))))),1)</f>
        <v>1</v>
      </c>
      <c r="AC149" s="12">
        <f>IFERROR(IF(AND(WEEKDAY('Main Template'!AC$18)=1,OR(VLOOKUP(TRIM(UPPER(SUBSTITUTE($D149," ",""))),'Cleaned Google Form'!$A$1:$M$5000,3,FALSE)="SMH",VLOOKUP(TRIM(UPPER(SUBSTITUTE($D149," ",""))),'Cleaned Google Form'!$A$1:$M$5000,3,FALSE)="RCH",VLOOKUP(TRIM(UPPER(SUBSTITUTE($D149," ",""))),'Cleaned Google Form'!$A$1:$M$5000,3,FALSE)="BCCA")),0,IF(AND(AC$21=1,NOT(VLOOKUP(TRIM(UPPER(SUBSTITUTE($D149," ",""))),'Cleaned Google Form'!$A$1:$M$5000,6,FALSE)="NO")),0,IF(OR(VLOOKUP(TRIM(UPPER(SUBSTITUTE($D149," ",""))),'Cleaned Google Form'!$A$1:$M$5000,8,FALSE)='Main Template'!AC$12,VLOOKUP(TRIM(UPPER(SUBSTITUTE($D149," ",""))),'Cleaned Google Form'!$A$1:$M$5000,8,FALSE)='Main Template'!AC$13,VLOOKUP(TRIM(UPPER(SUBSTITUTE($D149," ",""))),'Cleaned Google Form'!$A$1:$M$5000,8,FALSE)='Main Template'!AC$14,VLOOKUP(TRIM(UPPER(SUBSTITUTE($D149," ",""))),'Cleaned Google Form'!$A$1:$M$5000,8,FALSE)='Main Template'!AC$15),0,IF(AND('Main Template'!AC$21&gt;=$C$9,'Main Template'!AC$19,VLOOKUP(TRIM(UPPER(SUBSTITUTE($D149," ",""))),'Cleaned Google Form'!$A$1:$M$5000,7,FALSE)="YES"),0,IF(IFERROR(FIND('Main Template'!AC$17,VLOOKUP(TRIM(UPPER(SUBSTITUTE('Main Template'!$D149," ",""))),'Cleaned Google Form'!$A$1:$M$5000,9,FALSE),1),FALSE),0,1))))),1)</f>
        <v>1</v>
      </c>
      <c r="AD149" s="12">
        <f>IFERROR(IF(AND(WEEKDAY('Main Template'!AD$18)=1,OR(VLOOKUP(TRIM(UPPER(SUBSTITUTE($D149," ",""))),'Cleaned Google Form'!$A$1:$M$5000,3,FALSE)="SMH",VLOOKUP(TRIM(UPPER(SUBSTITUTE($D149," ",""))),'Cleaned Google Form'!$A$1:$M$5000,3,FALSE)="RCH",VLOOKUP(TRIM(UPPER(SUBSTITUTE($D149," ",""))),'Cleaned Google Form'!$A$1:$M$5000,3,FALSE)="BCCA")),0,IF(AND(AD$21=1,NOT(VLOOKUP(TRIM(UPPER(SUBSTITUTE($D149," ",""))),'Cleaned Google Form'!$A$1:$M$5000,6,FALSE)="NO")),0,IF(OR(VLOOKUP(TRIM(UPPER(SUBSTITUTE($D149," ",""))),'Cleaned Google Form'!$A$1:$M$5000,8,FALSE)='Main Template'!AD$12,VLOOKUP(TRIM(UPPER(SUBSTITUTE($D149," ",""))),'Cleaned Google Form'!$A$1:$M$5000,8,FALSE)='Main Template'!AD$13,VLOOKUP(TRIM(UPPER(SUBSTITUTE($D149," ",""))),'Cleaned Google Form'!$A$1:$M$5000,8,FALSE)='Main Template'!AD$14,VLOOKUP(TRIM(UPPER(SUBSTITUTE($D149," ",""))),'Cleaned Google Form'!$A$1:$M$5000,8,FALSE)='Main Template'!AD$15),0,IF(AND('Main Template'!AD$21&gt;=$C$9,'Main Template'!AD$19,VLOOKUP(TRIM(UPPER(SUBSTITUTE($D149," ",""))),'Cleaned Google Form'!$A$1:$M$5000,7,FALSE)="YES"),0,IF(IFERROR(FIND('Main Template'!AD$17,VLOOKUP(TRIM(UPPER(SUBSTITUTE('Main Template'!$D149," ",""))),'Cleaned Google Form'!$A$1:$M$5000,9,FALSE),1),FALSE),0,1))))),1)</f>
        <v>1</v>
      </c>
      <c r="AE149" s="12">
        <f>IFERROR(IF(AND(WEEKDAY('Main Template'!AE$18)=1,OR(VLOOKUP(TRIM(UPPER(SUBSTITUTE($D149," ",""))),'Cleaned Google Form'!$A$1:$M$5000,3,FALSE)="SMH",VLOOKUP(TRIM(UPPER(SUBSTITUTE($D149," ",""))),'Cleaned Google Form'!$A$1:$M$5000,3,FALSE)="RCH",VLOOKUP(TRIM(UPPER(SUBSTITUTE($D149," ",""))),'Cleaned Google Form'!$A$1:$M$5000,3,FALSE)="BCCA")),0,IF(AND(AE$21=1,NOT(VLOOKUP(TRIM(UPPER(SUBSTITUTE($D149," ",""))),'Cleaned Google Form'!$A$1:$M$5000,6,FALSE)="NO")),0,IF(OR(VLOOKUP(TRIM(UPPER(SUBSTITUTE($D149," ",""))),'Cleaned Google Form'!$A$1:$M$5000,8,FALSE)='Main Template'!AE$12,VLOOKUP(TRIM(UPPER(SUBSTITUTE($D149," ",""))),'Cleaned Google Form'!$A$1:$M$5000,8,FALSE)='Main Template'!AE$13,VLOOKUP(TRIM(UPPER(SUBSTITUTE($D149," ",""))),'Cleaned Google Form'!$A$1:$M$5000,8,FALSE)='Main Template'!AE$14,VLOOKUP(TRIM(UPPER(SUBSTITUTE($D149," ",""))),'Cleaned Google Form'!$A$1:$M$5000,8,FALSE)='Main Template'!AE$15),0,IF(AND('Main Template'!AE$21&gt;=$C$9,'Main Template'!AE$19,VLOOKUP(TRIM(UPPER(SUBSTITUTE($D149," ",""))),'Cleaned Google Form'!$A$1:$M$5000,7,FALSE)="YES"),0,IF(IFERROR(FIND('Main Template'!AE$17,VLOOKUP(TRIM(UPPER(SUBSTITUTE('Main Template'!$D149," ",""))),'Cleaned Google Form'!$A$1:$M$5000,9,FALSE),1),FALSE),0,1))))),1)</f>
        <v>1</v>
      </c>
      <c r="AF149" s="12">
        <f>IFERROR(IF(AND(WEEKDAY('Main Template'!AF$18)=1,OR(VLOOKUP(TRIM(UPPER(SUBSTITUTE($D149," ",""))),'Cleaned Google Form'!$A$1:$M$5000,3,FALSE)="SMH",VLOOKUP(TRIM(UPPER(SUBSTITUTE($D149," ",""))),'Cleaned Google Form'!$A$1:$M$5000,3,FALSE)="RCH",VLOOKUP(TRIM(UPPER(SUBSTITUTE($D149," ",""))),'Cleaned Google Form'!$A$1:$M$5000,3,FALSE)="BCCA")),0,IF(AND(AF$21=1,NOT(VLOOKUP(TRIM(UPPER(SUBSTITUTE($D149," ",""))),'Cleaned Google Form'!$A$1:$M$5000,6,FALSE)="NO")),0,IF(OR(VLOOKUP(TRIM(UPPER(SUBSTITUTE($D149," ",""))),'Cleaned Google Form'!$A$1:$M$5000,8,FALSE)='Main Template'!AF$12,VLOOKUP(TRIM(UPPER(SUBSTITUTE($D149," ",""))),'Cleaned Google Form'!$A$1:$M$5000,8,FALSE)='Main Template'!AF$13,VLOOKUP(TRIM(UPPER(SUBSTITUTE($D149," ",""))),'Cleaned Google Form'!$A$1:$M$5000,8,FALSE)='Main Template'!AF$14,VLOOKUP(TRIM(UPPER(SUBSTITUTE($D149," ",""))),'Cleaned Google Form'!$A$1:$M$5000,8,FALSE)='Main Template'!AF$15),0,IF(AND('Main Template'!AF$21&gt;=$C$9,'Main Template'!AF$19,VLOOKUP(TRIM(UPPER(SUBSTITUTE($D149," ",""))),'Cleaned Google Form'!$A$1:$M$5000,7,FALSE)="YES"),0,IF(IFERROR(FIND('Main Template'!AF$17,VLOOKUP(TRIM(UPPER(SUBSTITUTE('Main Template'!$D149," ",""))),'Cleaned Google Form'!$A$1:$M$5000,9,FALSE),1),FALSE),0,1))))),1)</f>
        <v>1</v>
      </c>
      <c r="AG149" s="12">
        <f>IFERROR(IF(AND(WEEKDAY('Main Template'!AG$18)=1,OR(VLOOKUP(TRIM(UPPER(SUBSTITUTE($D149," ",""))),'Cleaned Google Form'!$A$1:$M$5000,3,FALSE)="SMH",VLOOKUP(TRIM(UPPER(SUBSTITUTE($D149," ",""))),'Cleaned Google Form'!$A$1:$M$5000,3,FALSE)="RCH",VLOOKUP(TRIM(UPPER(SUBSTITUTE($D149," ",""))),'Cleaned Google Form'!$A$1:$M$5000,3,FALSE)="BCCA")),0,IF(AND(AG$21=1,NOT(VLOOKUP(TRIM(UPPER(SUBSTITUTE($D149," ",""))),'Cleaned Google Form'!$A$1:$M$5000,6,FALSE)="NO")),0,IF(OR(VLOOKUP(TRIM(UPPER(SUBSTITUTE($D149," ",""))),'Cleaned Google Form'!$A$1:$M$5000,8,FALSE)='Main Template'!AG$12,VLOOKUP(TRIM(UPPER(SUBSTITUTE($D149," ",""))),'Cleaned Google Form'!$A$1:$M$5000,8,FALSE)='Main Template'!AG$13,VLOOKUP(TRIM(UPPER(SUBSTITUTE($D149," ",""))),'Cleaned Google Form'!$A$1:$M$5000,8,FALSE)='Main Template'!AG$14,VLOOKUP(TRIM(UPPER(SUBSTITUTE($D149," ",""))),'Cleaned Google Form'!$A$1:$M$5000,8,FALSE)='Main Template'!AG$15),0,IF(AND('Main Template'!AG$21&gt;=$C$9,'Main Template'!AG$19,VLOOKUP(TRIM(UPPER(SUBSTITUTE($D149," ",""))),'Cleaned Google Form'!$A$1:$M$5000,7,FALSE)="YES"),0,IF(IFERROR(FIND('Main Template'!AG$17,VLOOKUP(TRIM(UPPER(SUBSTITUTE('Main Template'!$D149," ",""))),'Cleaned Google Form'!$A$1:$M$5000,9,FALSE),1),FALSE),0,1))))),1)</f>
        <v>1</v>
      </c>
      <c r="AH149" s="12">
        <f>IFERROR(IF(AND(WEEKDAY('Main Template'!AH$18)=1,OR(VLOOKUP(TRIM(UPPER(SUBSTITUTE($D149," ",""))),'Cleaned Google Form'!$A$1:$M$5000,3,FALSE)="SMH",VLOOKUP(TRIM(UPPER(SUBSTITUTE($D149," ",""))),'Cleaned Google Form'!$A$1:$M$5000,3,FALSE)="RCH",VLOOKUP(TRIM(UPPER(SUBSTITUTE($D149," ",""))),'Cleaned Google Form'!$A$1:$M$5000,3,FALSE)="BCCA")),0,IF(AND(AH$21=1,NOT(VLOOKUP(TRIM(UPPER(SUBSTITUTE($D149," ",""))),'Cleaned Google Form'!$A$1:$M$5000,6,FALSE)="NO")),0,IF(OR(VLOOKUP(TRIM(UPPER(SUBSTITUTE($D149," ",""))),'Cleaned Google Form'!$A$1:$M$5000,8,FALSE)='Main Template'!AH$12,VLOOKUP(TRIM(UPPER(SUBSTITUTE($D149," ",""))),'Cleaned Google Form'!$A$1:$M$5000,8,FALSE)='Main Template'!AH$13,VLOOKUP(TRIM(UPPER(SUBSTITUTE($D149," ",""))),'Cleaned Google Form'!$A$1:$M$5000,8,FALSE)='Main Template'!AH$14,VLOOKUP(TRIM(UPPER(SUBSTITUTE($D149," ",""))),'Cleaned Google Form'!$A$1:$M$5000,8,FALSE)='Main Template'!AH$15),0,IF(AND('Main Template'!AH$21&gt;=$C$9,'Main Template'!AH$19,VLOOKUP(TRIM(UPPER(SUBSTITUTE($D149," ",""))),'Cleaned Google Form'!$A$1:$M$5000,7,FALSE)="YES"),0,IF(IFERROR(FIND('Main Template'!AH$17,VLOOKUP(TRIM(UPPER(SUBSTITUTE('Main Template'!$D149," ",""))),'Cleaned Google Form'!$A$1:$M$5000,9,FALSE),1),FALSE),0,1))))),1)</f>
        <v>1</v>
      </c>
      <c r="AI149" s="12">
        <f>IFERROR(IF(AND(WEEKDAY('Main Template'!AI$18)=1,OR(VLOOKUP(TRIM(UPPER(SUBSTITUTE($D149," ",""))),'Cleaned Google Form'!$A$1:$M$5000,3,FALSE)="SMH",VLOOKUP(TRIM(UPPER(SUBSTITUTE($D149," ",""))),'Cleaned Google Form'!$A$1:$M$5000,3,FALSE)="RCH",VLOOKUP(TRIM(UPPER(SUBSTITUTE($D149," ",""))),'Cleaned Google Form'!$A$1:$M$5000,3,FALSE)="BCCA")),0,IF(AND(AI$21=1,NOT(VLOOKUP(TRIM(UPPER(SUBSTITUTE($D149," ",""))),'Cleaned Google Form'!$A$1:$M$5000,6,FALSE)="NO")),0,IF(OR(VLOOKUP(TRIM(UPPER(SUBSTITUTE($D149," ",""))),'Cleaned Google Form'!$A$1:$M$5000,8,FALSE)='Main Template'!AI$12,VLOOKUP(TRIM(UPPER(SUBSTITUTE($D149," ",""))),'Cleaned Google Form'!$A$1:$M$5000,8,FALSE)='Main Template'!AI$13,VLOOKUP(TRIM(UPPER(SUBSTITUTE($D149," ",""))),'Cleaned Google Form'!$A$1:$M$5000,8,FALSE)='Main Template'!AI$14,VLOOKUP(TRIM(UPPER(SUBSTITUTE($D149," ",""))),'Cleaned Google Form'!$A$1:$M$5000,8,FALSE)='Main Template'!AI$15),0,IF(AND('Main Template'!AI$21&gt;=$C$9,'Main Template'!AI$19,VLOOKUP(TRIM(UPPER(SUBSTITUTE($D149," ",""))),'Cleaned Google Form'!$A$1:$M$5000,7,FALSE)="YES"),0,IF(IFERROR(FIND('Main Template'!AI$17,VLOOKUP(TRIM(UPPER(SUBSTITUTE('Main Template'!$D149," ",""))),'Cleaned Google Form'!$A$1:$M$5000,9,FALSE),1),FALSE),0,1))))),1)</f>
        <v>1</v>
      </c>
      <c r="AJ149" s="12">
        <f>IFERROR(IF(AND(WEEKDAY('Main Template'!AJ$18)=1,OR(VLOOKUP(TRIM(UPPER(SUBSTITUTE($D149," ",""))),'Cleaned Google Form'!$A$1:$M$5000,3,FALSE)="SMH",VLOOKUP(TRIM(UPPER(SUBSTITUTE($D149," ",""))),'Cleaned Google Form'!$A$1:$M$5000,3,FALSE)="RCH",VLOOKUP(TRIM(UPPER(SUBSTITUTE($D149," ",""))),'Cleaned Google Form'!$A$1:$M$5000,3,FALSE)="BCCA")),0,IF(AND(AJ$21=1,NOT(VLOOKUP(TRIM(UPPER(SUBSTITUTE($D149," ",""))),'Cleaned Google Form'!$A$1:$M$5000,6,FALSE)="NO")),0,IF(OR(VLOOKUP(TRIM(UPPER(SUBSTITUTE($D149," ",""))),'Cleaned Google Form'!$A$1:$M$5000,8,FALSE)='Main Template'!AJ$12,VLOOKUP(TRIM(UPPER(SUBSTITUTE($D149," ",""))),'Cleaned Google Form'!$A$1:$M$5000,8,FALSE)='Main Template'!AJ$13,VLOOKUP(TRIM(UPPER(SUBSTITUTE($D149," ",""))),'Cleaned Google Form'!$A$1:$M$5000,8,FALSE)='Main Template'!AJ$14,VLOOKUP(TRIM(UPPER(SUBSTITUTE($D149," ",""))),'Cleaned Google Form'!$A$1:$M$5000,8,FALSE)='Main Template'!AJ$15),0,IF(AND('Main Template'!AJ$21&gt;=$C$9,'Main Template'!AJ$19,VLOOKUP(TRIM(UPPER(SUBSTITUTE($D149," ",""))),'Cleaned Google Form'!$A$1:$M$5000,7,FALSE)="YES"),0,IF(IFERROR(FIND('Main Template'!AJ$17,VLOOKUP(TRIM(UPPER(SUBSTITUTE('Main Template'!$D149," ",""))),'Cleaned Google Form'!$A$1:$M$5000,9,FALSE),1),FALSE),0,1))))),1)</f>
        <v>1</v>
      </c>
      <c r="AK149" s="12">
        <f>IFERROR(IF(AND(WEEKDAY('Main Template'!AK$18)=1,OR(VLOOKUP(TRIM(UPPER(SUBSTITUTE($D149," ",""))),'Cleaned Google Form'!$A$1:$M$5000,3,FALSE)="SMH",VLOOKUP(TRIM(UPPER(SUBSTITUTE($D149," ",""))),'Cleaned Google Form'!$A$1:$M$5000,3,FALSE)="RCH",VLOOKUP(TRIM(UPPER(SUBSTITUTE($D149," ",""))),'Cleaned Google Form'!$A$1:$M$5000,3,FALSE)="BCCA")),0,IF(AND(AK$21=1,NOT(VLOOKUP(TRIM(UPPER(SUBSTITUTE($D149," ",""))),'Cleaned Google Form'!$A$1:$M$5000,6,FALSE)="NO")),0,IF(OR(VLOOKUP(TRIM(UPPER(SUBSTITUTE($D149," ",""))),'Cleaned Google Form'!$A$1:$M$5000,8,FALSE)='Main Template'!AK$12,VLOOKUP(TRIM(UPPER(SUBSTITUTE($D149," ",""))),'Cleaned Google Form'!$A$1:$M$5000,8,FALSE)='Main Template'!AK$13,VLOOKUP(TRIM(UPPER(SUBSTITUTE($D149," ",""))),'Cleaned Google Form'!$A$1:$M$5000,8,FALSE)='Main Template'!AK$14,VLOOKUP(TRIM(UPPER(SUBSTITUTE($D149," ",""))),'Cleaned Google Form'!$A$1:$M$5000,8,FALSE)='Main Template'!AK$15),0,IF(AND('Main Template'!AK$21&gt;=$C$9,'Main Template'!AK$19,VLOOKUP(TRIM(UPPER(SUBSTITUTE($D149," ",""))),'Cleaned Google Form'!$A$1:$M$5000,7,FALSE)="YES"),0,IF(IFERROR(FIND('Main Template'!AK$17,VLOOKUP(TRIM(UPPER(SUBSTITUTE('Main Template'!$D149," ",""))),'Cleaned Google Form'!$A$1:$M$5000,9,FALSE),1),FALSE),0,1))))),1)</f>
        <v>1</v>
      </c>
      <c r="AL149" s="12">
        <f>IFERROR(IF(AND(WEEKDAY('Main Template'!AL$18)=1,OR(VLOOKUP(TRIM(UPPER(SUBSTITUTE($D149," ",""))),'Cleaned Google Form'!$A$1:$M$5000,3,FALSE)="SMH",VLOOKUP(TRIM(UPPER(SUBSTITUTE($D149," ",""))),'Cleaned Google Form'!$A$1:$M$5000,3,FALSE)="RCH",VLOOKUP(TRIM(UPPER(SUBSTITUTE($D149," ",""))),'Cleaned Google Form'!$A$1:$M$5000,3,FALSE)="BCCA")),0,IF(AND(AL$21=1,NOT(VLOOKUP(TRIM(UPPER(SUBSTITUTE($D149," ",""))),'Cleaned Google Form'!$A$1:$M$5000,6,FALSE)="NO")),0,IF(OR(VLOOKUP(TRIM(UPPER(SUBSTITUTE($D149," ",""))),'Cleaned Google Form'!$A$1:$M$5000,8,FALSE)='Main Template'!AL$12,VLOOKUP(TRIM(UPPER(SUBSTITUTE($D149," ",""))),'Cleaned Google Form'!$A$1:$M$5000,8,FALSE)='Main Template'!AL$13,VLOOKUP(TRIM(UPPER(SUBSTITUTE($D149," ",""))),'Cleaned Google Form'!$A$1:$M$5000,8,FALSE)='Main Template'!AL$14,VLOOKUP(TRIM(UPPER(SUBSTITUTE($D149," ",""))),'Cleaned Google Form'!$A$1:$M$5000,8,FALSE)='Main Template'!AL$15),0,IF(AND('Main Template'!AL$21&gt;=$C$9,'Main Template'!AL$19,VLOOKUP(TRIM(UPPER(SUBSTITUTE($D149," ",""))),'Cleaned Google Form'!$A$1:$M$5000,7,FALSE)="YES"),0,IF(IFERROR(FIND('Main Template'!AL$17,VLOOKUP(TRIM(UPPER(SUBSTITUTE('Main Template'!$D149," ",""))),'Cleaned Google Form'!$A$1:$M$5000,9,FALSE),1),FALSE),0,1))))),1)</f>
        <v>1</v>
      </c>
      <c r="AM149" s="12">
        <f>IFERROR(IF(AND(WEEKDAY('Main Template'!AM$18)=1,OR(VLOOKUP(TRIM(UPPER(SUBSTITUTE($D149," ",""))),'Cleaned Google Form'!$A$1:$M$5000,3,FALSE)="SMH",VLOOKUP(TRIM(UPPER(SUBSTITUTE($D149," ",""))),'Cleaned Google Form'!$A$1:$M$5000,3,FALSE)="RCH",VLOOKUP(TRIM(UPPER(SUBSTITUTE($D149," ",""))),'Cleaned Google Form'!$A$1:$M$5000,3,FALSE)="BCCA")),0,IF(AND(AM$21=1,NOT(VLOOKUP(TRIM(UPPER(SUBSTITUTE($D149," ",""))),'Cleaned Google Form'!$A$1:$M$5000,6,FALSE)="NO")),0,IF(OR(VLOOKUP(TRIM(UPPER(SUBSTITUTE($D149," ",""))),'Cleaned Google Form'!$A$1:$M$5000,8,FALSE)='Main Template'!AM$12,VLOOKUP(TRIM(UPPER(SUBSTITUTE($D149," ",""))),'Cleaned Google Form'!$A$1:$M$5000,8,FALSE)='Main Template'!AM$13,VLOOKUP(TRIM(UPPER(SUBSTITUTE($D149," ",""))),'Cleaned Google Form'!$A$1:$M$5000,8,FALSE)='Main Template'!AM$14,VLOOKUP(TRIM(UPPER(SUBSTITUTE($D149," ",""))),'Cleaned Google Form'!$A$1:$M$5000,8,FALSE)='Main Template'!AM$15),0,IF(AND('Main Template'!AM$21&gt;=$C$9,'Main Template'!AM$19,VLOOKUP(TRIM(UPPER(SUBSTITUTE($D149," ",""))),'Cleaned Google Form'!$A$1:$M$5000,7,FALSE)="YES"),0,IF(IFERROR(FIND('Main Template'!AM$17,VLOOKUP(TRIM(UPPER(SUBSTITUTE('Main Template'!$D149," ",""))),'Cleaned Google Form'!$A$1:$M$5000,9,FALSE),1),FALSE),0,1))))),1)</f>
        <v>1</v>
      </c>
      <c r="AN149" s="12">
        <f>IFERROR(IF(AND(WEEKDAY('Main Template'!AN$18)=1,OR(VLOOKUP(TRIM(UPPER(SUBSTITUTE($D149," ",""))),'Cleaned Google Form'!$A$1:$M$5000,3,FALSE)="SMH",VLOOKUP(TRIM(UPPER(SUBSTITUTE($D149," ",""))),'Cleaned Google Form'!$A$1:$M$5000,3,FALSE)="RCH",VLOOKUP(TRIM(UPPER(SUBSTITUTE($D149," ",""))),'Cleaned Google Form'!$A$1:$M$5000,3,FALSE)="BCCA")),0,IF(AND(AN$21=1,NOT(VLOOKUP(TRIM(UPPER(SUBSTITUTE($D149," ",""))),'Cleaned Google Form'!$A$1:$M$5000,6,FALSE)="NO")),0,IF(OR(VLOOKUP(TRIM(UPPER(SUBSTITUTE($D149," ",""))),'Cleaned Google Form'!$A$1:$M$5000,8,FALSE)='Main Template'!AN$12,VLOOKUP(TRIM(UPPER(SUBSTITUTE($D149," ",""))),'Cleaned Google Form'!$A$1:$M$5000,8,FALSE)='Main Template'!AN$13,VLOOKUP(TRIM(UPPER(SUBSTITUTE($D149," ",""))),'Cleaned Google Form'!$A$1:$M$5000,8,FALSE)='Main Template'!AN$14,VLOOKUP(TRIM(UPPER(SUBSTITUTE($D149," ",""))),'Cleaned Google Form'!$A$1:$M$5000,8,FALSE)='Main Template'!AN$15),0,IF(AND('Main Template'!AN$21&gt;=$C$9,'Main Template'!AN$19,VLOOKUP(TRIM(UPPER(SUBSTITUTE($D149," ",""))),'Cleaned Google Form'!$A$1:$M$5000,7,FALSE)="YES"),0,IF(IFERROR(FIND('Main Template'!AN$17,VLOOKUP(TRIM(UPPER(SUBSTITUTE('Main Template'!$D149," ",""))),'Cleaned Google Form'!$A$1:$M$5000,9,FALSE),1),FALSE),0,1))))),1)</f>
        <v>1</v>
      </c>
    </row>
    <row r="150" spans="2:40">
      <c r="B150" t="str">
        <f>IFERROR(IF(ISNUMBER(MATCH(UPPER(SUBSTITUTE(D150," ","")),'Cleaned Google Form'!$A:$A,0)),"","Oops"),"Not Present")</f>
        <v/>
      </c>
      <c r="C150" s="4">
        <f>I150</f>
        <v>129</v>
      </c>
      <c r="D150" s="4" t="s">
        <v>245</v>
      </c>
      <c r="E150" s="4">
        <f>IFERROR(IF(VLOOKUP(TRIM(UPPER(SUBSTITUTE(D150," ",""))),'Cleaned Google Form'!$A$1:$L$5000,5,FALSE)="YES",1,0),0)</f>
        <v>0</v>
      </c>
      <c r="F150" s="4">
        <f>IFERROR(IF(RIGHT(VLOOKUP(TRIM(UPPER(SUBSTITUTE(D150," ",""))),'Cleaned Google Form'!$A$1:$L$5000,2,FALSE),1)="1",1,0),0)</f>
        <v>0</v>
      </c>
      <c r="G150" s="4">
        <f>IFERROR(IF(VLOOKUP(TRIM(UPPER(SUBSTITUTE(D150," ",""))),'Cleaned Google Form'!$A$1:$L$5000,3,FALSE)="VGH",1,0),0)</f>
        <v>1</v>
      </c>
      <c r="H150" s="4">
        <f>IFERROR(IF(G150+IFERROR(IF(VLOOKUP(TRIM(UPPER(SUBSTITUTE(D150," ",""))),'Cleaned Google Form'!$A$1:$L$5000,3,FALSE)="SPH",1,0),0)=0,1,0),0)</f>
        <v>0</v>
      </c>
      <c r="I150" s="4">
        <f>IF(I149="Resident Index",1,I149+1)</f>
        <v>129</v>
      </c>
      <c r="J150" s="12">
        <f>IFERROR(IF(AND(WEEKDAY('Main Template'!J$18)=1,OR(VLOOKUP(TRIM(UPPER(SUBSTITUTE($D150," ",""))),'Cleaned Google Form'!$A$1:$M$5000,3,FALSE)="SMH",VLOOKUP(TRIM(UPPER(SUBSTITUTE($D150," ",""))),'Cleaned Google Form'!$A$1:$M$5000,3,FALSE)="RCH",VLOOKUP(TRIM(UPPER(SUBSTITUTE($D150," ",""))),'Cleaned Google Form'!$A$1:$M$5000,3,FALSE)="BCCA")),0,IF(AND(J$21=1,NOT(VLOOKUP(TRIM(UPPER(SUBSTITUTE($D150," ",""))),'Cleaned Google Form'!$A$1:$M$5000,6,FALSE)="NO")),0,IF(OR(VLOOKUP(TRIM(UPPER(SUBSTITUTE($D150," ",""))),'Cleaned Google Form'!$A$1:$M$5000,8,FALSE)='Main Template'!J$12,VLOOKUP(TRIM(UPPER(SUBSTITUTE($D150," ",""))),'Cleaned Google Form'!$A$1:$M$5000,8,FALSE)='Main Template'!J$13,VLOOKUP(TRIM(UPPER(SUBSTITUTE($D150," ",""))),'Cleaned Google Form'!$A$1:$M$5000,8,FALSE)='Main Template'!J$14,VLOOKUP(TRIM(UPPER(SUBSTITUTE($D150," ",""))),'Cleaned Google Form'!$A$1:$M$5000,8,FALSE)='Main Template'!J$15),0,IF(AND('Main Template'!J$21&gt;=$C$9,'Main Template'!J$19,VLOOKUP(TRIM(UPPER(SUBSTITUTE($D150," ",""))),'Cleaned Google Form'!$A$1:$M$5000,7,FALSE)="YES"),0,IF(IFERROR(FIND('Main Template'!J$17,VLOOKUP(TRIM(UPPER(SUBSTITUTE('Main Template'!$D150," ",""))),'Cleaned Google Form'!$A$1:$M$5000,9,FALSE),1),FALSE),0,1))))),1)</f>
        <v>0</v>
      </c>
      <c r="K150" s="12">
        <f>IFERROR(IF(AND(WEEKDAY('Main Template'!K$18)=1,OR(VLOOKUP(TRIM(UPPER(SUBSTITUTE($D150," ",""))),'Cleaned Google Form'!$A$1:$M$5000,3,FALSE)="SMH",VLOOKUP(TRIM(UPPER(SUBSTITUTE($D150," ",""))),'Cleaned Google Form'!$A$1:$M$5000,3,FALSE)="RCH",VLOOKUP(TRIM(UPPER(SUBSTITUTE($D150," ",""))),'Cleaned Google Form'!$A$1:$M$5000,3,FALSE)="BCCA")),0,IF(AND(K$21=1,NOT(VLOOKUP(TRIM(UPPER(SUBSTITUTE($D150," ",""))),'Cleaned Google Form'!$A$1:$M$5000,6,FALSE)="NO")),0,IF(OR(VLOOKUP(TRIM(UPPER(SUBSTITUTE($D150," ",""))),'Cleaned Google Form'!$A$1:$M$5000,8,FALSE)='Main Template'!K$12,VLOOKUP(TRIM(UPPER(SUBSTITUTE($D150," ",""))),'Cleaned Google Form'!$A$1:$M$5000,8,FALSE)='Main Template'!K$13,VLOOKUP(TRIM(UPPER(SUBSTITUTE($D150," ",""))),'Cleaned Google Form'!$A$1:$M$5000,8,FALSE)='Main Template'!K$14,VLOOKUP(TRIM(UPPER(SUBSTITUTE($D150," ",""))),'Cleaned Google Form'!$A$1:$M$5000,8,FALSE)='Main Template'!K$15),0,IF(AND('Main Template'!K$21&gt;=$C$9,'Main Template'!K$19,VLOOKUP(TRIM(UPPER(SUBSTITUTE($D150," ",""))),'Cleaned Google Form'!$A$1:$M$5000,7,FALSE)="YES"),0,IF(IFERROR(FIND('Main Template'!K$17,VLOOKUP(TRIM(UPPER(SUBSTITUTE('Main Template'!$D150," ",""))),'Cleaned Google Form'!$A$1:$M$5000,9,FALSE),1),FALSE),0,1))))),1)</f>
        <v>1</v>
      </c>
      <c r="L150" s="12">
        <f>IFERROR(IF(AND(WEEKDAY('Main Template'!L$18)=1,OR(VLOOKUP(TRIM(UPPER(SUBSTITUTE($D150," ",""))),'Cleaned Google Form'!$A$1:$M$5000,3,FALSE)="SMH",VLOOKUP(TRIM(UPPER(SUBSTITUTE($D150," ",""))),'Cleaned Google Form'!$A$1:$M$5000,3,FALSE)="RCH",VLOOKUP(TRIM(UPPER(SUBSTITUTE($D150," ",""))),'Cleaned Google Form'!$A$1:$M$5000,3,FALSE)="BCCA")),0,IF(AND(L$21=1,NOT(VLOOKUP(TRIM(UPPER(SUBSTITUTE($D150," ",""))),'Cleaned Google Form'!$A$1:$M$5000,6,FALSE)="NO")),0,IF(OR(VLOOKUP(TRIM(UPPER(SUBSTITUTE($D150," ",""))),'Cleaned Google Form'!$A$1:$M$5000,8,FALSE)='Main Template'!L$12,VLOOKUP(TRIM(UPPER(SUBSTITUTE($D150," ",""))),'Cleaned Google Form'!$A$1:$M$5000,8,FALSE)='Main Template'!L$13,VLOOKUP(TRIM(UPPER(SUBSTITUTE($D150," ",""))),'Cleaned Google Form'!$A$1:$M$5000,8,FALSE)='Main Template'!L$14,VLOOKUP(TRIM(UPPER(SUBSTITUTE($D150," ",""))),'Cleaned Google Form'!$A$1:$M$5000,8,FALSE)='Main Template'!L$15),0,IF(AND('Main Template'!L$21&gt;=$C$9,'Main Template'!L$19,VLOOKUP(TRIM(UPPER(SUBSTITUTE($D150," ",""))),'Cleaned Google Form'!$A$1:$M$5000,7,FALSE)="YES"),0,IF(IFERROR(FIND('Main Template'!L$17,VLOOKUP(TRIM(UPPER(SUBSTITUTE('Main Template'!$D150," ",""))),'Cleaned Google Form'!$A$1:$M$5000,9,FALSE),1),FALSE),0,1))))),1)</f>
        <v>1</v>
      </c>
      <c r="M150" s="12">
        <f>IFERROR(IF(AND(WEEKDAY('Main Template'!M$18)=1,OR(VLOOKUP(TRIM(UPPER(SUBSTITUTE($D150," ",""))),'Cleaned Google Form'!$A$1:$M$5000,3,FALSE)="SMH",VLOOKUP(TRIM(UPPER(SUBSTITUTE($D150," ",""))),'Cleaned Google Form'!$A$1:$M$5000,3,FALSE)="RCH",VLOOKUP(TRIM(UPPER(SUBSTITUTE($D150," ",""))),'Cleaned Google Form'!$A$1:$M$5000,3,FALSE)="BCCA")),0,IF(AND(M$21=1,NOT(VLOOKUP(TRIM(UPPER(SUBSTITUTE($D150," ",""))),'Cleaned Google Form'!$A$1:$M$5000,6,FALSE)="NO")),0,IF(OR(VLOOKUP(TRIM(UPPER(SUBSTITUTE($D150," ",""))),'Cleaned Google Form'!$A$1:$M$5000,8,FALSE)='Main Template'!M$12,VLOOKUP(TRIM(UPPER(SUBSTITUTE($D150," ",""))),'Cleaned Google Form'!$A$1:$M$5000,8,FALSE)='Main Template'!M$13,VLOOKUP(TRIM(UPPER(SUBSTITUTE($D150," ",""))),'Cleaned Google Form'!$A$1:$M$5000,8,FALSE)='Main Template'!M$14,VLOOKUP(TRIM(UPPER(SUBSTITUTE($D150," ",""))),'Cleaned Google Form'!$A$1:$M$5000,8,FALSE)='Main Template'!M$15),0,IF(AND('Main Template'!M$21&gt;=$C$9,'Main Template'!M$19,VLOOKUP(TRIM(UPPER(SUBSTITUTE($D150," ",""))),'Cleaned Google Form'!$A$1:$M$5000,7,FALSE)="YES"),0,IF(IFERROR(FIND('Main Template'!M$17,VLOOKUP(TRIM(UPPER(SUBSTITUTE('Main Template'!$D150," ",""))),'Cleaned Google Form'!$A$1:$M$5000,9,FALSE),1),FALSE),0,1))))),1)</f>
        <v>1</v>
      </c>
      <c r="N150" s="12">
        <f>IFERROR(IF(AND(WEEKDAY('Main Template'!N$18)=1,OR(VLOOKUP(TRIM(UPPER(SUBSTITUTE($D150," ",""))),'Cleaned Google Form'!$A$1:$M$5000,3,FALSE)="SMH",VLOOKUP(TRIM(UPPER(SUBSTITUTE($D150," ",""))),'Cleaned Google Form'!$A$1:$M$5000,3,FALSE)="RCH",VLOOKUP(TRIM(UPPER(SUBSTITUTE($D150," ",""))),'Cleaned Google Form'!$A$1:$M$5000,3,FALSE)="BCCA")),0,IF(AND(N$21=1,NOT(VLOOKUP(TRIM(UPPER(SUBSTITUTE($D150," ",""))),'Cleaned Google Form'!$A$1:$M$5000,6,FALSE)="NO")),0,IF(OR(VLOOKUP(TRIM(UPPER(SUBSTITUTE($D150," ",""))),'Cleaned Google Form'!$A$1:$M$5000,8,FALSE)='Main Template'!N$12,VLOOKUP(TRIM(UPPER(SUBSTITUTE($D150," ",""))),'Cleaned Google Form'!$A$1:$M$5000,8,FALSE)='Main Template'!N$13,VLOOKUP(TRIM(UPPER(SUBSTITUTE($D150," ",""))),'Cleaned Google Form'!$A$1:$M$5000,8,FALSE)='Main Template'!N$14,VLOOKUP(TRIM(UPPER(SUBSTITUTE($D150," ",""))),'Cleaned Google Form'!$A$1:$M$5000,8,FALSE)='Main Template'!N$15),0,IF(AND('Main Template'!N$21&gt;=$C$9,'Main Template'!N$19,VLOOKUP(TRIM(UPPER(SUBSTITUTE($D150," ",""))),'Cleaned Google Form'!$A$1:$M$5000,7,FALSE)="YES"),0,IF(IFERROR(FIND('Main Template'!N$17,VLOOKUP(TRIM(UPPER(SUBSTITUTE('Main Template'!$D150," ",""))),'Cleaned Google Form'!$A$1:$M$5000,9,FALSE),1),FALSE),0,1))))),1)</f>
        <v>1</v>
      </c>
      <c r="O150" s="12">
        <f>IFERROR(IF(AND(WEEKDAY('Main Template'!O$18)=1,OR(VLOOKUP(TRIM(UPPER(SUBSTITUTE($D150," ",""))),'Cleaned Google Form'!$A$1:$M$5000,3,FALSE)="SMH",VLOOKUP(TRIM(UPPER(SUBSTITUTE($D150," ",""))),'Cleaned Google Form'!$A$1:$M$5000,3,FALSE)="RCH",VLOOKUP(TRIM(UPPER(SUBSTITUTE($D150," ",""))),'Cleaned Google Form'!$A$1:$M$5000,3,FALSE)="BCCA")),0,IF(AND(O$21=1,NOT(VLOOKUP(TRIM(UPPER(SUBSTITUTE($D150," ",""))),'Cleaned Google Form'!$A$1:$M$5000,6,FALSE)="NO")),0,IF(OR(VLOOKUP(TRIM(UPPER(SUBSTITUTE($D150," ",""))),'Cleaned Google Form'!$A$1:$M$5000,8,FALSE)='Main Template'!O$12,VLOOKUP(TRIM(UPPER(SUBSTITUTE($D150," ",""))),'Cleaned Google Form'!$A$1:$M$5000,8,FALSE)='Main Template'!O$13,VLOOKUP(TRIM(UPPER(SUBSTITUTE($D150," ",""))),'Cleaned Google Form'!$A$1:$M$5000,8,FALSE)='Main Template'!O$14,VLOOKUP(TRIM(UPPER(SUBSTITUTE($D150," ",""))),'Cleaned Google Form'!$A$1:$M$5000,8,FALSE)='Main Template'!O$15),0,IF(AND('Main Template'!O$21&gt;=$C$9,'Main Template'!O$19,VLOOKUP(TRIM(UPPER(SUBSTITUTE($D150," ",""))),'Cleaned Google Form'!$A$1:$M$5000,7,FALSE)="YES"),0,IF(IFERROR(FIND('Main Template'!O$17,VLOOKUP(TRIM(UPPER(SUBSTITUTE('Main Template'!$D150," ",""))),'Cleaned Google Form'!$A$1:$M$5000,9,FALSE),1),FALSE),0,1))))),1)</f>
        <v>1</v>
      </c>
      <c r="P150" s="12">
        <f>IFERROR(IF(AND(WEEKDAY('Main Template'!P$18)=1,OR(VLOOKUP(TRIM(UPPER(SUBSTITUTE($D150," ",""))),'Cleaned Google Form'!$A$1:$M$5000,3,FALSE)="SMH",VLOOKUP(TRIM(UPPER(SUBSTITUTE($D150," ",""))),'Cleaned Google Form'!$A$1:$M$5000,3,FALSE)="RCH",VLOOKUP(TRIM(UPPER(SUBSTITUTE($D150," ",""))),'Cleaned Google Form'!$A$1:$M$5000,3,FALSE)="BCCA")),0,IF(AND(P$21=1,NOT(VLOOKUP(TRIM(UPPER(SUBSTITUTE($D150," ",""))),'Cleaned Google Form'!$A$1:$M$5000,6,FALSE)="NO")),0,IF(OR(VLOOKUP(TRIM(UPPER(SUBSTITUTE($D150," ",""))),'Cleaned Google Form'!$A$1:$M$5000,8,FALSE)='Main Template'!P$12,VLOOKUP(TRIM(UPPER(SUBSTITUTE($D150," ",""))),'Cleaned Google Form'!$A$1:$M$5000,8,FALSE)='Main Template'!P$13,VLOOKUP(TRIM(UPPER(SUBSTITUTE($D150," ",""))),'Cleaned Google Form'!$A$1:$M$5000,8,FALSE)='Main Template'!P$14,VLOOKUP(TRIM(UPPER(SUBSTITUTE($D150," ",""))),'Cleaned Google Form'!$A$1:$M$5000,8,FALSE)='Main Template'!P$15),0,IF(AND('Main Template'!P$21&gt;=$C$9,'Main Template'!P$19,VLOOKUP(TRIM(UPPER(SUBSTITUTE($D150," ",""))),'Cleaned Google Form'!$A$1:$M$5000,7,FALSE)="YES"),0,IF(IFERROR(FIND('Main Template'!P$17,VLOOKUP(TRIM(UPPER(SUBSTITUTE('Main Template'!$D150," ",""))),'Cleaned Google Form'!$A$1:$M$5000,9,FALSE),1),FALSE),0,1))))),1)</f>
        <v>1</v>
      </c>
      <c r="Q150" s="12">
        <f>IFERROR(IF(AND(WEEKDAY('Main Template'!Q$18)=1,OR(VLOOKUP(TRIM(UPPER(SUBSTITUTE($D150," ",""))),'Cleaned Google Form'!$A$1:$M$5000,3,FALSE)="SMH",VLOOKUP(TRIM(UPPER(SUBSTITUTE($D150," ",""))),'Cleaned Google Form'!$A$1:$M$5000,3,FALSE)="RCH",VLOOKUP(TRIM(UPPER(SUBSTITUTE($D150," ",""))),'Cleaned Google Form'!$A$1:$M$5000,3,FALSE)="BCCA")),0,IF(AND(Q$21=1,NOT(VLOOKUP(TRIM(UPPER(SUBSTITUTE($D150," ",""))),'Cleaned Google Form'!$A$1:$M$5000,6,FALSE)="NO")),0,IF(OR(VLOOKUP(TRIM(UPPER(SUBSTITUTE($D150," ",""))),'Cleaned Google Form'!$A$1:$M$5000,8,FALSE)='Main Template'!Q$12,VLOOKUP(TRIM(UPPER(SUBSTITUTE($D150," ",""))),'Cleaned Google Form'!$A$1:$M$5000,8,FALSE)='Main Template'!Q$13,VLOOKUP(TRIM(UPPER(SUBSTITUTE($D150," ",""))),'Cleaned Google Form'!$A$1:$M$5000,8,FALSE)='Main Template'!Q$14,VLOOKUP(TRIM(UPPER(SUBSTITUTE($D150," ",""))),'Cleaned Google Form'!$A$1:$M$5000,8,FALSE)='Main Template'!Q$15),0,IF(AND('Main Template'!Q$21&gt;=$C$9,'Main Template'!Q$19,VLOOKUP(TRIM(UPPER(SUBSTITUTE($D150," ",""))),'Cleaned Google Form'!$A$1:$M$5000,7,FALSE)="YES"),0,IF(IFERROR(FIND('Main Template'!Q$17,VLOOKUP(TRIM(UPPER(SUBSTITUTE('Main Template'!$D150," ",""))),'Cleaned Google Form'!$A$1:$M$5000,9,FALSE),1),FALSE),0,1))))),1)</f>
        <v>1</v>
      </c>
      <c r="R150" s="12">
        <f>IFERROR(IF(AND(WEEKDAY('Main Template'!R$18)=1,OR(VLOOKUP(TRIM(UPPER(SUBSTITUTE($D150," ",""))),'Cleaned Google Form'!$A$1:$M$5000,3,FALSE)="SMH",VLOOKUP(TRIM(UPPER(SUBSTITUTE($D150," ",""))),'Cleaned Google Form'!$A$1:$M$5000,3,FALSE)="RCH",VLOOKUP(TRIM(UPPER(SUBSTITUTE($D150," ",""))),'Cleaned Google Form'!$A$1:$M$5000,3,FALSE)="BCCA")),0,IF(AND(R$21=1,NOT(VLOOKUP(TRIM(UPPER(SUBSTITUTE($D150," ",""))),'Cleaned Google Form'!$A$1:$M$5000,6,FALSE)="NO")),0,IF(OR(VLOOKUP(TRIM(UPPER(SUBSTITUTE($D150," ",""))),'Cleaned Google Form'!$A$1:$M$5000,8,FALSE)='Main Template'!R$12,VLOOKUP(TRIM(UPPER(SUBSTITUTE($D150," ",""))),'Cleaned Google Form'!$A$1:$M$5000,8,FALSE)='Main Template'!R$13,VLOOKUP(TRIM(UPPER(SUBSTITUTE($D150," ",""))),'Cleaned Google Form'!$A$1:$M$5000,8,FALSE)='Main Template'!R$14,VLOOKUP(TRIM(UPPER(SUBSTITUTE($D150," ",""))),'Cleaned Google Form'!$A$1:$M$5000,8,FALSE)='Main Template'!R$15),0,IF(AND('Main Template'!R$21&gt;=$C$9,'Main Template'!R$19,VLOOKUP(TRIM(UPPER(SUBSTITUTE($D150," ",""))),'Cleaned Google Form'!$A$1:$M$5000,7,FALSE)="YES"),0,IF(IFERROR(FIND('Main Template'!R$17,VLOOKUP(TRIM(UPPER(SUBSTITUTE('Main Template'!$D150," ",""))),'Cleaned Google Form'!$A$1:$M$5000,9,FALSE),1),FALSE),0,1))))),1)</f>
        <v>1</v>
      </c>
      <c r="S150" s="12">
        <f>IFERROR(IF(AND(WEEKDAY('Main Template'!S$18)=1,OR(VLOOKUP(TRIM(UPPER(SUBSTITUTE($D150," ",""))),'Cleaned Google Form'!$A$1:$M$5000,3,FALSE)="SMH",VLOOKUP(TRIM(UPPER(SUBSTITUTE($D150," ",""))),'Cleaned Google Form'!$A$1:$M$5000,3,FALSE)="RCH",VLOOKUP(TRIM(UPPER(SUBSTITUTE($D150," ",""))),'Cleaned Google Form'!$A$1:$M$5000,3,FALSE)="BCCA")),0,IF(AND(S$21=1,NOT(VLOOKUP(TRIM(UPPER(SUBSTITUTE($D150," ",""))),'Cleaned Google Form'!$A$1:$M$5000,6,FALSE)="NO")),0,IF(OR(VLOOKUP(TRIM(UPPER(SUBSTITUTE($D150," ",""))),'Cleaned Google Form'!$A$1:$M$5000,8,FALSE)='Main Template'!S$12,VLOOKUP(TRIM(UPPER(SUBSTITUTE($D150," ",""))),'Cleaned Google Form'!$A$1:$M$5000,8,FALSE)='Main Template'!S$13,VLOOKUP(TRIM(UPPER(SUBSTITUTE($D150," ",""))),'Cleaned Google Form'!$A$1:$M$5000,8,FALSE)='Main Template'!S$14,VLOOKUP(TRIM(UPPER(SUBSTITUTE($D150," ",""))),'Cleaned Google Form'!$A$1:$M$5000,8,FALSE)='Main Template'!S$15),0,IF(AND('Main Template'!S$21&gt;=$C$9,'Main Template'!S$19,VLOOKUP(TRIM(UPPER(SUBSTITUTE($D150," ",""))),'Cleaned Google Form'!$A$1:$M$5000,7,FALSE)="YES"),0,IF(IFERROR(FIND('Main Template'!S$17,VLOOKUP(TRIM(UPPER(SUBSTITUTE('Main Template'!$D150," ",""))),'Cleaned Google Form'!$A$1:$M$5000,9,FALSE),1),FALSE),0,1))))),1)</f>
        <v>1</v>
      </c>
      <c r="T150" s="12">
        <f>IFERROR(IF(AND(WEEKDAY('Main Template'!T$18)=1,OR(VLOOKUP(TRIM(UPPER(SUBSTITUTE($D150," ",""))),'Cleaned Google Form'!$A$1:$M$5000,3,FALSE)="SMH",VLOOKUP(TRIM(UPPER(SUBSTITUTE($D150," ",""))),'Cleaned Google Form'!$A$1:$M$5000,3,FALSE)="RCH",VLOOKUP(TRIM(UPPER(SUBSTITUTE($D150," ",""))),'Cleaned Google Form'!$A$1:$M$5000,3,FALSE)="BCCA")),0,IF(AND(T$21=1,NOT(VLOOKUP(TRIM(UPPER(SUBSTITUTE($D150," ",""))),'Cleaned Google Form'!$A$1:$M$5000,6,FALSE)="NO")),0,IF(OR(VLOOKUP(TRIM(UPPER(SUBSTITUTE($D150," ",""))),'Cleaned Google Form'!$A$1:$M$5000,8,FALSE)='Main Template'!T$12,VLOOKUP(TRIM(UPPER(SUBSTITUTE($D150," ",""))),'Cleaned Google Form'!$A$1:$M$5000,8,FALSE)='Main Template'!T$13,VLOOKUP(TRIM(UPPER(SUBSTITUTE($D150," ",""))),'Cleaned Google Form'!$A$1:$M$5000,8,FALSE)='Main Template'!T$14,VLOOKUP(TRIM(UPPER(SUBSTITUTE($D150," ",""))),'Cleaned Google Form'!$A$1:$M$5000,8,FALSE)='Main Template'!T$15),0,IF(AND('Main Template'!T$21&gt;=$C$9,'Main Template'!T$19,VLOOKUP(TRIM(UPPER(SUBSTITUTE($D150," ",""))),'Cleaned Google Form'!$A$1:$M$5000,7,FALSE)="YES"),0,IF(IFERROR(FIND('Main Template'!T$17,VLOOKUP(TRIM(UPPER(SUBSTITUTE('Main Template'!$D150," ",""))),'Cleaned Google Form'!$A$1:$M$5000,9,FALSE),1),FALSE),0,1))))),1)</f>
        <v>1</v>
      </c>
      <c r="U150" s="12">
        <f>IFERROR(IF(AND(WEEKDAY('Main Template'!U$18)=1,OR(VLOOKUP(TRIM(UPPER(SUBSTITUTE($D150," ",""))),'Cleaned Google Form'!$A$1:$M$5000,3,FALSE)="SMH",VLOOKUP(TRIM(UPPER(SUBSTITUTE($D150," ",""))),'Cleaned Google Form'!$A$1:$M$5000,3,FALSE)="RCH",VLOOKUP(TRIM(UPPER(SUBSTITUTE($D150," ",""))),'Cleaned Google Form'!$A$1:$M$5000,3,FALSE)="BCCA")),0,IF(AND(U$21=1,NOT(VLOOKUP(TRIM(UPPER(SUBSTITUTE($D150," ",""))),'Cleaned Google Form'!$A$1:$M$5000,6,FALSE)="NO")),0,IF(OR(VLOOKUP(TRIM(UPPER(SUBSTITUTE($D150," ",""))),'Cleaned Google Form'!$A$1:$M$5000,8,FALSE)='Main Template'!U$12,VLOOKUP(TRIM(UPPER(SUBSTITUTE($D150," ",""))),'Cleaned Google Form'!$A$1:$M$5000,8,FALSE)='Main Template'!U$13,VLOOKUP(TRIM(UPPER(SUBSTITUTE($D150," ",""))),'Cleaned Google Form'!$A$1:$M$5000,8,FALSE)='Main Template'!U$14,VLOOKUP(TRIM(UPPER(SUBSTITUTE($D150," ",""))),'Cleaned Google Form'!$A$1:$M$5000,8,FALSE)='Main Template'!U$15),0,IF(AND('Main Template'!U$21&gt;=$C$9,'Main Template'!U$19,VLOOKUP(TRIM(UPPER(SUBSTITUTE($D150," ",""))),'Cleaned Google Form'!$A$1:$M$5000,7,FALSE)="YES"),0,IF(IFERROR(FIND('Main Template'!U$17,VLOOKUP(TRIM(UPPER(SUBSTITUTE('Main Template'!$D150," ",""))),'Cleaned Google Form'!$A$1:$M$5000,9,FALSE),1),FALSE),0,1))))),1)</f>
        <v>1</v>
      </c>
      <c r="V150" s="12">
        <f>IFERROR(IF(AND(WEEKDAY('Main Template'!V$18)=1,OR(VLOOKUP(TRIM(UPPER(SUBSTITUTE($D150," ",""))),'Cleaned Google Form'!$A$1:$M$5000,3,FALSE)="SMH",VLOOKUP(TRIM(UPPER(SUBSTITUTE($D150," ",""))),'Cleaned Google Form'!$A$1:$M$5000,3,FALSE)="RCH",VLOOKUP(TRIM(UPPER(SUBSTITUTE($D150," ",""))),'Cleaned Google Form'!$A$1:$M$5000,3,FALSE)="BCCA")),0,IF(AND(V$21=1,NOT(VLOOKUP(TRIM(UPPER(SUBSTITUTE($D150," ",""))),'Cleaned Google Form'!$A$1:$M$5000,6,FALSE)="NO")),0,IF(OR(VLOOKUP(TRIM(UPPER(SUBSTITUTE($D150," ",""))),'Cleaned Google Form'!$A$1:$M$5000,8,FALSE)='Main Template'!V$12,VLOOKUP(TRIM(UPPER(SUBSTITUTE($D150," ",""))),'Cleaned Google Form'!$A$1:$M$5000,8,FALSE)='Main Template'!V$13,VLOOKUP(TRIM(UPPER(SUBSTITUTE($D150," ",""))),'Cleaned Google Form'!$A$1:$M$5000,8,FALSE)='Main Template'!V$14,VLOOKUP(TRIM(UPPER(SUBSTITUTE($D150," ",""))),'Cleaned Google Form'!$A$1:$M$5000,8,FALSE)='Main Template'!V$15),0,IF(AND('Main Template'!V$21&gt;=$C$9,'Main Template'!V$19,VLOOKUP(TRIM(UPPER(SUBSTITUTE($D150," ",""))),'Cleaned Google Form'!$A$1:$M$5000,7,FALSE)="YES"),0,IF(IFERROR(FIND('Main Template'!V$17,VLOOKUP(TRIM(UPPER(SUBSTITUTE('Main Template'!$D150," ",""))),'Cleaned Google Form'!$A$1:$M$5000,9,FALSE),1),FALSE),0,1))))),1)</f>
        <v>1</v>
      </c>
      <c r="W150" s="12">
        <f>IFERROR(IF(AND(WEEKDAY('Main Template'!W$18)=1,OR(VLOOKUP(TRIM(UPPER(SUBSTITUTE($D150," ",""))),'Cleaned Google Form'!$A$1:$M$5000,3,FALSE)="SMH",VLOOKUP(TRIM(UPPER(SUBSTITUTE($D150," ",""))),'Cleaned Google Form'!$A$1:$M$5000,3,FALSE)="RCH",VLOOKUP(TRIM(UPPER(SUBSTITUTE($D150," ",""))),'Cleaned Google Form'!$A$1:$M$5000,3,FALSE)="BCCA")),0,IF(AND(W$21=1,NOT(VLOOKUP(TRIM(UPPER(SUBSTITUTE($D150," ",""))),'Cleaned Google Form'!$A$1:$M$5000,6,FALSE)="NO")),0,IF(OR(VLOOKUP(TRIM(UPPER(SUBSTITUTE($D150," ",""))),'Cleaned Google Form'!$A$1:$M$5000,8,FALSE)='Main Template'!W$12,VLOOKUP(TRIM(UPPER(SUBSTITUTE($D150," ",""))),'Cleaned Google Form'!$A$1:$M$5000,8,FALSE)='Main Template'!W$13,VLOOKUP(TRIM(UPPER(SUBSTITUTE($D150," ",""))),'Cleaned Google Form'!$A$1:$M$5000,8,FALSE)='Main Template'!W$14,VLOOKUP(TRIM(UPPER(SUBSTITUTE($D150," ",""))),'Cleaned Google Form'!$A$1:$M$5000,8,FALSE)='Main Template'!W$15),0,IF(AND('Main Template'!W$21&gt;=$C$9,'Main Template'!W$19,VLOOKUP(TRIM(UPPER(SUBSTITUTE($D150," ",""))),'Cleaned Google Form'!$A$1:$M$5000,7,FALSE)="YES"),0,IF(IFERROR(FIND('Main Template'!W$17,VLOOKUP(TRIM(UPPER(SUBSTITUTE('Main Template'!$D150," ",""))),'Cleaned Google Form'!$A$1:$M$5000,9,FALSE),1),FALSE),0,1))))),1)</f>
        <v>1</v>
      </c>
      <c r="X150" s="12">
        <f>IFERROR(IF(AND(WEEKDAY('Main Template'!X$18)=1,OR(VLOOKUP(TRIM(UPPER(SUBSTITUTE($D150," ",""))),'Cleaned Google Form'!$A$1:$M$5000,3,FALSE)="SMH",VLOOKUP(TRIM(UPPER(SUBSTITUTE($D150," ",""))),'Cleaned Google Form'!$A$1:$M$5000,3,FALSE)="RCH",VLOOKUP(TRIM(UPPER(SUBSTITUTE($D150," ",""))),'Cleaned Google Form'!$A$1:$M$5000,3,FALSE)="BCCA")),0,IF(AND(X$21=1,NOT(VLOOKUP(TRIM(UPPER(SUBSTITUTE($D150," ",""))),'Cleaned Google Form'!$A$1:$M$5000,6,FALSE)="NO")),0,IF(OR(VLOOKUP(TRIM(UPPER(SUBSTITUTE($D150," ",""))),'Cleaned Google Form'!$A$1:$M$5000,8,FALSE)='Main Template'!X$12,VLOOKUP(TRIM(UPPER(SUBSTITUTE($D150," ",""))),'Cleaned Google Form'!$A$1:$M$5000,8,FALSE)='Main Template'!X$13,VLOOKUP(TRIM(UPPER(SUBSTITUTE($D150," ",""))),'Cleaned Google Form'!$A$1:$M$5000,8,FALSE)='Main Template'!X$14,VLOOKUP(TRIM(UPPER(SUBSTITUTE($D150," ",""))),'Cleaned Google Form'!$A$1:$M$5000,8,FALSE)='Main Template'!X$15),0,IF(AND('Main Template'!X$21&gt;=$C$9,'Main Template'!X$19,VLOOKUP(TRIM(UPPER(SUBSTITUTE($D150," ",""))),'Cleaned Google Form'!$A$1:$M$5000,7,FALSE)="YES"),0,IF(IFERROR(FIND('Main Template'!X$17,VLOOKUP(TRIM(UPPER(SUBSTITUTE('Main Template'!$D150," ",""))),'Cleaned Google Form'!$A$1:$M$5000,9,FALSE),1),FALSE),0,1))))),1)</f>
        <v>1</v>
      </c>
      <c r="Y150" s="12">
        <f>IFERROR(IF(AND(WEEKDAY('Main Template'!Y$18)=1,OR(VLOOKUP(TRIM(UPPER(SUBSTITUTE($D150," ",""))),'Cleaned Google Form'!$A$1:$M$5000,3,FALSE)="SMH",VLOOKUP(TRIM(UPPER(SUBSTITUTE($D150," ",""))),'Cleaned Google Form'!$A$1:$M$5000,3,FALSE)="RCH",VLOOKUP(TRIM(UPPER(SUBSTITUTE($D150," ",""))),'Cleaned Google Form'!$A$1:$M$5000,3,FALSE)="BCCA")),0,IF(AND(Y$21=1,NOT(VLOOKUP(TRIM(UPPER(SUBSTITUTE($D150," ",""))),'Cleaned Google Form'!$A$1:$M$5000,6,FALSE)="NO")),0,IF(OR(VLOOKUP(TRIM(UPPER(SUBSTITUTE($D150," ",""))),'Cleaned Google Form'!$A$1:$M$5000,8,FALSE)='Main Template'!Y$12,VLOOKUP(TRIM(UPPER(SUBSTITUTE($D150," ",""))),'Cleaned Google Form'!$A$1:$M$5000,8,FALSE)='Main Template'!Y$13,VLOOKUP(TRIM(UPPER(SUBSTITUTE($D150," ",""))),'Cleaned Google Form'!$A$1:$M$5000,8,FALSE)='Main Template'!Y$14,VLOOKUP(TRIM(UPPER(SUBSTITUTE($D150," ",""))),'Cleaned Google Form'!$A$1:$M$5000,8,FALSE)='Main Template'!Y$15),0,IF(AND('Main Template'!Y$21&gt;=$C$9,'Main Template'!Y$19,VLOOKUP(TRIM(UPPER(SUBSTITUTE($D150," ",""))),'Cleaned Google Form'!$A$1:$M$5000,7,FALSE)="YES"),0,IF(IFERROR(FIND('Main Template'!Y$17,VLOOKUP(TRIM(UPPER(SUBSTITUTE('Main Template'!$D150," ",""))),'Cleaned Google Form'!$A$1:$M$5000,9,FALSE),1),FALSE),0,1))))),1)</f>
        <v>1</v>
      </c>
      <c r="Z150" s="12">
        <f>IFERROR(IF(AND(WEEKDAY('Main Template'!Z$18)=1,OR(VLOOKUP(TRIM(UPPER(SUBSTITUTE($D150," ",""))),'Cleaned Google Form'!$A$1:$M$5000,3,FALSE)="SMH",VLOOKUP(TRIM(UPPER(SUBSTITUTE($D150," ",""))),'Cleaned Google Form'!$A$1:$M$5000,3,FALSE)="RCH",VLOOKUP(TRIM(UPPER(SUBSTITUTE($D150," ",""))),'Cleaned Google Form'!$A$1:$M$5000,3,FALSE)="BCCA")),0,IF(AND(Z$21=1,NOT(VLOOKUP(TRIM(UPPER(SUBSTITUTE($D150," ",""))),'Cleaned Google Form'!$A$1:$M$5000,6,FALSE)="NO")),0,IF(OR(VLOOKUP(TRIM(UPPER(SUBSTITUTE($D150," ",""))),'Cleaned Google Form'!$A$1:$M$5000,8,FALSE)='Main Template'!Z$12,VLOOKUP(TRIM(UPPER(SUBSTITUTE($D150," ",""))),'Cleaned Google Form'!$A$1:$M$5000,8,FALSE)='Main Template'!Z$13,VLOOKUP(TRIM(UPPER(SUBSTITUTE($D150," ",""))),'Cleaned Google Form'!$A$1:$M$5000,8,FALSE)='Main Template'!Z$14,VLOOKUP(TRIM(UPPER(SUBSTITUTE($D150," ",""))),'Cleaned Google Form'!$A$1:$M$5000,8,FALSE)='Main Template'!Z$15),0,IF(AND('Main Template'!Z$21&gt;=$C$9,'Main Template'!Z$19,VLOOKUP(TRIM(UPPER(SUBSTITUTE($D150," ",""))),'Cleaned Google Form'!$A$1:$M$5000,7,FALSE)="YES"),0,IF(IFERROR(FIND('Main Template'!Z$17,VLOOKUP(TRIM(UPPER(SUBSTITUTE('Main Template'!$D150," ",""))),'Cleaned Google Form'!$A$1:$M$5000,9,FALSE),1),FALSE),0,1))))),1)</f>
        <v>1</v>
      </c>
      <c r="AA150" s="12">
        <f>IFERROR(IF(AND(WEEKDAY('Main Template'!AA$18)=1,OR(VLOOKUP(TRIM(UPPER(SUBSTITUTE($D150," ",""))),'Cleaned Google Form'!$A$1:$M$5000,3,FALSE)="SMH",VLOOKUP(TRIM(UPPER(SUBSTITUTE($D150," ",""))),'Cleaned Google Form'!$A$1:$M$5000,3,FALSE)="RCH",VLOOKUP(TRIM(UPPER(SUBSTITUTE($D150," ",""))),'Cleaned Google Form'!$A$1:$M$5000,3,FALSE)="BCCA")),0,IF(AND(AA$21=1,NOT(VLOOKUP(TRIM(UPPER(SUBSTITUTE($D150," ",""))),'Cleaned Google Form'!$A$1:$M$5000,6,FALSE)="NO")),0,IF(OR(VLOOKUP(TRIM(UPPER(SUBSTITUTE($D150," ",""))),'Cleaned Google Form'!$A$1:$M$5000,8,FALSE)='Main Template'!AA$12,VLOOKUP(TRIM(UPPER(SUBSTITUTE($D150," ",""))),'Cleaned Google Form'!$A$1:$M$5000,8,FALSE)='Main Template'!AA$13,VLOOKUP(TRIM(UPPER(SUBSTITUTE($D150," ",""))),'Cleaned Google Form'!$A$1:$M$5000,8,FALSE)='Main Template'!AA$14,VLOOKUP(TRIM(UPPER(SUBSTITUTE($D150," ",""))),'Cleaned Google Form'!$A$1:$M$5000,8,FALSE)='Main Template'!AA$15),0,IF(AND('Main Template'!AA$21&gt;=$C$9,'Main Template'!AA$19,VLOOKUP(TRIM(UPPER(SUBSTITUTE($D150," ",""))),'Cleaned Google Form'!$A$1:$M$5000,7,FALSE)="YES"),0,IF(IFERROR(FIND('Main Template'!AA$17,VLOOKUP(TRIM(UPPER(SUBSTITUTE('Main Template'!$D150," ",""))),'Cleaned Google Form'!$A$1:$M$5000,9,FALSE),1),FALSE),0,1))))),1)</f>
        <v>1</v>
      </c>
      <c r="AB150" s="12">
        <f>IFERROR(IF(AND(WEEKDAY('Main Template'!AB$18)=1,OR(VLOOKUP(TRIM(UPPER(SUBSTITUTE($D150," ",""))),'Cleaned Google Form'!$A$1:$M$5000,3,FALSE)="SMH",VLOOKUP(TRIM(UPPER(SUBSTITUTE($D150," ",""))),'Cleaned Google Form'!$A$1:$M$5000,3,FALSE)="RCH",VLOOKUP(TRIM(UPPER(SUBSTITUTE($D150," ",""))),'Cleaned Google Form'!$A$1:$M$5000,3,FALSE)="BCCA")),0,IF(AND(AB$21=1,NOT(VLOOKUP(TRIM(UPPER(SUBSTITUTE($D150," ",""))),'Cleaned Google Form'!$A$1:$M$5000,6,FALSE)="NO")),0,IF(OR(VLOOKUP(TRIM(UPPER(SUBSTITUTE($D150," ",""))),'Cleaned Google Form'!$A$1:$M$5000,8,FALSE)='Main Template'!AB$12,VLOOKUP(TRIM(UPPER(SUBSTITUTE($D150," ",""))),'Cleaned Google Form'!$A$1:$M$5000,8,FALSE)='Main Template'!AB$13,VLOOKUP(TRIM(UPPER(SUBSTITUTE($D150," ",""))),'Cleaned Google Form'!$A$1:$M$5000,8,FALSE)='Main Template'!AB$14,VLOOKUP(TRIM(UPPER(SUBSTITUTE($D150," ",""))),'Cleaned Google Form'!$A$1:$M$5000,8,FALSE)='Main Template'!AB$15),0,IF(AND('Main Template'!AB$21&gt;=$C$9,'Main Template'!AB$19,VLOOKUP(TRIM(UPPER(SUBSTITUTE($D150," ",""))),'Cleaned Google Form'!$A$1:$M$5000,7,FALSE)="YES"),0,IF(IFERROR(FIND('Main Template'!AB$17,VLOOKUP(TRIM(UPPER(SUBSTITUTE('Main Template'!$D150," ",""))),'Cleaned Google Form'!$A$1:$M$5000,9,FALSE),1),FALSE),0,1))))),1)</f>
        <v>1</v>
      </c>
      <c r="AC150" s="12">
        <f>IFERROR(IF(AND(WEEKDAY('Main Template'!AC$18)=1,OR(VLOOKUP(TRIM(UPPER(SUBSTITUTE($D150," ",""))),'Cleaned Google Form'!$A$1:$M$5000,3,FALSE)="SMH",VLOOKUP(TRIM(UPPER(SUBSTITUTE($D150," ",""))),'Cleaned Google Form'!$A$1:$M$5000,3,FALSE)="RCH",VLOOKUP(TRIM(UPPER(SUBSTITUTE($D150," ",""))),'Cleaned Google Form'!$A$1:$M$5000,3,FALSE)="BCCA")),0,IF(AND(AC$21=1,NOT(VLOOKUP(TRIM(UPPER(SUBSTITUTE($D150," ",""))),'Cleaned Google Form'!$A$1:$M$5000,6,FALSE)="NO")),0,IF(OR(VLOOKUP(TRIM(UPPER(SUBSTITUTE($D150," ",""))),'Cleaned Google Form'!$A$1:$M$5000,8,FALSE)='Main Template'!AC$12,VLOOKUP(TRIM(UPPER(SUBSTITUTE($D150," ",""))),'Cleaned Google Form'!$A$1:$M$5000,8,FALSE)='Main Template'!AC$13,VLOOKUP(TRIM(UPPER(SUBSTITUTE($D150," ",""))),'Cleaned Google Form'!$A$1:$M$5000,8,FALSE)='Main Template'!AC$14,VLOOKUP(TRIM(UPPER(SUBSTITUTE($D150," ",""))),'Cleaned Google Form'!$A$1:$M$5000,8,FALSE)='Main Template'!AC$15),0,IF(AND('Main Template'!AC$21&gt;=$C$9,'Main Template'!AC$19,VLOOKUP(TRIM(UPPER(SUBSTITUTE($D150," ",""))),'Cleaned Google Form'!$A$1:$M$5000,7,FALSE)="YES"),0,IF(IFERROR(FIND('Main Template'!AC$17,VLOOKUP(TRIM(UPPER(SUBSTITUTE('Main Template'!$D150," ",""))),'Cleaned Google Form'!$A$1:$M$5000,9,FALSE),1),FALSE),0,1))))),1)</f>
        <v>1</v>
      </c>
      <c r="AD150" s="12">
        <f>IFERROR(IF(AND(WEEKDAY('Main Template'!AD$18)=1,OR(VLOOKUP(TRIM(UPPER(SUBSTITUTE($D150," ",""))),'Cleaned Google Form'!$A$1:$M$5000,3,FALSE)="SMH",VLOOKUP(TRIM(UPPER(SUBSTITUTE($D150," ",""))),'Cleaned Google Form'!$A$1:$M$5000,3,FALSE)="RCH",VLOOKUP(TRIM(UPPER(SUBSTITUTE($D150," ",""))),'Cleaned Google Form'!$A$1:$M$5000,3,FALSE)="BCCA")),0,IF(AND(AD$21=1,NOT(VLOOKUP(TRIM(UPPER(SUBSTITUTE($D150," ",""))),'Cleaned Google Form'!$A$1:$M$5000,6,FALSE)="NO")),0,IF(OR(VLOOKUP(TRIM(UPPER(SUBSTITUTE($D150," ",""))),'Cleaned Google Form'!$A$1:$M$5000,8,FALSE)='Main Template'!AD$12,VLOOKUP(TRIM(UPPER(SUBSTITUTE($D150," ",""))),'Cleaned Google Form'!$A$1:$M$5000,8,FALSE)='Main Template'!AD$13,VLOOKUP(TRIM(UPPER(SUBSTITUTE($D150," ",""))),'Cleaned Google Form'!$A$1:$M$5000,8,FALSE)='Main Template'!AD$14,VLOOKUP(TRIM(UPPER(SUBSTITUTE($D150," ",""))),'Cleaned Google Form'!$A$1:$M$5000,8,FALSE)='Main Template'!AD$15),0,IF(AND('Main Template'!AD$21&gt;=$C$9,'Main Template'!AD$19,VLOOKUP(TRIM(UPPER(SUBSTITUTE($D150," ",""))),'Cleaned Google Form'!$A$1:$M$5000,7,FALSE)="YES"),0,IF(IFERROR(FIND('Main Template'!AD$17,VLOOKUP(TRIM(UPPER(SUBSTITUTE('Main Template'!$D150," ",""))),'Cleaned Google Form'!$A$1:$M$5000,9,FALSE),1),FALSE),0,1))))),1)</f>
        <v>1</v>
      </c>
      <c r="AE150" s="12">
        <f>IFERROR(IF(AND(WEEKDAY('Main Template'!AE$18)=1,OR(VLOOKUP(TRIM(UPPER(SUBSTITUTE($D150," ",""))),'Cleaned Google Form'!$A$1:$M$5000,3,FALSE)="SMH",VLOOKUP(TRIM(UPPER(SUBSTITUTE($D150," ",""))),'Cleaned Google Form'!$A$1:$M$5000,3,FALSE)="RCH",VLOOKUP(TRIM(UPPER(SUBSTITUTE($D150," ",""))),'Cleaned Google Form'!$A$1:$M$5000,3,FALSE)="BCCA")),0,IF(AND(AE$21=1,NOT(VLOOKUP(TRIM(UPPER(SUBSTITUTE($D150," ",""))),'Cleaned Google Form'!$A$1:$M$5000,6,FALSE)="NO")),0,IF(OR(VLOOKUP(TRIM(UPPER(SUBSTITUTE($D150," ",""))),'Cleaned Google Form'!$A$1:$M$5000,8,FALSE)='Main Template'!AE$12,VLOOKUP(TRIM(UPPER(SUBSTITUTE($D150," ",""))),'Cleaned Google Form'!$A$1:$M$5000,8,FALSE)='Main Template'!AE$13,VLOOKUP(TRIM(UPPER(SUBSTITUTE($D150," ",""))),'Cleaned Google Form'!$A$1:$M$5000,8,FALSE)='Main Template'!AE$14,VLOOKUP(TRIM(UPPER(SUBSTITUTE($D150," ",""))),'Cleaned Google Form'!$A$1:$M$5000,8,FALSE)='Main Template'!AE$15),0,IF(AND('Main Template'!AE$21&gt;=$C$9,'Main Template'!AE$19,VLOOKUP(TRIM(UPPER(SUBSTITUTE($D150," ",""))),'Cleaned Google Form'!$A$1:$M$5000,7,FALSE)="YES"),0,IF(IFERROR(FIND('Main Template'!AE$17,VLOOKUP(TRIM(UPPER(SUBSTITUTE('Main Template'!$D150," ",""))),'Cleaned Google Form'!$A$1:$M$5000,9,FALSE),1),FALSE),0,1))))),1)</f>
        <v>1</v>
      </c>
      <c r="AF150" s="12">
        <f>IFERROR(IF(AND(WEEKDAY('Main Template'!AF$18)=1,OR(VLOOKUP(TRIM(UPPER(SUBSTITUTE($D150," ",""))),'Cleaned Google Form'!$A$1:$M$5000,3,FALSE)="SMH",VLOOKUP(TRIM(UPPER(SUBSTITUTE($D150," ",""))),'Cleaned Google Form'!$A$1:$M$5000,3,FALSE)="RCH",VLOOKUP(TRIM(UPPER(SUBSTITUTE($D150," ",""))),'Cleaned Google Form'!$A$1:$M$5000,3,FALSE)="BCCA")),0,IF(AND(AF$21=1,NOT(VLOOKUP(TRIM(UPPER(SUBSTITUTE($D150," ",""))),'Cleaned Google Form'!$A$1:$M$5000,6,FALSE)="NO")),0,IF(OR(VLOOKUP(TRIM(UPPER(SUBSTITUTE($D150," ",""))),'Cleaned Google Form'!$A$1:$M$5000,8,FALSE)='Main Template'!AF$12,VLOOKUP(TRIM(UPPER(SUBSTITUTE($D150," ",""))),'Cleaned Google Form'!$A$1:$M$5000,8,FALSE)='Main Template'!AF$13,VLOOKUP(TRIM(UPPER(SUBSTITUTE($D150," ",""))),'Cleaned Google Form'!$A$1:$M$5000,8,FALSE)='Main Template'!AF$14,VLOOKUP(TRIM(UPPER(SUBSTITUTE($D150," ",""))),'Cleaned Google Form'!$A$1:$M$5000,8,FALSE)='Main Template'!AF$15),0,IF(AND('Main Template'!AF$21&gt;=$C$9,'Main Template'!AF$19,VLOOKUP(TRIM(UPPER(SUBSTITUTE($D150," ",""))),'Cleaned Google Form'!$A$1:$M$5000,7,FALSE)="YES"),0,IF(IFERROR(FIND('Main Template'!AF$17,VLOOKUP(TRIM(UPPER(SUBSTITUTE('Main Template'!$D150," ",""))),'Cleaned Google Form'!$A$1:$M$5000,9,FALSE),1),FALSE),0,1))))),1)</f>
        <v>1</v>
      </c>
      <c r="AG150" s="12">
        <f>IFERROR(IF(AND(WEEKDAY('Main Template'!AG$18)=1,OR(VLOOKUP(TRIM(UPPER(SUBSTITUTE($D150," ",""))),'Cleaned Google Form'!$A$1:$M$5000,3,FALSE)="SMH",VLOOKUP(TRIM(UPPER(SUBSTITUTE($D150," ",""))),'Cleaned Google Form'!$A$1:$M$5000,3,FALSE)="RCH",VLOOKUP(TRIM(UPPER(SUBSTITUTE($D150," ",""))),'Cleaned Google Form'!$A$1:$M$5000,3,FALSE)="BCCA")),0,IF(AND(AG$21=1,NOT(VLOOKUP(TRIM(UPPER(SUBSTITUTE($D150," ",""))),'Cleaned Google Form'!$A$1:$M$5000,6,FALSE)="NO")),0,IF(OR(VLOOKUP(TRIM(UPPER(SUBSTITUTE($D150," ",""))),'Cleaned Google Form'!$A$1:$M$5000,8,FALSE)='Main Template'!AG$12,VLOOKUP(TRIM(UPPER(SUBSTITUTE($D150," ",""))),'Cleaned Google Form'!$A$1:$M$5000,8,FALSE)='Main Template'!AG$13,VLOOKUP(TRIM(UPPER(SUBSTITUTE($D150," ",""))),'Cleaned Google Form'!$A$1:$M$5000,8,FALSE)='Main Template'!AG$14,VLOOKUP(TRIM(UPPER(SUBSTITUTE($D150," ",""))),'Cleaned Google Form'!$A$1:$M$5000,8,FALSE)='Main Template'!AG$15),0,IF(AND('Main Template'!AG$21&gt;=$C$9,'Main Template'!AG$19,VLOOKUP(TRIM(UPPER(SUBSTITUTE($D150," ",""))),'Cleaned Google Form'!$A$1:$M$5000,7,FALSE)="YES"),0,IF(IFERROR(FIND('Main Template'!AG$17,VLOOKUP(TRIM(UPPER(SUBSTITUTE('Main Template'!$D150," ",""))),'Cleaned Google Form'!$A$1:$M$5000,9,FALSE),1),FALSE),0,1))))),1)</f>
        <v>1</v>
      </c>
      <c r="AH150" s="12">
        <f>IFERROR(IF(AND(WEEKDAY('Main Template'!AH$18)=1,OR(VLOOKUP(TRIM(UPPER(SUBSTITUTE($D150," ",""))),'Cleaned Google Form'!$A$1:$M$5000,3,FALSE)="SMH",VLOOKUP(TRIM(UPPER(SUBSTITUTE($D150," ",""))),'Cleaned Google Form'!$A$1:$M$5000,3,FALSE)="RCH",VLOOKUP(TRIM(UPPER(SUBSTITUTE($D150," ",""))),'Cleaned Google Form'!$A$1:$M$5000,3,FALSE)="BCCA")),0,IF(AND(AH$21=1,NOT(VLOOKUP(TRIM(UPPER(SUBSTITUTE($D150," ",""))),'Cleaned Google Form'!$A$1:$M$5000,6,FALSE)="NO")),0,IF(OR(VLOOKUP(TRIM(UPPER(SUBSTITUTE($D150," ",""))),'Cleaned Google Form'!$A$1:$M$5000,8,FALSE)='Main Template'!AH$12,VLOOKUP(TRIM(UPPER(SUBSTITUTE($D150," ",""))),'Cleaned Google Form'!$A$1:$M$5000,8,FALSE)='Main Template'!AH$13,VLOOKUP(TRIM(UPPER(SUBSTITUTE($D150," ",""))),'Cleaned Google Form'!$A$1:$M$5000,8,FALSE)='Main Template'!AH$14,VLOOKUP(TRIM(UPPER(SUBSTITUTE($D150," ",""))),'Cleaned Google Form'!$A$1:$M$5000,8,FALSE)='Main Template'!AH$15),0,IF(AND('Main Template'!AH$21&gt;=$C$9,'Main Template'!AH$19,VLOOKUP(TRIM(UPPER(SUBSTITUTE($D150," ",""))),'Cleaned Google Form'!$A$1:$M$5000,7,FALSE)="YES"),0,IF(IFERROR(FIND('Main Template'!AH$17,VLOOKUP(TRIM(UPPER(SUBSTITUTE('Main Template'!$D150," ",""))),'Cleaned Google Form'!$A$1:$M$5000,9,FALSE),1),FALSE),0,1))))),1)</f>
        <v>1</v>
      </c>
      <c r="AI150" s="12">
        <f>IFERROR(IF(AND(WEEKDAY('Main Template'!AI$18)=1,OR(VLOOKUP(TRIM(UPPER(SUBSTITUTE($D150," ",""))),'Cleaned Google Form'!$A$1:$M$5000,3,FALSE)="SMH",VLOOKUP(TRIM(UPPER(SUBSTITUTE($D150," ",""))),'Cleaned Google Form'!$A$1:$M$5000,3,FALSE)="RCH",VLOOKUP(TRIM(UPPER(SUBSTITUTE($D150," ",""))),'Cleaned Google Form'!$A$1:$M$5000,3,FALSE)="BCCA")),0,IF(AND(AI$21=1,NOT(VLOOKUP(TRIM(UPPER(SUBSTITUTE($D150," ",""))),'Cleaned Google Form'!$A$1:$M$5000,6,FALSE)="NO")),0,IF(OR(VLOOKUP(TRIM(UPPER(SUBSTITUTE($D150," ",""))),'Cleaned Google Form'!$A$1:$M$5000,8,FALSE)='Main Template'!AI$12,VLOOKUP(TRIM(UPPER(SUBSTITUTE($D150," ",""))),'Cleaned Google Form'!$A$1:$M$5000,8,FALSE)='Main Template'!AI$13,VLOOKUP(TRIM(UPPER(SUBSTITUTE($D150," ",""))),'Cleaned Google Form'!$A$1:$M$5000,8,FALSE)='Main Template'!AI$14,VLOOKUP(TRIM(UPPER(SUBSTITUTE($D150," ",""))),'Cleaned Google Form'!$A$1:$M$5000,8,FALSE)='Main Template'!AI$15),0,IF(AND('Main Template'!AI$21&gt;=$C$9,'Main Template'!AI$19,VLOOKUP(TRIM(UPPER(SUBSTITUTE($D150," ",""))),'Cleaned Google Form'!$A$1:$M$5000,7,FALSE)="YES"),0,IF(IFERROR(FIND('Main Template'!AI$17,VLOOKUP(TRIM(UPPER(SUBSTITUTE('Main Template'!$D150," ",""))),'Cleaned Google Form'!$A$1:$M$5000,9,FALSE),1),FALSE),0,1))))),1)</f>
        <v>1</v>
      </c>
      <c r="AJ150" s="12">
        <f>IFERROR(IF(AND(WEEKDAY('Main Template'!AJ$18)=1,OR(VLOOKUP(TRIM(UPPER(SUBSTITUTE($D150," ",""))),'Cleaned Google Form'!$A$1:$M$5000,3,FALSE)="SMH",VLOOKUP(TRIM(UPPER(SUBSTITUTE($D150," ",""))),'Cleaned Google Form'!$A$1:$M$5000,3,FALSE)="RCH",VLOOKUP(TRIM(UPPER(SUBSTITUTE($D150," ",""))),'Cleaned Google Form'!$A$1:$M$5000,3,FALSE)="BCCA")),0,IF(AND(AJ$21=1,NOT(VLOOKUP(TRIM(UPPER(SUBSTITUTE($D150," ",""))),'Cleaned Google Form'!$A$1:$M$5000,6,FALSE)="NO")),0,IF(OR(VLOOKUP(TRIM(UPPER(SUBSTITUTE($D150," ",""))),'Cleaned Google Form'!$A$1:$M$5000,8,FALSE)='Main Template'!AJ$12,VLOOKUP(TRIM(UPPER(SUBSTITUTE($D150," ",""))),'Cleaned Google Form'!$A$1:$M$5000,8,FALSE)='Main Template'!AJ$13,VLOOKUP(TRIM(UPPER(SUBSTITUTE($D150," ",""))),'Cleaned Google Form'!$A$1:$M$5000,8,FALSE)='Main Template'!AJ$14,VLOOKUP(TRIM(UPPER(SUBSTITUTE($D150," ",""))),'Cleaned Google Form'!$A$1:$M$5000,8,FALSE)='Main Template'!AJ$15),0,IF(AND('Main Template'!AJ$21&gt;=$C$9,'Main Template'!AJ$19,VLOOKUP(TRIM(UPPER(SUBSTITUTE($D150," ",""))),'Cleaned Google Form'!$A$1:$M$5000,7,FALSE)="YES"),0,IF(IFERROR(FIND('Main Template'!AJ$17,VLOOKUP(TRIM(UPPER(SUBSTITUTE('Main Template'!$D150," ",""))),'Cleaned Google Form'!$A$1:$M$5000,9,FALSE),1),FALSE),0,1))))),1)</f>
        <v>1</v>
      </c>
      <c r="AK150" s="12">
        <f>IFERROR(IF(AND(WEEKDAY('Main Template'!AK$18)=1,OR(VLOOKUP(TRIM(UPPER(SUBSTITUTE($D150," ",""))),'Cleaned Google Form'!$A$1:$M$5000,3,FALSE)="SMH",VLOOKUP(TRIM(UPPER(SUBSTITUTE($D150," ",""))),'Cleaned Google Form'!$A$1:$M$5000,3,FALSE)="RCH",VLOOKUP(TRIM(UPPER(SUBSTITUTE($D150," ",""))),'Cleaned Google Form'!$A$1:$M$5000,3,FALSE)="BCCA")),0,IF(AND(AK$21=1,NOT(VLOOKUP(TRIM(UPPER(SUBSTITUTE($D150," ",""))),'Cleaned Google Form'!$A$1:$M$5000,6,FALSE)="NO")),0,IF(OR(VLOOKUP(TRIM(UPPER(SUBSTITUTE($D150," ",""))),'Cleaned Google Form'!$A$1:$M$5000,8,FALSE)='Main Template'!AK$12,VLOOKUP(TRIM(UPPER(SUBSTITUTE($D150," ",""))),'Cleaned Google Form'!$A$1:$M$5000,8,FALSE)='Main Template'!AK$13,VLOOKUP(TRIM(UPPER(SUBSTITUTE($D150," ",""))),'Cleaned Google Form'!$A$1:$M$5000,8,FALSE)='Main Template'!AK$14,VLOOKUP(TRIM(UPPER(SUBSTITUTE($D150," ",""))),'Cleaned Google Form'!$A$1:$M$5000,8,FALSE)='Main Template'!AK$15),0,IF(AND('Main Template'!AK$21&gt;=$C$9,'Main Template'!AK$19,VLOOKUP(TRIM(UPPER(SUBSTITUTE($D150," ",""))),'Cleaned Google Form'!$A$1:$M$5000,7,FALSE)="YES"),0,IF(IFERROR(FIND('Main Template'!AK$17,VLOOKUP(TRIM(UPPER(SUBSTITUTE('Main Template'!$D150," ",""))),'Cleaned Google Form'!$A$1:$M$5000,9,FALSE),1),FALSE),0,1))))),1)</f>
        <v>1</v>
      </c>
      <c r="AL150" s="12">
        <f>IFERROR(IF(AND(WEEKDAY('Main Template'!AL$18)=1,OR(VLOOKUP(TRIM(UPPER(SUBSTITUTE($D150," ",""))),'Cleaned Google Form'!$A$1:$M$5000,3,FALSE)="SMH",VLOOKUP(TRIM(UPPER(SUBSTITUTE($D150," ",""))),'Cleaned Google Form'!$A$1:$M$5000,3,FALSE)="RCH",VLOOKUP(TRIM(UPPER(SUBSTITUTE($D150," ",""))),'Cleaned Google Form'!$A$1:$M$5000,3,FALSE)="BCCA")),0,IF(AND(AL$21=1,NOT(VLOOKUP(TRIM(UPPER(SUBSTITUTE($D150," ",""))),'Cleaned Google Form'!$A$1:$M$5000,6,FALSE)="NO")),0,IF(OR(VLOOKUP(TRIM(UPPER(SUBSTITUTE($D150," ",""))),'Cleaned Google Form'!$A$1:$M$5000,8,FALSE)='Main Template'!AL$12,VLOOKUP(TRIM(UPPER(SUBSTITUTE($D150," ",""))),'Cleaned Google Form'!$A$1:$M$5000,8,FALSE)='Main Template'!AL$13,VLOOKUP(TRIM(UPPER(SUBSTITUTE($D150," ",""))),'Cleaned Google Form'!$A$1:$M$5000,8,FALSE)='Main Template'!AL$14,VLOOKUP(TRIM(UPPER(SUBSTITUTE($D150," ",""))),'Cleaned Google Form'!$A$1:$M$5000,8,FALSE)='Main Template'!AL$15),0,IF(AND('Main Template'!AL$21&gt;=$C$9,'Main Template'!AL$19,VLOOKUP(TRIM(UPPER(SUBSTITUTE($D150," ",""))),'Cleaned Google Form'!$A$1:$M$5000,7,FALSE)="YES"),0,IF(IFERROR(FIND('Main Template'!AL$17,VLOOKUP(TRIM(UPPER(SUBSTITUTE('Main Template'!$D150," ",""))),'Cleaned Google Form'!$A$1:$M$5000,9,FALSE),1),FALSE),0,1))))),1)</f>
        <v>1</v>
      </c>
      <c r="AM150" s="12">
        <f>IFERROR(IF(AND(WEEKDAY('Main Template'!AM$18)=1,OR(VLOOKUP(TRIM(UPPER(SUBSTITUTE($D150," ",""))),'Cleaned Google Form'!$A$1:$M$5000,3,FALSE)="SMH",VLOOKUP(TRIM(UPPER(SUBSTITUTE($D150," ",""))),'Cleaned Google Form'!$A$1:$M$5000,3,FALSE)="RCH",VLOOKUP(TRIM(UPPER(SUBSTITUTE($D150," ",""))),'Cleaned Google Form'!$A$1:$M$5000,3,FALSE)="BCCA")),0,IF(AND(AM$21=1,NOT(VLOOKUP(TRIM(UPPER(SUBSTITUTE($D150," ",""))),'Cleaned Google Form'!$A$1:$M$5000,6,FALSE)="NO")),0,IF(OR(VLOOKUP(TRIM(UPPER(SUBSTITUTE($D150," ",""))),'Cleaned Google Form'!$A$1:$M$5000,8,FALSE)='Main Template'!AM$12,VLOOKUP(TRIM(UPPER(SUBSTITUTE($D150," ",""))),'Cleaned Google Form'!$A$1:$M$5000,8,FALSE)='Main Template'!AM$13,VLOOKUP(TRIM(UPPER(SUBSTITUTE($D150," ",""))),'Cleaned Google Form'!$A$1:$M$5000,8,FALSE)='Main Template'!AM$14,VLOOKUP(TRIM(UPPER(SUBSTITUTE($D150," ",""))),'Cleaned Google Form'!$A$1:$M$5000,8,FALSE)='Main Template'!AM$15),0,IF(AND('Main Template'!AM$21&gt;=$C$9,'Main Template'!AM$19,VLOOKUP(TRIM(UPPER(SUBSTITUTE($D150," ",""))),'Cleaned Google Form'!$A$1:$M$5000,7,FALSE)="YES"),0,IF(IFERROR(FIND('Main Template'!AM$17,VLOOKUP(TRIM(UPPER(SUBSTITUTE('Main Template'!$D150," ",""))),'Cleaned Google Form'!$A$1:$M$5000,9,FALSE),1),FALSE),0,1))))),1)</f>
        <v>1</v>
      </c>
      <c r="AN150" s="12">
        <f>IFERROR(IF(AND(WEEKDAY('Main Template'!AN$18)=1,OR(VLOOKUP(TRIM(UPPER(SUBSTITUTE($D150," ",""))),'Cleaned Google Form'!$A$1:$M$5000,3,FALSE)="SMH",VLOOKUP(TRIM(UPPER(SUBSTITUTE($D150," ",""))),'Cleaned Google Form'!$A$1:$M$5000,3,FALSE)="RCH",VLOOKUP(TRIM(UPPER(SUBSTITUTE($D150," ",""))),'Cleaned Google Form'!$A$1:$M$5000,3,FALSE)="BCCA")),0,IF(AND(AN$21=1,NOT(VLOOKUP(TRIM(UPPER(SUBSTITUTE($D150," ",""))),'Cleaned Google Form'!$A$1:$M$5000,6,FALSE)="NO")),0,IF(OR(VLOOKUP(TRIM(UPPER(SUBSTITUTE($D150," ",""))),'Cleaned Google Form'!$A$1:$M$5000,8,FALSE)='Main Template'!AN$12,VLOOKUP(TRIM(UPPER(SUBSTITUTE($D150," ",""))),'Cleaned Google Form'!$A$1:$M$5000,8,FALSE)='Main Template'!AN$13,VLOOKUP(TRIM(UPPER(SUBSTITUTE($D150," ",""))),'Cleaned Google Form'!$A$1:$M$5000,8,FALSE)='Main Template'!AN$14,VLOOKUP(TRIM(UPPER(SUBSTITUTE($D150," ",""))),'Cleaned Google Form'!$A$1:$M$5000,8,FALSE)='Main Template'!AN$15),0,IF(AND('Main Template'!AN$21&gt;=$C$9,'Main Template'!AN$19,VLOOKUP(TRIM(UPPER(SUBSTITUTE($D150," ",""))),'Cleaned Google Form'!$A$1:$M$5000,7,FALSE)="YES"),0,IF(IFERROR(FIND('Main Template'!AN$17,VLOOKUP(TRIM(UPPER(SUBSTITUTE('Main Template'!$D150," ",""))),'Cleaned Google Form'!$A$1:$M$5000,9,FALSE),1),FALSE),0,1))))),1)</f>
        <v>1</v>
      </c>
    </row>
    <row r="151" spans="2:40">
      <c r="B151" t="str">
        <f>IFERROR(IF(ISNUMBER(MATCH(UPPER(SUBSTITUTE(D151," ","")),'Cleaned Google Form'!$A:$A,0)),"","Oops"),"Not Present")</f>
        <v/>
      </c>
      <c r="C151" s="4">
        <f>I151</f>
        <v>130</v>
      </c>
      <c r="D151" s="4" t="s">
        <v>260</v>
      </c>
      <c r="E151" s="4">
        <f>IFERROR(IF(VLOOKUP(TRIM(UPPER(SUBSTITUTE(D151," ",""))),'Cleaned Google Form'!$A$1:$L$5000,5,FALSE)="YES",1,0),0)</f>
        <v>0</v>
      </c>
      <c r="F151" s="4">
        <f>IFERROR(IF(RIGHT(VLOOKUP(TRIM(UPPER(SUBSTITUTE(D151," ",""))),'Cleaned Google Form'!$A$1:$L$5000,2,FALSE),1)="1",1,0),0)</f>
        <v>0</v>
      </c>
      <c r="G151" s="4">
        <f>IFERROR(IF(VLOOKUP(TRIM(UPPER(SUBSTITUTE(D151," ",""))),'Cleaned Google Form'!$A$1:$L$5000,3,FALSE)="VGH",1,0),0)</f>
        <v>1</v>
      </c>
      <c r="H151" s="4">
        <f>IFERROR(IF(G151+IFERROR(IF(VLOOKUP(TRIM(UPPER(SUBSTITUTE(D151," ",""))),'Cleaned Google Form'!$A$1:$L$5000,3,FALSE)="SPH",1,0),0)=0,1,0),0)</f>
        <v>0</v>
      </c>
      <c r="I151" s="4">
        <f>IF(I150="Resident Index",1,I150+1)</f>
        <v>130</v>
      </c>
      <c r="J151" s="12">
        <f>IFERROR(IF(AND(WEEKDAY('Main Template'!J$18)=1,OR(VLOOKUP(TRIM(UPPER(SUBSTITUTE($D151," ",""))),'Cleaned Google Form'!$A$1:$M$5000,3,FALSE)="SMH",VLOOKUP(TRIM(UPPER(SUBSTITUTE($D151," ",""))),'Cleaned Google Form'!$A$1:$M$5000,3,FALSE)="RCH",VLOOKUP(TRIM(UPPER(SUBSTITUTE($D151," ",""))),'Cleaned Google Form'!$A$1:$M$5000,3,FALSE)="BCCA")),0,IF(AND(J$21=1,NOT(VLOOKUP(TRIM(UPPER(SUBSTITUTE($D151," ",""))),'Cleaned Google Form'!$A$1:$M$5000,6,FALSE)="NO")),0,IF(OR(VLOOKUP(TRIM(UPPER(SUBSTITUTE($D151," ",""))),'Cleaned Google Form'!$A$1:$M$5000,8,FALSE)='Main Template'!J$12,VLOOKUP(TRIM(UPPER(SUBSTITUTE($D151," ",""))),'Cleaned Google Form'!$A$1:$M$5000,8,FALSE)='Main Template'!J$13,VLOOKUP(TRIM(UPPER(SUBSTITUTE($D151," ",""))),'Cleaned Google Form'!$A$1:$M$5000,8,FALSE)='Main Template'!J$14,VLOOKUP(TRIM(UPPER(SUBSTITUTE($D151," ",""))),'Cleaned Google Form'!$A$1:$M$5000,8,FALSE)='Main Template'!J$15),0,IF(AND('Main Template'!J$21&gt;=$C$9,'Main Template'!J$19,VLOOKUP(TRIM(UPPER(SUBSTITUTE($D151," ",""))),'Cleaned Google Form'!$A$1:$M$5000,7,FALSE)="YES"),0,IF(IFERROR(FIND('Main Template'!J$17,VLOOKUP(TRIM(UPPER(SUBSTITUTE('Main Template'!$D151," ",""))),'Cleaned Google Form'!$A$1:$M$5000,9,FALSE),1),FALSE),0,1))))),1)</f>
        <v>0</v>
      </c>
      <c r="K151" s="12">
        <f>IFERROR(IF(AND(WEEKDAY('Main Template'!K$18)=1,OR(VLOOKUP(TRIM(UPPER(SUBSTITUTE($D151," ",""))),'Cleaned Google Form'!$A$1:$M$5000,3,FALSE)="SMH",VLOOKUP(TRIM(UPPER(SUBSTITUTE($D151," ",""))),'Cleaned Google Form'!$A$1:$M$5000,3,FALSE)="RCH",VLOOKUP(TRIM(UPPER(SUBSTITUTE($D151," ",""))),'Cleaned Google Form'!$A$1:$M$5000,3,FALSE)="BCCA")),0,IF(AND(K$21=1,NOT(VLOOKUP(TRIM(UPPER(SUBSTITUTE($D151," ",""))),'Cleaned Google Form'!$A$1:$M$5000,6,FALSE)="NO")),0,IF(OR(VLOOKUP(TRIM(UPPER(SUBSTITUTE($D151," ",""))),'Cleaned Google Form'!$A$1:$M$5000,8,FALSE)='Main Template'!K$12,VLOOKUP(TRIM(UPPER(SUBSTITUTE($D151," ",""))),'Cleaned Google Form'!$A$1:$M$5000,8,FALSE)='Main Template'!K$13,VLOOKUP(TRIM(UPPER(SUBSTITUTE($D151," ",""))),'Cleaned Google Form'!$A$1:$M$5000,8,FALSE)='Main Template'!K$14,VLOOKUP(TRIM(UPPER(SUBSTITUTE($D151," ",""))),'Cleaned Google Form'!$A$1:$M$5000,8,FALSE)='Main Template'!K$15),0,IF(AND('Main Template'!K$21&gt;=$C$9,'Main Template'!K$19,VLOOKUP(TRIM(UPPER(SUBSTITUTE($D151," ",""))),'Cleaned Google Form'!$A$1:$M$5000,7,FALSE)="YES"),0,IF(IFERROR(FIND('Main Template'!K$17,VLOOKUP(TRIM(UPPER(SUBSTITUTE('Main Template'!$D151," ",""))),'Cleaned Google Form'!$A$1:$M$5000,9,FALSE),1),FALSE),0,1))))),1)</f>
        <v>1</v>
      </c>
      <c r="L151" s="12">
        <f>IFERROR(IF(AND(WEEKDAY('Main Template'!L$18)=1,OR(VLOOKUP(TRIM(UPPER(SUBSTITUTE($D151," ",""))),'Cleaned Google Form'!$A$1:$M$5000,3,FALSE)="SMH",VLOOKUP(TRIM(UPPER(SUBSTITUTE($D151," ",""))),'Cleaned Google Form'!$A$1:$M$5000,3,FALSE)="RCH",VLOOKUP(TRIM(UPPER(SUBSTITUTE($D151," ",""))),'Cleaned Google Form'!$A$1:$M$5000,3,FALSE)="BCCA")),0,IF(AND(L$21=1,NOT(VLOOKUP(TRIM(UPPER(SUBSTITUTE($D151," ",""))),'Cleaned Google Form'!$A$1:$M$5000,6,FALSE)="NO")),0,IF(OR(VLOOKUP(TRIM(UPPER(SUBSTITUTE($D151," ",""))),'Cleaned Google Form'!$A$1:$M$5000,8,FALSE)='Main Template'!L$12,VLOOKUP(TRIM(UPPER(SUBSTITUTE($D151," ",""))),'Cleaned Google Form'!$A$1:$M$5000,8,FALSE)='Main Template'!L$13,VLOOKUP(TRIM(UPPER(SUBSTITUTE($D151," ",""))),'Cleaned Google Form'!$A$1:$M$5000,8,FALSE)='Main Template'!L$14,VLOOKUP(TRIM(UPPER(SUBSTITUTE($D151," ",""))),'Cleaned Google Form'!$A$1:$M$5000,8,FALSE)='Main Template'!L$15),0,IF(AND('Main Template'!L$21&gt;=$C$9,'Main Template'!L$19,VLOOKUP(TRIM(UPPER(SUBSTITUTE($D151," ",""))),'Cleaned Google Form'!$A$1:$M$5000,7,FALSE)="YES"),0,IF(IFERROR(FIND('Main Template'!L$17,VLOOKUP(TRIM(UPPER(SUBSTITUTE('Main Template'!$D151," ",""))),'Cleaned Google Form'!$A$1:$M$5000,9,FALSE),1),FALSE),0,1))))),1)</f>
        <v>1</v>
      </c>
      <c r="M151" s="12">
        <f>IFERROR(IF(AND(WEEKDAY('Main Template'!M$18)=1,OR(VLOOKUP(TRIM(UPPER(SUBSTITUTE($D151," ",""))),'Cleaned Google Form'!$A$1:$M$5000,3,FALSE)="SMH",VLOOKUP(TRIM(UPPER(SUBSTITUTE($D151," ",""))),'Cleaned Google Form'!$A$1:$M$5000,3,FALSE)="RCH",VLOOKUP(TRIM(UPPER(SUBSTITUTE($D151," ",""))),'Cleaned Google Form'!$A$1:$M$5000,3,FALSE)="BCCA")),0,IF(AND(M$21=1,NOT(VLOOKUP(TRIM(UPPER(SUBSTITUTE($D151," ",""))),'Cleaned Google Form'!$A$1:$M$5000,6,FALSE)="NO")),0,IF(OR(VLOOKUP(TRIM(UPPER(SUBSTITUTE($D151," ",""))),'Cleaned Google Form'!$A$1:$M$5000,8,FALSE)='Main Template'!M$12,VLOOKUP(TRIM(UPPER(SUBSTITUTE($D151," ",""))),'Cleaned Google Form'!$A$1:$M$5000,8,FALSE)='Main Template'!M$13,VLOOKUP(TRIM(UPPER(SUBSTITUTE($D151," ",""))),'Cleaned Google Form'!$A$1:$M$5000,8,FALSE)='Main Template'!M$14,VLOOKUP(TRIM(UPPER(SUBSTITUTE($D151," ",""))),'Cleaned Google Form'!$A$1:$M$5000,8,FALSE)='Main Template'!M$15),0,IF(AND('Main Template'!M$21&gt;=$C$9,'Main Template'!M$19,VLOOKUP(TRIM(UPPER(SUBSTITUTE($D151," ",""))),'Cleaned Google Form'!$A$1:$M$5000,7,FALSE)="YES"),0,IF(IFERROR(FIND('Main Template'!M$17,VLOOKUP(TRIM(UPPER(SUBSTITUTE('Main Template'!$D151," ",""))),'Cleaned Google Form'!$A$1:$M$5000,9,FALSE),1),FALSE),0,1))))),1)</f>
        <v>1</v>
      </c>
      <c r="N151" s="12">
        <f>IFERROR(IF(AND(WEEKDAY('Main Template'!N$18)=1,OR(VLOOKUP(TRIM(UPPER(SUBSTITUTE($D151," ",""))),'Cleaned Google Form'!$A$1:$M$5000,3,FALSE)="SMH",VLOOKUP(TRIM(UPPER(SUBSTITUTE($D151," ",""))),'Cleaned Google Form'!$A$1:$M$5000,3,FALSE)="RCH",VLOOKUP(TRIM(UPPER(SUBSTITUTE($D151," ",""))),'Cleaned Google Form'!$A$1:$M$5000,3,FALSE)="BCCA")),0,IF(AND(N$21=1,NOT(VLOOKUP(TRIM(UPPER(SUBSTITUTE($D151," ",""))),'Cleaned Google Form'!$A$1:$M$5000,6,FALSE)="NO")),0,IF(OR(VLOOKUP(TRIM(UPPER(SUBSTITUTE($D151," ",""))),'Cleaned Google Form'!$A$1:$M$5000,8,FALSE)='Main Template'!N$12,VLOOKUP(TRIM(UPPER(SUBSTITUTE($D151," ",""))),'Cleaned Google Form'!$A$1:$M$5000,8,FALSE)='Main Template'!N$13,VLOOKUP(TRIM(UPPER(SUBSTITUTE($D151," ",""))),'Cleaned Google Form'!$A$1:$M$5000,8,FALSE)='Main Template'!N$14,VLOOKUP(TRIM(UPPER(SUBSTITUTE($D151," ",""))),'Cleaned Google Form'!$A$1:$M$5000,8,FALSE)='Main Template'!N$15),0,IF(AND('Main Template'!N$21&gt;=$C$9,'Main Template'!N$19,VLOOKUP(TRIM(UPPER(SUBSTITUTE($D151," ",""))),'Cleaned Google Form'!$A$1:$M$5000,7,FALSE)="YES"),0,IF(IFERROR(FIND('Main Template'!N$17,VLOOKUP(TRIM(UPPER(SUBSTITUTE('Main Template'!$D151," ",""))),'Cleaned Google Form'!$A$1:$M$5000,9,FALSE),1),FALSE),0,1))))),1)</f>
        <v>1</v>
      </c>
      <c r="O151" s="12">
        <f>IFERROR(IF(AND(WEEKDAY('Main Template'!O$18)=1,OR(VLOOKUP(TRIM(UPPER(SUBSTITUTE($D151," ",""))),'Cleaned Google Form'!$A$1:$M$5000,3,FALSE)="SMH",VLOOKUP(TRIM(UPPER(SUBSTITUTE($D151," ",""))),'Cleaned Google Form'!$A$1:$M$5000,3,FALSE)="RCH",VLOOKUP(TRIM(UPPER(SUBSTITUTE($D151," ",""))),'Cleaned Google Form'!$A$1:$M$5000,3,FALSE)="BCCA")),0,IF(AND(O$21=1,NOT(VLOOKUP(TRIM(UPPER(SUBSTITUTE($D151," ",""))),'Cleaned Google Form'!$A$1:$M$5000,6,FALSE)="NO")),0,IF(OR(VLOOKUP(TRIM(UPPER(SUBSTITUTE($D151," ",""))),'Cleaned Google Form'!$A$1:$M$5000,8,FALSE)='Main Template'!O$12,VLOOKUP(TRIM(UPPER(SUBSTITUTE($D151," ",""))),'Cleaned Google Form'!$A$1:$M$5000,8,FALSE)='Main Template'!O$13,VLOOKUP(TRIM(UPPER(SUBSTITUTE($D151," ",""))),'Cleaned Google Form'!$A$1:$M$5000,8,FALSE)='Main Template'!O$14,VLOOKUP(TRIM(UPPER(SUBSTITUTE($D151," ",""))),'Cleaned Google Form'!$A$1:$M$5000,8,FALSE)='Main Template'!O$15),0,IF(AND('Main Template'!O$21&gt;=$C$9,'Main Template'!O$19,VLOOKUP(TRIM(UPPER(SUBSTITUTE($D151," ",""))),'Cleaned Google Form'!$A$1:$M$5000,7,FALSE)="YES"),0,IF(IFERROR(FIND('Main Template'!O$17,VLOOKUP(TRIM(UPPER(SUBSTITUTE('Main Template'!$D151," ",""))),'Cleaned Google Form'!$A$1:$M$5000,9,FALSE),1),FALSE),0,1))))),1)</f>
        <v>1</v>
      </c>
      <c r="P151" s="12">
        <f>IFERROR(IF(AND(WEEKDAY('Main Template'!P$18)=1,OR(VLOOKUP(TRIM(UPPER(SUBSTITUTE($D151," ",""))),'Cleaned Google Form'!$A$1:$M$5000,3,FALSE)="SMH",VLOOKUP(TRIM(UPPER(SUBSTITUTE($D151," ",""))),'Cleaned Google Form'!$A$1:$M$5000,3,FALSE)="RCH",VLOOKUP(TRIM(UPPER(SUBSTITUTE($D151," ",""))),'Cleaned Google Form'!$A$1:$M$5000,3,FALSE)="BCCA")),0,IF(AND(P$21=1,NOT(VLOOKUP(TRIM(UPPER(SUBSTITUTE($D151," ",""))),'Cleaned Google Form'!$A$1:$M$5000,6,FALSE)="NO")),0,IF(OR(VLOOKUP(TRIM(UPPER(SUBSTITUTE($D151," ",""))),'Cleaned Google Form'!$A$1:$M$5000,8,FALSE)='Main Template'!P$12,VLOOKUP(TRIM(UPPER(SUBSTITUTE($D151," ",""))),'Cleaned Google Form'!$A$1:$M$5000,8,FALSE)='Main Template'!P$13,VLOOKUP(TRIM(UPPER(SUBSTITUTE($D151," ",""))),'Cleaned Google Form'!$A$1:$M$5000,8,FALSE)='Main Template'!P$14,VLOOKUP(TRIM(UPPER(SUBSTITUTE($D151," ",""))),'Cleaned Google Form'!$A$1:$M$5000,8,FALSE)='Main Template'!P$15),0,IF(AND('Main Template'!P$21&gt;=$C$9,'Main Template'!P$19,VLOOKUP(TRIM(UPPER(SUBSTITUTE($D151," ",""))),'Cleaned Google Form'!$A$1:$M$5000,7,FALSE)="YES"),0,IF(IFERROR(FIND('Main Template'!P$17,VLOOKUP(TRIM(UPPER(SUBSTITUTE('Main Template'!$D151," ",""))),'Cleaned Google Form'!$A$1:$M$5000,9,FALSE),1),FALSE),0,1))))),1)</f>
        <v>1</v>
      </c>
      <c r="Q151" s="12">
        <f>IFERROR(IF(AND(WEEKDAY('Main Template'!Q$18)=1,OR(VLOOKUP(TRIM(UPPER(SUBSTITUTE($D151," ",""))),'Cleaned Google Form'!$A$1:$M$5000,3,FALSE)="SMH",VLOOKUP(TRIM(UPPER(SUBSTITUTE($D151," ",""))),'Cleaned Google Form'!$A$1:$M$5000,3,FALSE)="RCH",VLOOKUP(TRIM(UPPER(SUBSTITUTE($D151," ",""))),'Cleaned Google Form'!$A$1:$M$5000,3,FALSE)="BCCA")),0,IF(AND(Q$21=1,NOT(VLOOKUP(TRIM(UPPER(SUBSTITUTE($D151," ",""))),'Cleaned Google Form'!$A$1:$M$5000,6,FALSE)="NO")),0,IF(OR(VLOOKUP(TRIM(UPPER(SUBSTITUTE($D151," ",""))),'Cleaned Google Form'!$A$1:$M$5000,8,FALSE)='Main Template'!Q$12,VLOOKUP(TRIM(UPPER(SUBSTITUTE($D151," ",""))),'Cleaned Google Form'!$A$1:$M$5000,8,FALSE)='Main Template'!Q$13,VLOOKUP(TRIM(UPPER(SUBSTITUTE($D151," ",""))),'Cleaned Google Form'!$A$1:$M$5000,8,FALSE)='Main Template'!Q$14,VLOOKUP(TRIM(UPPER(SUBSTITUTE($D151," ",""))),'Cleaned Google Form'!$A$1:$M$5000,8,FALSE)='Main Template'!Q$15),0,IF(AND('Main Template'!Q$21&gt;=$C$9,'Main Template'!Q$19,VLOOKUP(TRIM(UPPER(SUBSTITUTE($D151," ",""))),'Cleaned Google Form'!$A$1:$M$5000,7,FALSE)="YES"),0,IF(IFERROR(FIND('Main Template'!Q$17,VLOOKUP(TRIM(UPPER(SUBSTITUTE('Main Template'!$D151," ",""))),'Cleaned Google Form'!$A$1:$M$5000,9,FALSE),1),FALSE),0,1))))),1)</f>
        <v>1</v>
      </c>
      <c r="R151" s="12">
        <f>IFERROR(IF(AND(WEEKDAY('Main Template'!R$18)=1,OR(VLOOKUP(TRIM(UPPER(SUBSTITUTE($D151," ",""))),'Cleaned Google Form'!$A$1:$M$5000,3,FALSE)="SMH",VLOOKUP(TRIM(UPPER(SUBSTITUTE($D151," ",""))),'Cleaned Google Form'!$A$1:$M$5000,3,FALSE)="RCH",VLOOKUP(TRIM(UPPER(SUBSTITUTE($D151," ",""))),'Cleaned Google Form'!$A$1:$M$5000,3,FALSE)="BCCA")),0,IF(AND(R$21=1,NOT(VLOOKUP(TRIM(UPPER(SUBSTITUTE($D151," ",""))),'Cleaned Google Form'!$A$1:$M$5000,6,FALSE)="NO")),0,IF(OR(VLOOKUP(TRIM(UPPER(SUBSTITUTE($D151," ",""))),'Cleaned Google Form'!$A$1:$M$5000,8,FALSE)='Main Template'!R$12,VLOOKUP(TRIM(UPPER(SUBSTITUTE($D151," ",""))),'Cleaned Google Form'!$A$1:$M$5000,8,FALSE)='Main Template'!R$13,VLOOKUP(TRIM(UPPER(SUBSTITUTE($D151," ",""))),'Cleaned Google Form'!$A$1:$M$5000,8,FALSE)='Main Template'!R$14,VLOOKUP(TRIM(UPPER(SUBSTITUTE($D151," ",""))),'Cleaned Google Form'!$A$1:$M$5000,8,FALSE)='Main Template'!R$15),0,IF(AND('Main Template'!R$21&gt;=$C$9,'Main Template'!R$19,VLOOKUP(TRIM(UPPER(SUBSTITUTE($D151," ",""))),'Cleaned Google Form'!$A$1:$M$5000,7,FALSE)="YES"),0,IF(IFERROR(FIND('Main Template'!R$17,VLOOKUP(TRIM(UPPER(SUBSTITUTE('Main Template'!$D151," ",""))),'Cleaned Google Form'!$A$1:$M$5000,9,FALSE),1),FALSE),0,1))))),1)</f>
        <v>1</v>
      </c>
      <c r="S151" s="12">
        <f>IFERROR(IF(AND(WEEKDAY('Main Template'!S$18)=1,OR(VLOOKUP(TRIM(UPPER(SUBSTITUTE($D151," ",""))),'Cleaned Google Form'!$A$1:$M$5000,3,FALSE)="SMH",VLOOKUP(TRIM(UPPER(SUBSTITUTE($D151," ",""))),'Cleaned Google Form'!$A$1:$M$5000,3,FALSE)="RCH",VLOOKUP(TRIM(UPPER(SUBSTITUTE($D151," ",""))),'Cleaned Google Form'!$A$1:$M$5000,3,FALSE)="BCCA")),0,IF(AND(S$21=1,NOT(VLOOKUP(TRIM(UPPER(SUBSTITUTE($D151," ",""))),'Cleaned Google Form'!$A$1:$M$5000,6,FALSE)="NO")),0,IF(OR(VLOOKUP(TRIM(UPPER(SUBSTITUTE($D151," ",""))),'Cleaned Google Form'!$A$1:$M$5000,8,FALSE)='Main Template'!S$12,VLOOKUP(TRIM(UPPER(SUBSTITUTE($D151," ",""))),'Cleaned Google Form'!$A$1:$M$5000,8,FALSE)='Main Template'!S$13,VLOOKUP(TRIM(UPPER(SUBSTITUTE($D151," ",""))),'Cleaned Google Form'!$A$1:$M$5000,8,FALSE)='Main Template'!S$14,VLOOKUP(TRIM(UPPER(SUBSTITUTE($D151," ",""))),'Cleaned Google Form'!$A$1:$M$5000,8,FALSE)='Main Template'!S$15),0,IF(AND('Main Template'!S$21&gt;=$C$9,'Main Template'!S$19,VLOOKUP(TRIM(UPPER(SUBSTITUTE($D151," ",""))),'Cleaned Google Form'!$A$1:$M$5000,7,FALSE)="YES"),0,IF(IFERROR(FIND('Main Template'!S$17,VLOOKUP(TRIM(UPPER(SUBSTITUTE('Main Template'!$D151," ",""))),'Cleaned Google Form'!$A$1:$M$5000,9,FALSE),1),FALSE),0,1))))),1)</f>
        <v>1</v>
      </c>
      <c r="T151" s="12">
        <f>IFERROR(IF(AND(WEEKDAY('Main Template'!T$18)=1,OR(VLOOKUP(TRIM(UPPER(SUBSTITUTE($D151," ",""))),'Cleaned Google Form'!$A$1:$M$5000,3,FALSE)="SMH",VLOOKUP(TRIM(UPPER(SUBSTITUTE($D151," ",""))),'Cleaned Google Form'!$A$1:$M$5000,3,FALSE)="RCH",VLOOKUP(TRIM(UPPER(SUBSTITUTE($D151," ",""))),'Cleaned Google Form'!$A$1:$M$5000,3,FALSE)="BCCA")),0,IF(AND(T$21=1,NOT(VLOOKUP(TRIM(UPPER(SUBSTITUTE($D151," ",""))),'Cleaned Google Form'!$A$1:$M$5000,6,FALSE)="NO")),0,IF(OR(VLOOKUP(TRIM(UPPER(SUBSTITUTE($D151," ",""))),'Cleaned Google Form'!$A$1:$M$5000,8,FALSE)='Main Template'!T$12,VLOOKUP(TRIM(UPPER(SUBSTITUTE($D151," ",""))),'Cleaned Google Form'!$A$1:$M$5000,8,FALSE)='Main Template'!T$13,VLOOKUP(TRIM(UPPER(SUBSTITUTE($D151," ",""))),'Cleaned Google Form'!$A$1:$M$5000,8,FALSE)='Main Template'!T$14,VLOOKUP(TRIM(UPPER(SUBSTITUTE($D151," ",""))),'Cleaned Google Form'!$A$1:$M$5000,8,FALSE)='Main Template'!T$15),0,IF(AND('Main Template'!T$21&gt;=$C$9,'Main Template'!T$19,VLOOKUP(TRIM(UPPER(SUBSTITUTE($D151," ",""))),'Cleaned Google Form'!$A$1:$M$5000,7,FALSE)="YES"),0,IF(IFERROR(FIND('Main Template'!T$17,VLOOKUP(TRIM(UPPER(SUBSTITUTE('Main Template'!$D151," ",""))),'Cleaned Google Form'!$A$1:$M$5000,9,FALSE),1),FALSE),0,1))))),1)</f>
        <v>1</v>
      </c>
      <c r="U151" s="12">
        <f>IFERROR(IF(AND(WEEKDAY('Main Template'!U$18)=1,OR(VLOOKUP(TRIM(UPPER(SUBSTITUTE($D151," ",""))),'Cleaned Google Form'!$A$1:$M$5000,3,FALSE)="SMH",VLOOKUP(TRIM(UPPER(SUBSTITUTE($D151," ",""))),'Cleaned Google Form'!$A$1:$M$5000,3,FALSE)="RCH",VLOOKUP(TRIM(UPPER(SUBSTITUTE($D151," ",""))),'Cleaned Google Form'!$A$1:$M$5000,3,FALSE)="BCCA")),0,IF(AND(U$21=1,NOT(VLOOKUP(TRIM(UPPER(SUBSTITUTE($D151," ",""))),'Cleaned Google Form'!$A$1:$M$5000,6,FALSE)="NO")),0,IF(OR(VLOOKUP(TRIM(UPPER(SUBSTITUTE($D151," ",""))),'Cleaned Google Form'!$A$1:$M$5000,8,FALSE)='Main Template'!U$12,VLOOKUP(TRIM(UPPER(SUBSTITUTE($D151," ",""))),'Cleaned Google Form'!$A$1:$M$5000,8,FALSE)='Main Template'!U$13,VLOOKUP(TRIM(UPPER(SUBSTITUTE($D151," ",""))),'Cleaned Google Form'!$A$1:$M$5000,8,FALSE)='Main Template'!U$14,VLOOKUP(TRIM(UPPER(SUBSTITUTE($D151," ",""))),'Cleaned Google Form'!$A$1:$M$5000,8,FALSE)='Main Template'!U$15),0,IF(AND('Main Template'!U$21&gt;=$C$9,'Main Template'!U$19,VLOOKUP(TRIM(UPPER(SUBSTITUTE($D151," ",""))),'Cleaned Google Form'!$A$1:$M$5000,7,FALSE)="YES"),0,IF(IFERROR(FIND('Main Template'!U$17,VLOOKUP(TRIM(UPPER(SUBSTITUTE('Main Template'!$D151," ",""))),'Cleaned Google Form'!$A$1:$M$5000,9,FALSE),1),FALSE),0,1))))),1)</f>
        <v>1</v>
      </c>
      <c r="V151" s="12">
        <f>IFERROR(IF(AND(WEEKDAY('Main Template'!V$18)=1,OR(VLOOKUP(TRIM(UPPER(SUBSTITUTE($D151," ",""))),'Cleaned Google Form'!$A$1:$M$5000,3,FALSE)="SMH",VLOOKUP(TRIM(UPPER(SUBSTITUTE($D151," ",""))),'Cleaned Google Form'!$A$1:$M$5000,3,FALSE)="RCH",VLOOKUP(TRIM(UPPER(SUBSTITUTE($D151," ",""))),'Cleaned Google Form'!$A$1:$M$5000,3,FALSE)="BCCA")),0,IF(AND(V$21=1,NOT(VLOOKUP(TRIM(UPPER(SUBSTITUTE($D151," ",""))),'Cleaned Google Form'!$A$1:$M$5000,6,FALSE)="NO")),0,IF(OR(VLOOKUP(TRIM(UPPER(SUBSTITUTE($D151," ",""))),'Cleaned Google Form'!$A$1:$M$5000,8,FALSE)='Main Template'!V$12,VLOOKUP(TRIM(UPPER(SUBSTITUTE($D151," ",""))),'Cleaned Google Form'!$A$1:$M$5000,8,FALSE)='Main Template'!V$13,VLOOKUP(TRIM(UPPER(SUBSTITUTE($D151," ",""))),'Cleaned Google Form'!$A$1:$M$5000,8,FALSE)='Main Template'!V$14,VLOOKUP(TRIM(UPPER(SUBSTITUTE($D151," ",""))),'Cleaned Google Form'!$A$1:$M$5000,8,FALSE)='Main Template'!V$15),0,IF(AND('Main Template'!V$21&gt;=$C$9,'Main Template'!V$19,VLOOKUP(TRIM(UPPER(SUBSTITUTE($D151," ",""))),'Cleaned Google Form'!$A$1:$M$5000,7,FALSE)="YES"),0,IF(IFERROR(FIND('Main Template'!V$17,VLOOKUP(TRIM(UPPER(SUBSTITUTE('Main Template'!$D151," ",""))),'Cleaned Google Form'!$A$1:$M$5000,9,FALSE),1),FALSE),0,1))))),1)</f>
        <v>1</v>
      </c>
      <c r="W151" s="12">
        <f>IFERROR(IF(AND(WEEKDAY('Main Template'!W$18)=1,OR(VLOOKUP(TRIM(UPPER(SUBSTITUTE($D151," ",""))),'Cleaned Google Form'!$A$1:$M$5000,3,FALSE)="SMH",VLOOKUP(TRIM(UPPER(SUBSTITUTE($D151," ",""))),'Cleaned Google Form'!$A$1:$M$5000,3,FALSE)="RCH",VLOOKUP(TRIM(UPPER(SUBSTITUTE($D151," ",""))),'Cleaned Google Form'!$A$1:$M$5000,3,FALSE)="BCCA")),0,IF(AND(W$21=1,NOT(VLOOKUP(TRIM(UPPER(SUBSTITUTE($D151," ",""))),'Cleaned Google Form'!$A$1:$M$5000,6,FALSE)="NO")),0,IF(OR(VLOOKUP(TRIM(UPPER(SUBSTITUTE($D151," ",""))),'Cleaned Google Form'!$A$1:$M$5000,8,FALSE)='Main Template'!W$12,VLOOKUP(TRIM(UPPER(SUBSTITUTE($D151," ",""))),'Cleaned Google Form'!$A$1:$M$5000,8,FALSE)='Main Template'!W$13,VLOOKUP(TRIM(UPPER(SUBSTITUTE($D151," ",""))),'Cleaned Google Form'!$A$1:$M$5000,8,FALSE)='Main Template'!W$14,VLOOKUP(TRIM(UPPER(SUBSTITUTE($D151," ",""))),'Cleaned Google Form'!$A$1:$M$5000,8,FALSE)='Main Template'!W$15),0,IF(AND('Main Template'!W$21&gt;=$C$9,'Main Template'!W$19,VLOOKUP(TRIM(UPPER(SUBSTITUTE($D151," ",""))),'Cleaned Google Form'!$A$1:$M$5000,7,FALSE)="YES"),0,IF(IFERROR(FIND('Main Template'!W$17,VLOOKUP(TRIM(UPPER(SUBSTITUTE('Main Template'!$D151," ",""))),'Cleaned Google Form'!$A$1:$M$5000,9,FALSE),1),FALSE),0,1))))),1)</f>
        <v>1</v>
      </c>
      <c r="X151" s="12">
        <f>IFERROR(IF(AND(WEEKDAY('Main Template'!X$18)=1,OR(VLOOKUP(TRIM(UPPER(SUBSTITUTE($D151," ",""))),'Cleaned Google Form'!$A$1:$M$5000,3,FALSE)="SMH",VLOOKUP(TRIM(UPPER(SUBSTITUTE($D151," ",""))),'Cleaned Google Form'!$A$1:$M$5000,3,FALSE)="RCH",VLOOKUP(TRIM(UPPER(SUBSTITUTE($D151," ",""))),'Cleaned Google Form'!$A$1:$M$5000,3,FALSE)="BCCA")),0,IF(AND(X$21=1,NOT(VLOOKUP(TRIM(UPPER(SUBSTITUTE($D151," ",""))),'Cleaned Google Form'!$A$1:$M$5000,6,FALSE)="NO")),0,IF(OR(VLOOKUP(TRIM(UPPER(SUBSTITUTE($D151," ",""))),'Cleaned Google Form'!$A$1:$M$5000,8,FALSE)='Main Template'!X$12,VLOOKUP(TRIM(UPPER(SUBSTITUTE($D151," ",""))),'Cleaned Google Form'!$A$1:$M$5000,8,FALSE)='Main Template'!X$13,VLOOKUP(TRIM(UPPER(SUBSTITUTE($D151," ",""))),'Cleaned Google Form'!$A$1:$M$5000,8,FALSE)='Main Template'!X$14,VLOOKUP(TRIM(UPPER(SUBSTITUTE($D151," ",""))),'Cleaned Google Form'!$A$1:$M$5000,8,FALSE)='Main Template'!X$15),0,IF(AND('Main Template'!X$21&gt;=$C$9,'Main Template'!X$19,VLOOKUP(TRIM(UPPER(SUBSTITUTE($D151," ",""))),'Cleaned Google Form'!$A$1:$M$5000,7,FALSE)="YES"),0,IF(IFERROR(FIND('Main Template'!X$17,VLOOKUP(TRIM(UPPER(SUBSTITUTE('Main Template'!$D151," ",""))),'Cleaned Google Form'!$A$1:$M$5000,9,FALSE),1),FALSE),0,1))))),1)</f>
        <v>1</v>
      </c>
      <c r="Y151" s="12">
        <f>IFERROR(IF(AND(WEEKDAY('Main Template'!Y$18)=1,OR(VLOOKUP(TRIM(UPPER(SUBSTITUTE($D151," ",""))),'Cleaned Google Form'!$A$1:$M$5000,3,FALSE)="SMH",VLOOKUP(TRIM(UPPER(SUBSTITUTE($D151," ",""))),'Cleaned Google Form'!$A$1:$M$5000,3,FALSE)="RCH",VLOOKUP(TRIM(UPPER(SUBSTITUTE($D151," ",""))),'Cleaned Google Form'!$A$1:$M$5000,3,FALSE)="BCCA")),0,IF(AND(Y$21=1,NOT(VLOOKUP(TRIM(UPPER(SUBSTITUTE($D151," ",""))),'Cleaned Google Form'!$A$1:$M$5000,6,FALSE)="NO")),0,IF(OR(VLOOKUP(TRIM(UPPER(SUBSTITUTE($D151," ",""))),'Cleaned Google Form'!$A$1:$M$5000,8,FALSE)='Main Template'!Y$12,VLOOKUP(TRIM(UPPER(SUBSTITUTE($D151," ",""))),'Cleaned Google Form'!$A$1:$M$5000,8,FALSE)='Main Template'!Y$13,VLOOKUP(TRIM(UPPER(SUBSTITUTE($D151," ",""))),'Cleaned Google Form'!$A$1:$M$5000,8,FALSE)='Main Template'!Y$14,VLOOKUP(TRIM(UPPER(SUBSTITUTE($D151," ",""))),'Cleaned Google Form'!$A$1:$M$5000,8,FALSE)='Main Template'!Y$15),0,IF(AND('Main Template'!Y$21&gt;=$C$9,'Main Template'!Y$19,VLOOKUP(TRIM(UPPER(SUBSTITUTE($D151," ",""))),'Cleaned Google Form'!$A$1:$M$5000,7,FALSE)="YES"),0,IF(IFERROR(FIND('Main Template'!Y$17,VLOOKUP(TRIM(UPPER(SUBSTITUTE('Main Template'!$D151," ",""))),'Cleaned Google Form'!$A$1:$M$5000,9,FALSE),1),FALSE),0,1))))),1)</f>
        <v>1</v>
      </c>
      <c r="Z151" s="12">
        <f>IFERROR(IF(AND(WEEKDAY('Main Template'!Z$18)=1,OR(VLOOKUP(TRIM(UPPER(SUBSTITUTE($D151," ",""))),'Cleaned Google Form'!$A$1:$M$5000,3,FALSE)="SMH",VLOOKUP(TRIM(UPPER(SUBSTITUTE($D151," ",""))),'Cleaned Google Form'!$A$1:$M$5000,3,FALSE)="RCH",VLOOKUP(TRIM(UPPER(SUBSTITUTE($D151," ",""))),'Cleaned Google Form'!$A$1:$M$5000,3,FALSE)="BCCA")),0,IF(AND(Z$21=1,NOT(VLOOKUP(TRIM(UPPER(SUBSTITUTE($D151," ",""))),'Cleaned Google Form'!$A$1:$M$5000,6,FALSE)="NO")),0,IF(OR(VLOOKUP(TRIM(UPPER(SUBSTITUTE($D151," ",""))),'Cleaned Google Form'!$A$1:$M$5000,8,FALSE)='Main Template'!Z$12,VLOOKUP(TRIM(UPPER(SUBSTITUTE($D151," ",""))),'Cleaned Google Form'!$A$1:$M$5000,8,FALSE)='Main Template'!Z$13,VLOOKUP(TRIM(UPPER(SUBSTITUTE($D151," ",""))),'Cleaned Google Form'!$A$1:$M$5000,8,FALSE)='Main Template'!Z$14,VLOOKUP(TRIM(UPPER(SUBSTITUTE($D151," ",""))),'Cleaned Google Form'!$A$1:$M$5000,8,FALSE)='Main Template'!Z$15),0,IF(AND('Main Template'!Z$21&gt;=$C$9,'Main Template'!Z$19,VLOOKUP(TRIM(UPPER(SUBSTITUTE($D151," ",""))),'Cleaned Google Form'!$A$1:$M$5000,7,FALSE)="YES"),0,IF(IFERROR(FIND('Main Template'!Z$17,VLOOKUP(TRIM(UPPER(SUBSTITUTE('Main Template'!$D151," ",""))),'Cleaned Google Form'!$A$1:$M$5000,9,FALSE),1),FALSE),0,1))))),1)</f>
        <v>1</v>
      </c>
      <c r="AA151" s="12">
        <f>IFERROR(IF(AND(WEEKDAY('Main Template'!AA$18)=1,OR(VLOOKUP(TRIM(UPPER(SUBSTITUTE($D151," ",""))),'Cleaned Google Form'!$A$1:$M$5000,3,FALSE)="SMH",VLOOKUP(TRIM(UPPER(SUBSTITUTE($D151," ",""))),'Cleaned Google Form'!$A$1:$M$5000,3,FALSE)="RCH",VLOOKUP(TRIM(UPPER(SUBSTITUTE($D151," ",""))),'Cleaned Google Form'!$A$1:$M$5000,3,FALSE)="BCCA")),0,IF(AND(AA$21=1,NOT(VLOOKUP(TRIM(UPPER(SUBSTITUTE($D151," ",""))),'Cleaned Google Form'!$A$1:$M$5000,6,FALSE)="NO")),0,IF(OR(VLOOKUP(TRIM(UPPER(SUBSTITUTE($D151," ",""))),'Cleaned Google Form'!$A$1:$M$5000,8,FALSE)='Main Template'!AA$12,VLOOKUP(TRIM(UPPER(SUBSTITUTE($D151," ",""))),'Cleaned Google Form'!$A$1:$M$5000,8,FALSE)='Main Template'!AA$13,VLOOKUP(TRIM(UPPER(SUBSTITUTE($D151," ",""))),'Cleaned Google Form'!$A$1:$M$5000,8,FALSE)='Main Template'!AA$14,VLOOKUP(TRIM(UPPER(SUBSTITUTE($D151," ",""))),'Cleaned Google Form'!$A$1:$M$5000,8,FALSE)='Main Template'!AA$15),0,IF(AND('Main Template'!AA$21&gt;=$C$9,'Main Template'!AA$19,VLOOKUP(TRIM(UPPER(SUBSTITUTE($D151," ",""))),'Cleaned Google Form'!$A$1:$M$5000,7,FALSE)="YES"),0,IF(IFERROR(FIND('Main Template'!AA$17,VLOOKUP(TRIM(UPPER(SUBSTITUTE('Main Template'!$D151," ",""))),'Cleaned Google Form'!$A$1:$M$5000,9,FALSE),1),FALSE),0,1))))),1)</f>
        <v>1</v>
      </c>
      <c r="AB151" s="12">
        <f>IFERROR(IF(AND(WEEKDAY('Main Template'!AB$18)=1,OR(VLOOKUP(TRIM(UPPER(SUBSTITUTE($D151," ",""))),'Cleaned Google Form'!$A$1:$M$5000,3,FALSE)="SMH",VLOOKUP(TRIM(UPPER(SUBSTITUTE($D151," ",""))),'Cleaned Google Form'!$A$1:$M$5000,3,FALSE)="RCH",VLOOKUP(TRIM(UPPER(SUBSTITUTE($D151," ",""))),'Cleaned Google Form'!$A$1:$M$5000,3,FALSE)="BCCA")),0,IF(AND(AB$21=1,NOT(VLOOKUP(TRIM(UPPER(SUBSTITUTE($D151," ",""))),'Cleaned Google Form'!$A$1:$M$5000,6,FALSE)="NO")),0,IF(OR(VLOOKUP(TRIM(UPPER(SUBSTITUTE($D151," ",""))),'Cleaned Google Form'!$A$1:$M$5000,8,FALSE)='Main Template'!AB$12,VLOOKUP(TRIM(UPPER(SUBSTITUTE($D151," ",""))),'Cleaned Google Form'!$A$1:$M$5000,8,FALSE)='Main Template'!AB$13,VLOOKUP(TRIM(UPPER(SUBSTITUTE($D151," ",""))),'Cleaned Google Form'!$A$1:$M$5000,8,FALSE)='Main Template'!AB$14,VLOOKUP(TRIM(UPPER(SUBSTITUTE($D151," ",""))),'Cleaned Google Form'!$A$1:$M$5000,8,FALSE)='Main Template'!AB$15),0,IF(AND('Main Template'!AB$21&gt;=$C$9,'Main Template'!AB$19,VLOOKUP(TRIM(UPPER(SUBSTITUTE($D151," ",""))),'Cleaned Google Form'!$A$1:$M$5000,7,FALSE)="YES"),0,IF(IFERROR(FIND('Main Template'!AB$17,VLOOKUP(TRIM(UPPER(SUBSTITUTE('Main Template'!$D151," ",""))),'Cleaned Google Form'!$A$1:$M$5000,9,FALSE),1),FALSE),0,1))))),1)</f>
        <v>1</v>
      </c>
      <c r="AC151" s="12">
        <f>IFERROR(IF(AND(WEEKDAY('Main Template'!AC$18)=1,OR(VLOOKUP(TRIM(UPPER(SUBSTITUTE($D151," ",""))),'Cleaned Google Form'!$A$1:$M$5000,3,FALSE)="SMH",VLOOKUP(TRIM(UPPER(SUBSTITUTE($D151," ",""))),'Cleaned Google Form'!$A$1:$M$5000,3,FALSE)="RCH",VLOOKUP(TRIM(UPPER(SUBSTITUTE($D151," ",""))),'Cleaned Google Form'!$A$1:$M$5000,3,FALSE)="BCCA")),0,IF(AND(AC$21=1,NOT(VLOOKUP(TRIM(UPPER(SUBSTITUTE($D151," ",""))),'Cleaned Google Form'!$A$1:$M$5000,6,FALSE)="NO")),0,IF(OR(VLOOKUP(TRIM(UPPER(SUBSTITUTE($D151," ",""))),'Cleaned Google Form'!$A$1:$M$5000,8,FALSE)='Main Template'!AC$12,VLOOKUP(TRIM(UPPER(SUBSTITUTE($D151," ",""))),'Cleaned Google Form'!$A$1:$M$5000,8,FALSE)='Main Template'!AC$13,VLOOKUP(TRIM(UPPER(SUBSTITUTE($D151," ",""))),'Cleaned Google Form'!$A$1:$M$5000,8,FALSE)='Main Template'!AC$14,VLOOKUP(TRIM(UPPER(SUBSTITUTE($D151," ",""))),'Cleaned Google Form'!$A$1:$M$5000,8,FALSE)='Main Template'!AC$15),0,IF(AND('Main Template'!AC$21&gt;=$C$9,'Main Template'!AC$19,VLOOKUP(TRIM(UPPER(SUBSTITUTE($D151," ",""))),'Cleaned Google Form'!$A$1:$M$5000,7,FALSE)="YES"),0,IF(IFERROR(FIND('Main Template'!AC$17,VLOOKUP(TRIM(UPPER(SUBSTITUTE('Main Template'!$D151," ",""))),'Cleaned Google Form'!$A$1:$M$5000,9,FALSE),1),FALSE),0,1))))),1)</f>
        <v>1</v>
      </c>
      <c r="AD151" s="12">
        <f>IFERROR(IF(AND(WEEKDAY('Main Template'!AD$18)=1,OR(VLOOKUP(TRIM(UPPER(SUBSTITUTE($D151," ",""))),'Cleaned Google Form'!$A$1:$M$5000,3,FALSE)="SMH",VLOOKUP(TRIM(UPPER(SUBSTITUTE($D151," ",""))),'Cleaned Google Form'!$A$1:$M$5000,3,FALSE)="RCH",VLOOKUP(TRIM(UPPER(SUBSTITUTE($D151," ",""))),'Cleaned Google Form'!$A$1:$M$5000,3,FALSE)="BCCA")),0,IF(AND(AD$21=1,NOT(VLOOKUP(TRIM(UPPER(SUBSTITUTE($D151," ",""))),'Cleaned Google Form'!$A$1:$M$5000,6,FALSE)="NO")),0,IF(OR(VLOOKUP(TRIM(UPPER(SUBSTITUTE($D151," ",""))),'Cleaned Google Form'!$A$1:$M$5000,8,FALSE)='Main Template'!AD$12,VLOOKUP(TRIM(UPPER(SUBSTITUTE($D151," ",""))),'Cleaned Google Form'!$A$1:$M$5000,8,FALSE)='Main Template'!AD$13,VLOOKUP(TRIM(UPPER(SUBSTITUTE($D151," ",""))),'Cleaned Google Form'!$A$1:$M$5000,8,FALSE)='Main Template'!AD$14,VLOOKUP(TRIM(UPPER(SUBSTITUTE($D151," ",""))),'Cleaned Google Form'!$A$1:$M$5000,8,FALSE)='Main Template'!AD$15),0,IF(AND('Main Template'!AD$21&gt;=$C$9,'Main Template'!AD$19,VLOOKUP(TRIM(UPPER(SUBSTITUTE($D151," ",""))),'Cleaned Google Form'!$A$1:$M$5000,7,FALSE)="YES"),0,IF(IFERROR(FIND('Main Template'!AD$17,VLOOKUP(TRIM(UPPER(SUBSTITUTE('Main Template'!$D151," ",""))),'Cleaned Google Form'!$A$1:$M$5000,9,FALSE),1),FALSE),0,1))))),1)</f>
        <v>1</v>
      </c>
      <c r="AE151" s="12">
        <f>IFERROR(IF(AND(WEEKDAY('Main Template'!AE$18)=1,OR(VLOOKUP(TRIM(UPPER(SUBSTITUTE($D151," ",""))),'Cleaned Google Form'!$A$1:$M$5000,3,FALSE)="SMH",VLOOKUP(TRIM(UPPER(SUBSTITUTE($D151," ",""))),'Cleaned Google Form'!$A$1:$M$5000,3,FALSE)="RCH",VLOOKUP(TRIM(UPPER(SUBSTITUTE($D151," ",""))),'Cleaned Google Form'!$A$1:$M$5000,3,FALSE)="BCCA")),0,IF(AND(AE$21=1,NOT(VLOOKUP(TRIM(UPPER(SUBSTITUTE($D151," ",""))),'Cleaned Google Form'!$A$1:$M$5000,6,FALSE)="NO")),0,IF(OR(VLOOKUP(TRIM(UPPER(SUBSTITUTE($D151," ",""))),'Cleaned Google Form'!$A$1:$M$5000,8,FALSE)='Main Template'!AE$12,VLOOKUP(TRIM(UPPER(SUBSTITUTE($D151," ",""))),'Cleaned Google Form'!$A$1:$M$5000,8,FALSE)='Main Template'!AE$13,VLOOKUP(TRIM(UPPER(SUBSTITUTE($D151," ",""))),'Cleaned Google Form'!$A$1:$M$5000,8,FALSE)='Main Template'!AE$14,VLOOKUP(TRIM(UPPER(SUBSTITUTE($D151," ",""))),'Cleaned Google Form'!$A$1:$M$5000,8,FALSE)='Main Template'!AE$15),0,IF(AND('Main Template'!AE$21&gt;=$C$9,'Main Template'!AE$19,VLOOKUP(TRIM(UPPER(SUBSTITUTE($D151," ",""))),'Cleaned Google Form'!$A$1:$M$5000,7,FALSE)="YES"),0,IF(IFERROR(FIND('Main Template'!AE$17,VLOOKUP(TRIM(UPPER(SUBSTITUTE('Main Template'!$D151," ",""))),'Cleaned Google Form'!$A$1:$M$5000,9,FALSE),1),FALSE),0,1))))),1)</f>
        <v>1</v>
      </c>
      <c r="AF151" s="12">
        <f>IFERROR(IF(AND(WEEKDAY('Main Template'!AF$18)=1,OR(VLOOKUP(TRIM(UPPER(SUBSTITUTE($D151," ",""))),'Cleaned Google Form'!$A$1:$M$5000,3,FALSE)="SMH",VLOOKUP(TRIM(UPPER(SUBSTITUTE($D151," ",""))),'Cleaned Google Form'!$A$1:$M$5000,3,FALSE)="RCH",VLOOKUP(TRIM(UPPER(SUBSTITUTE($D151," ",""))),'Cleaned Google Form'!$A$1:$M$5000,3,FALSE)="BCCA")),0,IF(AND(AF$21=1,NOT(VLOOKUP(TRIM(UPPER(SUBSTITUTE($D151," ",""))),'Cleaned Google Form'!$A$1:$M$5000,6,FALSE)="NO")),0,IF(OR(VLOOKUP(TRIM(UPPER(SUBSTITUTE($D151," ",""))),'Cleaned Google Form'!$A$1:$M$5000,8,FALSE)='Main Template'!AF$12,VLOOKUP(TRIM(UPPER(SUBSTITUTE($D151," ",""))),'Cleaned Google Form'!$A$1:$M$5000,8,FALSE)='Main Template'!AF$13,VLOOKUP(TRIM(UPPER(SUBSTITUTE($D151," ",""))),'Cleaned Google Form'!$A$1:$M$5000,8,FALSE)='Main Template'!AF$14,VLOOKUP(TRIM(UPPER(SUBSTITUTE($D151," ",""))),'Cleaned Google Form'!$A$1:$M$5000,8,FALSE)='Main Template'!AF$15),0,IF(AND('Main Template'!AF$21&gt;=$C$9,'Main Template'!AF$19,VLOOKUP(TRIM(UPPER(SUBSTITUTE($D151," ",""))),'Cleaned Google Form'!$A$1:$M$5000,7,FALSE)="YES"),0,IF(IFERROR(FIND('Main Template'!AF$17,VLOOKUP(TRIM(UPPER(SUBSTITUTE('Main Template'!$D151," ",""))),'Cleaned Google Form'!$A$1:$M$5000,9,FALSE),1),FALSE),0,1))))),1)</f>
        <v>1</v>
      </c>
      <c r="AG151" s="12">
        <f>IFERROR(IF(AND(WEEKDAY('Main Template'!AG$18)=1,OR(VLOOKUP(TRIM(UPPER(SUBSTITUTE($D151," ",""))),'Cleaned Google Form'!$A$1:$M$5000,3,FALSE)="SMH",VLOOKUP(TRIM(UPPER(SUBSTITUTE($D151," ",""))),'Cleaned Google Form'!$A$1:$M$5000,3,FALSE)="RCH",VLOOKUP(TRIM(UPPER(SUBSTITUTE($D151," ",""))),'Cleaned Google Form'!$A$1:$M$5000,3,FALSE)="BCCA")),0,IF(AND(AG$21=1,NOT(VLOOKUP(TRIM(UPPER(SUBSTITUTE($D151," ",""))),'Cleaned Google Form'!$A$1:$M$5000,6,FALSE)="NO")),0,IF(OR(VLOOKUP(TRIM(UPPER(SUBSTITUTE($D151," ",""))),'Cleaned Google Form'!$A$1:$M$5000,8,FALSE)='Main Template'!AG$12,VLOOKUP(TRIM(UPPER(SUBSTITUTE($D151," ",""))),'Cleaned Google Form'!$A$1:$M$5000,8,FALSE)='Main Template'!AG$13,VLOOKUP(TRIM(UPPER(SUBSTITUTE($D151," ",""))),'Cleaned Google Form'!$A$1:$M$5000,8,FALSE)='Main Template'!AG$14,VLOOKUP(TRIM(UPPER(SUBSTITUTE($D151," ",""))),'Cleaned Google Form'!$A$1:$M$5000,8,FALSE)='Main Template'!AG$15),0,IF(AND('Main Template'!AG$21&gt;=$C$9,'Main Template'!AG$19,VLOOKUP(TRIM(UPPER(SUBSTITUTE($D151," ",""))),'Cleaned Google Form'!$A$1:$M$5000,7,FALSE)="YES"),0,IF(IFERROR(FIND('Main Template'!AG$17,VLOOKUP(TRIM(UPPER(SUBSTITUTE('Main Template'!$D151," ",""))),'Cleaned Google Form'!$A$1:$M$5000,9,FALSE),1),FALSE),0,1))))),1)</f>
        <v>1</v>
      </c>
      <c r="AH151" s="12">
        <f>IFERROR(IF(AND(WEEKDAY('Main Template'!AH$18)=1,OR(VLOOKUP(TRIM(UPPER(SUBSTITUTE($D151," ",""))),'Cleaned Google Form'!$A$1:$M$5000,3,FALSE)="SMH",VLOOKUP(TRIM(UPPER(SUBSTITUTE($D151," ",""))),'Cleaned Google Form'!$A$1:$M$5000,3,FALSE)="RCH",VLOOKUP(TRIM(UPPER(SUBSTITUTE($D151," ",""))),'Cleaned Google Form'!$A$1:$M$5000,3,FALSE)="BCCA")),0,IF(AND(AH$21=1,NOT(VLOOKUP(TRIM(UPPER(SUBSTITUTE($D151," ",""))),'Cleaned Google Form'!$A$1:$M$5000,6,FALSE)="NO")),0,IF(OR(VLOOKUP(TRIM(UPPER(SUBSTITUTE($D151," ",""))),'Cleaned Google Form'!$A$1:$M$5000,8,FALSE)='Main Template'!AH$12,VLOOKUP(TRIM(UPPER(SUBSTITUTE($D151," ",""))),'Cleaned Google Form'!$A$1:$M$5000,8,FALSE)='Main Template'!AH$13,VLOOKUP(TRIM(UPPER(SUBSTITUTE($D151," ",""))),'Cleaned Google Form'!$A$1:$M$5000,8,FALSE)='Main Template'!AH$14,VLOOKUP(TRIM(UPPER(SUBSTITUTE($D151," ",""))),'Cleaned Google Form'!$A$1:$M$5000,8,FALSE)='Main Template'!AH$15),0,IF(AND('Main Template'!AH$21&gt;=$C$9,'Main Template'!AH$19,VLOOKUP(TRIM(UPPER(SUBSTITUTE($D151," ",""))),'Cleaned Google Form'!$A$1:$M$5000,7,FALSE)="YES"),0,IF(IFERROR(FIND('Main Template'!AH$17,VLOOKUP(TRIM(UPPER(SUBSTITUTE('Main Template'!$D151," ",""))),'Cleaned Google Form'!$A$1:$M$5000,9,FALSE),1),FALSE),0,1))))),1)</f>
        <v>1</v>
      </c>
      <c r="AI151" s="12">
        <f>IFERROR(IF(AND(WEEKDAY('Main Template'!AI$18)=1,OR(VLOOKUP(TRIM(UPPER(SUBSTITUTE($D151," ",""))),'Cleaned Google Form'!$A$1:$M$5000,3,FALSE)="SMH",VLOOKUP(TRIM(UPPER(SUBSTITUTE($D151," ",""))),'Cleaned Google Form'!$A$1:$M$5000,3,FALSE)="RCH",VLOOKUP(TRIM(UPPER(SUBSTITUTE($D151," ",""))),'Cleaned Google Form'!$A$1:$M$5000,3,FALSE)="BCCA")),0,IF(AND(AI$21=1,NOT(VLOOKUP(TRIM(UPPER(SUBSTITUTE($D151," ",""))),'Cleaned Google Form'!$A$1:$M$5000,6,FALSE)="NO")),0,IF(OR(VLOOKUP(TRIM(UPPER(SUBSTITUTE($D151," ",""))),'Cleaned Google Form'!$A$1:$M$5000,8,FALSE)='Main Template'!AI$12,VLOOKUP(TRIM(UPPER(SUBSTITUTE($D151," ",""))),'Cleaned Google Form'!$A$1:$M$5000,8,FALSE)='Main Template'!AI$13,VLOOKUP(TRIM(UPPER(SUBSTITUTE($D151," ",""))),'Cleaned Google Form'!$A$1:$M$5000,8,FALSE)='Main Template'!AI$14,VLOOKUP(TRIM(UPPER(SUBSTITUTE($D151," ",""))),'Cleaned Google Form'!$A$1:$M$5000,8,FALSE)='Main Template'!AI$15),0,IF(AND('Main Template'!AI$21&gt;=$C$9,'Main Template'!AI$19,VLOOKUP(TRIM(UPPER(SUBSTITUTE($D151," ",""))),'Cleaned Google Form'!$A$1:$M$5000,7,FALSE)="YES"),0,IF(IFERROR(FIND('Main Template'!AI$17,VLOOKUP(TRIM(UPPER(SUBSTITUTE('Main Template'!$D151," ",""))),'Cleaned Google Form'!$A$1:$M$5000,9,FALSE),1),FALSE),0,1))))),1)</f>
        <v>1</v>
      </c>
      <c r="AJ151" s="12">
        <f>IFERROR(IF(AND(WEEKDAY('Main Template'!AJ$18)=1,OR(VLOOKUP(TRIM(UPPER(SUBSTITUTE($D151," ",""))),'Cleaned Google Form'!$A$1:$M$5000,3,FALSE)="SMH",VLOOKUP(TRIM(UPPER(SUBSTITUTE($D151," ",""))),'Cleaned Google Form'!$A$1:$M$5000,3,FALSE)="RCH",VLOOKUP(TRIM(UPPER(SUBSTITUTE($D151," ",""))),'Cleaned Google Form'!$A$1:$M$5000,3,FALSE)="BCCA")),0,IF(AND(AJ$21=1,NOT(VLOOKUP(TRIM(UPPER(SUBSTITUTE($D151," ",""))),'Cleaned Google Form'!$A$1:$M$5000,6,FALSE)="NO")),0,IF(OR(VLOOKUP(TRIM(UPPER(SUBSTITUTE($D151," ",""))),'Cleaned Google Form'!$A$1:$M$5000,8,FALSE)='Main Template'!AJ$12,VLOOKUP(TRIM(UPPER(SUBSTITUTE($D151," ",""))),'Cleaned Google Form'!$A$1:$M$5000,8,FALSE)='Main Template'!AJ$13,VLOOKUP(TRIM(UPPER(SUBSTITUTE($D151," ",""))),'Cleaned Google Form'!$A$1:$M$5000,8,FALSE)='Main Template'!AJ$14,VLOOKUP(TRIM(UPPER(SUBSTITUTE($D151," ",""))),'Cleaned Google Form'!$A$1:$M$5000,8,FALSE)='Main Template'!AJ$15),0,IF(AND('Main Template'!AJ$21&gt;=$C$9,'Main Template'!AJ$19,VLOOKUP(TRIM(UPPER(SUBSTITUTE($D151," ",""))),'Cleaned Google Form'!$A$1:$M$5000,7,FALSE)="YES"),0,IF(IFERROR(FIND('Main Template'!AJ$17,VLOOKUP(TRIM(UPPER(SUBSTITUTE('Main Template'!$D151," ",""))),'Cleaned Google Form'!$A$1:$M$5000,9,FALSE),1),FALSE),0,1))))),1)</f>
        <v>1</v>
      </c>
      <c r="AK151" s="12">
        <f>IFERROR(IF(AND(WEEKDAY('Main Template'!AK$18)=1,OR(VLOOKUP(TRIM(UPPER(SUBSTITUTE($D151," ",""))),'Cleaned Google Form'!$A$1:$M$5000,3,FALSE)="SMH",VLOOKUP(TRIM(UPPER(SUBSTITUTE($D151," ",""))),'Cleaned Google Form'!$A$1:$M$5000,3,FALSE)="RCH",VLOOKUP(TRIM(UPPER(SUBSTITUTE($D151," ",""))),'Cleaned Google Form'!$A$1:$M$5000,3,FALSE)="BCCA")),0,IF(AND(AK$21=1,NOT(VLOOKUP(TRIM(UPPER(SUBSTITUTE($D151," ",""))),'Cleaned Google Form'!$A$1:$M$5000,6,FALSE)="NO")),0,IF(OR(VLOOKUP(TRIM(UPPER(SUBSTITUTE($D151," ",""))),'Cleaned Google Form'!$A$1:$M$5000,8,FALSE)='Main Template'!AK$12,VLOOKUP(TRIM(UPPER(SUBSTITUTE($D151," ",""))),'Cleaned Google Form'!$A$1:$M$5000,8,FALSE)='Main Template'!AK$13,VLOOKUP(TRIM(UPPER(SUBSTITUTE($D151," ",""))),'Cleaned Google Form'!$A$1:$M$5000,8,FALSE)='Main Template'!AK$14,VLOOKUP(TRIM(UPPER(SUBSTITUTE($D151," ",""))),'Cleaned Google Form'!$A$1:$M$5000,8,FALSE)='Main Template'!AK$15),0,IF(AND('Main Template'!AK$21&gt;=$C$9,'Main Template'!AK$19,VLOOKUP(TRIM(UPPER(SUBSTITUTE($D151," ",""))),'Cleaned Google Form'!$A$1:$M$5000,7,FALSE)="YES"),0,IF(IFERROR(FIND('Main Template'!AK$17,VLOOKUP(TRIM(UPPER(SUBSTITUTE('Main Template'!$D151," ",""))),'Cleaned Google Form'!$A$1:$M$5000,9,FALSE),1),FALSE),0,1))))),1)</f>
        <v>1</v>
      </c>
      <c r="AL151" s="12">
        <f>IFERROR(IF(AND(WEEKDAY('Main Template'!AL$18)=1,OR(VLOOKUP(TRIM(UPPER(SUBSTITUTE($D151," ",""))),'Cleaned Google Form'!$A$1:$M$5000,3,FALSE)="SMH",VLOOKUP(TRIM(UPPER(SUBSTITUTE($D151," ",""))),'Cleaned Google Form'!$A$1:$M$5000,3,FALSE)="RCH",VLOOKUP(TRIM(UPPER(SUBSTITUTE($D151," ",""))),'Cleaned Google Form'!$A$1:$M$5000,3,FALSE)="BCCA")),0,IF(AND(AL$21=1,NOT(VLOOKUP(TRIM(UPPER(SUBSTITUTE($D151," ",""))),'Cleaned Google Form'!$A$1:$M$5000,6,FALSE)="NO")),0,IF(OR(VLOOKUP(TRIM(UPPER(SUBSTITUTE($D151," ",""))),'Cleaned Google Form'!$A$1:$M$5000,8,FALSE)='Main Template'!AL$12,VLOOKUP(TRIM(UPPER(SUBSTITUTE($D151," ",""))),'Cleaned Google Form'!$A$1:$M$5000,8,FALSE)='Main Template'!AL$13,VLOOKUP(TRIM(UPPER(SUBSTITUTE($D151," ",""))),'Cleaned Google Form'!$A$1:$M$5000,8,FALSE)='Main Template'!AL$14,VLOOKUP(TRIM(UPPER(SUBSTITUTE($D151," ",""))),'Cleaned Google Form'!$A$1:$M$5000,8,FALSE)='Main Template'!AL$15),0,IF(AND('Main Template'!AL$21&gt;=$C$9,'Main Template'!AL$19,VLOOKUP(TRIM(UPPER(SUBSTITUTE($D151," ",""))),'Cleaned Google Form'!$A$1:$M$5000,7,FALSE)="YES"),0,IF(IFERROR(FIND('Main Template'!AL$17,VLOOKUP(TRIM(UPPER(SUBSTITUTE('Main Template'!$D151," ",""))),'Cleaned Google Form'!$A$1:$M$5000,9,FALSE),1),FALSE),0,1))))),1)</f>
        <v>1</v>
      </c>
      <c r="AM151" s="12">
        <f>IFERROR(IF(AND(WEEKDAY('Main Template'!AM$18)=1,OR(VLOOKUP(TRIM(UPPER(SUBSTITUTE($D151," ",""))),'Cleaned Google Form'!$A$1:$M$5000,3,FALSE)="SMH",VLOOKUP(TRIM(UPPER(SUBSTITUTE($D151," ",""))),'Cleaned Google Form'!$A$1:$M$5000,3,FALSE)="RCH",VLOOKUP(TRIM(UPPER(SUBSTITUTE($D151," ",""))),'Cleaned Google Form'!$A$1:$M$5000,3,FALSE)="BCCA")),0,IF(AND(AM$21=1,NOT(VLOOKUP(TRIM(UPPER(SUBSTITUTE($D151," ",""))),'Cleaned Google Form'!$A$1:$M$5000,6,FALSE)="NO")),0,IF(OR(VLOOKUP(TRIM(UPPER(SUBSTITUTE($D151," ",""))),'Cleaned Google Form'!$A$1:$M$5000,8,FALSE)='Main Template'!AM$12,VLOOKUP(TRIM(UPPER(SUBSTITUTE($D151," ",""))),'Cleaned Google Form'!$A$1:$M$5000,8,FALSE)='Main Template'!AM$13,VLOOKUP(TRIM(UPPER(SUBSTITUTE($D151," ",""))),'Cleaned Google Form'!$A$1:$M$5000,8,FALSE)='Main Template'!AM$14,VLOOKUP(TRIM(UPPER(SUBSTITUTE($D151," ",""))),'Cleaned Google Form'!$A$1:$M$5000,8,FALSE)='Main Template'!AM$15),0,IF(AND('Main Template'!AM$21&gt;=$C$9,'Main Template'!AM$19,VLOOKUP(TRIM(UPPER(SUBSTITUTE($D151," ",""))),'Cleaned Google Form'!$A$1:$M$5000,7,FALSE)="YES"),0,IF(IFERROR(FIND('Main Template'!AM$17,VLOOKUP(TRIM(UPPER(SUBSTITUTE('Main Template'!$D151," ",""))),'Cleaned Google Form'!$A$1:$M$5000,9,FALSE),1),FALSE),0,1))))),1)</f>
        <v>1</v>
      </c>
      <c r="AN151" s="12">
        <f>IFERROR(IF(AND(WEEKDAY('Main Template'!AN$18)=1,OR(VLOOKUP(TRIM(UPPER(SUBSTITUTE($D151," ",""))),'Cleaned Google Form'!$A$1:$M$5000,3,FALSE)="SMH",VLOOKUP(TRIM(UPPER(SUBSTITUTE($D151," ",""))),'Cleaned Google Form'!$A$1:$M$5000,3,FALSE)="RCH",VLOOKUP(TRIM(UPPER(SUBSTITUTE($D151," ",""))),'Cleaned Google Form'!$A$1:$M$5000,3,FALSE)="BCCA")),0,IF(AND(AN$21=1,NOT(VLOOKUP(TRIM(UPPER(SUBSTITUTE($D151," ",""))),'Cleaned Google Form'!$A$1:$M$5000,6,FALSE)="NO")),0,IF(OR(VLOOKUP(TRIM(UPPER(SUBSTITUTE($D151," ",""))),'Cleaned Google Form'!$A$1:$M$5000,8,FALSE)='Main Template'!AN$12,VLOOKUP(TRIM(UPPER(SUBSTITUTE($D151," ",""))),'Cleaned Google Form'!$A$1:$M$5000,8,FALSE)='Main Template'!AN$13,VLOOKUP(TRIM(UPPER(SUBSTITUTE($D151," ",""))),'Cleaned Google Form'!$A$1:$M$5000,8,FALSE)='Main Template'!AN$14,VLOOKUP(TRIM(UPPER(SUBSTITUTE($D151," ",""))),'Cleaned Google Form'!$A$1:$M$5000,8,FALSE)='Main Template'!AN$15),0,IF(AND('Main Template'!AN$21&gt;=$C$9,'Main Template'!AN$19,VLOOKUP(TRIM(UPPER(SUBSTITUTE($D151," ",""))),'Cleaned Google Form'!$A$1:$M$5000,7,FALSE)="YES"),0,IF(IFERROR(FIND('Main Template'!AN$17,VLOOKUP(TRIM(UPPER(SUBSTITUTE('Main Template'!$D151," ",""))),'Cleaned Google Form'!$A$1:$M$5000,9,FALSE),1),FALSE),0,1))))),1)</f>
        <v>1</v>
      </c>
    </row>
    <row r="152" spans="2:40">
      <c r="B152" t="str">
        <f>IFERROR(IF(ISNUMBER(MATCH(UPPER(SUBSTITUTE(D152," ","")),'Cleaned Google Form'!$A:$A,0)),"","Oops"),"Not Present")</f>
        <v/>
      </c>
      <c r="C152" s="4">
        <f>I152</f>
        <v>131</v>
      </c>
      <c r="D152" s="4" t="s">
        <v>349</v>
      </c>
      <c r="E152" s="4">
        <f>IFERROR(IF(VLOOKUP(TRIM(UPPER(SUBSTITUTE(D152," ",""))),'Cleaned Google Form'!$A$1:$L$5000,5,FALSE)="YES",1,0),0)</f>
        <v>0</v>
      </c>
      <c r="F152" s="4">
        <f>IFERROR(IF(RIGHT(VLOOKUP(TRIM(UPPER(SUBSTITUTE(D152," ",""))),'Cleaned Google Form'!$A$1:$L$5000,2,FALSE),1)="1",1,0),0)</f>
        <v>0</v>
      </c>
      <c r="G152" s="4">
        <f>IFERROR(IF(VLOOKUP(TRIM(UPPER(SUBSTITUTE(D152," ",""))),'Cleaned Google Form'!$A$1:$L$5000,3,FALSE)="VGH",1,0),0)</f>
        <v>1</v>
      </c>
      <c r="H152" s="4">
        <f>IFERROR(IF(G152+IFERROR(IF(VLOOKUP(TRIM(UPPER(SUBSTITUTE(D152," ",""))),'Cleaned Google Form'!$A$1:$L$5000,3,FALSE)="SPH",1,0),0)=0,1,0),0)</f>
        <v>0</v>
      </c>
      <c r="I152" s="4">
        <f>IF(I151="Resident Index",1,I151+1)</f>
        <v>131</v>
      </c>
      <c r="J152" s="12">
        <f>IFERROR(IF(AND(WEEKDAY('Main Template'!J$18)=1,OR(VLOOKUP(TRIM(UPPER(SUBSTITUTE($D152," ",""))),'Cleaned Google Form'!$A$1:$M$5000,3,FALSE)="SMH",VLOOKUP(TRIM(UPPER(SUBSTITUTE($D152," ",""))),'Cleaned Google Form'!$A$1:$M$5000,3,FALSE)="RCH",VLOOKUP(TRIM(UPPER(SUBSTITUTE($D152," ",""))),'Cleaned Google Form'!$A$1:$M$5000,3,FALSE)="BCCA")),0,IF(AND(J$21=1,NOT(VLOOKUP(TRIM(UPPER(SUBSTITUTE($D152," ",""))),'Cleaned Google Form'!$A$1:$M$5000,6,FALSE)="NO")),0,IF(OR(VLOOKUP(TRIM(UPPER(SUBSTITUTE($D152," ",""))),'Cleaned Google Form'!$A$1:$M$5000,8,FALSE)='Main Template'!J$12,VLOOKUP(TRIM(UPPER(SUBSTITUTE($D152," ",""))),'Cleaned Google Form'!$A$1:$M$5000,8,FALSE)='Main Template'!J$13,VLOOKUP(TRIM(UPPER(SUBSTITUTE($D152," ",""))),'Cleaned Google Form'!$A$1:$M$5000,8,FALSE)='Main Template'!J$14,VLOOKUP(TRIM(UPPER(SUBSTITUTE($D152," ",""))),'Cleaned Google Form'!$A$1:$M$5000,8,FALSE)='Main Template'!J$15),0,IF(AND('Main Template'!J$21&gt;=$C$9,'Main Template'!J$19,VLOOKUP(TRIM(UPPER(SUBSTITUTE($D152," ",""))),'Cleaned Google Form'!$A$1:$M$5000,7,FALSE)="YES"),0,IF(IFERROR(FIND('Main Template'!J$17,VLOOKUP(TRIM(UPPER(SUBSTITUTE('Main Template'!$D152," ",""))),'Cleaned Google Form'!$A$1:$M$5000,9,FALSE),1),FALSE),0,1))))),1)</f>
        <v>0</v>
      </c>
      <c r="K152" s="12">
        <f>IFERROR(IF(AND(WEEKDAY('Main Template'!K$18)=1,OR(VLOOKUP(TRIM(UPPER(SUBSTITUTE($D152," ",""))),'Cleaned Google Form'!$A$1:$M$5000,3,FALSE)="SMH",VLOOKUP(TRIM(UPPER(SUBSTITUTE($D152," ",""))),'Cleaned Google Form'!$A$1:$M$5000,3,FALSE)="RCH",VLOOKUP(TRIM(UPPER(SUBSTITUTE($D152," ",""))),'Cleaned Google Form'!$A$1:$M$5000,3,FALSE)="BCCA")),0,IF(AND(K$21=1,NOT(VLOOKUP(TRIM(UPPER(SUBSTITUTE($D152," ",""))),'Cleaned Google Form'!$A$1:$M$5000,6,FALSE)="NO")),0,IF(OR(VLOOKUP(TRIM(UPPER(SUBSTITUTE($D152," ",""))),'Cleaned Google Form'!$A$1:$M$5000,8,FALSE)='Main Template'!K$12,VLOOKUP(TRIM(UPPER(SUBSTITUTE($D152," ",""))),'Cleaned Google Form'!$A$1:$M$5000,8,FALSE)='Main Template'!K$13,VLOOKUP(TRIM(UPPER(SUBSTITUTE($D152," ",""))),'Cleaned Google Form'!$A$1:$M$5000,8,FALSE)='Main Template'!K$14,VLOOKUP(TRIM(UPPER(SUBSTITUTE($D152," ",""))),'Cleaned Google Form'!$A$1:$M$5000,8,FALSE)='Main Template'!K$15),0,IF(AND('Main Template'!K$21&gt;=$C$9,'Main Template'!K$19,VLOOKUP(TRIM(UPPER(SUBSTITUTE($D152," ",""))),'Cleaned Google Form'!$A$1:$M$5000,7,FALSE)="YES"),0,IF(IFERROR(FIND('Main Template'!K$17,VLOOKUP(TRIM(UPPER(SUBSTITUTE('Main Template'!$D152," ",""))),'Cleaned Google Form'!$A$1:$M$5000,9,FALSE),1),FALSE),0,1))))),1)</f>
        <v>1</v>
      </c>
      <c r="L152" s="12">
        <f>IFERROR(IF(AND(WEEKDAY('Main Template'!L$18)=1,OR(VLOOKUP(TRIM(UPPER(SUBSTITUTE($D152," ",""))),'Cleaned Google Form'!$A$1:$M$5000,3,FALSE)="SMH",VLOOKUP(TRIM(UPPER(SUBSTITUTE($D152," ",""))),'Cleaned Google Form'!$A$1:$M$5000,3,FALSE)="RCH",VLOOKUP(TRIM(UPPER(SUBSTITUTE($D152," ",""))),'Cleaned Google Form'!$A$1:$M$5000,3,FALSE)="BCCA")),0,IF(AND(L$21=1,NOT(VLOOKUP(TRIM(UPPER(SUBSTITUTE($D152," ",""))),'Cleaned Google Form'!$A$1:$M$5000,6,FALSE)="NO")),0,IF(OR(VLOOKUP(TRIM(UPPER(SUBSTITUTE($D152," ",""))),'Cleaned Google Form'!$A$1:$M$5000,8,FALSE)='Main Template'!L$12,VLOOKUP(TRIM(UPPER(SUBSTITUTE($D152," ",""))),'Cleaned Google Form'!$A$1:$M$5000,8,FALSE)='Main Template'!L$13,VLOOKUP(TRIM(UPPER(SUBSTITUTE($D152," ",""))),'Cleaned Google Form'!$A$1:$M$5000,8,FALSE)='Main Template'!L$14,VLOOKUP(TRIM(UPPER(SUBSTITUTE($D152," ",""))),'Cleaned Google Form'!$A$1:$M$5000,8,FALSE)='Main Template'!L$15),0,IF(AND('Main Template'!L$21&gt;=$C$9,'Main Template'!L$19,VLOOKUP(TRIM(UPPER(SUBSTITUTE($D152," ",""))),'Cleaned Google Form'!$A$1:$M$5000,7,FALSE)="YES"),0,IF(IFERROR(FIND('Main Template'!L$17,VLOOKUP(TRIM(UPPER(SUBSTITUTE('Main Template'!$D152," ",""))),'Cleaned Google Form'!$A$1:$M$5000,9,FALSE),1),FALSE),0,1))))),1)</f>
        <v>1</v>
      </c>
      <c r="M152" s="12">
        <f>IFERROR(IF(AND(WEEKDAY('Main Template'!M$18)=1,OR(VLOOKUP(TRIM(UPPER(SUBSTITUTE($D152," ",""))),'Cleaned Google Form'!$A$1:$M$5000,3,FALSE)="SMH",VLOOKUP(TRIM(UPPER(SUBSTITUTE($D152," ",""))),'Cleaned Google Form'!$A$1:$M$5000,3,FALSE)="RCH",VLOOKUP(TRIM(UPPER(SUBSTITUTE($D152," ",""))),'Cleaned Google Form'!$A$1:$M$5000,3,FALSE)="BCCA")),0,IF(AND(M$21=1,NOT(VLOOKUP(TRIM(UPPER(SUBSTITUTE($D152," ",""))),'Cleaned Google Form'!$A$1:$M$5000,6,FALSE)="NO")),0,IF(OR(VLOOKUP(TRIM(UPPER(SUBSTITUTE($D152," ",""))),'Cleaned Google Form'!$A$1:$M$5000,8,FALSE)='Main Template'!M$12,VLOOKUP(TRIM(UPPER(SUBSTITUTE($D152," ",""))),'Cleaned Google Form'!$A$1:$M$5000,8,FALSE)='Main Template'!M$13,VLOOKUP(TRIM(UPPER(SUBSTITUTE($D152," ",""))),'Cleaned Google Form'!$A$1:$M$5000,8,FALSE)='Main Template'!M$14,VLOOKUP(TRIM(UPPER(SUBSTITUTE($D152," ",""))),'Cleaned Google Form'!$A$1:$M$5000,8,FALSE)='Main Template'!M$15),0,IF(AND('Main Template'!M$21&gt;=$C$9,'Main Template'!M$19,VLOOKUP(TRIM(UPPER(SUBSTITUTE($D152," ",""))),'Cleaned Google Form'!$A$1:$M$5000,7,FALSE)="YES"),0,IF(IFERROR(FIND('Main Template'!M$17,VLOOKUP(TRIM(UPPER(SUBSTITUTE('Main Template'!$D152," ",""))),'Cleaned Google Form'!$A$1:$M$5000,9,FALSE),1),FALSE),0,1))))),1)</f>
        <v>1</v>
      </c>
      <c r="N152" s="12">
        <f>IFERROR(IF(AND(WEEKDAY('Main Template'!N$18)=1,OR(VLOOKUP(TRIM(UPPER(SUBSTITUTE($D152," ",""))),'Cleaned Google Form'!$A$1:$M$5000,3,FALSE)="SMH",VLOOKUP(TRIM(UPPER(SUBSTITUTE($D152," ",""))),'Cleaned Google Form'!$A$1:$M$5000,3,FALSE)="RCH",VLOOKUP(TRIM(UPPER(SUBSTITUTE($D152," ",""))),'Cleaned Google Form'!$A$1:$M$5000,3,FALSE)="BCCA")),0,IF(AND(N$21=1,NOT(VLOOKUP(TRIM(UPPER(SUBSTITUTE($D152," ",""))),'Cleaned Google Form'!$A$1:$M$5000,6,FALSE)="NO")),0,IF(OR(VLOOKUP(TRIM(UPPER(SUBSTITUTE($D152," ",""))),'Cleaned Google Form'!$A$1:$M$5000,8,FALSE)='Main Template'!N$12,VLOOKUP(TRIM(UPPER(SUBSTITUTE($D152," ",""))),'Cleaned Google Form'!$A$1:$M$5000,8,FALSE)='Main Template'!N$13,VLOOKUP(TRIM(UPPER(SUBSTITUTE($D152," ",""))),'Cleaned Google Form'!$A$1:$M$5000,8,FALSE)='Main Template'!N$14,VLOOKUP(TRIM(UPPER(SUBSTITUTE($D152," ",""))),'Cleaned Google Form'!$A$1:$M$5000,8,FALSE)='Main Template'!N$15),0,IF(AND('Main Template'!N$21&gt;=$C$9,'Main Template'!N$19,VLOOKUP(TRIM(UPPER(SUBSTITUTE($D152," ",""))),'Cleaned Google Form'!$A$1:$M$5000,7,FALSE)="YES"),0,IF(IFERROR(FIND('Main Template'!N$17,VLOOKUP(TRIM(UPPER(SUBSTITUTE('Main Template'!$D152," ",""))),'Cleaned Google Form'!$A$1:$M$5000,9,FALSE),1),FALSE),0,1))))),1)</f>
        <v>1</v>
      </c>
      <c r="O152" s="12">
        <f>IFERROR(IF(AND(WEEKDAY('Main Template'!O$18)=1,OR(VLOOKUP(TRIM(UPPER(SUBSTITUTE($D152," ",""))),'Cleaned Google Form'!$A$1:$M$5000,3,FALSE)="SMH",VLOOKUP(TRIM(UPPER(SUBSTITUTE($D152," ",""))),'Cleaned Google Form'!$A$1:$M$5000,3,FALSE)="RCH",VLOOKUP(TRIM(UPPER(SUBSTITUTE($D152," ",""))),'Cleaned Google Form'!$A$1:$M$5000,3,FALSE)="BCCA")),0,IF(AND(O$21=1,NOT(VLOOKUP(TRIM(UPPER(SUBSTITUTE($D152," ",""))),'Cleaned Google Form'!$A$1:$M$5000,6,FALSE)="NO")),0,IF(OR(VLOOKUP(TRIM(UPPER(SUBSTITUTE($D152," ",""))),'Cleaned Google Form'!$A$1:$M$5000,8,FALSE)='Main Template'!O$12,VLOOKUP(TRIM(UPPER(SUBSTITUTE($D152," ",""))),'Cleaned Google Form'!$A$1:$M$5000,8,FALSE)='Main Template'!O$13,VLOOKUP(TRIM(UPPER(SUBSTITUTE($D152," ",""))),'Cleaned Google Form'!$A$1:$M$5000,8,FALSE)='Main Template'!O$14,VLOOKUP(TRIM(UPPER(SUBSTITUTE($D152," ",""))),'Cleaned Google Form'!$A$1:$M$5000,8,FALSE)='Main Template'!O$15),0,IF(AND('Main Template'!O$21&gt;=$C$9,'Main Template'!O$19,VLOOKUP(TRIM(UPPER(SUBSTITUTE($D152," ",""))),'Cleaned Google Form'!$A$1:$M$5000,7,FALSE)="YES"),0,IF(IFERROR(FIND('Main Template'!O$17,VLOOKUP(TRIM(UPPER(SUBSTITUTE('Main Template'!$D152," ",""))),'Cleaned Google Form'!$A$1:$M$5000,9,FALSE),1),FALSE),0,1))))),1)</f>
        <v>1</v>
      </c>
      <c r="P152" s="12">
        <f>IFERROR(IF(AND(WEEKDAY('Main Template'!P$18)=1,OR(VLOOKUP(TRIM(UPPER(SUBSTITUTE($D152," ",""))),'Cleaned Google Form'!$A$1:$M$5000,3,FALSE)="SMH",VLOOKUP(TRIM(UPPER(SUBSTITUTE($D152," ",""))),'Cleaned Google Form'!$A$1:$M$5000,3,FALSE)="RCH",VLOOKUP(TRIM(UPPER(SUBSTITUTE($D152," ",""))),'Cleaned Google Form'!$A$1:$M$5000,3,FALSE)="BCCA")),0,IF(AND(P$21=1,NOT(VLOOKUP(TRIM(UPPER(SUBSTITUTE($D152," ",""))),'Cleaned Google Form'!$A$1:$M$5000,6,FALSE)="NO")),0,IF(OR(VLOOKUP(TRIM(UPPER(SUBSTITUTE($D152," ",""))),'Cleaned Google Form'!$A$1:$M$5000,8,FALSE)='Main Template'!P$12,VLOOKUP(TRIM(UPPER(SUBSTITUTE($D152," ",""))),'Cleaned Google Form'!$A$1:$M$5000,8,FALSE)='Main Template'!P$13,VLOOKUP(TRIM(UPPER(SUBSTITUTE($D152," ",""))),'Cleaned Google Form'!$A$1:$M$5000,8,FALSE)='Main Template'!P$14,VLOOKUP(TRIM(UPPER(SUBSTITUTE($D152," ",""))),'Cleaned Google Form'!$A$1:$M$5000,8,FALSE)='Main Template'!P$15),0,IF(AND('Main Template'!P$21&gt;=$C$9,'Main Template'!P$19,VLOOKUP(TRIM(UPPER(SUBSTITUTE($D152," ",""))),'Cleaned Google Form'!$A$1:$M$5000,7,FALSE)="YES"),0,IF(IFERROR(FIND('Main Template'!P$17,VLOOKUP(TRIM(UPPER(SUBSTITUTE('Main Template'!$D152," ",""))),'Cleaned Google Form'!$A$1:$M$5000,9,FALSE),1),FALSE),0,1))))),1)</f>
        <v>1</v>
      </c>
      <c r="Q152" s="12">
        <f>IFERROR(IF(AND(WEEKDAY('Main Template'!Q$18)=1,OR(VLOOKUP(TRIM(UPPER(SUBSTITUTE($D152," ",""))),'Cleaned Google Form'!$A$1:$M$5000,3,FALSE)="SMH",VLOOKUP(TRIM(UPPER(SUBSTITUTE($D152," ",""))),'Cleaned Google Form'!$A$1:$M$5000,3,FALSE)="RCH",VLOOKUP(TRIM(UPPER(SUBSTITUTE($D152," ",""))),'Cleaned Google Form'!$A$1:$M$5000,3,FALSE)="BCCA")),0,IF(AND(Q$21=1,NOT(VLOOKUP(TRIM(UPPER(SUBSTITUTE($D152," ",""))),'Cleaned Google Form'!$A$1:$M$5000,6,FALSE)="NO")),0,IF(OR(VLOOKUP(TRIM(UPPER(SUBSTITUTE($D152," ",""))),'Cleaned Google Form'!$A$1:$M$5000,8,FALSE)='Main Template'!Q$12,VLOOKUP(TRIM(UPPER(SUBSTITUTE($D152," ",""))),'Cleaned Google Form'!$A$1:$M$5000,8,FALSE)='Main Template'!Q$13,VLOOKUP(TRIM(UPPER(SUBSTITUTE($D152," ",""))),'Cleaned Google Form'!$A$1:$M$5000,8,FALSE)='Main Template'!Q$14,VLOOKUP(TRIM(UPPER(SUBSTITUTE($D152," ",""))),'Cleaned Google Form'!$A$1:$M$5000,8,FALSE)='Main Template'!Q$15),0,IF(AND('Main Template'!Q$21&gt;=$C$9,'Main Template'!Q$19,VLOOKUP(TRIM(UPPER(SUBSTITUTE($D152," ",""))),'Cleaned Google Form'!$A$1:$M$5000,7,FALSE)="YES"),0,IF(IFERROR(FIND('Main Template'!Q$17,VLOOKUP(TRIM(UPPER(SUBSTITUTE('Main Template'!$D152," ",""))),'Cleaned Google Form'!$A$1:$M$5000,9,FALSE),1),FALSE),0,1))))),1)</f>
        <v>1</v>
      </c>
      <c r="R152" s="12">
        <f>IFERROR(IF(AND(WEEKDAY('Main Template'!R$18)=1,OR(VLOOKUP(TRIM(UPPER(SUBSTITUTE($D152," ",""))),'Cleaned Google Form'!$A$1:$M$5000,3,FALSE)="SMH",VLOOKUP(TRIM(UPPER(SUBSTITUTE($D152," ",""))),'Cleaned Google Form'!$A$1:$M$5000,3,FALSE)="RCH",VLOOKUP(TRIM(UPPER(SUBSTITUTE($D152," ",""))),'Cleaned Google Form'!$A$1:$M$5000,3,FALSE)="BCCA")),0,IF(AND(R$21=1,NOT(VLOOKUP(TRIM(UPPER(SUBSTITUTE($D152," ",""))),'Cleaned Google Form'!$A$1:$M$5000,6,FALSE)="NO")),0,IF(OR(VLOOKUP(TRIM(UPPER(SUBSTITUTE($D152," ",""))),'Cleaned Google Form'!$A$1:$M$5000,8,FALSE)='Main Template'!R$12,VLOOKUP(TRIM(UPPER(SUBSTITUTE($D152," ",""))),'Cleaned Google Form'!$A$1:$M$5000,8,FALSE)='Main Template'!R$13,VLOOKUP(TRIM(UPPER(SUBSTITUTE($D152," ",""))),'Cleaned Google Form'!$A$1:$M$5000,8,FALSE)='Main Template'!R$14,VLOOKUP(TRIM(UPPER(SUBSTITUTE($D152," ",""))),'Cleaned Google Form'!$A$1:$M$5000,8,FALSE)='Main Template'!R$15),0,IF(AND('Main Template'!R$21&gt;=$C$9,'Main Template'!R$19,VLOOKUP(TRIM(UPPER(SUBSTITUTE($D152," ",""))),'Cleaned Google Form'!$A$1:$M$5000,7,FALSE)="YES"),0,IF(IFERROR(FIND('Main Template'!R$17,VLOOKUP(TRIM(UPPER(SUBSTITUTE('Main Template'!$D152," ",""))),'Cleaned Google Form'!$A$1:$M$5000,9,FALSE),1),FALSE),0,1))))),1)</f>
        <v>1</v>
      </c>
      <c r="S152" s="12">
        <f>IFERROR(IF(AND(WEEKDAY('Main Template'!S$18)=1,OR(VLOOKUP(TRIM(UPPER(SUBSTITUTE($D152," ",""))),'Cleaned Google Form'!$A$1:$M$5000,3,FALSE)="SMH",VLOOKUP(TRIM(UPPER(SUBSTITUTE($D152," ",""))),'Cleaned Google Form'!$A$1:$M$5000,3,FALSE)="RCH",VLOOKUP(TRIM(UPPER(SUBSTITUTE($D152," ",""))),'Cleaned Google Form'!$A$1:$M$5000,3,FALSE)="BCCA")),0,IF(AND(S$21=1,NOT(VLOOKUP(TRIM(UPPER(SUBSTITUTE($D152," ",""))),'Cleaned Google Form'!$A$1:$M$5000,6,FALSE)="NO")),0,IF(OR(VLOOKUP(TRIM(UPPER(SUBSTITUTE($D152," ",""))),'Cleaned Google Form'!$A$1:$M$5000,8,FALSE)='Main Template'!S$12,VLOOKUP(TRIM(UPPER(SUBSTITUTE($D152," ",""))),'Cleaned Google Form'!$A$1:$M$5000,8,FALSE)='Main Template'!S$13,VLOOKUP(TRIM(UPPER(SUBSTITUTE($D152," ",""))),'Cleaned Google Form'!$A$1:$M$5000,8,FALSE)='Main Template'!S$14,VLOOKUP(TRIM(UPPER(SUBSTITUTE($D152," ",""))),'Cleaned Google Form'!$A$1:$M$5000,8,FALSE)='Main Template'!S$15),0,IF(AND('Main Template'!S$21&gt;=$C$9,'Main Template'!S$19,VLOOKUP(TRIM(UPPER(SUBSTITUTE($D152," ",""))),'Cleaned Google Form'!$A$1:$M$5000,7,FALSE)="YES"),0,IF(IFERROR(FIND('Main Template'!S$17,VLOOKUP(TRIM(UPPER(SUBSTITUTE('Main Template'!$D152," ",""))),'Cleaned Google Form'!$A$1:$M$5000,9,FALSE),1),FALSE),0,1))))),1)</f>
        <v>1</v>
      </c>
      <c r="T152" s="12">
        <f>IFERROR(IF(AND(WEEKDAY('Main Template'!T$18)=1,OR(VLOOKUP(TRIM(UPPER(SUBSTITUTE($D152," ",""))),'Cleaned Google Form'!$A$1:$M$5000,3,FALSE)="SMH",VLOOKUP(TRIM(UPPER(SUBSTITUTE($D152," ",""))),'Cleaned Google Form'!$A$1:$M$5000,3,FALSE)="RCH",VLOOKUP(TRIM(UPPER(SUBSTITUTE($D152," ",""))),'Cleaned Google Form'!$A$1:$M$5000,3,FALSE)="BCCA")),0,IF(AND(T$21=1,NOT(VLOOKUP(TRIM(UPPER(SUBSTITUTE($D152," ",""))),'Cleaned Google Form'!$A$1:$M$5000,6,FALSE)="NO")),0,IF(OR(VLOOKUP(TRIM(UPPER(SUBSTITUTE($D152," ",""))),'Cleaned Google Form'!$A$1:$M$5000,8,FALSE)='Main Template'!T$12,VLOOKUP(TRIM(UPPER(SUBSTITUTE($D152," ",""))),'Cleaned Google Form'!$A$1:$M$5000,8,FALSE)='Main Template'!T$13,VLOOKUP(TRIM(UPPER(SUBSTITUTE($D152," ",""))),'Cleaned Google Form'!$A$1:$M$5000,8,FALSE)='Main Template'!T$14,VLOOKUP(TRIM(UPPER(SUBSTITUTE($D152," ",""))),'Cleaned Google Form'!$A$1:$M$5000,8,FALSE)='Main Template'!T$15),0,IF(AND('Main Template'!T$21&gt;=$C$9,'Main Template'!T$19,VLOOKUP(TRIM(UPPER(SUBSTITUTE($D152," ",""))),'Cleaned Google Form'!$A$1:$M$5000,7,FALSE)="YES"),0,IF(IFERROR(FIND('Main Template'!T$17,VLOOKUP(TRIM(UPPER(SUBSTITUTE('Main Template'!$D152," ",""))),'Cleaned Google Form'!$A$1:$M$5000,9,FALSE),1),FALSE),0,1))))),1)</f>
        <v>1</v>
      </c>
      <c r="U152" s="12">
        <f>IFERROR(IF(AND(WEEKDAY('Main Template'!U$18)=1,OR(VLOOKUP(TRIM(UPPER(SUBSTITUTE($D152," ",""))),'Cleaned Google Form'!$A$1:$M$5000,3,FALSE)="SMH",VLOOKUP(TRIM(UPPER(SUBSTITUTE($D152," ",""))),'Cleaned Google Form'!$A$1:$M$5000,3,FALSE)="RCH",VLOOKUP(TRIM(UPPER(SUBSTITUTE($D152," ",""))),'Cleaned Google Form'!$A$1:$M$5000,3,FALSE)="BCCA")),0,IF(AND(U$21=1,NOT(VLOOKUP(TRIM(UPPER(SUBSTITUTE($D152," ",""))),'Cleaned Google Form'!$A$1:$M$5000,6,FALSE)="NO")),0,IF(OR(VLOOKUP(TRIM(UPPER(SUBSTITUTE($D152," ",""))),'Cleaned Google Form'!$A$1:$M$5000,8,FALSE)='Main Template'!U$12,VLOOKUP(TRIM(UPPER(SUBSTITUTE($D152," ",""))),'Cleaned Google Form'!$A$1:$M$5000,8,FALSE)='Main Template'!U$13,VLOOKUP(TRIM(UPPER(SUBSTITUTE($D152," ",""))),'Cleaned Google Form'!$A$1:$M$5000,8,FALSE)='Main Template'!U$14,VLOOKUP(TRIM(UPPER(SUBSTITUTE($D152," ",""))),'Cleaned Google Form'!$A$1:$M$5000,8,FALSE)='Main Template'!U$15),0,IF(AND('Main Template'!U$21&gt;=$C$9,'Main Template'!U$19,VLOOKUP(TRIM(UPPER(SUBSTITUTE($D152," ",""))),'Cleaned Google Form'!$A$1:$M$5000,7,FALSE)="YES"),0,IF(IFERROR(FIND('Main Template'!U$17,VLOOKUP(TRIM(UPPER(SUBSTITUTE('Main Template'!$D152," ",""))),'Cleaned Google Form'!$A$1:$M$5000,9,FALSE),1),FALSE),0,1))))),1)</f>
        <v>1</v>
      </c>
      <c r="V152" s="12">
        <f>IFERROR(IF(AND(WEEKDAY('Main Template'!V$18)=1,OR(VLOOKUP(TRIM(UPPER(SUBSTITUTE($D152," ",""))),'Cleaned Google Form'!$A$1:$M$5000,3,FALSE)="SMH",VLOOKUP(TRIM(UPPER(SUBSTITUTE($D152," ",""))),'Cleaned Google Form'!$A$1:$M$5000,3,FALSE)="RCH",VLOOKUP(TRIM(UPPER(SUBSTITUTE($D152," ",""))),'Cleaned Google Form'!$A$1:$M$5000,3,FALSE)="BCCA")),0,IF(AND(V$21=1,NOT(VLOOKUP(TRIM(UPPER(SUBSTITUTE($D152," ",""))),'Cleaned Google Form'!$A$1:$M$5000,6,FALSE)="NO")),0,IF(OR(VLOOKUP(TRIM(UPPER(SUBSTITUTE($D152," ",""))),'Cleaned Google Form'!$A$1:$M$5000,8,FALSE)='Main Template'!V$12,VLOOKUP(TRIM(UPPER(SUBSTITUTE($D152," ",""))),'Cleaned Google Form'!$A$1:$M$5000,8,FALSE)='Main Template'!V$13,VLOOKUP(TRIM(UPPER(SUBSTITUTE($D152," ",""))),'Cleaned Google Form'!$A$1:$M$5000,8,FALSE)='Main Template'!V$14,VLOOKUP(TRIM(UPPER(SUBSTITUTE($D152," ",""))),'Cleaned Google Form'!$A$1:$M$5000,8,FALSE)='Main Template'!V$15),0,IF(AND('Main Template'!V$21&gt;=$C$9,'Main Template'!V$19,VLOOKUP(TRIM(UPPER(SUBSTITUTE($D152," ",""))),'Cleaned Google Form'!$A$1:$M$5000,7,FALSE)="YES"),0,IF(IFERROR(FIND('Main Template'!V$17,VLOOKUP(TRIM(UPPER(SUBSTITUTE('Main Template'!$D152," ",""))),'Cleaned Google Form'!$A$1:$M$5000,9,FALSE),1),FALSE),0,1))))),1)</f>
        <v>1</v>
      </c>
      <c r="W152" s="12">
        <f>IFERROR(IF(AND(WEEKDAY('Main Template'!W$18)=1,OR(VLOOKUP(TRIM(UPPER(SUBSTITUTE($D152," ",""))),'Cleaned Google Form'!$A$1:$M$5000,3,FALSE)="SMH",VLOOKUP(TRIM(UPPER(SUBSTITUTE($D152," ",""))),'Cleaned Google Form'!$A$1:$M$5000,3,FALSE)="RCH",VLOOKUP(TRIM(UPPER(SUBSTITUTE($D152," ",""))),'Cleaned Google Form'!$A$1:$M$5000,3,FALSE)="BCCA")),0,IF(AND(W$21=1,NOT(VLOOKUP(TRIM(UPPER(SUBSTITUTE($D152," ",""))),'Cleaned Google Form'!$A$1:$M$5000,6,FALSE)="NO")),0,IF(OR(VLOOKUP(TRIM(UPPER(SUBSTITUTE($D152," ",""))),'Cleaned Google Form'!$A$1:$M$5000,8,FALSE)='Main Template'!W$12,VLOOKUP(TRIM(UPPER(SUBSTITUTE($D152," ",""))),'Cleaned Google Form'!$A$1:$M$5000,8,FALSE)='Main Template'!W$13,VLOOKUP(TRIM(UPPER(SUBSTITUTE($D152," ",""))),'Cleaned Google Form'!$A$1:$M$5000,8,FALSE)='Main Template'!W$14,VLOOKUP(TRIM(UPPER(SUBSTITUTE($D152," ",""))),'Cleaned Google Form'!$A$1:$M$5000,8,FALSE)='Main Template'!W$15),0,IF(AND('Main Template'!W$21&gt;=$C$9,'Main Template'!W$19,VLOOKUP(TRIM(UPPER(SUBSTITUTE($D152," ",""))),'Cleaned Google Form'!$A$1:$M$5000,7,FALSE)="YES"),0,IF(IFERROR(FIND('Main Template'!W$17,VLOOKUP(TRIM(UPPER(SUBSTITUTE('Main Template'!$D152," ",""))),'Cleaned Google Form'!$A$1:$M$5000,9,FALSE),1),FALSE),0,1))))),1)</f>
        <v>1</v>
      </c>
      <c r="X152" s="12">
        <f>IFERROR(IF(AND(WEEKDAY('Main Template'!X$18)=1,OR(VLOOKUP(TRIM(UPPER(SUBSTITUTE($D152," ",""))),'Cleaned Google Form'!$A$1:$M$5000,3,FALSE)="SMH",VLOOKUP(TRIM(UPPER(SUBSTITUTE($D152," ",""))),'Cleaned Google Form'!$A$1:$M$5000,3,FALSE)="RCH",VLOOKUP(TRIM(UPPER(SUBSTITUTE($D152," ",""))),'Cleaned Google Form'!$A$1:$M$5000,3,FALSE)="BCCA")),0,IF(AND(X$21=1,NOT(VLOOKUP(TRIM(UPPER(SUBSTITUTE($D152," ",""))),'Cleaned Google Form'!$A$1:$M$5000,6,FALSE)="NO")),0,IF(OR(VLOOKUP(TRIM(UPPER(SUBSTITUTE($D152," ",""))),'Cleaned Google Form'!$A$1:$M$5000,8,FALSE)='Main Template'!X$12,VLOOKUP(TRIM(UPPER(SUBSTITUTE($D152," ",""))),'Cleaned Google Form'!$A$1:$M$5000,8,FALSE)='Main Template'!X$13,VLOOKUP(TRIM(UPPER(SUBSTITUTE($D152," ",""))),'Cleaned Google Form'!$A$1:$M$5000,8,FALSE)='Main Template'!X$14,VLOOKUP(TRIM(UPPER(SUBSTITUTE($D152," ",""))),'Cleaned Google Form'!$A$1:$M$5000,8,FALSE)='Main Template'!X$15),0,IF(AND('Main Template'!X$21&gt;=$C$9,'Main Template'!X$19,VLOOKUP(TRIM(UPPER(SUBSTITUTE($D152," ",""))),'Cleaned Google Form'!$A$1:$M$5000,7,FALSE)="YES"),0,IF(IFERROR(FIND('Main Template'!X$17,VLOOKUP(TRIM(UPPER(SUBSTITUTE('Main Template'!$D152," ",""))),'Cleaned Google Form'!$A$1:$M$5000,9,FALSE),1),FALSE),0,1))))),1)</f>
        <v>1</v>
      </c>
      <c r="Y152" s="12">
        <f>IFERROR(IF(AND(WEEKDAY('Main Template'!Y$18)=1,OR(VLOOKUP(TRIM(UPPER(SUBSTITUTE($D152," ",""))),'Cleaned Google Form'!$A$1:$M$5000,3,FALSE)="SMH",VLOOKUP(TRIM(UPPER(SUBSTITUTE($D152," ",""))),'Cleaned Google Form'!$A$1:$M$5000,3,FALSE)="RCH",VLOOKUP(TRIM(UPPER(SUBSTITUTE($D152," ",""))),'Cleaned Google Form'!$A$1:$M$5000,3,FALSE)="BCCA")),0,IF(AND(Y$21=1,NOT(VLOOKUP(TRIM(UPPER(SUBSTITUTE($D152," ",""))),'Cleaned Google Form'!$A$1:$M$5000,6,FALSE)="NO")),0,IF(OR(VLOOKUP(TRIM(UPPER(SUBSTITUTE($D152," ",""))),'Cleaned Google Form'!$A$1:$M$5000,8,FALSE)='Main Template'!Y$12,VLOOKUP(TRIM(UPPER(SUBSTITUTE($D152," ",""))),'Cleaned Google Form'!$A$1:$M$5000,8,FALSE)='Main Template'!Y$13,VLOOKUP(TRIM(UPPER(SUBSTITUTE($D152," ",""))),'Cleaned Google Form'!$A$1:$M$5000,8,FALSE)='Main Template'!Y$14,VLOOKUP(TRIM(UPPER(SUBSTITUTE($D152," ",""))),'Cleaned Google Form'!$A$1:$M$5000,8,FALSE)='Main Template'!Y$15),0,IF(AND('Main Template'!Y$21&gt;=$C$9,'Main Template'!Y$19,VLOOKUP(TRIM(UPPER(SUBSTITUTE($D152," ",""))),'Cleaned Google Form'!$A$1:$M$5000,7,FALSE)="YES"),0,IF(IFERROR(FIND('Main Template'!Y$17,VLOOKUP(TRIM(UPPER(SUBSTITUTE('Main Template'!$D152," ",""))),'Cleaned Google Form'!$A$1:$M$5000,9,FALSE),1),FALSE),0,1))))),1)</f>
        <v>1</v>
      </c>
      <c r="Z152" s="12">
        <f>IFERROR(IF(AND(WEEKDAY('Main Template'!Z$18)=1,OR(VLOOKUP(TRIM(UPPER(SUBSTITUTE($D152," ",""))),'Cleaned Google Form'!$A$1:$M$5000,3,FALSE)="SMH",VLOOKUP(TRIM(UPPER(SUBSTITUTE($D152," ",""))),'Cleaned Google Form'!$A$1:$M$5000,3,FALSE)="RCH",VLOOKUP(TRIM(UPPER(SUBSTITUTE($D152," ",""))),'Cleaned Google Form'!$A$1:$M$5000,3,FALSE)="BCCA")),0,IF(AND(Z$21=1,NOT(VLOOKUP(TRIM(UPPER(SUBSTITUTE($D152," ",""))),'Cleaned Google Form'!$A$1:$M$5000,6,FALSE)="NO")),0,IF(OR(VLOOKUP(TRIM(UPPER(SUBSTITUTE($D152," ",""))),'Cleaned Google Form'!$A$1:$M$5000,8,FALSE)='Main Template'!Z$12,VLOOKUP(TRIM(UPPER(SUBSTITUTE($D152," ",""))),'Cleaned Google Form'!$A$1:$M$5000,8,FALSE)='Main Template'!Z$13,VLOOKUP(TRIM(UPPER(SUBSTITUTE($D152," ",""))),'Cleaned Google Form'!$A$1:$M$5000,8,FALSE)='Main Template'!Z$14,VLOOKUP(TRIM(UPPER(SUBSTITUTE($D152," ",""))),'Cleaned Google Form'!$A$1:$M$5000,8,FALSE)='Main Template'!Z$15),0,IF(AND('Main Template'!Z$21&gt;=$C$9,'Main Template'!Z$19,VLOOKUP(TRIM(UPPER(SUBSTITUTE($D152," ",""))),'Cleaned Google Form'!$A$1:$M$5000,7,FALSE)="YES"),0,IF(IFERROR(FIND('Main Template'!Z$17,VLOOKUP(TRIM(UPPER(SUBSTITUTE('Main Template'!$D152," ",""))),'Cleaned Google Form'!$A$1:$M$5000,9,FALSE),1),FALSE),0,1))))),1)</f>
        <v>1</v>
      </c>
      <c r="AA152" s="12">
        <f>IFERROR(IF(AND(WEEKDAY('Main Template'!AA$18)=1,OR(VLOOKUP(TRIM(UPPER(SUBSTITUTE($D152," ",""))),'Cleaned Google Form'!$A$1:$M$5000,3,FALSE)="SMH",VLOOKUP(TRIM(UPPER(SUBSTITUTE($D152," ",""))),'Cleaned Google Form'!$A$1:$M$5000,3,FALSE)="RCH",VLOOKUP(TRIM(UPPER(SUBSTITUTE($D152," ",""))),'Cleaned Google Form'!$A$1:$M$5000,3,FALSE)="BCCA")),0,IF(AND(AA$21=1,NOT(VLOOKUP(TRIM(UPPER(SUBSTITUTE($D152," ",""))),'Cleaned Google Form'!$A$1:$M$5000,6,FALSE)="NO")),0,IF(OR(VLOOKUP(TRIM(UPPER(SUBSTITUTE($D152," ",""))),'Cleaned Google Form'!$A$1:$M$5000,8,FALSE)='Main Template'!AA$12,VLOOKUP(TRIM(UPPER(SUBSTITUTE($D152," ",""))),'Cleaned Google Form'!$A$1:$M$5000,8,FALSE)='Main Template'!AA$13,VLOOKUP(TRIM(UPPER(SUBSTITUTE($D152," ",""))),'Cleaned Google Form'!$A$1:$M$5000,8,FALSE)='Main Template'!AA$14,VLOOKUP(TRIM(UPPER(SUBSTITUTE($D152," ",""))),'Cleaned Google Form'!$A$1:$M$5000,8,FALSE)='Main Template'!AA$15),0,IF(AND('Main Template'!AA$21&gt;=$C$9,'Main Template'!AA$19,VLOOKUP(TRIM(UPPER(SUBSTITUTE($D152," ",""))),'Cleaned Google Form'!$A$1:$M$5000,7,FALSE)="YES"),0,IF(IFERROR(FIND('Main Template'!AA$17,VLOOKUP(TRIM(UPPER(SUBSTITUTE('Main Template'!$D152," ",""))),'Cleaned Google Form'!$A$1:$M$5000,9,FALSE),1),FALSE),0,1))))),1)</f>
        <v>1</v>
      </c>
      <c r="AB152" s="12">
        <f>IFERROR(IF(AND(WEEKDAY('Main Template'!AB$18)=1,OR(VLOOKUP(TRIM(UPPER(SUBSTITUTE($D152," ",""))),'Cleaned Google Form'!$A$1:$M$5000,3,FALSE)="SMH",VLOOKUP(TRIM(UPPER(SUBSTITUTE($D152," ",""))),'Cleaned Google Form'!$A$1:$M$5000,3,FALSE)="RCH",VLOOKUP(TRIM(UPPER(SUBSTITUTE($D152," ",""))),'Cleaned Google Form'!$A$1:$M$5000,3,FALSE)="BCCA")),0,IF(AND(AB$21=1,NOT(VLOOKUP(TRIM(UPPER(SUBSTITUTE($D152," ",""))),'Cleaned Google Form'!$A$1:$M$5000,6,FALSE)="NO")),0,IF(OR(VLOOKUP(TRIM(UPPER(SUBSTITUTE($D152," ",""))),'Cleaned Google Form'!$A$1:$M$5000,8,FALSE)='Main Template'!AB$12,VLOOKUP(TRIM(UPPER(SUBSTITUTE($D152," ",""))),'Cleaned Google Form'!$A$1:$M$5000,8,FALSE)='Main Template'!AB$13,VLOOKUP(TRIM(UPPER(SUBSTITUTE($D152," ",""))),'Cleaned Google Form'!$A$1:$M$5000,8,FALSE)='Main Template'!AB$14,VLOOKUP(TRIM(UPPER(SUBSTITUTE($D152," ",""))),'Cleaned Google Form'!$A$1:$M$5000,8,FALSE)='Main Template'!AB$15),0,IF(AND('Main Template'!AB$21&gt;=$C$9,'Main Template'!AB$19,VLOOKUP(TRIM(UPPER(SUBSTITUTE($D152," ",""))),'Cleaned Google Form'!$A$1:$M$5000,7,FALSE)="YES"),0,IF(IFERROR(FIND('Main Template'!AB$17,VLOOKUP(TRIM(UPPER(SUBSTITUTE('Main Template'!$D152," ",""))),'Cleaned Google Form'!$A$1:$M$5000,9,FALSE),1),FALSE),0,1))))),1)</f>
        <v>1</v>
      </c>
      <c r="AC152" s="12">
        <f>IFERROR(IF(AND(WEEKDAY('Main Template'!AC$18)=1,OR(VLOOKUP(TRIM(UPPER(SUBSTITUTE($D152," ",""))),'Cleaned Google Form'!$A$1:$M$5000,3,FALSE)="SMH",VLOOKUP(TRIM(UPPER(SUBSTITUTE($D152," ",""))),'Cleaned Google Form'!$A$1:$M$5000,3,FALSE)="RCH",VLOOKUP(TRIM(UPPER(SUBSTITUTE($D152," ",""))),'Cleaned Google Form'!$A$1:$M$5000,3,FALSE)="BCCA")),0,IF(AND(AC$21=1,NOT(VLOOKUP(TRIM(UPPER(SUBSTITUTE($D152," ",""))),'Cleaned Google Form'!$A$1:$M$5000,6,FALSE)="NO")),0,IF(OR(VLOOKUP(TRIM(UPPER(SUBSTITUTE($D152," ",""))),'Cleaned Google Form'!$A$1:$M$5000,8,FALSE)='Main Template'!AC$12,VLOOKUP(TRIM(UPPER(SUBSTITUTE($D152," ",""))),'Cleaned Google Form'!$A$1:$M$5000,8,FALSE)='Main Template'!AC$13,VLOOKUP(TRIM(UPPER(SUBSTITUTE($D152," ",""))),'Cleaned Google Form'!$A$1:$M$5000,8,FALSE)='Main Template'!AC$14,VLOOKUP(TRIM(UPPER(SUBSTITUTE($D152," ",""))),'Cleaned Google Form'!$A$1:$M$5000,8,FALSE)='Main Template'!AC$15),0,IF(AND('Main Template'!AC$21&gt;=$C$9,'Main Template'!AC$19,VLOOKUP(TRIM(UPPER(SUBSTITUTE($D152," ",""))),'Cleaned Google Form'!$A$1:$M$5000,7,FALSE)="YES"),0,IF(IFERROR(FIND('Main Template'!AC$17,VLOOKUP(TRIM(UPPER(SUBSTITUTE('Main Template'!$D152," ",""))),'Cleaned Google Form'!$A$1:$M$5000,9,FALSE),1),FALSE),0,1))))),1)</f>
        <v>1</v>
      </c>
      <c r="AD152" s="12">
        <f>IFERROR(IF(AND(WEEKDAY('Main Template'!AD$18)=1,OR(VLOOKUP(TRIM(UPPER(SUBSTITUTE($D152," ",""))),'Cleaned Google Form'!$A$1:$M$5000,3,FALSE)="SMH",VLOOKUP(TRIM(UPPER(SUBSTITUTE($D152," ",""))),'Cleaned Google Form'!$A$1:$M$5000,3,FALSE)="RCH",VLOOKUP(TRIM(UPPER(SUBSTITUTE($D152," ",""))),'Cleaned Google Form'!$A$1:$M$5000,3,FALSE)="BCCA")),0,IF(AND(AD$21=1,NOT(VLOOKUP(TRIM(UPPER(SUBSTITUTE($D152," ",""))),'Cleaned Google Form'!$A$1:$M$5000,6,FALSE)="NO")),0,IF(OR(VLOOKUP(TRIM(UPPER(SUBSTITUTE($D152," ",""))),'Cleaned Google Form'!$A$1:$M$5000,8,FALSE)='Main Template'!AD$12,VLOOKUP(TRIM(UPPER(SUBSTITUTE($D152," ",""))),'Cleaned Google Form'!$A$1:$M$5000,8,FALSE)='Main Template'!AD$13,VLOOKUP(TRIM(UPPER(SUBSTITUTE($D152," ",""))),'Cleaned Google Form'!$A$1:$M$5000,8,FALSE)='Main Template'!AD$14,VLOOKUP(TRIM(UPPER(SUBSTITUTE($D152," ",""))),'Cleaned Google Form'!$A$1:$M$5000,8,FALSE)='Main Template'!AD$15),0,IF(AND('Main Template'!AD$21&gt;=$C$9,'Main Template'!AD$19,VLOOKUP(TRIM(UPPER(SUBSTITUTE($D152," ",""))),'Cleaned Google Form'!$A$1:$M$5000,7,FALSE)="YES"),0,IF(IFERROR(FIND('Main Template'!AD$17,VLOOKUP(TRIM(UPPER(SUBSTITUTE('Main Template'!$D152," ",""))),'Cleaned Google Form'!$A$1:$M$5000,9,FALSE),1),FALSE),0,1))))),1)</f>
        <v>1</v>
      </c>
      <c r="AE152" s="12">
        <f>IFERROR(IF(AND(WEEKDAY('Main Template'!AE$18)=1,OR(VLOOKUP(TRIM(UPPER(SUBSTITUTE($D152," ",""))),'Cleaned Google Form'!$A$1:$M$5000,3,FALSE)="SMH",VLOOKUP(TRIM(UPPER(SUBSTITUTE($D152," ",""))),'Cleaned Google Form'!$A$1:$M$5000,3,FALSE)="RCH",VLOOKUP(TRIM(UPPER(SUBSTITUTE($D152," ",""))),'Cleaned Google Form'!$A$1:$M$5000,3,FALSE)="BCCA")),0,IF(AND(AE$21=1,NOT(VLOOKUP(TRIM(UPPER(SUBSTITUTE($D152," ",""))),'Cleaned Google Form'!$A$1:$M$5000,6,FALSE)="NO")),0,IF(OR(VLOOKUP(TRIM(UPPER(SUBSTITUTE($D152," ",""))),'Cleaned Google Form'!$A$1:$M$5000,8,FALSE)='Main Template'!AE$12,VLOOKUP(TRIM(UPPER(SUBSTITUTE($D152," ",""))),'Cleaned Google Form'!$A$1:$M$5000,8,FALSE)='Main Template'!AE$13,VLOOKUP(TRIM(UPPER(SUBSTITUTE($D152," ",""))),'Cleaned Google Form'!$A$1:$M$5000,8,FALSE)='Main Template'!AE$14,VLOOKUP(TRIM(UPPER(SUBSTITUTE($D152," ",""))),'Cleaned Google Form'!$A$1:$M$5000,8,FALSE)='Main Template'!AE$15),0,IF(AND('Main Template'!AE$21&gt;=$C$9,'Main Template'!AE$19,VLOOKUP(TRIM(UPPER(SUBSTITUTE($D152," ",""))),'Cleaned Google Form'!$A$1:$M$5000,7,FALSE)="YES"),0,IF(IFERROR(FIND('Main Template'!AE$17,VLOOKUP(TRIM(UPPER(SUBSTITUTE('Main Template'!$D152," ",""))),'Cleaned Google Form'!$A$1:$M$5000,9,FALSE),1),FALSE),0,1))))),1)</f>
        <v>1</v>
      </c>
      <c r="AF152" s="12">
        <f>IFERROR(IF(AND(WEEKDAY('Main Template'!AF$18)=1,OR(VLOOKUP(TRIM(UPPER(SUBSTITUTE($D152," ",""))),'Cleaned Google Form'!$A$1:$M$5000,3,FALSE)="SMH",VLOOKUP(TRIM(UPPER(SUBSTITUTE($D152," ",""))),'Cleaned Google Form'!$A$1:$M$5000,3,FALSE)="RCH",VLOOKUP(TRIM(UPPER(SUBSTITUTE($D152," ",""))),'Cleaned Google Form'!$A$1:$M$5000,3,FALSE)="BCCA")),0,IF(AND(AF$21=1,NOT(VLOOKUP(TRIM(UPPER(SUBSTITUTE($D152," ",""))),'Cleaned Google Form'!$A$1:$M$5000,6,FALSE)="NO")),0,IF(OR(VLOOKUP(TRIM(UPPER(SUBSTITUTE($D152," ",""))),'Cleaned Google Form'!$A$1:$M$5000,8,FALSE)='Main Template'!AF$12,VLOOKUP(TRIM(UPPER(SUBSTITUTE($D152," ",""))),'Cleaned Google Form'!$A$1:$M$5000,8,FALSE)='Main Template'!AF$13,VLOOKUP(TRIM(UPPER(SUBSTITUTE($D152," ",""))),'Cleaned Google Form'!$A$1:$M$5000,8,FALSE)='Main Template'!AF$14,VLOOKUP(TRIM(UPPER(SUBSTITUTE($D152," ",""))),'Cleaned Google Form'!$A$1:$M$5000,8,FALSE)='Main Template'!AF$15),0,IF(AND('Main Template'!AF$21&gt;=$C$9,'Main Template'!AF$19,VLOOKUP(TRIM(UPPER(SUBSTITUTE($D152," ",""))),'Cleaned Google Form'!$A$1:$M$5000,7,FALSE)="YES"),0,IF(IFERROR(FIND('Main Template'!AF$17,VLOOKUP(TRIM(UPPER(SUBSTITUTE('Main Template'!$D152," ",""))),'Cleaned Google Form'!$A$1:$M$5000,9,FALSE),1),FALSE),0,1))))),1)</f>
        <v>1</v>
      </c>
      <c r="AG152" s="12">
        <f>IFERROR(IF(AND(WEEKDAY('Main Template'!AG$18)=1,OR(VLOOKUP(TRIM(UPPER(SUBSTITUTE($D152," ",""))),'Cleaned Google Form'!$A$1:$M$5000,3,FALSE)="SMH",VLOOKUP(TRIM(UPPER(SUBSTITUTE($D152," ",""))),'Cleaned Google Form'!$A$1:$M$5000,3,FALSE)="RCH",VLOOKUP(TRIM(UPPER(SUBSTITUTE($D152," ",""))),'Cleaned Google Form'!$A$1:$M$5000,3,FALSE)="BCCA")),0,IF(AND(AG$21=1,NOT(VLOOKUP(TRIM(UPPER(SUBSTITUTE($D152," ",""))),'Cleaned Google Form'!$A$1:$M$5000,6,FALSE)="NO")),0,IF(OR(VLOOKUP(TRIM(UPPER(SUBSTITUTE($D152," ",""))),'Cleaned Google Form'!$A$1:$M$5000,8,FALSE)='Main Template'!AG$12,VLOOKUP(TRIM(UPPER(SUBSTITUTE($D152," ",""))),'Cleaned Google Form'!$A$1:$M$5000,8,FALSE)='Main Template'!AG$13,VLOOKUP(TRIM(UPPER(SUBSTITUTE($D152," ",""))),'Cleaned Google Form'!$A$1:$M$5000,8,FALSE)='Main Template'!AG$14,VLOOKUP(TRIM(UPPER(SUBSTITUTE($D152," ",""))),'Cleaned Google Form'!$A$1:$M$5000,8,FALSE)='Main Template'!AG$15),0,IF(AND('Main Template'!AG$21&gt;=$C$9,'Main Template'!AG$19,VLOOKUP(TRIM(UPPER(SUBSTITUTE($D152," ",""))),'Cleaned Google Form'!$A$1:$M$5000,7,FALSE)="YES"),0,IF(IFERROR(FIND('Main Template'!AG$17,VLOOKUP(TRIM(UPPER(SUBSTITUTE('Main Template'!$D152," ",""))),'Cleaned Google Form'!$A$1:$M$5000,9,FALSE),1),FALSE),0,1))))),1)</f>
        <v>1</v>
      </c>
      <c r="AH152" s="12">
        <f>IFERROR(IF(AND(WEEKDAY('Main Template'!AH$18)=1,OR(VLOOKUP(TRIM(UPPER(SUBSTITUTE($D152," ",""))),'Cleaned Google Form'!$A$1:$M$5000,3,FALSE)="SMH",VLOOKUP(TRIM(UPPER(SUBSTITUTE($D152," ",""))),'Cleaned Google Form'!$A$1:$M$5000,3,FALSE)="RCH",VLOOKUP(TRIM(UPPER(SUBSTITUTE($D152," ",""))),'Cleaned Google Form'!$A$1:$M$5000,3,FALSE)="BCCA")),0,IF(AND(AH$21=1,NOT(VLOOKUP(TRIM(UPPER(SUBSTITUTE($D152," ",""))),'Cleaned Google Form'!$A$1:$M$5000,6,FALSE)="NO")),0,IF(OR(VLOOKUP(TRIM(UPPER(SUBSTITUTE($D152," ",""))),'Cleaned Google Form'!$A$1:$M$5000,8,FALSE)='Main Template'!AH$12,VLOOKUP(TRIM(UPPER(SUBSTITUTE($D152," ",""))),'Cleaned Google Form'!$A$1:$M$5000,8,FALSE)='Main Template'!AH$13,VLOOKUP(TRIM(UPPER(SUBSTITUTE($D152," ",""))),'Cleaned Google Form'!$A$1:$M$5000,8,FALSE)='Main Template'!AH$14,VLOOKUP(TRIM(UPPER(SUBSTITUTE($D152," ",""))),'Cleaned Google Form'!$A$1:$M$5000,8,FALSE)='Main Template'!AH$15),0,IF(AND('Main Template'!AH$21&gt;=$C$9,'Main Template'!AH$19,VLOOKUP(TRIM(UPPER(SUBSTITUTE($D152," ",""))),'Cleaned Google Form'!$A$1:$M$5000,7,FALSE)="YES"),0,IF(IFERROR(FIND('Main Template'!AH$17,VLOOKUP(TRIM(UPPER(SUBSTITUTE('Main Template'!$D152," ",""))),'Cleaned Google Form'!$A$1:$M$5000,9,FALSE),1),FALSE),0,1))))),1)</f>
        <v>1</v>
      </c>
      <c r="AI152" s="12">
        <f>IFERROR(IF(AND(WEEKDAY('Main Template'!AI$18)=1,OR(VLOOKUP(TRIM(UPPER(SUBSTITUTE($D152," ",""))),'Cleaned Google Form'!$A$1:$M$5000,3,FALSE)="SMH",VLOOKUP(TRIM(UPPER(SUBSTITUTE($D152," ",""))),'Cleaned Google Form'!$A$1:$M$5000,3,FALSE)="RCH",VLOOKUP(TRIM(UPPER(SUBSTITUTE($D152," ",""))),'Cleaned Google Form'!$A$1:$M$5000,3,FALSE)="BCCA")),0,IF(AND(AI$21=1,NOT(VLOOKUP(TRIM(UPPER(SUBSTITUTE($D152," ",""))),'Cleaned Google Form'!$A$1:$M$5000,6,FALSE)="NO")),0,IF(OR(VLOOKUP(TRIM(UPPER(SUBSTITUTE($D152," ",""))),'Cleaned Google Form'!$A$1:$M$5000,8,FALSE)='Main Template'!AI$12,VLOOKUP(TRIM(UPPER(SUBSTITUTE($D152," ",""))),'Cleaned Google Form'!$A$1:$M$5000,8,FALSE)='Main Template'!AI$13,VLOOKUP(TRIM(UPPER(SUBSTITUTE($D152," ",""))),'Cleaned Google Form'!$A$1:$M$5000,8,FALSE)='Main Template'!AI$14,VLOOKUP(TRIM(UPPER(SUBSTITUTE($D152," ",""))),'Cleaned Google Form'!$A$1:$M$5000,8,FALSE)='Main Template'!AI$15),0,IF(AND('Main Template'!AI$21&gt;=$C$9,'Main Template'!AI$19,VLOOKUP(TRIM(UPPER(SUBSTITUTE($D152," ",""))),'Cleaned Google Form'!$A$1:$M$5000,7,FALSE)="YES"),0,IF(IFERROR(FIND('Main Template'!AI$17,VLOOKUP(TRIM(UPPER(SUBSTITUTE('Main Template'!$D152," ",""))),'Cleaned Google Form'!$A$1:$M$5000,9,FALSE),1),FALSE),0,1))))),1)</f>
        <v>1</v>
      </c>
      <c r="AJ152" s="12">
        <f>IFERROR(IF(AND(WEEKDAY('Main Template'!AJ$18)=1,OR(VLOOKUP(TRIM(UPPER(SUBSTITUTE($D152," ",""))),'Cleaned Google Form'!$A$1:$M$5000,3,FALSE)="SMH",VLOOKUP(TRIM(UPPER(SUBSTITUTE($D152," ",""))),'Cleaned Google Form'!$A$1:$M$5000,3,FALSE)="RCH",VLOOKUP(TRIM(UPPER(SUBSTITUTE($D152," ",""))),'Cleaned Google Form'!$A$1:$M$5000,3,FALSE)="BCCA")),0,IF(AND(AJ$21=1,NOT(VLOOKUP(TRIM(UPPER(SUBSTITUTE($D152," ",""))),'Cleaned Google Form'!$A$1:$M$5000,6,FALSE)="NO")),0,IF(OR(VLOOKUP(TRIM(UPPER(SUBSTITUTE($D152," ",""))),'Cleaned Google Form'!$A$1:$M$5000,8,FALSE)='Main Template'!AJ$12,VLOOKUP(TRIM(UPPER(SUBSTITUTE($D152," ",""))),'Cleaned Google Form'!$A$1:$M$5000,8,FALSE)='Main Template'!AJ$13,VLOOKUP(TRIM(UPPER(SUBSTITUTE($D152," ",""))),'Cleaned Google Form'!$A$1:$M$5000,8,FALSE)='Main Template'!AJ$14,VLOOKUP(TRIM(UPPER(SUBSTITUTE($D152," ",""))),'Cleaned Google Form'!$A$1:$M$5000,8,FALSE)='Main Template'!AJ$15),0,IF(AND('Main Template'!AJ$21&gt;=$C$9,'Main Template'!AJ$19,VLOOKUP(TRIM(UPPER(SUBSTITUTE($D152," ",""))),'Cleaned Google Form'!$A$1:$M$5000,7,FALSE)="YES"),0,IF(IFERROR(FIND('Main Template'!AJ$17,VLOOKUP(TRIM(UPPER(SUBSTITUTE('Main Template'!$D152," ",""))),'Cleaned Google Form'!$A$1:$M$5000,9,FALSE),1),FALSE),0,1))))),1)</f>
        <v>1</v>
      </c>
      <c r="AK152" s="12">
        <f>IFERROR(IF(AND(WEEKDAY('Main Template'!AK$18)=1,OR(VLOOKUP(TRIM(UPPER(SUBSTITUTE($D152," ",""))),'Cleaned Google Form'!$A$1:$M$5000,3,FALSE)="SMH",VLOOKUP(TRIM(UPPER(SUBSTITUTE($D152," ",""))),'Cleaned Google Form'!$A$1:$M$5000,3,FALSE)="RCH",VLOOKUP(TRIM(UPPER(SUBSTITUTE($D152," ",""))),'Cleaned Google Form'!$A$1:$M$5000,3,FALSE)="BCCA")),0,IF(AND(AK$21=1,NOT(VLOOKUP(TRIM(UPPER(SUBSTITUTE($D152," ",""))),'Cleaned Google Form'!$A$1:$M$5000,6,FALSE)="NO")),0,IF(OR(VLOOKUP(TRIM(UPPER(SUBSTITUTE($D152," ",""))),'Cleaned Google Form'!$A$1:$M$5000,8,FALSE)='Main Template'!AK$12,VLOOKUP(TRIM(UPPER(SUBSTITUTE($D152," ",""))),'Cleaned Google Form'!$A$1:$M$5000,8,FALSE)='Main Template'!AK$13,VLOOKUP(TRIM(UPPER(SUBSTITUTE($D152," ",""))),'Cleaned Google Form'!$A$1:$M$5000,8,FALSE)='Main Template'!AK$14,VLOOKUP(TRIM(UPPER(SUBSTITUTE($D152," ",""))),'Cleaned Google Form'!$A$1:$M$5000,8,FALSE)='Main Template'!AK$15),0,IF(AND('Main Template'!AK$21&gt;=$C$9,'Main Template'!AK$19,VLOOKUP(TRIM(UPPER(SUBSTITUTE($D152," ",""))),'Cleaned Google Form'!$A$1:$M$5000,7,FALSE)="YES"),0,IF(IFERROR(FIND('Main Template'!AK$17,VLOOKUP(TRIM(UPPER(SUBSTITUTE('Main Template'!$D152," ",""))),'Cleaned Google Form'!$A$1:$M$5000,9,FALSE),1),FALSE),0,1))))),1)</f>
        <v>1</v>
      </c>
      <c r="AL152" s="12">
        <f>IFERROR(IF(AND(WEEKDAY('Main Template'!AL$18)=1,OR(VLOOKUP(TRIM(UPPER(SUBSTITUTE($D152," ",""))),'Cleaned Google Form'!$A$1:$M$5000,3,FALSE)="SMH",VLOOKUP(TRIM(UPPER(SUBSTITUTE($D152," ",""))),'Cleaned Google Form'!$A$1:$M$5000,3,FALSE)="RCH",VLOOKUP(TRIM(UPPER(SUBSTITUTE($D152," ",""))),'Cleaned Google Form'!$A$1:$M$5000,3,FALSE)="BCCA")),0,IF(AND(AL$21=1,NOT(VLOOKUP(TRIM(UPPER(SUBSTITUTE($D152," ",""))),'Cleaned Google Form'!$A$1:$M$5000,6,FALSE)="NO")),0,IF(OR(VLOOKUP(TRIM(UPPER(SUBSTITUTE($D152," ",""))),'Cleaned Google Form'!$A$1:$M$5000,8,FALSE)='Main Template'!AL$12,VLOOKUP(TRIM(UPPER(SUBSTITUTE($D152," ",""))),'Cleaned Google Form'!$A$1:$M$5000,8,FALSE)='Main Template'!AL$13,VLOOKUP(TRIM(UPPER(SUBSTITUTE($D152," ",""))),'Cleaned Google Form'!$A$1:$M$5000,8,FALSE)='Main Template'!AL$14,VLOOKUP(TRIM(UPPER(SUBSTITUTE($D152," ",""))),'Cleaned Google Form'!$A$1:$M$5000,8,FALSE)='Main Template'!AL$15),0,IF(AND('Main Template'!AL$21&gt;=$C$9,'Main Template'!AL$19,VLOOKUP(TRIM(UPPER(SUBSTITUTE($D152," ",""))),'Cleaned Google Form'!$A$1:$M$5000,7,FALSE)="YES"),0,IF(IFERROR(FIND('Main Template'!AL$17,VLOOKUP(TRIM(UPPER(SUBSTITUTE('Main Template'!$D152," ",""))),'Cleaned Google Form'!$A$1:$M$5000,9,FALSE),1),FALSE),0,1))))),1)</f>
        <v>1</v>
      </c>
      <c r="AM152" s="12">
        <f>IFERROR(IF(AND(WEEKDAY('Main Template'!AM$18)=1,OR(VLOOKUP(TRIM(UPPER(SUBSTITUTE($D152," ",""))),'Cleaned Google Form'!$A$1:$M$5000,3,FALSE)="SMH",VLOOKUP(TRIM(UPPER(SUBSTITUTE($D152," ",""))),'Cleaned Google Form'!$A$1:$M$5000,3,FALSE)="RCH",VLOOKUP(TRIM(UPPER(SUBSTITUTE($D152," ",""))),'Cleaned Google Form'!$A$1:$M$5000,3,FALSE)="BCCA")),0,IF(AND(AM$21=1,NOT(VLOOKUP(TRIM(UPPER(SUBSTITUTE($D152," ",""))),'Cleaned Google Form'!$A$1:$M$5000,6,FALSE)="NO")),0,IF(OR(VLOOKUP(TRIM(UPPER(SUBSTITUTE($D152," ",""))),'Cleaned Google Form'!$A$1:$M$5000,8,FALSE)='Main Template'!AM$12,VLOOKUP(TRIM(UPPER(SUBSTITUTE($D152," ",""))),'Cleaned Google Form'!$A$1:$M$5000,8,FALSE)='Main Template'!AM$13,VLOOKUP(TRIM(UPPER(SUBSTITUTE($D152," ",""))),'Cleaned Google Form'!$A$1:$M$5000,8,FALSE)='Main Template'!AM$14,VLOOKUP(TRIM(UPPER(SUBSTITUTE($D152," ",""))),'Cleaned Google Form'!$A$1:$M$5000,8,FALSE)='Main Template'!AM$15),0,IF(AND('Main Template'!AM$21&gt;=$C$9,'Main Template'!AM$19,VLOOKUP(TRIM(UPPER(SUBSTITUTE($D152," ",""))),'Cleaned Google Form'!$A$1:$M$5000,7,FALSE)="YES"),0,IF(IFERROR(FIND('Main Template'!AM$17,VLOOKUP(TRIM(UPPER(SUBSTITUTE('Main Template'!$D152," ",""))),'Cleaned Google Form'!$A$1:$M$5000,9,FALSE),1),FALSE),0,1))))),1)</f>
        <v>1</v>
      </c>
      <c r="AN152" s="12">
        <f>IFERROR(IF(AND(WEEKDAY('Main Template'!AN$18)=1,OR(VLOOKUP(TRIM(UPPER(SUBSTITUTE($D152," ",""))),'Cleaned Google Form'!$A$1:$M$5000,3,FALSE)="SMH",VLOOKUP(TRIM(UPPER(SUBSTITUTE($D152," ",""))),'Cleaned Google Form'!$A$1:$M$5000,3,FALSE)="RCH",VLOOKUP(TRIM(UPPER(SUBSTITUTE($D152," ",""))),'Cleaned Google Form'!$A$1:$M$5000,3,FALSE)="BCCA")),0,IF(AND(AN$21=1,NOT(VLOOKUP(TRIM(UPPER(SUBSTITUTE($D152," ",""))),'Cleaned Google Form'!$A$1:$M$5000,6,FALSE)="NO")),0,IF(OR(VLOOKUP(TRIM(UPPER(SUBSTITUTE($D152," ",""))),'Cleaned Google Form'!$A$1:$M$5000,8,FALSE)='Main Template'!AN$12,VLOOKUP(TRIM(UPPER(SUBSTITUTE($D152," ",""))),'Cleaned Google Form'!$A$1:$M$5000,8,FALSE)='Main Template'!AN$13,VLOOKUP(TRIM(UPPER(SUBSTITUTE($D152," ",""))),'Cleaned Google Form'!$A$1:$M$5000,8,FALSE)='Main Template'!AN$14,VLOOKUP(TRIM(UPPER(SUBSTITUTE($D152," ",""))),'Cleaned Google Form'!$A$1:$M$5000,8,FALSE)='Main Template'!AN$15),0,IF(AND('Main Template'!AN$21&gt;=$C$9,'Main Template'!AN$19,VLOOKUP(TRIM(UPPER(SUBSTITUTE($D152," ",""))),'Cleaned Google Form'!$A$1:$M$5000,7,FALSE)="YES"),0,IF(IFERROR(FIND('Main Template'!AN$17,VLOOKUP(TRIM(UPPER(SUBSTITUTE('Main Template'!$D152," ",""))),'Cleaned Google Form'!$A$1:$M$5000,9,FALSE),1),FALSE),0,1))))),1)</f>
        <v>1</v>
      </c>
    </row>
    <row r="153" spans="2:40">
      <c r="B153" t="str">
        <f>IFERROR(IF(ISNUMBER(MATCH(UPPER(SUBSTITUTE(D153," ","")),'Cleaned Google Form'!$A:$A,0)),"","Oops"),"Not Present")</f>
        <v/>
      </c>
      <c r="C153" s="4">
        <f>I153</f>
        <v>132</v>
      </c>
      <c r="D153" s="4" t="s">
        <v>228</v>
      </c>
      <c r="E153" s="4">
        <f>IFERROR(IF(VLOOKUP(TRIM(UPPER(SUBSTITUTE(D153," ",""))),'Cleaned Google Form'!$A$1:$L$5000,5,FALSE)="YES",1,0),0)</f>
        <v>0</v>
      </c>
      <c r="F153" s="4">
        <f>IFERROR(IF(RIGHT(VLOOKUP(TRIM(UPPER(SUBSTITUTE(D153," ",""))),'Cleaned Google Form'!$A$1:$L$5000,2,FALSE),1)="1",1,0),0)</f>
        <v>0</v>
      </c>
      <c r="G153" s="4">
        <f>IFERROR(IF(VLOOKUP(TRIM(UPPER(SUBSTITUTE(D153," ",""))),'Cleaned Google Form'!$A$1:$L$5000,3,FALSE)="VGH",1,0),0)</f>
        <v>1</v>
      </c>
      <c r="H153" s="4">
        <f>IFERROR(IF(G153+IFERROR(IF(VLOOKUP(TRIM(UPPER(SUBSTITUTE(D153," ",""))),'Cleaned Google Form'!$A$1:$L$5000,3,FALSE)="SPH",1,0),0)=0,1,0),0)</f>
        <v>0</v>
      </c>
      <c r="I153" s="4">
        <f>IF(I152="Resident Index",1,I152+1)</f>
        <v>132</v>
      </c>
      <c r="J153" s="12">
        <f>IFERROR(IF(AND(WEEKDAY('Main Template'!J$18)=1,OR(VLOOKUP(TRIM(UPPER(SUBSTITUTE($D153," ",""))),'Cleaned Google Form'!$A$1:$M$5000,3,FALSE)="SMH",VLOOKUP(TRIM(UPPER(SUBSTITUTE($D153," ",""))),'Cleaned Google Form'!$A$1:$M$5000,3,FALSE)="RCH",VLOOKUP(TRIM(UPPER(SUBSTITUTE($D153," ",""))),'Cleaned Google Form'!$A$1:$M$5000,3,FALSE)="BCCA")),0,IF(AND(J$21=1,NOT(VLOOKUP(TRIM(UPPER(SUBSTITUTE($D153," ",""))),'Cleaned Google Form'!$A$1:$M$5000,6,FALSE)="NO")),0,IF(OR(VLOOKUP(TRIM(UPPER(SUBSTITUTE($D153," ",""))),'Cleaned Google Form'!$A$1:$M$5000,8,FALSE)='Main Template'!J$12,VLOOKUP(TRIM(UPPER(SUBSTITUTE($D153," ",""))),'Cleaned Google Form'!$A$1:$M$5000,8,FALSE)='Main Template'!J$13,VLOOKUP(TRIM(UPPER(SUBSTITUTE($D153," ",""))),'Cleaned Google Form'!$A$1:$M$5000,8,FALSE)='Main Template'!J$14,VLOOKUP(TRIM(UPPER(SUBSTITUTE($D153," ",""))),'Cleaned Google Form'!$A$1:$M$5000,8,FALSE)='Main Template'!J$15),0,IF(AND('Main Template'!J$21&gt;=$C$9,'Main Template'!J$19,VLOOKUP(TRIM(UPPER(SUBSTITUTE($D153," ",""))),'Cleaned Google Form'!$A$1:$M$5000,7,FALSE)="YES"),0,IF(IFERROR(FIND('Main Template'!J$17,VLOOKUP(TRIM(UPPER(SUBSTITUTE('Main Template'!$D153," ",""))),'Cleaned Google Form'!$A$1:$M$5000,9,FALSE),1),FALSE),0,1))))),1)</f>
        <v>0</v>
      </c>
      <c r="K153" s="12">
        <f>IFERROR(IF(AND(WEEKDAY('Main Template'!K$18)=1,OR(VLOOKUP(TRIM(UPPER(SUBSTITUTE($D153," ",""))),'Cleaned Google Form'!$A$1:$M$5000,3,FALSE)="SMH",VLOOKUP(TRIM(UPPER(SUBSTITUTE($D153," ",""))),'Cleaned Google Form'!$A$1:$M$5000,3,FALSE)="RCH",VLOOKUP(TRIM(UPPER(SUBSTITUTE($D153," ",""))),'Cleaned Google Form'!$A$1:$M$5000,3,FALSE)="BCCA")),0,IF(AND(K$21=1,NOT(VLOOKUP(TRIM(UPPER(SUBSTITUTE($D153," ",""))),'Cleaned Google Form'!$A$1:$M$5000,6,FALSE)="NO")),0,IF(OR(VLOOKUP(TRIM(UPPER(SUBSTITUTE($D153," ",""))),'Cleaned Google Form'!$A$1:$M$5000,8,FALSE)='Main Template'!K$12,VLOOKUP(TRIM(UPPER(SUBSTITUTE($D153," ",""))),'Cleaned Google Form'!$A$1:$M$5000,8,FALSE)='Main Template'!K$13,VLOOKUP(TRIM(UPPER(SUBSTITUTE($D153," ",""))),'Cleaned Google Form'!$A$1:$M$5000,8,FALSE)='Main Template'!K$14,VLOOKUP(TRIM(UPPER(SUBSTITUTE($D153," ",""))),'Cleaned Google Form'!$A$1:$M$5000,8,FALSE)='Main Template'!K$15),0,IF(AND('Main Template'!K$21&gt;=$C$9,'Main Template'!K$19,VLOOKUP(TRIM(UPPER(SUBSTITUTE($D153," ",""))),'Cleaned Google Form'!$A$1:$M$5000,7,FALSE)="YES"),0,IF(IFERROR(FIND('Main Template'!K$17,VLOOKUP(TRIM(UPPER(SUBSTITUTE('Main Template'!$D153," ",""))),'Cleaned Google Form'!$A$1:$M$5000,9,FALSE),1),FALSE),0,1))))),1)</f>
        <v>1</v>
      </c>
      <c r="L153" s="12">
        <f>IFERROR(IF(AND(WEEKDAY('Main Template'!L$18)=1,OR(VLOOKUP(TRIM(UPPER(SUBSTITUTE($D153," ",""))),'Cleaned Google Form'!$A$1:$M$5000,3,FALSE)="SMH",VLOOKUP(TRIM(UPPER(SUBSTITUTE($D153," ",""))),'Cleaned Google Form'!$A$1:$M$5000,3,FALSE)="RCH",VLOOKUP(TRIM(UPPER(SUBSTITUTE($D153," ",""))),'Cleaned Google Form'!$A$1:$M$5000,3,FALSE)="BCCA")),0,IF(AND(L$21=1,NOT(VLOOKUP(TRIM(UPPER(SUBSTITUTE($D153," ",""))),'Cleaned Google Form'!$A$1:$M$5000,6,FALSE)="NO")),0,IF(OR(VLOOKUP(TRIM(UPPER(SUBSTITUTE($D153," ",""))),'Cleaned Google Form'!$A$1:$M$5000,8,FALSE)='Main Template'!L$12,VLOOKUP(TRIM(UPPER(SUBSTITUTE($D153," ",""))),'Cleaned Google Form'!$A$1:$M$5000,8,FALSE)='Main Template'!L$13,VLOOKUP(TRIM(UPPER(SUBSTITUTE($D153," ",""))),'Cleaned Google Form'!$A$1:$M$5000,8,FALSE)='Main Template'!L$14,VLOOKUP(TRIM(UPPER(SUBSTITUTE($D153," ",""))),'Cleaned Google Form'!$A$1:$M$5000,8,FALSE)='Main Template'!L$15),0,IF(AND('Main Template'!L$21&gt;=$C$9,'Main Template'!L$19,VLOOKUP(TRIM(UPPER(SUBSTITUTE($D153," ",""))),'Cleaned Google Form'!$A$1:$M$5000,7,FALSE)="YES"),0,IF(IFERROR(FIND('Main Template'!L$17,VLOOKUP(TRIM(UPPER(SUBSTITUTE('Main Template'!$D153," ",""))),'Cleaned Google Form'!$A$1:$M$5000,9,FALSE),1),FALSE),0,1))))),1)</f>
        <v>1</v>
      </c>
      <c r="M153" s="12">
        <f>IFERROR(IF(AND(WEEKDAY('Main Template'!M$18)=1,OR(VLOOKUP(TRIM(UPPER(SUBSTITUTE($D153," ",""))),'Cleaned Google Form'!$A$1:$M$5000,3,FALSE)="SMH",VLOOKUP(TRIM(UPPER(SUBSTITUTE($D153," ",""))),'Cleaned Google Form'!$A$1:$M$5000,3,FALSE)="RCH",VLOOKUP(TRIM(UPPER(SUBSTITUTE($D153," ",""))),'Cleaned Google Form'!$A$1:$M$5000,3,FALSE)="BCCA")),0,IF(AND(M$21=1,NOT(VLOOKUP(TRIM(UPPER(SUBSTITUTE($D153," ",""))),'Cleaned Google Form'!$A$1:$M$5000,6,FALSE)="NO")),0,IF(OR(VLOOKUP(TRIM(UPPER(SUBSTITUTE($D153," ",""))),'Cleaned Google Form'!$A$1:$M$5000,8,FALSE)='Main Template'!M$12,VLOOKUP(TRIM(UPPER(SUBSTITUTE($D153," ",""))),'Cleaned Google Form'!$A$1:$M$5000,8,FALSE)='Main Template'!M$13,VLOOKUP(TRIM(UPPER(SUBSTITUTE($D153," ",""))),'Cleaned Google Form'!$A$1:$M$5000,8,FALSE)='Main Template'!M$14,VLOOKUP(TRIM(UPPER(SUBSTITUTE($D153," ",""))),'Cleaned Google Form'!$A$1:$M$5000,8,FALSE)='Main Template'!M$15),0,IF(AND('Main Template'!M$21&gt;=$C$9,'Main Template'!M$19,VLOOKUP(TRIM(UPPER(SUBSTITUTE($D153," ",""))),'Cleaned Google Form'!$A$1:$M$5000,7,FALSE)="YES"),0,IF(IFERROR(FIND('Main Template'!M$17,VLOOKUP(TRIM(UPPER(SUBSTITUTE('Main Template'!$D153," ",""))),'Cleaned Google Form'!$A$1:$M$5000,9,FALSE),1),FALSE),0,1))))),1)</f>
        <v>1</v>
      </c>
      <c r="N153" s="12">
        <f>IFERROR(IF(AND(WEEKDAY('Main Template'!N$18)=1,OR(VLOOKUP(TRIM(UPPER(SUBSTITUTE($D153," ",""))),'Cleaned Google Form'!$A$1:$M$5000,3,FALSE)="SMH",VLOOKUP(TRIM(UPPER(SUBSTITUTE($D153," ",""))),'Cleaned Google Form'!$A$1:$M$5000,3,FALSE)="RCH",VLOOKUP(TRIM(UPPER(SUBSTITUTE($D153," ",""))),'Cleaned Google Form'!$A$1:$M$5000,3,FALSE)="BCCA")),0,IF(AND(N$21=1,NOT(VLOOKUP(TRIM(UPPER(SUBSTITUTE($D153," ",""))),'Cleaned Google Form'!$A$1:$M$5000,6,FALSE)="NO")),0,IF(OR(VLOOKUP(TRIM(UPPER(SUBSTITUTE($D153," ",""))),'Cleaned Google Form'!$A$1:$M$5000,8,FALSE)='Main Template'!N$12,VLOOKUP(TRIM(UPPER(SUBSTITUTE($D153," ",""))),'Cleaned Google Form'!$A$1:$M$5000,8,FALSE)='Main Template'!N$13,VLOOKUP(TRIM(UPPER(SUBSTITUTE($D153," ",""))),'Cleaned Google Form'!$A$1:$M$5000,8,FALSE)='Main Template'!N$14,VLOOKUP(TRIM(UPPER(SUBSTITUTE($D153," ",""))),'Cleaned Google Form'!$A$1:$M$5000,8,FALSE)='Main Template'!N$15),0,IF(AND('Main Template'!N$21&gt;=$C$9,'Main Template'!N$19,VLOOKUP(TRIM(UPPER(SUBSTITUTE($D153," ",""))),'Cleaned Google Form'!$A$1:$M$5000,7,FALSE)="YES"),0,IF(IFERROR(FIND('Main Template'!N$17,VLOOKUP(TRIM(UPPER(SUBSTITUTE('Main Template'!$D153," ",""))),'Cleaned Google Form'!$A$1:$M$5000,9,FALSE),1),FALSE),0,1))))),1)</f>
        <v>1</v>
      </c>
      <c r="O153" s="12">
        <f>IFERROR(IF(AND(WEEKDAY('Main Template'!O$18)=1,OR(VLOOKUP(TRIM(UPPER(SUBSTITUTE($D153," ",""))),'Cleaned Google Form'!$A$1:$M$5000,3,FALSE)="SMH",VLOOKUP(TRIM(UPPER(SUBSTITUTE($D153," ",""))),'Cleaned Google Form'!$A$1:$M$5000,3,FALSE)="RCH",VLOOKUP(TRIM(UPPER(SUBSTITUTE($D153," ",""))),'Cleaned Google Form'!$A$1:$M$5000,3,FALSE)="BCCA")),0,IF(AND(O$21=1,NOT(VLOOKUP(TRIM(UPPER(SUBSTITUTE($D153," ",""))),'Cleaned Google Form'!$A$1:$M$5000,6,FALSE)="NO")),0,IF(OR(VLOOKUP(TRIM(UPPER(SUBSTITUTE($D153," ",""))),'Cleaned Google Form'!$A$1:$M$5000,8,FALSE)='Main Template'!O$12,VLOOKUP(TRIM(UPPER(SUBSTITUTE($D153," ",""))),'Cleaned Google Form'!$A$1:$M$5000,8,FALSE)='Main Template'!O$13,VLOOKUP(TRIM(UPPER(SUBSTITUTE($D153," ",""))),'Cleaned Google Form'!$A$1:$M$5000,8,FALSE)='Main Template'!O$14,VLOOKUP(TRIM(UPPER(SUBSTITUTE($D153," ",""))),'Cleaned Google Form'!$A$1:$M$5000,8,FALSE)='Main Template'!O$15),0,IF(AND('Main Template'!O$21&gt;=$C$9,'Main Template'!O$19,VLOOKUP(TRIM(UPPER(SUBSTITUTE($D153," ",""))),'Cleaned Google Form'!$A$1:$M$5000,7,FALSE)="YES"),0,IF(IFERROR(FIND('Main Template'!O$17,VLOOKUP(TRIM(UPPER(SUBSTITUTE('Main Template'!$D153," ",""))),'Cleaned Google Form'!$A$1:$M$5000,9,FALSE),1),FALSE),0,1))))),1)</f>
        <v>1</v>
      </c>
      <c r="P153" s="12">
        <f>IFERROR(IF(AND(WEEKDAY('Main Template'!P$18)=1,OR(VLOOKUP(TRIM(UPPER(SUBSTITUTE($D153," ",""))),'Cleaned Google Form'!$A$1:$M$5000,3,FALSE)="SMH",VLOOKUP(TRIM(UPPER(SUBSTITUTE($D153," ",""))),'Cleaned Google Form'!$A$1:$M$5000,3,FALSE)="RCH",VLOOKUP(TRIM(UPPER(SUBSTITUTE($D153," ",""))),'Cleaned Google Form'!$A$1:$M$5000,3,FALSE)="BCCA")),0,IF(AND(P$21=1,NOT(VLOOKUP(TRIM(UPPER(SUBSTITUTE($D153," ",""))),'Cleaned Google Form'!$A$1:$M$5000,6,FALSE)="NO")),0,IF(OR(VLOOKUP(TRIM(UPPER(SUBSTITUTE($D153," ",""))),'Cleaned Google Form'!$A$1:$M$5000,8,FALSE)='Main Template'!P$12,VLOOKUP(TRIM(UPPER(SUBSTITUTE($D153," ",""))),'Cleaned Google Form'!$A$1:$M$5000,8,FALSE)='Main Template'!P$13,VLOOKUP(TRIM(UPPER(SUBSTITUTE($D153," ",""))),'Cleaned Google Form'!$A$1:$M$5000,8,FALSE)='Main Template'!P$14,VLOOKUP(TRIM(UPPER(SUBSTITUTE($D153," ",""))),'Cleaned Google Form'!$A$1:$M$5000,8,FALSE)='Main Template'!P$15),0,IF(AND('Main Template'!P$21&gt;=$C$9,'Main Template'!P$19,VLOOKUP(TRIM(UPPER(SUBSTITUTE($D153," ",""))),'Cleaned Google Form'!$A$1:$M$5000,7,FALSE)="YES"),0,IF(IFERROR(FIND('Main Template'!P$17,VLOOKUP(TRIM(UPPER(SUBSTITUTE('Main Template'!$D153," ",""))),'Cleaned Google Form'!$A$1:$M$5000,9,FALSE),1),FALSE),0,1))))),1)</f>
        <v>1</v>
      </c>
      <c r="Q153" s="12">
        <f>IFERROR(IF(AND(WEEKDAY('Main Template'!Q$18)=1,OR(VLOOKUP(TRIM(UPPER(SUBSTITUTE($D153," ",""))),'Cleaned Google Form'!$A$1:$M$5000,3,FALSE)="SMH",VLOOKUP(TRIM(UPPER(SUBSTITUTE($D153," ",""))),'Cleaned Google Form'!$A$1:$M$5000,3,FALSE)="RCH",VLOOKUP(TRIM(UPPER(SUBSTITUTE($D153," ",""))),'Cleaned Google Form'!$A$1:$M$5000,3,FALSE)="BCCA")),0,IF(AND(Q$21=1,NOT(VLOOKUP(TRIM(UPPER(SUBSTITUTE($D153," ",""))),'Cleaned Google Form'!$A$1:$M$5000,6,FALSE)="NO")),0,IF(OR(VLOOKUP(TRIM(UPPER(SUBSTITUTE($D153," ",""))),'Cleaned Google Form'!$A$1:$M$5000,8,FALSE)='Main Template'!Q$12,VLOOKUP(TRIM(UPPER(SUBSTITUTE($D153," ",""))),'Cleaned Google Form'!$A$1:$M$5000,8,FALSE)='Main Template'!Q$13,VLOOKUP(TRIM(UPPER(SUBSTITUTE($D153," ",""))),'Cleaned Google Form'!$A$1:$M$5000,8,FALSE)='Main Template'!Q$14,VLOOKUP(TRIM(UPPER(SUBSTITUTE($D153," ",""))),'Cleaned Google Form'!$A$1:$M$5000,8,FALSE)='Main Template'!Q$15),0,IF(AND('Main Template'!Q$21&gt;=$C$9,'Main Template'!Q$19,VLOOKUP(TRIM(UPPER(SUBSTITUTE($D153," ",""))),'Cleaned Google Form'!$A$1:$M$5000,7,FALSE)="YES"),0,IF(IFERROR(FIND('Main Template'!Q$17,VLOOKUP(TRIM(UPPER(SUBSTITUTE('Main Template'!$D153," ",""))),'Cleaned Google Form'!$A$1:$M$5000,9,FALSE),1),FALSE),0,1))))),1)</f>
        <v>1</v>
      </c>
      <c r="R153" s="12">
        <f>IFERROR(IF(AND(WEEKDAY('Main Template'!R$18)=1,OR(VLOOKUP(TRIM(UPPER(SUBSTITUTE($D153," ",""))),'Cleaned Google Form'!$A$1:$M$5000,3,FALSE)="SMH",VLOOKUP(TRIM(UPPER(SUBSTITUTE($D153," ",""))),'Cleaned Google Form'!$A$1:$M$5000,3,FALSE)="RCH",VLOOKUP(TRIM(UPPER(SUBSTITUTE($D153," ",""))),'Cleaned Google Form'!$A$1:$M$5000,3,FALSE)="BCCA")),0,IF(AND(R$21=1,NOT(VLOOKUP(TRIM(UPPER(SUBSTITUTE($D153," ",""))),'Cleaned Google Form'!$A$1:$M$5000,6,FALSE)="NO")),0,IF(OR(VLOOKUP(TRIM(UPPER(SUBSTITUTE($D153," ",""))),'Cleaned Google Form'!$A$1:$M$5000,8,FALSE)='Main Template'!R$12,VLOOKUP(TRIM(UPPER(SUBSTITUTE($D153," ",""))),'Cleaned Google Form'!$A$1:$M$5000,8,FALSE)='Main Template'!R$13,VLOOKUP(TRIM(UPPER(SUBSTITUTE($D153," ",""))),'Cleaned Google Form'!$A$1:$M$5000,8,FALSE)='Main Template'!R$14,VLOOKUP(TRIM(UPPER(SUBSTITUTE($D153," ",""))),'Cleaned Google Form'!$A$1:$M$5000,8,FALSE)='Main Template'!R$15),0,IF(AND('Main Template'!R$21&gt;=$C$9,'Main Template'!R$19,VLOOKUP(TRIM(UPPER(SUBSTITUTE($D153," ",""))),'Cleaned Google Form'!$A$1:$M$5000,7,FALSE)="YES"),0,IF(IFERROR(FIND('Main Template'!R$17,VLOOKUP(TRIM(UPPER(SUBSTITUTE('Main Template'!$D153," ",""))),'Cleaned Google Form'!$A$1:$M$5000,9,FALSE),1),FALSE),0,1))))),1)</f>
        <v>1</v>
      </c>
      <c r="S153" s="12">
        <f>IFERROR(IF(AND(WEEKDAY('Main Template'!S$18)=1,OR(VLOOKUP(TRIM(UPPER(SUBSTITUTE($D153," ",""))),'Cleaned Google Form'!$A$1:$M$5000,3,FALSE)="SMH",VLOOKUP(TRIM(UPPER(SUBSTITUTE($D153," ",""))),'Cleaned Google Form'!$A$1:$M$5000,3,FALSE)="RCH",VLOOKUP(TRIM(UPPER(SUBSTITUTE($D153," ",""))),'Cleaned Google Form'!$A$1:$M$5000,3,FALSE)="BCCA")),0,IF(AND(S$21=1,NOT(VLOOKUP(TRIM(UPPER(SUBSTITUTE($D153," ",""))),'Cleaned Google Form'!$A$1:$M$5000,6,FALSE)="NO")),0,IF(OR(VLOOKUP(TRIM(UPPER(SUBSTITUTE($D153," ",""))),'Cleaned Google Form'!$A$1:$M$5000,8,FALSE)='Main Template'!S$12,VLOOKUP(TRIM(UPPER(SUBSTITUTE($D153," ",""))),'Cleaned Google Form'!$A$1:$M$5000,8,FALSE)='Main Template'!S$13,VLOOKUP(TRIM(UPPER(SUBSTITUTE($D153," ",""))),'Cleaned Google Form'!$A$1:$M$5000,8,FALSE)='Main Template'!S$14,VLOOKUP(TRIM(UPPER(SUBSTITUTE($D153," ",""))),'Cleaned Google Form'!$A$1:$M$5000,8,FALSE)='Main Template'!S$15),0,IF(AND('Main Template'!S$21&gt;=$C$9,'Main Template'!S$19,VLOOKUP(TRIM(UPPER(SUBSTITUTE($D153," ",""))),'Cleaned Google Form'!$A$1:$M$5000,7,FALSE)="YES"),0,IF(IFERROR(FIND('Main Template'!S$17,VLOOKUP(TRIM(UPPER(SUBSTITUTE('Main Template'!$D153," ",""))),'Cleaned Google Form'!$A$1:$M$5000,9,FALSE),1),FALSE),0,1))))),1)</f>
        <v>1</v>
      </c>
      <c r="T153" s="12">
        <f>IFERROR(IF(AND(WEEKDAY('Main Template'!T$18)=1,OR(VLOOKUP(TRIM(UPPER(SUBSTITUTE($D153," ",""))),'Cleaned Google Form'!$A$1:$M$5000,3,FALSE)="SMH",VLOOKUP(TRIM(UPPER(SUBSTITUTE($D153," ",""))),'Cleaned Google Form'!$A$1:$M$5000,3,FALSE)="RCH",VLOOKUP(TRIM(UPPER(SUBSTITUTE($D153," ",""))),'Cleaned Google Form'!$A$1:$M$5000,3,FALSE)="BCCA")),0,IF(AND(T$21=1,NOT(VLOOKUP(TRIM(UPPER(SUBSTITUTE($D153," ",""))),'Cleaned Google Form'!$A$1:$M$5000,6,FALSE)="NO")),0,IF(OR(VLOOKUP(TRIM(UPPER(SUBSTITUTE($D153," ",""))),'Cleaned Google Form'!$A$1:$M$5000,8,FALSE)='Main Template'!T$12,VLOOKUP(TRIM(UPPER(SUBSTITUTE($D153," ",""))),'Cleaned Google Form'!$A$1:$M$5000,8,FALSE)='Main Template'!T$13,VLOOKUP(TRIM(UPPER(SUBSTITUTE($D153," ",""))),'Cleaned Google Form'!$A$1:$M$5000,8,FALSE)='Main Template'!T$14,VLOOKUP(TRIM(UPPER(SUBSTITUTE($D153," ",""))),'Cleaned Google Form'!$A$1:$M$5000,8,FALSE)='Main Template'!T$15),0,IF(AND('Main Template'!T$21&gt;=$C$9,'Main Template'!T$19,VLOOKUP(TRIM(UPPER(SUBSTITUTE($D153," ",""))),'Cleaned Google Form'!$A$1:$M$5000,7,FALSE)="YES"),0,IF(IFERROR(FIND('Main Template'!T$17,VLOOKUP(TRIM(UPPER(SUBSTITUTE('Main Template'!$D153," ",""))),'Cleaned Google Form'!$A$1:$M$5000,9,FALSE),1),FALSE),0,1))))),1)</f>
        <v>1</v>
      </c>
      <c r="U153" s="12">
        <f>IFERROR(IF(AND(WEEKDAY('Main Template'!U$18)=1,OR(VLOOKUP(TRIM(UPPER(SUBSTITUTE($D153," ",""))),'Cleaned Google Form'!$A$1:$M$5000,3,FALSE)="SMH",VLOOKUP(TRIM(UPPER(SUBSTITUTE($D153," ",""))),'Cleaned Google Form'!$A$1:$M$5000,3,FALSE)="RCH",VLOOKUP(TRIM(UPPER(SUBSTITUTE($D153," ",""))),'Cleaned Google Form'!$A$1:$M$5000,3,FALSE)="BCCA")),0,IF(AND(U$21=1,NOT(VLOOKUP(TRIM(UPPER(SUBSTITUTE($D153," ",""))),'Cleaned Google Form'!$A$1:$M$5000,6,FALSE)="NO")),0,IF(OR(VLOOKUP(TRIM(UPPER(SUBSTITUTE($D153," ",""))),'Cleaned Google Form'!$A$1:$M$5000,8,FALSE)='Main Template'!U$12,VLOOKUP(TRIM(UPPER(SUBSTITUTE($D153," ",""))),'Cleaned Google Form'!$A$1:$M$5000,8,FALSE)='Main Template'!U$13,VLOOKUP(TRIM(UPPER(SUBSTITUTE($D153," ",""))),'Cleaned Google Form'!$A$1:$M$5000,8,FALSE)='Main Template'!U$14,VLOOKUP(TRIM(UPPER(SUBSTITUTE($D153," ",""))),'Cleaned Google Form'!$A$1:$M$5000,8,FALSE)='Main Template'!U$15),0,IF(AND('Main Template'!U$21&gt;=$C$9,'Main Template'!U$19,VLOOKUP(TRIM(UPPER(SUBSTITUTE($D153," ",""))),'Cleaned Google Form'!$A$1:$M$5000,7,FALSE)="YES"),0,IF(IFERROR(FIND('Main Template'!U$17,VLOOKUP(TRIM(UPPER(SUBSTITUTE('Main Template'!$D153," ",""))),'Cleaned Google Form'!$A$1:$M$5000,9,FALSE),1),FALSE),0,1))))),1)</f>
        <v>1</v>
      </c>
      <c r="V153" s="12">
        <f>IFERROR(IF(AND(WEEKDAY('Main Template'!V$18)=1,OR(VLOOKUP(TRIM(UPPER(SUBSTITUTE($D153," ",""))),'Cleaned Google Form'!$A$1:$M$5000,3,FALSE)="SMH",VLOOKUP(TRIM(UPPER(SUBSTITUTE($D153," ",""))),'Cleaned Google Form'!$A$1:$M$5000,3,FALSE)="RCH",VLOOKUP(TRIM(UPPER(SUBSTITUTE($D153," ",""))),'Cleaned Google Form'!$A$1:$M$5000,3,FALSE)="BCCA")),0,IF(AND(V$21=1,NOT(VLOOKUP(TRIM(UPPER(SUBSTITUTE($D153," ",""))),'Cleaned Google Form'!$A$1:$M$5000,6,FALSE)="NO")),0,IF(OR(VLOOKUP(TRIM(UPPER(SUBSTITUTE($D153," ",""))),'Cleaned Google Form'!$A$1:$M$5000,8,FALSE)='Main Template'!V$12,VLOOKUP(TRIM(UPPER(SUBSTITUTE($D153," ",""))),'Cleaned Google Form'!$A$1:$M$5000,8,FALSE)='Main Template'!V$13,VLOOKUP(TRIM(UPPER(SUBSTITUTE($D153," ",""))),'Cleaned Google Form'!$A$1:$M$5000,8,FALSE)='Main Template'!V$14,VLOOKUP(TRIM(UPPER(SUBSTITUTE($D153," ",""))),'Cleaned Google Form'!$A$1:$M$5000,8,FALSE)='Main Template'!V$15),0,IF(AND('Main Template'!V$21&gt;=$C$9,'Main Template'!V$19,VLOOKUP(TRIM(UPPER(SUBSTITUTE($D153," ",""))),'Cleaned Google Form'!$A$1:$M$5000,7,FALSE)="YES"),0,IF(IFERROR(FIND('Main Template'!V$17,VLOOKUP(TRIM(UPPER(SUBSTITUTE('Main Template'!$D153," ",""))),'Cleaned Google Form'!$A$1:$M$5000,9,FALSE),1),FALSE),0,1))))),1)</f>
        <v>1</v>
      </c>
      <c r="W153" s="12">
        <f>IFERROR(IF(AND(WEEKDAY('Main Template'!W$18)=1,OR(VLOOKUP(TRIM(UPPER(SUBSTITUTE($D153," ",""))),'Cleaned Google Form'!$A$1:$M$5000,3,FALSE)="SMH",VLOOKUP(TRIM(UPPER(SUBSTITUTE($D153," ",""))),'Cleaned Google Form'!$A$1:$M$5000,3,FALSE)="RCH",VLOOKUP(TRIM(UPPER(SUBSTITUTE($D153," ",""))),'Cleaned Google Form'!$A$1:$M$5000,3,FALSE)="BCCA")),0,IF(AND(W$21=1,NOT(VLOOKUP(TRIM(UPPER(SUBSTITUTE($D153," ",""))),'Cleaned Google Form'!$A$1:$M$5000,6,FALSE)="NO")),0,IF(OR(VLOOKUP(TRIM(UPPER(SUBSTITUTE($D153," ",""))),'Cleaned Google Form'!$A$1:$M$5000,8,FALSE)='Main Template'!W$12,VLOOKUP(TRIM(UPPER(SUBSTITUTE($D153," ",""))),'Cleaned Google Form'!$A$1:$M$5000,8,FALSE)='Main Template'!W$13,VLOOKUP(TRIM(UPPER(SUBSTITUTE($D153," ",""))),'Cleaned Google Form'!$A$1:$M$5000,8,FALSE)='Main Template'!W$14,VLOOKUP(TRIM(UPPER(SUBSTITUTE($D153," ",""))),'Cleaned Google Form'!$A$1:$M$5000,8,FALSE)='Main Template'!W$15),0,IF(AND('Main Template'!W$21&gt;=$C$9,'Main Template'!W$19,VLOOKUP(TRIM(UPPER(SUBSTITUTE($D153," ",""))),'Cleaned Google Form'!$A$1:$M$5000,7,FALSE)="YES"),0,IF(IFERROR(FIND('Main Template'!W$17,VLOOKUP(TRIM(UPPER(SUBSTITUTE('Main Template'!$D153," ",""))),'Cleaned Google Form'!$A$1:$M$5000,9,FALSE),1),FALSE),0,1))))),1)</f>
        <v>1</v>
      </c>
      <c r="X153" s="12">
        <f>IFERROR(IF(AND(WEEKDAY('Main Template'!X$18)=1,OR(VLOOKUP(TRIM(UPPER(SUBSTITUTE($D153," ",""))),'Cleaned Google Form'!$A$1:$M$5000,3,FALSE)="SMH",VLOOKUP(TRIM(UPPER(SUBSTITUTE($D153," ",""))),'Cleaned Google Form'!$A$1:$M$5000,3,FALSE)="RCH",VLOOKUP(TRIM(UPPER(SUBSTITUTE($D153," ",""))),'Cleaned Google Form'!$A$1:$M$5000,3,FALSE)="BCCA")),0,IF(AND(X$21=1,NOT(VLOOKUP(TRIM(UPPER(SUBSTITUTE($D153," ",""))),'Cleaned Google Form'!$A$1:$M$5000,6,FALSE)="NO")),0,IF(OR(VLOOKUP(TRIM(UPPER(SUBSTITUTE($D153," ",""))),'Cleaned Google Form'!$A$1:$M$5000,8,FALSE)='Main Template'!X$12,VLOOKUP(TRIM(UPPER(SUBSTITUTE($D153," ",""))),'Cleaned Google Form'!$A$1:$M$5000,8,FALSE)='Main Template'!X$13,VLOOKUP(TRIM(UPPER(SUBSTITUTE($D153," ",""))),'Cleaned Google Form'!$A$1:$M$5000,8,FALSE)='Main Template'!X$14,VLOOKUP(TRIM(UPPER(SUBSTITUTE($D153," ",""))),'Cleaned Google Form'!$A$1:$M$5000,8,FALSE)='Main Template'!X$15),0,IF(AND('Main Template'!X$21&gt;=$C$9,'Main Template'!X$19,VLOOKUP(TRIM(UPPER(SUBSTITUTE($D153," ",""))),'Cleaned Google Form'!$A$1:$M$5000,7,FALSE)="YES"),0,IF(IFERROR(FIND('Main Template'!X$17,VLOOKUP(TRIM(UPPER(SUBSTITUTE('Main Template'!$D153," ",""))),'Cleaned Google Form'!$A$1:$M$5000,9,FALSE),1),FALSE),0,1))))),1)</f>
        <v>1</v>
      </c>
      <c r="Y153" s="12">
        <f>IFERROR(IF(AND(WEEKDAY('Main Template'!Y$18)=1,OR(VLOOKUP(TRIM(UPPER(SUBSTITUTE($D153," ",""))),'Cleaned Google Form'!$A$1:$M$5000,3,FALSE)="SMH",VLOOKUP(TRIM(UPPER(SUBSTITUTE($D153," ",""))),'Cleaned Google Form'!$A$1:$M$5000,3,FALSE)="RCH",VLOOKUP(TRIM(UPPER(SUBSTITUTE($D153," ",""))),'Cleaned Google Form'!$A$1:$M$5000,3,FALSE)="BCCA")),0,IF(AND(Y$21=1,NOT(VLOOKUP(TRIM(UPPER(SUBSTITUTE($D153," ",""))),'Cleaned Google Form'!$A$1:$M$5000,6,FALSE)="NO")),0,IF(OR(VLOOKUP(TRIM(UPPER(SUBSTITUTE($D153," ",""))),'Cleaned Google Form'!$A$1:$M$5000,8,FALSE)='Main Template'!Y$12,VLOOKUP(TRIM(UPPER(SUBSTITUTE($D153," ",""))),'Cleaned Google Form'!$A$1:$M$5000,8,FALSE)='Main Template'!Y$13,VLOOKUP(TRIM(UPPER(SUBSTITUTE($D153," ",""))),'Cleaned Google Form'!$A$1:$M$5000,8,FALSE)='Main Template'!Y$14,VLOOKUP(TRIM(UPPER(SUBSTITUTE($D153," ",""))),'Cleaned Google Form'!$A$1:$M$5000,8,FALSE)='Main Template'!Y$15),0,IF(AND('Main Template'!Y$21&gt;=$C$9,'Main Template'!Y$19,VLOOKUP(TRIM(UPPER(SUBSTITUTE($D153," ",""))),'Cleaned Google Form'!$A$1:$M$5000,7,FALSE)="YES"),0,IF(IFERROR(FIND('Main Template'!Y$17,VLOOKUP(TRIM(UPPER(SUBSTITUTE('Main Template'!$D153," ",""))),'Cleaned Google Form'!$A$1:$M$5000,9,FALSE),1),FALSE),0,1))))),1)</f>
        <v>1</v>
      </c>
      <c r="Z153" s="12">
        <f>IFERROR(IF(AND(WEEKDAY('Main Template'!Z$18)=1,OR(VLOOKUP(TRIM(UPPER(SUBSTITUTE($D153," ",""))),'Cleaned Google Form'!$A$1:$M$5000,3,FALSE)="SMH",VLOOKUP(TRIM(UPPER(SUBSTITUTE($D153," ",""))),'Cleaned Google Form'!$A$1:$M$5000,3,FALSE)="RCH",VLOOKUP(TRIM(UPPER(SUBSTITUTE($D153," ",""))),'Cleaned Google Form'!$A$1:$M$5000,3,FALSE)="BCCA")),0,IF(AND(Z$21=1,NOT(VLOOKUP(TRIM(UPPER(SUBSTITUTE($D153," ",""))),'Cleaned Google Form'!$A$1:$M$5000,6,FALSE)="NO")),0,IF(OR(VLOOKUP(TRIM(UPPER(SUBSTITUTE($D153," ",""))),'Cleaned Google Form'!$A$1:$M$5000,8,FALSE)='Main Template'!Z$12,VLOOKUP(TRIM(UPPER(SUBSTITUTE($D153," ",""))),'Cleaned Google Form'!$A$1:$M$5000,8,FALSE)='Main Template'!Z$13,VLOOKUP(TRIM(UPPER(SUBSTITUTE($D153," ",""))),'Cleaned Google Form'!$A$1:$M$5000,8,FALSE)='Main Template'!Z$14,VLOOKUP(TRIM(UPPER(SUBSTITUTE($D153," ",""))),'Cleaned Google Form'!$A$1:$M$5000,8,FALSE)='Main Template'!Z$15),0,IF(AND('Main Template'!Z$21&gt;=$C$9,'Main Template'!Z$19,VLOOKUP(TRIM(UPPER(SUBSTITUTE($D153," ",""))),'Cleaned Google Form'!$A$1:$M$5000,7,FALSE)="YES"),0,IF(IFERROR(FIND('Main Template'!Z$17,VLOOKUP(TRIM(UPPER(SUBSTITUTE('Main Template'!$D153," ",""))),'Cleaned Google Form'!$A$1:$M$5000,9,FALSE),1),FALSE),0,1))))),1)</f>
        <v>1</v>
      </c>
      <c r="AA153" s="12">
        <f>IFERROR(IF(AND(WEEKDAY('Main Template'!AA$18)=1,OR(VLOOKUP(TRIM(UPPER(SUBSTITUTE($D153," ",""))),'Cleaned Google Form'!$A$1:$M$5000,3,FALSE)="SMH",VLOOKUP(TRIM(UPPER(SUBSTITUTE($D153," ",""))),'Cleaned Google Form'!$A$1:$M$5000,3,FALSE)="RCH",VLOOKUP(TRIM(UPPER(SUBSTITUTE($D153," ",""))),'Cleaned Google Form'!$A$1:$M$5000,3,FALSE)="BCCA")),0,IF(AND(AA$21=1,NOT(VLOOKUP(TRIM(UPPER(SUBSTITUTE($D153," ",""))),'Cleaned Google Form'!$A$1:$M$5000,6,FALSE)="NO")),0,IF(OR(VLOOKUP(TRIM(UPPER(SUBSTITUTE($D153," ",""))),'Cleaned Google Form'!$A$1:$M$5000,8,FALSE)='Main Template'!AA$12,VLOOKUP(TRIM(UPPER(SUBSTITUTE($D153," ",""))),'Cleaned Google Form'!$A$1:$M$5000,8,FALSE)='Main Template'!AA$13,VLOOKUP(TRIM(UPPER(SUBSTITUTE($D153," ",""))),'Cleaned Google Form'!$A$1:$M$5000,8,FALSE)='Main Template'!AA$14,VLOOKUP(TRIM(UPPER(SUBSTITUTE($D153," ",""))),'Cleaned Google Form'!$A$1:$M$5000,8,FALSE)='Main Template'!AA$15),0,IF(AND('Main Template'!AA$21&gt;=$C$9,'Main Template'!AA$19,VLOOKUP(TRIM(UPPER(SUBSTITUTE($D153," ",""))),'Cleaned Google Form'!$A$1:$M$5000,7,FALSE)="YES"),0,IF(IFERROR(FIND('Main Template'!AA$17,VLOOKUP(TRIM(UPPER(SUBSTITUTE('Main Template'!$D153," ",""))),'Cleaned Google Form'!$A$1:$M$5000,9,FALSE),1),FALSE),0,1))))),1)</f>
        <v>1</v>
      </c>
      <c r="AB153" s="12">
        <f>IFERROR(IF(AND(WEEKDAY('Main Template'!AB$18)=1,OR(VLOOKUP(TRIM(UPPER(SUBSTITUTE($D153," ",""))),'Cleaned Google Form'!$A$1:$M$5000,3,FALSE)="SMH",VLOOKUP(TRIM(UPPER(SUBSTITUTE($D153," ",""))),'Cleaned Google Form'!$A$1:$M$5000,3,FALSE)="RCH",VLOOKUP(TRIM(UPPER(SUBSTITUTE($D153," ",""))),'Cleaned Google Form'!$A$1:$M$5000,3,FALSE)="BCCA")),0,IF(AND(AB$21=1,NOT(VLOOKUP(TRIM(UPPER(SUBSTITUTE($D153," ",""))),'Cleaned Google Form'!$A$1:$M$5000,6,FALSE)="NO")),0,IF(OR(VLOOKUP(TRIM(UPPER(SUBSTITUTE($D153," ",""))),'Cleaned Google Form'!$A$1:$M$5000,8,FALSE)='Main Template'!AB$12,VLOOKUP(TRIM(UPPER(SUBSTITUTE($D153," ",""))),'Cleaned Google Form'!$A$1:$M$5000,8,FALSE)='Main Template'!AB$13,VLOOKUP(TRIM(UPPER(SUBSTITUTE($D153," ",""))),'Cleaned Google Form'!$A$1:$M$5000,8,FALSE)='Main Template'!AB$14,VLOOKUP(TRIM(UPPER(SUBSTITUTE($D153," ",""))),'Cleaned Google Form'!$A$1:$M$5000,8,FALSE)='Main Template'!AB$15),0,IF(AND('Main Template'!AB$21&gt;=$C$9,'Main Template'!AB$19,VLOOKUP(TRIM(UPPER(SUBSTITUTE($D153," ",""))),'Cleaned Google Form'!$A$1:$M$5000,7,FALSE)="YES"),0,IF(IFERROR(FIND('Main Template'!AB$17,VLOOKUP(TRIM(UPPER(SUBSTITUTE('Main Template'!$D153," ",""))),'Cleaned Google Form'!$A$1:$M$5000,9,FALSE),1),FALSE),0,1))))),1)</f>
        <v>1</v>
      </c>
      <c r="AC153" s="12">
        <f>IFERROR(IF(AND(WEEKDAY('Main Template'!AC$18)=1,OR(VLOOKUP(TRIM(UPPER(SUBSTITUTE($D153," ",""))),'Cleaned Google Form'!$A$1:$M$5000,3,FALSE)="SMH",VLOOKUP(TRIM(UPPER(SUBSTITUTE($D153," ",""))),'Cleaned Google Form'!$A$1:$M$5000,3,FALSE)="RCH",VLOOKUP(TRIM(UPPER(SUBSTITUTE($D153," ",""))),'Cleaned Google Form'!$A$1:$M$5000,3,FALSE)="BCCA")),0,IF(AND(AC$21=1,NOT(VLOOKUP(TRIM(UPPER(SUBSTITUTE($D153," ",""))),'Cleaned Google Form'!$A$1:$M$5000,6,FALSE)="NO")),0,IF(OR(VLOOKUP(TRIM(UPPER(SUBSTITUTE($D153," ",""))),'Cleaned Google Form'!$A$1:$M$5000,8,FALSE)='Main Template'!AC$12,VLOOKUP(TRIM(UPPER(SUBSTITUTE($D153," ",""))),'Cleaned Google Form'!$A$1:$M$5000,8,FALSE)='Main Template'!AC$13,VLOOKUP(TRIM(UPPER(SUBSTITUTE($D153," ",""))),'Cleaned Google Form'!$A$1:$M$5000,8,FALSE)='Main Template'!AC$14,VLOOKUP(TRIM(UPPER(SUBSTITUTE($D153," ",""))),'Cleaned Google Form'!$A$1:$M$5000,8,FALSE)='Main Template'!AC$15),0,IF(AND('Main Template'!AC$21&gt;=$C$9,'Main Template'!AC$19,VLOOKUP(TRIM(UPPER(SUBSTITUTE($D153," ",""))),'Cleaned Google Form'!$A$1:$M$5000,7,FALSE)="YES"),0,IF(IFERROR(FIND('Main Template'!AC$17,VLOOKUP(TRIM(UPPER(SUBSTITUTE('Main Template'!$D153," ",""))),'Cleaned Google Form'!$A$1:$M$5000,9,FALSE),1),FALSE),0,1))))),1)</f>
        <v>1</v>
      </c>
      <c r="AD153" s="12">
        <f>IFERROR(IF(AND(WEEKDAY('Main Template'!AD$18)=1,OR(VLOOKUP(TRIM(UPPER(SUBSTITUTE($D153," ",""))),'Cleaned Google Form'!$A$1:$M$5000,3,FALSE)="SMH",VLOOKUP(TRIM(UPPER(SUBSTITUTE($D153," ",""))),'Cleaned Google Form'!$A$1:$M$5000,3,FALSE)="RCH",VLOOKUP(TRIM(UPPER(SUBSTITUTE($D153," ",""))),'Cleaned Google Form'!$A$1:$M$5000,3,FALSE)="BCCA")),0,IF(AND(AD$21=1,NOT(VLOOKUP(TRIM(UPPER(SUBSTITUTE($D153," ",""))),'Cleaned Google Form'!$A$1:$M$5000,6,FALSE)="NO")),0,IF(OR(VLOOKUP(TRIM(UPPER(SUBSTITUTE($D153," ",""))),'Cleaned Google Form'!$A$1:$M$5000,8,FALSE)='Main Template'!AD$12,VLOOKUP(TRIM(UPPER(SUBSTITUTE($D153," ",""))),'Cleaned Google Form'!$A$1:$M$5000,8,FALSE)='Main Template'!AD$13,VLOOKUP(TRIM(UPPER(SUBSTITUTE($D153," ",""))),'Cleaned Google Form'!$A$1:$M$5000,8,FALSE)='Main Template'!AD$14,VLOOKUP(TRIM(UPPER(SUBSTITUTE($D153," ",""))),'Cleaned Google Form'!$A$1:$M$5000,8,FALSE)='Main Template'!AD$15),0,IF(AND('Main Template'!AD$21&gt;=$C$9,'Main Template'!AD$19,VLOOKUP(TRIM(UPPER(SUBSTITUTE($D153," ",""))),'Cleaned Google Form'!$A$1:$M$5000,7,FALSE)="YES"),0,IF(IFERROR(FIND('Main Template'!AD$17,VLOOKUP(TRIM(UPPER(SUBSTITUTE('Main Template'!$D153," ",""))),'Cleaned Google Form'!$A$1:$M$5000,9,FALSE),1),FALSE),0,1))))),1)</f>
        <v>1</v>
      </c>
      <c r="AE153" s="12">
        <f>IFERROR(IF(AND(WEEKDAY('Main Template'!AE$18)=1,OR(VLOOKUP(TRIM(UPPER(SUBSTITUTE($D153," ",""))),'Cleaned Google Form'!$A$1:$M$5000,3,FALSE)="SMH",VLOOKUP(TRIM(UPPER(SUBSTITUTE($D153," ",""))),'Cleaned Google Form'!$A$1:$M$5000,3,FALSE)="RCH",VLOOKUP(TRIM(UPPER(SUBSTITUTE($D153," ",""))),'Cleaned Google Form'!$A$1:$M$5000,3,FALSE)="BCCA")),0,IF(AND(AE$21=1,NOT(VLOOKUP(TRIM(UPPER(SUBSTITUTE($D153," ",""))),'Cleaned Google Form'!$A$1:$M$5000,6,FALSE)="NO")),0,IF(OR(VLOOKUP(TRIM(UPPER(SUBSTITUTE($D153," ",""))),'Cleaned Google Form'!$A$1:$M$5000,8,FALSE)='Main Template'!AE$12,VLOOKUP(TRIM(UPPER(SUBSTITUTE($D153," ",""))),'Cleaned Google Form'!$A$1:$M$5000,8,FALSE)='Main Template'!AE$13,VLOOKUP(TRIM(UPPER(SUBSTITUTE($D153," ",""))),'Cleaned Google Form'!$A$1:$M$5000,8,FALSE)='Main Template'!AE$14,VLOOKUP(TRIM(UPPER(SUBSTITUTE($D153," ",""))),'Cleaned Google Form'!$A$1:$M$5000,8,FALSE)='Main Template'!AE$15),0,IF(AND('Main Template'!AE$21&gt;=$C$9,'Main Template'!AE$19,VLOOKUP(TRIM(UPPER(SUBSTITUTE($D153," ",""))),'Cleaned Google Form'!$A$1:$M$5000,7,FALSE)="YES"),0,IF(IFERROR(FIND('Main Template'!AE$17,VLOOKUP(TRIM(UPPER(SUBSTITUTE('Main Template'!$D153," ",""))),'Cleaned Google Form'!$A$1:$M$5000,9,FALSE),1),FALSE),0,1))))),1)</f>
        <v>1</v>
      </c>
      <c r="AF153" s="12">
        <f>IFERROR(IF(AND(WEEKDAY('Main Template'!AF$18)=1,OR(VLOOKUP(TRIM(UPPER(SUBSTITUTE($D153," ",""))),'Cleaned Google Form'!$A$1:$M$5000,3,FALSE)="SMH",VLOOKUP(TRIM(UPPER(SUBSTITUTE($D153," ",""))),'Cleaned Google Form'!$A$1:$M$5000,3,FALSE)="RCH",VLOOKUP(TRIM(UPPER(SUBSTITUTE($D153," ",""))),'Cleaned Google Form'!$A$1:$M$5000,3,FALSE)="BCCA")),0,IF(AND(AF$21=1,NOT(VLOOKUP(TRIM(UPPER(SUBSTITUTE($D153," ",""))),'Cleaned Google Form'!$A$1:$M$5000,6,FALSE)="NO")),0,IF(OR(VLOOKUP(TRIM(UPPER(SUBSTITUTE($D153," ",""))),'Cleaned Google Form'!$A$1:$M$5000,8,FALSE)='Main Template'!AF$12,VLOOKUP(TRIM(UPPER(SUBSTITUTE($D153," ",""))),'Cleaned Google Form'!$A$1:$M$5000,8,FALSE)='Main Template'!AF$13,VLOOKUP(TRIM(UPPER(SUBSTITUTE($D153," ",""))),'Cleaned Google Form'!$A$1:$M$5000,8,FALSE)='Main Template'!AF$14,VLOOKUP(TRIM(UPPER(SUBSTITUTE($D153," ",""))),'Cleaned Google Form'!$A$1:$M$5000,8,FALSE)='Main Template'!AF$15),0,IF(AND('Main Template'!AF$21&gt;=$C$9,'Main Template'!AF$19,VLOOKUP(TRIM(UPPER(SUBSTITUTE($D153," ",""))),'Cleaned Google Form'!$A$1:$M$5000,7,FALSE)="YES"),0,IF(IFERROR(FIND('Main Template'!AF$17,VLOOKUP(TRIM(UPPER(SUBSTITUTE('Main Template'!$D153," ",""))),'Cleaned Google Form'!$A$1:$M$5000,9,FALSE),1),FALSE),0,1))))),1)</f>
        <v>1</v>
      </c>
      <c r="AG153" s="12">
        <f>IFERROR(IF(AND(WEEKDAY('Main Template'!AG$18)=1,OR(VLOOKUP(TRIM(UPPER(SUBSTITUTE($D153," ",""))),'Cleaned Google Form'!$A$1:$M$5000,3,FALSE)="SMH",VLOOKUP(TRIM(UPPER(SUBSTITUTE($D153," ",""))),'Cleaned Google Form'!$A$1:$M$5000,3,FALSE)="RCH",VLOOKUP(TRIM(UPPER(SUBSTITUTE($D153," ",""))),'Cleaned Google Form'!$A$1:$M$5000,3,FALSE)="BCCA")),0,IF(AND(AG$21=1,NOT(VLOOKUP(TRIM(UPPER(SUBSTITUTE($D153," ",""))),'Cleaned Google Form'!$A$1:$M$5000,6,FALSE)="NO")),0,IF(OR(VLOOKUP(TRIM(UPPER(SUBSTITUTE($D153," ",""))),'Cleaned Google Form'!$A$1:$M$5000,8,FALSE)='Main Template'!AG$12,VLOOKUP(TRIM(UPPER(SUBSTITUTE($D153," ",""))),'Cleaned Google Form'!$A$1:$M$5000,8,FALSE)='Main Template'!AG$13,VLOOKUP(TRIM(UPPER(SUBSTITUTE($D153," ",""))),'Cleaned Google Form'!$A$1:$M$5000,8,FALSE)='Main Template'!AG$14,VLOOKUP(TRIM(UPPER(SUBSTITUTE($D153," ",""))),'Cleaned Google Form'!$A$1:$M$5000,8,FALSE)='Main Template'!AG$15),0,IF(AND('Main Template'!AG$21&gt;=$C$9,'Main Template'!AG$19,VLOOKUP(TRIM(UPPER(SUBSTITUTE($D153," ",""))),'Cleaned Google Form'!$A$1:$M$5000,7,FALSE)="YES"),0,IF(IFERROR(FIND('Main Template'!AG$17,VLOOKUP(TRIM(UPPER(SUBSTITUTE('Main Template'!$D153," ",""))),'Cleaned Google Form'!$A$1:$M$5000,9,FALSE),1),FALSE),0,1))))),1)</f>
        <v>1</v>
      </c>
      <c r="AH153" s="12">
        <f>IFERROR(IF(AND(WEEKDAY('Main Template'!AH$18)=1,OR(VLOOKUP(TRIM(UPPER(SUBSTITUTE($D153," ",""))),'Cleaned Google Form'!$A$1:$M$5000,3,FALSE)="SMH",VLOOKUP(TRIM(UPPER(SUBSTITUTE($D153," ",""))),'Cleaned Google Form'!$A$1:$M$5000,3,FALSE)="RCH",VLOOKUP(TRIM(UPPER(SUBSTITUTE($D153," ",""))),'Cleaned Google Form'!$A$1:$M$5000,3,FALSE)="BCCA")),0,IF(AND(AH$21=1,NOT(VLOOKUP(TRIM(UPPER(SUBSTITUTE($D153," ",""))),'Cleaned Google Form'!$A$1:$M$5000,6,FALSE)="NO")),0,IF(OR(VLOOKUP(TRIM(UPPER(SUBSTITUTE($D153," ",""))),'Cleaned Google Form'!$A$1:$M$5000,8,FALSE)='Main Template'!AH$12,VLOOKUP(TRIM(UPPER(SUBSTITUTE($D153," ",""))),'Cleaned Google Form'!$A$1:$M$5000,8,FALSE)='Main Template'!AH$13,VLOOKUP(TRIM(UPPER(SUBSTITUTE($D153," ",""))),'Cleaned Google Form'!$A$1:$M$5000,8,FALSE)='Main Template'!AH$14,VLOOKUP(TRIM(UPPER(SUBSTITUTE($D153," ",""))),'Cleaned Google Form'!$A$1:$M$5000,8,FALSE)='Main Template'!AH$15),0,IF(AND('Main Template'!AH$21&gt;=$C$9,'Main Template'!AH$19,VLOOKUP(TRIM(UPPER(SUBSTITUTE($D153," ",""))),'Cleaned Google Form'!$A$1:$M$5000,7,FALSE)="YES"),0,IF(IFERROR(FIND('Main Template'!AH$17,VLOOKUP(TRIM(UPPER(SUBSTITUTE('Main Template'!$D153," ",""))),'Cleaned Google Form'!$A$1:$M$5000,9,FALSE),1),FALSE),0,1))))),1)</f>
        <v>1</v>
      </c>
      <c r="AI153" s="12">
        <f>IFERROR(IF(AND(WEEKDAY('Main Template'!AI$18)=1,OR(VLOOKUP(TRIM(UPPER(SUBSTITUTE($D153," ",""))),'Cleaned Google Form'!$A$1:$M$5000,3,FALSE)="SMH",VLOOKUP(TRIM(UPPER(SUBSTITUTE($D153," ",""))),'Cleaned Google Form'!$A$1:$M$5000,3,FALSE)="RCH",VLOOKUP(TRIM(UPPER(SUBSTITUTE($D153," ",""))),'Cleaned Google Form'!$A$1:$M$5000,3,FALSE)="BCCA")),0,IF(AND(AI$21=1,NOT(VLOOKUP(TRIM(UPPER(SUBSTITUTE($D153," ",""))),'Cleaned Google Form'!$A$1:$M$5000,6,FALSE)="NO")),0,IF(OR(VLOOKUP(TRIM(UPPER(SUBSTITUTE($D153," ",""))),'Cleaned Google Form'!$A$1:$M$5000,8,FALSE)='Main Template'!AI$12,VLOOKUP(TRIM(UPPER(SUBSTITUTE($D153," ",""))),'Cleaned Google Form'!$A$1:$M$5000,8,FALSE)='Main Template'!AI$13,VLOOKUP(TRIM(UPPER(SUBSTITUTE($D153," ",""))),'Cleaned Google Form'!$A$1:$M$5000,8,FALSE)='Main Template'!AI$14,VLOOKUP(TRIM(UPPER(SUBSTITUTE($D153," ",""))),'Cleaned Google Form'!$A$1:$M$5000,8,FALSE)='Main Template'!AI$15),0,IF(AND('Main Template'!AI$21&gt;=$C$9,'Main Template'!AI$19,VLOOKUP(TRIM(UPPER(SUBSTITUTE($D153," ",""))),'Cleaned Google Form'!$A$1:$M$5000,7,FALSE)="YES"),0,IF(IFERROR(FIND('Main Template'!AI$17,VLOOKUP(TRIM(UPPER(SUBSTITUTE('Main Template'!$D153," ",""))),'Cleaned Google Form'!$A$1:$M$5000,9,FALSE),1),FALSE),0,1))))),1)</f>
        <v>1</v>
      </c>
      <c r="AJ153" s="12">
        <f>IFERROR(IF(AND(WEEKDAY('Main Template'!AJ$18)=1,OR(VLOOKUP(TRIM(UPPER(SUBSTITUTE($D153," ",""))),'Cleaned Google Form'!$A$1:$M$5000,3,FALSE)="SMH",VLOOKUP(TRIM(UPPER(SUBSTITUTE($D153," ",""))),'Cleaned Google Form'!$A$1:$M$5000,3,FALSE)="RCH",VLOOKUP(TRIM(UPPER(SUBSTITUTE($D153," ",""))),'Cleaned Google Form'!$A$1:$M$5000,3,FALSE)="BCCA")),0,IF(AND(AJ$21=1,NOT(VLOOKUP(TRIM(UPPER(SUBSTITUTE($D153," ",""))),'Cleaned Google Form'!$A$1:$M$5000,6,FALSE)="NO")),0,IF(OR(VLOOKUP(TRIM(UPPER(SUBSTITUTE($D153," ",""))),'Cleaned Google Form'!$A$1:$M$5000,8,FALSE)='Main Template'!AJ$12,VLOOKUP(TRIM(UPPER(SUBSTITUTE($D153," ",""))),'Cleaned Google Form'!$A$1:$M$5000,8,FALSE)='Main Template'!AJ$13,VLOOKUP(TRIM(UPPER(SUBSTITUTE($D153," ",""))),'Cleaned Google Form'!$A$1:$M$5000,8,FALSE)='Main Template'!AJ$14,VLOOKUP(TRIM(UPPER(SUBSTITUTE($D153," ",""))),'Cleaned Google Form'!$A$1:$M$5000,8,FALSE)='Main Template'!AJ$15),0,IF(AND('Main Template'!AJ$21&gt;=$C$9,'Main Template'!AJ$19,VLOOKUP(TRIM(UPPER(SUBSTITUTE($D153," ",""))),'Cleaned Google Form'!$A$1:$M$5000,7,FALSE)="YES"),0,IF(IFERROR(FIND('Main Template'!AJ$17,VLOOKUP(TRIM(UPPER(SUBSTITUTE('Main Template'!$D153," ",""))),'Cleaned Google Form'!$A$1:$M$5000,9,FALSE),1),FALSE),0,1))))),1)</f>
        <v>1</v>
      </c>
      <c r="AK153" s="12">
        <f>IFERROR(IF(AND(WEEKDAY('Main Template'!AK$18)=1,OR(VLOOKUP(TRIM(UPPER(SUBSTITUTE($D153," ",""))),'Cleaned Google Form'!$A$1:$M$5000,3,FALSE)="SMH",VLOOKUP(TRIM(UPPER(SUBSTITUTE($D153," ",""))),'Cleaned Google Form'!$A$1:$M$5000,3,FALSE)="RCH",VLOOKUP(TRIM(UPPER(SUBSTITUTE($D153," ",""))),'Cleaned Google Form'!$A$1:$M$5000,3,FALSE)="BCCA")),0,IF(AND(AK$21=1,NOT(VLOOKUP(TRIM(UPPER(SUBSTITUTE($D153," ",""))),'Cleaned Google Form'!$A$1:$M$5000,6,FALSE)="NO")),0,IF(OR(VLOOKUP(TRIM(UPPER(SUBSTITUTE($D153," ",""))),'Cleaned Google Form'!$A$1:$M$5000,8,FALSE)='Main Template'!AK$12,VLOOKUP(TRIM(UPPER(SUBSTITUTE($D153," ",""))),'Cleaned Google Form'!$A$1:$M$5000,8,FALSE)='Main Template'!AK$13,VLOOKUP(TRIM(UPPER(SUBSTITUTE($D153," ",""))),'Cleaned Google Form'!$A$1:$M$5000,8,FALSE)='Main Template'!AK$14,VLOOKUP(TRIM(UPPER(SUBSTITUTE($D153," ",""))),'Cleaned Google Form'!$A$1:$M$5000,8,FALSE)='Main Template'!AK$15),0,IF(AND('Main Template'!AK$21&gt;=$C$9,'Main Template'!AK$19,VLOOKUP(TRIM(UPPER(SUBSTITUTE($D153," ",""))),'Cleaned Google Form'!$A$1:$M$5000,7,FALSE)="YES"),0,IF(IFERROR(FIND('Main Template'!AK$17,VLOOKUP(TRIM(UPPER(SUBSTITUTE('Main Template'!$D153," ",""))),'Cleaned Google Form'!$A$1:$M$5000,9,FALSE),1),FALSE),0,1))))),1)</f>
        <v>1</v>
      </c>
      <c r="AL153" s="12">
        <f>IFERROR(IF(AND(WEEKDAY('Main Template'!AL$18)=1,OR(VLOOKUP(TRIM(UPPER(SUBSTITUTE($D153," ",""))),'Cleaned Google Form'!$A$1:$M$5000,3,FALSE)="SMH",VLOOKUP(TRIM(UPPER(SUBSTITUTE($D153," ",""))),'Cleaned Google Form'!$A$1:$M$5000,3,FALSE)="RCH",VLOOKUP(TRIM(UPPER(SUBSTITUTE($D153," ",""))),'Cleaned Google Form'!$A$1:$M$5000,3,FALSE)="BCCA")),0,IF(AND(AL$21=1,NOT(VLOOKUP(TRIM(UPPER(SUBSTITUTE($D153," ",""))),'Cleaned Google Form'!$A$1:$M$5000,6,FALSE)="NO")),0,IF(OR(VLOOKUP(TRIM(UPPER(SUBSTITUTE($D153," ",""))),'Cleaned Google Form'!$A$1:$M$5000,8,FALSE)='Main Template'!AL$12,VLOOKUP(TRIM(UPPER(SUBSTITUTE($D153," ",""))),'Cleaned Google Form'!$A$1:$M$5000,8,FALSE)='Main Template'!AL$13,VLOOKUP(TRIM(UPPER(SUBSTITUTE($D153," ",""))),'Cleaned Google Form'!$A$1:$M$5000,8,FALSE)='Main Template'!AL$14,VLOOKUP(TRIM(UPPER(SUBSTITUTE($D153," ",""))),'Cleaned Google Form'!$A$1:$M$5000,8,FALSE)='Main Template'!AL$15),0,IF(AND('Main Template'!AL$21&gt;=$C$9,'Main Template'!AL$19,VLOOKUP(TRIM(UPPER(SUBSTITUTE($D153," ",""))),'Cleaned Google Form'!$A$1:$M$5000,7,FALSE)="YES"),0,IF(IFERROR(FIND('Main Template'!AL$17,VLOOKUP(TRIM(UPPER(SUBSTITUTE('Main Template'!$D153," ",""))),'Cleaned Google Form'!$A$1:$M$5000,9,FALSE),1),FALSE),0,1))))),1)</f>
        <v>1</v>
      </c>
      <c r="AM153" s="12">
        <f>IFERROR(IF(AND(WEEKDAY('Main Template'!AM$18)=1,OR(VLOOKUP(TRIM(UPPER(SUBSTITUTE($D153," ",""))),'Cleaned Google Form'!$A$1:$M$5000,3,FALSE)="SMH",VLOOKUP(TRIM(UPPER(SUBSTITUTE($D153," ",""))),'Cleaned Google Form'!$A$1:$M$5000,3,FALSE)="RCH",VLOOKUP(TRIM(UPPER(SUBSTITUTE($D153," ",""))),'Cleaned Google Form'!$A$1:$M$5000,3,FALSE)="BCCA")),0,IF(AND(AM$21=1,NOT(VLOOKUP(TRIM(UPPER(SUBSTITUTE($D153," ",""))),'Cleaned Google Form'!$A$1:$M$5000,6,FALSE)="NO")),0,IF(OR(VLOOKUP(TRIM(UPPER(SUBSTITUTE($D153," ",""))),'Cleaned Google Form'!$A$1:$M$5000,8,FALSE)='Main Template'!AM$12,VLOOKUP(TRIM(UPPER(SUBSTITUTE($D153," ",""))),'Cleaned Google Form'!$A$1:$M$5000,8,FALSE)='Main Template'!AM$13,VLOOKUP(TRIM(UPPER(SUBSTITUTE($D153," ",""))),'Cleaned Google Form'!$A$1:$M$5000,8,FALSE)='Main Template'!AM$14,VLOOKUP(TRIM(UPPER(SUBSTITUTE($D153," ",""))),'Cleaned Google Form'!$A$1:$M$5000,8,FALSE)='Main Template'!AM$15),0,IF(AND('Main Template'!AM$21&gt;=$C$9,'Main Template'!AM$19,VLOOKUP(TRIM(UPPER(SUBSTITUTE($D153," ",""))),'Cleaned Google Form'!$A$1:$M$5000,7,FALSE)="YES"),0,IF(IFERROR(FIND('Main Template'!AM$17,VLOOKUP(TRIM(UPPER(SUBSTITUTE('Main Template'!$D153," ",""))),'Cleaned Google Form'!$A$1:$M$5000,9,FALSE),1),FALSE),0,1))))),1)</f>
        <v>1</v>
      </c>
      <c r="AN153" s="12">
        <f>IFERROR(IF(AND(WEEKDAY('Main Template'!AN$18)=1,OR(VLOOKUP(TRIM(UPPER(SUBSTITUTE($D153," ",""))),'Cleaned Google Form'!$A$1:$M$5000,3,FALSE)="SMH",VLOOKUP(TRIM(UPPER(SUBSTITUTE($D153," ",""))),'Cleaned Google Form'!$A$1:$M$5000,3,FALSE)="RCH",VLOOKUP(TRIM(UPPER(SUBSTITUTE($D153," ",""))),'Cleaned Google Form'!$A$1:$M$5000,3,FALSE)="BCCA")),0,IF(AND(AN$21=1,NOT(VLOOKUP(TRIM(UPPER(SUBSTITUTE($D153," ",""))),'Cleaned Google Form'!$A$1:$M$5000,6,FALSE)="NO")),0,IF(OR(VLOOKUP(TRIM(UPPER(SUBSTITUTE($D153," ",""))),'Cleaned Google Form'!$A$1:$M$5000,8,FALSE)='Main Template'!AN$12,VLOOKUP(TRIM(UPPER(SUBSTITUTE($D153," ",""))),'Cleaned Google Form'!$A$1:$M$5000,8,FALSE)='Main Template'!AN$13,VLOOKUP(TRIM(UPPER(SUBSTITUTE($D153," ",""))),'Cleaned Google Form'!$A$1:$M$5000,8,FALSE)='Main Template'!AN$14,VLOOKUP(TRIM(UPPER(SUBSTITUTE($D153," ",""))),'Cleaned Google Form'!$A$1:$M$5000,8,FALSE)='Main Template'!AN$15),0,IF(AND('Main Template'!AN$21&gt;=$C$9,'Main Template'!AN$19,VLOOKUP(TRIM(UPPER(SUBSTITUTE($D153," ",""))),'Cleaned Google Form'!$A$1:$M$5000,7,FALSE)="YES"),0,IF(IFERROR(FIND('Main Template'!AN$17,VLOOKUP(TRIM(UPPER(SUBSTITUTE('Main Template'!$D153," ",""))),'Cleaned Google Form'!$A$1:$M$5000,9,FALSE),1),FALSE),0,1))))),1)</f>
        <v>1</v>
      </c>
    </row>
    <row r="154" spans="2:40">
      <c r="B154" t="str">
        <f>IFERROR(IF(ISNUMBER(MATCH(UPPER(SUBSTITUTE(D154," ","")),'Cleaned Google Form'!$A:$A,0)),"","Oops"),"Not Present")</f>
        <v/>
      </c>
      <c r="C154" s="4">
        <f>I154</f>
        <v>133</v>
      </c>
      <c r="D154" s="4" t="s">
        <v>237</v>
      </c>
      <c r="E154" s="4">
        <f>IFERROR(IF(VLOOKUP(TRIM(UPPER(SUBSTITUTE(D154," ",""))),'Cleaned Google Form'!$A$1:$L$5000,5,FALSE)="YES",1,0),0)</f>
        <v>0</v>
      </c>
      <c r="F154" s="4">
        <f>IFERROR(IF(RIGHT(VLOOKUP(TRIM(UPPER(SUBSTITUTE(D154," ",""))),'Cleaned Google Form'!$A$1:$L$5000,2,FALSE),1)="1",1,0),0)</f>
        <v>0</v>
      </c>
      <c r="G154" s="4">
        <f>IFERROR(IF(VLOOKUP(TRIM(UPPER(SUBSTITUTE(D154," ",""))),'Cleaned Google Form'!$A$1:$L$5000,3,FALSE)="VGH",1,0),0)</f>
        <v>1</v>
      </c>
      <c r="H154" s="4">
        <f>IFERROR(IF(G154+IFERROR(IF(VLOOKUP(TRIM(UPPER(SUBSTITUTE(D154," ",""))),'Cleaned Google Form'!$A$1:$L$5000,3,FALSE)="SPH",1,0),0)=0,1,0),0)</f>
        <v>0</v>
      </c>
      <c r="I154" s="4">
        <f>IF(I153="Resident Index",1,I153+1)</f>
        <v>133</v>
      </c>
      <c r="J154" s="12">
        <f>IFERROR(IF(AND(WEEKDAY('Main Template'!J$18)=1,OR(VLOOKUP(TRIM(UPPER(SUBSTITUTE($D154," ",""))),'Cleaned Google Form'!$A$1:$M$5000,3,FALSE)="SMH",VLOOKUP(TRIM(UPPER(SUBSTITUTE($D154," ",""))),'Cleaned Google Form'!$A$1:$M$5000,3,FALSE)="RCH",VLOOKUP(TRIM(UPPER(SUBSTITUTE($D154," ",""))),'Cleaned Google Form'!$A$1:$M$5000,3,FALSE)="BCCA")),0,IF(AND(J$21=1,NOT(VLOOKUP(TRIM(UPPER(SUBSTITUTE($D154," ",""))),'Cleaned Google Form'!$A$1:$M$5000,6,FALSE)="NO")),0,IF(OR(VLOOKUP(TRIM(UPPER(SUBSTITUTE($D154," ",""))),'Cleaned Google Form'!$A$1:$M$5000,8,FALSE)='Main Template'!J$12,VLOOKUP(TRIM(UPPER(SUBSTITUTE($D154," ",""))),'Cleaned Google Form'!$A$1:$M$5000,8,FALSE)='Main Template'!J$13,VLOOKUP(TRIM(UPPER(SUBSTITUTE($D154," ",""))),'Cleaned Google Form'!$A$1:$M$5000,8,FALSE)='Main Template'!J$14,VLOOKUP(TRIM(UPPER(SUBSTITUTE($D154," ",""))),'Cleaned Google Form'!$A$1:$M$5000,8,FALSE)='Main Template'!J$15),0,IF(AND('Main Template'!J$21&gt;=$C$9,'Main Template'!J$19,VLOOKUP(TRIM(UPPER(SUBSTITUTE($D154," ",""))),'Cleaned Google Form'!$A$1:$M$5000,7,FALSE)="YES"),0,IF(IFERROR(FIND('Main Template'!J$17,VLOOKUP(TRIM(UPPER(SUBSTITUTE('Main Template'!$D154," ",""))),'Cleaned Google Form'!$A$1:$M$5000,9,FALSE),1),FALSE),0,1))))),1)</f>
        <v>0</v>
      </c>
      <c r="K154" s="12">
        <f>IFERROR(IF(AND(WEEKDAY('Main Template'!K$18)=1,OR(VLOOKUP(TRIM(UPPER(SUBSTITUTE($D154," ",""))),'Cleaned Google Form'!$A$1:$M$5000,3,FALSE)="SMH",VLOOKUP(TRIM(UPPER(SUBSTITUTE($D154," ",""))),'Cleaned Google Form'!$A$1:$M$5000,3,FALSE)="RCH",VLOOKUP(TRIM(UPPER(SUBSTITUTE($D154," ",""))),'Cleaned Google Form'!$A$1:$M$5000,3,FALSE)="BCCA")),0,IF(AND(K$21=1,NOT(VLOOKUP(TRIM(UPPER(SUBSTITUTE($D154," ",""))),'Cleaned Google Form'!$A$1:$M$5000,6,FALSE)="NO")),0,IF(OR(VLOOKUP(TRIM(UPPER(SUBSTITUTE($D154," ",""))),'Cleaned Google Form'!$A$1:$M$5000,8,FALSE)='Main Template'!K$12,VLOOKUP(TRIM(UPPER(SUBSTITUTE($D154," ",""))),'Cleaned Google Form'!$A$1:$M$5000,8,FALSE)='Main Template'!K$13,VLOOKUP(TRIM(UPPER(SUBSTITUTE($D154," ",""))),'Cleaned Google Form'!$A$1:$M$5000,8,FALSE)='Main Template'!K$14,VLOOKUP(TRIM(UPPER(SUBSTITUTE($D154," ",""))),'Cleaned Google Form'!$A$1:$M$5000,8,FALSE)='Main Template'!K$15),0,IF(AND('Main Template'!K$21&gt;=$C$9,'Main Template'!K$19,VLOOKUP(TRIM(UPPER(SUBSTITUTE($D154," ",""))),'Cleaned Google Form'!$A$1:$M$5000,7,FALSE)="YES"),0,IF(IFERROR(FIND('Main Template'!K$17,VLOOKUP(TRIM(UPPER(SUBSTITUTE('Main Template'!$D154," ",""))),'Cleaned Google Form'!$A$1:$M$5000,9,FALSE),1),FALSE),0,1))))),1)</f>
        <v>1</v>
      </c>
      <c r="L154" s="12">
        <f>IFERROR(IF(AND(WEEKDAY('Main Template'!L$18)=1,OR(VLOOKUP(TRIM(UPPER(SUBSTITUTE($D154," ",""))),'Cleaned Google Form'!$A$1:$M$5000,3,FALSE)="SMH",VLOOKUP(TRIM(UPPER(SUBSTITUTE($D154," ",""))),'Cleaned Google Form'!$A$1:$M$5000,3,FALSE)="RCH",VLOOKUP(TRIM(UPPER(SUBSTITUTE($D154," ",""))),'Cleaned Google Form'!$A$1:$M$5000,3,FALSE)="BCCA")),0,IF(AND(L$21=1,NOT(VLOOKUP(TRIM(UPPER(SUBSTITUTE($D154," ",""))),'Cleaned Google Form'!$A$1:$M$5000,6,FALSE)="NO")),0,IF(OR(VLOOKUP(TRIM(UPPER(SUBSTITUTE($D154," ",""))),'Cleaned Google Form'!$A$1:$M$5000,8,FALSE)='Main Template'!L$12,VLOOKUP(TRIM(UPPER(SUBSTITUTE($D154," ",""))),'Cleaned Google Form'!$A$1:$M$5000,8,FALSE)='Main Template'!L$13,VLOOKUP(TRIM(UPPER(SUBSTITUTE($D154," ",""))),'Cleaned Google Form'!$A$1:$M$5000,8,FALSE)='Main Template'!L$14,VLOOKUP(TRIM(UPPER(SUBSTITUTE($D154," ",""))),'Cleaned Google Form'!$A$1:$M$5000,8,FALSE)='Main Template'!L$15),0,IF(AND('Main Template'!L$21&gt;=$C$9,'Main Template'!L$19,VLOOKUP(TRIM(UPPER(SUBSTITUTE($D154," ",""))),'Cleaned Google Form'!$A$1:$M$5000,7,FALSE)="YES"),0,IF(IFERROR(FIND('Main Template'!L$17,VLOOKUP(TRIM(UPPER(SUBSTITUTE('Main Template'!$D154," ",""))),'Cleaned Google Form'!$A$1:$M$5000,9,FALSE),1),FALSE),0,1))))),1)</f>
        <v>1</v>
      </c>
      <c r="M154" s="12">
        <f>IFERROR(IF(AND(WEEKDAY('Main Template'!M$18)=1,OR(VLOOKUP(TRIM(UPPER(SUBSTITUTE($D154," ",""))),'Cleaned Google Form'!$A$1:$M$5000,3,FALSE)="SMH",VLOOKUP(TRIM(UPPER(SUBSTITUTE($D154," ",""))),'Cleaned Google Form'!$A$1:$M$5000,3,FALSE)="RCH",VLOOKUP(TRIM(UPPER(SUBSTITUTE($D154," ",""))),'Cleaned Google Form'!$A$1:$M$5000,3,FALSE)="BCCA")),0,IF(AND(M$21=1,NOT(VLOOKUP(TRIM(UPPER(SUBSTITUTE($D154," ",""))),'Cleaned Google Form'!$A$1:$M$5000,6,FALSE)="NO")),0,IF(OR(VLOOKUP(TRIM(UPPER(SUBSTITUTE($D154," ",""))),'Cleaned Google Form'!$A$1:$M$5000,8,FALSE)='Main Template'!M$12,VLOOKUP(TRIM(UPPER(SUBSTITUTE($D154," ",""))),'Cleaned Google Form'!$A$1:$M$5000,8,FALSE)='Main Template'!M$13,VLOOKUP(TRIM(UPPER(SUBSTITUTE($D154," ",""))),'Cleaned Google Form'!$A$1:$M$5000,8,FALSE)='Main Template'!M$14,VLOOKUP(TRIM(UPPER(SUBSTITUTE($D154," ",""))),'Cleaned Google Form'!$A$1:$M$5000,8,FALSE)='Main Template'!M$15),0,IF(AND('Main Template'!M$21&gt;=$C$9,'Main Template'!M$19,VLOOKUP(TRIM(UPPER(SUBSTITUTE($D154," ",""))),'Cleaned Google Form'!$A$1:$M$5000,7,FALSE)="YES"),0,IF(IFERROR(FIND('Main Template'!M$17,VLOOKUP(TRIM(UPPER(SUBSTITUTE('Main Template'!$D154," ",""))),'Cleaned Google Form'!$A$1:$M$5000,9,FALSE),1),FALSE),0,1))))),1)</f>
        <v>1</v>
      </c>
      <c r="N154" s="12">
        <f>IFERROR(IF(AND(WEEKDAY('Main Template'!N$18)=1,OR(VLOOKUP(TRIM(UPPER(SUBSTITUTE($D154," ",""))),'Cleaned Google Form'!$A$1:$M$5000,3,FALSE)="SMH",VLOOKUP(TRIM(UPPER(SUBSTITUTE($D154," ",""))),'Cleaned Google Form'!$A$1:$M$5000,3,FALSE)="RCH",VLOOKUP(TRIM(UPPER(SUBSTITUTE($D154," ",""))),'Cleaned Google Form'!$A$1:$M$5000,3,FALSE)="BCCA")),0,IF(AND(N$21=1,NOT(VLOOKUP(TRIM(UPPER(SUBSTITUTE($D154," ",""))),'Cleaned Google Form'!$A$1:$M$5000,6,FALSE)="NO")),0,IF(OR(VLOOKUP(TRIM(UPPER(SUBSTITUTE($D154," ",""))),'Cleaned Google Form'!$A$1:$M$5000,8,FALSE)='Main Template'!N$12,VLOOKUP(TRIM(UPPER(SUBSTITUTE($D154," ",""))),'Cleaned Google Form'!$A$1:$M$5000,8,FALSE)='Main Template'!N$13,VLOOKUP(TRIM(UPPER(SUBSTITUTE($D154," ",""))),'Cleaned Google Form'!$A$1:$M$5000,8,FALSE)='Main Template'!N$14,VLOOKUP(TRIM(UPPER(SUBSTITUTE($D154," ",""))),'Cleaned Google Form'!$A$1:$M$5000,8,FALSE)='Main Template'!N$15),0,IF(AND('Main Template'!N$21&gt;=$C$9,'Main Template'!N$19,VLOOKUP(TRIM(UPPER(SUBSTITUTE($D154," ",""))),'Cleaned Google Form'!$A$1:$M$5000,7,FALSE)="YES"),0,IF(IFERROR(FIND('Main Template'!N$17,VLOOKUP(TRIM(UPPER(SUBSTITUTE('Main Template'!$D154," ",""))),'Cleaned Google Form'!$A$1:$M$5000,9,FALSE),1),FALSE),0,1))))),1)</f>
        <v>1</v>
      </c>
      <c r="O154" s="12">
        <f>IFERROR(IF(AND(WEEKDAY('Main Template'!O$18)=1,OR(VLOOKUP(TRIM(UPPER(SUBSTITUTE($D154," ",""))),'Cleaned Google Form'!$A$1:$M$5000,3,FALSE)="SMH",VLOOKUP(TRIM(UPPER(SUBSTITUTE($D154," ",""))),'Cleaned Google Form'!$A$1:$M$5000,3,FALSE)="RCH",VLOOKUP(TRIM(UPPER(SUBSTITUTE($D154," ",""))),'Cleaned Google Form'!$A$1:$M$5000,3,FALSE)="BCCA")),0,IF(AND(O$21=1,NOT(VLOOKUP(TRIM(UPPER(SUBSTITUTE($D154," ",""))),'Cleaned Google Form'!$A$1:$M$5000,6,FALSE)="NO")),0,IF(OR(VLOOKUP(TRIM(UPPER(SUBSTITUTE($D154," ",""))),'Cleaned Google Form'!$A$1:$M$5000,8,FALSE)='Main Template'!O$12,VLOOKUP(TRIM(UPPER(SUBSTITUTE($D154," ",""))),'Cleaned Google Form'!$A$1:$M$5000,8,FALSE)='Main Template'!O$13,VLOOKUP(TRIM(UPPER(SUBSTITUTE($D154," ",""))),'Cleaned Google Form'!$A$1:$M$5000,8,FALSE)='Main Template'!O$14,VLOOKUP(TRIM(UPPER(SUBSTITUTE($D154," ",""))),'Cleaned Google Form'!$A$1:$M$5000,8,FALSE)='Main Template'!O$15),0,IF(AND('Main Template'!O$21&gt;=$C$9,'Main Template'!O$19,VLOOKUP(TRIM(UPPER(SUBSTITUTE($D154," ",""))),'Cleaned Google Form'!$A$1:$M$5000,7,FALSE)="YES"),0,IF(IFERROR(FIND('Main Template'!O$17,VLOOKUP(TRIM(UPPER(SUBSTITUTE('Main Template'!$D154," ",""))),'Cleaned Google Form'!$A$1:$M$5000,9,FALSE),1),FALSE),0,1))))),1)</f>
        <v>1</v>
      </c>
      <c r="P154" s="12">
        <f>IFERROR(IF(AND(WEEKDAY('Main Template'!P$18)=1,OR(VLOOKUP(TRIM(UPPER(SUBSTITUTE($D154," ",""))),'Cleaned Google Form'!$A$1:$M$5000,3,FALSE)="SMH",VLOOKUP(TRIM(UPPER(SUBSTITUTE($D154," ",""))),'Cleaned Google Form'!$A$1:$M$5000,3,FALSE)="RCH",VLOOKUP(TRIM(UPPER(SUBSTITUTE($D154," ",""))),'Cleaned Google Form'!$A$1:$M$5000,3,FALSE)="BCCA")),0,IF(AND(P$21=1,NOT(VLOOKUP(TRIM(UPPER(SUBSTITUTE($D154," ",""))),'Cleaned Google Form'!$A$1:$M$5000,6,FALSE)="NO")),0,IF(OR(VLOOKUP(TRIM(UPPER(SUBSTITUTE($D154," ",""))),'Cleaned Google Form'!$A$1:$M$5000,8,FALSE)='Main Template'!P$12,VLOOKUP(TRIM(UPPER(SUBSTITUTE($D154," ",""))),'Cleaned Google Form'!$A$1:$M$5000,8,FALSE)='Main Template'!P$13,VLOOKUP(TRIM(UPPER(SUBSTITUTE($D154," ",""))),'Cleaned Google Form'!$A$1:$M$5000,8,FALSE)='Main Template'!P$14,VLOOKUP(TRIM(UPPER(SUBSTITUTE($D154," ",""))),'Cleaned Google Form'!$A$1:$M$5000,8,FALSE)='Main Template'!P$15),0,IF(AND('Main Template'!P$21&gt;=$C$9,'Main Template'!P$19,VLOOKUP(TRIM(UPPER(SUBSTITUTE($D154," ",""))),'Cleaned Google Form'!$A$1:$M$5000,7,FALSE)="YES"),0,IF(IFERROR(FIND('Main Template'!P$17,VLOOKUP(TRIM(UPPER(SUBSTITUTE('Main Template'!$D154," ",""))),'Cleaned Google Form'!$A$1:$M$5000,9,FALSE),1),FALSE),0,1))))),1)</f>
        <v>1</v>
      </c>
      <c r="Q154" s="12">
        <f>IFERROR(IF(AND(WEEKDAY('Main Template'!Q$18)=1,OR(VLOOKUP(TRIM(UPPER(SUBSTITUTE($D154," ",""))),'Cleaned Google Form'!$A$1:$M$5000,3,FALSE)="SMH",VLOOKUP(TRIM(UPPER(SUBSTITUTE($D154," ",""))),'Cleaned Google Form'!$A$1:$M$5000,3,FALSE)="RCH",VLOOKUP(TRIM(UPPER(SUBSTITUTE($D154," ",""))),'Cleaned Google Form'!$A$1:$M$5000,3,FALSE)="BCCA")),0,IF(AND(Q$21=1,NOT(VLOOKUP(TRIM(UPPER(SUBSTITUTE($D154," ",""))),'Cleaned Google Form'!$A$1:$M$5000,6,FALSE)="NO")),0,IF(OR(VLOOKUP(TRIM(UPPER(SUBSTITUTE($D154," ",""))),'Cleaned Google Form'!$A$1:$M$5000,8,FALSE)='Main Template'!Q$12,VLOOKUP(TRIM(UPPER(SUBSTITUTE($D154," ",""))),'Cleaned Google Form'!$A$1:$M$5000,8,FALSE)='Main Template'!Q$13,VLOOKUP(TRIM(UPPER(SUBSTITUTE($D154," ",""))),'Cleaned Google Form'!$A$1:$M$5000,8,FALSE)='Main Template'!Q$14,VLOOKUP(TRIM(UPPER(SUBSTITUTE($D154," ",""))),'Cleaned Google Form'!$A$1:$M$5000,8,FALSE)='Main Template'!Q$15),0,IF(AND('Main Template'!Q$21&gt;=$C$9,'Main Template'!Q$19,VLOOKUP(TRIM(UPPER(SUBSTITUTE($D154," ",""))),'Cleaned Google Form'!$A$1:$M$5000,7,FALSE)="YES"),0,IF(IFERROR(FIND('Main Template'!Q$17,VLOOKUP(TRIM(UPPER(SUBSTITUTE('Main Template'!$D154," ",""))),'Cleaned Google Form'!$A$1:$M$5000,9,FALSE),1),FALSE),0,1))))),1)</f>
        <v>1</v>
      </c>
      <c r="R154" s="12">
        <f>IFERROR(IF(AND(WEEKDAY('Main Template'!R$18)=1,OR(VLOOKUP(TRIM(UPPER(SUBSTITUTE($D154," ",""))),'Cleaned Google Form'!$A$1:$M$5000,3,FALSE)="SMH",VLOOKUP(TRIM(UPPER(SUBSTITUTE($D154," ",""))),'Cleaned Google Form'!$A$1:$M$5000,3,FALSE)="RCH",VLOOKUP(TRIM(UPPER(SUBSTITUTE($D154," ",""))),'Cleaned Google Form'!$A$1:$M$5000,3,FALSE)="BCCA")),0,IF(AND(R$21=1,NOT(VLOOKUP(TRIM(UPPER(SUBSTITUTE($D154," ",""))),'Cleaned Google Form'!$A$1:$M$5000,6,FALSE)="NO")),0,IF(OR(VLOOKUP(TRIM(UPPER(SUBSTITUTE($D154," ",""))),'Cleaned Google Form'!$A$1:$M$5000,8,FALSE)='Main Template'!R$12,VLOOKUP(TRIM(UPPER(SUBSTITUTE($D154," ",""))),'Cleaned Google Form'!$A$1:$M$5000,8,FALSE)='Main Template'!R$13,VLOOKUP(TRIM(UPPER(SUBSTITUTE($D154," ",""))),'Cleaned Google Form'!$A$1:$M$5000,8,FALSE)='Main Template'!R$14,VLOOKUP(TRIM(UPPER(SUBSTITUTE($D154," ",""))),'Cleaned Google Form'!$A$1:$M$5000,8,FALSE)='Main Template'!R$15),0,IF(AND('Main Template'!R$21&gt;=$C$9,'Main Template'!R$19,VLOOKUP(TRIM(UPPER(SUBSTITUTE($D154," ",""))),'Cleaned Google Form'!$A$1:$M$5000,7,FALSE)="YES"),0,IF(IFERROR(FIND('Main Template'!R$17,VLOOKUP(TRIM(UPPER(SUBSTITUTE('Main Template'!$D154," ",""))),'Cleaned Google Form'!$A$1:$M$5000,9,FALSE),1),FALSE),0,1))))),1)</f>
        <v>1</v>
      </c>
      <c r="S154" s="12">
        <f>IFERROR(IF(AND(WEEKDAY('Main Template'!S$18)=1,OR(VLOOKUP(TRIM(UPPER(SUBSTITUTE($D154," ",""))),'Cleaned Google Form'!$A$1:$M$5000,3,FALSE)="SMH",VLOOKUP(TRIM(UPPER(SUBSTITUTE($D154," ",""))),'Cleaned Google Form'!$A$1:$M$5000,3,FALSE)="RCH",VLOOKUP(TRIM(UPPER(SUBSTITUTE($D154," ",""))),'Cleaned Google Form'!$A$1:$M$5000,3,FALSE)="BCCA")),0,IF(AND(S$21=1,NOT(VLOOKUP(TRIM(UPPER(SUBSTITUTE($D154," ",""))),'Cleaned Google Form'!$A$1:$M$5000,6,FALSE)="NO")),0,IF(OR(VLOOKUP(TRIM(UPPER(SUBSTITUTE($D154," ",""))),'Cleaned Google Form'!$A$1:$M$5000,8,FALSE)='Main Template'!S$12,VLOOKUP(TRIM(UPPER(SUBSTITUTE($D154," ",""))),'Cleaned Google Form'!$A$1:$M$5000,8,FALSE)='Main Template'!S$13,VLOOKUP(TRIM(UPPER(SUBSTITUTE($D154," ",""))),'Cleaned Google Form'!$A$1:$M$5000,8,FALSE)='Main Template'!S$14,VLOOKUP(TRIM(UPPER(SUBSTITUTE($D154," ",""))),'Cleaned Google Form'!$A$1:$M$5000,8,FALSE)='Main Template'!S$15),0,IF(AND('Main Template'!S$21&gt;=$C$9,'Main Template'!S$19,VLOOKUP(TRIM(UPPER(SUBSTITUTE($D154," ",""))),'Cleaned Google Form'!$A$1:$M$5000,7,FALSE)="YES"),0,IF(IFERROR(FIND('Main Template'!S$17,VLOOKUP(TRIM(UPPER(SUBSTITUTE('Main Template'!$D154," ",""))),'Cleaned Google Form'!$A$1:$M$5000,9,FALSE),1),FALSE),0,1))))),1)</f>
        <v>1</v>
      </c>
      <c r="T154" s="12">
        <f>IFERROR(IF(AND(WEEKDAY('Main Template'!T$18)=1,OR(VLOOKUP(TRIM(UPPER(SUBSTITUTE($D154," ",""))),'Cleaned Google Form'!$A$1:$M$5000,3,FALSE)="SMH",VLOOKUP(TRIM(UPPER(SUBSTITUTE($D154," ",""))),'Cleaned Google Form'!$A$1:$M$5000,3,FALSE)="RCH",VLOOKUP(TRIM(UPPER(SUBSTITUTE($D154," ",""))),'Cleaned Google Form'!$A$1:$M$5000,3,FALSE)="BCCA")),0,IF(AND(T$21=1,NOT(VLOOKUP(TRIM(UPPER(SUBSTITUTE($D154," ",""))),'Cleaned Google Form'!$A$1:$M$5000,6,FALSE)="NO")),0,IF(OR(VLOOKUP(TRIM(UPPER(SUBSTITUTE($D154," ",""))),'Cleaned Google Form'!$A$1:$M$5000,8,FALSE)='Main Template'!T$12,VLOOKUP(TRIM(UPPER(SUBSTITUTE($D154," ",""))),'Cleaned Google Form'!$A$1:$M$5000,8,FALSE)='Main Template'!T$13,VLOOKUP(TRIM(UPPER(SUBSTITUTE($D154," ",""))),'Cleaned Google Form'!$A$1:$M$5000,8,FALSE)='Main Template'!T$14,VLOOKUP(TRIM(UPPER(SUBSTITUTE($D154," ",""))),'Cleaned Google Form'!$A$1:$M$5000,8,FALSE)='Main Template'!T$15),0,IF(AND('Main Template'!T$21&gt;=$C$9,'Main Template'!T$19,VLOOKUP(TRIM(UPPER(SUBSTITUTE($D154," ",""))),'Cleaned Google Form'!$A$1:$M$5000,7,FALSE)="YES"),0,IF(IFERROR(FIND('Main Template'!T$17,VLOOKUP(TRIM(UPPER(SUBSTITUTE('Main Template'!$D154," ",""))),'Cleaned Google Form'!$A$1:$M$5000,9,FALSE),1),FALSE),0,1))))),1)</f>
        <v>1</v>
      </c>
      <c r="U154" s="12">
        <f>IFERROR(IF(AND(WEEKDAY('Main Template'!U$18)=1,OR(VLOOKUP(TRIM(UPPER(SUBSTITUTE($D154," ",""))),'Cleaned Google Form'!$A$1:$M$5000,3,FALSE)="SMH",VLOOKUP(TRIM(UPPER(SUBSTITUTE($D154," ",""))),'Cleaned Google Form'!$A$1:$M$5000,3,FALSE)="RCH",VLOOKUP(TRIM(UPPER(SUBSTITUTE($D154," ",""))),'Cleaned Google Form'!$A$1:$M$5000,3,FALSE)="BCCA")),0,IF(AND(U$21=1,NOT(VLOOKUP(TRIM(UPPER(SUBSTITUTE($D154," ",""))),'Cleaned Google Form'!$A$1:$M$5000,6,FALSE)="NO")),0,IF(OR(VLOOKUP(TRIM(UPPER(SUBSTITUTE($D154," ",""))),'Cleaned Google Form'!$A$1:$M$5000,8,FALSE)='Main Template'!U$12,VLOOKUP(TRIM(UPPER(SUBSTITUTE($D154," ",""))),'Cleaned Google Form'!$A$1:$M$5000,8,FALSE)='Main Template'!U$13,VLOOKUP(TRIM(UPPER(SUBSTITUTE($D154," ",""))),'Cleaned Google Form'!$A$1:$M$5000,8,FALSE)='Main Template'!U$14,VLOOKUP(TRIM(UPPER(SUBSTITUTE($D154," ",""))),'Cleaned Google Form'!$A$1:$M$5000,8,FALSE)='Main Template'!U$15),0,IF(AND('Main Template'!U$21&gt;=$C$9,'Main Template'!U$19,VLOOKUP(TRIM(UPPER(SUBSTITUTE($D154," ",""))),'Cleaned Google Form'!$A$1:$M$5000,7,FALSE)="YES"),0,IF(IFERROR(FIND('Main Template'!U$17,VLOOKUP(TRIM(UPPER(SUBSTITUTE('Main Template'!$D154," ",""))),'Cleaned Google Form'!$A$1:$M$5000,9,FALSE),1),FALSE),0,1))))),1)</f>
        <v>1</v>
      </c>
      <c r="V154" s="12">
        <f>IFERROR(IF(AND(WEEKDAY('Main Template'!V$18)=1,OR(VLOOKUP(TRIM(UPPER(SUBSTITUTE($D154," ",""))),'Cleaned Google Form'!$A$1:$M$5000,3,FALSE)="SMH",VLOOKUP(TRIM(UPPER(SUBSTITUTE($D154," ",""))),'Cleaned Google Form'!$A$1:$M$5000,3,FALSE)="RCH",VLOOKUP(TRIM(UPPER(SUBSTITUTE($D154," ",""))),'Cleaned Google Form'!$A$1:$M$5000,3,FALSE)="BCCA")),0,IF(AND(V$21=1,NOT(VLOOKUP(TRIM(UPPER(SUBSTITUTE($D154," ",""))),'Cleaned Google Form'!$A$1:$M$5000,6,FALSE)="NO")),0,IF(OR(VLOOKUP(TRIM(UPPER(SUBSTITUTE($D154," ",""))),'Cleaned Google Form'!$A$1:$M$5000,8,FALSE)='Main Template'!V$12,VLOOKUP(TRIM(UPPER(SUBSTITUTE($D154," ",""))),'Cleaned Google Form'!$A$1:$M$5000,8,FALSE)='Main Template'!V$13,VLOOKUP(TRIM(UPPER(SUBSTITUTE($D154," ",""))),'Cleaned Google Form'!$A$1:$M$5000,8,FALSE)='Main Template'!V$14,VLOOKUP(TRIM(UPPER(SUBSTITUTE($D154," ",""))),'Cleaned Google Form'!$A$1:$M$5000,8,FALSE)='Main Template'!V$15),0,IF(AND('Main Template'!V$21&gt;=$C$9,'Main Template'!V$19,VLOOKUP(TRIM(UPPER(SUBSTITUTE($D154," ",""))),'Cleaned Google Form'!$A$1:$M$5000,7,FALSE)="YES"),0,IF(IFERROR(FIND('Main Template'!V$17,VLOOKUP(TRIM(UPPER(SUBSTITUTE('Main Template'!$D154," ",""))),'Cleaned Google Form'!$A$1:$M$5000,9,FALSE),1),FALSE),0,1))))),1)</f>
        <v>1</v>
      </c>
      <c r="W154" s="12">
        <f>IFERROR(IF(AND(WEEKDAY('Main Template'!W$18)=1,OR(VLOOKUP(TRIM(UPPER(SUBSTITUTE($D154," ",""))),'Cleaned Google Form'!$A$1:$M$5000,3,FALSE)="SMH",VLOOKUP(TRIM(UPPER(SUBSTITUTE($D154," ",""))),'Cleaned Google Form'!$A$1:$M$5000,3,FALSE)="RCH",VLOOKUP(TRIM(UPPER(SUBSTITUTE($D154," ",""))),'Cleaned Google Form'!$A$1:$M$5000,3,FALSE)="BCCA")),0,IF(AND(W$21=1,NOT(VLOOKUP(TRIM(UPPER(SUBSTITUTE($D154," ",""))),'Cleaned Google Form'!$A$1:$M$5000,6,FALSE)="NO")),0,IF(OR(VLOOKUP(TRIM(UPPER(SUBSTITUTE($D154," ",""))),'Cleaned Google Form'!$A$1:$M$5000,8,FALSE)='Main Template'!W$12,VLOOKUP(TRIM(UPPER(SUBSTITUTE($D154," ",""))),'Cleaned Google Form'!$A$1:$M$5000,8,FALSE)='Main Template'!W$13,VLOOKUP(TRIM(UPPER(SUBSTITUTE($D154," ",""))),'Cleaned Google Form'!$A$1:$M$5000,8,FALSE)='Main Template'!W$14,VLOOKUP(TRIM(UPPER(SUBSTITUTE($D154," ",""))),'Cleaned Google Form'!$A$1:$M$5000,8,FALSE)='Main Template'!W$15),0,IF(AND('Main Template'!W$21&gt;=$C$9,'Main Template'!W$19,VLOOKUP(TRIM(UPPER(SUBSTITUTE($D154," ",""))),'Cleaned Google Form'!$A$1:$M$5000,7,FALSE)="YES"),0,IF(IFERROR(FIND('Main Template'!W$17,VLOOKUP(TRIM(UPPER(SUBSTITUTE('Main Template'!$D154," ",""))),'Cleaned Google Form'!$A$1:$M$5000,9,FALSE),1),FALSE),0,1))))),1)</f>
        <v>1</v>
      </c>
      <c r="X154" s="12">
        <f>IFERROR(IF(AND(WEEKDAY('Main Template'!X$18)=1,OR(VLOOKUP(TRIM(UPPER(SUBSTITUTE($D154," ",""))),'Cleaned Google Form'!$A$1:$M$5000,3,FALSE)="SMH",VLOOKUP(TRIM(UPPER(SUBSTITUTE($D154," ",""))),'Cleaned Google Form'!$A$1:$M$5000,3,FALSE)="RCH",VLOOKUP(TRIM(UPPER(SUBSTITUTE($D154," ",""))),'Cleaned Google Form'!$A$1:$M$5000,3,FALSE)="BCCA")),0,IF(AND(X$21=1,NOT(VLOOKUP(TRIM(UPPER(SUBSTITUTE($D154," ",""))),'Cleaned Google Form'!$A$1:$M$5000,6,FALSE)="NO")),0,IF(OR(VLOOKUP(TRIM(UPPER(SUBSTITUTE($D154," ",""))),'Cleaned Google Form'!$A$1:$M$5000,8,FALSE)='Main Template'!X$12,VLOOKUP(TRIM(UPPER(SUBSTITUTE($D154," ",""))),'Cleaned Google Form'!$A$1:$M$5000,8,FALSE)='Main Template'!X$13,VLOOKUP(TRIM(UPPER(SUBSTITUTE($D154," ",""))),'Cleaned Google Form'!$A$1:$M$5000,8,FALSE)='Main Template'!X$14,VLOOKUP(TRIM(UPPER(SUBSTITUTE($D154," ",""))),'Cleaned Google Form'!$A$1:$M$5000,8,FALSE)='Main Template'!X$15),0,IF(AND('Main Template'!X$21&gt;=$C$9,'Main Template'!X$19,VLOOKUP(TRIM(UPPER(SUBSTITUTE($D154," ",""))),'Cleaned Google Form'!$A$1:$M$5000,7,FALSE)="YES"),0,IF(IFERROR(FIND('Main Template'!X$17,VLOOKUP(TRIM(UPPER(SUBSTITUTE('Main Template'!$D154," ",""))),'Cleaned Google Form'!$A$1:$M$5000,9,FALSE),1),FALSE),0,1))))),1)</f>
        <v>1</v>
      </c>
      <c r="Y154" s="12">
        <f>IFERROR(IF(AND(WEEKDAY('Main Template'!Y$18)=1,OR(VLOOKUP(TRIM(UPPER(SUBSTITUTE($D154," ",""))),'Cleaned Google Form'!$A$1:$M$5000,3,FALSE)="SMH",VLOOKUP(TRIM(UPPER(SUBSTITUTE($D154," ",""))),'Cleaned Google Form'!$A$1:$M$5000,3,FALSE)="RCH",VLOOKUP(TRIM(UPPER(SUBSTITUTE($D154," ",""))),'Cleaned Google Form'!$A$1:$M$5000,3,FALSE)="BCCA")),0,IF(AND(Y$21=1,NOT(VLOOKUP(TRIM(UPPER(SUBSTITUTE($D154," ",""))),'Cleaned Google Form'!$A$1:$M$5000,6,FALSE)="NO")),0,IF(OR(VLOOKUP(TRIM(UPPER(SUBSTITUTE($D154," ",""))),'Cleaned Google Form'!$A$1:$M$5000,8,FALSE)='Main Template'!Y$12,VLOOKUP(TRIM(UPPER(SUBSTITUTE($D154," ",""))),'Cleaned Google Form'!$A$1:$M$5000,8,FALSE)='Main Template'!Y$13,VLOOKUP(TRIM(UPPER(SUBSTITUTE($D154," ",""))),'Cleaned Google Form'!$A$1:$M$5000,8,FALSE)='Main Template'!Y$14,VLOOKUP(TRIM(UPPER(SUBSTITUTE($D154," ",""))),'Cleaned Google Form'!$A$1:$M$5000,8,FALSE)='Main Template'!Y$15),0,IF(AND('Main Template'!Y$21&gt;=$C$9,'Main Template'!Y$19,VLOOKUP(TRIM(UPPER(SUBSTITUTE($D154," ",""))),'Cleaned Google Form'!$A$1:$M$5000,7,FALSE)="YES"),0,IF(IFERROR(FIND('Main Template'!Y$17,VLOOKUP(TRIM(UPPER(SUBSTITUTE('Main Template'!$D154," ",""))),'Cleaned Google Form'!$A$1:$M$5000,9,FALSE),1),FALSE),0,1))))),1)</f>
        <v>1</v>
      </c>
      <c r="Z154" s="12">
        <f>IFERROR(IF(AND(WEEKDAY('Main Template'!Z$18)=1,OR(VLOOKUP(TRIM(UPPER(SUBSTITUTE($D154," ",""))),'Cleaned Google Form'!$A$1:$M$5000,3,FALSE)="SMH",VLOOKUP(TRIM(UPPER(SUBSTITUTE($D154," ",""))),'Cleaned Google Form'!$A$1:$M$5000,3,FALSE)="RCH",VLOOKUP(TRIM(UPPER(SUBSTITUTE($D154," ",""))),'Cleaned Google Form'!$A$1:$M$5000,3,FALSE)="BCCA")),0,IF(AND(Z$21=1,NOT(VLOOKUP(TRIM(UPPER(SUBSTITUTE($D154," ",""))),'Cleaned Google Form'!$A$1:$M$5000,6,FALSE)="NO")),0,IF(OR(VLOOKUP(TRIM(UPPER(SUBSTITUTE($D154," ",""))),'Cleaned Google Form'!$A$1:$M$5000,8,FALSE)='Main Template'!Z$12,VLOOKUP(TRIM(UPPER(SUBSTITUTE($D154," ",""))),'Cleaned Google Form'!$A$1:$M$5000,8,FALSE)='Main Template'!Z$13,VLOOKUP(TRIM(UPPER(SUBSTITUTE($D154," ",""))),'Cleaned Google Form'!$A$1:$M$5000,8,FALSE)='Main Template'!Z$14,VLOOKUP(TRIM(UPPER(SUBSTITUTE($D154," ",""))),'Cleaned Google Form'!$A$1:$M$5000,8,FALSE)='Main Template'!Z$15),0,IF(AND('Main Template'!Z$21&gt;=$C$9,'Main Template'!Z$19,VLOOKUP(TRIM(UPPER(SUBSTITUTE($D154," ",""))),'Cleaned Google Form'!$A$1:$M$5000,7,FALSE)="YES"),0,IF(IFERROR(FIND('Main Template'!Z$17,VLOOKUP(TRIM(UPPER(SUBSTITUTE('Main Template'!$D154," ",""))),'Cleaned Google Form'!$A$1:$M$5000,9,FALSE),1),FALSE),0,1))))),1)</f>
        <v>1</v>
      </c>
      <c r="AA154" s="12">
        <f>IFERROR(IF(AND(WEEKDAY('Main Template'!AA$18)=1,OR(VLOOKUP(TRIM(UPPER(SUBSTITUTE($D154," ",""))),'Cleaned Google Form'!$A$1:$M$5000,3,FALSE)="SMH",VLOOKUP(TRIM(UPPER(SUBSTITUTE($D154," ",""))),'Cleaned Google Form'!$A$1:$M$5000,3,FALSE)="RCH",VLOOKUP(TRIM(UPPER(SUBSTITUTE($D154," ",""))),'Cleaned Google Form'!$A$1:$M$5000,3,FALSE)="BCCA")),0,IF(AND(AA$21=1,NOT(VLOOKUP(TRIM(UPPER(SUBSTITUTE($D154," ",""))),'Cleaned Google Form'!$A$1:$M$5000,6,FALSE)="NO")),0,IF(OR(VLOOKUP(TRIM(UPPER(SUBSTITUTE($D154," ",""))),'Cleaned Google Form'!$A$1:$M$5000,8,FALSE)='Main Template'!AA$12,VLOOKUP(TRIM(UPPER(SUBSTITUTE($D154," ",""))),'Cleaned Google Form'!$A$1:$M$5000,8,FALSE)='Main Template'!AA$13,VLOOKUP(TRIM(UPPER(SUBSTITUTE($D154," ",""))),'Cleaned Google Form'!$A$1:$M$5000,8,FALSE)='Main Template'!AA$14,VLOOKUP(TRIM(UPPER(SUBSTITUTE($D154," ",""))),'Cleaned Google Form'!$A$1:$M$5000,8,FALSE)='Main Template'!AA$15),0,IF(AND('Main Template'!AA$21&gt;=$C$9,'Main Template'!AA$19,VLOOKUP(TRIM(UPPER(SUBSTITUTE($D154," ",""))),'Cleaned Google Form'!$A$1:$M$5000,7,FALSE)="YES"),0,IF(IFERROR(FIND('Main Template'!AA$17,VLOOKUP(TRIM(UPPER(SUBSTITUTE('Main Template'!$D154," ",""))),'Cleaned Google Form'!$A$1:$M$5000,9,FALSE),1),FALSE),0,1))))),1)</f>
        <v>1</v>
      </c>
      <c r="AB154" s="12">
        <f>IFERROR(IF(AND(WEEKDAY('Main Template'!AB$18)=1,OR(VLOOKUP(TRIM(UPPER(SUBSTITUTE($D154," ",""))),'Cleaned Google Form'!$A$1:$M$5000,3,FALSE)="SMH",VLOOKUP(TRIM(UPPER(SUBSTITUTE($D154," ",""))),'Cleaned Google Form'!$A$1:$M$5000,3,FALSE)="RCH",VLOOKUP(TRIM(UPPER(SUBSTITUTE($D154," ",""))),'Cleaned Google Form'!$A$1:$M$5000,3,FALSE)="BCCA")),0,IF(AND(AB$21=1,NOT(VLOOKUP(TRIM(UPPER(SUBSTITUTE($D154," ",""))),'Cleaned Google Form'!$A$1:$M$5000,6,FALSE)="NO")),0,IF(OR(VLOOKUP(TRIM(UPPER(SUBSTITUTE($D154," ",""))),'Cleaned Google Form'!$A$1:$M$5000,8,FALSE)='Main Template'!AB$12,VLOOKUP(TRIM(UPPER(SUBSTITUTE($D154," ",""))),'Cleaned Google Form'!$A$1:$M$5000,8,FALSE)='Main Template'!AB$13,VLOOKUP(TRIM(UPPER(SUBSTITUTE($D154," ",""))),'Cleaned Google Form'!$A$1:$M$5000,8,FALSE)='Main Template'!AB$14,VLOOKUP(TRIM(UPPER(SUBSTITUTE($D154," ",""))),'Cleaned Google Form'!$A$1:$M$5000,8,FALSE)='Main Template'!AB$15),0,IF(AND('Main Template'!AB$21&gt;=$C$9,'Main Template'!AB$19,VLOOKUP(TRIM(UPPER(SUBSTITUTE($D154," ",""))),'Cleaned Google Form'!$A$1:$M$5000,7,FALSE)="YES"),0,IF(IFERROR(FIND('Main Template'!AB$17,VLOOKUP(TRIM(UPPER(SUBSTITUTE('Main Template'!$D154," ",""))),'Cleaned Google Form'!$A$1:$M$5000,9,FALSE),1),FALSE),0,1))))),1)</f>
        <v>1</v>
      </c>
      <c r="AC154" s="12">
        <f>IFERROR(IF(AND(WEEKDAY('Main Template'!AC$18)=1,OR(VLOOKUP(TRIM(UPPER(SUBSTITUTE($D154," ",""))),'Cleaned Google Form'!$A$1:$M$5000,3,FALSE)="SMH",VLOOKUP(TRIM(UPPER(SUBSTITUTE($D154," ",""))),'Cleaned Google Form'!$A$1:$M$5000,3,FALSE)="RCH",VLOOKUP(TRIM(UPPER(SUBSTITUTE($D154," ",""))),'Cleaned Google Form'!$A$1:$M$5000,3,FALSE)="BCCA")),0,IF(AND(AC$21=1,NOT(VLOOKUP(TRIM(UPPER(SUBSTITUTE($D154," ",""))),'Cleaned Google Form'!$A$1:$M$5000,6,FALSE)="NO")),0,IF(OR(VLOOKUP(TRIM(UPPER(SUBSTITUTE($D154," ",""))),'Cleaned Google Form'!$A$1:$M$5000,8,FALSE)='Main Template'!AC$12,VLOOKUP(TRIM(UPPER(SUBSTITUTE($D154," ",""))),'Cleaned Google Form'!$A$1:$M$5000,8,FALSE)='Main Template'!AC$13,VLOOKUP(TRIM(UPPER(SUBSTITUTE($D154," ",""))),'Cleaned Google Form'!$A$1:$M$5000,8,FALSE)='Main Template'!AC$14,VLOOKUP(TRIM(UPPER(SUBSTITUTE($D154," ",""))),'Cleaned Google Form'!$A$1:$M$5000,8,FALSE)='Main Template'!AC$15),0,IF(AND('Main Template'!AC$21&gt;=$C$9,'Main Template'!AC$19,VLOOKUP(TRIM(UPPER(SUBSTITUTE($D154," ",""))),'Cleaned Google Form'!$A$1:$M$5000,7,FALSE)="YES"),0,IF(IFERROR(FIND('Main Template'!AC$17,VLOOKUP(TRIM(UPPER(SUBSTITUTE('Main Template'!$D154," ",""))),'Cleaned Google Form'!$A$1:$M$5000,9,FALSE),1),FALSE),0,1))))),1)</f>
        <v>1</v>
      </c>
      <c r="AD154" s="12">
        <f>IFERROR(IF(AND(WEEKDAY('Main Template'!AD$18)=1,OR(VLOOKUP(TRIM(UPPER(SUBSTITUTE($D154," ",""))),'Cleaned Google Form'!$A$1:$M$5000,3,FALSE)="SMH",VLOOKUP(TRIM(UPPER(SUBSTITUTE($D154," ",""))),'Cleaned Google Form'!$A$1:$M$5000,3,FALSE)="RCH",VLOOKUP(TRIM(UPPER(SUBSTITUTE($D154," ",""))),'Cleaned Google Form'!$A$1:$M$5000,3,FALSE)="BCCA")),0,IF(AND(AD$21=1,NOT(VLOOKUP(TRIM(UPPER(SUBSTITUTE($D154," ",""))),'Cleaned Google Form'!$A$1:$M$5000,6,FALSE)="NO")),0,IF(OR(VLOOKUP(TRIM(UPPER(SUBSTITUTE($D154," ",""))),'Cleaned Google Form'!$A$1:$M$5000,8,FALSE)='Main Template'!AD$12,VLOOKUP(TRIM(UPPER(SUBSTITUTE($D154," ",""))),'Cleaned Google Form'!$A$1:$M$5000,8,FALSE)='Main Template'!AD$13,VLOOKUP(TRIM(UPPER(SUBSTITUTE($D154," ",""))),'Cleaned Google Form'!$A$1:$M$5000,8,FALSE)='Main Template'!AD$14,VLOOKUP(TRIM(UPPER(SUBSTITUTE($D154," ",""))),'Cleaned Google Form'!$A$1:$M$5000,8,FALSE)='Main Template'!AD$15),0,IF(AND('Main Template'!AD$21&gt;=$C$9,'Main Template'!AD$19,VLOOKUP(TRIM(UPPER(SUBSTITUTE($D154," ",""))),'Cleaned Google Form'!$A$1:$M$5000,7,FALSE)="YES"),0,IF(IFERROR(FIND('Main Template'!AD$17,VLOOKUP(TRIM(UPPER(SUBSTITUTE('Main Template'!$D154," ",""))),'Cleaned Google Form'!$A$1:$M$5000,9,FALSE),1),FALSE),0,1))))),1)</f>
        <v>1</v>
      </c>
      <c r="AE154" s="12">
        <f>IFERROR(IF(AND(WEEKDAY('Main Template'!AE$18)=1,OR(VLOOKUP(TRIM(UPPER(SUBSTITUTE($D154," ",""))),'Cleaned Google Form'!$A$1:$M$5000,3,FALSE)="SMH",VLOOKUP(TRIM(UPPER(SUBSTITUTE($D154," ",""))),'Cleaned Google Form'!$A$1:$M$5000,3,FALSE)="RCH",VLOOKUP(TRIM(UPPER(SUBSTITUTE($D154," ",""))),'Cleaned Google Form'!$A$1:$M$5000,3,FALSE)="BCCA")),0,IF(AND(AE$21=1,NOT(VLOOKUP(TRIM(UPPER(SUBSTITUTE($D154," ",""))),'Cleaned Google Form'!$A$1:$M$5000,6,FALSE)="NO")),0,IF(OR(VLOOKUP(TRIM(UPPER(SUBSTITUTE($D154," ",""))),'Cleaned Google Form'!$A$1:$M$5000,8,FALSE)='Main Template'!AE$12,VLOOKUP(TRIM(UPPER(SUBSTITUTE($D154," ",""))),'Cleaned Google Form'!$A$1:$M$5000,8,FALSE)='Main Template'!AE$13,VLOOKUP(TRIM(UPPER(SUBSTITUTE($D154," ",""))),'Cleaned Google Form'!$A$1:$M$5000,8,FALSE)='Main Template'!AE$14,VLOOKUP(TRIM(UPPER(SUBSTITUTE($D154," ",""))),'Cleaned Google Form'!$A$1:$M$5000,8,FALSE)='Main Template'!AE$15),0,IF(AND('Main Template'!AE$21&gt;=$C$9,'Main Template'!AE$19,VLOOKUP(TRIM(UPPER(SUBSTITUTE($D154," ",""))),'Cleaned Google Form'!$A$1:$M$5000,7,FALSE)="YES"),0,IF(IFERROR(FIND('Main Template'!AE$17,VLOOKUP(TRIM(UPPER(SUBSTITUTE('Main Template'!$D154," ",""))),'Cleaned Google Form'!$A$1:$M$5000,9,FALSE),1),FALSE),0,1))))),1)</f>
        <v>1</v>
      </c>
      <c r="AF154" s="12">
        <f>IFERROR(IF(AND(WEEKDAY('Main Template'!AF$18)=1,OR(VLOOKUP(TRIM(UPPER(SUBSTITUTE($D154," ",""))),'Cleaned Google Form'!$A$1:$M$5000,3,FALSE)="SMH",VLOOKUP(TRIM(UPPER(SUBSTITUTE($D154," ",""))),'Cleaned Google Form'!$A$1:$M$5000,3,FALSE)="RCH",VLOOKUP(TRIM(UPPER(SUBSTITUTE($D154," ",""))),'Cleaned Google Form'!$A$1:$M$5000,3,FALSE)="BCCA")),0,IF(AND(AF$21=1,NOT(VLOOKUP(TRIM(UPPER(SUBSTITUTE($D154," ",""))),'Cleaned Google Form'!$A$1:$M$5000,6,FALSE)="NO")),0,IF(OR(VLOOKUP(TRIM(UPPER(SUBSTITUTE($D154," ",""))),'Cleaned Google Form'!$A$1:$M$5000,8,FALSE)='Main Template'!AF$12,VLOOKUP(TRIM(UPPER(SUBSTITUTE($D154," ",""))),'Cleaned Google Form'!$A$1:$M$5000,8,FALSE)='Main Template'!AF$13,VLOOKUP(TRIM(UPPER(SUBSTITUTE($D154," ",""))),'Cleaned Google Form'!$A$1:$M$5000,8,FALSE)='Main Template'!AF$14,VLOOKUP(TRIM(UPPER(SUBSTITUTE($D154," ",""))),'Cleaned Google Form'!$A$1:$M$5000,8,FALSE)='Main Template'!AF$15),0,IF(AND('Main Template'!AF$21&gt;=$C$9,'Main Template'!AF$19,VLOOKUP(TRIM(UPPER(SUBSTITUTE($D154," ",""))),'Cleaned Google Form'!$A$1:$M$5000,7,FALSE)="YES"),0,IF(IFERROR(FIND('Main Template'!AF$17,VLOOKUP(TRIM(UPPER(SUBSTITUTE('Main Template'!$D154," ",""))),'Cleaned Google Form'!$A$1:$M$5000,9,FALSE),1),FALSE),0,1))))),1)</f>
        <v>1</v>
      </c>
      <c r="AG154" s="12">
        <f>IFERROR(IF(AND(WEEKDAY('Main Template'!AG$18)=1,OR(VLOOKUP(TRIM(UPPER(SUBSTITUTE($D154," ",""))),'Cleaned Google Form'!$A$1:$M$5000,3,FALSE)="SMH",VLOOKUP(TRIM(UPPER(SUBSTITUTE($D154," ",""))),'Cleaned Google Form'!$A$1:$M$5000,3,FALSE)="RCH",VLOOKUP(TRIM(UPPER(SUBSTITUTE($D154," ",""))),'Cleaned Google Form'!$A$1:$M$5000,3,FALSE)="BCCA")),0,IF(AND(AG$21=1,NOT(VLOOKUP(TRIM(UPPER(SUBSTITUTE($D154," ",""))),'Cleaned Google Form'!$A$1:$M$5000,6,FALSE)="NO")),0,IF(OR(VLOOKUP(TRIM(UPPER(SUBSTITUTE($D154," ",""))),'Cleaned Google Form'!$A$1:$M$5000,8,FALSE)='Main Template'!AG$12,VLOOKUP(TRIM(UPPER(SUBSTITUTE($D154," ",""))),'Cleaned Google Form'!$A$1:$M$5000,8,FALSE)='Main Template'!AG$13,VLOOKUP(TRIM(UPPER(SUBSTITUTE($D154," ",""))),'Cleaned Google Form'!$A$1:$M$5000,8,FALSE)='Main Template'!AG$14,VLOOKUP(TRIM(UPPER(SUBSTITUTE($D154," ",""))),'Cleaned Google Form'!$A$1:$M$5000,8,FALSE)='Main Template'!AG$15),0,IF(AND('Main Template'!AG$21&gt;=$C$9,'Main Template'!AG$19,VLOOKUP(TRIM(UPPER(SUBSTITUTE($D154," ",""))),'Cleaned Google Form'!$A$1:$M$5000,7,FALSE)="YES"),0,IF(IFERROR(FIND('Main Template'!AG$17,VLOOKUP(TRIM(UPPER(SUBSTITUTE('Main Template'!$D154," ",""))),'Cleaned Google Form'!$A$1:$M$5000,9,FALSE),1),FALSE),0,1))))),1)</f>
        <v>1</v>
      </c>
      <c r="AH154" s="12">
        <f>IFERROR(IF(AND(WEEKDAY('Main Template'!AH$18)=1,OR(VLOOKUP(TRIM(UPPER(SUBSTITUTE($D154," ",""))),'Cleaned Google Form'!$A$1:$M$5000,3,FALSE)="SMH",VLOOKUP(TRIM(UPPER(SUBSTITUTE($D154," ",""))),'Cleaned Google Form'!$A$1:$M$5000,3,FALSE)="RCH",VLOOKUP(TRIM(UPPER(SUBSTITUTE($D154," ",""))),'Cleaned Google Form'!$A$1:$M$5000,3,FALSE)="BCCA")),0,IF(AND(AH$21=1,NOT(VLOOKUP(TRIM(UPPER(SUBSTITUTE($D154," ",""))),'Cleaned Google Form'!$A$1:$M$5000,6,FALSE)="NO")),0,IF(OR(VLOOKUP(TRIM(UPPER(SUBSTITUTE($D154," ",""))),'Cleaned Google Form'!$A$1:$M$5000,8,FALSE)='Main Template'!AH$12,VLOOKUP(TRIM(UPPER(SUBSTITUTE($D154," ",""))),'Cleaned Google Form'!$A$1:$M$5000,8,FALSE)='Main Template'!AH$13,VLOOKUP(TRIM(UPPER(SUBSTITUTE($D154," ",""))),'Cleaned Google Form'!$A$1:$M$5000,8,FALSE)='Main Template'!AH$14,VLOOKUP(TRIM(UPPER(SUBSTITUTE($D154," ",""))),'Cleaned Google Form'!$A$1:$M$5000,8,FALSE)='Main Template'!AH$15),0,IF(AND('Main Template'!AH$21&gt;=$C$9,'Main Template'!AH$19,VLOOKUP(TRIM(UPPER(SUBSTITUTE($D154," ",""))),'Cleaned Google Form'!$A$1:$M$5000,7,FALSE)="YES"),0,IF(IFERROR(FIND('Main Template'!AH$17,VLOOKUP(TRIM(UPPER(SUBSTITUTE('Main Template'!$D154," ",""))),'Cleaned Google Form'!$A$1:$M$5000,9,FALSE),1),FALSE),0,1))))),1)</f>
        <v>1</v>
      </c>
      <c r="AI154" s="12">
        <f>IFERROR(IF(AND(WEEKDAY('Main Template'!AI$18)=1,OR(VLOOKUP(TRIM(UPPER(SUBSTITUTE($D154," ",""))),'Cleaned Google Form'!$A$1:$M$5000,3,FALSE)="SMH",VLOOKUP(TRIM(UPPER(SUBSTITUTE($D154," ",""))),'Cleaned Google Form'!$A$1:$M$5000,3,FALSE)="RCH",VLOOKUP(TRIM(UPPER(SUBSTITUTE($D154," ",""))),'Cleaned Google Form'!$A$1:$M$5000,3,FALSE)="BCCA")),0,IF(AND(AI$21=1,NOT(VLOOKUP(TRIM(UPPER(SUBSTITUTE($D154," ",""))),'Cleaned Google Form'!$A$1:$M$5000,6,FALSE)="NO")),0,IF(OR(VLOOKUP(TRIM(UPPER(SUBSTITUTE($D154," ",""))),'Cleaned Google Form'!$A$1:$M$5000,8,FALSE)='Main Template'!AI$12,VLOOKUP(TRIM(UPPER(SUBSTITUTE($D154," ",""))),'Cleaned Google Form'!$A$1:$M$5000,8,FALSE)='Main Template'!AI$13,VLOOKUP(TRIM(UPPER(SUBSTITUTE($D154," ",""))),'Cleaned Google Form'!$A$1:$M$5000,8,FALSE)='Main Template'!AI$14,VLOOKUP(TRIM(UPPER(SUBSTITUTE($D154," ",""))),'Cleaned Google Form'!$A$1:$M$5000,8,FALSE)='Main Template'!AI$15),0,IF(AND('Main Template'!AI$21&gt;=$C$9,'Main Template'!AI$19,VLOOKUP(TRIM(UPPER(SUBSTITUTE($D154," ",""))),'Cleaned Google Form'!$A$1:$M$5000,7,FALSE)="YES"),0,IF(IFERROR(FIND('Main Template'!AI$17,VLOOKUP(TRIM(UPPER(SUBSTITUTE('Main Template'!$D154," ",""))),'Cleaned Google Form'!$A$1:$M$5000,9,FALSE),1),FALSE),0,1))))),1)</f>
        <v>1</v>
      </c>
      <c r="AJ154" s="12">
        <f>IFERROR(IF(AND(WEEKDAY('Main Template'!AJ$18)=1,OR(VLOOKUP(TRIM(UPPER(SUBSTITUTE($D154," ",""))),'Cleaned Google Form'!$A$1:$M$5000,3,FALSE)="SMH",VLOOKUP(TRIM(UPPER(SUBSTITUTE($D154," ",""))),'Cleaned Google Form'!$A$1:$M$5000,3,FALSE)="RCH",VLOOKUP(TRIM(UPPER(SUBSTITUTE($D154," ",""))),'Cleaned Google Form'!$A$1:$M$5000,3,FALSE)="BCCA")),0,IF(AND(AJ$21=1,NOT(VLOOKUP(TRIM(UPPER(SUBSTITUTE($D154," ",""))),'Cleaned Google Form'!$A$1:$M$5000,6,FALSE)="NO")),0,IF(OR(VLOOKUP(TRIM(UPPER(SUBSTITUTE($D154," ",""))),'Cleaned Google Form'!$A$1:$M$5000,8,FALSE)='Main Template'!AJ$12,VLOOKUP(TRIM(UPPER(SUBSTITUTE($D154," ",""))),'Cleaned Google Form'!$A$1:$M$5000,8,FALSE)='Main Template'!AJ$13,VLOOKUP(TRIM(UPPER(SUBSTITUTE($D154," ",""))),'Cleaned Google Form'!$A$1:$M$5000,8,FALSE)='Main Template'!AJ$14,VLOOKUP(TRIM(UPPER(SUBSTITUTE($D154," ",""))),'Cleaned Google Form'!$A$1:$M$5000,8,FALSE)='Main Template'!AJ$15),0,IF(AND('Main Template'!AJ$21&gt;=$C$9,'Main Template'!AJ$19,VLOOKUP(TRIM(UPPER(SUBSTITUTE($D154," ",""))),'Cleaned Google Form'!$A$1:$M$5000,7,FALSE)="YES"),0,IF(IFERROR(FIND('Main Template'!AJ$17,VLOOKUP(TRIM(UPPER(SUBSTITUTE('Main Template'!$D154," ",""))),'Cleaned Google Form'!$A$1:$M$5000,9,FALSE),1),FALSE),0,1))))),1)</f>
        <v>1</v>
      </c>
      <c r="AK154" s="12">
        <f>IFERROR(IF(AND(WEEKDAY('Main Template'!AK$18)=1,OR(VLOOKUP(TRIM(UPPER(SUBSTITUTE($D154," ",""))),'Cleaned Google Form'!$A$1:$M$5000,3,FALSE)="SMH",VLOOKUP(TRIM(UPPER(SUBSTITUTE($D154," ",""))),'Cleaned Google Form'!$A$1:$M$5000,3,FALSE)="RCH",VLOOKUP(TRIM(UPPER(SUBSTITUTE($D154," ",""))),'Cleaned Google Form'!$A$1:$M$5000,3,FALSE)="BCCA")),0,IF(AND(AK$21=1,NOT(VLOOKUP(TRIM(UPPER(SUBSTITUTE($D154," ",""))),'Cleaned Google Form'!$A$1:$M$5000,6,FALSE)="NO")),0,IF(OR(VLOOKUP(TRIM(UPPER(SUBSTITUTE($D154," ",""))),'Cleaned Google Form'!$A$1:$M$5000,8,FALSE)='Main Template'!AK$12,VLOOKUP(TRIM(UPPER(SUBSTITUTE($D154," ",""))),'Cleaned Google Form'!$A$1:$M$5000,8,FALSE)='Main Template'!AK$13,VLOOKUP(TRIM(UPPER(SUBSTITUTE($D154," ",""))),'Cleaned Google Form'!$A$1:$M$5000,8,FALSE)='Main Template'!AK$14,VLOOKUP(TRIM(UPPER(SUBSTITUTE($D154," ",""))),'Cleaned Google Form'!$A$1:$M$5000,8,FALSE)='Main Template'!AK$15),0,IF(AND('Main Template'!AK$21&gt;=$C$9,'Main Template'!AK$19,VLOOKUP(TRIM(UPPER(SUBSTITUTE($D154," ",""))),'Cleaned Google Form'!$A$1:$M$5000,7,FALSE)="YES"),0,IF(IFERROR(FIND('Main Template'!AK$17,VLOOKUP(TRIM(UPPER(SUBSTITUTE('Main Template'!$D154," ",""))),'Cleaned Google Form'!$A$1:$M$5000,9,FALSE),1),FALSE),0,1))))),1)</f>
        <v>1</v>
      </c>
      <c r="AL154" s="12">
        <f>IFERROR(IF(AND(WEEKDAY('Main Template'!AL$18)=1,OR(VLOOKUP(TRIM(UPPER(SUBSTITUTE($D154," ",""))),'Cleaned Google Form'!$A$1:$M$5000,3,FALSE)="SMH",VLOOKUP(TRIM(UPPER(SUBSTITUTE($D154," ",""))),'Cleaned Google Form'!$A$1:$M$5000,3,FALSE)="RCH",VLOOKUP(TRIM(UPPER(SUBSTITUTE($D154," ",""))),'Cleaned Google Form'!$A$1:$M$5000,3,FALSE)="BCCA")),0,IF(AND(AL$21=1,NOT(VLOOKUP(TRIM(UPPER(SUBSTITUTE($D154," ",""))),'Cleaned Google Form'!$A$1:$M$5000,6,FALSE)="NO")),0,IF(OR(VLOOKUP(TRIM(UPPER(SUBSTITUTE($D154," ",""))),'Cleaned Google Form'!$A$1:$M$5000,8,FALSE)='Main Template'!AL$12,VLOOKUP(TRIM(UPPER(SUBSTITUTE($D154," ",""))),'Cleaned Google Form'!$A$1:$M$5000,8,FALSE)='Main Template'!AL$13,VLOOKUP(TRIM(UPPER(SUBSTITUTE($D154," ",""))),'Cleaned Google Form'!$A$1:$M$5000,8,FALSE)='Main Template'!AL$14,VLOOKUP(TRIM(UPPER(SUBSTITUTE($D154," ",""))),'Cleaned Google Form'!$A$1:$M$5000,8,FALSE)='Main Template'!AL$15),0,IF(AND('Main Template'!AL$21&gt;=$C$9,'Main Template'!AL$19,VLOOKUP(TRIM(UPPER(SUBSTITUTE($D154," ",""))),'Cleaned Google Form'!$A$1:$M$5000,7,FALSE)="YES"),0,IF(IFERROR(FIND('Main Template'!AL$17,VLOOKUP(TRIM(UPPER(SUBSTITUTE('Main Template'!$D154," ",""))),'Cleaned Google Form'!$A$1:$M$5000,9,FALSE),1),FALSE),0,1))))),1)</f>
        <v>1</v>
      </c>
      <c r="AM154" s="12">
        <f>IFERROR(IF(AND(WEEKDAY('Main Template'!AM$18)=1,OR(VLOOKUP(TRIM(UPPER(SUBSTITUTE($D154," ",""))),'Cleaned Google Form'!$A$1:$M$5000,3,FALSE)="SMH",VLOOKUP(TRIM(UPPER(SUBSTITUTE($D154," ",""))),'Cleaned Google Form'!$A$1:$M$5000,3,FALSE)="RCH",VLOOKUP(TRIM(UPPER(SUBSTITUTE($D154," ",""))),'Cleaned Google Form'!$A$1:$M$5000,3,FALSE)="BCCA")),0,IF(AND(AM$21=1,NOT(VLOOKUP(TRIM(UPPER(SUBSTITUTE($D154," ",""))),'Cleaned Google Form'!$A$1:$M$5000,6,FALSE)="NO")),0,IF(OR(VLOOKUP(TRIM(UPPER(SUBSTITUTE($D154," ",""))),'Cleaned Google Form'!$A$1:$M$5000,8,FALSE)='Main Template'!AM$12,VLOOKUP(TRIM(UPPER(SUBSTITUTE($D154," ",""))),'Cleaned Google Form'!$A$1:$M$5000,8,FALSE)='Main Template'!AM$13,VLOOKUP(TRIM(UPPER(SUBSTITUTE($D154," ",""))),'Cleaned Google Form'!$A$1:$M$5000,8,FALSE)='Main Template'!AM$14,VLOOKUP(TRIM(UPPER(SUBSTITUTE($D154," ",""))),'Cleaned Google Form'!$A$1:$M$5000,8,FALSE)='Main Template'!AM$15),0,IF(AND('Main Template'!AM$21&gt;=$C$9,'Main Template'!AM$19,VLOOKUP(TRIM(UPPER(SUBSTITUTE($D154," ",""))),'Cleaned Google Form'!$A$1:$M$5000,7,FALSE)="YES"),0,IF(IFERROR(FIND('Main Template'!AM$17,VLOOKUP(TRIM(UPPER(SUBSTITUTE('Main Template'!$D154," ",""))),'Cleaned Google Form'!$A$1:$M$5000,9,FALSE),1),FALSE),0,1))))),1)</f>
        <v>1</v>
      </c>
      <c r="AN154" s="12">
        <f>IFERROR(IF(AND(WEEKDAY('Main Template'!AN$18)=1,OR(VLOOKUP(TRIM(UPPER(SUBSTITUTE($D154," ",""))),'Cleaned Google Form'!$A$1:$M$5000,3,FALSE)="SMH",VLOOKUP(TRIM(UPPER(SUBSTITUTE($D154," ",""))),'Cleaned Google Form'!$A$1:$M$5000,3,FALSE)="RCH",VLOOKUP(TRIM(UPPER(SUBSTITUTE($D154," ",""))),'Cleaned Google Form'!$A$1:$M$5000,3,FALSE)="BCCA")),0,IF(AND(AN$21=1,NOT(VLOOKUP(TRIM(UPPER(SUBSTITUTE($D154," ",""))),'Cleaned Google Form'!$A$1:$M$5000,6,FALSE)="NO")),0,IF(OR(VLOOKUP(TRIM(UPPER(SUBSTITUTE($D154," ",""))),'Cleaned Google Form'!$A$1:$M$5000,8,FALSE)='Main Template'!AN$12,VLOOKUP(TRIM(UPPER(SUBSTITUTE($D154," ",""))),'Cleaned Google Form'!$A$1:$M$5000,8,FALSE)='Main Template'!AN$13,VLOOKUP(TRIM(UPPER(SUBSTITUTE($D154," ",""))),'Cleaned Google Form'!$A$1:$M$5000,8,FALSE)='Main Template'!AN$14,VLOOKUP(TRIM(UPPER(SUBSTITUTE($D154," ",""))),'Cleaned Google Form'!$A$1:$M$5000,8,FALSE)='Main Template'!AN$15),0,IF(AND('Main Template'!AN$21&gt;=$C$9,'Main Template'!AN$19,VLOOKUP(TRIM(UPPER(SUBSTITUTE($D154," ",""))),'Cleaned Google Form'!$A$1:$M$5000,7,FALSE)="YES"),0,IF(IFERROR(FIND('Main Template'!AN$17,VLOOKUP(TRIM(UPPER(SUBSTITUTE('Main Template'!$D154," ",""))),'Cleaned Google Form'!$A$1:$M$5000,9,FALSE),1),FALSE),0,1))))),1)</f>
        <v>1</v>
      </c>
    </row>
    <row r="155" spans="2:40">
      <c r="B155" t="str">
        <f>IFERROR(IF(ISNUMBER(MATCH(UPPER(SUBSTITUTE(D155," ","")),'Cleaned Google Form'!$A:$A,0)),"","Oops"),"Not Present")</f>
        <v/>
      </c>
      <c r="C155" s="4">
        <f>I155</f>
        <v>134</v>
      </c>
      <c r="D155" s="4" t="s">
        <v>280</v>
      </c>
      <c r="E155" s="4">
        <f>IFERROR(IF(VLOOKUP(TRIM(UPPER(SUBSTITUTE(D155," ",""))),'Cleaned Google Form'!$A$1:$L$5000,5,FALSE)="YES",1,0),0)</f>
        <v>0</v>
      </c>
      <c r="F155" s="4">
        <f>IFERROR(IF(RIGHT(VLOOKUP(TRIM(UPPER(SUBSTITUTE(D155," ",""))),'Cleaned Google Form'!$A$1:$L$5000,2,FALSE),1)="1",1,0),0)</f>
        <v>1</v>
      </c>
      <c r="G155" s="4">
        <f>IFERROR(IF(VLOOKUP(TRIM(UPPER(SUBSTITUTE(D155," ",""))),'Cleaned Google Form'!$A$1:$L$5000,3,FALSE)="VGH",1,0),0)</f>
        <v>0</v>
      </c>
      <c r="H155" s="4">
        <f>IFERROR(IF(G155+IFERROR(IF(VLOOKUP(TRIM(UPPER(SUBSTITUTE(D155," ",""))),'Cleaned Google Form'!$A$1:$L$5000,3,FALSE)="SPH",1,0),0)=0,1,0),0)</f>
        <v>0</v>
      </c>
      <c r="I155" s="4">
        <f>IF(I154="Resident Index",1,I154+1)</f>
        <v>134</v>
      </c>
      <c r="J155" s="12">
        <f>IFERROR(IF(AND(WEEKDAY('Main Template'!J$18)=1,OR(VLOOKUP(TRIM(UPPER(SUBSTITUTE($D155," ",""))),'Cleaned Google Form'!$A$1:$M$5000,3,FALSE)="SMH",VLOOKUP(TRIM(UPPER(SUBSTITUTE($D155," ",""))),'Cleaned Google Form'!$A$1:$M$5000,3,FALSE)="RCH",VLOOKUP(TRIM(UPPER(SUBSTITUTE($D155," ",""))),'Cleaned Google Form'!$A$1:$M$5000,3,FALSE)="BCCA")),0,IF(AND(J$21=1,NOT(VLOOKUP(TRIM(UPPER(SUBSTITUTE($D155," ",""))),'Cleaned Google Form'!$A$1:$M$5000,6,FALSE)="NO")),0,IF(OR(VLOOKUP(TRIM(UPPER(SUBSTITUTE($D155," ",""))),'Cleaned Google Form'!$A$1:$M$5000,8,FALSE)='Main Template'!J$12,VLOOKUP(TRIM(UPPER(SUBSTITUTE($D155," ",""))),'Cleaned Google Form'!$A$1:$M$5000,8,FALSE)='Main Template'!J$13,VLOOKUP(TRIM(UPPER(SUBSTITUTE($D155," ",""))),'Cleaned Google Form'!$A$1:$M$5000,8,FALSE)='Main Template'!J$14,VLOOKUP(TRIM(UPPER(SUBSTITUTE($D155," ",""))),'Cleaned Google Form'!$A$1:$M$5000,8,FALSE)='Main Template'!J$15),0,IF(AND('Main Template'!J$21&gt;=$C$9,'Main Template'!J$19,VLOOKUP(TRIM(UPPER(SUBSTITUTE($D155," ",""))),'Cleaned Google Form'!$A$1:$M$5000,7,FALSE)="YES"),0,IF(IFERROR(FIND('Main Template'!J$17,VLOOKUP(TRIM(UPPER(SUBSTITUTE('Main Template'!$D155," ",""))),'Cleaned Google Form'!$A$1:$M$5000,9,FALSE),1),FALSE),0,1))))),1)</f>
        <v>0</v>
      </c>
      <c r="K155" s="12">
        <f>IFERROR(IF(AND(WEEKDAY('Main Template'!K$18)=1,OR(VLOOKUP(TRIM(UPPER(SUBSTITUTE($D155," ",""))),'Cleaned Google Form'!$A$1:$M$5000,3,FALSE)="SMH",VLOOKUP(TRIM(UPPER(SUBSTITUTE($D155," ",""))),'Cleaned Google Form'!$A$1:$M$5000,3,FALSE)="RCH",VLOOKUP(TRIM(UPPER(SUBSTITUTE($D155," ",""))),'Cleaned Google Form'!$A$1:$M$5000,3,FALSE)="BCCA")),0,IF(AND(K$21=1,NOT(VLOOKUP(TRIM(UPPER(SUBSTITUTE($D155," ",""))),'Cleaned Google Form'!$A$1:$M$5000,6,FALSE)="NO")),0,IF(OR(VLOOKUP(TRIM(UPPER(SUBSTITUTE($D155," ",""))),'Cleaned Google Form'!$A$1:$M$5000,8,FALSE)='Main Template'!K$12,VLOOKUP(TRIM(UPPER(SUBSTITUTE($D155," ",""))),'Cleaned Google Form'!$A$1:$M$5000,8,FALSE)='Main Template'!K$13,VLOOKUP(TRIM(UPPER(SUBSTITUTE($D155," ",""))),'Cleaned Google Form'!$A$1:$M$5000,8,FALSE)='Main Template'!K$14,VLOOKUP(TRIM(UPPER(SUBSTITUTE($D155," ",""))),'Cleaned Google Form'!$A$1:$M$5000,8,FALSE)='Main Template'!K$15),0,IF(AND('Main Template'!K$21&gt;=$C$9,'Main Template'!K$19,VLOOKUP(TRIM(UPPER(SUBSTITUTE($D155," ",""))),'Cleaned Google Form'!$A$1:$M$5000,7,FALSE)="YES"),0,IF(IFERROR(FIND('Main Template'!K$17,VLOOKUP(TRIM(UPPER(SUBSTITUTE('Main Template'!$D155," ",""))),'Cleaned Google Form'!$A$1:$M$5000,9,FALSE),1),FALSE),0,1))))),1)</f>
        <v>1</v>
      </c>
      <c r="L155" s="12">
        <f>IFERROR(IF(AND(WEEKDAY('Main Template'!L$18)=1,OR(VLOOKUP(TRIM(UPPER(SUBSTITUTE($D155," ",""))),'Cleaned Google Form'!$A$1:$M$5000,3,FALSE)="SMH",VLOOKUP(TRIM(UPPER(SUBSTITUTE($D155," ",""))),'Cleaned Google Form'!$A$1:$M$5000,3,FALSE)="RCH",VLOOKUP(TRIM(UPPER(SUBSTITUTE($D155," ",""))),'Cleaned Google Form'!$A$1:$M$5000,3,FALSE)="BCCA")),0,IF(AND(L$21=1,NOT(VLOOKUP(TRIM(UPPER(SUBSTITUTE($D155," ",""))),'Cleaned Google Form'!$A$1:$M$5000,6,FALSE)="NO")),0,IF(OR(VLOOKUP(TRIM(UPPER(SUBSTITUTE($D155," ",""))),'Cleaned Google Form'!$A$1:$M$5000,8,FALSE)='Main Template'!L$12,VLOOKUP(TRIM(UPPER(SUBSTITUTE($D155," ",""))),'Cleaned Google Form'!$A$1:$M$5000,8,FALSE)='Main Template'!L$13,VLOOKUP(TRIM(UPPER(SUBSTITUTE($D155," ",""))),'Cleaned Google Form'!$A$1:$M$5000,8,FALSE)='Main Template'!L$14,VLOOKUP(TRIM(UPPER(SUBSTITUTE($D155," ",""))),'Cleaned Google Form'!$A$1:$M$5000,8,FALSE)='Main Template'!L$15),0,IF(AND('Main Template'!L$21&gt;=$C$9,'Main Template'!L$19,VLOOKUP(TRIM(UPPER(SUBSTITUTE($D155," ",""))),'Cleaned Google Form'!$A$1:$M$5000,7,FALSE)="YES"),0,IF(IFERROR(FIND('Main Template'!L$17,VLOOKUP(TRIM(UPPER(SUBSTITUTE('Main Template'!$D155," ",""))),'Cleaned Google Form'!$A$1:$M$5000,9,FALSE),1),FALSE),0,1))))),1)</f>
        <v>1</v>
      </c>
      <c r="M155" s="12">
        <f>IFERROR(IF(AND(WEEKDAY('Main Template'!M$18)=1,OR(VLOOKUP(TRIM(UPPER(SUBSTITUTE($D155," ",""))),'Cleaned Google Form'!$A$1:$M$5000,3,FALSE)="SMH",VLOOKUP(TRIM(UPPER(SUBSTITUTE($D155," ",""))),'Cleaned Google Form'!$A$1:$M$5000,3,FALSE)="RCH",VLOOKUP(TRIM(UPPER(SUBSTITUTE($D155," ",""))),'Cleaned Google Form'!$A$1:$M$5000,3,FALSE)="BCCA")),0,IF(AND(M$21=1,NOT(VLOOKUP(TRIM(UPPER(SUBSTITUTE($D155," ",""))),'Cleaned Google Form'!$A$1:$M$5000,6,FALSE)="NO")),0,IF(OR(VLOOKUP(TRIM(UPPER(SUBSTITUTE($D155," ",""))),'Cleaned Google Form'!$A$1:$M$5000,8,FALSE)='Main Template'!M$12,VLOOKUP(TRIM(UPPER(SUBSTITUTE($D155," ",""))),'Cleaned Google Form'!$A$1:$M$5000,8,FALSE)='Main Template'!M$13,VLOOKUP(TRIM(UPPER(SUBSTITUTE($D155," ",""))),'Cleaned Google Form'!$A$1:$M$5000,8,FALSE)='Main Template'!M$14,VLOOKUP(TRIM(UPPER(SUBSTITUTE($D155," ",""))),'Cleaned Google Form'!$A$1:$M$5000,8,FALSE)='Main Template'!M$15),0,IF(AND('Main Template'!M$21&gt;=$C$9,'Main Template'!M$19,VLOOKUP(TRIM(UPPER(SUBSTITUTE($D155," ",""))),'Cleaned Google Form'!$A$1:$M$5000,7,FALSE)="YES"),0,IF(IFERROR(FIND('Main Template'!M$17,VLOOKUP(TRIM(UPPER(SUBSTITUTE('Main Template'!$D155," ",""))),'Cleaned Google Form'!$A$1:$M$5000,9,FALSE),1),FALSE),0,1))))),1)</f>
        <v>1</v>
      </c>
      <c r="N155" s="12">
        <f>IFERROR(IF(AND(WEEKDAY('Main Template'!N$18)=1,OR(VLOOKUP(TRIM(UPPER(SUBSTITUTE($D155," ",""))),'Cleaned Google Form'!$A$1:$M$5000,3,FALSE)="SMH",VLOOKUP(TRIM(UPPER(SUBSTITUTE($D155," ",""))),'Cleaned Google Form'!$A$1:$M$5000,3,FALSE)="RCH",VLOOKUP(TRIM(UPPER(SUBSTITUTE($D155," ",""))),'Cleaned Google Form'!$A$1:$M$5000,3,FALSE)="BCCA")),0,IF(AND(N$21=1,NOT(VLOOKUP(TRIM(UPPER(SUBSTITUTE($D155," ",""))),'Cleaned Google Form'!$A$1:$M$5000,6,FALSE)="NO")),0,IF(OR(VLOOKUP(TRIM(UPPER(SUBSTITUTE($D155," ",""))),'Cleaned Google Form'!$A$1:$M$5000,8,FALSE)='Main Template'!N$12,VLOOKUP(TRIM(UPPER(SUBSTITUTE($D155," ",""))),'Cleaned Google Form'!$A$1:$M$5000,8,FALSE)='Main Template'!N$13,VLOOKUP(TRIM(UPPER(SUBSTITUTE($D155," ",""))),'Cleaned Google Form'!$A$1:$M$5000,8,FALSE)='Main Template'!N$14,VLOOKUP(TRIM(UPPER(SUBSTITUTE($D155," ",""))),'Cleaned Google Form'!$A$1:$M$5000,8,FALSE)='Main Template'!N$15),0,IF(AND('Main Template'!N$21&gt;=$C$9,'Main Template'!N$19,VLOOKUP(TRIM(UPPER(SUBSTITUTE($D155," ",""))),'Cleaned Google Form'!$A$1:$M$5000,7,FALSE)="YES"),0,IF(IFERROR(FIND('Main Template'!N$17,VLOOKUP(TRIM(UPPER(SUBSTITUTE('Main Template'!$D155," ",""))),'Cleaned Google Form'!$A$1:$M$5000,9,FALSE),1),FALSE),0,1))))),1)</f>
        <v>1</v>
      </c>
      <c r="O155" s="12">
        <f>IFERROR(IF(AND(WEEKDAY('Main Template'!O$18)=1,OR(VLOOKUP(TRIM(UPPER(SUBSTITUTE($D155," ",""))),'Cleaned Google Form'!$A$1:$M$5000,3,FALSE)="SMH",VLOOKUP(TRIM(UPPER(SUBSTITUTE($D155," ",""))),'Cleaned Google Form'!$A$1:$M$5000,3,FALSE)="RCH",VLOOKUP(TRIM(UPPER(SUBSTITUTE($D155," ",""))),'Cleaned Google Form'!$A$1:$M$5000,3,FALSE)="BCCA")),0,IF(AND(O$21=1,NOT(VLOOKUP(TRIM(UPPER(SUBSTITUTE($D155," ",""))),'Cleaned Google Form'!$A$1:$M$5000,6,FALSE)="NO")),0,IF(OR(VLOOKUP(TRIM(UPPER(SUBSTITUTE($D155," ",""))),'Cleaned Google Form'!$A$1:$M$5000,8,FALSE)='Main Template'!O$12,VLOOKUP(TRIM(UPPER(SUBSTITUTE($D155," ",""))),'Cleaned Google Form'!$A$1:$M$5000,8,FALSE)='Main Template'!O$13,VLOOKUP(TRIM(UPPER(SUBSTITUTE($D155," ",""))),'Cleaned Google Form'!$A$1:$M$5000,8,FALSE)='Main Template'!O$14,VLOOKUP(TRIM(UPPER(SUBSTITUTE($D155," ",""))),'Cleaned Google Form'!$A$1:$M$5000,8,FALSE)='Main Template'!O$15),0,IF(AND('Main Template'!O$21&gt;=$C$9,'Main Template'!O$19,VLOOKUP(TRIM(UPPER(SUBSTITUTE($D155," ",""))),'Cleaned Google Form'!$A$1:$M$5000,7,FALSE)="YES"),0,IF(IFERROR(FIND('Main Template'!O$17,VLOOKUP(TRIM(UPPER(SUBSTITUTE('Main Template'!$D155," ",""))),'Cleaned Google Form'!$A$1:$M$5000,9,FALSE),1),FALSE),0,1))))),1)</f>
        <v>1</v>
      </c>
      <c r="P155" s="12">
        <f>IFERROR(IF(AND(WEEKDAY('Main Template'!P$18)=1,OR(VLOOKUP(TRIM(UPPER(SUBSTITUTE($D155," ",""))),'Cleaned Google Form'!$A$1:$M$5000,3,FALSE)="SMH",VLOOKUP(TRIM(UPPER(SUBSTITUTE($D155," ",""))),'Cleaned Google Form'!$A$1:$M$5000,3,FALSE)="RCH",VLOOKUP(TRIM(UPPER(SUBSTITUTE($D155," ",""))),'Cleaned Google Form'!$A$1:$M$5000,3,FALSE)="BCCA")),0,IF(AND(P$21=1,NOT(VLOOKUP(TRIM(UPPER(SUBSTITUTE($D155," ",""))),'Cleaned Google Form'!$A$1:$M$5000,6,FALSE)="NO")),0,IF(OR(VLOOKUP(TRIM(UPPER(SUBSTITUTE($D155," ",""))),'Cleaned Google Form'!$A$1:$M$5000,8,FALSE)='Main Template'!P$12,VLOOKUP(TRIM(UPPER(SUBSTITUTE($D155," ",""))),'Cleaned Google Form'!$A$1:$M$5000,8,FALSE)='Main Template'!P$13,VLOOKUP(TRIM(UPPER(SUBSTITUTE($D155," ",""))),'Cleaned Google Form'!$A$1:$M$5000,8,FALSE)='Main Template'!P$14,VLOOKUP(TRIM(UPPER(SUBSTITUTE($D155," ",""))),'Cleaned Google Form'!$A$1:$M$5000,8,FALSE)='Main Template'!P$15),0,IF(AND('Main Template'!P$21&gt;=$C$9,'Main Template'!P$19,VLOOKUP(TRIM(UPPER(SUBSTITUTE($D155," ",""))),'Cleaned Google Form'!$A$1:$M$5000,7,FALSE)="YES"),0,IF(IFERROR(FIND('Main Template'!P$17,VLOOKUP(TRIM(UPPER(SUBSTITUTE('Main Template'!$D155," ",""))),'Cleaned Google Form'!$A$1:$M$5000,9,FALSE),1),FALSE),0,1))))),1)</f>
        <v>1</v>
      </c>
      <c r="Q155" s="12">
        <f>IFERROR(IF(AND(WEEKDAY('Main Template'!Q$18)=1,OR(VLOOKUP(TRIM(UPPER(SUBSTITUTE($D155," ",""))),'Cleaned Google Form'!$A$1:$M$5000,3,FALSE)="SMH",VLOOKUP(TRIM(UPPER(SUBSTITUTE($D155," ",""))),'Cleaned Google Form'!$A$1:$M$5000,3,FALSE)="RCH",VLOOKUP(TRIM(UPPER(SUBSTITUTE($D155," ",""))),'Cleaned Google Form'!$A$1:$M$5000,3,FALSE)="BCCA")),0,IF(AND(Q$21=1,NOT(VLOOKUP(TRIM(UPPER(SUBSTITUTE($D155," ",""))),'Cleaned Google Form'!$A$1:$M$5000,6,FALSE)="NO")),0,IF(OR(VLOOKUP(TRIM(UPPER(SUBSTITUTE($D155," ",""))),'Cleaned Google Form'!$A$1:$M$5000,8,FALSE)='Main Template'!Q$12,VLOOKUP(TRIM(UPPER(SUBSTITUTE($D155," ",""))),'Cleaned Google Form'!$A$1:$M$5000,8,FALSE)='Main Template'!Q$13,VLOOKUP(TRIM(UPPER(SUBSTITUTE($D155," ",""))),'Cleaned Google Form'!$A$1:$M$5000,8,FALSE)='Main Template'!Q$14,VLOOKUP(TRIM(UPPER(SUBSTITUTE($D155," ",""))),'Cleaned Google Form'!$A$1:$M$5000,8,FALSE)='Main Template'!Q$15),0,IF(AND('Main Template'!Q$21&gt;=$C$9,'Main Template'!Q$19,VLOOKUP(TRIM(UPPER(SUBSTITUTE($D155," ",""))),'Cleaned Google Form'!$A$1:$M$5000,7,FALSE)="YES"),0,IF(IFERROR(FIND('Main Template'!Q$17,VLOOKUP(TRIM(UPPER(SUBSTITUTE('Main Template'!$D155," ",""))),'Cleaned Google Form'!$A$1:$M$5000,9,FALSE),1),FALSE),0,1))))),1)</f>
        <v>1</v>
      </c>
      <c r="R155" s="12">
        <f>IFERROR(IF(AND(WEEKDAY('Main Template'!R$18)=1,OR(VLOOKUP(TRIM(UPPER(SUBSTITUTE($D155," ",""))),'Cleaned Google Form'!$A$1:$M$5000,3,FALSE)="SMH",VLOOKUP(TRIM(UPPER(SUBSTITUTE($D155," ",""))),'Cleaned Google Form'!$A$1:$M$5000,3,FALSE)="RCH",VLOOKUP(TRIM(UPPER(SUBSTITUTE($D155," ",""))),'Cleaned Google Form'!$A$1:$M$5000,3,FALSE)="BCCA")),0,IF(AND(R$21=1,NOT(VLOOKUP(TRIM(UPPER(SUBSTITUTE($D155," ",""))),'Cleaned Google Form'!$A$1:$M$5000,6,FALSE)="NO")),0,IF(OR(VLOOKUP(TRIM(UPPER(SUBSTITUTE($D155," ",""))),'Cleaned Google Form'!$A$1:$M$5000,8,FALSE)='Main Template'!R$12,VLOOKUP(TRIM(UPPER(SUBSTITUTE($D155," ",""))),'Cleaned Google Form'!$A$1:$M$5000,8,FALSE)='Main Template'!R$13,VLOOKUP(TRIM(UPPER(SUBSTITUTE($D155," ",""))),'Cleaned Google Form'!$A$1:$M$5000,8,FALSE)='Main Template'!R$14,VLOOKUP(TRIM(UPPER(SUBSTITUTE($D155," ",""))),'Cleaned Google Form'!$A$1:$M$5000,8,FALSE)='Main Template'!R$15),0,IF(AND('Main Template'!R$21&gt;=$C$9,'Main Template'!R$19,VLOOKUP(TRIM(UPPER(SUBSTITUTE($D155," ",""))),'Cleaned Google Form'!$A$1:$M$5000,7,FALSE)="YES"),0,IF(IFERROR(FIND('Main Template'!R$17,VLOOKUP(TRIM(UPPER(SUBSTITUTE('Main Template'!$D155," ",""))),'Cleaned Google Form'!$A$1:$M$5000,9,FALSE),1),FALSE),0,1))))),1)</f>
        <v>1</v>
      </c>
      <c r="S155" s="12">
        <f>IFERROR(IF(AND(WEEKDAY('Main Template'!S$18)=1,OR(VLOOKUP(TRIM(UPPER(SUBSTITUTE($D155," ",""))),'Cleaned Google Form'!$A$1:$M$5000,3,FALSE)="SMH",VLOOKUP(TRIM(UPPER(SUBSTITUTE($D155," ",""))),'Cleaned Google Form'!$A$1:$M$5000,3,FALSE)="RCH",VLOOKUP(TRIM(UPPER(SUBSTITUTE($D155," ",""))),'Cleaned Google Form'!$A$1:$M$5000,3,FALSE)="BCCA")),0,IF(AND(S$21=1,NOT(VLOOKUP(TRIM(UPPER(SUBSTITUTE($D155," ",""))),'Cleaned Google Form'!$A$1:$M$5000,6,FALSE)="NO")),0,IF(OR(VLOOKUP(TRIM(UPPER(SUBSTITUTE($D155," ",""))),'Cleaned Google Form'!$A$1:$M$5000,8,FALSE)='Main Template'!S$12,VLOOKUP(TRIM(UPPER(SUBSTITUTE($D155," ",""))),'Cleaned Google Form'!$A$1:$M$5000,8,FALSE)='Main Template'!S$13,VLOOKUP(TRIM(UPPER(SUBSTITUTE($D155," ",""))),'Cleaned Google Form'!$A$1:$M$5000,8,FALSE)='Main Template'!S$14,VLOOKUP(TRIM(UPPER(SUBSTITUTE($D155," ",""))),'Cleaned Google Form'!$A$1:$M$5000,8,FALSE)='Main Template'!S$15),0,IF(AND('Main Template'!S$21&gt;=$C$9,'Main Template'!S$19,VLOOKUP(TRIM(UPPER(SUBSTITUTE($D155," ",""))),'Cleaned Google Form'!$A$1:$M$5000,7,FALSE)="YES"),0,IF(IFERROR(FIND('Main Template'!S$17,VLOOKUP(TRIM(UPPER(SUBSTITUTE('Main Template'!$D155," ",""))),'Cleaned Google Form'!$A$1:$M$5000,9,FALSE),1),FALSE),0,1))))),1)</f>
        <v>1</v>
      </c>
      <c r="T155" s="12">
        <f>IFERROR(IF(AND(WEEKDAY('Main Template'!T$18)=1,OR(VLOOKUP(TRIM(UPPER(SUBSTITUTE($D155," ",""))),'Cleaned Google Form'!$A$1:$M$5000,3,FALSE)="SMH",VLOOKUP(TRIM(UPPER(SUBSTITUTE($D155," ",""))),'Cleaned Google Form'!$A$1:$M$5000,3,FALSE)="RCH",VLOOKUP(TRIM(UPPER(SUBSTITUTE($D155," ",""))),'Cleaned Google Form'!$A$1:$M$5000,3,FALSE)="BCCA")),0,IF(AND(T$21=1,NOT(VLOOKUP(TRIM(UPPER(SUBSTITUTE($D155," ",""))),'Cleaned Google Form'!$A$1:$M$5000,6,FALSE)="NO")),0,IF(OR(VLOOKUP(TRIM(UPPER(SUBSTITUTE($D155," ",""))),'Cleaned Google Form'!$A$1:$M$5000,8,FALSE)='Main Template'!T$12,VLOOKUP(TRIM(UPPER(SUBSTITUTE($D155," ",""))),'Cleaned Google Form'!$A$1:$M$5000,8,FALSE)='Main Template'!T$13,VLOOKUP(TRIM(UPPER(SUBSTITUTE($D155," ",""))),'Cleaned Google Form'!$A$1:$M$5000,8,FALSE)='Main Template'!T$14,VLOOKUP(TRIM(UPPER(SUBSTITUTE($D155," ",""))),'Cleaned Google Form'!$A$1:$M$5000,8,FALSE)='Main Template'!T$15),0,IF(AND('Main Template'!T$21&gt;=$C$9,'Main Template'!T$19,VLOOKUP(TRIM(UPPER(SUBSTITUTE($D155," ",""))),'Cleaned Google Form'!$A$1:$M$5000,7,FALSE)="YES"),0,IF(IFERROR(FIND('Main Template'!T$17,VLOOKUP(TRIM(UPPER(SUBSTITUTE('Main Template'!$D155," ",""))),'Cleaned Google Form'!$A$1:$M$5000,9,FALSE),1),FALSE),0,1))))),1)</f>
        <v>1</v>
      </c>
      <c r="U155" s="12">
        <f>IFERROR(IF(AND(WEEKDAY('Main Template'!U$18)=1,OR(VLOOKUP(TRIM(UPPER(SUBSTITUTE($D155," ",""))),'Cleaned Google Form'!$A$1:$M$5000,3,FALSE)="SMH",VLOOKUP(TRIM(UPPER(SUBSTITUTE($D155," ",""))),'Cleaned Google Form'!$A$1:$M$5000,3,FALSE)="RCH",VLOOKUP(TRIM(UPPER(SUBSTITUTE($D155," ",""))),'Cleaned Google Form'!$A$1:$M$5000,3,FALSE)="BCCA")),0,IF(AND(U$21=1,NOT(VLOOKUP(TRIM(UPPER(SUBSTITUTE($D155," ",""))),'Cleaned Google Form'!$A$1:$M$5000,6,FALSE)="NO")),0,IF(OR(VLOOKUP(TRIM(UPPER(SUBSTITUTE($D155," ",""))),'Cleaned Google Form'!$A$1:$M$5000,8,FALSE)='Main Template'!U$12,VLOOKUP(TRIM(UPPER(SUBSTITUTE($D155," ",""))),'Cleaned Google Form'!$A$1:$M$5000,8,FALSE)='Main Template'!U$13,VLOOKUP(TRIM(UPPER(SUBSTITUTE($D155," ",""))),'Cleaned Google Form'!$A$1:$M$5000,8,FALSE)='Main Template'!U$14,VLOOKUP(TRIM(UPPER(SUBSTITUTE($D155," ",""))),'Cleaned Google Form'!$A$1:$M$5000,8,FALSE)='Main Template'!U$15),0,IF(AND('Main Template'!U$21&gt;=$C$9,'Main Template'!U$19,VLOOKUP(TRIM(UPPER(SUBSTITUTE($D155," ",""))),'Cleaned Google Form'!$A$1:$M$5000,7,FALSE)="YES"),0,IF(IFERROR(FIND('Main Template'!U$17,VLOOKUP(TRIM(UPPER(SUBSTITUTE('Main Template'!$D155," ",""))),'Cleaned Google Form'!$A$1:$M$5000,9,FALSE),1),FALSE),0,1))))),1)</f>
        <v>1</v>
      </c>
      <c r="V155" s="12">
        <f>IFERROR(IF(AND(WEEKDAY('Main Template'!V$18)=1,OR(VLOOKUP(TRIM(UPPER(SUBSTITUTE($D155," ",""))),'Cleaned Google Form'!$A$1:$M$5000,3,FALSE)="SMH",VLOOKUP(TRIM(UPPER(SUBSTITUTE($D155," ",""))),'Cleaned Google Form'!$A$1:$M$5000,3,FALSE)="RCH",VLOOKUP(TRIM(UPPER(SUBSTITUTE($D155," ",""))),'Cleaned Google Form'!$A$1:$M$5000,3,FALSE)="BCCA")),0,IF(AND(V$21=1,NOT(VLOOKUP(TRIM(UPPER(SUBSTITUTE($D155," ",""))),'Cleaned Google Form'!$A$1:$M$5000,6,FALSE)="NO")),0,IF(OR(VLOOKUP(TRIM(UPPER(SUBSTITUTE($D155," ",""))),'Cleaned Google Form'!$A$1:$M$5000,8,FALSE)='Main Template'!V$12,VLOOKUP(TRIM(UPPER(SUBSTITUTE($D155," ",""))),'Cleaned Google Form'!$A$1:$M$5000,8,FALSE)='Main Template'!V$13,VLOOKUP(TRIM(UPPER(SUBSTITUTE($D155," ",""))),'Cleaned Google Form'!$A$1:$M$5000,8,FALSE)='Main Template'!V$14,VLOOKUP(TRIM(UPPER(SUBSTITUTE($D155," ",""))),'Cleaned Google Form'!$A$1:$M$5000,8,FALSE)='Main Template'!V$15),0,IF(AND('Main Template'!V$21&gt;=$C$9,'Main Template'!V$19,VLOOKUP(TRIM(UPPER(SUBSTITUTE($D155," ",""))),'Cleaned Google Form'!$A$1:$M$5000,7,FALSE)="YES"),0,IF(IFERROR(FIND('Main Template'!V$17,VLOOKUP(TRIM(UPPER(SUBSTITUTE('Main Template'!$D155," ",""))),'Cleaned Google Form'!$A$1:$M$5000,9,FALSE),1),FALSE),0,1))))),1)</f>
        <v>1</v>
      </c>
      <c r="W155" s="12">
        <f>IFERROR(IF(AND(WEEKDAY('Main Template'!W$18)=1,OR(VLOOKUP(TRIM(UPPER(SUBSTITUTE($D155," ",""))),'Cleaned Google Form'!$A$1:$M$5000,3,FALSE)="SMH",VLOOKUP(TRIM(UPPER(SUBSTITUTE($D155," ",""))),'Cleaned Google Form'!$A$1:$M$5000,3,FALSE)="RCH",VLOOKUP(TRIM(UPPER(SUBSTITUTE($D155," ",""))),'Cleaned Google Form'!$A$1:$M$5000,3,FALSE)="BCCA")),0,IF(AND(W$21=1,NOT(VLOOKUP(TRIM(UPPER(SUBSTITUTE($D155," ",""))),'Cleaned Google Form'!$A$1:$M$5000,6,FALSE)="NO")),0,IF(OR(VLOOKUP(TRIM(UPPER(SUBSTITUTE($D155," ",""))),'Cleaned Google Form'!$A$1:$M$5000,8,FALSE)='Main Template'!W$12,VLOOKUP(TRIM(UPPER(SUBSTITUTE($D155," ",""))),'Cleaned Google Form'!$A$1:$M$5000,8,FALSE)='Main Template'!W$13,VLOOKUP(TRIM(UPPER(SUBSTITUTE($D155," ",""))),'Cleaned Google Form'!$A$1:$M$5000,8,FALSE)='Main Template'!W$14,VLOOKUP(TRIM(UPPER(SUBSTITUTE($D155," ",""))),'Cleaned Google Form'!$A$1:$M$5000,8,FALSE)='Main Template'!W$15),0,IF(AND('Main Template'!W$21&gt;=$C$9,'Main Template'!W$19,VLOOKUP(TRIM(UPPER(SUBSTITUTE($D155," ",""))),'Cleaned Google Form'!$A$1:$M$5000,7,FALSE)="YES"),0,IF(IFERROR(FIND('Main Template'!W$17,VLOOKUP(TRIM(UPPER(SUBSTITUTE('Main Template'!$D155," ",""))),'Cleaned Google Form'!$A$1:$M$5000,9,FALSE),1),FALSE),0,1))))),1)</f>
        <v>1</v>
      </c>
      <c r="X155" s="12">
        <f>IFERROR(IF(AND(WEEKDAY('Main Template'!X$18)=1,OR(VLOOKUP(TRIM(UPPER(SUBSTITUTE($D155," ",""))),'Cleaned Google Form'!$A$1:$M$5000,3,FALSE)="SMH",VLOOKUP(TRIM(UPPER(SUBSTITUTE($D155," ",""))),'Cleaned Google Form'!$A$1:$M$5000,3,FALSE)="RCH",VLOOKUP(TRIM(UPPER(SUBSTITUTE($D155," ",""))),'Cleaned Google Form'!$A$1:$M$5000,3,FALSE)="BCCA")),0,IF(AND(X$21=1,NOT(VLOOKUP(TRIM(UPPER(SUBSTITUTE($D155," ",""))),'Cleaned Google Form'!$A$1:$M$5000,6,FALSE)="NO")),0,IF(OR(VLOOKUP(TRIM(UPPER(SUBSTITUTE($D155," ",""))),'Cleaned Google Form'!$A$1:$M$5000,8,FALSE)='Main Template'!X$12,VLOOKUP(TRIM(UPPER(SUBSTITUTE($D155," ",""))),'Cleaned Google Form'!$A$1:$M$5000,8,FALSE)='Main Template'!X$13,VLOOKUP(TRIM(UPPER(SUBSTITUTE($D155," ",""))),'Cleaned Google Form'!$A$1:$M$5000,8,FALSE)='Main Template'!X$14,VLOOKUP(TRIM(UPPER(SUBSTITUTE($D155," ",""))),'Cleaned Google Form'!$A$1:$M$5000,8,FALSE)='Main Template'!X$15),0,IF(AND('Main Template'!X$21&gt;=$C$9,'Main Template'!X$19,VLOOKUP(TRIM(UPPER(SUBSTITUTE($D155," ",""))),'Cleaned Google Form'!$A$1:$M$5000,7,FALSE)="YES"),0,IF(IFERROR(FIND('Main Template'!X$17,VLOOKUP(TRIM(UPPER(SUBSTITUTE('Main Template'!$D155," ",""))),'Cleaned Google Form'!$A$1:$M$5000,9,FALSE),1),FALSE),0,1))))),1)</f>
        <v>1</v>
      </c>
      <c r="Y155" s="12">
        <f>IFERROR(IF(AND(WEEKDAY('Main Template'!Y$18)=1,OR(VLOOKUP(TRIM(UPPER(SUBSTITUTE($D155," ",""))),'Cleaned Google Form'!$A$1:$M$5000,3,FALSE)="SMH",VLOOKUP(TRIM(UPPER(SUBSTITUTE($D155," ",""))),'Cleaned Google Form'!$A$1:$M$5000,3,FALSE)="RCH",VLOOKUP(TRIM(UPPER(SUBSTITUTE($D155," ",""))),'Cleaned Google Form'!$A$1:$M$5000,3,FALSE)="BCCA")),0,IF(AND(Y$21=1,NOT(VLOOKUP(TRIM(UPPER(SUBSTITUTE($D155," ",""))),'Cleaned Google Form'!$A$1:$M$5000,6,FALSE)="NO")),0,IF(OR(VLOOKUP(TRIM(UPPER(SUBSTITUTE($D155," ",""))),'Cleaned Google Form'!$A$1:$M$5000,8,FALSE)='Main Template'!Y$12,VLOOKUP(TRIM(UPPER(SUBSTITUTE($D155," ",""))),'Cleaned Google Form'!$A$1:$M$5000,8,FALSE)='Main Template'!Y$13,VLOOKUP(TRIM(UPPER(SUBSTITUTE($D155," ",""))),'Cleaned Google Form'!$A$1:$M$5000,8,FALSE)='Main Template'!Y$14,VLOOKUP(TRIM(UPPER(SUBSTITUTE($D155," ",""))),'Cleaned Google Form'!$A$1:$M$5000,8,FALSE)='Main Template'!Y$15),0,IF(AND('Main Template'!Y$21&gt;=$C$9,'Main Template'!Y$19,VLOOKUP(TRIM(UPPER(SUBSTITUTE($D155," ",""))),'Cleaned Google Form'!$A$1:$M$5000,7,FALSE)="YES"),0,IF(IFERROR(FIND('Main Template'!Y$17,VLOOKUP(TRIM(UPPER(SUBSTITUTE('Main Template'!$D155," ",""))),'Cleaned Google Form'!$A$1:$M$5000,9,FALSE),1),FALSE),0,1))))),1)</f>
        <v>1</v>
      </c>
      <c r="Z155" s="12">
        <f>IFERROR(IF(AND(WEEKDAY('Main Template'!Z$18)=1,OR(VLOOKUP(TRIM(UPPER(SUBSTITUTE($D155," ",""))),'Cleaned Google Form'!$A$1:$M$5000,3,FALSE)="SMH",VLOOKUP(TRIM(UPPER(SUBSTITUTE($D155," ",""))),'Cleaned Google Form'!$A$1:$M$5000,3,FALSE)="RCH",VLOOKUP(TRIM(UPPER(SUBSTITUTE($D155," ",""))),'Cleaned Google Form'!$A$1:$M$5000,3,FALSE)="BCCA")),0,IF(AND(Z$21=1,NOT(VLOOKUP(TRIM(UPPER(SUBSTITUTE($D155," ",""))),'Cleaned Google Form'!$A$1:$M$5000,6,FALSE)="NO")),0,IF(OR(VLOOKUP(TRIM(UPPER(SUBSTITUTE($D155," ",""))),'Cleaned Google Form'!$A$1:$M$5000,8,FALSE)='Main Template'!Z$12,VLOOKUP(TRIM(UPPER(SUBSTITUTE($D155," ",""))),'Cleaned Google Form'!$A$1:$M$5000,8,FALSE)='Main Template'!Z$13,VLOOKUP(TRIM(UPPER(SUBSTITUTE($D155," ",""))),'Cleaned Google Form'!$A$1:$M$5000,8,FALSE)='Main Template'!Z$14,VLOOKUP(TRIM(UPPER(SUBSTITUTE($D155," ",""))),'Cleaned Google Form'!$A$1:$M$5000,8,FALSE)='Main Template'!Z$15),0,IF(AND('Main Template'!Z$21&gt;=$C$9,'Main Template'!Z$19,VLOOKUP(TRIM(UPPER(SUBSTITUTE($D155," ",""))),'Cleaned Google Form'!$A$1:$M$5000,7,FALSE)="YES"),0,IF(IFERROR(FIND('Main Template'!Z$17,VLOOKUP(TRIM(UPPER(SUBSTITUTE('Main Template'!$D155," ",""))),'Cleaned Google Form'!$A$1:$M$5000,9,FALSE),1),FALSE),0,1))))),1)</f>
        <v>1</v>
      </c>
      <c r="AA155" s="12">
        <f>IFERROR(IF(AND(WEEKDAY('Main Template'!AA$18)=1,OR(VLOOKUP(TRIM(UPPER(SUBSTITUTE($D155," ",""))),'Cleaned Google Form'!$A$1:$M$5000,3,FALSE)="SMH",VLOOKUP(TRIM(UPPER(SUBSTITUTE($D155," ",""))),'Cleaned Google Form'!$A$1:$M$5000,3,FALSE)="RCH",VLOOKUP(TRIM(UPPER(SUBSTITUTE($D155," ",""))),'Cleaned Google Form'!$A$1:$M$5000,3,FALSE)="BCCA")),0,IF(AND(AA$21=1,NOT(VLOOKUP(TRIM(UPPER(SUBSTITUTE($D155," ",""))),'Cleaned Google Form'!$A$1:$M$5000,6,FALSE)="NO")),0,IF(OR(VLOOKUP(TRIM(UPPER(SUBSTITUTE($D155," ",""))),'Cleaned Google Form'!$A$1:$M$5000,8,FALSE)='Main Template'!AA$12,VLOOKUP(TRIM(UPPER(SUBSTITUTE($D155," ",""))),'Cleaned Google Form'!$A$1:$M$5000,8,FALSE)='Main Template'!AA$13,VLOOKUP(TRIM(UPPER(SUBSTITUTE($D155," ",""))),'Cleaned Google Form'!$A$1:$M$5000,8,FALSE)='Main Template'!AA$14,VLOOKUP(TRIM(UPPER(SUBSTITUTE($D155," ",""))),'Cleaned Google Form'!$A$1:$M$5000,8,FALSE)='Main Template'!AA$15),0,IF(AND('Main Template'!AA$21&gt;=$C$9,'Main Template'!AA$19,VLOOKUP(TRIM(UPPER(SUBSTITUTE($D155," ",""))),'Cleaned Google Form'!$A$1:$M$5000,7,FALSE)="YES"),0,IF(IFERROR(FIND('Main Template'!AA$17,VLOOKUP(TRIM(UPPER(SUBSTITUTE('Main Template'!$D155," ",""))),'Cleaned Google Form'!$A$1:$M$5000,9,FALSE),1),FALSE),0,1))))),1)</f>
        <v>1</v>
      </c>
      <c r="AB155" s="12">
        <f>IFERROR(IF(AND(WEEKDAY('Main Template'!AB$18)=1,OR(VLOOKUP(TRIM(UPPER(SUBSTITUTE($D155," ",""))),'Cleaned Google Form'!$A$1:$M$5000,3,FALSE)="SMH",VLOOKUP(TRIM(UPPER(SUBSTITUTE($D155," ",""))),'Cleaned Google Form'!$A$1:$M$5000,3,FALSE)="RCH",VLOOKUP(TRIM(UPPER(SUBSTITUTE($D155," ",""))),'Cleaned Google Form'!$A$1:$M$5000,3,FALSE)="BCCA")),0,IF(AND(AB$21=1,NOT(VLOOKUP(TRIM(UPPER(SUBSTITUTE($D155," ",""))),'Cleaned Google Form'!$A$1:$M$5000,6,FALSE)="NO")),0,IF(OR(VLOOKUP(TRIM(UPPER(SUBSTITUTE($D155," ",""))),'Cleaned Google Form'!$A$1:$M$5000,8,FALSE)='Main Template'!AB$12,VLOOKUP(TRIM(UPPER(SUBSTITUTE($D155," ",""))),'Cleaned Google Form'!$A$1:$M$5000,8,FALSE)='Main Template'!AB$13,VLOOKUP(TRIM(UPPER(SUBSTITUTE($D155," ",""))),'Cleaned Google Form'!$A$1:$M$5000,8,FALSE)='Main Template'!AB$14,VLOOKUP(TRIM(UPPER(SUBSTITUTE($D155," ",""))),'Cleaned Google Form'!$A$1:$M$5000,8,FALSE)='Main Template'!AB$15),0,IF(AND('Main Template'!AB$21&gt;=$C$9,'Main Template'!AB$19,VLOOKUP(TRIM(UPPER(SUBSTITUTE($D155," ",""))),'Cleaned Google Form'!$A$1:$M$5000,7,FALSE)="YES"),0,IF(IFERROR(FIND('Main Template'!AB$17,VLOOKUP(TRIM(UPPER(SUBSTITUTE('Main Template'!$D155," ",""))),'Cleaned Google Form'!$A$1:$M$5000,9,FALSE),1),FALSE),0,1))))),1)</f>
        <v>1</v>
      </c>
      <c r="AC155" s="12">
        <f>IFERROR(IF(AND(WEEKDAY('Main Template'!AC$18)=1,OR(VLOOKUP(TRIM(UPPER(SUBSTITUTE($D155," ",""))),'Cleaned Google Form'!$A$1:$M$5000,3,FALSE)="SMH",VLOOKUP(TRIM(UPPER(SUBSTITUTE($D155," ",""))),'Cleaned Google Form'!$A$1:$M$5000,3,FALSE)="RCH",VLOOKUP(TRIM(UPPER(SUBSTITUTE($D155," ",""))),'Cleaned Google Form'!$A$1:$M$5000,3,FALSE)="BCCA")),0,IF(AND(AC$21=1,NOT(VLOOKUP(TRIM(UPPER(SUBSTITUTE($D155," ",""))),'Cleaned Google Form'!$A$1:$M$5000,6,FALSE)="NO")),0,IF(OR(VLOOKUP(TRIM(UPPER(SUBSTITUTE($D155," ",""))),'Cleaned Google Form'!$A$1:$M$5000,8,FALSE)='Main Template'!AC$12,VLOOKUP(TRIM(UPPER(SUBSTITUTE($D155," ",""))),'Cleaned Google Form'!$A$1:$M$5000,8,FALSE)='Main Template'!AC$13,VLOOKUP(TRIM(UPPER(SUBSTITUTE($D155," ",""))),'Cleaned Google Form'!$A$1:$M$5000,8,FALSE)='Main Template'!AC$14,VLOOKUP(TRIM(UPPER(SUBSTITUTE($D155," ",""))),'Cleaned Google Form'!$A$1:$M$5000,8,FALSE)='Main Template'!AC$15),0,IF(AND('Main Template'!AC$21&gt;=$C$9,'Main Template'!AC$19,VLOOKUP(TRIM(UPPER(SUBSTITUTE($D155," ",""))),'Cleaned Google Form'!$A$1:$M$5000,7,FALSE)="YES"),0,IF(IFERROR(FIND('Main Template'!AC$17,VLOOKUP(TRIM(UPPER(SUBSTITUTE('Main Template'!$D155," ",""))),'Cleaned Google Form'!$A$1:$M$5000,9,FALSE),1),FALSE),0,1))))),1)</f>
        <v>1</v>
      </c>
      <c r="AD155" s="12">
        <f>IFERROR(IF(AND(WEEKDAY('Main Template'!AD$18)=1,OR(VLOOKUP(TRIM(UPPER(SUBSTITUTE($D155," ",""))),'Cleaned Google Form'!$A$1:$M$5000,3,FALSE)="SMH",VLOOKUP(TRIM(UPPER(SUBSTITUTE($D155," ",""))),'Cleaned Google Form'!$A$1:$M$5000,3,FALSE)="RCH",VLOOKUP(TRIM(UPPER(SUBSTITUTE($D155," ",""))),'Cleaned Google Form'!$A$1:$M$5000,3,FALSE)="BCCA")),0,IF(AND(AD$21=1,NOT(VLOOKUP(TRIM(UPPER(SUBSTITUTE($D155," ",""))),'Cleaned Google Form'!$A$1:$M$5000,6,FALSE)="NO")),0,IF(OR(VLOOKUP(TRIM(UPPER(SUBSTITUTE($D155," ",""))),'Cleaned Google Form'!$A$1:$M$5000,8,FALSE)='Main Template'!AD$12,VLOOKUP(TRIM(UPPER(SUBSTITUTE($D155," ",""))),'Cleaned Google Form'!$A$1:$M$5000,8,FALSE)='Main Template'!AD$13,VLOOKUP(TRIM(UPPER(SUBSTITUTE($D155," ",""))),'Cleaned Google Form'!$A$1:$M$5000,8,FALSE)='Main Template'!AD$14,VLOOKUP(TRIM(UPPER(SUBSTITUTE($D155," ",""))),'Cleaned Google Form'!$A$1:$M$5000,8,FALSE)='Main Template'!AD$15),0,IF(AND('Main Template'!AD$21&gt;=$C$9,'Main Template'!AD$19,VLOOKUP(TRIM(UPPER(SUBSTITUTE($D155," ",""))),'Cleaned Google Form'!$A$1:$M$5000,7,FALSE)="YES"),0,IF(IFERROR(FIND('Main Template'!AD$17,VLOOKUP(TRIM(UPPER(SUBSTITUTE('Main Template'!$D155," ",""))),'Cleaned Google Form'!$A$1:$M$5000,9,FALSE),1),FALSE),0,1))))),1)</f>
        <v>1</v>
      </c>
      <c r="AE155" s="12">
        <f>IFERROR(IF(AND(WEEKDAY('Main Template'!AE$18)=1,OR(VLOOKUP(TRIM(UPPER(SUBSTITUTE($D155," ",""))),'Cleaned Google Form'!$A$1:$M$5000,3,FALSE)="SMH",VLOOKUP(TRIM(UPPER(SUBSTITUTE($D155," ",""))),'Cleaned Google Form'!$A$1:$M$5000,3,FALSE)="RCH",VLOOKUP(TRIM(UPPER(SUBSTITUTE($D155," ",""))),'Cleaned Google Form'!$A$1:$M$5000,3,FALSE)="BCCA")),0,IF(AND(AE$21=1,NOT(VLOOKUP(TRIM(UPPER(SUBSTITUTE($D155," ",""))),'Cleaned Google Form'!$A$1:$M$5000,6,FALSE)="NO")),0,IF(OR(VLOOKUP(TRIM(UPPER(SUBSTITUTE($D155," ",""))),'Cleaned Google Form'!$A$1:$M$5000,8,FALSE)='Main Template'!AE$12,VLOOKUP(TRIM(UPPER(SUBSTITUTE($D155," ",""))),'Cleaned Google Form'!$A$1:$M$5000,8,FALSE)='Main Template'!AE$13,VLOOKUP(TRIM(UPPER(SUBSTITUTE($D155," ",""))),'Cleaned Google Form'!$A$1:$M$5000,8,FALSE)='Main Template'!AE$14,VLOOKUP(TRIM(UPPER(SUBSTITUTE($D155," ",""))),'Cleaned Google Form'!$A$1:$M$5000,8,FALSE)='Main Template'!AE$15),0,IF(AND('Main Template'!AE$21&gt;=$C$9,'Main Template'!AE$19,VLOOKUP(TRIM(UPPER(SUBSTITUTE($D155," ",""))),'Cleaned Google Form'!$A$1:$M$5000,7,FALSE)="YES"),0,IF(IFERROR(FIND('Main Template'!AE$17,VLOOKUP(TRIM(UPPER(SUBSTITUTE('Main Template'!$D155," ",""))),'Cleaned Google Form'!$A$1:$M$5000,9,FALSE),1),FALSE),0,1))))),1)</f>
        <v>1</v>
      </c>
      <c r="AF155" s="12">
        <f>IFERROR(IF(AND(WEEKDAY('Main Template'!AF$18)=1,OR(VLOOKUP(TRIM(UPPER(SUBSTITUTE($D155," ",""))),'Cleaned Google Form'!$A$1:$M$5000,3,FALSE)="SMH",VLOOKUP(TRIM(UPPER(SUBSTITUTE($D155," ",""))),'Cleaned Google Form'!$A$1:$M$5000,3,FALSE)="RCH",VLOOKUP(TRIM(UPPER(SUBSTITUTE($D155," ",""))),'Cleaned Google Form'!$A$1:$M$5000,3,FALSE)="BCCA")),0,IF(AND(AF$21=1,NOT(VLOOKUP(TRIM(UPPER(SUBSTITUTE($D155," ",""))),'Cleaned Google Form'!$A$1:$M$5000,6,FALSE)="NO")),0,IF(OR(VLOOKUP(TRIM(UPPER(SUBSTITUTE($D155," ",""))),'Cleaned Google Form'!$A$1:$M$5000,8,FALSE)='Main Template'!AF$12,VLOOKUP(TRIM(UPPER(SUBSTITUTE($D155," ",""))),'Cleaned Google Form'!$A$1:$M$5000,8,FALSE)='Main Template'!AF$13,VLOOKUP(TRIM(UPPER(SUBSTITUTE($D155," ",""))),'Cleaned Google Form'!$A$1:$M$5000,8,FALSE)='Main Template'!AF$14,VLOOKUP(TRIM(UPPER(SUBSTITUTE($D155," ",""))),'Cleaned Google Form'!$A$1:$M$5000,8,FALSE)='Main Template'!AF$15),0,IF(AND('Main Template'!AF$21&gt;=$C$9,'Main Template'!AF$19,VLOOKUP(TRIM(UPPER(SUBSTITUTE($D155," ",""))),'Cleaned Google Form'!$A$1:$M$5000,7,FALSE)="YES"),0,IF(IFERROR(FIND('Main Template'!AF$17,VLOOKUP(TRIM(UPPER(SUBSTITUTE('Main Template'!$D155," ",""))),'Cleaned Google Form'!$A$1:$M$5000,9,FALSE),1),FALSE),0,1))))),1)</f>
        <v>1</v>
      </c>
      <c r="AG155" s="12">
        <f>IFERROR(IF(AND(WEEKDAY('Main Template'!AG$18)=1,OR(VLOOKUP(TRIM(UPPER(SUBSTITUTE($D155," ",""))),'Cleaned Google Form'!$A$1:$M$5000,3,FALSE)="SMH",VLOOKUP(TRIM(UPPER(SUBSTITUTE($D155," ",""))),'Cleaned Google Form'!$A$1:$M$5000,3,FALSE)="RCH",VLOOKUP(TRIM(UPPER(SUBSTITUTE($D155," ",""))),'Cleaned Google Form'!$A$1:$M$5000,3,FALSE)="BCCA")),0,IF(AND(AG$21=1,NOT(VLOOKUP(TRIM(UPPER(SUBSTITUTE($D155," ",""))),'Cleaned Google Form'!$A$1:$M$5000,6,FALSE)="NO")),0,IF(OR(VLOOKUP(TRIM(UPPER(SUBSTITUTE($D155," ",""))),'Cleaned Google Form'!$A$1:$M$5000,8,FALSE)='Main Template'!AG$12,VLOOKUP(TRIM(UPPER(SUBSTITUTE($D155," ",""))),'Cleaned Google Form'!$A$1:$M$5000,8,FALSE)='Main Template'!AG$13,VLOOKUP(TRIM(UPPER(SUBSTITUTE($D155," ",""))),'Cleaned Google Form'!$A$1:$M$5000,8,FALSE)='Main Template'!AG$14,VLOOKUP(TRIM(UPPER(SUBSTITUTE($D155," ",""))),'Cleaned Google Form'!$A$1:$M$5000,8,FALSE)='Main Template'!AG$15),0,IF(AND('Main Template'!AG$21&gt;=$C$9,'Main Template'!AG$19,VLOOKUP(TRIM(UPPER(SUBSTITUTE($D155," ",""))),'Cleaned Google Form'!$A$1:$M$5000,7,FALSE)="YES"),0,IF(IFERROR(FIND('Main Template'!AG$17,VLOOKUP(TRIM(UPPER(SUBSTITUTE('Main Template'!$D155," ",""))),'Cleaned Google Form'!$A$1:$M$5000,9,FALSE),1),FALSE),0,1))))),1)</f>
        <v>1</v>
      </c>
      <c r="AH155" s="12">
        <f>IFERROR(IF(AND(WEEKDAY('Main Template'!AH$18)=1,OR(VLOOKUP(TRIM(UPPER(SUBSTITUTE($D155," ",""))),'Cleaned Google Form'!$A$1:$M$5000,3,FALSE)="SMH",VLOOKUP(TRIM(UPPER(SUBSTITUTE($D155," ",""))),'Cleaned Google Form'!$A$1:$M$5000,3,FALSE)="RCH",VLOOKUP(TRIM(UPPER(SUBSTITUTE($D155," ",""))),'Cleaned Google Form'!$A$1:$M$5000,3,FALSE)="BCCA")),0,IF(AND(AH$21=1,NOT(VLOOKUP(TRIM(UPPER(SUBSTITUTE($D155," ",""))),'Cleaned Google Form'!$A$1:$M$5000,6,FALSE)="NO")),0,IF(OR(VLOOKUP(TRIM(UPPER(SUBSTITUTE($D155," ",""))),'Cleaned Google Form'!$A$1:$M$5000,8,FALSE)='Main Template'!AH$12,VLOOKUP(TRIM(UPPER(SUBSTITUTE($D155," ",""))),'Cleaned Google Form'!$A$1:$M$5000,8,FALSE)='Main Template'!AH$13,VLOOKUP(TRIM(UPPER(SUBSTITUTE($D155," ",""))),'Cleaned Google Form'!$A$1:$M$5000,8,FALSE)='Main Template'!AH$14,VLOOKUP(TRIM(UPPER(SUBSTITUTE($D155," ",""))),'Cleaned Google Form'!$A$1:$M$5000,8,FALSE)='Main Template'!AH$15),0,IF(AND('Main Template'!AH$21&gt;=$C$9,'Main Template'!AH$19,VLOOKUP(TRIM(UPPER(SUBSTITUTE($D155," ",""))),'Cleaned Google Form'!$A$1:$M$5000,7,FALSE)="YES"),0,IF(IFERROR(FIND('Main Template'!AH$17,VLOOKUP(TRIM(UPPER(SUBSTITUTE('Main Template'!$D155," ",""))),'Cleaned Google Form'!$A$1:$M$5000,9,FALSE),1),FALSE),0,1))))),1)</f>
        <v>1</v>
      </c>
      <c r="AI155" s="12">
        <f>IFERROR(IF(AND(WEEKDAY('Main Template'!AI$18)=1,OR(VLOOKUP(TRIM(UPPER(SUBSTITUTE($D155," ",""))),'Cleaned Google Form'!$A$1:$M$5000,3,FALSE)="SMH",VLOOKUP(TRIM(UPPER(SUBSTITUTE($D155," ",""))),'Cleaned Google Form'!$A$1:$M$5000,3,FALSE)="RCH",VLOOKUP(TRIM(UPPER(SUBSTITUTE($D155," ",""))),'Cleaned Google Form'!$A$1:$M$5000,3,FALSE)="BCCA")),0,IF(AND(AI$21=1,NOT(VLOOKUP(TRIM(UPPER(SUBSTITUTE($D155," ",""))),'Cleaned Google Form'!$A$1:$M$5000,6,FALSE)="NO")),0,IF(OR(VLOOKUP(TRIM(UPPER(SUBSTITUTE($D155," ",""))),'Cleaned Google Form'!$A$1:$M$5000,8,FALSE)='Main Template'!AI$12,VLOOKUP(TRIM(UPPER(SUBSTITUTE($D155," ",""))),'Cleaned Google Form'!$A$1:$M$5000,8,FALSE)='Main Template'!AI$13,VLOOKUP(TRIM(UPPER(SUBSTITUTE($D155," ",""))),'Cleaned Google Form'!$A$1:$M$5000,8,FALSE)='Main Template'!AI$14,VLOOKUP(TRIM(UPPER(SUBSTITUTE($D155," ",""))),'Cleaned Google Form'!$A$1:$M$5000,8,FALSE)='Main Template'!AI$15),0,IF(AND('Main Template'!AI$21&gt;=$C$9,'Main Template'!AI$19,VLOOKUP(TRIM(UPPER(SUBSTITUTE($D155," ",""))),'Cleaned Google Form'!$A$1:$M$5000,7,FALSE)="YES"),0,IF(IFERROR(FIND('Main Template'!AI$17,VLOOKUP(TRIM(UPPER(SUBSTITUTE('Main Template'!$D155," ",""))),'Cleaned Google Form'!$A$1:$M$5000,9,FALSE),1),FALSE),0,1))))),1)</f>
        <v>1</v>
      </c>
      <c r="AJ155" s="12">
        <f>IFERROR(IF(AND(WEEKDAY('Main Template'!AJ$18)=1,OR(VLOOKUP(TRIM(UPPER(SUBSTITUTE($D155," ",""))),'Cleaned Google Form'!$A$1:$M$5000,3,FALSE)="SMH",VLOOKUP(TRIM(UPPER(SUBSTITUTE($D155," ",""))),'Cleaned Google Form'!$A$1:$M$5000,3,FALSE)="RCH",VLOOKUP(TRIM(UPPER(SUBSTITUTE($D155," ",""))),'Cleaned Google Form'!$A$1:$M$5000,3,FALSE)="BCCA")),0,IF(AND(AJ$21=1,NOT(VLOOKUP(TRIM(UPPER(SUBSTITUTE($D155," ",""))),'Cleaned Google Form'!$A$1:$M$5000,6,FALSE)="NO")),0,IF(OR(VLOOKUP(TRIM(UPPER(SUBSTITUTE($D155," ",""))),'Cleaned Google Form'!$A$1:$M$5000,8,FALSE)='Main Template'!AJ$12,VLOOKUP(TRIM(UPPER(SUBSTITUTE($D155," ",""))),'Cleaned Google Form'!$A$1:$M$5000,8,FALSE)='Main Template'!AJ$13,VLOOKUP(TRIM(UPPER(SUBSTITUTE($D155," ",""))),'Cleaned Google Form'!$A$1:$M$5000,8,FALSE)='Main Template'!AJ$14,VLOOKUP(TRIM(UPPER(SUBSTITUTE($D155," ",""))),'Cleaned Google Form'!$A$1:$M$5000,8,FALSE)='Main Template'!AJ$15),0,IF(AND('Main Template'!AJ$21&gt;=$C$9,'Main Template'!AJ$19,VLOOKUP(TRIM(UPPER(SUBSTITUTE($D155," ",""))),'Cleaned Google Form'!$A$1:$M$5000,7,FALSE)="YES"),0,IF(IFERROR(FIND('Main Template'!AJ$17,VLOOKUP(TRIM(UPPER(SUBSTITUTE('Main Template'!$D155," ",""))),'Cleaned Google Form'!$A$1:$M$5000,9,FALSE),1),FALSE),0,1))))),1)</f>
        <v>1</v>
      </c>
      <c r="AK155" s="12">
        <f>IFERROR(IF(AND(WEEKDAY('Main Template'!AK$18)=1,OR(VLOOKUP(TRIM(UPPER(SUBSTITUTE($D155," ",""))),'Cleaned Google Form'!$A$1:$M$5000,3,FALSE)="SMH",VLOOKUP(TRIM(UPPER(SUBSTITUTE($D155," ",""))),'Cleaned Google Form'!$A$1:$M$5000,3,FALSE)="RCH",VLOOKUP(TRIM(UPPER(SUBSTITUTE($D155," ",""))),'Cleaned Google Form'!$A$1:$M$5000,3,FALSE)="BCCA")),0,IF(AND(AK$21=1,NOT(VLOOKUP(TRIM(UPPER(SUBSTITUTE($D155," ",""))),'Cleaned Google Form'!$A$1:$M$5000,6,FALSE)="NO")),0,IF(OR(VLOOKUP(TRIM(UPPER(SUBSTITUTE($D155," ",""))),'Cleaned Google Form'!$A$1:$M$5000,8,FALSE)='Main Template'!AK$12,VLOOKUP(TRIM(UPPER(SUBSTITUTE($D155," ",""))),'Cleaned Google Form'!$A$1:$M$5000,8,FALSE)='Main Template'!AK$13,VLOOKUP(TRIM(UPPER(SUBSTITUTE($D155," ",""))),'Cleaned Google Form'!$A$1:$M$5000,8,FALSE)='Main Template'!AK$14,VLOOKUP(TRIM(UPPER(SUBSTITUTE($D155," ",""))),'Cleaned Google Form'!$A$1:$M$5000,8,FALSE)='Main Template'!AK$15),0,IF(AND('Main Template'!AK$21&gt;=$C$9,'Main Template'!AK$19,VLOOKUP(TRIM(UPPER(SUBSTITUTE($D155," ",""))),'Cleaned Google Form'!$A$1:$M$5000,7,FALSE)="YES"),0,IF(IFERROR(FIND('Main Template'!AK$17,VLOOKUP(TRIM(UPPER(SUBSTITUTE('Main Template'!$D155," ",""))),'Cleaned Google Form'!$A$1:$M$5000,9,FALSE),1),FALSE),0,1))))),1)</f>
        <v>1</v>
      </c>
      <c r="AL155" s="12">
        <f>IFERROR(IF(AND(WEEKDAY('Main Template'!AL$18)=1,OR(VLOOKUP(TRIM(UPPER(SUBSTITUTE($D155," ",""))),'Cleaned Google Form'!$A$1:$M$5000,3,FALSE)="SMH",VLOOKUP(TRIM(UPPER(SUBSTITUTE($D155," ",""))),'Cleaned Google Form'!$A$1:$M$5000,3,FALSE)="RCH",VLOOKUP(TRIM(UPPER(SUBSTITUTE($D155," ",""))),'Cleaned Google Form'!$A$1:$M$5000,3,FALSE)="BCCA")),0,IF(AND(AL$21=1,NOT(VLOOKUP(TRIM(UPPER(SUBSTITUTE($D155," ",""))),'Cleaned Google Form'!$A$1:$M$5000,6,FALSE)="NO")),0,IF(OR(VLOOKUP(TRIM(UPPER(SUBSTITUTE($D155," ",""))),'Cleaned Google Form'!$A$1:$M$5000,8,FALSE)='Main Template'!AL$12,VLOOKUP(TRIM(UPPER(SUBSTITUTE($D155," ",""))),'Cleaned Google Form'!$A$1:$M$5000,8,FALSE)='Main Template'!AL$13,VLOOKUP(TRIM(UPPER(SUBSTITUTE($D155," ",""))),'Cleaned Google Form'!$A$1:$M$5000,8,FALSE)='Main Template'!AL$14,VLOOKUP(TRIM(UPPER(SUBSTITUTE($D155," ",""))),'Cleaned Google Form'!$A$1:$M$5000,8,FALSE)='Main Template'!AL$15),0,IF(AND('Main Template'!AL$21&gt;=$C$9,'Main Template'!AL$19,VLOOKUP(TRIM(UPPER(SUBSTITUTE($D155," ",""))),'Cleaned Google Form'!$A$1:$M$5000,7,FALSE)="YES"),0,IF(IFERROR(FIND('Main Template'!AL$17,VLOOKUP(TRIM(UPPER(SUBSTITUTE('Main Template'!$D155," ",""))),'Cleaned Google Form'!$A$1:$M$5000,9,FALSE),1),FALSE),0,1))))),1)</f>
        <v>1</v>
      </c>
      <c r="AM155" s="12">
        <f>IFERROR(IF(AND(WEEKDAY('Main Template'!AM$18)=1,OR(VLOOKUP(TRIM(UPPER(SUBSTITUTE($D155," ",""))),'Cleaned Google Form'!$A$1:$M$5000,3,FALSE)="SMH",VLOOKUP(TRIM(UPPER(SUBSTITUTE($D155," ",""))),'Cleaned Google Form'!$A$1:$M$5000,3,FALSE)="RCH",VLOOKUP(TRIM(UPPER(SUBSTITUTE($D155," ",""))),'Cleaned Google Form'!$A$1:$M$5000,3,FALSE)="BCCA")),0,IF(AND(AM$21=1,NOT(VLOOKUP(TRIM(UPPER(SUBSTITUTE($D155," ",""))),'Cleaned Google Form'!$A$1:$M$5000,6,FALSE)="NO")),0,IF(OR(VLOOKUP(TRIM(UPPER(SUBSTITUTE($D155," ",""))),'Cleaned Google Form'!$A$1:$M$5000,8,FALSE)='Main Template'!AM$12,VLOOKUP(TRIM(UPPER(SUBSTITUTE($D155," ",""))),'Cleaned Google Form'!$A$1:$M$5000,8,FALSE)='Main Template'!AM$13,VLOOKUP(TRIM(UPPER(SUBSTITUTE($D155," ",""))),'Cleaned Google Form'!$A$1:$M$5000,8,FALSE)='Main Template'!AM$14,VLOOKUP(TRIM(UPPER(SUBSTITUTE($D155," ",""))),'Cleaned Google Form'!$A$1:$M$5000,8,FALSE)='Main Template'!AM$15),0,IF(AND('Main Template'!AM$21&gt;=$C$9,'Main Template'!AM$19,VLOOKUP(TRIM(UPPER(SUBSTITUTE($D155," ",""))),'Cleaned Google Form'!$A$1:$M$5000,7,FALSE)="YES"),0,IF(IFERROR(FIND('Main Template'!AM$17,VLOOKUP(TRIM(UPPER(SUBSTITUTE('Main Template'!$D155," ",""))),'Cleaned Google Form'!$A$1:$M$5000,9,FALSE),1),FALSE),0,1))))),1)</f>
        <v>1</v>
      </c>
      <c r="AN155" s="12">
        <f>IFERROR(IF(AND(WEEKDAY('Main Template'!AN$18)=1,OR(VLOOKUP(TRIM(UPPER(SUBSTITUTE($D155," ",""))),'Cleaned Google Form'!$A$1:$M$5000,3,FALSE)="SMH",VLOOKUP(TRIM(UPPER(SUBSTITUTE($D155," ",""))),'Cleaned Google Form'!$A$1:$M$5000,3,FALSE)="RCH",VLOOKUP(TRIM(UPPER(SUBSTITUTE($D155," ",""))),'Cleaned Google Form'!$A$1:$M$5000,3,FALSE)="BCCA")),0,IF(AND(AN$21=1,NOT(VLOOKUP(TRIM(UPPER(SUBSTITUTE($D155," ",""))),'Cleaned Google Form'!$A$1:$M$5000,6,FALSE)="NO")),0,IF(OR(VLOOKUP(TRIM(UPPER(SUBSTITUTE($D155," ",""))),'Cleaned Google Form'!$A$1:$M$5000,8,FALSE)='Main Template'!AN$12,VLOOKUP(TRIM(UPPER(SUBSTITUTE($D155," ",""))),'Cleaned Google Form'!$A$1:$M$5000,8,FALSE)='Main Template'!AN$13,VLOOKUP(TRIM(UPPER(SUBSTITUTE($D155," ",""))),'Cleaned Google Form'!$A$1:$M$5000,8,FALSE)='Main Template'!AN$14,VLOOKUP(TRIM(UPPER(SUBSTITUTE($D155," ",""))),'Cleaned Google Form'!$A$1:$M$5000,8,FALSE)='Main Template'!AN$15),0,IF(AND('Main Template'!AN$21&gt;=$C$9,'Main Template'!AN$19,VLOOKUP(TRIM(UPPER(SUBSTITUTE($D155," ",""))),'Cleaned Google Form'!$A$1:$M$5000,7,FALSE)="YES"),0,IF(IFERROR(FIND('Main Template'!AN$17,VLOOKUP(TRIM(UPPER(SUBSTITUTE('Main Template'!$D155," ",""))),'Cleaned Google Form'!$A$1:$M$5000,9,FALSE),1),FALSE),0,1))))),1)</f>
        <v>1</v>
      </c>
    </row>
    <row r="156" spans="2:40">
      <c r="B156" t="str">
        <f>IFERROR(IF(ISNUMBER(MATCH(UPPER(SUBSTITUTE(D156," ","")),'Cleaned Google Form'!$A:$A,0)),"","Oops"),"Not Present")</f>
        <v/>
      </c>
      <c r="C156" s="4">
        <f>I156</f>
        <v>135</v>
      </c>
      <c r="D156" s="4" t="s">
        <v>270</v>
      </c>
      <c r="E156" s="4">
        <f>IFERROR(IF(VLOOKUP(TRIM(UPPER(SUBSTITUTE(D156," ",""))),'Cleaned Google Form'!$A$1:$L$5000,5,FALSE)="YES",1,0),0)</f>
        <v>0</v>
      </c>
      <c r="F156" s="4">
        <f>IFERROR(IF(RIGHT(VLOOKUP(TRIM(UPPER(SUBSTITUTE(D156," ",""))),'Cleaned Google Form'!$A$1:$L$5000,2,FALSE),1)="1",1,0),0)</f>
        <v>1</v>
      </c>
      <c r="G156" s="4">
        <f>IFERROR(IF(VLOOKUP(TRIM(UPPER(SUBSTITUTE(D156," ",""))),'Cleaned Google Form'!$A$1:$L$5000,3,FALSE)="VGH",1,0),0)</f>
        <v>0</v>
      </c>
      <c r="H156" s="4">
        <f>IFERROR(IF(G156+IFERROR(IF(VLOOKUP(TRIM(UPPER(SUBSTITUTE(D156," ",""))),'Cleaned Google Form'!$A$1:$L$5000,3,FALSE)="SPH",1,0),0)=0,1,0),0)</f>
        <v>0</v>
      </c>
      <c r="I156" s="4">
        <f>IF(I155="Resident Index",1,I155+1)</f>
        <v>135</v>
      </c>
      <c r="J156" s="12">
        <f>IFERROR(IF(AND(WEEKDAY('Main Template'!J$18)=1,OR(VLOOKUP(TRIM(UPPER(SUBSTITUTE($D156," ",""))),'Cleaned Google Form'!$A$1:$M$5000,3,FALSE)="SMH",VLOOKUP(TRIM(UPPER(SUBSTITUTE($D156," ",""))),'Cleaned Google Form'!$A$1:$M$5000,3,FALSE)="RCH",VLOOKUP(TRIM(UPPER(SUBSTITUTE($D156," ",""))),'Cleaned Google Form'!$A$1:$M$5000,3,FALSE)="BCCA")),0,IF(AND(J$21=1,NOT(VLOOKUP(TRIM(UPPER(SUBSTITUTE($D156," ",""))),'Cleaned Google Form'!$A$1:$M$5000,6,FALSE)="NO")),0,IF(OR(VLOOKUP(TRIM(UPPER(SUBSTITUTE($D156," ",""))),'Cleaned Google Form'!$A$1:$M$5000,8,FALSE)='Main Template'!J$12,VLOOKUP(TRIM(UPPER(SUBSTITUTE($D156," ",""))),'Cleaned Google Form'!$A$1:$M$5000,8,FALSE)='Main Template'!J$13,VLOOKUP(TRIM(UPPER(SUBSTITUTE($D156," ",""))),'Cleaned Google Form'!$A$1:$M$5000,8,FALSE)='Main Template'!J$14,VLOOKUP(TRIM(UPPER(SUBSTITUTE($D156," ",""))),'Cleaned Google Form'!$A$1:$M$5000,8,FALSE)='Main Template'!J$15),0,IF(AND('Main Template'!J$21&gt;=$C$9,'Main Template'!J$19,VLOOKUP(TRIM(UPPER(SUBSTITUTE($D156," ",""))),'Cleaned Google Form'!$A$1:$M$5000,7,FALSE)="YES"),0,IF(IFERROR(FIND('Main Template'!J$17,VLOOKUP(TRIM(UPPER(SUBSTITUTE('Main Template'!$D156," ",""))),'Cleaned Google Form'!$A$1:$M$5000,9,FALSE),1),FALSE),0,1))))),1)</f>
        <v>1</v>
      </c>
      <c r="K156" s="12">
        <f>IFERROR(IF(AND(WEEKDAY('Main Template'!K$18)=1,OR(VLOOKUP(TRIM(UPPER(SUBSTITUTE($D156," ",""))),'Cleaned Google Form'!$A$1:$M$5000,3,FALSE)="SMH",VLOOKUP(TRIM(UPPER(SUBSTITUTE($D156," ",""))),'Cleaned Google Form'!$A$1:$M$5000,3,FALSE)="RCH",VLOOKUP(TRIM(UPPER(SUBSTITUTE($D156," ",""))),'Cleaned Google Form'!$A$1:$M$5000,3,FALSE)="BCCA")),0,IF(AND(K$21=1,NOT(VLOOKUP(TRIM(UPPER(SUBSTITUTE($D156," ",""))),'Cleaned Google Form'!$A$1:$M$5000,6,FALSE)="NO")),0,IF(OR(VLOOKUP(TRIM(UPPER(SUBSTITUTE($D156," ",""))),'Cleaned Google Form'!$A$1:$M$5000,8,FALSE)='Main Template'!K$12,VLOOKUP(TRIM(UPPER(SUBSTITUTE($D156," ",""))),'Cleaned Google Form'!$A$1:$M$5000,8,FALSE)='Main Template'!K$13,VLOOKUP(TRIM(UPPER(SUBSTITUTE($D156," ",""))),'Cleaned Google Form'!$A$1:$M$5000,8,FALSE)='Main Template'!K$14,VLOOKUP(TRIM(UPPER(SUBSTITUTE($D156," ",""))),'Cleaned Google Form'!$A$1:$M$5000,8,FALSE)='Main Template'!K$15),0,IF(AND('Main Template'!K$21&gt;=$C$9,'Main Template'!K$19,VLOOKUP(TRIM(UPPER(SUBSTITUTE($D156," ",""))),'Cleaned Google Form'!$A$1:$M$5000,7,FALSE)="YES"),0,IF(IFERROR(FIND('Main Template'!K$17,VLOOKUP(TRIM(UPPER(SUBSTITUTE('Main Template'!$D156," ",""))),'Cleaned Google Form'!$A$1:$M$5000,9,FALSE),1),FALSE),0,1))))),1)</f>
        <v>1</v>
      </c>
      <c r="L156" s="12">
        <f>IFERROR(IF(AND(WEEKDAY('Main Template'!L$18)=1,OR(VLOOKUP(TRIM(UPPER(SUBSTITUTE($D156," ",""))),'Cleaned Google Form'!$A$1:$M$5000,3,FALSE)="SMH",VLOOKUP(TRIM(UPPER(SUBSTITUTE($D156," ",""))),'Cleaned Google Form'!$A$1:$M$5000,3,FALSE)="RCH",VLOOKUP(TRIM(UPPER(SUBSTITUTE($D156," ",""))),'Cleaned Google Form'!$A$1:$M$5000,3,FALSE)="BCCA")),0,IF(AND(L$21=1,NOT(VLOOKUP(TRIM(UPPER(SUBSTITUTE($D156," ",""))),'Cleaned Google Form'!$A$1:$M$5000,6,FALSE)="NO")),0,IF(OR(VLOOKUP(TRIM(UPPER(SUBSTITUTE($D156," ",""))),'Cleaned Google Form'!$A$1:$M$5000,8,FALSE)='Main Template'!L$12,VLOOKUP(TRIM(UPPER(SUBSTITUTE($D156," ",""))),'Cleaned Google Form'!$A$1:$M$5000,8,FALSE)='Main Template'!L$13,VLOOKUP(TRIM(UPPER(SUBSTITUTE($D156," ",""))),'Cleaned Google Form'!$A$1:$M$5000,8,FALSE)='Main Template'!L$14,VLOOKUP(TRIM(UPPER(SUBSTITUTE($D156," ",""))),'Cleaned Google Form'!$A$1:$M$5000,8,FALSE)='Main Template'!L$15),0,IF(AND('Main Template'!L$21&gt;=$C$9,'Main Template'!L$19,VLOOKUP(TRIM(UPPER(SUBSTITUTE($D156," ",""))),'Cleaned Google Form'!$A$1:$M$5000,7,FALSE)="YES"),0,IF(IFERROR(FIND('Main Template'!L$17,VLOOKUP(TRIM(UPPER(SUBSTITUTE('Main Template'!$D156," ",""))),'Cleaned Google Form'!$A$1:$M$5000,9,FALSE),1),FALSE),0,1))))),1)</f>
        <v>1</v>
      </c>
      <c r="M156" s="12">
        <f>IFERROR(IF(AND(WEEKDAY('Main Template'!M$18)=1,OR(VLOOKUP(TRIM(UPPER(SUBSTITUTE($D156," ",""))),'Cleaned Google Form'!$A$1:$M$5000,3,FALSE)="SMH",VLOOKUP(TRIM(UPPER(SUBSTITUTE($D156," ",""))),'Cleaned Google Form'!$A$1:$M$5000,3,FALSE)="RCH",VLOOKUP(TRIM(UPPER(SUBSTITUTE($D156," ",""))),'Cleaned Google Form'!$A$1:$M$5000,3,FALSE)="BCCA")),0,IF(AND(M$21=1,NOT(VLOOKUP(TRIM(UPPER(SUBSTITUTE($D156," ",""))),'Cleaned Google Form'!$A$1:$M$5000,6,FALSE)="NO")),0,IF(OR(VLOOKUP(TRIM(UPPER(SUBSTITUTE($D156," ",""))),'Cleaned Google Form'!$A$1:$M$5000,8,FALSE)='Main Template'!M$12,VLOOKUP(TRIM(UPPER(SUBSTITUTE($D156," ",""))),'Cleaned Google Form'!$A$1:$M$5000,8,FALSE)='Main Template'!M$13,VLOOKUP(TRIM(UPPER(SUBSTITUTE($D156," ",""))),'Cleaned Google Form'!$A$1:$M$5000,8,FALSE)='Main Template'!M$14,VLOOKUP(TRIM(UPPER(SUBSTITUTE($D156," ",""))),'Cleaned Google Form'!$A$1:$M$5000,8,FALSE)='Main Template'!M$15),0,IF(AND('Main Template'!M$21&gt;=$C$9,'Main Template'!M$19,VLOOKUP(TRIM(UPPER(SUBSTITUTE($D156," ",""))),'Cleaned Google Form'!$A$1:$M$5000,7,FALSE)="YES"),0,IF(IFERROR(FIND('Main Template'!M$17,VLOOKUP(TRIM(UPPER(SUBSTITUTE('Main Template'!$D156," ",""))),'Cleaned Google Form'!$A$1:$M$5000,9,FALSE),1),FALSE),0,1))))),1)</f>
        <v>1</v>
      </c>
      <c r="N156" s="12">
        <f>IFERROR(IF(AND(WEEKDAY('Main Template'!N$18)=1,OR(VLOOKUP(TRIM(UPPER(SUBSTITUTE($D156," ",""))),'Cleaned Google Form'!$A$1:$M$5000,3,FALSE)="SMH",VLOOKUP(TRIM(UPPER(SUBSTITUTE($D156," ",""))),'Cleaned Google Form'!$A$1:$M$5000,3,FALSE)="RCH",VLOOKUP(TRIM(UPPER(SUBSTITUTE($D156," ",""))),'Cleaned Google Form'!$A$1:$M$5000,3,FALSE)="BCCA")),0,IF(AND(N$21=1,NOT(VLOOKUP(TRIM(UPPER(SUBSTITUTE($D156," ",""))),'Cleaned Google Form'!$A$1:$M$5000,6,FALSE)="NO")),0,IF(OR(VLOOKUP(TRIM(UPPER(SUBSTITUTE($D156," ",""))),'Cleaned Google Form'!$A$1:$M$5000,8,FALSE)='Main Template'!N$12,VLOOKUP(TRIM(UPPER(SUBSTITUTE($D156," ",""))),'Cleaned Google Form'!$A$1:$M$5000,8,FALSE)='Main Template'!N$13,VLOOKUP(TRIM(UPPER(SUBSTITUTE($D156," ",""))),'Cleaned Google Form'!$A$1:$M$5000,8,FALSE)='Main Template'!N$14,VLOOKUP(TRIM(UPPER(SUBSTITUTE($D156," ",""))),'Cleaned Google Form'!$A$1:$M$5000,8,FALSE)='Main Template'!N$15),0,IF(AND('Main Template'!N$21&gt;=$C$9,'Main Template'!N$19,VLOOKUP(TRIM(UPPER(SUBSTITUTE($D156," ",""))),'Cleaned Google Form'!$A$1:$M$5000,7,FALSE)="YES"),0,IF(IFERROR(FIND('Main Template'!N$17,VLOOKUP(TRIM(UPPER(SUBSTITUTE('Main Template'!$D156," ",""))),'Cleaned Google Form'!$A$1:$M$5000,9,FALSE),1),FALSE),0,1))))),1)</f>
        <v>0</v>
      </c>
      <c r="O156" s="12">
        <f>IFERROR(IF(AND(WEEKDAY('Main Template'!O$18)=1,OR(VLOOKUP(TRIM(UPPER(SUBSTITUTE($D156," ",""))),'Cleaned Google Form'!$A$1:$M$5000,3,FALSE)="SMH",VLOOKUP(TRIM(UPPER(SUBSTITUTE($D156," ",""))),'Cleaned Google Form'!$A$1:$M$5000,3,FALSE)="RCH",VLOOKUP(TRIM(UPPER(SUBSTITUTE($D156," ",""))),'Cleaned Google Form'!$A$1:$M$5000,3,FALSE)="BCCA")),0,IF(AND(O$21=1,NOT(VLOOKUP(TRIM(UPPER(SUBSTITUTE($D156," ",""))),'Cleaned Google Form'!$A$1:$M$5000,6,FALSE)="NO")),0,IF(OR(VLOOKUP(TRIM(UPPER(SUBSTITUTE($D156," ",""))),'Cleaned Google Form'!$A$1:$M$5000,8,FALSE)='Main Template'!O$12,VLOOKUP(TRIM(UPPER(SUBSTITUTE($D156," ",""))),'Cleaned Google Form'!$A$1:$M$5000,8,FALSE)='Main Template'!O$13,VLOOKUP(TRIM(UPPER(SUBSTITUTE($D156," ",""))),'Cleaned Google Form'!$A$1:$M$5000,8,FALSE)='Main Template'!O$14,VLOOKUP(TRIM(UPPER(SUBSTITUTE($D156," ",""))),'Cleaned Google Form'!$A$1:$M$5000,8,FALSE)='Main Template'!O$15),0,IF(AND('Main Template'!O$21&gt;=$C$9,'Main Template'!O$19,VLOOKUP(TRIM(UPPER(SUBSTITUTE($D156," ",""))),'Cleaned Google Form'!$A$1:$M$5000,7,FALSE)="YES"),0,IF(IFERROR(FIND('Main Template'!O$17,VLOOKUP(TRIM(UPPER(SUBSTITUTE('Main Template'!$D156," ",""))),'Cleaned Google Form'!$A$1:$M$5000,9,FALSE),1),FALSE),0,1))))),1)</f>
        <v>0</v>
      </c>
      <c r="P156" s="12">
        <f>IFERROR(IF(AND(WEEKDAY('Main Template'!P$18)=1,OR(VLOOKUP(TRIM(UPPER(SUBSTITUTE($D156," ",""))),'Cleaned Google Form'!$A$1:$M$5000,3,FALSE)="SMH",VLOOKUP(TRIM(UPPER(SUBSTITUTE($D156," ",""))),'Cleaned Google Form'!$A$1:$M$5000,3,FALSE)="RCH",VLOOKUP(TRIM(UPPER(SUBSTITUTE($D156," ",""))),'Cleaned Google Form'!$A$1:$M$5000,3,FALSE)="BCCA")),0,IF(AND(P$21=1,NOT(VLOOKUP(TRIM(UPPER(SUBSTITUTE($D156," ",""))),'Cleaned Google Form'!$A$1:$M$5000,6,FALSE)="NO")),0,IF(OR(VLOOKUP(TRIM(UPPER(SUBSTITUTE($D156," ",""))),'Cleaned Google Form'!$A$1:$M$5000,8,FALSE)='Main Template'!P$12,VLOOKUP(TRIM(UPPER(SUBSTITUTE($D156," ",""))),'Cleaned Google Form'!$A$1:$M$5000,8,FALSE)='Main Template'!P$13,VLOOKUP(TRIM(UPPER(SUBSTITUTE($D156," ",""))),'Cleaned Google Form'!$A$1:$M$5000,8,FALSE)='Main Template'!P$14,VLOOKUP(TRIM(UPPER(SUBSTITUTE($D156," ",""))),'Cleaned Google Form'!$A$1:$M$5000,8,FALSE)='Main Template'!P$15),0,IF(AND('Main Template'!P$21&gt;=$C$9,'Main Template'!P$19,VLOOKUP(TRIM(UPPER(SUBSTITUTE($D156," ",""))),'Cleaned Google Form'!$A$1:$M$5000,7,FALSE)="YES"),0,IF(IFERROR(FIND('Main Template'!P$17,VLOOKUP(TRIM(UPPER(SUBSTITUTE('Main Template'!$D156," ",""))),'Cleaned Google Form'!$A$1:$M$5000,9,FALSE),1),FALSE),0,1))))),1)</f>
        <v>0</v>
      </c>
      <c r="Q156" s="12">
        <f>IFERROR(IF(AND(WEEKDAY('Main Template'!Q$18)=1,OR(VLOOKUP(TRIM(UPPER(SUBSTITUTE($D156," ",""))),'Cleaned Google Form'!$A$1:$M$5000,3,FALSE)="SMH",VLOOKUP(TRIM(UPPER(SUBSTITUTE($D156," ",""))),'Cleaned Google Form'!$A$1:$M$5000,3,FALSE)="RCH",VLOOKUP(TRIM(UPPER(SUBSTITUTE($D156," ",""))),'Cleaned Google Form'!$A$1:$M$5000,3,FALSE)="BCCA")),0,IF(AND(Q$21=1,NOT(VLOOKUP(TRIM(UPPER(SUBSTITUTE($D156," ",""))),'Cleaned Google Form'!$A$1:$M$5000,6,FALSE)="NO")),0,IF(OR(VLOOKUP(TRIM(UPPER(SUBSTITUTE($D156," ",""))),'Cleaned Google Form'!$A$1:$M$5000,8,FALSE)='Main Template'!Q$12,VLOOKUP(TRIM(UPPER(SUBSTITUTE($D156," ",""))),'Cleaned Google Form'!$A$1:$M$5000,8,FALSE)='Main Template'!Q$13,VLOOKUP(TRIM(UPPER(SUBSTITUTE($D156," ",""))),'Cleaned Google Form'!$A$1:$M$5000,8,FALSE)='Main Template'!Q$14,VLOOKUP(TRIM(UPPER(SUBSTITUTE($D156," ",""))),'Cleaned Google Form'!$A$1:$M$5000,8,FALSE)='Main Template'!Q$15),0,IF(AND('Main Template'!Q$21&gt;=$C$9,'Main Template'!Q$19,VLOOKUP(TRIM(UPPER(SUBSTITUTE($D156," ",""))),'Cleaned Google Form'!$A$1:$M$5000,7,FALSE)="YES"),0,IF(IFERROR(FIND('Main Template'!Q$17,VLOOKUP(TRIM(UPPER(SUBSTITUTE('Main Template'!$D156," ",""))),'Cleaned Google Form'!$A$1:$M$5000,9,FALSE),1),FALSE),0,1))))),1)</f>
        <v>0</v>
      </c>
      <c r="R156" s="12">
        <f>IFERROR(IF(AND(WEEKDAY('Main Template'!R$18)=1,OR(VLOOKUP(TRIM(UPPER(SUBSTITUTE($D156," ",""))),'Cleaned Google Form'!$A$1:$M$5000,3,FALSE)="SMH",VLOOKUP(TRIM(UPPER(SUBSTITUTE($D156," ",""))),'Cleaned Google Form'!$A$1:$M$5000,3,FALSE)="RCH",VLOOKUP(TRIM(UPPER(SUBSTITUTE($D156," ",""))),'Cleaned Google Form'!$A$1:$M$5000,3,FALSE)="BCCA")),0,IF(AND(R$21=1,NOT(VLOOKUP(TRIM(UPPER(SUBSTITUTE($D156," ",""))),'Cleaned Google Form'!$A$1:$M$5000,6,FALSE)="NO")),0,IF(OR(VLOOKUP(TRIM(UPPER(SUBSTITUTE($D156," ",""))),'Cleaned Google Form'!$A$1:$M$5000,8,FALSE)='Main Template'!R$12,VLOOKUP(TRIM(UPPER(SUBSTITUTE($D156," ",""))),'Cleaned Google Form'!$A$1:$M$5000,8,FALSE)='Main Template'!R$13,VLOOKUP(TRIM(UPPER(SUBSTITUTE($D156," ",""))),'Cleaned Google Form'!$A$1:$M$5000,8,FALSE)='Main Template'!R$14,VLOOKUP(TRIM(UPPER(SUBSTITUTE($D156," ",""))),'Cleaned Google Form'!$A$1:$M$5000,8,FALSE)='Main Template'!R$15),0,IF(AND('Main Template'!R$21&gt;=$C$9,'Main Template'!R$19,VLOOKUP(TRIM(UPPER(SUBSTITUTE($D156," ",""))),'Cleaned Google Form'!$A$1:$M$5000,7,FALSE)="YES"),0,IF(IFERROR(FIND('Main Template'!R$17,VLOOKUP(TRIM(UPPER(SUBSTITUTE('Main Template'!$D156," ",""))),'Cleaned Google Form'!$A$1:$M$5000,9,FALSE),1),FALSE),0,1))))),1)</f>
        <v>0</v>
      </c>
      <c r="S156" s="12">
        <f>IFERROR(IF(AND(WEEKDAY('Main Template'!S$18)=1,OR(VLOOKUP(TRIM(UPPER(SUBSTITUTE($D156," ",""))),'Cleaned Google Form'!$A$1:$M$5000,3,FALSE)="SMH",VLOOKUP(TRIM(UPPER(SUBSTITUTE($D156," ",""))),'Cleaned Google Form'!$A$1:$M$5000,3,FALSE)="RCH",VLOOKUP(TRIM(UPPER(SUBSTITUTE($D156," ",""))),'Cleaned Google Form'!$A$1:$M$5000,3,FALSE)="BCCA")),0,IF(AND(S$21=1,NOT(VLOOKUP(TRIM(UPPER(SUBSTITUTE($D156," ",""))),'Cleaned Google Form'!$A$1:$M$5000,6,FALSE)="NO")),0,IF(OR(VLOOKUP(TRIM(UPPER(SUBSTITUTE($D156," ",""))),'Cleaned Google Form'!$A$1:$M$5000,8,FALSE)='Main Template'!S$12,VLOOKUP(TRIM(UPPER(SUBSTITUTE($D156," ",""))),'Cleaned Google Form'!$A$1:$M$5000,8,FALSE)='Main Template'!S$13,VLOOKUP(TRIM(UPPER(SUBSTITUTE($D156," ",""))),'Cleaned Google Form'!$A$1:$M$5000,8,FALSE)='Main Template'!S$14,VLOOKUP(TRIM(UPPER(SUBSTITUTE($D156," ",""))),'Cleaned Google Form'!$A$1:$M$5000,8,FALSE)='Main Template'!S$15),0,IF(AND('Main Template'!S$21&gt;=$C$9,'Main Template'!S$19,VLOOKUP(TRIM(UPPER(SUBSTITUTE($D156," ",""))),'Cleaned Google Form'!$A$1:$M$5000,7,FALSE)="YES"),0,IF(IFERROR(FIND('Main Template'!S$17,VLOOKUP(TRIM(UPPER(SUBSTITUTE('Main Template'!$D156," ",""))),'Cleaned Google Form'!$A$1:$M$5000,9,FALSE),1),FALSE),0,1))))),1)</f>
        <v>0</v>
      </c>
      <c r="T156" s="12">
        <f>IFERROR(IF(AND(WEEKDAY('Main Template'!T$18)=1,OR(VLOOKUP(TRIM(UPPER(SUBSTITUTE($D156," ",""))),'Cleaned Google Form'!$A$1:$M$5000,3,FALSE)="SMH",VLOOKUP(TRIM(UPPER(SUBSTITUTE($D156," ",""))),'Cleaned Google Form'!$A$1:$M$5000,3,FALSE)="RCH",VLOOKUP(TRIM(UPPER(SUBSTITUTE($D156," ",""))),'Cleaned Google Form'!$A$1:$M$5000,3,FALSE)="BCCA")),0,IF(AND(T$21=1,NOT(VLOOKUP(TRIM(UPPER(SUBSTITUTE($D156," ",""))),'Cleaned Google Form'!$A$1:$M$5000,6,FALSE)="NO")),0,IF(OR(VLOOKUP(TRIM(UPPER(SUBSTITUTE($D156," ",""))),'Cleaned Google Form'!$A$1:$M$5000,8,FALSE)='Main Template'!T$12,VLOOKUP(TRIM(UPPER(SUBSTITUTE($D156," ",""))),'Cleaned Google Form'!$A$1:$M$5000,8,FALSE)='Main Template'!T$13,VLOOKUP(TRIM(UPPER(SUBSTITUTE($D156," ",""))),'Cleaned Google Form'!$A$1:$M$5000,8,FALSE)='Main Template'!T$14,VLOOKUP(TRIM(UPPER(SUBSTITUTE($D156," ",""))),'Cleaned Google Form'!$A$1:$M$5000,8,FALSE)='Main Template'!T$15),0,IF(AND('Main Template'!T$21&gt;=$C$9,'Main Template'!T$19,VLOOKUP(TRIM(UPPER(SUBSTITUTE($D156," ",""))),'Cleaned Google Form'!$A$1:$M$5000,7,FALSE)="YES"),0,IF(IFERROR(FIND('Main Template'!T$17,VLOOKUP(TRIM(UPPER(SUBSTITUTE('Main Template'!$D156," ",""))),'Cleaned Google Form'!$A$1:$M$5000,9,FALSE),1),FALSE),0,1))))),1)</f>
        <v>0</v>
      </c>
      <c r="U156" s="12">
        <f>IFERROR(IF(AND(WEEKDAY('Main Template'!U$18)=1,OR(VLOOKUP(TRIM(UPPER(SUBSTITUTE($D156," ",""))),'Cleaned Google Form'!$A$1:$M$5000,3,FALSE)="SMH",VLOOKUP(TRIM(UPPER(SUBSTITUTE($D156," ",""))),'Cleaned Google Form'!$A$1:$M$5000,3,FALSE)="RCH",VLOOKUP(TRIM(UPPER(SUBSTITUTE($D156," ",""))),'Cleaned Google Form'!$A$1:$M$5000,3,FALSE)="BCCA")),0,IF(AND(U$21=1,NOT(VLOOKUP(TRIM(UPPER(SUBSTITUTE($D156," ",""))),'Cleaned Google Form'!$A$1:$M$5000,6,FALSE)="NO")),0,IF(OR(VLOOKUP(TRIM(UPPER(SUBSTITUTE($D156," ",""))),'Cleaned Google Form'!$A$1:$M$5000,8,FALSE)='Main Template'!U$12,VLOOKUP(TRIM(UPPER(SUBSTITUTE($D156," ",""))),'Cleaned Google Form'!$A$1:$M$5000,8,FALSE)='Main Template'!U$13,VLOOKUP(TRIM(UPPER(SUBSTITUTE($D156," ",""))),'Cleaned Google Form'!$A$1:$M$5000,8,FALSE)='Main Template'!U$14,VLOOKUP(TRIM(UPPER(SUBSTITUTE($D156," ",""))),'Cleaned Google Form'!$A$1:$M$5000,8,FALSE)='Main Template'!U$15),0,IF(AND('Main Template'!U$21&gt;=$C$9,'Main Template'!U$19,VLOOKUP(TRIM(UPPER(SUBSTITUTE($D156," ",""))),'Cleaned Google Form'!$A$1:$M$5000,7,FALSE)="YES"),0,IF(IFERROR(FIND('Main Template'!U$17,VLOOKUP(TRIM(UPPER(SUBSTITUTE('Main Template'!$D156," ",""))),'Cleaned Google Form'!$A$1:$M$5000,9,FALSE),1),FALSE),0,1))))),1)</f>
        <v>0</v>
      </c>
      <c r="V156" s="12">
        <f>IFERROR(IF(AND(WEEKDAY('Main Template'!V$18)=1,OR(VLOOKUP(TRIM(UPPER(SUBSTITUTE($D156," ",""))),'Cleaned Google Form'!$A$1:$M$5000,3,FALSE)="SMH",VLOOKUP(TRIM(UPPER(SUBSTITUTE($D156," ",""))),'Cleaned Google Form'!$A$1:$M$5000,3,FALSE)="RCH",VLOOKUP(TRIM(UPPER(SUBSTITUTE($D156," ",""))),'Cleaned Google Form'!$A$1:$M$5000,3,FALSE)="BCCA")),0,IF(AND(V$21=1,NOT(VLOOKUP(TRIM(UPPER(SUBSTITUTE($D156," ",""))),'Cleaned Google Form'!$A$1:$M$5000,6,FALSE)="NO")),0,IF(OR(VLOOKUP(TRIM(UPPER(SUBSTITUTE($D156," ",""))),'Cleaned Google Form'!$A$1:$M$5000,8,FALSE)='Main Template'!V$12,VLOOKUP(TRIM(UPPER(SUBSTITUTE($D156," ",""))),'Cleaned Google Form'!$A$1:$M$5000,8,FALSE)='Main Template'!V$13,VLOOKUP(TRIM(UPPER(SUBSTITUTE($D156," ",""))),'Cleaned Google Form'!$A$1:$M$5000,8,FALSE)='Main Template'!V$14,VLOOKUP(TRIM(UPPER(SUBSTITUTE($D156," ",""))),'Cleaned Google Form'!$A$1:$M$5000,8,FALSE)='Main Template'!V$15),0,IF(AND('Main Template'!V$21&gt;=$C$9,'Main Template'!V$19,VLOOKUP(TRIM(UPPER(SUBSTITUTE($D156," ",""))),'Cleaned Google Form'!$A$1:$M$5000,7,FALSE)="YES"),0,IF(IFERROR(FIND('Main Template'!V$17,VLOOKUP(TRIM(UPPER(SUBSTITUTE('Main Template'!$D156," ",""))),'Cleaned Google Form'!$A$1:$M$5000,9,FALSE),1),FALSE),0,1))))),1)</f>
        <v>0</v>
      </c>
      <c r="W156" s="12">
        <f>IFERROR(IF(AND(WEEKDAY('Main Template'!W$18)=1,OR(VLOOKUP(TRIM(UPPER(SUBSTITUTE($D156," ",""))),'Cleaned Google Form'!$A$1:$M$5000,3,FALSE)="SMH",VLOOKUP(TRIM(UPPER(SUBSTITUTE($D156," ",""))),'Cleaned Google Form'!$A$1:$M$5000,3,FALSE)="RCH",VLOOKUP(TRIM(UPPER(SUBSTITUTE($D156," ",""))),'Cleaned Google Form'!$A$1:$M$5000,3,FALSE)="BCCA")),0,IF(AND(W$21=1,NOT(VLOOKUP(TRIM(UPPER(SUBSTITUTE($D156," ",""))),'Cleaned Google Form'!$A$1:$M$5000,6,FALSE)="NO")),0,IF(OR(VLOOKUP(TRIM(UPPER(SUBSTITUTE($D156," ",""))),'Cleaned Google Form'!$A$1:$M$5000,8,FALSE)='Main Template'!W$12,VLOOKUP(TRIM(UPPER(SUBSTITUTE($D156," ",""))),'Cleaned Google Form'!$A$1:$M$5000,8,FALSE)='Main Template'!W$13,VLOOKUP(TRIM(UPPER(SUBSTITUTE($D156," ",""))),'Cleaned Google Form'!$A$1:$M$5000,8,FALSE)='Main Template'!W$14,VLOOKUP(TRIM(UPPER(SUBSTITUTE($D156," ",""))),'Cleaned Google Form'!$A$1:$M$5000,8,FALSE)='Main Template'!W$15),0,IF(AND('Main Template'!W$21&gt;=$C$9,'Main Template'!W$19,VLOOKUP(TRIM(UPPER(SUBSTITUTE($D156," ",""))),'Cleaned Google Form'!$A$1:$M$5000,7,FALSE)="YES"),0,IF(IFERROR(FIND('Main Template'!W$17,VLOOKUP(TRIM(UPPER(SUBSTITUTE('Main Template'!$D156," ",""))),'Cleaned Google Form'!$A$1:$M$5000,9,FALSE),1),FALSE),0,1))))),1)</f>
        <v>0</v>
      </c>
      <c r="X156" s="12">
        <f>IFERROR(IF(AND(WEEKDAY('Main Template'!X$18)=1,OR(VLOOKUP(TRIM(UPPER(SUBSTITUTE($D156," ",""))),'Cleaned Google Form'!$A$1:$M$5000,3,FALSE)="SMH",VLOOKUP(TRIM(UPPER(SUBSTITUTE($D156," ",""))),'Cleaned Google Form'!$A$1:$M$5000,3,FALSE)="RCH",VLOOKUP(TRIM(UPPER(SUBSTITUTE($D156," ",""))),'Cleaned Google Form'!$A$1:$M$5000,3,FALSE)="BCCA")),0,IF(AND(X$21=1,NOT(VLOOKUP(TRIM(UPPER(SUBSTITUTE($D156," ",""))),'Cleaned Google Form'!$A$1:$M$5000,6,FALSE)="NO")),0,IF(OR(VLOOKUP(TRIM(UPPER(SUBSTITUTE($D156," ",""))),'Cleaned Google Form'!$A$1:$M$5000,8,FALSE)='Main Template'!X$12,VLOOKUP(TRIM(UPPER(SUBSTITUTE($D156," ",""))),'Cleaned Google Form'!$A$1:$M$5000,8,FALSE)='Main Template'!X$13,VLOOKUP(TRIM(UPPER(SUBSTITUTE($D156," ",""))),'Cleaned Google Form'!$A$1:$M$5000,8,FALSE)='Main Template'!X$14,VLOOKUP(TRIM(UPPER(SUBSTITUTE($D156," ",""))),'Cleaned Google Form'!$A$1:$M$5000,8,FALSE)='Main Template'!X$15),0,IF(AND('Main Template'!X$21&gt;=$C$9,'Main Template'!X$19,VLOOKUP(TRIM(UPPER(SUBSTITUTE($D156," ",""))),'Cleaned Google Form'!$A$1:$M$5000,7,FALSE)="YES"),0,IF(IFERROR(FIND('Main Template'!X$17,VLOOKUP(TRIM(UPPER(SUBSTITUTE('Main Template'!$D156," ",""))),'Cleaned Google Form'!$A$1:$M$5000,9,FALSE),1),FALSE),0,1))))),1)</f>
        <v>1</v>
      </c>
      <c r="Y156" s="12">
        <f>IFERROR(IF(AND(WEEKDAY('Main Template'!Y$18)=1,OR(VLOOKUP(TRIM(UPPER(SUBSTITUTE($D156," ",""))),'Cleaned Google Form'!$A$1:$M$5000,3,FALSE)="SMH",VLOOKUP(TRIM(UPPER(SUBSTITUTE($D156," ",""))),'Cleaned Google Form'!$A$1:$M$5000,3,FALSE)="RCH",VLOOKUP(TRIM(UPPER(SUBSTITUTE($D156," ",""))),'Cleaned Google Form'!$A$1:$M$5000,3,FALSE)="BCCA")),0,IF(AND(Y$21=1,NOT(VLOOKUP(TRIM(UPPER(SUBSTITUTE($D156," ",""))),'Cleaned Google Form'!$A$1:$M$5000,6,FALSE)="NO")),0,IF(OR(VLOOKUP(TRIM(UPPER(SUBSTITUTE($D156," ",""))),'Cleaned Google Form'!$A$1:$M$5000,8,FALSE)='Main Template'!Y$12,VLOOKUP(TRIM(UPPER(SUBSTITUTE($D156," ",""))),'Cleaned Google Form'!$A$1:$M$5000,8,FALSE)='Main Template'!Y$13,VLOOKUP(TRIM(UPPER(SUBSTITUTE($D156," ",""))),'Cleaned Google Form'!$A$1:$M$5000,8,FALSE)='Main Template'!Y$14,VLOOKUP(TRIM(UPPER(SUBSTITUTE($D156," ",""))),'Cleaned Google Form'!$A$1:$M$5000,8,FALSE)='Main Template'!Y$15),0,IF(AND('Main Template'!Y$21&gt;=$C$9,'Main Template'!Y$19,VLOOKUP(TRIM(UPPER(SUBSTITUTE($D156," ",""))),'Cleaned Google Form'!$A$1:$M$5000,7,FALSE)="YES"),0,IF(IFERROR(FIND('Main Template'!Y$17,VLOOKUP(TRIM(UPPER(SUBSTITUTE('Main Template'!$D156," ",""))),'Cleaned Google Form'!$A$1:$M$5000,9,FALSE),1),FALSE),0,1))))),1)</f>
        <v>1</v>
      </c>
      <c r="Z156" s="12">
        <f>IFERROR(IF(AND(WEEKDAY('Main Template'!Z$18)=1,OR(VLOOKUP(TRIM(UPPER(SUBSTITUTE($D156," ",""))),'Cleaned Google Form'!$A$1:$M$5000,3,FALSE)="SMH",VLOOKUP(TRIM(UPPER(SUBSTITUTE($D156," ",""))),'Cleaned Google Form'!$A$1:$M$5000,3,FALSE)="RCH",VLOOKUP(TRIM(UPPER(SUBSTITUTE($D156," ",""))),'Cleaned Google Form'!$A$1:$M$5000,3,FALSE)="BCCA")),0,IF(AND(Z$21=1,NOT(VLOOKUP(TRIM(UPPER(SUBSTITUTE($D156," ",""))),'Cleaned Google Form'!$A$1:$M$5000,6,FALSE)="NO")),0,IF(OR(VLOOKUP(TRIM(UPPER(SUBSTITUTE($D156," ",""))),'Cleaned Google Form'!$A$1:$M$5000,8,FALSE)='Main Template'!Z$12,VLOOKUP(TRIM(UPPER(SUBSTITUTE($D156," ",""))),'Cleaned Google Form'!$A$1:$M$5000,8,FALSE)='Main Template'!Z$13,VLOOKUP(TRIM(UPPER(SUBSTITUTE($D156," ",""))),'Cleaned Google Form'!$A$1:$M$5000,8,FALSE)='Main Template'!Z$14,VLOOKUP(TRIM(UPPER(SUBSTITUTE($D156," ",""))),'Cleaned Google Form'!$A$1:$M$5000,8,FALSE)='Main Template'!Z$15),0,IF(AND('Main Template'!Z$21&gt;=$C$9,'Main Template'!Z$19,VLOOKUP(TRIM(UPPER(SUBSTITUTE($D156," ",""))),'Cleaned Google Form'!$A$1:$M$5000,7,FALSE)="YES"),0,IF(IFERROR(FIND('Main Template'!Z$17,VLOOKUP(TRIM(UPPER(SUBSTITUTE('Main Template'!$D156," ",""))),'Cleaned Google Form'!$A$1:$M$5000,9,FALSE),1),FALSE),0,1))))),1)</f>
        <v>1</v>
      </c>
      <c r="AA156" s="12">
        <f>IFERROR(IF(AND(WEEKDAY('Main Template'!AA$18)=1,OR(VLOOKUP(TRIM(UPPER(SUBSTITUTE($D156," ",""))),'Cleaned Google Form'!$A$1:$M$5000,3,FALSE)="SMH",VLOOKUP(TRIM(UPPER(SUBSTITUTE($D156," ",""))),'Cleaned Google Form'!$A$1:$M$5000,3,FALSE)="RCH",VLOOKUP(TRIM(UPPER(SUBSTITUTE($D156," ",""))),'Cleaned Google Form'!$A$1:$M$5000,3,FALSE)="BCCA")),0,IF(AND(AA$21=1,NOT(VLOOKUP(TRIM(UPPER(SUBSTITUTE($D156," ",""))),'Cleaned Google Form'!$A$1:$M$5000,6,FALSE)="NO")),0,IF(OR(VLOOKUP(TRIM(UPPER(SUBSTITUTE($D156," ",""))),'Cleaned Google Form'!$A$1:$M$5000,8,FALSE)='Main Template'!AA$12,VLOOKUP(TRIM(UPPER(SUBSTITUTE($D156," ",""))),'Cleaned Google Form'!$A$1:$M$5000,8,FALSE)='Main Template'!AA$13,VLOOKUP(TRIM(UPPER(SUBSTITUTE($D156," ",""))),'Cleaned Google Form'!$A$1:$M$5000,8,FALSE)='Main Template'!AA$14,VLOOKUP(TRIM(UPPER(SUBSTITUTE($D156," ",""))),'Cleaned Google Form'!$A$1:$M$5000,8,FALSE)='Main Template'!AA$15),0,IF(AND('Main Template'!AA$21&gt;=$C$9,'Main Template'!AA$19,VLOOKUP(TRIM(UPPER(SUBSTITUTE($D156," ",""))),'Cleaned Google Form'!$A$1:$M$5000,7,FALSE)="YES"),0,IF(IFERROR(FIND('Main Template'!AA$17,VLOOKUP(TRIM(UPPER(SUBSTITUTE('Main Template'!$D156," ",""))),'Cleaned Google Form'!$A$1:$M$5000,9,FALSE),1),FALSE),0,1))))),1)</f>
        <v>1</v>
      </c>
      <c r="AB156" s="12">
        <f>IFERROR(IF(AND(WEEKDAY('Main Template'!AB$18)=1,OR(VLOOKUP(TRIM(UPPER(SUBSTITUTE($D156," ",""))),'Cleaned Google Form'!$A$1:$M$5000,3,FALSE)="SMH",VLOOKUP(TRIM(UPPER(SUBSTITUTE($D156," ",""))),'Cleaned Google Form'!$A$1:$M$5000,3,FALSE)="RCH",VLOOKUP(TRIM(UPPER(SUBSTITUTE($D156," ",""))),'Cleaned Google Form'!$A$1:$M$5000,3,FALSE)="BCCA")),0,IF(AND(AB$21=1,NOT(VLOOKUP(TRIM(UPPER(SUBSTITUTE($D156," ",""))),'Cleaned Google Form'!$A$1:$M$5000,6,FALSE)="NO")),0,IF(OR(VLOOKUP(TRIM(UPPER(SUBSTITUTE($D156," ",""))),'Cleaned Google Form'!$A$1:$M$5000,8,FALSE)='Main Template'!AB$12,VLOOKUP(TRIM(UPPER(SUBSTITUTE($D156," ",""))),'Cleaned Google Form'!$A$1:$M$5000,8,FALSE)='Main Template'!AB$13,VLOOKUP(TRIM(UPPER(SUBSTITUTE($D156," ",""))),'Cleaned Google Form'!$A$1:$M$5000,8,FALSE)='Main Template'!AB$14,VLOOKUP(TRIM(UPPER(SUBSTITUTE($D156," ",""))),'Cleaned Google Form'!$A$1:$M$5000,8,FALSE)='Main Template'!AB$15),0,IF(AND('Main Template'!AB$21&gt;=$C$9,'Main Template'!AB$19,VLOOKUP(TRIM(UPPER(SUBSTITUTE($D156," ",""))),'Cleaned Google Form'!$A$1:$M$5000,7,FALSE)="YES"),0,IF(IFERROR(FIND('Main Template'!AB$17,VLOOKUP(TRIM(UPPER(SUBSTITUTE('Main Template'!$D156," ",""))),'Cleaned Google Form'!$A$1:$M$5000,9,FALSE),1),FALSE),0,1))))),1)</f>
        <v>1</v>
      </c>
      <c r="AC156" s="12">
        <f>IFERROR(IF(AND(WEEKDAY('Main Template'!AC$18)=1,OR(VLOOKUP(TRIM(UPPER(SUBSTITUTE($D156," ",""))),'Cleaned Google Form'!$A$1:$M$5000,3,FALSE)="SMH",VLOOKUP(TRIM(UPPER(SUBSTITUTE($D156," ",""))),'Cleaned Google Form'!$A$1:$M$5000,3,FALSE)="RCH",VLOOKUP(TRIM(UPPER(SUBSTITUTE($D156," ",""))),'Cleaned Google Form'!$A$1:$M$5000,3,FALSE)="BCCA")),0,IF(AND(AC$21=1,NOT(VLOOKUP(TRIM(UPPER(SUBSTITUTE($D156," ",""))),'Cleaned Google Form'!$A$1:$M$5000,6,FALSE)="NO")),0,IF(OR(VLOOKUP(TRIM(UPPER(SUBSTITUTE($D156," ",""))),'Cleaned Google Form'!$A$1:$M$5000,8,FALSE)='Main Template'!AC$12,VLOOKUP(TRIM(UPPER(SUBSTITUTE($D156," ",""))),'Cleaned Google Form'!$A$1:$M$5000,8,FALSE)='Main Template'!AC$13,VLOOKUP(TRIM(UPPER(SUBSTITUTE($D156," ",""))),'Cleaned Google Form'!$A$1:$M$5000,8,FALSE)='Main Template'!AC$14,VLOOKUP(TRIM(UPPER(SUBSTITUTE($D156," ",""))),'Cleaned Google Form'!$A$1:$M$5000,8,FALSE)='Main Template'!AC$15),0,IF(AND('Main Template'!AC$21&gt;=$C$9,'Main Template'!AC$19,VLOOKUP(TRIM(UPPER(SUBSTITUTE($D156," ",""))),'Cleaned Google Form'!$A$1:$M$5000,7,FALSE)="YES"),0,IF(IFERROR(FIND('Main Template'!AC$17,VLOOKUP(TRIM(UPPER(SUBSTITUTE('Main Template'!$D156," ",""))),'Cleaned Google Form'!$A$1:$M$5000,9,FALSE),1),FALSE),0,1))))),1)</f>
        <v>1</v>
      </c>
      <c r="AD156" s="12">
        <f>IFERROR(IF(AND(WEEKDAY('Main Template'!AD$18)=1,OR(VLOOKUP(TRIM(UPPER(SUBSTITUTE($D156," ",""))),'Cleaned Google Form'!$A$1:$M$5000,3,FALSE)="SMH",VLOOKUP(TRIM(UPPER(SUBSTITUTE($D156," ",""))),'Cleaned Google Form'!$A$1:$M$5000,3,FALSE)="RCH",VLOOKUP(TRIM(UPPER(SUBSTITUTE($D156," ",""))),'Cleaned Google Form'!$A$1:$M$5000,3,FALSE)="BCCA")),0,IF(AND(AD$21=1,NOT(VLOOKUP(TRIM(UPPER(SUBSTITUTE($D156," ",""))),'Cleaned Google Form'!$A$1:$M$5000,6,FALSE)="NO")),0,IF(OR(VLOOKUP(TRIM(UPPER(SUBSTITUTE($D156," ",""))),'Cleaned Google Form'!$A$1:$M$5000,8,FALSE)='Main Template'!AD$12,VLOOKUP(TRIM(UPPER(SUBSTITUTE($D156," ",""))),'Cleaned Google Form'!$A$1:$M$5000,8,FALSE)='Main Template'!AD$13,VLOOKUP(TRIM(UPPER(SUBSTITUTE($D156," ",""))),'Cleaned Google Form'!$A$1:$M$5000,8,FALSE)='Main Template'!AD$14,VLOOKUP(TRIM(UPPER(SUBSTITUTE($D156," ",""))),'Cleaned Google Form'!$A$1:$M$5000,8,FALSE)='Main Template'!AD$15),0,IF(AND('Main Template'!AD$21&gt;=$C$9,'Main Template'!AD$19,VLOOKUP(TRIM(UPPER(SUBSTITUTE($D156," ",""))),'Cleaned Google Form'!$A$1:$M$5000,7,FALSE)="YES"),0,IF(IFERROR(FIND('Main Template'!AD$17,VLOOKUP(TRIM(UPPER(SUBSTITUTE('Main Template'!$D156," ",""))),'Cleaned Google Form'!$A$1:$M$5000,9,FALSE),1),FALSE),0,1))))),1)</f>
        <v>1</v>
      </c>
      <c r="AE156" s="12">
        <f>IFERROR(IF(AND(WEEKDAY('Main Template'!AE$18)=1,OR(VLOOKUP(TRIM(UPPER(SUBSTITUTE($D156," ",""))),'Cleaned Google Form'!$A$1:$M$5000,3,FALSE)="SMH",VLOOKUP(TRIM(UPPER(SUBSTITUTE($D156," ",""))),'Cleaned Google Form'!$A$1:$M$5000,3,FALSE)="RCH",VLOOKUP(TRIM(UPPER(SUBSTITUTE($D156," ",""))),'Cleaned Google Form'!$A$1:$M$5000,3,FALSE)="BCCA")),0,IF(AND(AE$21=1,NOT(VLOOKUP(TRIM(UPPER(SUBSTITUTE($D156," ",""))),'Cleaned Google Form'!$A$1:$M$5000,6,FALSE)="NO")),0,IF(OR(VLOOKUP(TRIM(UPPER(SUBSTITUTE($D156," ",""))),'Cleaned Google Form'!$A$1:$M$5000,8,FALSE)='Main Template'!AE$12,VLOOKUP(TRIM(UPPER(SUBSTITUTE($D156," ",""))),'Cleaned Google Form'!$A$1:$M$5000,8,FALSE)='Main Template'!AE$13,VLOOKUP(TRIM(UPPER(SUBSTITUTE($D156," ",""))),'Cleaned Google Form'!$A$1:$M$5000,8,FALSE)='Main Template'!AE$14,VLOOKUP(TRIM(UPPER(SUBSTITUTE($D156," ",""))),'Cleaned Google Form'!$A$1:$M$5000,8,FALSE)='Main Template'!AE$15),0,IF(AND('Main Template'!AE$21&gt;=$C$9,'Main Template'!AE$19,VLOOKUP(TRIM(UPPER(SUBSTITUTE($D156," ",""))),'Cleaned Google Form'!$A$1:$M$5000,7,FALSE)="YES"),0,IF(IFERROR(FIND('Main Template'!AE$17,VLOOKUP(TRIM(UPPER(SUBSTITUTE('Main Template'!$D156," ",""))),'Cleaned Google Form'!$A$1:$M$5000,9,FALSE),1),FALSE),0,1))))),1)</f>
        <v>1</v>
      </c>
      <c r="AF156" s="12">
        <f>IFERROR(IF(AND(WEEKDAY('Main Template'!AF$18)=1,OR(VLOOKUP(TRIM(UPPER(SUBSTITUTE($D156," ",""))),'Cleaned Google Form'!$A$1:$M$5000,3,FALSE)="SMH",VLOOKUP(TRIM(UPPER(SUBSTITUTE($D156," ",""))),'Cleaned Google Form'!$A$1:$M$5000,3,FALSE)="RCH",VLOOKUP(TRIM(UPPER(SUBSTITUTE($D156," ",""))),'Cleaned Google Form'!$A$1:$M$5000,3,FALSE)="BCCA")),0,IF(AND(AF$21=1,NOT(VLOOKUP(TRIM(UPPER(SUBSTITUTE($D156," ",""))),'Cleaned Google Form'!$A$1:$M$5000,6,FALSE)="NO")),0,IF(OR(VLOOKUP(TRIM(UPPER(SUBSTITUTE($D156," ",""))),'Cleaned Google Form'!$A$1:$M$5000,8,FALSE)='Main Template'!AF$12,VLOOKUP(TRIM(UPPER(SUBSTITUTE($D156," ",""))),'Cleaned Google Form'!$A$1:$M$5000,8,FALSE)='Main Template'!AF$13,VLOOKUP(TRIM(UPPER(SUBSTITUTE($D156," ",""))),'Cleaned Google Form'!$A$1:$M$5000,8,FALSE)='Main Template'!AF$14,VLOOKUP(TRIM(UPPER(SUBSTITUTE($D156," ",""))),'Cleaned Google Form'!$A$1:$M$5000,8,FALSE)='Main Template'!AF$15),0,IF(AND('Main Template'!AF$21&gt;=$C$9,'Main Template'!AF$19,VLOOKUP(TRIM(UPPER(SUBSTITUTE($D156," ",""))),'Cleaned Google Form'!$A$1:$M$5000,7,FALSE)="YES"),0,IF(IFERROR(FIND('Main Template'!AF$17,VLOOKUP(TRIM(UPPER(SUBSTITUTE('Main Template'!$D156," ",""))),'Cleaned Google Form'!$A$1:$M$5000,9,FALSE),1),FALSE),0,1))))),1)</f>
        <v>1</v>
      </c>
      <c r="AG156" s="12">
        <f>IFERROR(IF(AND(WEEKDAY('Main Template'!AG$18)=1,OR(VLOOKUP(TRIM(UPPER(SUBSTITUTE($D156," ",""))),'Cleaned Google Form'!$A$1:$M$5000,3,FALSE)="SMH",VLOOKUP(TRIM(UPPER(SUBSTITUTE($D156," ",""))),'Cleaned Google Form'!$A$1:$M$5000,3,FALSE)="RCH",VLOOKUP(TRIM(UPPER(SUBSTITUTE($D156," ",""))),'Cleaned Google Form'!$A$1:$M$5000,3,FALSE)="BCCA")),0,IF(AND(AG$21=1,NOT(VLOOKUP(TRIM(UPPER(SUBSTITUTE($D156," ",""))),'Cleaned Google Form'!$A$1:$M$5000,6,FALSE)="NO")),0,IF(OR(VLOOKUP(TRIM(UPPER(SUBSTITUTE($D156," ",""))),'Cleaned Google Form'!$A$1:$M$5000,8,FALSE)='Main Template'!AG$12,VLOOKUP(TRIM(UPPER(SUBSTITUTE($D156," ",""))),'Cleaned Google Form'!$A$1:$M$5000,8,FALSE)='Main Template'!AG$13,VLOOKUP(TRIM(UPPER(SUBSTITUTE($D156," ",""))),'Cleaned Google Form'!$A$1:$M$5000,8,FALSE)='Main Template'!AG$14,VLOOKUP(TRIM(UPPER(SUBSTITUTE($D156," ",""))),'Cleaned Google Form'!$A$1:$M$5000,8,FALSE)='Main Template'!AG$15),0,IF(AND('Main Template'!AG$21&gt;=$C$9,'Main Template'!AG$19,VLOOKUP(TRIM(UPPER(SUBSTITUTE($D156," ",""))),'Cleaned Google Form'!$A$1:$M$5000,7,FALSE)="YES"),0,IF(IFERROR(FIND('Main Template'!AG$17,VLOOKUP(TRIM(UPPER(SUBSTITUTE('Main Template'!$D156," ",""))),'Cleaned Google Form'!$A$1:$M$5000,9,FALSE),1),FALSE),0,1))))),1)</f>
        <v>1</v>
      </c>
      <c r="AH156" s="12">
        <f>IFERROR(IF(AND(WEEKDAY('Main Template'!AH$18)=1,OR(VLOOKUP(TRIM(UPPER(SUBSTITUTE($D156," ",""))),'Cleaned Google Form'!$A$1:$M$5000,3,FALSE)="SMH",VLOOKUP(TRIM(UPPER(SUBSTITUTE($D156," ",""))),'Cleaned Google Form'!$A$1:$M$5000,3,FALSE)="RCH",VLOOKUP(TRIM(UPPER(SUBSTITUTE($D156," ",""))),'Cleaned Google Form'!$A$1:$M$5000,3,FALSE)="BCCA")),0,IF(AND(AH$21=1,NOT(VLOOKUP(TRIM(UPPER(SUBSTITUTE($D156," ",""))),'Cleaned Google Form'!$A$1:$M$5000,6,FALSE)="NO")),0,IF(OR(VLOOKUP(TRIM(UPPER(SUBSTITUTE($D156," ",""))),'Cleaned Google Form'!$A$1:$M$5000,8,FALSE)='Main Template'!AH$12,VLOOKUP(TRIM(UPPER(SUBSTITUTE($D156," ",""))),'Cleaned Google Form'!$A$1:$M$5000,8,FALSE)='Main Template'!AH$13,VLOOKUP(TRIM(UPPER(SUBSTITUTE($D156," ",""))),'Cleaned Google Form'!$A$1:$M$5000,8,FALSE)='Main Template'!AH$14,VLOOKUP(TRIM(UPPER(SUBSTITUTE($D156," ",""))),'Cleaned Google Form'!$A$1:$M$5000,8,FALSE)='Main Template'!AH$15),0,IF(AND('Main Template'!AH$21&gt;=$C$9,'Main Template'!AH$19,VLOOKUP(TRIM(UPPER(SUBSTITUTE($D156," ",""))),'Cleaned Google Form'!$A$1:$M$5000,7,FALSE)="YES"),0,IF(IFERROR(FIND('Main Template'!AH$17,VLOOKUP(TRIM(UPPER(SUBSTITUTE('Main Template'!$D156," ",""))),'Cleaned Google Form'!$A$1:$M$5000,9,FALSE),1),FALSE),0,1))))),1)</f>
        <v>1</v>
      </c>
      <c r="AI156" s="12">
        <f>IFERROR(IF(AND(WEEKDAY('Main Template'!AI$18)=1,OR(VLOOKUP(TRIM(UPPER(SUBSTITUTE($D156," ",""))),'Cleaned Google Form'!$A$1:$M$5000,3,FALSE)="SMH",VLOOKUP(TRIM(UPPER(SUBSTITUTE($D156," ",""))),'Cleaned Google Form'!$A$1:$M$5000,3,FALSE)="RCH",VLOOKUP(TRIM(UPPER(SUBSTITUTE($D156," ",""))),'Cleaned Google Form'!$A$1:$M$5000,3,FALSE)="BCCA")),0,IF(AND(AI$21=1,NOT(VLOOKUP(TRIM(UPPER(SUBSTITUTE($D156," ",""))),'Cleaned Google Form'!$A$1:$M$5000,6,FALSE)="NO")),0,IF(OR(VLOOKUP(TRIM(UPPER(SUBSTITUTE($D156," ",""))),'Cleaned Google Form'!$A$1:$M$5000,8,FALSE)='Main Template'!AI$12,VLOOKUP(TRIM(UPPER(SUBSTITUTE($D156," ",""))),'Cleaned Google Form'!$A$1:$M$5000,8,FALSE)='Main Template'!AI$13,VLOOKUP(TRIM(UPPER(SUBSTITUTE($D156," ",""))),'Cleaned Google Form'!$A$1:$M$5000,8,FALSE)='Main Template'!AI$14,VLOOKUP(TRIM(UPPER(SUBSTITUTE($D156," ",""))),'Cleaned Google Form'!$A$1:$M$5000,8,FALSE)='Main Template'!AI$15),0,IF(AND('Main Template'!AI$21&gt;=$C$9,'Main Template'!AI$19,VLOOKUP(TRIM(UPPER(SUBSTITUTE($D156," ",""))),'Cleaned Google Form'!$A$1:$M$5000,7,FALSE)="YES"),0,IF(IFERROR(FIND('Main Template'!AI$17,VLOOKUP(TRIM(UPPER(SUBSTITUTE('Main Template'!$D156," ",""))),'Cleaned Google Form'!$A$1:$M$5000,9,FALSE),1),FALSE),0,1))))),1)</f>
        <v>1</v>
      </c>
      <c r="AJ156" s="12">
        <f>IFERROR(IF(AND(WEEKDAY('Main Template'!AJ$18)=1,OR(VLOOKUP(TRIM(UPPER(SUBSTITUTE($D156," ",""))),'Cleaned Google Form'!$A$1:$M$5000,3,FALSE)="SMH",VLOOKUP(TRIM(UPPER(SUBSTITUTE($D156," ",""))),'Cleaned Google Form'!$A$1:$M$5000,3,FALSE)="RCH",VLOOKUP(TRIM(UPPER(SUBSTITUTE($D156," ",""))),'Cleaned Google Form'!$A$1:$M$5000,3,FALSE)="BCCA")),0,IF(AND(AJ$21=1,NOT(VLOOKUP(TRIM(UPPER(SUBSTITUTE($D156," ",""))),'Cleaned Google Form'!$A$1:$M$5000,6,FALSE)="NO")),0,IF(OR(VLOOKUP(TRIM(UPPER(SUBSTITUTE($D156," ",""))),'Cleaned Google Form'!$A$1:$M$5000,8,FALSE)='Main Template'!AJ$12,VLOOKUP(TRIM(UPPER(SUBSTITUTE($D156," ",""))),'Cleaned Google Form'!$A$1:$M$5000,8,FALSE)='Main Template'!AJ$13,VLOOKUP(TRIM(UPPER(SUBSTITUTE($D156," ",""))),'Cleaned Google Form'!$A$1:$M$5000,8,FALSE)='Main Template'!AJ$14,VLOOKUP(TRIM(UPPER(SUBSTITUTE($D156," ",""))),'Cleaned Google Form'!$A$1:$M$5000,8,FALSE)='Main Template'!AJ$15),0,IF(AND('Main Template'!AJ$21&gt;=$C$9,'Main Template'!AJ$19,VLOOKUP(TRIM(UPPER(SUBSTITUTE($D156," ",""))),'Cleaned Google Form'!$A$1:$M$5000,7,FALSE)="YES"),0,IF(IFERROR(FIND('Main Template'!AJ$17,VLOOKUP(TRIM(UPPER(SUBSTITUTE('Main Template'!$D156," ",""))),'Cleaned Google Form'!$A$1:$M$5000,9,FALSE),1),FALSE),0,1))))),1)</f>
        <v>1</v>
      </c>
      <c r="AK156" s="12">
        <f>IFERROR(IF(AND(WEEKDAY('Main Template'!AK$18)=1,OR(VLOOKUP(TRIM(UPPER(SUBSTITUTE($D156," ",""))),'Cleaned Google Form'!$A$1:$M$5000,3,FALSE)="SMH",VLOOKUP(TRIM(UPPER(SUBSTITUTE($D156," ",""))),'Cleaned Google Form'!$A$1:$M$5000,3,FALSE)="RCH",VLOOKUP(TRIM(UPPER(SUBSTITUTE($D156," ",""))),'Cleaned Google Form'!$A$1:$M$5000,3,FALSE)="BCCA")),0,IF(AND(AK$21=1,NOT(VLOOKUP(TRIM(UPPER(SUBSTITUTE($D156," ",""))),'Cleaned Google Form'!$A$1:$M$5000,6,FALSE)="NO")),0,IF(OR(VLOOKUP(TRIM(UPPER(SUBSTITUTE($D156," ",""))),'Cleaned Google Form'!$A$1:$M$5000,8,FALSE)='Main Template'!AK$12,VLOOKUP(TRIM(UPPER(SUBSTITUTE($D156," ",""))),'Cleaned Google Form'!$A$1:$M$5000,8,FALSE)='Main Template'!AK$13,VLOOKUP(TRIM(UPPER(SUBSTITUTE($D156," ",""))),'Cleaned Google Form'!$A$1:$M$5000,8,FALSE)='Main Template'!AK$14,VLOOKUP(TRIM(UPPER(SUBSTITUTE($D156," ",""))),'Cleaned Google Form'!$A$1:$M$5000,8,FALSE)='Main Template'!AK$15),0,IF(AND('Main Template'!AK$21&gt;=$C$9,'Main Template'!AK$19,VLOOKUP(TRIM(UPPER(SUBSTITUTE($D156," ",""))),'Cleaned Google Form'!$A$1:$M$5000,7,FALSE)="YES"),0,IF(IFERROR(FIND('Main Template'!AK$17,VLOOKUP(TRIM(UPPER(SUBSTITUTE('Main Template'!$D156," ",""))),'Cleaned Google Form'!$A$1:$M$5000,9,FALSE),1),FALSE),0,1))))),1)</f>
        <v>1</v>
      </c>
      <c r="AL156" s="12">
        <f>IFERROR(IF(AND(WEEKDAY('Main Template'!AL$18)=1,OR(VLOOKUP(TRIM(UPPER(SUBSTITUTE($D156," ",""))),'Cleaned Google Form'!$A$1:$M$5000,3,FALSE)="SMH",VLOOKUP(TRIM(UPPER(SUBSTITUTE($D156," ",""))),'Cleaned Google Form'!$A$1:$M$5000,3,FALSE)="RCH",VLOOKUP(TRIM(UPPER(SUBSTITUTE($D156," ",""))),'Cleaned Google Form'!$A$1:$M$5000,3,FALSE)="BCCA")),0,IF(AND(AL$21=1,NOT(VLOOKUP(TRIM(UPPER(SUBSTITUTE($D156," ",""))),'Cleaned Google Form'!$A$1:$M$5000,6,FALSE)="NO")),0,IF(OR(VLOOKUP(TRIM(UPPER(SUBSTITUTE($D156," ",""))),'Cleaned Google Form'!$A$1:$M$5000,8,FALSE)='Main Template'!AL$12,VLOOKUP(TRIM(UPPER(SUBSTITUTE($D156," ",""))),'Cleaned Google Form'!$A$1:$M$5000,8,FALSE)='Main Template'!AL$13,VLOOKUP(TRIM(UPPER(SUBSTITUTE($D156," ",""))),'Cleaned Google Form'!$A$1:$M$5000,8,FALSE)='Main Template'!AL$14,VLOOKUP(TRIM(UPPER(SUBSTITUTE($D156," ",""))),'Cleaned Google Form'!$A$1:$M$5000,8,FALSE)='Main Template'!AL$15),0,IF(AND('Main Template'!AL$21&gt;=$C$9,'Main Template'!AL$19,VLOOKUP(TRIM(UPPER(SUBSTITUTE($D156," ",""))),'Cleaned Google Form'!$A$1:$M$5000,7,FALSE)="YES"),0,IF(IFERROR(FIND('Main Template'!AL$17,VLOOKUP(TRIM(UPPER(SUBSTITUTE('Main Template'!$D156," ",""))),'Cleaned Google Form'!$A$1:$M$5000,9,FALSE),1),FALSE),0,1))))),1)</f>
        <v>1</v>
      </c>
      <c r="AM156" s="12">
        <f>IFERROR(IF(AND(WEEKDAY('Main Template'!AM$18)=1,OR(VLOOKUP(TRIM(UPPER(SUBSTITUTE($D156," ",""))),'Cleaned Google Form'!$A$1:$M$5000,3,FALSE)="SMH",VLOOKUP(TRIM(UPPER(SUBSTITUTE($D156," ",""))),'Cleaned Google Form'!$A$1:$M$5000,3,FALSE)="RCH",VLOOKUP(TRIM(UPPER(SUBSTITUTE($D156," ",""))),'Cleaned Google Form'!$A$1:$M$5000,3,FALSE)="BCCA")),0,IF(AND(AM$21=1,NOT(VLOOKUP(TRIM(UPPER(SUBSTITUTE($D156," ",""))),'Cleaned Google Form'!$A$1:$M$5000,6,FALSE)="NO")),0,IF(OR(VLOOKUP(TRIM(UPPER(SUBSTITUTE($D156," ",""))),'Cleaned Google Form'!$A$1:$M$5000,8,FALSE)='Main Template'!AM$12,VLOOKUP(TRIM(UPPER(SUBSTITUTE($D156," ",""))),'Cleaned Google Form'!$A$1:$M$5000,8,FALSE)='Main Template'!AM$13,VLOOKUP(TRIM(UPPER(SUBSTITUTE($D156," ",""))),'Cleaned Google Form'!$A$1:$M$5000,8,FALSE)='Main Template'!AM$14,VLOOKUP(TRIM(UPPER(SUBSTITUTE($D156," ",""))),'Cleaned Google Form'!$A$1:$M$5000,8,FALSE)='Main Template'!AM$15),0,IF(AND('Main Template'!AM$21&gt;=$C$9,'Main Template'!AM$19,VLOOKUP(TRIM(UPPER(SUBSTITUTE($D156," ",""))),'Cleaned Google Form'!$A$1:$M$5000,7,FALSE)="YES"),0,IF(IFERROR(FIND('Main Template'!AM$17,VLOOKUP(TRIM(UPPER(SUBSTITUTE('Main Template'!$D156," ",""))),'Cleaned Google Form'!$A$1:$M$5000,9,FALSE),1),FALSE),0,1))))),1)</f>
        <v>1</v>
      </c>
      <c r="AN156" s="12">
        <f>IFERROR(IF(AND(WEEKDAY('Main Template'!AN$18)=1,OR(VLOOKUP(TRIM(UPPER(SUBSTITUTE($D156," ",""))),'Cleaned Google Form'!$A$1:$M$5000,3,FALSE)="SMH",VLOOKUP(TRIM(UPPER(SUBSTITUTE($D156," ",""))),'Cleaned Google Form'!$A$1:$M$5000,3,FALSE)="RCH",VLOOKUP(TRIM(UPPER(SUBSTITUTE($D156," ",""))),'Cleaned Google Form'!$A$1:$M$5000,3,FALSE)="BCCA")),0,IF(AND(AN$21=1,NOT(VLOOKUP(TRIM(UPPER(SUBSTITUTE($D156," ",""))),'Cleaned Google Form'!$A$1:$M$5000,6,FALSE)="NO")),0,IF(OR(VLOOKUP(TRIM(UPPER(SUBSTITUTE($D156," ",""))),'Cleaned Google Form'!$A$1:$M$5000,8,FALSE)='Main Template'!AN$12,VLOOKUP(TRIM(UPPER(SUBSTITUTE($D156," ",""))),'Cleaned Google Form'!$A$1:$M$5000,8,FALSE)='Main Template'!AN$13,VLOOKUP(TRIM(UPPER(SUBSTITUTE($D156," ",""))),'Cleaned Google Form'!$A$1:$M$5000,8,FALSE)='Main Template'!AN$14,VLOOKUP(TRIM(UPPER(SUBSTITUTE($D156," ",""))),'Cleaned Google Form'!$A$1:$M$5000,8,FALSE)='Main Template'!AN$15),0,IF(AND('Main Template'!AN$21&gt;=$C$9,'Main Template'!AN$19,VLOOKUP(TRIM(UPPER(SUBSTITUTE($D156," ",""))),'Cleaned Google Form'!$A$1:$M$5000,7,FALSE)="YES"),0,IF(IFERROR(FIND('Main Template'!AN$17,VLOOKUP(TRIM(UPPER(SUBSTITUTE('Main Template'!$D156," ",""))),'Cleaned Google Form'!$A$1:$M$5000,9,FALSE),1),FALSE),0,1))))),1)</f>
        <v>1</v>
      </c>
    </row>
    <row r="157" spans="2:40">
      <c r="B157" t="str">
        <f>IFERROR(IF(ISNUMBER(MATCH(UPPER(SUBSTITUTE(D157," ","")),'Cleaned Google Form'!$A:$A,0)),"","Oops"),"Not Present")</f>
        <v/>
      </c>
      <c r="C157" s="4">
        <f>I157</f>
        <v>136</v>
      </c>
      <c r="D157" s="4" t="s">
        <v>272</v>
      </c>
      <c r="E157" s="4">
        <f>IFERROR(IF(VLOOKUP(TRIM(UPPER(SUBSTITUTE(D157," ",""))),'Cleaned Google Form'!$A$1:$L$5000,5,FALSE)="YES",1,0),0)</f>
        <v>0</v>
      </c>
      <c r="F157" s="4">
        <f>IFERROR(IF(RIGHT(VLOOKUP(TRIM(UPPER(SUBSTITUTE(D157," ",""))),'Cleaned Google Form'!$A$1:$L$5000,2,FALSE),1)="1",1,0),0)</f>
        <v>1</v>
      </c>
      <c r="G157" s="4">
        <f>IFERROR(IF(VLOOKUP(TRIM(UPPER(SUBSTITUTE(D157," ",""))),'Cleaned Google Form'!$A$1:$L$5000,3,FALSE)="VGH",1,0),0)</f>
        <v>0</v>
      </c>
      <c r="H157" s="4">
        <f>IFERROR(IF(G157+IFERROR(IF(VLOOKUP(TRIM(UPPER(SUBSTITUTE(D157," ",""))),'Cleaned Google Form'!$A$1:$L$5000,3,FALSE)="SPH",1,0),0)=0,1,0),0)</f>
        <v>0</v>
      </c>
      <c r="I157" s="4">
        <f>IF(I156="Resident Index",1,I156+1)</f>
        <v>136</v>
      </c>
      <c r="J157" s="12">
        <f>IFERROR(IF(AND(WEEKDAY('Main Template'!J$18)=1,OR(VLOOKUP(TRIM(UPPER(SUBSTITUTE($D157," ",""))),'Cleaned Google Form'!$A$1:$M$5000,3,FALSE)="SMH",VLOOKUP(TRIM(UPPER(SUBSTITUTE($D157," ",""))),'Cleaned Google Form'!$A$1:$M$5000,3,FALSE)="RCH",VLOOKUP(TRIM(UPPER(SUBSTITUTE($D157," ",""))),'Cleaned Google Form'!$A$1:$M$5000,3,FALSE)="BCCA")),0,IF(AND(J$21=1,NOT(VLOOKUP(TRIM(UPPER(SUBSTITUTE($D157," ",""))),'Cleaned Google Form'!$A$1:$M$5000,6,FALSE)="NO")),0,IF(OR(VLOOKUP(TRIM(UPPER(SUBSTITUTE($D157," ",""))),'Cleaned Google Form'!$A$1:$M$5000,8,FALSE)='Main Template'!J$12,VLOOKUP(TRIM(UPPER(SUBSTITUTE($D157," ",""))),'Cleaned Google Form'!$A$1:$M$5000,8,FALSE)='Main Template'!J$13,VLOOKUP(TRIM(UPPER(SUBSTITUTE($D157," ",""))),'Cleaned Google Form'!$A$1:$M$5000,8,FALSE)='Main Template'!J$14,VLOOKUP(TRIM(UPPER(SUBSTITUTE($D157," ",""))),'Cleaned Google Form'!$A$1:$M$5000,8,FALSE)='Main Template'!J$15),0,IF(AND('Main Template'!J$21&gt;=$C$9,'Main Template'!J$19,VLOOKUP(TRIM(UPPER(SUBSTITUTE($D157," ",""))),'Cleaned Google Form'!$A$1:$M$5000,7,FALSE)="YES"),0,IF(IFERROR(FIND('Main Template'!J$17,VLOOKUP(TRIM(UPPER(SUBSTITUTE('Main Template'!$D157," ",""))),'Cleaned Google Form'!$A$1:$M$5000,9,FALSE),1),FALSE),0,1))))),1)</f>
        <v>0</v>
      </c>
      <c r="K157" s="12">
        <f>IFERROR(IF(AND(WEEKDAY('Main Template'!K$18)=1,OR(VLOOKUP(TRIM(UPPER(SUBSTITUTE($D157," ",""))),'Cleaned Google Form'!$A$1:$M$5000,3,FALSE)="SMH",VLOOKUP(TRIM(UPPER(SUBSTITUTE($D157," ",""))),'Cleaned Google Form'!$A$1:$M$5000,3,FALSE)="RCH",VLOOKUP(TRIM(UPPER(SUBSTITUTE($D157," ",""))),'Cleaned Google Form'!$A$1:$M$5000,3,FALSE)="BCCA")),0,IF(AND(K$21=1,NOT(VLOOKUP(TRIM(UPPER(SUBSTITUTE($D157," ",""))),'Cleaned Google Form'!$A$1:$M$5000,6,FALSE)="NO")),0,IF(OR(VLOOKUP(TRIM(UPPER(SUBSTITUTE($D157," ",""))),'Cleaned Google Form'!$A$1:$M$5000,8,FALSE)='Main Template'!K$12,VLOOKUP(TRIM(UPPER(SUBSTITUTE($D157," ",""))),'Cleaned Google Form'!$A$1:$M$5000,8,FALSE)='Main Template'!K$13,VLOOKUP(TRIM(UPPER(SUBSTITUTE($D157," ",""))),'Cleaned Google Form'!$A$1:$M$5000,8,FALSE)='Main Template'!K$14,VLOOKUP(TRIM(UPPER(SUBSTITUTE($D157," ",""))),'Cleaned Google Form'!$A$1:$M$5000,8,FALSE)='Main Template'!K$15),0,IF(AND('Main Template'!K$21&gt;=$C$9,'Main Template'!K$19,VLOOKUP(TRIM(UPPER(SUBSTITUTE($D157," ",""))),'Cleaned Google Form'!$A$1:$M$5000,7,FALSE)="YES"),0,IF(IFERROR(FIND('Main Template'!K$17,VLOOKUP(TRIM(UPPER(SUBSTITUTE('Main Template'!$D157," ",""))),'Cleaned Google Form'!$A$1:$M$5000,9,FALSE),1),FALSE),0,1))))),1)</f>
        <v>1</v>
      </c>
      <c r="L157" s="12">
        <f>IFERROR(IF(AND(WEEKDAY('Main Template'!L$18)=1,OR(VLOOKUP(TRIM(UPPER(SUBSTITUTE($D157," ",""))),'Cleaned Google Form'!$A$1:$M$5000,3,FALSE)="SMH",VLOOKUP(TRIM(UPPER(SUBSTITUTE($D157," ",""))),'Cleaned Google Form'!$A$1:$M$5000,3,FALSE)="RCH",VLOOKUP(TRIM(UPPER(SUBSTITUTE($D157," ",""))),'Cleaned Google Form'!$A$1:$M$5000,3,FALSE)="BCCA")),0,IF(AND(L$21=1,NOT(VLOOKUP(TRIM(UPPER(SUBSTITUTE($D157," ",""))),'Cleaned Google Form'!$A$1:$M$5000,6,FALSE)="NO")),0,IF(OR(VLOOKUP(TRIM(UPPER(SUBSTITUTE($D157," ",""))),'Cleaned Google Form'!$A$1:$M$5000,8,FALSE)='Main Template'!L$12,VLOOKUP(TRIM(UPPER(SUBSTITUTE($D157," ",""))),'Cleaned Google Form'!$A$1:$M$5000,8,FALSE)='Main Template'!L$13,VLOOKUP(TRIM(UPPER(SUBSTITUTE($D157," ",""))),'Cleaned Google Form'!$A$1:$M$5000,8,FALSE)='Main Template'!L$14,VLOOKUP(TRIM(UPPER(SUBSTITUTE($D157," ",""))),'Cleaned Google Form'!$A$1:$M$5000,8,FALSE)='Main Template'!L$15),0,IF(AND('Main Template'!L$21&gt;=$C$9,'Main Template'!L$19,VLOOKUP(TRIM(UPPER(SUBSTITUTE($D157," ",""))),'Cleaned Google Form'!$A$1:$M$5000,7,FALSE)="YES"),0,IF(IFERROR(FIND('Main Template'!L$17,VLOOKUP(TRIM(UPPER(SUBSTITUTE('Main Template'!$D157," ",""))),'Cleaned Google Form'!$A$1:$M$5000,9,FALSE),1),FALSE),0,1))))),1)</f>
        <v>1</v>
      </c>
      <c r="M157" s="12">
        <f>IFERROR(IF(AND(WEEKDAY('Main Template'!M$18)=1,OR(VLOOKUP(TRIM(UPPER(SUBSTITUTE($D157," ",""))),'Cleaned Google Form'!$A$1:$M$5000,3,FALSE)="SMH",VLOOKUP(TRIM(UPPER(SUBSTITUTE($D157," ",""))),'Cleaned Google Form'!$A$1:$M$5000,3,FALSE)="RCH",VLOOKUP(TRIM(UPPER(SUBSTITUTE($D157," ",""))),'Cleaned Google Form'!$A$1:$M$5000,3,FALSE)="BCCA")),0,IF(AND(M$21=1,NOT(VLOOKUP(TRIM(UPPER(SUBSTITUTE($D157," ",""))),'Cleaned Google Form'!$A$1:$M$5000,6,FALSE)="NO")),0,IF(OR(VLOOKUP(TRIM(UPPER(SUBSTITUTE($D157," ",""))),'Cleaned Google Form'!$A$1:$M$5000,8,FALSE)='Main Template'!M$12,VLOOKUP(TRIM(UPPER(SUBSTITUTE($D157," ",""))),'Cleaned Google Form'!$A$1:$M$5000,8,FALSE)='Main Template'!M$13,VLOOKUP(TRIM(UPPER(SUBSTITUTE($D157," ",""))),'Cleaned Google Form'!$A$1:$M$5000,8,FALSE)='Main Template'!M$14,VLOOKUP(TRIM(UPPER(SUBSTITUTE($D157," ",""))),'Cleaned Google Form'!$A$1:$M$5000,8,FALSE)='Main Template'!M$15),0,IF(AND('Main Template'!M$21&gt;=$C$9,'Main Template'!M$19,VLOOKUP(TRIM(UPPER(SUBSTITUTE($D157," ",""))),'Cleaned Google Form'!$A$1:$M$5000,7,FALSE)="YES"),0,IF(IFERROR(FIND('Main Template'!M$17,VLOOKUP(TRIM(UPPER(SUBSTITUTE('Main Template'!$D157," ",""))),'Cleaned Google Form'!$A$1:$M$5000,9,FALSE),1),FALSE),0,1))))),1)</f>
        <v>1</v>
      </c>
      <c r="N157" s="12">
        <f>IFERROR(IF(AND(WEEKDAY('Main Template'!N$18)=1,OR(VLOOKUP(TRIM(UPPER(SUBSTITUTE($D157," ",""))),'Cleaned Google Form'!$A$1:$M$5000,3,FALSE)="SMH",VLOOKUP(TRIM(UPPER(SUBSTITUTE($D157," ",""))),'Cleaned Google Form'!$A$1:$M$5000,3,FALSE)="RCH",VLOOKUP(TRIM(UPPER(SUBSTITUTE($D157," ",""))),'Cleaned Google Form'!$A$1:$M$5000,3,FALSE)="BCCA")),0,IF(AND(N$21=1,NOT(VLOOKUP(TRIM(UPPER(SUBSTITUTE($D157," ",""))),'Cleaned Google Form'!$A$1:$M$5000,6,FALSE)="NO")),0,IF(OR(VLOOKUP(TRIM(UPPER(SUBSTITUTE($D157," ",""))),'Cleaned Google Form'!$A$1:$M$5000,8,FALSE)='Main Template'!N$12,VLOOKUP(TRIM(UPPER(SUBSTITUTE($D157," ",""))),'Cleaned Google Form'!$A$1:$M$5000,8,FALSE)='Main Template'!N$13,VLOOKUP(TRIM(UPPER(SUBSTITUTE($D157," ",""))),'Cleaned Google Form'!$A$1:$M$5000,8,FALSE)='Main Template'!N$14,VLOOKUP(TRIM(UPPER(SUBSTITUTE($D157," ",""))),'Cleaned Google Form'!$A$1:$M$5000,8,FALSE)='Main Template'!N$15),0,IF(AND('Main Template'!N$21&gt;=$C$9,'Main Template'!N$19,VLOOKUP(TRIM(UPPER(SUBSTITUTE($D157," ",""))),'Cleaned Google Form'!$A$1:$M$5000,7,FALSE)="YES"),0,IF(IFERROR(FIND('Main Template'!N$17,VLOOKUP(TRIM(UPPER(SUBSTITUTE('Main Template'!$D157," ",""))),'Cleaned Google Form'!$A$1:$M$5000,9,FALSE),1),FALSE),0,1))))),1)</f>
        <v>1</v>
      </c>
      <c r="O157" s="12">
        <f>IFERROR(IF(AND(WEEKDAY('Main Template'!O$18)=1,OR(VLOOKUP(TRIM(UPPER(SUBSTITUTE($D157," ",""))),'Cleaned Google Form'!$A$1:$M$5000,3,FALSE)="SMH",VLOOKUP(TRIM(UPPER(SUBSTITUTE($D157," ",""))),'Cleaned Google Form'!$A$1:$M$5000,3,FALSE)="RCH",VLOOKUP(TRIM(UPPER(SUBSTITUTE($D157," ",""))),'Cleaned Google Form'!$A$1:$M$5000,3,FALSE)="BCCA")),0,IF(AND(O$21=1,NOT(VLOOKUP(TRIM(UPPER(SUBSTITUTE($D157," ",""))),'Cleaned Google Form'!$A$1:$M$5000,6,FALSE)="NO")),0,IF(OR(VLOOKUP(TRIM(UPPER(SUBSTITUTE($D157," ",""))),'Cleaned Google Form'!$A$1:$M$5000,8,FALSE)='Main Template'!O$12,VLOOKUP(TRIM(UPPER(SUBSTITUTE($D157," ",""))),'Cleaned Google Form'!$A$1:$M$5000,8,FALSE)='Main Template'!O$13,VLOOKUP(TRIM(UPPER(SUBSTITUTE($D157," ",""))),'Cleaned Google Form'!$A$1:$M$5000,8,FALSE)='Main Template'!O$14,VLOOKUP(TRIM(UPPER(SUBSTITUTE($D157," ",""))),'Cleaned Google Form'!$A$1:$M$5000,8,FALSE)='Main Template'!O$15),0,IF(AND('Main Template'!O$21&gt;=$C$9,'Main Template'!O$19,VLOOKUP(TRIM(UPPER(SUBSTITUTE($D157," ",""))),'Cleaned Google Form'!$A$1:$M$5000,7,FALSE)="YES"),0,IF(IFERROR(FIND('Main Template'!O$17,VLOOKUP(TRIM(UPPER(SUBSTITUTE('Main Template'!$D157," ",""))),'Cleaned Google Form'!$A$1:$M$5000,9,FALSE),1),FALSE),0,1))))),1)</f>
        <v>1</v>
      </c>
      <c r="P157" s="12">
        <f>IFERROR(IF(AND(WEEKDAY('Main Template'!P$18)=1,OR(VLOOKUP(TRIM(UPPER(SUBSTITUTE($D157," ",""))),'Cleaned Google Form'!$A$1:$M$5000,3,FALSE)="SMH",VLOOKUP(TRIM(UPPER(SUBSTITUTE($D157," ",""))),'Cleaned Google Form'!$A$1:$M$5000,3,FALSE)="RCH",VLOOKUP(TRIM(UPPER(SUBSTITUTE($D157," ",""))),'Cleaned Google Form'!$A$1:$M$5000,3,FALSE)="BCCA")),0,IF(AND(P$21=1,NOT(VLOOKUP(TRIM(UPPER(SUBSTITUTE($D157," ",""))),'Cleaned Google Form'!$A$1:$M$5000,6,FALSE)="NO")),0,IF(OR(VLOOKUP(TRIM(UPPER(SUBSTITUTE($D157," ",""))),'Cleaned Google Form'!$A$1:$M$5000,8,FALSE)='Main Template'!P$12,VLOOKUP(TRIM(UPPER(SUBSTITUTE($D157," ",""))),'Cleaned Google Form'!$A$1:$M$5000,8,FALSE)='Main Template'!P$13,VLOOKUP(TRIM(UPPER(SUBSTITUTE($D157," ",""))),'Cleaned Google Form'!$A$1:$M$5000,8,FALSE)='Main Template'!P$14,VLOOKUP(TRIM(UPPER(SUBSTITUTE($D157," ",""))),'Cleaned Google Form'!$A$1:$M$5000,8,FALSE)='Main Template'!P$15),0,IF(AND('Main Template'!P$21&gt;=$C$9,'Main Template'!P$19,VLOOKUP(TRIM(UPPER(SUBSTITUTE($D157," ",""))),'Cleaned Google Form'!$A$1:$M$5000,7,FALSE)="YES"),0,IF(IFERROR(FIND('Main Template'!P$17,VLOOKUP(TRIM(UPPER(SUBSTITUTE('Main Template'!$D157," ",""))),'Cleaned Google Form'!$A$1:$M$5000,9,FALSE),1),FALSE),0,1))))),1)</f>
        <v>1</v>
      </c>
      <c r="Q157" s="12">
        <f>IFERROR(IF(AND(WEEKDAY('Main Template'!Q$18)=1,OR(VLOOKUP(TRIM(UPPER(SUBSTITUTE($D157," ",""))),'Cleaned Google Form'!$A$1:$M$5000,3,FALSE)="SMH",VLOOKUP(TRIM(UPPER(SUBSTITUTE($D157," ",""))),'Cleaned Google Form'!$A$1:$M$5000,3,FALSE)="RCH",VLOOKUP(TRIM(UPPER(SUBSTITUTE($D157," ",""))),'Cleaned Google Form'!$A$1:$M$5000,3,FALSE)="BCCA")),0,IF(AND(Q$21=1,NOT(VLOOKUP(TRIM(UPPER(SUBSTITUTE($D157," ",""))),'Cleaned Google Form'!$A$1:$M$5000,6,FALSE)="NO")),0,IF(OR(VLOOKUP(TRIM(UPPER(SUBSTITUTE($D157," ",""))),'Cleaned Google Form'!$A$1:$M$5000,8,FALSE)='Main Template'!Q$12,VLOOKUP(TRIM(UPPER(SUBSTITUTE($D157," ",""))),'Cleaned Google Form'!$A$1:$M$5000,8,FALSE)='Main Template'!Q$13,VLOOKUP(TRIM(UPPER(SUBSTITUTE($D157," ",""))),'Cleaned Google Form'!$A$1:$M$5000,8,FALSE)='Main Template'!Q$14,VLOOKUP(TRIM(UPPER(SUBSTITUTE($D157," ",""))),'Cleaned Google Form'!$A$1:$M$5000,8,FALSE)='Main Template'!Q$15),0,IF(AND('Main Template'!Q$21&gt;=$C$9,'Main Template'!Q$19,VLOOKUP(TRIM(UPPER(SUBSTITUTE($D157," ",""))),'Cleaned Google Form'!$A$1:$M$5000,7,FALSE)="YES"),0,IF(IFERROR(FIND('Main Template'!Q$17,VLOOKUP(TRIM(UPPER(SUBSTITUTE('Main Template'!$D157," ",""))),'Cleaned Google Form'!$A$1:$M$5000,9,FALSE),1),FALSE),0,1))))),1)</f>
        <v>1</v>
      </c>
      <c r="R157" s="12">
        <f>IFERROR(IF(AND(WEEKDAY('Main Template'!R$18)=1,OR(VLOOKUP(TRIM(UPPER(SUBSTITUTE($D157," ",""))),'Cleaned Google Form'!$A$1:$M$5000,3,FALSE)="SMH",VLOOKUP(TRIM(UPPER(SUBSTITUTE($D157," ",""))),'Cleaned Google Form'!$A$1:$M$5000,3,FALSE)="RCH",VLOOKUP(TRIM(UPPER(SUBSTITUTE($D157," ",""))),'Cleaned Google Form'!$A$1:$M$5000,3,FALSE)="BCCA")),0,IF(AND(R$21=1,NOT(VLOOKUP(TRIM(UPPER(SUBSTITUTE($D157," ",""))),'Cleaned Google Form'!$A$1:$M$5000,6,FALSE)="NO")),0,IF(OR(VLOOKUP(TRIM(UPPER(SUBSTITUTE($D157," ",""))),'Cleaned Google Form'!$A$1:$M$5000,8,FALSE)='Main Template'!R$12,VLOOKUP(TRIM(UPPER(SUBSTITUTE($D157," ",""))),'Cleaned Google Form'!$A$1:$M$5000,8,FALSE)='Main Template'!R$13,VLOOKUP(TRIM(UPPER(SUBSTITUTE($D157," ",""))),'Cleaned Google Form'!$A$1:$M$5000,8,FALSE)='Main Template'!R$14,VLOOKUP(TRIM(UPPER(SUBSTITUTE($D157," ",""))),'Cleaned Google Form'!$A$1:$M$5000,8,FALSE)='Main Template'!R$15),0,IF(AND('Main Template'!R$21&gt;=$C$9,'Main Template'!R$19,VLOOKUP(TRIM(UPPER(SUBSTITUTE($D157," ",""))),'Cleaned Google Form'!$A$1:$M$5000,7,FALSE)="YES"),0,IF(IFERROR(FIND('Main Template'!R$17,VLOOKUP(TRIM(UPPER(SUBSTITUTE('Main Template'!$D157," ",""))),'Cleaned Google Form'!$A$1:$M$5000,9,FALSE),1),FALSE),0,1))))),1)</f>
        <v>1</v>
      </c>
      <c r="S157" s="12">
        <f>IFERROR(IF(AND(WEEKDAY('Main Template'!S$18)=1,OR(VLOOKUP(TRIM(UPPER(SUBSTITUTE($D157," ",""))),'Cleaned Google Form'!$A$1:$M$5000,3,FALSE)="SMH",VLOOKUP(TRIM(UPPER(SUBSTITUTE($D157," ",""))),'Cleaned Google Form'!$A$1:$M$5000,3,FALSE)="RCH",VLOOKUP(TRIM(UPPER(SUBSTITUTE($D157," ",""))),'Cleaned Google Form'!$A$1:$M$5000,3,FALSE)="BCCA")),0,IF(AND(S$21=1,NOT(VLOOKUP(TRIM(UPPER(SUBSTITUTE($D157," ",""))),'Cleaned Google Form'!$A$1:$M$5000,6,FALSE)="NO")),0,IF(OR(VLOOKUP(TRIM(UPPER(SUBSTITUTE($D157," ",""))),'Cleaned Google Form'!$A$1:$M$5000,8,FALSE)='Main Template'!S$12,VLOOKUP(TRIM(UPPER(SUBSTITUTE($D157," ",""))),'Cleaned Google Form'!$A$1:$M$5000,8,FALSE)='Main Template'!S$13,VLOOKUP(TRIM(UPPER(SUBSTITUTE($D157," ",""))),'Cleaned Google Form'!$A$1:$M$5000,8,FALSE)='Main Template'!S$14,VLOOKUP(TRIM(UPPER(SUBSTITUTE($D157," ",""))),'Cleaned Google Form'!$A$1:$M$5000,8,FALSE)='Main Template'!S$15),0,IF(AND('Main Template'!S$21&gt;=$C$9,'Main Template'!S$19,VLOOKUP(TRIM(UPPER(SUBSTITUTE($D157," ",""))),'Cleaned Google Form'!$A$1:$M$5000,7,FALSE)="YES"),0,IF(IFERROR(FIND('Main Template'!S$17,VLOOKUP(TRIM(UPPER(SUBSTITUTE('Main Template'!$D157," ",""))),'Cleaned Google Form'!$A$1:$M$5000,9,FALSE),1),FALSE),0,1))))),1)</f>
        <v>1</v>
      </c>
      <c r="T157" s="12">
        <f>IFERROR(IF(AND(WEEKDAY('Main Template'!T$18)=1,OR(VLOOKUP(TRIM(UPPER(SUBSTITUTE($D157," ",""))),'Cleaned Google Form'!$A$1:$M$5000,3,FALSE)="SMH",VLOOKUP(TRIM(UPPER(SUBSTITUTE($D157," ",""))),'Cleaned Google Form'!$A$1:$M$5000,3,FALSE)="RCH",VLOOKUP(TRIM(UPPER(SUBSTITUTE($D157," ",""))),'Cleaned Google Form'!$A$1:$M$5000,3,FALSE)="BCCA")),0,IF(AND(T$21=1,NOT(VLOOKUP(TRIM(UPPER(SUBSTITUTE($D157," ",""))),'Cleaned Google Form'!$A$1:$M$5000,6,FALSE)="NO")),0,IF(OR(VLOOKUP(TRIM(UPPER(SUBSTITUTE($D157," ",""))),'Cleaned Google Form'!$A$1:$M$5000,8,FALSE)='Main Template'!T$12,VLOOKUP(TRIM(UPPER(SUBSTITUTE($D157," ",""))),'Cleaned Google Form'!$A$1:$M$5000,8,FALSE)='Main Template'!T$13,VLOOKUP(TRIM(UPPER(SUBSTITUTE($D157," ",""))),'Cleaned Google Form'!$A$1:$M$5000,8,FALSE)='Main Template'!T$14,VLOOKUP(TRIM(UPPER(SUBSTITUTE($D157," ",""))),'Cleaned Google Form'!$A$1:$M$5000,8,FALSE)='Main Template'!T$15),0,IF(AND('Main Template'!T$21&gt;=$C$9,'Main Template'!T$19,VLOOKUP(TRIM(UPPER(SUBSTITUTE($D157," ",""))),'Cleaned Google Form'!$A$1:$M$5000,7,FALSE)="YES"),0,IF(IFERROR(FIND('Main Template'!T$17,VLOOKUP(TRIM(UPPER(SUBSTITUTE('Main Template'!$D157," ",""))),'Cleaned Google Form'!$A$1:$M$5000,9,FALSE),1),FALSE),0,1))))),1)</f>
        <v>1</v>
      </c>
      <c r="U157" s="12">
        <f>IFERROR(IF(AND(WEEKDAY('Main Template'!U$18)=1,OR(VLOOKUP(TRIM(UPPER(SUBSTITUTE($D157," ",""))),'Cleaned Google Form'!$A$1:$M$5000,3,FALSE)="SMH",VLOOKUP(TRIM(UPPER(SUBSTITUTE($D157," ",""))),'Cleaned Google Form'!$A$1:$M$5000,3,FALSE)="RCH",VLOOKUP(TRIM(UPPER(SUBSTITUTE($D157," ",""))),'Cleaned Google Form'!$A$1:$M$5000,3,FALSE)="BCCA")),0,IF(AND(U$21=1,NOT(VLOOKUP(TRIM(UPPER(SUBSTITUTE($D157," ",""))),'Cleaned Google Form'!$A$1:$M$5000,6,FALSE)="NO")),0,IF(OR(VLOOKUP(TRIM(UPPER(SUBSTITUTE($D157," ",""))),'Cleaned Google Form'!$A$1:$M$5000,8,FALSE)='Main Template'!U$12,VLOOKUP(TRIM(UPPER(SUBSTITUTE($D157," ",""))),'Cleaned Google Form'!$A$1:$M$5000,8,FALSE)='Main Template'!U$13,VLOOKUP(TRIM(UPPER(SUBSTITUTE($D157," ",""))),'Cleaned Google Form'!$A$1:$M$5000,8,FALSE)='Main Template'!U$14,VLOOKUP(TRIM(UPPER(SUBSTITUTE($D157," ",""))),'Cleaned Google Form'!$A$1:$M$5000,8,FALSE)='Main Template'!U$15),0,IF(AND('Main Template'!U$21&gt;=$C$9,'Main Template'!U$19,VLOOKUP(TRIM(UPPER(SUBSTITUTE($D157," ",""))),'Cleaned Google Form'!$A$1:$M$5000,7,FALSE)="YES"),0,IF(IFERROR(FIND('Main Template'!U$17,VLOOKUP(TRIM(UPPER(SUBSTITUTE('Main Template'!$D157," ",""))),'Cleaned Google Form'!$A$1:$M$5000,9,FALSE),1),FALSE),0,1))))),1)</f>
        <v>1</v>
      </c>
      <c r="V157" s="12">
        <f>IFERROR(IF(AND(WEEKDAY('Main Template'!V$18)=1,OR(VLOOKUP(TRIM(UPPER(SUBSTITUTE($D157," ",""))),'Cleaned Google Form'!$A$1:$M$5000,3,FALSE)="SMH",VLOOKUP(TRIM(UPPER(SUBSTITUTE($D157," ",""))),'Cleaned Google Form'!$A$1:$M$5000,3,FALSE)="RCH",VLOOKUP(TRIM(UPPER(SUBSTITUTE($D157," ",""))),'Cleaned Google Form'!$A$1:$M$5000,3,FALSE)="BCCA")),0,IF(AND(V$21=1,NOT(VLOOKUP(TRIM(UPPER(SUBSTITUTE($D157," ",""))),'Cleaned Google Form'!$A$1:$M$5000,6,FALSE)="NO")),0,IF(OR(VLOOKUP(TRIM(UPPER(SUBSTITUTE($D157," ",""))),'Cleaned Google Form'!$A$1:$M$5000,8,FALSE)='Main Template'!V$12,VLOOKUP(TRIM(UPPER(SUBSTITUTE($D157," ",""))),'Cleaned Google Form'!$A$1:$M$5000,8,FALSE)='Main Template'!V$13,VLOOKUP(TRIM(UPPER(SUBSTITUTE($D157," ",""))),'Cleaned Google Form'!$A$1:$M$5000,8,FALSE)='Main Template'!V$14,VLOOKUP(TRIM(UPPER(SUBSTITUTE($D157," ",""))),'Cleaned Google Form'!$A$1:$M$5000,8,FALSE)='Main Template'!V$15),0,IF(AND('Main Template'!V$21&gt;=$C$9,'Main Template'!V$19,VLOOKUP(TRIM(UPPER(SUBSTITUTE($D157," ",""))),'Cleaned Google Form'!$A$1:$M$5000,7,FALSE)="YES"),0,IF(IFERROR(FIND('Main Template'!V$17,VLOOKUP(TRIM(UPPER(SUBSTITUTE('Main Template'!$D157," ",""))),'Cleaned Google Form'!$A$1:$M$5000,9,FALSE),1),FALSE),0,1))))),1)</f>
        <v>1</v>
      </c>
      <c r="W157" s="12">
        <f>IFERROR(IF(AND(WEEKDAY('Main Template'!W$18)=1,OR(VLOOKUP(TRIM(UPPER(SUBSTITUTE($D157," ",""))),'Cleaned Google Form'!$A$1:$M$5000,3,FALSE)="SMH",VLOOKUP(TRIM(UPPER(SUBSTITUTE($D157," ",""))),'Cleaned Google Form'!$A$1:$M$5000,3,FALSE)="RCH",VLOOKUP(TRIM(UPPER(SUBSTITUTE($D157," ",""))),'Cleaned Google Form'!$A$1:$M$5000,3,FALSE)="BCCA")),0,IF(AND(W$21=1,NOT(VLOOKUP(TRIM(UPPER(SUBSTITUTE($D157," ",""))),'Cleaned Google Form'!$A$1:$M$5000,6,FALSE)="NO")),0,IF(OR(VLOOKUP(TRIM(UPPER(SUBSTITUTE($D157," ",""))),'Cleaned Google Form'!$A$1:$M$5000,8,FALSE)='Main Template'!W$12,VLOOKUP(TRIM(UPPER(SUBSTITUTE($D157," ",""))),'Cleaned Google Form'!$A$1:$M$5000,8,FALSE)='Main Template'!W$13,VLOOKUP(TRIM(UPPER(SUBSTITUTE($D157," ",""))),'Cleaned Google Form'!$A$1:$M$5000,8,FALSE)='Main Template'!W$14,VLOOKUP(TRIM(UPPER(SUBSTITUTE($D157," ",""))),'Cleaned Google Form'!$A$1:$M$5000,8,FALSE)='Main Template'!W$15),0,IF(AND('Main Template'!W$21&gt;=$C$9,'Main Template'!W$19,VLOOKUP(TRIM(UPPER(SUBSTITUTE($D157," ",""))),'Cleaned Google Form'!$A$1:$M$5000,7,FALSE)="YES"),0,IF(IFERROR(FIND('Main Template'!W$17,VLOOKUP(TRIM(UPPER(SUBSTITUTE('Main Template'!$D157," ",""))),'Cleaned Google Form'!$A$1:$M$5000,9,FALSE),1),FALSE),0,1))))),1)</f>
        <v>1</v>
      </c>
      <c r="X157" s="12">
        <f>IFERROR(IF(AND(WEEKDAY('Main Template'!X$18)=1,OR(VLOOKUP(TRIM(UPPER(SUBSTITUTE($D157," ",""))),'Cleaned Google Form'!$A$1:$M$5000,3,FALSE)="SMH",VLOOKUP(TRIM(UPPER(SUBSTITUTE($D157," ",""))),'Cleaned Google Form'!$A$1:$M$5000,3,FALSE)="RCH",VLOOKUP(TRIM(UPPER(SUBSTITUTE($D157," ",""))),'Cleaned Google Form'!$A$1:$M$5000,3,FALSE)="BCCA")),0,IF(AND(X$21=1,NOT(VLOOKUP(TRIM(UPPER(SUBSTITUTE($D157," ",""))),'Cleaned Google Form'!$A$1:$M$5000,6,FALSE)="NO")),0,IF(OR(VLOOKUP(TRIM(UPPER(SUBSTITUTE($D157," ",""))),'Cleaned Google Form'!$A$1:$M$5000,8,FALSE)='Main Template'!X$12,VLOOKUP(TRIM(UPPER(SUBSTITUTE($D157," ",""))),'Cleaned Google Form'!$A$1:$M$5000,8,FALSE)='Main Template'!X$13,VLOOKUP(TRIM(UPPER(SUBSTITUTE($D157," ",""))),'Cleaned Google Form'!$A$1:$M$5000,8,FALSE)='Main Template'!X$14,VLOOKUP(TRIM(UPPER(SUBSTITUTE($D157," ",""))),'Cleaned Google Form'!$A$1:$M$5000,8,FALSE)='Main Template'!X$15),0,IF(AND('Main Template'!X$21&gt;=$C$9,'Main Template'!X$19,VLOOKUP(TRIM(UPPER(SUBSTITUTE($D157," ",""))),'Cleaned Google Form'!$A$1:$M$5000,7,FALSE)="YES"),0,IF(IFERROR(FIND('Main Template'!X$17,VLOOKUP(TRIM(UPPER(SUBSTITUTE('Main Template'!$D157," ",""))),'Cleaned Google Form'!$A$1:$M$5000,9,FALSE),1),FALSE),0,1))))),1)</f>
        <v>1</v>
      </c>
      <c r="Y157" s="12">
        <f>IFERROR(IF(AND(WEEKDAY('Main Template'!Y$18)=1,OR(VLOOKUP(TRIM(UPPER(SUBSTITUTE($D157," ",""))),'Cleaned Google Form'!$A$1:$M$5000,3,FALSE)="SMH",VLOOKUP(TRIM(UPPER(SUBSTITUTE($D157," ",""))),'Cleaned Google Form'!$A$1:$M$5000,3,FALSE)="RCH",VLOOKUP(TRIM(UPPER(SUBSTITUTE($D157," ",""))),'Cleaned Google Form'!$A$1:$M$5000,3,FALSE)="BCCA")),0,IF(AND(Y$21=1,NOT(VLOOKUP(TRIM(UPPER(SUBSTITUTE($D157," ",""))),'Cleaned Google Form'!$A$1:$M$5000,6,FALSE)="NO")),0,IF(OR(VLOOKUP(TRIM(UPPER(SUBSTITUTE($D157," ",""))),'Cleaned Google Form'!$A$1:$M$5000,8,FALSE)='Main Template'!Y$12,VLOOKUP(TRIM(UPPER(SUBSTITUTE($D157," ",""))),'Cleaned Google Form'!$A$1:$M$5000,8,FALSE)='Main Template'!Y$13,VLOOKUP(TRIM(UPPER(SUBSTITUTE($D157," ",""))),'Cleaned Google Form'!$A$1:$M$5000,8,FALSE)='Main Template'!Y$14,VLOOKUP(TRIM(UPPER(SUBSTITUTE($D157," ",""))),'Cleaned Google Form'!$A$1:$M$5000,8,FALSE)='Main Template'!Y$15),0,IF(AND('Main Template'!Y$21&gt;=$C$9,'Main Template'!Y$19,VLOOKUP(TRIM(UPPER(SUBSTITUTE($D157," ",""))),'Cleaned Google Form'!$A$1:$M$5000,7,FALSE)="YES"),0,IF(IFERROR(FIND('Main Template'!Y$17,VLOOKUP(TRIM(UPPER(SUBSTITUTE('Main Template'!$D157," ",""))),'Cleaned Google Form'!$A$1:$M$5000,9,FALSE),1),FALSE),0,1))))),1)</f>
        <v>1</v>
      </c>
      <c r="Z157" s="12">
        <f>IFERROR(IF(AND(WEEKDAY('Main Template'!Z$18)=1,OR(VLOOKUP(TRIM(UPPER(SUBSTITUTE($D157," ",""))),'Cleaned Google Form'!$A$1:$M$5000,3,FALSE)="SMH",VLOOKUP(TRIM(UPPER(SUBSTITUTE($D157," ",""))),'Cleaned Google Form'!$A$1:$M$5000,3,FALSE)="RCH",VLOOKUP(TRIM(UPPER(SUBSTITUTE($D157," ",""))),'Cleaned Google Form'!$A$1:$M$5000,3,FALSE)="BCCA")),0,IF(AND(Z$21=1,NOT(VLOOKUP(TRIM(UPPER(SUBSTITUTE($D157," ",""))),'Cleaned Google Form'!$A$1:$M$5000,6,FALSE)="NO")),0,IF(OR(VLOOKUP(TRIM(UPPER(SUBSTITUTE($D157," ",""))),'Cleaned Google Form'!$A$1:$M$5000,8,FALSE)='Main Template'!Z$12,VLOOKUP(TRIM(UPPER(SUBSTITUTE($D157," ",""))),'Cleaned Google Form'!$A$1:$M$5000,8,FALSE)='Main Template'!Z$13,VLOOKUP(TRIM(UPPER(SUBSTITUTE($D157," ",""))),'Cleaned Google Form'!$A$1:$M$5000,8,FALSE)='Main Template'!Z$14,VLOOKUP(TRIM(UPPER(SUBSTITUTE($D157," ",""))),'Cleaned Google Form'!$A$1:$M$5000,8,FALSE)='Main Template'!Z$15),0,IF(AND('Main Template'!Z$21&gt;=$C$9,'Main Template'!Z$19,VLOOKUP(TRIM(UPPER(SUBSTITUTE($D157," ",""))),'Cleaned Google Form'!$A$1:$M$5000,7,FALSE)="YES"),0,IF(IFERROR(FIND('Main Template'!Z$17,VLOOKUP(TRIM(UPPER(SUBSTITUTE('Main Template'!$D157," ",""))),'Cleaned Google Form'!$A$1:$M$5000,9,FALSE),1),FALSE),0,1))))),1)</f>
        <v>1</v>
      </c>
      <c r="AA157" s="12">
        <f>IFERROR(IF(AND(WEEKDAY('Main Template'!AA$18)=1,OR(VLOOKUP(TRIM(UPPER(SUBSTITUTE($D157," ",""))),'Cleaned Google Form'!$A$1:$M$5000,3,FALSE)="SMH",VLOOKUP(TRIM(UPPER(SUBSTITUTE($D157," ",""))),'Cleaned Google Form'!$A$1:$M$5000,3,FALSE)="RCH",VLOOKUP(TRIM(UPPER(SUBSTITUTE($D157," ",""))),'Cleaned Google Form'!$A$1:$M$5000,3,FALSE)="BCCA")),0,IF(AND(AA$21=1,NOT(VLOOKUP(TRIM(UPPER(SUBSTITUTE($D157," ",""))),'Cleaned Google Form'!$A$1:$M$5000,6,FALSE)="NO")),0,IF(OR(VLOOKUP(TRIM(UPPER(SUBSTITUTE($D157," ",""))),'Cleaned Google Form'!$A$1:$M$5000,8,FALSE)='Main Template'!AA$12,VLOOKUP(TRIM(UPPER(SUBSTITUTE($D157," ",""))),'Cleaned Google Form'!$A$1:$M$5000,8,FALSE)='Main Template'!AA$13,VLOOKUP(TRIM(UPPER(SUBSTITUTE($D157," ",""))),'Cleaned Google Form'!$A$1:$M$5000,8,FALSE)='Main Template'!AA$14,VLOOKUP(TRIM(UPPER(SUBSTITUTE($D157," ",""))),'Cleaned Google Form'!$A$1:$M$5000,8,FALSE)='Main Template'!AA$15),0,IF(AND('Main Template'!AA$21&gt;=$C$9,'Main Template'!AA$19,VLOOKUP(TRIM(UPPER(SUBSTITUTE($D157," ",""))),'Cleaned Google Form'!$A$1:$M$5000,7,FALSE)="YES"),0,IF(IFERROR(FIND('Main Template'!AA$17,VLOOKUP(TRIM(UPPER(SUBSTITUTE('Main Template'!$D157," ",""))),'Cleaned Google Form'!$A$1:$M$5000,9,FALSE),1),FALSE),0,1))))),1)</f>
        <v>1</v>
      </c>
      <c r="AB157" s="12">
        <f>IFERROR(IF(AND(WEEKDAY('Main Template'!AB$18)=1,OR(VLOOKUP(TRIM(UPPER(SUBSTITUTE($D157," ",""))),'Cleaned Google Form'!$A$1:$M$5000,3,FALSE)="SMH",VLOOKUP(TRIM(UPPER(SUBSTITUTE($D157," ",""))),'Cleaned Google Form'!$A$1:$M$5000,3,FALSE)="RCH",VLOOKUP(TRIM(UPPER(SUBSTITUTE($D157," ",""))),'Cleaned Google Form'!$A$1:$M$5000,3,FALSE)="BCCA")),0,IF(AND(AB$21=1,NOT(VLOOKUP(TRIM(UPPER(SUBSTITUTE($D157," ",""))),'Cleaned Google Form'!$A$1:$M$5000,6,FALSE)="NO")),0,IF(OR(VLOOKUP(TRIM(UPPER(SUBSTITUTE($D157," ",""))),'Cleaned Google Form'!$A$1:$M$5000,8,FALSE)='Main Template'!AB$12,VLOOKUP(TRIM(UPPER(SUBSTITUTE($D157," ",""))),'Cleaned Google Form'!$A$1:$M$5000,8,FALSE)='Main Template'!AB$13,VLOOKUP(TRIM(UPPER(SUBSTITUTE($D157," ",""))),'Cleaned Google Form'!$A$1:$M$5000,8,FALSE)='Main Template'!AB$14,VLOOKUP(TRIM(UPPER(SUBSTITUTE($D157," ",""))),'Cleaned Google Form'!$A$1:$M$5000,8,FALSE)='Main Template'!AB$15),0,IF(AND('Main Template'!AB$21&gt;=$C$9,'Main Template'!AB$19,VLOOKUP(TRIM(UPPER(SUBSTITUTE($D157," ",""))),'Cleaned Google Form'!$A$1:$M$5000,7,FALSE)="YES"),0,IF(IFERROR(FIND('Main Template'!AB$17,VLOOKUP(TRIM(UPPER(SUBSTITUTE('Main Template'!$D157," ",""))),'Cleaned Google Form'!$A$1:$M$5000,9,FALSE),1),FALSE),0,1))))),1)</f>
        <v>1</v>
      </c>
      <c r="AC157" s="12">
        <f>IFERROR(IF(AND(WEEKDAY('Main Template'!AC$18)=1,OR(VLOOKUP(TRIM(UPPER(SUBSTITUTE($D157," ",""))),'Cleaned Google Form'!$A$1:$M$5000,3,FALSE)="SMH",VLOOKUP(TRIM(UPPER(SUBSTITUTE($D157," ",""))),'Cleaned Google Form'!$A$1:$M$5000,3,FALSE)="RCH",VLOOKUP(TRIM(UPPER(SUBSTITUTE($D157," ",""))),'Cleaned Google Form'!$A$1:$M$5000,3,FALSE)="BCCA")),0,IF(AND(AC$21=1,NOT(VLOOKUP(TRIM(UPPER(SUBSTITUTE($D157," ",""))),'Cleaned Google Form'!$A$1:$M$5000,6,FALSE)="NO")),0,IF(OR(VLOOKUP(TRIM(UPPER(SUBSTITUTE($D157," ",""))),'Cleaned Google Form'!$A$1:$M$5000,8,FALSE)='Main Template'!AC$12,VLOOKUP(TRIM(UPPER(SUBSTITUTE($D157," ",""))),'Cleaned Google Form'!$A$1:$M$5000,8,FALSE)='Main Template'!AC$13,VLOOKUP(TRIM(UPPER(SUBSTITUTE($D157," ",""))),'Cleaned Google Form'!$A$1:$M$5000,8,FALSE)='Main Template'!AC$14,VLOOKUP(TRIM(UPPER(SUBSTITUTE($D157," ",""))),'Cleaned Google Form'!$A$1:$M$5000,8,FALSE)='Main Template'!AC$15),0,IF(AND('Main Template'!AC$21&gt;=$C$9,'Main Template'!AC$19,VLOOKUP(TRIM(UPPER(SUBSTITUTE($D157," ",""))),'Cleaned Google Form'!$A$1:$M$5000,7,FALSE)="YES"),0,IF(IFERROR(FIND('Main Template'!AC$17,VLOOKUP(TRIM(UPPER(SUBSTITUTE('Main Template'!$D157," ",""))),'Cleaned Google Form'!$A$1:$M$5000,9,FALSE),1),FALSE),0,1))))),1)</f>
        <v>1</v>
      </c>
      <c r="AD157" s="12">
        <f>IFERROR(IF(AND(WEEKDAY('Main Template'!AD$18)=1,OR(VLOOKUP(TRIM(UPPER(SUBSTITUTE($D157," ",""))),'Cleaned Google Form'!$A$1:$M$5000,3,FALSE)="SMH",VLOOKUP(TRIM(UPPER(SUBSTITUTE($D157," ",""))),'Cleaned Google Form'!$A$1:$M$5000,3,FALSE)="RCH",VLOOKUP(TRIM(UPPER(SUBSTITUTE($D157," ",""))),'Cleaned Google Form'!$A$1:$M$5000,3,FALSE)="BCCA")),0,IF(AND(AD$21=1,NOT(VLOOKUP(TRIM(UPPER(SUBSTITUTE($D157," ",""))),'Cleaned Google Form'!$A$1:$M$5000,6,FALSE)="NO")),0,IF(OR(VLOOKUP(TRIM(UPPER(SUBSTITUTE($D157," ",""))),'Cleaned Google Form'!$A$1:$M$5000,8,FALSE)='Main Template'!AD$12,VLOOKUP(TRIM(UPPER(SUBSTITUTE($D157," ",""))),'Cleaned Google Form'!$A$1:$M$5000,8,FALSE)='Main Template'!AD$13,VLOOKUP(TRIM(UPPER(SUBSTITUTE($D157," ",""))),'Cleaned Google Form'!$A$1:$M$5000,8,FALSE)='Main Template'!AD$14,VLOOKUP(TRIM(UPPER(SUBSTITUTE($D157," ",""))),'Cleaned Google Form'!$A$1:$M$5000,8,FALSE)='Main Template'!AD$15),0,IF(AND('Main Template'!AD$21&gt;=$C$9,'Main Template'!AD$19,VLOOKUP(TRIM(UPPER(SUBSTITUTE($D157," ",""))),'Cleaned Google Form'!$A$1:$M$5000,7,FALSE)="YES"),0,IF(IFERROR(FIND('Main Template'!AD$17,VLOOKUP(TRIM(UPPER(SUBSTITUTE('Main Template'!$D157," ",""))),'Cleaned Google Form'!$A$1:$M$5000,9,FALSE),1),FALSE),0,1))))),1)</f>
        <v>1</v>
      </c>
      <c r="AE157" s="12">
        <f>IFERROR(IF(AND(WEEKDAY('Main Template'!AE$18)=1,OR(VLOOKUP(TRIM(UPPER(SUBSTITUTE($D157," ",""))),'Cleaned Google Form'!$A$1:$M$5000,3,FALSE)="SMH",VLOOKUP(TRIM(UPPER(SUBSTITUTE($D157," ",""))),'Cleaned Google Form'!$A$1:$M$5000,3,FALSE)="RCH",VLOOKUP(TRIM(UPPER(SUBSTITUTE($D157," ",""))),'Cleaned Google Form'!$A$1:$M$5000,3,FALSE)="BCCA")),0,IF(AND(AE$21=1,NOT(VLOOKUP(TRIM(UPPER(SUBSTITUTE($D157," ",""))),'Cleaned Google Form'!$A$1:$M$5000,6,FALSE)="NO")),0,IF(OR(VLOOKUP(TRIM(UPPER(SUBSTITUTE($D157," ",""))),'Cleaned Google Form'!$A$1:$M$5000,8,FALSE)='Main Template'!AE$12,VLOOKUP(TRIM(UPPER(SUBSTITUTE($D157," ",""))),'Cleaned Google Form'!$A$1:$M$5000,8,FALSE)='Main Template'!AE$13,VLOOKUP(TRIM(UPPER(SUBSTITUTE($D157," ",""))),'Cleaned Google Form'!$A$1:$M$5000,8,FALSE)='Main Template'!AE$14,VLOOKUP(TRIM(UPPER(SUBSTITUTE($D157," ",""))),'Cleaned Google Form'!$A$1:$M$5000,8,FALSE)='Main Template'!AE$15),0,IF(AND('Main Template'!AE$21&gt;=$C$9,'Main Template'!AE$19,VLOOKUP(TRIM(UPPER(SUBSTITUTE($D157," ",""))),'Cleaned Google Form'!$A$1:$M$5000,7,FALSE)="YES"),0,IF(IFERROR(FIND('Main Template'!AE$17,VLOOKUP(TRIM(UPPER(SUBSTITUTE('Main Template'!$D157," ",""))),'Cleaned Google Form'!$A$1:$M$5000,9,FALSE),1),FALSE),0,1))))),1)</f>
        <v>1</v>
      </c>
      <c r="AF157" s="12">
        <f>IFERROR(IF(AND(WEEKDAY('Main Template'!AF$18)=1,OR(VLOOKUP(TRIM(UPPER(SUBSTITUTE($D157," ",""))),'Cleaned Google Form'!$A$1:$M$5000,3,FALSE)="SMH",VLOOKUP(TRIM(UPPER(SUBSTITUTE($D157," ",""))),'Cleaned Google Form'!$A$1:$M$5000,3,FALSE)="RCH",VLOOKUP(TRIM(UPPER(SUBSTITUTE($D157," ",""))),'Cleaned Google Form'!$A$1:$M$5000,3,FALSE)="BCCA")),0,IF(AND(AF$21=1,NOT(VLOOKUP(TRIM(UPPER(SUBSTITUTE($D157," ",""))),'Cleaned Google Form'!$A$1:$M$5000,6,FALSE)="NO")),0,IF(OR(VLOOKUP(TRIM(UPPER(SUBSTITUTE($D157," ",""))),'Cleaned Google Form'!$A$1:$M$5000,8,FALSE)='Main Template'!AF$12,VLOOKUP(TRIM(UPPER(SUBSTITUTE($D157," ",""))),'Cleaned Google Form'!$A$1:$M$5000,8,FALSE)='Main Template'!AF$13,VLOOKUP(TRIM(UPPER(SUBSTITUTE($D157," ",""))),'Cleaned Google Form'!$A$1:$M$5000,8,FALSE)='Main Template'!AF$14,VLOOKUP(TRIM(UPPER(SUBSTITUTE($D157," ",""))),'Cleaned Google Form'!$A$1:$M$5000,8,FALSE)='Main Template'!AF$15),0,IF(AND('Main Template'!AF$21&gt;=$C$9,'Main Template'!AF$19,VLOOKUP(TRIM(UPPER(SUBSTITUTE($D157," ",""))),'Cleaned Google Form'!$A$1:$M$5000,7,FALSE)="YES"),0,IF(IFERROR(FIND('Main Template'!AF$17,VLOOKUP(TRIM(UPPER(SUBSTITUTE('Main Template'!$D157," ",""))),'Cleaned Google Form'!$A$1:$M$5000,9,FALSE),1),FALSE),0,1))))),1)</f>
        <v>1</v>
      </c>
      <c r="AG157" s="12">
        <f>IFERROR(IF(AND(WEEKDAY('Main Template'!AG$18)=1,OR(VLOOKUP(TRIM(UPPER(SUBSTITUTE($D157," ",""))),'Cleaned Google Form'!$A$1:$M$5000,3,FALSE)="SMH",VLOOKUP(TRIM(UPPER(SUBSTITUTE($D157," ",""))),'Cleaned Google Form'!$A$1:$M$5000,3,FALSE)="RCH",VLOOKUP(TRIM(UPPER(SUBSTITUTE($D157," ",""))),'Cleaned Google Form'!$A$1:$M$5000,3,FALSE)="BCCA")),0,IF(AND(AG$21=1,NOT(VLOOKUP(TRIM(UPPER(SUBSTITUTE($D157," ",""))),'Cleaned Google Form'!$A$1:$M$5000,6,FALSE)="NO")),0,IF(OR(VLOOKUP(TRIM(UPPER(SUBSTITUTE($D157," ",""))),'Cleaned Google Form'!$A$1:$M$5000,8,FALSE)='Main Template'!AG$12,VLOOKUP(TRIM(UPPER(SUBSTITUTE($D157," ",""))),'Cleaned Google Form'!$A$1:$M$5000,8,FALSE)='Main Template'!AG$13,VLOOKUP(TRIM(UPPER(SUBSTITUTE($D157," ",""))),'Cleaned Google Form'!$A$1:$M$5000,8,FALSE)='Main Template'!AG$14,VLOOKUP(TRIM(UPPER(SUBSTITUTE($D157," ",""))),'Cleaned Google Form'!$A$1:$M$5000,8,FALSE)='Main Template'!AG$15),0,IF(AND('Main Template'!AG$21&gt;=$C$9,'Main Template'!AG$19,VLOOKUP(TRIM(UPPER(SUBSTITUTE($D157," ",""))),'Cleaned Google Form'!$A$1:$M$5000,7,FALSE)="YES"),0,IF(IFERROR(FIND('Main Template'!AG$17,VLOOKUP(TRIM(UPPER(SUBSTITUTE('Main Template'!$D157," ",""))),'Cleaned Google Form'!$A$1:$M$5000,9,FALSE),1),FALSE),0,1))))),1)</f>
        <v>1</v>
      </c>
      <c r="AH157" s="12">
        <f>IFERROR(IF(AND(WEEKDAY('Main Template'!AH$18)=1,OR(VLOOKUP(TRIM(UPPER(SUBSTITUTE($D157," ",""))),'Cleaned Google Form'!$A$1:$M$5000,3,FALSE)="SMH",VLOOKUP(TRIM(UPPER(SUBSTITUTE($D157," ",""))),'Cleaned Google Form'!$A$1:$M$5000,3,FALSE)="RCH",VLOOKUP(TRIM(UPPER(SUBSTITUTE($D157," ",""))),'Cleaned Google Form'!$A$1:$M$5000,3,FALSE)="BCCA")),0,IF(AND(AH$21=1,NOT(VLOOKUP(TRIM(UPPER(SUBSTITUTE($D157," ",""))),'Cleaned Google Form'!$A$1:$M$5000,6,FALSE)="NO")),0,IF(OR(VLOOKUP(TRIM(UPPER(SUBSTITUTE($D157," ",""))),'Cleaned Google Form'!$A$1:$M$5000,8,FALSE)='Main Template'!AH$12,VLOOKUP(TRIM(UPPER(SUBSTITUTE($D157," ",""))),'Cleaned Google Form'!$A$1:$M$5000,8,FALSE)='Main Template'!AH$13,VLOOKUP(TRIM(UPPER(SUBSTITUTE($D157," ",""))),'Cleaned Google Form'!$A$1:$M$5000,8,FALSE)='Main Template'!AH$14,VLOOKUP(TRIM(UPPER(SUBSTITUTE($D157," ",""))),'Cleaned Google Form'!$A$1:$M$5000,8,FALSE)='Main Template'!AH$15),0,IF(AND('Main Template'!AH$21&gt;=$C$9,'Main Template'!AH$19,VLOOKUP(TRIM(UPPER(SUBSTITUTE($D157," ",""))),'Cleaned Google Form'!$A$1:$M$5000,7,FALSE)="YES"),0,IF(IFERROR(FIND('Main Template'!AH$17,VLOOKUP(TRIM(UPPER(SUBSTITUTE('Main Template'!$D157," ",""))),'Cleaned Google Form'!$A$1:$M$5000,9,FALSE),1),FALSE),0,1))))),1)</f>
        <v>1</v>
      </c>
      <c r="AI157" s="12">
        <f>IFERROR(IF(AND(WEEKDAY('Main Template'!AI$18)=1,OR(VLOOKUP(TRIM(UPPER(SUBSTITUTE($D157," ",""))),'Cleaned Google Form'!$A$1:$M$5000,3,FALSE)="SMH",VLOOKUP(TRIM(UPPER(SUBSTITUTE($D157," ",""))),'Cleaned Google Form'!$A$1:$M$5000,3,FALSE)="RCH",VLOOKUP(TRIM(UPPER(SUBSTITUTE($D157," ",""))),'Cleaned Google Form'!$A$1:$M$5000,3,FALSE)="BCCA")),0,IF(AND(AI$21=1,NOT(VLOOKUP(TRIM(UPPER(SUBSTITUTE($D157," ",""))),'Cleaned Google Form'!$A$1:$M$5000,6,FALSE)="NO")),0,IF(OR(VLOOKUP(TRIM(UPPER(SUBSTITUTE($D157," ",""))),'Cleaned Google Form'!$A$1:$M$5000,8,FALSE)='Main Template'!AI$12,VLOOKUP(TRIM(UPPER(SUBSTITUTE($D157," ",""))),'Cleaned Google Form'!$A$1:$M$5000,8,FALSE)='Main Template'!AI$13,VLOOKUP(TRIM(UPPER(SUBSTITUTE($D157," ",""))),'Cleaned Google Form'!$A$1:$M$5000,8,FALSE)='Main Template'!AI$14,VLOOKUP(TRIM(UPPER(SUBSTITUTE($D157," ",""))),'Cleaned Google Form'!$A$1:$M$5000,8,FALSE)='Main Template'!AI$15),0,IF(AND('Main Template'!AI$21&gt;=$C$9,'Main Template'!AI$19,VLOOKUP(TRIM(UPPER(SUBSTITUTE($D157," ",""))),'Cleaned Google Form'!$A$1:$M$5000,7,FALSE)="YES"),0,IF(IFERROR(FIND('Main Template'!AI$17,VLOOKUP(TRIM(UPPER(SUBSTITUTE('Main Template'!$D157," ",""))),'Cleaned Google Form'!$A$1:$M$5000,9,FALSE),1),FALSE),0,1))))),1)</f>
        <v>1</v>
      </c>
      <c r="AJ157" s="12">
        <f>IFERROR(IF(AND(WEEKDAY('Main Template'!AJ$18)=1,OR(VLOOKUP(TRIM(UPPER(SUBSTITUTE($D157," ",""))),'Cleaned Google Form'!$A$1:$M$5000,3,FALSE)="SMH",VLOOKUP(TRIM(UPPER(SUBSTITUTE($D157," ",""))),'Cleaned Google Form'!$A$1:$M$5000,3,FALSE)="RCH",VLOOKUP(TRIM(UPPER(SUBSTITUTE($D157," ",""))),'Cleaned Google Form'!$A$1:$M$5000,3,FALSE)="BCCA")),0,IF(AND(AJ$21=1,NOT(VLOOKUP(TRIM(UPPER(SUBSTITUTE($D157," ",""))),'Cleaned Google Form'!$A$1:$M$5000,6,FALSE)="NO")),0,IF(OR(VLOOKUP(TRIM(UPPER(SUBSTITUTE($D157," ",""))),'Cleaned Google Form'!$A$1:$M$5000,8,FALSE)='Main Template'!AJ$12,VLOOKUP(TRIM(UPPER(SUBSTITUTE($D157," ",""))),'Cleaned Google Form'!$A$1:$M$5000,8,FALSE)='Main Template'!AJ$13,VLOOKUP(TRIM(UPPER(SUBSTITUTE($D157," ",""))),'Cleaned Google Form'!$A$1:$M$5000,8,FALSE)='Main Template'!AJ$14,VLOOKUP(TRIM(UPPER(SUBSTITUTE($D157," ",""))),'Cleaned Google Form'!$A$1:$M$5000,8,FALSE)='Main Template'!AJ$15),0,IF(AND('Main Template'!AJ$21&gt;=$C$9,'Main Template'!AJ$19,VLOOKUP(TRIM(UPPER(SUBSTITUTE($D157," ",""))),'Cleaned Google Form'!$A$1:$M$5000,7,FALSE)="YES"),0,IF(IFERROR(FIND('Main Template'!AJ$17,VLOOKUP(TRIM(UPPER(SUBSTITUTE('Main Template'!$D157," ",""))),'Cleaned Google Form'!$A$1:$M$5000,9,FALSE),1),FALSE),0,1))))),1)</f>
        <v>1</v>
      </c>
      <c r="AK157" s="12">
        <f>IFERROR(IF(AND(WEEKDAY('Main Template'!AK$18)=1,OR(VLOOKUP(TRIM(UPPER(SUBSTITUTE($D157," ",""))),'Cleaned Google Form'!$A$1:$M$5000,3,FALSE)="SMH",VLOOKUP(TRIM(UPPER(SUBSTITUTE($D157," ",""))),'Cleaned Google Form'!$A$1:$M$5000,3,FALSE)="RCH",VLOOKUP(TRIM(UPPER(SUBSTITUTE($D157," ",""))),'Cleaned Google Form'!$A$1:$M$5000,3,FALSE)="BCCA")),0,IF(AND(AK$21=1,NOT(VLOOKUP(TRIM(UPPER(SUBSTITUTE($D157," ",""))),'Cleaned Google Form'!$A$1:$M$5000,6,FALSE)="NO")),0,IF(OR(VLOOKUP(TRIM(UPPER(SUBSTITUTE($D157," ",""))),'Cleaned Google Form'!$A$1:$M$5000,8,FALSE)='Main Template'!AK$12,VLOOKUP(TRIM(UPPER(SUBSTITUTE($D157," ",""))),'Cleaned Google Form'!$A$1:$M$5000,8,FALSE)='Main Template'!AK$13,VLOOKUP(TRIM(UPPER(SUBSTITUTE($D157," ",""))),'Cleaned Google Form'!$A$1:$M$5000,8,FALSE)='Main Template'!AK$14,VLOOKUP(TRIM(UPPER(SUBSTITUTE($D157," ",""))),'Cleaned Google Form'!$A$1:$M$5000,8,FALSE)='Main Template'!AK$15),0,IF(AND('Main Template'!AK$21&gt;=$C$9,'Main Template'!AK$19,VLOOKUP(TRIM(UPPER(SUBSTITUTE($D157," ",""))),'Cleaned Google Form'!$A$1:$M$5000,7,FALSE)="YES"),0,IF(IFERROR(FIND('Main Template'!AK$17,VLOOKUP(TRIM(UPPER(SUBSTITUTE('Main Template'!$D157," ",""))),'Cleaned Google Form'!$A$1:$M$5000,9,FALSE),1),FALSE),0,1))))),1)</f>
        <v>1</v>
      </c>
      <c r="AL157" s="12">
        <f>IFERROR(IF(AND(WEEKDAY('Main Template'!AL$18)=1,OR(VLOOKUP(TRIM(UPPER(SUBSTITUTE($D157," ",""))),'Cleaned Google Form'!$A$1:$M$5000,3,FALSE)="SMH",VLOOKUP(TRIM(UPPER(SUBSTITUTE($D157," ",""))),'Cleaned Google Form'!$A$1:$M$5000,3,FALSE)="RCH",VLOOKUP(TRIM(UPPER(SUBSTITUTE($D157," ",""))),'Cleaned Google Form'!$A$1:$M$5000,3,FALSE)="BCCA")),0,IF(AND(AL$21=1,NOT(VLOOKUP(TRIM(UPPER(SUBSTITUTE($D157," ",""))),'Cleaned Google Form'!$A$1:$M$5000,6,FALSE)="NO")),0,IF(OR(VLOOKUP(TRIM(UPPER(SUBSTITUTE($D157," ",""))),'Cleaned Google Form'!$A$1:$M$5000,8,FALSE)='Main Template'!AL$12,VLOOKUP(TRIM(UPPER(SUBSTITUTE($D157," ",""))),'Cleaned Google Form'!$A$1:$M$5000,8,FALSE)='Main Template'!AL$13,VLOOKUP(TRIM(UPPER(SUBSTITUTE($D157," ",""))),'Cleaned Google Form'!$A$1:$M$5000,8,FALSE)='Main Template'!AL$14,VLOOKUP(TRIM(UPPER(SUBSTITUTE($D157," ",""))),'Cleaned Google Form'!$A$1:$M$5000,8,FALSE)='Main Template'!AL$15),0,IF(AND('Main Template'!AL$21&gt;=$C$9,'Main Template'!AL$19,VLOOKUP(TRIM(UPPER(SUBSTITUTE($D157," ",""))),'Cleaned Google Form'!$A$1:$M$5000,7,FALSE)="YES"),0,IF(IFERROR(FIND('Main Template'!AL$17,VLOOKUP(TRIM(UPPER(SUBSTITUTE('Main Template'!$D157," ",""))),'Cleaned Google Form'!$A$1:$M$5000,9,FALSE),1),FALSE),0,1))))),1)</f>
        <v>1</v>
      </c>
      <c r="AM157" s="12">
        <f>IFERROR(IF(AND(WEEKDAY('Main Template'!AM$18)=1,OR(VLOOKUP(TRIM(UPPER(SUBSTITUTE($D157," ",""))),'Cleaned Google Form'!$A$1:$M$5000,3,FALSE)="SMH",VLOOKUP(TRIM(UPPER(SUBSTITUTE($D157," ",""))),'Cleaned Google Form'!$A$1:$M$5000,3,FALSE)="RCH",VLOOKUP(TRIM(UPPER(SUBSTITUTE($D157," ",""))),'Cleaned Google Form'!$A$1:$M$5000,3,FALSE)="BCCA")),0,IF(AND(AM$21=1,NOT(VLOOKUP(TRIM(UPPER(SUBSTITUTE($D157," ",""))),'Cleaned Google Form'!$A$1:$M$5000,6,FALSE)="NO")),0,IF(OR(VLOOKUP(TRIM(UPPER(SUBSTITUTE($D157," ",""))),'Cleaned Google Form'!$A$1:$M$5000,8,FALSE)='Main Template'!AM$12,VLOOKUP(TRIM(UPPER(SUBSTITUTE($D157," ",""))),'Cleaned Google Form'!$A$1:$M$5000,8,FALSE)='Main Template'!AM$13,VLOOKUP(TRIM(UPPER(SUBSTITUTE($D157," ",""))),'Cleaned Google Form'!$A$1:$M$5000,8,FALSE)='Main Template'!AM$14,VLOOKUP(TRIM(UPPER(SUBSTITUTE($D157," ",""))),'Cleaned Google Form'!$A$1:$M$5000,8,FALSE)='Main Template'!AM$15),0,IF(AND('Main Template'!AM$21&gt;=$C$9,'Main Template'!AM$19,VLOOKUP(TRIM(UPPER(SUBSTITUTE($D157," ",""))),'Cleaned Google Form'!$A$1:$M$5000,7,FALSE)="YES"),0,IF(IFERROR(FIND('Main Template'!AM$17,VLOOKUP(TRIM(UPPER(SUBSTITUTE('Main Template'!$D157," ",""))),'Cleaned Google Form'!$A$1:$M$5000,9,FALSE),1),FALSE),0,1))))),1)</f>
        <v>1</v>
      </c>
      <c r="AN157" s="12">
        <f>IFERROR(IF(AND(WEEKDAY('Main Template'!AN$18)=1,OR(VLOOKUP(TRIM(UPPER(SUBSTITUTE($D157," ",""))),'Cleaned Google Form'!$A$1:$M$5000,3,FALSE)="SMH",VLOOKUP(TRIM(UPPER(SUBSTITUTE($D157," ",""))),'Cleaned Google Form'!$A$1:$M$5000,3,FALSE)="RCH",VLOOKUP(TRIM(UPPER(SUBSTITUTE($D157," ",""))),'Cleaned Google Form'!$A$1:$M$5000,3,FALSE)="BCCA")),0,IF(AND(AN$21=1,NOT(VLOOKUP(TRIM(UPPER(SUBSTITUTE($D157," ",""))),'Cleaned Google Form'!$A$1:$M$5000,6,FALSE)="NO")),0,IF(OR(VLOOKUP(TRIM(UPPER(SUBSTITUTE($D157," ",""))),'Cleaned Google Form'!$A$1:$M$5000,8,FALSE)='Main Template'!AN$12,VLOOKUP(TRIM(UPPER(SUBSTITUTE($D157," ",""))),'Cleaned Google Form'!$A$1:$M$5000,8,FALSE)='Main Template'!AN$13,VLOOKUP(TRIM(UPPER(SUBSTITUTE($D157," ",""))),'Cleaned Google Form'!$A$1:$M$5000,8,FALSE)='Main Template'!AN$14,VLOOKUP(TRIM(UPPER(SUBSTITUTE($D157," ",""))),'Cleaned Google Form'!$A$1:$M$5000,8,FALSE)='Main Template'!AN$15),0,IF(AND('Main Template'!AN$21&gt;=$C$9,'Main Template'!AN$19,VLOOKUP(TRIM(UPPER(SUBSTITUTE($D157," ",""))),'Cleaned Google Form'!$A$1:$M$5000,7,FALSE)="YES"),0,IF(IFERROR(FIND('Main Template'!AN$17,VLOOKUP(TRIM(UPPER(SUBSTITUTE('Main Template'!$D157," ",""))),'Cleaned Google Form'!$A$1:$M$5000,9,FALSE),1),FALSE),0,1))))),1)</f>
        <v>1</v>
      </c>
    </row>
    <row r="158" spans="2:40">
      <c r="B158" t="str">
        <f>IFERROR(IF(ISNUMBER(MATCH(UPPER(SUBSTITUTE(D158," ","")),'Cleaned Google Form'!$A:$A,0)),"","Oops"),"Not Present")</f>
        <v/>
      </c>
      <c r="C158" s="4">
        <f>I158</f>
        <v>137</v>
      </c>
      <c r="D158" s="4" t="s">
        <v>298</v>
      </c>
      <c r="E158" s="4">
        <f>IFERROR(IF(VLOOKUP(TRIM(UPPER(SUBSTITUTE(D158," ",""))),'Cleaned Google Form'!$A$1:$L$5000,5,FALSE)="YES",1,0),0)</f>
        <v>0</v>
      </c>
      <c r="F158" s="4">
        <f>IFERROR(IF(RIGHT(VLOOKUP(TRIM(UPPER(SUBSTITUTE(D158," ",""))),'Cleaned Google Form'!$A$1:$L$5000,2,FALSE),1)="1",1,0),0)</f>
        <v>1</v>
      </c>
      <c r="G158" s="4">
        <f>IFERROR(IF(VLOOKUP(TRIM(UPPER(SUBSTITUTE(D158," ",""))),'Cleaned Google Form'!$A$1:$L$5000,3,FALSE)="VGH",1,0),0)</f>
        <v>0</v>
      </c>
      <c r="H158" s="4">
        <f>IFERROR(IF(G158+IFERROR(IF(VLOOKUP(TRIM(UPPER(SUBSTITUTE(D158," ",""))),'Cleaned Google Form'!$A$1:$L$5000,3,FALSE)="SPH",1,0),0)=0,1,0),0)</f>
        <v>0</v>
      </c>
      <c r="I158" s="4">
        <f>IF(I157="Resident Index",1,I157+1)</f>
        <v>137</v>
      </c>
      <c r="J158" s="12">
        <f>IFERROR(IF(AND(WEEKDAY('Main Template'!J$18)=1,OR(VLOOKUP(TRIM(UPPER(SUBSTITUTE($D158," ",""))),'Cleaned Google Form'!$A$1:$M$5000,3,FALSE)="SMH",VLOOKUP(TRIM(UPPER(SUBSTITUTE($D158," ",""))),'Cleaned Google Form'!$A$1:$M$5000,3,FALSE)="RCH",VLOOKUP(TRIM(UPPER(SUBSTITUTE($D158," ",""))),'Cleaned Google Form'!$A$1:$M$5000,3,FALSE)="BCCA")),0,IF(AND(J$21=1,NOT(VLOOKUP(TRIM(UPPER(SUBSTITUTE($D158," ",""))),'Cleaned Google Form'!$A$1:$M$5000,6,FALSE)="NO")),0,IF(OR(VLOOKUP(TRIM(UPPER(SUBSTITUTE($D158," ",""))),'Cleaned Google Form'!$A$1:$M$5000,8,FALSE)='Main Template'!J$12,VLOOKUP(TRIM(UPPER(SUBSTITUTE($D158," ",""))),'Cleaned Google Form'!$A$1:$M$5000,8,FALSE)='Main Template'!J$13,VLOOKUP(TRIM(UPPER(SUBSTITUTE($D158," ",""))),'Cleaned Google Form'!$A$1:$M$5000,8,FALSE)='Main Template'!J$14,VLOOKUP(TRIM(UPPER(SUBSTITUTE($D158," ",""))),'Cleaned Google Form'!$A$1:$M$5000,8,FALSE)='Main Template'!J$15),0,IF(AND('Main Template'!J$21&gt;=$C$9,'Main Template'!J$19,VLOOKUP(TRIM(UPPER(SUBSTITUTE($D158," ",""))),'Cleaned Google Form'!$A$1:$M$5000,7,FALSE)="YES"),0,IF(IFERROR(FIND('Main Template'!J$17,VLOOKUP(TRIM(UPPER(SUBSTITUTE('Main Template'!$D158," ",""))),'Cleaned Google Form'!$A$1:$M$5000,9,FALSE),1),FALSE),0,1))))),1)</f>
        <v>0</v>
      </c>
      <c r="K158" s="12">
        <f>IFERROR(IF(AND(WEEKDAY('Main Template'!K$18)=1,OR(VLOOKUP(TRIM(UPPER(SUBSTITUTE($D158," ",""))),'Cleaned Google Form'!$A$1:$M$5000,3,FALSE)="SMH",VLOOKUP(TRIM(UPPER(SUBSTITUTE($D158," ",""))),'Cleaned Google Form'!$A$1:$M$5000,3,FALSE)="RCH",VLOOKUP(TRIM(UPPER(SUBSTITUTE($D158," ",""))),'Cleaned Google Form'!$A$1:$M$5000,3,FALSE)="BCCA")),0,IF(AND(K$21=1,NOT(VLOOKUP(TRIM(UPPER(SUBSTITUTE($D158," ",""))),'Cleaned Google Form'!$A$1:$M$5000,6,FALSE)="NO")),0,IF(OR(VLOOKUP(TRIM(UPPER(SUBSTITUTE($D158," ",""))),'Cleaned Google Form'!$A$1:$M$5000,8,FALSE)='Main Template'!K$12,VLOOKUP(TRIM(UPPER(SUBSTITUTE($D158," ",""))),'Cleaned Google Form'!$A$1:$M$5000,8,FALSE)='Main Template'!K$13,VLOOKUP(TRIM(UPPER(SUBSTITUTE($D158," ",""))),'Cleaned Google Form'!$A$1:$M$5000,8,FALSE)='Main Template'!K$14,VLOOKUP(TRIM(UPPER(SUBSTITUTE($D158," ",""))),'Cleaned Google Form'!$A$1:$M$5000,8,FALSE)='Main Template'!K$15),0,IF(AND('Main Template'!K$21&gt;=$C$9,'Main Template'!K$19,VLOOKUP(TRIM(UPPER(SUBSTITUTE($D158," ",""))),'Cleaned Google Form'!$A$1:$M$5000,7,FALSE)="YES"),0,IF(IFERROR(FIND('Main Template'!K$17,VLOOKUP(TRIM(UPPER(SUBSTITUTE('Main Template'!$D158," ",""))),'Cleaned Google Form'!$A$1:$M$5000,9,FALSE),1),FALSE),0,1))))),1)</f>
        <v>1</v>
      </c>
      <c r="L158" s="12">
        <f>IFERROR(IF(AND(WEEKDAY('Main Template'!L$18)=1,OR(VLOOKUP(TRIM(UPPER(SUBSTITUTE($D158," ",""))),'Cleaned Google Form'!$A$1:$M$5000,3,FALSE)="SMH",VLOOKUP(TRIM(UPPER(SUBSTITUTE($D158," ",""))),'Cleaned Google Form'!$A$1:$M$5000,3,FALSE)="RCH",VLOOKUP(TRIM(UPPER(SUBSTITUTE($D158," ",""))),'Cleaned Google Form'!$A$1:$M$5000,3,FALSE)="BCCA")),0,IF(AND(L$21=1,NOT(VLOOKUP(TRIM(UPPER(SUBSTITUTE($D158," ",""))),'Cleaned Google Form'!$A$1:$M$5000,6,FALSE)="NO")),0,IF(OR(VLOOKUP(TRIM(UPPER(SUBSTITUTE($D158," ",""))),'Cleaned Google Form'!$A$1:$M$5000,8,FALSE)='Main Template'!L$12,VLOOKUP(TRIM(UPPER(SUBSTITUTE($D158," ",""))),'Cleaned Google Form'!$A$1:$M$5000,8,FALSE)='Main Template'!L$13,VLOOKUP(TRIM(UPPER(SUBSTITUTE($D158," ",""))),'Cleaned Google Form'!$A$1:$M$5000,8,FALSE)='Main Template'!L$14,VLOOKUP(TRIM(UPPER(SUBSTITUTE($D158," ",""))),'Cleaned Google Form'!$A$1:$M$5000,8,FALSE)='Main Template'!L$15),0,IF(AND('Main Template'!L$21&gt;=$C$9,'Main Template'!L$19,VLOOKUP(TRIM(UPPER(SUBSTITUTE($D158," ",""))),'Cleaned Google Form'!$A$1:$M$5000,7,FALSE)="YES"),0,IF(IFERROR(FIND('Main Template'!L$17,VLOOKUP(TRIM(UPPER(SUBSTITUTE('Main Template'!$D158," ",""))),'Cleaned Google Form'!$A$1:$M$5000,9,FALSE),1),FALSE),0,1))))),1)</f>
        <v>1</v>
      </c>
      <c r="M158" s="12">
        <f>IFERROR(IF(AND(WEEKDAY('Main Template'!M$18)=1,OR(VLOOKUP(TRIM(UPPER(SUBSTITUTE($D158," ",""))),'Cleaned Google Form'!$A$1:$M$5000,3,FALSE)="SMH",VLOOKUP(TRIM(UPPER(SUBSTITUTE($D158," ",""))),'Cleaned Google Form'!$A$1:$M$5000,3,FALSE)="RCH",VLOOKUP(TRIM(UPPER(SUBSTITUTE($D158," ",""))),'Cleaned Google Form'!$A$1:$M$5000,3,FALSE)="BCCA")),0,IF(AND(M$21=1,NOT(VLOOKUP(TRIM(UPPER(SUBSTITUTE($D158," ",""))),'Cleaned Google Form'!$A$1:$M$5000,6,FALSE)="NO")),0,IF(OR(VLOOKUP(TRIM(UPPER(SUBSTITUTE($D158," ",""))),'Cleaned Google Form'!$A$1:$M$5000,8,FALSE)='Main Template'!M$12,VLOOKUP(TRIM(UPPER(SUBSTITUTE($D158," ",""))),'Cleaned Google Form'!$A$1:$M$5000,8,FALSE)='Main Template'!M$13,VLOOKUP(TRIM(UPPER(SUBSTITUTE($D158," ",""))),'Cleaned Google Form'!$A$1:$M$5000,8,FALSE)='Main Template'!M$14,VLOOKUP(TRIM(UPPER(SUBSTITUTE($D158," ",""))),'Cleaned Google Form'!$A$1:$M$5000,8,FALSE)='Main Template'!M$15),0,IF(AND('Main Template'!M$21&gt;=$C$9,'Main Template'!M$19,VLOOKUP(TRIM(UPPER(SUBSTITUTE($D158," ",""))),'Cleaned Google Form'!$A$1:$M$5000,7,FALSE)="YES"),0,IF(IFERROR(FIND('Main Template'!M$17,VLOOKUP(TRIM(UPPER(SUBSTITUTE('Main Template'!$D158," ",""))),'Cleaned Google Form'!$A$1:$M$5000,9,FALSE),1),FALSE),0,1))))),1)</f>
        <v>1</v>
      </c>
      <c r="N158" s="12">
        <f>IFERROR(IF(AND(WEEKDAY('Main Template'!N$18)=1,OR(VLOOKUP(TRIM(UPPER(SUBSTITUTE($D158," ",""))),'Cleaned Google Form'!$A$1:$M$5000,3,FALSE)="SMH",VLOOKUP(TRIM(UPPER(SUBSTITUTE($D158," ",""))),'Cleaned Google Form'!$A$1:$M$5000,3,FALSE)="RCH",VLOOKUP(TRIM(UPPER(SUBSTITUTE($D158," ",""))),'Cleaned Google Form'!$A$1:$M$5000,3,FALSE)="BCCA")),0,IF(AND(N$21=1,NOT(VLOOKUP(TRIM(UPPER(SUBSTITUTE($D158," ",""))),'Cleaned Google Form'!$A$1:$M$5000,6,FALSE)="NO")),0,IF(OR(VLOOKUP(TRIM(UPPER(SUBSTITUTE($D158," ",""))),'Cleaned Google Form'!$A$1:$M$5000,8,FALSE)='Main Template'!N$12,VLOOKUP(TRIM(UPPER(SUBSTITUTE($D158," ",""))),'Cleaned Google Form'!$A$1:$M$5000,8,FALSE)='Main Template'!N$13,VLOOKUP(TRIM(UPPER(SUBSTITUTE($D158," ",""))),'Cleaned Google Form'!$A$1:$M$5000,8,FALSE)='Main Template'!N$14,VLOOKUP(TRIM(UPPER(SUBSTITUTE($D158," ",""))),'Cleaned Google Form'!$A$1:$M$5000,8,FALSE)='Main Template'!N$15),0,IF(AND('Main Template'!N$21&gt;=$C$9,'Main Template'!N$19,VLOOKUP(TRIM(UPPER(SUBSTITUTE($D158," ",""))),'Cleaned Google Form'!$A$1:$M$5000,7,FALSE)="YES"),0,IF(IFERROR(FIND('Main Template'!N$17,VLOOKUP(TRIM(UPPER(SUBSTITUTE('Main Template'!$D158," ",""))),'Cleaned Google Form'!$A$1:$M$5000,9,FALSE),1),FALSE),0,1))))),1)</f>
        <v>1</v>
      </c>
      <c r="O158" s="12">
        <f>IFERROR(IF(AND(WEEKDAY('Main Template'!O$18)=1,OR(VLOOKUP(TRIM(UPPER(SUBSTITUTE($D158," ",""))),'Cleaned Google Form'!$A$1:$M$5000,3,FALSE)="SMH",VLOOKUP(TRIM(UPPER(SUBSTITUTE($D158," ",""))),'Cleaned Google Form'!$A$1:$M$5000,3,FALSE)="RCH",VLOOKUP(TRIM(UPPER(SUBSTITUTE($D158," ",""))),'Cleaned Google Form'!$A$1:$M$5000,3,FALSE)="BCCA")),0,IF(AND(O$21=1,NOT(VLOOKUP(TRIM(UPPER(SUBSTITUTE($D158," ",""))),'Cleaned Google Form'!$A$1:$M$5000,6,FALSE)="NO")),0,IF(OR(VLOOKUP(TRIM(UPPER(SUBSTITUTE($D158," ",""))),'Cleaned Google Form'!$A$1:$M$5000,8,FALSE)='Main Template'!O$12,VLOOKUP(TRIM(UPPER(SUBSTITUTE($D158," ",""))),'Cleaned Google Form'!$A$1:$M$5000,8,FALSE)='Main Template'!O$13,VLOOKUP(TRIM(UPPER(SUBSTITUTE($D158," ",""))),'Cleaned Google Form'!$A$1:$M$5000,8,FALSE)='Main Template'!O$14,VLOOKUP(TRIM(UPPER(SUBSTITUTE($D158," ",""))),'Cleaned Google Form'!$A$1:$M$5000,8,FALSE)='Main Template'!O$15),0,IF(AND('Main Template'!O$21&gt;=$C$9,'Main Template'!O$19,VLOOKUP(TRIM(UPPER(SUBSTITUTE($D158," ",""))),'Cleaned Google Form'!$A$1:$M$5000,7,FALSE)="YES"),0,IF(IFERROR(FIND('Main Template'!O$17,VLOOKUP(TRIM(UPPER(SUBSTITUTE('Main Template'!$D158," ",""))),'Cleaned Google Form'!$A$1:$M$5000,9,FALSE),1),FALSE),0,1))))),1)</f>
        <v>1</v>
      </c>
      <c r="P158" s="12">
        <f>IFERROR(IF(AND(WEEKDAY('Main Template'!P$18)=1,OR(VLOOKUP(TRIM(UPPER(SUBSTITUTE($D158," ",""))),'Cleaned Google Form'!$A$1:$M$5000,3,FALSE)="SMH",VLOOKUP(TRIM(UPPER(SUBSTITUTE($D158," ",""))),'Cleaned Google Form'!$A$1:$M$5000,3,FALSE)="RCH",VLOOKUP(TRIM(UPPER(SUBSTITUTE($D158," ",""))),'Cleaned Google Form'!$A$1:$M$5000,3,FALSE)="BCCA")),0,IF(AND(P$21=1,NOT(VLOOKUP(TRIM(UPPER(SUBSTITUTE($D158," ",""))),'Cleaned Google Form'!$A$1:$M$5000,6,FALSE)="NO")),0,IF(OR(VLOOKUP(TRIM(UPPER(SUBSTITUTE($D158," ",""))),'Cleaned Google Form'!$A$1:$M$5000,8,FALSE)='Main Template'!P$12,VLOOKUP(TRIM(UPPER(SUBSTITUTE($D158," ",""))),'Cleaned Google Form'!$A$1:$M$5000,8,FALSE)='Main Template'!P$13,VLOOKUP(TRIM(UPPER(SUBSTITUTE($D158," ",""))),'Cleaned Google Form'!$A$1:$M$5000,8,FALSE)='Main Template'!P$14,VLOOKUP(TRIM(UPPER(SUBSTITUTE($D158," ",""))),'Cleaned Google Form'!$A$1:$M$5000,8,FALSE)='Main Template'!P$15),0,IF(AND('Main Template'!P$21&gt;=$C$9,'Main Template'!P$19,VLOOKUP(TRIM(UPPER(SUBSTITUTE($D158," ",""))),'Cleaned Google Form'!$A$1:$M$5000,7,FALSE)="YES"),0,IF(IFERROR(FIND('Main Template'!P$17,VLOOKUP(TRIM(UPPER(SUBSTITUTE('Main Template'!$D158," ",""))),'Cleaned Google Form'!$A$1:$M$5000,9,FALSE),1),FALSE),0,1))))),1)</f>
        <v>1</v>
      </c>
      <c r="Q158" s="12">
        <f>IFERROR(IF(AND(WEEKDAY('Main Template'!Q$18)=1,OR(VLOOKUP(TRIM(UPPER(SUBSTITUTE($D158," ",""))),'Cleaned Google Form'!$A$1:$M$5000,3,FALSE)="SMH",VLOOKUP(TRIM(UPPER(SUBSTITUTE($D158," ",""))),'Cleaned Google Form'!$A$1:$M$5000,3,FALSE)="RCH",VLOOKUP(TRIM(UPPER(SUBSTITUTE($D158," ",""))),'Cleaned Google Form'!$A$1:$M$5000,3,FALSE)="BCCA")),0,IF(AND(Q$21=1,NOT(VLOOKUP(TRIM(UPPER(SUBSTITUTE($D158," ",""))),'Cleaned Google Form'!$A$1:$M$5000,6,FALSE)="NO")),0,IF(OR(VLOOKUP(TRIM(UPPER(SUBSTITUTE($D158," ",""))),'Cleaned Google Form'!$A$1:$M$5000,8,FALSE)='Main Template'!Q$12,VLOOKUP(TRIM(UPPER(SUBSTITUTE($D158," ",""))),'Cleaned Google Form'!$A$1:$M$5000,8,FALSE)='Main Template'!Q$13,VLOOKUP(TRIM(UPPER(SUBSTITUTE($D158," ",""))),'Cleaned Google Form'!$A$1:$M$5000,8,FALSE)='Main Template'!Q$14,VLOOKUP(TRIM(UPPER(SUBSTITUTE($D158," ",""))),'Cleaned Google Form'!$A$1:$M$5000,8,FALSE)='Main Template'!Q$15),0,IF(AND('Main Template'!Q$21&gt;=$C$9,'Main Template'!Q$19,VLOOKUP(TRIM(UPPER(SUBSTITUTE($D158," ",""))),'Cleaned Google Form'!$A$1:$M$5000,7,FALSE)="YES"),0,IF(IFERROR(FIND('Main Template'!Q$17,VLOOKUP(TRIM(UPPER(SUBSTITUTE('Main Template'!$D158," ",""))),'Cleaned Google Form'!$A$1:$M$5000,9,FALSE),1),FALSE),0,1))))),1)</f>
        <v>1</v>
      </c>
      <c r="R158" s="12">
        <f>IFERROR(IF(AND(WEEKDAY('Main Template'!R$18)=1,OR(VLOOKUP(TRIM(UPPER(SUBSTITUTE($D158," ",""))),'Cleaned Google Form'!$A$1:$M$5000,3,FALSE)="SMH",VLOOKUP(TRIM(UPPER(SUBSTITUTE($D158," ",""))),'Cleaned Google Form'!$A$1:$M$5000,3,FALSE)="RCH",VLOOKUP(TRIM(UPPER(SUBSTITUTE($D158," ",""))),'Cleaned Google Form'!$A$1:$M$5000,3,FALSE)="BCCA")),0,IF(AND(R$21=1,NOT(VLOOKUP(TRIM(UPPER(SUBSTITUTE($D158," ",""))),'Cleaned Google Form'!$A$1:$M$5000,6,FALSE)="NO")),0,IF(OR(VLOOKUP(TRIM(UPPER(SUBSTITUTE($D158," ",""))),'Cleaned Google Form'!$A$1:$M$5000,8,FALSE)='Main Template'!R$12,VLOOKUP(TRIM(UPPER(SUBSTITUTE($D158," ",""))),'Cleaned Google Form'!$A$1:$M$5000,8,FALSE)='Main Template'!R$13,VLOOKUP(TRIM(UPPER(SUBSTITUTE($D158," ",""))),'Cleaned Google Form'!$A$1:$M$5000,8,FALSE)='Main Template'!R$14,VLOOKUP(TRIM(UPPER(SUBSTITUTE($D158," ",""))),'Cleaned Google Form'!$A$1:$M$5000,8,FALSE)='Main Template'!R$15),0,IF(AND('Main Template'!R$21&gt;=$C$9,'Main Template'!R$19,VLOOKUP(TRIM(UPPER(SUBSTITUTE($D158," ",""))),'Cleaned Google Form'!$A$1:$M$5000,7,FALSE)="YES"),0,IF(IFERROR(FIND('Main Template'!R$17,VLOOKUP(TRIM(UPPER(SUBSTITUTE('Main Template'!$D158," ",""))),'Cleaned Google Form'!$A$1:$M$5000,9,FALSE),1),FALSE),0,1))))),1)</f>
        <v>1</v>
      </c>
      <c r="S158" s="12">
        <f>IFERROR(IF(AND(WEEKDAY('Main Template'!S$18)=1,OR(VLOOKUP(TRIM(UPPER(SUBSTITUTE($D158," ",""))),'Cleaned Google Form'!$A$1:$M$5000,3,FALSE)="SMH",VLOOKUP(TRIM(UPPER(SUBSTITUTE($D158," ",""))),'Cleaned Google Form'!$A$1:$M$5000,3,FALSE)="RCH",VLOOKUP(TRIM(UPPER(SUBSTITUTE($D158," ",""))),'Cleaned Google Form'!$A$1:$M$5000,3,FALSE)="BCCA")),0,IF(AND(S$21=1,NOT(VLOOKUP(TRIM(UPPER(SUBSTITUTE($D158," ",""))),'Cleaned Google Form'!$A$1:$M$5000,6,FALSE)="NO")),0,IF(OR(VLOOKUP(TRIM(UPPER(SUBSTITUTE($D158," ",""))),'Cleaned Google Form'!$A$1:$M$5000,8,FALSE)='Main Template'!S$12,VLOOKUP(TRIM(UPPER(SUBSTITUTE($D158," ",""))),'Cleaned Google Form'!$A$1:$M$5000,8,FALSE)='Main Template'!S$13,VLOOKUP(TRIM(UPPER(SUBSTITUTE($D158," ",""))),'Cleaned Google Form'!$A$1:$M$5000,8,FALSE)='Main Template'!S$14,VLOOKUP(TRIM(UPPER(SUBSTITUTE($D158," ",""))),'Cleaned Google Form'!$A$1:$M$5000,8,FALSE)='Main Template'!S$15),0,IF(AND('Main Template'!S$21&gt;=$C$9,'Main Template'!S$19,VLOOKUP(TRIM(UPPER(SUBSTITUTE($D158," ",""))),'Cleaned Google Form'!$A$1:$M$5000,7,FALSE)="YES"),0,IF(IFERROR(FIND('Main Template'!S$17,VLOOKUP(TRIM(UPPER(SUBSTITUTE('Main Template'!$D158," ",""))),'Cleaned Google Form'!$A$1:$M$5000,9,FALSE),1),FALSE),0,1))))),1)</f>
        <v>1</v>
      </c>
      <c r="T158" s="12">
        <f>IFERROR(IF(AND(WEEKDAY('Main Template'!T$18)=1,OR(VLOOKUP(TRIM(UPPER(SUBSTITUTE($D158," ",""))),'Cleaned Google Form'!$A$1:$M$5000,3,FALSE)="SMH",VLOOKUP(TRIM(UPPER(SUBSTITUTE($D158," ",""))),'Cleaned Google Form'!$A$1:$M$5000,3,FALSE)="RCH",VLOOKUP(TRIM(UPPER(SUBSTITUTE($D158," ",""))),'Cleaned Google Form'!$A$1:$M$5000,3,FALSE)="BCCA")),0,IF(AND(T$21=1,NOT(VLOOKUP(TRIM(UPPER(SUBSTITUTE($D158," ",""))),'Cleaned Google Form'!$A$1:$M$5000,6,FALSE)="NO")),0,IF(OR(VLOOKUP(TRIM(UPPER(SUBSTITUTE($D158," ",""))),'Cleaned Google Form'!$A$1:$M$5000,8,FALSE)='Main Template'!T$12,VLOOKUP(TRIM(UPPER(SUBSTITUTE($D158," ",""))),'Cleaned Google Form'!$A$1:$M$5000,8,FALSE)='Main Template'!T$13,VLOOKUP(TRIM(UPPER(SUBSTITUTE($D158," ",""))),'Cleaned Google Form'!$A$1:$M$5000,8,FALSE)='Main Template'!T$14,VLOOKUP(TRIM(UPPER(SUBSTITUTE($D158," ",""))),'Cleaned Google Form'!$A$1:$M$5000,8,FALSE)='Main Template'!T$15),0,IF(AND('Main Template'!T$21&gt;=$C$9,'Main Template'!T$19,VLOOKUP(TRIM(UPPER(SUBSTITUTE($D158," ",""))),'Cleaned Google Form'!$A$1:$M$5000,7,FALSE)="YES"),0,IF(IFERROR(FIND('Main Template'!T$17,VLOOKUP(TRIM(UPPER(SUBSTITUTE('Main Template'!$D158," ",""))),'Cleaned Google Form'!$A$1:$M$5000,9,FALSE),1),FALSE),0,1))))),1)</f>
        <v>1</v>
      </c>
      <c r="U158" s="12">
        <f>IFERROR(IF(AND(WEEKDAY('Main Template'!U$18)=1,OR(VLOOKUP(TRIM(UPPER(SUBSTITUTE($D158," ",""))),'Cleaned Google Form'!$A$1:$M$5000,3,FALSE)="SMH",VLOOKUP(TRIM(UPPER(SUBSTITUTE($D158," ",""))),'Cleaned Google Form'!$A$1:$M$5000,3,FALSE)="RCH",VLOOKUP(TRIM(UPPER(SUBSTITUTE($D158," ",""))),'Cleaned Google Form'!$A$1:$M$5000,3,FALSE)="BCCA")),0,IF(AND(U$21=1,NOT(VLOOKUP(TRIM(UPPER(SUBSTITUTE($D158," ",""))),'Cleaned Google Form'!$A$1:$M$5000,6,FALSE)="NO")),0,IF(OR(VLOOKUP(TRIM(UPPER(SUBSTITUTE($D158," ",""))),'Cleaned Google Form'!$A$1:$M$5000,8,FALSE)='Main Template'!U$12,VLOOKUP(TRIM(UPPER(SUBSTITUTE($D158," ",""))),'Cleaned Google Form'!$A$1:$M$5000,8,FALSE)='Main Template'!U$13,VLOOKUP(TRIM(UPPER(SUBSTITUTE($D158," ",""))),'Cleaned Google Form'!$A$1:$M$5000,8,FALSE)='Main Template'!U$14,VLOOKUP(TRIM(UPPER(SUBSTITUTE($D158," ",""))),'Cleaned Google Form'!$A$1:$M$5000,8,FALSE)='Main Template'!U$15),0,IF(AND('Main Template'!U$21&gt;=$C$9,'Main Template'!U$19,VLOOKUP(TRIM(UPPER(SUBSTITUTE($D158," ",""))),'Cleaned Google Form'!$A$1:$M$5000,7,FALSE)="YES"),0,IF(IFERROR(FIND('Main Template'!U$17,VLOOKUP(TRIM(UPPER(SUBSTITUTE('Main Template'!$D158," ",""))),'Cleaned Google Form'!$A$1:$M$5000,9,FALSE),1),FALSE),0,1))))),1)</f>
        <v>1</v>
      </c>
      <c r="V158" s="12">
        <f>IFERROR(IF(AND(WEEKDAY('Main Template'!V$18)=1,OR(VLOOKUP(TRIM(UPPER(SUBSTITUTE($D158," ",""))),'Cleaned Google Form'!$A$1:$M$5000,3,FALSE)="SMH",VLOOKUP(TRIM(UPPER(SUBSTITUTE($D158," ",""))),'Cleaned Google Form'!$A$1:$M$5000,3,FALSE)="RCH",VLOOKUP(TRIM(UPPER(SUBSTITUTE($D158," ",""))),'Cleaned Google Form'!$A$1:$M$5000,3,FALSE)="BCCA")),0,IF(AND(V$21=1,NOT(VLOOKUP(TRIM(UPPER(SUBSTITUTE($D158," ",""))),'Cleaned Google Form'!$A$1:$M$5000,6,FALSE)="NO")),0,IF(OR(VLOOKUP(TRIM(UPPER(SUBSTITUTE($D158," ",""))),'Cleaned Google Form'!$A$1:$M$5000,8,FALSE)='Main Template'!V$12,VLOOKUP(TRIM(UPPER(SUBSTITUTE($D158," ",""))),'Cleaned Google Form'!$A$1:$M$5000,8,FALSE)='Main Template'!V$13,VLOOKUP(TRIM(UPPER(SUBSTITUTE($D158," ",""))),'Cleaned Google Form'!$A$1:$M$5000,8,FALSE)='Main Template'!V$14,VLOOKUP(TRIM(UPPER(SUBSTITUTE($D158," ",""))),'Cleaned Google Form'!$A$1:$M$5000,8,FALSE)='Main Template'!V$15),0,IF(AND('Main Template'!V$21&gt;=$C$9,'Main Template'!V$19,VLOOKUP(TRIM(UPPER(SUBSTITUTE($D158," ",""))),'Cleaned Google Form'!$A$1:$M$5000,7,FALSE)="YES"),0,IF(IFERROR(FIND('Main Template'!V$17,VLOOKUP(TRIM(UPPER(SUBSTITUTE('Main Template'!$D158," ",""))),'Cleaned Google Form'!$A$1:$M$5000,9,FALSE),1),FALSE),0,1))))),1)</f>
        <v>1</v>
      </c>
      <c r="W158" s="12">
        <f>IFERROR(IF(AND(WEEKDAY('Main Template'!W$18)=1,OR(VLOOKUP(TRIM(UPPER(SUBSTITUTE($D158," ",""))),'Cleaned Google Form'!$A$1:$M$5000,3,FALSE)="SMH",VLOOKUP(TRIM(UPPER(SUBSTITUTE($D158," ",""))),'Cleaned Google Form'!$A$1:$M$5000,3,FALSE)="RCH",VLOOKUP(TRIM(UPPER(SUBSTITUTE($D158," ",""))),'Cleaned Google Form'!$A$1:$M$5000,3,FALSE)="BCCA")),0,IF(AND(W$21=1,NOT(VLOOKUP(TRIM(UPPER(SUBSTITUTE($D158," ",""))),'Cleaned Google Form'!$A$1:$M$5000,6,FALSE)="NO")),0,IF(OR(VLOOKUP(TRIM(UPPER(SUBSTITUTE($D158," ",""))),'Cleaned Google Form'!$A$1:$M$5000,8,FALSE)='Main Template'!W$12,VLOOKUP(TRIM(UPPER(SUBSTITUTE($D158," ",""))),'Cleaned Google Form'!$A$1:$M$5000,8,FALSE)='Main Template'!W$13,VLOOKUP(TRIM(UPPER(SUBSTITUTE($D158," ",""))),'Cleaned Google Form'!$A$1:$M$5000,8,FALSE)='Main Template'!W$14,VLOOKUP(TRIM(UPPER(SUBSTITUTE($D158," ",""))),'Cleaned Google Form'!$A$1:$M$5000,8,FALSE)='Main Template'!W$15),0,IF(AND('Main Template'!W$21&gt;=$C$9,'Main Template'!W$19,VLOOKUP(TRIM(UPPER(SUBSTITUTE($D158," ",""))),'Cleaned Google Form'!$A$1:$M$5000,7,FALSE)="YES"),0,IF(IFERROR(FIND('Main Template'!W$17,VLOOKUP(TRIM(UPPER(SUBSTITUTE('Main Template'!$D158," ",""))),'Cleaned Google Form'!$A$1:$M$5000,9,FALSE),1),FALSE),0,1))))),1)</f>
        <v>1</v>
      </c>
      <c r="X158" s="12">
        <f>IFERROR(IF(AND(WEEKDAY('Main Template'!X$18)=1,OR(VLOOKUP(TRIM(UPPER(SUBSTITUTE($D158," ",""))),'Cleaned Google Form'!$A$1:$M$5000,3,FALSE)="SMH",VLOOKUP(TRIM(UPPER(SUBSTITUTE($D158," ",""))),'Cleaned Google Form'!$A$1:$M$5000,3,FALSE)="RCH",VLOOKUP(TRIM(UPPER(SUBSTITUTE($D158," ",""))),'Cleaned Google Form'!$A$1:$M$5000,3,FALSE)="BCCA")),0,IF(AND(X$21=1,NOT(VLOOKUP(TRIM(UPPER(SUBSTITUTE($D158," ",""))),'Cleaned Google Form'!$A$1:$M$5000,6,FALSE)="NO")),0,IF(OR(VLOOKUP(TRIM(UPPER(SUBSTITUTE($D158," ",""))),'Cleaned Google Form'!$A$1:$M$5000,8,FALSE)='Main Template'!X$12,VLOOKUP(TRIM(UPPER(SUBSTITUTE($D158," ",""))),'Cleaned Google Form'!$A$1:$M$5000,8,FALSE)='Main Template'!X$13,VLOOKUP(TRIM(UPPER(SUBSTITUTE($D158," ",""))),'Cleaned Google Form'!$A$1:$M$5000,8,FALSE)='Main Template'!X$14,VLOOKUP(TRIM(UPPER(SUBSTITUTE($D158," ",""))),'Cleaned Google Form'!$A$1:$M$5000,8,FALSE)='Main Template'!X$15),0,IF(AND('Main Template'!X$21&gt;=$C$9,'Main Template'!X$19,VLOOKUP(TRIM(UPPER(SUBSTITUTE($D158," ",""))),'Cleaned Google Form'!$A$1:$M$5000,7,FALSE)="YES"),0,IF(IFERROR(FIND('Main Template'!X$17,VLOOKUP(TRIM(UPPER(SUBSTITUTE('Main Template'!$D158," ",""))),'Cleaned Google Form'!$A$1:$M$5000,9,FALSE),1),FALSE),0,1))))),1)</f>
        <v>1</v>
      </c>
      <c r="Y158" s="12">
        <f>IFERROR(IF(AND(WEEKDAY('Main Template'!Y$18)=1,OR(VLOOKUP(TRIM(UPPER(SUBSTITUTE($D158," ",""))),'Cleaned Google Form'!$A$1:$M$5000,3,FALSE)="SMH",VLOOKUP(TRIM(UPPER(SUBSTITUTE($D158," ",""))),'Cleaned Google Form'!$A$1:$M$5000,3,FALSE)="RCH",VLOOKUP(TRIM(UPPER(SUBSTITUTE($D158," ",""))),'Cleaned Google Form'!$A$1:$M$5000,3,FALSE)="BCCA")),0,IF(AND(Y$21=1,NOT(VLOOKUP(TRIM(UPPER(SUBSTITUTE($D158," ",""))),'Cleaned Google Form'!$A$1:$M$5000,6,FALSE)="NO")),0,IF(OR(VLOOKUP(TRIM(UPPER(SUBSTITUTE($D158," ",""))),'Cleaned Google Form'!$A$1:$M$5000,8,FALSE)='Main Template'!Y$12,VLOOKUP(TRIM(UPPER(SUBSTITUTE($D158," ",""))),'Cleaned Google Form'!$A$1:$M$5000,8,FALSE)='Main Template'!Y$13,VLOOKUP(TRIM(UPPER(SUBSTITUTE($D158," ",""))),'Cleaned Google Form'!$A$1:$M$5000,8,FALSE)='Main Template'!Y$14,VLOOKUP(TRIM(UPPER(SUBSTITUTE($D158," ",""))),'Cleaned Google Form'!$A$1:$M$5000,8,FALSE)='Main Template'!Y$15),0,IF(AND('Main Template'!Y$21&gt;=$C$9,'Main Template'!Y$19,VLOOKUP(TRIM(UPPER(SUBSTITUTE($D158," ",""))),'Cleaned Google Form'!$A$1:$M$5000,7,FALSE)="YES"),0,IF(IFERROR(FIND('Main Template'!Y$17,VLOOKUP(TRIM(UPPER(SUBSTITUTE('Main Template'!$D158," ",""))),'Cleaned Google Form'!$A$1:$M$5000,9,FALSE),1),FALSE),0,1))))),1)</f>
        <v>1</v>
      </c>
      <c r="Z158" s="12">
        <f>IFERROR(IF(AND(WEEKDAY('Main Template'!Z$18)=1,OR(VLOOKUP(TRIM(UPPER(SUBSTITUTE($D158," ",""))),'Cleaned Google Form'!$A$1:$M$5000,3,FALSE)="SMH",VLOOKUP(TRIM(UPPER(SUBSTITUTE($D158," ",""))),'Cleaned Google Form'!$A$1:$M$5000,3,FALSE)="RCH",VLOOKUP(TRIM(UPPER(SUBSTITUTE($D158," ",""))),'Cleaned Google Form'!$A$1:$M$5000,3,FALSE)="BCCA")),0,IF(AND(Z$21=1,NOT(VLOOKUP(TRIM(UPPER(SUBSTITUTE($D158," ",""))),'Cleaned Google Form'!$A$1:$M$5000,6,FALSE)="NO")),0,IF(OR(VLOOKUP(TRIM(UPPER(SUBSTITUTE($D158," ",""))),'Cleaned Google Form'!$A$1:$M$5000,8,FALSE)='Main Template'!Z$12,VLOOKUP(TRIM(UPPER(SUBSTITUTE($D158," ",""))),'Cleaned Google Form'!$A$1:$M$5000,8,FALSE)='Main Template'!Z$13,VLOOKUP(TRIM(UPPER(SUBSTITUTE($D158," ",""))),'Cleaned Google Form'!$A$1:$M$5000,8,FALSE)='Main Template'!Z$14,VLOOKUP(TRIM(UPPER(SUBSTITUTE($D158," ",""))),'Cleaned Google Form'!$A$1:$M$5000,8,FALSE)='Main Template'!Z$15),0,IF(AND('Main Template'!Z$21&gt;=$C$9,'Main Template'!Z$19,VLOOKUP(TRIM(UPPER(SUBSTITUTE($D158," ",""))),'Cleaned Google Form'!$A$1:$M$5000,7,FALSE)="YES"),0,IF(IFERROR(FIND('Main Template'!Z$17,VLOOKUP(TRIM(UPPER(SUBSTITUTE('Main Template'!$D158," ",""))),'Cleaned Google Form'!$A$1:$M$5000,9,FALSE),1),FALSE),0,1))))),1)</f>
        <v>1</v>
      </c>
      <c r="AA158" s="12">
        <f>IFERROR(IF(AND(WEEKDAY('Main Template'!AA$18)=1,OR(VLOOKUP(TRIM(UPPER(SUBSTITUTE($D158," ",""))),'Cleaned Google Form'!$A$1:$M$5000,3,FALSE)="SMH",VLOOKUP(TRIM(UPPER(SUBSTITUTE($D158," ",""))),'Cleaned Google Form'!$A$1:$M$5000,3,FALSE)="RCH",VLOOKUP(TRIM(UPPER(SUBSTITUTE($D158," ",""))),'Cleaned Google Form'!$A$1:$M$5000,3,FALSE)="BCCA")),0,IF(AND(AA$21=1,NOT(VLOOKUP(TRIM(UPPER(SUBSTITUTE($D158," ",""))),'Cleaned Google Form'!$A$1:$M$5000,6,FALSE)="NO")),0,IF(OR(VLOOKUP(TRIM(UPPER(SUBSTITUTE($D158," ",""))),'Cleaned Google Form'!$A$1:$M$5000,8,FALSE)='Main Template'!AA$12,VLOOKUP(TRIM(UPPER(SUBSTITUTE($D158," ",""))),'Cleaned Google Form'!$A$1:$M$5000,8,FALSE)='Main Template'!AA$13,VLOOKUP(TRIM(UPPER(SUBSTITUTE($D158," ",""))),'Cleaned Google Form'!$A$1:$M$5000,8,FALSE)='Main Template'!AA$14,VLOOKUP(TRIM(UPPER(SUBSTITUTE($D158," ",""))),'Cleaned Google Form'!$A$1:$M$5000,8,FALSE)='Main Template'!AA$15),0,IF(AND('Main Template'!AA$21&gt;=$C$9,'Main Template'!AA$19,VLOOKUP(TRIM(UPPER(SUBSTITUTE($D158," ",""))),'Cleaned Google Form'!$A$1:$M$5000,7,FALSE)="YES"),0,IF(IFERROR(FIND('Main Template'!AA$17,VLOOKUP(TRIM(UPPER(SUBSTITUTE('Main Template'!$D158," ",""))),'Cleaned Google Form'!$A$1:$M$5000,9,FALSE),1),FALSE),0,1))))),1)</f>
        <v>1</v>
      </c>
      <c r="AB158" s="12">
        <f>IFERROR(IF(AND(WEEKDAY('Main Template'!AB$18)=1,OR(VLOOKUP(TRIM(UPPER(SUBSTITUTE($D158," ",""))),'Cleaned Google Form'!$A$1:$M$5000,3,FALSE)="SMH",VLOOKUP(TRIM(UPPER(SUBSTITUTE($D158," ",""))),'Cleaned Google Form'!$A$1:$M$5000,3,FALSE)="RCH",VLOOKUP(TRIM(UPPER(SUBSTITUTE($D158," ",""))),'Cleaned Google Form'!$A$1:$M$5000,3,FALSE)="BCCA")),0,IF(AND(AB$21=1,NOT(VLOOKUP(TRIM(UPPER(SUBSTITUTE($D158," ",""))),'Cleaned Google Form'!$A$1:$M$5000,6,FALSE)="NO")),0,IF(OR(VLOOKUP(TRIM(UPPER(SUBSTITUTE($D158," ",""))),'Cleaned Google Form'!$A$1:$M$5000,8,FALSE)='Main Template'!AB$12,VLOOKUP(TRIM(UPPER(SUBSTITUTE($D158," ",""))),'Cleaned Google Form'!$A$1:$M$5000,8,FALSE)='Main Template'!AB$13,VLOOKUP(TRIM(UPPER(SUBSTITUTE($D158," ",""))),'Cleaned Google Form'!$A$1:$M$5000,8,FALSE)='Main Template'!AB$14,VLOOKUP(TRIM(UPPER(SUBSTITUTE($D158," ",""))),'Cleaned Google Form'!$A$1:$M$5000,8,FALSE)='Main Template'!AB$15),0,IF(AND('Main Template'!AB$21&gt;=$C$9,'Main Template'!AB$19,VLOOKUP(TRIM(UPPER(SUBSTITUTE($D158," ",""))),'Cleaned Google Form'!$A$1:$M$5000,7,FALSE)="YES"),0,IF(IFERROR(FIND('Main Template'!AB$17,VLOOKUP(TRIM(UPPER(SUBSTITUTE('Main Template'!$D158," ",""))),'Cleaned Google Form'!$A$1:$M$5000,9,FALSE),1),FALSE),0,1))))),1)</f>
        <v>1</v>
      </c>
      <c r="AC158" s="12">
        <f>IFERROR(IF(AND(WEEKDAY('Main Template'!AC$18)=1,OR(VLOOKUP(TRIM(UPPER(SUBSTITUTE($D158," ",""))),'Cleaned Google Form'!$A$1:$M$5000,3,FALSE)="SMH",VLOOKUP(TRIM(UPPER(SUBSTITUTE($D158," ",""))),'Cleaned Google Form'!$A$1:$M$5000,3,FALSE)="RCH",VLOOKUP(TRIM(UPPER(SUBSTITUTE($D158," ",""))),'Cleaned Google Form'!$A$1:$M$5000,3,FALSE)="BCCA")),0,IF(AND(AC$21=1,NOT(VLOOKUP(TRIM(UPPER(SUBSTITUTE($D158," ",""))),'Cleaned Google Form'!$A$1:$M$5000,6,FALSE)="NO")),0,IF(OR(VLOOKUP(TRIM(UPPER(SUBSTITUTE($D158," ",""))),'Cleaned Google Form'!$A$1:$M$5000,8,FALSE)='Main Template'!AC$12,VLOOKUP(TRIM(UPPER(SUBSTITUTE($D158," ",""))),'Cleaned Google Form'!$A$1:$M$5000,8,FALSE)='Main Template'!AC$13,VLOOKUP(TRIM(UPPER(SUBSTITUTE($D158," ",""))),'Cleaned Google Form'!$A$1:$M$5000,8,FALSE)='Main Template'!AC$14,VLOOKUP(TRIM(UPPER(SUBSTITUTE($D158," ",""))),'Cleaned Google Form'!$A$1:$M$5000,8,FALSE)='Main Template'!AC$15),0,IF(AND('Main Template'!AC$21&gt;=$C$9,'Main Template'!AC$19,VLOOKUP(TRIM(UPPER(SUBSTITUTE($D158," ",""))),'Cleaned Google Form'!$A$1:$M$5000,7,FALSE)="YES"),0,IF(IFERROR(FIND('Main Template'!AC$17,VLOOKUP(TRIM(UPPER(SUBSTITUTE('Main Template'!$D158," ",""))),'Cleaned Google Form'!$A$1:$M$5000,9,FALSE),1),FALSE),0,1))))),1)</f>
        <v>1</v>
      </c>
      <c r="AD158" s="12">
        <f>IFERROR(IF(AND(WEEKDAY('Main Template'!AD$18)=1,OR(VLOOKUP(TRIM(UPPER(SUBSTITUTE($D158," ",""))),'Cleaned Google Form'!$A$1:$M$5000,3,FALSE)="SMH",VLOOKUP(TRIM(UPPER(SUBSTITUTE($D158," ",""))),'Cleaned Google Form'!$A$1:$M$5000,3,FALSE)="RCH",VLOOKUP(TRIM(UPPER(SUBSTITUTE($D158," ",""))),'Cleaned Google Form'!$A$1:$M$5000,3,FALSE)="BCCA")),0,IF(AND(AD$21=1,NOT(VLOOKUP(TRIM(UPPER(SUBSTITUTE($D158," ",""))),'Cleaned Google Form'!$A$1:$M$5000,6,FALSE)="NO")),0,IF(OR(VLOOKUP(TRIM(UPPER(SUBSTITUTE($D158," ",""))),'Cleaned Google Form'!$A$1:$M$5000,8,FALSE)='Main Template'!AD$12,VLOOKUP(TRIM(UPPER(SUBSTITUTE($D158," ",""))),'Cleaned Google Form'!$A$1:$M$5000,8,FALSE)='Main Template'!AD$13,VLOOKUP(TRIM(UPPER(SUBSTITUTE($D158," ",""))),'Cleaned Google Form'!$A$1:$M$5000,8,FALSE)='Main Template'!AD$14,VLOOKUP(TRIM(UPPER(SUBSTITUTE($D158," ",""))),'Cleaned Google Form'!$A$1:$M$5000,8,FALSE)='Main Template'!AD$15),0,IF(AND('Main Template'!AD$21&gt;=$C$9,'Main Template'!AD$19,VLOOKUP(TRIM(UPPER(SUBSTITUTE($D158," ",""))),'Cleaned Google Form'!$A$1:$M$5000,7,FALSE)="YES"),0,IF(IFERROR(FIND('Main Template'!AD$17,VLOOKUP(TRIM(UPPER(SUBSTITUTE('Main Template'!$D158," ",""))),'Cleaned Google Form'!$A$1:$M$5000,9,FALSE),1),FALSE),0,1))))),1)</f>
        <v>1</v>
      </c>
      <c r="AE158" s="12">
        <f>IFERROR(IF(AND(WEEKDAY('Main Template'!AE$18)=1,OR(VLOOKUP(TRIM(UPPER(SUBSTITUTE($D158," ",""))),'Cleaned Google Form'!$A$1:$M$5000,3,FALSE)="SMH",VLOOKUP(TRIM(UPPER(SUBSTITUTE($D158," ",""))),'Cleaned Google Form'!$A$1:$M$5000,3,FALSE)="RCH",VLOOKUP(TRIM(UPPER(SUBSTITUTE($D158," ",""))),'Cleaned Google Form'!$A$1:$M$5000,3,FALSE)="BCCA")),0,IF(AND(AE$21=1,NOT(VLOOKUP(TRIM(UPPER(SUBSTITUTE($D158," ",""))),'Cleaned Google Form'!$A$1:$M$5000,6,FALSE)="NO")),0,IF(OR(VLOOKUP(TRIM(UPPER(SUBSTITUTE($D158," ",""))),'Cleaned Google Form'!$A$1:$M$5000,8,FALSE)='Main Template'!AE$12,VLOOKUP(TRIM(UPPER(SUBSTITUTE($D158," ",""))),'Cleaned Google Form'!$A$1:$M$5000,8,FALSE)='Main Template'!AE$13,VLOOKUP(TRIM(UPPER(SUBSTITUTE($D158," ",""))),'Cleaned Google Form'!$A$1:$M$5000,8,FALSE)='Main Template'!AE$14,VLOOKUP(TRIM(UPPER(SUBSTITUTE($D158," ",""))),'Cleaned Google Form'!$A$1:$M$5000,8,FALSE)='Main Template'!AE$15),0,IF(AND('Main Template'!AE$21&gt;=$C$9,'Main Template'!AE$19,VLOOKUP(TRIM(UPPER(SUBSTITUTE($D158," ",""))),'Cleaned Google Form'!$A$1:$M$5000,7,FALSE)="YES"),0,IF(IFERROR(FIND('Main Template'!AE$17,VLOOKUP(TRIM(UPPER(SUBSTITUTE('Main Template'!$D158," ",""))),'Cleaned Google Form'!$A$1:$M$5000,9,FALSE),1),FALSE),0,1))))),1)</f>
        <v>1</v>
      </c>
      <c r="AF158" s="12">
        <f>IFERROR(IF(AND(WEEKDAY('Main Template'!AF$18)=1,OR(VLOOKUP(TRIM(UPPER(SUBSTITUTE($D158," ",""))),'Cleaned Google Form'!$A$1:$M$5000,3,FALSE)="SMH",VLOOKUP(TRIM(UPPER(SUBSTITUTE($D158," ",""))),'Cleaned Google Form'!$A$1:$M$5000,3,FALSE)="RCH",VLOOKUP(TRIM(UPPER(SUBSTITUTE($D158," ",""))),'Cleaned Google Form'!$A$1:$M$5000,3,FALSE)="BCCA")),0,IF(AND(AF$21=1,NOT(VLOOKUP(TRIM(UPPER(SUBSTITUTE($D158," ",""))),'Cleaned Google Form'!$A$1:$M$5000,6,FALSE)="NO")),0,IF(OR(VLOOKUP(TRIM(UPPER(SUBSTITUTE($D158," ",""))),'Cleaned Google Form'!$A$1:$M$5000,8,FALSE)='Main Template'!AF$12,VLOOKUP(TRIM(UPPER(SUBSTITUTE($D158," ",""))),'Cleaned Google Form'!$A$1:$M$5000,8,FALSE)='Main Template'!AF$13,VLOOKUP(TRIM(UPPER(SUBSTITUTE($D158," ",""))),'Cleaned Google Form'!$A$1:$M$5000,8,FALSE)='Main Template'!AF$14,VLOOKUP(TRIM(UPPER(SUBSTITUTE($D158," ",""))),'Cleaned Google Form'!$A$1:$M$5000,8,FALSE)='Main Template'!AF$15),0,IF(AND('Main Template'!AF$21&gt;=$C$9,'Main Template'!AF$19,VLOOKUP(TRIM(UPPER(SUBSTITUTE($D158," ",""))),'Cleaned Google Form'!$A$1:$M$5000,7,FALSE)="YES"),0,IF(IFERROR(FIND('Main Template'!AF$17,VLOOKUP(TRIM(UPPER(SUBSTITUTE('Main Template'!$D158," ",""))),'Cleaned Google Form'!$A$1:$M$5000,9,FALSE),1),FALSE),0,1))))),1)</f>
        <v>1</v>
      </c>
      <c r="AG158" s="12">
        <f>IFERROR(IF(AND(WEEKDAY('Main Template'!AG$18)=1,OR(VLOOKUP(TRIM(UPPER(SUBSTITUTE($D158," ",""))),'Cleaned Google Form'!$A$1:$M$5000,3,FALSE)="SMH",VLOOKUP(TRIM(UPPER(SUBSTITUTE($D158," ",""))),'Cleaned Google Form'!$A$1:$M$5000,3,FALSE)="RCH",VLOOKUP(TRIM(UPPER(SUBSTITUTE($D158," ",""))),'Cleaned Google Form'!$A$1:$M$5000,3,FALSE)="BCCA")),0,IF(AND(AG$21=1,NOT(VLOOKUP(TRIM(UPPER(SUBSTITUTE($D158," ",""))),'Cleaned Google Form'!$A$1:$M$5000,6,FALSE)="NO")),0,IF(OR(VLOOKUP(TRIM(UPPER(SUBSTITUTE($D158," ",""))),'Cleaned Google Form'!$A$1:$M$5000,8,FALSE)='Main Template'!AG$12,VLOOKUP(TRIM(UPPER(SUBSTITUTE($D158," ",""))),'Cleaned Google Form'!$A$1:$M$5000,8,FALSE)='Main Template'!AG$13,VLOOKUP(TRIM(UPPER(SUBSTITUTE($D158," ",""))),'Cleaned Google Form'!$A$1:$M$5000,8,FALSE)='Main Template'!AG$14,VLOOKUP(TRIM(UPPER(SUBSTITUTE($D158," ",""))),'Cleaned Google Form'!$A$1:$M$5000,8,FALSE)='Main Template'!AG$15),0,IF(AND('Main Template'!AG$21&gt;=$C$9,'Main Template'!AG$19,VLOOKUP(TRIM(UPPER(SUBSTITUTE($D158," ",""))),'Cleaned Google Form'!$A$1:$M$5000,7,FALSE)="YES"),0,IF(IFERROR(FIND('Main Template'!AG$17,VLOOKUP(TRIM(UPPER(SUBSTITUTE('Main Template'!$D158," ",""))),'Cleaned Google Form'!$A$1:$M$5000,9,FALSE),1),FALSE),0,1))))),1)</f>
        <v>1</v>
      </c>
      <c r="AH158" s="12">
        <f>IFERROR(IF(AND(WEEKDAY('Main Template'!AH$18)=1,OR(VLOOKUP(TRIM(UPPER(SUBSTITUTE($D158," ",""))),'Cleaned Google Form'!$A$1:$M$5000,3,FALSE)="SMH",VLOOKUP(TRIM(UPPER(SUBSTITUTE($D158," ",""))),'Cleaned Google Form'!$A$1:$M$5000,3,FALSE)="RCH",VLOOKUP(TRIM(UPPER(SUBSTITUTE($D158," ",""))),'Cleaned Google Form'!$A$1:$M$5000,3,FALSE)="BCCA")),0,IF(AND(AH$21=1,NOT(VLOOKUP(TRIM(UPPER(SUBSTITUTE($D158," ",""))),'Cleaned Google Form'!$A$1:$M$5000,6,FALSE)="NO")),0,IF(OR(VLOOKUP(TRIM(UPPER(SUBSTITUTE($D158," ",""))),'Cleaned Google Form'!$A$1:$M$5000,8,FALSE)='Main Template'!AH$12,VLOOKUP(TRIM(UPPER(SUBSTITUTE($D158," ",""))),'Cleaned Google Form'!$A$1:$M$5000,8,FALSE)='Main Template'!AH$13,VLOOKUP(TRIM(UPPER(SUBSTITUTE($D158," ",""))),'Cleaned Google Form'!$A$1:$M$5000,8,FALSE)='Main Template'!AH$14,VLOOKUP(TRIM(UPPER(SUBSTITUTE($D158," ",""))),'Cleaned Google Form'!$A$1:$M$5000,8,FALSE)='Main Template'!AH$15),0,IF(AND('Main Template'!AH$21&gt;=$C$9,'Main Template'!AH$19,VLOOKUP(TRIM(UPPER(SUBSTITUTE($D158," ",""))),'Cleaned Google Form'!$A$1:$M$5000,7,FALSE)="YES"),0,IF(IFERROR(FIND('Main Template'!AH$17,VLOOKUP(TRIM(UPPER(SUBSTITUTE('Main Template'!$D158," ",""))),'Cleaned Google Form'!$A$1:$M$5000,9,FALSE),1),FALSE),0,1))))),1)</f>
        <v>1</v>
      </c>
      <c r="AI158" s="12">
        <f>IFERROR(IF(AND(WEEKDAY('Main Template'!AI$18)=1,OR(VLOOKUP(TRIM(UPPER(SUBSTITUTE($D158," ",""))),'Cleaned Google Form'!$A$1:$M$5000,3,FALSE)="SMH",VLOOKUP(TRIM(UPPER(SUBSTITUTE($D158," ",""))),'Cleaned Google Form'!$A$1:$M$5000,3,FALSE)="RCH",VLOOKUP(TRIM(UPPER(SUBSTITUTE($D158," ",""))),'Cleaned Google Form'!$A$1:$M$5000,3,FALSE)="BCCA")),0,IF(AND(AI$21=1,NOT(VLOOKUP(TRIM(UPPER(SUBSTITUTE($D158," ",""))),'Cleaned Google Form'!$A$1:$M$5000,6,FALSE)="NO")),0,IF(OR(VLOOKUP(TRIM(UPPER(SUBSTITUTE($D158," ",""))),'Cleaned Google Form'!$A$1:$M$5000,8,FALSE)='Main Template'!AI$12,VLOOKUP(TRIM(UPPER(SUBSTITUTE($D158," ",""))),'Cleaned Google Form'!$A$1:$M$5000,8,FALSE)='Main Template'!AI$13,VLOOKUP(TRIM(UPPER(SUBSTITUTE($D158," ",""))),'Cleaned Google Form'!$A$1:$M$5000,8,FALSE)='Main Template'!AI$14,VLOOKUP(TRIM(UPPER(SUBSTITUTE($D158," ",""))),'Cleaned Google Form'!$A$1:$M$5000,8,FALSE)='Main Template'!AI$15),0,IF(AND('Main Template'!AI$21&gt;=$C$9,'Main Template'!AI$19,VLOOKUP(TRIM(UPPER(SUBSTITUTE($D158," ",""))),'Cleaned Google Form'!$A$1:$M$5000,7,FALSE)="YES"),0,IF(IFERROR(FIND('Main Template'!AI$17,VLOOKUP(TRIM(UPPER(SUBSTITUTE('Main Template'!$D158," ",""))),'Cleaned Google Form'!$A$1:$M$5000,9,FALSE),1),FALSE),0,1))))),1)</f>
        <v>1</v>
      </c>
      <c r="AJ158" s="12">
        <f>IFERROR(IF(AND(WEEKDAY('Main Template'!AJ$18)=1,OR(VLOOKUP(TRIM(UPPER(SUBSTITUTE($D158," ",""))),'Cleaned Google Form'!$A$1:$M$5000,3,FALSE)="SMH",VLOOKUP(TRIM(UPPER(SUBSTITUTE($D158," ",""))),'Cleaned Google Form'!$A$1:$M$5000,3,FALSE)="RCH",VLOOKUP(TRIM(UPPER(SUBSTITUTE($D158," ",""))),'Cleaned Google Form'!$A$1:$M$5000,3,FALSE)="BCCA")),0,IF(AND(AJ$21=1,NOT(VLOOKUP(TRIM(UPPER(SUBSTITUTE($D158," ",""))),'Cleaned Google Form'!$A$1:$M$5000,6,FALSE)="NO")),0,IF(OR(VLOOKUP(TRIM(UPPER(SUBSTITUTE($D158," ",""))),'Cleaned Google Form'!$A$1:$M$5000,8,FALSE)='Main Template'!AJ$12,VLOOKUP(TRIM(UPPER(SUBSTITUTE($D158," ",""))),'Cleaned Google Form'!$A$1:$M$5000,8,FALSE)='Main Template'!AJ$13,VLOOKUP(TRIM(UPPER(SUBSTITUTE($D158," ",""))),'Cleaned Google Form'!$A$1:$M$5000,8,FALSE)='Main Template'!AJ$14,VLOOKUP(TRIM(UPPER(SUBSTITUTE($D158," ",""))),'Cleaned Google Form'!$A$1:$M$5000,8,FALSE)='Main Template'!AJ$15),0,IF(AND('Main Template'!AJ$21&gt;=$C$9,'Main Template'!AJ$19,VLOOKUP(TRIM(UPPER(SUBSTITUTE($D158," ",""))),'Cleaned Google Form'!$A$1:$M$5000,7,FALSE)="YES"),0,IF(IFERROR(FIND('Main Template'!AJ$17,VLOOKUP(TRIM(UPPER(SUBSTITUTE('Main Template'!$D158," ",""))),'Cleaned Google Form'!$A$1:$M$5000,9,FALSE),1),FALSE),0,1))))),1)</f>
        <v>1</v>
      </c>
      <c r="AK158" s="12">
        <f>IFERROR(IF(AND(WEEKDAY('Main Template'!AK$18)=1,OR(VLOOKUP(TRIM(UPPER(SUBSTITUTE($D158," ",""))),'Cleaned Google Form'!$A$1:$M$5000,3,FALSE)="SMH",VLOOKUP(TRIM(UPPER(SUBSTITUTE($D158," ",""))),'Cleaned Google Form'!$A$1:$M$5000,3,FALSE)="RCH",VLOOKUP(TRIM(UPPER(SUBSTITUTE($D158," ",""))),'Cleaned Google Form'!$A$1:$M$5000,3,FALSE)="BCCA")),0,IF(AND(AK$21=1,NOT(VLOOKUP(TRIM(UPPER(SUBSTITUTE($D158," ",""))),'Cleaned Google Form'!$A$1:$M$5000,6,FALSE)="NO")),0,IF(OR(VLOOKUP(TRIM(UPPER(SUBSTITUTE($D158," ",""))),'Cleaned Google Form'!$A$1:$M$5000,8,FALSE)='Main Template'!AK$12,VLOOKUP(TRIM(UPPER(SUBSTITUTE($D158," ",""))),'Cleaned Google Form'!$A$1:$M$5000,8,FALSE)='Main Template'!AK$13,VLOOKUP(TRIM(UPPER(SUBSTITUTE($D158," ",""))),'Cleaned Google Form'!$A$1:$M$5000,8,FALSE)='Main Template'!AK$14,VLOOKUP(TRIM(UPPER(SUBSTITUTE($D158," ",""))),'Cleaned Google Form'!$A$1:$M$5000,8,FALSE)='Main Template'!AK$15),0,IF(AND('Main Template'!AK$21&gt;=$C$9,'Main Template'!AK$19,VLOOKUP(TRIM(UPPER(SUBSTITUTE($D158," ",""))),'Cleaned Google Form'!$A$1:$M$5000,7,FALSE)="YES"),0,IF(IFERROR(FIND('Main Template'!AK$17,VLOOKUP(TRIM(UPPER(SUBSTITUTE('Main Template'!$D158," ",""))),'Cleaned Google Form'!$A$1:$M$5000,9,FALSE),1),FALSE),0,1))))),1)</f>
        <v>1</v>
      </c>
      <c r="AL158" s="12">
        <f>IFERROR(IF(AND(WEEKDAY('Main Template'!AL$18)=1,OR(VLOOKUP(TRIM(UPPER(SUBSTITUTE($D158," ",""))),'Cleaned Google Form'!$A$1:$M$5000,3,FALSE)="SMH",VLOOKUP(TRIM(UPPER(SUBSTITUTE($D158," ",""))),'Cleaned Google Form'!$A$1:$M$5000,3,FALSE)="RCH",VLOOKUP(TRIM(UPPER(SUBSTITUTE($D158," ",""))),'Cleaned Google Form'!$A$1:$M$5000,3,FALSE)="BCCA")),0,IF(AND(AL$21=1,NOT(VLOOKUP(TRIM(UPPER(SUBSTITUTE($D158," ",""))),'Cleaned Google Form'!$A$1:$M$5000,6,FALSE)="NO")),0,IF(OR(VLOOKUP(TRIM(UPPER(SUBSTITUTE($D158," ",""))),'Cleaned Google Form'!$A$1:$M$5000,8,FALSE)='Main Template'!AL$12,VLOOKUP(TRIM(UPPER(SUBSTITUTE($D158," ",""))),'Cleaned Google Form'!$A$1:$M$5000,8,FALSE)='Main Template'!AL$13,VLOOKUP(TRIM(UPPER(SUBSTITUTE($D158," ",""))),'Cleaned Google Form'!$A$1:$M$5000,8,FALSE)='Main Template'!AL$14,VLOOKUP(TRIM(UPPER(SUBSTITUTE($D158," ",""))),'Cleaned Google Form'!$A$1:$M$5000,8,FALSE)='Main Template'!AL$15),0,IF(AND('Main Template'!AL$21&gt;=$C$9,'Main Template'!AL$19,VLOOKUP(TRIM(UPPER(SUBSTITUTE($D158," ",""))),'Cleaned Google Form'!$A$1:$M$5000,7,FALSE)="YES"),0,IF(IFERROR(FIND('Main Template'!AL$17,VLOOKUP(TRIM(UPPER(SUBSTITUTE('Main Template'!$D158," ",""))),'Cleaned Google Form'!$A$1:$M$5000,9,FALSE),1),FALSE),0,1))))),1)</f>
        <v>1</v>
      </c>
      <c r="AM158" s="12">
        <f>IFERROR(IF(AND(WEEKDAY('Main Template'!AM$18)=1,OR(VLOOKUP(TRIM(UPPER(SUBSTITUTE($D158," ",""))),'Cleaned Google Form'!$A$1:$M$5000,3,FALSE)="SMH",VLOOKUP(TRIM(UPPER(SUBSTITUTE($D158," ",""))),'Cleaned Google Form'!$A$1:$M$5000,3,FALSE)="RCH",VLOOKUP(TRIM(UPPER(SUBSTITUTE($D158," ",""))),'Cleaned Google Form'!$A$1:$M$5000,3,FALSE)="BCCA")),0,IF(AND(AM$21=1,NOT(VLOOKUP(TRIM(UPPER(SUBSTITUTE($D158," ",""))),'Cleaned Google Form'!$A$1:$M$5000,6,FALSE)="NO")),0,IF(OR(VLOOKUP(TRIM(UPPER(SUBSTITUTE($D158," ",""))),'Cleaned Google Form'!$A$1:$M$5000,8,FALSE)='Main Template'!AM$12,VLOOKUP(TRIM(UPPER(SUBSTITUTE($D158," ",""))),'Cleaned Google Form'!$A$1:$M$5000,8,FALSE)='Main Template'!AM$13,VLOOKUP(TRIM(UPPER(SUBSTITUTE($D158," ",""))),'Cleaned Google Form'!$A$1:$M$5000,8,FALSE)='Main Template'!AM$14,VLOOKUP(TRIM(UPPER(SUBSTITUTE($D158," ",""))),'Cleaned Google Form'!$A$1:$M$5000,8,FALSE)='Main Template'!AM$15),0,IF(AND('Main Template'!AM$21&gt;=$C$9,'Main Template'!AM$19,VLOOKUP(TRIM(UPPER(SUBSTITUTE($D158," ",""))),'Cleaned Google Form'!$A$1:$M$5000,7,FALSE)="YES"),0,IF(IFERROR(FIND('Main Template'!AM$17,VLOOKUP(TRIM(UPPER(SUBSTITUTE('Main Template'!$D158," ",""))),'Cleaned Google Form'!$A$1:$M$5000,9,FALSE),1),FALSE),0,1))))),1)</f>
        <v>1</v>
      </c>
      <c r="AN158" s="12">
        <f>IFERROR(IF(AND(WEEKDAY('Main Template'!AN$18)=1,OR(VLOOKUP(TRIM(UPPER(SUBSTITUTE($D158," ",""))),'Cleaned Google Form'!$A$1:$M$5000,3,FALSE)="SMH",VLOOKUP(TRIM(UPPER(SUBSTITUTE($D158," ",""))),'Cleaned Google Form'!$A$1:$M$5000,3,FALSE)="RCH",VLOOKUP(TRIM(UPPER(SUBSTITUTE($D158," ",""))),'Cleaned Google Form'!$A$1:$M$5000,3,FALSE)="BCCA")),0,IF(AND(AN$21=1,NOT(VLOOKUP(TRIM(UPPER(SUBSTITUTE($D158," ",""))),'Cleaned Google Form'!$A$1:$M$5000,6,FALSE)="NO")),0,IF(OR(VLOOKUP(TRIM(UPPER(SUBSTITUTE($D158," ",""))),'Cleaned Google Form'!$A$1:$M$5000,8,FALSE)='Main Template'!AN$12,VLOOKUP(TRIM(UPPER(SUBSTITUTE($D158," ",""))),'Cleaned Google Form'!$A$1:$M$5000,8,FALSE)='Main Template'!AN$13,VLOOKUP(TRIM(UPPER(SUBSTITUTE($D158," ",""))),'Cleaned Google Form'!$A$1:$M$5000,8,FALSE)='Main Template'!AN$14,VLOOKUP(TRIM(UPPER(SUBSTITUTE($D158," ",""))),'Cleaned Google Form'!$A$1:$M$5000,8,FALSE)='Main Template'!AN$15),0,IF(AND('Main Template'!AN$21&gt;=$C$9,'Main Template'!AN$19,VLOOKUP(TRIM(UPPER(SUBSTITUTE($D158," ",""))),'Cleaned Google Form'!$A$1:$M$5000,7,FALSE)="YES"),0,IF(IFERROR(FIND('Main Template'!AN$17,VLOOKUP(TRIM(UPPER(SUBSTITUTE('Main Template'!$D158," ",""))),'Cleaned Google Form'!$A$1:$M$5000,9,FALSE),1),FALSE),0,1))))),1)</f>
        <v>1</v>
      </c>
    </row>
    <row r="159" spans="2:40">
      <c r="B159" t="str">
        <f>IFERROR(IF(ISNUMBER(MATCH(UPPER(SUBSTITUTE(D159," ","")),'Cleaned Google Form'!$A:$A,0)),"","Oops"),"Not Present")</f>
        <v/>
      </c>
      <c r="C159" s="4">
        <f>I159</f>
        <v>138</v>
      </c>
      <c r="D159" s="4" t="s">
        <v>211</v>
      </c>
      <c r="E159" s="4">
        <f>IFERROR(IF(VLOOKUP(TRIM(UPPER(SUBSTITUTE(D159," ",""))),'Cleaned Google Form'!$A$1:$L$5000,5,FALSE)="YES",1,0),0)</f>
        <v>0</v>
      </c>
      <c r="F159" s="4">
        <f>IFERROR(IF(RIGHT(VLOOKUP(TRIM(UPPER(SUBSTITUTE(D159," ",""))),'Cleaned Google Form'!$A$1:$L$5000,2,FALSE),1)="1",1,0),0)</f>
        <v>1</v>
      </c>
      <c r="G159" s="4">
        <f>IFERROR(IF(VLOOKUP(TRIM(UPPER(SUBSTITUTE(D159," ",""))),'Cleaned Google Form'!$A$1:$L$5000,3,FALSE)="VGH",1,0),0)</f>
        <v>0</v>
      </c>
      <c r="H159" s="4">
        <f>IFERROR(IF(G159+IFERROR(IF(VLOOKUP(TRIM(UPPER(SUBSTITUTE(D159," ",""))),'Cleaned Google Form'!$A$1:$L$5000,3,FALSE)="SPH",1,0),0)=0,1,0),0)</f>
        <v>0</v>
      </c>
      <c r="I159" s="4">
        <f>IF(I158="Resident Index",1,I158+1)</f>
        <v>138</v>
      </c>
      <c r="J159" s="12">
        <f>IFERROR(IF(AND(WEEKDAY('Main Template'!J$18)=1,OR(VLOOKUP(TRIM(UPPER(SUBSTITUTE($D159," ",""))),'Cleaned Google Form'!$A$1:$M$5000,3,FALSE)="SMH",VLOOKUP(TRIM(UPPER(SUBSTITUTE($D159," ",""))),'Cleaned Google Form'!$A$1:$M$5000,3,FALSE)="RCH",VLOOKUP(TRIM(UPPER(SUBSTITUTE($D159," ",""))),'Cleaned Google Form'!$A$1:$M$5000,3,FALSE)="BCCA")),0,IF(AND(J$21=1,NOT(VLOOKUP(TRIM(UPPER(SUBSTITUTE($D159," ",""))),'Cleaned Google Form'!$A$1:$M$5000,6,FALSE)="NO")),0,IF(OR(VLOOKUP(TRIM(UPPER(SUBSTITUTE($D159," ",""))),'Cleaned Google Form'!$A$1:$M$5000,8,FALSE)='Main Template'!J$12,VLOOKUP(TRIM(UPPER(SUBSTITUTE($D159," ",""))),'Cleaned Google Form'!$A$1:$M$5000,8,FALSE)='Main Template'!J$13,VLOOKUP(TRIM(UPPER(SUBSTITUTE($D159," ",""))),'Cleaned Google Form'!$A$1:$M$5000,8,FALSE)='Main Template'!J$14,VLOOKUP(TRIM(UPPER(SUBSTITUTE($D159," ",""))),'Cleaned Google Form'!$A$1:$M$5000,8,FALSE)='Main Template'!J$15),0,IF(AND('Main Template'!J$21&gt;=$C$9,'Main Template'!J$19,VLOOKUP(TRIM(UPPER(SUBSTITUTE($D159," ",""))),'Cleaned Google Form'!$A$1:$M$5000,7,FALSE)="YES"),0,IF(IFERROR(FIND('Main Template'!J$17,VLOOKUP(TRIM(UPPER(SUBSTITUTE('Main Template'!$D159," ",""))),'Cleaned Google Form'!$A$1:$M$5000,9,FALSE),1),FALSE),0,1))))),1)</f>
        <v>0</v>
      </c>
      <c r="K159" s="12">
        <f>IFERROR(IF(AND(WEEKDAY('Main Template'!K$18)=1,OR(VLOOKUP(TRIM(UPPER(SUBSTITUTE($D159," ",""))),'Cleaned Google Form'!$A$1:$M$5000,3,FALSE)="SMH",VLOOKUP(TRIM(UPPER(SUBSTITUTE($D159," ",""))),'Cleaned Google Form'!$A$1:$M$5000,3,FALSE)="RCH",VLOOKUP(TRIM(UPPER(SUBSTITUTE($D159," ",""))),'Cleaned Google Form'!$A$1:$M$5000,3,FALSE)="BCCA")),0,IF(AND(K$21=1,NOT(VLOOKUP(TRIM(UPPER(SUBSTITUTE($D159," ",""))),'Cleaned Google Form'!$A$1:$M$5000,6,FALSE)="NO")),0,IF(OR(VLOOKUP(TRIM(UPPER(SUBSTITUTE($D159," ",""))),'Cleaned Google Form'!$A$1:$M$5000,8,FALSE)='Main Template'!K$12,VLOOKUP(TRIM(UPPER(SUBSTITUTE($D159," ",""))),'Cleaned Google Form'!$A$1:$M$5000,8,FALSE)='Main Template'!K$13,VLOOKUP(TRIM(UPPER(SUBSTITUTE($D159," ",""))),'Cleaned Google Form'!$A$1:$M$5000,8,FALSE)='Main Template'!K$14,VLOOKUP(TRIM(UPPER(SUBSTITUTE($D159," ",""))),'Cleaned Google Form'!$A$1:$M$5000,8,FALSE)='Main Template'!K$15),0,IF(AND('Main Template'!K$21&gt;=$C$9,'Main Template'!K$19,VLOOKUP(TRIM(UPPER(SUBSTITUTE($D159," ",""))),'Cleaned Google Form'!$A$1:$M$5000,7,FALSE)="YES"),0,IF(IFERROR(FIND('Main Template'!K$17,VLOOKUP(TRIM(UPPER(SUBSTITUTE('Main Template'!$D159," ",""))),'Cleaned Google Form'!$A$1:$M$5000,9,FALSE),1),FALSE),0,1))))),1)</f>
        <v>1</v>
      </c>
      <c r="L159" s="12">
        <f>IFERROR(IF(AND(WEEKDAY('Main Template'!L$18)=1,OR(VLOOKUP(TRIM(UPPER(SUBSTITUTE($D159," ",""))),'Cleaned Google Form'!$A$1:$M$5000,3,FALSE)="SMH",VLOOKUP(TRIM(UPPER(SUBSTITUTE($D159," ",""))),'Cleaned Google Form'!$A$1:$M$5000,3,FALSE)="RCH",VLOOKUP(TRIM(UPPER(SUBSTITUTE($D159," ",""))),'Cleaned Google Form'!$A$1:$M$5000,3,FALSE)="BCCA")),0,IF(AND(L$21=1,NOT(VLOOKUP(TRIM(UPPER(SUBSTITUTE($D159," ",""))),'Cleaned Google Form'!$A$1:$M$5000,6,FALSE)="NO")),0,IF(OR(VLOOKUP(TRIM(UPPER(SUBSTITUTE($D159," ",""))),'Cleaned Google Form'!$A$1:$M$5000,8,FALSE)='Main Template'!L$12,VLOOKUP(TRIM(UPPER(SUBSTITUTE($D159," ",""))),'Cleaned Google Form'!$A$1:$M$5000,8,FALSE)='Main Template'!L$13,VLOOKUP(TRIM(UPPER(SUBSTITUTE($D159," ",""))),'Cleaned Google Form'!$A$1:$M$5000,8,FALSE)='Main Template'!L$14,VLOOKUP(TRIM(UPPER(SUBSTITUTE($D159," ",""))),'Cleaned Google Form'!$A$1:$M$5000,8,FALSE)='Main Template'!L$15),0,IF(AND('Main Template'!L$21&gt;=$C$9,'Main Template'!L$19,VLOOKUP(TRIM(UPPER(SUBSTITUTE($D159," ",""))),'Cleaned Google Form'!$A$1:$M$5000,7,FALSE)="YES"),0,IF(IFERROR(FIND('Main Template'!L$17,VLOOKUP(TRIM(UPPER(SUBSTITUTE('Main Template'!$D159," ",""))),'Cleaned Google Form'!$A$1:$M$5000,9,FALSE),1),FALSE),0,1))))),1)</f>
        <v>1</v>
      </c>
      <c r="M159" s="12">
        <f>IFERROR(IF(AND(WEEKDAY('Main Template'!M$18)=1,OR(VLOOKUP(TRIM(UPPER(SUBSTITUTE($D159," ",""))),'Cleaned Google Form'!$A$1:$M$5000,3,FALSE)="SMH",VLOOKUP(TRIM(UPPER(SUBSTITUTE($D159," ",""))),'Cleaned Google Form'!$A$1:$M$5000,3,FALSE)="RCH",VLOOKUP(TRIM(UPPER(SUBSTITUTE($D159," ",""))),'Cleaned Google Form'!$A$1:$M$5000,3,FALSE)="BCCA")),0,IF(AND(M$21=1,NOT(VLOOKUP(TRIM(UPPER(SUBSTITUTE($D159," ",""))),'Cleaned Google Form'!$A$1:$M$5000,6,FALSE)="NO")),0,IF(OR(VLOOKUP(TRIM(UPPER(SUBSTITUTE($D159," ",""))),'Cleaned Google Form'!$A$1:$M$5000,8,FALSE)='Main Template'!M$12,VLOOKUP(TRIM(UPPER(SUBSTITUTE($D159," ",""))),'Cleaned Google Form'!$A$1:$M$5000,8,FALSE)='Main Template'!M$13,VLOOKUP(TRIM(UPPER(SUBSTITUTE($D159," ",""))),'Cleaned Google Form'!$A$1:$M$5000,8,FALSE)='Main Template'!M$14,VLOOKUP(TRIM(UPPER(SUBSTITUTE($D159," ",""))),'Cleaned Google Form'!$A$1:$M$5000,8,FALSE)='Main Template'!M$15),0,IF(AND('Main Template'!M$21&gt;=$C$9,'Main Template'!M$19,VLOOKUP(TRIM(UPPER(SUBSTITUTE($D159," ",""))),'Cleaned Google Form'!$A$1:$M$5000,7,FALSE)="YES"),0,IF(IFERROR(FIND('Main Template'!M$17,VLOOKUP(TRIM(UPPER(SUBSTITUTE('Main Template'!$D159," ",""))),'Cleaned Google Form'!$A$1:$M$5000,9,FALSE),1),FALSE),0,1))))),1)</f>
        <v>1</v>
      </c>
      <c r="N159" s="12">
        <f>IFERROR(IF(AND(WEEKDAY('Main Template'!N$18)=1,OR(VLOOKUP(TRIM(UPPER(SUBSTITUTE($D159," ",""))),'Cleaned Google Form'!$A$1:$M$5000,3,FALSE)="SMH",VLOOKUP(TRIM(UPPER(SUBSTITUTE($D159," ",""))),'Cleaned Google Form'!$A$1:$M$5000,3,FALSE)="RCH",VLOOKUP(TRIM(UPPER(SUBSTITUTE($D159," ",""))),'Cleaned Google Form'!$A$1:$M$5000,3,FALSE)="BCCA")),0,IF(AND(N$21=1,NOT(VLOOKUP(TRIM(UPPER(SUBSTITUTE($D159," ",""))),'Cleaned Google Form'!$A$1:$M$5000,6,FALSE)="NO")),0,IF(OR(VLOOKUP(TRIM(UPPER(SUBSTITUTE($D159," ",""))),'Cleaned Google Form'!$A$1:$M$5000,8,FALSE)='Main Template'!N$12,VLOOKUP(TRIM(UPPER(SUBSTITUTE($D159," ",""))),'Cleaned Google Form'!$A$1:$M$5000,8,FALSE)='Main Template'!N$13,VLOOKUP(TRIM(UPPER(SUBSTITUTE($D159," ",""))),'Cleaned Google Form'!$A$1:$M$5000,8,FALSE)='Main Template'!N$14,VLOOKUP(TRIM(UPPER(SUBSTITUTE($D159," ",""))),'Cleaned Google Form'!$A$1:$M$5000,8,FALSE)='Main Template'!N$15),0,IF(AND('Main Template'!N$21&gt;=$C$9,'Main Template'!N$19,VLOOKUP(TRIM(UPPER(SUBSTITUTE($D159," ",""))),'Cleaned Google Form'!$A$1:$M$5000,7,FALSE)="YES"),0,IF(IFERROR(FIND('Main Template'!N$17,VLOOKUP(TRIM(UPPER(SUBSTITUTE('Main Template'!$D159," ",""))),'Cleaned Google Form'!$A$1:$M$5000,9,FALSE),1),FALSE),0,1))))),1)</f>
        <v>1</v>
      </c>
      <c r="O159" s="12">
        <f>IFERROR(IF(AND(WEEKDAY('Main Template'!O$18)=1,OR(VLOOKUP(TRIM(UPPER(SUBSTITUTE($D159," ",""))),'Cleaned Google Form'!$A$1:$M$5000,3,FALSE)="SMH",VLOOKUP(TRIM(UPPER(SUBSTITUTE($D159," ",""))),'Cleaned Google Form'!$A$1:$M$5000,3,FALSE)="RCH",VLOOKUP(TRIM(UPPER(SUBSTITUTE($D159," ",""))),'Cleaned Google Form'!$A$1:$M$5000,3,FALSE)="BCCA")),0,IF(AND(O$21=1,NOT(VLOOKUP(TRIM(UPPER(SUBSTITUTE($D159," ",""))),'Cleaned Google Form'!$A$1:$M$5000,6,FALSE)="NO")),0,IF(OR(VLOOKUP(TRIM(UPPER(SUBSTITUTE($D159," ",""))),'Cleaned Google Form'!$A$1:$M$5000,8,FALSE)='Main Template'!O$12,VLOOKUP(TRIM(UPPER(SUBSTITUTE($D159," ",""))),'Cleaned Google Form'!$A$1:$M$5000,8,FALSE)='Main Template'!O$13,VLOOKUP(TRIM(UPPER(SUBSTITUTE($D159," ",""))),'Cleaned Google Form'!$A$1:$M$5000,8,FALSE)='Main Template'!O$14,VLOOKUP(TRIM(UPPER(SUBSTITUTE($D159," ",""))),'Cleaned Google Form'!$A$1:$M$5000,8,FALSE)='Main Template'!O$15),0,IF(AND('Main Template'!O$21&gt;=$C$9,'Main Template'!O$19,VLOOKUP(TRIM(UPPER(SUBSTITUTE($D159," ",""))),'Cleaned Google Form'!$A$1:$M$5000,7,FALSE)="YES"),0,IF(IFERROR(FIND('Main Template'!O$17,VLOOKUP(TRIM(UPPER(SUBSTITUTE('Main Template'!$D159," ",""))),'Cleaned Google Form'!$A$1:$M$5000,9,FALSE),1),FALSE),0,1))))),1)</f>
        <v>1</v>
      </c>
      <c r="P159" s="12">
        <f>IFERROR(IF(AND(WEEKDAY('Main Template'!P$18)=1,OR(VLOOKUP(TRIM(UPPER(SUBSTITUTE($D159," ",""))),'Cleaned Google Form'!$A$1:$M$5000,3,FALSE)="SMH",VLOOKUP(TRIM(UPPER(SUBSTITUTE($D159," ",""))),'Cleaned Google Form'!$A$1:$M$5000,3,FALSE)="RCH",VLOOKUP(TRIM(UPPER(SUBSTITUTE($D159," ",""))),'Cleaned Google Form'!$A$1:$M$5000,3,FALSE)="BCCA")),0,IF(AND(P$21=1,NOT(VLOOKUP(TRIM(UPPER(SUBSTITUTE($D159," ",""))),'Cleaned Google Form'!$A$1:$M$5000,6,FALSE)="NO")),0,IF(OR(VLOOKUP(TRIM(UPPER(SUBSTITUTE($D159," ",""))),'Cleaned Google Form'!$A$1:$M$5000,8,FALSE)='Main Template'!P$12,VLOOKUP(TRIM(UPPER(SUBSTITUTE($D159," ",""))),'Cleaned Google Form'!$A$1:$M$5000,8,FALSE)='Main Template'!P$13,VLOOKUP(TRIM(UPPER(SUBSTITUTE($D159," ",""))),'Cleaned Google Form'!$A$1:$M$5000,8,FALSE)='Main Template'!P$14,VLOOKUP(TRIM(UPPER(SUBSTITUTE($D159," ",""))),'Cleaned Google Form'!$A$1:$M$5000,8,FALSE)='Main Template'!P$15),0,IF(AND('Main Template'!P$21&gt;=$C$9,'Main Template'!P$19,VLOOKUP(TRIM(UPPER(SUBSTITUTE($D159," ",""))),'Cleaned Google Form'!$A$1:$M$5000,7,FALSE)="YES"),0,IF(IFERROR(FIND('Main Template'!P$17,VLOOKUP(TRIM(UPPER(SUBSTITUTE('Main Template'!$D159," ",""))),'Cleaned Google Form'!$A$1:$M$5000,9,FALSE),1),FALSE),0,1))))),1)</f>
        <v>1</v>
      </c>
      <c r="Q159" s="12">
        <f>IFERROR(IF(AND(WEEKDAY('Main Template'!Q$18)=1,OR(VLOOKUP(TRIM(UPPER(SUBSTITUTE($D159," ",""))),'Cleaned Google Form'!$A$1:$M$5000,3,FALSE)="SMH",VLOOKUP(TRIM(UPPER(SUBSTITUTE($D159," ",""))),'Cleaned Google Form'!$A$1:$M$5000,3,FALSE)="RCH",VLOOKUP(TRIM(UPPER(SUBSTITUTE($D159," ",""))),'Cleaned Google Form'!$A$1:$M$5000,3,FALSE)="BCCA")),0,IF(AND(Q$21=1,NOT(VLOOKUP(TRIM(UPPER(SUBSTITUTE($D159," ",""))),'Cleaned Google Form'!$A$1:$M$5000,6,FALSE)="NO")),0,IF(OR(VLOOKUP(TRIM(UPPER(SUBSTITUTE($D159," ",""))),'Cleaned Google Form'!$A$1:$M$5000,8,FALSE)='Main Template'!Q$12,VLOOKUP(TRIM(UPPER(SUBSTITUTE($D159," ",""))),'Cleaned Google Form'!$A$1:$M$5000,8,FALSE)='Main Template'!Q$13,VLOOKUP(TRIM(UPPER(SUBSTITUTE($D159," ",""))),'Cleaned Google Form'!$A$1:$M$5000,8,FALSE)='Main Template'!Q$14,VLOOKUP(TRIM(UPPER(SUBSTITUTE($D159," ",""))),'Cleaned Google Form'!$A$1:$M$5000,8,FALSE)='Main Template'!Q$15),0,IF(AND('Main Template'!Q$21&gt;=$C$9,'Main Template'!Q$19,VLOOKUP(TRIM(UPPER(SUBSTITUTE($D159," ",""))),'Cleaned Google Form'!$A$1:$M$5000,7,FALSE)="YES"),0,IF(IFERROR(FIND('Main Template'!Q$17,VLOOKUP(TRIM(UPPER(SUBSTITUTE('Main Template'!$D159," ",""))),'Cleaned Google Form'!$A$1:$M$5000,9,FALSE),1),FALSE),0,1))))),1)</f>
        <v>1</v>
      </c>
      <c r="R159" s="12">
        <f>IFERROR(IF(AND(WEEKDAY('Main Template'!R$18)=1,OR(VLOOKUP(TRIM(UPPER(SUBSTITUTE($D159," ",""))),'Cleaned Google Form'!$A$1:$M$5000,3,FALSE)="SMH",VLOOKUP(TRIM(UPPER(SUBSTITUTE($D159," ",""))),'Cleaned Google Form'!$A$1:$M$5000,3,FALSE)="RCH",VLOOKUP(TRIM(UPPER(SUBSTITUTE($D159," ",""))),'Cleaned Google Form'!$A$1:$M$5000,3,FALSE)="BCCA")),0,IF(AND(R$21=1,NOT(VLOOKUP(TRIM(UPPER(SUBSTITUTE($D159," ",""))),'Cleaned Google Form'!$A$1:$M$5000,6,FALSE)="NO")),0,IF(OR(VLOOKUP(TRIM(UPPER(SUBSTITUTE($D159," ",""))),'Cleaned Google Form'!$A$1:$M$5000,8,FALSE)='Main Template'!R$12,VLOOKUP(TRIM(UPPER(SUBSTITUTE($D159," ",""))),'Cleaned Google Form'!$A$1:$M$5000,8,FALSE)='Main Template'!R$13,VLOOKUP(TRIM(UPPER(SUBSTITUTE($D159," ",""))),'Cleaned Google Form'!$A$1:$M$5000,8,FALSE)='Main Template'!R$14,VLOOKUP(TRIM(UPPER(SUBSTITUTE($D159," ",""))),'Cleaned Google Form'!$A$1:$M$5000,8,FALSE)='Main Template'!R$15),0,IF(AND('Main Template'!R$21&gt;=$C$9,'Main Template'!R$19,VLOOKUP(TRIM(UPPER(SUBSTITUTE($D159," ",""))),'Cleaned Google Form'!$A$1:$M$5000,7,FALSE)="YES"),0,IF(IFERROR(FIND('Main Template'!R$17,VLOOKUP(TRIM(UPPER(SUBSTITUTE('Main Template'!$D159," ",""))),'Cleaned Google Form'!$A$1:$M$5000,9,FALSE),1),FALSE),0,1))))),1)</f>
        <v>1</v>
      </c>
      <c r="S159" s="12">
        <f>IFERROR(IF(AND(WEEKDAY('Main Template'!S$18)=1,OR(VLOOKUP(TRIM(UPPER(SUBSTITUTE($D159," ",""))),'Cleaned Google Form'!$A$1:$M$5000,3,FALSE)="SMH",VLOOKUP(TRIM(UPPER(SUBSTITUTE($D159," ",""))),'Cleaned Google Form'!$A$1:$M$5000,3,FALSE)="RCH",VLOOKUP(TRIM(UPPER(SUBSTITUTE($D159," ",""))),'Cleaned Google Form'!$A$1:$M$5000,3,FALSE)="BCCA")),0,IF(AND(S$21=1,NOT(VLOOKUP(TRIM(UPPER(SUBSTITUTE($D159," ",""))),'Cleaned Google Form'!$A$1:$M$5000,6,FALSE)="NO")),0,IF(OR(VLOOKUP(TRIM(UPPER(SUBSTITUTE($D159," ",""))),'Cleaned Google Form'!$A$1:$M$5000,8,FALSE)='Main Template'!S$12,VLOOKUP(TRIM(UPPER(SUBSTITUTE($D159," ",""))),'Cleaned Google Form'!$A$1:$M$5000,8,FALSE)='Main Template'!S$13,VLOOKUP(TRIM(UPPER(SUBSTITUTE($D159," ",""))),'Cleaned Google Form'!$A$1:$M$5000,8,FALSE)='Main Template'!S$14,VLOOKUP(TRIM(UPPER(SUBSTITUTE($D159," ",""))),'Cleaned Google Form'!$A$1:$M$5000,8,FALSE)='Main Template'!S$15),0,IF(AND('Main Template'!S$21&gt;=$C$9,'Main Template'!S$19,VLOOKUP(TRIM(UPPER(SUBSTITUTE($D159," ",""))),'Cleaned Google Form'!$A$1:$M$5000,7,FALSE)="YES"),0,IF(IFERROR(FIND('Main Template'!S$17,VLOOKUP(TRIM(UPPER(SUBSTITUTE('Main Template'!$D159," ",""))),'Cleaned Google Form'!$A$1:$M$5000,9,FALSE),1),FALSE),0,1))))),1)</f>
        <v>1</v>
      </c>
      <c r="T159" s="12">
        <f>IFERROR(IF(AND(WEEKDAY('Main Template'!T$18)=1,OR(VLOOKUP(TRIM(UPPER(SUBSTITUTE($D159," ",""))),'Cleaned Google Form'!$A$1:$M$5000,3,FALSE)="SMH",VLOOKUP(TRIM(UPPER(SUBSTITUTE($D159," ",""))),'Cleaned Google Form'!$A$1:$M$5000,3,FALSE)="RCH",VLOOKUP(TRIM(UPPER(SUBSTITUTE($D159," ",""))),'Cleaned Google Form'!$A$1:$M$5000,3,FALSE)="BCCA")),0,IF(AND(T$21=1,NOT(VLOOKUP(TRIM(UPPER(SUBSTITUTE($D159," ",""))),'Cleaned Google Form'!$A$1:$M$5000,6,FALSE)="NO")),0,IF(OR(VLOOKUP(TRIM(UPPER(SUBSTITUTE($D159," ",""))),'Cleaned Google Form'!$A$1:$M$5000,8,FALSE)='Main Template'!T$12,VLOOKUP(TRIM(UPPER(SUBSTITUTE($D159," ",""))),'Cleaned Google Form'!$A$1:$M$5000,8,FALSE)='Main Template'!T$13,VLOOKUP(TRIM(UPPER(SUBSTITUTE($D159," ",""))),'Cleaned Google Form'!$A$1:$M$5000,8,FALSE)='Main Template'!T$14,VLOOKUP(TRIM(UPPER(SUBSTITUTE($D159," ",""))),'Cleaned Google Form'!$A$1:$M$5000,8,FALSE)='Main Template'!T$15),0,IF(AND('Main Template'!T$21&gt;=$C$9,'Main Template'!T$19,VLOOKUP(TRIM(UPPER(SUBSTITUTE($D159," ",""))),'Cleaned Google Form'!$A$1:$M$5000,7,FALSE)="YES"),0,IF(IFERROR(FIND('Main Template'!T$17,VLOOKUP(TRIM(UPPER(SUBSTITUTE('Main Template'!$D159," ",""))),'Cleaned Google Form'!$A$1:$M$5000,9,FALSE),1),FALSE),0,1))))),1)</f>
        <v>1</v>
      </c>
      <c r="U159" s="12">
        <f>IFERROR(IF(AND(WEEKDAY('Main Template'!U$18)=1,OR(VLOOKUP(TRIM(UPPER(SUBSTITUTE($D159," ",""))),'Cleaned Google Form'!$A$1:$M$5000,3,FALSE)="SMH",VLOOKUP(TRIM(UPPER(SUBSTITUTE($D159," ",""))),'Cleaned Google Form'!$A$1:$M$5000,3,FALSE)="RCH",VLOOKUP(TRIM(UPPER(SUBSTITUTE($D159," ",""))),'Cleaned Google Form'!$A$1:$M$5000,3,FALSE)="BCCA")),0,IF(AND(U$21=1,NOT(VLOOKUP(TRIM(UPPER(SUBSTITUTE($D159," ",""))),'Cleaned Google Form'!$A$1:$M$5000,6,FALSE)="NO")),0,IF(OR(VLOOKUP(TRIM(UPPER(SUBSTITUTE($D159," ",""))),'Cleaned Google Form'!$A$1:$M$5000,8,FALSE)='Main Template'!U$12,VLOOKUP(TRIM(UPPER(SUBSTITUTE($D159," ",""))),'Cleaned Google Form'!$A$1:$M$5000,8,FALSE)='Main Template'!U$13,VLOOKUP(TRIM(UPPER(SUBSTITUTE($D159," ",""))),'Cleaned Google Form'!$A$1:$M$5000,8,FALSE)='Main Template'!U$14,VLOOKUP(TRIM(UPPER(SUBSTITUTE($D159," ",""))),'Cleaned Google Form'!$A$1:$M$5000,8,FALSE)='Main Template'!U$15),0,IF(AND('Main Template'!U$21&gt;=$C$9,'Main Template'!U$19,VLOOKUP(TRIM(UPPER(SUBSTITUTE($D159," ",""))),'Cleaned Google Form'!$A$1:$M$5000,7,FALSE)="YES"),0,IF(IFERROR(FIND('Main Template'!U$17,VLOOKUP(TRIM(UPPER(SUBSTITUTE('Main Template'!$D159," ",""))),'Cleaned Google Form'!$A$1:$M$5000,9,FALSE),1),FALSE),0,1))))),1)</f>
        <v>1</v>
      </c>
      <c r="V159" s="12">
        <f>IFERROR(IF(AND(WEEKDAY('Main Template'!V$18)=1,OR(VLOOKUP(TRIM(UPPER(SUBSTITUTE($D159," ",""))),'Cleaned Google Form'!$A$1:$M$5000,3,FALSE)="SMH",VLOOKUP(TRIM(UPPER(SUBSTITUTE($D159," ",""))),'Cleaned Google Form'!$A$1:$M$5000,3,FALSE)="RCH",VLOOKUP(TRIM(UPPER(SUBSTITUTE($D159," ",""))),'Cleaned Google Form'!$A$1:$M$5000,3,FALSE)="BCCA")),0,IF(AND(V$21=1,NOT(VLOOKUP(TRIM(UPPER(SUBSTITUTE($D159," ",""))),'Cleaned Google Form'!$A$1:$M$5000,6,FALSE)="NO")),0,IF(OR(VLOOKUP(TRIM(UPPER(SUBSTITUTE($D159," ",""))),'Cleaned Google Form'!$A$1:$M$5000,8,FALSE)='Main Template'!V$12,VLOOKUP(TRIM(UPPER(SUBSTITUTE($D159," ",""))),'Cleaned Google Form'!$A$1:$M$5000,8,FALSE)='Main Template'!V$13,VLOOKUP(TRIM(UPPER(SUBSTITUTE($D159," ",""))),'Cleaned Google Form'!$A$1:$M$5000,8,FALSE)='Main Template'!V$14,VLOOKUP(TRIM(UPPER(SUBSTITUTE($D159," ",""))),'Cleaned Google Form'!$A$1:$M$5000,8,FALSE)='Main Template'!V$15),0,IF(AND('Main Template'!V$21&gt;=$C$9,'Main Template'!V$19,VLOOKUP(TRIM(UPPER(SUBSTITUTE($D159," ",""))),'Cleaned Google Form'!$A$1:$M$5000,7,FALSE)="YES"),0,IF(IFERROR(FIND('Main Template'!V$17,VLOOKUP(TRIM(UPPER(SUBSTITUTE('Main Template'!$D159," ",""))),'Cleaned Google Form'!$A$1:$M$5000,9,FALSE),1),FALSE),0,1))))),1)</f>
        <v>1</v>
      </c>
      <c r="W159" s="12">
        <f>IFERROR(IF(AND(WEEKDAY('Main Template'!W$18)=1,OR(VLOOKUP(TRIM(UPPER(SUBSTITUTE($D159," ",""))),'Cleaned Google Form'!$A$1:$M$5000,3,FALSE)="SMH",VLOOKUP(TRIM(UPPER(SUBSTITUTE($D159," ",""))),'Cleaned Google Form'!$A$1:$M$5000,3,FALSE)="RCH",VLOOKUP(TRIM(UPPER(SUBSTITUTE($D159," ",""))),'Cleaned Google Form'!$A$1:$M$5000,3,FALSE)="BCCA")),0,IF(AND(W$21=1,NOT(VLOOKUP(TRIM(UPPER(SUBSTITUTE($D159," ",""))),'Cleaned Google Form'!$A$1:$M$5000,6,FALSE)="NO")),0,IF(OR(VLOOKUP(TRIM(UPPER(SUBSTITUTE($D159," ",""))),'Cleaned Google Form'!$A$1:$M$5000,8,FALSE)='Main Template'!W$12,VLOOKUP(TRIM(UPPER(SUBSTITUTE($D159," ",""))),'Cleaned Google Form'!$A$1:$M$5000,8,FALSE)='Main Template'!W$13,VLOOKUP(TRIM(UPPER(SUBSTITUTE($D159," ",""))),'Cleaned Google Form'!$A$1:$M$5000,8,FALSE)='Main Template'!W$14,VLOOKUP(TRIM(UPPER(SUBSTITUTE($D159," ",""))),'Cleaned Google Form'!$A$1:$M$5000,8,FALSE)='Main Template'!W$15),0,IF(AND('Main Template'!W$21&gt;=$C$9,'Main Template'!W$19,VLOOKUP(TRIM(UPPER(SUBSTITUTE($D159," ",""))),'Cleaned Google Form'!$A$1:$M$5000,7,FALSE)="YES"),0,IF(IFERROR(FIND('Main Template'!W$17,VLOOKUP(TRIM(UPPER(SUBSTITUTE('Main Template'!$D159," ",""))),'Cleaned Google Form'!$A$1:$M$5000,9,FALSE),1),FALSE),0,1))))),1)</f>
        <v>1</v>
      </c>
      <c r="X159" s="12">
        <f>IFERROR(IF(AND(WEEKDAY('Main Template'!X$18)=1,OR(VLOOKUP(TRIM(UPPER(SUBSTITUTE($D159," ",""))),'Cleaned Google Form'!$A$1:$M$5000,3,FALSE)="SMH",VLOOKUP(TRIM(UPPER(SUBSTITUTE($D159," ",""))),'Cleaned Google Form'!$A$1:$M$5000,3,FALSE)="RCH",VLOOKUP(TRIM(UPPER(SUBSTITUTE($D159," ",""))),'Cleaned Google Form'!$A$1:$M$5000,3,FALSE)="BCCA")),0,IF(AND(X$21=1,NOT(VLOOKUP(TRIM(UPPER(SUBSTITUTE($D159," ",""))),'Cleaned Google Form'!$A$1:$M$5000,6,FALSE)="NO")),0,IF(OR(VLOOKUP(TRIM(UPPER(SUBSTITUTE($D159," ",""))),'Cleaned Google Form'!$A$1:$M$5000,8,FALSE)='Main Template'!X$12,VLOOKUP(TRIM(UPPER(SUBSTITUTE($D159," ",""))),'Cleaned Google Form'!$A$1:$M$5000,8,FALSE)='Main Template'!X$13,VLOOKUP(TRIM(UPPER(SUBSTITUTE($D159," ",""))),'Cleaned Google Form'!$A$1:$M$5000,8,FALSE)='Main Template'!X$14,VLOOKUP(TRIM(UPPER(SUBSTITUTE($D159," ",""))),'Cleaned Google Form'!$A$1:$M$5000,8,FALSE)='Main Template'!X$15),0,IF(AND('Main Template'!X$21&gt;=$C$9,'Main Template'!X$19,VLOOKUP(TRIM(UPPER(SUBSTITUTE($D159," ",""))),'Cleaned Google Form'!$A$1:$M$5000,7,FALSE)="YES"),0,IF(IFERROR(FIND('Main Template'!X$17,VLOOKUP(TRIM(UPPER(SUBSTITUTE('Main Template'!$D159," ",""))),'Cleaned Google Form'!$A$1:$M$5000,9,FALSE),1),FALSE),0,1))))),1)</f>
        <v>1</v>
      </c>
      <c r="Y159" s="12">
        <f>IFERROR(IF(AND(WEEKDAY('Main Template'!Y$18)=1,OR(VLOOKUP(TRIM(UPPER(SUBSTITUTE($D159," ",""))),'Cleaned Google Form'!$A$1:$M$5000,3,FALSE)="SMH",VLOOKUP(TRIM(UPPER(SUBSTITUTE($D159," ",""))),'Cleaned Google Form'!$A$1:$M$5000,3,FALSE)="RCH",VLOOKUP(TRIM(UPPER(SUBSTITUTE($D159," ",""))),'Cleaned Google Form'!$A$1:$M$5000,3,FALSE)="BCCA")),0,IF(AND(Y$21=1,NOT(VLOOKUP(TRIM(UPPER(SUBSTITUTE($D159," ",""))),'Cleaned Google Form'!$A$1:$M$5000,6,FALSE)="NO")),0,IF(OR(VLOOKUP(TRIM(UPPER(SUBSTITUTE($D159," ",""))),'Cleaned Google Form'!$A$1:$M$5000,8,FALSE)='Main Template'!Y$12,VLOOKUP(TRIM(UPPER(SUBSTITUTE($D159," ",""))),'Cleaned Google Form'!$A$1:$M$5000,8,FALSE)='Main Template'!Y$13,VLOOKUP(TRIM(UPPER(SUBSTITUTE($D159," ",""))),'Cleaned Google Form'!$A$1:$M$5000,8,FALSE)='Main Template'!Y$14,VLOOKUP(TRIM(UPPER(SUBSTITUTE($D159," ",""))),'Cleaned Google Form'!$A$1:$M$5000,8,FALSE)='Main Template'!Y$15),0,IF(AND('Main Template'!Y$21&gt;=$C$9,'Main Template'!Y$19,VLOOKUP(TRIM(UPPER(SUBSTITUTE($D159," ",""))),'Cleaned Google Form'!$A$1:$M$5000,7,FALSE)="YES"),0,IF(IFERROR(FIND('Main Template'!Y$17,VLOOKUP(TRIM(UPPER(SUBSTITUTE('Main Template'!$D159," ",""))),'Cleaned Google Form'!$A$1:$M$5000,9,FALSE),1),FALSE),0,1))))),1)</f>
        <v>1</v>
      </c>
      <c r="Z159" s="12">
        <f>IFERROR(IF(AND(WEEKDAY('Main Template'!Z$18)=1,OR(VLOOKUP(TRIM(UPPER(SUBSTITUTE($D159," ",""))),'Cleaned Google Form'!$A$1:$M$5000,3,FALSE)="SMH",VLOOKUP(TRIM(UPPER(SUBSTITUTE($D159," ",""))),'Cleaned Google Form'!$A$1:$M$5000,3,FALSE)="RCH",VLOOKUP(TRIM(UPPER(SUBSTITUTE($D159," ",""))),'Cleaned Google Form'!$A$1:$M$5000,3,FALSE)="BCCA")),0,IF(AND(Z$21=1,NOT(VLOOKUP(TRIM(UPPER(SUBSTITUTE($D159," ",""))),'Cleaned Google Form'!$A$1:$M$5000,6,FALSE)="NO")),0,IF(OR(VLOOKUP(TRIM(UPPER(SUBSTITUTE($D159," ",""))),'Cleaned Google Form'!$A$1:$M$5000,8,FALSE)='Main Template'!Z$12,VLOOKUP(TRIM(UPPER(SUBSTITUTE($D159," ",""))),'Cleaned Google Form'!$A$1:$M$5000,8,FALSE)='Main Template'!Z$13,VLOOKUP(TRIM(UPPER(SUBSTITUTE($D159," ",""))),'Cleaned Google Form'!$A$1:$M$5000,8,FALSE)='Main Template'!Z$14,VLOOKUP(TRIM(UPPER(SUBSTITUTE($D159," ",""))),'Cleaned Google Form'!$A$1:$M$5000,8,FALSE)='Main Template'!Z$15),0,IF(AND('Main Template'!Z$21&gt;=$C$9,'Main Template'!Z$19,VLOOKUP(TRIM(UPPER(SUBSTITUTE($D159," ",""))),'Cleaned Google Form'!$A$1:$M$5000,7,FALSE)="YES"),0,IF(IFERROR(FIND('Main Template'!Z$17,VLOOKUP(TRIM(UPPER(SUBSTITUTE('Main Template'!$D159," ",""))),'Cleaned Google Form'!$A$1:$M$5000,9,FALSE),1),FALSE),0,1))))),1)</f>
        <v>1</v>
      </c>
      <c r="AA159" s="12">
        <f>IFERROR(IF(AND(WEEKDAY('Main Template'!AA$18)=1,OR(VLOOKUP(TRIM(UPPER(SUBSTITUTE($D159," ",""))),'Cleaned Google Form'!$A$1:$M$5000,3,FALSE)="SMH",VLOOKUP(TRIM(UPPER(SUBSTITUTE($D159," ",""))),'Cleaned Google Form'!$A$1:$M$5000,3,FALSE)="RCH",VLOOKUP(TRIM(UPPER(SUBSTITUTE($D159," ",""))),'Cleaned Google Form'!$A$1:$M$5000,3,FALSE)="BCCA")),0,IF(AND(AA$21=1,NOT(VLOOKUP(TRIM(UPPER(SUBSTITUTE($D159," ",""))),'Cleaned Google Form'!$A$1:$M$5000,6,FALSE)="NO")),0,IF(OR(VLOOKUP(TRIM(UPPER(SUBSTITUTE($D159," ",""))),'Cleaned Google Form'!$A$1:$M$5000,8,FALSE)='Main Template'!AA$12,VLOOKUP(TRIM(UPPER(SUBSTITUTE($D159," ",""))),'Cleaned Google Form'!$A$1:$M$5000,8,FALSE)='Main Template'!AA$13,VLOOKUP(TRIM(UPPER(SUBSTITUTE($D159," ",""))),'Cleaned Google Form'!$A$1:$M$5000,8,FALSE)='Main Template'!AA$14,VLOOKUP(TRIM(UPPER(SUBSTITUTE($D159," ",""))),'Cleaned Google Form'!$A$1:$M$5000,8,FALSE)='Main Template'!AA$15),0,IF(AND('Main Template'!AA$21&gt;=$C$9,'Main Template'!AA$19,VLOOKUP(TRIM(UPPER(SUBSTITUTE($D159," ",""))),'Cleaned Google Form'!$A$1:$M$5000,7,FALSE)="YES"),0,IF(IFERROR(FIND('Main Template'!AA$17,VLOOKUP(TRIM(UPPER(SUBSTITUTE('Main Template'!$D159," ",""))),'Cleaned Google Form'!$A$1:$M$5000,9,FALSE),1),FALSE),0,1))))),1)</f>
        <v>1</v>
      </c>
      <c r="AB159" s="12">
        <f>IFERROR(IF(AND(WEEKDAY('Main Template'!AB$18)=1,OR(VLOOKUP(TRIM(UPPER(SUBSTITUTE($D159," ",""))),'Cleaned Google Form'!$A$1:$M$5000,3,FALSE)="SMH",VLOOKUP(TRIM(UPPER(SUBSTITUTE($D159," ",""))),'Cleaned Google Form'!$A$1:$M$5000,3,FALSE)="RCH",VLOOKUP(TRIM(UPPER(SUBSTITUTE($D159," ",""))),'Cleaned Google Form'!$A$1:$M$5000,3,FALSE)="BCCA")),0,IF(AND(AB$21=1,NOT(VLOOKUP(TRIM(UPPER(SUBSTITUTE($D159," ",""))),'Cleaned Google Form'!$A$1:$M$5000,6,FALSE)="NO")),0,IF(OR(VLOOKUP(TRIM(UPPER(SUBSTITUTE($D159," ",""))),'Cleaned Google Form'!$A$1:$M$5000,8,FALSE)='Main Template'!AB$12,VLOOKUP(TRIM(UPPER(SUBSTITUTE($D159," ",""))),'Cleaned Google Form'!$A$1:$M$5000,8,FALSE)='Main Template'!AB$13,VLOOKUP(TRIM(UPPER(SUBSTITUTE($D159," ",""))),'Cleaned Google Form'!$A$1:$M$5000,8,FALSE)='Main Template'!AB$14,VLOOKUP(TRIM(UPPER(SUBSTITUTE($D159," ",""))),'Cleaned Google Form'!$A$1:$M$5000,8,FALSE)='Main Template'!AB$15),0,IF(AND('Main Template'!AB$21&gt;=$C$9,'Main Template'!AB$19,VLOOKUP(TRIM(UPPER(SUBSTITUTE($D159," ",""))),'Cleaned Google Form'!$A$1:$M$5000,7,FALSE)="YES"),0,IF(IFERROR(FIND('Main Template'!AB$17,VLOOKUP(TRIM(UPPER(SUBSTITUTE('Main Template'!$D159," ",""))),'Cleaned Google Form'!$A$1:$M$5000,9,FALSE),1),FALSE),0,1))))),1)</f>
        <v>1</v>
      </c>
      <c r="AC159" s="12">
        <f>IFERROR(IF(AND(WEEKDAY('Main Template'!AC$18)=1,OR(VLOOKUP(TRIM(UPPER(SUBSTITUTE($D159," ",""))),'Cleaned Google Form'!$A$1:$M$5000,3,FALSE)="SMH",VLOOKUP(TRIM(UPPER(SUBSTITUTE($D159," ",""))),'Cleaned Google Form'!$A$1:$M$5000,3,FALSE)="RCH",VLOOKUP(TRIM(UPPER(SUBSTITUTE($D159," ",""))),'Cleaned Google Form'!$A$1:$M$5000,3,FALSE)="BCCA")),0,IF(AND(AC$21=1,NOT(VLOOKUP(TRIM(UPPER(SUBSTITUTE($D159," ",""))),'Cleaned Google Form'!$A$1:$M$5000,6,FALSE)="NO")),0,IF(OR(VLOOKUP(TRIM(UPPER(SUBSTITUTE($D159," ",""))),'Cleaned Google Form'!$A$1:$M$5000,8,FALSE)='Main Template'!AC$12,VLOOKUP(TRIM(UPPER(SUBSTITUTE($D159," ",""))),'Cleaned Google Form'!$A$1:$M$5000,8,FALSE)='Main Template'!AC$13,VLOOKUP(TRIM(UPPER(SUBSTITUTE($D159," ",""))),'Cleaned Google Form'!$A$1:$M$5000,8,FALSE)='Main Template'!AC$14,VLOOKUP(TRIM(UPPER(SUBSTITUTE($D159," ",""))),'Cleaned Google Form'!$A$1:$M$5000,8,FALSE)='Main Template'!AC$15),0,IF(AND('Main Template'!AC$21&gt;=$C$9,'Main Template'!AC$19,VLOOKUP(TRIM(UPPER(SUBSTITUTE($D159," ",""))),'Cleaned Google Form'!$A$1:$M$5000,7,FALSE)="YES"),0,IF(IFERROR(FIND('Main Template'!AC$17,VLOOKUP(TRIM(UPPER(SUBSTITUTE('Main Template'!$D159," ",""))),'Cleaned Google Form'!$A$1:$M$5000,9,FALSE),1),FALSE),0,1))))),1)</f>
        <v>1</v>
      </c>
      <c r="AD159" s="12">
        <f>IFERROR(IF(AND(WEEKDAY('Main Template'!AD$18)=1,OR(VLOOKUP(TRIM(UPPER(SUBSTITUTE($D159," ",""))),'Cleaned Google Form'!$A$1:$M$5000,3,FALSE)="SMH",VLOOKUP(TRIM(UPPER(SUBSTITUTE($D159," ",""))),'Cleaned Google Form'!$A$1:$M$5000,3,FALSE)="RCH",VLOOKUP(TRIM(UPPER(SUBSTITUTE($D159," ",""))),'Cleaned Google Form'!$A$1:$M$5000,3,FALSE)="BCCA")),0,IF(AND(AD$21=1,NOT(VLOOKUP(TRIM(UPPER(SUBSTITUTE($D159," ",""))),'Cleaned Google Form'!$A$1:$M$5000,6,FALSE)="NO")),0,IF(OR(VLOOKUP(TRIM(UPPER(SUBSTITUTE($D159," ",""))),'Cleaned Google Form'!$A$1:$M$5000,8,FALSE)='Main Template'!AD$12,VLOOKUP(TRIM(UPPER(SUBSTITUTE($D159," ",""))),'Cleaned Google Form'!$A$1:$M$5000,8,FALSE)='Main Template'!AD$13,VLOOKUP(TRIM(UPPER(SUBSTITUTE($D159," ",""))),'Cleaned Google Form'!$A$1:$M$5000,8,FALSE)='Main Template'!AD$14,VLOOKUP(TRIM(UPPER(SUBSTITUTE($D159," ",""))),'Cleaned Google Form'!$A$1:$M$5000,8,FALSE)='Main Template'!AD$15),0,IF(AND('Main Template'!AD$21&gt;=$C$9,'Main Template'!AD$19,VLOOKUP(TRIM(UPPER(SUBSTITUTE($D159," ",""))),'Cleaned Google Form'!$A$1:$M$5000,7,FALSE)="YES"),0,IF(IFERROR(FIND('Main Template'!AD$17,VLOOKUP(TRIM(UPPER(SUBSTITUTE('Main Template'!$D159," ",""))),'Cleaned Google Form'!$A$1:$M$5000,9,FALSE),1),FALSE),0,1))))),1)</f>
        <v>1</v>
      </c>
      <c r="AE159" s="12">
        <f>IFERROR(IF(AND(WEEKDAY('Main Template'!AE$18)=1,OR(VLOOKUP(TRIM(UPPER(SUBSTITUTE($D159," ",""))),'Cleaned Google Form'!$A$1:$M$5000,3,FALSE)="SMH",VLOOKUP(TRIM(UPPER(SUBSTITUTE($D159," ",""))),'Cleaned Google Form'!$A$1:$M$5000,3,FALSE)="RCH",VLOOKUP(TRIM(UPPER(SUBSTITUTE($D159," ",""))),'Cleaned Google Form'!$A$1:$M$5000,3,FALSE)="BCCA")),0,IF(AND(AE$21=1,NOT(VLOOKUP(TRIM(UPPER(SUBSTITUTE($D159," ",""))),'Cleaned Google Form'!$A$1:$M$5000,6,FALSE)="NO")),0,IF(OR(VLOOKUP(TRIM(UPPER(SUBSTITUTE($D159," ",""))),'Cleaned Google Form'!$A$1:$M$5000,8,FALSE)='Main Template'!AE$12,VLOOKUP(TRIM(UPPER(SUBSTITUTE($D159," ",""))),'Cleaned Google Form'!$A$1:$M$5000,8,FALSE)='Main Template'!AE$13,VLOOKUP(TRIM(UPPER(SUBSTITUTE($D159," ",""))),'Cleaned Google Form'!$A$1:$M$5000,8,FALSE)='Main Template'!AE$14,VLOOKUP(TRIM(UPPER(SUBSTITUTE($D159," ",""))),'Cleaned Google Form'!$A$1:$M$5000,8,FALSE)='Main Template'!AE$15),0,IF(AND('Main Template'!AE$21&gt;=$C$9,'Main Template'!AE$19,VLOOKUP(TRIM(UPPER(SUBSTITUTE($D159," ",""))),'Cleaned Google Form'!$A$1:$M$5000,7,FALSE)="YES"),0,IF(IFERROR(FIND('Main Template'!AE$17,VLOOKUP(TRIM(UPPER(SUBSTITUTE('Main Template'!$D159," ",""))),'Cleaned Google Form'!$A$1:$M$5000,9,FALSE),1),FALSE),0,1))))),1)</f>
        <v>1</v>
      </c>
      <c r="AF159" s="12">
        <f>IFERROR(IF(AND(WEEKDAY('Main Template'!AF$18)=1,OR(VLOOKUP(TRIM(UPPER(SUBSTITUTE($D159," ",""))),'Cleaned Google Form'!$A$1:$M$5000,3,FALSE)="SMH",VLOOKUP(TRIM(UPPER(SUBSTITUTE($D159," ",""))),'Cleaned Google Form'!$A$1:$M$5000,3,FALSE)="RCH",VLOOKUP(TRIM(UPPER(SUBSTITUTE($D159," ",""))),'Cleaned Google Form'!$A$1:$M$5000,3,FALSE)="BCCA")),0,IF(AND(AF$21=1,NOT(VLOOKUP(TRIM(UPPER(SUBSTITUTE($D159," ",""))),'Cleaned Google Form'!$A$1:$M$5000,6,FALSE)="NO")),0,IF(OR(VLOOKUP(TRIM(UPPER(SUBSTITUTE($D159," ",""))),'Cleaned Google Form'!$A$1:$M$5000,8,FALSE)='Main Template'!AF$12,VLOOKUP(TRIM(UPPER(SUBSTITUTE($D159," ",""))),'Cleaned Google Form'!$A$1:$M$5000,8,FALSE)='Main Template'!AF$13,VLOOKUP(TRIM(UPPER(SUBSTITUTE($D159," ",""))),'Cleaned Google Form'!$A$1:$M$5000,8,FALSE)='Main Template'!AF$14,VLOOKUP(TRIM(UPPER(SUBSTITUTE($D159," ",""))),'Cleaned Google Form'!$A$1:$M$5000,8,FALSE)='Main Template'!AF$15),0,IF(AND('Main Template'!AF$21&gt;=$C$9,'Main Template'!AF$19,VLOOKUP(TRIM(UPPER(SUBSTITUTE($D159," ",""))),'Cleaned Google Form'!$A$1:$M$5000,7,FALSE)="YES"),0,IF(IFERROR(FIND('Main Template'!AF$17,VLOOKUP(TRIM(UPPER(SUBSTITUTE('Main Template'!$D159," ",""))),'Cleaned Google Form'!$A$1:$M$5000,9,FALSE),1),FALSE),0,1))))),1)</f>
        <v>1</v>
      </c>
      <c r="AG159" s="12">
        <f>IFERROR(IF(AND(WEEKDAY('Main Template'!AG$18)=1,OR(VLOOKUP(TRIM(UPPER(SUBSTITUTE($D159," ",""))),'Cleaned Google Form'!$A$1:$M$5000,3,FALSE)="SMH",VLOOKUP(TRIM(UPPER(SUBSTITUTE($D159," ",""))),'Cleaned Google Form'!$A$1:$M$5000,3,FALSE)="RCH",VLOOKUP(TRIM(UPPER(SUBSTITUTE($D159," ",""))),'Cleaned Google Form'!$A$1:$M$5000,3,FALSE)="BCCA")),0,IF(AND(AG$21=1,NOT(VLOOKUP(TRIM(UPPER(SUBSTITUTE($D159," ",""))),'Cleaned Google Form'!$A$1:$M$5000,6,FALSE)="NO")),0,IF(OR(VLOOKUP(TRIM(UPPER(SUBSTITUTE($D159," ",""))),'Cleaned Google Form'!$A$1:$M$5000,8,FALSE)='Main Template'!AG$12,VLOOKUP(TRIM(UPPER(SUBSTITUTE($D159," ",""))),'Cleaned Google Form'!$A$1:$M$5000,8,FALSE)='Main Template'!AG$13,VLOOKUP(TRIM(UPPER(SUBSTITUTE($D159," ",""))),'Cleaned Google Form'!$A$1:$M$5000,8,FALSE)='Main Template'!AG$14,VLOOKUP(TRIM(UPPER(SUBSTITUTE($D159," ",""))),'Cleaned Google Form'!$A$1:$M$5000,8,FALSE)='Main Template'!AG$15),0,IF(AND('Main Template'!AG$21&gt;=$C$9,'Main Template'!AG$19,VLOOKUP(TRIM(UPPER(SUBSTITUTE($D159," ",""))),'Cleaned Google Form'!$A$1:$M$5000,7,FALSE)="YES"),0,IF(IFERROR(FIND('Main Template'!AG$17,VLOOKUP(TRIM(UPPER(SUBSTITUTE('Main Template'!$D159," ",""))),'Cleaned Google Form'!$A$1:$M$5000,9,FALSE),1),FALSE),0,1))))),1)</f>
        <v>1</v>
      </c>
      <c r="AH159" s="12">
        <f>IFERROR(IF(AND(WEEKDAY('Main Template'!AH$18)=1,OR(VLOOKUP(TRIM(UPPER(SUBSTITUTE($D159," ",""))),'Cleaned Google Form'!$A$1:$M$5000,3,FALSE)="SMH",VLOOKUP(TRIM(UPPER(SUBSTITUTE($D159," ",""))),'Cleaned Google Form'!$A$1:$M$5000,3,FALSE)="RCH",VLOOKUP(TRIM(UPPER(SUBSTITUTE($D159," ",""))),'Cleaned Google Form'!$A$1:$M$5000,3,FALSE)="BCCA")),0,IF(AND(AH$21=1,NOT(VLOOKUP(TRIM(UPPER(SUBSTITUTE($D159," ",""))),'Cleaned Google Form'!$A$1:$M$5000,6,FALSE)="NO")),0,IF(OR(VLOOKUP(TRIM(UPPER(SUBSTITUTE($D159," ",""))),'Cleaned Google Form'!$A$1:$M$5000,8,FALSE)='Main Template'!AH$12,VLOOKUP(TRIM(UPPER(SUBSTITUTE($D159," ",""))),'Cleaned Google Form'!$A$1:$M$5000,8,FALSE)='Main Template'!AH$13,VLOOKUP(TRIM(UPPER(SUBSTITUTE($D159," ",""))),'Cleaned Google Form'!$A$1:$M$5000,8,FALSE)='Main Template'!AH$14,VLOOKUP(TRIM(UPPER(SUBSTITUTE($D159," ",""))),'Cleaned Google Form'!$A$1:$M$5000,8,FALSE)='Main Template'!AH$15),0,IF(AND('Main Template'!AH$21&gt;=$C$9,'Main Template'!AH$19,VLOOKUP(TRIM(UPPER(SUBSTITUTE($D159," ",""))),'Cleaned Google Form'!$A$1:$M$5000,7,FALSE)="YES"),0,IF(IFERROR(FIND('Main Template'!AH$17,VLOOKUP(TRIM(UPPER(SUBSTITUTE('Main Template'!$D159," ",""))),'Cleaned Google Form'!$A$1:$M$5000,9,FALSE),1),FALSE),0,1))))),1)</f>
        <v>1</v>
      </c>
      <c r="AI159" s="12">
        <f>IFERROR(IF(AND(WEEKDAY('Main Template'!AI$18)=1,OR(VLOOKUP(TRIM(UPPER(SUBSTITUTE($D159," ",""))),'Cleaned Google Form'!$A$1:$M$5000,3,FALSE)="SMH",VLOOKUP(TRIM(UPPER(SUBSTITUTE($D159," ",""))),'Cleaned Google Form'!$A$1:$M$5000,3,FALSE)="RCH",VLOOKUP(TRIM(UPPER(SUBSTITUTE($D159," ",""))),'Cleaned Google Form'!$A$1:$M$5000,3,FALSE)="BCCA")),0,IF(AND(AI$21=1,NOT(VLOOKUP(TRIM(UPPER(SUBSTITUTE($D159," ",""))),'Cleaned Google Form'!$A$1:$M$5000,6,FALSE)="NO")),0,IF(OR(VLOOKUP(TRIM(UPPER(SUBSTITUTE($D159," ",""))),'Cleaned Google Form'!$A$1:$M$5000,8,FALSE)='Main Template'!AI$12,VLOOKUP(TRIM(UPPER(SUBSTITUTE($D159," ",""))),'Cleaned Google Form'!$A$1:$M$5000,8,FALSE)='Main Template'!AI$13,VLOOKUP(TRIM(UPPER(SUBSTITUTE($D159," ",""))),'Cleaned Google Form'!$A$1:$M$5000,8,FALSE)='Main Template'!AI$14,VLOOKUP(TRIM(UPPER(SUBSTITUTE($D159," ",""))),'Cleaned Google Form'!$A$1:$M$5000,8,FALSE)='Main Template'!AI$15),0,IF(AND('Main Template'!AI$21&gt;=$C$9,'Main Template'!AI$19,VLOOKUP(TRIM(UPPER(SUBSTITUTE($D159," ",""))),'Cleaned Google Form'!$A$1:$M$5000,7,FALSE)="YES"),0,IF(IFERROR(FIND('Main Template'!AI$17,VLOOKUP(TRIM(UPPER(SUBSTITUTE('Main Template'!$D159," ",""))),'Cleaned Google Form'!$A$1:$M$5000,9,FALSE),1),FALSE),0,1))))),1)</f>
        <v>1</v>
      </c>
      <c r="AJ159" s="12">
        <f>IFERROR(IF(AND(WEEKDAY('Main Template'!AJ$18)=1,OR(VLOOKUP(TRIM(UPPER(SUBSTITUTE($D159," ",""))),'Cleaned Google Form'!$A$1:$M$5000,3,FALSE)="SMH",VLOOKUP(TRIM(UPPER(SUBSTITUTE($D159," ",""))),'Cleaned Google Form'!$A$1:$M$5000,3,FALSE)="RCH",VLOOKUP(TRIM(UPPER(SUBSTITUTE($D159," ",""))),'Cleaned Google Form'!$A$1:$M$5000,3,FALSE)="BCCA")),0,IF(AND(AJ$21=1,NOT(VLOOKUP(TRIM(UPPER(SUBSTITUTE($D159," ",""))),'Cleaned Google Form'!$A$1:$M$5000,6,FALSE)="NO")),0,IF(OR(VLOOKUP(TRIM(UPPER(SUBSTITUTE($D159," ",""))),'Cleaned Google Form'!$A$1:$M$5000,8,FALSE)='Main Template'!AJ$12,VLOOKUP(TRIM(UPPER(SUBSTITUTE($D159," ",""))),'Cleaned Google Form'!$A$1:$M$5000,8,FALSE)='Main Template'!AJ$13,VLOOKUP(TRIM(UPPER(SUBSTITUTE($D159," ",""))),'Cleaned Google Form'!$A$1:$M$5000,8,FALSE)='Main Template'!AJ$14,VLOOKUP(TRIM(UPPER(SUBSTITUTE($D159," ",""))),'Cleaned Google Form'!$A$1:$M$5000,8,FALSE)='Main Template'!AJ$15),0,IF(AND('Main Template'!AJ$21&gt;=$C$9,'Main Template'!AJ$19,VLOOKUP(TRIM(UPPER(SUBSTITUTE($D159," ",""))),'Cleaned Google Form'!$A$1:$M$5000,7,FALSE)="YES"),0,IF(IFERROR(FIND('Main Template'!AJ$17,VLOOKUP(TRIM(UPPER(SUBSTITUTE('Main Template'!$D159," ",""))),'Cleaned Google Form'!$A$1:$M$5000,9,FALSE),1),FALSE),0,1))))),1)</f>
        <v>1</v>
      </c>
      <c r="AK159" s="12">
        <f>IFERROR(IF(AND(WEEKDAY('Main Template'!AK$18)=1,OR(VLOOKUP(TRIM(UPPER(SUBSTITUTE($D159," ",""))),'Cleaned Google Form'!$A$1:$M$5000,3,FALSE)="SMH",VLOOKUP(TRIM(UPPER(SUBSTITUTE($D159," ",""))),'Cleaned Google Form'!$A$1:$M$5000,3,FALSE)="RCH",VLOOKUP(TRIM(UPPER(SUBSTITUTE($D159," ",""))),'Cleaned Google Form'!$A$1:$M$5000,3,FALSE)="BCCA")),0,IF(AND(AK$21=1,NOT(VLOOKUP(TRIM(UPPER(SUBSTITUTE($D159," ",""))),'Cleaned Google Form'!$A$1:$M$5000,6,FALSE)="NO")),0,IF(OR(VLOOKUP(TRIM(UPPER(SUBSTITUTE($D159," ",""))),'Cleaned Google Form'!$A$1:$M$5000,8,FALSE)='Main Template'!AK$12,VLOOKUP(TRIM(UPPER(SUBSTITUTE($D159," ",""))),'Cleaned Google Form'!$A$1:$M$5000,8,FALSE)='Main Template'!AK$13,VLOOKUP(TRIM(UPPER(SUBSTITUTE($D159," ",""))),'Cleaned Google Form'!$A$1:$M$5000,8,FALSE)='Main Template'!AK$14,VLOOKUP(TRIM(UPPER(SUBSTITUTE($D159," ",""))),'Cleaned Google Form'!$A$1:$M$5000,8,FALSE)='Main Template'!AK$15),0,IF(AND('Main Template'!AK$21&gt;=$C$9,'Main Template'!AK$19,VLOOKUP(TRIM(UPPER(SUBSTITUTE($D159," ",""))),'Cleaned Google Form'!$A$1:$M$5000,7,FALSE)="YES"),0,IF(IFERROR(FIND('Main Template'!AK$17,VLOOKUP(TRIM(UPPER(SUBSTITUTE('Main Template'!$D159," ",""))),'Cleaned Google Form'!$A$1:$M$5000,9,FALSE),1),FALSE),0,1))))),1)</f>
        <v>1</v>
      </c>
      <c r="AL159" s="12">
        <f>IFERROR(IF(AND(WEEKDAY('Main Template'!AL$18)=1,OR(VLOOKUP(TRIM(UPPER(SUBSTITUTE($D159," ",""))),'Cleaned Google Form'!$A$1:$M$5000,3,FALSE)="SMH",VLOOKUP(TRIM(UPPER(SUBSTITUTE($D159," ",""))),'Cleaned Google Form'!$A$1:$M$5000,3,FALSE)="RCH",VLOOKUP(TRIM(UPPER(SUBSTITUTE($D159," ",""))),'Cleaned Google Form'!$A$1:$M$5000,3,FALSE)="BCCA")),0,IF(AND(AL$21=1,NOT(VLOOKUP(TRIM(UPPER(SUBSTITUTE($D159," ",""))),'Cleaned Google Form'!$A$1:$M$5000,6,FALSE)="NO")),0,IF(OR(VLOOKUP(TRIM(UPPER(SUBSTITUTE($D159," ",""))),'Cleaned Google Form'!$A$1:$M$5000,8,FALSE)='Main Template'!AL$12,VLOOKUP(TRIM(UPPER(SUBSTITUTE($D159," ",""))),'Cleaned Google Form'!$A$1:$M$5000,8,FALSE)='Main Template'!AL$13,VLOOKUP(TRIM(UPPER(SUBSTITUTE($D159," ",""))),'Cleaned Google Form'!$A$1:$M$5000,8,FALSE)='Main Template'!AL$14,VLOOKUP(TRIM(UPPER(SUBSTITUTE($D159," ",""))),'Cleaned Google Form'!$A$1:$M$5000,8,FALSE)='Main Template'!AL$15),0,IF(AND('Main Template'!AL$21&gt;=$C$9,'Main Template'!AL$19,VLOOKUP(TRIM(UPPER(SUBSTITUTE($D159," ",""))),'Cleaned Google Form'!$A$1:$M$5000,7,FALSE)="YES"),0,IF(IFERROR(FIND('Main Template'!AL$17,VLOOKUP(TRIM(UPPER(SUBSTITUTE('Main Template'!$D159," ",""))),'Cleaned Google Form'!$A$1:$M$5000,9,FALSE),1),FALSE),0,1))))),1)</f>
        <v>1</v>
      </c>
      <c r="AM159" s="12">
        <f>IFERROR(IF(AND(WEEKDAY('Main Template'!AM$18)=1,OR(VLOOKUP(TRIM(UPPER(SUBSTITUTE($D159," ",""))),'Cleaned Google Form'!$A$1:$M$5000,3,FALSE)="SMH",VLOOKUP(TRIM(UPPER(SUBSTITUTE($D159," ",""))),'Cleaned Google Form'!$A$1:$M$5000,3,FALSE)="RCH",VLOOKUP(TRIM(UPPER(SUBSTITUTE($D159," ",""))),'Cleaned Google Form'!$A$1:$M$5000,3,FALSE)="BCCA")),0,IF(AND(AM$21=1,NOT(VLOOKUP(TRIM(UPPER(SUBSTITUTE($D159," ",""))),'Cleaned Google Form'!$A$1:$M$5000,6,FALSE)="NO")),0,IF(OR(VLOOKUP(TRIM(UPPER(SUBSTITUTE($D159," ",""))),'Cleaned Google Form'!$A$1:$M$5000,8,FALSE)='Main Template'!AM$12,VLOOKUP(TRIM(UPPER(SUBSTITUTE($D159," ",""))),'Cleaned Google Form'!$A$1:$M$5000,8,FALSE)='Main Template'!AM$13,VLOOKUP(TRIM(UPPER(SUBSTITUTE($D159," ",""))),'Cleaned Google Form'!$A$1:$M$5000,8,FALSE)='Main Template'!AM$14,VLOOKUP(TRIM(UPPER(SUBSTITUTE($D159," ",""))),'Cleaned Google Form'!$A$1:$M$5000,8,FALSE)='Main Template'!AM$15),0,IF(AND('Main Template'!AM$21&gt;=$C$9,'Main Template'!AM$19,VLOOKUP(TRIM(UPPER(SUBSTITUTE($D159," ",""))),'Cleaned Google Form'!$A$1:$M$5000,7,FALSE)="YES"),0,IF(IFERROR(FIND('Main Template'!AM$17,VLOOKUP(TRIM(UPPER(SUBSTITUTE('Main Template'!$D159," ",""))),'Cleaned Google Form'!$A$1:$M$5000,9,FALSE),1),FALSE),0,1))))),1)</f>
        <v>1</v>
      </c>
      <c r="AN159" s="12">
        <f>IFERROR(IF(AND(WEEKDAY('Main Template'!AN$18)=1,OR(VLOOKUP(TRIM(UPPER(SUBSTITUTE($D159," ",""))),'Cleaned Google Form'!$A$1:$M$5000,3,FALSE)="SMH",VLOOKUP(TRIM(UPPER(SUBSTITUTE($D159," ",""))),'Cleaned Google Form'!$A$1:$M$5000,3,FALSE)="RCH",VLOOKUP(TRIM(UPPER(SUBSTITUTE($D159," ",""))),'Cleaned Google Form'!$A$1:$M$5000,3,FALSE)="BCCA")),0,IF(AND(AN$21=1,NOT(VLOOKUP(TRIM(UPPER(SUBSTITUTE($D159," ",""))),'Cleaned Google Form'!$A$1:$M$5000,6,FALSE)="NO")),0,IF(OR(VLOOKUP(TRIM(UPPER(SUBSTITUTE($D159," ",""))),'Cleaned Google Form'!$A$1:$M$5000,8,FALSE)='Main Template'!AN$12,VLOOKUP(TRIM(UPPER(SUBSTITUTE($D159," ",""))),'Cleaned Google Form'!$A$1:$M$5000,8,FALSE)='Main Template'!AN$13,VLOOKUP(TRIM(UPPER(SUBSTITUTE($D159," ",""))),'Cleaned Google Form'!$A$1:$M$5000,8,FALSE)='Main Template'!AN$14,VLOOKUP(TRIM(UPPER(SUBSTITUTE($D159," ",""))),'Cleaned Google Form'!$A$1:$M$5000,8,FALSE)='Main Template'!AN$15),0,IF(AND('Main Template'!AN$21&gt;=$C$9,'Main Template'!AN$19,VLOOKUP(TRIM(UPPER(SUBSTITUTE($D159," ",""))),'Cleaned Google Form'!$A$1:$M$5000,7,FALSE)="YES"),0,IF(IFERROR(FIND('Main Template'!AN$17,VLOOKUP(TRIM(UPPER(SUBSTITUTE('Main Template'!$D159," ",""))),'Cleaned Google Form'!$A$1:$M$5000,9,FALSE),1),FALSE),0,1))))),1)</f>
        <v>1</v>
      </c>
    </row>
    <row r="160" spans="2:40">
      <c r="B160" t="str">
        <f>IFERROR(IF(ISNUMBER(MATCH(UPPER(SUBSTITUTE(D160," ","")),'Cleaned Google Form'!$A:$A,0)),"","Oops"),"Not Present")</f>
        <v/>
      </c>
      <c r="C160" s="4">
        <f>I160</f>
        <v>139</v>
      </c>
      <c r="D160" s="4" t="s">
        <v>253</v>
      </c>
      <c r="E160" s="4">
        <f>IFERROR(IF(VLOOKUP(TRIM(UPPER(SUBSTITUTE(D160," ",""))),'Cleaned Google Form'!$A$1:$L$5000,5,FALSE)="YES",1,0),0)</f>
        <v>0</v>
      </c>
      <c r="F160" s="4">
        <f>IFERROR(IF(RIGHT(VLOOKUP(TRIM(UPPER(SUBSTITUTE(D160," ",""))),'Cleaned Google Form'!$A$1:$L$5000,2,FALSE),1)="1",1,0),0)</f>
        <v>1</v>
      </c>
      <c r="G160" s="4">
        <f>IFERROR(IF(VLOOKUP(TRIM(UPPER(SUBSTITUTE(D160," ",""))),'Cleaned Google Form'!$A$1:$L$5000,3,FALSE)="VGH",1,0),0)</f>
        <v>0</v>
      </c>
      <c r="H160" s="4">
        <f>IFERROR(IF(G160+IFERROR(IF(VLOOKUP(TRIM(UPPER(SUBSTITUTE(D160," ",""))),'Cleaned Google Form'!$A$1:$L$5000,3,FALSE)="SPH",1,0),0)=0,1,0),0)</f>
        <v>0</v>
      </c>
      <c r="I160" s="4">
        <f>IF(I159="Resident Index",1,I159+1)</f>
        <v>139</v>
      </c>
      <c r="J160" s="12">
        <f>IFERROR(IF(AND(WEEKDAY('Main Template'!J$18)=1,OR(VLOOKUP(TRIM(UPPER(SUBSTITUTE($D160," ",""))),'Cleaned Google Form'!$A$1:$M$5000,3,FALSE)="SMH",VLOOKUP(TRIM(UPPER(SUBSTITUTE($D160," ",""))),'Cleaned Google Form'!$A$1:$M$5000,3,FALSE)="RCH",VLOOKUP(TRIM(UPPER(SUBSTITUTE($D160," ",""))),'Cleaned Google Form'!$A$1:$M$5000,3,FALSE)="BCCA")),0,IF(AND(J$21=1,NOT(VLOOKUP(TRIM(UPPER(SUBSTITUTE($D160," ",""))),'Cleaned Google Form'!$A$1:$M$5000,6,FALSE)="NO")),0,IF(OR(VLOOKUP(TRIM(UPPER(SUBSTITUTE($D160," ",""))),'Cleaned Google Form'!$A$1:$M$5000,8,FALSE)='Main Template'!J$12,VLOOKUP(TRIM(UPPER(SUBSTITUTE($D160," ",""))),'Cleaned Google Form'!$A$1:$M$5000,8,FALSE)='Main Template'!J$13,VLOOKUP(TRIM(UPPER(SUBSTITUTE($D160," ",""))),'Cleaned Google Form'!$A$1:$M$5000,8,FALSE)='Main Template'!J$14,VLOOKUP(TRIM(UPPER(SUBSTITUTE($D160," ",""))),'Cleaned Google Form'!$A$1:$M$5000,8,FALSE)='Main Template'!J$15),0,IF(AND('Main Template'!J$21&gt;=$C$9,'Main Template'!J$19,VLOOKUP(TRIM(UPPER(SUBSTITUTE($D160," ",""))),'Cleaned Google Form'!$A$1:$M$5000,7,FALSE)="YES"),0,IF(IFERROR(FIND('Main Template'!J$17,VLOOKUP(TRIM(UPPER(SUBSTITUTE('Main Template'!$D160," ",""))),'Cleaned Google Form'!$A$1:$M$5000,9,FALSE),1),FALSE),0,1))))),1)</f>
        <v>0</v>
      </c>
      <c r="K160" s="12">
        <f>IFERROR(IF(AND(WEEKDAY('Main Template'!K$18)=1,OR(VLOOKUP(TRIM(UPPER(SUBSTITUTE($D160," ",""))),'Cleaned Google Form'!$A$1:$M$5000,3,FALSE)="SMH",VLOOKUP(TRIM(UPPER(SUBSTITUTE($D160," ",""))),'Cleaned Google Form'!$A$1:$M$5000,3,FALSE)="RCH",VLOOKUP(TRIM(UPPER(SUBSTITUTE($D160," ",""))),'Cleaned Google Form'!$A$1:$M$5000,3,FALSE)="BCCA")),0,IF(AND(K$21=1,NOT(VLOOKUP(TRIM(UPPER(SUBSTITUTE($D160," ",""))),'Cleaned Google Form'!$A$1:$M$5000,6,FALSE)="NO")),0,IF(OR(VLOOKUP(TRIM(UPPER(SUBSTITUTE($D160," ",""))),'Cleaned Google Form'!$A$1:$M$5000,8,FALSE)='Main Template'!K$12,VLOOKUP(TRIM(UPPER(SUBSTITUTE($D160," ",""))),'Cleaned Google Form'!$A$1:$M$5000,8,FALSE)='Main Template'!K$13,VLOOKUP(TRIM(UPPER(SUBSTITUTE($D160," ",""))),'Cleaned Google Form'!$A$1:$M$5000,8,FALSE)='Main Template'!K$14,VLOOKUP(TRIM(UPPER(SUBSTITUTE($D160," ",""))),'Cleaned Google Form'!$A$1:$M$5000,8,FALSE)='Main Template'!K$15),0,IF(AND('Main Template'!K$21&gt;=$C$9,'Main Template'!K$19,VLOOKUP(TRIM(UPPER(SUBSTITUTE($D160," ",""))),'Cleaned Google Form'!$A$1:$M$5000,7,FALSE)="YES"),0,IF(IFERROR(FIND('Main Template'!K$17,VLOOKUP(TRIM(UPPER(SUBSTITUTE('Main Template'!$D160," ",""))),'Cleaned Google Form'!$A$1:$M$5000,9,FALSE),1),FALSE),0,1))))),1)</f>
        <v>1</v>
      </c>
      <c r="L160" s="12">
        <f>IFERROR(IF(AND(WEEKDAY('Main Template'!L$18)=1,OR(VLOOKUP(TRIM(UPPER(SUBSTITUTE($D160," ",""))),'Cleaned Google Form'!$A$1:$M$5000,3,FALSE)="SMH",VLOOKUP(TRIM(UPPER(SUBSTITUTE($D160," ",""))),'Cleaned Google Form'!$A$1:$M$5000,3,FALSE)="RCH",VLOOKUP(TRIM(UPPER(SUBSTITUTE($D160," ",""))),'Cleaned Google Form'!$A$1:$M$5000,3,FALSE)="BCCA")),0,IF(AND(L$21=1,NOT(VLOOKUP(TRIM(UPPER(SUBSTITUTE($D160," ",""))),'Cleaned Google Form'!$A$1:$M$5000,6,FALSE)="NO")),0,IF(OR(VLOOKUP(TRIM(UPPER(SUBSTITUTE($D160," ",""))),'Cleaned Google Form'!$A$1:$M$5000,8,FALSE)='Main Template'!L$12,VLOOKUP(TRIM(UPPER(SUBSTITUTE($D160," ",""))),'Cleaned Google Form'!$A$1:$M$5000,8,FALSE)='Main Template'!L$13,VLOOKUP(TRIM(UPPER(SUBSTITUTE($D160," ",""))),'Cleaned Google Form'!$A$1:$M$5000,8,FALSE)='Main Template'!L$14,VLOOKUP(TRIM(UPPER(SUBSTITUTE($D160," ",""))),'Cleaned Google Form'!$A$1:$M$5000,8,FALSE)='Main Template'!L$15),0,IF(AND('Main Template'!L$21&gt;=$C$9,'Main Template'!L$19,VLOOKUP(TRIM(UPPER(SUBSTITUTE($D160," ",""))),'Cleaned Google Form'!$A$1:$M$5000,7,FALSE)="YES"),0,IF(IFERROR(FIND('Main Template'!L$17,VLOOKUP(TRIM(UPPER(SUBSTITUTE('Main Template'!$D160," ",""))),'Cleaned Google Form'!$A$1:$M$5000,9,FALSE),1),FALSE),0,1))))),1)</f>
        <v>1</v>
      </c>
      <c r="M160" s="12">
        <f>IFERROR(IF(AND(WEEKDAY('Main Template'!M$18)=1,OR(VLOOKUP(TRIM(UPPER(SUBSTITUTE($D160," ",""))),'Cleaned Google Form'!$A$1:$M$5000,3,FALSE)="SMH",VLOOKUP(TRIM(UPPER(SUBSTITUTE($D160," ",""))),'Cleaned Google Form'!$A$1:$M$5000,3,FALSE)="RCH",VLOOKUP(TRIM(UPPER(SUBSTITUTE($D160," ",""))),'Cleaned Google Form'!$A$1:$M$5000,3,FALSE)="BCCA")),0,IF(AND(M$21=1,NOT(VLOOKUP(TRIM(UPPER(SUBSTITUTE($D160," ",""))),'Cleaned Google Form'!$A$1:$M$5000,6,FALSE)="NO")),0,IF(OR(VLOOKUP(TRIM(UPPER(SUBSTITUTE($D160," ",""))),'Cleaned Google Form'!$A$1:$M$5000,8,FALSE)='Main Template'!M$12,VLOOKUP(TRIM(UPPER(SUBSTITUTE($D160," ",""))),'Cleaned Google Form'!$A$1:$M$5000,8,FALSE)='Main Template'!M$13,VLOOKUP(TRIM(UPPER(SUBSTITUTE($D160," ",""))),'Cleaned Google Form'!$A$1:$M$5000,8,FALSE)='Main Template'!M$14,VLOOKUP(TRIM(UPPER(SUBSTITUTE($D160," ",""))),'Cleaned Google Form'!$A$1:$M$5000,8,FALSE)='Main Template'!M$15),0,IF(AND('Main Template'!M$21&gt;=$C$9,'Main Template'!M$19,VLOOKUP(TRIM(UPPER(SUBSTITUTE($D160," ",""))),'Cleaned Google Form'!$A$1:$M$5000,7,FALSE)="YES"),0,IF(IFERROR(FIND('Main Template'!M$17,VLOOKUP(TRIM(UPPER(SUBSTITUTE('Main Template'!$D160," ",""))),'Cleaned Google Form'!$A$1:$M$5000,9,FALSE),1),FALSE),0,1))))),1)</f>
        <v>1</v>
      </c>
      <c r="N160" s="12">
        <f>IFERROR(IF(AND(WEEKDAY('Main Template'!N$18)=1,OR(VLOOKUP(TRIM(UPPER(SUBSTITUTE($D160," ",""))),'Cleaned Google Form'!$A$1:$M$5000,3,FALSE)="SMH",VLOOKUP(TRIM(UPPER(SUBSTITUTE($D160," ",""))),'Cleaned Google Form'!$A$1:$M$5000,3,FALSE)="RCH",VLOOKUP(TRIM(UPPER(SUBSTITUTE($D160," ",""))),'Cleaned Google Form'!$A$1:$M$5000,3,FALSE)="BCCA")),0,IF(AND(N$21=1,NOT(VLOOKUP(TRIM(UPPER(SUBSTITUTE($D160," ",""))),'Cleaned Google Form'!$A$1:$M$5000,6,FALSE)="NO")),0,IF(OR(VLOOKUP(TRIM(UPPER(SUBSTITUTE($D160," ",""))),'Cleaned Google Form'!$A$1:$M$5000,8,FALSE)='Main Template'!N$12,VLOOKUP(TRIM(UPPER(SUBSTITUTE($D160," ",""))),'Cleaned Google Form'!$A$1:$M$5000,8,FALSE)='Main Template'!N$13,VLOOKUP(TRIM(UPPER(SUBSTITUTE($D160," ",""))),'Cleaned Google Form'!$A$1:$M$5000,8,FALSE)='Main Template'!N$14,VLOOKUP(TRIM(UPPER(SUBSTITUTE($D160," ",""))),'Cleaned Google Form'!$A$1:$M$5000,8,FALSE)='Main Template'!N$15),0,IF(AND('Main Template'!N$21&gt;=$C$9,'Main Template'!N$19,VLOOKUP(TRIM(UPPER(SUBSTITUTE($D160," ",""))),'Cleaned Google Form'!$A$1:$M$5000,7,FALSE)="YES"),0,IF(IFERROR(FIND('Main Template'!N$17,VLOOKUP(TRIM(UPPER(SUBSTITUTE('Main Template'!$D160," ",""))),'Cleaned Google Form'!$A$1:$M$5000,9,FALSE),1),FALSE),0,1))))),1)</f>
        <v>1</v>
      </c>
      <c r="O160" s="12">
        <f>IFERROR(IF(AND(WEEKDAY('Main Template'!O$18)=1,OR(VLOOKUP(TRIM(UPPER(SUBSTITUTE($D160," ",""))),'Cleaned Google Form'!$A$1:$M$5000,3,FALSE)="SMH",VLOOKUP(TRIM(UPPER(SUBSTITUTE($D160," ",""))),'Cleaned Google Form'!$A$1:$M$5000,3,FALSE)="RCH",VLOOKUP(TRIM(UPPER(SUBSTITUTE($D160," ",""))),'Cleaned Google Form'!$A$1:$M$5000,3,FALSE)="BCCA")),0,IF(AND(O$21=1,NOT(VLOOKUP(TRIM(UPPER(SUBSTITUTE($D160," ",""))),'Cleaned Google Form'!$A$1:$M$5000,6,FALSE)="NO")),0,IF(OR(VLOOKUP(TRIM(UPPER(SUBSTITUTE($D160," ",""))),'Cleaned Google Form'!$A$1:$M$5000,8,FALSE)='Main Template'!O$12,VLOOKUP(TRIM(UPPER(SUBSTITUTE($D160," ",""))),'Cleaned Google Form'!$A$1:$M$5000,8,FALSE)='Main Template'!O$13,VLOOKUP(TRIM(UPPER(SUBSTITUTE($D160," ",""))),'Cleaned Google Form'!$A$1:$M$5000,8,FALSE)='Main Template'!O$14,VLOOKUP(TRIM(UPPER(SUBSTITUTE($D160," ",""))),'Cleaned Google Form'!$A$1:$M$5000,8,FALSE)='Main Template'!O$15),0,IF(AND('Main Template'!O$21&gt;=$C$9,'Main Template'!O$19,VLOOKUP(TRIM(UPPER(SUBSTITUTE($D160," ",""))),'Cleaned Google Form'!$A$1:$M$5000,7,FALSE)="YES"),0,IF(IFERROR(FIND('Main Template'!O$17,VLOOKUP(TRIM(UPPER(SUBSTITUTE('Main Template'!$D160," ",""))),'Cleaned Google Form'!$A$1:$M$5000,9,FALSE),1),FALSE),0,1))))),1)</f>
        <v>1</v>
      </c>
      <c r="P160" s="12">
        <f>IFERROR(IF(AND(WEEKDAY('Main Template'!P$18)=1,OR(VLOOKUP(TRIM(UPPER(SUBSTITUTE($D160," ",""))),'Cleaned Google Form'!$A$1:$M$5000,3,FALSE)="SMH",VLOOKUP(TRIM(UPPER(SUBSTITUTE($D160," ",""))),'Cleaned Google Form'!$A$1:$M$5000,3,FALSE)="RCH",VLOOKUP(TRIM(UPPER(SUBSTITUTE($D160," ",""))),'Cleaned Google Form'!$A$1:$M$5000,3,FALSE)="BCCA")),0,IF(AND(P$21=1,NOT(VLOOKUP(TRIM(UPPER(SUBSTITUTE($D160," ",""))),'Cleaned Google Form'!$A$1:$M$5000,6,FALSE)="NO")),0,IF(OR(VLOOKUP(TRIM(UPPER(SUBSTITUTE($D160," ",""))),'Cleaned Google Form'!$A$1:$M$5000,8,FALSE)='Main Template'!P$12,VLOOKUP(TRIM(UPPER(SUBSTITUTE($D160," ",""))),'Cleaned Google Form'!$A$1:$M$5000,8,FALSE)='Main Template'!P$13,VLOOKUP(TRIM(UPPER(SUBSTITUTE($D160," ",""))),'Cleaned Google Form'!$A$1:$M$5000,8,FALSE)='Main Template'!P$14,VLOOKUP(TRIM(UPPER(SUBSTITUTE($D160," ",""))),'Cleaned Google Form'!$A$1:$M$5000,8,FALSE)='Main Template'!P$15),0,IF(AND('Main Template'!P$21&gt;=$C$9,'Main Template'!P$19,VLOOKUP(TRIM(UPPER(SUBSTITUTE($D160," ",""))),'Cleaned Google Form'!$A$1:$M$5000,7,FALSE)="YES"),0,IF(IFERROR(FIND('Main Template'!P$17,VLOOKUP(TRIM(UPPER(SUBSTITUTE('Main Template'!$D160," ",""))),'Cleaned Google Form'!$A$1:$M$5000,9,FALSE),1),FALSE),0,1))))),1)</f>
        <v>1</v>
      </c>
      <c r="Q160" s="12">
        <f>IFERROR(IF(AND(WEEKDAY('Main Template'!Q$18)=1,OR(VLOOKUP(TRIM(UPPER(SUBSTITUTE($D160," ",""))),'Cleaned Google Form'!$A$1:$M$5000,3,FALSE)="SMH",VLOOKUP(TRIM(UPPER(SUBSTITUTE($D160," ",""))),'Cleaned Google Form'!$A$1:$M$5000,3,FALSE)="RCH",VLOOKUP(TRIM(UPPER(SUBSTITUTE($D160," ",""))),'Cleaned Google Form'!$A$1:$M$5000,3,FALSE)="BCCA")),0,IF(AND(Q$21=1,NOT(VLOOKUP(TRIM(UPPER(SUBSTITUTE($D160," ",""))),'Cleaned Google Form'!$A$1:$M$5000,6,FALSE)="NO")),0,IF(OR(VLOOKUP(TRIM(UPPER(SUBSTITUTE($D160," ",""))),'Cleaned Google Form'!$A$1:$M$5000,8,FALSE)='Main Template'!Q$12,VLOOKUP(TRIM(UPPER(SUBSTITUTE($D160," ",""))),'Cleaned Google Form'!$A$1:$M$5000,8,FALSE)='Main Template'!Q$13,VLOOKUP(TRIM(UPPER(SUBSTITUTE($D160," ",""))),'Cleaned Google Form'!$A$1:$M$5000,8,FALSE)='Main Template'!Q$14,VLOOKUP(TRIM(UPPER(SUBSTITUTE($D160," ",""))),'Cleaned Google Form'!$A$1:$M$5000,8,FALSE)='Main Template'!Q$15),0,IF(AND('Main Template'!Q$21&gt;=$C$9,'Main Template'!Q$19,VLOOKUP(TRIM(UPPER(SUBSTITUTE($D160," ",""))),'Cleaned Google Form'!$A$1:$M$5000,7,FALSE)="YES"),0,IF(IFERROR(FIND('Main Template'!Q$17,VLOOKUP(TRIM(UPPER(SUBSTITUTE('Main Template'!$D160," ",""))),'Cleaned Google Form'!$A$1:$M$5000,9,FALSE),1),FALSE),0,1))))),1)</f>
        <v>1</v>
      </c>
      <c r="R160" s="12">
        <f>IFERROR(IF(AND(WEEKDAY('Main Template'!R$18)=1,OR(VLOOKUP(TRIM(UPPER(SUBSTITUTE($D160," ",""))),'Cleaned Google Form'!$A$1:$M$5000,3,FALSE)="SMH",VLOOKUP(TRIM(UPPER(SUBSTITUTE($D160," ",""))),'Cleaned Google Form'!$A$1:$M$5000,3,FALSE)="RCH",VLOOKUP(TRIM(UPPER(SUBSTITUTE($D160," ",""))),'Cleaned Google Form'!$A$1:$M$5000,3,FALSE)="BCCA")),0,IF(AND(R$21=1,NOT(VLOOKUP(TRIM(UPPER(SUBSTITUTE($D160," ",""))),'Cleaned Google Form'!$A$1:$M$5000,6,FALSE)="NO")),0,IF(OR(VLOOKUP(TRIM(UPPER(SUBSTITUTE($D160," ",""))),'Cleaned Google Form'!$A$1:$M$5000,8,FALSE)='Main Template'!R$12,VLOOKUP(TRIM(UPPER(SUBSTITUTE($D160," ",""))),'Cleaned Google Form'!$A$1:$M$5000,8,FALSE)='Main Template'!R$13,VLOOKUP(TRIM(UPPER(SUBSTITUTE($D160," ",""))),'Cleaned Google Form'!$A$1:$M$5000,8,FALSE)='Main Template'!R$14,VLOOKUP(TRIM(UPPER(SUBSTITUTE($D160," ",""))),'Cleaned Google Form'!$A$1:$M$5000,8,FALSE)='Main Template'!R$15),0,IF(AND('Main Template'!R$21&gt;=$C$9,'Main Template'!R$19,VLOOKUP(TRIM(UPPER(SUBSTITUTE($D160," ",""))),'Cleaned Google Form'!$A$1:$M$5000,7,FALSE)="YES"),0,IF(IFERROR(FIND('Main Template'!R$17,VLOOKUP(TRIM(UPPER(SUBSTITUTE('Main Template'!$D160," ",""))),'Cleaned Google Form'!$A$1:$M$5000,9,FALSE),1),FALSE),0,1))))),1)</f>
        <v>1</v>
      </c>
      <c r="S160" s="12">
        <f>IFERROR(IF(AND(WEEKDAY('Main Template'!S$18)=1,OR(VLOOKUP(TRIM(UPPER(SUBSTITUTE($D160," ",""))),'Cleaned Google Form'!$A$1:$M$5000,3,FALSE)="SMH",VLOOKUP(TRIM(UPPER(SUBSTITUTE($D160," ",""))),'Cleaned Google Form'!$A$1:$M$5000,3,FALSE)="RCH",VLOOKUP(TRIM(UPPER(SUBSTITUTE($D160," ",""))),'Cleaned Google Form'!$A$1:$M$5000,3,FALSE)="BCCA")),0,IF(AND(S$21=1,NOT(VLOOKUP(TRIM(UPPER(SUBSTITUTE($D160," ",""))),'Cleaned Google Form'!$A$1:$M$5000,6,FALSE)="NO")),0,IF(OR(VLOOKUP(TRIM(UPPER(SUBSTITUTE($D160," ",""))),'Cleaned Google Form'!$A$1:$M$5000,8,FALSE)='Main Template'!S$12,VLOOKUP(TRIM(UPPER(SUBSTITUTE($D160," ",""))),'Cleaned Google Form'!$A$1:$M$5000,8,FALSE)='Main Template'!S$13,VLOOKUP(TRIM(UPPER(SUBSTITUTE($D160," ",""))),'Cleaned Google Form'!$A$1:$M$5000,8,FALSE)='Main Template'!S$14,VLOOKUP(TRIM(UPPER(SUBSTITUTE($D160," ",""))),'Cleaned Google Form'!$A$1:$M$5000,8,FALSE)='Main Template'!S$15),0,IF(AND('Main Template'!S$21&gt;=$C$9,'Main Template'!S$19,VLOOKUP(TRIM(UPPER(SUBSTITUTE($D160," ",""))),'Cleaned Google Form'!$A$1:$M$5000,7,FALSE)="YES"),0,IF(IFERROR(FIND('Main Template'!S$17,VLOOKUP(TRIM(UPPER(SUBSTITUTE('Main Template'!$D160," ",""))),'Cleaned Google Form'!$A$1:$M$5000,9,FALSE),1),FALSE),0,1))))),1)</f>
        <v>1</v>
      </c>
      <c r="T160" s="12">
        <f>IFERROR(IF(AND(WEEKDAY('Main Template'!T$18)=1,OR(VLOOKUP(TRIM(UPPER(SUBSTITUTE($D160," ",""))),'Cleaned Google Form'!$A$1:$M$5000,3,FALSE)="SMH",VLOOKUP(TRIM(UPPER(SUBSTITUTE($D160," ",""))),'Cleaned Google Form'!$A$1:$M$5000,3,FALSE)="RCH",VLOOKUP(TRIM(UPPER(SUBSTITUTE($D160," ",""))),'Cleaned Google Form'!$A$1:$M$5000,3,FALSE)="BCCA")),0,IF(AND(T$21=1,NOT(VLOOKUP(TRIM(UPPER(SUBSTITUTE($D160," ",""))),'Cleaned Google Form'!$A$1:$M$5000,6,FALSE)="NO")),0,IF(OR(VLOOKUP(TRIM(UPPER(SUBSTITUTE($D160," ",""))),'Cleaned Google Form'!$A$1:$M$5000,8,FALSE)='Main Template'!T$12,VLOOKUP(TRIM(UPPER(SUBSTITUTE($D160," ",""))),'Cleaned Google Form'!$A$1:$M$5000,8,FALSE)='Main Template'!T$13,VLOOKUP(TRIM(UPPER(SUBSTITUTE($D160," ",""))),'Cleaned Google Form'!$A$1:$M$5000,8,FALSE)='Main Template'!T$14,VLOOKUP(TRIM(UPPER(SUBSTITUTE($D160," ",""))),'Cleaned Google Form'!$A$1:$M$5000,8,FALSE)='Main Template'!T$15),0,IF(AND('Main Template'!T$21&gt;=$C$9,'Main Template'!T$19,VLOOKUP(TRIM(UPPER(SUBSTITUTE($D160," ",""))),'Cleaned Google Form'!$A$1:$M$5000,7,FALSE)="YES"),0,IF(IFERROR(FIND('Main Template'!T$17,VLOOKUP(TRIM(UPPER(SUBSTITUTE('Main Template'!$D160," ",""))),'Cleaned Google Form'!$A$1:$M$5000,9,FALSE),1),FALSE),0,1))))),1)</f>
        <v>1</v>
      </c>
      <c r="U160" s="12">
        <f>IFERROR(IF(AND(WEEKDAY('Main Template'!U$18)=1,OR(VLOOKUP(TRIM(UPPER(SUBSTITUTE($D160," ",""))),'Cleaned Google Form'!$A$1:$M$5000,3,FALSE)="SMH",VLOOKUP(TRIM(UPPER(SUBSTITUTE($D160," ",""))),'Cleaned Google Form'!$A$1:$M$5000,3,FALSE)="RCH",VLOOKUP(TRIM(UPPER(SUBSTITUTE($D160," ",""))),'Cleaned Google Form'!$A$1:$M$5000,3,FALSE)="BCCA")),0,IF(AND(U$21=1,NOT(VLOOKUP(TRIM(UPPER(SUBSTITUTE($D160," ",""))),'Cleaned Google Form'!$A$1:$M$5000,6,FALSE)="NO")),0,IF(OR(VLOOKUP(TRIM(UPPER(SUBSTITUTE($D160," ",""))),'Cleaned Google Form'!$A$1:$M$5000,8,FALSE)='Main Template'!U$12,VLOOKUP(TRIM(UPPER(SUBSTITUTE($D160," ",""))),'Cleaned Google Form'!$A$1:$M$5000,8,FALSE)='Main Template'!U$13,VLOOKUP(TRIM(UPPER(SUBSTITUTE($D160," ",""))),'Cleaned Google Form'!$A$1:$M$5000,8,FALSE)='Main Template'!U$14,VLOOKUP(TRIM(UPPER(SUBSTITUTE($D160," ",""))),'Cleaned Google Form'!$A$1:$M$5000,8,FALSE)='Main Template'!U$15),0,IF(AND('Main Template'!U$21&gt;=$C$9,'Main Template'!U$19,VLOOKUP(TRIM(UPPER(SUBSTITUTE($D160," ",""))),'Cleaned Google Form'!$A$1:$M$5000,7,FALSE)="YES"),0,IF(IFERROR(FIND('Main Template'!U$17,VLOOKUP(TRIM(UPPER(SUBSTITUTE('Main Template'!$D160," ",""))),'Cleaned Google Form'!$A$1:$M$5000,9,FALSE),1),FALSE),0,1))))),1)</f>
        <v>1</v>
      </c>
      <c r="V160" s="12">
        <f>IFERROR(IF(AND(WEEKDAY('Main Template'!V$18)=1,OR(VLOOKUP(TRIM(UPPER(SUBSTITUTE($D160," ",""))),'Cleaned Google Form'!$A$1:$M$5000,3,FALSE)="SMH",VLOOKUP(TRIM(UPPER(SUBSTITUTE($D160," ",""))),'Cleaned Google Form'!$A$1:$M$5000,3,FALSE)="RCH",VLOOKUP(TRIM(UPPER(SUBSTITUTE($D160," ",""))),'Cleaned Google Form'!$A$1:$M$5000,3,FALSE)="BCCA")),0,IF(AND(V$21=1,NOT(VLOOKUP(TRIM(UPPER(SUBSTITUTE($D160," ",""))),'Cleaned Google Form'!$A$1:$M$5000,6,FALSE)="NO")),0,IF(OR(VLOOKUP(TRIM(UPPER(SUBSTITUTE($D160," ",""))),'Cleaned Google Form'!$A$1:$M$5000,8,FALSE)='Main Template'!V$12,VLOOKUP(TRIM(UPPER(SUBSTITUTE($D160," ",""))),'Cleaned Google Form'!$A$1:$M$5000,8,FALSE)='Main Template'!V$13,VLOOKUP(TRIM(UPPER(SUBSTITUTE($D160," ",""))),'Cleaned Google Form'!$A$1:$M$5000,8,FALSE)='Main Template'!V$14,VLOOKUP(TRIM(UPPER(SUBSTITUTE($D160," ",""))),'Cleaned Google Form'!$A$1:$M$5000,8,FALSE)='Main Template'!V$15),0,IF(AND('Main Template'!V$21&gt;=$C$9,'Main Template'!V$19,VLOOKUP(TRIM(UPPER(SUBSTITUTE($D160," ",""))),'Cleaned Google Form'!$A$1:$M$5000,7,FALSE)="YES"),0,IF(IFERROR(FIND('Main Template'!V$17,VLOOKUP(TRIM(UPPER(SUBSTITUTE('Main Template'!$D160," ",""))),'Cleaned Google Form'!$A$1:$M$5000,9,FALSE),1),FALSE),0,1))))),1)</f>
        <v>1</v>
      </c>
      <c r="W160" s="12">
        <f>IFERROR(IF(AND(WEEKDAY('Main Template'!W$18)=1,OR(VLOOKUP(TRIM(UPPER(SUBSTITUTE($D160," ",""))),'Cleaned Google Form'!$A$1:$M$5000,3,FALSE)="SMH",VLOOKUP(TRIM(UPPER(SUBSTITUTE($D160," ",""))),'Cleaned Google Form'!$A$1:$M$5000,3,FALSE)="RCH",VLOOKUP(TRIM(UPPER(SUBSTITUTE($D160," ",""))),'Cleaned Google Form'!$A$1:$M$5000,3,FALSE)="BCCA")),0,IF(AND(W$21=1,NOT(VLOOKUP(TRIM(UPPER(SUBSTITUTE($D160," ",""))),'Cleaned Google Form'!$A$1:$M$5000,6,FALSE)="NO")),0,IF(OR(VLOOKUP(TRIM(UPPER(SUBSTITUTE($D160," ",""))),'Cleaned Google Form'!$A$1:$M$5000,8,FALSE)='Main Template'!W$12,VLOOKUP(TRIM(UPPER(SUBSTITUTE($D160," ",""))),'Cleaned Google Form'!$A$1:$M$5000,8,FALSE)='Main Template'!W$13,VLOOKUP(TRIM(UPPER(SUBSTITUTE($D160," ",""))),'Cleaned Google Form'!$A$1:$M$5000,8,FALSE)='Main Template'!W$14,VLOOKUP(TRIM(UPPER(SUBSTITUTE($D160," ",""))),'Cleaned Google Form'!$A$1:$M$5000,8,FALSE)='Main Template'!W$15),0,IF(AND('Main Template'!W$21&gt;=$C$9,'Main Template'!W$19,VLOOKUP(TRIM(UPPER(SUBSTITUTE($D160," ",""))),'Cleaned Google Form'!$A$1:$M$5000,7,FALSE)="YES"),0,IF(IFERROR(FIND('Main Template'!W$17,VLOOKUP(TRIM(UPPER(SUBSTITUTE('Main Template'!$D160," ",""))),'Cleaned Google Form'!$A$1:$M$5000,9,FALSE),1),FALSE),0,1))))),1)</f>
        <v>1</v>
      </c>
      <c r="X160" s="12">
        <f>IFERROR(IF(AND(WEEKDAY('Main Template'!X$18)=1,OR(VLOOKUP(TRIM(UPPER(SUBSTITUTE($D160," ",""))),'Cleaned Google Form'!$A$1:$M$5000,3,FALSE)="SMH",VLOOKUP(TRIM(UPPER(SUBSTITUTE($D160," ",""))),'Cleaned Google Form'!$A$1:$M$5000,3,FALSE)="RCH",VLOOKUP(TRIM(UPPER(SUBSTITUTE($D160," ",""))),'Cleaned Google Form'!$A$1:$M$5000,3,FALSE)="BCCA")),0,IF(AND(X$21=1,NOT(VLOOKUP(TRIM(UPPER(SUBSTITUTE($D160," ",""))),'Cleaned Google Form'!$A$1:$M$5000,6,FALSE)="NO")),0,IF(OR(VLOOKUP(TRIM(UPPER(SUBSTITUTE($D160," ",""))),'Cleaned Google Form'!$A$1:$M$5000,8,FALSE)='Main Template'!X$12,VLOOKUP(TRIM(UPPER(SUBSTITUTE($D160," ",""))),'Cleaned Google Form'!$A$1:$M$5000,8,FALSE)='Main Template'!X$13,VLOOKUP(TRIM(UPPER(SUBSTITUTE($D160," ",""))),'Cleaned Google Form'!$A$1:$M$5000,8,FALSE)='Main Template'!X$14,VLOOKUP(TRIM(UPPER(SUBSTITUTE($D160," ",""))),'Cleaned Google Form'!$A$1:$M$5000,8,FALSE)='Main Template'!X$15),0,IF(AND('Main Template'!X$21&gt;=$C$9,'Main Template'!X$19,VLOOKUP(TRIM(UPPER(SUBSTITUTE($D160," ",""))),'Cleaned Google Form'!$A$1:$M$5000,7,FALSE)="YES"),0,IF(IFERROR(FIND('Main Template'!X$17,VLOOKUP(TRIM(UPPER(SUBSTITUTE('Main Template'!$D160," ",""))),'Cleaned Google Form'!$A$1:$M$5000,9,FALSE),1),FALSE),0,1))))),1)</f>
        <v>1</v>
      </c>
      <c r="Y160" s="12">
        <f>IFERROR(IF(AND(WEEKDAY('Main Template'!Y$18)=1,OR(VLOOKUP(TRIM(UPPER(SUBSTITUTE($D160," ",""))),'Cleaned Google Form'!$A$1:$M$5000,3,FALSE)="SMH",VLOOKUP(TRIM(UPPER(SUBSTITUTE($D160," ",""))),'Cleaned Google Form'!$A$1:$M$5000,3,FALSE)="RCH",VLOOKUP(TRIM(UPPER(SUBSTITUTE($D160," ",""))),'Cleaned Google Form'!$A$1:$M$5000,3,FALSE)="BCCA")),0,IF(AND(Y$21=1,NOT(VLOOKUP(TRIM(UPPER(SUBSTITUTE($D160," ",""))),'Cleaned Google Form'!$A$1:$M$5000,6,FALSE)="NO")),0,IF(OR(VLOOKUP(TRIM(UPPER(SUBSTITUTE($D160," ",""))),'Cleaned Google Form'!$A$1:$M$5000,8,FALSE)='Main Template'!Y$12,VLOOKUP(TRIM(UPPER(SUBSTITUTE($D160," ",""))),'Cleaned Google Form'!$A$1:$M$5000,8,FALSE)='Main Template'!Y$13,VLOOKUP(TRIM(UPPER(SUBSTITUTE($D160," ",""))),'Cleaned Google Form'!$A$1:$M$5000,8,FALSE)='Main Template'!Y$14,VLOOKUP(TRIM(UPPER(SUBSTITUTE($D160," ",""))),'Cleaned Google Form'!$A$1:$M$5000,8,FALSE)='Main Template'!Y$15),0,IF(AND('Main Template'!Y$21&gt;=$C$9,'Main Template'!Y$19,VLOOKUP(TRIM(UPPER(SUBSTITUTE($D160," ",""))),'Cleaned Google Form'!$A$1:$M$5000,7,FALSE)="YES"),0,IF(IFERROR(FIND('Main Template'!Y$17,VLOOKUP(TRIM(UPPER(SUBSTITUTE('Main Template'!$D160," ",""))),'Cleaned Google Form'!$A$1:$M$5000,9,FALSE),1),FALSE),0,1))))),1)</f>
        <v>1</v>
      </c>
      <c r="Z160" s="12">
        <f>IFERROR(IF(AND(WEEKDAY('Main Template'!Z$18)=1,OR(VLOOKUP(TRIM(UPPER(SUBSTITUTE($D160," ",""))),'Cleaned Google Form'!$A$1:$M$5000,3,FALSE)="SMH",VLOOKUP(TRIM(UPPER(SUBSTITUTE($D160," ",""))),'Cleaned Google Form'!$A$1:$M$5000,3,FALSE)="RCH",VLOOKUP(TRIM(UPPER(SUBSTITUTE($D160," ",""))),'Cleaned Google Form'!$A$1:$M$5000,3,FALSE)="BCCA")),0,IF(AND(Z$21=1,NOT(VLOOKUP(TRIM(UPPER(SUBSTITUTE($D160," ",""))),'Cleaned Google Form'!$A$1:$M$5000,6,FALSE)="NO")),0,IF(OR(VLOOKUP(TRIM(UPPER(SUBSTITUTE($D160," ",""))),'Cleaned Google Form'!$A$1:$M$5000,8,FALSE)='Main Template'!Z$12,VLOOKUP(TRIM(UPPER(SUBSTITUTE($D160," ",""))),'Cleaned Google Form'!$A$1:$M$5000,8,FALSE)='Main Template'!Z$13,VLOOKUP(TRIM(UPPER(SUBSTITUTE($D160," ",""))),'Cleaned Google Form'!$A$1:$M$5000,8,FALSE)='Main Template'!Z$14,VLOOKUP(TRIM(UPPER(SUBSTITUTE($D160," ",""))),'Cleaned Google Form'!$A$1:$M$5000,8,FALSE)='Main Template'!Z$15),0,IF(AND('Main Template'!Z$21&gt;=$C$9,'Main Template'!Z$19,VLOOKUP(TRIM(UPPER(SUBSTITUTE($D160," ",""))),'Cleaned Google Form'!$A$1:$M$5000,7,FALSE)="YES"),0,IF(IFERROR(FIND('Main Template'!Z$17,VLOOKUP(TRIM(UPPER(SUBSTITUTE('Main Template'!$D160," ",""))),'Cleaned Google Form'!$A$1:$M$5000,9,FALSE),1),FALSE),0,1))))),1)</f>
        <v>1</v>
      </c>
      <c r="AA160" s="12">
        <f>IFERROR(IF(AND(WEEKDAY('Main Template'!AA$18)=1,OR(VLOOKUP(TRIM(UPPER(SUBSTITUTE($D160," ",""))),'Cleaned Google Form'!$A$1:$M$5000,3,FALSE)="SMH",VLOOKUP(TRIM(UPPER(SUBSTITUTE($D160," ",""))),'Cleaned Google Form'!$A$1:$M$5000,3,FALSE)="RCH",VLOOKUP(TRIM(UPPER(SUBSTITUTE($D160," ",""))),'Cleaned Google Form'!$A$1:$M$5000,3,FALSE)="BCCA")),0,IF(AND(AA$21=1,NOT(VLOOKUP(TRIM(UPPER(SUBSTITUTE($D160," ",""))),'Cleaned Google Form'!$A$1:$M$5000,6,FALSE)="NO")),0,IF(OR(VLOOKUP(TRIM(UPPER(SUBSTITUTE($D160," ",""))),'Cleaned Google Form'!$A$1:$M$5000,8,FALSE)='Main Template'!AA$12,VLOOKUP(TRIM(UPPER(SUBSTITUTE($D160," ",""))),'Cleaned Google Form'!$A$1:$M$5000,8,FALSE)='Main Template'!AA$13,VLOOKUP(TRIM(UPPER(SUBSTITUTE($D160," ",""))),'Cleaned Google Form'!$A$1:$M$5000,8,FALSE)='Main Template'!AA$14,VLOOKUP(TRIM(UPPER(SUBSTITUTE($D160," ",""))),'Cleaned Google Form'!$A$1:$M$5000,8,FALSE)='Main Template'!AA$15),0,IF(AND('Main Template'!AA$21&gt;=$C$9,'Main Template'!AA$19,VLOOKUP(TRIM(UPPER(SUBSTITUTE($D160," ",""))),'Cleaned Google Form'!$A$1:$M$5000,7,FALSE)="YES"),0,IF(IFERROR(FIND('Main Template'!AA$17,VLOOKUP(TRIM(UPPER(SUBSTITUTE('Main Template'!$D160," ",""))),'Cleaned Google Form'!$A$1:$M$5000,9,FALSE),1),FALSE),0,1))))),1)</f>
        <v>1</v>
      </c>
      <c r="AB160" s="12">
        <f>IFERROR(IF(AND(WEEKDAY('Main Template'!AB$18)=1,OR(VLOOKUP(TRIM(UPPER(SUBSTITUTE($D160," ",""))),'Cleaned Google Form'!$A$1:$M$5000,3,FALSE)="SMH",VLOOKUP(TRIM(UPPER(SUBSTITUTE($D160," ",""))),'Cleaned Google Form'!$A$1:$M$5000,3,FALSE)="RCH",VLOOKUP(TRIM(UPPER(SUBSTITUTE($D160," ",""))),'Cleaned Google Form'!$A$1:$M$5000,3,FALSE)="BCCA")),0,IF(AND(AB$21=1,NOT(VLOOKUP(TRIM(UPPER(SUBSTITUTE($D160," ",""))),'Cleaned Google Form'!$A$1:$M$5000,6,FALSE)="NO")),0,IF(OR(VLOOKUP(TRIM(UPPER(SUBSTITUTE($D160," ",""))),'Cleaned Google Form'!$A$1:$M$5000,8,FALSE)='Main Template'!AB$12,VLOOKUP(TRIM(UPPER(SUBSTITUTE($D160," ",""))),'Cleaned Google Form'!$A$1:$M$5000,8,FALSE)='Main Template'!AB$13,VLOOKUP(TRIM(UPPER(SUBSTITUTE($D160," ",""))),'Cleaned Google Form'!$A$1:$M$5000,8,FALSE)='Main Template'!AB$14,VLOOKUP(TRIM(UPPER(SUBSTITUTE($D160," ",""))),'Cleaned Google Form'!$A$1:$M$5000,8,FALSE)='Main Template'!AB$15),0,IF(AND('Main Template'!AB$21&gt;=$C$9,'Main Template'!AB$19,VLOOKUP(TRIM(UPPER(SUBSTITUTE($D160," ",""))),'Cleaned Google Form'!$A$1:$M$5000,7,FALSE)="YES"),0,IF(IFERROR(FIND('Main Template'!AB$17,VLOOKUP(TRIM(UPPER(SUBSTITUTE('Main Template'!$D160," ",""))),'Cleaned Google Form'!$A$1:$M$5000,9,FALSE),1),FALSE),0,1))))),1)</f>
        <v>1</v>
      </c>
      <c r="AC160" s="12">
        <f>IFERROR(IF(AND(WEEKDAY('Main Template'!AC$18)=1,OR(VLOOKUP(TRIM(UPPER(SUBSTITUTE($D160," ",""))),'Cleaned Google Form'!$A$1:$M$5000,3,FALSE)="SMH",VLOOKUP(TRIM(UPPER(SUBSTITUTE($D160," ",""))),'Cleaned Google Form'!$A$1:$M$5000,3,FALSE)="RCH",VLOOKUP(TRIM(UPPER(SUBSTITUTE($D160," ",""))),'Cleaned Google Form'!$A$1:$M$5000,3,FALSE)="BCCA")),0,IF(AND(AC$21=1,NOT(VLOOKUP(TRIM(UPPER(SUBSTITUTE($D160," ",""))),'Cleaned Google Form'!$A$1:$M$5000,6,FALSE)="NO")),0,IF(OR(VLOOKUP(TRIM(UPPER(SUBSTITUTE($D160," ",""))),'Cleaned Google Form'!$A$1:$M$5000,8,FALSE)='Main Template'!AC$12,VLOOKUP(TRIM(UPPER(SUBSTITUTE($D160," ",""))),'Cleaned Google Form'!$A$1:$M$5000,8,FALSE)='Main Template'!AC$13,VLOOKUP(TRIM(UPPER(SUBSTITUTE($D160," ",""))),'Cleaned Google Form'!$A$1:$M$5000,8,FALSE)='Main Template'!AC$14,VLOOKUP(TRIM(UPPER(SUBSTITUTE($D160," ",""))),'Cleaned Google Form'!$A$1:$M$5000,8,FALSE)='Main Template'!AC$15),0,IF(AND('Main Template'!AC$21&gt;=$C$9,'Main Template'!AC$19,VLOOKUP(TRIM(UPPER(SUBSTITUTE($D160," ",""))),'Cleaned Google Form'!$A$1:$M$5000,7,FALSE)="YES"),0,IF(IFERROR(FIND('Main Template'!AC$17,VLOOKUP(TRIM(UPPER(SUBSTITUTE('Main Template'!$D160," ",""))),'Cleaned Google Form'!$A$1:$M$5000,9,FALSE),1),FALSE),0,1))))),1)</f>
        <v>1</v>
      </c>
      <c r="AD160" s="12">
        <f>IFERROR(IF(AND(WEEKDAY('Main Template'!AD$18)=1,OR(VLOOKUP(TRIM(UPPER(SUBSTITUTE($D160," ",""))),'Cleaned Google Form'!$A$1:$M$5000,3,FALSE)="SMH",VLOOKUP(TRIM(UPPER(SUBSTITUTE($D160," ",""))),'Cleaned Google Form'!$A$1:$M$5000,3,FALSE)="RCH",VLOOKUP(TRIM(UPPER(SUBSTITUTE($D160," ",""))),'Cleaned Google Form'!$A$1:$M$5000,3,FALSE)="BCCA")),0,IF(AND(AD$21=1,NOT(VLOOKUP(TRIM(UPPER(SUBSTITUTE($D160," ",""))),'Cleaned Google Form'!$A$1:$M$5000,6,FALSE)="NO")),0,IF(OR(VLOOKUP(TRIM(UPPER(SUBSTITUTE($D160," ",""))),'Cleaned Google Form'!$A$1:$M$5000,8,FALSE)='Main Template'!AD$12,VLOOKUP(TRIM(UPPER(SUBSTITUTE($D160," ",""))),'Cleaned Google Form'!$A$1:$M$5000,8,FALSE)='Main Template'!AD$13,VLOOKUP(TRIM(UPPER(SUBSTITUTE($D160," ",""))),'Cleaned Google Form'!$A$1:$M$5000,8,FALSE)='Main Template'!AD$14,VLOOKUP(TRIM(UPPER(SUBSTITUTE($D160," ",""))),'Cleaned Google Form'!$A$1:$M$5000,8,FALSE)='Main Template'!AD$15),0,IF(AND('Main Template'!AD$21&gt;=$C$9,'Main Template'!AD$19,VLOOKUP(TRIM(UPPER(SUBSTITUTE($D160," ",""))),'Cleaned Google Form'!$A$1:$M$5000,7,FALSE)="YES"),0,IF(IFERROR(FIND('Main Template'!AD$17,VLOOKUP(TRIM(UPPER(SUBSTITUTE('Main Template'!$D160," ",""))),'Cleaned Google Form'!$A$1:$M$5000,9,FALSE),1),FALSE),0,1))))),1)</f>
        <v>1</v>
      </c>
      <c r="AE160" s="12">
        <f>IFERROR(IF(AND(WEEKDAY('Main Template'!AE$18)=1,OR(VLOOKUP(TRIM(UPPER(SUBSTITUTE($D160," ",""))),'Cleaned Google Form'!$A$1:$M$5000,3,FALSE)="SMH",VLOOKUP(TRIM(UPPER(SUBSTITUTE($D160," ",""))),'Cleaned Google Form'!$A$1:$M$5000,3,FALSE)="RCH",VLOOKUP(TRIM(UPPER(SUBSTITUTE($D160," ",""))),'Cleaned Google Form'!$A$1:$M$5000,3,FALSE)="BCCA")),0,IF(AND(AE$21=1,NOT(VLOOKUP(TRIM(UPPER(SUBSTITUTE($D160," ",""))),'Cleaned Google Form'!$A$1:$M$5000,6,FALSE)="NO")),0,IF(OR(VLOOKUP(TRIM(UPPER(SUBSTITUTE($D160," ",""))),'Cleaned Google Form'!$A$1:$M$5000,8,FALSE)='Main Template'!AE$12,VLOOKUP(TRIM(UPPER(SUBSTITUTE($D160," ",""))),'Cleaned Google Form'!$A$1:$M$5000,8,FALSE)='Main Template'!AE$13,VLOOKUP(TRIM(UPPER(SUBSTITUTE($D160," ",""))),'Cleaned Google Form'!$A$1:$M$5000,8,FALSE)='Main Template'!AE$14,VLOOKUP(TRIM(UPPER(SUBSTITUTE($D160," ",""))),'Cleaned Google Form'!$A$1:$M$5000,8,FALSE)='Main Template'!AE$15),0,IF(AND('Main Template'!AE$21&gt;=$C$9,'Main Template'!AE$19,VLOOKUP(TRIM(UPPER(SUBSTITUTE($D160," ",""))),'Cleaned Google Form'!$A$1:$M$5000,7,FALSE)="YES"),0,IF(IFERROR(FIND('Main Template'!AE$17,VLOOKUP(TRIM(UPPER(SUBSTITUTE('Main Template'!$D160," ",""))),'Cleaned Google Form'!$A$1:$M$5000,9,FALSE),1),FALSE),0,1))))),1)</f>
        <v>1</v>
      </c>
      <c r="AF160" s="12">
        <f>IFERROR(IF(AND(WEEKDAY('Main Template'!AF$18)=1,OR(VLOOKUP(TRIM(UPPER(SUBSTITUTE($D160," ",""))),'Cleaned Google Form'!$A$1:$M$5000,3,FALSE)="SMH",VLOOKUP(TRIM(UPPER(SUBSTITUTE($D160," ",""))),'Cleaned Google Form'!$A$1:$M$5000,3,FALSE)="RCH",VLOOKUP(TRIM(UPPER(SUBSTITUTE($D160," ",""))),'Cleaned Google Form'!$A$1:$M$5000,3,FALSE)="BCCA")),0,IF(AND(AF$21=1,NOT(VLOOKUP(TRIM(UPPER(SUBSTITUTE($D160," ",""))),'Cleaned Google Form'!$A$1:$M$5000,6,FALSE)="NO")),0,IF(OR(VLOOKUP(TRIM(UPPER(SUBSTITUTE($D160," ",""))),'Cleaned Google Form'!$A$1:$M$5000,8,FALSE)='Main Template'!AF$12,VLOOKUP(TRIM(UPPER(SUBSTITUTE($D160," ",""))),'Cleaned Google Form'!$A$1:$M$5000,8,FALSE)='Main Template'!AF$13,VLOOKUP(TRIM(UPPER(SUBSTITUTE($D160," ",""))),'Cleaned Google Form'!$A$1:$M$5000,8,FALSE)='Main Template'!AF$14,VLOOKUP(TRIM(UPPER(SUBSTITUTE($D160," ",""))),'Cleaned Google Form'!$A$1:$M$5000,8,FALSE)='Main Template'!AF$15),0,IF(AND('Main Template'!AF$21&gt;=$C$9,'Main Template'!AF$19,VLOOKUP(TRIM(UPPER(SUBSTITUTE($D160," ",""))),'Cleaned Google Form'!$A$1:$M$5000,7,FALSE)="YES"),0,IF(IFERROR(FIND('Main Template'!AF$17,VLOOKUP(TRIM(UPPER(SUBSTITUTE('Main Template'!$D160," ",""))),'Cleaned Google Form'!$A$1:$M$5000,9,FALSE),1),FALSE),0,1))))),1)</f>
        <v>1</v>
      </c>
      <c r="AG160" s="12">
        <f>IFERROR(IF(AND(WEEKDAY('Main Template'!AG$18)=1,OR(VLOOKUP(TRIM(UPPER(SUBSTITUTE($D160," ",""))),'Cleaned Google Form'!$A$1:$M$5000,3,FALSE)="SMH",VLOOKUP(TRIM(UPPER(SUBSTITUTE($D160," ",""))),'Cleaned Google Form'!$A$1:$M$5000,3,FALSE)="RCH",VLOOKUP(TRIM(UPPER(SUBSTITUTE($D160," ",""))),'Cleaned Google Form'!$A$1:$M$5000,3,FALSE)="BCCA")),0,IF(AND(AG$21=1,NOT(VLOOKUP(TRIM(UPPER(SUBSTITUTE($D160," ",""))),'Cleaned Google Form'!$A$1:$M$5000,6,FALSE)="NO")),0,IF(OR(VLOOKUP(TRIM(UPPER(SUBSTITUTE($D160," ",""))),'Cleaned Google Form'!$A$1:$M$5000,8,FALSE)='Main Template'!AG$12,VLOOKUP(TRIM(UPPER(SUBSTITUTE($D160," ",""))),'Cleaned Google Form'!$A$1:$M$5000,8,FALSE)='Main Template'!AG$13,VLOOKUP(TRIM(UPPER(SUBSTITUTE($D160," ",""))),'Cleaned Google Form'!$A$1:$M$5000,8,FALSE)='Main Template'!AG$14,VLOOKUP(TRIM(UPPER(SUBSTITUTE($D160," ",""))),'Cleaned Google Form'!$A$1:$M$5000,8,FALSE)='Main Template'!AG$15),0,IF(AND('Main Template'!AG$21&gt;=$C$9,'Main Template'!AG$19,VLOOKUP(TRIM(UPPER(SUBSTITUTE($D160," ",""))),'Cleaned Google Form'!$A$1:$M$5000,7,FALSE)="YES"),0,IF(IFERROR(FIND('Main Template'!AG$17,VLOOKUP(TRIM(UPPER(SUBSTITUTE('Main Template'!$D160," ",""))),'Cleaned Google Form'!$A$1:$M$5000,9,FALSE),1),FALSE),0,1))))),1)</f>
        <v>1</v>
      </c>
      <c r="AH160" s="12">
        <f>IFERROR(IF(AND(WEEKDAY('Main Template'!AH$18)=1,OR(VLOOKUP(TRIM(UPPER(SUBSTITUTE($D160," ",""))),'Cleaned Google Form'!$A$1:$M$5000,3,FALSE)="SMH",VLOOKUP(TRIM(UPPER(SUBSTITUTE($D160," ",""))),'Cleaned Google Form'!$A$1:$M$5000,3,FALSE)="RCH",VLOOKUP(TRIM(UPPER(SUBSTITUTE($D160," ",""))),'Cleaned Google Form'!$A$1:$M$5000,3,FALSE)="BCCA")),0,IF(AND(AH$21=1,NOT(VLOOKUP(TRIM(UPPER(SUBSTITUTE($D160," ",""))),'Cleaned Google Form'!$A$1:$M$5000,6,FALSE)="NO")),0,IF(OR(VLOOKUP(TRIM(UPPER(SUBSTITUTE($D160," ",""))),'Cleaned Google Form'!$A$1:$M$5000,8,FALSE)='Main Template'!AH$12,VLOOKUP(TRIM(UPPER(SUBSTITUTE($D160," ",""))),'Cleaned Google Form'!$A$1:$M$5000,8,FALSE)='Main Template'!AH$13,VLOOKUP(TRIM(UPPER(SUBSTITUTE($D160," ",""))),'Cleaned Google Form'!$A$1:$M$5000,8,FALSE)='Main Template'!AH$14,VLOOKUP(TRIM(UPPER(SUBSTITUTE($D160," ",""))),'Cleaned Google Form'!$A$1:$M$5000,8,FALSE)='Main Template'!AH$15),0,IF(AND('Main Template'!AH$21&gt;=$C$9,'Main Template'!AH$19,VLOOKUP(TRIM(UPPER(SUBSTITUTE($D160," ",""))),'Cleaned Google Form'!$A$1:$M$5000,7,FALSE)="YES"),0,IF(IFERROR(FIND('Main Template'!AH$17,VLOOKUP(TRIM(UPPER(SUBSTITUTE('Main Template'!$D160," ",""))),'Cleaned Google Form'!$A$1:$M$5000,9,FALSE),1),FALSE),0,1))))),1)</f>
        <v>1</v>
      </c>
      <c r="AI160" s="12">
        <f>IFERROR(IF(AND(WEEKDAY('Main Template'!AI$18)=1,OR(VLOOKUP(TRIM(UPPER(SUBSTITUTE($D160," ",""))),'Cleaned Google Form'!$A$1:$M$5000,3,FALSE)="SMH",VLOOKUP(TRIM(UPPER(SUBSTITUTE($D160," ",""))),'Cleaned Google Form'!$A$1:$M$5000,3,FALSE)="RCH",VLOOKUP(TRIM(UPPER(SUBSTITUTE($D160," ",""))),'Cleaned Google Form'!$A$1:$M$5000,3,FALSE)="BCCA")),0,IF(AND(AI$21=1,NOT(VLOOKUP(TRIM(UPPER(SUBSTITUTE($D160," ",""))),'Cleaned Google Form'!$A$1:$M$5000,6,FALSE)="NO")),0,IF(OR(VLOOKUP(TRIM(UPPER(SUBSTITUTE($D160," ",""))),'Cleaned Google Form'!$A$1:$M$5000,8,FALSE)='Main Template'!AI$12,VLOOKUP(TRIM(UPPER(SUBSTITUTE($D160," ",""))),'Cleaned Google Form'!$A$1:$M$5000,8,FALSE)='Main Template'!AI$13,VLOOKUP(TRIM(UPPER(SUBSTITUTE($D160," ",""))),'Cleaned Google Form'!$A$1:$M$5000,8,FALSE)='Main Template'!AI$14,VLOOKUP(TRIM(UPPER(SUBSTITUTE($D160," ",""))),'Cleaned Google Form'!$A$1:$M$5000,8,FALSE)='Main Template'!AI$15),0,IF(AND('Main Template'!AI$21&gt;=$C$9,'Main Template'!AI$19,VLOOKUP(TRIM(UPPER(SUBSTITUTE($D160," ",""))),'Cleaned Google Form'!$A$1:$M$5000,7,FALSE)="YES"),0,IF(IFERROR(FIND('Main Template'!AI$17,VLOOKUP(TRIM(UPPER(SUBSTITUTE('Main Template'!$D160," ",""))),'Cleaned Google Form'!$A$1:$M$5000,9,FALSE),1),FALSE),0,1))))),1)</f>
        <v>1</v>
      </c>
      <c r="AJ160" s="12">
        <f>IFERROR(IF(AND(WEEKDAY('Main Template'!AJ$18)=1,OR(VLOOKUP(TRIM(UPPER(SUBSTITUTE($D160," ",""))),'Cleaned Google Form'!$A$1:$M$5000,3,FALSE)="SMH",VLOOKUP(TRIM(UPPER(SUBSTITUTE($D160," ",""))),'Cleaned Google Form'!$A$1:$M$5000,3,FALSE)="RCH",VLOOKUP(TRIM(UPPER(SUBSTITUTE($D160," ",""))),'Cleaned Google Form'!$A$1:$M$5000,3,FALSE)="BCCA")),0,IF(AND(AJ$21=1,NOT(VLOOKUP(TRIM(UPPER(SUBSTITUTE($D160," ",""))),'Cleaned Google Form'!$A$1:$M$5000,6,FALSE)="NO")),0,IF(OR(VLOOKUP(TRIM(UPPER(SUBSTITUTE($D160," ",""))),'Cleaned Google Form'!$A$1:$M$5000,8,FALSE)='Main Template'!AJ$12,VLOOKUP(TRIM(UPPER(SUBSTITUTE($D160," ",""))),'Cleaned Google Form'!$A$1:$M$5000,8,FALSE)='Main Template'!AJ$13,VLOOKUP(TRIM(UPPER(SUBSTITUTE($D160," ",""))),'Cleaned Google Form'!$A$1:$M$5000,8,FALSE)='Main Template'!AJ$14,VLOOKUP(TRIM(UPPER(SUBSTITUTE($D160," ",""))),'Cleaned Google Form'!$A$1:$M$5000,8,FALSE)='Main Template'!AJ$15),0,IF(AND('Main Template'!AJ$21&gt;=$C$9,'Main Template'!AJ$19,VLOOKUP(TRIM(UPPER(SUBSTITUTE($D160," ",""))),'Cleaned Google Form'!$A$1:$M$5000,7,FALSE)="YES"),0,IF(IFERROR(FIND('Main Template'!AJ$17,VLOOKUP(TRIM(UPPER(SUBSTITUTE('Main Template'!$D160," ",""))),'Cleaned Google Form'!$A$1:$M$5000,9,FALSE),1),FALSE),0,1))))),1)</f>
        <v>1</v>
      </c>
      <c r="AK160" s="12">
        <f>IFERROR(IF(AND(WEEKDAY('Main Template'!AK$18)=1,OR(VLOOKUP(TRIM(UPPER(SUBSTITUTE($D160," ",""))),'Cleaned Google Form'!$A$1:$M$5000,3,FALSE)="SMH",VLOOKUP(TRIM(UPPER(SUBSTITUTE($D160," ",""))),'Cleaned Google Form'!$A$1:$M$5000,3,FALSE)="RCH",VLOOKUP(TRIM(UPPER(SUBSTITUTE($D160," ",""))),'Cleaned Google Form'!$A$1:$M$5000,3,FALSE)="BCCA")),0,IF(AND(AK$21=1,NOT(VLOOKUP(TRIM(UPPER(SUBSTITUTE($D160," ",""))),'Cleaned Google Form'!$A$1:$M$5000,6,FALSE)="NO")),0,IF(OR(VLOOKUP(TRIM(UPPER(SUBSTITUTE($D160," ",""))),'Cleaned Google Form'!$A$1:$M$5000,8,FALSE)='Main Template'!AK$12,VLOOKUP(TRIM(UPPER(SUBSTITUTE($D160," ",""))),'Cleaned Google Form'!$A$1:$M$5000,8,FALSE)='Main Template'!AK$13,VLOOKUP(TRIM(UPPER(SUBSTITUTE($D160," ",""))),'Cleaned Google Form'!$A$1:$M$5000,8,FALSE)='Main Template'!AK$14,VLOOKUP(TRIM(UPPER(SUBSTITUTE($D160," ",""))),'Cleaned Google Form'!$A$1:$M$5000,8,FALSE)='Main Template'!AK$15),0,IF(AND('Main Template'!AK$21&gt;=$C$9,'Main Template'!AK$19,VLOOKUP(TRIM(UPPER(SUBSTITUTE($D160," ",""))),'Cleaned Google Form'!$A$1:$M$5000,7,FALSE)="YES"),0,IF(IFERROR(FIND('Main Template'!AK$17,VLOOKUP(TRIM(UPPER(SUBSTITUTE('Main Template'!$D160," ",""))),'Cleaned Google Form'!$A$1:$M$5000,9,FALSE),1),FALSE),0,1))))),1)</f>
        <v>1</v>
      </c>
      <c r="AL160" s="12">
        <f>IFERROR(IF(AND(WEEKDAY('Main Template'!AL$18)=1,OR(VLOOKUP(TRIM(UPPER(SUBSTITUTE($D160," ",""))),'Cleaned Google Form'!$A$1:$M$5000,3,FALSE)="SMH",VLOOKUP(TRIM(UPPER(SUBSTITUTE($D160," ",""))),'Cleaned Google Form'!$A$1:$M$5000,3,FALSE)="RCH",VLOOKUP(TRIM(UPPER(SUBSTITUTE($D160," ",""))),'Cleaned Google Form'!$A$1:$M$5000,3,FALSE)="BCCA")),0,IF(AND(AL$21=1,NOT(VLOOKUP(TRIM(UPPER(SUBSTITUTE($D160," ",""))),'Cleaned Google Form'!$A$1:$M$5000,6,FALSE)="NO")),0,IF(OR(VLOOKUP(TRIM(UPPER(SUBSTITUTE($D160," ",""))),'Cleaned Google Form'!$A$1:$M$5000,8,FALSE)='Main Template'!AL$12,VLOOKUP(TRIM(UPPER(SUBSTITUTE($D160," ",""))),'Cleaned Google Form'!$A$1:$M$5000,8,FALSE)='Main Template'!AL$13,VLOOKUP(TRIM(UPPER(SUBSTITUTE($D160," ",""))),'Cleaned Google Form'!$A$1:$M$5000,8,FALSE)='Main Template'!AL$14,VLOOKUP(TRIM(UPPER(SUBSTITUTE($D160," ",""))),'Cleaned Google Form'!$A$1:$M$5000,8,FALSE)='Main Template'!AL$15),0,IF(AND('Main Template'!AL$21&gt;=$C$9,'Main Template'!AL$19,VLOOKUP(TRIM(UPPER(SUBSTITUTE($D160," ",""))),'Cleaned Google Form'!$A$1:$M$5000,7,FALSE)="YES"),0,IF(IFERROR(FIND('Main Template'!AL$17,VLOOKUP(TRIM(UPPER(SUBSTITUTE('Main Template'!$D160," ",""))),'Cleaned Google Form'!$A$1:$M$5000,9,FALSE),1),FALSE),0,1))))),1)</f>
        <v>1</v>
      </c>
      <c r="AM160" s="12">
        <f>IFERROR(IF(AND(WEEKDAY('Main Template'!AM$18)=1,OR(VLOOKUP(TRIM(UPPER(SUBSTITUTE($D160," ",""))),'Cleaned Google Form'!$A$1:$M$5000,3,FALSE)="SMH",VLOOKUP(TRIM(UPPER(SUBSTITUTE($D160," ",""))),'Cleaned Google Form'!$A$1:$M$5000,3,FALSE)="RCH",VLOOKUP(TRIM(UPPER(SUBSTITUTE($D160," ",""))),'Cleaned Google Form'!$A$1:$M$5000,3,FALSE)="BCCA")),0,IF(AND(AM$21=1,NOT(VLOOKUP(TRIM(UPPER(SUBSTITUTE($D160," ",""))),'Cleaned Google Form'!$A$1:$M$5000,6,FALSE)="NO")),0,IF(OR(VLOOKUP(TRIM(UPPER(SUBSTITUTE($D160," ",""))),'Cleaned Google Form'!$A$1:$M$5000,8,FALSE)='Main Template'!AM$12,VLOOKUP(TRIM(UPPER(SUBSTITUTE($D160," ",""))),'Cleaned Google Form'!$A$1:$M$5000,8,FALSE)='Main Template'!AM$13,VLOOKUP(TRIM(UPPER(SUBSTITUTE($D160," ",""))),'Cleaned Google Form'!$A$1:$M$5000,8,FALSE)='Main Template'!AM$14,VLOOKUP(TRIM(UPPER(SUBSTITUTE($D160," ",""))),'Cleaned Google Form'!$A$1:$M$5000,8,FALSE)='Main Template'!AM$15),0,IF(AND('Main Template'!AM$21&gt;=$C$9,'Main Template'!AM$19,VLOOKUP(TRIM(UPPER(SUBSTITUTE($D160," ",""))),'Cleaned Google Form'!$A$1:$M$5000,7,FALSE)="YES"),0,IF(IFERROR(FIND('Main Template'!AM$17,VLOOKUP(TRIM(UPPER(SUBSTITUTE('Main Template'!$D160," ",""))),'Cleaned Google Form'!$A$1:$M$5000,9,FALSE),1),FALSE),0,1))))),1)</f>
        <v>1</v>
      </c>
      <c r="AN160" s="12">
        <f>IFERROR(IF(AND(WEEKDAY('Main Template'!AN$18)=1,OR(VLOOKUP(TRIM(UPPER(SUBSTITUTE($D160," ",""))),'Cleaned Google Form'!$A$1:$M$5000,3,FALSE)="SMH",VLOOKUP(TRIM(UPPER(SUBSTITUTE($D160," ",""))),'Cleaned Google Form'!$A$1:$M$5000,3,FALSE)="RCH",VLOOKUP(TRIM(UPPER(SUBSTITUTE($D160," ",""))),'Cleaned Google Form'!$A$1:$M$5000,3,FALSE)="BCCA")),0,IF(AND(AN$21=1,NOT(VLOOKUP(TRIM(UPPER(SUBSTITUTE($D160," ",""))),'Cleaned Google Form'!$A$1:$M$5000,6,FALSE)="NO")),0,IF(OR(VLOOKUP(TRIM(UPPER(SUBSTITUTE($D160," ",""))),'Cleaned Google Form'!$A$1:$M$5000,8,FALSE)='Main Template'!AN$12,VLOOKUP(TRIM(UPPER(SUBSTITUTE($D160," ",""))),'Cleaned Google Form'!$A$1:$M$5000,8,FALSE)='Main Template'!AN$13,VLOOKUP(TRIM(UPPER(SUBSTITUTE($D160," ",""))),'Cleaned Google Form'!$A$1:$M$5000,8,FALSE)='Main Template'!AN$14,VLOOKUP(TRIM(UPPER(SUBSTITUTE($D160," ",""))),'Cleaned Google Form'!$A$1:$M$5000,8,FALSE)='Main Template'!AN$15),0,IF(AND('Main Template'!AN$21&gt;=$C$9,'Main Template'!AN$19,VLOOKUP(TRIM(UPPER(SUBSTITUTE($D160," ",""))),'Cleaned Google Form'!$A$1:$M$5000,7,FALSE)="YES"),0,IF(IFERROR(FIND('Main Template'!AN$17,VLOOKUP(TRIM(UPPER(SUBSTITUTE('Main Template'!$D160," ",""))),'Cleaned Google Form'!$A$1:$M$5000,9,FALSE),1),FALSE),0,1))))),1)</f>
        <v>1</v>
      </c>
    </row>
    <row r="161" spans="2:40">
      <c r="B161" t="str">
        <f>IFERROR(IF(ISNUMBER(MATCH(UPPER(SUBSTITUTE(D161," ","")),'Cleaned Google Form'!$A:$A,0)),"","Oops"),"Not Present")</f>
        <v/>
      </c>
      <c r="C161" s="4">
        <f>I161</f>
        <v>140</v>
      </c>
      <c r="D161" s="4" t="s">
        <v>246</v>
      </c>
      <c r="E161" s="4">
        <f>IFERROR(IF(VLOOKUP(TRIM(UPPER(SUBSTITUTE(D161," ",""))),'Cleaned Google Form'!$A$1:$L$5000,5,FALSE)="YES",1,0),0)</f>
        <v>0</v>
      </c>
      <c r="F161" s="4">
        <f>IFERROR(IF(RIGHT(VLOOKUP(TRIM(UPPER(SUBSTITUTE(D161," ",""))),'Cleaned Google Form'!$A$1:$L$5000,2,FALSE),1)="1",1,0),0)</f>
        <v>1</v>
      </c>
      <c r="G161" s="4">
        <f>IFERROR(IF(VLOOKUP(TRIM(UPPER(SUBSTITUTE(D161," ",""))),'Cleaned Google Form'!$A$1:$L$5000,3,FALSE)="VGH",1,0),0)</f>
        <v>0</v>
      </c>
      <c r="H161" s="4">
        <f>IFERROR(IF(G161+IFERROR(IF(VLOOKUP(TRIM(UPPER(SUBSTITUTE(D161," ",""))),'Cleaned Google Form'!$A$1:$L$5000,3,FALSE)="SPH",1,0),0)=0,1,0),0)</f>
        <v>0</v>
      </c>
      <c r="I161" s="4">
        <f>IF(I160="Resident Index",1,I160+1)</f>
        <v>140</v>
      </c>
      <c r="J161" s="12">
        <f>IFERROR(IF(AND(WEEKDAY('Main Template'!J$18)=1,OR(VLOOKUP(TRIM(UPPER(SUBSTITUTE($D161," ",""))),'Cleaned Google Form'!$A$1:$M$5000,3,FALSE)="SMH",VLOOKUP(TRIM(UPPER(SUBSTITUTE($D161," ",""))),'Cleaned Google Form'!$A$1:$M$5000,3,FALSE)="RCH",VLOOKUP(TRIM(UPPER(SUBSTITUTE($D161," ",""))),'Cleaned Google Form'!$A$1:$M$5000,3,FALSE)="BCCA")),0,IF(AND(J$21=1,NOT(VLOOKUP(TRIM(UPPER(SUBSTITUTE($D161," ",""))),'Cleaned Google Form'!$A$1:$M$5000,6,FALSE)="NO")),0,IF(OR(VLOOKUP(TRIM(UPPER(SUBSTITUTE($D161," ",""))),'Cleaned Google Form'!$A$1:$M$5000,8,FALSE)='Main Template'!J$12,VLOOKUP(TRIM(UPPER(SUBSTITUTE($D161," ",""))),'Cleaned Google Form'!$A$1:$M$5000,8,FALSE)='Main Template'!J$13,VLOOKUP(TRIM(UPPER(SUBSTITUTE($D161," ",""))),'Cleaned Google Form'!$A$1:$M$5000,8,FALSE)='Main Template'!J$14,VLOOKUP(TRIM(UPPER(SUBSTITUTE($D161," ",""))),'Cleaned Google Form'!$A$1:$M$5000,8,FALSE)='Main Template'!J$15),0,IF(AND('Main Template'!J$21&gt;=$C$9,'Main Template'!J$19,VLOOKUP(TRIM(UPPER(SUBSTITUTE($D161," ",""))),'Cleaned Google Form'!$A$1:$M$5000,7,FALSE)="YES"),0,IF(IFERROR(FIND('Main Template'!J$17,VLOOKUP(TRIM(UPPER(SUBSTITUTE('Main Template'!$D161," ",""))),'Cleaned Google Form'!$A$1:$M$5000,9,FALSE),1),FALSE),0,1))))),1)</f>
        <v>0</v>
      </c>
      <c r="K161" s="12">
        <f>IFERROR(IF(AND(WEEKDAY('Main Template'!K$18)=1,OR(VLOOKUP(TRIM(UPPER(SUBSTITUTE($D161," ",""))),'Cleaned Google Form'!$A$1:$M$5000,3,FALSE)="SMH",VLOOKUP(TRIM(UPPER(SUBSTITUTE($D161," ",""))),'Cleaned Google Form'!$A$1:$M$5000,3,FALSE)="RCH",VLOOKUP(TRIM(UPPER(SUBSTITUTE($D161," ",""))),'Cleaned Google Form'!$A$1:$M$5000,3,FALSE)="BCCA")),0,IF(AND(K$21=1,NOT(VLOOKUP(TRIM(UPPER(SUBSTITUTE($D161," ",""))),'Cleaned Google Form'!$A$1:$M$5000,6,FALSE)="NO")),0,IF(OR(VLOOKUP(TRIM(UPPER(SUBSTITUTE($D161," ",""))),'Cleaned Google Form'!$A$1:$M$5000,8,FALSE)='Main Template'!K$12,VLOOKUP(TRIM(UPPER(SUBSTITUTE($D161," ",""))),'Cleaned Google Form'!$A$1:$M$5000,8,FALSE)='Main Template'!K$13,VLOOKUP(TRIM(UPPER(SUBSTITUTE($D161," ",""))),'Cleaned Google Form'!$A$1:$M$5000,8,FALSE)='Main Template'!K$14,VLOOKUP(TRIM(UPPER(SUBSTITUTE($D161," ",""))),'Cleaned Google Form'!$A$1:$M$5000,8,FALSE)='Main Template'!K$15),0,IF(AND('Main Template'!K$21&gt;=$C$9,'Main Template'!K$19,VLOOKUP(TRIM(UPPER(SUBSTITUTE($D161," ",""))),'Cleaned Google Form'!$A$1:$M$5000,7,FALSE)="YES"),0,IF(IFERROR(FIND('Main Template'!K$17,VLOOKUP(TRIM(UPPER(SUBSTITUTE('Main Template'!$D161," ",""))),'Cleaned Google Form'!$A$1:$M$5000,9,FALSE),1),FALSE),0,1))))),1)</f>
        <v>1</v>
      </c>
      <c r="L161" s="12">
        <f>IFERROR(IF(AND(WEEKDAY('Main Template'!L$18)=1,OR(VLOOKUP(TRIM(UPPER(SUBSTITUTE($D161," ",""))),'Cleaned Google Form'!$A$1:$M$5000,3,FALSE)="SMH",VLOOKUP(TRIM(UPPER(SUBSTITUTE($D161," ",""))),'Cleaned Google Form'!$A$1:$M$5000,3,FALSE)="RCH",VLOOKUP(TRIM(UPPER(SUBSTITUTE($D161," ",""))),'Cleaned Google Form'!$A$1:$M$5000,3,FALSE)="BCCA")),0,IF(AND(L$21=1,NOT(VLOOKUP(TRIM(UPPER(SUBSTITUTE($D161," ",""))),'Cleaned Google Form'!$A$1:$M$5000,6,FALSE)="NO")),0,IF(OR(VLOOKUP(TRIM(UPPER(SUBSTITUTE($D161," ",""))),'Cleaned Google Form'!$A$1:$M$5000,8,FALSE)='Main Template'!L$12,VLOOKUP(TRIM(UPPER(SUBSTITUTE($D161," ",""))),'Cleaned Google Form'!$A$1:$M$5000,8,FALSE)='Main Template'!L$13,VLOOKUP(TRIM(UPPER(SUBSTITUTE($D161," ",""))),'Cleaned Google Form'!$A$1:$M$5000,8,FALSE)='Main Template'!L$14,VLOOKUP(TRIM(UPPER(SUBSTITUTE($D161," ",""))),'Cleaned Google Form'!$A$1:$M$5000,8,FALSE)='Main Template'!L$15),0,IF(AND('Main Template'!L$21&gt;=$C$9,'Main Template'!L$19,VLOOKUP(TRIM(UPPER(SUBSTITUTE($D161," ",""))),'Cleaned Google Form'!$A$1:$M$5000,7,FALSE)="YES"),0,IF(IFERROR(FIND('Main Template'!L$17,VLOOKUP(TRIM(UPPER(SUBSTITUTE('Main Template'!$D161," ",""))),'Cleaned Google Form'!$A$1:$M$5000,9,FALSE),1),FALSE),0,1))))),1)</f>
        <v>1</v>
      </c>
      <c r="M161" s="12">
        <f>IFERROR(IF(AND(WEEKDAY('Main Template'!M$18)=1,OR(VLOOKUP(TRIM(UPPER(SUBSTITUTE($D161," ",""))),'Cleaned Google Form'!$A$1:$M$5000,3,FALSE)="SMH",VLOOKUP(TRIM(UPPER(SUBSTITUTE($D161," ",""))),'Cleaned Google Form'!$A$1:$M$5000,3,FALSE)="RCH",VLOOKUP(TRIM(UPPER(SUBSTITUTE($D161," ",""))),'Cleaned Google Form'!$A$1:$M$5000,3,FALSE)="BCCA")),0,IF(AND(M$21=1,NOT(VLOOKUP(TRIM(UPPER(SUBSTITUTE($D161," ",""))),'Cleaned Google Form'!$A$1:$M$5000,6,FALSE)="NO")),0,IF(OR(VLOOKUP(TRIM(UPPER(SUBSTITUTE($D161," ",""))),'Cleaned Google Form'!$A$1:$M$5000,8,FALSE)='Main Template'!M$12,VLOOKUP(TRIM(UPPER(SUBSTITUTE($D161," ",""))),'Cleaned Google Form'!$A$1:$M$5000,8,FALSE)='Main Template'!M$13,VLOOKUP(TRIM(UPPER(SUBSTITUTE($D161," ",""))),'Cleaned Google Form'!$A$1:$M$5000,8,FALSE)='Main Template'!M$14,VLOOKUP(TRIM(UPPER(SUBSTITUTE($D161," ",""))),'Cleaned Google Form'!$A$1:$M$5000,8,FALSE)='Main Template'!M$15),0,IF(AND('Main Template'!M$21&gt;=$C$9,'Main Template'!M$19,VLOOKUP(TRIM(UPPER(SUBSTITUTE($D161," ",""))),'Cleaned Google Form'!$A$1:$M$5000,7,FALSE)="YES"),0,IF(IFERROR(FIND('Main Template'!M$17,VLOOKUP(TRIM(UPPER(SUBSTITUTE('Main Template'!$D161," ",""))),'Cleaned Google Form'!$A$1:$M$5000,9,FALSE),1),FALSE),0,1))))),1)</f>
        <v>1</v>
      </c>
      <c r="N161" s="12">
        <f>IFERROR(IF(AND(WEEKDAY('Main Template'!N$18)=1,OR(VLOOKUP(TRIM(UPPER(SUBSTITUTE($D161," ",""))),'Cleaned Google Form'!$A$1:$M$5000,3,FALSE)="SMH",VLOOKUP(TRIM(UPPER(SUBSTITUTE($D161," ",""))),'Cleaned Google Form'!$A$1:$M$5000,3,FALSE)="RCH",VLOOKUP(TRIM(UPPER(SUBSTITUTE($D161," ",""))),'Cleaned Google Form'!$A$1:$M$5000,3,FALSE)="BCCA")),0,IF(AND(N$21=1,NOT(VLOOKUP(TRIM(UPPER(SUBSTITUTE($D161," ",""))),'Cleaned Google Form'!$A$1:$M$5000,6,FALSE)="NO")),0,IF(OR(VLOOKUP(TRIM(UPPER(SUBSTITUTE($D161," ",""))),'Cleaned Google Form'!$A$1:$M$5000,8,FALSE)='Main Template'!N$12,VLOOKUP(TRIM(UPPER(SUBSTITUTE($D161," ",""))),'Cleaned Google Form'!$A$1:$M$5000,8,FALSE)='Main Template'!N$13,VLOOKUP(TRIM(UPPER(SUBSTITUTE($D161," ",""))),'Cleaned Google Form'!$A$1:$M$5000,8,FALSE)='Main Template'!N$14,VLOOKUP(TRIM(UPPER(SUBSTITUTE($D161," ",""))),'Cleaned Google Form'!$A$1:$M$5000,8,FALSE)='Main Template'!N$15),0,IF(AND('Main Template'!N$21&gt;=$C$9,'Main Template'!N$19,VLOOKUP(TRIM(UPPER(SUBSTITUTE($D161," ",""))),'Cleaned Google Form'!$A$1:$M$5000,7,FALSE)="YES"),0,IF(IFERROR(FIND('Main Template'!N$17,VLOOKUP(TRIM(UPPER(SUBSTITUTE('Main Template'!$D161," ",""))),'Cleaned Google Form'!$A$1:$M$5000,9,FALSE),1),FALSE),0,1))))),1)</f>
        <v>1</v>
      </c>
      <c r="O161" s="12">
        <f>IFERROR(IF(AND(WEEKDAY('Main Template'!O$18)=1,OR(VLOOKUP(TRIM(UPPER(SUBSTITUTE($D161," ",""))),'Cleaned Google Form'!$A$1:$M$5000,3,FALSE)="SMH",VLOOKUP(TRIM(UPPER(SUBSTITUTE($D161," ",""))),'Cleaned Google Form'!$A$1:$M$5000,3,FALSE)="RCH",VLOOKUP(TRIM(UPPER(SUBSTITUTE($D161," ",""))),'Cleaned Google Form'!$A$1:$M$5000,3,FALSE)="BCCA")),0,IF(AND(O$21=1,NOT(VLOOKUP(TRIM(UPPER(SUBSTITUTE($D161," ",""))),'Cleaned Google Form'!$A$1:$M$5000,6,FALSE)="NO")),0,IF(OR(VLOOKUP(TRIM(UPPER(SUBSTITUTE($D161," ",""))),'Cleaned Google Form'!$A$1:$M$5000,8,FALSE)='Main Template'!O$12,VLOOKUP(TRIM(UPPER(SUBSTITUTE($D161," ",""))),'Cleaned Google Form'!$A$1:$M$5000,8,FALSE)='Main Template'!O$13,VLOOKUP(TRIM(UPPER(SUBSTITUTE($D161," ",""))),'Cleaned Google Form'!$A$1:$M$5000,8,FALSE)='Main Template'!O$14,VLOOKUP(TRIM(UPPER(SUBSTITUTE($D161," ",""))),'Cleaned Google Form'!$A$1:$M$5000,8,FALSE)='Main Template'!O$15),0,IF(AND('Main Template'!O$21&gt;=$C$9,'Main Template'!O$19,VLOOKUP(TRIM(UPPER(SUBSTITUTE($D161," ",""))),'Cleaned Google Form'!$A$1:$M$5000,7,FALSE)="YES"),0,IF(IFERROR(FIND('Main Template'!O$17,VLOOKUP(TRIM(UPPER(SUBSTITUTE('Main Template'!$D161," ",""))),'Cleaned Google Form'!$A$1:$M$5000,9,FALSE),1),FALSE),0,1))))),1)</f>
        <v>1</v>
      </c>
      <c r="P161" s="12">
        <f>IFERROR(IF(AND(WEEKDAY('Main Template'!P$18)=1,OR(VLOOKUP(TRIM(UPPER(SUBSTITUTE($D161," ",""))),'Cleaned Google Form'!$A$1:$M$5000,3,FALSE)="SMH",VLOOKUP(TRIM(UPPER(SUBSTITUTE($D161," ",""))),'Cleaned Google Form'!$A$1:$M$5000,3,FALSE)="RCH",VLOOKUP(TRIM(UPPER(SUBSTITUTE($D161," ",""))),'Cleaned Google Form'!$A$1:$M$5000,3,FALSE)="BCCA")),0,IF(AND(P$21=1,NOT(VLOOKUP(TRIM(UPPER(SUBSTITUTE($D161," ",""))),'Cleaned Google Form'!$A$1:$M$5000,6,FALSE)="NO")),0,IF(OR(VLOOKUP(TRIM(UPPER(SUBSTITUTE($D161," ",""))),'Cleaned Google Form'!$A$1:$M$5000,8,FALSE)='Main Template'!P$12,VLOOKUP(TRIM(UPPER(SUBSTITUTE($D161," ",""))),'Cleaned Google Form'!$A$1:$M$5000,8,FALSE)='Main Template'!P$13,VLOOKUP(TRIM(UPPER(SUBSTITUTE($D161," ",""))),'Cleaned Google Form'!$A$1:$M$5000,8,FALSE)='Main Template'!P$14,VLOOKUP(TRIM(UPPER(SUBSTITUTE($D161," ",""))),'Cleaned Google Form'!$A$1:$M$5000,8,FALSE)='Main Template'!P$15),0,IF(AND('Main Template'!P$21&gt;=$C$9,'Main Template'!P$19,VLOOKUP(TRIM(UPPER(SUBSTITUTE($D161," ",""))),'Cleaned Google Form'!$A$1:$M$5000,7,FALSE)="YES"),0,IF(IFERROR(FIND('Main Template'!P$17,VLOOKUP(TRIM(UPPER(SUBSTITUTE('Main Template'!$D161," ",""))),'Cleaned Google Form'!$A$1:$M$5000,9,FALSE),1),FALSE),0,1))))),1)</f>
        <v>1</v>
      </c>
      <c r="Q161" s="12">
        <f>IFERROR(IF(AND(WEEKDAY('Main Template'!Q$18)=1,OR(VLOOKUP(TRIM(UPPER(SUBSTITUTE($D161," ",""))),'Cleaned Google Form'!$A$1:$M$5000,3,FALSE)="SMH",VLOOKUP(TRIM(UPPER(SUBSTITUTE($D161," ",""))),'Cleaned Google Form'!$A$1:$M$5000,3,FALSE)="RCH",VLOOKUP(TRIM(UPPER(SUBSTITUTE($D161," ",""))),'Cleaned Google Form'!$A$1:$M$5000,3,FALSE)="BCCA")),0,IF(AND(Q$21=1,NOT(VLOOKUP(TRIM(UPPER(SUBSTITUTE($D161," ",""))),'Cleaned Google Form'!$A$1:$M$5000,6,FALSE)="NO")),0,IF(OR(VLOOKUP(TRIM(UPPER(SUBSTITUTE($D161," ",""))),'Cleaned Google Form'!$A$1:$M$5000,8,FALSE)='Main Template'!Q$12,VLOOKUP(TRIM(UPPER(SUBSTITUTE($D161," ",""))),'Cleaned Google Form'!$A$1:$M$5000,8,FALSE)='Main Template'!Q$13,VLOOKUP(TRIM(UPPER(SUBSTITUTE($D161," ",""))),'Cleaned Google Form'!$A$1:$M$5000,8,FALSE)='Main Template'!Q$14,VLOOKUP(TRIM(UPPER(SUBSTITUTE($D161," ",""))),'Cleaned Google Form'!$A$1:$M$5000,8,FALSE)='Main Template'!Q$15),0,IF(AND('Main Template'!Q$21&gt;=$C$9,'Main Template'!Q$19,VLOOKUP(TRIM(UPPER(SUBSTITUTE($D161," ",""))),'Cleaned Google Form'!$A$1:$M$5000,7,FALSE)="YES"),0,IF(IFERROR(FIND('Main Template'!Q$17,VLOOKUP(TRIM(UPPER(SUBSTITUTE('Main Template'!$D161," ",""))),'Cleaned Google Form'!$A$1:$M$5000,9,FALSE),1),FALSE),0,1))))),1)</f>
        <v>1</v>
      </c>
      <c r="R161" s="12">
        <f>IFERROR(IF(AND(WEEKDAY('Main Template'!R$18)=1,OR(VLOOKUP(TRIM(UPPER(SUBSTITUTE($D161," ",""))),'Cleaned Google Form'!$A$1:$M$5000,3,FALSE)="SMH",VLOOKUP(TRIM(UPPER(SUBSTITUTE($D161," ",""))),'Cleaned Google Form'!$A$1:$M$5000,3,FALSE)="RCH",VLOOKUP(TRIM(UPPER(SUBSTITUTE($D161," ",""))),'Cleaned Google Form'!$A$1:$M$5000,3,FALSE)="BCCA")),0,IF(AND(R$21=1,NOT(VLOOKUP(TRIM(UPPER(SUBSTITUTE($D161," ",""))),'Cleaned Google Form'!$A$1:$M$5000,6,FALSE)="NO")),0,IF(OR(VLOOKUP(TRIM(UPPER(SUBSTITUTE($D161," ",""))),'Cleaned Google Form'!$A$1:$M$5000,8,FALSE)='Main Template'!R$12,VLOOKUP(TRIM(UPPER(SUBSTITUTE($D161," ",""))),'Cleaned Google Form'!$A$1:$M$5000,8,FALSE)='Main Template'!R$13,VLOOKUP(TRIM(UPPER(SUBSTITUTE($D161," ",""))),'Cleaned Google Form'!$A$1:$M$5000,8,FALSE)='Main Template'!R$14,VLOOKUP(TRIM(UPPER(SUBSTITUTE($D161," ",""))),'Cleaned Google Form'!$A$1:$M$5000,8,FALSE)='Main Template'!R$15),0,IF(AND('Main Template'!R$21&gt;=$C$9,'Main Template'!R$19,VLOOKUP(TRIM(UPPER(SUBSTITUTE($D161," ",""))),'Cleaned Google Form'!$A$1:$M$5000,7,FALSE)="YES"),0,IF(IFERROR(FIND('Main Template'!R$17,VLOOKUP(TRIM(UPPER(SUBSTITUTE('Main Template'!$D161," ",""))),'Cleaned Google Form'!$A$1:$M$5000,9,FALSE),1),FALSE),0,1))))),1)</f>
        <v>1</v>
      </c>
      <c r="S161" s="12">
        <f>IFERROR(IF(AND(WEEKDAY('Main Template'!S$18)=1,OR(VLOOKUP(TRIM(UPPER(SUBSTITUTE($D161," ",""))),'Cleaned Google Form'!$A$1:$M$5000,3,FALSE)="SMH",VLOOKUP(TRIM(UPPER(SUBSTITUTE($D161," ",""))),'Cleaned Google Form'!$A$1:$M$5000,3,FALSE)="RCH",VLOOKUP(TRIM(UPPER(SUBSTITUTE($D161," ",""))),'Cleaned Google Form'!$A$1:$M$5000,3,FALSE)="BCCA")),0,IF(AND(S$21=1,NOT(VLOOKUP(TRIM(UPPER(SUBSTITUTE($D161," ",""))),'Cleaned Google Form'!$A$1:$M$5000,6,FALSE)="NO")),0,IF(OR(VLOOKUP(TRIM(UPPER(SUBSTITUTE($D161," ",""))),'Cleaned Google Form'!$A$1:$M$5000,8,FALSE)='Main Template'!S$12,VLOOKUP(TRIM(UPPER(SUBSTITUTE($D161," ",""))),'Cleaned Google Form'!$A$1:$M$5000,8,FALSE)='Main Template'!S$13,VLOOKUP(TRIM(UPPER(SUBSTITUTE($D161," ",""))),'Cleaned Google Form'!$A$1:$M$5000,8,FALSE)='Main Template'!S$14,VLOOKUP(TRIM(UPPER(SUBSTITUTE($D161," ",""))),'Cleaned Google Form'!$A$1:$M$5000,8,FALSE)='Main Template'!S$15),0,IF(AND('Main Template'!S$21&gt;=$C$9,'Main Template'!S$19,VLOOKUP(TRIM(UPPER(SUBSTITUTE($D161," ",""))),'Cleaned Google Form'!$A$1:$M$5000,7,FALSE)="YES"),0,IF(IFERROR(FIND('Main Template'!S$17,VLOOKUP(TRIM(UPPER(SUBSTITUTE('Main Template'!$D161," ",""))),'Cleaned Google Form'!$A$1:$M$5000,9,FALSE),1),FALSE),0,1))))),1)</f>
        <v>1</v>
      </c>
      <c r="T161" s="12">
        <f>IFERROR(IF(AND(WEEKDAY('Main Template'!T$18)=1,OR(VLOOKUP(TRIM(UPPER(SUBSTITUTE($D161," ",""))),'Cleaned Google Form'!$A$1:$M$5000,3,FALSE)="SMH",VLOOKUP(TRIM(UPPER(SUBSTITUTE($D161," ",""))),'Cleaned Google Form'!$A$1:$M$5000,3,FALSE)="RCH",VLOOKUP(TRIM(UPPER(SUBSTITUTE($D161," ",""))),'Cleaned Google Form'!$A$1:$M$5000,3,FALSE)="BCCA")),0,IF(AND(T$21=1,NOT(VLOOKUP(TRIM(UPPER(SUBSTITUTE($D161," ",""))),'Cleaned Google Form'!$A$1:$M$5000,6,FALSE)="NO")),0,IF(OR(VLOOKUP(TRIM(UPPER(SUBSTITUTE($D161," ",""))),'Cleaned Google Form'!$A$1:$M$5000,8,FALSE)='Main Template'!T$12,VLOOKUP(TRIM(UPPER(SUBSTITUTE($D161," ",""))),'Cleaned Google Form'!$A$1:$M$5000,8,FALSE)='Main Template'!T$13,VLOOKUP(TRIM(UPPER(SUBSTITUTE($D161," ",""))),'Cleaned Google Form'!$A$1:$M$5000,8,FALSE)='Main Template'!T$14,VLOOKUP(TRIM(UPPER(SUBSTITUTE($D161," ",""))),'Cleaned Google Form'!$A$1:$M$5000,8,FALSE)='Main Template'!T$15),0,IF(AND('Main Template'!T$21&gt;=$C$9,'Main Template'!T$19,VLOOKUP(TRIM(UPPER(SUBSTITUTE($D161," ",""))),'Cleaned Google Form'!$A$1:$M$5000,7,FALSE)="YES"),0,IF(IFERROR(FIND('Main Template'!T$17,VLOOKUP(TRIM(UPPER(SUBSTITUTE('Main Template'!$D161," ",""))),'Cleaned Google Form'!$A$1:$M$5000,9,FALSE),1),FALSE),0,1))))),1)</f>
        <v>1</v>
      </c>
      <c r="U161" s="12">
        <f>IFERROR(IF(AND(WEEKDAY('Main Template'!U$18)=1,OR(VLOOKUP(TRIM(UPPER(SUBSTITUTE($D161," ",""))),'Cleaned Google Form'!$A$1:$M$5000,3,FALSE)="SMH",VLOOKUP(TRIM(UPPER(SUBSTITUTE($D161," ",""))),'Cleaned Google Form'!$A$1:$M$5000,3,FALSE)="RCH",VLOOKUP(TRIM(UPPER(SUBSTITUTE($D161," ",""))),'Cleaned Google Form'!$A$1:$M$5000,3,FALSE)="BCCA")),0,IF(AND(U$21=1,NOT(VLOOKUP(TRIM(UPPER(SUBSTITUTE($D161," ",""))),'Cleaned Google Form'!$A$1:$M$5000,6,FALSE)="NO")),0,IF(OR(VLOOKUP(TRIM(UPPER(SUBSTITUTE($D161," ",""))),'Cleaned Google Form'!$A$1:$M$5000,8,FALSE)='Main Template'!U$12,VLOOKUP(TRIM(UPPER(SUBSTITUTE($D161," ",""))),'Cleaned Google Form'!$A$1:$M$5000,8,FALSE)='Main Template'!U$13,VLOOKUP(TRIM(UPPER(SUBSTITUTE($D161," ",""))),'Cleaned Google Form'!$A$1:$M$5000,8,FALSE)='Main Template'!U$14,VLOOKUP(TRIM(UPPER(SUBSTITUTE($D161," ",""))),'Cleaned Google Form'!$A$1:$M$5000,8,FALSE)='Main Template'!U$15),0,IF(AND('Main Template'!U$21&gt;=$C$9,'Main Template'!U$19,VLOOKUP(TRIM(UPPER(SUBSTITUTE($D161," ",""))),'Cleaned Google Form'!$A$1:$M$5000,7,FALSE)="YES"),0,IF(IFERROR(FIND('Main Template'!U$17,VLOOKUP(TRIM(UPPER(SUBSTITUTE('Main Template'!$D161," ",""))),'Cleaned Google Form'!$A$1:$M$5000,9,FALSE),1),FALSE),0,1))))),1)</f>
        <v>1</v>
      </c>
      <c r="V161" s="12">
        <f>IFERROR(IF(AND(WEEKDAY('Main Template'!V$18)=1,OR(VLOOKUP(TRIM(UPPER(SUBSTITUTE($D161," ",""))),'Cleaned Google Form'!$A$1:$M$5000,3,FALSE)="SMH",VLOOKUP(TRIM(UPPER(SUBSTITUTE($D161," ",""))),'Cleaned Google Form'!$A$1:$M$5000,3,FALSE)="RCH",VLOOKUP(TRIM(UPPER(SUBSTITUTE($D161," ",""))),'Cleaned Google Form'!$A$1:$M$5000,3,FALSE)="BCCA")),0,IF(AND(V$21=1,NOT(VLOOKUP(TRIM(UPPER(SUBSTITUTE($D161," ",""))),'Cleaned Google Form'!$A$1:$M$5000,6,FALSE)="NO")),0,IF(OR(VLOOKUP(TRIM(UPPER(SUBSTITUTE($D161," ",""))),'Cleaned Google Form'!$A$1:$M$5000,8,FALSE)='Main Template'!V$12,VLOOKUP(TRIM(UPPER(SUBSTITUTE($D161," ",""))),'Cleaned Google Form'!$A$1:$M$5000,8,FALSE)='Main Template'!V$13,VLOOKUP(TRIM(UPPER(SUBSTITUTE($D161," ",""))),'Cleaned Google Form'!$A$1:$M$5000,8,FALSE)='Main Template'!V$14,VLOOKUP(TRIM(UPPER(SUBSTITUTE($D161," ",""))),'Cleaned Google Form'!$A$1:$M$5000,8,FALSE)='Main Template'!V$15),0,IF(AND('Main Template'!V$21&gt;=$C$9,'Main Template'!V$19,VLOOKUP(TRIM(UPPER(SUBSTITUTE($D161," ",""))),'Cleaned Google Form'!$A$1:$M$5000,7,FALSE)="YES"),0,IF(IFERROR(FIND('Main Template'!V$17,VLOOKUP(TRIM(UPPER(SUBSTITUTE('Main Template'!$D161," ",""))),'Cleaned Google Form'!$A$1:$M$5000,9,FALSE),1),FALSE),0,1))))),1)</f>
        <v>1</v>
      </c>
      <c r="W161" s="12">
        <f>IFERROR(IF(AND(WEEKDAY('Main Template'!W$18)=1,OR(VLOOKUP(TRIM(UPPER(SUBSTITUTE($D161," ",""))),'Cleaned Google Form'!$A$1:$M$5000,3,FALSE)="SMH",VLOOKUP(TRIM(UPPER(SUBSTITUTE($D161," ",""))),'Cleaned Google Form'!$A$1:$M$5000,3,FALSE)="RCH",VLOOKUP(TRIM(UPPER(SUBSTITUTE($D161," ",""))),'Cleaned Google Form'!$A$1:$M$5000,3,FALSE)="BCCA")),0,IF(AND(W$21=1,NOT(VLOOKUP(TRIM(UPPER(SUBSTITUTE($D161," ",""))),'Cleaned Google Form'!$A$1:$M$5000,6,FALSE)="NO")),0,IF(OR(VLOOKUP(TRIM(UPPER(SUBSTITUTE($D161," ",""))),'Cleaned Google Form'!$A$1:$M$5000,8,FALSE)='Main Template'!W$12,VLOOKUP(TRIM(UPPER(SUBSTITUTE($D161," ",""))),'Cleaned Google Form'!$A$1:$M$5000,8,FALSE)='Main Template'!W$13,VLOOKUP(TRIM(UPPER(SUBSTITUTE($D161," ",""))),'Cleaned Google Form'!$A$1:$M$5000,8,FALSE)='Main Template'!W$14,VLOOKUP(TRIM(UPPER(SUBSTITUTE($D161," ",""))),'Cleaned Google Form'!$A$1:$M$5000,8,FALSE)='Main Template'!W$15),0,IF(AND('Main Template'!W$21&gt;=$C$9,'Main Template'!W$19,VLOOKUP(TRIM(UPPER(SUBSTITUTE($D161," ",""))),'Cleaned Google Form'!$A$1:$M$5000,7,FALSE)="YES"),0,IF(IFERROR(FIND('Main Template'!W$17,VLOOKUP(TRIM(UPPER(SUBSTITUTE('Main Template'!$D161," ",""))),'Cleaned Google Form'!$A$1:$M$5000,9,FALSE),1),FALSE),0,1))))),1)</f>
        <v>1</v>
      </c>
      <c r="X161" s="12">
        <f>IFERROR(IF(AND(WEEKDAY('Main Template'!X$18)=1,OR(VLOOKUP(TRIM(UPPER(SUBSTITUTE($D161," ",""))),'Cleaned Google Form'!$A$1:$M$5000,3,FALSE)="SMH",VLOOKUP(TRIM(UPPER(SUBSTITUTE($D161," ",""))),'Cleaned Google Form'!$A$1:$M$5000,3,FALSE)="RCH",VLOOKUP(TRIM(UPPER(SUBSTITUTE($D161," ",""))),'Cleaned Google Form'!$A$1:$M$5000,3,FALSE)="BCCA")),0,IF(AND(X$21=1,NOT(VLOOKUP(TRIM(UPPER(SUBSTITUTE($D161," ",""))),'Cleaned Google Form'!$A$1:$M$5000,6,FALSE)="NO")),0,IF(OR(VLOOKUP(TRIM(UPPER(SUBSTITUTE($D161," ",""))),'Cleaned Google Form'!$A$1:$M$5000,8,FALSE)='Main Template'!X$12,VLOOKUP(TRIM(UPPER(SUBSTITUTE($D161," ",""))),'Cleaned Google Form'!$A$1:$M$5000,8,FALSE)='Main Template'!X$13,VLOOKUP(TRIM(UPPER(SUBSTITUTE($D161," ",""))),'Cleaned Google Form'!$A$1:$M$5000,8,FALSE)='Main Template'!X$14,VLOOKUP(TRIM(UPPER(SUBSTITUTE($D161," ",""))),'Cleaned Google Form'!$A$1:$M$5000,8,FALSE)='Main Template'!X$15),0,IF(AND('Main Template'!X$21&gt;=$C$9,'Main Template'!X$19,VLOOKUP(TRIM(UPPER(SUBSTITUTE($D161," ",""))),'Cleaned Google Form'!$A$1:$M$5000,7,FALSE)="YES"),0,IF(IFERROR(FIND('Main Template'!X$17,VLOOKUP(TRIM(UPPER(SUBSTITUTE('Main Template'!$D161," ",""))),'Cleaned Google Form'!$A$1:$M$5000,9,FALSE),1),FALSE),0,1))))),1)</f>
        <v>1</v>
      </c>
      <c r="Y161" s="12">
        <f>IFERROR(IF(AND(WEEKDAY('Main Template'!Y$18)=1,OR(VLOOKUP(TRIM(UPPER(SUBSTITUTE($D161," ",""))),'Cleaned Google Form'!$A$1:$M$5000,3,FALSE)="SMH",VLOOKUP(TRIM(UPPER(SUBSTITUTE($D161," ",""))),'Cleaned Google Form'!$A$1:$M$5000,3,FALSE)="RCH",VLOOKUP(TRIM(UPPER(SUBSTITUTE($D161," ",""))),'Cleaned Google Form'!$A$1:$M$5000,3,FALSE)="BCCA")),0,IF(AND(Y$21=1,NOT(VLOOKUP(TRIM(UPPER(SUBSTITUTE($D161," ",""))),'Cleaned Google Form'!$A$1:$M$5000,6,FALSE)="NO")),0,IF(OR(VLOOKUP(TRIM(UPPER(SUBSTITUTE($D161," ",""))),'Cleaned Google Form'!$A$1:$M$5000,8,FALSE)='Main Template'!Y$12,VLOOKUP(TRIM(UPPER(SUBSTITUTE($D161," ",""))),'Cleaned Google Form'!$A$1:$M$5000,8,FALSE)='Main Template'!Y$13,VLOOKUP(TRIM(UPPER(SUBSTITUTE($D161," ",""))),'Cleaned Google Form'!$A$1:$M$5000,8,FALSE)='Main Template'!Y$14,VLOOKUP(TRIM(UPPER(SUBSTITUTE($D161," ",""))),'Cleaned Google Form'!$A$1:$M$5000,8,FALSE)='Main Template'!Y$15),0,IF(AND('Main Template'!Y$21&gt;=$C$9,'Main Template'!Y$19,VLOOKUP(TRIM(UPPER(SUBSTITUTE($D161," ",""))),'Cleaned Google Form'!$A$1:$M$5000,7,FALSE)="YES"),0,IF(IFERROR(FIND('Main Template'!Y$17,VLOOKUP(TRIM(UPPER(SUBSTITUTE('Main Template'!$D161," ",""))),'Cleaned Google Form'!$A$1:$M$5000,9,FALSE),1),FALSE),0,1))))),1)</f>
        <v>1</v>
      </c>
      <c r="Z161" s="12">
        <f>IFERROR(IF(AND(WEEKDAY('Main Template'!Z$18)=1,OR(VLOOKUP(TRIM(UPPER(SUBSTITUTE($D161," ",""))),'Cleaned Google Form'!$A$1:$M$5000,3,FALSE)="SMH",VLOOKUP(TRIM(UPPER(SUBSTITUTE($D161," ",""))),'Cleaned Google Form'!$A$1:$M$5000,3,FALSE)="RCH",VLOOKUP(TRIM(UPPER(SUBSTITUTE($D161," ",""))),'Cleaned Google Form'!$A$1:$M$5000,3,FALSE)="BCCA")),0,IF(AND(Z$21=1,NOT(VLOOKUP(TRIM(UPPER(SUBSTITUTE($D161," ",""))),'Cleaned Google Form'!$A$1:$M$5000,6,FALSE)="NO")),0,IF(OR(VLOOKUP(TRIM(UPPER(SUBSTITUTE($D161," ",""))),'Cleaned Google Form'!$A$1:$M$5000,8,FALSE)='Main Template'!Z$12,VLOOKUP(TRIM(UPPER(SUBSTITUTE($D161," ",""))),'Cleaned Google Form'!$A$1:$M$5000,8,FALSE)='Main Template'!Z$13,VLOOKUP(TRIM(UPPER(SUBSTITUTE($D161," ",""))),'Cleaned Google Form'!$A$1:$M$5000,8,FALSE)='Main Template'!Z$14,VLOOKUP(TRIM(UPPER(SUBSTITUTE($D161," ",""))),'Cleaned Google Form'!$A$1:$M$5000,8,FALSE)='Main Template'!Z$15),0,IF(AND('Main Template'!Z$21&gt;=$C$9,'Main Template'!Z$19,VLOOKUP(TRIM(UPPER(SUBSTITUTE($D161," ",""))),'Cleaned Google Form'!$A$1:$M$5000,7,FALSE)="YES"),0,IF(IFERROR(FIND('Main Template'!Z$17,VLOOKUP(TRIM(UPPER(SUBSTITUTE('Main Template'!$D161," ",""))),'Cleaned Google Form'!$A$1:$M$5000,9,FALSE),1),FALSE),0,1))))),1)</f>
        <v>1</v>
      </c>
      <c r="AA161" s="12">
        <f>IFERROR(IF(AND(WEEKDAY('Main Template'!AA$18)=1,OR(VLOOKUP(TRIM(UPPER(SUBSTITUTE($D161," ",""))),'Cleaned Google Form'!$A$1:$M$5000,3,FALSE)="SMH",VLOOKUP(TRIM(UPPER(SUBSTITUTE($D161," ",""))),'Cleaned Google Form'!$A$1:$M$5000,3,FALSE)="RCH",VLOOKUP(TRIM(UPPER(SUBSTITUTE($D161," ",""))),'Cleaned Google Form'!$A$1:$M$5000,3,FALSE)="BCCA")),0,IF(AND(AA$21=1,NOT(VLOOKUP(TRIM(UPPER(SUBSTITUTE($D161," ",""))),'Cleaned Google Form'!$A$1:$M$5000,6,FALSE)="NO")),0,IF(OR(VLOOKUP(TRIM(UPPER(SUBSTITUTE($D161," ",""))),'Cleaned Google Form'!$A$1:$M$5000,8,FALSE)='Main Template'!AA$12,VLOOKUP(TRIM(UPPER(SUBSTITUTE($D161," ",""))),'Cleaned Google Form'!$A$1:$M$5000,8,FALSE)='Main Template'!AA$13,VLOOKUP(TRIM(UPPER(SUBSTITUTE($D161," ",""))),'Cleaned Google Form'!$A$1:$M$5000,8,FALSE)='Main Template'!AA$14,VLOOKUP(TRIM(UPPER(SUBSTITUTE($D161," ",""))),'Cleaned Google Form'!$A$1:$M$5000,8,FALSE)='Main Template'!AA$15),0,IF(AND('Main Template'!AA$21&gt;=$C$9,'Main Template'!AA$19,VLOOKUP(TRIM(UPPER(SUBSTITUTE($D161," ",""))),'Cleaned Google Form'!$A$1:$M$5000,7,FALSE)="YES"),0,IF(IFERROR(FIND('Main Template'!AA$17,VLOOKUP(TRIM(UPPER(SUBSTITUTE('Main Template'!$D161," ",""))),'Cleaned Google Form'!$A$1:$M$5000,9,FALSE),1),FALSE),0,1))))),1)</f>
        <v>1</v>
      </c>
      <c r="AB161" s="12">
        <f>IFERROR(IF(AND(WEEKDAY('Main Template'!AB$18)=1,OR(VLOOKUP(TRIM(UPPER(SUBSTITUTE($D161," ",""))),'Cleaned Google Form'!$A$1:$M$5000,3,FALSE)="SMH",VLOOKUP(TRIM(UPPER(SUBSTITUTE($D161," ",""))),'Cleaned Google Form'!$A$1:$M$5000,3,FALSE)="RCH",VLOOKUP(TRIM(UPPER(SUBSTITUTE($D161," ",""))),'Cleaned Google Form'!$A$1:$M$5000,3,FALSE)="BCCA")),0,IF(AND(AB$21=1,NOT(VLOOKUP(TRIM(UPPER(SUBSTITUTE($D161," ",""))),'Cleaned Google Form'!$A$1:$M$5000,6,FALSE)="NO")),0,IF(OR(VLOOKUP(TRIM(UPPER(SUBSTITUTE($D161," ",""))),'Cleaned Google Form'!$A$1:$M$5000,8,FALSE)='Main Template'!AB$12,VLOOKUP(TRIM(UPPER(SUBSTITUTE($D161," ",""))),'Cleaned Google Form'!$A$1:$M$5000,8,FALSE)='Main Template'!AB$13,VLOOKUP(TRIM(UPPER(SUBSTITUTE($D161," ",""))),'Cleaned Google Form'!$A$1:$M$5000,8,FALSE)='Main Template'!AB$14,VLOOKUP(TRIM(UPPER(SUBSTITUTE($D161," ",""))),'Cleaned Google Form'!$A$1:$M$5000,8,FALSE)='Main Template'!AB$15),0,IF(AND('Main Template'!AB$21&gt;=$C$9,'Main Template'!AB$19,VLOOKUP(TRIM(UPPER(SUBSTITUTE($D161," ",""))),'Cleaned Google Form'!$A$1:$M$5000,7,FALSE)="YES"),0,IF(IFERROR(FIND('Main Template'!AB$17,VLOOKUP(TRIM(UPPER(SUBSTITUTE('Main Template'!$D161," ",""))),'Cleaned Google Form'!$A$1:$M$5000,9,FALSE),1),FALSE),0,1))))),1)</f>
        <v>1</v>
      </c>
      <c r="AC161" s="12">
        <f>IFERROR(IF(AND(WEEKDAY('Main Template'!AC$18)=1,OR(VLOOKUP(TRIM(UPPER(SUBSTITUTE($D161," ",""))),'Cleaned Google Form'!$A$1:$M$5000,3,FALSE)="SMH",VLOOKUP(TRIM(UPPER(SUBSTITUTE($D161," ",""))),'Cleaned Google Form'!$A$1:$M$5000,3,FALSE)="RCH",VLOOKUP(TRIM(UPPER(SUBSTITUTE($D161," ",""))),'Cleaned Google Form'!$A$1:$M$5000,3,FALSE)="BCCA")),0,IF(AND(AC$21=1,NOT(VLOOKUP(TRIM(UPPER(SUBSTITUTE($D161," ",""))),'Cleaned Google Form'!$A$1:$M$5000,6,FALSE)="NO")),0,IF(OR(VLOOKUP(TRIM(UPPER(SUBSTITUTE($D161," ",""))),'Cleaned Google Form'!$A$1:$M$5000,8,FALSE)='Main Template'!AC$12,VLOOKUP(TRIM(UPPER(SUBSTITUTE($D161," ",""))),'Cleaned Google Form'!$A$1:$M$5000,8,FALSE)='Main Template'!AC$13,VLOOKUP(TRIM(UPPER(SUBSTITUTE($D161," ",""))),'Cleaned Google Form'!$A$1:$M$5000,8,FALSE)='Main Template'!AC$14,VLOOKUP(TRIM(UPPER(SUBSTITUTE($D161," ",""))),'Cleaned Google Form'!$A$1:$M$5000,8,FALSE)='Main Template'!AC$15),0,IF(AND('Main Template'!AC$21&gt;=$C$9,'Main Template'!AC$19,VLOOKUP(TRIM(UPPER(SUBSTITUTE($D161," ",""))),'Cleaned Google Form'!$A$1:$M$5000,7,FALSE)="YES"),0,IF(IFERROR(FIND('Main Template'!AC$17,VLOOKUP(TRIM(UPPER(SUBSTITUTE('Main Template'!$D161," ",""))),'Cleaned Google Form'!$A$1:$M$5000,9,FALSE),1),FALSE),0,1))))),1)</f>
        <v>1</v>
      </c>
      <c r="AD161" s="12">
        <f>IFERROR(IF(AND(WEEKDAY('Main Template'!AD$18)=1,OR(VLOOKUP(TRIM(UPPER(SUBSTITUTE($D161," ",""))),'Cleaned Google Form'!$A$1:$M$5000,3,FALSE)="SMH",VLOOKUP(TRIM(UPPER(SUBSTITUTE($D161," ",""))),'Cleaned Google Form'!$A$1:$M$5000,3,FALSE)="RCH",VLOOKUP(TRIM(UPPER(SUBSTITUTE($D161," ",""))),'Cleaned Google Form'!$A$1:$M$5000,3,FALSE)="BCCA")),0,IF(AND(AD$21=1,NOT(VLOOKUP(TRIM(UPPER(SUBSTITUTE($D161," ",""))),'Cleaned Google Form'!$A$1:$M$5000,6,FALSE)="NO")),0,IF(OR(VLOOKUP(TRIM(UPPER(SUBSTITUTE($D161," ",""))),'Cleaned Google Form'!$A$1:$M$5000,8,FALSE)='Main Template'!AD$12,VLOOKUP(TRIM(UPPER(SUBSTITUTE($D161," ",""))),'Cleaned Google Form'!$A$1:$M$5000,8,FALSE)='Main Template'!AD$13,VLOOKUP(TRIM(UPPER(SUBSTITUTE($D161," ",""))),'Cleaned Google Form'!$A$1:$M$5000,8,FALSE)='Main Template'!AD$14,VLOOKUP(TRIM(UPPER(SUBSTITUTE($D161," ",""))),'Cleaned Google Form'!$A$1:$M$5000,8,FALSE)='Main Template'!AD$15),0,IF(AND('Main Template'!AD$21&gt;=$C$9,'Main Template'!AD$19,VLOOKUP(TRIM(UPPER(SUBSTITUTE($D161," ",""))),'Cleaned Google Form'!$A$1:$M$5000,7,FALSE)="YES"),0,IF(IFERROR(FIND('Main Template'!AD$17,VLOOKUP(TRIM(UPPER(SUBSTITUTE('Main Template'!$D161," ",""))),'Cleaned Google Form'!$A$1:$M$5000,9,FALSE),1),FALSE),0,1))))),1)</f>
        <v>1</v>
      </c>
      <c r="AE161" s="12">
        <f>IFERROR(IF(AND(WEEKDAY('Main Template'!AE$18)=1,OR(VLOOKUP(TRIM(UPPER(SUBSTITUTE($D161," ",""))),'Cleaned Google Form'!$A$1:$M$5000,3,FALSE)="SMH",VLOOKUP(TRIM(UPPER(SUBSTITUTE($D161," ",""))),'Cleaned Google Form'!$A$1:$M$5000,3,FALSE)="RCH",VLOOKUP(TRIM(UPPER(SUBSTITUTE($D161," ",""))),'Cleaned Google Form'!$A$1:$M$5000,3,FALSE)="BCCA")),0,IF(AND(AE$21=1,NOT(VLOOKUP(TRIM(UPPER(SUBSTITUTE($D161," ",""))),'Cleaned Google Form'!$A$1:$M$5000,6,FALSE)="NO")),0,IF(OR(VLOOKUP(TRIM(UPPER(SUBSTITUTE($D161," ",""))),'Cleaned Google Form'!$A$1:$M$5000,8,FALSE)='Main Template'!AE$12,VLOOKUP(TRIM(UPPER(SUBSTITUTE($D161," ",""))),'Cleaned Google Form'!$A$1:$M$5000,8,FALSE)='Main Template'!AE$13,VLOOKUP(TRIM(UPPER(SUBSTITUTE($D161," ",""))),'Cleaned Google Form'!$A$1:$M$5000,8,FALSE)='Main Template'!AE$14,VLOOKUP(TRIM(UPPER(SUBSTITUTE($D161," ",""))),'Cleaned Google Form'!$A$1:$M$5000,8,FALSE)='Main Template'!AE$15),0,IF(AND('Main Template'!AE$21&gt;=$C$9,'Main Template'!AE$19,VLOOKUP(TRIM(UPPER(SUBSTITUTE($D161," ",""))),'Cleaned Google Form'!$A$1:$M$5000,7,FALSE)="YES"),0,IF(IFERROR(FIND('Main Template'!AE$17,VLOOKUP(TRIM(UPPER(SUBSTITUTE('Main Template'!$D161," ",""))),'Cleaned Google Form'!$A$1:$M$5000,9,FALSE),1),FALSE),0,1))))),1)</f>
        <v>1</v>
      </c>
      <c r="AF161" s="12">
        <f>IFERROR(IF(AND(WEEKDAY('Main Template'!AF$18)=1,OR(VLOOKUP(TRIM(UPPER(SUBSTITUTE($D161," ",""))),'Cleaned Google Form'!$A$1:$M$5000,3,FALSE)="SMH",VLOOKUP(TRIM(UPPER(SUBSTITUTE($D161," ",""))),'Cleaned Google Form'!$A$1:$M$5000,3,FALSE)="RCH",VLOOKUP(TRIM(UPPER(SUBSTITUTE($D161," ",""))),'Cleaned Google Form'!$A$1:$M$5000,3,FALSE)="BCCA")),0,IF(AND(AF$21=1,NOT(VLOOKUP(TRIM(UPPER(SUBSTITUTE($D161," ",""))),'Cleaned Google Form'!$A$1:$M$5000,6,FALSE)="NO")),0,IF(OR(VLOOKUP(TRIM(UPPER(SUBSTITUTE($D161," ",""))),'Cleaned Google Form'!$A$1:$M$5000,8,FALSE)='Main Template'!AF$12,VLOOKUP(TRIM(UPPER(SUBSTITUTE($D161," ",""))),'Cleaned Google Form'!$A$1:$M$5000,8,FALSE)='Main Template'!AF$13,VLOOKUP(TRIM(UPPER(SUBSTITUTE($D161," ",""))),'Cleaned Google Form'!$A$1:$M$5000,8,FALSE)='Main Template'!AF$14,VLOOKUP(TRIM(UPPER(SUBSTITUTE($D161," ",""))),'Cleaned Google Form'!$A$1:$M$5000,8,FALSE)='Main Template'!AF$15),0,IF(AND('Main Template'!AF$21&gt;=$C$9,'Main Template'!AF$19,VLOOKUP(TRIM(UPPER(SUBSTITUTE($D161," ",""))),'Cleaned Google Form'!$A$1:$M$5000,7,FALSE)="YES"),0,IF(IFERROR(FIND('Main Template'!AF$17,VLOOKUP(TRIM(UPPER(SUBSTITUTE('Main Template'!$D161," ",""))),'Cleaned Google Form'!$A$1:$M$5000,9,FALSE),1),FALSE),0,1))))),1)</f>
        <v>1</v>
      </c>
      <c r="AG161" s="12">
        <f>IFERROR(IF(AND(WEEKDAY('Main Template'!AG$18)=1,OR(VLOOKUP(TRIM(UPPER(SUBSTITUTE($D161," ",""))),'Cleaned Google Form'!$A$1:$M$5000,3,FALSE)="SMH",VLOOKUP(TRIM(UPPER(SUBSTITUTE($D161," ",""))),'Cleaned Google Form'!$A$1:$M$5000,3,FALSE)="RCH",VLOOKUP(TRIM(UPPER(SUBSTITUTE($D161," ",""))),'Cleaned Google Form'!$A$1:$M$5000,3,FALSE)="BCCA")),0,IF(AND(AG$21=1,NOT(VLOOKUP(TRIM(UPPER(SUBSTITUTE($D161," ",""))),'Cleaned Google Form'!$A$1:$M$5000,6,FALSE)="NO")),0,IF(OR(VLOOKUP(TRIM(UPPER(SUBSTITUTE($D161," ",""))),'Cleaned Google Form'!$A$1:$M$5000,8,FALSE)='Main Template'!AG$12,VLOOKUP(TRIM(UPPER(SUBSTITUTE($D161," ",""))),'Cleaned Google Form'!$A$1:$M$5000,8,FALSE)='Main Template'!AG$13,VLOOKUP(TRIM(UPPER(SUBSTITUTE($D161," ",""))),'Cleaned Google Form'!$A$1:$M$5000,8,FALSE)='Main Template'!AG$14,VLOOKUP(TRIM(UPPER(SUBSTITUTE($D161," ",""))),'Cleaned Google Form'!$A$1:$M$5000,8,FALSE)='Main Template'!AG$15),0,IF(AND('Main Template'!AG$21&gt;=$C$9,'Main Template'!AG$19,VLOOKUP(TRIM(UPPER(SUBSTITUTE($D161," ",""))),'Cleaned Google Form'!$A$1:$M$5000,7,FALSE)="YES"),0,IF(IFERROR(FIND('Main Template'!AG$17,VLOOKUP(TRIM(UPPER(SUBSTITUTE('Main Template'!$D161," ",""))),'Cleaned Google Form'!$A$1:$M$5000,9,FALSE),1),FALSE),0,1))))),1)</f>
        <v>1</v>
      </c>
      <c r="AH161" s="12">
        <f>IFERROR(IF(AND(WEEKDAY('Main Template'!AH$18)=1,OR(VLOOKUP(TRIM(UPPER(SUBSTITUTE($D161," ",""))),'Cleaned Google Form'!$A$1:$M$5000,3,FALSE)="SMH",VLOOKUP(TRIM(UPPER(SUBSTITUTE($D161," ",""))),'Cleaned Google Form'!$A$1:$M$5000,3,FALSE)="RCH",VLOOKUP(TRIM(UPPER(SUBSTITUTE($D161," ",""))),'Cleaned Google Form'!$A$1:$M$5000,3,FALSE)="BCCA")),0,IF(AND(AH$21=1,NOT(VLOOKUP(TRIM(UPPER(SUBSTITUTE($D161," ",""))),'Cleaned Google Form'!$A$1:$M$5000,6,FALSE)="NO")),0,IF(OR(VLOOKUP(TRIM(UPPER(SUBSTITUTE($D161," ",""))),'Cleaned Google Form'!$A$1:$M$5000,8,FALSE)='Main Template'!AH$12,VLOOKUP(TRIM(UPPER(SUBSTITUTE($D161," ",""))),'Cleaned Google Form'!$A$1:$M$5000,8,FALSE)='Main Template'!AH$13,VLOOKUP(TRIM(UPPER(SUBSTITUTE($D161," ",""))),'Cleaned Google Form'!$A$1:$M$5000,8,FALSE)='Main Template'!AH$14,VLOOKUP(TRIM(UPPER(SUBSTITUTE($D161," ",""))),'Cleaned Google Form'!$A$1:$M$5000,8,FALSE)='Main Template'!AH$15),0,IF(AND('Main Template'!AH$21&gt;=$C$9,'Main Template'!AH$19,VLOOKUP(TRIM(UPPER(SUBSTITUTE($D161," ",""))),'Cleaned Google Form'!$A$1:$M$5000,7,FALSE)="YES"),0,IF(IFERROR(FIND('Main Template'!AH$17,VLOOKUP(TRIM(UPPER(SUBSTITUTE('Main Template'!$D161," ",""))),'Cleaned Google Form'!$A$1:$M$5000,9,FALSE),1),FALSE),0,1))))),1)</f>
        <v>1</v>
      </c>
      <c r="AI161" s="12">
        <f>IFERROR(IF(AND(WEEKDAY('Main Template'!AI$18)=1,OR(VLOOKUP(TRIM(UPPER(SUBSTITUTE($D161," ",""))),'Cleaned Google Form'!$A$1:$M$5000,3,FALSE)="SMH",VLOOKUP(TRIM(UPPER(SUBSTITUTE($D161," ",""))),'Cleaned Google Form'!$A$1:$M$5000,3,FALSE)="RCH",VLOOKUP(TRIM(UPPER(SUBSTITUTE($D161," ",""))),'Cleaned Google Form'!$A$1:$M$5000,3,FALSE)="BCCA")),0,IF(AND(AI$21=1,NOT(VLOOKUP(TRIM(UPPER(SUBSTITUTE($D161," ",""))),'Cleaned Google Form'!$A$1:$M$5000,6,FALSE)="NO")),0,IF(OR(VLOOKUP(TRIM(UPPER(SUBSTITUTE($D161," ",""))),'Cleaned Google Form'!$A$1:$M$5000,8,FALSE)='Main Template'!AI$12,VLOOKUP(TRIM(UPPER(SUBSTITUTE($D161," ",""))),'Cleaned Google Form'!$A$1:$M$5000,8,FALSE)='Main Template'!AI$13,VLOOKUP(TRIM(UPPER(SUBSTITUTE($D161," ",""))),'Cleaned Google Form'!$A$1:$M$5000,8,FALSE)='Main Template'!AI$14,VLOOKUP(TRIM(UPPER(SUBSTITUTE($D161," ",""))),'Cleaned Google Form'!$A$1:$M$5000,8,FALSE)='Main Template'!AI$15),0,IF(AND('Main Template'!AI$21&gt;=$C$9,'Main Template'!AI$19,VLOOKUP(TRIM(UPPER(SUBSTITUTE($D161," ",""))),'Cleaned Google Form'!$A$1:$M$5000,7,FALSE)="YES"),0,IF(IFERROR(FIND('Main Template'!AI$17,VLOOKUP(TRIM(UPPER(SUBSTITUTE('Main Template'!$D161," ",""))),'Cleaned Google Form'!$A$1:$M$5000,9,FALSE),1),FALSE),0,1))))),1)</f>
        <v>1</v>
      </c>
      <c r="AJ161" s="12">
        <f>IFERROR(IF(AND(WEEKDAY('Main Template'!AJ$18)=1,OR(VLOOKUP(TRIM(UPPER(SUBSTITUTE($D161," ",""))),'Cleaned Google Form'!$A$1:$M$5000,3,FALSE)="SMH",VLOOKUP(TRIM(UPPER(SUBSTITUTE($D161," ",""))),'Cleaned Google Form'!$A$1:$M$5000,3,FALSE)="RCH",VLOOKUP(TRIM(UPPER(SUBSTITUTE($D161," ",""))),'Cleaned Google Form'!$A$1:$M$5000,3,FALSE)="BCCA")),0,IF(AND(AJ$21=1,NOT(VLOOKUP(TRIM(UPPER(SUBSTITUTE($D161," ",""))),'Cleaned Google Form'!$A$1:$M$5000,6,FALSE)="NO")),0,IF(OR(VLOOKUP(TRIM(UPPER(SUBSTITUTE($D161," ",""))),'Cleaned Google Form'!$A$1:$M$5000,8,FALSE)='Main Template'!AJ$12,VLOOKUP(TRIM(UPPER(SUBSTITUTE($D161," ",""))),'Cleaned Google Form'!$A$1:$M$5000,8,FALSE)='Main Template'!AJ$13,VLOOKUP(TRIM(UPPER(SUBSTITUTE($D161," ",""))),'Cleaned Google Form'!$A$1:$M$5000,8,FALSE)='Main Template'!AJ$14,VLOOKUP(TRIM(UPPER(SUBSTITUTE($D161," ",""))),'Cleaned Google Form'!$A$1:$M$5000,8,FALSE)='Main Template'!AJ$15),0,IF(AND('Main Template'!AJ$21&gt;=$C$9,'Main Template'!AJ$19,VLOOKUP(TRIM(UPPER(SUBSTITUTE($D161," ",""))),'Cleaned Google Form'!$A$1:$M$5000,7,FALSE)="YES"),0,IF(IFERROR(FIND('Main Template'!AJ$17,VLOOKUP(TRIM(UPPER(SUBSTITUTE('Main Template'!$D161," ",""))),'Cleaned Google Form'!$A$1:$M$5000,9,FALSE),1),FALSE),0,1))))),1)</f>
        <v>1</v>
      </c>
      <c r="AK161" s="12">
        <f>IFERROR(IF(AND(WEEKDAY('Main Template'!AK$18)=1,OR(VLOOKUP(TRIM(UPPER(SUBSTITUTE($D161," ",""))),'Cleaned Google Form'!$A$1:$M$5000,3,FALSE)="SMH",VLOOKUP(TRIM(UPPER(SUBSTITUTE($D161," ",""))),'Cleaned Google Form'!$A$1:$M$5000,3,FALSE)="RCH",VLOOKUP(TRIM(UPPER(SUBSTITUTE($D161," ",""))),'Cleaned Google Form'!$A$1:$M$5000,3,FALSE)="BCCA")),0,IF(AND(AK$21=1,NOT(VLOOKUP(TRIM(UPPER(SUBSTITUTE($D161," ",""))),'Cleaned Google Form'!$A$1:$M$5000,6,FALSE)="NO")),0,IF(OR(VLOOKUP(TRIM(UPPER(SUBSTITUTE($D161," ",""))),'Cleaned Google Form'!$A$1:$M$5000,8,FALSE)='Main Template'!AK$12,VLOOKUP(TRIM(UPPER(SUBSTITUTE($D161," ",""))),'Cleaned Google Form'!$A$1:$M$5000,8,FALSE)='Main Template'!AK$13,VLOOKUP(TRIM(UPPER(SUBSTITUTE($D161," ",""))),'Cleaned Google Form'!$A$1:$M$5000,8,FALSE)='Main Template'!AK$14,VLOOKUP(TRIM(UPPER(SUBSTITUTE($D161," ",""))),'Cleaned Google Form'!$A$1:$M$5000,8,FALSE)='Main Template'!AK$15),0,IF(AND('Main Template'!AK$21&gt;=$C$9,'Main Template'!AK$19,VLOOKUP(TRIM(UPPER(SUBSTITUTE($D161," ",""))),'Cleaned Google Form'!$A$1:$M$5000,7,FALSE)="YES"),0,IF(IFERROR(FIND('Main Template'!AK$17,VLOOKUP(TRIM(UPPER(SUBSTITUTE('Main Template'!$D161," ",""))),'Cleaned Google Form'!$A$1:$M$5000,9,FALSE),1),FALSE),0,1))))),1)</f>
        <v>1</v>
      </c>
      <c r="AL161" s="12">
        <f>IFERROR(IF(AND(WEEKDAY('Main Template'!AL$18)=1,OR(VLOOKUP(TRIM(UPPER(SUBSTITUTE($D161," ",""))),'Cleaned Google Form'!$A$1:$M$5000,3,FALSE)="SMH",VLOOKUP(TRIM(UPPER(SUBSTITUTE($D161," ",""))),'Cleaned Google Form'!$A$1:$M$5000,3,FALSE)="RCH",VLOOKUP(TRIM(UPPER(SUBSTITUTE($D161," ",""))),'Cleaned Google Form'!$A$1:$M$5000,3,FALSE)="BCCA")),0,IF(AND(AL$21=1,NOT(VLOOKUP(TRIM(UPPER(SUBSTITUTE($D161," ",""))),'Cleaned Google Form'!$A$1:$M$5000,6,FALSE)="NO")),0,IF(OR(VLOOKUP(TRIM(UPPER(SUBSTITUTE($D161," ",""))),'Cleaned Google Form'!$A$1:$M$5000,8,FALSE)='Main Template'!AL$12,VLOOKUP(TRIM(UPPER(SUBSTITUTE($D161," ",""))),'Cleaned Google Form'!$A$1:$M$5000,8,FALSE)='Main Template'!AL$13,VLOOKUP(TRIM(UPPER(SUBSTITUTE($D161," ",""))),'Cleaned Google Form'!$A$1:$M$5000,8,FALSE)='Main Template'!AL$14,VLOOKUP(TRIM(UPPER(SUBSTITUTE($D161," ",""))),'Cleaned Google Form'!$A$1:$M$5000,8,FALSE)='Main Template'!AL$15),0,IF(AND('Main Template'!AL$21&gt;=$C$9,'Main Template'!AL$19,VLOOKUP(TRIM(UPPER(SUBSTITUTE($D161," ",""))),'Cleaned Google Form'!$A$1:$M$5000,7,FALSE)="YES"),0,IF(IFERROR(FIND('Main Template'!AL$17,VLOOKUP(TRIM(UPPER(SUBSTITUTE('Main Template'!$D161," ",""))),'Cleaned Google Form'!$A$1:$M$5000,9,FALSE),1),FALSE),0,1))))),1)</f>
        <v>1</v>
      </c>
      <c r="AM161" s="12">
        <f>IFERROR(IF(AND(WEEKDAY('Main Template'!AM$18)=1,OR(VLOOKUP(TRIM(UPPER(SUBSTITUTE($D161," ",""))),'Cleaned Google Form'!$A$1:$M$5000,3,FALSE)="SMH",VLOOKUP(TRIM(UPPER(SUBSTITUTE($D161," ",""))),'Cleaned Google Form'!$A$1:$M$5000,3,FALSE)="RCH",VLOOKUP(TRIM(UPPER(SUBSTITUTE($D161," ",""))),'Cleaned Google Form'!$A$1:$M$5000,3,FALSE)="BCCA")),0,IF(AND(AM$21=1,NOT(VLOOKUP(TRIM(UPPER(SUBSTITUTE($D161," ",""))),'Cleaned Google Form'!$A$1:$M$5000,6,FALSE)="NO")),0,IF(OR(VLOOKUP(TRIM(UPPER(SUBSTITUTE($D161," ",""))),'Cleaned Google Form'!$A$1:$M$5000,8,FALSE)='Main Template'!AM$12,VLOOKUP(TRIM(UPPER(SUBSTITUTE($D161," ",""))),'Cleaned Google Form'!$A$1:$M$5000,8,FALSE)='Main Template'!AM$13,VLOOKUP(TRIM(UPPER(SUBSTITUTE($D161," ",""))),'Cleaned Google Form'!$A$1:$M$5000,8,FALSE)='Main Template'!AM$14,VLOOKUP(TRIM(UPPER(SUBSTITUTE($D161," ",""))),'Cleaned Google Form'!$A$1:$M$5000,8,FALSE)='Main Template'!AM$15),0,IF(AND('Main Template'!AM$21&gt;=$C$9,'Main Template'!AM$19,VLOOKUP(TRIM(UPPER(SUBSTITUTE($D161," ",""))),'Cleaned Google Form'!$A$1:$M$5000,7,FALSE)="YES"),0,IF(IFERROR(FIND('Main Template'!AM$17,VLOOKUP(TRIM(UPPER(SUBSTITUTE('Main Template'!$D161," ",""))),'Cleaned Google Form'!$A$1:$M$5000,9,FALSE),1),FALSE),0,1))))),1)</f>
        <v>1</v>
      </c>
      <c r="AN161" s="12">
        <f>IFERROR(IF(AND(WEEKDAY('Main Template'!AN$18)=1,OR(VLOOKUP(TRIM(UPPER(SUBSTITUTE($D161," ",""))),'Cleaned Google Form'!$A$1:$M$5000,3,FALSE)="SMH",VLOOKUP(TRIM(UPPER(SUBSTITUTE($D161," ",""))),'Cleaned Google Form'!$A$1:$M$5000,3,FALSE)="RCH",VLOOKUP(TRIM(UPPER(SUBSTITUTE($D161," ",""))),'Cleaned Google Form'!$A$1:$M$5000,3,FALSE)="BCCA")),0,IF(AND(AN$21=1,NOT(VLOOKUP(TRIM(UPPER(SUBSTITUTE($D161," ",""))),'Cleaned Google Form'!$A$1:$M$5000,6,FALSE)="NO")),0,IF(OR(VLOOKUP(TRIM(UPPER(SUBSTITUTE($D161," ",""))),'Cleaned Google Form'!$A$1:$M$5000,8,FALSE)='Main Template'!AN$12,VLOOKUP(TRIM(UPPER(SUBSTITUTE($D161," ",""))),'Cleaned Google Form'!$A$1:$M$5000,8,FALSE)='Main Template'!AN$13,VLOOKUP(TRIM(UPPER(SUBSTITUTE($D161," ",""))),'Cleaned Google Form'!$A$1:$M$5000,8,FALSE)='Main Template'!AN$14,VLOOKUP(TRIM(UPPER(SUBSTITUTE($D161," ",""))),'Cleaned Google Form'!$A$1:$M$5000,8,FALSE)='Main Template'!AN$15),0,IF(AND('Main Template'!AN$21&gt;=$C$9,'Main Template'!AN$19,VLOOKUP(TRIM(UPPER(SUBSTITUTE($D161," ",""))),'Cleaned Google Form'!$A$1:$M$5000,7,FALSE)="YES"),0,IF(IFERROR(FIND('Main Template'!AN$17,VLOOKUP(TRIM(UPPER(SUBSTITUTE('Main Template'!$D161," ",""))),'Cleaned Google Form'!$A$1:$M$5000,9,FALSE),1),FALSE),0,1))))),1)</f>
        <v>1</v>
      </c>
    </row>
    <row r="162" spans="2:40">
      <c r="B162" t="str">
        <f>IFERROR(IF(ISNUMBER(MATCH(UPPER(SUBSTITUTE(D162," ","")),'Cleaned Google Form'!$A:$A,0)),"","Oops"),"Not Present")</f>
        <v/>
      </c>
      <c r="C162" s="4">
        <f>I162</f>
        <v>141</v>
      </c>
      <c r="D162" s="4" t="s">
        <v>240</v>
      </c>
      <c r="E162" s="4">
        <f>IFERROR(IF(VLOOKUP(TRIM(UPPER(SUBSTITUTE(D162," ",""))),'Cleaned Google Form'!$A$1:$L$5000,5,FALSE)="YES",1,0),0)</f>
        <v>0</v>
      </c>
      <c r="F162" s="4">
        <f>IFERROR(IF(RIGHT(VLOOKUP(TRIM(UPPER(SUBSTITUTE(D162," ",""))),'Cleaned Google Form'!$A$1:$L$5000,2,FALSE),1)="1",1,0),0)</f>
        <v>1</v>
      </c>
      <c r="G162" s="4">
        <f>IFERROR(IF(VLOOKUP(TRIM(UPPER(SUBSTITUTE(D162," ",""))),'Cleaned Google Form'!$A$1:$L$5000,3,FALSE)="VGH",1,0),0)</f>
        <v>0</v>
      </c>
      <c r="H162" s="4">
        <f>IFERROR(IF(G162+IFERROR(IF(VLOOKUP(TRIM(UPPER(SUBSTITUTE(D162," ",""))),'Cleaned Google Form'!$A$1:$L$5000,3,FALSE)="SPH",1,0),0)=0,1,0),0)</f>
        <v>0</v>
      </c>
      <c r="I162" s="4">
        <f>IF(I161="Resident Index",1,I161+1)</f>
        <v>141</v>
      </c>
      <c r="J162" s="12">
        <f>IFERROR(IF(AND(WEEKDAY('Main Template'!J$18)=1,OR(VLOOKUP(TRIM(UPPER(SUBSTITUTE($D162," ",""))),'Cleaned Google Form'!$A$1:$M$5000,3,FALSE)="SMH",VLOOKUP(TRIM(UPPER(SUBSTITUTE($D162," ",""))),'Cleaned Google Form'!$A$1:$M$5000,3,FALSE)="RCH",VLOOKUP(TRIM(UPPER(SUBSTITUTE($D162," ",""))),'Cleaned Google Form'!$A$1:$M$5000,3,FALSE)="BCCA")),0,IF(AND(J$21=1,NOT(VLOOKUP(TRIM(UPPER(SUBSTITUTE($D162," ",""))),'Cleaned Google Form'!$A$1:$M$5000,6,FALSE)="NO")),0,IF(OR(VLOOKUP(TRIM(UPPER(SUBSTITUTE($D162," ",""))),'Cleaned Google Form'!$A$1:$M$5000,8,FALSE)='Main Template'!J$12,VLOOKUP(TRIM(UPPER(SUBSTITUTE($D162," ",""))),'Cleaned Google Form'!$A$1:$M$5000,8,FALSE)='Main Template'!J$13,VLOOKUP(TRIM(UPPER(SUBSTITUTE($D162," ",""))),'Cleaned Google Form'!$A$1:$M$5000,8,FALSE)='Main Template'!J$14,VLOOKUP(TRIM(UPPER(SUBSTITUTE($D162," ",""))),'Cleaned Google Form'!$A$1:$M$5000,8,FALSE)='Main Template'!J$15),0,IF(AND('Main Template'!J$21&gt;=$C$9,'Main Template'!J$19,VLOOKUP(TRIM(UPPER(SUBSTITUTE($D162," ",""))),'Cleaned Google Form'!$A$1:$M$5000,7,FALSE)="YES"),0,IF(IFERROR(FIND('Main Template'!J$17,VLOOKUP(TRIM(UPPER(SUBSTITUTE('Main Template'!$D162," ",""))),'Cleaned Google Form'!$A$1:$M$5000,9,FALSE),1),FALSE),0,1))))),1)</f>
        <v>0</v>
      </c>
      <c r="K162" s="12">
        <f>IFERROR(IF(AND(WEEKDAY('Main Template'!K$18)=1,OR(VLOOKUP(TRIM(UPPER(SUBSTITUTE($D162," ",""))),'Cleaned Google Form'!$A$1:$M$5000,3,FALSE)="SMH",VLOOKUP(TRIM(UPPER(SUBSTITUTE($D162," ",""))),'Cleaned Google Form'!$A$1:$M$5000,3,FALSE)="RCH",VLOOKUP(TRIM(UPPER(SUBSTITUTE($D162," ",""))),'Cleaned Google Form'!$A$1:$M$5000,3,FALSE)="BCCA")),0,IF(AND(K$21=1,NOT(VLOOKUP(TRIM(UPPER(SUBSTITUTE($D162," ",""))),'Cleaned Google Form'!$A$1:$M$5000,6,FALSE)="NO")),0,IF(OR(VLOOKUP(TRIM(UPPER(SUBSTITUTE($D162," ",""))),'Cleaned Google Form'!$A$1:$M$5000,8,FALSE)='Main Template'!K$12,VLOOKUP(TRIM(UPPER(SUBSTITUTE($D162," ",""))),'Cleaned Google Form'!$A$1:$M$5000,8,FALSE)='Main Template'!K$13,VLOOKUP(TRIM(UPPER(SUBSTITUTE($D162," ",""))),'Cleaned Google Form'!$A$1:$M$5000,8,FALSE)='Main Template'!K$14,VLOOKUP(TRIM(UPPER(SUBSTITUTE($D162," ",""))),'Cleaned Google Form'!$A$1:$M$5000,8,FALSE)='Main Template'!K$15),0,IF(AND('Main Template'!K$21&gt;=$C$9,'Main Template'!K$19,VLOOKUP(TRIM(UPPER(SUBSTITUTE($D162," ",""))),'Cleaned Google Form'!$A$1:$M$5000,7,FALSE)="YES"),0,IF(IFERROR(FIND('Main Template'!K$17,VLOOKUP(TRIM(UPPER(SUBSTITUTE('Main Template'!$D162," ",""))),'Cleaned Google Form'!$A$1:$M$5000,9,FALSE),1),FALSE),0,1))))),1)</f>
        <v>1</v>
      </c>
      <c r="L162" s="12">
        <f>IFERROR(IF(AND(WEEKDAY('Main Template'!L$18)=1,OR(VLOOKUP(TRIM(UPPER(SUBSTITUTE($D162," ",""))),'Cleaned Google Form'!$A$1:$M$5000,3,FALSE)="SMH",VLOOKUP(TRIM(UPPER(SUBSTITUTE($D162," ",""))),'Cleaned Google Form'!$A$1:$M$5000,3,FALSE)="RCH",VLOOKUP(TRIM(UPPER(SUBSTITUTE($D162," ",""))),'Cleaned Google Form'!$A$1:$M$5000,3,FALSE)="BCCA")),0,IF(AND(L$21=1,NOT(VLOOKUP(TRIM(UPPER(SUBSTITUTE($D162," ",""))),'Cleaned Google Form'!$A$1:$M$5000,6,FALSE)="NO")),0,IF(OR(VLOOKUP(TRIM(UPPER(SUBSTITUTE($D162," ",""))),'Cleaned Google Form'!$A$1:$M$5000,8,FALSE)='Main Template'!L$12,VLOOKUP(TRIM(UPPER(SUBSTITUTE($D162," ",""))),'Cleaned Google Form'!$A$1:$M$5000,8,FALSE)='Main Template'!L$13,VLOOKUP(TRIM(UPPER(SUBSTITUTE($D162," ",""))),'Cleaned Google Form'!$A$1:$M$5000,8,FALSE)='Main Template'!L$14,VLOOKUP(TRIM(UPPER(SUBSTITUTE($D162," ",""))),'Cleaned Google Form'!$A$1:$M$5000,8,FALSE)='Main Template'!L$15),0,IF(AND('Main Template'!L$21&gt;=$C$9,'Main Template'!L$19,VLOOKUP(TRIM(UPPER(SUBSTITUTE($D162," ",""))),'Cleaned Google Form'!$A$1:$M$5000,7,FALSE)="YES"),0,IF(IFERROR(FIND('Main Template'!L$17,VLOOKUP(TRIM(UPPER(SUBSTITUTE('Main Template'!$D162," ",""))),'Cleaned Google Form'!$A$1:$M$5000,9,FALSE),1),FALSE),0,1))))),1)</f>
        <v>1</v>
      </c>
      <c r="M162" s="12">
        <f>IFERROR(IF(AND(WEEKDAY('Main Template'!M$18)=1,OR(VLOOKUP(TRIM(UPPER(SUBSTITUTE($D162," ",""))),'Cleaned Google Form'!$A$1:$M$5000,3,FALSE)="SMH",VLOOKUP(TRIM(UPPER(SUBSTITUTE($D162," ",""))),'Cleaned Google Form'!$A$1:$M$5000,3,FALSE)="RCH",VLOOKUP(TRIM(UPPER(SUBSTITUTE($D162," ",""))),'Cleaned Google Form'!$A$1:$M$5000,3,FALSE)="BCCA")),0,IF(AND(M$21=1,NOT(VLOOKUP(TRIM(UPPER(SUBSTITUTE($D162," ",""))),'Cleaned Google Form'!$A$1:$M$5000,6,FALSE)="NO")),0,IF(OR(VLOOKUP(TRIM(UPPER(SUBSTITUTE($D162," ",""))),'Cleaned Google Form'!$A$1:$M$5000,8,FALSE)='Main Template'!M$12,VLOOKUP(TRIM(UPPER(SUBSTITUTE($D162," ",""))),'Cleaned Google Form'!$A$1:$M$5000,8,FALSE)='Main Template'!M$13,VLOOKUP(TRIM(UPPER(SUBSTITUTE($D162," ",""))),'Cleaned Google Form'!$A$1:$M$5000,8,FALSE)='Main Template'!M$14,VLOOKUP(TRIM(UPPER(SUBSTITUTE($D162," ",""))),'Cleaned Google Form'!$A$1:$M$5000,8,FALSE)='Main Template'!M$15),0,IF(AND('Main Template'!M$21&gt;=$C$9,'Main Template'!M$19,VLOOKUP(TRIM(UPPER(SUBSTITUTE($D162," ",""))),'Cleaned Google Form'!$A$1:$M$5000,7,FALSE)="YES"),0,IF(IFERROR(FIND('Main Template'!M$17,VLOOKUP(TRIM(UPPER(SUBSTITUTE('Main Template'!$D162," ",""))),'Cleaned Google Form'!$A$1:$M$5000,9,FALSE),1),FALSE),0,1))))),1)</f>
        <v>1</v>
      </c>
      <c r="N162" s="12">
        <f>IFERROR(IF(AND(WEEKDAY('Main Template'!N$18)=1,OR(VLOOKUP(TRIM(UPPER(SUBSTITUTE($D162," ",""))),'Cleaned Google Form'!$A$1:$M$5000,3,FALSE)="SMH",VLOOKUP(TRIM(UPPER(SUBSTITUTE($D162," ",""))),'Cleaned Google Form'!$A$1:$M$5000,3,FALSE)="RCH",VLOOKUP(TRIM(UPPER(SUBSTITUTE($D162," ",""))),'Cleaned Google Form'!$A$1:$M$5000,3,FALSE)="BCCA")),0,IF(AND(N$21=1,NOT(VLOOKUP(TRIM(UPPER(SUBSTITUTE($D162," ",""))),'Cleaned Google Form'!$A$1:$M$5000,6,FALSE)="NO")),0,IF(OR(VLOOKUP(TRIM(UPPER(SUBSTITUTE($D162," ",""))),'Cleaned Google Form'!$A$1:$M$5000,8,FALSE)='Main Template'!N$12,VLOOKUP(TRIM(UPPER(SUBSTITUTE($D162," ",""))),'Cleaned Google Form'!$A$1:$M$5000,8,FALSE)='Main Template'!N$13,VLOOKUP(TRIM(UPPER(SUBSTITUTE($D162," ",""))),'Cleaned Google Form'!$A$1:$M$5000,8,FALSE)='Main Template'!N$14,VLOOKUP(TRIM(UPPER(SUBSTITUTE($D162," ",""))),'Cleaned Google Form'!$A$1:$M$5000,8,FALSE)='Main Template'!N$15),0,IF(AND('Main Template'!N$21&gt;=$C$9,'Main Template'!N$19,VLOOKUP(TRIM(UPPER(SUBSTITUTE($D162," ",""))),'Cleaned Google Form'!$A$1:$M$5000,7,FALSE)="YES"),0,IF(IFERROR(FIND('Main Template'!N$17,VLOOKUP(TRIM(UPPER(SUBSTITUTE('Main Template'!$D162," ",""))),'Cleaned Google Form'!$A$1:$M$5000,9,FALSE),1),FALSE),0,1))))),1)</f>
        <v>1</v>
      </c>
      <c r="O162" s="12">
        <f>IFERROR(IF(AND(WEEKDAY('Main Template'!O$18)=1,OR(VLOOKUP(TRIM(UPPER(SUBSTITUTE($D162," ",""))),'Cleaned Google Form'!$A$1:$M$5000,3,FALSE)="SMH",VLOOKUP(TRIM(UPPER(SUBSTITUTE($D162," ",""))),'Cleaned Google Form'!$A$1:$M$5000,3,FALSE)="RCH",VLOOKUP(TRIM(UPPER(SUBSTITUTE($D162," ",""))),'Cleaned Google Form'!$A$1:$M$5000,3,FALSE)="BCCA")),0,IF(AND(O$21=1,NOT(VLOOKUP(TRIM(UPPER(SUBSTITUTE($D162," ",""))),'Cleaned Google Form'!$A$1:$M$5000,6,FALSE)="NO")),0,IF(OR(VLOOKUP(TRIM(UPPER(SUBSTITUTE($D162," ",""))),'Cleaned Google Form'!$A$1:$M$5000,8,FALSE)='Main Template'!O$12,VLOOKUP(TRIM(UPPER(SUBSTITUTE($D162," ",""))),'Cleaned Google Form'!$A$1:$M$5000,8,FALSE)='Main Template'!O$13,VLOOKUP(TRIM(UPPER(SUBSTITUTE($D162," ",""))),'Cleaned Google Form'!$A$1:$M$5000,8,FALSE)='Main Template'!O$14,VLOOKUP(TRIM(UPPER(SUBSTITUTE($D162," ",""))),'Cleaned Google Form'!$A$1:$M$5000,8,FALSE)='Main Template'!O$15),0,IF(AND('Main Template'!O$21&gt;=$C$9,'Main Template'!O$19,VLOOKUP(TRIM(UPPER(SUBSTITUTE($D162," ",""))),'Cleaned Google Form'!$A$1:$M$5000,7,FALSE)="YES"),0,IF(IFERROR(FIND('Main Template'!O$17,VLOOKUP(TRIM(UPPER(SUBSTITUTE('Main Template'!$D162," ",""))),'Cleaned Google Form'!$A$1:$M$5000,9,FALSE),1),FALSE),0,1))))),1)</f>
        <v>1</v>
      </c>
      <c r="P162" s="12">
        <f>IFERROR(IF(AND(WEEKDAY('Main Template'!P$18)=1,OR(VLOOKUP(TRIM(UPPER(SUBSTITUTE($D162," ",""))),'Cleaned Google Form'!$A$1:$M$5000,3,FALSE)="SMH",VLOOKUP(TRIM(UPPER(SUBSTITUTE($D162," ",""))),'Cleaned Google Form'!$A$1:$M$5000,3,FALSE)="RCH",VLOOKUP(TRIM(UPPER(SUBSTITUTE($D162," ",""))),'Cleaned Google Form'!$A$1:$M$5000,3,FALSE)="BCCA")),0,IF(AND(P$21=1,NOT(VLOOKUP(TRIM(UPPER(SUBSTITUTE($D162," ",""))),'Cleaned Google Form'!$A$1:$M$5000,6,FALSE)="NO")),0,IF(OR(VLOOKUP(TRIM(UPPER(SUBSTITUTE($D162," ",""))),'Cleaned Google Form'!$A$1:$M$5000,8,FALSE)='Main Template'!P$12,VLOOKUP(TRIM(UPPER(SUBSTITUTE($D162," ",""))),'Cleaned Google Form'!$A$1:$M$5000,8,FALSE)='Main Template'!P$13,VLOOKUP(TRIM(UPPER(SUBSTITUTE($D162," ",""))),'Cleaned Google Form'!$A$1:$M$5000,8,FALSE)='Main Template'!P$14,VLOOKUP(TRIM(UPPER(SUBSTITUTE($D162," ",""))),'Cleaned Google Form'!$A$1:$M$5000,8,FALSE)='Main Template'!P$15),0,IF(AND('Main Template'!P$21&gt;=$C$9,'Main Template'!P$19,VLOOKUP(TRIM(UPPER(SUBSTITUTE($D162," ",""))),'Cleaned Google Form'!$A$1:$M$5000,7,FALSE)="YES"),0,IF(IFERROR(FIND('Main Template'!P$17,VLOOKUP(TRIM(UPPER(SUBSTITUTE('Main Template'!$D162," ",""))),'Cleaned Google Form'!$A$1:$M$5000,9,FALSE),1),FALSE),0,1))))),1)</f>
        <v>1</v>
      </c>
      <c r="Q162" s="12">
        <f>IFERROR(IF(AND(WEEKDAY('Main Template'!Q$18)=1,OR(VLOOKUP(TRIM(UPPER(SUBSTITUTE($D162," ",""))),'Cleaned Google Form'!$A$1:$M$5000,3,FALSE)="SMH",VLOOKUP(TRIM(UPPER(SUBSTITUTE($D162," ",""))),'Cleaned Google Form'!$A$1:$M$5000,3,FALSE)="RCH",VLOOKUP(TRIM(UPPER(SUBSTITUTE($D162," ",""))),'Cleaned Google Form'!$A$1:$M$5000,3,FALSE)="BCCA")),0,IF(AND(Q$21=1,NOT(VLOOKUP(TRIM(UPPER(SUBSTITUTE($D162," ",""))),'Cleaned Google Form'!$A$1:$M$5000,6,FALSE)="NO")),0,IF(OR(VLOOKUP(TRIM(UPPER(SUBSTITUTE($D162," ",""))),'Cleaned Google Form'!$A$1:$M$5000,8,FALSE)='Main Template'!Q$12,VLOOKUP(TRIM(UPPER(SUBSTITUTE($D162," ",""))),'Cleaned Google Form'!$A$1:$M$5000,8,FALSE)='Main Template'!Q$13,VLOOKUP(TRIM(UPPER(SUBSTITUTE($D162," ",""))),'Cleaned Google Form'!$A$1:$M$5000,8,FALSE)='Main Template'!Q$14,VLOOKUP(TRIM(UPPER(SUBSTITUTE($D162," ",""))),'Cleaned Google Form'!$A$1:$M$5000,8,FALSE)='Main Template'!Q$15),0,IF(AND('Main Template'!Q$21&gt;=$C$9,'Main Template'!Q$19,VLOOKUP(TRIM(UPPER(SUBSTITUTE($D162," ",""))),'Cleaned Google Form'!$A$1:$M$5000,7,FALSE)="YES"),0,IF(IFERROR(FIND('Main Template'!Q$17,VLOOKUP(TRIM(UPPER(SUBSTITUTE('Main Template'!$D162," ",""))),'Cleaned Google Form'!$A$1:$M$5000,9,FALSE),1),FALSE),0,1))))),1)</f>
        <v>1</v>
      </c>
      <c r="R162" s="12">
        <f>IFERROR(IF(AND(WEEKDAY('Main Template'!R$18)=1,OR(VLOOKUP(TRIM(UPPER(SUBSTITUTE($D162," ",""))),'Cleaned Google Form'!$A$1:$M$5000,3,FALSE)="SMH",VLOOKUP(TRIM(UPPER(SUBSTITUTE($D162," ",""))),'Cleaned Google Form'!$A$1:$M$5000,3,FALSE)="RCH",VLOOKUP(TRIM(UPPER(SUBSTITUTE($D162," ",""))),'Cleaned Google Form'!$A$1:$M$5000,3,FALSE)="BCCA")),0,IF(AND(R$21=1,NOT(VLOOKUP(TRIM(UPPER(SUBSTITUTE($D162," ",""))),'Cleaned Google Form'!$A$1:$M$5000,6,FALSE)="NO")),0,IF(OR(VLOOKUP(TRIM(UPPER(SUBSTITUTE($D162," ",""))),'Cleaned Google Form'!$A$1:$M$5000,8,FALSE)='Main Template'!R$12,VLOOKUP(TRIM(UPPER(SUBSTITUTE($D162," ",""))),'Cleaned Google Form'!$A$1:$M$5000,8,FALSE)='Main Template'!R$13,VLOOKUP(TRIM(UPPER(SUBSTITUTE($D162," ",""))),'Cleaned Google Form'!$A$1:$M$5000,8,FALSE)='Main Template'!R$14,VLOOKUP(TRIM(UPPER(SUBSTITUTE($D162," ",""))),'Cleaned Google Form'!$A$1:$M$5000,8,FALSE)='Main Template'!R$15),0,IF(AND('Main Template'!R$21&gt;=$C$9,'Main Template'!R$19,VLOOKUP(TRIM(UPPER(SUBSTITUTE($D162," ",""))),'Cleaned Google Form'!$A$1:$M$5000,7,FALSE)="YES"),0,IF(IFERROR(FIND('Main Template'!R$17,VLOOKUP(TRIM(UPPER(SUBSTITUTE('Main Template'!$D162," ",""))),'Cleaned Google Form'!$A$1:$M$5000,9,FALSE),1),FALSE),0,1))))),1)</f>
        <v>1</v>
      </c>
      <c r="S162" s="12">
        <f>IFERROR(IF(AND(WEEKDAY('Main Template'!S$18)=1,OR(VLOOKUP(TRIM(UPPER(SUBSTITUTE($D162," ",""))),'Cleaned Google Form'!$A$1:$M$5000,3,FALSE)="SMH",VLOOKUP(TRIM(UPPER(SUBSTITUTE($D162," ",""))),'Cleaned Google Form'!$A$1:$M$5000,3,FALSE)="RCH",VLOOKUP(TRIM(UPPER(SUBSTITUTE($D162," ",""))),'Cleaned Google Form'!$A$1:$M$5000,3,FALSE)="BCCA")),0,IF(AND(S$21=1,NOT(VLOOKUP(TRIM(UPPER(SUBSTITUTE($D162," ",""))),'Cleaned Google Form'!$A$1:$M$5000,6,FALSE)="NO")),0,IF(OR(VLOOKUP(TRIM(UPPER(SUBSTITUTE($D162," ",""))),'Cleaned Google Form'!$A$1:$M$5000,8,FALSE)='Main Template'!S$12,VLOOKUP(TRIM(UPPER(SUBSTITUTE($D162," ",""))),'Cleaned Google Form'!$A$1:$M$5000,8,FALSE)='Main Template'!S$13,VLOOKUP(TRIM(UPPER(SUBSTITUTE($D162," ",""))),'Cleaned Google Form'!$A$1:$M$5000,8,FALSE)='Main Template'!S$14,VLOOKUP(TRIM(UPPER(SUBSTITUTE($D162," ",""))),'Cleaned Google Form'!$A$1:$M$5000,8,FALSE)='Main Template'!S$15),0,IF(AND('Main Template'!S$21&gt;=$C$9,'Main Template'!S$19,VLOOKUP(TRIM(UPPER(SUBSTITUTE($D162," ",""))),'Cleaned Google Form'!$A$1:$M$5000,7,FALSE)="YES"),0,IF(IFERROR(FIND('Main Template'!S$17,VLOOKUP(TRIM(UPPER(SUBSTITUTE('Main Template'!$D162," ",""))),'Cleaned Google Form'!$A$1:$M$5000,9,FALSE),1),FALSE),0,1))))),1)</f>
        <v>1</v>
      </c>
      <c r="T162" s="12">
        <f>IFERROR(IF(AND(WEEKDAY('Main Template'!T$18)=1,OR(VLOOKUP(TRIM(UPPER(SUBSTITUTE($D162," ",""))),'Cleaned Google Form'!$A$1:$M$5000,3,FALSE)="SMH",VLOOKUP(TRIM(UPPER(SUBSTITUTE($D162," ",""))),'Cleaned Google Form'!$A$1:$M$5000,3,FALSE)="RCH",VLOOKUP(TRIM(UPPER(SUBSTITUTE($D162," ",""))),'Cleaned Google Form'!$A$1:$M$5000,3,FALSE)="BCCA")),0,IF(AND(T$21=1,NOT(VLOOKUP(TRIM(UPPER(SUBSTITUTE($D162," ",""))),'Cleaned Google Form'!$A$1:$M$5000,6,FALSE)="NO")),0,IF(OR(VLOOKUP(TRIM(UPPER(SUBSTITUTE($D162," ",""))),'Cleaned Google Form'!$A$1:$M$5000,8,FALSE)='Main Template'!T$12,VLOOKUP(TRIM(UPPER(SUBSTITUTE($D162," ",""))),'Cleaned Google Form'!$A$1:$M$5000,8,FALSE)='Main Template'!T$13,VLOOKUP(TRIM(UPPER(SUBSTITUTE($D162," ",""))),'Cleaned Google Form'!$A$1:$M$5000,8,FALSE)='Main Template'!T$14,VLOOKUP(TRIM(UPPER(SUBSTITUTE($D162," ",""))),'Cleaned Google Form'!$A$1:$M$5000,8,FALSE)='Main Template'!T$15),0,IF(AND('Main Template'!T$21&gt;=$C$9,'Main Template'!T$19,VLOOKUP(TRIM(UPPER(SUBSTITUTE($D162," ",""))),'Cleaned Google Form'!$A$1:$M$5000,7,FALSE)="YES"),0,IF(IFERROR(FIND('Main Template'!T$17,VLOOKUP(TRIM(UPPER(SUBSTITUTE('Main Template'!$D162," ",""))),'Cleaned Google Form'!$A$1:$M$5000,9,FALSE),1),FALSE),0,1))))),1)</f>
        <v>1</v>
      </c>
      <c r="U162" s="12">
        <f>IFERROR(IF(AND(WEEKDAY('Main Template'!U$18)=1,OR(VLOOKUP(TRIM(UPPER(SUBSTITUTE($D162," ",""))),'Cleaned Google Form'!$A$1:$M$5000,3,FALSE)="SMH",VLOOKUP(TRIM(UPPER(SUBSTITUTE($D162," ",""))),'Cleaned Google Form'!$A$1:$M$5000,3,FALSE)="RCH",VLOOKUP(TRIM(UPPER(SUBSTITUTE($D162," ",""))),'Cleaned Google Form'!$A$1:$M$5000,3,FALSE)="BCCA")),0,IF(AND(U$21=1,NOT(VLOOKUP(TRIM(UPPER(SUBSTITUTE($D162," ",""))),'Cleaned Google Form'!$A$1:$M$5000,6,FALSE)="NO")),0,IF(OR(VLOOKUP(TRIM(UPPER(SUBSTITUTE($D162," ",""))),'Cleaned Google Form'!$A$1:$M$5000,8,FALSE)='Main Template'!U$12,VLOOKUP(TRIM(UPPER(SUBSTITUTE($D162," ",""))),'Cleaned Google Form'!$A$1:$M$5000,8,FALSE)='Main Template'!U$13,VLOOKUP(TRIM(UPPER(SUBSTITUTE($D162," ",""))),'Cleaned Google Form'!$A$1:$M$5000,8,FALSE)='Main Template'!U$14,VLOOKUP(TRIM(UPPER(SUBSTITUTE($D162," ",""))),'Cleaned Google Form'!$A$1:$M$5000,8,FALSE)='Main Template'!U$15),0,IF(AND('Main Template'!U$21&gt;=$C$9,'Main Template'!U$19,VLOOKUP(TRIM(UPPER(SUBSTITUTE($D162," ",""))),'Cleaned Google Form'!$A$1:$M$5000,7,FALSE)="YES"),0,IF(IFERROR(FIND('Main Template'!U$17,VLOOKUP(TRIM(UPPER(SUBSTITUTE('Main Template'!$D162," ",""))),'Cleaned Google Form'!$A$1:$M$5000,9,FALSE),1),FALSE),0,1))))),1)</f>
        <v>1</v>
      </c>
      <c r="V162" s="12">
        <f>IFERROR(IF(AND(WEEKDAY('Main Template'!V$18)=1,OR(VLOOKUP(TRIM(UPPER(SUBSTITUTE($D162," ",""))),'Cleaned Google Form'!$A$1:$M$5000,3,FALSE)="SMH",VLOOKUP(TRIM(UPPER(SUBSTITUTE($D162," ",""))),'Cleaned Google Form'!$A$1:$M$5000,3,FALSE)="RCH",VLOOKUP(TRIM(UPPER(SUBSTITUTE($D162," ",""))),'Cleaned Google Form'!$A$1:$M$5000,3,FALSE)="BCCA")),0,IF(AND(V$21=1,NOT(VLOOKUP(TRIM(UPPER(SUBSTITUTE($D162," ",""))),'Cleaned Google Form'!$A$1:$M$5000,6,FALSE)="NO")),0,IF(OR(VLOOKUP(TRIM(UPPER(SUBSTITUTE($D162," ",""))),'Cleaned Google Form'!$A$1:$M$5000,8,FALSE)='Main Template'!V$12,VLOOKUP(TRIM(UPPER(SUBSTITUTE($D162," ",""))),'Cleaned Google Form'!$A$1:$M$5000,8,FALSE)='Main Template'!V$13,VLOOKUP(TRIM(UPPER(SUBSTITUTE($D162," ",""))),'Cleaned Google Form'!$A$1:$M$5000,8,FALSE)='Main Template'!V$14,VLOOKUP(TRIM(UPPER(SUBSTITUTE($D162," ",""))),'Cleaned Google Form'!$A$1:$M$5000,8,FALSE)='Main Template'!V$15),0,IF(AND('Main Template'!V$21&gt;=$C$9,'Main Template'!V$19,VLOOKUP(TRIM(UPPER(SUBSTITUTE($D162," ",""))),'Cleaned Google Form'!$A$1:$M$5000,7,FALSE)="YES"),0,IF(IFERROR(FIND('Main Template'!V$17,VLOOKUP(TRIM(UPPER(SUBSTITUTE('Main Template'!$D162," ",""))),'Cleaned Google Form'!$A$1:$M$5000,9,FALSE),1),FALSE),0,1))))),1)</f>
        <v>1</v>
      </c>
      <c r="W162" s="12">
        <f>IFERROR(IF(AND(WEEKDAY('Main Template'!W$18)=1,OR(VLOOKUP(TRIM(UPPER(SUBSTITUTE($D162," ",""))),'Cleaned Google Form'!$A$1:$M$5000,3,FALSE)="SMH",VLOOKUP(TRIM(UPPER(SUBSTITUTE($D162," ",""))),'Cleaned Google Form'!$A$1:$M$5000,3,FALSE)="RCH",VLOOKUP(TRIM(UPPER(SUBSTITUTE($D162," ",""))),'Cleaned Google Form'!$A$1:$M$5000,3,FALSE)="BCCA")),0,IF(AND(W$21=1,NOT(VLOOKUP(TRIM(UPPER(SUBSTITUTE($D162," ",""))),'Cleaned Google Form'!$A$1:$M$5000,6,FALSE)="NO")),0,IF(OR(VLOOKUP(TRIM(UPPER(SUBSTITUTE($D162," ",""))),'Cleaned Google Form'!$A$1:$M$5000,8,FALSE)='Main Template'!W$12,VLOOKUP(TRIM(UPPER(SUBSTITUTE($D162," ",""))),'Cleaned Google Form'!$A$1:$M$5000,8,FALSE)='Main Template'!W$13,VLOOKUP(TRIM(UPPER(SUBSTITUTE($D162," ",""))),'Cleaned Google Form'!$A$1:$M$5000,8,FALSE)='Main Template'!W$14,VLOOKUP(TRIM(UPPER(SUBSTITUTE($D162," ",""))),'Cleaned Google Form'!$A$1:$M$5000,8,FALSE)='Main Template'!W$15),0,IF(AND('Main Template'!W$21&gt;=$C$9,'Main Template'!W$19,VLOOKUP(TRIM(UPPER(SUBSTITUTE($D162," ",""))),'Cleaned Google Form'!$A$1:$M$5000,7,FALSE)="YES"),0,IF(IFERROR(FIND('Main Template'!W$17,VLOOKUP(TRIM(UPPER(SUBSTITUTE('Main Template'!$D162," ",""))),'Cleaned Google Form'!$A$1:$M$5000,9,FALSE),1),FALSE),0,1))))),1)</f>
        <v>1</v>
      </c>
      <c r="X162" s="12">
        <f>IFERROR(IF(AND(WEEKDAY('Main Template'!X$18)=1,OR(VLOOKUP(TRIM(UPPER(SUBSTITUTE($D162," ",""))),'Cleaned Google Form'!$A$1:$M$5000,3,FALSE)="SMH",VLOOKUP(TRIM(UPPER(SUBSTITUTE($D162," ",""))),'Cleaned Google Form'!$A$1:$M$5000,3,FALSE)="RCH",VLOOKUP(TRIM(UPPER(SUBSTITUTE($D162," ",""))),'Cleaned Google Form'!$A$1:$M$5000,3,FALSE)="BCCA")),0,IF(AND(X$21=1,NOT(VLOOKUP(TRIM(UPPER(SUBSTITUTE($D162," ",""))),'Cleaned Google Form'!$A$1:$M$5000,6,FALSE)="NO")),0,IF(OR(VLOOKUP(TRIM(UPPER(SUBSTITUTE($D162," ",""))),'Cleaned Google Form'!$A$1:$M$5000,8,FALSE)='Main Template'!X$12,VLOOKUP(TRIM(UPPER(SUBSTITUTE($D162," ",""))),'Cleaned Google Form'!$A$1:$M$5000,8,FALSE)='Main Template'!X$13,VLOOKUP(TRIM(UPPER(SUBSTITUTE($D162," ",""))),'Cleaned Google Form'!$A$1:$M$5000,8,FALSE)='Main Template'!X$14,VLOOKUP(TRIM(UPPER(SUBSTITUTE($D162," ",""))),'Cleaned Google Form'!$A$1:$M$5000,8,FALSE)='Main Template'!X$15),0,IF(AND('Main Template'!X$21&gt;=$C$9,'Main Template'!X$19,VLOOKUP(TRIM(UPPER(SUBSTITUTE($D162," ",""))),'Cleaned Google Form'!$A$1:$M$5000,7,FALSE)="YES"),0,IF(IFERROR(FIND('Main Template'!X$17,VLOOKUP(TRIM(UPPER(SUBSTITUTE('Main Template'!$D162," ",""))),'Cleaned Google Form'!$A$1:$M$5000,9,FALSE),1),FALSE),0,1))))),1)</f>
        <v>1</v>
      </c>
      <c r="Y162" s="12">
        <f>IFERROR(IF(AND(WEEKDAY('Main Template'!Y$18)=1,OR(VLOOKUP(TRIM(UPPER(SUBSTITUTE($D162," ",""))),'Cleaned Google Form'!$A$1:$M$5000,3,FALSE)="SMH",VLOOKUP(TRIM(UPPER(SUBSTITUTE($D162," ",""))),'Cleaned Google Form'!$A$1:$M$5000,3,FALSE)="RCH",VLOOKUP(TRIM(UPPER(SUBSTITUTE($D162," ",""))),'Cleaned Google Form'!$A$1:$M$5000,3,FALSE)="BCCA")),0,IF(AND(Y$21=1,NOT(VLOOKUP(TRIM(UPPER(SUBSTITUTE($D162," ",""))),'Cleaned Google Form'!$A$1:$M$5000,6,FALSE)="NO")),0,IF(OR(VLOOKUP(TRIM(UPPER(SUBSTITUTE($D162," ",""))),'Cleaned Google Form'!$A$1:$M$5000,8,FALSE)='Main Template'!Y$12,VLOOKUP(TRIM(UPPER(SUBSTITUTE($D162," ",""))),'Cleaned Google Form'!$A$1:$M$5000,8,FALSE)='Main Template'!Y$13,VLOOKUP(TRIM(UPPER(SUBSTITUTE($D162," ",""))),'Cleaned Google Form'!$A$1:$M$5000,8,FALSE)='Main Template'!Y$14,VLOOKUP(TRIM(UPPER(SUBSTITUTE($D162," ",""))),'Cleaned Google Form'!$A$1:$M$5000,8,FALSE)='Main Template'!Y$15),0,IF(AND('Main Template'!Y$21&gt;=$C$9,'Main Template'!Y$19,VLOOKUP(TRIM(UPPER(SUBSTITUTE($D162," ",""))),'Cleaned Google Form'!$A$1:$M$5000,7,FALSE)="YES"),0,IF(IFERROR(FIND('Main Template'!Y$17,VLOOKUP(TRIM(UPPER(SUBSTITUTE('Main Template'!$D162," ",""))),'Cleaned Google Form'!$A$1:$M$5000,9,FALSE),1),FALSE),0,1))))),1)</f>
        <v>1</v>
      </c>
      <c r="Z162" s="12">
        <f>IFERROR(IF(AND(WEEKDAY('Main Template'!Z$18)=1,OR(VLOOKUP(TRIM(UPPER(SUBSTITUTE($D162," ",""))),'Cleaned Google Form'!$A$1:$M$5000,3,FALSE)="SMH",VLOOKUP(TRIM(UPPER(SUBSTITUTE($D162," ",""))),'Cleaned Google Form'!$A$1:$M$5000,3,FALSE)="RCH",VLOOKUP(TRIM(UPPER(SUBSTITUTE($D162," ",""))),'Cleaned Google Form'!$A$1:$M$5000,3,FALSE)="BCCA")),0,IF(AND(Z$21=1,NOT(VLOOKUP(TRIM(UPPER(SUBSTITUTE($D162," ",""))),'Cleaned Google Form'!$A$1:$M$5000,6,FALSE)="NO")),0,IF(OR(VLOOKUP(TRIM(UPPER(SUBSTITUTE($D162," ",""))),'Cleaned Google Form'!$A$1:$M$5000,8,FALSE)='Main Template'!Z$12,VLOOKUP(TRIM(UPPER(SUBSTITUTE($D162," ",""))),'Cleaned Google Form'!$A$1:$M$5000,8,FALSE)='Main Template'!Z$13,VLOOKUP(TRIM(UPPER(SUBSTITUTE($D162," ",""))),'Cleaned Google Form'!$A$1:$M$5000,8,FALSE)='Main Template'!Z$14,VLOOKUP(TRIM(UPPER(SUBSTITUTE($D162," ",""))),'Cleaned Google Form'!$A$1:$M$5000,8,FALSE)='Main Template'!Z$15),0,IF(AND('Main Template'!Z$21&gt;=$C$9,'Main Template'!Z$19,VLOOKUP(TRIM(UPPER(SUBSTITUTE($D162," ",""))),'Cleaned Google Form'!$A$1:$M$5000,7,FALSE)="YES"),0,IF(IFERROR(FIND('Main Template'!Z$17,VLOOKUP(TRIM(UPPER(SUBSTITUTE('Main Template'!$D162," ",""))),'Cleaned Google Form'!$A$1:$M$5000,9,FALSE),1),FALSE),0,1))))),1)</f>
        <v>1</v>
      </c>
      <c r="AA162" s="12">
        <f>IFERROR(IF(AND(WEEKDAY('Main Template'!AA$18)=1,OR(VLOOKUP(TRIM(UPPER(SUBSTITUTE($D162," ",""))),'Cleaned Google Form'!$A$1:$M$5000,3,FALSE)="SMH",VLOOKUP(TRIM(UPPER(SUBSTITUTE($D162," ",""))),'Cleaned Google Form'!$A$1:$M$5000,3,FALSE)="RCH",VLOOKUP(TRIM(UPPER(SUBSTITUTE($D162," ",""))),'Cleaned Google Form'!$A$1:$M$5000,3,FALSE)="BCCA")),0,IF(AND(AA$21=1,NOT(VLOOKUP(TRIM(UPPER(SUBSTITUTE($D162," ",""))),'Cleaned Google Form'!$A$1:$M$5000,6,FALSE)="NO")),0,IF(OR(VLOOKUP(TRIM(UPPER(SUBSTITUTE($D162," ",""))),'Cleaned Google Form'!$A$1:$M$5000,8,FALSE)='Main Template'!AA$12,VLOOKUP(TRIM(UPPER(SUBSTITUTE($D162," ",""))),'Cleaned Google Form'!$A$1:$M$5000,8,FALSE)='Main Template'!AA$13,VLOOKUP(TRIM(UPPER(SUBSTITUTE($D162," ",""))),'Cleaned Google Form'!$A$1:$M$5000,8,FALSE)='Main Template'!AA$14,VLOOKUP(TRIM(UPPER(SUBSTITUTE($D162," ",""))),'Cleaned Google Form'!$A$1:$M$5000,8,FALSE)='Main Template'!AA$15),0,IF(AND('Main Template'!AA$21&gt;=$C$9,'Main Template'!AA$19,VLOOKUP(TRIM(UPPER(SUBSTITUTE($D162," ",""))),'Cleaned Google Form'!$A$1:$M$5000,7,FALSE)="YES"),0,IF(IFERROR(FIND('Main Template'!AA$17,VLOOKUP(TRIM(UPPER(SUBSTITUTE('Main Template'!$D162," ",""))),'Cleaned Google Form'!$A$1:$M$5000,9,FALSE),1),FALSE),0,1))))),1)</f>
        <v>1</v>
      </c>
      <c r="AB162" s="12">
        <f>IFERROR(IF(AND(WEEKDAY('Main Template'!AB$18)=1,OR(VLOOKUP(TRIM(UPPER(SUBSTITUTE($D162," ",""))),'Cleaned Google Form'!$A$1:$M$5000,3,FALSE)="SMH",VLOOKUP(TRIM(UPPER(SUBSTITUTE($D162," ",""))),'Cleaned Google Form'!$A$1:$M$5000,3,FALSE)="RCH",VLOOKUP(TRIM(UPPER(SUBSTITUTE($D162," ",""))),'Cleaned Google Form'!$A$1:$M$5000,3,FALSE)="BCCA")),0,IF(AND(AB$21=1,NOT(VLOOKUP(TRIM(UPPER(SUBSTITUTE($D162," ",""))),'Cleaned Google Form'!$A$1:$M$5000,6,FALSE)="NO")),0,IF(OR(VLOOKUP(TRIM(UPPER(SUBSTITUTE($D162," ",""))),'Cleaned Google Form'!$A$1:$M$5000,8,FALSE)='Main Template'!AB$12,VLOOKUP(TRIM(UPPER(SUBSTITUTE($D162," ",""))),'Cleaned Google Form'!$A$1:$M$5000,8,FALSE)='Main Template'!AB$13,VLOOKUP(TRIM(UPPER(SUBSTITUTE($D162," ",""))),'Cleaned Google Form'!$A$1:$M$5000,8,FALSE)='Main Template'!AB$14,VLOOKUP(TRIM(UPPER(SUBSTITUTE($D162," ",""))),'Cleaned Google Form'!$A$1:$M$5000,8,FALSE)='Main Template'!AB$15),0,IF(AND('Main Template'!AB$21&gt;=$C$9,'Main Template'!AB$19,VLOOKUP(TRIM(UPPER(SUBSTITUTE($D162," ",""))),'Cleaned Google Form'!$A$1:$M$5000,7,FALSE)="YES"),0,IF(IFERROR(FIND('Main Template'!AB$17,VLOOKUP(TRIM(UPPER(SUBSTITUTE('Main Template'!$D162," ",""))),'Cleaned Google Form'!$A$1:$M$5000,9,FALSE),1),FALSE),0,1))))),1)</f>
        <v>1</v>
      </c>
      <c r="AC162" s="12">
        <f>IFERROR(IF(AND(WEEKDAY('Main Template'!AC$18)=1,OR(VLOOKUP(TRIM(UPPER(SUBSTITUTE($D162," ",""))),'Cleaned Google Form'!$A$1:$M$5000,3,FALSE)="SMH",VLOOKUP(TRIM(UPPER(SUBSTITUTE($D162," ",""))),'Cleaned Google Form'!$A$1:$M$5000,3,FALSE)="RCH",VLOOKUP(TRIM(UPPER(SUBSTITUTE($D162," ",""))),'Cleaned Google Form'!$A$1:$M$5000,3,FALSE)="BCCA")),0,IF(AND(AC$21=1,NOT(VLOOKUP(TRIM(UPPER(SUBSTITUTE($D162," ",""))),'Cleaned Google Form'!$A$1:$M$5000,6,FALSE)="NO")),0,IF(OR(VLOOKUP(TRIM(UPPER(SUBSTITUTE($D162," ",""))),'Cleaned Google Form'!$A$1:$M$5000,8,FALSE)='Main Template'!AC$12,VLOOKUP(TRIM(UPPER(SUBSTITUTE($D162," ",""))),'Cleaned Google Form'!$A$1:$M$5000,8,FALSE)='Main Template'!AC$13,VLOOKUP(TRIM(UPPER(SUBSTITUTE($D162," ",""))),'Cleaned Google Form'!$A$1:$M$5000,8,FALSE)='Main Template'!AC$14,VLOOKUP(TRIM(UPPER(SUBSTITUTE($D162," ",""))),'Cleaned Google Form'!$A$1:$M$5000,8,FALSE)='Main Template'!AC$15),0,IF(AND('Main Template'!AC$21&gt;=$C$9,'Main Template'!AC$19,VLOOKUP(TRIM(UPPER(SUBSTITUTE($D162," ",""))),'Cleaned Google Form'!$A$1:$M$5000,7,FALSE)="YES"),0,IF(IFERROR(FIND('Main Template'!AC$17,VLOOKUP(TRIM(UPPER(SUBSTITUTE('Main Template'!$D162," ",""))),'Cleaned Google Form'!$A$1:$M$5000,9,FALSE),1),FALSE),0,1))))),1)</f>
        <v>1</v>
      </c>
      <c r="AD162" s="12">
        <f>IFERROR(IF(AND(WEEKDAY('Main Template'!AD$18)=1,OR(VLOOKUP(TRIM(UPPER(SUBSTITUTE($D162," ",""))),'Cleaned Google Form'!$A$1:$M$5000,3,FALSE)="SMH",VLOOKUP(TRIM(UPPER(SUBSTITUTE($D162," ",""))),'Cleaned Google Form'!$A$1:$M$5000,3,FALSE)="RCH",VLOOKUP(TRIM(UPPER(SUBSTITUTE($D162," ",""))),'Cleaned Google Form'!$A$1:$M$5000,3,FALSE)="BCCA")),0,IF(AND(AD$21=1,NOT(VLOOKUP(TRIM(UPPER(SUBSTITUTE($D162," ",""))),'Cleaned Google Form'!$A$1:$M$5000,6,FALSE)="NO")),0,IF(OR(VLOOKUP(TRIM(UPPER(SUBSTITUTE($D162," ",""))),'Cleaned Google Form'!$A$1:$M$5000,8,FALSE)='Main Template'!AD$12,VLOOKUP(TRIM(UPPER(SUBSTITUTE($D162," ",""))),'Cleaned Google Form'!$A$1:$M$5000,8,FALSE)='Main Template'!AD$13,VLOOKUP(TRIM(UPPER(SUBSTITUTE($D162," ",""))),'Cleaned Google Form'!$A$1:$M$5000,8,FALSE)='Main Template'!AD$14,VLOOKUP(TRIM(UPPER(SUBSTITUTE($D162," ",""))),'Cleaned Google Form'!$A$1:$M$5000,8,FALSE)='Main Template'!AD$15),0,IF(AND('Main Template'!AD$21&gt;=$C$9,'Main Template'!AD$19,VLOOKUP(TRIM(UPPER(SUBSTITUTE($D162," ",""))),'Cleaned Google Form'!$A$1:$M$5000,7,FALSE)="YES"),0,IF(IFERROR(FIND('Main Template'!AD$17,VLOOKUP(TRIM(UPPER(SUBSTITUTE('Main Template'!$D162," ",""))),'Cleaned Google Form'!$A$1:$M$5000,9,FALSE),1),FALSE),0,1))))),1)</f>
        <v>1</v>
      </c>
      <c r="AE162" s="12">
        <f>IFERROR(IF(AND(WEEKDAY('Main Template'!AE$18)=1,OR(VLOOKUP(TRIM(UPPER(SUBSTITUTE($D162," ",""))),'Cleaned Google Form'!$A$1:$M$5000,3,FALSE)="SMH",VLOOKUP(TRIM(UPPER(SUBSTITUTE($D162," ",""))),'Cleaned Google Form'!$A$1:$M$5000,3,FALSE)="RCH",VLOOKUP(TRIM(UPPER(SUBSTITUTE($D162," ",""))),'Cleaned Google Form'!$A$1:$M$5000,3,FALSE)="BCCA")),0,IF(AND(AE$21=1,NOT(VLOOKUP(TRIM(UPPER(SUBSTITUTE($D162," ",""))),'Cleaned Google Form'!$A$1:$M$5000,6,FALSE)="NO")),0,IF(OR(VLOOKUP(TRIM(UPPER(SUBSTITUTE($D162," ",""))),'Cleaned Google Form'!$A$1:$M$5000,8,FALSE)='Main Template'!AE$12,VLOOKUP(TRIM(UPPER(SUBSTITUTE($D162," ",""))),'Cleaned Google Form'!$A$1:$M$5000,8,FALSE)='Main Template'!AE$13,VLOOKUP(TRIM(UPPER(SUBSTITUTE($D162," ",""))),'Cleaned Google Form'!$A$1:$M$5000,8,FALSE)='Main Template'!AE$14,VLOOKUP(TRIM(UPPER(SUBSTITUTE($D162," ",""))),'Cleaned Google Form'!$A$1:$M$5000,8,FALSE)='Main Template'!AE$15),0,IF(AND('Main Template'!AE$21&gt;=$C$9,'Main Template'!AE$19,VLOOKUP(TRIM(UPPER(SUBSTITUTE($D162," ",""))),'Cleaned Google Form'!$A$1:$M$5000,7,FALSE)="YES"),0,IF(IFERROR(FIND('Main Template'!AE$17,VLOOKUP(TRIM(UPPER(SUBSTITUTE('Main Template'!$D162," ",""))),'Cleaned Google Form'!$A$1:$M$5000,9,FALSE),1),FALSE),0,1))))),1)</f>
        <v>1</v>
      </c>
      <c r="AF162" s="12">
        <f>IFERROR(IF(AND(WEEKDAY('Main Template'!AF$18)=1,OR(VLOOKUP(TRIM(UPPER(SUBSTITUTE($D162," ",""))),'Cleaned Google Form'!$A$1:$M$5000,3,FALSE)="SMH",VLOOKUP(TRIM(UPPER(SUBSTITUTE($D162," ",""))),'Cleaned Google Form'!$A$1:$M$5000,3,FALSE)="RCH",VLOOKUP(TRIM(UPPER(SUBSTITUTE($D162," ",""))),'Cleaned Google Form'!$A$1:$M$5000,3,FALSE)="BCCA")),0,IF(AND(AF$21=1,NOT(VLOOKUP(TRIM(UPPER(SUBSTITUTE($D162," ",""))),'Cleaned Google Form'!$A$1:$M$5000,6,FALSE)="NO")),0,IF(OR(VLOOKUP(TRIM(UPPER(SUBSTITUTE($D162," ",""))),'Cleaned Google Form'!$A$1:$M$5000,8,FALSE)='Main Template'!AF$12,VLOOKUP(TRIM(UPPER(SUBSTITUTE($D162," ",""))),'Cleaned Google Form'!$A$1:$M$5000,8,FALSE)='Main Template'!AF$13,VLOOKUP(TRIM(UPPER(SUBSTITUTE($D162," ",""))),'Cleaned Google Form'!$A$1:$M$5000,8,FALSE)='Main Template'!AF$14,VLOOKUP(TRIM(UPPER(SUBSTITUTE($D162," ",""))),'Cleaned Google Form'!$A$1:$M$5000,8,FALSE)='Main Template'!AF$15),0,IF(AND('Main Template'!AF$21&gt;=$C$9,'Main Template'!AF$19,VLOOKUP(TRIM(UPPER(SUBSTITUTE($D162," ",""))),'Cleaned Google Form'!$A$1:$M$5000,7,FALSE)="YES"),0,IF(IFERROR(FIND('Main Template'!AF$17,VLOOKUP(TRIM(UPPER(SUBSTITUTE('Main Template'!$D162," ",""))),'Cleaned Google Form'!$A$1:$M$5000,9,FALSE),1),FALSE),0,1))))),1)</f>
        <v>1</v>
      </c>
      <c r="AG162" s="12">
        <f>IFERROR(IF(AND(WEEKDAY('Main Template'!AG$18)=1,OR(VLOOKUP(TRIM(UPPER(SUBSTITUTE($D162," ",""))),'Cleaned Google Form'!$A$1:$M$5000,3,FALSE)="SMH",VLOOKUP(TRIM(UPPER(SUBSTITUTE($D162," ",""))),'Cleaned Google Form'!$A$1:$M$5000,3,FALSE)="RCH",VLOOKUP(TRIM(UPPER(SUBSTITUTE($D162," ",""))),'Cleaned Google Form'!$A$1:$M$5000,3,FALSE)="BCCA")),0,IF(AND(AG$21=1,NOT(VLOOKUP(TRIM(UPPER(SUBSTITUTE($D162," ",""))),'Cleaned Google Form'!$A$1:$M$5000,6,FALSE)="NO")),0,IF(OR(VLOOKUP(TRIM(UPPER(SUBSTITUTE($D162," ",""))),'Cleaned Google Form'!$A$1:$M$5000,8,FALSE)='Main Template'!AG$12,VLOOKUP(TRIM(UPPER(SUBSTITUTE($D162," ",""))),'Cleaned Google Form'!$A$1:$M$5000,8,FALSE)='Main Template'!AG$13,VLOOKUP(TRIM(UPPER(SUBSTITUTE($D162," ",""))),'Cleaned Google Form'!$A$1:$M$5000,8,FALSE)='Main Template'!AG$14,VLOOKUP(TRIM(UPPER(SUBSTITUTE($D162," ",""))),'Cleaned Google Form'!$A$1:$M$5000,8,FALSE)='Main Template'!AG$15),0,IF(AND('Main Template'!AG$21&gt;=$C$9,'Main Template'!AG$19,VLOOKUP(TRIM(UPPER(SUBSTITUTE($D162," ",""))),'Cleaned Google Form'!$A$1:$M$5000,7,FALSE)="YES"),0,IF(IFERROR(FIND('Main Template'!AG$17,VLOOKUP(TRIM(UPPER(SUBSTITUTE('Main Template'!$D162," ",""))),'Cleaned Google Form'!$A$1:$M$5000,9,FALSE),1),FALSE),0,1))))),1)</f>
        <v>1</v>
      </c>
      <c r="AH162" s="12">
        <f>IFERROR(IF(AND(WEEKDAY('Main Template'!AH$18)=1,OR(VLOOKUP(TRIM(UPPER(SUBSTITUTE($D162," ",""))),'Cleaned Google Form'!$A$1:$M$5000,3,FALSE)="SMH",VLOOKUP(TRIM(UPPER(SUBSTITUTE($D162," ",""))),'Cleaned Google Form'!$A$1:$M$5000,3,FALSE)="RCH",VLOOKUP(TRIM(UPPER(SUBSTITUTE($D162," ",""))),'Cleaned Google Form'!$A$1:$M$5000,3,FALSE)="BCCA")),0,IF(AND(AH$21=1,NOT(VLOOKUP(TRIM(UPPER(SUBSTITUTE($D162," ",""))),'Cleaned Google Form'!$A$1:$M$5000,6,FALSE)="NO")),0,IF(OR(VLOOKUP(TRIM(UPPER(SUBSTITUTE($D162," ",""))),'Cleaned Google Form'!$A$1:$M$5000,8,FALSE)='Main Template'!AH$12,VLOOKUP(TRIM(UPPER(SUBSTITUTE($D162," ",""))),'Cleaned Google Form'!$A$1:$M$5000,8,FALSE)='Main Template'!AH$13,VLOOKUP(TRIM(UPPER(SUBSTITUTE($D162," ",""))),'Cleaned Google Form'!$A$1:$M$5000,8,FALSE)='Main Template'!AH$14,VLOOKUP(TRIM(UPPER(SUBSTITUTE($D162," ",""))),'Cleaned Google Form'!$A$1:$M$5000,8,FALSE)='Main Template'!AH$15),0,IF(AND('Main Template'!AH$21&gt;=$C$9,'Main Template'!AH$19,VLOOKUP(TRIM(UPPER(SUBSTITUTE($D162," ",""))),'Cleaned Google Form'!$A$1:$M$5000,7,FALSE)="YES"),0,IF(IFERROR(FIND('Main Template'!AH$17,VLOOKUP(TRIM(UPPER(SUBSTITUTE('Main Template'!$D162," ",""))),'Cleaned Google Form'!$A$1:$M$5000,9,FALSE),1),FALSE),0,1))))),1)</f>
        <v>1</v>
      </c>
      <c r="AI162" s="12">
        <f>IFERROR(IF(AND(WEEKDAY('Main Template'!AI$18)=1,OR(VLOOKUP(TRIM(UPPER(SUBSTITUTE($D162," ",""))),'Cleaned Google Form'!$A$1:$M$5000,3,FALSE)="SMH",VLOOKUP(TRIM(UPPER(SUBSTITUTE($D162," ",""))),'Cleaned Google Form'!$A$1:$M$5000,3,FALSE)="RCH",VLOOKUP(TRIM(UPPER(SUBSTITUTE($D162," ",""))),'Cleaned Google Form'!$A$1:$M$5000,3,FALSE)="BCCA")),0,IF(AND(AI$21=1,NOT(VLOOKUP(TRIM(UPPER(SUBSTITUTE($D162," ",""))),'Cleaned Google Form'!$A$1:$M$5000,6,FALSE)="NO")),0,IF(OR(VLOOKUP(TRIM(UPPER(SUBSTITUTE($D162," ",""))),'Cleaned Google Form'!$A$1:$M$5000,8,FALSE)='Main Template'!AI$12,VLOOKUP(TRIM(UPPER(SUBSTITUTE($D162," ",""))),'Cleaned Google Form'!$A$1:$M$5000,8,FALSE)='Main Template'!AI$13,VLOOKUP(TRIM(UPPER(SUBSTITUTE($D162," ",""))),'Cleaned Google Form'!$A$1:$M$5000,8,FALSE)='Main Template'!AI$14,VLOOKUP(TRIM(UPPER(SUBSTITUTE($D162," ",""))),'Cleaned Google Form'!$A$1:$M$5000,8,FALSE)='Main Template'!AI$15),0,IF(AND('Main Template'!AI$21&gt;=$C$9,'Main Template'!AI$19,VLOOKUP(TRIM(UPPER(SUBSTITUTE($D162," ",""))),'Cleaned Google Form'!$A$1:$M$5000,7,FALSE)="YES"),0,IF(IFERROR(FIND('Main Template'!AI$17,VLOOKUP(TRIM(UPPER(SUBSTITUTE('Main Template'!$D162," ",""))),'Cleaned Google Form'!$A$1:$M$5000,9,FALSE),1),FALSE),0,1))))),1)</f>
        <v>1</v>
      </c>
      <c r="AJ162" s="12">
        <f>IFERROR(IF(AND(WEEKDAY('Main Template'!AJ$18)=1,OR(VLOOKUP(TRIM(UPPER(SUBSTITUTE($D162," ",""))),'Cleaned Google Form'!$A$1:$M$5000,3,FALSE)="SMH",VLOOKUP(TRIM(UPPER(SUBSTITUTE($D162," ",""))),'Cleaned Google Form'!$A$1:$M$5000,3,FALSE)="RCH",VLOOKUP(TRIM(UPPER(SUBSTITUTE($D162," ",""))),'Cleaned Google Form'!$A$1:$M$5000,3,FALSE)="BCCA")),0,IF(AND(AJ$21=1,NOT(VLOOKUP(TRIM(UPPER(SUBSTITUTE($D162," ",""))),'Cleaned Google Form'!$A$1:$M$5000,6,FALSE)="NO")),0,IF(OR(VLOOKUP(TRIM(UPPER(SUBSTITUTE($D162," ",""))),'Cleaned Google Form'!$A$1:$M$5000,8,FALSE)='Main Template'!AJ$12,VLOOKUP(TRIM(UPPER(SUBSTITUTE($D162," ",""))),'Cleaned Google Form'!$A$1:$M$5000,8,FALSE)='Main Template'!AJ$13,VLOOKUP(TRIM(UPPER(SUBSTITUTE($D162," ",""))),'Cleaned Google Form'!$A$1:$M$5000,8,FALSE)='Main Template'!AJ$14,VLOOKUP(TRIM(UPPER(SUBSTITUTE($D162," ",""))),'Cleaned Google Form'!$A$1:$M$5000,8,FALSE)='Main Template'!AJ$15),0,IF(AND('Main Template'!AJ$21&gt;=$C$9,'Main Template'!AJ$19,VLOOKUP(TRIM(UPPER(SUBSTITUTE($D162," ",""))),'Cleaned Google Form'!$A$1:$M$5000,7,FALSE)="YES"),0,IF(IFERROR(FIND('Main Template'!AJ$17,VLOOKUP(TRIM(UPPER(SUBSTITUTE('Main Template'!$D162," ",""))),'Cleaned Google Form'!$A$1:$M$5000,9,FALSE),1),FALSE),0,1))))),1)</f>
        <v>1</v>
      </c>
      <c r="AK162" s="12">
        <f>IFERROR(IF(AND(WEEKDAY('Main Template'!AK$18)=1,OR(VLOOKUP(TRIM(UPPER(SUBSTITUTE($D162," ",""))),'Cleaned Google Form'!$A$1:$M$5000,3,FALSE)="SMH",VLOOKUP(TRIM(UPPER(SUBSTITUTE($D162," ",""))),'Cleaned Google Form'!$A$1:$M$5000,3,FALSE)="RCH",VLOOKUP(TRIM(UPPER(SUBSTITUTE($D162," ",""))),'Cleaned Google Form'!$A$1:$M$5000,3,FALSE)="BCCA")),0,IF(AND(AK$21=1,NOT(VLOOKUP(TRIM(UPPER(SUBSTITUTE($D162," ",""))),'Cleaned Google Form'!$A$1:$M$5000,6,FALSE)="NO")),0,IF(OR(VLOOKUP(TRIM(UPPER(SUBSTITUTE($D162," ",""))),'Cleaned Google Form'!$A$1:$M$5000,8,FALSE)='Main Template'!AK$12,VLOOKUP(TRIM(UPPER(SUBSTITUTE($D162," ",""))),'Cleaned Google Form'!$A$1:$M$5000,8,FALSE)='Main Template'!AK$13,VLOOKUP(TRIM(UPPER(SUBSTITUTE($D162," ",""))),'Cleaned Google Form'!$A$1:$M$5000,8,FALSE)='Main Template'!AK$14,VLOOKUP(TRIM(UPPER(SUBSTITUTE($D162," ",""))),'Cleaned Google Form'!$A$1:$M$5000,8,FALSE)='Main Template'!AK$15),0,IF(AND('Main Template'!AK$21&gt;=$C$9,'Main Template'!AK$19,VLOOKUP(TRIM(UPPER(SUBSTITUTE($D162," ",""))),'Cleaned Google Form'!$A$1:$M$5000,7,FALSE)="YES"),0,IF(IFERROR(FIND('Main Template'!AK$17,VLOOKUP(TRIM(UPPER(SUBSTITUTE('Main Template'!$D162," ",""))),'Cleaned Google Form'!$A$1:$M$5000,9,FALSE),1),FALSE),0,1))))),1)</f>
        <v>1</v>
      </c>
      <c r="AL162" s="12">
        <f>IFERROR(IF(AND(WEEKDAY('Main Template'!AL$18)=1,OR(VLOOKUP(TRIM(UPPER(SUBSTITUTE($D162," ",""))),'Cleaned Google Form'!$A$1:$M$5000,3,FALSE)="SMH",VLOOKUP(TRIM(UPPER(SUBSTITUTE($D162," ",""))),'Cleaned Google Form'!$A$1:$M$5000,3,FALSE)="RCH",VLOOKUP(TRIM(UPPER(SUBSTITUTE($D162," ",""))),'Cleaned Google Form'!$A$1:$M$5000,3,FALSE)="BCCA")),0,IF(AND(AL$21=1,NOT(VLOOKUP(TRIM(UPPER(SUBSTITUTE($D162," ",""))),'Cleaned Google Form'!$A$1:$M$5000,6,FALSE)="NO")),0,IF(OR(VLOOKUP(TRIM(UPPER(SUBSTITUTE($D162," ",""))),'Cleaned Google Form'!$A$1:$M$5000,8,FALSE)='Main Template'!AL$12,VLOOKUP(TRIM(UPPER(SUBSTITUTE($D162," ",""))),'Cleaned Google Form'!$A$1:$M$5000,8,FALSE)='Main Template'!AL$13,VLOOKUP(TRIM(UPPER(SUBSTITUTE($D162," ",""))),'Cleaned Google Form'!$A$1:$M$5000,8,FALSE)='Main Template'!AL$14,VLOOKUP(TRIM(UPPER(SUBSTITUTE($D162," ",""))),'Cleaned Google Form'!$A$1:$M$5000,8,FALSE)='Main Template'!AL$15),0,IF(AND('Main Template'!AL$21&gt;=$C$9,'Main Template'!AL$19,VLOOKUP(TRIM(UPPER(SUBSTITUTE($D162," ",""))),'Cleaned Google Form'!$A$1:$M$5000,7,FALSE)="YES"),0,IF(IFERROR(FIND('Main Template'!AL$17,VLOOKUP(TRIM(UPPER(SUBSTITUTE('Main Template'!$D162," ",""))),'Cleaned Google Form'!$A$1:$M$5000,9,FALSE),1),FALSE),0,1))))),1)</f>
        <v>1</v>
      </c>
      <c r="AM162" s="12">
        <f>IFERROR(IF(AND(WEEKDAY('Main Template'!AM$18)=1,OR(VLOOKUP(TRIM(UPPER(SUBSTITUTE($D162," ",""))),'Cleaned Google Form'!$A$1:$M$5000,3,FALSE)="SMH",VLOOKUP(TRIM(UPPER(SUBSTITUTE($D162," ",""))),'Cleaned Google Form'!$A$1:$M$5000,3,FALSE)="RCH",VLOOKUP(TRIM(UPPER(SUBSTITUTE($D162," ",""))),'Cleaned Google Form'!$A$1:$M$5000,3,FALSE)="BCCA")),0,IF(AND(AM$21=1,NOT(VLOOKUP(TRIM(UPPER(SUBSTITUTE($D162," ",""))),'Cleaned Google Form'!$A$1:$M$5000,6,FALSE)="NO")),0,IF(OR(VLOOKUP(TRIM(UPPER(SUBSTITUTE($D162," ",""))),'Cleaned Google Form'!$A$1:$M$5000,8,FALSE)='Main Template'!AM$12,VLOOKUP(TRIM(UPPER(SUBSTITUTE($D162," ",""))),'Cleaned Google Form'!$A$1:$M$5000,8,FALSE)='Main Template'!AM$13,VLOOKUP(TRIM(UPPER(SUBSTITUTE($D162," ",""))),'Cleaned Google Form'!$A$1:$M$5000,8,FALSE)='Main Template'!AM$14,VLOOKUP(TRIM(UPPER(SUBSTITUTE($D162," ",""))),'Cleaned Google Form'!$A$1:$M$5000,8,FALSE)='Main Template'!AM$15),0,IF(AND('Main Template'!AM$21&gt;=$C$9,'Main Template'!AM$19,VLOOKUP(TRIM(UPPER(SUBSTITUTE($D162," ",""))),'Cleaned Google Form'!$A$1:$M$5000,7,FALSE)="YES"),0,IF(IFERROR(FIND('Main Template'!AM$17,VLOOKUP(TRIM(UPPER(SUBSTITUTE('Main Template'!$D162," ",""))),'Cleaned Google Form'!$A$1:$M$5000,9,FALSE),1),FALSE),0,1))))),1)</f>
        <v>1</v>
      </c>
      <c r="AN162" s="12">
        <f>IFERROR(IF(AND(WEEKDAY('Main Template'!AN$18)=1,OR(VLOOKUP(TRIM(UPPER(SUBSTITUTE($D162," ",""))),'Cleaned Google Form'!$A$1:$M$5000,3,FALSE)="SMH",VLOOKUP(TRIM(UPPER(SUBSTITUTE($D162," ",""))),'Cleaned Google Form'!$A$1:$M$5000,3,FALSE)="RCH",VLOOKUP(TRIM(UPPER(SUBSTITUTE($D162," ",""))),'Cleaned Google Form'!$A$1:$M$5000,3,FALSE)="BCCA")),0,IF(AND(AN$21=1,NOT(VLOOKUP(TRIM(UPPER(SUBSTITUTE($D162," ",""))),'Cleaned Google Form'!$A$1:$M$5000,6,FALSE)="NO")),0,IF(OR(VLOOKUP(TRIM(UPPER(SUBSTITUTE($D162," ",""))),'Cleaned Google Form'!$A$1:$M$5000,8,FALSE)='Main Template'!AN$12,VLOOKUP(TRIM(UPPER(SUBSTITUTE($D162," ",""))),'Cleaned Google Form'!$A$1:$M$5000,8,FALSE)='Main Template'!AN$13,VLOOKUP(TRIM(UPPER(SUBSTITUTE($D162," ",""))),'Cleaned Google Form'!$A$1:$M$5000,8,FALSE)='Main Template'!AN$14,VLOOKUP(TRIM(UPPER(SUBSTITUTE($D162," ",""))),'Cleaned Google Form'!$A$1:$M$5000,8,FALSE)='Main Template'!AN$15),0,IF(AND('Main Template'!AN$21&gt;=$C$9,'Main Template'!AN$19,VLOOKUP(TRIM(UPPER(SUBSTITUTE($D162," ",""))),'Cleaned Google Form'!$A$1:$M$5000,7,FALSE)="YES"),0,IF(IFERROR(FIND('Main Template'!AN$17,VLOOKUP(TRIM(UPPER(SUBSTITUTE('Main Template'!$D162," ",""))),'Cleaned Google Form'!$A$1:$M$5000,9,FALSE),1),FALSE),0,1))))),1)</f>
        <v>1</v>
      </c>
    </row>
    <row r="163" spans="2:40">
      <c r="B163" t="str">
        <f>IFERROR(IF(ISNUMBER(MATCH(UPPER(SUBSTITUTE(D163," ","")),'Cleaned Google Form'!$A:$A,0)),"","Oops"),"Not Present")</f>
        <v/>
      </c>
      <c r="C163" s="4">
        <f>I163</f>
        <v>142</v>
      </c>
      <c r="D163" s="4" t="s">
        <v>247</v>
      </c>
      <c r="E163" s="4">
        <f>IFERROR(IF(VLOOKUP(TRIM(UPPER(SUBSTITUTE(D163," ",""))),'Cleaned Google Form'!$A$1:$L$5000,5,FALSE)="YES",1,0),0)</f>
        <v>0</v>
      </c>
      <c r="F163" s="4">
        <f>IFERROR(IF(RIGHT(VLOOKUP(TRIM(UPPER(SUBSTITUTE(D163," ",""))),'Cleaned Google Form'!$A$1:$L$5000,2,FALSE),1)="1",1,0),0)</f>
        <v>0</v>
      </c>
      <c r="G163" s="4">
        <f>IFERROR(IF(VLOOKUP(TRIM(UPPER(SUBSTITUTE(D163," ",""))),'Cleaned Google Form'!$A$1:$L$5000,3,FALSE)="VGH",1,0),0)</f>
        <v>0</v>
      </c>
      <c r="H163" s="4">
        <f>IFERROR(IF(G163+IFERROR(IF(VLOOKUP(TRIM(UPPER(SUBSTITUTE(D163," ",""))),'Cleaned Google Form'!$A$1:$L$5000,3,FALSE)="SPH",1,0),0)=0,1,0),0)</f>
        <v>0</v>
      </c>
      <c r="I163" s="4">
        <f>IF(I162="Resident Index",1,I162+1)</f>
        <v>142</v>
      </c>
      <c r="J163" s="12">
        <f>IFERROR(IF(AND(WEEKDAY('Main Template'!J$18)=1,OR(VLOOKUP(TRIM(UPPER(SUBSTITUTE($D163," ",""))),'Cleaned Google Form'!$A$1:$M$5000,3,FALSE)="SMH",VLOOKUP(TRIM(UPPER(SUBSTITUTE($D163," ",""))),'Cleaned Google Form'!$A$1:$M$5000,3,FALSE)="RCH",VLOOKUP(TRIM(UPPER(SUBSTITUTE($D163," ",""))),'Cleaned Google Form'!$A$1:$M$5000,3,FALSE)="BCCA")),0,IF(AND(J$21=1,NOT(VLOOKUP(TRIM(UPPER(SUBSTITUTE($D163," ",""))),'Cleaned Google Form'!$A$1:$M$5000,6,FALSE)="NO")),0,IF(OR(VLOOKUP(TRIM(UPPER(SUBSTITUTE($D163," ",""))),'Cleaned Google Form'!$A$1:$M$5000,8,FALSE)='Main Template'!J$12,VLOOKUP(TRIM(UPPER(SUBSTITUTE($D163," ",""))),'Cleaned Google Form'!$A$1:$M$5000,8,FALSE)='Main Template'!J$13,VLOOKUP(TRIM(UPPER(SUBSTITUTE($D163," ",""))),'Cleaned Google Form'!$A$1:$M$5000,8,FALSE)='Main Template'!J$14,VLOOKUP(TRIM(UPPER(SUBSTITUTE($D163," ",""))),'Cleaned Google Form'!$A$1:$M$5000,8,FALSE)='Main Template'!J$15),0,IF(AND('Main Template'!J$21&gt;=$C$9,'Main Template'!J$19,VLOOKUP(TRIM(UPPER(SUBSTITUTE($D163," ",""))),'Cleaned Google Form'!$A$1:$M$5000,7,FALSE)="YES"),0,IF(IFERROR(FIND('Main Template'!J$17,VLOOKUP(TRIM(UPPER(SUBSTITUTE('Main Template'!$D163," ",""))),'Cleaned Google Form'!$A$1:$M$5000,9,FALSE),1),FALSE),0,1))))),1)</f>
        <v>0</v>
      </c>
      <c r="K163" s="12">
        <f>IFERROR(IF(AND(WEEKDAY('Main Template'!K$18)=1,OR(VLOOKUP(TRIM(UPPER(SUBSTITUTE($D163," ",""))),'Cleaned Google Form'!$A$1:$M$5000,3,FALSE)="SMH",VLOOKUP(TRIM(UPPER(SUBSTITUTE($D163," ",""))),'Cleaned Google Form'!$A$1:$M$5000,3,FALSE)="RCH",VLOOKUP(TRIM(UPPER(SUBSTITUTE($D163," ",""))),'Cleaned Google Form'!$A$1:$M$5000,3,FALSE)="BCCA")),0,IF(AND(K$21=1,NOT(VLOOKUP(TRIM(UPPER(SUBSTITUTE($D163," ",""))),'Cleaned Google Form'!$A$1:$M$5000,6,FALSE)="NO")),0,IF(OR(VLOOKUP(TRIM(UPPER(SUBSTITUTE($D163," ",""))),'Cleaned Google Form'!$A$1:$M$5000,8,FALSE)='Main Template'!K$12,VLOOKUP(TRIM(UPPER(SUBSTITUTE($D163," ",""))),'Cleaned Google Form'!$A$1:$M$5000,8,FALSE)='Main Template'!K$13,VLOOKUP(TRIM(UPPER(SUBSTITUTE($D163," ",""))),'Cleaned Google Form'!$A$1:$M$5000,8,FALSE)='Main Template'!K$14,VLOOKUP(TRIM(UPPER(SUBSTITUTE($D163," ",""))),'Cleaned Google Form'!$A$1:$M$5000,8,FALSE)='Main Template'!K$15),0,IF(AND('Main Template'!K$21&gt;=$C$9,'Main Template'!K$19,VLOOKUP(TRIM(UPPER(SUBSTITUTE($D163," ",""))),'Cleaned Google Form'!$A$1:$M$5000,7,FALSE)="YES"),0,IF(IFERROR(FIND('Main Template'!K$17,VLOOKUP(TRIM(UPPER(SUBSTITUTE('Main Template'!$D163," ",""))),'Cleaned Google Form'!$A$1:$M$5000,9,FALSE),1),FALSE),0,1))))),1)</f>
        <v>1</v>
      </c>
      <c r="L163" s="12">
        <f>IFERROR(IF(AND(WEEKDAY('Main Template'!L$18)=1,OR(VLOOKUP(TRIM(UPPER(SUBSTITUTE($D163," ",""))),'Cleaned Google Form'!$A$1:$M$5000,3,FALSE)="SMH",VLOOKUP(TRIM(UPPER(SUBSTITUTE($D163," ",""))),'Cleaned Google Form'!$A$1:$M$5000,3,FALSE)="RCH",VLOOKUP(TRIM(UPPER(SUBSTITUTE($D163," ",""))),'Cleaned Google Form'!$A$1:$M$5000,3,FALSE)="BCCA")),0,IF(AND(L$21=1,NOT(VLOOKUP(TRIM(UPPER(SUBSTITUTE($D163," ",""))),'Cleaned Google Form'!$A$1:$M$5000,6,FALSE)="NO")),0,IF(OR(VLOOKUP(TRIM(UPPER(SUBSTITUTE($D163," ",""))),'Cleaned Google Form'!$A$1:$M$5000,8,FALSE)='Main Template'!L$12,VLOOKUP(TRIM(UPPER(SUBSTITUTE($D163," ",""))),'Cleaned Google Form'!$A$1:$M$5000,8,FALSE)='Main Template'!L$13,VLOOKUP(TRIM(UPPER(SUBSTITUTE($D163," ",""))),'Cleaned Google Form'!$A$1:$M$5000,8,FALSE)='Main Template'!L$14,VLOOKUP(TRIM(UPPER(SUBSTITUTE($D163," ",""))),'Cleaned Google Form'!$A$1:$M$5000,8,FALSE)='Main Template'!L$15),0,IF(AND('Main Template'!L$21&gt;=$C$9,'Main Template'!L$19,VLOOKUP(TRIM(UPPER(SUBSTITUTE($D163," ",""))),'Cleaned Google Form'!$A$1:$M$5000,7,FALSE)="YES"),0,IF(IFERROR(FIND('Main Template'!L$17,VLOOKUP(TRIM(UPPER(SUBSTITUTE('Main Template'!$D163," ",""))),'Cleaned Google Form'!$A$1:$M$5000,9,FALSE),1),FALSE),0,1))))),1)</f>
        <v>1</v>
      </c>
      <c r="M163" s="12">
        <f>IFERROR(IF(AND(WEEKDAY('Main Template'!M$18)=1,OR(VLOOKUP(TRIM(UPPER(SUBSTITUTE($D163," ",""))),'Cleaned Google Form'!$A$1:$M$5000,3,FALSE)="SMH",VLOOKUP(TRIM(UPPER(SUBSTITUTE($D163," ",""))),'Cleaned Google Form'!$A$1:$M$5000,3,FALSE)="RCH",VLOOKUP(TRIM(UPPER(SUBSTITUTE($D163," ",""))),'Cleaned Google Form'!$A$1:$M$5000,3,FALSE)="BCCA")),0,IF(AND(M$21=1,NOT(VLOOKUP(TRIM(UPPER(SUBSTITUTE($D163," ",""))),'Cleaned Google Form'!$A$1:$M$5000,6,FALSE)="NO")),0,IF(OR(VLOOKUP(TRIM(UPPER(SUBSTITUTE($D163," ",""))),'Cleaned Google Form'!$A$1:$M$5000,8,FALSE)='Main Template'!M$12,VLOOKUP(TRIM(UPPER(SUBSTITUTE($D163," ",""))),'Cleaned Google Form'!$A$1:$M$5000,8,FALSE)='Main Template'!M$13,VLOOKUP(TRIM(UPPER(SUBSTITUTE($D163," ",""))),'Cleaned Google Form'!$A$1:$M$5000,8,FALSE)='Main Template'!M$14,VLOOKUP(TRIM(UPPER(SUBSTITUTE($D163," ",""))),'Cleaned Google Form'!$A$1:$M$5000,8,FALSE)='Main Template'!M$15),0,IF(AND('Main Template'!M$21&gt;=$C$9,'Main Template'!M$19,VLOOKUP(TRIM(UPPER(SUBSTITUTE($D163," ",""))),'Cleaned Google Form'!$A$1:$M$5000,7,FALSE)="YES"),0,IF(IFERROR(FIND('Main Template'!M$17,VLOOKUP(TRIM(UPPER(SUBSTITUTE('Main Template'!$D163," ",""))),'Cleaned Google Form'!$A$1:$M$5000,9,FALSE),1),FALSE),0,1))))),1)</f>
        <v>1</v>
      </c>
      <c r="N163" s="12">
        <f>IFERROR(IF(AND(WEEKDAY('Main Template'!N$18)=1,OR(VLOOKUP(TRIM(UPPER(SUBSTITUTE($D163," ",""))),'Cleaned Google Form'!$A$1:$M$5000,3,FALSE)="SMH",VLOOKUP(TRIM(UPPER(SUBSTITUTE($D163," ",""))),'Cleaned Google Form'!$A$1:$M$5000,3,FALSE)="RCH",VLOOKUP(TRIM(UPPER(SUBSTITUTE($D163," ",""))),'Cleaned Google Form'!$A$1:$M$5000,3,FALSE)="BCCA")),0,IF(AND(N$21=1,NOT(VLOOKUP(TRIM(UPPER(SUBSTITUTE($D163," ",""))),'Cleaned Google Form'!$A$1:$M$5000,6,FALSE)="NO")),0,IF(OR(VLOOKUP(TRIM(UPPER(SUBSTITUTE($D163," ",""))),'Cleaned Google Form'!$A$1:$M$5000,8,FALSE)='Main Template'!N$12,VLOOKUP(TRIM(UPPER(SUBSTITUTE($D163," ",""))),'Cleaned Google Form'!$A$1:$M$5000,8,FALSE)='Main Template'!N$13,VLOOKUP(TRIM(UPPER(SUBSTITUTE($D163," ",""))),'Cleaned Google Form'!$A$1:$M$5000,8,FALSE)='Main Template'!N$14,VLOOKUP(TRIM(UPPER(SUBSTITUTE($D163," ",""))),'Cleaned Google Form'!$A$1:$M$5000,8,FALSE)='Main Template'!N$15),0,IF(AND('Main Template'!N$21&gt;=$C$9,'Main Template'!N$19,VLOOKUP(TRIM(UPPER(SUBSTITUTE($D163," ",""))),'Cleaned Google Form'!$A$1:$M$5000,7,FALSE)="YES"),0,IF(IFERROR(FIND('Main Template'!N$17,VLOOKUP(TRIM(UPPER(SUBSTITUTE('Main Template'!$D163," ",""))),'Cleaned Google Form'!$A$1:$M$5000,9,FALSE),1),FALSE),0,1))))),1)</f>
        <v>1</v>
      </c>
      <c r="O163" s="12">
        <f>IFERROR(IF(AND(WEEKDAY('Main Template'!O$18)=1,OR(VLOOKUP(TRIM(UPPER(SUBSTITUTE($D163," ",""))),'Cleaned Google Form'!$A$1:$M$5000,3,FALSE)="SMH",VLOOKUP(TRIM(UPPER(SUBSTITUTE($D163," ",""))),'Cleaned Google Form'!$A$1:$M$5000,3,FALSE)="RCH",VLOOKUP(TRIM(UPPER(SUBSTITUTE($D163," ",""))),'Cleaned Google Form'!$A$1:$M$5000,3,FALSE)="BCCA")),0,IF(AND(O$21=1,NOT(VLOOKUP(TRIM(UPPER(SUBSTITUTE($D163," ",""))),'Cleaned Google Form'!$A$1:$M$5000,6,FALSE)="NO")),0,IF(OR(VLOOKUP(TRIM(UPPER(SUBSTITUTE($D163," ",""))),'Cleaned Google Form'!$A$1:$M$5000,8,FALSE)='Main Template'!O$12,VLOOKUP(TRIM(UPPER(SUBSTITUTE($D163," ",""))),'Cleaned Google Form'!$A$1:$M$5000,8,FALSE)='Main Template'!O$13,VLOOKUP(TRIM(UPPER(SUBSTITUTE($D163," ",""))),'Cleaned Google Form'!$A$1:$M$5000,8,FALSE)='Main Template'!O$14,VLOOKUP(TRIM(UPPER(SUBSTITUTE($D163," ",""))),'Cleaned Google Form'!$A$1:$M$5000,8,FALSE)='Main Template'!O$15),0,IF(AND('Main Template'!O$21&gt;=$C$9,'Main Template'!O$19,VLOOKUP(TRIM(UPPER(SUBSTITUTE($D163," ",""))),'Cleaned Google Form'!$A$1:$M$5000,7,FALSE)="YES"),0,IF(IFERROR(FIND('Main Template'!O$17,VLOOKUP(TRIM(UPPER(SUBSTITUTE('Main Template'!$D163," ",""))),'Cleaned Google Form'!$A$1:$M$5000,9,FALSE),1),FALSE),0,1))))),1)</f>
        <v>1</v>
      </c>
      <c r="P163" s="12">
        <f>IFERROR(IF(AND(WEEKDAY('Main Template'!P$18)=1,OR(VLOOKUP(TRIM(UPPER(SUBSTITUTE($D163," ",""))),'Cleaned Google Form'!$A$1:$M$5000,3,FALSE)="SMH",VLOOKUP(TRIM(UPPER(SUBSTITUTE($D163," ",""))),'Cleaned Google Form'!$A$1:$M$5000,3,FALSE)="RCH",VLOOKUP(TRIM(UPPER(SUBSTITUTE($D163," ",""))),'Cleaned Google Form'!$A$1:$M$5000,3,FALSE)="BCCA")),0,IF(AND(P$21=1,NOT(VLOOKUP(TRIM(UPPER(SUBSTITUTE($D163," ",""))),'Cleaned Google Form'!$A$1:$M$5000,6,FALSE)="NO")),0,IF(OR(VLOOKUP(TRIM(UPPER(SUBSTITUTE($D163," ",""))),'Cleaned Google Form'!$A$1:$M$5000,8,FALSE)='Main Template'!P$12,VLOOKUP(TRIM(UPPER(SUBSTITUTE($D163," ",""))),'Cleaned Google Form'!$A$1:$M$5000,8,FALSE)='Main Template'!P$13,VLOOKUP(TRIM(UPPER(SUBSTITUTE($D163," ",""))),'Cleaned Google Form'!$A$1:$M$5000,8,FALSE)='Main Template'!P$14,VLOOKUP(TRIM(UPPER(SUBSTITUTE($D163," ",""))),'Cleaned Google Form'!$A$1:$M$5000,8,FALSE)='Main Template'!P$15),0,IF(AND('Main Template'!P$21&gt;=$C$9,'Main Template'!P$19,VLOOKUP(TRIM(UPPER(SUBSTITUTE($D163," ",""))),'Cleaned Google Form'!$A$1:$M$5000,7,FALSE)="YES"),0,IF(IFERROR(FIND('Main Template'!P$17,VLOOKUP(TRIM(UPPER(SUBSTITUTE('Main Template'!$D163," ",""))),'Cleaned Google Form'!$A$1:$M$5000,9,FALSE),1),FALSE),0,1))))),1)</f>
        <v>1</v>
      </c>
      <c r="Q163" s="12">
        <f>IFERROR(IF(AND(WEEKDAY('Main Template'!Q$18)=1,OR(VLOOKUP(TRIM(UPPER(SUBSTITUTE($D163," ",""))),'Cleaned Google Form'!$A$1:$M$5000,3,FALSE)="SMH",VLOOKUP(TRIM(UPPER(SUBSTITUTE($D163," ",""))),'Cleaned Google Form'!$A$1:$M$5000,3,FALSE)="RCH",VLOOKUP(TRIM(UPPER(SUBSTITUTE($D163," ",""))),'Cleaned Google Form'!$A$1:$M$5000,3,FALSE)="BCCA")),0,IF(AND(Q$21=1,NOT(VLOOKUP(TRIM(UPPER(SUBSTITUTE($D163," ",""))),'Cleaned Google Form'!$A$1:$M$5000,6,FALSE)="NO")),0,IF(OR(VLOOKUP(TRIM(UPPER(SUBSTITUTE($D163," ",""))),'Cleaned Google Form'!$A$1:$M$5000,8,FALSE)='Main Template'!Q$12,VLOOKUP(TRIM(UPPER(SUBSTITUTE($D163," ",""))),'Cleaned Google Form'!$A$1:$M$5000,8,FALSE)='Main Template'!Q$13,VLOOKUP(TRIM(UPPER(SUBSTITUTE($D163," ",""))),'Cleaned Google Form'!$A$1:$M$5000,8,FALSE)='Main Template'!Q$14,VLOOKUP(TRIM(UPPER(SUBSTITUTE($D163," ",""))),'Cleaned Google Form'!$A$1:$M$5000,8,FALSE)='Main Template'!Q$15),0,IF(AND('Main Template'!Q$21&gt;=$C$9,'Main Template'!Q$19,VLOOKUP(TRIM(UPPER(SUBSTITUTE($D163," ",""))),'Cleaned Google Form'!$A$1:$M$5000,7,FALSE)="YES"),0,IF(IFERROR(FIND('Main Template'!Q$17,VLOOKUP(TRIM(UPPER(SUBSTITUTE('Main Template'!$D163," ",""))),'Cleaned Google Form'!$A$1:$M$5000,9,FALSE),1),FALSE),0,1))))),1)</f>
        <v>1</v>
      </c>
      <c r="R163" s="12">
        <f>IFERROR(IF(AND(WEEKDAY('Main Template'!R$18)=1,OR(VLOOKUP(TRIM(UPPER(SUBSTITUTE($D163," ",""))),'Cleaned Google Form'!$A$1:$M$5000,3,FALSE)="SMH",VLOOKUP(TRIM(UPPER(SUBSTITUTE($D163," ",""))),'Cleaned Google Form'!$A$1:$M$5000,3,FALSE)="RCH",VLOOKUP(TRIM(UPPER(SUBSTITUTE($D163," ",""))),'Cleaned Google Form'!$A$1:$M$5000,3,FALSE)="BCCA")),0,IF(AND(R$21=1,NOT(VLOOKUP(TRIM(UPPER(SUBSTITUTE($D163," ",""))),'Cleaned Google Form'!$A$1:$M$5000,6,FALSE)="NO")),0,IF(OR(VLOOKUP(TRIM(UPPER(SUBSTITUTE($D163," ",""))),'Cleaned Google Form'!$A$1:$M$5000,8,FALSE)='Main Template'!R$12,VLOOKUP(TRIM(UPPER(SUBSTITUTE($D163," ",""))),'Cleaned Google Form'!$A$1:$M$5000,8,FALSE)='Main Template'!R$13,VLOOKUP(TRIM(UPPER(SUBSTITUTE($D163," ",""))),'Cleaned Google Form'!$A$1:$M$5000,8,FALSE)='Main Template'!R$14,VLOOKUP(TRIM(UPPER(SUBSTITUTE($D163," ",""))),'Cleaned Google Form'!$A$1:$M$5000,8,FALSE)='Main Template'!R$15),0,IF(AND('Main Template'!R$21&gt;=$C$9,'Main Template'!R$19,VLOOKUP(TRIM(UPPER(SUBSTITUTE($D163," ",""))),'Cleaned Google Form'!$A$1:$M$5000,7,FALSE)="YES"),0,IF(IFERROR(FIND('Main Template'!R$17,VLOOKUP(TRIM(UPPER(SUBSTITUTE('Main Template'!$D163," ",""))),'Cleaned Google Form'!$A$1:$M$5000,9,FALSE),1),FALSE),0,1))))),1)</f>
        <v>1</v>
      </c>
      <c r="S163" s="12">
        <f>IFERROR(IF(AND(WEEKDAY('Main Template'!S$18)=1,OR(VLOOKUP(TRIM(UPPER(SUBSTITUTE($D163," ",""))),'Cleaned Google Form'!$A$1:$M$5000,3,FALSE)="SMH",VLOOKUP(TRIM(UPPER(SUBSTITUTE($D163," ",""))),'Cleaned Google Form'!$A$1:$M$5000,3,FALSE)="RCH",VLOOKUP(TRIM(UPPER(SUBSTITUTE($D163," ",""))),'Cleaned Google Form'!$A$1:$M$5000,3,FALSE)="BCCA")),0,IF(AND(S$21=1,NOT(VLOOKUP(TRIM(UPPER(SUBSTITUTE($D163," ",""))),'Cleaned Google Form'!$A$1:$M$5000,6,FALSE)="NO")),0,IF(OR(VLOOKUP(TRIM(UPPER(SUBSTITUTE($D163," ",""))),'Cleaned Google Form'!$A$1:$M$5000,8,FALSE)='Main Template'!S$12,VLOOKUP(TRIM(UPPER(SUBSTITUTE($D163," ",""))),'Cleaned Google Form'!$A$1:$M$5000,8,FALSE)='Main Template'!S$13,VLOOKUP(TRIM(UPPER(SUBSTITUTE($D163," ",""))),'Cleaned Google Form'!$A$1:$M$5000,8,FALSE)='Main Template'!S$14,VLOOKUP(TRIM(UPPER(SUBSTITUTE($D163," ",""))),'Cleaned Google Form'!$A$1:$M$5000,8,FALSE)='Main Template'!S$15),0,IF(AND('Main Template'!S$21&gt;=$C$9,'Main Template'!S$19,VLOOKUP(TRIM(UPPER(SUBSTITUTE($D163," ",""))),'Cleaned Google Form'!$A$1:$M$5000,7,FALSE)="YES"),0,IF(IFERROR(FIND('Main Template'!S$17,VLOOKUP(TRIM(UPPER(SUBSTITUTE('Main Template'!$D163," ",""))),'Cleaned Google Form'!$A$1:$M$5000,9,FALSE),1),FALSE),0,1))))),1)</f>
        <v>1</v>
      </c>
      <c r="T163" s="12">
        <f>IFERROR(IF(AND(WEEKDAY('Main Template'!T$18)=1,OR(VLOOKUP(TRIM(UPPER(SUBSTITUTE($D163," ",""))),'Cleaned Google Form'!$A$1:$M$5000,3,FALSE)="SMH",VLOOKUP(TRIM(UPPER(SUBSTITUTE($D163," ",""))),'Cleaned Google Form'!$A$1:$M$5000,3,FALSE)="RCH",VLOOKUP(TRIM(UPPER(SUBSTITUTE($D163," ",""))),'Cleaned Google Form'!$A$1:$M$5000,3,FALSE)="BCCA")),0,IF(AND(T$21=1,NOT(VLOOKUP(TRIM(UPPER(SUBSTITUTE($D163," ",""))),'Cleaned Google Form'!$A$1:$M$5000,6,FALSE)="NO")),0,IF(OR(VLOOKUP(TRIM(UPPER(SUBSTITUTE($D163," ",""))),'Cleaned Google Form'!$A$1:$M$5000,8,FALSE)='Main Template'!T$12,VLOOKUP(TRIM(UPPER(SUBSTITUTE($D163," ",""))),'Cleaned Google Form'!$A$1:$M$5000,8,FALSE)='Main Template'!T$13,VLOOKUP(TRIM(UPPER(SUBSTITUTE($D163," ",""))),'Cleaned Google Form'!$A$1:$M$5000,8,FALSE)='Main Template'!T$14,VLOOKUP(TRIM(UPPER(SUBSTITUTE($D163," ",""))),'Cleaned Google Form'!$A$1:$M$5000,8,FALSE)='Main Template'!T$15),0,IF(AND('Main Template'!T$21&gt;=$C$9,'Main Template'!T$19,VLOOKUP(TRIM(UPPER(SUBSTITUTE($D163," ",""))),'Cleaned Google Form'!$A$1:$M$5000,7,FALSE)="YES"),0,IF(IFERROR(FIND('Main Template'!T$17,VLOOKUP(TRIM(UPPER(SUBSTITUTE('Main Template'!$D163," ",""))),'Cleaned Google Form'!$A$1:$M$5000,9,FALSE),1),FALSE),0,1))))),1)</f>
        <v>1</v>
      </c>
      <c r="U163" s="12">
        <f>IFERROR(IF(AND(WEEKDAY('Main Template'!U$18)=1,OR(VLOOKUP(TRIM(UPPER(SUBSTITUTE($D163," ",""))),'Cleaned Google Form'!$A$1:$M$5000,3,FALSE)="SMH",VLOOKUP(TRIM(UPPER(SUBSTITUTE($D163," ",""))),'Cleaned Google Form'!$A$1:$M$5000,3,FALSE)="RCH",VLOOKUP(TRIM(UPPER(SUBSTITUTE($D163," ",""))),'Cleaned Google Form'!$A$1:$M$5000,3,FALSE)="BCCA")),0,IF(AND(U$21=1,NOT(VLOOKUP(TRIM(UPPER(SUBSTITUTE($D163," ",""))),'Cleaned Google Form'!$A$1:$M$5000,6,FALSE)="NO")),0,IF(OR(VLOOKUP(TRIM(UPPER(SUBSTITUTE($D163," ",""))),'Cleaned Google Form'!$A$1:$M$5000,8,FALSE)='Main Template'!U$12,VLOOKUP(TRIM(UPPER(SUBSTITUTE($D163," ",""))),'Cleaned Google Form'!$A$1:$M$5000,8,FALSE)='Main Template'!U$13,VLOOKUP(TRIM(UPPER(SUBSTITUTE($D163," ",""))),'Cleaned Google Form'!$A$1:$M$5000,8,FALSE)='Main Template'!U$14,VLOOKUP(TRIM(UPPER(SUBSTITUTE($D163," ",""))),'Cleaned Google Form'!$A$1:$M$5000,8,FALSE)='Main Template'!U$15),0,IF(AND('Main Template'!U$21&gt;=$C$9,'Main Template'!U$19,VLOOKUP(TRIM(UPPER(SUBSTITUTE($D163," ",""))),'Cleaned Google Form'!$A$1:$M$5000,7,FALSE)="YES"),0,IF(IFERROR(FIND('Main Template'!U$17,VLOOKUP(TRIM(UPPER(SUBSTITUTE('Main Template'!$D163," ",""))),'Cleaned Google Form'!$A$1:$M$5000,9,FALSE),1),FALSE),0,1))))),1)</f>
        <v>1</v>
      </c>
      <c r="V163" s="12">
        <f>IFERROR(IF(AND(WEEKDAY('Main Template'!V$18)=1,OR(VLOOKUP(TRIM(UPPER(SUBSTITUTE($D163," ",""))),'Cleaned Google Form'!$A$1:$M$5000,3,FALSE)="SMH",VLOOKUP(TRIM(UPPER(SUBSTITUTE($D163," ",""))),'Cleaned Google Form'!$A$1:$M$5000,3,FALSE)="RCH",VLOOKUP(TRIM(UPPER(SUBSTITUTE($D163," ",""))),'Cleaned Google Form'!$A$1:$M$5000,3,FALSE)="BCCA")),0,IF(AND(V$21=1,NOT(VLOOKUP(TRIM(UPPER(SUBSTITUTE($D163," ",""))),'Cleaned Google Form'!$A$1:$M$5000,6,FALSE)="NO")),0,IF(OR(VLOOKUP(TRIM(UPPER(SUBSTITUTE($D163," ",""))),'Cleaned Google Form'!$A$1:$M$5000,8,FALSE)='Main Template'!V$12,VLOOKUP(TRIM(UPPER(SUBSTITUTE($D163," ",""))),'Cleaned Google Form'!$A$1:$M$5000,8,FALSE)='Main Template'!V$13,VLOOKUP(TRIM(UPPER(SUBSTITUTE($D163," ",""))),'Cleaned Google Form'!$A$1:$M$5000,8,FALSE)='Main Template'!V$14,VLOOKUP(TRIM(UPPER(SUBSTITUTE($D163," ",""))),'Cleaned Google Form'!$A$1:$M$5000,8,FALSE)='Main Template'!V$15),0,IF(AND('Main Template'!V$21&gt;=$C$9,'Main Template'!V$19,VLOOKUP(TRIM(UPPER(SUBSTITUTE($D163," ",""))),'Cleaned Google Form'!$A$1:$M$5000,7,FALSE)="YES"),0,IF(IFERROR(FIND('Main Template'!V$17,VLOOKUP(TRIM(UPPER(SUBSTITUTE('Main Template'!$D163," ",""))),'Cleaned Google Form'!$A$1:$M$5000,9,FALSE),1),FALSE),0,1))))),1)</f>
        <v>1</v>
      </c>
      <c r="W163" s="12">
        <f>IFERROR(IF(AND(WEEKDAY('Main Template'!W$18)=1,OR(VLOOKUP(TRIM(UPPER(SUBSTITUTE($D163," ",""))),'Cleaned Google Form'!$A$1:$M$5000,3,FALSE)="SMH",VLOOKUP(TRIM(UPPER(SUBSTITUTE($D163," ",""))),'Cleaned Google Form'!$A$1:$M$5000,3,FALSE)="RCH",VLOOKUP(TRIM(UPPER(SUBSTITUTE($D163," ",""))),'Cleaned Google Form'!$A$1:$M$5000,3,FALSE)="BCCA")),0,IF(AND(W$21=1,NOT(VLOOKUP(TRIM(UPPER(SUBSTITUTE($D163," ",""))),'Cleaned Google Form'!$A$1:$M$5000,6,FALSE)="NO")),0,IF(OR(VLOOKUP(TRIM(UPPER(SUBSTITUTE($D163," ",""))),'Cleaned Google Form'!$A$1:$M$5000,8,FALSE)='Main Template'!W$12,VLOOKUP(TRIM(UPPER(SUBSTITUTE($D163," ",""))),'Cleaned Google Form'!$A$1:$M$5000,8,FALSE)='Main Template'!W$13,VLOOKUP(TRIM(UPPER(SUBSTITUTE($D163," ",""))),'Cleaned Google Form'!$A$1:$M$5000,8,FALSE)='Main Template'!W$14,VLOOKUP(TRIM(UPPER(SUBSTITUTE($D163," ",""))),'Cleaned Google Form'!$A$1:$M$5000,8,FALSE)='Main Template'!W$15),0,IF(AND('Main Template'!W$21&gt;=$C$9,'Main Template'!W$19,VLOOKUP(TRIM(UPPER(SUBSTITUTE($D163," ",""))),'Cleaned Google Form'!$A$1:$M$5000,7,FALSE)="YES"),0,IF(IFERROR(FIND('Main Template'!W$17,VLOOKUP(TRIM(UPPER(SUBSTITUTE('Main Template'!$D163," ",""))),'Cleaned Google Form'!$A$1:$M$5000,9,FALSE),1),FALSE),0,1))))),1)</f>
        <v>1</v>
      </c>
      <c r="X163" s="12">
        <f>IFERROR(IF(AND(WEEKDAY('Main Template'!X$18)=1,OR(VLOOKUP(TRIM(UPPER(SUBSTITUTE($D163," ",""))),'Cleaned Google Form'!$A$1:$M$5000,3,FALSE)="SMH",VLOOKUP(TRIM(UPPER(SUBSTITUTE($D163," ",""))),'Cleaned Google Form'!$A$1:$M$5000,3,FALSE)="RCH",VLOOKUP(TRIM(UPPER(SUBSTITUTE($D163," ",""))),'Cleaned Google Form'!$A$1:$M$5000,3,FALSE)="BCCA")),0,IF(AND(X$21=1,NOT(VLOOKUP(TRIM(UPPER(SUBSTITUTE($D163," ",""))),'Cleaned Google Form'!$A$1:$M$5000,6,FALSE)="NO")),0,IF(OR(VLOOKUP(TRIM(UPPER(SUBSTITUTE($D163," ",""))),'Cleaned Google Form'!$A$1:$M$5000,8,FALSE)='Main Template'!X$12,VLOOKUP(TRIM(UPPER(SUBSTITUTE($D163," ",""))),'Cleaned Google Form'!$A$1:$M$5000,8,FALSE)='Main Template'!X$13,VLOOKUP(TRIM(UPPER(SUBSTITUTE($D163," ",""))),'Cleaned Google Form'!$A$1:$M$5000,8,FALSE)='Main Template'!X$14,VLOOKUP(TRIM(UPPER(SUBSTITUTE($D163," ",""))),'Cleaned Google Form'!$A$1:$M$5000,8,FALSE)='Main Template'!X$15),0,IF(AND('Main Template'!X$21&gt;=$C$9,'Main Template'!X$19,VLOOKUP(TRIM(UPPER(SUBSTITUTE($D163," ",""))),'Cleaned Google Form'!$A$1:$M$5000,7,FALSE)="YES"),0,IF(IFERROR(FIND('Main Template'!X$17,VLOOKUP(TRIM(UPPER(SUBSTITUTE('Main Template'!$D163," ",""))),'Cleaned Google Form'!$A$1:$M$5000,9,FALSE),1),FALSE),0,1))))),1)</f>
        <v>1</v>
      </c>
      <c r="Y163" s="12">
        <f>IFERROR(IF(AND(WEEKDAY('Main Template'!Y$18)=1,OR(VLOOKUP(TRIM(UPPER(SUBSTITUTE($D163," ",""))),'Cleaned Google Form'!$A$1:$M$5000,3,FALSE)="SMH",VLOOKUP(TRIM(UPPER(SUBSTITUTE($D163," ",""))),'Cleaned Google Form'!$A$1:$M$5000,3,FALSE)="RCH",VLOOKUP(TRIM(UPPER(SUBSTITUTE($D163," ",""))),'Cleaned Google Form'!$A$1:$M$5000,3,FALSE)="BCCA")),0,IF(AND(Y$21=1,NOT(VLOOKUP(TRIM(UPPER(SUBSTITUTE($D163," ",""))),'Cleaned Google Form'!$A$1:$M$5000,6,FALSE)="NO")),0,IF(OR(VLOOKUP(TRIM(UPPER(SUBSTITUTE($D163," ",""))),'Cleaned Google Form'!$A$1:$M$5000,8,FALSE)='Main Template'!Y$12,VLOOKUP(TRIM(UPPER(SUBSTITUTE($D163," ",""))),'Cleaned Google Form'!$A$1:$M$5000,8,FALSE)='Main Template'!Y$13,VLOOKUP(TRIM(UPPER(SUBSTITUTE($D163," ",""))),'Cleaned Google Form'!$A$1:$M$5000,8,FALSE)='Main Template'!Y$14,VLOOKUP(TRIM(UPPER(SUBSTITUTE($D163," ",""))),'Cleaned Google Form'!$A$1:$M$5000,8,FALSE)='Main Template'!Y$15),0,IF(AND('Main Template'!Y$21&gt;=$C$9,'Main Template'!Y$19,VLOOKUP(TRIM(UPPER(SUBSTITUTE($D163," ",""))),'Cleaned Google Form'!$A$1:$M$5000,7,FALSE)="YES"),0,IF(IFERROR(FIND('Main Template'!Y$17,VLOOKUP(TRIM(UPPER(SUBSTITUTE('Main Template'!$D163," ",""))),'Cleaned Google Form'!$A$1:$M$5000,9,FALSE),1),FALSE),0,1))))),1)</f>
        <v>1</v>
      </c>
      <c r="Z163" s="12">
        <f>IFERROR(IF(AND(WEEKDAY('Main Template'!Z$18)=1,OR(VLOOKUP(TRIM(UPPER(SUBSTITUTE($D163," ",""))),'Cleaned Google Form'!$A$1:$M$5000,3,FALSE)="SMH",VLOOKUP(TRIM(UPPER(SUBSTITUTE($D163," ",""))),'Cleaned Google Form'!$A$1:$M$5000,3,FALSE)="RCH",VLOOKUP(TRIM(UPPER(SUBSTITUTE($D163," ",""))),'Cleaned Google Form'!$A$1:$M$5000,3,FALSE)="BCCA")),0,IF(AND(Z$21=1,NOT(VLOOKUP(TRIM(UPPER(SUBSTITUTE($D163," ",""))),'Cleaned Google Form'!$A$1:$M$5000,6,FALSE)="NO")),0,IF(OR(VLOOKUP(TRIM(UPPER(SUBSTITUTE($D163," ",""))),'Cleaned Google Form'!$A$1:$M$5000,8,FALSE)='Main Template'!Z$12,VLOOKUP(TRIM(UPPER(SUBSTITUTE($D163," ",""))),'Cleaned Google Form'!$A$1:$M$5000,8,FALSE)='Main Template'!Z$13,VLOOKUP(TRIM(UPPER(SUBSTITUTE($D163," ",""))),'Cleaned Google Form'!$A$1:$M$5000,8,FALSE)='Main Template'!Z$14,VLOOKUP(TRIM(UPPER(SUBSTITUTE($D163," ",""))),'Cleaned Google Form'!$A$1:$M$5000,8,FALSE)='Main Template'!Z$15),0,IF(AND('Main Template'!Z$21&gt;=$C$9,'Main Template'!Z$19,VLOOKUP(TRIM(UPPER(SUBSTITUTE($D163," ",""))),'Cleaned Google Form'!$A$1:$M$5000,7,FALSE)="YES"),0,IF(IFERROR(FIND('Main Template'!Z$17,VLOOKUP(TRIM(UPPER(SUBSTITUTE('Main Template'!$D163," ",""))),'Cleaned Google Form'!$A$1:$M$5000,9,FALSE),1),FALSE),0,1))))),1)</f>
        <v>1</v>
      </c>
      <c r="AA163" s="12">
        <f>IFERROR(IF(AND(WEEKDAY('Main Template'!AA$18)=1,OR(VLOOKUP(TRIM(UPPER(SUBSTITUTE($D163," ",""))),'Cleaned Google Form'!$A$1:$M$5000,3,FALSE)="SMH",VLOOKUP(TRIM(UPPER(SUBSTITUTE($D163," ",""))),'Cleaned Google Form'!$A$1:$M$5000,3,FALSE)="RCH",VLOOKUP(TRIM(UPPER(SUBSTITUTE($D163," ",""))),'Cleaned Google Form'!$A$1:$M$5000,3,FALSE)="BCCA")),0,IF(AND(AA$21=1,NOT(VLOOKUP(TRIM(UPPER(SUBSTITUTE($D163," ",""))),'Cleaned Google Form'!$A$1:$M$5000,6,FALSE)="NO")),0,IF(OR(VLOOKUP(TRIM(UPPER(SUBSTITUTE($D163," ",""))),'Cleaned Google Form'!$A$1:$M$5000,8,FALSE)='Main Template'!AA$12,VLOOKUP(TRIM(UPPER(SUBSTITUTE($D163," ",""))),'Cleaned Google Form'!$A$1:$M$5000,8,FALSE)='Main Template'!AA$13,VLOOKUP(TRIM(UPPER(SUBSTITUTE($D163," ",""))),'Cleaned Google Form'!$A$1:$M$5000,8,FALSE)='Main Template'!AA$14,VLOOKUP(TRIM(UPPER(SUBSTITUTE($D163," ",""))),'Cleaned Google Form'!$A$1:$M$5000,8,FALSE)='Main Template'!AA$15),0,IF(AND('Main Template'!AA$21&gt;=$C$9,'Main Template'!AA$19,VLOOKUP(TRIM(UPPER(SUBSTITUTE($D163," ",""))),'Cleaned Google Form'!$A$1:$M$5000,7,FALSE)="YES"),0,IF(IFERROR(FIND('Main Template'!AA$17,VLOOKUP(TRIM(UPPER(SUBSTITUTE('Main Template'!$D163," ",""))),'Cleaned Google Form'!$A$1:$M$5000,9,FALSE),1),FALSE),0,1))))),1)</f>
        <v>1</v>
      </c>
      <c r="AB163" s="12">
        <f>IFERROR(IF(AND(WEEKDAY('Main Template'!AB$18)=1,OR(VLOOKUP(TRIM(UPPER(SUBSTITUTE($D163," ",""))),'Cleaned Google Form'!$A$1:$M$5000,3,FALSE)="SMH",VLOOKUP(TRIM(UPPER(SUBSTITUTE($D163," ",""))),'Cleaned Google Form'!$A$1:$M$5000,3,FALSE)="RCH",VLOOKUP(TRIM(UPPER(SUBSTITUTE($D163," ",""))),'Cleaned Google Form'!$A$1:$M$5000,3,FALSE)="BCCA")),0,IF(AND(AB$21=1,NOT(VLOOKUP(TRIM(UPPER(SUBSTITUTE($D163," ",""))),'Cleaned Google Form'!$A$1:$M$5000,6,FALSE)="NO")),0,IF(OR(VLOOKUP(TRIM(UPPER(SUBSTITUTE($D163," ",""))),'Cleaned Google Form'!$A$1:$M$5000,8,FALSE)='Main Template'!AB$12,VLOOKUP(TRIM(UPPER(SUBSTITUTE($D163," ",""))),'Cleaned Google Form'!$A$1:$M$5000,8,FALSE)='Main Template'!AB$13,VLOOKUP(TRIM(UPPER(SUBSTITUTE($D163," ",""))),'Cleaned Google Form'!$A$1:$M$5000,8,FALSE)='Main Template'!AB$14,VLOOKUP(TRIM(UPPER(SUBSTITUTE($D163," ",""))),'Cleaned Google Form'!$A$1:$M$5000,8,FALSE)='Main Template'!AB$15),0,IF(AND('Main Template'!AB$21&gt;=$C$9,'Main Template'!AB$19,VLOOKUP(TRIM(UPPER(SUBSTITUTE($D163," ",""))),'Cleaned Google Form'!$A$1:$M$5000,7,FALSE)="YES"),0,IF(IFERROR(FIND('Main Template'!AB$17,VLOOKUP(TRIM(UPPER(SUBSTITUTE('Main Template'!$D163," ",""))),'Cleaned Google Form'!$A$1:$M$5000,9,FALSE),1),FALSE),0,1))))),1)</f>
        <v>1</v>
      </c>
      <c r="AC163" s="12">
        <f>IFERROR(IF(AND(WEEKDAY('Main Template'!AC$18)=1,OR(VLOOKUP(TRIM(UPPER(SUBSTITUTE($D163," ",""))),'Cleaned Google Form'!$A$1:$M$5000,3,FALSE)="SMH",VLOOKUP(TRIM(UPPER(SUBSTITUTE($D163," ",""))),'Cleaned Google Form'!$A$1:$M$5000,3,FALSE)="RCH",VLOOKUP(TRIM(UPPER(SUBSTITUTE($D163," ",""))),'Cleaned Google Form'!$A$1:$M$5000,3,FALSE)="BCCA")),0,IF(AND(AC$21=1,NOT(VLOOKUP(TRIM(UPPER(SUBSTITUTE($D163," ",""))),'Cleaned Google Form'!$A$1:$M$5000,6,FALSE)="NO")),0,IF(OR(VLOOKUP(TRIM(UPPER(SUBSTITUTE($D163," ",""))),'Cleaned Google Form'!$A$1:$M$5000,8,FALSE)='Main Template'!AC$12,VLOOKUP(TRIM(UPPER(SUBSTITUTE($D163," ",""))),'Cleaned Google Form'!$A$1:$M$5000,8,FALSE)='Main Template'!AC$13,VLOOKUP(TRIM(UPPER(SUBSTITUTE($D163," ",""))),'Cleaned Google Form'!$A$1:$M$5000,8,FALSE)='Main Template'!AC$14,VLOOKUP(TRIM(UPPER(SUBSTITUTE($D163," ",""))),'Cleaned Google Form'!$A$1:$M$5000,8,FALSE)='Main Template'!AC$15),0,IF(AND('Main Template'!AC$21&gt;=$C$9,'Main Template'!AC$19,VLOOKUP(TRIM(UPPER(SUBSTITUTE($D163," ",""))),'Cleaned Google Form'!$A$1:$M$5000,7,FALSE)="YES"),0,IF(IFERROR(FIND('Main Template'!AC$17,VLOOKUP(TRIM(UPPER(SUBSTITUTE('Main Template'!$D163," ",""))),'Cleaned Google Form'!$A$1:$M$5000,9,FALSE),1),FALSE),0,1))))),1)</f>
        <v>1</v>
      </c>
      <c r="AD163" s="12">
        <f>IFERROR(IF(AND(WEEKDAY('Main Template'!AD$18)=1,OR(VLOOKUP(TRIM(UPPER(SUBSTITUTE($D163," ",""))),'Cleaned Google Form'!$A$1:$M$5000,3,FALSE)="SMH",VLOOKUP(TRIM(UPPER(SUBSTITUTE($D163," ",""))),'Cleaned Google Form'!$A$1:$M$5000,3,FALSE)="RCH",VLOOKUP(TRIM(UPPER(SUBSTITUTE($D163," ",""))),'Cleaned Google Form'!$A$1:$M$5000,3,FALSE)="BCCA")),0,IF(AND(AD$21=1,NOT(VLOOKUP(TRIM(UPPER(SUBSTITUTE($D163," ",""))),'Cleaned Google Form'!$A$1:$M$5000,6,FALSE)="NO")),0,IF(OR(VLOOKUP(TRIM(UPPER(SUBSTITUTE($D163," ",""))),'Cleaned Google Form'!$A$1:$M$5000,8,FALSE)='Main Template'!AD$12,VLOOKUP(TRIM(UPPER(SUBSTITUTE($D163," ",""))),'Cleaned Google Form'!$A$1:$M$5000,8,FALSE)='Main Template'!AD$13,VLOOKUP(TRIM(UPPER(SUBSTITUTE($D163," ",""))),'Cleaned Google Form'!$A$1:$M$5000,8,FALSE)='Main Template'!AD$14,VLOOKUP(TRIM(UPPER(SUBSTITUTE($D163," ",""))),'Cleaned Google Form'!$A$1:$M$5000,8,FALSE)='Main Template'!AD$15),0,IF(AND('Main Template'!AD$21&gt;=$C$9,'Main Template'!AD$19,VLOOKUP(TRIM(UPPER(SUBSTITUTE($D163," ",""))),'Cleaned Google Form'!$A$1:$M$5000,7,FALSE)="YES"),0,IF(IFERROR(FIND('Main Template'!AD$17,VLOOKUP(TRIM(UPPER(SUBSTITUTE('Main Template'!$D163," ",""))),'Cleaned Google Form'!$A$1:$M$5000,9,FALSE),1),FALSE),0,1))))),1)</f>
        <v>1</v>
      </c>
      <c r="AE163" s="12">
        <f>IFERROR(IF(AND(WEEKDAY('Main Template'!AE$18)=1,OR(VLOOKUP(TRIM(UPPER(SUBSTITUTE($D163," ",""))),'Cleaned Google Form'!$A$1:$M$5000,3,FALSE)="SMH",VLOOKUP(TRIM(UPPER(SUBSTITUTE($D163," ",""))),'Cleaned Google Form'!$A$1:$M$5000,3,FALSE)="RCH",VLOOKUP(TRIM(UPPER(SUBSTITUTE($D163," ",""))),'Cleaned Google Form'!$A$1:$M$5000,3,FALSE)="BCCA")),0,IF(AND(AE$21=1,NOT(VLOOKUP(TRIM(UPPER(SUBSTITUTE($D163," ",""))),'Cleaned Google Form'!$A$1:$M$5000,6,FALSE)="NO")),0,IF(OR(VLOOKUP(TRIM(UPPER(SUBSTITUTE($D163," ",""))),'Cleaned Google Form'!$A$1:$M$5000,8,FALSE)='Main Template'!AE$12,VLOOKUP(TRIM(UPPER(SUBSTITUTE($D163," ",""))),'Cleaned Google Form'!$A$1:$M$5000,8,FALSE)='Main Template'!AE$13,VLOOKUP(TRIM(UPPER(SUBSTITUTE($D163," ",""))),'Cleaned Google Form'!$A$1:$M$5000,8,FALSE)='Main Template'!AE$14,VLOOKUP(TRIM(UPPER(SUBSTITUTE($D163," ",""))),'Cleaned Google Form'!$A$1:$M$5000,8,FALSE)='Main Template'!AE$15),0,IF(AND('Main Template'!AE$21&gt;=$C$9,'Main Template'!AE$19,VLOOKUP(TRIM(UPPER(SUBSTITUTE($D163," ",""))),'Cleaned Google Form'!$A$1:$M$5000,7,FALSE)="YES"),0,IF(IFERROR(FIND('Main Template'!AE$17,VLOOKUP(TRIM(UPPER(SUBSTITUTE('Main Template'!$D163," ",""))),'Cleaned Google Form'!$A$1:$M$5000,9,FALSE),1),FALSE),0,1))))),1)</f>
        <v>1</v>
      </c>
      <c r="AF163" s="12">
        <f>IFERROR(IF(AND(WEEKDAY('Main Template'!AF$18)=1,OR(VLOOKUP(TRIM(UPPER(SUBSTITUTE($D163," ",""))),'Cleaned Google Form'!$A$1:$M$5000,3,FALSE)="SMH",VLOOKUP(TRIM(UPPER(SUBSTITUTE($D163," ",""))),'Cleaned Google Form'!$A$1:$M$5000,3,FALSE)="RCH",VLOOKUP(TRIM(UPPER(SUBSTITUTE($D163," ",""))),'Cleaned Google Form'!$A$1:$M$5000,3,FALSE)="BCCA")),0,IF(AND(AF$21=1,NOT(VLOOKUP(TRIM(UPPER(SUBSTITUTE($D163," ",""))),'Cleaned Google Form'!$A$1:$M$5000,6,FALSE)="NO")),0,IF(OR(VLOOKUP(TRIM(UPPER(SUBSTITUTE($D163," ",""))),'Cleaned Google Form'!$A$1:$M$5000,8,FALSE)='Main Template'!AF$12,VLOOKUP(TRIM(UPPER(SUBSTITUTE($D163," ",""))),'Cleaned Google Form'!$A$1:$M$5000,8,FALSE)='Main Template'!AF$13,VLOOKUP(TRIM(UPPER(SUBSTITUTE($D163," ",""))),'Cleaned Google Form'!$A$1:$M$5000,8,FALSE)='Main Template'!AF$14,VLOOKUP(TRIM(UPPER(SUBSTITUTE($D163," ",""))),'Cleaned Google Form'!$A$1:$M$5000,8,FALSE)='Main Template'!AF$15),0,IF(AND('Main Template'!AF$21&gt;=$C$9,'Main Template'!AF$19,VLOOKUP(TRIM(UPPER(SUBSTITUTE($D163," ",""))),'Cleaned Google Form'!$A$1:$M$5000,7,FALSE)="YES"),0,IF(IFERROR(FIND('Main Template'!AF$17,VLOOKUP(TRIM(UPPER(SUBSTITUTE('Main Template'!$D163," ",""))),'Cleaned Google Form'!$A$1:$M$5000,9,FALSE),1),FALSE),0,1))))),1)</f>
        <v>1</v>
      </c>
      <c r="AG163" s="12">
        <f>IFERROR(IF(AND(WEEKDAY('Main Template'!AG$18)=1,OR(VLOOKUP(TRIM(UPPER(SUBSTITUTE($D163," ",""))),'Cleaned Google Form'!$A$1:$M$5000,3,FALSE)="SMH",VLOOKUP(TRIM(UPPER(SUBSTITUTE($D163," ",""))),'Cleaned Google Form'!$A$1:$M$5000,3,FALSE)="RCH",VLOOKUP(TRIM(UPPER(SUBSTITUTE($D163," ",""))),'Cleaned Google Form'!$A$1:$M$5000,3,FALSE)="BCCA")),0,IF(AND(AG$21=1,NOT(VLOOKUP(TRIM(UPPER(SUBSTITUTE($D163," ",""))),'Cleaned Google Form'!$A$1:$M$5000,6,FALSE)="NO")),0,IF(OR(VLOOKUP(TRIM(UPPER(SUBSTITUTE($D163," ",""))),'Cleaned Google Form'!$A$1:$M$5000,8,FALSE)='Main Template'!AG$12,VLOOKUP(TRIM(UPPER(SUBSTITUTE($D163," ",""))),'Cleaned Google Form'!$A$1:$M$5000,8,FALSE)='Main Template'!AG$13,VLOOKUP(TRIM(UPPER(SUBSTITUTE($D163," ",""))),'Cleaned Google Form'!$A$1:$M$5000,8,FALSE)='Main Template'!AG$14,VLOOKUP(TRIM(UPPER(SUBSTITUTE($D163," ",""))),'Cleaned Google Form'!$A$1:$M$5000,8,FALSE)='Main Template'!AG$15),0,IF(AND('Main Template'!AG$21&gt;=$C$9,'Main Template'!AG$19,VLOOKUP(TRIM(UPPER(SUBSTITUTE($D163," ",""))),'Cleaned Google Form'!$A$1:$M$5000,7,FALSE)="YES"),0,IF(IFERROR(FIND('Main Template'!AG$17,VLOOKUP(TRIM(UPPER(SUBSTITUTE('Main Template'!$D163," ",""))),'Cleaned Google Form'!$A$1:$M$5000,9,FALSE),1),FALSE),0,1))))),1)</f>
        <v>1</v>
      </c>
      <c r="AH163" s="12">
        <f>IFERROR(IF(AND(WEEKDAY('Main Template'!AH$18)=1,OR(VLOOKUP(TRIM(UPPER(SUBSTITUTE($D163," ",""))),'Cleaned Google Form'!$A$1:$M$5000,3,FALSE)="SMH",VLOOKUP(TRIM(UPPER(SUBSTITUTE($D163," ",""))),'Cleaned Google Form'!$A$1:$M$5000,3,FALSE)="RCH",VLOOKUP(TRIM(UPPER(SUBSTITUTE($D163," ",""))),'Cleaned Google Form'!$A$1:$M$5000,3,FALSE)="BCCA")),0,IF(AND(AH$21=1,NOT(VLOOKUP(TRIM(UPPER(SUBSTITUTE($D163," ",""))),'Cleaned Google Form'!$A$1:$M$5000,6,FALSE)="NO")),0,IF(OR(VLOOKUP(TRIM(UPPER(SUBSTITUTE($D163," ",""))),'Cleaned Google Form'!$A$1:$M$5000,8,FALSE)='Main Template'!AH$12,VLOOKUP(TRIM(UPPER(SUBSTITUTE($D163," ",""))),'Cleaned Google Form'!$A$1:$M$5000,8,FALSE)='Main Template'!AH$13,VLOOKUP(TRIM(UPPER(SUBSTITUTE($D163," ",""))),'Cleaned Google Form'!$A$1:$M$5000,8,FALSE)='Main Template'!AH$14,VLOOKUP(TRIM(UPPER(SUBSTITUTE($D163," ",""))),'Cleaned Google Form'!$A$1:$M$5000,8,FALSE)='Main Template'!AH$15),0,IF(AND('Main Template'!AH$21&gt;=$C$9,'Main Template'!AH$19,VLOOKUP(TRIM(UPPER(SUBSTITUTE($D163," ",""))),'Cleaned Google Form'!$A$1:$M$5000,7,FALSE)="YES"),0,IF(IFERROR(FIND('Main Template'!AH$17,VLOOKUP(TRIM(UPPER(SUBSTITUTE('Main Template'!$D163," ",""))),'Cleaned Google Form'!$A$1:$M$5000,9,FALSE),1),FALSE),0,1))))),1)</f>
        <v>1</v>
      </c>
      <c r="AI163" s="12">
        <f>IFERROR(IF(AND(WEEKDAY('Main Template'!AI$18)=1,OR(VLOOKUP(TRIM(UPPER(SUBSTITUTE($D163," ",""))),'Cleaned Google Form'!$A$1:$M$5000,3,FALSE)="SMH",VLOOKUP(TRIM(UPPER(SUBSTITUTE($D163," ",""))),'Cleaned Google Form'!$A$1:$M$5000,3,FALSE)="RCH",VLOOKUP(TRIM(UPPER(SUBSTITUTE($D163," ",""))),'Cleaned Google Form'!$A$1:$M$5000,3,FALSE)="BCCA")),0,IF(AND(AI$21=1,NOT(VLOOKUP(TRIM(UPPER(SUBSTITUTE($D163," ",""))),'Cleaned Google Form'!$A$1:$M$5000,6,FALSE)="NO")),0,IF(OR(VLOOKUP(TRIM(UPPER(SUBSTITUTE($D163," ",""))),'Cleaned Google Form'!$A$1:$M$5000,8,FALSE)='Main Template'!AI$12,VLOOKUP(TRIM(UPPER(SUBSTITUTE($D163," ",""))),'Cleaned Google Form'!$A$1:$M$5000,8,FALSE)='Main Template'!AI$13,VLOOKUP(TRIM(UPPER(SUBSTITUTE($D163," ",""))),'Cleaned Google Form'!$A$1:$M$5000,8,FALSE)='Main Template'!AI$14,VLOOKUP(TRIM(UPPER(SUBSTITUTE($D163," ",""))),'Cleaned Google Form'!$A$1:$M$5000,8,FALSE)='Main Template'!AI$15),0,IF(AND('Main Template'!AI$21&gt;=$C$9,'Main Template'!AI$19,VLOOKUP(TRIM(UPPER(SUBSTITUTE($D163," ",""))),'Cleaned Google Form'!$A$1:$M$5000,7,FALSE)="YES"),0,IF(IFERROR(FIND('Main Template'!AI$17,VLOOKUP(TRIM(UPPER(SUBSTITUTE('Main Template'!$D163," ",""))),'Cleaned Google Form'!$A$1:$M$5000,9,FALSE),1),FALSE),0,1))))),1)</f>
        <v>1</v>
      </c>
      <c r="AJ163" s="12">
        <f>IFERROR(IF(AND(WEEKDAY('Main Template'!AJ$18)=1,OR(VLOOKUP(TRIM(UPPER(SUBSTITUTE($D163," ",""))),'Cleaned Google Form'!$A$1:$M$5000,3,FALSE)="SMH",VLOOKUP(TRIM(UPPER(SUBSTITUTE($D163," ",""))),'Cleaned Google Form'!$A$1:$M$5000,3,FALSE)="RCH",VLOOKUP(TRIM(UPPER(SUBSTITUTE($D163," ",""))),'Cleaned Google Form'!$A$1:$M$5000,3,FALSE)="BCCA")),0,IF(AND(AJ$21=1,NOT(VLOOKUP(TRIM(UPPER(SUBSTITUTE($D163," ",""))),'Cleaned Google Form'!$A$1:$M$5000,6,FALSE)="NO")),0,IF(OR(VLOOKUP(TRIM(UPPER(SUBSTITUTE($D163," ",""))),'Cleaned Google Form'!$A$1:$M$5000,8,FALSE)='Main Template'!AJ$12,VLOOKUP(TRIM(UPPER(SUBSTITUTE($D163," ",""))),'Cleaned Google Form'!$A$1:$M$5000,8,FALSE)='Main Template'!AJ$13,VLOOKUP(TRIM(UPPER(SUBSTITUTE($D163," ",""))),'Cleaned Google Form'!$A$1:$M$5000,8,FALSE)='Main Template'!AJ$14,VLOOKUP(TRIM(UPPER(SUBSTITUTE($D163," ",""))),'Cleaned Google Form'!$A$1:$M$5000,8,FALSE)='Main Template'!AJ$15),0,IF(AND('Main Template'!AJ$21&gt;=$C$9,'Main Template'!AJ$19,VLOOKUP(TRIM(UPPER(SUBSTITUTE($D163," ",""))),'Cleaned Google Form'!$A$1:$M$5000,7,FALSE)="YES"),0,IF(IFERROR(FIND('Main Template'!AJ$17,VLOOKUP(TRIM(UPPER(SUBSTITUTE('Main Template'!$D163," ",""))),'Cleaned Google Form'!$A$1:$M$5000,9,FALSE),1),FALSE),0,1))))),1)</f>
        <v>1</v>
      </c>
      <c r="AK163" s="12">
        <f>IFERROR(IF(AND(WEEKDAY('Main Template'!AK$18)=1,OR(VLOOKUP(TRIM(UPPER(SUBSTITUTE($D163," ",""))),'Cleaned Google Form'!$A$1:$M$5000,3,FALSE)="SMH",VLOOKUP(TRIM(UPPER(SUBSTITUTE($D163," ",""))),'Cleaned Google Form'!$A$1:$M$5000,3,FALSE)="RCH",VLOOKUP(TRIM(UPPER(SUBSTITUTE($D163," ",""))),'Cleaned Google Form'!$A$1:$M$5000,3,FALSE)="BCCA")),0,IF(AND(AK$21=1,NOT(VLOOKUP(TRIM(UPPER(SUBSTITUTE($D163," ",""))),'Cleaned Google Form'!$A$1:$M$5000,6,FALSE)="NO")),0,IF(OR(VLOOKUP(TRIM(UPPER(SUBSTITUTE($D163," ",""))),'Cleaned Google Form'!$A$1:$M$5000,8,FALSE)='Main Template'!AK$12,VLOOKUP(TRIM(UPPER(SUBSTITUTE($D163," ",""))),'Cleaned Google Form'!$A$1:$M$5000,8,FALSE)='Main Template'!AK$13,VLOOKUP(TRIM(UPPER(SUBSTITUTE($D163," ",""))),'Cleaned Google Form'!$A$1:$M$5000,8,FALSE)='Main Template'!AK$14,VLOOKUP(TRIM(UPPER(SUBSTITUTE($D163," ",""))),'Cleaned Google Form'!$A$1:$M$5000,8,FALSE)='Main Template'!AK$15),0,IF(AND('Main Template'!AK$21&gt;=$C$9,'Main Template'!AK$19,VLOOKUP(TRIM(UPPER(SUBSTITUTE($D163," ",""))),'Cleaned Google Form'!$A$1:$M$5000,7,FALSE)="YES"),0,IF(IFERROR(FIND('Main Template'!AK$17,VLOOKUP(TRIM(UPPER(SUBSTITUTE('Main Template'!$D163," ",""))),'Cleaned Google Form'!$A$1:$M$5000,9,FALSE),1),FALSE),0,1))))),1)</f>
        <v>1</v>
      </c>
      <c r="AL163" s="12">
        <f>IFERROR(IF(AND(WEEKDAY('Main Template'!AL$18)=1,OR(VLOOKUP(TRIM(UPPER(SUBSTITUTE($D163," ",""))),'Cleaned Google Form'!$A$1:$M$5000,3,FALSE)="SMH",VLOOKUP(TRIM(UPPER(SUBSTITUTE($D163," ",""))),'Cleaned Google Form'!$A$1:$M$5000,3,FALSE)="RCH",VLOOKUP(TRIM(UPPER(SUBSTITUTE($D163," ",""))),'Cleaned Google Form'!$A$1:$M$5000,3,FALSE)="BCCA")),0,IF(AND(AL$21=1,NOT(VLOOKUP(TRIM(UPPER(SUBSTITUTE($D163," ",""))),'Cleaned Google Form'!$A$1:$M$5000,6,FALSE)="NO")),0,IF(OR(VLOOKUP(TRIM(UPPER(SUBSTITUTE($D163," ",""))),'Cleaned Google Form'!$A$1:$M$5000,8,FALSE)='Main Template'!AL$12,VLOOKUP(TRIM(UPPER(SUBSTITUTE($D163," ",""))),'Cleaned Google Form'!$A$1:$M$5000,8,FALSE)='Main Template'!AL$13,VLOOKUP(TRIM(UPPER(SUBSTITUTE($D163," ",""))),'Cleaned Google Form'!$A$1:$M$5000,8,FALSE)='Main Template'!AL$14,VLOOKUP(TRIM(UPPER(SUBSTITUTE($D163," ",""))),'Cleaned Google Form'!$A$1:$M$5000,8,FALSE)='Main Template'!AL$15),0,IF(AND('Main Template'!AL$21&gt;=$C$9,'Main Template'!AL$19,VLOOKUP(TRIM(UPPER(SUBSTITUTE($D163," ",""))),'Cleaned Google Form'!$A$1:$M$5000,7,FALSE)="YES"),0,IF(IFERROR(FIND('Main Template'!AL$17,VLOOKUP(TRIM(UPPER(SUBSTITUTE('Main Template'!$D163," ",""))),'Cleaned Google Form'!$A$1:$M$5000,9,FALSE),1),FALSE),0,1))))),1)</f>
        <v>1</v>
      </c>
      <c r="AM163" s="12">
        <f>IFERROR(IF(AND(WEEKDAY('Main Template'!AM$18)=1,OR(VLOOKUP(TRIM(UPPER(SUBSTITUTE($D163," ",""))),'Cleaned Google Form'!$A$1:$M$5000,3,FALSE)="SMH",VLOOKUP(TRIM(UPPER(SUBSTITUTE($D163," ",""))),'Cleaned Google Form'!$A$1:$M$5000,3,FALSE)="RCH",VLOOKUP(TRIM(UPPER(SUBSTITUTE($D163," ",""))),'Cleaned Google Form'!$A$1:$M$5000,3,FALSE)="BCCA")),0,IF(AND(AM$21=1,NOT(VLOOKUP(TRIM(UPPER(SUBSTITUTE($D163," ",""))),'Cleaned Google Form'!$A$1:$M$5000,6,FALSE)="NO")),0,IF(OR(VLOOKUP(TRIM(UPPER(SUBSTITUTE($D163," ",""))),'Cleaned Google Form'!$A$1:$M$5000,8,FALSE)='Main Template'!AM$12,VLOOKUP(TRIM(UPPER(SUBSTITUTE($D163," ",""))),'Cleaned Google Form'!$A$1:$M$5000,8,FALSE)='Main Template'!AM$13,VLOOKUP(TRIM(UPPER(SUBSTITUTE($D163," ",""))),'Cleaned Google Form'!$A$1:$M$5000,8,FALSE)='Main Template'!AM$14,VLOOKUP(TRIM(UPPER(SUBSTITUTE($D163," ",""))),'Cleaned Google Form'!$A$1:$M$5000,8,FALSE)='Main Template'!AM$15),0,IF(AND('Main Template'!AM$21&gt;=$C$9,'Main Template'!AM$19,VLOOKUP(TRIM(UPPER(SUBSTITUTE($D163," ",""))),'Cleaned Google Form'!$A$1:$M$5000,7,FALSE)="YES"),0,IF(IFERROR(FIND('Main Template'!AM$17,VLOOKUP(TRIM(UPPER(SUBSTITUTE('Main Template'!$D163," ",""))),'Cleaned Google Form'!$A$1:$M$5000,9,FALSE),1),FALSE),0,1))))),1)</f>
        <v>1</v>
      </c>
      <c r="AN163" s="12">
        <f>IFERROR(IF(AND(WEEKDAY('Main Template'!AN$18)=1,OR(VLOOKUP(TRIM(UPPER(SUBSTITUTE($D163," ",""))),'Cleaned Google Form'!$A$1:$M$5000,3,FALSE)="SMH",VLOOKUP(TRIM(UPPER(SUBSTITUTE($D163," ",""))),'Cleaned Google Form'!$A$1:$M$5000,3,FALSE)="RCH",VLOOKUP(TRIM(UPPER(SUBSTITUTE($D163," ",""))),'Cleaned Google Form'!$A$1:$M$5000,3,FALSE)="BCCA")),0,IF(AND(AN$21=1,NOT(VLOOKUP(TRIM(UPPER(SUBSTITUTE($D163," ",""))),'Cleaned Google Form'!$A$1:$M$5000,6,FALSE)="NO")),0,IF(OR(VLOOKUP(TRIM(UPPER(SUBSTITUTE($D163," ",""))),'Cleaned Google Form'!$A$1:$M$5000,8,FALSE)='Main Template'!AN$12,VLOOKUP(TRIM(UPPER(SUBSTITUTE($D163," ",""))),'Cleaned Google Form'!$A$1:$M$5000,8,FALSE)='Main Template'!AN$13,VLOOKUP(TRIM(UPPER(SUBSTITUTE($D163," ",""))),'Cleaned Google Form'!$A$1:$M$5000,8,FALSE)='Main Template'!AN$14,VLOOKUP(TRIM(UPPER(SUBSTITUTE($D163," ",""))),'Cleaned Google Form'!$A$1:$M$5000,8,FALSE)='Main Template'!AN$15),0,IF(AND('Main Template'!AN$21&gt;=$C$9,'Main Template'!AN$19,VLOOKUP(TRIM(UPPER(SUBSTITUTE($D163," ",""))),'Cleaned Google Form'!$A$1:$M$5000,7,FALSE)="YES"),0,IF(IFERROR(FIND('Main Template'!AN$17,VLOOKUP(TRIM(UPPER(SUBSTITUTE('Main Template'!$D163," ",""))),'Cleaned Google Form'!$A$1:$M$5000,9,FALSE),1),FALSE),0,1))))),1)</f>
        <v>1</v>
      </c>
    </row>
    <row r="164" spans="2:40">
      <c r="B164" t="str">
        <f>IFERROR(IF(ISNUMBER(MATCH(UPPER(SUBSTITUTE(D164," ","")),'Cleaned Google Form'!$A:$A,0)),"","Oops"),"Not Present")</f>
        <v/>
      </c>
      <c r="C164" s="4">
        <f>I164</f>
        <v>143</v>
      </c>
      <c r="D164" s="4" t="s">
        <v>259</v>
      </c>
      <c r="E164" s="4">
        <f>IFERROR(IF(VLOOKUP(TRIM(UPPER(SUBSTITUTE(D164," ",""))),'Cleaned Google Form'!$A$1:$L$5000,5,FALSE)="YES",1,0),0)</f>
        <v>0</v>
      </c>
      <c r="F164" s="4">
        <f>IFERROR(IF(RIGHT(VLOOKUP(TRIM(UPPER(SUBSTITUTE(D164," ",""))),'Cleaned Google Form'!$A$1:$L$5000,2,FALSE),1)="1",1,0),0)</f>
        <v>0</v>
      </c>
      <c r="G164" s="4">
        <f>IFERROR(IF(VLOOKUP(TRIM(UPPER(SUBSTITUTE(D164," ",""))),'Cleaned Google Form'!$A$1:$L$5000,3,FALSE)="VGH",1,0),0)</f>
        <v>0</v>
      </c>
      <c r="H164" s="4">
        <f>IFERROR(IF(G164+IFERROR(IF(VLOOKUP(TRIM(UPPER(SUBSTITUTE(D164," ",""))),'Cleaned Google Form'!$A$1:$L$5000,3,FALSE)="SPH",1,0),0)=0,1,0),0)</f>
        <v>0</v>
      </c>
      <c r="I164" s="4">
        <f>IF(I163="Resident Index",1,I163+1)</f>
        <v>143</v>
      </c>
      <c r="J164" s="12">
        <f>IFERROR(IF(AND(WEEKDAY('Main Template'!J$18)=1,OR(VLOOKUP(TRIM(UPPER(SUBSTITUTE($D164," ",""))),'Cleaned Google Form'!$A$1:$M$5000,3,FALSE)="SMH",VLOOKUP(TRIM(UPPER(SUBSTITUTE($D164," ",""))),'Cleaned Google Form'!$A$1:$M$5000,3,FALSE)="RCH",VLOOKUP(TRIM(UPPER(SUBSTITUTE($D164," ",""))),'Cleaned Google Form'!$A$1:$M$5000,3,FALSE)="BCCA")),0,IF(AND(J$21=1,NOT(VLOOKUP(TRIM(UPPER(SUBSTITUTE($D164," ",""))),'Cleaned Google Form'!$A$1:$M$5000,6,FALSE)="NO")),0,IF(OR(VLOOKUP(TRIM(UPPER(SUBSTITUTE($D164," ",""))),'Cleaned Google Form'!$A$1:$M$5000,8,FALSE)='Main Template'!J$12,VLOOKUP(TRIM(UPPER(SUBSTITUTE($D164," ",""))),'Cleaned Google Form'!$A$1:$M$5000,8,FALSE)='Main Template'!J$13,VLOOKUP(TRIM(UPPER(SUBSTITUTE($D164," ",""))),'Cleaned Google Form'!$A$1:$M$5000,8,FALSE)='Main Template'!J$14,VLOOKUP(TRIM(UPPER(SUBSTITUTE($D164," ",""))),'Cleaned Google Form'!$A$1:$M$5000,8,FALSE)='Main Template'!J$15),0,IF(AND('Main Template'!J$21&gt;=$C$9,'Main Template'!J$19,VLOOKUP(TRIM(UPPER(SUBSTITUTE($D164," ",""))),'Cleaned Google Form'!$A$1:$M$5000,7,FALSE)="YES"),0,IF(IFERROR(FIND('Main Template'!J$17,VLOOKUP(TRIM(UPPER(SUBSTITUTE('Main Template'!$D164," ",""))),'Cleaned Google Form'!$A$1:$M$5000,9,FALSE),1),FALSE),0,1))))),1)</f>
        <v>0</v>
      </c>
      <c r="K164" s="12">
        <f>IFERROR(IF(AND(WEEKDAY('Main Template'!K$18)=1,OR(VLOOKUP(TRIM(UPPER(SUBSTITUTE($D164," ",""))),'Cleaned Google Form'!$A$1:$M$5000,3,FALSE)="SMH",VLOOKUP(TRIM(UPPER(SUBSTITUTE($D164," ",""))),'Cleaned Google Form'!$A$1:$M$5000,3,FALSE)="RCH",VLOOKUP(TRIM(UPPER(SUBSTITUTE($D164," ",""))),'Cleaned Google Form'!$A$1:$M$5000,3,FALSE)="BCCA")),0,IF(AND(K$21=1,NOT(VLOOKUP(TRIM(UPPER(SUBSTITUTE($D164," ",""))),'Cleaned Google Form'!$A$1:$M$5000,6,FALSE)="NO")),0,IF(OR(VLOOKUP(TRIM(UPPER(SUBSTITUTE($D164," ",""))),'Cleaned Google Form'!$A$1:$M$5000,8,FALSE)='Main Template'!K$12,VLOOKUP(TRIM(UPPER(SUBSTITUTE($D164," ",""))),'Cleaned Google Form'!$A$1:$M$5000,8,FALSE)='Main Template'!K$13,VLOOKUP(TRIM(UPPER(SUBSTITUTE($D164," ",""))),'Cleaned Google Form'!$A$1:$M$5000,8,FALSE)='Main Template'!K$14,VLOOKUP(TRIM(UPPER(SUBSTITUTE($D164," ",""))),'Cleaned Google Form'!$A$1:$M$5000,8,FALSE)='Main Template'!K$15),0,IF(AND('Main Template'!K$21&gt;=$C$9,'Main Template'!K$19,VLOOKUP(TRIM(UPPER(SUBSTITUTE($D164," ",""))),'Cleaned Google Form'!$A$1:$M$5000,7,FALSE)="YES"),0,IF(IFERROR(FIND('Main Template'!K$17,VLOOKUP(TRIM(UPPER(SUBSTITUTE('Main Template'!$D164," ",""))),'Cleaned Google Form'!$A$1:$M$5000,9,FALSE),1),FALSE),0,1))))),1)</f>
        <v>1</v>
      </c>
      <c r="L164" s="12">
        <f>IFERROR(IF(AND(WEEKDAY('Main Template'!L$18)=1,OR(VLOOKUP(TRIM(UPPER(SUBSTITUTE($D164," ",""))),'Cleaned Google Form'!$A$1:$M$5000,3,FALSE)="SMH",VLOOKUP(TRIM(UPPER(SUBSTITUTE($D164," ",""))),'Cleaned Google Form'!$A$1:$M$5000,3,FALSE)="RCH",VLOOKUP(TRIM(UPPER(SUBSTITUTE($D164," ",""))),'Cleaned Google Form'!$A$1:$M$5000,3,FALSE)="BCCA")),0,IF(AND(L$21=1,NOT(VLOOKUP(TRIM(UPPER(SUBSTITUTE($D164," ",""))),'Cleaned Google Form'!$A$1:$M$5000,6,FALSE)="NO")),0,IF(OR(VLOOKUP(TRIM(UPPER(SUBSTITUTE($D164," ",""))),'Cleaned Google Form'!$A$1:$M$5000,8,FALSE)='Main Template'!L$12,VLOOKUP(TRIM(UPPER(SUBSTITUTE($D164," ",""))),'Cleaned Google Form'!$A$1:$M$5000,8,FALSE)='Main Template'!L$13,VLOOKUP(TRIM(UPPER(SUBSTITUTE($D164," ",""))),'Cleaned Google Form'!$A$1:$M$5000,8,FALSE)='Main Template'!L$14,VLOOKUP(TRIM(UPPER(SUBSTITUTE($D164," ",""))),'Cleaned Google Form'!$A$1:$M$5000,8,FALSE)='Main Template'!L$15),0,IF(AND('Main Template'!L$21&gt;=$C$9,'Main Template'!L$19,VLOOKUP(TRIM(UPPER(SUBSTITUTE($D164," ",""))),'Cleaned Google Form'!$A$1:$M$5000,7,FALSE)="YES"),0,IF(IFERROR(FIND('Main Template'!L$17,VLOOKUP(TRIM(UPPER(SUBSTITUTE('Main Template'!$D164," ",""))),'Cleaned Google Form'!$A$1:$M$5000,9,FALSE),1),FALSE),0,1))))),1)</f>
        <v>1</v>
      </c>
      <c r="M164" s="12">
        <f>IFERROR(IF(AND(WEEKDAY('Main Template'!M$18)=1,OR(VLOOKUP(TRIM(UPPER(SUBSTITUTE($D164," ",""))),'Cleaned Google Form'!$A$1:$M$5000,3,FALSE)="SMH",VLOOKUP(TRIM(UPPER(SUBSTITUTE($D164," ",""))),'Cleaned Google Form'!$A$1:$M$5000,3,FALSE)="RCH",VLOOKUP(TRIM(UPPER(SUBSTITUTE($D164," ",""))),'Cleaned Google Form'!$A$1:$M$5000,3,FALSE)="BCCA")),0,IF(AND(M$21=1,NOT(VLOOKUP(TRIM(UPPER(SUBSTITUTE($D164," ",""))),'Cleaned Google Form'!$A$1:$M$5000,6,FALSE)="NO")),0,IF(OR(VLOOKUP(TRIM(UPPER(SUBSTITUTE($D164," ",""))),'Cleaned Google Form'!$A$1:$M$5000,8,FALSE)='Main Template'!M$12,VLOOKUP(TRIM(UPPER(SUBSTITUTE($D164," ",""))),'Cleaned Google Form'!$A$1:$M$5000,8,FALSE)='Main Template'!M$13,VLOOKUP(TRIM(UPPER(SUBSTITUTE($D164," ",""))),'Cleaned Google Form'!$A$1:$M$5000,8,FALSE)='Main Template'!M$14,VLOOKUP(TRIM(UPPER(SUBSTITUTE($D164," ",""))),'Cleaned Google Form'!$A$1:$M$5000,8,FALSE)='Main Template'!M$15),0,IF(AND('Main Template'!M$21&gt;=$C$9,'Main Template'!M$19,VLOOKUP(TRIM(UPPER(SUBSTITUTE($D164," ",""))),'Cleaned Google Form'!$A$1:$M$5000,7,FALSE)="YES"),0,IF(IFERROR(FIND('Main Template'!M$17,VLOOKUP(TRIM(UPPER(SUBSTITUTE('Main Template'!$D164," ",""))),'Cleaned Google Form'!$A$1:$M$5000,9,FALSE),1),FALSE),0,1))))),1)</f>
        <v>1</v>
      </c>
      <c r="N164" s="12">
        <f>IFERROR(IF(AND(WEEKDAY('Main Template'!N$18)=1,OR(VLOOKUP(TRIM(UPPER(SUBSTITUTE($D164," ",""))),'Cleaned Google Form'!$A$1:$M$5000,3,FALSE)="SMH",VLOOKUP(TRIM(UPPER(SUBSTITUTE($D164," ",""))),'Cleaned Google Form'!$A$1:$M$5000,3,FALSE)="RCH",VLOOKUP(TRIM(UPPER(SUBSTITUTE($D164," ",""))),'Cleaned Google Form'!$A$1:$M$5000,3,FALSE)="BCCA")),0,IF(AND(N$21=1,NOT(VLOOKUP(TRIM(UPPER(SUBSTITUTE($D164," ",""))),'Cleaned Google Form'!$A$1:$M$5000,6,FALSE)="NO")),0,IF(OR(VLOOKUP(TRIM(UPPER(SUBSTITUTE($D164," ",""))),'Cleaned Google Form'!$A$1:$M$5000,8,FALSE)='Main Template'!N$12,VLOOKUP(TRIM(UPPER(SUBSTITUTE($D164," ",""))),'Cleaned Google Form'!$A$1:$M$5000,8,FALSE)='Main Template'!N$13,VLOOKUP(TRIM(UPPER(SUBSTITUTE($D164," ",""))),'Cleaned Google Form'!$A$1:$M$5000,8,FALSE)='Main Template'!N$14,VLOOKUP(TRIM(UPPER(SUBSTITUTE($D164," ",""))),'Cleaned Google Form'!$A$1:$M$5000,8,FALSE)='Main Template'!N$15),0,IF(AND('Main Template'!N$21&gt;=$C$9,'Main Template'!N$19,VLOOKUP(TRIM(UPPER(SUBSTITUTE($D164," ",""))),'Cleaned Google Form'!$A$1:$M$5000,7,FALSE)="YES"),0,IF(IFERROR(FIND('Main Template'!N$17,VLOOKUP(TRIM(UPPER(SUBSTITUTE('Main Template'!$D164," ",""))),'Cleaned Google Form'!$A$1:$M$5000,9,FALSE),1),FALSE),0,1))))),1)</f>
        <v>1</v>
      </c>
      <c r="O164" s="12">
        <f>IFERROR(IF(AND(WEEKDAY('Main Template'!O$18)=1,OR(VLOOKUP(TRIM(UPPER(SUBSTITUTE($D164," ",""))),'Cleaned Google Form'!$A$1:$M$5000,3,FALSE)="SMH",VLOOKUP(TRIM(UPPER(SUBSTITUTE($D164," ",""))),'Cleaned Google Form'!$A$1:$M$5000,3,FALSE)="RCH",VLOOKUP(TRIM(UPPER(SUBSTITUTE($D164," ",""))),'Cleaned Google Form'!$A$1:$M$5000,3,FALSE)="BCCA")),0,IF(AND(O$21=1,NOT(VLOOKUP(TRIM(UPPER(SUBSTITUTE($D164," ",""))),'Cleaned Google Form'!$A$1:$M$5000,6,FALSE)="NO")),0,IF(OR(VLOOKUP(TRIM(UPPER(SUBSTITUTE($D164," ",""))),'Cleaned Google Form'!$A$1:$M$5000,8,FALSE)='Main Template'!O$12,VLOOKUP(TRIM(UPPER(SUBSTITUTE($D164," ",""))),'Cleaned Google Form'!$A$1:$M$5000,8,FALSE)='Main Template'!O$13,VLOOKUP(TRIM(UPPER(SUBSTITUTE($D164," ",""))),'Cleaned Google Form'!$A$1:$M$5000,8,FALSE)='Main Template'!O$14,VLOOKUP(TRIM(UPPER(SUBSTITUTE($D164," ",""))),'Cleaned Google Form'!$A$1:$M$5000,8,FALSE)='Main Template'!O$15),0,IF(AND('Main Template'!O$21&gt;=$C$9,'Main Template'!O$19,VLOOKUP(TRIM(UPPER(SUBSTITUTE($D164," ",""))),'Cleaned Google Form'!$A$1:$M$5000,7,FALSE)="YES"),0,IF(IFERROR(FIND('Main Template'!O$17,VLOOKUP(TRIM(UPPER(SUBSTITUTE('Main Template'!$D164," ",""))),'Cleaned Google Form'!$A$1:$M$5000,9,FALSE),1),FALSE),0,1))))),1)</f>
        <v>1</v>
      </c>
      <c r="P164" s="12">
        <f>IFERROR(IF(AND(WEEKDAY('Main Template'!P$18)=1,OR(VLOOKUP(TRIM(UPPER(SUBSTITUTE($D164," ",""))),'Cleaned Google Form'!$A$1:$M$5000,3,FALSE)="SMH",VLOOKUP(TRIM(UPPER(SUBSTITUTE($D164," ",""))),'Cleaned Google Form'!$A$1:$M$5000,3,FALSE)="RCH",VLOOKUP(TRIM(UPPER(SUBSTITUTE($D164," ",""))),'Cleaned Google Form'!$A$1:$M$5000,3,FALSE)="BCCA")),0,IF(AND(P$21=1,NOT(VLOOKUP(TRIM(UPPER(SUBSTITUTE($D164," ",""))),'Cleaned Google Form'!$A$1:$M$5000,6,FALSE)="NO")),0,IF(OR(VLOOKUP(TRIM(UPPER(SUBSTITUTE($D164," ",""))),'Cleaned Google Form'!$A$1:$M$5000,8,FALSE)='Main Template'!P$12,VLOOKUP(TRIM(UPPER(SUBSTITUTE($D164," ",""))),'Cleaned Google Form'!$A$1:$M$5000,8,FALSE)='Main Template'!P$13,VLOOKUP(TRIM(UPPER(SUBSTITUTE($D164," ",""))),'Cleaned Google Form'!$A$1:$M$5000,8,FALSE)='Main Template'!P$14,VLOOKUP(TRIM(UPPER(SUBSTITUTE($D164," ",""))),'Cleaned Google Form'!$A$1:$M$5000,8,FALSE)='Main Template'!P$15),0,IF(AND('Main Template'!P$21&gt;=$C$9,'Main Template'!P$19,VLOOKUP(TRIM(UPPER(SUBSTITUTE($D164," ",""))),'Cleaned Google Form'!$A$1:$M$5000,7,FALSE)="YES"),0,IF(IFERROR(FIND('Main Template'!P$17,VLOOKUP(TRIM(UPPER(SUBSTITUTE('Main Template'!$D164," ",""))),'Cleaned Google Form'!$A$1:$M$5000,9,FALSE),1),FALSE),0,1))))),1)</f>
        <v>1</v>
      </c>
      <c r="Q164" s="12">
        <f>IFERROR(IF(AND(WEEKDAY('Main Template'!Q$18)=1,OR(VLOOKUP(TRIM(UPPER(SUBSTITUTE($D164," ",""))),'Cleaned Google Form'!$A$1:$M$5000,3,FALSE)="SMH",VLOOKUP(TRIM(UPPER(SUBSTITUTE($D164," ",""))),'Cleaned Google Form'!$A$1:$M$5000,3,FALSE)="RCH",VLOOKUP(TRIM(UPPER(SUBSTITUTE($D164," ",""))),'Cleaned Google Form'!$A$1:$M$5000,3,FALSE)="BCCA")),0,IF(AND(Q$21=1,NOT(VLOOKUP(TRIM(UPPER(SUBSTITUTE($D164," ",""))),'Cleaned Google Form'!$A$1:$M$5000,6,FALSE)="NO")),0,IF(OR(VLOOKUP(TRIM(UPPER(SUBSTITUTE($D164," ",""))),'Cleaned Google Form'!$A$1:$M$5000,8,FALSE)='Main Template'!Q$12,VLOOKUP(TRIM(UPPER(SUBSTITUTE($D164," ",""))),'Cleaned Google Form'!$A$1:$M$5000,8,FALSE)='Main Template'!Q$13,VLOOKUP(TRIM(UPPER(SUBSTITUTE($D164," ",""))),'Cleaned Google Form'!$A$1:$M$5000,8,FALSE)='Main Template'!Q$14,VLOOKUP(TRIM(UPPER(SUBSTITUTE($D164," ",""))),'Cleaned Google Form'!$A$1:$M$5000,8,FALSE)='Main Template'!Q$15),0,IF(AND('Main Template'!Q$21&gt;=$C$9,'Main Template'!Q$19,VLOOKUP(TRIM(UPPER(SUBSTITUTE($D164," ",""))),'Cleaned Google Form'!$A$1:$M$5000,7,FALSE)="YES"),0,IF(IFERROR(FIND('Main Template'!Q$17,VLOOKUP(TRIM(UPPER(SUBSTITUTE('Main Template'!$D164," ",""))),'Cleaned Google Form'!$A$1:$M$5000,9,FALSE),1),FALSE),0,1))))),1)</f>
        <v>1</v>
      </c>
      <c r="R164" s="12">
        <f>IFERROR(IF(AND(WEEKDAY('Main Template'!R$18)=1,OR(VLOOKUP(TRIM(UPPER(SUBSTITUTE($D164," ",""))),'Cleaned Google Form'!$A$1:$M$5000,3,FALSE)="SMH",VLOOKUP(TRIM(UPPER(SUBSTITUTE($D164," ",""))),'Cleaned Google Form'!$A$1:$M$5000,3,FALSE)="RCH",VLOOKUP(TRIM(UPPER(SUBSTITUTE($D164," ",""))),'Cleaned Google Form'!$A$1:$M$5000,3,FALSE)="BCCA")),0,IF(AND(R$21=1,NOT(VLOOKUP(TRIM(UPPER(SUBSTITUTE($D164," ",""))),'Cleaned Google Form'!$A$1:$M$5000,6,FALSE)="NO")),0,IF(OR(VLOOKUP(TRIM(UPPER(SUBSTITUTE($D164," ",""))),'Cleaned Google Form'!$A$1:$M$5000,8,FALSE)='Main Template'!R$12,VLOOKUP(TRIM(UPPER(SUBSTITUTE($D164," ",""))),'Cleaned Google Form'!$A$1:$M$5000,8,FALSE)='Main Template'!R$13,VLOOKUP(TRIM(UPPER(SUBSTITUTE($D164," ",""))),'Cleaned Google Form'!$A$1:$M$5000,8,FALSE)='Main Template'!R$14,VLOOKUP(TRIM(UPPER(SUBSTITUTE($D164," ",""))),'Cleaned Google Form'!$A$1:$M$5000,8,FALSE)='Main Template'!R$15),0,IF(AND('Main Template'!R$21&gt;=$C$9,'Main Template'!R$19,VLOOKUP(TRIM(UPPER(SUBSTITUTE($D164," ",""))),'Cleaned Google Form'!$A$1:$M$5000,7,FALSE)="YES"),0,IF(IFERROR(FIND('Main Template'!R$17,VLOOKUP(TRIM(UPPER(SUBSTITUTE('Main Template'!$D164," ",""))),'Cleaned Google Form'!$A$1:$M$5000,9,FALSE),1),FALSE),0,1))))),1)</f>
        <v>1</v>
      </c>
      <c r="S164" s="12">
        <f>IFERROR(IF(AND(WEEKDAY('Main Template'!S$18)=1,OR(VLOOKUP(TRIM(UPPER(SUBSTITUTE($D164," ",""))),'Cleaned Google Form'!$A$1:$M$5000,3,FALSE)="SMH",VLOOKUP(TRIM(UPPER(SUBSTITUTE($D164," ",""))),'Cleaned Google Form'!$A$1:$M$5000,3,FALSE)="RCH",VLOOKUP(TRIM(UPPER(SUBSTITUTE($D164," ",""))),'Cleaned Google Form'!$A$1:$M$5000,3,FALSE)="BCCA")),0,IF(AND(S$21=1,NOT(VLOOKUP(TRIM(UPPER(SUBSTITUTE($D164," ",""))),'Cleaned Google Form'!$A$1:$M$5000,6,FALSE)="NO")),0,IF(OR(VLOOKUP(TRIM(UPPER(SUBSTITUTE($D164," ",""))),'Cleaned Google Form'!$A$1:$M$5000,8,FALSE)='Main Template'!S$12,VLOOKUP(TRIM(UPPER(SUBSTITUTE($D164," ",""))),'Cleaned Google Form'!$A$1:$M$5000,8,FALSE)='Main Template'!S$13,VLOOKUP(TRIM(UPPER(SUBSTITUTE($D164," ",""))),'Cleaned Google Form'!$A$1:$M$5000,8,FALSE)='Main Template'!S$14,VLOOKUP(TRIM(UPPER(SUBSTITUTE($D164," ",""))),'Cleaned Google Form'!$A$1:$M$5000,8,FALSE)='Main Template'!S$15),0,IF(AND('Main Template'!S$21&gt;=$C$9,'Main Template'!S$19,VLOOKUP(TRIM(UPPER(SUBSTITUTE($D164," ",""))),'Cleaned Google Form'!$A$1:$M$5000,7,FALSE)="YES"),0,IF(IFERROR(FIND('Main Template'!S$17,VLOOKUP(TRIM(UPPER(SUBSTITUTE('Main Template'!$D164," ",""))),'Cleaned Google Form'!$A$1:$M$5000,9,FALSE),1),FALSE),0,1))))),1)</f>
        <v>1</v>
      </c>
      <c r="T164" s="12">
        <f>IFERROR(IF(AND(WEEKDAY('Main Template'!T$18)=1,OR(VLOOKUP(TRIM(UPPER(SUBSTITUTE($D164," ",""))),'Cleaned Google Form'!$A$1:$M$5000,3,FALSE)="SMH",VLOOKUP(TRIM(UPPER(SUBSTITUTE($D164," ",""))),'Cleaned Google Form'!$A$1:$M$5000,3,FALSE)="RCH",VLOOKUP(TRIM(UPPER(SUBSTITUTE($D164," ",""))),'Cleaned Google Form'!$A$1:$M$5000,3,FALSE)="BCCA")),0,IF(AND(T$21=1,NOT(VLOOKUP(TRIM(UPPER(SUBSTITUTE($D164," ",""))),'Cleaned Google Form'!$A$1:$M$5000,6,FALSE)="NO")),0,IF(OR(VLOOKUP(TRIM(UPPER(SUBSTITUTE($D164," ",""))),'Cleaned Google Form'!$A$1:$M$5000,8,FALSE)='Main Template'!T$12,VLOOKUP(TRIM(UPPER(SUBSTITUTE($D164," ",""))),'Cleaned Google Form'!$A$1:$M$5000,8,FALSE)='Main Template'!T$13,VLOOKUP(TRIM(UPPER(SUBSTITUTE($D164," ",""))),'Cleaned Google Form'!$A$1:$M$5000,8,FALSE)='Main Template'!T$14,VLOOKUP(TRIM(UPPER(SUBSTITUTE($D164," ",""))),'Cleaned Google Form'!$A$1:$M$5000,8,FALSE)='Main Template'!T$15),0,IF(AND('Main Template'!T$21&gt;=$C$9,'Main Template'!T$19,VLOOKUP(TRIM(UPPER(SUBSTITUTE($D164," ",""))),'Cleaned Google Form'!$A$1:$M$5000,7,FALSE)="YES"),0,IF(IFERROR(FIND('Main Template'!T$17,VLOOKUP(TRIM(UPPER(SUBSTITUTE('Main Template'!$D164," ",""))),'Cleaned Google Form'!$A$1:$M$5000,9,FALSE),1),FALSE),0,1))))),1)</f>
        <v>1</v>
      </c>
      <c r="U164" s="12">
        <f>IFERROR(IF(AND(WEEKDAY('Main Template'!U$18)=1,OR(VLOOKUP(TRIM(UPPER(SUBSTITUTE($D164," ",""))),'Cleaned Google Form'!$A$1:$M$5000,3,FALSE)="SMH",VLOOKUP(TRIM(UPPER(SUBSTITUTE($D164," ",""))),'Cleaned Google Form'!$A$1:$M$5000,3,FALSE)="RCH",VLOOKUP(TRIM(UPPER(SUBSTITUTE($D164," ",""))),'Cleaned Google Form'!$A$1:$M$5000,3,FALSE)="BCCA")),0,IF(AND(U$21=1,NOT(VLOOKUP(TRIM(UPPER(SUBSTITUTE($D164," ",""))),'Cleaned Google Form'!$A$1:$M$5000,6,FALSE)="NO")),0,IF(OR(VLOOKUP(TRIM(UPPER(SUBSTITUTE($D164," ",""))),'Cleaned Google Form'!$A$1:$M$5000,8,FALSE)='Main Template'!U$12,VLOOKUP(TRIM(UPPER(SUBSTITUTE($D164," ",""))),'Cleaned Google Form'!$A$1:$M$5000,8,FALSE)='Main Template'!U$13,VLOOKUP(TRIM(UPPER(SUBSTITUTE($D164," ",""))),'Cleaned Google Form'!$A$1:$M$5000,8,FALSE)='Main Template'!U$14,VLOOKUP(TRIM(UPPER(SUBSTITUTE($D164," ",""))),'Cleaned Google Form'!$A$1:$M$5000,8,FALSE)='Main Template'!U$15),0,IF(AND('Main Template'!U$21&gt;=$C$9,'Main Template'!U$19,VLOOKUP(TRIM(UPPER(SUBSTITUTE($D164," ",""))),'Cleaned Google Form'!$A$1:$M$5000,7,FALSE)="YES"),0,IF(IFERROR(FIND('Main Template'!U$17,VLOOKUP(TRIM(UPPER(SUBSTITUTE('Main Template'!$D164," ",""))),'Cleaned Google Form'!$A$1:$M$5000,9,FALSE),1),FALSE),0,1))))),1)</f>
        <v>1</v>
      </c>
      <c r="V164" s="12">
        <f>IFERROR(IF(AND(WEEKDAY('Main Template'!V$18)=1,OR(VLOOKUP(TRIM(UPPER(SUBSTITUTE($D164," ",""))),'Cleaned Google Form'!$A$1:$M$5000,3,FALSE)="SMH",VLOOKUP(TRIM(UPPER(SUBSTITUTE($D164," ",""))),'Cleaned Google Form'!$A$1:$M$5000,3,FALSE)="RCH",VLOOKUP(TRIM(UPPER(SUBSTITUTE($D164," ",""))),'Cleaned Google Form'!$A$1:$M$5000,3,FALSE)="BCCA")),0,IF(AND(V$21=1,NOT(VLOOKUP(TRIM(UPPER(SUBSTITUTE($D164," ",""))),'Cleaned Google Form'!$A$1:$M$5000,6,FALSE)="NO")),0,IF(OR(VLOOKUP(TRIM(UPPER(SUBSTITUTE($D164," ",""))),'Cleaned Google Form'!$A$1:$M$5000,8,FALSE)='Main Template'!V$12,VLOOKUP(TRIM(UPPER(SUBSTITUTE($D164," ",""))),'Cleaned Google Form'!$A$1:$M$5000,8,FALSE)='Main Template'!V$13,VLOOKUP(TRIM(UPPER(SUBSTITUTE($D164," ",""))),'Cleaned Google Form'!$A$1:$M$5000,8,FALSE)='Main Template'!V$14,VLOOKUP(TRIM(UPPER(SUBSTITUTE($D164," ",""))),'Cleaned Google Form'!$A$1:$M$5000,8,FALSE)='Main Template'!V$15),0,IF(AND('Main Template'!V$21&gt;=$C$9,'Main Template'!V$19,VLOOKUP(TRIM(UPPER(SUBSTITUTE($D164," ",""))),'Cleaned Google Form'!$A$1:$M$5000,7,FALSE)="YES"),0,IF(IFERROR(FIND('Main Template'!V$17,VLOOKUP(TRIM(UPPER(SUBSTITUTE('Main Template'!$D164," ",""))),'Cleaned Google Form'!$A$1:$M$5000,9,FALSE),1),FALSE),0,1))))),1)</f>
        <v>1</v>
      </c>
      <c r="W164" s="12">
        <f>IFERROR(IF(AND(WEEKDAY('Main Template'!W$18)=1,OR(VLOOKUP(TRIM(UPPER(SUBSTITUTE($D164," ",""))),'Cleaned Google Form'!$A$1:$M$5000,3,FALSE)="SMH",VLOOKUP(TRIM(UPPER(SUBSTITUTE($D164," ",""))),'Cleaned Google Form'!$A$1:$M$5000,3,FALSE)="RCH",VLOOKUP(TRIM(UPPER(SUBSTITUTE($D164," ",""))),'Cleaned Google Form'!$A$1:$M$5000,3,FALSE)="BCCA")),0,IF(AND(W$21=1,NOT(VLOOKUP(TRIM(UPPER(SUBSTITUTE($D164," ",""))),'Cleaned Google Form'!$A$1:$M$5000,6,FALSE)="NO")),0,IF(OR(VLOOKUP(TRIM(UPPER(SUBSTITUTE($D164," ",""))),'Cleaned Google Form'!$A$1:$M$5000,8,FALSE)='Main Template'!W$12,VLOOKUP(TRIM(UPPER(SUBSTITUTE($D164," ",""))),'Cleaned Google Form'!$A$1:$M$5000,8,FALSE)='Main Template'!W$13,VLOOKUP(TRIM(UPPER(SUBSTITUTE($D164," ",""))),'Cleaned Google Form'!$A$1:$M$5000,8,FALSE)='Main Template'!W$14,VLOOKUP(TRIM(UPPER(SUBSTITUTE($D164," ",""))),'Cleaned Google Form'!$A$1:$M$5000,8,FALSE)='Main Template'!W$15),0,IF(AND('Main Template'!W$21&gt;=$C$9,'Main Template'!W$19,VLOOKUP(TRIM(UPPER(SUBSTITUTE($D164," ",""))),'Cleaned Google Form'!$A$1:$M$5000,7,FALSE)="YES"),0,IF(IFERROR(FIND('Main Template'!W$17,VLOOKUP(TRIM(UPPER(SUBSTITUTE('Main Template'!$D164," ",""))),'Cleaned Google Form'!$A$1:$M$5000,9,FALSE),1),FALSE),0,1))))),1)</f>
        <v>1</v>
      </c>
      <c r="X164" s="12">
        <f>IFERROR(IF(AND(WEEKDAY('Main Template'!X$18)=1,OR(VLOOKUP(TRIM(UPPER(SUBSTITUTE($D164," ",""))),'Cleaned Google Form'!$A$1:$M$5000,3,FALSE)="SMH",VLOOKUP(TRIM(UPPER(SUBSTITUTE($D164," ",""))),'Cleaned Google Form'!$A$1:$M$5000,3,FALSE)="RCH",VLOOKUP(TRIM(UPPER(SUBSTITUTE($D164," ",""))),'Cleaned Google Form'!$A$1:$M$5000,3,FALSE)="BCCA")),0,IF(AND(X$21=1,NOT(VLOOKUP(TRIM(UPPER(SUBSTITUTE($D164," ",""))),'Cleaned Google Form'!$A$1:$M$5000,6,FALSE)="NO")),0,IF(OR(VLOOKUP(TRIM(UPPER(SUBSTITUTE($D164," ",""))),'Cleaned Google Form'!$A$1:$M$5000,8,FALSE)='Main Template'!X$12,VLOOKUP(TRIM(UPPER(SUBSTITUTE($D164," ",""))),'Cleaned Google Form'!$A$1:$M$5000,8,FALSE)='Main Template'!X$13,VLOOKUP(TRIM(UPPER(SUBSTITUTE($D164," ",""))),'Cleaned Google Form'!$A$1:$M$5000,8,FALSE)='Main Template'!X$14,VLOOKUP(TRIM(UPPER(SUBSTITUTE($D164," ",""))),'Cleaned Google Form'!$A$1:$M$5000,8,FALSE)='Main Template'!X$15),0,IF(AND('Main Template'!X$21&gt;=$C$9,'Main Template'!X$19,VLOOKUP(TRIM(UPPER(SUBSTITUTE($D164," ",""))),'Cleaned Google Form'!$A$1:$M$5000,7,FALSE)="YES"),0,IF(IFERROR(FIND('Main Template'!X$17,VLOOKUP(TRIM(UPPER(SUBSTITUTE('Main Template'!$D164," ",""))),'Cleaned Google Form'!$A$1:$M$5000,9,FALSE),1),FALSE),0,1))))),1)</f>
        <v>1</v>
      </c>
      <c r="Y164" s="12">
        <f>IFERROR(IF(AND(WEEKDAY('Main Template'!Y$18)=1,OR(VLOOKUP(TRIM(UPPER(SUBSTITUTE($D164," ",""))),'Cleaned Google Form'!$A$1:$M$5000,3,FALSE)="SMH",VLOOKUP(TRIM(UPPER(SUBSTITUTE($D164," ",""))),'Cleaned Google Form'!$A$1:$M$5000,3,FALSE)="RCH",VLOOKUP(TRIM(UPPER(SUBSTITUTE($D164," ",""))),'Cleaned Google Form'!$A$1:$M$5000,3,FALSE)="BCCA")),0,IF(AND(Y$21=1,NOT(VLOOKUP(TRIM(UPPER(SUBSTITUTE($D164," ",""))),'Cleaned Google Form'!$A$1:$M$5000,6,FALSE)="NO")),0,IF(OR(VLOOKUP(TRIM(UPPER(SUBSTITUTE($D164," ",""))),'Cleaned Google Form'!$A$1:$M$5000,8,FALSE)='Main Template'!Y$12,VLOOKUP(TRIM(UPPER(SUBSTITUTE($D164," ",""))),'Cleaned Google Form'!$A$1:$M$5000,8,FALSE)='Main Template'!Y$13,VLOOKUP(TRIM(UPPER(SUBSTITUTE($D164," ",""))),'Cleaned Google Form'!$A$1:$M$5000,8,FALSE)='Main Template'!Y$14,VLOOKUP(TRIM(UPPER(SUBSTITUTE($D164," ",""))),'Cleaned Google Form'!$A$1:$M$5000,8,FALSE)='Main Template'!Y$15),0,IF(AND('Main Template'!Y$21&gt;=$C$9,'Main Template'!Y$19,VLOOKUP(TRIM(UPPER(SUBSTITUTE($D164," ",""))),'Cleaned Google Form'!$A$1:$M$5000,7,FALSE)="YES"),0,IF(IFERROR(FIND('Main Template'!Y$17,VLOOKUP(TRIM(UPPER(SUBSTITUTE('Main Template'!$D164," ",""))),'Cleaned Google Form'!$A$1:$M$5000,9,FALSE),1),FALSE),0,1))))),1)</f>
        <v>1</v>
      </c>
      <c r="Z164" s="12">
        <f>IFERROR(IF(AND(WEEKDAY('Main Template'!Z$18)=1,OR(VLOOKUP(TRIM(UPPER(SUBSTITUTE($D164," ",""))),'Cleaned Google Form'!$A$1:$M$5000,3,FALSE)="SMH",VLOOKUP(TRIM(UPPER(SUBSTITUTE($D164," ",""))),'Cleaned Google Form'!$A$1:$M$5000,3,FALSE)="RCH",VLOOKUP(TRIM(UPPER(SUBSTITUTE($D164," ",""))),'Cleaned Google Form'!$A$1:$M$5000,3,FALSE)="BCCA")),0,IF(AND(Z$21=1,NOT(VLOOKUP(TRIM(UPPER(SUBSTITUTE($D164," ",""))),'Cleaned Google Form'!$A$1:$M$5000,6,FALSE)="NO")),0,IF(OR(VLOOKUP(TRIM(UPPER(SUBSTITUTE($D164," ",""))),'Cleaned Google Form'!$A$1:$M$5000,8,FALSE)='Main Template'!Z$12,VLOOKUP(TRIM(UPPER(SUBSTITUTE($D164," ",""))),'Cleaned Google Form'!$A$1:$M$5000,8,FALSE)='Main Template'!Z$13,VLOOKUP(TRIM(UPPER(SUBSTITUTE($D164," ",""))),'Cleaned Google Form'!$A$1:$M$5000,8,FALSE)='Main Template'!Z$14,VLOOKUP(TRIM(UPPER(SUBSTITUTE($D164," ",""))),'Cleaned Google Form'!$A$1:$M$5000,8,FALSE)='Main Template'!Z$15),0,IF(AND('Main Template'!Z$21&gt;=$C$9,'Main Template'!Z$19,VLOOKUP(TRIM(UPPER(SUBSTITUTE($D164," ",""))),'Cleaned Google Form'!$A$1:$M$5000,7,FALSE)="YES"),0,IF(IFERROR(FIND('Main Template'!Z$17,VLOOKUP(TRIM(UPPER(SUBSTITUTE('Main Template'!$D164," ",""))),'Cleaned Google Form'!$A$1:$M$5000,9,FALSE),1),FALSE),0,1))))),1)</f>
        <v>1</v>
      </c>
      <c r="AA164" s="12">
        <f>IFERROR(IF(AND(WEEKDAY('Main Template'!AA$18)=1,OR(VLOOKUP(TRIM(UPPER(SUBSTITUTE($D164," ",""))),'Cleaned Google Form'!$A$1:$M$5000,3,FALSE)="SMH",VLOOKUP(TRIM(UPPER(SUBSTITUTE($D164," ",""))),'Cleaned Google Form'!$A$1:$M$5000,3,FALSE)="RCH",VLOOKUP(TRIM(UPPER(SUBSTITUTE($D164," ",""))),'Cleaned Google Form'!$A$1:$M$5000,3,FALSE)="BCCA")),0,IF(AND(AA$21=1,NOT(VLOOKUP(TRIM(UPPER(SUBSTITUTE($D164," ",""))),'Cleaned Google Form'!$A$1:$M$5000,6,FALSE)="NO")),0,IF(OR(VLOOKUP(TRIM(UPPER(SUBSTITUTE($D164," ",""))),'Cleaned Google Form'!$A$1:$M$5000,8,FALSE)='Main Template'!AA$12,VLOOKUP(TRIM(UPPER(SUBSTITUTE($D164," ",""))),'Cleaned Google Form'!$A$1:$M$5000,8,FALSE)='Main Template'!AA$13,VLOOKUP(TRIM(UPPER(SUBSTITUTE($D164," ",""))),'Cleaned Google Form'!$A$1:$M$5000,8,FALSE)='Main Template'!AA$14,VLOOKUP(TRIM(UPPER(SUBSTITUTE($D164," ",""))),'Cleaned Google Form'!$A$1:$M$5000,8,FALSE)='Main Template'!AA$15),0,IF(AND('Main Template'!AA$21&gt;=$C$9,'Main Template'!AA$19,VLOOKUP(TRIM(UPPER(SUBSTITUTE($D164," ",""))),'Cleaned Google Form'!$A$1:$M$5000,7,FALSE)="YES"),0,IF(IFERROR(FIND('Main Template'!AA$17,VLOOKUP(TRIM(UPPER(SUBSTITUTE('Main Template'!$D164," ",""))),'Cleaned Google Form'!$A$1:$M$5000,9,FALSE),1),FALSE),0,1))))),1)</f>
        <v>1</v>
      </c>
      <c r="AB164" s="12">
        <f>IFERROR(IF(AND(WEEKDAY('Main Template'!AB$18)=1,OR(VLOOKUP(TRIM(UPPER(SUBSTITUTE($D164," ",""))),'Cleaned Google Form'!$A$1:$M$5000,3,FALSE)="SMH",VLOOKUP(TRIM(UPPER(SUBSTITUTE($D164," ",""))),'Cleaned Google Form'!$A$1:$M$5000,3,FALSE)="RCH",VLOOKUP(TRIM(UPPER(SUBSTITUTE($D164," ",""))),'Cleaned Google Form'!$A$1:$M$5000,3,FALSE)="BCCA")),0,IF(AND(AB$21=1,NOT(VLOOKUP(TRIM(UPPER(SUBSTITUTE($D164," ",""))),'Cleaned Google Form'!$A$1:$M$5000,6,FALSE)="NO")),0,IF(OR(VLOOKUP(TRIM(UPPER(SUBSTITUTE($D164," ",""))),'Cleaned Google Form'!$A$1:$M$5000,8,FALSE)='Main Template'!AB$12,VLOOKUP(TRIM(UPPER(SUBSTITUTE($D164," ",""))),'Cleaned Google Form'!$A$1:$M$5000,8,FALSE)='Main Template'!AB$13,VLOOKUP(TRIM(UPPER(SUBSTITUTE($D164," ",""))),'Cleaned Google Form'!$A$1:$M$5000,8,FALSE)='Main Template'!AB$14,VLOOKUP(TRIM(UPPER(SUBSTITUTE($D164," ",""))),'Cleaned Google Form'!$A$1:$M$5000,8,FALSE)='Main Template'!AB$15),0,IF(AND('Main Template'!AB$21&gt;=$C$9,'Main Template'!AB$19,VLOOKUP(TRIM(UPPER(SUBSTITUTE($D164," ",""))),'Cleaned Google Form'!$A$1:$M$5000,7,FALSE)="YES"),0,IF(IFERROR(FIND('Main Template'!AB$17,VLOOKUP(TRIM(UPPER(SUBSTITUTE('Main Template'!$D164," ",""))),'Cleaned Google Form'!$A$1:$M$5000,9,FALSE),1),FALSE),0,1))))),1)</f>
        <v>1</v>
      </c>
      <c r="AC164" s="12">
        <f>IFERROR(IF(AND(WEEKDAY('Main Template'!AC$18)=1,OR(VLOOKUP(TRIM(UPPER(SUBSTITUTE($D164," ",""))),'Cleaned Google Form'!$A$1:$M$5000,3,FALSE)="SMH",VLOOKUP(TRIM(UPPER(SUBSTITUTE($D164," ",""))),'Cleaned Google Form'!$A$1:$M$5000,3,FALSE)="RCH",VLOOKUP(TRIM(UPPER(SUBSTITUTE($D164," ",""))),'Cleaned Google Form'!$A$1:$M$5000,3,FALSE)="BCCA")),0,IF(AND(AC$21=1,NOT(VLOOKUP(TRIM(UPPER(SUBSTITUTE($D164," ",""))),'Cleaned Google Form'!$A$1:$M$5000,6,FALSE)="NO")),0,IF(OR(VLOOKUP(TRIM(UPPER(SUBSTITUTE($D164," ",""))),'Cleaned Google Form'!$A$1:$M$5000,8,FALSE)='Main Template'!AC$12,VLOOKUP(TRIM(UPPER(SUBSTITUTE($D164," ",""))),'Cleaned Google Form'!$A$1:$M$5000,8,FALSE)='Main Template'!AC$13,VLOOKUP(TRIM(UPPER(SUBSTITUTE($D164," ",""))),'Cleaned Google Form'!$A$1:$M$5000,8,FALSE)='Main Template'!AC$14,VLOOKUP(TRIM(UPPER(SUBSTITUTE($D164," ",""))),'Cleaned Google Form'!$A$1:$M$5000,8,FALSE)='Main Template'!AC$15),0,IF(AND('Main Template'!AC$21&gt;=$C$9,'Main Template'!AC$19,VLOOKUP(TRIM(UPPER(SUBSTITUTE($D164," ",""))),'Cleaned Google Form'!$A$1:$M$5000,7,FALSE)="YES"),0,IF(IFERROR(FIND('Main Template'!AC$17,VLOOKUP(TRIM(UPPER(SUBSTITUTE('Main Template'!$D164," ",""))),'Cleaned Google Form'!$A$1:$M$5000,9,FALSE),1),FALSE),0,1))))),1)</f>
        <v>1</v>
      </c>
      <c r="AD164" s="12">
        <f>IFERROR(IF(AND(WEEKDAY('Main Template'!AD$18)=1,OR(VLOOKUP(TRIM(UPPER(SUBSTITUTE($D164," ",""))),'Cleaned Google Form'!$A$1:$M$5000,3,FALSE)="SMH",VLOOKUP(TRIM(UPPER(SUBSTITUTE($D164," ",""))),'Cleaned Google Form'!$A$1:$M$5000,3,FALSE)="RCH",VLOOKUP(TRIM(UPPER(SUBSTITUTE($D164," ",""))),'Cleaned Google Form'!$A$1:$M$5000,3,FALSE)="BCCA")),0,IF(AND(AD$21=1,NOT(VLOOKUP(TRIM(UPPER(SUBSTITUTE($D164," ",""))),'Cleaned Google Form'!$A$1:$M$5000,6,FALSE)="NO")),0,IF(OR(VLOOKUP(TRIM(UPPER(SUBSTITUTE($D164," ",""))),'Cleaned Google Form'!$A$1:$M$5000,8,FALSE)='Main Template'!AD$12,VLOOKUP(TRIM(UPPER(SUBSTITUTE($D164," ",""))),'Cleaned Google Form'!$A$1:$M$5000,8,FALSE)='Main Template'!AD$13,VLOOKUP(TRIM(UPPER(SUBSTITUTE($D164," ",""))),'Cleaned Google Form'!$A$1:$M$5000,8,FALSE)='Main Template'!AD$14,VLOOKUP(TRIM(UPPER(SUBSTITUTE($D164," ",""))),'Cleaned Google Form'!$A$1:$M$5000,8,FALSE)='Main Template'!AD$15),0,IF(AND('Main Template'!AD$21&gt;=$C$9,'Main Template'!AD$19,VLOOKUP(TRIM(UPPER(SUBSTITUTE($D164," ",""))),'Cleaned Google Form'!$A$1:$M$5000,7,FALSE)="YES"),0,IF(IFERROR(FIND('Main Template'!AD$17,VLOOKUP(TRIM(UPPER(SUBSTITUTE('Main Template'!$D164," ",""))),'Cleaned Google Form'!$A$1:$M$5000,9,FALSE),1),FALSE),0,1))))),1)</f>
        <v>1</v>
      </c>
      <c r="AE164" s="12">
        <f>IFERROR(IF(AND(WEEKDAY('Main Template'!AE$18)=1,OR(VLOOKUP(TRIM(UPPER(SUBSTITUTE($D164," ",""))),'Cleaned Google Form'!$A$1:$M$5000,3,FALSE)="SMH",VLOOKUP(TRIM(UPPER(SUBSTITUTE($D164," ",""))),'Cleaned Google Form'!$A$1:$M$5000,3,FALSE)="RCH",VLOOKUP(TRIM(UPPER(SUBSTITUTE($D164," ",""))),'Cleaned Google Form'!$A$1:$M$5000,3,FALSE)="BCCA")),0,IF(AND(AE$21=1,NOT(VLOOKUP(TRIM(UPPER(SUBSTITUTE($D164," ",""))),'Cleaned Google Form'!$A$1:$M$5000,6,FALSE)="NO")),0,IF(OR(VLOOKUP(TRIM(UPPER(SUBSTITUTE($D164," ",""))),'Cleaned Google Form'!$A$1:$M$5000,8,FALSE)='Main Template'!AE$12,VLOOKUP(TRIM(UPPER(SUBSTITUTE($D164," ",""))),'Cleaned Google Form'!$A$1:$M$5000,8,FALSE)='Main Template'!AE$13,VLOOKUP(TRIM(UPPER(SUBSTITUTE($D164," ",""))),'Cleaned Google Form'!$A$1:$M$5000,8,FALSE)='Main Template'!AE$14,VLOOKUP(TRIM(UPPER(SUBSTITUTE($D164," ",""))),'Cleaned Google Form'!$A$1:$M$5000,8,FALSE)='Main Template'!AE$15),0,IF(AND('Main Template'!AE$21&gt;=$C$9,'Main Template'!AE$19,VLOOKUP(TRIM(UPPER(SUBSTITUTE($D164," ",""))),'Cleaned Google Form'!$A$1:$M$5000,7,FALSE)="YES"),0,IF(IFERROR(FIND('Main Template'!AE$17,VLOOKUP(TRIM(UPPER(SUBSTITUTE('Main Template'!$D164," ",""))),'Cleaned Google Form'!$A$1:$M$5000,9,FALSE),1),FALSE),0,1))))),1)</f>
        <v>1</v>
      </c>
      <c r="AF164" s="12">
        <f>IFERROR(IF(AND(WEEKDAY('Main Template'!AF$18)=1,OR(VLOOKUP(TRIM(UPPER(SUBSTITUTE($D164," ",""))),'Cleaned Google Form'!$A$1:$M$5000,3,FALSE)="SMH",VLOOKUP(TRIM(UPPER(SUBSTITUTE($D164," ",""))),'Cleaned Google Form'!$A$1:$M$5000,3,FALSE)="RCH",VLOOKUP(TRIM(UPPER(SUBSTITUTE($D164," ",""))),'Cleaned Google Form'!$A$1:$M$5000,3,FALSE)="BCCA")),0,IF(AND(AF$21=1,NOT(VLOOKUP(TRIM(UPPER(SUBSTITUTE($D164," ",""))),'Cleaned Google Form'!$A$1:$M$5000,6,FALSE)="NO")),0,IF(OR(VLOOKUP(TRIM(UPPER(SUBSTITUTE($D164," ",""))),'Cleaned Google Form'!$A$1:$M$5000,8,FALSE)='Main Template'!AF$12,VLOOKUP(TRIM(UPPER(SUBSTITUTE($D164," ",""))),'Cleaned Google Form'!$A$1:$M$5000,8,FALSE)='Main Template'!AF$13,VLOOKUP(TRIM(UPPER(SUBSTITUTE($D164," ",""))),'Cleaned Google Form'!$A$1:$M$5000,8,FALSE)='Main Template'!AF$14,VLOOKUP(TRIM(UPPER(SUBSTITUTE($D164," ",""))),'Cleaned Google Form'!$A$1:$M$5000,8,FALSE)='Main Template'!AF$15),0,IF(AND('Main Template'!AF$21&gt;=$C$9,'Main Template'!AF$19,VLOOKUP(TRIM(UPPER(SUBSTITUTE($D164," ",""))),'Cleaned Google Form'!$A$1:$M$5000,7,FALSE)="YES"),0,IF(IFERROR(FIND('Main Template'!AF$17,VLOOKUP(TRIM(UPPER(SUBSTITUTE('Main Template'!$D164," ",""))),'Cleaned Google Form'!$A$1:$M$5000,9,FALSE),1),FALSE),0,1))))),1)</f>
        <v>1</v>
      </c>
      <c r="AG164" s="12">
        <f>IFERROR(IF(AND(WEEKDAY('Main Template'!AG$18)=1,OR(VLOOKUP(TRIM(UPPER(SUBSTITUTE($D164," ",""))),'Cleaned Google Form'!$A$1:$M$5000,3,FALSE)="SMH",VLOOKUP(TRIM(UPPER(SUBSTITUTE($D164," ",""))),'Cleaned Google Form'!$A$1:$M$5000,3,FALSE)="RCH",VLOOKUP(TRIM(UPPER(SUBSTITUTE($D164," ",""))),'Cleaned Google Form'!$A$1:$M$5000,3,FALSE)="BCCA")),0,IF(AND(AG$21=1,NOT(VLOOKUP(TRIM(UPPER(SUBSTITUTE($D164," ",""))),'Cleaned Google Form'!$A$1:$M$5000,6,FALSE)="NO")),0,IF(OR(VLOOKUP(TRIM(UPPER(SUBSTITUTE($D164," ",""))),'Cleaned Google Form'!$A$1:$M$5000,8,FALSE)='Main Template'!AG$12,VLOOKUP(TRIM(UPPER(SUBSTITUTE($D164," ",""))),'Cleaned Google Form'!$A$1:$M$5000,8,FALSE)='Main Template'!AG$13,VLOOKUP(TRIM(UPPER(SUBSTITUTE($D164," ",""))),'Cleaned Google Form'!$A$1:$M$5000,8,FALSE)='Main Template'!AG$14,VLOOKUP(TRIM(UPPER(SUBSTITUTE($D164," ",""))),'Cleaned Google Form'!$A$1:$M$5000,8,FALSE)='Main Template'!AG$15),0,IF(AND('Main Template'!AG$21&gt;=$C$9,'Main Template'!AG$19,VLOOKUP(TRIM(UPPER(SUBSTITUTE($D164," ",""))),'Cleaned Google Form'!$A$1:$M$5000,7,FALSE)="YES"),0,IF(IFERROR(FIND('Main Template'!AG$17,VLOOKUP(TRIM(UPPER(SUBSTITUTE('Main Template'!$D164," ",""))),'Cleaned Google Form'!$A$1:$M$5000,9,FALSE),1),FALSE),0,1))))),1)</f>
        <v>1</v>
      </c>
      <c r="AH164" s="12">
        <f>IFERROR(IF(AND(WEEKDAY('Main Template'!AH$18)=1,OR(VLOOKUP(TRIM(UPPER(SUBSTITUTE($D164," ",""))),'Cleaned Google Form'!$A$1:$M$5000,3,FALSE)="SMH",VLOOKUP(TRIM(UPPER(SUBSTITUTE($D164," ",""))),'Cleaned Google Form'!$A$1:$M$5000,3,FALSE)="RCH",VLOOKUP(TRIM(UPPER(SUBSTITUTE($D164," ",""))),'Cleaned Google Form'!$A$1:$M$5000,3,FALSE)="BCCA")),0,IF(AND(AH$21=1,NOT(VLOOKUP(TRIM(UPPER(SUBSTITUTE($D164," ",""))),'Cleaned Google Form'!$A$1:$M$5000,6,FALSE)="NO")),0,IF(OR(VLOOKUP(TRIM(UPPER(SUBSTITUTE($D164," ",""))),'Cleaned Google Form'!$A$1:$M$5000,8,FALSE)='Main Template'!AH$12,VLOOKUP(TRIM(UPPER(SUBSTITUTE($D164," ",""))),'Cleaned Google Form'!$A$1:$M$5000,8,FALSE)='Main Template'!AH$13,VLOOKUP(TRIM(UPPER(SUBSTITUTE($D164," ",""))),'Cleaned Google Form'!$A$1:$M$5000,8,FALSE)='Main Template'!AH$14,VLOOKUP(TRIM(UPPER(SUBSTITUTE($D164," ",""))),'Cleaned Google Form'!$A$1:$M$5000,8,FALSE)='Main Template'!AH$15),0,IF(AND('Main Template'!AH$21&gt;=$C$9,'Main Template'!AH$19,VLOOKUP(TRIM(UPPER(SUBSTITUTE($D164," ",""))),'Cleaned Google Form'!$A$1:$M$5000,7,FALSE)="YES"),0,IF(IFERROR(FIND('Main Template'!AH$17,VLOOKUP(TRIM(UPPER(SUBSTITUTE('Main Template'!$D164," ",""))),'Cleaned Google Form'!$A$1:$M$5000,9,FALSE),1),FALSE),0,1))))),1)</f>
        <v>1</v>
      </c>
      <c r="AI164" s="12">
        <f>IFERROR(IF(AND(WEEKDAY('Main Template'!AI$18)=1,OR(VLOOKUP(TRIM(UPPER(SUBSTITUTE($D164," ",""))),'Cleaned Google Form'!$A$1:$M$5000,3,FALSE)="SMH",VLOOKUP(TRIM(UPPER(SUBSTITUTE($D164," ",""))),'Cleaned Google Form'!$A$1:$M$5000,3,FALSE)="RCH",VLOOKUP(TRIM(UPPER(SUBSTITUTE($D164," ",""))),'Cleaned Google Form'!$A$1:$M$5000,3,FALSE)="BCCA")),0,IF(AND(AI$21=1,NOT(VLOOKUP(TRIM(UPPER(SUBSTITUTE($D164," ",""))),'Cleaned Google Form'!$A$1:$M$5000,6,FALSE)="NO")),0,IF(OR(VLOOKUP(TRIM(UPPER(SUBSTITUTE($D164," ",""))),'Cleaned Google Form'!$A$1:$M$5000,8,FALSE)='Main Template'!AI$12,VLOOKUP(TRIM(UPPER(SUBSTITUTE($D164," ",""))),'Cleaned Google Form'!$A$1:$M$5000,8,FALSE)='Main Template'!AI$13,VLOOKUP(TRIM(UPPER(SUBSTITUTE($D164," ",""))),'Cleaned Google Form'!$A$1:$M$5000,8,FALSE)='Main Template'!AI$14,VLOOKUP(TRIM(UPPER(SUBSTITUTE($D164," ",""))),'Cleaned Google Form'!$A$1:$M$5000,8,FALSE)='Main Template'!AI$15),0,IF(AND('Main Template'!AI$21&gt;=$C$9,'Main Template'!AI$19,VLOOKUP(TRIM(UPPER(SUBSTITUTE($D164," ",""))),'Cleaned Google Form'!$A$1:$M$5000,7,FALSE)="YES"),0,IF(IFERROR(FIND('Main Template'!AI$17,VLOOKUP(TRIM(UPPER(SUBSTITUTE('Main Template'!$D164," ",""))),'Cleaned Google Form'!$A$1:$M$5000,9,FALSE),1),FALSE),0,1))))),1)</f>
        <v>1</v>
      </c>
      <c r="AJ164" s="12">
        <f>IFERROR(IF(AND(WEEKDAY('Main Template'!AJ$18)=1,OR(VLOOKUP(TRIM(UPPER(SUBSTITUTE($D164," ",""))),'Cleaned Google Form'!$A$1:$M$5000,3,FALSE)="SMH",VLOOKUP(TRIM(UPPER(SUBSTITUTE($D164," ",""))),'Cleaned Google Form'!$A$1:$M$5000,3,FALSE)="RCH",VLOOKUP(TRIM(UPPER(SUBSTITUTE($D164," ",""))),'Cleaned Google Form'!$A$1:$M$5000,3,FALSE)="BCCA")),0,IF(AND(AJ$21=1,NOT(VLOOKUP(TRIM(UPPER(SUBSTITUTE($D164," ",""))),'Cleaned Google Form'!$A$1:$M$5000,6,FALSE)="NO")),0,IF(OR(VLOOKUP(TRIM(UPPER(SUBSTITUTE($D164," ",""))),'Cleaned Google Form'!$A$1:$M$5000,8,FALSE)='Main Template'!AJ$12,VLOOKUP(TRIM(UPPER(SUBSTITUTE($D164," ",""))),'Cleaned Google Form'!$A$1:$M$5000,8,FALSE)='Main Template'!AJ$13,VLOOKUP(TRIM(UPPER(SUBSTITUTE($D164," ",""))),'Cleaned Google Form'!$A$1:$M$5000,8,FALSE)='Main Template'!AJ$14,VLOOKUP(TRIM(UPPER(SUBSTITUTE($D164," ",""))),'Cleaned Google Form'!$A$1:$M$5000,8,FALSE)='Main Template'!AJ$15),0,IF(AND('Main Template'!AJ$21&gt;=$C$9,'Main Template'!AJ$19,VLOOKUP(TRIM(UPPER(SUBSTITUTE($D164," ",""))),'Cleaned Google Form'!$A$1:$M$5000,7,FALSE)="YES"),0,IF(IFERROR(FIND('Main Template'!AJ$17,VLOOKUP(TRIM(UPPER(SUBSTITUTE('Main Template'!$D164," ",""))),'Cleaned Google Form'!$A$1:$M$5000,9,FALSE),1),FALSE),0,1))))),1)</f>
        <v>1</v>
      </c>
      <c r="AK164" s="12">
        <f>IFERROR(IF(AND(WEEKDAY('Main Template'!AK$18)=1,OR(VLOOKUP(TRIM(UPPER(SUBSTITUTE($D164," ",""))),'Cleaned Google Form'!$A$1:$M$5000,3,FALSE)="SMH",VLOOKUP(TRIM(UPPER(SUBSTITUTE($D164," ",""))),'Cleaned Google Form'!$A$1:$M$5000,3,FALSE)="RCH",VLOOKUP(TRIM(UPPER(SUBSTITUTE($D164," ",""))),'Cleaned Google Form'!$A$1:$M$5000,3,FALSE)="BCCA")),0,IF(AND(AK$21=1,NOT(VLOOKUP(TRIM(UPPER(SUBSTITUTE($D164," ",""))),'Cleaned Google Form'!$A$1:$M$5000,6,FALSE)="NO")),0,IF(OR(VLOOKUP(TRIM(UPPER(SUBSTITUTE($D164," ",""))),'Cleaned Google Form'!$A$1:$M$5000,8,FALSE)='Main Template'!AK$12,VLOOKUP(TRIM(UPPER(SUBSTITUTE($D164," ",""))),'Cleaned Google Form'!$A$1:$M$5000,8,FALSE)='Main Template'!AK$13,VLOOKUP(TRIM(UPPER(SUBSTITUTE($D164," ",""))),'Cleaned Google Form'!$A$1:$M$5000,8,FALSE)='Main Template'!AK$14,VLOOKUP(TRIM(UPPER(SUBSTITUTE($D164," ",""))),'Cleaned Google Form'!$A$1:$M$5000,8,FALSE)='Main Template'!AK$15),0,IF(AND('Main Template'!AK$21&gt;=$C$9,'Main Template'!AK$19,VLOOKUP(TRIM(UPPER(SUBSTITUTE($D164," ",""))),'Cleaned Google Form'!$A$1:$M$5000,7,FALSE)="YES"),0,IF(IFERROR(FIND('Main Template'!AK$17,VLOOKUP(TRIM(UPPER(SUBSTITUTE('Main Template'!$D164," ",""))),'Cleaned Google Form'!$A$1:$M$5000,9,FALSE),1),FALSE),0,1))))),1)</f>
        <v>1</v>
      </c>
      <c r="AL164" s="12">
        <f>IFERROR(IF(AND(WEEKDAY('Main Template'!AL$18)=1,OR(VLOOKUP(TRIM(UPPER(SUBSTITUTE($D164," ",""))),'Cleaned Google Form'!$A$1:$M$5000,3,FALSE)="SMH",VLOOKUP(TRIM(UPPER(SUBSTITUTE($D164," ",""))),'Cleaned Google Form'!$A$1:$M$5000,3,FALSE)="RCH",VLOOKUP(TRIM(UPPER(SUBSTITUTE($D164," ",""))),'Cleaned Google Form'!$A$1:$M$5000,3,FALSE)="BCCA")),0,IF(AND(AL$21=1,NOT(VLOOKUP(TRIM(UPPER(SUBSTITUTE($D164," ",""))),'Cleaned Google Form'!$A$1:$M$5000,6,FALSE)="NO")),0,IF(OR(VLOOKUP(TRIM(UPPER(SUBSTITUTE($D164," ",""))),'Cleaned Google Form'!$A$1:$M$5000,8,FALSE)='Main Template'!AL$12,VLOOKUP(TRIM(UPPER(SUBSTITUTE($D164," ",""))),'Cleaned Google Form'!$A$1:$M$5000,8,FALSE)='Main Template'!AL$13,VLOOKUP(TRIM(UPPER(SUBSTITUTE($D164," ",""))),'Cleaned Google Form'!$A$1:$M$5000,8,FALSE)='Main Template'!AL$14,VLOOKUP(TRIM(UPPER(SUBSTITUTE($D164," ",""))),'Cleaned Google Form'!$A$1:$M$5000,8,FALSE)='Main Template'!AL$15),0,IF(AND('Main Template'!AL$21&gt;=$C$9,'Main Template'!AL$19,VLOOKUP(TRIM(UPPER(SUBSTITUTE($D164," ",""))),'Cleaned Google Form'!$A$1:$M$5000,7,FALSE)="YES"),0,IF(IFERROR(FIND('Main Template'!AL$17,VLOOKUP(TRIM(UPPER(SUBSTITUTE('Main Template'!$D164," ",""))),'Cleaned Google Form'!$A$1:$M$5000,9,FALSE),1),FALSE),0,1))))),1)</f>
        <v>1</v>
      </c>
      <c r="AM164" s="12">
        <f>IFERROR(IF(AND(WEEKDAY('Main Template'!AM$18)=1,OR(VLOOKUP(TRIM(UPPER(SUBSTITUTE($D164," ",""))),'Cleaned Google Form'!$A$1:$M$5000,3,FALSE)="SMH",VLOOKUP(TRIM(UPPER(SUBSTITUTE($D164," ",""))),'Cleaned Google Form'!$A$1:$M$5000,3,FALSE)="RCH",VLOOKUP(TRIM(UPPER(SUBSTITUTE($D164," ",""))),'Cleaned Google Form'!$A$1:$M$5000,3,FALSE)="BCCA")),0,IF(AND(AM$21=1,NOT(VLOOKUP(TRIM(UPPER(SUBSTITUTE($D164," ",""))),'Cleaned Google Form'!$A$1:$M$5000,6,FALSE)="NO")),0,IF(OR(VLOOKUP(TRIM(UPPER(SUBSTITUTE($D164," ",""))),'Cleaned Google Form'!$A$1:$M$5000,8,FALSE)='Main Template'!AM$12,VLOOKUP(TRIM(UPPER(SUBSTITUTE($D164," ",""))),'Cleaned Google Form'!$A$1:$M$5000,8,FALSE)='Main Template'!AM$13,VLOOKUP(TRIM(UPPER(SUBSTITUTE($D164," ",""))),'Cleaned Google Form'!$A$1:$M$5000,8,FALSE)='Main Template'!AM$14,VLOOKUP(TRIM(UPPER(SUBSTITUTE($D164," ",""))),'Cleaned Google Form'!$A$1:$M$5000,8,FALSE)='Main Template'!AM$15),0,IF(AND('Main Template'!AM$21&gt;=$C$9,'Main Template'!AM$19,VLOOKUP(TRIM(UPPER(SUBSTITUTE($D164," ",""))),'Cleaned Google Form'!$A$1:$M$5000,7,FALSE)="YES"),0,IF(IFERROR(FIND('Main Template'!AM$17,VLOOKUP(TRIM(UPPER(SUBSTITUTE('Main Template'!$D164," ",""))),'Cleaned Google Form'!$A$1:$M$5000,9,FALSE),1),FALSE),0,1))))),1)</f>
        <v>1</v>
      </c>
      <c r="AN164" s="12">
        <f>IFERROR(IF(AND(WEEKDAY('Main Template'!AN$18)=1,OR(VLOOKUP(TRIM(UPPER(SUBSTITUTE($D164," ",""))),'Cleaned Google Form'!$A$1:$M$5000,3,FALSE)="SMH",VLOOKUP(TRIM(UPPER(SUBSTITUTE($D164," ",""))),'Cleaned Google Form'!$A$1:$M$5000,3,FALSE)="RCH",VLOOKUP(TRIM(UPPER(SUBSTITUTE($D164," ",""))),'Cleaned Google Form'!$A$1:$M$5000,3,FALSE)="BCCA")),0,IF(AND(AN$21=1,NOT(VLOOKUP(TRIM(UPPER(SUBSTITUTE($D164," ",""))),'Cleaned Google Form'!$A$1:$M$5000,6,FALSE)="NO")),0,IF(OR(VLOOKUP(TRIM(UPPER(SUBSTITUTE($D164," ",""))),'Cleaned Google Form'!$A$1:$M$5000,8,FALSE)='Main Template'!AN$12,VLOOKUP(TRIM(UPPER(SUBSTITUTE($D164," ",""))),'Cleaned Google Form'!$A$1:$M$5000,8,FALSE)='Main Template'!AN$13,VLOOKUP(TRIM(UPPER(SUBSTITUTE($D164," ",""))),'Cleaned Google Form'!$A$1:$M$5000,8,FALSE)='Main Template'!AN$14,VLOOKUP(TRIM(UPPER(SUBSTITUTE($D164," ",""))),'Cleaned Google Form'!$A$1:$M$5000,8,FALSE)='Main Template'!AN$15),0,IF(AND('Main Template'!AN$21&gt;=$C$9,'Main Template'!AN$19,VLOOKUP(TRIM(UPPER(SUBSTITUTE($D164," ",""))),'Cleaned Google Form'!$A$1:$M$5000,7,FALSE)="YES"),0,IF(IFERROR(FIND('Main Template'!AN$17,VLOOKUP(TRIM(UPPER(SUBSTITUTE('Main Template'!$D164," ",""))),'Cleaned Google Form'!$A$1:$M$5000,9,FALSE),1),FALSE),0,1))))),1)</f>
        <v>1</v>
      </c>
    </row>
    <row r="165" spans="2:40">
      <c r="B165" t="str">
        <f>IFERROR(IF(ISNUMBER(MATCH(UPPER(SUBSTITUTE(D165," ","")),'Cleaned Google Form'!$A:$A,0)),"","Oops"),"Not Present")</f>
        <v/>
      </c>
      <c r="C165" s="4">
        <f>I165</f>
        <v>144</v>
      </c>
      <c r="D165" s="4" t="s">
        <v>356</v>
      </c>
      <c r="E165" s="4">
        <f>IFERROR(IF(VLOOKUP(TRIM(UPPER(SUBSTITUTE(D165," ",""))),'Cleaned Google Form'!$A$1:$L$5000,5,FALSE)="YES",1,0),0)</f>
        <v>0</v>
      </c>
      <c r="F165" s="4">
        <f>IFERROR(IF(RIGHT(VLOOKUP(TRIM(UPPER(SUBSTITUTE(D165," ",""))),'Cleaned Google Form'!$A$1:$L$5000,2,FALSE),1)="1",1,0),0)</f>
        <v>0</v>
      </c>
      <c r="G165" s="4">
        <f>IFERROR(IF(VLOOKUP(TRIM(UPPER(SUBSTITUTE(D165," ",""))),'Cleaned Google Form'!$A$1:$L$5000,3,FALSE)="VGH",1,0),0)</f>
        <v>0</v>
      </c>
      <c r="H165" s="4">
        <f>IFERROR(IF(G165+IFERROR(IF(VLOOKUP(TRIM(UPPER(SUBSTITUTE(D165," ",""))),'Cleaned Google Form'!$A$1:$L$5000,3,FALSE)="SPH",1,0),0)=0,1,0),0)</f>
        <v>0</v>
      </c>
      <c r="I165" s="4">
        <f>IF(I164="Resident Index",1,I164+1)</f>
        <v>144</v>
      </c>
      <c r="J165" s="12">
        <f>IFERROR(IF(AND(WEEKDAY('Main Template'!J$18)=1,OR(VLOOKUP(TRIM(UPPER(SUBSTITUTE($D165," ",""))),'Cleaned Google Form'!$A$1:$M$5000,3,FALSE)="SMH",VLOOKUP(TRIM(UPPER(SUBSTITUTE($D165," ",""))),'Cleaned Google Form'!$A$1:$M$5000,3,FALSE)="RCH",VLOOKUP(TRIM(UPPER(SUBSTITUTE($D165," ",""))),'Cleaned Google Form'!$A$1:$M$5000,3,FALSE)="BCCA")),0,IF(AND(J$21=1,NOT(VLOOKUP(TRIM(UPPER(SUBSTITUTE($D165," ",""))),'Cleaned Google Form'!$A$1:$M$5000,6,FALSE)="NO")),0,IF(OR(VLOOKUP(TRIM(UPPER(SUBSTITUTE($D165," ",""))),'Cleaned Google Form'!$A$1:$M$5000,8,FALSE)='Main Template'!J$12,VLOOKUP(TRIM(UPPER(SUBSTITUTE($D165," ",""))),'Cleaned Google Form'!$A$1:$M$5000,8,FALSE)='Main Template'!J$13,VLOOKUP(TRIM(UPPER(SUBSTITUTE($D165," ",""))),'Cleaned Google Form'!$A$1:$M$5000,8,FALSE)='Main Template'!J$14,VLOOKUP(TRIM(UPPER(SUBSTITUTE($D165," ",""))),'Cleaned Google Form'!$A$1:$M$5000,8,FALSE)='Main Template'!J$15),0,IF(AND('Main Template'!J$21&gt;=$C$9,'Main Template'!J$19,VLOOKUP(TRIM(UPPER(SUBSTITUTE($D165," ",""))),'Cleaned Google Form'!$A$1:$M$5000,7,FALSE)="YES"),0,IF(IFERROR(FIND('Main Template'!J$17,VLOOKUP(TRIM(UPPER(SUBSTITUTE('Main Template'!$D165," ",""))),'Cleaned Google Form'!$A$1:$M$5000,9,FALSE),1),FALSE),0,1))))),1)</f>
        <v>0</v>
      </c>
      <c r="K165" s="12">
        <f>IFERROR(IF(AND(WEEKDAY('Main Template'!K$18)=1,OR(VLOOKUP(TRIM(UPPER(SUBSTITUTE($D165," ",""))),'Cleaned Google Form'!$A$1:$M$5000,3,FALSE)="SMH",VLOOKUP(TRIM(UPPER(SUBSTITUTE($D165," ",""))),'Cleaned Google Form'!$A$1:$M$5000,3,FALSE)="RCH",VLOOKUP(TRIM(UPPER(SUBSTITUTE($D165," ",""))),'Cleaned Google Form'!$A$1:$M$5000,3,FALSE)="BCCA")),0,IF(AND(K$21=1,NOT(VLOOKUP(TRIM(UPPER(SUBSTITUTE($D165," ",""))),'Cleaned Google Form'!$A$1:$M$5000,6,FALSE)="NO")),0,IF(OR(VLOOKUP(TRIM(UPPER(SUBSTITUTE($D165," ",""))),'Cleaned Google Form'!$A$1:$M$5000,8,FALSE)='Main Template'!K$12,VLOOKUP(TRIM(UPPER(SUBSTITUTE($D165," ",""))),'Cleaned Google Form'!$A$1:$M$5000,8,FALSE)='Main Template'!K$13,VLOOKUP(TRIM(UPPER(SUBSTITUTE($D165," ",""))),'Cleaned Google Form'!$A$1:$M$5000,8,FALSE)='Main Template'!K$14,VLOOKUP(TRIM(UPPER(SUBSTITUTE($D165," ",""))),'Cleaned Google Form'!$A$1:$M$5000,8,FALSE)='Main Template'!K$15),0,IF(AND('Main Template'!K$21&gt;=$C$9,'Main Template'!K$19,VLOOKUP(TRIM(UPPER(SUBSTITUTE($D165," ",""))),'Cleaned Google Form'!$A$1:$M$5000,7,FALSE)="YES"),0,IF(IFERROR(FIND('Main Template'!K$17,VLOOKUP(TRIM(UPPER(SUBSTITUTE('Main Template'!$D165," ",""))),'Cleaned Google Form'!$A$1:$M$5000,9,FALSE),1),FALSE),0,1))))),1)</f>
        <v>1</v>
      </c>
      <c r="L165" s="12">
        <f>IFERROR(IF(AND(WEEKDAY('Main Template'!L$18)=1,OR(VLOOKUP(TRIM(UPPER(SUBSTITUTE($D165," ",""))),'Cleaned Google Form'!$A$1:$M$5000,3,FALSE)="SMH",VLOOKUP(TRIM(UPPER(SUBSTITUTE($D165," ",""))),'Cleaned Google Form'!$A$1:$M$5000,3,FALSE)="RCH",VLOOKUP(TRIM(UPPER(SUBSTITUTE($D165," ",""))),'Cleaned Google Form'!$A$1:$M$5000,3,FALSE)="BCCA")),0,IF(AND(L$21=1,NOT(VLOOKUP(TRIM(UPPER(SUBSTITUTE($D165," ",""))),'Cleaned Google Form'!$A$1:$M$5000,6,FALSE)="NO")),0,IF(OR(VLOOKUP(TRIM(UPPER(SUBSTITUTE($D165," ",""))),'Cleaned Google Form'!$A$1:$M$5000,8,FALSE)='Main Template'!L$12,VLOOKUP(TRIM(UPPER(SUBSTITUTE($D165," ",""))),'Cleaned Google Form'!$A$1:$M$5000,8,FALSE)='Main Template'!L$13,VLOOKUP(TRIM(UPPER(SUBSTITUTE($D165," ",""))),'Cleaned Google Form'!$A$1:$M$5000,8,FALSE)='Main Template'!L$14,VLOOKUP(TRIM(UPPER(SUBSTITUTE($D165," ",""))),'Cleaned Google Form'!$A$1:$M$5000,8,FALSE)='Main Template'!L$15),0,IF(AND('Main Template'!L$21&gt;=$C$9,'Main Template'!L$19,VLOOKUP(TRIM(UPPER(SUBSTITUTE($D165," ",""))),'Cleaned Google Form'!$A$1:$M$5000,7,FALSE)="YES"),0,IF(IFERROR(FIND('Main Template'!L$17,VLOOKUP(TRIM(UPPER(SUBSTITUTE('Main Template'!$D165," ",""))),'Cleaned Google Form'!$A$1:$M$5000,9,FALSE),1),FALSE),0,1))))),1)</f>
        <v>1</v>
      </c>
      <c r="M165" s="12">
        <f>IFERROR(IF(AND(WEEKDAY('Main Template'!M$18)=1,OR(VLOOKUP(TRIM(UPPER(SUBSTITUTE($D165," ",""))),'Cleaned Google Form'!$A$1:$M$5000,3,FALSE)="SMH",VLOOKUP(TRIM(UPPER(SUBSTITUTE($D165," ",""))),'Cleaned Google Form'!$A$1:$M$5000,3,FALSE)="RCH",VLOOKUP(TRIM(UPPER(SUBSTITUTE($D165," ",""))),'Cleaned Google Form'!$A$1:$M$5000,3,FALSE)="BCCA")),0,IF(AND(M$21=1,NOT(VLOOKUP(TRIM(UPPER(SUBSTITUTE($D165," ",""))),'Cleaned Google Form'!$A$1:$M$5000,6,FALSE)="NO")),0,IF(OR(VLOOKUP(TRIM(UPPER(SUBSTITUTE($D165," ",""))),'Cleaned Google Form'!$A$1:$M$5000,8,FALSE)='Main Template'!M$12,VLOOKUP(TRIM(UPPER(SUBSTITUTE($D165," ",""))),'Cleaned Google Form'!$A$1:$M$5000,8,FALSE)='Main Template'!M$13,VLOOKUP(TRIM(UPPER(SUBSTITUTE($D165," ",""))),'Cleaned Google Form'!$A$1:$M$5000,8,FALSE)='Main Template'!M$14,VLOOKUP(TRIM(UPPER(SUBSTITUTE($D165," ",""))),'Cleaned Google Form'!$A$1:$M$5000,8,FALSE)='Main Template'!M$15),0,IF(AND('Main Template'!M$21&gt;=$C$9,'Main Template'!M$19,VLOOKUP(TRIM(UPPER(SUBSTITUTE($D165," ",""))),'Cleaned Google Form'!$A$1:$M$5000,7,FALSE)="YES"),0,IF(IFERROR(FIND('Main Template'!M$17,VLOOKUP(TRIM(UPPER(SUBSTITUTE('Main Template'!$D165," ",""))),'Cleaned Google Form'!$A$1:$M$5000,9,FALSE),1),FALSE),0,1))))),1)</f>
        <v>1</v>
      </c>
      <c r="N165" s="12">
        <f>IFERROR(IF(AND(WEEKDAY('Main Template'!N$18)=1,OR(VLOOKUP(TRIM(UPPER(SUBSTITUTE($D165," ",""))),'Cleaned Google Form'!$A$1:$M$5000,3,FALSE)="SMH",VLOOKUP(TRIM(UPPER(SUBSTITUTE($D165," ",""))),'Cleaned Google Form'!$A$1:$M$5000,3,FALSE)="RCH",VLOOKUP(TRIM(UPPER(SUBSTITUTE($D165," ",""))),'Cleaned Google Form'!$A$1:$M$5000,3,FALSE)="BCCA")),0,IF(AND(N$21=1,NOT(VLOOKUP(TRIM(UPPER(SUBSTITUTE($D165," ",""))),'Cleaned Google Form'!$A$1:$M$5000,6,FALSE)="NO")),0,IF(OR(VLOOKUP(TRIM(UPPER(SUBSTITUTE($D165," ",""))),'Cleaned Google Form'!$A$1:$M$5000,8,FALSE)='Main Template'!N$12,VLOOKUP(TRIM(UPPER(SUBSTITUTE($D165," ",""))),'Cleaned Google Form'!$A$1:$M$5000,8,FALSE)='Main Template'!N$13,VLOOKUP(TRIM(UPPER(SUBSTITUTE($D165," ",""))),'Cleaned Google Form'!$A$1:$M$5000,8,FALSE)='Main Template'!N$14,VLOOKUP(TRIM(UPPER(SUBSTITUTE($D165," ",""))),'Cleaned Google Form'!$A$1:$M$5000,8,FALSE)='Main Template'!N$15),0,IF(AND('Main Template'!N$21&gt;=$C$9,'Main Template'!N$19,VLOOKUP(TRIM(UPPER(SUBSTITUTE($D165," ",""))),'Cleaned Google Form'!$A$1:$M$5000,7,FALSE)="YES"),0,IF(IFERROR(FIND('Main Template'!N$17,VLOOKUP(TRIM(UPPER(SUBSTITUTE('Main Template'!$D165," ",""))),'Cleaned Google Form'!$A$1:$M$5000,9,FALSE),1),FALSE),0,1))))),1)</f>
        <v>1</v>
      </c>
      <c r="O165" s="12">
        <f>IFERROR(IF(AND(WEEKDAY('Main Template'!O$18)=1,OR(VLOOKUP(TRIM(UPPER(SUBSTITUTE($D165," ",""))),'Cleaned Google Form'!$A$1:$M$5000,3,FALSE)="SMH",VLOOKUP(TRIM(UPPER(SUBSTITUTE($D165," ",""))),'Cleaned Google Form'!$A$1:$M$5000,3,FALSE)="RCH",VLOOKUP(TRIM(UPPER(SUBSTITUTE($D165," ",""))),'Cleaned Google Form'!$A$1:$M$5000,3,FALSE)="BCCA")),0,IF(AND(O$21=1,NOT(VLOOKUP(TRIM(UPPER(SUBSTITUTE($D165," ",""))),'Cleaned Google Form'!$A$1:$M$5000,6,FALSE)="NO")),0,IF(OR(VLOOKUP(TRIM(UPPER(SUBSTITUTE($D165," ",""))),'Cleaned Google Form'!$A$1:$M$5000,8,FALSE)='Main Template'!O$12,VLOOKUP(TRIM(UPPER(SUBSTITUTE($D165," ",""))),'Cleaned Google Form'!$A$1:$M$5000,8,FALSE)='Main Template'!O$13,VLOOKUP(TRIM(UPPER(SUBSTITUTE($D165," ",""))),'Cleaned Google Form'!$A$1:$M$5000,8,FALSE)='Main Template'!O$14,VLOOKUP(TRIM(UPPER(SUBSTITUTE($D165," ",""))),'Cleaned Google Form'!$A$1:$M$5000,8,FALSE)='Main Template'!O$15),0,IF(AND('Main Template'!O$21&gt;=$C$9,'Main Template'!O$19,VLOOKUP(TRIM(UPPER(SUBSTITUTE($D165," ",""))),'Cleaned Google Form'!$A$1:$M$5000,7,FALSE)="YES"),0,IF(IFERROR(FIND('Main Template'!O$17,VLOOKUP(TRIM(UPPER(SUBSTITUTE('Main Template'!$D165," ",""))),'Cleaned Google Form'!$A$1:$M$5000,9,FALSE),1),FALSE),0,1))))),1)</f>
        <v>1</v>
      </c>
      <c r="P165" s="12">
        <f>IFERROR(IF(AND(WEEKDAY('Main Template'!P$18)=1,OR(VLOOKUP(TRIM(UPPER(SUBSTITUTE($D165," ",""))),'Cleaned Google Form'!$A$1:$M$5000,3,FALSE)="SMH",VLOOKUP(TRIM(UPPER(SUBSTITUTE($D165," ",""))),'Cleaned Google Form'!$A$1:$M$5000,3,FALSE)="RCH",VLOOKUP(TRIM(UPPER(SUBSTITUTE($D165," ",""))),'Cleaned Google Form'!$A$1:$M$5000,3,FALSE)="BCCA")),0,IF(AND(P$21=1,NOT(VLOOKUP(TRIM(UPPER(SUBSTITUTE($D165," ",""))),'Cleaned Google Form'!$A$1:$M$5000,6,FALSE)="NO")),0,IF(OR(VLOOKUP(TRIM(UPPER(SUBSTITUTE($D165," ",""))),'Cleaned Google Form'!$A$1:$M$5000,8,FALSE)='Main Template'!P$12,VLOOKUP(TRIM(UPPER(SUBSTITUTE($D165," ",""))),'Cleaned Google Form'!$A$1:$M$5000,8,FALSE)='Main Template'!P$13,VLOOKUP(TRIM(UPPER(SUBSTITUTE($D165," ",""))),'Cleaned Google Form'!$A$1:$M$5000,8,FALSE)='Main Template'!P$14,VLOOKUP(TRIM(UPPER(SUBSTITUTE($D165," ",""))),'Cleaned Google Form'!$A$1:$M$5000,8,FALSE)='Main Template'!P$15),0,IF(AND('Main Template'!P$21&gt;=$C$9,'Main Template'!P$19,VLOOKUP(TRIM(UPPER(SUBSTITUTE($D165," ",""))),'Cleaned Google Form'!$A$1:$M$5000,7,FALSE)="YES"),0,IF(IFERROR(FIND('Main Template'!P$17,VLOOKUP(TRIM(UPPER(SUBSTITUTE('Main Template'!$D165," ",""))),'Cleaned Google Form'!$A$1:$M$5000,9,FALSE),1),FALSE),0,1))))),1)</f>
        <v>1</v>
      </c>
      <c r="Q165" s="12">
        <f>IFERROR(IF(AND(WEEKDAY('Main Template'!Q$18)=1,OR(VLOOKUP(TRIM(UPPER(SUBSTITUTE($D165," ",""))),'Cleaned Google Form'!$A$1:$M$5000,3,FALSE)="SMH",VLOOKUP(TRIM(UPPER(SUBSTITUTE($D165," ",""))),'Cleaned Google Form'!$A$1:$M$5000,3,FALSE)="RCH",VLOOKUP(TRIM(UPPER(SUBSTITUTE($D165," ",""))),'Cleaned Google Form'!$A$1:$M$5000,3,FALSE)="BCCA")),0,IF(AND(Q$21=1,NOT(VLOOKUP(TRIM(UPPER(SUBSTITUTE($D165," ",""))),'Cleaned Google Form'!$A$1:$M$5000,6,FALSE)="NO")),0,IF(OR(VLOOKUP(TRIM(UPPER(SUBSTITUTE($D165," ",""))),'Cleaned Google Form'!$A$1:$M$5000,8,FALSE)='Main Template'!Q$12,VLOOKUP(TRIM(UPPER(SUBSTITUTE($D165," ",""))),'Cleaned Google Form'!$A$1:$M$5000,8,FALSE)='Main Template'!Q$13,VLOOKUP(TRIM(UPPER(SUBSTITUTE($D165," ",""))),'Cleaned Google Form'!$A$1:$M$5000,8,FALSE)='Main Template'!Q$14,VLOOKUP(TRIM(UPPER(SUBSTITUTE($D165," ",""))),'Cleaned Google Form'!$A$1:$M$5000,8,FALSE)='Main Template'!Q$15),0,IF(AND('Main Template'!Q$21&gt;=$C$9,'Main Template'!Q$19,VLOOKUP(TRIM(UPPER(SUBSTITUTE($D165," ",""))),'Cleaned Google Form'!$A$1:$M$5000,7,FALSE)="YES"),0,IF(IFERROR(FIND('Main Template'!Q$17,VLOOKUP(TRIM(UPPER(SUBSTITUTE('Main Template'!$D165," ",""))),'Cleaned Google Form'!$A$1:$M$5000,9,FALSE),1),FALSE),0,1))))),1)</f>
        <v>1</v>
      </c>
      <c r="R165" s="12">
        <f>IFERROR(IF(AND(WEEKDAY('Main Template'!R$18)=1,OR(VLOOKUP(TRIM(UPPER(SUBSTITUTE($D165," ",""))),'Cleaned Google Form'!$A$1:$M$5000,3,FALSE)="SMH",VLOOKUP(TRIM(UPPER(SUBSTITUTE($D165," ",""))),'Cleaned Google Form'!$A$1:$M$5000,3,FALSE)="RCH",VLOOKUP(TRIM(UPPER(SUBSTITUTE($D165," ",""))),'Cleaned Google Form'!$A$1:$M$5000,3,FALSE)="BCCA")),0,IF(AND(R$21=1,NOT(VLOOKUP(TRIM(UPPER(SUBSTITUTE($D165," ",""))),'Cleaned Google Form'!$A$1:$M$5000,6,FALSE)="NO")),0,IF(OR(VLOOKUP(TRIM(UPPER(SUBSTITUTE($D165," ",""))),'Cleaned Google Form'!$A$1:$M$5000,8,FALSE)='Main Template'!R$12,VLOOKUP(TRIM(UPPER(SUBSTITUTE($D165," ",""))),'Cleaned Google Form'!$A$1:$M$5000,8,FALSE)='Main Template'!R$13,VLOOKUP(TRIM(UPPER(SUBSTITUTE($D165," ",""))),'Cleaned Google Form'!$A$1:$M$5000,8,FALSE)='Main Template'!R$14,VLOOKUP(TRIM(UPPER(SUBSTITUTE($D165," ",""))),'Cleaned Google Form'!$A$1:$M$5000,8,FALSE)='Main Template'!R$15),0,IF(AND('Main Template'!R$21&gt;=$C$9,'Main Template'!R$19,VLOOKUP(TRIM(UPPER(SUBSTITUTE($D165," ",""))),'Cleaned Google Form'!$A$1:$M$5000,7,FALSE)="YES"),0,IF(IFERROR(FIND('Main Template'!R$17,VLOOKUP(TRIM(UPPER(SUBSTITUTE('Main Template'!$D165," ",""))),'Cleaned Google Form'!$A$1:$M$5000,9,FALSE),1),FALSE),0,1))))),1)</f>
        <v>1</v>
      </c>
      <c r="S165" s="12">
        <f>IFERROR(IF(AND(WEEKDAY('Main Template'!S$18)=1,OR(VLOOKUP(TRIM(UPPER(SUBSTITUTE($D165," ",""))),'Cleaned Google Form'!$A$1:$M$5000,3,FALSE)="SMH",VLOOKUP(TRIM(UPPER(SUBSTITUTE($D165," ",""))),'Cleaned Google Form'!$A$1:$M$5000,3,FALSE)="RCH",VLOOKUP(TRIM(UPPER(SUBSTITUTE($D165," ",""))),'Cleaned Google Form'!$A$1:$M$5000,3,FALSE)="BCCA")),0,IF(AND(S$21=1,NOT(VLOOKUP(TRIM(UPPER(SUBSTITUTE($D165," ",""))),'Cleaned Google Form'!$A$1:$M$5000,6,FALSE)="NO")),0,IF(OR(VLOOKUP(TRIM(UPPER(SUBSTITUTE($D165," ",""))),'Cleaned Google Form'!$A$1:$M$5000,8,FALSE)='Main Template'!S$12,VLOOKUP(TRIM(UPPER(SUBSTITUTE($D165," ",""))),'Cleaned Google Form'!$A$1:$M$5000,8,FALSE)='Main Template'!S$13,VLOOKUP(TRIM(UPPER(SUBSTITUTE($D165," ",""))),'Cleaned Google Form'!$A$1:$M$5000,8,FALSE)='Main Template'!S$14,VLOOKUP(TRIM(UPPER(SUBSTITUTE($D165," ",""))),'Cleaned Google Form'!$A$1:$M$5000,8,FALSE)='Main Template'!S$15),0,IF(AND('Main Template'!S$21&gt;=$C$9,'Main Template'!S$19,VLOOKUP(TRIM(UPPER(SUBSTITUTE($D165," ",""))),'Cleaned Google Form'!$A$1:$M$5000,7,FALSE)="YES"),0,IF(IFERROR(FIND('Main Template'!S$17,VLOOKUP(TRIM(UPPER(SUBSTITUTE('Main Template'!$D165," ",""))),'Cleaned Google Form'!$A$1:$M$5000,9,FALSE),1),FALSE),0,1))))),1)</f>
        <v>1</v>
      </c>
      <c r="T165" s="12">
        <f>IFERROR(IF(AND(WEEKDAY('Main Template'!T$18)=1,OR(VLOOKUP(TRIM(UPPER(SUBSTITUTE($D165," ",""))),'Cleaned Google Form'!$A$1:$M$5000,3,FALSE)="SMH",VLOOKUP(TRIM(UPPER(SUBSTITUTE($D165," ",""))),'Cleaned Google Form'!$A$1:$M$5000,3,FALSE)="RCH",VLOOKUP(TRIM(UPPER(SUBSTITUTE($D165," ",""))),'Cleaned Google Form'!$A$1:$M$5000,3,FALSE)="BCCA")),0,IF(AND(T$21=1,NOT(VLOOKUP(TRIM(UPPER(SUBSTITUTE($D165," ",""))),'Cleaned Google Form'!$A$1:$M$5000,6,FALSE)="NO")),0,IF(OR(VLOOKUP(TRIM(UPPER(SUBSTITUTE($D165," ",""))),'Cleaned Google Form'!$A$1:$M$5000,8,FALSE)='Main Template'!T$12,VLOOKUP(TRIM(UPPER(SUBSTITUTE($D165," ",""))),'Cleaned Google Form'!$A$1:$M$5000,8,FALSE)='Main Template'!T$13,VLOOKUP(TRIM(UPPER(SUBSTITUTE($D165," ",""))),'Cleaned Google Form'!$A$1:$M$5000,8,FALSE)='Main Template'!T$14,VLOOKUP(TRIM(UPPER(SUBSTITUTE($D165," ",""))),'Cleaned Google Form'!$A$1:$M$5000,8,FALSE)='Main Template'!T$15),0,IF(AND('Main Template'!T$21&gt;=$C$9,'Main Template'!T$19,VLOOKUP(TRIM(UPPER(SUBSTITUTE($D165," ",""))),'Cleaned Google Form'!$A$1:$M$5000,7,FALSE)="YES"),0,IF(IFERROR(FIND('Main Template'!T$17,VLOOKUP(TRIM(UPPER(SUBSTITUTE('Main Template'!$D165," ",""))),'Cleaned Google Form'!$A$1:$M$5000,9,FALSE),1),FALSE),0,1))))),1)</f>
        <v>1</v>
      </c>
      <c r="U165" s="12">
        <f>IFERROR(IF(AND(WEEKDAY('Main Template'!U$18)=1,OR(VLOOKUP(TRIM(UPPER(SUBSTITUTE($D165," ",""))),'Cleaned Google Form'!$A$1:$M$5000,3,FALSE)="SMH",VLOOKUP(TRIM(UPPER(SUBSTITUTE($D165," ",""))),'Cleaned Google Form'!$A$1:$M$5000,3,FALSE)="RCH",VLOOKUP(TRIM(UPPER(SUBSTITUTE($D165," ",""))),'Cleaned Google Form'!$A$1:$M$5000,3,FALSE)="BCCA")),0,IF(AND(U$21=1,NOT(VLOOKUP(TRIM(UPPER(SUBSTITUTE($D165," ",""))),'Cleaned Google Form'!$A$1:$M$5000,6,FALSE)="NO")),0,IF(OR(VLOOKUP(TRIM(UPPER(SUBSTITUTE($D165," ",""))),'Cleaned Google Form'!$A$1:$M$5000,8,FALSE)='Main Template'!U$12,VLOOKUP(TRIM(UPPER(SUBSTITUTE($D165," ",""))),'Cleaned Google Form'!$A$1:$M$5000,8,FALSE)='Main Template'!U$13,VLOOKUP(TRIM(UPPER(SUBSTITUTE($D165," ",""))),'Cleaned Google Form'!$A$1:$M$5000,8,FALSE)='Main Template'!U$14,VLOOKUP(TRIM(UPPER(SUBSTITUTE($D165," ",""))),'Cleaned Google Form'!$A$1:$M$5000,8,FALSE)='Main Template'!U$15),0,IF(AND('Main Template'!U$21&gt;=$C$9,'Main Template'!U$19,VLOOKUP(TRIM(UPPER(SUBSTITUTE($D165," ",""))),'Cleaned Google Form'!$A$1:$M$5000,7,FALSE)="YES"),0,IF(IFERROR(FIND('Main Template'!U$17,VLOOKUP(TRIM(UPPER(SUBSTITUTE('Main Template'!$D165," ",""))),'Cleaned Google Form'!$A$1:$M$5000,9,FALSE),1),FALSE),0,1))))),1)</f>
        <v>1</v>
      </c>
      <c r="V165" s="12">
        <f>IFERROR(IF(AND(WEEKDAY('Main Template'!V$18)=1,OR(VLOOKUP(TRIM(UPPER(SUBSTITUTE($D165," ",""))),'Cleaned Google Form'!$A$1:$M$5000,3,FALSE)="SMH",VLOOKUP(TRIM(UPPER(SUBSTITUTE($D165," ",""))),'Cleaned Google Form'!$A$1:$M$5000,3,FALSE)="RCH",VLOOKUP(TRIM(UPPER(SUBSTITUTE($D165," ",""))),'Cleaned Google Form'!$A$1:$M$5000,3,FALSE)="BCCA")),0,IF(AND(V$21=1,NOT(VLOOKUP(TRIM(UPPER(SUBSTITUTE($D165," ",""))),'Cleaned Google Form'!$A$1:$M$5000,6,FALSE)="NO")),0,IF(OR(VLOOKUP(TRIM(UPPER(SUBSTITUTE($D165," ",""))),'Cleaned Google Form'!$A$1:$M$5000,8,FALSE)='Main Template'!V$12,VLOOKUP(TRIM(UPPER(SUBSTITUTE($D165," ",""))),'Cleaned Google Form'!$A$1:$M$5000,8,FALSE)='Main Template'!V$13,VLOOKUP(TRIM(UPPER(SUBSTITUTE($D165," ",""))),'Cleaned Google Form'!$A$1:$M$5000,8,FALSE)='Main Template'!V$14,VLOOKUP(TRIM(UPPER(SUBSTITUTE($D165," ",""))),'Cleaned Google Form'!$A$1:$M$5000,8,FALSE)='Main Template'!V$15),0,IF(AND('Main Template'!V$21&gt;=$C$9,'Main Template'!V$19,VLOOKUP(TRIM(UPPER(SUBSTITUTE($D165," ",""))),'Cleaned Google Form'!$A$1:$M$5000,7,FALSE)="YES"),0,IF(IFERROR(FIND('Main Template'!V$17,VLOOKUP(TRIM(UPPER(SUBSTITUTE('Main Template'!$D165," ",""))),'Cleaned Google Form'!$A$1:$M$5000,9,FALSE),1),FALSE),0,1))))),1)</f>
        <v>1</v>
      </c>
      <c r="W165" s="12">
        <f>IFERROR(IF(AND(WEEKDAY('Main Template'!W$18)=1,OR(VLOOKUP(TRIM(UPPER(SUBSTITUTE($D165," ",""))),'Cleaned Google Form'!$A$1:$M$5000,3,FALSE)="SMH",VLOOKUP(TRIM(UPPER(SUBSTITUTE($D165," ",""))),'Cleaned Google Form'!$A$1:$M$5000,3,FALSE)="RCH",VLOOKUP(TRIM(UPPER(SUBSTITUTE($D165," ",""))),'Cleaned Google Form'!$A$1:$M$5000,3,FALSE)="BCCA")),0,IF(AND(W$21=1,NOT(VLOOKUP(TRIM(UPPER(SUBSTITUTE($D165," ",""))),'Cleaned Google Form'!$A$1:$M$5000,6,FALSE)="NO")),0,IF(OR(VLOOKUP(TRIM(UPPER(SUBSTITUTE($D165," ",""))),'Cleaned Google Form'!$A$1:$M$5000,8,FALSE)='Main Template'!W$12,VLOOKUP(TRIM(UPPER(SUBSTITUTE($D165," ",""))),'Cleaned Google Form'!$A$1:$M$5000,8,FALSE)='Main Template'!W$13,VLOOKUP(TRIM(UPPER(SUBSTITUTE($D165," ",""))),'Cleaned Google Form'!$A$1:$M$5000,8,FALSE)='Main Template'!W$14,VLOOKUP(TRIM(UPPER(SUBSTITUTE($D165," ",""))),'Cleaned Google Form'!$A$1:$M$5000,8,FALSE)='Main Template'!W$15),0,IF(AND('Main Template'!W$21&gt;=$C$9,'Main Template'!W$19,VLOOKUP(TRIM(UPPER(SUBSTITUTE($D165," ",""))),'Cleaned Google Form'!$A$1:$M$5000,7,FALSE)="YES"),0,IF(IFERROR(FIND('Main Template'!W$17,VLOOKUP(TRIM(UPPER(SUBSTITUTE('Main Template'!$D165," ",""))),'Cleaned Google Form'!$A$1:$M$5000,9,FALSE),1),FALSE),0,1))))),1)</f>
        <v>1</v>
      </c>
      <c r="X165" s="12">
        <f>IFERROR(IF(AND(WEEKDAY('Main Template'!X$18)=1,OR(VLOOKUP(TRIM(UPPER(SUBSTITUTE($D165," ",""))),'Cleaned Google Form'!$A$1:$M$5000,3,FALSE)="SMH",VLOOKUP(TRIM(UPPER(SUBSTITUTE($D165," ",""))),'Cleaned Google Form'!$A$1:$M$5000,3,FALSE)="RCH",VLOOKUP(TRIM(UPPER(SUBSTITUTE($D165," ",""))),'Cleaned Google Form'!$A$1:$M$5000,3,FALSE)="BCCA")),0,IF(AND(X$21=1,NOT(VLOOKUP(TRIM(UPPER(SUBSTITUTE($D165," ",""))),'Cleaned Google Form'!$A$1:$M$5000,6,FALSE)="NO")),0,IF(OR(VLOOKUP(TRIM(UPPER(SUBSTITUTE($D165," ",""))),'Cleaned Google Form'!$A$1:$M$5000,8,FALSE)='Main Template'!X$12,VLOOKUP(TRIM(UPPER(SUBSTITUTE($D165," ",""))),'Cleaned Google Form'!$A$1:$M$5000,8,FALSE)='Main Template'!X$13,VLOOKUP(TRIM(UPPER(SUBSTITUTE($D165," ",""))),'Cleaned Google Form'!$A$1:$M$5000,8,FALSE)='Main Template'!X$14,VLOOKUP(TRIM(UPPER(SUBSTITUTE($D165," ",""))),'Cleaned Google Form'!$A$1:$M$5000,8,FALSE)='Main Template'!X$15),0,IF(AND('Main Template'!X$21&gt;=$C$9,'Main Template'!X$19,VLOOKUP(TRIM(UPPER(SUBSTITUTE($D165," ",""))),'Cleaned Google Form'!$A$1:$M$5000,7,FALSE)="YES"),0,IF(IFERROR(FIND('Main Template'!X$17,VLOOKUP(TRIM(UPPER(SUBSTITUTE('Main Template'!$D165," ",""))),'Cleaned Google Form'!$A$1:$M$5000,9,FALSE),1),FALSE),0,1))))),1)</f>
        <v>1</v>
      </c>
      <c r="Y165" s="12">
        <f>IFERROR(IF(AND(WEEKDAY('Main Template'!Y$18)=1,OR(VLOOKUP(TRIM(UPPER(SUBSTITUTE($D165," ",""))),'Cleaned Google Form'!$A$1:$M$5000,3,FALSE)="SMH",VLOOKUP(TRIM(UPPER(SUBSTITUTE($D165," ",""))),'Cleaned Google Form'!$A$1:$M$5000,3,FALSE)="RCH",VLOOKUP(TRIM(UPPER(SUBSTITUTE($D165," ",""))),'Cleaned Google Form'!$A$1:$M$5000,3,FALSE)="BCCA")),0,IF(AND(Y$21=1,NOT(VLOOKUP(TRIM(UPPER(SUBSTITUTE($D165," ",""))),'Cleaned Google Form'!$A$1:$M$5000,6,FALSE)="NO")),0,IF(OR(VLOOKUP(TRIM(UPPER(SUBSTITUTE($D165," ",""))),'Cleaned Google Form'!$A$1:$M$5000,8,FALSE)='Main Template'!Y$12,VLOOKUP(TRIM(UPPER(SUBSTITUTE($D165," ",""))),'Cleaned Google Form'!$A$1:$M$5000,8,FALSE)='Main Template'!Y$13,VLOOKUP(TRIM(UPPER(SUBSTITUTE($D165," ",""))),'Cleaned Google Form'!$A$1:$M$5000,8,FALSE)='Main Template'!Y$14,VLOOKUP(TRIM(UPPER(SUBSTITUTE($D165," ",""))),'Cleaned Google Form'!$A$1:$M$5000,8,FALSE)='Main Template'!Y$15),0,IF(AND('Main Template'!Y$21&gt;=$C$9,'Main Template'!Y$19,VLOOKUP(TRIM(UPPER(SUBSTITUTE($D165," ",""))),'Cleaned Google Form'!$A$1:$M$5000,7,FALSE)="YES"),0,IF(IFERROR(FIND('Main Template'!Y$17,VLOOKUP(TRIM(UPPER(SUBSTITUTE('Main Template'!$D165," ",""))),'Cleaned Google Form'!$A$1:$M$5000,9,FALSE),1),FALSE),0,1))))),1)</f>
        <v>1</v>
      </c>
      <c r="Z165" s="12">
        <f>IFERROR(IF(AND(WEEKDAY('Main Template'!Z$18)=1,OR(VLOOKUP(TRIM(UPPER(SUBSTITUTE($D165," ",""))),'Cleaned Google Form'!$A$1:$M$5000,3,FALSE)="SMH",VLOOKUP(TRIM(UPPER(SUBSTITUTE($D165," ",""))),'Cleaned Google Form'!$A$1:$M$5000,3,FALSE)="RCH",VLOOKUP(TRIM(UPPER(SUBSTITUTE($D165," ",""))),'Cleaned Google Form'!$A$1:$M$5000,3,FALSE)="BCCA")),0,IF(AND(Z$21=1,NOT(VLOOKUP(TRIM(UPPER(SUBSTITUTE($D165," ",""))),'Cleaned Google Form'!$A$1:$M$5000,6,FALSE)="NO")),0,IF(OR(VLOOKUP(TRIM(UPPER(SUBSTITUTE($D165," ",""))),'Cleaned Google Form'!$A$1:$M$5000,8,FALSE)='Main Template'!Z$12,VLOOKUP(TRIM(UPPER(SUBSTITUTE($D165," ",""))),'Cleaned Google Form'!$A$1:$M$5000,8,FALSE)='Main Template'!Z$13,VLOOKUP(TRIM(UPPER(SUBSTITUTE($D165," ",""))),'Cleaned Google Form'!$A$1:$M$5000,8,FALSE)='Main Template'!Z$14,VLOOKUP(TRIM(UPPER(SUBSTITUTE($D165," ",""))),'Cleaned Google Form'!$A$1:$M$5000,8,FALSE)='Main Template'!Z$15),0,IF(AND('Main Template'!Z$21&gt;=$C$9,'Main Template'!Z$19,VLOOKUP(TRIM(UPPER(SUBSTITUTE($D165," ",""))),'Cleaned Google Form'!$A$1:$M$5000,7,FALSE)="YES"),0,IF(IFERROR(FIND('Main Template'!Z$17,VLOOKUP(TRIM(UPPER(SUBSTITUTE('Main Template'!$D165," ",""))),'Cleaned Google Form'!$A$1:$M$5000,9,FALSE),1),FALSE),0,1))))),1)</f>
        <v>1</v>
      </c>
      <c r="AA165" s="12">
        <f>IFERROR(IF(AND(WEEKDAY('Main Template'!AA$18)=1,OR(VLOOKUP(TRIM(UPPER(SUBSTITUTE($D165," ",""))),'Cleaned Google Form'!$A$1:$M$5000,3,FALSE)="SMH",VLOOKUP(TRIM(UPPER(SUBSTITUTE($D165," ",""))),'Cleaned Google Form'!$A$1:$M$5000,3,FALSE)="RCH",VLOOKUP(TRIM(UPPER(SUBSTITUTE($D165," ",""))),'Cleaned Google Form'!$A$1:$M$5000,3,FALSE)="BCCA")),0,IF(AND(AA$21=1,NOT(VLOOKUP(TRIM(UPPER(SUBSTITUTE($D165," ",""))),'Cleaned Google Form'!$A$1:$M$5000,6,FALSE)="NO")),0,IF(OR(VLOOKUP(TRIM(UPPER(SUBSTITUTE($D165," ",""))),'Cleaned Google Form'!$A$1:$M$5000,8,FALSE)='Main Template'!AA$12,VLOOKUP(TRIM(UPPER(SUBSTITUTE($D165," ",""))),'Cleaned Google Form'!$A$1:$M$5000,8,FALSE)='Main Template'!AA$13,VLOOKUP(TRIM(UPPER(SUBSTITUTE($D165," ",""))),'Cleaned Google Form'!$A$1:$M$5000,8,FALSE)='Main Template'!AA$14,VLOOKUP(TRIM(UPPER(SUBSTITUTE($D165," ",""))),'Cleaned Google Form'!$A$1:$M$5000,8,FALSE)='Main Template'!AA$15),0,IF(AND('Main Template'!AA$21&gt;=$C$9,'Main Template'!AA$19,VLOOKUP(TRIM(UPPER(SUBSTITUTE($D165," ",""))),'Cleaned Google Form'!$A$1:$M$5000,7,FALSE)="YES"),0,IF(IFERROR(FIND('Main Template'!AA$17,VLOOKUP(TRIM(UPPER(SUBSTITUTE('Main Template'!$D165," ",""))),'Cleaned Google Form'!$A$1:$M$5000,9,FALSE),1),FALSE),0,1))))),1)</f>
        <v>1</v>
      </c>
      <c r="AB165" s="12">
        <f>IFERROR(IF(AND(WEEKDAY('Main Template'!AB$18)=1,OR(VLOOKUP(TRIM(UPPER(SUBSTITUTE($D165," ",""))),'Cleaned Google Form'!$A$1:$M$5000,3,FALSE)="SMH",VLOOKUP(TRIM(UPPER(SUBSTITUTE($D165," ",""))),'Cleaned Google Form'!$A$1:$M$5000,3,FALSE)="RCH",VLOOKUP(TRIM(UPPER(SUBSTITUTE($D165," ",""))),'Cleaned Google Form'!$A$1:$M$5000,3,FALSE)="BCCA")),0,IF(AND(AB$21=1,NOT(VLOOKUP(TRIM(UPPER(SUBSTITUTE($D165," ",""))),'Cleaned Google Form'!$A$1:$M$5000,6,FALSE)="NO")),0,IF(OR(VLOOKUP(TRIM(UPPER(SUBSTITUTE($D165," ",""))),'Cleaned Google Form'!$A$1:$M$5000,8,FALSE)='Main Template'!AB$12,VLOOKUP(TRIM(UPPER(SUBSTITUTE($D165," ",""))),'Cleaned Google Form'!$A$1:$M$5000,8,FALSE)='Main Template'!AB$13,VLOOKUP(TRIM(UPPER(SUBSTITUTE($D165," ",""))),'Cleaned Google Form'!$A$1:$M$5000,8,FALSE)='Main Template'!AB$14,VLOOKUP(TRIM(UPPER(SUBSTITUTE($D165," ",""))),'Cleaned Google Form'!$A$1:$M$5000,8,FALSE)='Main Template'!AB$15),0,IF(AND('Main Template'!AB$21&gt;=$C$9,'Main Template'!AB$19,VLOOKUP(TRIM(UPPER(SUBSTITUTE($D165," ",""))),'Cleaned Google Form'!$A$1:$M$5000,7,FALSE)="YES"),0,IF(IFERROR(FIND('Main Template'!AB$17,VLOOKUP(TRIM(UPPER(SUBSTITUTE('Main Template'!$D165," ",""))),'Cleaned Google Form'!$A$1:$M$5000,9,FALSE),1),FALSE),0,1))))),1)</f>
        <v>1</v>
      </c>
      <c r="AC165" s="12">
        <f>IFERROR(IF(AND(WEEKDAY('Main Template'!AC$18)=1,OR(VLOOKUP(TRIM(UPPER(SUBSTITUTE($D165," ",""))),'Cleaned Google Form'!$A$1:$M$5000,3,FALSE)="SMH",VLOOKUP(TRIM(UPPER(SUBSTITUTE($D165," ",""))),'Cleaned Google Form'!$A$1:$M$5000,3,FALSE)="RCH",VLOOKUP(TRIM(UPPER(SUBSTITUTE($D165," ",""))),'Cleaned Google Form'!$A$1:$M$5000,3,FALSE)="BCCA")),0,IF(AND(AC$21=1,NOT(VLOOKUP(TRIM(UPPER(SUBSTITUTE($D165," ",""))),'Cleaned Google Form'!$A$1:$M$5000,6,FALSE)="NO")),0,IF(OR(VLOOKUP(TRIM(UPPER(SUBSTITUTE($D165," ",""))),'Cleaned Google Form'!$A$1:$M$5000,8,FALSE)='Main Template'!AC$12,VLOOKUP(TRIM(UPPER(SUBSTITUTE($D165," ",""))),'Cleaned Google Form'!$A$1:$M$5000,8,FALSE)='Main Template'!AC$13,VLOOKUP(TRIM(UPPER(SUBSTITUTE($D165," ",""))),'Cleaned Google Form'!$A$1:$M$5000,8,FALSE)='Main Template'!AC$14,VLOOKUP(TRIM(UPPER(SUBSTITUTE($D165," ",""))),'Cleaned Google Form'!$A$1:$M$5000,8,FALSE)='Main Template'!AC$15),0,IF(AND('Main Template'!AC$21&gt;=$C$9,'Main Template'!AC$19,VLOOKUP(TRIM(UPPER(SUBSTITUTE($D165," ",""))),'Cleaned Google Form'!$A$1:$M$5000,7,FALSE)="YES"),0,IF(IFERROR(FIND('Main Template'!AC$17,VLOOKUP(TRIM(UPPER(SUBSTITUTE('Main Template'!$D165," ",""))),'Cleaned Google Form'!$A$1:$M$5000,9,FALSE),1),FALSE),0,1))))),1)</f>
        <v>1</v>
      </c>
      <c r="AD165" s="12">
        <f>IFERROR(IF(AND(WEEKDAY('Main Template'!AD$18)=1,OR(VLOOKUP(TRIM(UPPER(SUBSTITUTE($D165," ",""))),'Cleaned Google Form'!$A$1:$M$5000,3,FALSE)="SMH",VLOOKUP(TRIM(UPPER(SUBSTITUTE($D165," ",""))),'Cleaned Google Form'!$A$1:$M$5000,3,FALSE)="RCH",VLOOKUP(TRIM(UPPER(SUBSTITUTE($D165," ",""))),'Cleaned Google Form'!$A$1:$M$5000,3,FALSE)="BCCA")),0,IF(AND(AD$21=1,NOT(VLOOKUP(TRIM(UPPER(SUBSTITUTE($D165," ",""))),'Cleaned Google Form'!$A$1:$M$5000,6,FALSE)="NO")),0,IF(OR(VLOOKUP(TRIM(UPPER(SUBSTITUTE($D165," ",""))),'Cleaned Google Form'!$A$1:$M$5000,8,FALSE)='Main Template'!AD$12,VLOOKUP(TRIM(UPPER(SUBSTITUTE($D165," ",""))),'Cleaned Google Form'!$A$1:$M$5000,8,FALSE)='Main Template'!AD$13,VLOOKUP(TRIM(UPPER(SUBSTITUTE($D165," ",""))),'Cleaned Google Form'!$A$1:$M$5000,8,FALSE)='Main Template'!AD$14,VLOOKUP(TRIM(UPPER(SUBSTITUTE($D165," ",""))),'Cleaned Google Form'!$A$1:$M$5000,8,FALSE)='Main Template'!AD$15),0,IF(AND('Main Template'!AD$21&gt;=$C$9,'Main Template'!AD$19,VLOOKUP(TRIM(UPPER(SUBSTITUTE($D165," ",""))),'Cleaned Google Form'!$A$1:$M$5000,7,FALSE)="YES"),0,IF(IFERROR(FIND('Main Template'!AD$17,VLOOKUP(TRIM(UPPER(SUBSTITUTE('Main Template'!$D165," ",""))),'Cleaned Google Form'!$A$1:$M$5000,9,FALSE),1),FALSE),0,1))))),1)</f>
        <v>1</v>
      </c>
      <c r="AE165" s="12">
        <f>IFERROR(IF(AND(WEEKDAY('Main Template'!AE$18)=1,OR(VLOOKUP(TRIM(UPPER(SUBSTITUTE($D165," ",""))),'Cleaned Google Form'!$A$1:$M$5000,3,FALSE)="SMH",VLOOKUP(TRIM(UPPER(SUBSTITUTE($D165," ",""))),'Cleaned Google Form'!$A$1:$M$5000,3,FALSE)="RCH",VLOOKUP(TRIM(UPPER(SUBSTITUTE($D165," ",""))),'Cleaned Google Form'!$A$1:$M$5000,3,FALSE)="BCCA")),0,IF(AND(AE$21=1,NOT(VLOOKUP(TRIM(UPPER(SUBSTITUTE($D165," ",""))),'Cleaned Google Form'!$A$1:$M$5000,6,FALSE)="NO")),0,IF(OR(VLOOKUP(TRIM(UPPER(SUBSTITUTE($D165," ",""))),'Cleaned Google Form'!$A$1:$M$5000,8,FALSE)='Main Template'!AE$12,VLOOKUP(TRIM(UPPER(SUBSTITUTE($D165," ",""))),'Cleaned Google Form'!$A$1:$M$5000,8,FALSE)='Main Template'!AE$13,VLOOKUP(TRIM(UPPER(SUBSTITUTE($D165," ",""))),'Cleaned Google Form'!$A$1:$M$5000,8,FALSE)='Main Template'!AE$14,VLOOKUP(TRIM(UPPER(SUBSTITUTE($D165," ",""))),'Cleaned Google Form'!$A$1:$M$5000,8,FALSE)='Main Template'!AE$15),0,IF(AND('Main Template'!AE$21&gt;=$C$9,'Main Template'!AE$19,VLOOKUP(TRIM(UPPER(SUBSTITUTE($D165," ",""))),'Cleaned Google Form'!$A$1:$M$5000,7,FALSE)="YES"),0,IF(IFERROR(FIND('Main Template'!AE$17,VLOOKUP(TRIM(UPPER(SUBSTITUTE('Main Template'!$D165," ",""))),'Cleaned Google Form'!$A$1:$M$5000,9,FALSE),1),FALSE),0,1))))),1)</f>
        <v>1</v>
      </c>
      <c r="AF165" s="12">
        <f>IFERROR(IF(AND(WEEKDAY('Main Template'!AF$18)=1,OR(VLOOKUP(TRIM(UPPER(SUBSTITUTE($D165," ",""))),'Cleaned Google Form'!$A$1:$M$5000,3,FALSE)="SMH",VLOOKUP(TRIM(UPPER(SUBSTITUTE($D165," ",""))),'Cleaned Google Form'!$A$1:$M$5000,3,FALSE)="RCH",VLOOKUP(TRIM(UPPER(SUBSTITUTE($D165," ",""))),'Cleaned Google Form'!$A$1:$M$5000,3,FALSE)="BCCA")),0,IF(AND(AF$21=1,NOT(VLOOKUP(TRIM(UPPER(SUBSTITUTE($D165," ",""))),'Cleaned Google Form'!$A$1:$M$5000,6,FALSE)="NO")),0,IF(OR(VLOOKUP(TRIM(UPPER(SUBSTITUTE($D165," ",""))),'Cleaned Google Form'!$A$1:$M$5000,8,FALSE)='Main Template'!AF$12,VLOOKUP(TRIM(UPPER(SUBSTITUTE($D165," ",""))),'Cleaned Google Form'!$A$1:$M$5000,8,FALSE)='Main Template'!AF$13,VLOOKUP(TRIM(UPPER(SUBSTITUTE($D165," ",""))),'Cleaned Google Form'!$A$1:$M$5000,8,FALSE)='Main Template'!AF$14,VLOOKUP(TRIM(UPPER(SUBSTITUTE($D165," ",""))),'Cleaned Google Form'!$A$1:$M$5000,8,FALSE)='Main Template'!AF$15),0,IF(AND('Main Template'!AF$21&gt;=$C$9,'Main Template'!AF$19,VLOOKUP(TRIM(UPPER(SUBSTITUTE($D165," ",""))),'Cleaned Google Form'!$A$1:$M$5000,7,FALSE)="YES"),0,IF(IFERROR(FIND('Main Template'!AF$17,VLOOKUP(TRIM(UPPER(SUBSTITUTE('Main Template'!$D165," ",""))),'Cleaned Google Form'!$A$1:$M$5000,9,FALSE),1),FALSE),0,1))))),1)</f>
        <v>1</v>
      </c>
      <c r="AG165" s="12">
        <f>IFERROR(IF(AND(WEEKDAY('Main Template'!AG$18)=1,OR(VLOOKUP(TRIM(UPPER(SUBSTITUTE($D165," ",""))),'Cleaned Google Form'!$A$1:$M$5000,3,FALSE)="SMH",VLOOKUP(TRIM(UPPER(SUBSTITUTE($D165," ",""))),'Cleaned Google Form'!$A$1:$M$5000,3,FALSE)="RCH",VLOOKUP(TRIM(UPPER(SUBSTITUTE($D165," ",""))),'Cleaned Google Form'!$A$1:$M$5000,3,FALSE)="BCCA")),0,IF(AND(AG$21=1,NOT(VLOOKUP(TRIM(UPPER(SUBSTITUTE($D165," ",""))),'Cleaned Google Form'!$A$1:$M$5000,6,FALSE)="NO")),0,IF(OR(VLOOKUP(TRIM(UPPER(SUBSTITUTE($D165," ",""))),'Cleaned Google Form'!$A$1:$M$5000,8,FALSE)='Main Template'!AG$12,VLOOKUP(TRIM(UPPER(SUBSTITUTE($D165," ",""))),'Cleaned Google Form'!$A$1:$M$5000,8,FALSE)='Main Template'!AG$13,VLOOKUP(TRIM(UPPER(SUBSTITUTE($D165," ",""))),'Cleaned Google Form'!$A$1:$M$5000,8,FALSE)='Main Template'!AG$14,VLOOKUP(TRIM(UPPER(SUBSTITUTE($D165," ",""))),'Cleaned Google Form'!$A$1:$M$5000,8,FALSE)='Main Template'!AG$15),0,IF(AND('Main Template'!AG$21&gt;=$C$9,'Main Template'!AG$19,VLOOKUP(TRIM(UPPER(SUBSTITUTE($D165," ",""))),'Cleaned Google Form'!$A$1:$M$5000,7,FALSE)="YES"),0,IF(IFERROR(FIND('Main Template'!AG$17,VLOOKUP(TRIM(UPPER(SUBSTITUTE('Main Template'!$D165," ",""))),'Cleaned Google Form'!$A$1:$M$5000,9,FALSE),1),FALSE),0,1))))),1)</f>
        <v>1</v>
      </c>
      <c r="AH165" s="12">
        <f>IFERROR(IF(AND(WEEKDAY('Main Template'!AH$18)=1,OR(VLOOKUP(TRIM(UPPER(SUBSTITUTE($D165," ",""))),'Cleaned Google Form'!$A$1:$M$5000,3,FALSE)="SMH",VLOOKUP(TRIM(UPPER(SUBSTITUTE($D165," ",""))),'Cleaned Google Form'!$A$1:$M$5000,3,FALSE)="RCH",VLOOKUP(TRIM(UPPER(SUBSTITUTE($D165," ",""))),'Cleaned Google Form'!$A$1:$M$5000,3,FALSE)="BCCA")),0,IF(AND(AH$21=1,NOT(VLOOKUP(TRIM(UPPER(SUBSTITUTE($D165," ",""))),'Cleaned Google Form'!$A$1:$M$5000,6,FALSE)="NO")),0,IF(OR(VLOOKUP(TRIM(UPPER(SUBSTITUTE($D165," ",""))),'Cleaned Google Form'!$A$1:$M$5000,8,FALSE)='Main Template'!AH$12,VLOOKUP(TRIM(UPPER(SUBSTITUTE($D165," ",""))),'Cleaned Google Form'!$A$1:$M$5000,8,FALSE)='Main Template'!AH$13,VLOOKUP(TRIM(UPPER(SUBSTITUTE($D165," ",""))),'Cleaned Google Form'!$A$1:$M$5000,8,FALSE)='Main Template'!AH$14,VLOOKUP(TRIM(UPPER(SUBSTITUTE($D165," ",""))),'Cleaned Google Form'!$A$1:$M$5000,8,FALSE)='Main Template'!AH$15),0,IF(AND('Main Template'!AH$21&gt;=$C$9,'Main Template'!AH$19,VLOOKUP(TRIM(UPPER(SUBSTITUTE($D165," ",""))),'Cleaned Google Form'!$A$1:$M$5000,7,FALSE)="YES"),0,IF(IFERROR(FIND('Main Template'!AH$17,VLOOKUP(TRIM(UPPER(SUBSTITUTE('Main Template'!$D165," ",""))),'Cleaned Google Form'!$A$1:$M$5000,9,FALSE),1),FALSE),0,1))))),1)</f>
        <v>1</v>
      </c>
      <c r="AI165" s="12">
        <f>IFERROR(IF(AND(WEEKDAY('Main Template'!AI$18)=1,OR(VLOOKUP(TRIM(UPPER(SUBSTITUTE($D165," ",""))),'Cleaned Google Form'!$A$1:$M$5000,3,FALSE)="SMH",VLOOKUP(TRIM(UPPER(SUBSTITUTE($D165," ",""))),'Cleaned Google Form'!$A$1:$M$5000,3,FALSE)="RCH",VLOOKUP(TRIM(UPPER(SUBSTITUTE($D165," ",""))),'Cleaned Google Form'!$A$1:$M$5000,3,FALSE)="BCCA")),0,IF(AND(AI$21=1,NOT(VLOOKUP(TRIM(UPPER(SUBSTITUTE($D165," ",""))),'Cleaned Google Form'!$A$1:$M$5000,6,FALSE)="NO")),0,IF(OR(VLOOKUP(TRIM(UPPER(SUBSTITUTE($D165," ",""))),'Cleaned Google Form'!$A$1:$M$5000,8,FALSE)='Main Template'!AI$12,VLOOKUP(TRIM(UPPER(SUBSTITUTE($D165," ",""))),'Cleaned Google Form'!$A$1:$M$5000,8,FALSE)='Main Template'!AI$13,VLOOKUP(TRIM(UPPER(SUBSTITUTE($D165," ",""))),'Cleaned Google Form'!$A$1:$M$5000,8,FALSE)='Main Template'!AI$14,VLOOKUP(TRIM(UPPER(SUBSTITUTE($D165," ",""))),'Cleaned Google Form'!$A$1:$M$5000,8,FALSE)='Main Template'!AI$15),0,IF(AND('Main Template'!AI$21&gt;=$C$9,'Main Template'!AI$19,VLOOKUP(TRIM(UPPER(SUBSTITUTE($D165," ",""))),'Cleaned Google Form'!$A$1:$M$5000,7,FALSE)="YES"),0,IF(IFERROR(FIND('Main Template'!AI$17,VLOOKUP(TRIM(UPPER(SUBSTITUTE('Main Template'!$D165," ",""))),'Cleaned Google Form'!$A$1:$M$5000,9,FALSE),1),FALSE),0,1))))),1)</f>
        <v>1</v>
      </c>
      <c r="AJ165" s="12">
        <f>IFERROR(IF(AND(WEEKDAY('Main Template'!AJ$18)=1,OR(VLOOKUP(TRIM(UPPER(SUBSTITUTE($D165," ",""))),'Cleaned Google Form'!$A$1:$M$5000,3,FALSE)="SMH",VLOOKUP(TRIM(UPPER(SUBSTITUTE($D165," ",""))),'Cleaned Google Form'!$A$1:$M$5000,3,FALSE)="RCH",VLOOKUP(TRIM(UPPER(SUBSTITUTE($D165," ",""))),'Cleaned Google Form'!$A$1:$M$5000,3,FALSE)="BCCA")),0,IF(AND(AJ$21=1,NOT(VLOOKUP(TRIM(UPPER(SUBSTITUTE($D165," ",""))),'Cleaned Google Form'!$A$1:$M$5000,6,FALSE)="NO")),0,IF(OR(VLOOKUP(TRIM(UPPER(SUBSTITUTE($D165," ",""))),'Cleaned Google Form'!$A$1:$M$5000,8,FALSE)='Main Template'!AJ$12,VLOOKUP(TRIM(UPPER(SUBSTITUTE($D165," ",""))),'Cleaned Google Form'!$A$1:$M$5000,8,FALSE)='Main Template'!AJ$13,VLOOKUP(TRIM(UPPER(SUBSTITUTE($D165," ",""))),'Cleaned Google Form'!$A$1:$M$5000,8,FALSE)='Main Template'!AJ$14,VLOOKUP(TRIM(UPPER(SUBSTITUTE($D165," ",""))),'Cleaned Google Form'!$A$1:$M$5000,8,FALSE)='Main Template'!AJ$15),0,IF(AND('Main Template'!AJ$21&gt;=$C$9,'Main Template'!AJ$19,VLOOKUP(TRIM(UPPER(SUBSTITUTE($D165," ",""))),'Cleaned Google Form'!$A$1:$M$5000,7,FALSE)="YES"),0,IF(IFERROR(FIND('Main Template'!AJ$17,VLOOKUP(TRIM(UPPER(SUBSTITUTE('Main Template'!$D165," ",""))),'Cleaned Google Form'!$A$1:$M$5000,9,FALSE),1),FALSE),0,1))))),1)</f>
        <v>1</v>
      </c>
      <c r="AK165" s="12">
        <f>IFERROR(IF(AND(WEEKDAY('Main Template'!AK$18)=1,OR(VLOOKUP(TRIM(UPPER(SUBSTITUTE($D165," ",""))),'Cleaned Google Form'!$A$1:$M$5000,3,FALSE)="SMH",VLOOKUP(TRIM(UPPER(SUBSTITUTE($D165," ",""))),'Cleaned Google Form'!$A$1:$M$5000,3,FALSE)="RCH",VLOOKUP(TRIM(UPPER(SUBSTITUTE($D165," ",""))),'Cleaned Google Form'!$A$1:$M$5000,3,FALSE)="BCCA")),0,IF(AND(AK$21=1,NOT(VLOOKUP(TRIM(UPPER(SUBSTITUTE($D165," ",""))),'Cleaned Google Form'!$A$1:$M$5000,6,FALSE)="NO")),0,IF(OR(VLOOKUP(TRIM(UPPER(SUBSTITUTE($D165," ",""))),'Cleaned Google Form'!$A$1:$M$5000,8,FALSE)='Main Template'!AK$12,VLOOKUP(TRIM(UPPER(SUBSTITUTE($D165," ",""))),'Cleaned Google Form'!$A$1:$M$5000,8,FALSE)='Main Template'!AK$13,VLOOKUP(TRIM(UPPER(SUBSTITUTE($D165," ",""))),'Cleaned Google Form'!$A$1:$M$5000,8,FALSE)='Main Template'!AK$14,VLOOKUP(TRIM(UPPER(SUBSTITUTE($D165," ",""))),'Cleaned Google Form'!$A$1:$M$5000,8,FALSE)='Main Template'!AK$15),0,IF(AND('Main Template'!AK$21&gt;=$C$9,'Main Template'!AK$19,VLOOKUP(TRIM(UPPER(SUBSTITUTE($D165," ",""))),'Cleaned Google Form'!$A$1:$M$5000,7,FALSE)="YES"),0,IF(IFERROR(FIND('Main Template'!AK$17,VLOOKUP(TRIM(UPPER(SUBSTITUTE('Main Template'!$D165," ",""))),'Cleaned Google Form'!$A$1:$M$5000,9,FALSE),1),FALSE),0,1))))),1)</f>
        <v>1</v>
      </c>
      <c r="AL165" s="12">
        <f>IFERROR(IF(AND(WEEKDAY('Main Template'!AL$18)=1,OR(VLOOKUP(TRIM(UPPER(SUBSTITUTE($D165," ",""))),'Cleaned Google Form'!$A$1:$M$5000,3,FALSE)="SMH",VLOOKUP(TRIM(UPPER(SUBSTITUTE($D165," ",""))),'Cleaned Google Form'!$A$1:$M$5000,3,FALSE)="RCH",VLOOKUP(TRIM(UPPER(SUBSTITUTE($D165," ",""))),'Cleaned Google Form'!$A$1:$M$5000,3,FALSE)="BCCA")),0,IF(AND(AL$21=1,NOT(VLOOKUP(TRIM(UPPER(SUBSTITUTE($D165," ",""))),'Cleaned Google Form'!$A$1:$M$5000,6,FALSE)="NO")),0,IF(OR(VLOOKUP(TRIM(UPPER(SUBSTITUTE($D165," ",""))),'Cleaned Google Form'!$A$1:$M$5000,8,FALSE)='Main Template'!AL$12,VLOOKUP(TRIM(UPPER(SUBSTITUTE($D165," ",""))),'Cleaned Google Form'!$A$1:$M$5000,8,FALSE)='Main Template'!AL$13,VLOOKUP(TRIM(UPPER(SUBSTITUTE($D165," ",""))),'Cleaned Google Form'!$A$1:$M$5000,8,FALSE)='Main Template'!AL$14,VLOOKUP(TRIM(UPPER(SUBSTITUTE($D165," ",""))),'Cleaned Google Form'!$A$1:$M$5000,8,FALSE)='Main Template'!AL$15),0,IF(AND('Main Template'!AL$21&gt;=$C$9,'Main Template'!AL$19,VLOOKUP(TRIM(UPPER(SUBSTITUTE($D165," ",""))),'Cleaned Google Form'!$A$1:$M$5000,7,FALSE)="YES"),0,IF(IFERROR(FIND('Main Template'!AL$17,VLOOKUP(TRIM(UPPER(SUBSTITUTE('Main Template'!$D165," ",""))),'Cleaned Google Form'!$A$1:$M$5000,9,FALSE),1),FALSE),0,1))))),1)</f>
        <v>1</v>
      </c>
      <c r="AM165" s="12">
        <f>IFERROR(IF(AND(WEEKDAY('Main Template'!AM$18)=1,OR(VLOOKUP(TRIM(UPPER(SUBSTITUTE($D165," ",""))),'Cleaned Google Form'!$A$1:$M$5000,3,FALSE)="SMH",VLOOKUP(TRIM(UPPER(SUBSTITUTE($D165," ",""))),'Cleaned Google Form'!$A$1:$M$5000,3,FALSE)="RCH",VLOOKUP(TRIM(UPPER(SUBSTITUTE($D165," ",""))),'Cleaned Google Form'!$A$1:$M$5000,3,FALSE)="BCCA")),0,IF(AND(AM$21=1,NOT(VLOOKUP(TRIM(UPPER(SUBSTITUTE($D165," ",""))),'Cleaned Google Form'!$A$1:$M$5000,6,FALSE)="NO")),0,IF(OR(VLOOKUP(TRIM(UPPER(SUBSTITUTE($D165," ",""))),'Cleaned Google Form'!$A$1:$M$5000,8,FALSE)='Main Template'!AM$12,VLOOKUP(TRIM(UPPER(SUBSTITUTE($D165," ",""))),'Cleaned Google Form'!$A$1:$M$5000,8,FALSE)='Main Template'!AM$13,VLOOKUP(TRIM(UPPER(SUBSTITUTE($D165," ",""))),'Cleaned Google Form'!$A$1:$M$5000,8,FALSE)='Main Template'!AM$14,VLOOKUP(TRIM(UPPER(SUBSTITUTE($D165," ",""))),'Cleaned Google Form'!$A$1:$M$5000,8,FALSE)='Main Template'!AM$15),0,IF(AND('Main Template'!AM$21&gt;=$C$9,'Main Template'!AM$19,VLOOKUP(TRIM(UPPER(SUBSTITUTE($D165," ",""))),'Cleaned Google Form'!$A$1:$M$5000,7,FALSE)="YES"),0,IF(IFERROR(FIND('Main Template'!AM$17,VLOOKUP(TRIM(UPPER(SUBSTITUTE('Main Template'!$D165," ",""))),'Cleaned Google Form'!$A$1:$M$5000,9,FALSE),1),FALSE),0,1))))),1)</f>
        <v>1</v>
      </c>
      <c r="AN165" s="12">
        <f>IFERROR(IF(AND(WEEKDAY('Main Template'!AN$18)=1,OR(VLOOKUP(TRIM(UPPER(SUBSTITUTE($D165," ",""))),'Cleaned Google Form'!$A$1:$M$5000,3,FALSE)="SMH",VLOOKUP(TRIM(UPPER(SUBSTITUTE($D165," ",""))),'Cleaned Google Form'!$A$1:$M$5000,3,FALSE)="RCH",VLOOKUP(TRIM(UPPER(SUBSTITUTE($D165," ",""))),'Cleaned Google Form'!$A$1:$M$5000,3,FALSE)="BCCA")),0,IF(AND(AN$21=1,NOT(VLOOKUP(TRIM(UPPER(SUBSTITUTE($D165," ",""))),'Cleaned Google Form'!$A$1:$M$5000,6,FALSE)="NO")),0,IF(OR(VLOOKUP(TRIM(UPPER(SUBSTITUTE($D165," ",""))),'Cleaned Google Form'!$A$1:$M$5000,8,FALSE)='Main Template'!AN$12,VLOOKUP(TRIM(UPPER(SUBSTITUTE($D165," ",""))),'Cleaned Google Form'!$A$1:$M$5000,8,FALSE)='Main Template'!AN$13,VLOOKUP(TRIM(UPPER(SUBSTITUTE($D165," ",""))),'Cleaned Google Form'!$A$1:$M$5000,8,FALSE)='Main Template'!AN$14,VLOOKUP(TRIM(UPPER(SUBSTITUTE($D165," ",""))),'Cleaned Google Form'!$A$1:$M$5000,8,FALSE)='Main Template'!AN$15),0,IF(AND('Main Template'!AN$21&gt;=$C$9,'Main Template'!AN$19,VLOOKUP(TRIM(UPPER(SUBSTITUTE($D165," ",""))),'Cleaned Google Form'!$A$1:$M$5000,7,FALSE)="YES"),0,IF(IFERROR(FIND('Main Template'!AN$17,VLOOKUP(TRIM(UPPER(SUBSTITUTE('Main Template'!$D165," ",""))),'Cleaned Google Form'!$A$1:$M$5000,9,FALSE),1),FALSE),0,1))))),1)</f>
        <v>1</v>
      </c>
    </row>
    <row r="166" spans="2:40">
      <c r="B166" t="str">
        <f>IFERROR(IF(ISNUMBER(MATCH(UPPER(SUBSTITUTE(D166," ","")),'Cleaned Google Form'!$A:$A,0)),"","Oops"),"Not Present")</f>
        <v/>
      </c>
      <c r="C166" s="4">
        <f>I166</f>
        <v>145</v>
      </c>
      <c r="D166" s="4" t="s">
        <v>362</v>
      </c>
      <c r="E166" s="4">
        <f>IFERROR(IF(VLOOKUP(TRIM(UPPER(SUBSTITUTE(D166," ",""))),'Cleaned Google Form'!$A$1:$L$5000,5,FALSE)="YES",1,0),0)</f>
        <v>0</v>
      </c>
      <c r="F166" s="4">
        <f>IFERROR(IF(RIGHT(VLOOKUP(TRIM(UPPER(SUBSTITUTE(D166," ",""))),'Cleaned Google Form'!$A$1:$L$5000,2,FALSE),1)="1",1,0),0)</f>
        <v>0</v>
      </c>
      <c r="G166" s="4">
        <f>IFERROR(IF(VLOOKUP(TRIM(UPPER(SUBSTITUTE(D166," ",""))),'Cleaned Google Form'!$A$1:$L$5000,3,FALSE)="VGH",1,0),0)</f>
        <v>0</v>
      </c>
      <c r="H166" s="4">
        <f>IFERROR(IF(G166+IFERROR(IF(VLOOKUP(TRIM(UPPER(SUBSTITUTE(D166," ",""))),'Cleaned Google Form'!$A$1:$L$5000,3,FALSE)="SPH",1,0),0)=0,1,0),0)</f>
        <v>0</v>
      </c>
      <c r="I166" s="4">
        <f>IF(I165="Resident Index",1,I165+1)</f>
        <v>145</v>
      </c>
      <c r="J166" s="12">
        <f>IFERROR(IF(AND(WEEKDAY('Main Template'!J$18)=1,OR(VLOOKUP(TRIM(UPPER(SUBSTITUTE($D166," ",""))),'Cleaned Google Form'!$A$1:$M$5000,3,FALSE)="SMH",VLOOKUP(TRIM(UPPER(SUBSTITUTE($D166," ",""))),'Cleaned Google Form'!$A$1:$M$5000,3,FALSE)="RCH",VLOOKUP(TRIM(UPPER(SUBSTITUTE($D166," ",""))),'Cleaned Google Form'!$A$1:$M$5000,3,FALSE)="BCCA")),0,IF(AND(J$21=1,NOT(VLOOKUP(TRIM(UPPER(SUBSTITUTE($D166," ",""))),'Cleaned Google Form'!$A$1:$M$5000,6,FALSE)="NO")),0,IF(OR(VLOOKUP(TRIM(UPPER(SUBSTITUTE($D166," ",""))),'Cleaned Google Form'!$A$1:$M$5000,8,FALSE)='Main Template'!J$12,VLOOKUP(TRIM(UPPER(SUBSTITUTE($D166," ",""))),'Cleaned Google Form'!$A$1:$M$5000,8,FALSE)='Main Template'!J$13,VLOOKUP(TRIM(UPPER(SUBSTITUTE($D166," ",""))),'Cleaned Google Form'!$A$1:$M$5000,8,FALSE)='Main Template'!J$14,VLOOKUP(TRIM(UPPER(SUBSTITUTE($D166," ",""))),'Cleaned Google Form'!$A$1:$M$5000,8,FALSE)='Main Template'!J$15),0,IF(AND('Main Template'!J$21&gt;=$C$9,'Main Template'!J$19,VLOOKUP(TRIM(UPPER(SUBSTITUTE($D166," ",""))),'Cleaned Google Form'!$A$1:$M$5000,7,FALSE)="YES"),0,IF(IFERROR(FIND('Main Template'!J$17,VLOOKUP(TRIM(UPPER(SUBSTITUTE('Main Template'!$D166," ",""))),'Cleaned Google Form'!$A$1:$M$5000,9,FALSE),1),FALSE),0,1))))),1)</f>
        <v>0</v>
      </c>
      <c r="K166" s="12">
        <f>IFERROR(IF(AND(WEEKDAY('Main Template'!K$18)=1,OR(VLOOKUP(TRIM(UPPER(SUBSTITUTE($D166," ",""))),'Cleaned Google Form'!$A$1:$M$5000,3,FALSE)="SMH",VLOOKUP(TRIM(UPPER(SUBSTITUTE($D166," ",""))),'Cleaned Google Form'!$A$1:$M$5000,3,FALSE)="RCH",VLOOKUP(TRIM(UPPER(SUBSTITUTE($D166," ",""))),'Cleaned Google Form'!$A$1:$M$5000,3,FALSE)="BCCA")),0,IF(AND(K$21=1,NOT(VLOOKUP(TRIM(UPPER(SUBSTITUTE($D166," ",""))),'Cleaned Google Form'!$A$1:$M$5000,6,FALSE)="NO")),0,IF(OR(VLOOKUP(TRIM(UPPER(SUBSTITUTE($D166," ",""))),'Cleaned Google Form'!$A$1:$M$5000,8,FALSE)='Main Template'!K$12,VLOOKUP(TRIM(UPPER(SUBSTITUTE($D166," ",""))),'Cleaned Google Form'!$A$1:$M$5000,8,FALSE)='Main Template'!K$13,VLOOKUP(TRIM(UPPER(SUBSTITUTE($D166," ",""))),'Cleaned Google Form'!$A$1:$M$5000,8,FALSE)='Main Template'!K$14,VLOOKUP(TRIM(UPPER(SUBSTITUTE($D166," ",""))),'Cleaned Google Form'!$A$1:$M$5000,8,FALSE)='Main Template'!K$15),0,IF(AND('Main Template'!K$21&gt;=$C$9,'Main Template'!K$19,VLOOKUP(TRIM(UPPER(SUBSTITUTE($D166," ",""))),'Cleaned Google Form'!$A$1:$M$5000,7,FALSE)="YES"),0,IF(IFERROR(FIND('Main Template'!K$17,VLOOKUP(TRIM(UPPER(SUBSTITUTE('Main Template'!$D166," ",""))),'Cleaned Google Form'!$A$1:$M$5000,9,FALSE),1),FALSE),0,1))))),1)</f>
        <v>1</v>
      </c>
      <c r="L166" s="12">
        <f>IFERROR(IF(AND(WEEKDAY('Main Template'!L$18)=1,OR(VLOOKUP(TRIM(UPPER(SUBSTITUTE($D166," ",""))),'Cleaned Google Form'!$A$1:$M$5000,3,FALSE)="SMH",VLOOKUP(TRIM(UPPER(SUBSTITUTE($D166," ",""))),'Cleaned Google Form'!$A$1:$M$5000,3,FALSE)="RCH",VLOOKUP(TRIM(UPPER(SUBSTITUTE($D166," ",""))),'Cleaned Google Form'!$A$1:$M$5000,3,FALSE)="BCCA")),0,IF(AND(L$21=1,NOT(VLOOKUP(TRIM(UPPER(SUBSTITUTE($D166," ",""))),'Cleaned Google Form'!$A$1:$M$5000,6,FALSE)="NO")),0,IF(OR(VLOOKUP(TRIM(UPPER(SUBSTITUTE($D166," ",""))),'Cleaned Google Form'!$A$1:$M$5000,8,FALSE)='Main Template'!L$12,VLOOKUP(TRIM(UPPER(SUBSTITUTE($D166," ",""))),'Cleaned Google Form'!$A$1:$M$5000,8,FALSE)='Main Template'!L$13,VLOOKUP(TRIM(UPPER(SUBSTITUTE($D166," ",""))),'Cleaned Google Form'!$A$1:$M$5000,8,FALSE)='Main Template'!L$14,VLOOKUP(TRIM(UPPER(SUBSTITUTE($D166," ",""))),'Cleaned Google Form'!$A$1:$M$5000,8,FALSE)='Main Template'!L$15),0,IF(AND('Main Template'!L$21&gt;=$C$9,'Main Template'!L$19,VLOOKUP(TRIM(UPPER(SUBSTITUTE($D166," ",""))),'Cleaned Google Form'!$A$1:$M$5000,7,FALSE)="YES"),0,IF(IFERROR(FIND('Main Template'!L$17,VLOOKUP(TRIM(UPPER(SUBSTITUTE('Main Template'!$D166," ",""))),'Cleaned Google Form'!$A$1:$M$5000,9,FALSE),1),FALSE),0,1))))),1)</f>
        <v>1</v>
      </c>
      <c r="M166" s="12">
        <f>IFERROR(IF(AND(WEEKDAY('Main Template'!M$18)=1,OR(VLOOKUP(TRIM(UPPER(SUBSTITUTE($D166," ",""))),'Cleaned Google Form'!$A$1:$M$5000,3,FALSE)="SMH",VLOOKUP(TRIM(UPPER(SUBSTITUTE($D166," ",""))),'Cleaned Google Form'!$A$1:$M$5000,3,FALSE)="RCH",VLOOKUP(TRIM(UPPER(SUBSTITUTE($D166," ",""))),'Cleaned Google Form'!$A$1:$M$5000,3,FALSE)="BCCA")),0,IF(AND(M$21=1,NOT(VLOOKUP(TRIM(UPPER(SUBSTITUTE($D166," ",""))),'Cleaned Google Form'!$A$1:$M$5000,6,FALSE)="NO")),0,IF(OR(VLOOKUP(TRIM(UPPER(SUBSTITUTE($D166," ",""))),'Cleaned Google Form'!$A$1:$M$5000,8,FALSE)='Main Template'!M$12,VLOOKUP(TRIM(UPPER(SUBSTITUTE($D166," ",""))),'Cleaned Google Form'!$A$1:$M$5000,8,FALSE)='Main Template'!M$13,VLOOKUP(TRIM(UPPER(SUBSTITUTE($D166," ",""))),'Cleaned Google Form'!$A$1:$M$5000,8,FALSE)='Main Template'!M$14,VLOOKUP(TRIM(UPPER(SUBSTITUTE($D166," ",""))),'Cleaned Google Form'!$A$1:$M$5000,8,FALSE)='Main Template'!M$15),0,IF(AND('Main Template'!M$21&gt;=$C$9,'Main Template'!M$19,VLOOKUP(TRIM(UPPER(SUBSTITUTE($D166," ",""))),'Cleaned Google Form'!$A$1:$M$5000,7,FALSE)="YES"),0,IF(IFERROR(FIND('Main Template'!M$17,VLOOKUP(TRIM(UPPER(SUBSTITUTE('Main Template'!$D166," ",""))),'Cleaned Google Form'!$A$1:$M$5000,9,FALSE),1),FALSE),0,1))))),1)</f>
        <v>1</v>
      </c>
      <c r="N166" s="12">
        <f>IFERROR(IF(AND(WEEKDAY('Main Template'!N$18)=1,OR(VLOOKUP(TRIM(UPPER(SUBSTITUTE($D166," ",""))),'Cleaned Google Form'!$A$1:$M$5000,3,FALSE)="SMH",VLOOKUP(TRIM(UPPER(SUBSTITUTE($D166," ",""))),'Cleaned Google Form'!$A$1:$M$5000,3,FALSE)="RCH",VLOOKUP(TRIM(UPPER(SUBSTITUTE($D166," ",""))),'Cleaned Google Form'!$A$1:$M$5000,3,FALSE)="BCCA")),0,IF(AND(N$21=1,NOT(VLOOKUP(TRIM(UPPER(SUBSTITUTE($D166," ",""))),'Cleaned Google Form'!$A$1:$M$5000,6,FALSE)="NO")),0,IF(OR(VLOOKUP(TRIM(UPPER(SUBSTITUTE($D166," ",""))),'Cleaned Google Form'!$A$1:$M$5000,8,FALSE)='Main Template'!N$12,VLOOKUP(TRIM(UPPER(SUBSTITUTE($D166," ",""))),'Cleaned Google Form'!$A$1:$M$5000,8,FALSE)='Main Template'!N$13,VLOOKUP(TRIM(UPPER(SUBSTITUTE($D166," ",""))),'Cleaned Google Form'!$A$1:$M$5000,8,FALSE)='Main Template'!N$14,VLOOKUP(TRIM(UPPER(SUBSTITUTE($D166," ",""))),'Cleaned Google Form'!$A$1:$M$5000,8,FALSE)='Main Template'!N$15),0,IF(AND('Main Template'!N$21&gt;=$C$9,'Main Template'!N$19,VLOOKUP(TRIM(UPPER(SUBSTITUTE($D166," ",""))),'Cleaned Google Form'!$A$1:$M$5000,7,FALSE)="YES"),0,IF(IFERROR(FIND('Main Template'!N$17,VLOOKUP(TRIM(UPPER(SUBSTITUTE('Main Template'!$D166," ",""))),'Cleaned Google Form'!$A$1:$M$5000,9,FALSE),1),FALSE),0,1))))),1)</f>
        <v>1</v>
      </c>
      <c r="O166" s="12">
        <f>IFERROR(IF(AND(WEEKDAY('Main Template'!O$18)=1,OR(VLOOKUP(TRIM(UPPER(SUBSTITUTE($D166," ",""))),'Cleaned Google Form'!$A$1:$M$5000,3,FALSE)="SMH",VLOOKUP(TRIM(UPPER(SUBSTITUTE($D166," ",""))),'Cleaned Google Form'!$A$1:$M$5000,3,FALSE)="RCH",VLOOKUP(TRIM(UPPER(SUBSTITUTE($D166," ",""))),'Cleaned Google Form'!$A$1:$M$5000,3,FALSE)="BCCA")),0,IF(AND(O$21=1,NOT(VLOOKUP(TRIM(UPPER(SUBSTITUTE($D166," ",""))),'Cleaned Google Form'!$A$1:$M$5000,6,FALSE)="NO")),0,IF(OR(VLOOKUP(TRIM(UPPER(SUBSTITUTE($D166," ",""))),'Cleaned Google Form'!$A$1:$M$5000,8,FALSE)='Main Template'!O$12,VLOOKUP(TRIM(UPPER(SUBSTITUTE($D166," ",""))),'Cleaned Google Form'!$A$1:$M$5000,8,FALSE)='Main Template'!O$13,VLOOKUP(TRIM(UPPER(SUBSTITUTE($D166," ",""))),'Cleaned Google Form'!$A$1:$M$5000,8,FALSE)='Main Template'!O$14,VLOOKUP(TRIM(UPPER(SUBSTITUTE($D166," ",""))),'Cleaned Google Form'!$A$1:$M$5000,8,FALSE)='Main Template'!O$15),0,IF(AND('Main Template'!O$21&gt;=$C$9,'Main Template'!O$19,VLOOKUP(TRIM(UPPER(SUBSTITUTE($D166," ",""))),'Cleaned Google Form'!$A$1:$M$5000,7,FALSE)="YES"),0,IF(IFERROR(FIND('Main Template'!O$17,VLOOKUP(TRIM(UPPER(SUBSTITUTE('Main Template'!$D166," ",""))),'Cleaned Google Form'!$A$1:$M$5000,9,FALSE),1),FALSE),0,1))))),1)</f>
        <v>1</v>
      </c>
      <c r="P166" s="12">
        <f>IFERROR(IF(AND(WEEKDAY('Main Template'!P$18)=1,OR(VLOOKUP(TRIM(UPPER(SUBSTITUTE($D166," ",""))),'Cleaned Google Form'!$A$1:$M$5000,3,FALSE)="SMH",VLOOKUP(TRIM(UPPER(SUBSTITUTE($D166," ",""))),'Cleaned Google Form'!$A$1:$M$5000,3,FALSE)="RCH",VLOOKUP(TRIM(UPPER(SUBSTITUTE($D166," ",""))),'Cleaned Google Form'!$A$1:$M$5000,3,FALSE)="BCCA")),0,IF(AND(P$21=1,NOT(VLOOKUP(TRIM(UPPER(SUBSTITUTE($D166," ",""))),'Cleaned Google Form'!$A$1:$M$5000,6,FALSE)="NO")),0,IF(OR(VLOOKUP(TRIM(UPPER(SUBSTITUTE($D166," ",""))),'Cleaned Google Form'!$A$1:$M$5000,8,FALSE)='Main Template'!P$12,VLOOKUP(TRIM(UPPER(SUBSTITUTE($D166," ",""))),'Cleaned Google Form'!$A$1:$M$5000,8,FALSE)='Main Template'!P$13,VLOOKUP(TRIM(UPPER(SUBSTITUTE($D166," ",""))),'Cleaned Google Form'!$A$1:$M$5000,8,FALSE)='Main Template'!P$14,VLOOKUP(TRIM(UPPER(SUBSTITUTE($D166," ",""))),'Cleaned Google Form'!$A$1:$M$5000,8,FALSE)='Main Template'!P$15),0,IF(AND('Main Template'!P$21&gt;=$C$9,'Main Template'!P$19,VLOOKUP(TRIM(UPPER(SUBSTITUTE($D166," ",""))),'Cleaned Google Form'!$A$1:$M$5000,7,FALSE)="YES"),0,IF(IFERROR(FIND('Main Template'!P$17,VLOOKUP(TRIM(UPPER(SUBSTITUTE('Main Template'!$D166," ",""))),'Cleaned Google Form'!$A$1:$M$5000,9,FALSE),1),FALSE),0,1))))),1)</f>
        <v>1</v>
      </c>
      <c r="Q166" s="12">
        <f>IFERROR(IF(AND(WEEKDAY('Main Template'!Q$18)=1,OR(VLOOKUP(TRIM(UPPER(SUBSTITUTE($D166," ",""))),'Cleaned Google Form'!$A$1:$M$5000,3,FALSE)="SMH",VLOOKUP(TRIM(UPPER(SUBSTITUTE($D166," ",""))),'Cleaned Google Form'!$A$1:$M$5000,3,FALSE)="RCH",VLOOKUP(TRIM(UPPER(SUBSTITUTE($D166," ",""))),'Cleaned Google Form'!$A$1:$M$5000,3,FALSE)="BCCA")),0,IF(AND(Q$21=1,NOT(VLOOKUP(TRIM(UPPER(SUBSTITUTE($D166," ",""))),'Cleaned Google Form'!$A$1:$M$5000,6,FALSE)="NO")),0,IF(OR(VLOOKUP(TRIM(UPPER(SUBSTITUTE($D166," ",""))),'Cleaned Google Form'!$A$1:$M$5000,8,FALSE)='Main Template'!Q$12,VLOOKUP(TRIM(UPPER(SUBSTITUTE($D166," ",""))),'Cleaned Google Form'!$A$1:$M$5000,8,FALSE)='Main Template'!Q$13,VLOOKUP(TRIM(UPPER(SUBSTITUTE($D166," ",""))),'Cleaned Google Form'!$A$1:$M$5000,8,FALSE)='Main Template'!Q$14,VLOOKUP(TRIM(UPPER(SUBSTITUTE($D166," ",""))),'Cleaned Google Form'!$A$1:$M$5000,8,FALSE)='Main Template'!Q$15),0,IF(AND('Main Template'!Q$21&gt;=$C$9,'Main Template'!Q$19,VLOOKUP(TRIM(UPPER(SUBSTITUTE($D166," ",""))),'Cleaned Google Form'!$A$1:$M$5000,7,FALSE)="YES"),0,IF(IFERROR(FIND('Main Template'!Q$17,VLOOKUP(TRIM(UPPER(SUBSTITUTE('Main Template'!$D166," ",""))),'Cleaned Google Form'!$A$1:$M$5000,9,FALSE),1),FALSE),0,1))))),1)</f>
        <v>1</v>
      </c>
      <c r="R166" s="12">
        <f>IFERROR(IF(AND(WEEKDAY('Main Template'!R$18)=1,OR(VLOOKUP(TRIM(UPPER(SUBSTITUTE($D166," ",""))),'Cleaned Google Form'!$A$1:$M$5000,3,FALSE)="SMH",VLOOKUP(TRIM(UPPER(SUBSTITUTE($D166," ",""))),'Cleaned Google Form'!$A$1:$M$5000,3,FALSE)="RCH",VLOOKUP(TRIM(UPPER(SUBSTITUTE($D166," ",""))),'Cleaned Google Form'!$A$1:$M$5000,3,FALSE)="BCCA")),0,IF(AND(R$21=1,NOT(VLOOKUP(TRIM(UPPER(SUBSTITUTE($D166," ",""))),'Cleaned Google Form'!$A$1:$M$5000,6,FALSE)="NO")),0,IF(OR(VLOOKUP(TRIM(UPPER(SUBSTITUTE($D166," ",""))),'Cleaned Google Form'!$A$1:$M$5000,8,FALSE)='Main Template'!R$12,VLOOKUP(TRIM(UPPER(SUBSTITUTE($D166," ",""))),'Cleaned Google Form'!$A$1:$M$5000,8,FALSE)='Main Template'!R$13,VLOOKUP(TRIM(UPPER(SUBSTITUTE($D166," ",""))),'Cleaned Google Form'!$A$1:$M$5000,8,FALSE)='Main Template'!R$14,VLOOKUP(TRIM(UPPER(SUBSTITUTE($D166," ",""))),'Cleaned Google Form'!$A$1:$M$5000,8,FALSE)='Main Template'!R$15),0,IF(AND('Main Template'!R$21&gt;=$C$9,'Main Template'!R$19,VLOOKUP(TRIM(UPPER(SUBSTITUTE($D166," ",""))),'Cleaned Google Form'!$A$1:$M$5000,7,FALSE)="YES"),0,IF(IFERROR(FIND('Main Template'!R$17,VLOOKUP(TRIM(UPPER(SUBSTITUTE('Main Template'!$D166," ",""))),'Cleaned Google Form'!$A$1:$M$5000,9,FALSE),1),FALSE),0,1))))),1)</f>
        <v>1</v>
      </c>
      <c r="S166" s="12">
        <f>IFERROR(IF(AND(WEEKDAY('Main Template'!S$18)=1,OR(VLOOKUP(TRIM(UPPER(SUBSTITUTE($D166," ",""))),'Cleaned Google Form'!$A$1:$M$5000,3,FALSE)="SMH",VLOOKUP(TRIM(UPPER(SUBSTITUTE($D166," ",""))),'Cleaned Google Form'!$A$1:$M$5000,3,FALSE)="RCH",VLOOKUP(TRIM(UPPER(SUBSTITUTE($D166," ",""))),'Cleaned Google Form'!$A$1:$M$5000,3,FALSE)="BCCA")),0,IF(AND(S$21=1,NOT(VLOOKUP(TRIM(UPPER(SUBSTITUTE($D166," ",""))),'Cleaned Google Form'!$A$1:$M$5000,6,FALSE)="NO")),0,IF(OR(VLOOKUP(TRIM(UPPER(SUBSTITUTE($D166," ",""))),'Cleaned Google Form'!$A$1:$M$5000,8,FALSE)='Main Template'!S$12,VLOOKUP(TRIM(UPPER(SUBSTITUTE($D166," ",""))),'Cleaned Google Form'!$A$1:$M$5000,8,FALSE)='Main Template'!S$13,VLOOKUP(TRIM(UPPER(SUBSTITUTE($D166," ",""))),'Cleaned Google Form'!$A$1:$M$5000,8,FALSE)='Main Template'!S$14,VLOOKUP(TRIM(UPPER(SUBSTITUTE($D166," ",""))),'Cleaned Google Form'!$A$1:$M$5000,8,FALSE)='Main Template'!S$15),0,IF(AND('Main Template'!S$21&gt;=$C$9,'Main Template'!S$19,VLOOKUP(TRIM(UPPER(SUBSTITUTE($D166," ",""))),'Cleaned Google Form'!$A$1:$M$5000,7,FALSE)="YES"),0,IF(IFERROR(FIND('Main Template'!S$17,VLOOKUP(TRIM(UPPER(SUBSTITUTE('Main Template'!$D166," ",""))),'Cleaned Google Form'!$A$1:$M$5000,9,FALSE),1),FALSE),0,1))))),1)</f>
        <v>1</v>
      </c>
      <c r="T166" s="12">
        <f>IFERROR(IF(AND(WEEKDAY('Main Template'!T$18)=1,OR(VLOOKUP(TRIM(UPPER(SUBSTITUTE($D166," ",""))),'Cleaned Google Form'!$A$1:$M$5000,3,FALSE)="SMH",VLOOKUP(TRIM(UPPER(SUBSTITUTE($D166," ",""))),'Cleaned Google Form'!$A$1:$M$5000,3,FALSE)="RCH",VLOOKUP(TRIM(UPPER(SUBSTITUTE($D166," ",""))),'Cleaned Google Form'!$A$1:$M$5000,3,FALSE)="BCCA")),0,IF(AND(T$21=1,NOT(VLOOKUP(TRIM(UPPER(SUBSTITUTE($D166," ",""))),'Cleaned Google Form'!$A$1:$M$5000,6,FALSE)="NO")),0,IF(OR(VLOOKUP(TRIM(UPPER(SUBSTITUTE($D166," ",""))),'Cleaned Google Form'!$A$1:$M$5000,8,FALSE)='Main Template'!T$12,VLOOKUP(TRIM(UPPER(SUBSTITUTE($D166," ",""))),'Cleaned Google Form'!$A$1:$M$5000,8,FALSE)='Main Template'!T$13,VLOOKUP(TRIM(UPPER(SUBSTITUTE($D166," ",""))),'Cleaned Google Form'!$A$1:$M$5000,8,FALSE)='Main Template'!T$14,VLOOKUP(TRIM(UPPER(SUBSTITUTE($D166," ",""))),'Cleaned Google Form'!$A$1:$M$5000,8,FALSE)='Main Template'!T$15),0,IF(AND('Main Template'!T$21&gt;=$C$9,'Main Template'!T$19,VLOOKUP(TRIM(UPPER(SUBSTITUTE($D166," ",""))),'Cleaned Google Form'!$A$1:$M$5000,7,FALSE)="YES"),0,IF(IFERROR(FIND('Main Template'!T$17,VLOOKUP(TRIM(UPPER(SUBSTITUTE('Main Template'!$D166," ",""))),'Cleaned Google Form'!$A$1:$M$5000,9,FALSE),1),FALSE),0,1))))),1)</f>
        <v>1</v>
      </c>
      <c r="U166" s="12">
        <f>IFERROR(IF(AND(WEEKDAY('Main Template'!U$18)=1,OR(VLOOKUP(TRIM(UPPER(SUBSTITUTE($D166," ",""))),'Cleaned Google Form'!$A$1:$M$5000,3,FALSE)="SMH",VLOOKUP(TRIM(UPPER(SUBSTITUTE($D166," ",""))),'Cleaned Google Form'!$A$1:$M$5000,3,FALSE)="RCH",VLOOKUP(TRIM(UPPER(SUBSTITUTE($D166," ",""))),'Cleaned Google Form'!$A$1:$M$5000,3,FALSE)="BCCA")),0,IF(AND(U$21=1,NOT(VLOOKUP(TRIM(UPPER(SUBSTITUTE($D166," ",""))),'Cleaned Google Form'!$A$1:$M$5000,6,FALSE)="NO")),0,IF(OR(VLOOKUP(TRIM(UPPER(SUBSTITUTE($D166," ",""))),'Cleaned Google Form'!$A$1:$M$5000,8,FALSE)='Main Template'!U$12,VLOOKUP(TRIM(UPPER(SUBSTITUTE($D166," ",""))),'Cleaned Google Form'!$A$1:$M$5000,8,FALSE)='Main Template'!U$13,VLOOKUP(TRIM(UPPER(SUBSTITUTE($D166," ",""))),'Cleaned Google Form'!$A$1:$M$5000,8,FALSE)='Main Template'!U$14,VLOOKUP(TRIM(UPPER(SUBSTITUTE($D166," ",""))),'Cleaned Google Form'!$A$1:$M$5000,8,FALSE)='Main Template'!U$15),0,IF(AND('Main Template'!U$21&gt;=$C$9,'Main Template'!U$19,VLOOKUP(TRIM(UPPER(SUBSTITUTE($D166," ",""))),'Cleaned Google Form'!$A$1:$M$5000,7,FALSE)="YES"),0,IF(IFERROR(FIND('Main Template'!U$17,VLOOKUP(TRIM(UPPER(SUBSTITUTE('Main Template'!$D166," ",""))),'Cleaned Google Form'!$A$1:$M$5000,9,FALSE),1),FALSE),0,1))))),1)</f>
        <v>1</v>
      </c>
      <c r="V166" s="12">
        <f>IFERROR(IF(AND(WEEKDAY('Main Template'!V$18)=1,OR(VLOOKUP(TRIM(UPPER(SUBSTITUTE($D166," ",""))),'Cleaned Google Form'!$A$1:$M$5000,3,FALSE)="SMH",VLOOKUP(TRIM(UPPER(SUBSTITUTE($D166," ",""))),'Cleaned Google Form'!$A$1:$M$5000,3,FALSE)="RCH",VLOOKUP(TRIM(UPPER(SUBSTITUTE($D166," ",""))),'Cleaned Google Form'!$A$1:$M$5000,3,FALSE)="BCCA")),0,IF(AND(V$21=1,NOT(VLOOKUP(TRIM(UPPER(SUBSTITUTE($D166," ",""))),'Cleaned Google Form'!$A$1:$M$5000,6,FALSE)="NO")),0,IF(OR(VLOOKUP(TRIM(UPPER(SUBSTITUTE($D166," ",""))),'Cleaned Google Form'!$A$1:$M$5000,8,FALSE)='Main Template'!V$12,VLOOKUP(TRIM(UPPER(SUBSTITUTE($D166," ",""))),'Cleaned Google Form'!$A$1:$M$5000,8,FALSE)='Main Template'!V$13,VLOOKUP(TRIM(UPPER(SUBSTITUTE($D166," ",""))),'Cleaned Google Form'!$A$1:$M$5000,8,FALSE)='Main Template'!V$14,VLOOKUP(TRIM(UPPER(SUBSTITUTE($D166," ",""))),'Cleaned Google Form'!$A$1:$M$5000,8,FALSE)='Main Template'!V$15),0,IF(AND('Main Template'!V$21&gt;=$C$9,'Main Template'!V$19,VLOOKUP(TRIM(UPPER(SUBSTITUTE($D166," ",""))),'Cleaned Google Form'!$A$1:$M$5000,7,FALSE)="YES"),0,IF(IFERROR(FIND('Main Template'!V$17,VLOOKUP(TRIM(UPPER(SUBSTITUTE('Main Template'!$D166," ",""))),'Cleaned Google Form'!$A$1:$M$5000,9,FALSE),1),FALSE),0,1))))),1)</f>
        <v>1</v>
      </c>
      <c r="W166" s="12">
        <f>IFERROR(IF(AND(WEEKDAY('Main Template'!W$18)=1,OR(VLOOKUP(TRIM(UPPER(SUBSTITUTE($D166," ",""))),'Cleaned Google Form'!$A$1:$M$5000,3,FALSE)="SMH",VLOOKUP(TRIM(UPPER(SUBSTITUTE($D166," ",""))),'Cleaned Google Form'!$A$1:$M$5000,3,FALSE)="RCH",VLOOKUP(TRIM(UPPER(SUBSTITUTE($D166," ",""))),'Cleaned Google Form'!$A$1:$M$5000,3,FALSE)="BCCA")),0,IF(AND(W$21=1,NOT(VLOOKUP(TRIM(UPPER(SUBSTITUTE($D166," ",""))),'Cleaned Google Form'!$A$1:$M$5000,6,FALSE)="NO")),0,IF(OR(VLOOKUP(TRIM(UPPER(SUBSTITUTE($D166," ",""))),'Cleaned Google Form'!$A$1:$M$5000,8,FALSE)='Main Template'!W$12,VLOOKUP(TRIM(UPPER(SUBSTITUTE($D166," ",""))),'Cleaned Google Form'!$A$1:$M$5000,8,FALSE)='Main Template'!W$13,VLOOKUP(TRIM(UPPER(SUBSTITUTE($D166," ",""))),'Cleaned Google Form'!$A$1:$M$5000,8,FALSE)='Main Template'!W$14,VLOOKUP(TRIM(UPPER(SUBSTITUTE($D166," ",""))),'Cleaned Google Form'!$A$1:$M$5000,8,FALSE)='Main Template'!W$15),0,IF(AND('Main Template'!W$21&gt;=$C$9,'Main Template'!W$19,VLOOKUP(TRIM(UPPER(SUBSTITUTE($D166," ",""))),'Cleaned Google Form'!$A$1:$M$5000,7,FALSE)="YES"),0,IF(IFERROR(FIND('Main Template'!W$17,VLOOKUP(TRIM(UPPER(SUBSTITUTE('Main Template'!$D166," ",""))),'Cleaned Google Form'!$A$1:$M$5000,9,FALSE),1),FALSE),0,1))))),1)</f>
        <v>1</v>
      </c>
      <c r="X166" s="12">
        <f>IFERROR(IF(AND(WEEKDAY('Main Template'!X$18)=1,OR(VLOOKUP(TRIM(UPPER(SUBSTITUTE($D166," ",""))),'Cleaned Google Form'!$A$1:$M$5000,3,FALSE)="SMH",VLOOKUP(TRIM(UPPER(SUBSTITUTE($D166," ",""))),'Cleaned Google Form'!$A$1:$M$5000,3,FALSE)="RCH",VLOOKUP(TRIM(UPPER(SUBSTITUTE($D166," ",""))),'Cleaned Google Form'!$A$1:$M$5000,3,FALSE)="BCCA")),0,IF(AND(X$21=1,NOT(VLOOKUP(TRIM(UPPER(SUBSTITUTE($D166," ",""))),'Cleaned Google Form'!$A$1:$M$5000,6,FALSE)="NO")),0,IF(OR(VLOOKUP(TRIM(UPPER(SUBSTITUTE($D166," ",""))),'Cleaned Google Form'!$A$1:$M$5000,8,FALSE)='Main Template'!X$12,VLOOKUP(TRIM(UPPER(SUBSTITUTE($D166," ",""))),'Cleaned Google Form'!$A$1:$M$5000,8,FALSE)='Main Template'!X$13,VLOOKUP(TRIM(UPPER(SUBSTITUTE($D166," ",""))),'Cleaned Google Form'!$A$1:$M$5000,8,FALSE)='Main Template'!X$14,VLOOKUP(TRIM(UPPER(SUBSTITUTE($D166," ",""))),'Cleaned Google Form'!$A$1:$M$5000,8,FALSE)='Main Template'!X$15),0,IF(AND('Main Template'!X$21&gt;=$C$9,'Main Template'!X$19,VLOOKUP(TRIM(UPPER(SUBSTITUTE($D166," ",""))),'Cleaned Google Form'!$A$1:$M$5000,7,FALSE)="YES"),0,IF(IFERROR(FIND('Main Template'!X$17,VLOOKUP(TRIM(UPPER(SUBSTITUTE('Main Template'!$D166," ",""))),'Cleaned Google Form'!$A$1:$M$5000,9,FALSE),1),FALSE),0,1))))),1)</f>
        <v>1</v>
      </c>
      <c r="Y166" s="12">
        <f>IFERROR(IF(AND(WEEKDAY('Main Template'!Y$18)=1,OR(VLOOKUP(TRIM(UPPER(SUBSTITUTE($D166," ",""))),'Cleaned Google Form'!$A$1:$M$5000,3,FALSE)="SMH",VLOOKUP(TRIM(UPPER(SUBSTITUTE($D166," ",""))),'Cleaned Google Form'!$A$1:$M$5000,3,FALSE)="RCH",VLOOKUP(TRIM(UPPER(SUBSTITUTE($D166," ",""))),'Cleaned Google Form'!$A$1:$M$5000,3,FALSE)="BCCA")),0,IF(AND(Y$21=1,NOT(VLOOKUP(TRIM(UPPER(SUBSTITUTE($D166," ",""))),'Cleaned Google Form'!$A$1:$M$5000,6,FALSE)="NO")),0,IF(OR(VLOOKUP(TRIM(UPPER(SUBSTITUTE($D166," ",""))),'Cleaned Google Form'!$A$1:$M$5000,8,FALSE)='Main Template'!Y$12,VLOOKUP(TRIM(UPPER(SUBSTITUTE($D166," ",""))),'Cleaned Google Form'!$A$1:$M$5000,8,FALSE)='Main Template'!Y$13,VLOOKUP(TRIM(UPPER(SUBSTITUTE($D166," ",""))),'Cleaned Google Form'!$A$1:$M$5000,8,FALSE)='Main Template'!Y$14,VLOOKUP(TRIM(UPPER(SUBSTITUTE($D166," ",""))),'Cleaned Google Form'!$A$1:$M$5000,8,FALSE)='Main Template'!Y$15),0,IF(AND('Main Template'!Y$21&gt;=$C$9,'Main Template'!Y$19,VLOOKUP(TRIM(UPPER(SUBSTITUTE($D166," ",""))),'Cleaned Google Form'!$A$1:$M$5000,7,FALSE)="YES"),0,IF(IFERROR(FIND('Main Template'!Y$17,VLOOKUP(TRIM(UPPER(SUBSTITUTE('Main Template'!$D166," ",""))),'Cleaned Google Form'!$A$1:$M$5000,9,FALSE),1),FALSE),0,1))))),1)</f>
        <v>1</v>
      </c>
      <c r="Z166" s="12">
        <f>IFERROR(IF(AND(WEEKDAY('Main Template'!Z$18)=1,OR(VLOOKUP(TRIM(UPPER(SUBSTITUTE($D166," ",""))),'Cleaned Google Form'!$A$1:$M$5000,3,FALSE)="SMH",VLOOKUP(TRIM(UPPER(SUBSTITUTE($D166," ",""))),'Cleaned Google Form'!$A$1:$M$5000,3,FALSE)="RCH",VLOOKUP(TRIM(UPPER(SUBSTITUTE($D166," ",""))),'Cleaned Google Form'!$A$1:$M$5000,3,FALSE)="BCCA")),0,IF(AND(Z$21=1,NOT(VLOOKUP(TRIM(UPPER(SUBSTITUTE($D166," ",""))),'Cleaned Google Form'!$A$1:$M$5000,6,FALSE)="NO")),0,IF(OR(VLOOKUP(TRIM(UPPER(SUBSTITUTE($D166," ",""))),'Cleaned Google Form'!$A$1:$M$5000,8,FALSE)='Main Template'!Z$12,VLOOKUP(TRIM(UPPER(SUBSTITUTE($D166," ",""))),'Cleaned Google Form'!$A$1:$M$5000,8,FALSE)='Main Template'!Z$13,VLOOKUP(TRIM(UPPER(SUBSTITUTE($D166," ",""))),'Cleaned Google Form'!$A$1:$M$5000,8,FALSE)='Main Template'!Z$14,VLOOKUP(TRIM(UPPER(SUBSTITUTE($D166," ",""))),'Cleaned Google Form'!$A$1:$M$5000,8,FALSE)='Main Template'!Z$15),0,IF(AND('Main Template'!Z$21&gt;=$C$9,'Main Template'!Z$19,VLOOKUP(TRIM(UPPER(SUBSTITUTE($D166," ",""))),'Cleaned Google Form'!$A$1:$M$5000,7,FALSE)="YES"),0,IF(IFERROR(FIND('Main Template'!Z$17,VLOOKUP(TRIM(UPPER(SUBSTITUTE('Main Template'!$D166," ",""))),'Cleaned Google Form'!$A$1:$M$5000,9,FALSE),1),FALSE),0,1))))),1)</f>
        <v>1</v>
      </c>
      <c r="AA166" s="12">
        <f>IFERROR(IF(AND(WEEKDAY('Main Template'!AA$18)=1,OR(VLOOKUP(TRIM(UPPER(SUBSTITUTE($D166," ",""))),'Cleaned Google Form'!$A$1:$M$5000,3,FALSE)="SMH",VLOOKUP(TRIM(UPPER(SUBSTITUTE($D166," ",""))),'Cleaned Google Form'!$A$1:$M$5000,3,FALSE)="RCH",VLOOKUP(TRIM(UPPER(SUBSTITUTE($D166," ",""))),'Cleaned Google Form'!$A$1:$M$5000,3,FALSE)="BCCA")),0,IF(AND(AA$21=1,NOT(VLOOKUP(TRIM(UPPER(SUBSTITUTE($D166," ",""))),'Cleaned Google Form'!$A$1:$M$5000,6,FALSE)="NO")),0,IF(OR(VLOOKUP(TRIM(UPPER(SUBSTITUTE($D166," ",""))),'Cleaned Google Form'!$A$1:$M$5000,8,FALSE)='Main Template'!AA$12,VLOOKUP(TRIM(UPPER(SUBSTITUTE($D166," ",""))),'Cleaned Google Form'!$A$1:$M$5000,8,FALSE)='Main Template'!AA$13,VLOOKUP(TRIM(UPPER(SUBSTITUTE($D166," ",""))),'Cleaned Google Form'!$A$1:$M$5000,8,FALSE)='Main Template'!AA$14,VLOOKUP(TRIM(UPPER(SUBSTITUTE($D166," ",""))),'Cleaned Google Form'!$A$1:$M$5000,8,FALSE)='Main Template'!AA$15),0,IF(AND('Main Template'!AA$21&gt;=$C$9,'Main Template'!AA$19,VLOOKUP(TRIM(UPPER(SUBSTITUTE($D166," ",""))),'Cleaned Google Form'!$A$1:$M$5000,7,FALSE)="YES"),0,IF(IFERROR(FIND('Main Template'!AA$17,VLOOKUP(TRIM(UPPER(SUBSTITUTE('Main Template'!$D166," ",""))),'Cleaned Google Form'!$A$1:$M$5000,9,FALSE),1),FALSE),0,1))))),1)</f>
        <v>1</v>
      </c>
      <c r="AB166" s="12">
        <f>IFERROR(IF(AND(WEEKDAY('Main Template'!AB$18)=1,OR(VLOOKUP(TRIM(UPPER(SUBSTITUTE($D166," ",""))),'Cleaned Google Form'!$A$1:$M$5000,3,FALSE)="SMH",VLOOKUP(TRIM(UPPER(SUBSTITUTE($D166," ",""))),'Cleaned Google Form'!$A$1:$M$5000,3,FALSE)="RCH",VLOOKUP(TRIM(UPPER(SUBSTITUTE($D166," ",""))),'Cleaned Google Form'!$A$1:$M$5000,3,FALSE)="BCCA")),0,IF(AND(AB$21=1,NOT(VLOOKUP(TRIM(UPPER(SUBSTITUTE($D166," ",""))),'Cleaned Google Form'!$A$1:$M$5000,6,FALSE)="NO")),0,IF(OR(VLOOKUP(TRIM(UPPER(SUBSTITUTE($D166," ",""))),'Cleaned Google Form'!$A$1:$M$5000,8,FALSE)='Main Template'!AB$12,VLOOKUP(TRIM(UPPER(SUBSTITUTE($D166," ",""))),'Cleaned Google Form'!$A$1:$M$5000,8,FALSE)='Main Template'!AB$13,VLOOKUP(TRIM(UPPER(SUBSTITUTE($D166," ",""))),'Cleaned Google Form'!$A$1:$M$5000,8,FALSE)='Main Template'!AB$14,VLOOKUP(TRIM(UPPER(SUBSTITUTE($D166," ",""))),'Cleaned Google Form'!$A$1:$M$5000,8,FALSE)='Main Template'!AB$15),0,IF(AND('Main Template'!AB$21&gt;=$C$9,'Main Template'!AB$19,VLOOKUP(TRIM(UPPER(SUBSTITUTE($D166," ",""))),'Cleaned Google Form'!$A$1:$M$5000,7,FALSE)="YES"),0,IF(IFERROR(FIND('Main Template'!AB$17,VLOOKUP(TRIM(UPPER(SUBSTITUTE('Main Template'!$D166," ",""))),'Cleaned Google Form'!$A$1:$M$5000,9,FALSE),1),FALSE),0,1))))),1)</f>
        <v>1</v>
      </c>
      <c r="AC166" s="12">
        <f>IFERROR(IF(AND(WEEKDAY('Main Template'!AC$18)=1,OR(VLOOKUP(TRIM(UPPER(SUBSTITUTE($D166," ",""))),'Cleaned Google Form'!$A$1:$M$5000,3,FALSE)="SMH",VLOOKUP(TRIM(UPPER(SUBSTITUTE($D166," ",""))),'Cleaned Google Form'!$A$1:$M$5000,3,FALSE)="RCH",VLOOKUP(TRIM(UPPER(SUBSTITUTE($D166," ",""))),'Cleaned Google Form'!$A$1:$M$5000,3,FALSE)="BCCA")),0,IF(AND(AC$21=1,NOT(VLOOKUP(TRIM(UPPER(SUBSTITUTE($D166," ",""))),'Cleaned Google Form'!$A$1:$M$5000,6,FALSE)="NO")),0,IF(OR(VLOOKUP(TRIM(UPPER(SUBSTITUTE($D166," ",""))),'Cleaned Google Form'!$A$1:$M$5000,8,FALSE)='Main Template'!AC$12,VLOOKUP(TRIM(UPPER(SUBSTITUTE($D166," ",""))),'Cleaned Google Form'!$A$1:$M$5000,8,FALSE)='Main Template'!AC$13,VLOOKUP(TRIM(UPPER(SUBSTITUTE($D166," ",""))),'Cleaned Google Form'!$A$1:$M$5000,8,FALSE)='Main Template'!AC$14,VLOOKUP(TRIM(UPPER(SUBSTITUTE($D166," ",""))),'Cleaned Google Form'!$A$1:$M$5000,8,FALSE)='Main Template'!AC$15),0,IF(AND('Main Template'!AC$21&gt;=$C$9,'Main Template'!AC$19,VLOOKUP(TRIM(UPPER(SUBSTITUTE($D166," ",""))),'Cleaned Google Form'!$A$1:$M$5000,7,FALSE)="YES"),0,IF(IFERROR(FIND('Main Template'!AC$17,VLOOKUP(TRIM(UPPER(SUBSTITUTE('Main Template'!$D166," ",""))),'Cleaned Google Form'!$A$1:$M$5000,9,FALSE),1),FALSE),0,1))))),1)</f>
        <v>1</v>
      </c>
      <c r="AD166" s="12">
        <f>IFERROR(IF(AND(WEEKDAY('Main Template'!AD$18)=1,OR(VLOOKUP(TRIM(UPPER(SUBSTITUTE($D166," ",""))),'Cleaned Google Form'!$A$1:$M$5000,3,FALSE)="SMH",VLOOKUP(TRIM(UPPER(SUBSTITUTE($D166," ",""))),'Cleaned Google Form'!$A$1:$M$5000,3,FALSE)="RCH",VLOOKUP(TRIM(UPPER(SUBSTITUTE($D166," ",""))),'Cleaned Google Form'!$A$1:$M$5000,3,FALSE)="BCCA")),0,IF(AND(AD$21=1,NOT(VLOOKUP(TRIM(UPPER(SUBSTITUTE($D166," ",""))),'Cleaned Google Form'!$A$1:$M$5000,6,FALSE)="NO")),0,IF(OR(VLOOKUP(TRIM(UPPER(SUBSTITUTE($D166," ",""))),'Cleaned Google Form'!$A$1:$M$5000,8,FALSE)='Main Template'!AD$12,VLOOKUP(TRIM(UPPER(SUBSTITUTE($D166," ",""))),'Cleaned Google Form'!$A$1:$M$5000,8,FALSE)='Main Template'!AD$13,VLOOKUP(TRIM(UPPER(SUBSTITUTE($D166," ",""))),'Cleaned Google Form'!$A$1:$M$5000,8,FALSE)='Main Template'!AD$14,VLOOKUP(TRIM(UPPER(SUBSTITUTE($D166," ",""))),'Cleaned Google Form'!$A$1:$M$5000,8,FALSE)='Main Template'!AD$15),0,IF(AND('Main Template'!AD$21&gt;=$C$9,'Main Template'!AD$19,VLOOKUP(TRIM(UPPER(SUBSTITUTE($D166," ",""))),'Cleaned Google Form'!$A$1:$M$5000,7,FALSE)="YES"),0,IF(IFERROR(FIND('Main Template'!AD$17,VLOOKUP(TRIM(UPPER(SUBSTITUTE('Main Template'!$D166," ",""))),'Cleaned Google Form'!$A$1:$M$5000,9,FALSE),1),FALSE),0,1))))),1)</f>
        <v>1</v>
      </c>
      <c r="AE166" s="12">
        <f>IFERROR(IF(AND(WEEKDAY('Main Template'!AE$18)=1,OR(VLOOKUP(TRIM(UPPER(SUBSTITUTE($D166," ",""))),'Cleaned Google Form'!$A$1:$M$5000,3,FALSE)="SMH",VLOOKUP(TRIM(UPPER(SUBSTITUTE($D166," ",""))),'Cleaned Google Form'!$A$1:$M$5000,3,FALSE)="RCH",VLOOKUP(TRIM(UPPER(SUBSTITUTE($D166," ",""))),'Cleaned Google Form'!$A$1:$M$5000,3,FALSE)="BCCA")),0,IF(AND(AE$21=1,NOT(VLOOKUP(TRIM(UPPER(SUBSTITUTE($D166," ",""))),'Cleaned Google Form'!$A$1:$M$5000,6,FALSE)="NO")),0,IF(OR(VLOOKUP(TRIM(UPPER(SUBSTITUTE($D166," ",""))),'Cleaned Google Form'!$A$1:$M$5000,8,FALSE)='Main Template'!AE$12,VLOOKUP(TRIM(UPPER(SUBSTITUTE($D166," ",""))),'Cleaned Google Form'!$A$1:$M$5000,8,FALSE)='Main Template'!AE$13,VLOOKUP(TRIM(UPPER(SUBSTITUTE($D166," ",""))),'Cleaned Google Form'!$A$1:$M$5000,8,FALSE)='Main Template'!AE$14,VLOOKUP(TRIM(UPPER(SUBSTITUTE($D166," ",""))),'Cleaned Google Form'!$A$1:$M$5000,8,FALSE)='Main Template'!AE$15),0,IF(AND('Main Template'!AE$21&gt;=$C$9,'Main Template'!AE$19,VLOOKUP(TRIM(UPPER(SUBSTITUTE($D166," ",""))),'Cleaned Google Form'!$A$1:$M$5000,7,FALSE)="YES"),0,IF(IFERROR(FIND('Main Template'!AE$17,VLOOKUP(TRIM(UPPER(SUBSTITUTE('Main Template'!$D166," ",""))),'Cleaned Google Form'!$A$1:$M$5000,9,FALSE),1),FALSE),0,1))))),1)</f>
        <v>1</v>
      </c>
      <c r="AF166" s="12">
        <f>IFERROR(IF(AND(WEEKDAY('Main Template'!AF$18)=1,OR(VLOOKUP(TRIM(UPPER(SUBSTITUTE($D166," ",""))),'Cleaned Google Form'!$A$1:$M$5000,3,FALSE)="SMH",VLOOKUP(TRIM(UPPER(SUBSTITUTE($D166," ",""))),'Cleaned Google Form'!$A$1:$M$5000,3,FALSE)="RCH",VLOOKUP(TRIM(UPPER(SUBSTITUTE($D166," ",""))),'Cleaned Google Form'!$A$1:$M$5000,3,FALSE)="BCCA")),0,IF(AND(AF$21=1,NOT(VLOOKUP(TRIM(UPPER(SUBSTITUTE($D166," ",""))),'Cleaned Google Form'!$A$1:$M$5000,6,FALSE)="NO")),0,IF(OR(VLOOKUP(TRIM(UPPER(SUBSTITUTE($D166," ",""))),'Cleaned Google Form'!$A$1:$M$5000,8,FALSE)='Main Template'!AF$12,VLOOKUP(TRIM(UPPER(SUBSTITUTE($D166," ",""))),'Cleaned Google Form'!$A$1:$M$5000,8,FALSE)='Main Template'!AF$13,VLOOKUP(TRIM(UPPER(SUBSTITUTE($D166," ",""))),'Cleaned Google Form'!$A$1:$M$5000,8,FALSE)='Main Template'!AF$14,VLOOKUP(TRIM(UPPER(SUBSTITUTE($D166," ",""))),'Cleaned Google Form'!$A$1:$M$5000,8,FALSE)='Main Template'!AF$15),0,IF(AND('Main Template'!AF$21&gt;=$C$9,'Main Template'!AF$19,VLOOKUP(TRIM(UPPER(SUBSTITUTE($D166," ",""))),'Cleaned Google Form'!$A$1:$M$5000,7,FALSE)="YES"),0,IF(IFERROR(FIND('Main Template'!AF$17,VLOOKUP(TRIM(UPPER(SUBSTITUTE('Main Template'!$D166," ",""))),'Cleaned Google Form'!$A$1:$M$5000,9,FALSE),1),FALSE),0,1))))),1)</f>
        <v>1</v>
      </c>
      <c r="AG166" s="12">
        <f>IFERROR(IF(AND(WEEKDAY('Main Template'!AG$18)=1,OR(VLOOKUP(TRIM(UPPER(SUBSTITUTE($D166," ",""))),'Cleaned Google Form'!$A$1:$M$5000,3,FALSE)="SMH",VLOOKUP(TRIM(UPPER(SUBSTITUTE($D166," ",""))),'Cleaned Google Form'!$A$1:$M$5000,3,FALSE)="RCH",VLOOKUP(TRIM(UPPER(SUBSTITUTE($D166," ",""))),'Cleaned Google Form'!$A$1:$M$5000,3,FALSE)="BCCA")),0,IF(AND(AG$21=1,NOT(VLOOKUP(TRIM(UPPER(SUBSTITUTE($D166," ",""))),'Cleaned Google Form'!$A$1:$M$5000,6,FALSE)="NO")),0,IF(OR(VLOOKUP(TRIM(UPPER(SUBSTITUTE($D166," ",""))),'Cleaned Google Form'!$A$1:$M$5000,8,FALSE)='Main Template'!AG$12,VLOOKUP(TRIM(UPPER(SUBSTITUTE($D166," ",""))),'Cleaned Google Form'!$A$1:$M$5000,8,FALSE)='Main Template'!AG$13,VLOOKUP(TRIM(UPPER(SUBSTITUTE($D166," ",""))),'Cleaned Google Form'!$A$1:$M$5000,8,FALSE)='Main Template'!AG$14,VLOOKUP(TRIM(UPPER(SUBSTITUTE($D166," ",""))),'Cleaned Google Form'!$A$1:$M$5000,8,FALSE)='Main Template'!AG$15),0,IF(AND('Main Template'!AG$21&gt;=$C$9,'Main Template'!AG$19,VLOOKUP(TRIM(UPPER(SUBSTITUTE($D166," ",""))),'Cleaned Google Form'!$A$1:$M$5000,7,FALSE)="YES"),0,IF(IFERROR(FIND('Main Template'!AG$17,VLOOKUP(TRIM(UPPER(SUBSTITUTE('Main Template'!$D166," ",""))),'Cleaned Google Form'!$A$1:$M$5000,9,FALSE),1),FALSE),0,1))))),1)</f>
        <v>1</v>
      </c>
      <c r="AH166" s="12">
        <f>IFERROR(IF(AND(WEEKDAY('Main Template'!AH$18)=1,OR(VLOOKUP(TRIM(UPPER(SUBSTITUTE($D166," ",""))),'Cleaned Google Form'!$A$1:$M$5000,3,FALSE)="SMH",VLOOKUP(TRIM(UPPER(SUBSTITUTE($D166," ",""))),'Cleaned Google Form'!$A$1:$M$5000,3,FALSE)="RCH",VLOOKUP(TRIM(UPPER(SUBSTITUTE($D166," ",""))),'Cleaned Google Form'!$A$1:$M$5000,3,FALSE)="BCCA")),0,IF(AND(AH$21=1,NOT(VLOOKUP(TRIM(UPPER(SUBSTITUTE($D166," ",""))),'Cleaned Google Form'!$A$1:$M$5000,6,FALSE)="NO")),0,IF(OR(VLOOKUP(TRIM(UPPER(SUBSTITUTE($D166," ",""))),'Cleaned Google Form'!$A$1:$M$5000,8,FALSE)='Main Template'!AH$12,VLOOKUP(TRIM(UPPER(SUBSTITUTE($D166," ",""))),'Cleaned Google Form'!$A$1:$M$5000,8,FALSE)='Main Template'!AH$13,VLOOKUP(TRIM(UPPER(SUBSTITUTE($D166," ",""))),'Cleaned Google Form'!$A$1:$M$5000,8,FALSE)='Main Template'!AH$14,VLOOKUP(TRIM(UPPER(SUBSTITUTE($D166," ",""))),'Cleaned Google Form'!$A$1:$M$5000,8,FALSE)='Main Template'!AH$15),0,IF(AND('Main Template'!AH$21&gt;=$C$9,'Main Template'!AH$19,VLOOKUP(TRIM(UPPER(SUBSTITUTE($D166," ",""))),'Cleaned Google Form'!$A$1:$M$5000,7,FALSE)="YES"),0,IF(IFERROR(FIND('Main Template'!AH$17,VLOOKUP(TRIM(UPPER(SUBSTITUTE('Main Template'!$D166," ",""))),'Cleaned Google Form'!$A$1:$M$5000,9,FALSE),1),FALSE),0,1))))),1)</f>
        <v>1</v>
      </c>
      <c r="AI166" s="12">
        <f>IFERROR(IF(AND(WEEKDAY('Main Template'!AI$18)=1,OR(VLOOKUP(TRIM(UPPER(SUBSTITUTE($D166," ",""))),'Cleaned Google Form'!$A$1:$M$5000,3,FALSE)="SMH",VLOOKUP(TRIM(UPPER(SUBSTITUTE($D166," ",""))),'Cleaned Google Form'!$A$1:$M$5000,3,FALSE)="RCH",VLOOKUP(TRIM(UPPER(SUBSTITUTE($D166," ",""))),'Cleaned Google Form'!$A$1:$M$5000,3,FALSE)="BCCA")),0,IF(AND(AI$21=1,NOT(VLOOKUP(TRIM(UPPER(SUBSTITUTE($D166," ",""))),'Cleaned Google Form'!$A$1:$M$5000,6,FALSE)="NO")),0,IF(OR(VLOOKUP(TRIM(UPPER(SUBSTITUTE($D166," ",""))),'Cleaned Google Form'!$A$1:$M$5000,8,FALSE)='Main Template'!AI$12,VLOOKUP(TRIM(UPPER(SUBSTITUTE($D166," ",""))),'Cleaned Google Form'!$A$1:$M$5000,8,FALSE)='Main Template'!AI$13,VLOOKUP(TRIM(UPPER(SUBSTITUTE($D166," ",""))),'Cleaned Google Form'!$A$1:$M$5000,8,FALSE)='Main Template'!AI$14,VLOOKUP(TRIM(UPPER(SUBSTITUTE($D166," ",""))),'Cleaned Google Form'!$A$1:$M$5000,8,FALSE)='Main Template'!AI$15),0,IF(AND('Main Template'!AI$21&gt;=$C$9,'Main Template'!AI$19,VLOOKUP(TRIM(UPPER(SUBSTITUTE($D166," ",""))),'Cleaned Google Form'!$A$1:$M$5000,7,FALSE)="YES"),0,IF(IFERROR(FIND('Main Template'!AI$17,VLOOKUP(TRIM(UPPER(SUBSTITUTE('Main Template'!$D166," ",""))),'Cleaned Google Form'!$A$1:$M$5000,9,FALSE),1),FALSE),0,1))))),1)</f>
        <v>1</v>
      </c>
      <c r="AJ166" s="12">
        <f>IFERROR(IF(AND(WEEKDAY('Main Template'!AJ$18)=1,OR(VLOOKUP(TRIM(UPPER(SUBSTITUTE($D166," ",""))),'Cleaned Google Form'!$A$1:$M$5000,3,FALSE)="SMH",VLOOKUP(TRIM(UPPER(SUBSTITUTE($D166," ",""))),'Cleaned Google Form'!$A$1:$M$5000,3,FALSE)="RCH",VLOOKUP(TRIM(UPPER(SUBSTITUTE($D166," ",""))),'Cleaned Google Form'!$A$1:$M$5000,3,FALSE)="BCCA")),0,IF(AND(AJ$21=1,NOT(VLOOKUP(TRIM(UPPER(SUBSTITUTE($D166," ",""))),'Cleaned Google Form'!$A$1:$M$5000,6,FALSE)="NO")),0,IF(OR(VLOOKUP(TRIM(UPPER(SUBSTITUTE($D166," ",""))),'Cleaned Google Form'!$A$1:$M$5000,8,FALSE)='Main Template'!AJ$12,VLOOKUP(TRIM(UPPER(SUBSTITUTE($D166," ",""))),'Cleaned Google Form'!$A$1:$M$5000,8,FALSE)='Main Template'!AJ$13,VLOOKUP(TRIM(UPPER(SUBSTITUTE($D166," ",""))),'Cleaned Google Form'!$A$1:$M$5000,8,FALSE)='Main Template'!AJ$14,VLOOKUP(TRIM(UPPER(SUBSTITUTE($D166," ",""))),'Cleaned Google Form'!$A$1:$M$5000,8,FALSE)='Main Template'!AJ$15),0,IF(AND('Main Template'!AJ$21&gt;=$C$9,'Main Template'!AJ$19,VLOOKUP(TRIM(UPPER(SUBSTITUTE($D166," ",""))),'Cleaned Google Form'!$A$1:$M$5000,7,FALSE)="YES"),0,IF(IFERROR(FIND('Main Template'!AJ$17,VLOOKUP(TRIM(UPPER(SUBSTITUTE('Main Template'!$D166," ",""))),'Cleaned Google Form'!$A$1:$M$5000,9,FALSE),1),FALSE),0,1))))),1)</f>
        <v>1</v>
      </c>
      <c r="AK166" s="12">
        <f>IFERROR(IF(AND(WEEKDAY('Main Template'!AK$18)=1,OR(VLOOKUP(TRIM(UPPER(SUBSTITUTE($D166," ",""))),'Cleaned Google Form'!$A$1:$M$5000,3,FALSE)="SMH",VLOOKUP(TRIM(UPPER(SUBSTITUTE($D166," ",""))),'Cleaned Google Form'!$A$1:$M$5000,3,FALSE)="RCH",VLOOKUP(TRIM(UPPER(SUBSTITUTE($D166," ",""))),'Cleaned Google Form'!$A$1:$M$5000,3,FALSE)="BCCA")),0,IF(AND(AK$21=1,NOT(VLOOKUP(TRIM(UPPER(SUBSTITUTE($D166," ",""))),'Cleaned Google Form'!$A$1:$M$5000,6,FALSE)="NO")),0,IF(OR(VLOOKUP(TRIM(UPPER(SUBSTITUTE($D166," ",""))),'Cleaned Google Form'!$A$1:$M$5000,8,FALSE)='Main Template'!AK$12,VLOOKUP(TRIM(UPPER(SUBSTITUTE($D166," ",""))),'Cleaned Google Form'!$A$1:$M$5000,8,FALSE)='Main Template'!AK$13,VLOOKUP(TRIM(UPPER(SUBSTITUTE($D166," ",""))),'Cleaned Google Form'!$A$1:$M$5000,8,FALSE)='Main Template'!AK$14,VLOOKUP(TRIM(UPPER(SUBSTITUTE($D166," ",""))),'Cleaned Google Form'!$A$1:$M$5000,8,FALSE)='Main Template'!AK$15),0,IF(AND('Main Template'!AK$21&gt;=$C$9,'Main Template'!AK$19,VLOOKUP(TRIM(UPPER(SUBSTITUTE($D166," ",""))),'Cleaned Google Form'!$A$1:$M$5000,7,FALSE)="YES"),0,IF(IFERROR(FIND('Main Template'!AK$17,VLOOKUP(TRIM(UPPER(SUBSTITUTE('Main Template'!$D166," ",""))),'Cleaned Google Form'!$A$1:$M$5000,9,FALSE),1),FALSE),0,1))))),1)</f>
        <v>1</v>
      </c>
      <c r="AL166" s="12">
        <f>IFERROR(IF(AND(WEEKDAY('Main Template'!AL$18)=1,OR(VLOOKUP(TRIM(UPPER(SUBSTITUTE($D166," ",""))),'Cleaned Google Form'!$A$1:$M$5000,3,FALSE)="SMH",VLOOKUP(TRIM(UPPER(SUBSTITUTE($D166," ",""))),'Cleaned Google Form'!$A$1:$M$5000,3,FALSE)="RCH",VLOOKUP(TRIM(UPPER(SUBSTITUTE($D166," ",""))),'Cleaned Google Form'!$A$1:$M$5000,3,FALSE)="BCCA")),0,IF(AND(AL$21=1,NOT(VLOOKUP(TRIM(UPPER(SUBSTITUTE($D166," ",""))),'Cleaned Google Form'!$A$1:$M$5000,6,FALSE)="NO")),0,IF(OR(VLOOKUP(TRIM(UPPER(SUBSTITUTE($D166," ",""))),'Cleaned Google Form'!$A$1:$M$5000,8,FALSE)='Main Template'!AL$12,VLOOKUP(TRIM(UPPER(SUBSTITUTE($D166," ",""))),'Cleaned Google Form'!$A$1:$M$5000,8,FALSE)='Main Template'!AL$13,VLOOKUP(TRIM(UPPER(SUBSTITUTE($D166," ",""))),'Cleaned Google Form'!$A$1:$M$5000,8,FALSE)='Main Template'!AL$14,VLOOKUP(TRIM(UPPER(SUBSTITUTE($D166," ",""))),'Cleaned Google Form'!$A$1:$M$5000,8,FALSE)='Main Template'!AL$15),0,IF(AND('Main Template'!AL$21&gt;=$C$9,'Main Template'!AL$19,VLOOKUP(TRIM(UPPER(SUBSTITUTE($D166," ",""))),'Cleaned Google Form'!$A$1:$M$5000,7,FALSE)="YES"),0,IF(IFERROR(FIND('Main Template'!AL$17,VLOOKUP(TRIM(UPPER(SUBSTITUTE('Main Template'!$D166," ",""))),'Cleaned Google Form'!$A$1:$M$5000,9,FALSE),1),FALSE),0,1))))),1)</f>
        <v>1</v>
      </c>
      <c r="AM166" s="12">
        <f>IFERROR(IF(AND(WEEKDAY('Main Template'!AM$18)=1,OR(VLOOKUP(TRIM(UPPER(SUBSTITUTE($D166," ",""))),'Cleaned Google Form'!$A$1:$M$5000,3,FALSE)="SMH",VLOOKUP(TRIM(UPPER(SUBSTITUTE($D166," ",""))),'Cleaned Google Form'!$A$1:$M$5000,3,FALSE)="RCH",VLOOKUP(TRIM(UPPER(SUBSTITUTE($D166," ",""))),'Cleaned Google Form'!$A$1:$M$5000,3,FALSE)="BCCA")),0,IF(AND(AM$21=1,NOT(VLOOKUP(TRIM(UPPER(SUBSTITUTE($D166," ",""))),'Cleaned Google Form'!$A$1:$M$5000,6,FALSE)="NO")),0,IF(OR(VLOOKUP(TRIM(UPPER(SUBSTITUTE($D166," ",""))),'Cleaned Google Form'!$A$1:$M$5000,8,FALSE)='Main Template'!AM$12,VLOOKUP(TRIM(UPPER(SUBSTITUTE($D166," ",""))),'Cleaned Google Form'!$A$1:$M$5000,8,FALSE)='Main Template'!AM$13,VLOOKUP(TRIM(UPPER(SUBSTITUTE($D166," ",""))),'Cleaned Google Form'!$A$1:$M$5000,8,FALSE)='Main Template'!AM$14,VLOOKUP(TRIM(UPPER(SUBSTITUTE($D166," ",""))),'Cleaned Google Form'!$A$1:$M$5000,8,FALSE)='Main Template'!AM$15),0,IF(AND('Main Template'!AM$21&gt;=$C$9,'Main Template'!AM$19,VLOOKUP(TRIM(UPPER(SUBSTITUTE($D166," ",""))),'Cleaned Google Form'!$A$1:$M$5000,7,FALSE)="YES"),0,IF(IFERROR(FIND('Main Template'!AM$17,VLOOKUP(TRIM(UPPER(SUBSTITUTE('Main Template'!$D166," ",""))),'Cleaned Google Form'!$A$1:$M$5000,9,FALSE),1),FALSE),0,1))))),1)</f>
        <v>1</v>
      </c>
      <c r="AN166" s="12">
        <f>IFERROR(IF(AND(WEEKDAY('Main Template'!AN$18)=1,OR(VLOOKUP(TRIM(UPPER(SUBSTITUTE($D166," ",""))),'Cleaned Google Form'!$A$1:$M$5000,3,FALSE)="SMH",VLOOKUP(TRIM(UPPER(SUBSTITUTE($D166," ",""))),'Cleaned Google Form'!$A$1:$M$5000,3,FALSE)="RCH",VLOOKUP(TRIM(UPPER(SUBSTITUTE($D166," ",""))),'Cleaned Google Form'!$A$1:$M$5000,3,FALSE)="BCCA")),0,IF(AND(AN$21=1,NOT(VLOOKUP(TRIM(UPPER(SUBSTITUTE($D166," ",""))),'Cleaned Google Form'!$A$1:$M$5000,6,FALSE)="NO")),0,IF(OR(VLOOKUP(TRIM(UPPER(SUBSTITUTE($D166," ",""))),'Cleaned Google Form'!$A$1:$M$5000,8,FALSE)='Main Template'!AN$12,VLOOKUP(TRIM(UPPER(SUBSTITUTE($D166," ",""))),'Cleaned Google Form'!$A$1:$M$5000,8,FALSE)='Main Template'!AN$13,VLOOKUP(TRIM(UPPER(SUBSTITUTE($D166," ",""))),'Cleaned Google Form'!$A$1:$M$5000,8,FALSE)='Main Template'!AN$14,VLOOKUP(TRIM(UPPER(SUBSTITUTE($D166," ",""))),'Cleaned Google Form'!$A$1:$M$5000,8,FALSE)='Main Template'!AN$15),0,IF(AND('Main Template'!AN$21&gt;=$C$9,'Main Template'!AN$19,VLOOKUP(TRIM(UPPER(SUBSTITUTE($D166," ",""))),'Cleaned Google Form'!$A$1:$M$5000,7,FALSE)="YES"),0,IF(IFERROR(FIND('Main Template'!AN$17,VLOOKUP(TRIM(UPPER(SUBSTITUTE('Main Template'!$D166," ",""))),'Cleaned Google Form'!$A$1:$M$5000,9,FALSE),1),FALSE),0,1))))),1)</f>
        <v>1</v>
      </c>
    </row>
    <row r="167" spans="2:40">
      <c r="B167" t="str">
        <f>IFERROR(IF(ISNUMBER(MATCH(UPPER(SUBSTITUTE(D167," ","")),'Cleaned Google Form'!$A:$A,0)),"","Oops"),"Not Present")</f>
        <v/>
      </c>
      <c r="C167" s="4">
        <f>I167</f>
        <v>146</v>
      </c>
      <c r="D167" s="4" t="s">
        <v>252</v>
      </c>
      <c r="E167" s="4">
        <f>IFERROR(IF(VLOOKUP(TRIM(UPPER(SUBSTITUTE(D167," ",""))),'Cleaned Google Form'!$A$1:$L$5000,5,FALSE)="YES",1,0),0)</f>
        <v>0</v>
      </c>
      <c r="F167" s="4">
        <f>IFERROR(IF(RIGHT(VLOOKUP(TRIM(UPPER(SUBSTITUTE(D167," ",""))),'Cleaned Google Form'!$A$1:$L$5000,2,FALSE),1)="1",1,0),0)</f>
        <v>0</v>
      </c>
      <c r="G167" s="4">
        <f>IFERROR(IF(VLOOKUP(TRIM(UPPER(SUBSTITUTE(D167," ",""))),'Cleaned Google Form'!$A$1:$L$5000,3,FALSE)="VGH",1,0),0)</f>
        <v>0</v>
      </c>
      <c r="H167" s="4">
        <f>IFERROR(IF(G167+IFERROR(IF(VLOOKUP(TRIM(UPPER(SUBSTITUTE(D167," ",""))),'Cleaned Google Form'!$A$1:$L$5000,3,FALSE)="SPH",1,0),0)=0,1,0),0)</f>
        <v>0</v>
      </c>
      <c r="I167" s="4">
        <f>IF(I166="Resident Index",1,I166+1)</f>
        <v>146</v>
      </c>
      <c r="J167" s="12">
        <f>IFERROR(IF(AND(WEEKDAY('Main Template'!J$18)=1,OR(VLOOKUP(TRIM(UPPER(SUBSTITUTE($D167," ",""))),'Cleaned Google Form'!$A$1:$M$5000,3,FALSE)="SMH",VLOOKUP(TRIM(UPPER(SUBSTITUTE($D167," ",""))),'Cleaned Google Form'!$A$1:$M$5000,3,FALSE)="RCH",VLOOKUP(TRIM(UPPER(SUBSTITUTE($D167," ",""))),'Cleaned Google Form'!$A$1:$M$5000,3,FALSE)="BCCA")),0,IF(AND(J$21=1,NOT(VLOOKUP(TRIM(UPPER(SUBSTITUTE($D167," ",""))),'Cleaned Google Form'!$A$1:$M$5000,6,FALSE)="NO")),0,IF(OR(VLOOKUP(TRIM(UPPER(SUBSTITUTE($D167," ",""))),'Cleaned Google Form'!$A$1:$M$5000,8,FALSE)='Main Template'!J$12,VLOOKUP(TRIM(UPPER(SUBSTITUTE($D167," ",""))),'Cleaned Google Form'!$A$1:$M$5000,8,FALSE)='Main Template'!J$13,VLOOKUP(TRIM(UPPER(SUBSTITUTE($D167," ",""))),'Cleaned Google Form'!$A$1:$M$5000,8,FALSE)='Main Template'!J$14,VLOOKUP(TRIM(UPPER(SUBSTITUTE($D167," ",""))),'Cleaned Google Form'!$A$1:$M$5000,8,FALSE)='Main Template'!J$15),0,IF(AND('Main Template'!J$21&gt;=$C$9,'Main Template'!J$19,VLOOKUP(TRIM(UPPER(SUBSTITUTE($D167," ",""))),'Cleaned Google Form'!$A$1:$M$5000,7,FALSE)="YES"),0,IF(IFERROR(FIND('Main Template'!J$17,VLOOKUP(TRIM(UPPER(SUBSTITUTE('Main Template'!$D167," ",""))),'Cleaned Google Form'!$A$1:$M$5000,9,FALSE),1),FALSE),0,1))))),1)</f>
        <v>0</v>
      </c>
      <c r="K167" s="12">
        <f>IFERROR(IF(AND(WEEKDAY('Main Template'!K$18)=1,OR(VLOOKUP(TRIM(UPPER(SUBSTITUTE($D167," ",""))),'Cleaned Google Form'!$A$1:$M$5000,3,FALSE)="SMH",VLOOKUP(TRIM(UPPER(SUBSTITUTE($D167," ",""))),'Cleaned Google Form'!$A$1:$M$5000,3,FALSE)="RCH",VLOOKUP(TRIM(UPPER(SUBSTITUTE($D167," ",""))),'Cleaned Google Form'!$A$1:$M$5000,3,FALSE)="BCCA")),0,IF(AND(K$21=1,NOT(VLOOKUP(TRIM(UPPER(SUBSTITUTE($D167," ",""))),'Cleaned Google Form'!$A$1:$M$5000,6,FALSE)="NO")),0,IF(OR(VLOOKUP(TRIM(UPPER(SUBSTITUTE($D167," ",""))),'Cleaned Google Form'!$A$1:$M$5000,8,FALSE)='Main Template'!K$12,VLOOKUP(TRIM(UPPER(SUBSTITUTE($D167," ",""))),'Cleaned Google Form'!$A$1:$M$5000,8,FALSE)='Main Template'!K$13,VLOOKUP(TRIM(UPPER(SUBSTITUTE($D167," ",""))),'Cleaned Google Form'!$A$1:$M$5000,8,FALSE)='Main Template'!K$14,VLOOKUP(TRIM(UPPER(SUBSTITUTE($D167," ",""))),'Cleaned Google Form'!$A$1:$M$5000,8,FALSE)='Main Template'!K$15),0,IF(AND('Main Template'!K$21&gt;=$C$9,'Main Template'!K$19,VLOOKUP(TRIM(UPPER(SUBSTITUTE($D167," ",""))),'Cleaned Google Form'!$A$1:$M$5000,7,FALSE)="YES"),0,IF(IFERROR(FIND('Main Template'!K$17,VLOOKUP(TRIM(UPPER(SUBSTITUTE('Main Template'!$D167," ",""))),'Cleaned Google Form'!$A$1:$M$5000,9,FALSE),1),FALSE),0,1))))),1)</f>
        <v>1</v>
      </c>
      <c r="L167" s="12">
        <f>IFERROR(IF(AND(WEEKDAY('Main Template'!L$18)=1,OR(VLOOKUP(TRIM(UPPER(SUBSTITUTE($D167," ",""))),'Cleaned Google Form'!$A$1:$M$5000,3,FALSE)="SMH",VLOOKUP(TRIM(UPPER(SUBSTITUTE($D167," ",""))),'Cleaned Google Form'!$A$1:$M$5000,3,FALSE)="RCH",VLOOKUP(TRIM(UPPER(SUBSTITUTE($D167," ",""))),'Cleaned Google Form'!$A$1:$M$5000,3,FALSE)="BCCA")),0,IF(AND(L$21=1,NOT(VLOOKUP(TRIM(UPPER(SUBSTITUTE($D167," ",""))),'Cleaned Google Form'!$A$1:$M$5000,6,FALSE)="NO")),0,IF(OR(VLOOKUP(TRIM(UPPER(SUBSTITUTE($D167," ",""))),'Cleaned Google Form'!$A$1:$M$5000,8,FALSE)='Main Template'!L$12,VLOOKUP(TRIM(UPPER(SUBSTITUTE($D167," ",""))),'Cleaned Google Form'!$A$1:$M$5000,8,FALSE)='Main Template'!L$13,VLOOKUP(TRIM(UPPER(SUBSTITUTE($D167," ",""))),'Cleaned Google Form'!$A$1:$M$5000,8,FALSE)='Main Template'!L$14,VLOOKUP(TRIM(UPPER(SUBSTITUTE($D167," ",""))),'Cleaned Google Form'!$A$1:$M$5000,8,FALSE)='Main Template'!L$15),0,IF(AND('Main Template'!L$21&gt;=$C$9,'Main Template'!L$19,VLOOKUP(TRIM(UPPER(SUBSTITUTE($D167," ",""))),'Cleaned Google Form'!$A$1:$M$5000,7,FALSE)="YES"),0,IF(IFERROR(FIND('Main Template'!L$17,VLOOKUP(TRIM(UPPER(SUBSTITUTE('Main Template'!$D167," ",""))),'Cleaned Google Form'!$A$1:$M$5000,9,FALSE),1),FALSE),0,1))))),1)</f>
        <v>1</v>
      </c>
      <c r="M167" s="12">
        <f>IFERROR(IF(AND(WEEKDAY('Main Template'!M$18)=1,OR(VLOOKUP(TRIM(UPPER(SUBSTITUTE($D167," ",""))),'Cleaned Google Form'!$A$1:$M$5000,3,FALSE)="SMH",VLOOKUP(TRIM(UPPER(SUBSTITUTE($D167," ",""))),'Cleaned Google Form'!$A$1:$M$5000,3,FALSE)="RCH",VLOOKUP(TRIM(UPPER(SUBSTITUTE($D167," ",""))),'Cleaned Google Form'!$A$1:$M$5000,3,FALSE)="BCCA")),0,IF(AND(M$21=1,NOT(VLOOKUP(TRIM(UPPER(SUBSTITUTE($D167," ",""))),'Cleaned Google Form'!$A$1:$M$5000,6,FALSE)="NO")),0,IF(OR(VLOOKUP(TRIM(UPPER(SUBSTITUTE($D167," ",""))),'Cleaned Google Form'!$A$1:$M$5000,8,FALSE)='Main Template'!M$12,VLOOKUP(TRIM(UPPER(SUBSTITUTE($D167," ",""))),'Cleaned Google Form'!$A$1:$M$5000,8,FALSE)='Main Template'!M$13,VLOOKUP(TRIM(UPPER(SUBSTITUTE($D167," ",""))),'Cleaned Google Form'!$A$1:$M$5000,8,FALSE)='Main Template'!M$14,VLOOKUP(TRIM(UPPER(SUBSTITUTE($D167," ",""))),'Cleaned Google Form'!$A$1:$M$5000,8,FALSE)='Main Template'!M$15),0,IF(AND('Main Template'!M$21&gt;=$C$9,'Main Template'!M$19,VLOOKUP(TRIM(UPPER(SUBSTITUTE($D167," ",""))),'Cleaned Google Form'!$A$1:$M$5000,7,FALSE)="YES"),0,IF(IFERROR(FIND('Main Template'!M$17,VLOOKUP(TRIM(UPPER(SUBSTITUTE('Main Template'!$D167," ",""))),'Cleaned Google Form'!$A$1:$M$5000,9,FALSE),1),FALSE),0,1))))),1)</f>
        <v>1</v>
      </c>
      <c r="N167" s="12">
        <f>IFERROR(IF(AND(WEEKDAY('Main Template'!N$18)=1,OR(VLOOKUP(TRIM(UPPER(SUBSTITUTE($D167," ",""))),'Cleaned Google Form'!$A$1:$M$5000,3,FALSE)="SMH",VLOOKUP(TRIM(UPPER(SUBSTITUTE($D167," ",""))),'Cleaned Google Form'!$A$1:$M$5000,3,FALSE)="RCH",VLOOKUP(TRIM(UPPER(SUBSTITUTE($D167," ",""))),'Cleaned Google Form'!$A$1:$M$5000,3,FALSE)="BCCA")),0,IF(AND(N$21=1,NOT(VLOOKUP(TRIM(UPPER(SUBSTITUTE($D167," ",""))),'Cleaned Google Form'!$A$1:$M$5000,6,FALSE)="NO")),0,IF(OR(VLOOKUP(TRIM(UPPER(SUBSTITUTE($D167," ",""))),'Cleaned Google Form'!$A$1:$M$5000,8,FALSE)='Main Template'!N$12,VLOOKUP(TRIM(UPPER(SUBSTITUTE($D167," ",""))),'Cleaned Google Form'!$A$1:$M$5000,8,FALSE)='Main Template'!N$13,VLOOKUP(TRIM(UPPER(SUBSTITUTE($D167," ",""))),'Cleaned Google Form'!$A$1:$M$5000,8,FALSE)='Main Template'!N$14,VLOOKUP(TRIM(UPPER(SUBSTITUTE($D167," ",""))),'Cleaned Google Form'!$A$1:$M$5000,8,FALSE)='Main Template'!N$15),0,IF(AND('Main Template'!N$21&gt;=$C$9,'Main Template'!N$19,VLOOKUP(TRIM(UPPER(SUBSTITUTE($D167," ",""))),'Cleaned Google Form'!$A$1:$M$5000,7,FALSE)="YES"),0,IF(IFERROR(FIND('Main Template'!N$17,VLOOKUP(TRIM(UPPER(SUBSTITUTE('Main Template'!$D167," ",""))),'Cleaned Google Form'!$A$1:$M$5000,9,FALSE),1),FALSE),0,1))))),1)</f>
        <v>1</v>
      </c>
      <c r="O167" s="12">
        <f>IFERROR(IF(AND(WEEKDAY('Main Template'!O$18)=1,OR(VLOOKUP(TRIM(UPPER(SUBSTITUTE($D167," ",""))),'Cleaned Google Form'!$A$1:$M$5000,3,FALSE)="SMH",VLOOKUP(TRIM(UPPER(SUBSTITUTE($D167," ",""))),'Cleaned Google Form'!$A$1:$M$5000,3,FALSE)="RCH",VLOOKUP(TRIM(UPPER(SUBSTITUTE($D167," ",""))),'Cleaned Google Form'!$A$1:$M$5000,3,FALSE)="BCCA")),0,IF(AND(O$21=1,NOT(VLOOKUP(TRIM(UPPER(SUBSTITUTE($D167," ",""))),'Cleaned Google Form'!$A$1:$M$5000,6,FALSE)="NO")),0,IF(OR(VLOOKUP(TRIM(UPPER(SUBSTITUTE($D167," ",""))),'Cleaned Google Form'!$A$1:$M$5000,8,FALSE)='Main Template'!O$12,VLOOKUP(TRIM(UPPER(SUBSTITUTE($D167," ",""))),'Cleaned Google Form'!$A$1:$M$5000,8,FALSE)='Main Template'!O$13,VLOOKUP(TRIM(UPPER(SUBSTITUTE($D167," ",""))),'Cleaned Google Form'!$A$1:$M$5000,8,FALSE)='Main Template'!O$14,VLOOKUP(TRIM(UPPER(SUBSTITUTE($D167," ",""))),'Cleaned Google Form'!$A$1:$M$5000,8,FALSE)='Main Template'!O$15),0,IF(AND('Main Template'!O$21&gt;=$C$9,'Main Template'!O$19,VLOOKUP(TRIM(UPPER(SUBSTITUTE($D167," ",""))),'Cleaned Google Form'!$A$1:$M$5000,7,FALSE)="YES"),0,IF(IFERROR(FIND('Main Template'!O$17,VLOOKUP(TRIM(UPPER(SUBSTITUTE('Main Template'!$D167," ",""))),'Cleaned Google Form'!$A$1:$M$5000,9,FALSE),1),FALSE),0,1))))),1)</f>
        <v>1</v>
      </c>
      <c r="P167" s="12">
        <f>IFERROR(IF(AND(WEEKDAY('Main Template'!P$18)=1,OR(VLOOKUP(TRIM(UPPER(SUBSTITUTE($D167," ",""))),'Cleaned Google Form'!$A$1:$M$5000,3,FALSE)="SMH",VLOOKUP(TRIM(UPPER(SUBSTITUTE($D167," ",""))),'Cleaned Google Form'!$A$1:$M$5000,3,FALSE)="RCH",VLOOKUP(TRIM(UPPER(SUBSTITUTE($D167," ",""))),'Cleaned Google Form'!$A$1:$M$5000,3,FALSE)="BCCA")),0,IF(AND(P$21=1,NOT(VLOOKUP(TRIM(UPPER(SUBSTITUTE($D167," ",""))),'Cleaned Google Form'!$A$1:$M$5000,6,FALSE)="NO")),0,IF(OR(VLOOKUP(TRIM(UPPER(SUBSTITUTE($D167," ",""))),'Cleaned Google Form'!$A$1:$M$5000,8,FALSE)='Main Template'!P$12,VLOOKUP(TRIM(UPPER(SUBSTITUTE($D167," ",""))),'Cleaned Google Form'!$A$1:$M$5000,8,FALSE)='Main Template'!P$13,VLOOKUP(TRIM(UPPER(SUBSTITUTE($D167," ",""))),'Cleaned Google Form'!$A$1:$M$5000,8,FALSE)='Main Template'!P$14,VLOOKUP(TRIM(UPPER(SUBSTITUTE($D167," ",""))),'Cleaned Google Form'!$A$1:$M$5000,8,FALSE)='Main Template'!P$15),0,IF(AND('Main Template'!P$21&gt;=$C$9,'Main Template'!P$19,VLOOKUP(TRIM(UPPER(SUBSTITUTE($D167," ",""))),'Cleaned Google Form'!$A$1:$M$5000,7,FALSE)="YES"),0,IF(IFERROR(FIND('Main Template'!P$17,VLOOKUP(TRIM(UPPER(SUBSTITUTE('Main Template'!$D167," ",""))),'Cleaned Google Form'!$A$1:$M$5000,9,FALSE),1),FALSE),0,1))))),1)</f>
        <v>1</v>
      </c>
      <c r="Q167" s="12">
        <f>IFERROR(IF(AND(WEEKDAY('Main Template'!Q$18)=1,OR(VLOOKUP(TRIM(UPPER(SUBSTITUTE($D167," ",""))),'Cleaned Google Form'!$A$1:$M$5000,3,FALSE)="SMH",VLOOKUP(TRIM(UPPER(SUBSTITUTE($D167," ",""))),'Cleaned Google Form'!$A$1:$M$5000,3,FALSE)="RCH",VLOOKUP(TRIM(UPPER(SUBSTITUTE($D167," ",""))),'Cleaned Google Form'!$A$1:$M$5000,3,FALSE)="BCCA")),0,IF(AND(Q$21=1,NOT(VLOOKUP(TRIM(UPPER(SUBSTITUTE($D167," ",""))),'Cleaned Google Form'!$A$1:$M$5000,6,FALSE)="NO")),0,IF(OR(VLOOKUP(TRIM(UPPER(SUBSTITUTE($D167," ",""))),'Cleaned Google Form'!$A$1:$M$5000,8,FALSE)='Main Template'!Q$12,VLOOKUP(TRIM(UPPER(SUBSTITUTE($D167," ",""))),'Cleaned Google Form'!$A$1:$M$5000,8,FALSE)='Main Template'!Q$13,VLOOKUP(TRIM(UPPER(SUBSTITUTE($D167," ",""))),'Cleaned Google Form'!$A$1:$M$5000,8,FALSE)='Main Template'!Q$14,VLOOKUP(TRIM(UPPER(SUBSTITUTE($D167," ",""))),'Cleaned Google Form'!$A$1:$M$5000,8,FALSE)='Main Template'!Q$15),0,IF(AND('Main Template'!Q$21&gt;=$C$9,'Main Template'!Q$19,VLOOKUP(TRIM(UPPER(SUBSTITUTE($D167," ",""))),'Cleaned Google Form'!$A$1:$M$5000,7,FALSE)="YES"),0,IF(IFERROR(FIND('Main Template'!Q$17,VLOOKUP(TRIM(UPPER(SUBSTITUTE('Main Template'!$D167," ",""))),'Cleaned Google Form'!$A$1:$M$5000,9,FALSE),1),FALSE),0,1))))),1)</f>
        <v>1</v>
      </c>
      <c r="R167" s="12">
        <f>IFERROR(IF(AND(WEEKDAY('Main Template'!R$18)=1,OR(VLOOKUP(TRIM(UPPER(SUBSTITUTE($D167," ",""))),'Cleaned Google Form'!$A$1:$M$5000,3,FALSE)="SMH",VLOOKUP(TRIM(UPPER(SUBSTITUTE($D167," ",""))),'Cleaned Google Form'!$A$1:$M$5000,3,FALSE)="RCH",VLOOKUP(TRIM(UPPER(SUBSTITUTE($D167," ",""))),'Cleaned Google Form'!$A$1:$M$5000,3,FALSE)="BCCA")),0,IF(AND(R$21=1,NOT(VLOOKUP(TRIM(UPPER(SUBSTITUTE($D167," ",""))),'Cleaned Google Form'!$A$1:$M$5000,6,FALSE)="NO")),0,IF(OR(VLOOKUP(TRIM(UPPER(SUBSTITUTE($D167," ",""))),'Cleaned Google Form'!$A$1:$M$5000,8,FALSE)='Main Template'!R$12,VLOOKUP(TRIM(UPPER(SUBSTITUTE($D167," ",""))),'Cleaned Google Form'!$A$1:$M$5000,8,FALSE)='Main Template'!R$13,VLOOKUP(TRIM(UPPER(SUBSTITUTE($D167," ",""))),'Cleaned Google Form'!$A$1:$M$5000,8,FALSE)='Main Template'!R$14,VLOOKUP(TRIM(UPPER(SUBSTITUTE($D167," ",""))),'Cleaned Google Form'!$A$1:$M$5000,8,FALSE)='Main Template'!R$15),0,IF(AND('Main Template'!R$21&gt;=$C$9,'Main Template'!R$19,VLOOKUP(TRIM(UPPER(SUBSTITUTE($D167," ",""))),'Cleaned Google Form'!$A$1:$M$5000,7,FALSE)="YES"),0,IF(IFERROR(FIND('Main Template'!R$17,VLOOKUP(TRIM(UPPER(SUBSTITUTE('Main Template'!$D167," ",""))),'Cleaned Google Form'!$A$1:$M$5000,9,FALSE),1),FALSE),0,1))))),1)</f>
        <v>1</v>
      </c>
      <c r="S167" s="12">
        <f>IFERROR(IF(AND(WEEKDAY('Main Template'!S$18)=1,OR(VLOOKUP(TRIM(UPPER(SUBSTITUTE($D167," ",""))),'Cleaned Google Form'!$A$1:$M$5000,3,FALSE)="SMH",VLOOKUP(TRIM(UPPER(SUBSTITUTE($D167," ",""))),'Cleaned Google Form'!$A$1:$M$5000,3,FALSE)="RCH",VLOOKUP(TRIM(UPPER(SUBSTITUTE($D167," ",""))),'Cleaned Google Form'!$A$1:$M$5000,3,FALSE)="BCCA")),0,IF(AND(S$21=1,NOT(VLOOKUP(TRIM(UPPER(SUBSTITUTE($D167," ",""))),'Cleaned Google Form'!$A$1:$M$5000,6,FALSE)="NO")),0,IF(OR(VLOOKUP(TRIM(UPPER(SUBSTITUTE($D167," ",""))),'Cleaned Google Form'!$A$1:$M$5000,8,FALSE)='Main Template'!S$12,VLOOKUP(TRIM(UPPER(SUBSTITUTE($D167," ",""))),'Cleaned Google Form'!$A$1:$M$5000,8,FALSE)='Main Template'!S$13,VLOOKUP(TRIM(UPPER(SUBSTITUTE($D167," ",""))),'Cleaned Google Form'!$A$1:$M$5000,8,FALSE)='Main Template'!S$14,VLOOKUP(TRIM(UPPER(SUBSTITUTE($D167," ",""))),'Cleaned Google Form'!$A$1:$M$5000,8,FALSE)='Main Template'!S$15),0,IF(AND('Main Template'!S$21&gt;=$C$9,'Main Template'!S$19,VLOOKUP(TRIM(UPPER(SUBSTITUTE($D167," ",""))),'Cleaned Google Form'!$A$1:$M$5000,7,FALSE)="YES"),0,IF(IFERROR(FIND('Main Template'!S$17,VLOOKUP(TRIM(UPPER(SUBSTITUTE('Main Template'!$D167," ",""))),'Cleaned Google Form'!$A$1:$M$5000,9,FALSE),1),FALSE),0,1))))),1)</f>
        <v>1</v>
      </c>
      <c r="T167" s="12">
        <f>IFERROR(IF(AND(WEEKDAY('Main Template'!T$18)=1,OR(VLOOKUP(TRIM(UPPER(SUBSTITUTE($D167," ",""))),'Cleaned Google Form'!$A$1:$M$5000,3,FALSE)="SMH",VLOOKUP(TRIM(UPPER(SUBSTITUTE($D167," ",""))),'Cleaned Google Form'!$A$1:$M$5000,3,FALSE)="RCH",VLOOKUP(TRIM(UPPER(SUBSTITUTE($D167," ",""))),'Cleaned Google Form'!$A$1:$M$5000,3,FALSE)="BCCA")),0,IF(AND(T$21=1,NOT(VLOOKUP(TRIM(UPPER(SUBSTITUTE($D167," ",""))),'Cleaned Google Form'!$A$1:$M$5000,6,FALSE)="NO")),0,IF(OR(VLOOKUP(TRIM(UPPER(SUBSTITUTE($D167," ",""))),'Cleaned Google Form'!$A$1:$M$5000,8,FALSE)='Main Template'!T$12,VLOOKUP(TRIM(UPPER(SUBSTITUTE($D167," ",""))),'Cleaned Google Form'!$A$1:$M$5000,8,FALSE)='Main Template'!T$13,VLOOKUP(TRIM(UPPER(SUBSTITUTE($D167," ",""))),'Cleaned Google Form'!$A$1:$M$5000,8,FALSE)='Main Template'!T$14,VLOOKUP(TRIM(UPPER(SUBSTITUTE($D167," ",""))),'Cleaned Google Form'!$A$1:$M$5000,8,FALSE)='Main Template'!T$15),0,IF(AND('Main Template'!T$21&gt;=$C$9,'Main Template'!T$19,VLOOKUP(TRIM(UPPER(SUBSTITUTE($D167," ",""))),'Cleaned Google Form'!$A$1:$M$5000,7,FALSE)="YES"),0,IF(IFERROR(FIND('Main Template'!T$17,VLOOKUP(TRIM(UPPER(SUBSTITUTE('Main Template'!$D167," ",""))),'Cleaned Google Form'!$A$1:$M$5000,9,FALSE),1),FALSE),0,1))))),1)</f>
        <v>1</v>
      </c>
      <c r="U167" s="12">
        <f>IFERROR(IF(AND(WEEKDAY('Main Template'!U$18)=1,OR(VLOOKUP(TRIM(UPPER(SUBSTITUTE($D167," ",""))),'Cleaned Google Form'!$A$1:$M$5000,3,FALSE)="SMH",VLOOKUP(TRIM(UPPER(SUBSTITUTE($D167," ",""))),'Cleaned Google Form'!$A$1:$M$5000,3,FALSE)="RCH",VLOOKUP(TRIM(UPPER(SUBSTITUTE($D167," ",""))),'Cleaned Google Form'!$A$1:$M$5000,3,FALSE)="BCCA")),0,IF(AND(U$21=1,NOT(VLOOKUP(TRIM(UPPER(SUBSTITUTE($D167," ",""))),'Cleaned Google Form'!$A$1:$M$5000,6,FALSE)="NO")),0,IF(OR(VLOOKUP(TRIM(UPPER(SUBSTITUTE($D167," ",""))),'Cleaned Google Form'!$A$1:$M$5000,8,FALSE)='Main Template'!U$12,VLOOKUP(TRIM(UPPER(SUBSTITUTE($D167," ",""))),'Cleaned Google Form'!$A$1:$M$5000,8,FALSE)='Main Template'!U$13,VLOOKUP(TRIM(UPPER(SUBSTITUTE($D167," ",""))),'Cleaned Google Form'!$A$1:$M$5000,8,FALSE)='Main Template'!U$14,VLOOKUP(TRIM(UPPER(SUBSTITUTE($D167," ",""))),'Cleaned Google Form'!$A$1:$M$5000,8,FALSE)='Main Template'!U$15),0,IF(AND('Main Template'!U$21&gt;=$C$9,'Main Template'!U$19,VLOOKUP(TRIM(UPPER(SUBSTITUTE($D167," ",""))),'Cleaned Google Form'!$A$1:$M$5000,7,FALSE)="YES"),0,IF(IFERROR(FIND('Main Template'!U$17,VLOOKUP(TRIM(UPPER(SUBSTITUTE('Main Template'!$D167," ",""))),'Cleaned Google Form'!$A$1:$M$5000,9,FALSE),1),FALSE),0,1))))),1)</f>
        <v>1</v>
      </c>
      <c r="V167" s="12">
        <f>IFERROR(IF(AND(WEEKDAY('Main Template'!V$18)=1,OR(VLOOKUP(TRIM(UPPER(SUBSTITUTE($D167," ",""))),'Cleaned Google Form'!$A$1:$M$5000,3,FALSE)="SMH",VLOOKUP(TRIM(UPPER(SUBSTITUTE($D167," ",""))),'Cleaned Google Form'!$A$1:$M$5000,3,FALSE)="RCH",VLOOKUP(TRIM(UPPER(SUBSTITUTE($D167," ",""))),'Cleaned Google Form'!$A$1:$M$5000,3,FALSE)="BCCA")),0,IF(AND(V$21=1,NOT(VLOOKUP(TRIM(UPPER(SUBSTITUTE($D167," ",""))),'Cleaned Google Form'!$A$1:$M$5000,6,FALSE)="NO")),0,IF(OR(VLOOKUP(TRIM(UPPER(SUBSTITUTE($D167," ",""))),'Cleaned Google Form'!$A$1:$M$5000,8,FALSE)='Main Template'!V$12,VLOOKUP(TRIM(UPPER(SUBSTITUTE($D167," ",""))),'Cleaned Google Form'!$A$1:$M$5000,8,FALSE)='Main Template'!V$13,VLOOKUP(TRIM(UPPER(SUBSTITUTE($D167," ",""))),'Cleaned Google Form'!$A$1:$M$5000,8,FALSE)='Main Template'!V$14,VLOOKUP(TRIM(UPPER(SUBSTITUTE($D167," ",""))),'Cleaned Google Form'!$A$1:$M$5000,8,FALSE)='Main Template'!V$15),0,IF(AND('Main Template'!V$21&gt;=$C$9,'Main Template'!V$19,VLOOKUP(TRIM(UPPER(SUBSTITUTE($D167," ",""))),'Cleaned Google Form'!$A$1:$M$5000,7,FALSE)="YES"),0,IF(IFERROR(FIND('Main Template'!V$17,VLOOKUP(TRIM(UPPER(SUBSTITUTE('Main Template'!$D167," ",""))),'Cleaned Google Form'!$A$1:$M$5000,9,FALSE),1),FALSE),0,1))))),1)</f>
        <v>1</v>
      </c>
      <c r="W167" s="12">
        <f>IFERROR(IF(AND(WEEKDAY('Main Template'!W$18)=1,OR(VLOOKUP(TRIM(UPPER(SUBSTITUTE($D167," ",""))),'Cleaned Google Form'!$A$1:$M$5000,3,FALSE)="SMH",VLOOKUP(TRIM(UPPER(SUBSTITUTE($D167," ",""))),'Cleaned Google Form'!$A$1:$M$5000,3,FALSE)="RCH",VLOOKUP(TRIM(UPPER(SUBSTITUTE($D167," ",""))),'Cleaned Google Form'!$A$1:$M$5000,3,FALSE)="BCCA")),0,IF(AND(W$21=1,NOT(VLOOKUP(TRIM(UPPER(SUBSTITUTE($D167," ",""))),'Cleaned Google Form'!$A$1:$M$5000,6,FALSE)="NO")),0,IF(OR(VLOOKUP(TRIM(UPPER(SUBSTITUTE($D167," ",""))),'Cleaned Google Form'!$A$1:$M$5000,8,FALSE)='Main Template'!W$12,VLOOKUP(TRIM(UPPER(SUBSTITUTE($D167," ",""))),'Cleaned Google Form'!$A$1:$M$5000,8,FALSE)='Main Template'!W$13,VLOOKUP(TRIM(UPPER(SUBSTITUTE($D167," ",""))),'Cleaned Google Form'!$A$1:$M$5000,8,FALSE)='Main Template'!W$14,VLOOKUP(TRIM(UPPER(SUBSTITUTE($D167," ",""))),'Cleaned Google Form'!$A$1:$M$5000,8,FALSE)='Main Template'!W$15),0,IF(AND('Main Template'!W$21&gt;=$C$9,'Main Template'!W$19,VLOOKUP(TRIM(UPPER(SUBSTITUTE($D167," ",""))),'Cleaned Google Form'!$A$1:$M$5000,7,FALSE)="YES"),0,IF(IFERROR(FIND('Main Template'!W$17,VLOOKUP(TRIM(UPPER(SUBSTITUTE('Main Template'!$D167," ",""))),'Cleaned Google Form'!$A$1:$M$5000,9,FALSE),1),FALSE),0,1))))),1)</f>
        <v>1</v>
      </c>
      <c r="X167" s="12">
        <f>IFERROR(IF(AND(WEEKDAY('Main Template'!X$18)=1,OR(VLOOKUP(TRIM(UPPER(SUBSTITUTE($D167," ",""))),'Cleaned Google Form'!$A$1:$M$5000,3,FALSE)="SMH",VLOOKUP(TRIM(UPPER(SUBSTITUTE($D167," ",""))),'Cleaned Google Form'!$A$1:$M$5000,3,FALSE)="RCH",VLOOKUP(TRIM(UPPER(SUBSTITUTE($D167," ",""))),'Cleaned Google Form'!$A$1:$M$5000,3,FALSE)="BCCA")),0,IF(AND(X$21=1,NOT(VLOOKUP(TRIM(UPPER(SUBSTITUTE($D167," ",""))),'Cleaned Google Form'!$A$1:$M$5000,6,FALSE)="NO")),0,IF(OR(VLOOKUP(TRIM(UPPER(SUBSTITUTE($D167," ",""))),'Cleaned Google Form'!$A$1:$M$5000,8,FALSE)='Main Template'!X$12,VLOOKUP(TRIM(UPPER(SUBSTITUTE($D167," ",""))),'Cleaned Google Form'!$A$1:$M$5000,8,FALSE)='Main Template'!X$13,VLOOKUP(TRIM(UPPER(SUBSTITUTE($D167," ",""))),'Cleaned Google Form'!$A$1:$M$5000,8,FALSE)='Main Template'!X$14,VLOOKUP(TRIM(UPPER(SUBSTITUTE($D167," ",""))),'Cleaned Google Form'!$A$1:$M$5000,8,FALSE)='Main Template'!X$15),0,IF(AND('Main Template'!X$21&gt;=$C$9,'Main Template'!X$19,VLOOKUP(TRIM(UPPER(SUBSTITUTE($D167," ",""))),'Cleaned Google Form'!$A$1:$M$5000,7,FALSE)="YES"),0,IF(IFERROR(FIND('Main Template'!X$17,VLOOKUP(TRIM(UPPER(SUBSTITUTE('Main Template'!$D167," ",""))),'Cleaned Google Form'!$A$1:$M$5000,9,FALSE),1),FALSE),0,1))))),1)</f>
        <v>1</v>
      </c>
      <c r="Y167" s="12">
        <f>IFERROR(IF(AND(WEEKDAY('Main Template'!Y$18)=1,OR(VLOOKUP(TRIM(UPPER(SUBSTITUTE($D167," ",""))),'Cleaned Google Form'!$A$1:$M$5000,3,FALSE)="SMH",VLOOKUP(TRIM(UPPER(SUBSTITUTE($D167," ",""))),'Cleaned Google Form'!$A$1:$M$5000,3,FALSE)="RCH",VLOOKUP(TRIM(UPPER(SUBSTITUTE($D167," ",""))),'Cleaned Google Form'!$A$1:$M$5000,3,FALSE)="BCCA")),0,IF(AND(Y$21=1,NOT(VLOOKUP(TRIM(UPPER(SUBSTITUTE($D167," ",""))),'Cleaned Google Form'!$A$1:$M$5000,6,FALSE)="NO")),0,IF(OR(VLOOKUP(TRIM(UPPER(SUBSTITUTE($D167," ",""))),'Cleaned Google Form'!$A$1:$M$5000,8,FALSE)='Main Template'!Y$12,VLOOKUP(TRIM(UPPER(SUBSTITUTE($D167," ",""))),'Cleaned Google Form'!$A$1:$M$5000,8,FALSE)='Main Template'!Y$13,VLOOKUP(TRIM(UPPER(SUBSTITUTE($D167," ",""))),'Cleaned Google Form'!$A$1:$M$5000,8,FALSE)='Main Template'!Y$14,VLOOKUP(TRIM(UPPER(SUBSTITUTE($D167," ",""))),'Cleaned Google Form'!$A$1:$M$5000,8,FALSE)='Main Template'!Y$15),0,IF(AND('Main Template'!Y$21&gt;=$C$9,'Main Template'!Y$19,VLOOKUP(TRIM(UPPER(SUBSTITUTE($D167," ",""))),'Cleaned Google Form'!$A$1:$M$5000,7,FALSE)="YES"),0,IF(IFERROR(FIND('Main Template'!Y$17,VLOOKUP(TRIM(UPPER(SUBSTITUTE('Main Template'!$D167," ",""))),'Cleaned Google Form'!$A$1:$M$5000,9,FALSE),1),FALSE),0,1))))),1)</f>
        <v>1</v>
      </c>
      <c r="Z167" s="12">
        <f>IFERROR(IF(AND(WEEKDAY('Main Template'!Z$18)=1,OR(VLOOKUP(TRIM(UPPER(SUBSTITUTE($D167," ",""))),'Cleaned Google Form'!$A$1:$M$5000,3,FALSE)="SMH",VLOOKUP(TRIM(UPPER(SUBSTITUTE($D167," ",""))),'Cleaned Google Form'!$A$1:$M$5000,3,FALSE)="RCH",VLOOKUP(TRIM(UPPER(SUBSTITUTE($D167," ",""))),'Cleaned Google Form'!$A$1:$M$5000,3,FALSE)="BCCA")),0,IF(AND(Z$21=1,NOT(VLOOKUP(TRIM(UPPER(SUBSTITUTE($D167," ",""))),'Cleaned Google Form'!$A$1:$M$5000,6,FALSE)="NO")),0,IF(OR(VLOOKUP(TRIM(UPPER(SUBSTITUTE($D167," ",""))),'Cleaned Google Form'!$A$1:$M$5000,8,FALSE)='Main Template'!Z$12,VLOOKUP(TRIM(UPPER(SUBSTITUTE($D167," ",""))),'Cleaned Google Form'!$A$1:$M$5000,8,FALSE)='Main Template'!Z$13,VLOOKUP(TRIM(UPPER(SUBSTITUTE($D167," ",""))),'Cleaned Google Form'!$A$1:$M$5000,8,FALSE)='Main Template'!Z$14,VLOOKUP(TRIM(UPPER(SUBSTITUTE($D167," ",""))),'Cleaned Google Form'!$A$1:$M$5000,8,FALSE)='Main Template'!Z$15),0,IF(AND('Main Template'!Z$21&gt;=$C$9,'Main Template'!Z$19,VLOOKUP(TRIM(UPPER(SUBSTITUTE($D167," ",""))),'Cleaned Google Form'!$A$1:$M$5000,7,FALSE)="YES"),0,IF(IFERROR(FIND('Main Template'!Z$17,VLOOKUP(TRIM(UPPER(SUBSTITUTE('Main Template'!$D167," ",""))),'Cleaned Google Form'!$A$1:$M$5000,9,FALSE),1),FALSE),0,1))))),1)</f>
        <v>1</v>
      </c>
      <c r="AA167" s="12">
        <f>IFERROR(IF(AND(WEEKDAY('Main Template'!AA$18)=1,OR(VLOOKUP(TRIM(UPPER(SUBSTITUTE($D167," ",""))),'Cleaned Google Form'!$A$1:$M$5000,3,FALSE)="SMH",VLOOKUP(TRIM(UPPER(SUBSTITUTE($D167," ",""))),'Cleaned Google Form'!$A$1:$M$5000,3,FALSE)="RCH",VLOOKUP(TRIM(UPPER(SUBSTITUTE($D167," ",""))),'Cleaned Google Form'!$A$1:$M$5000,3,FALSE)="BCCA")),0,IF(AND(AA$21=1,NOT(VLOOKUP(TRIM(UPPER(SUBSTITUTE($D167," ",""))),'Cleaned Google Form'!$A$1:$M$5000,6,FALSE)="NO")),0,IF(OR(VLOOKUP(TRIM(UPPER(SUBSTITUTE($D167," ",""))),'Cleaned Google Form'!$A$1:$M$5000,8,FALSE)='Main Template'!AA$12,VLOOKUP(TRIM(UPPER(SUBSTITUTE($D167," ",""))),'Cleaned Google Form'!$A$1:$M$5000,8,FALSE)='Main Template'!AA$13,VLOOKUP(TRIM(UPPER(SUBSTITUTE($D167," ",""))),'Cleaned Google Form'!$A$1:$M$5000,8,FALSE)='Main Template'!AA$14,VLOOKUP(TRIM(UPPER(SUBSTITUTE($D167," ",""))),'Cleaned Google Form'!$A$1:$M$5000,8,FALSE)='Main Template'!AA$15),0,IF(AND('Main Template'!AA$21&gt;=$C$9,'Main Template'!AA$19,VLOOKUP(TRIM(UPPER(SUBSTITUTE($D167," ",""))),'Cleaned Google Form'!$A$1:$M$5000,7,FALSE)="YES"),0,IF(IFERROR(FIND('Main Template'!AA$17,VLOOKUP(TRIM(UPPER(SUBSTITUTE('Main Template'!$D167," ",""))),'Cleaned Google Form'!$A$1:$M$5000,9,FALSE),1),FALSE),0,1))))),1)</f>
        <v>1</v>
      </c>
      <c r="AB167" s="12">
        <f>IFERROR(IF(AND(WEEKDAY('Main Template'!AB$18)=1,OR(VLOOKUP(TRIM(UPPER(SUBSTITUTE($D167," ",""))),'Cleaned Google Form'!$A$1:$M$5000,3,FALSE)="SMH",VLOOKUP(TRIM(UPPER(SUBSTITUTE($D167," ",""))),'Cleaned Google Form'!$A$1:$M$5000,3,FALSE)="RCH",VLOOKUP(TRIM(UPPER(SUBSTITUTE($D167," ",""))),'Cleaned Google Form'!$A$1:$M$5000,3,FALSE)="BCCA")),0,IF(AND(AB$21=1,NOT(VLOOKUP(TRIM(UPPER(SUBSTITUTE($D167," ",""))),'Cleaned Google Form'!$A$1:$M$5000,6,FALSE)="NO")),0,IF(OR(VLOOKUP(TRIM(UPPER(SUBSTITUTE($D167," ",""))),'Cleaned Google Form'!$A$1:$M$5000,8,FALSE)='Main Template'!AB$12,VLOOKUP(TRIM(UPPER(SUBSTITUTE($D167," ",""))),'Cleaned Google Form'!$A$1:$M$5000,8,FALSE)='Main Template'!AB$13,VLOOKUP(TRIM(UPPER(SUBSTITUTE($D167," ",""))),'Cleaned Google Form'!$A$1:$M$5000,8,FALSE)='Main Template'!AB$14,VLOOKUP(TRIM(UPPER(SUBSTITUTE($D167," ",""))),'Cleaned Google Form'!$A$1:$M$5000,8,FALSE)='Main Template'!AB$15),0,IF(AND('Main Template'!AB$21&gt;=$C$9,'Main Template'!AB$19,VLOOKUP(TRIM(UPPER(SUBSTITUTE($D167," ",""))),'Cleaned Google Form'!$A$1:$M$5000,7,FALSE)="YES"),0,IF(IFERROR(FIND('Main Template'!AB$17,VLOOKUP(TRIM(UPPER(SUBSTITUTE('Main Template'!$D167," ",""))),'Cleaned Google Form'!$A$1:$M$5000,9,FALSE),1),FALSE),0,1))))),1)</f>
        <v>1</v>
      </c>
      <c r="AC167" s="12">
        <f>IFERROR(IF(AND(WEEKDAY('Main Template'!AC$18)=1,OR(VLOOKUP(TRIM(UPPER(SUBSTITUTE($D167," ",""))),'Cleaned Google Form'!$A$1:$M$5000,3,FALSE)="SMH",VLOOKUP(TRIM(UPPER(SUBSTITUTE($D167," ",""))),'Cleaned Google Form'!$A$1:$M$5000,3,FALSE)="RCH",VLOOKUP(TRIM(UPPER(SUBSTITUTE($D167," ",""))),'Cleaned Google Form'!$A$1:$M$5000,3,FALSE)="BCCA")),0,IF(AND(AC$21=1,NOT(VLOOKUP(TRIM(UPPER(SUBSTITUTE($D167," ",""))),'Cleaned Google Form'!$A$1:$M$5000,6,FALSE)="NO")),0,IF(OR(VLOOKUP(TRIM(UPPER(SUBSTITUTE($D167," ",""))),'Cleaned Google Form'!$A$1:$M$5000,8,FALSE)='Main Template'!AC$12,VLOOKUP(TRIM(UPPER(SUBSTITUTE($D167," ",""))),'Cleaned Google Form'!$A$1:$M$5000,8,FALSE)='Main Template'!AC$13,VLOOKUP(TRIM(UPPER(SUBSTITUTE($D167," ",""))),'Cleaned Google Form'!$A$1:$M$5000,8,FALSE)='Main Template'!AC$14,VLOOKUP(TRIM(UPPER(SUBSTITUTE($D167," ",""))),'Cleaned Google Form'!$A$1:$M$5000,8,FALSE)='Main Template'!AC$15),0,IF(AND('Main Template'!AC$21&gt;=$C$9,'Main Template'!AC$19,VLOOKUP(TRIM(UPPER(SUBSTITUTE($D167," ",""))),'Cleaned Google Form'!$A$1:$M$5000,7,FALSE)="YES"),0,IF(IFERROR(FIND('Main Template'!AC$17,VLOOKUP(TRIM(UPPER(SUBSTITUTE('Main Template'!$D167," ",""))),'Cleaned Google Form'!$A$1:$M$5000,9,FALSE),1),FALSE),0,1))))),1)</f>
        <v>1</v>
      </c>
      <c r="AD167" s="12">
        <f>IFERROR(IF(AND(WEEKDAY('Main Template'!AD$18)=1,OR(VLOOKUP(TRIM(UPPER(SUBSTITUTE($D167," ",""))),'Cleaned Google Form'!$A$1:$M$5000,3,FALSE)="SMH",VLOOKUP(TRIM(UPPER(SUBSTITUTE($D167," ",""))),'Cleaned Google Form'!$A$1:$M$5000,3,FALSE)="RCH",VLOOKUP(TRIM(UPPER(SUBSTITUTE($D167," ",""))),'Cleaned Google Form'!$A$1:$M$5000,3,FALSE)="BCCA")),0,IF(AND(AD$21=1,NOT(VLOOKUP(TRIM(UPPER(SUBSTITUTE($D167," ",""))),'Cleaned Google Form'!$A$1:$M$5000,6,FALSE)="NO")),0,IF(OR(VLOOKUP(TRIM(UPPER(SUBSTITUTE($D167," ",""))),'Cleaned Google Form'!$A$1:$M$5000,8,FALSE)='Main Template'!AD$12,VLOOKUP(TRIM(UPPER(SUBSTITUTE($D167," ",""))),'Cleaned Google Form'!$A$1:$M$5000,8,FALSE)='Main Template'!AD$13,VLOOKUP(TRIM(UPPER(SUBSTITUTE($D167," ",""))),'Cleaned Google Form'!$A$1:$M$5000,8,FALSE)='Main Template'!AD$14,VLOOKUP(TRIM(UPPER(SUBSTITUTE($D167," ",""))),'Cleaned Google Form'!$A$1:$M$5000,8,FALSE)='Main Template'!AD$15),0,IF(AND('Main Template'!AD$21&gt;=$C$9,'Main Template'!AD$19,VLOOKUP(TRIM(UPPER(SUBSTITUTE($D167," ",""))),'Cleaned Google Form'!$A$1:$M$5000,7,FALSE)="YES"),0,IF(IFERROR(FIND('Main Template'!AD$17,VLOOKUP(TRIM(UPPER(SUBSTITUTE('Main Template'!$D167," ",""))),'Cleaned Google Form'!$A$1:$M$5000,9,FALSE),1),FALSE),0,1))))),1)</f>
        <v>1</v>
      </c>
      <c r="AE167" s="12">
        <f>IFERROR(IF(AND(WEEKDAY('Main Template'!AE$18)=1,OR(VLOOKUP(TRIM(UPPER(SUBSTITUTE($D167," ",""))),'Cleaned Google Form'!$A$1:$M$5000,3,FALSE)="SMH",VLOOKUP(TRIM(UPPER(SUBSTITUTE($D167," ",""))),'Cleaned Google Form'!$A$1:$M$5000,3,FALSE)="RCH",VLOOKUP(TRIM(UPPER(SUBSTITUTE($D167," ",""))),'Cleaned Google Form'!$A$1:$M$5000,3,FALSE)="BCCA")),0,IF(AND(AE$21=1,NOT(VLOOKUP(TRIM(UPPER(SUBSTITUTE($D167," ",""))),'Cleaned Google Form'!$A$1:$M$5000,6,FALSE)="NO")),0,IF(OR(VLOOKUP(TRIM(UPPER(SUBSTITUTE($D167," ",""))),'Cleaned Google Form'!$A$1:$M$5000,8,FALSE)='Main Template'!AE$12,VLOOKUP(TRIM(UPPER(SUBSTITUTE($D167," ",""))),'Cleaned Google Form'!$A$1:$M$5000,8,FALSE)='Main Template'!AE$13,VLOOKUP(TRIM(UPPER(SUBSTITUTE($D167," ",""))),'Cleaned Google Form'!$A$1:$M$5000,8,FALSE)='Main Template'!AE$14,VLOOKUP(TRIM(UPPER(SUBSTITUTE($D167," ",""))),'Cleaned Google Form'!$A$1:$M$5000,8,FALSE)='Main Template'!AE$15),0,IF(AND('Main Template'!AE$21&gt;=$C$9,'Main Template'!AE$19,VLOOKUP(TRIM(UPPER(SUBSTITUTE($D167," ",""))),'Cleaned Google Form'!$A$1:$M$5000,7,FALSE)="YES"),0,IF(IFERROR(FIND('Main Template'!AE$17,VLOOKUP(TRIM(UPPER(SUBSTITUTE('Main Template'!$D167," ",""))),'Cleaned Google Form'!$A$1:$M$5000,9,FALSE),1),FALSE),0,1))))),1)</f>
        <v>1</v>
      </c>
      <c r="AF167" s="12">
        <f>IFERROR(IF(AND(WEEKDAY('Main Template'!AF$18)=1,OR(VLOOKUP(TRIM(UPPER(SUBSTITUTE($D167," ",""))),'Cleaned Google Form'!$A$1:$M$5000,3,FALSE)="SMH",VLOOKUP(TRIM(UPPER(SUBSTITUTE($D167," ",""))),'Cleaned Google Form'!$A$1:$M$5000,3,FALSE)="RCH",VLOOKUP(TRIM(UPPER(SUBSTITUTE($D167," ",""))),'Cleaned Google Form'!$A$1:$M$5000,3,FALSE)="BCCA")),0,IF(AND(AF$21=1,NOT(VLOOKUP(TRIM(UPPER(SUBSTITUTE($D167," ",""))),'Cleaned Google Form'!$A$1:$M$5000,6,FALSE)="NO")),0,IF(OR(VLOOKUP(TRIM(UPPER(SUBSTITUTE($D167," ",""))),'Cleaned Google Form'!$A$1:$M$5000,8,FALSE)='Main Template'!AF$12,VLOOKUP(TRIM(UPPER(SUBSTITUTE($D167," ",""))),'Cleaned Google Form'!$A$1:$M$5000,8,FALSE)='Main Template'!AF$13,VLOOKUP(TRIM(UPPER(SUBSTITUTE($D167," ",""))),'Cleaned Google Form'!$A$1:$M$5000,8,FALSE)='Main Template'!AF$14,VLOOKUP(TRIM(UPPER(SUBSTITUTE($D167," ",""))),'Cleaned Google Form'!$A$1:$M$5000,8,FALSE)='Main Template'!AF$15),0,IF(AND('Main Template'!AF$21&gt;=$C$9,'Main Template'!AF$19,VLOOKUP(TRIM(UPPER(SUBSTITUTE($D167," ",""))),'Cleaned Google Form'!$A$1:$M$5000,7,FALSE)="YES"),0,IF(IFERROR(FIND('Main Template'!AF$17,VLOOKUP(TRIM(UPPER(SUBSTITUTE('Main Template'!$D167," ",""))),'Cleaned Google Form'!$A$1:$M$5000,9,FALSE),1),FALSE),0,1))))),1)</f>
        <v>1</v>
      </c>
      <c r="AG167" s="12">
        <f>IFERROR(IF(AND(WEEKDAY('Main Template'!AG$18)=1,OR(VLOOKUP(TRIM(UPPER(SUBSTITUTE($D167," ",""))),'Cleaned Google Form'!$A$1:$M$5000,3,FALSE)="SMH",VLOOKUP(TRIM(UPPER(SUBSTITUTE($D167," ",""))),'Cleaned Google Form'!$A$1:$M$5000,3,FALSE)="RCH",VLOOKUP(TRIM(UPPER(SUBSTITUTE($D167," ",""))),'Cleaned Google Form'!$A$1:$M$5000,3,FALSE)="BCCA")),0,IF(AND(AG$21=1,NOT(VLOOKUP(TRIM(UPPER(SUBSTITUTE($D167," ",""))),'Cleaned Google Form'!$A$1:$M$5000,6,FALSE)="NO")),0,IF(OR(VLOOKUP(TRIM(UPPER(SUBSTITUTE($D167," ",""))),'Cleaned Google Form'!$A$1:$M$5000,8,FALSE)='Main Template'!AG$12,VLOOKUP(TRIM(UPPER(SUBSTITUTE($D167," ",""))),'Cleaned Google Form'!$A$1:$M$5000,8,FALSE)='Main Template'!AG$13,VLOOKUP(TRIM(UPPER(SUBSTITUTE($D167," ",""))),'Cleaned Google Form'!$A$1:$M$5000,8,FALSE)='Main Template'!AG$14,VLOOKUP(TRIM(UPPER(SUBSTITUTE($D167," ",""))),'Cleaned Google Form'!$A$1:$M$5000,8,FALSE)='Main Template'!AG$15),0,IF(AND('Main Template'!AG$21&gt;=$C$9,'Main Template'!AG$19,VLOOKUP(TRIM(UPPER(SUBSTITUTE($D167," ",""))),'Cleaned Google Form'!$A$1:$M$5000,7,FALSE)="YES"),0,IF(IFERROR(FIND('Main Template'!AG$17,VLOOKUP(TRIM(UPPER(SUBSTITUTE('Main Template'!$D167," ",""))),'Cleaned Google Form'!$A$1:$M$5000,9,FALSE),1),FALSE),0,1))))),1)</f>
        <v>1</v>
      </c>
      <c r="AH167" s="12">
        <f>IFERROR(IF(AND(WEEKDAY('Main Template'!AH$18)=1,OR(VLOOKUP(TRIM(UPPER(SUBSTITUTE($D167," ",""))),'Cleaned Google Form'!$A$1:$M$5000,3,FALSE)="SMH",VLOOKUP(TRIM(UPPER(SUBSTITUTE($D167," ",""))),'Cleaned Google Form'!$A$1:$M$5000,3,FALSE)="RCH",VLOOKUP(TRIM(UPPER(SUBSTITUTE($D167," ",""))),'Cleaned Google Form'!$A$1:$M$5000,3,FALSE)="BCCA")),0,IF(AND(AH$21=1,NOT(VLOOKUP(TRIM(UPPER(SUBSTITUTE($D167," ",""))),'Cleaned Google Form'!$A$1:$M$5000,6,FALSE)="NO")),0,IF(OR(VLOOKUP(TRIM(UPPER(SUBSTITUTE($D167," ",""))),'Cleaned Google Form'!$A$1:$M$5000,8,FALSE)='Main Template'!AH$12,VLOOKUP(TRIM(UPPER(SUBSTITUTE($D167," ",""))),'Cleaned Google Form'!$A$1:$M$5000,8,FALSE)='Main Template'!AH$13,VLOOKUP(TRIM(UPPER(SUBSTITUTE($D167," ",""))),'Cleaned Google Form'!$A$1:$M$5000,8,FALSE)='Main Template'!AH$14,VLOOKUP(TRIM(UPPER(SUBSTITUTE($D167," ",""))),'Cleaned Google Form'!$A$1:$M$5000,8,FALSE)='Main Template'!AH$15),0,IF(AND('Main Template'!AH$21&gt;=$C$9,'Main Template'!AH$19,VLOOKUP(TRIM(UPPER(SUBSTITUTE($D167," ",""))),'Cleaned Google Form'!$A$1:$M$5000,7,FALSE)="YES"),0,IF(IFERROR(FIND('Main Template'!AH$17,VLOOKUP(TRIM(UPPER(SUBSTITUTE('Main Template'!$D167," ",""))),'Cleaned Google Form'!$A$1:$M$5000,9,FALSE),1),FALSE),0,1))))),1)</f>
        <v>1</v>
      </c>
      <c r="AI167" s="12">
        <f>IFERROR(IF(AND(WEEKDAY('Main Template'!AI$18)=1,OR(VLOOKUP(TRIM(UPPER(SUBSTITUTE($D167," ",""))),'Cleaned Google Form'!$A$1:$M$5000,3,FALSE)="SMH",VLOOKUP(TRIM(UPPER(SUBSTITUTE($D167," ",""))),'Cleaned Google Form'!$A$1:$M$5000,3,FALSE)="RCH",VLOOKUP(TRIM(UPPER(SUBSTITUTE($D167," ",""))),'Cleaned Google Form'!$A$1:$M$5000,3,FALSE)="BCCA")),0,IF(AND(AI$21=1,NOT(VLOOKUP(TRIM(UPPER(SUBSTITUTE($D167," ",""))),'Cleaned Google Form'!$A$1:$M$5000,6,FALSE)="NO")),0,IF(OR(VLOOKUP(TRIM(UPPER(SUBSTITUTE($D167," ",""))),'Cleaned Google Form'!$A$1:$M$5000,8,FALSE)='Main Template'!AI$12,VLOOKUP(TRIM(UPPER(SUBSTITUTE($D167," ",""))),'Cleaned Google Form'!$A$1:$M$5000,8,FALSE)='Main Template'!AI$13,VLOOKUP(TRIM(UPPER(SUBSTITUTE($D167," ",""))),'Cleaned Google Form'!$A$1:$M$5000,8,FALSE)='Main Template'!AI$14,VLOOKUP(TRIM(UPPER(SUBSTITUTE($D167," ",""))),'Cleaned Google Form'!$A$1:$M$5000,8,FALSE)='Main Template'!AI$15),0,IF(AND('Main Template'!AI$21&gt;=$C$9,'Main Template'!AI$19,VLOOKUP(TRIM(UPPER(SUBSTITUTE($D167," ",""))),'Cleaned Google Form'!$A$1:$M$5000,7,FALSE)="YES"),0,IF(IFERROR(FIND('Main Template'!AI$17,VLOOKUP(TRIM(UPPER(SUBSTITUTE('Main Template'!$D167," ",""))),'Cleaned Google Form'!$A$1:$M$5000,9,FALSE),1),FALSE),0,1))))),1)</f>
        <v>1</v>
      </c>
      <c r="AJ167" s="12">
        <f>IFERROR(IF(AND(WEEKDAY('Main Template'!AJ$18)=1,OR(VLOOKUP(TRIM(UPPER(SUBSTITUTE($D167," ",""))),'Cleaned Google Form'!$A$1:$M$5000,3,FALSE)="SMH",VLOOKUP(TRIM(UPPER(SUBSTITUTE($D167," ",""))),'Cleaned Google Form'!$A$1:$M$5000,3,FALSE)="RCH",VLOOKUP(TRIM(UPPER(SUBSTITUTE($D167," ",""))),'Cleaned Google Form'!$A$1:$M$5000,3,FALSE)="BCCA")),0,IF(AND(AJ$21=1,NOT(VLOOKUP(TRIM(UPPER(SUBSTITUTE($D167," ",""))),'Cleaned Google Form'!$A$1:$M$5000,6,FALSE)="NO")),0,IF(OR(VLOOKUP(TRIM(UPPER(SUBSTITUTE($D167," ",""))),'Cleaned Google Form'!$A$1:$M$5000,8,FALSE)='Main Template'!AJ$12,VLOOKUP(TRIM(UPPER(SUBSTITUTE($D167," ",""))),'Cleaned Google Form'!$A$1:$M$5000,8,FALSE)='Main Template'!AJ$13,VLOOKUP(TRIM(UPPER(SUBSTITUTE($D167," ",""))),'Cleaned Google Form'!$A$1:$M$5000,8,FALSE)='Main Template'!AJ$14,VLOOKUP(TRIM(UPPER(SUBSTITUTE($D167," ",""))),'Cleaned Google Form'!$A$1:$M$5000,8,FALSE)='Main Template'!AJ$15),0,IF(AND('Main Template'!AJ$21&gt;=$C$9,'Main Template'!AJ$19,VLOOKUP(TRIM(UPPER(SUBSTITUTE($D167," ",""))),'Cleaned Google Form'!$A$1:$M$5000,7,FALSE)="YES"),0,IF(IFERROR(FIND('Main Template'!AJ$17,VLOOKUP(TRIM(UPPER(SUBSTITUTE('Main Template'!$D167," ",""))),'Cleaned Google Form'!$A$1:$M$5000,9,FALSE),1),FALSE),0,1))))),1)</f>
        <v>1</v>
      </c>
      <c r="AK167" s="12">
        <f>IFERROR(IF(AND(WEEKDAY('Main Template'!AK$18)=1,OR(VLOOKUP(TRIM(UPPER(SUBSTITUTE($D167," ",""))),'Cleaned Google Form'!$A$1:$M$5000,3,FALSE)="SMH",VLOOKUP(TRIM(UPPER(SUBSTITUTE($D167," ",""))),'Cleaned Google Form'!$A$1:$M$5000,3,FALSE)="RCH",VLOOKUP(TRIM(UPPER(SUBSTITUTE($D167," ",""))),'Cleaned Google Form'!$A$1:$M$5000,3,FALSE)="BCCA")),0,IF(AND(AK$21=1,NOT(VLOOKUP(TRIM(UPPER(SUBSTITUTE($D167," ",""))),'Cleaned Google Form'!$A$1:$M$5000,6,FALSE)="NO")),0,IF(OR(VLOOKUP(TRIM(UPPER(SUBSTITUTE($D167," ",""))),'Cleaned Google Form'!$A$1:$M$5000,8,FALSE)='Main Template'!AK$12,VLOOKUP(TRIM(UPPER(SUBSTITUTE($D167," ",""))),'Cleaned Google Form'!$A$1:$M$5000,8,FALSE)='Main Template'!AK$13,VLOOKUP(TRIM(UPPER(SUBSTITUTE($D167," ",""))),'Cleaned Google Form'!$A$1:$M$5000,8,FALSE)='Main Template'!AK$14,VLOOKUP(TRIM(UPPER(SUBSTITUTE($D167," ",""))),'Cleaned Google Form'!$A$1:$M$5000,8,FALSE)='Main Template'!AK$15),0,IF(AND('Main Template'!AK$21&gt;=$C$9,'Main Template'!AK$19,VLOOKUP(TRIM(UPPER(SUBSTITUTE($D167," ",""))),'Cleaned Google Form'!$A$1:$M$5000,7,FALSE)="YES"),0,IF(IFERROR(FIND('Main Template'!AK$17,VLOOKUP(TRIM(UPPER(SUBSTITUTE('Main Template'!$D167," ",""))),'Cleaned Google Form'!$A$1:$M$5000,9,FALSE),1),FALSE),0,1))))),1)</f>
        <v>1</v>
      </c>
      <c r="AL167" s="12">
        <f>IFERROR(IF(AND(WEEKDAY('Main Template'!AL$18)=1,OR(VLOOKUP(TRIM(UPPER(SUBSTITUTE($D167," ",""))),'Cleaned Google Form'!$A$1:$M$5000,3,FALSE)="SMH",VLOOKUP(TRIM(UPPER(SUBSTITUTE($D167," ",""))),'Cleaned Google Form'!$A$1:$M$5000,3,FALSE)="RCH",VLOOKUP(TRIM(UPPER(SUBSTITUTE($D167," ",""))),'Cleaned Google Form'!$A$1:$M$5000,3,FALSE)="BCCA")),0,IF(AND(AL$21=1,NOT(VLOOKUP(TRIM(UPPER(SUBSTITUTE($D167," ",""))),'Cleaned Google Form'!$A$1:$M$5000,6,FALSE)="NO")),0,IF(OR(VLOOKUP(TRIM(UPPER(SUBSTITUTE($D167," ",""))),'Cleaned Google Form'!$A$1:$M$5000,8,FALSE)='Main Template'!AL$12,VLOOKUP(TRIM(UPPER(SUBSTITUTE($D167," ",""))),'Cleaned Google Form'!$A$1:$M$5000,8,FALSE)='Main Template'!AL$13,VLOOKUP(TRIM(UPPER(SUBSTITUTE($D167," ",""))),'Cleaned Google Form'!$A$1:$M$5000,8,FALSE)='Main Template'!AL$14,VLOOKUP(TRIM(UPPER(SUBSTITUTE($D167," ",""))),'Cleaned Google Form'!$A$1:$M$5000,8,FALSE)='Main Template'!AL$15),0,IF(AND('Main Template'!AL$21&gt;=$C$9,'Main Template'!AL$19,VLOOKUP(TRIM(UPPER(SUBSTITUTE($D167," ",""))),'Cleaned Google Form'!$A$1:$M$5000,7,FALSE)="YES"),0,IF(IFERROR(FIND('Main Template'!AL$17,VLOOKUP(TRIM(UPPER(SUBSTITUTE('Main Template'!$D167," ",""))),'Cleaned Google Form'!$A$1:$M$5000,9,FALSE),1),FALSE),0,1))))),1)</f>
        <v>1</v>
      </c>
      <c r="AM167" s="12">
        <f>IFERROR(IF(AND(WEEKDAY('Main Template'!AM$18)=1,OR(VLOOKUP(TRIM(UPPER(SUBSTITUTE($D167," ",""))),'Cleaned Google Form'!$A$1:$M$5000,3,FALSE)="SMH",VLOOKUP(TRIM(UPPER(SUBSTITUTE($D167," ",""))),'Cleaned Google Form'!$A$1:$M$5000,3,FALSE)="RCH",VLOOKUP(TRIM(UPPER(SUBSTITUTE($D167," ",""))),'Cleaned Google Form'!$A$1:$M$5000,3,FALSE)="BCCA")),0,IF(AND(AM$21=1,NOT(VLOOKUP(TRIM(UPPER(SUBSTITUTE($D167," ",""))),'Cleaned Google Form'!$A$1:$M$5000,6,FALSE)="NO")),0,IF(OR(VLOOKUP(TRIM(UPPER(SUBSTITUTE($D167," ",""))),'Cleaned Google Form'!$A$1:$M$5000,8,FALSE)='Main Template'!AM$12,VLOOKUP(TRIM(UPPER(SUBSTITUTE($D167," ",""))),'Cleaned Google Form'!$A$1:$M$5000,8,FALSE)='Main Template'!AM$13,VLOOKUP(TRIM(UPPER(SUBSTITUTE($D167," ",""))),'Cleaned Google Form'!$A$1:$M$5000,8,FALSE)='Main Template'!AM$14,VLOOKUP(TRIM(UPPER(SUBSTITUTE($D167," ",""))),'Cleaned Google Form'!$A$1:$M$5000,8,FALSE)='Main Template'!AM$15),0,IF(AND('Main Template'!AM$21&gt;=$C$9,'Main Template'!AM$19,VLOOKUP(TRIM(UPPER(SUBSTITUTE($D167," ",""))),'Cleaned Google Form'!$A$1:$M$5000,7,FALSE)="YES"),0,IF(IFERROR(FIND('Main Template'!AM$17,VLOOKUP(TRIM(UPPER(SUBSTITUTE('Main Template'!$D167," ",""))),'Cleaned Google Form'!$A$1:$M$5000,9,FALSE),1),FALSE),0,1))))),1)</f>
        <v>1</v>
      </c>
      <c r="AN167" s="12">
        <f>IFERROR(IF(AND(WEEKDAY('Main Template'!AN$18)=1,OR(VLOOKUP(TRIM(UPPER(SUBSTITUTE($D167," ",""))),'Cleaned Google Form'!$A$1:$M$5000,3,FALSE)="SMH",VLOOKUP(TRIM(UPPER(SUBSTITUTE($D167," ",""))),'Cleaned Google Form'!$A$1:$M$5000,3,FALSE)="RCH",VLOOKUP(TRIM(UPPER(SUBSTITUTE($D167," ",""))),'Cleaned Google Form'!$A$1:$M$5000,3,FALSE)="BCCA")),0,IF(AND(AN$21=1,NOT(VLOOKUP(TRIM(UPPER(SUBSTITUTE($D167," ",""))),'Cleaned Google Form'!$A$1:$M$5000,6,FALSE)="NO")),0,IF(OR(VLOOKUP(TRIM(UPPER(SUBSTITUTE($D167," ",""))),'Cleaned Google Form'!$A$1:$M$5000,8,FALSE)='Main Template'!AN$12,VLOOKUP(TRIM(UPPER(SUBSTITUTE($D167," ",""))),'Cleaned Google Form'!$A$1:$M$5000,8,FALSE)='Main Template'!AN$13,VLOOKUP(TRIM(UPPER(SUBSTITUTE($D167," ",""))),'Cleaned Google Form'!$A$1:$M$5000,8,FALSE)='Main Template'!AN$14,VLOOKUP(TRIM(UPPER(SUBSTITUTE($D167," ",""))),'Cleaned Google Form'!$A$1:$M$5000,8,FALSE)='Main Template'!AN$15),0,IF(AND('Main Template'!AN$21&gt;=$C$9,'Main Template'!AN$19,VLOOKUP(TRIM(UPPER(SUBSTITUTE($D167," ",""))),'Cleaned Google Form'!$A$1:$M$5000,7,FALSE)="YES"),0,IF(IFERROR(FIND('Main Template'!AN$17,VLOOKUP(TRIM(UPPER(SUBSTITUTE('Main Template'!$D167," ",""))),'Cleaned Google Form'!$A$1:$M$5000,9,FALSE),1),FALSE),0,1))))),1)</f>
        <v>1</v>
      </c>
    </row>
    <row r="168" spans="2:40">
      <c r="B168" t="str">
        <f>IFERROR(IF(ISNUMBER(MATCH(UPPER(SUBSTITUTE(D168," ","")),'Cleaned Google Form'!$A:$A,0)),"","Oops"),"Not Present")</f>
        <v/>
      </c>
      <c r="C168" s="4">
        <f>I168</f>
        <v>147</v>
      </c>
      <c r="D168" s="4" t="s">
        <v>215</v>
      </c>
      <c r="E168" s="4">
        <f>IFERROR(IF(VLOOKUP(TRIM(UPPER(SUBSTITUTE(D168," ",""))),'Cleaned Google Form'!$A$1:$L$5000,5,FALSE)="YES",1,0),0)</f>
        <v>0</v>
      </c>
      <c r="F168" s="4">
        <f>IFERROR(IF(RIGHT(VLOOKUP(TRIM(UPPER(SUBSTITUTE(D168," ",""))),'Cleaned Google Form'!$A$1:$L$5000,2,FALSE),1)="1",1,0),0)</f>
        <v>0</v>
      </c>
      <c r="G168" s="4">
        <f>IFERROR(IF(VLOOKUP(TRIM(UPPER(SUBSTITUTE(D168," ",""))),'Cleaned Google Form'!$A$1:$L$5000,3,FALSE)="VGH",1,0),0)</f>
        <v>0</v>
      </c>
      <c r="H168" s="4">
        <f>IFERROR(IF(G168+IFERROR(IF(VLOOKUP(TRIM(UPPER(SUBSTITUTE(D168," ",""))),'Cleaned Google Form'!$A$1:$L$5000,3,FALSE)="SPH",1,0),0)=0,1,0),0)</f>
        <v>0</v>
      </c>
      <c r="I168" s="4">
        <f>IF(I167="Resident Index",1,I167+1)</f>
        <v>147</v>
      </c>
      <c r="J168" s="12">
        <f>IFERROR(IF(AND(WEEKDAY('Main Template'!J$18)=1,OR(VLOOKUP(TRIM(UPPER(SUBSTITUTE($D168," ",""))),'Cleaned Google Form'!$A$1:$M$5000,3,FALSE)="SMH",VLOOKUP(TRIM(UPPER(SUBSTITUTE($D168," ",""))),'Cleaned Google Form'!$A$1:$M$5000,3,FALSE)="RCH",VLOOKUP(TRIM(UPPER(SUBSTITUTE($D168," ",""))),'Cleaned Google Form'!$A$1:$M$5000,3,FALSE)="BCCA")),0,IF(AND(J$21=1,NOT(VLOOKUP(TRIM(UPPER(SUBSTITUTE($D168," ",""))),'Cleaned Google Form'!$A$1:$M$5000,6,FALSE)="NO")),0,IF(OR(VLOOKUP(TRIM(UPPER(SUBSTITUTE($D168," ",""))),'Cleaned Google Form'!$A$1:$M$5000,8,FALSE)='Main Template'!J$12,VLOOKUP(TRIM(UPPER(SUBSTITUTE($D168," ",""))),'Cleaned Google Form'!$A$1:$M$5000,8,FALSE)='Main Template'!J$13,VLOOKUP(TRIM(UPPER(SUBSTITUTE($D168," ",""))),'Cleaned Google Form'!$A$1:$M$5000,8,FALSE)='Main Template'!J$14,VLOOKUP(TRIM(UPPER(SUBSTITUTE($D168," ",""))),'Cleaned Google Form'!$A$1:$M$5000,8,FALSE)='Main Template'!J$15),0,IF(AND('Main Template'!J$21&gt;=$C$9,'Main Template'!J$19,VLOOKUP(TRIM(UPPER(SUBSTITUTE($D168," ",""))),'Cleaned Google Form'!$A$1:$M$5000,7,FALSE)="YES"),0,IF(IFERROR(FIND('Main Template'!J$17,VLOOKUP(TRIM(UPPER(SUBSTITUTE('Main Template'!$D168," ",""))),'Cleaned Google Form'!$A$1:$M$5000,9,FALSE),1),FALSE),0,1))))),1)</f>
        <v>0</v>
      </c>
      <c r="K168" s="12">
        <f>IFERROR(IF(AND(WEEKDAY('Main Template'!K$18)=1,OR(VLOOKUP(TRIM(UPPER(SUBSTITUTE($D168," ",""))),'Cleaned Google Form'!$A$1:$M$5000,3,FALSE)="SMH",VLOOKUP(TRIM(UPPER(SUBSTITUTE($D168," ",""))),'Cleaned Google Form'!$A$1:$M$5000,3,FALSE)="RCH",VLOOKUP(TRIM(UPPER(SUBSTITUTE($D168," ",""))),'Cleaned Google Form'!$A$1:$M$5000,3,FALSE)="BCCA")),0,IF(AND(K$21=1,NOT(VLOOKUP(TRIM(UPPER(SUBSTITUTE($D168," ",""))),'Cleaned Google Form'!$A$1:$M$5000,6,FALSE)="NO")),0,IF(OR(VLOOKUP(TRIM(UPPER(SUBSTITUTE($D168," ",""))),'Cleaned Google Form'!$A$1:$M$5000,8,FALSE)='Main Template'!K$12,VLOOKUP(TRIM(UPPER(SUBSTITUTE($D168," ",""))),'Cleaned Google Form'!$A$1:$M$5000,8,FALSE)='Main Template'!K$13,VLOOKUP(TRIM(UPPER(SUBSTITUTE($D168," ",""))),'Cleaned Google Form'!$A$1:$M$5000,8,FALSE)='Main Template'!K$14,VLOOKUP(TRIM(UPPER(SUBSTITUTE($D168," ",""))),'Cleaned Google Form'!$A$1:$M$5000,8,FALSE)='Main Template'!K$15),0,IF(AND('Main Template'!K$21&gt;=$C$9,'Main Template'!K$19,VLOOKUP(TRIM(UPPER(SUBSTITUTE($D168," ",""))),'Cleaned Google Form'!$A$1:$M$5000,7,FALSE)="YES"),0,IF(IFERROR(FIND('Main Template'!K$17,VLOOKUP(TRIM(UPPER(SUBSTITUTE('Main Template'!$D168," ",""))),'Cleaned Google Form'!$A$1:$M$5000,9,FALSE),1),FALSE),0,1))))),1)</f>
        <v>1</v>
      </c>
      <c r="L168" s="12">
        <f>IFERROR(IF(AND(WEEKDAY('Main Template'!L$18)=1,OR(VLOOKUP(TRIM(UPPER(SUBSTITUTE($D168," ",""))),'Cleaned Google Form'!$A$1:$M$5000,3,FALSE)="SMH",VLOOKUP(TRIM(UPPER(SUBSTITUTE($D168," ",""))),'Cleaned Google Form'!$A$1:$M$5000,3,FALSE)="RCH",VLOOKUP(TRIM(UPPER(SUBSTITUTE($D168," ",""))),'Cleaned Google Form'!$A$1:$M$5000,3,FALSE)="BCCA")),0,IF(AND(L$21=1,NOT(VLOOKUP(TRIM(UPPER(SUBSTITUTE($D168," ",""))),'Cleaned Google Form'!$A$1:$M$5000,6,FALSE)="NO")),0,IF(OR(VLOOKUP(TRIM(UPPER(SUBSTITUTE($D168," ",""))),'Cleaned Google Form'!$A$1:$M$5000,8,FALSE)='Main Template'!L$12,VLOOKUP(TRIM(UPPER(SUBSTITUTE($D168," ",""))),'Cleaned Google Form'!$A$1:$M$5000,8,FALSE)='Main Template'!L$13,VLOOKUP(TRIM(UPPER(SUBSTITUTE($D168," ",""))),'Cleaned Google Form'!$A$1:$M$5000,8,FALSE)='Main Template'!L$14,VLOOKUP(TRIM(UPPER(SUBSTITUTE($D168," ",""))),'Cleaned Google Form'!$A$1:$M$5000,8,FALSE)='Main Template'!L$15),0,IF(AND('Main Template'!L$21&gt;=$C$9,'Main Template'!L$19,VLOOKUP(TRIM(UPPER(SUBSTITUTE($D168," ",""))),'Cleaned Google Form'!$A$1:$M$5000,7,FALSE)="YES"),0,IF(IFERROR(FIND('Main Template'!L$17,VLOOKUP(TRIM(UPPER(SUBSTITUTE('Main Template'!$D168," ",""))),'Cleaned Google Form'!$A$1:$M$5000,9,FALSE),1),FALSE),0,1))))),1)</f>
        <v>1</v>
      </c>
      <c r="M168" s="12">
        <f>IFERROR(IF(AND(WEEKDAY('Main Template'!M$18)=1,OR(VLOOKUP(TRIM(UPPER(SUBSTITUTE($D168," ",""))),'Cleaned Google Form'!$A$1:$M$5000,3,FALSE)="SMH",VLOOKUP(TRIM(UPPER(SUBSTITUTE($D168," ",""))),'Cleaned Google Form'!$A$1:$M$5000,3,FALSE)="RCH",VLOOKUP(TRIM(UPPER(SUBSTITUTE($D168," ",""))),'Cleaned Google Form'!$A$1:$M$5000,3,FALSE)="BCCA")),0,IF(AND(M$21=1,NOT(VLOOKUP(TRIM(UPPER(SUBSTITUTE($D168," ",""))),'Cleaned Google Form'!$A$1:$M$5000,6,FALSE)="NO")),0,IF(OR(VLOOKUP(TRIM(UPPER(SUBSTITUTE($D168," ",""))),'Cleaned Google Form'!$A$1:$M$5000,8,FALSE)='Main Template'!M$12,VLOOKUP(TRIM(UPPER(SUBSTITUTE($D168," ",""))),'Cleaned Google Form'!$A$1:$M$5000,8,FALSE)='Main Template'!M$13,VLOOKUP(TRIM(UPPER(SUBSTITUTE($D168," ",""))),'Cleaned Google Form'!$A$1:$M$5000,8,FALSE)='Main Template'!M$14,VLOOKUP(TRIM(UPPER(SUBSTITUTE($D168," ",""))),'Cleaned Google Form'!$A$1:$M$5000,8,FALSE)='Main Template'!M$15),0,IF(AND('Main Template'!M$21&gt;=$C$9,'Main Template'!M$19,VLOOKUP(TRIM(UPPER(SUBSTITUTE($D168," ",""))),'Cleaned Google Form'!$A$1:$M$5000,7,FALSE)="YES"),0,IF(IFERROR(FIND('Main Template'!M$17,VLOOKUP(TRIM(UPPER(SUBSTITUTE('Main Template'!$D168," ",""))),'Cleaned Google Form'!$A$1:$M$5000,9,FALSE),1),FALSE),0,1))))),1)</f>
        <v>1</v>
      </c>
      <c r="N168" s="12">
        <f>IFERROR(IF(AND(WEEKDAY('Main Template'!N$18)=1,OR(VLOOKUP(TRIM(UPPER(SUBSTITUTE($D168," ",""))),'Cleaned Google Form'!$A$1:$M$5000,3,FALSE)="SMH",VLOOKUP(TRIM(UPPER(SUBSTITUTE($D168," ",""))),'Cleaned Google Form'!$A$1:$M$5000,3,FALSE)="RCH",VLOOKUP(TRIM(UPPER(SUBSTITUTE($D168," ",""))),'Cleaned Google Form'!$A$1:$M$5000,3,FALSE)="BCCA")),0,IF(AND(N$21=1,NOT(VLOOKUP(TRIM(UPPER(SUBSTITUTE($D168," ",""))),'Cleaned Google Form'!$A$1:$M$5000,6,FALSE)="NO")),0,IF(OR(VLOOKUP(TRIM(UPPER(SUBSTITUTE($D168," ",""))),'Cleaned Google Form'!$A$1:$M$5000,8,FALSE)='Main Template'!N$12,VLOOKUP(TRIM(UPPER(SUBSTITUTE($D168," ",""))),'Cleaned Google Form'!$A$1:$M$5000,8,FALSE)='Main Template'!N$13,VLOOKUP(TRIM(UPPER(SUBSTITUTE($D168," ",""))),'Cleaned Google Form'!$A$1:$M$5000,8,FALSE)='Main Template'!N$14,VLOOKUP(TRIM(UPPER(SUBSTITUTE($D168," ",""))),'Cleaned Google Form'!$A$1:$M$5000,8,FALSE)='Main Template'!N$15),0,IF(AND('Main Template'!N$21&gt;=$C$9,'Main Template'!N$19,VLOOKUP(TRIM(UPPER(SUBSTITUTE($D168," ",""))),'Cleaned Google Form'!$A$1:$M$5000,7,FALSE)="YES"),0,IF(IFERROR(FIND('Main Template'!N$17,VLOOKUP(TRIM(UPPER(SUBSTITUTE('Main Template'!$D168," ",""))),'Cleaned Google Form'!$A$1:$M$5000,9,FALSE),1),FALSE),0,1))))),1)</f>
        <v>1</v>
      </c>
      <c r="O168" s="12">
        <f>IFERROR(IF(AND(WEEKDAY('Main Template'!O$18)=1,OR(VLOOKUP(TRIM(UPPER(SUBSTITUTE($D168," ",""))),'Cleaned Google Form'!$A$1:$M$5000,3,FALSE)="SMH",VLOOKUP(TRIM(UPPER(SUBSTITUTE($D168," ",""))),'Cleaned Google Form'!$A$1:$M$5000,3,FALSE)="RCH",VLOOKUP(TRIM(UPPER(SUBSTITUTE($D168," ",""))),'Cleaned Google Form'!$A$1:$M$5000,3,FALSE)="BCCA")),0,IF(AND(O$21=1,NOT(VLOOKUP(TRIM(UPPER(SUBSTITUTE($D168," ",""))),'Cleaned Google Form'!$A$1:$M$5000,6,FALSE)="NO")),0,IF(OR(VLOOKUP(TRIM(UPPER(SUBSTITUTE($D168," ",""))),'Cleaned Google Form'!$A$1:$M$5000,8,FALSE)='Main Template'!O$12,VLOOKUP(TRIM(UPPER(SUBSTITUTE($D168," ",""))),'Cleaned Google Form'!$A$1:$M$5000,8,FALSE)='Main Template'!O$13,VLOOKUP(TRIM(UPPER(SUBSTITUTE($D168," ",""))),'Cleaned Google Form'!$A$1:$M$5000,8,FALSE)='Main Template'!O$14,VLOOKUP(TRIM(UPPER(SUBSTITUTE($D168," ",""))),'Cleaned Google Form'!$A$1:$M$5000,8,FALSE)='Main Template'!O$15),0,IF(AND('Main Template'!O$21&gt;=$C$9,'Main Template'!O$19,VLOOKUP(TRIM(UPPER(SUBSTITUTE($D168," ",""))),'Cleaned Google Form'!$A$1:$M$5000,7,FALSE)="YES"),0,IF(IFERROR(FIND('Main Template'!O$17,VLOOKUP(TRIM(UPPER(SUBSTITUTE('Main Template'!$D168," ",""))),'Cleaned Google Form'!$A$1:$M$5000,9,FALSE),1),FALSE),0,1))))),1)</f>
        <v>1</v>
      </c>
      <c r="P168" s="12">
        <f>IFERROR(IF(AND(WEEKDAY('Main Template'!P$18)=1,OR(VLOOKUP(TRIM(UPPER(SUBSTITUTE($D168," ",""))),'Cleaned Google Form'!$A$1:$M$5000,3,FALSE)="SMH",VLOOKUP(TRIM(UPPER(SUBSTITUTE($D168," ",""))),'Cleaned Google Form'!$A$1:$M$5000,3,FALSE)="RCH",VLOOKUP(TRIM(UPPER(SUBSTITUTE($D168," ",""))),'Cleaned Google Form'!$A$1:$M$5000,3,FALSE)="BCCA")),0,IF(AND(P$21=1,NOT(VLOOKUP(TRIM(UPPER(SUBSTITUTE($D168," ",""))),'Cleaned Google Form'!$A$1:$M$5000,6,FALSE)="NO")),0,IF(OR(VLOOKUP(TRIM(UPPER(SUBSTITUTE($D168," ",""))),'Cleaned Google Form'!$A$1:$M$5000,8,FALSE)='Main Template'!P$12,VLOOKUP(TRIM(UPPER(SUBSTITUTE($D168," ",""))),'Cleaned Google Form'!$A$1:$M$5000,8,FALSE)='Main Template'!P$13,VLOOKUP(TRIM(UPPER(SUBSTITUTE($D168," ",""))),'Cleaned Google Form'!$A$1:$M$5000,8,FALSE)='Main Template'!P$14,VLOOKUP(TRIM(UPPER(SUBSTITUTE($D168," ",""))),'Cleaned Google Form'!$A$1:$M$5000,8,FALSE)='Main Template'!P$15),0,IF(AND('Main Template'!P$21&gt;=$C$9,'Main Template'!P$19,VLOOKUP(TRIM(UPPER(SUBSTITUTE($D168," ",""))),'Cleaned Google Form'!$A$1:$M$5000,7,FALSE)="YES"),0,IF(IFERROR(FIND('Main Template'!P$17,VLOOKUP(TRIM(UPPER(SUBSTITUTE('Main Template'!$D168," ",""))),'Cleaned Google Form'!$A$1:$M$5000,9,FALSE),1),FALSE),0,1))))),1)</f>
        <v>1</v>
      </c>
      <c r="Q168" s="12">
        <f>IFERROR(IF(AND(WEEKDAY('Main Template'!Q$18)=1,OR(VLOOKUP(TRIM(UPPER(SUBSTITUTE($D168," ",""))),'Cleaned Google Form'!$A$1:$M$5000,3,FALSE)="SMH",VLOOKUP(TRIM(UPPER(SUBSTITUTE($D168," ",""))),'Cleaned Google Form'!$A$1:$M$5000,3,FALSE)="RCH",VLOOKUP(TRIM(UPPER(SUBSTITUTE($D168," ",""))),'Cleaned Google Form'!$A$1:$M$5000,3,FALSE)="BCCA")),0,IF(AND(Q$21=1,NOT(VLOOKUP(TRIM(UPPER(SUBSTITUTE($D168," ",""))),'Cleaned Google Form'!$A$1:$M$5000,6,FALSE)="NO")),0,IF(OR(VLOOKUP(TRIM(UPPER(SUBSTITUTE($D168," ",""))),'Cleaned Google Form'!$A$1:$M$5000,8,FALSE)='Main Template'!Q$12,VLOOKUP(TRIM(UPPER(SUBSTITUTE($D168," ",""))),'Cleaned Google Form'!$A$1:$M$5000,8,FALSE)='Main Template'!Q$13,VLOOKUP(TRIM(UPPER(SUBSTITUTE($D168," ",""))),'Cleaned Google Form'!$A$1:$M$5000,8,FALSE)='Main Template'!Q$14,VLOOKUP(TRIM(UPPER(SUBSTITUTE($D168," ",""))),'Cleaned Google Form'!$A$1:$M$5000,8,FALSE)='Main Template'!Q$15),0,IF(AND('Main Template'!Q$21&gt;=$C$9,'Main Template'!Q$19,VLOOKUP(TRIM(UPPER(SUBSTITUTE($D168," ",""))),'Cleaned Google Form'!$A$1:$M$5000,7,FALSE)="YES"),0,IF(IFERROR(FIND('Main Template'!Q$17,VLOOKUP(TRIM(UPPER(SUBSTITUTE('Main Template'!$D168," ",""))),'Cleaned Google Form'!$A$1:$M$5000,9,FALSE),1),FALSE),0,1))))),1)</f>
        <v>1</v>
      </c>
      <c r="R168" s="12">
        <f>IFERROR(IF(AND(WEEKDAY('Main Template'!R$18)=1,OR(VLOOKUP(TRIM(UPPER(SUBSTITUTE($D168," ",""))),'Cleaned Google Form'!$A$1:$M$5000,3,FALSE)="SMH",VLOOKUP(TRIM(UPPER(SUBSTITUTE($D168," ",""))),'Cleaned Google Form'!$A$1:$M$5000,3,FALSE)="RCH",VLOOKUP(TRIM(UPPER(SUBSTITUTE($D168," ",""))),'Cleaned Google Form'!$A$1:$M$5000,3,FALSE)="BCCA")),0,IF(AND(R$21=1,NOT(VLOOKUP(TRIM(UPPER(SUBSTITUTE($D168," ",""))),'Cleaned Google Form'!$A$1:$M$5000,6,FALSE)="NO")),0,IF(OR(VLOOKUP(TRIM(UPPER(SUBSTITUTE($D168," ",""))),'Cleaned Google Form'!$A$1:$M$5000,8,FALSE)='Main Template'!R$12,VLOOKUP(TRIM(UPPER(SUBSTITUTE($D168," ",""))),'Cleaned Google Form'!$A$1:$M$5000,8,FALSE)='Main Template'!R$13,VLOOKUP(TRIM(UPPER(SUBSTITUTE($D168," ",""))),'Cleaned Google Form'!$A$1:$M$5000,8,FALSE)='Main Template'!R$14,VLOOKUP(TRIM(UPPER(SUBSTITUTE($D168," ",""))),'Cleaned Google Form'!$A$1:$M$5000,8,FALSE)='Main Template'!R$15),0,IF(AND('Main Template'!R$21&gt;=$C$9,'Main Template'!R$19,VLOOKUP(TRIM(UPPER(SUBSTITUTE($D168," ",""))),'Cleaned Google Form'!$A$1:$M$5000,7,FALSE)="YES"),0,IF(IFERROR(FIND('Main Template'!R$17,VLOOKUP(TRIM(UPPER(SUBSTITUTE('Main Template'!$D168," ",""))),'Cleaned Google Form'!$A$1:$M$5000,9,FALSE),1),FALSE),0,1))))),1)</f>
        <v>1</v>
      </c>
      <c r="S168" s="12">
        <f>IFERROR(IF(AND(WEEKDAY('Main Template'!S$18)=1,OR(VLOOKUP(TRIM(UPPER(SUBSTITUTE($D168," ",""))),'Cleaned Google Form'!$A$1:$M$5000,3,FALSE)="SMH",VLOOKUP(TRIM(UPPER(SUBSTITUTE($D168," ",""))),'Cleaned Google Form'!$A$1:$M$5000,3,FALSE)="RCH",VLOOKUP(TRIM(UPPER(SUBSTITUTE($D168," ",""))),'Cleaned Google Form'!$A$1:$M$5000,3,FALSE)="BCCA")),0,IF(AND(S$21=1,NOT(VLOOKUP(TRIM(UPPER(SUBSTITUTE($D168," ",""))),'Cleaned Google Form'!$A$1:$M$5000,6,FALSE)="NO")),0,IF(OR(VLOOKUP(TRIM(UPPER(SUBSTITUTE($D168," ",""))),'Cleaned Google Form'!$A$1:$M$5000,8,FALSE)='Main Template'!S$12,VLOOKUP(TRIM(UPPER(SUBSTITUTE($D168," ",""))),'Cleaned Google Form'!$A$1:$M$5000,8,FALSE)='Main Template'!S$13,VLOOKUP(TRIM(UPPER(SUBSTITUTE($D168," ",""))),'Cleaned Google Form'!$A$1:$M$5000,8,FALSE)='Main Template'!S$14,VLOOKUP(TRIM(UPPER(SUBSTITUTE($D168," ",""))),'Cleaned Google Form'!$A$1:$M$5000,8,FALSE)='Main Template'!S$15),0,IF(AND('Main Template'!S$21&gt;=$C$9,'Main Template'!S$19,VLOOKUP(TRIM(UPPER(SUBSTITUTE($D168," ",""))),'Cleaned Google Form'!$A$1:$M$5000,7,FALSE)="YES"),0,IF(IFERROR(FIND('Main Template'!S$17,VLOOKUP(TRIM(UPPER(SUBSTITUTE('Main Template'!$D168," ",""))),'Cleaned Google Form'!$A$1:$M$5000,9,FALSE),1),FALSE),0,1))))),1)</f>
        <v>1</v>
      </c>
      <c r="T168" s="12">
        <f>IFERROR(IF(AND(WEEKDAY('Main Template'!T$18)=1,OR(VLOOKUP(TRIM(UPPER(SUBSTITUTE($D168," ",""))),'Cleaned Google Form'!$A$1:$M$5000,3,FALSE)="SMH",VLOOKUP(TRIM(UPPER(SUBSTITUTE($D168," ",""))),'Cleaned Google Form'!$A$1:$M$5000,3,FALSE)="RCH",VLOOKUP(TRIM(UPPER(SUBSTITUTE($D168," ",""))),'Cleaned Google Form'!$A$1:$M$5000,3,FALSE)="BCCA")),0,IF(AND(T$21=1,NOT(VLOOKUP(TRIM(UPPER(SUBSTITUTE($D168," ",""))),'Cleaned Google Form'!$A$1:$M$5000,6,FALSE)="NO")),0,IF(OR(VLOOKUP(TRIM(UPPER(SUBSTITUTE($D168," ",""))),'Cleaned Google Form'!$A$1:$M$5000,8,FALSE)='Main Template'!T$12,VLOOKUP(TRIM(UPPER(SUBSTITUTE($D168," ",""))),'Cleaned Google Form'!$A$1:$M$5000,8,FALSE)='Main Template'!T$13,VLOOKUP(TRIM(UPPER(SUBSTITUTE($D168," ",""))),'Cleaned Google Form'!$A$1:$M$5000,8,FALSE)='Main Template'!T$14,VLOOKUP(TRIM(UPPER(SUBSTITUTE($D168," ",""))),'Cleaned Google Form'!$A$1:$M$5000,8,FALSE)='Main Template'!T$15),0,IF(AND('Main Template'!T$21&gt;=$C$9,'Main Template'!T$19,VLOOKUP(TRIM(UPPER(SUBSTITUTE($D168," ",""))),'Cleaned Google Form'!$A$1:$M$5000,7,FALSE)="YES"),0,IF(IFERROR(FIND('Main Template'!T$17,VLOOKUP(TRIM(UPPER(SUBSTITUTE('Main Template'!$D168," ",""))),'Cleaned Google Form'!$A$1:$M$5000,9,FALSE),1),FALSE),0,1))))),1)</f>
        <v>1</v>
      </c>
      <c r="U168" s="12">
        <f>IFERROR(IF(AND(WEEKDAY('Main Template'!U$18)=1,OR(VLOOKUP(TRIM(UPPER(SUBSTITUTE($D168," ",""))),'Cleaned Google Form'!$A$1:$M$5000,3,FALSE)="SMH",VLOOKUP(TRIM(UPPER(SUBSTITUTE($D168," ",""))),'Cleaned Google Form'!$A$1:$M$5000,3,FALSE)="RCH",VLOOKUP(TRIM(UPPER(SUBSTITUTE($D168," ",""))),'Cleaned Google Form'!$A$1:$M$5000,3,FALSE)="BCCA")),0,IF(AND(U$21=1,NOT(VLOOKUP(TRIM(UPPER(SUBSTITUTE($D168," ",""))),'Cleaned Google Form'!$A$1:$M$5000,6,FALSE)="NO")),0,IF(OR(VLOOKUP(TRIM(UPPER(SUBSTITUTE($D168," ",""))),'Cleaned Google Form'!$A$1:$M$5000,8,FALSE)='Main Template'!U$12,VLOOKUP(TRIM(UPPER(SUBSTITUTE($D168," ",""))),'Cleaned Google Form'!$A$1:$M$5000,8,FALSE)='Main Template'!U$13,VLOOKUP(TRIM(UPPER(SUBSTITUTE($D168," ",""))),'Cleaned Google Form'!$A$1:$M$5000,8,FALSE)='Main Template'!U$14,VLOOKUP(TRIM(UPPER(SUBSTITUTE($D168," ",""))),'Cleaned Google Form'!$A$1:$M$5000,8,FALSE)='Main Template'!U$15),0,IF(AND('Main Template'!U$21&gt;=$C$9,'Main Template'!U$19,VLOOKUP(TRIM(UPPER(SUBSTITUTE($D168," ",""))),'Cleaned Google Form'!$A$1:$M$5000,7,FALSE)="YES"),0,IF(IFERROR(FIND('Main Template'!U$17,VLOOKUP(TRIM(UPPER(SUBSTITUTE('Main Template'!$D168," ",""))),'Cleaned Google Form'!$A$1:$M$5000,9,FALSE),1),FALSE),0,1))))),1)</f>
        <v>1</v>
      </c>
      <c r="V168" s="12">
        <f>IFERROR(IF(AND(WEEKDAY('Main Template'!V$18)=1,OR(VLOOKUP(TRIM(UPPER(SUBSTITUTE($D168," ",""))),'Cleaned Google Form'!$A$1:$M$5000,3,FALSE)="SMH",VLOOKUP(TRIM(UPPER(SUBSTITUTE($D168," ",""))),'Cleaned Google Form'!$A$1:$M$5000,3,FALSE)="RCH",VLOOKUP(TRIM(UPPER(SUBSTITUTE($D168," ",""))),'Cleaned Google Form'!$A$1:$M$5000,3,FALSE)="BCCA")),0,IF(AND(V$21=1,NOT(VLOOKUP(TRIM(UPPER(SUBSTITUTE($D168," ",""))),'Cleaned Google Form'!$A$1:$M$5000,6,FALSE)="NO")),0,IF(OR(VLOOKUP(TRIM(UPPER(SUBSTITUTE($D168," ",""))),'Cleaned Google Form'!$A$1:$M$5000,8,FALSE)='Main Template'!V$12,VLOOKUP(TRIM(UPPER(SUBSTITUTE($D168," ",""))),'Cleaned Google Form'!$A$1:$M$5000,8,FALSE)='Main Template'!V$13,VLOOKUP(TRIM(UPPER(SUBSTITUTE($D168," ",""))),'Cleaned Google Form'!$A$1:$M$5000,8,FALSE)='Main Template'!V$14,VLOOKUP(TRIM(UPPER(SUBSTITUTE($D168," ",""))),'Cleaned Google Form'!$A$1:$M$5000,8,FALSE)='Main Template'!V$15),0,IF(AND('Main Template'!V$21&gt;=$C$9,'Main Template'!V$19,VLOOKUP(TRIM(UPPER(SUBSTITUTE($D168," ",""))),'Cleaned Google Form'!$A$1:$M$5000,7,FALSE)="YES"),0,IF(IFERROR(FIND('Main Template'!V$17,VLOOKUP(TRIM(UPPER(SUBSTITUTE('Main Template'!$D168," ",""))),'Cleaned Google Form'!$A$1:$M$5000,9,FALSE),1),FALSE),0,1))))),1)</f>
        <v>1</v>
      </c>
      <c r="W168" s="12">
        <f>IFERROR(IF(AND(WEEKDAY('Main Template'!W$18)=1,OR(VLOOKUP(TRIM(UPPER(SUBSTITUTE($D168," ",""))),'Cleaned Google Form'!$A$1:$M$5000,3,FALSE)="SMH",VLOOKUP(TRIM(UPPER(SUBSTITUTE($D168," ",""))),'Cleaned Google Form'!$A$1:$M$5000,3,FALSE)="RCH",VLOOKUP(TRIM(UPPER(SUBSTITUTE($D168," ",""))),'Cleaned Google Form'!$A$1:$M$5000,3,FALSE)="BCCA")),0,IF(AND(W$21=1,NOT(VLOOKUP(TRIM(UPPER(SUBSTITUTE($D168," ",""))),'Cleaned Google Form'!$A$1:$M$5000,6,FALSE)="NO")),0,IF(OR(VLOOKUP(TRIM(UPPER(SUBSTITUTE($D168," ",""))),'Cleaned Google Form'!$A$1:$M$5000,8,FALSE)='Main Template'!W$12,VLOOKUP(TRIM(UPPER(SUBSTITUTE($D168," ",""))),'Cleaned Google Form'!$A$1:$M$5000,8,FALSE)='Main Template'!W$13,VLOOKUP(TRIM(UPPER(SUBSTITUTE($D168," ",""))),'Cleaned Google Form'!$A$1:$M$5000,8,FALSE)='Main Template'!W$14,VLOOKUP(TRIM(UPPER(SUBSTITUTE($D168," ",""))),'Cleaned Google Form'!$A$1:$M$5000,8,FALSE)='Main Template'!W$15),0,IF(AND('Main Template'!W$21&gt;=$C$9,'Main Template'!W$19,VLOOKUP(TRIM(UPPER(SUBSTITUTE($D168," ",""))),'Cleaned Google Form'!$A$1:$M$5000,7,FALSE)="YES"),0,IF(IFERROR(FIND('Main Template'!W$17,VLOOKUP(TRIM(UPPER(SUBSTITUTE('Main Template'!$D168," ",""))),'Cleaned Google Form'!$A$1:$M$5000,9,FALSE),1),FALSE),0,1))))),1)</f>
        <v>1</v>
      </c>
      <c r="X168" s="12">
        <f>IFERROR(IF(AND(WEEKDAY('Main Template'!X$18)=1,OR(VLOOKUP(TRIM(UPPER(SUBSTITUTE($D168," ",""))),'Cleaned Google Form'!$A$1:$M$5000,3,FALSE)="SMH",VLOOKUP(TRIM(UPPER(SUBSTITUTE($D168," ",""))),'Cleaned Google Form'!$A$1:$M$5000,3,FALSE)="RCH",VLOOKUP(TRIM(UPPER(SUBSTITUTE($D168," ",""))),'Cleaned Google Form'!$A$1:$M$5000,3,FALSE)="BCCA")),0,IF(AND(X$21=1,NOT(VLOOKUP(TRIM(UPPER(SUBSTITUTE($D168," ",""))),'Cleaned Google Form'!$A$1:$M$5000,6,FALSE)="NO")),0,IF(OR(VLOOKUP(TRIM(UPPER(SUBSTITUTE($D168," ",""))),'Cleaned Google Form'!$A$1:$M$5000,8,FALSE)='Main Template'!X$12,VLOOKUP(TRIM(UPPER(SUBSTITUTE($D168," ",""))),'Cleaned Google Form'!$A$1:$M$5000,8,FALSE)='Main Template'!X$13,VLOOKUP(TRIM(UPPER(SUBSTITUTE($D168," ",""))),'Cleaned Google Form'!$A$1:$M$5000,8,FALSE)='Main Template'!X$14,VLOOKUP(TRIM(UPPER(SUBSTITUTE($D168," ",""))),'Cleaned Google Form'!$A$1:$M$5000,8,FALSE)='Main Template'!X$15),0,IF(AND('Main Template'!X$21&gt;=$C$9,'Main Template'!X$19,VLOOKUP(TRIM(UPPER(SUBSTITUTE($D168," ",""))),'Cleaned Google Form'!$A$1:$M$5000,7,FALSE)="YES"),0,IF(IFERROR(FIND('Main Template'!X$17,VLOOKUP(TRIM(UPPER(SUBSTITUTE('Main Template'!$D168," ",""))),'Cleaned Google Form'!$A$1:$M$5000,9,FALSE),1),FALSE),0,1))))),1)</f>
        <v>1</v>
      </c>
      <c r="Y168" s="12">
        <f>IFERROR(IF(AND(WEEKDAY('Main Template'!Y$18)=1,OR(VLOOKUP(TRIM(UPPER(SUBSTITUTE($D168," ",""))),'Cleaned Google Form'!$A$1:$M$5000,3,FALSE)="SMH",VLOOKUP(TRIM(UPPER(SUBSTITUTE($D168," ",""))),'Cleaned Google Form'!$A$1:$M$5000,3,FALSE)="RCH",VLOOKUP(TRIM(UPPER(SUBSTITUTE($D168," ",""))),'Cleaned Google Form'!$A$1:$M$5000,3,FALSE)="BCCA")),0,IF(AND(Y$21=1,NOT(VLOOKUP(TRIM(UPPER(SUBSTITUTE($D168," ",""))),'Cleaned Google Form'!$A$1:$M$5000,6,FALSE)="NO")),0,IF(OR(VLOOKUP(TRIM(UPPER(SUBSTITUTE($D168," ",""))),'Cleaned Google Form'!$A$1:$M$5000,8,FALSE)='Main Template'!Y$12,VLOOKUP(TRIM(UPPER(SUBSTITUTE($D168," ",""))),'Cleaned Google Form'!$A$1:$M$5000,8,FALSE)='Main Template'!Y$13,VLOOKUP(TRIM(UPPER(SUBSTITUTE($D168," ",""))),'Cleaned Google Form'!$A$1:$M$5000,8,FALSE)='Main Template'!Y$14,VLOOKUP(TRIM(UPPER(SUBSTITUTE($D168," ",""))),'Cleaned Google Form'!$A$1:$M$5000,8,FALSE)='Main Template'!Y$15),0,IF(AND('Main Template'!Y$21&gt;=$C$9,'Main Template'!Y$19,VLOOKUP(TRIM(UPPER(SUBSTITUTE($D168," ",""))),'Cleaned Google Form'!$A$1:$M$5000,7,FALSE)="YES"),0,IF(IFERROR(FIND('Main Template'!Y$17,VLOOKUP(TRIM(UPPER(SUBSTITUTE('Main Template'!$D168," ",""))),'Cleaned Google Form'!$A$1:$M$5000,9,FALSE),1),FALSE),0,1))))),1)</f>
        <v>1</v>
      </c>
      <c r="Z168" s="12">
        <f>IFERROR(IF(AND(WEEKDAY('Main Template'!Z$18)=1,OR(VLOOKUP(TRIM(UPPER(SUBSTITUTE($D168," ",""))),'Cleaned Google Form'!$A$1:$M$5000,3,FALSE)="SMH",VLOOKUP(TRIM(UPPER(SUBSTITUTE($D168," ",""))),'Cleaned Google Form'!$A$1:$M$5000,3,FALSE)="RCH",VLOOKUP(TRIM(UPPER(SUBSTITUTE($D168," ",""))),'Cleaned Google Form'!$A$1:$M$5000,3,FALSE)="BCCA")),0,IF(AND(Z$21=1,NOT(VLOOKUP(TRIM(UPPER(SUBSTITUTE($D168," ",""))),'Cleaned Google Form'!$A$1:$M$5000,6,FALSE)="NO")),0,IF(OR(VLOOKUP(TRIM(UPPER(SUBSTITUTE($D168," ",""))),'Cleaned Google Form'!$A$1:$M$5000,8,FALSE)='Main Template'!Z$12,VLOOKUP(TRIM(UPPER(SUBSTITUTE($D168," ",""))),'Cleaned Google Form'!$A$1:$M$5000,8,FALSE)='Main Template'!Z$13,VLOOKUP(TRIM(UPPER(SUBSTITUTE($D168," ",""))),'Cleaned Google Form'!$A$1:$M$5000,8,FALSE)='Main Template'!Z$14,VLOOKUP(TRIM(UPPER(SUBSTITUTE($D168," ",""))),'Cleaned Google Form'!$A$1:$M$5000,8,FALSE)='Main Template'!Z$15),0,IF(AND('Main Template'!Z$21&gt;=$C$9,'Main Template'!Z$19,VLOOKUP(TRIM(UPPER(SUBSTITUTE($D168," ",""))),'Cleaned Google Form'!$A$1:$M$5000,7,FALSE)="YES"),0,IF(IFERROR(FIND('Main Template'!Z$17,VLOOKUP(TRIM(UPPER(SUBSTITUTE('Main Template'!$D168," ",""))),'Cleaned Google Form'!$A$1:$M$5000,9,FALSE),1),FALSE),0,1))))),1)</f>
        <v>1</v>
      </c>
      <c r="AA168" s="12">
        <f>IFERROR(IF(AND(WEEKDAY('Main Template'!AA$18)=1,OR(VLOOKUP(TRIM(UPPER(SUBSTITUTE($D168," ",""))),'Cleaned Google Form'!$A$1:$M$5000,3,FALSE)="SMH",VLOOKUP(TRIM(UPPER(SUBSTITUTE($D168," ",""))),'Cleaned Google Form'!$A$1:$M$5000,3,FALSE)="RCH",VLOOKUP(TRIM(UPPER(SUBSTITUTE($D168," ",""))),'Cleaned Google Form'!$A$1:$M$5000,3,FALSE)="BCCA")),0,IF(AND(AA$21=1,NOT(VLOOKUP(TRIM(UPPER(SUBSTITUTE($D168," ",""))),'Cleaned Google Form'!$A$1:$M$5000,6,FALSE)="NO")),0,IF(OR(VLOOKUP(TRIM(UPPER(SUBSTITUTE($D168," ",""))),'Cleaned Google Form'!$A$1:$M$5000,8,FALSE)='Main Template'!AA$12,VLOOKUP(TRIM(UPPER(SUBSTITUTE($D168," ",""))),'Cleaned Google Form'!$A$1:$M$5000,8,FALSE)='Main Template'!AA$13,VLOOKUP(TRIM(UPPER(SUBSTITUTE($D168," ",""))),'Cleaned Google Form'!$A$1:$M$5000,8,FALSE)='Main Template'!AA$14,VLOOKUP(TRIM(UPPER(SUBSTITUTE($D168," ",""))),'Cleaned Google Form'!$A$1:$M$5000,8,FALSE)='Main Template'!AA$15),0,IF(AND('Main Template'!AA$21&gt;=$C$9,'Main Template'!AA$19,VLOOKUP(TRIM(UPPER(SUBSTITUTE($D168," ",""))),'Cleaned Google Form'!$A$1:$M$5000,7,FALSE)="YES"),0,IF(IFERROR(FIND('Main Template'!AA$17,VLOOKUP(TRIM(UPPER(SUBSTITUTE('Main Template'!$D168," ",""))),'Cleaned Google Form'!$A$1:$M$5000,9,FALSE),1),FALSE),0,1))))),1)</f>
        <v>1</v>
      </c>
      <c r="AB168" s="12">
        <f>IFERROR(IF(AND(WEEKDAY('Main Template'!AB$18)=1,OR(VLOOKUP(TRIM(UPPER(SUBSTITUTE($D168," ",""))),'Cleaned Google Form'!$A$1:$M$5000,3,FALSE)="SMH",VLOOKUP(TRIM(UPPER(SUBSTITUTE($D168," ",""))),'Cleaned Google Form'!$A$1:$M$5000,3,FALSE)="RCH",VLOOKUP(TRIM(UPPER(SUBSTITUTE($D168," ",""))),'Cleaned Google Form'!$A$1:$M$5000,3,FALSE)="BCCA")),0,IF(AND(AB$21=1,NOT(VLOOKUP(TRIM(UPPER(SUBSTITUTE($D168," ",""))),'Cleaned Google Form'!$A$1:$M$5000,6,FALSE)="NO")),0,IF(OR(VLOOKUP(TRIM(UPPER(SUBSTITUTE($D168," ",""))),'Cleaned Google Form'!$A$1:$M$5000,8,FALSE)='Main Template'!AB$12,VLOOKUP(TRIM(UPPER(SUBSTITUTE($D168," ",""))),'Cleaned Google Form'!$A$1:$M$5000,8,FALSE)='Main Template'!AB$13,VLOOKUP(TRIM(UPPER(SUBSTITUTE($D168," ",""))),'Cleaned Google Form'!$A$1:$M$5000,8,FALSE)='Main Template'!AB$14,VLOOKUP(TRIM(UPPER(SUBSTITUTE($D168," ",""))),'Cleaned Google Form'!$A$1:$M$5000,8,FALSE)='Main Template'!AB$15),0,IF(AND('Main Template'!AB$21&gt;=$C$9,'Main Template'!AB$19,VLOOKUP(TRIM(UPPER(SUBSTITUTE($D168," ",""))),'Cleaned Google Form'!$A$1:$M$5000,7,FALSE)="YES"),0,IF(IFERROR(FIND('Main Template'!AB$17,VLOOKUP(TRIM(UPPER(SUBSTITUTE('Main Template'!$D168," ",""))),'Cleaned Google Form'!$A$1:$M$5000,9,FALSE),1),FALSE),0,1))))),1)</f>
        <v>1</v>
      </c>
      <c r="AC168" s="12">
        <f>IFERROR(IF(AND(WEEKDAY('Main Template'!AC$18)=1,OR(VLOOKUP(TRIM(UPPER(SUBSTITUTE($D168," ",""))),'Cleaned Google Form'!$A$1:$M$5000,3,FALSE)="SMH",VLOOKUP(TRIM(UPPER(SUBSTITUTE($D168," ",""))),'Cleaned Google Form'!$A$1:$M$5000,3,FALSE)="RCH",VLOOKUP(TRIM(UPPER(SUBSTITUTE($D168," ",""))),'Cleaned Google Form'!$A$1:$M$5000,3,FALSE)="BCCA")),0,IF(AND(AC$21=1,NOT(VLOOKUP(TRIM(UPPER(SUBSTITUTE($D168," ",""))),'Cleaned Google Form'!$A$1:$M$5000,6,FALSE)="NO")),0,IF(OR(VLOOKUP(TRIM(UPPER(SUBSTITUTE($D168," ",""))),'Cleaned Google Form'!$A$1:$M$5000,8,FALSE)='Main Template'!AC$12,VLOOKUP(TRIM(UPPER(SUBSTITUTE($D168," ",""))),'Cleaned Google Form'!$A$1:$M$5000,8,FALSE)='Main Template'!AC$13,VLOOKUP(TRIM(UPPER(SUBSTITUTE($D168," ",""))),'Cleaned Google Form'!$A$1:$M$5000,8,FALSE)='Main Template'!AC$14,VLOOKUP(TRIM(UPPER(SUBSTITUTE($D168," ",""))),'Cleaned Google Form'!$A$1:$M$5000,8,FALSE)='Main Template'!AC$15),0,IF(AND('Main Template'!AC$21&gt;=$C$9,'Main Template'!AC$19,VLOOKUP(TRIM(UPPER(SUBSTITUTE($D168," ",""))),'Cleaned Google Form'!$A$1:$M$5000,7,FALSE)="YES"),0,IF(IFERROR(FIND('Main Template'!AC$17,VLOOKUP(TRIM(UPPER(SUBSTITUTE('Main Template'!$D168," ",""))),'Cleaned Google Form'!$A$1:$M$5000,9,FALSE),1),FALSE),0,1))))),1)</f>
        <v>1</v>
      </c>
      <c r="AD168" s="12">
        <f>IFERROR(IF(AND(WEEKDAY('Main Template'!AD$18)=1,OR(VLOOKUP(TRIM(UPPER(SUBSTITUTE($D168," ",""))),'Cleaned Google Form'!$A$1:$M$5000,3,FALSE)="SMH",VLOOKUP(TRIM(UPPER(SUBSTITUTE($D168," ",""))),'Cleaned Google Form'!$A$1:$M$5000,3,FALSE)="RCH",VLOOKUP(TRIM(UPPER(SUBSTITUTE($D168," ",""))),'Cleaned Google Form'!$A$1:$M$5000,3,FALSE)="BCCA")),0,IF(AND(AD$21=1,NOT(VLOOKUP(TRIM(UPPER(SUBSTITUTE($D168," ",""))),'Cleaned Google Form'!$A$1:$M$5000,6,FALSE)="NO")),0,IF(OR(VLOOKUP(TRIM(UPPER(SUBSTITUTE($D168," ",""))),'Cleaned Google Form'!$A$1:$M$5000,8,FALSE)='Main Template'!AD$12,VLOOKUP(TRIM(UPPER(SUBSTITUTE($D168," ",""))),'Cleaned Google Form'!$A$1:$M$5000,8,FALSE)='Main Template'!AD$13,VLOOKUP(TRIM(UPPER(SUBSTITUTE($D168," ",""))),'Cleaned Google Form'!$A$1:$M$5000,8,FALSE)='Main Template'!AD$14,VLOOKUP(TRIM(UPPER(SUBSTITUTE($D168," ",""))),'Cleaned Google Form'!$A$1:$M$5000,8,FALSE)='Main Template'!AD$15),0,IF(AND('Main Template'!AD$21&gt;=$C$9,'Main Template'!AD$19,VLOOKUP(TRIM(UPPER(SUBSTITUTE($D168," ",""))),'Cleaned Google Form'!$A$1:$M$5000,7,FALSE)="YES"),0,IF(IFERROR(FIND('Main Template'!AD$17,VLOOKUP(TRIM(UPPER(SUBSTITUTE('Main Template'!$D168," ",""))),'Cleaned Google Form'!$A$1:$M$5000,9,FALSE),1),FALSE),0,1))))),1)</f>
        <v>1</v>
      </c>
      <c r="AE168" s="12">
        <f>IFERROR(IF(AND(WEEKDAY('Main Template'!AE$18)=1,OR(VLOOKUP(TRIM(UPPER(SUBSTITUTE($D168," ",""))),'Cleaned Google Form'!$A$1:$M$5000,3,FALSE)="SMH",VLOOKUP(TRIM(UPPER(SUBSTITUTE($D168," ",""))),'Cleaned Google Form'!$A$1:$M$5000,3,FALSE)="RCH",VLOOKUP(TRIM(UPPER(SUBSTITUTE($D168," ",""))),'Cleaned Google Form'!$A$1:$M$5000,3,FALSE)="BCCA")),0,IF(AND(AE$21=1,NOT(VLOOKUP(TRIM(UPPER(SUBSTITUTE($D168," ",""))),'Cleaned Google Form'!$A$1:$M$5000,6,FALSE)="NO")),0,IF(OR(VLOOKUP(TRIM(UPPER(SUBSTITUTE($D168," ",""))),'Cleaned Google Form'!$A$1:$M$5000,8,FALSE)='Main Template'!AE$12,VLOOKUP(TRIM(UPPER(SUBSTITUTE($D168," ",""))),'Cleaned Google Form'!$A$1:$M$5000,8,FALSE)='Main Template'!AE$13,VLOOKUP(TRIM(UPPER(SUBSTITUTE($D168," ",""))),'Cleaned Google Form'!$A$1:$M$5000,8,FALSE)='Main Template'!AE$14,VLOOKUP(TRIM(UPPER(SUBSTITUTE($D168," ",""))),'Cleaned Google Form'!$A$1:$M$5000,8,FALSE)='Main Template'!AE$15),0,IF(AND('Main Template'!AE$21&gt;=$C$9,'Main Template'!AE$19,VLOOKUP(TRIM(UPPER(SUBSTITUTE($D168," ",""))),'Cleaned Google Form'!$A$1:$M$5000,7,FALSE)="YES"),0,IF(IFERROR(FIND('Main Template'!AE$17,VLOOKUP(TRIM(UPPER(SUBSTITUTE('Main Template'!$D168," ",""))),'Cleaned Google Form'!$A$1:$M$5000,9,FALSE),1),FALSE),0,1))))),1)</f>
        <v>1</v>
      </c>
      <c r="AF168" s="12">
        <f>IFERROR(IF(AND(WEEKDAY('Main Template'!AF$18)=1,OR(VLOOKUP(TRIM(UPPER(SUBSTITUTE($D168," ",""))),'Cleaned Google Form'!$A$1:$M$5000,3,FALSE)="SMH",VLOOKUP(TRIM(UPPER(SUBSTITUTE($D168," ",""))),'Cleaned Google Form'!$A$1:$M$5000,3,FALSE)="RCH",VLOOKUP(TRIM(UPPER(SUBSTITUTE($D168," ",""))),'Cleaned Google Form'!$A$1:$M$5000,3,FALSE)="BCCA")),0,IF(AND(AF$21=1,NOT(VLOOKUP(TRIM(UPPER(SUBSTITUTE($D168," ",""))),'Cleaned Google Form'!$A$1:$M$5000,6,FALSE)="NO")),0,IF(OR(VLOOKUP(TRIM(UPPER(SUBSTITUTE($D168," ",""))),'Cleaned Google Form'!$A$1:$M$5000,8,FALSE)='Main Template'!AF$12,VLOOKUP(TRIM(UPPER(SUBSTITUTE($D168," ",""))),'Cleaned Google Form'!$A$1:$M$5000,8,FALSE)='Main Template'!AF$13,VLOOKUP(TRIM(UPPER(SUBSTITUTE($D168," ",""))),'Cleaned Google Form'!$A$1:$M$5000,8,FALSE)='Main Template'!AF$14,VLOOKUP(TRIM(UPPER(SUBSTITUTE($D168," ",""))),'Cleaned Google Form'!$A$1:$M$5000,8,FALSE)='Main Template'!AF$15),0,IF(AND('Main Template'!AF$21&gt;=$C$9,'Main Template'!AF$19,VLOOKUP(TRIM(UPPER(SUBSTITUTE($D168," ",""))),'Cleaned Google Form'!$A$1:$M$5000,7,FALSE)="YES"),0,IF(IFERROR(FIND('Main Template'!AF$17,VLOOKUP(TRIM(UPPER(SUBSTITUTE('Main Template'!$D168," ",""))),'Cleaned Google Form'!$A$1:$M$5000,9,FALSE),1),FALSE),0,1))))),1)</f>
        <v>1</v>
      </c>
      <c r="AG168" s="12">
        <f>IFERROR(IF(AND(WEEKDAY('Main Template'!AG$18)=1,OR(VLOOKUP(TRIM(UPPER(SUBSTITUTE($D168," ",""))),'Cleaned Google Form'!$A$1:$M$5000,3,FALSE)="SMH",VLOOKUP(TRIM(UPPER(SUBSTITUTE($D168," ",""))),'Cleaned Google Form'!$A$1:$M$5000,3,FALSE)="RCH",VLOOKUP(TRIM(UPPER(SUBSTITUTE($D168," ",""))),'Cleaned Google Form'!$A$1:$M$5000,3,FALSE)="BCCA")),0,IF(AND(AG$21=1,NOT(VLOOKUP(TRIM(UPPER(SUBSTITUTE($D168," ",""))),'Cleaned Google Form'!$A$1:$M$5000,6,FALSE)="NO")),0,IF(OR(VLOOKUP(TRIM(UPPER(SUBSTITUTE($D168," ",""))),'Cleaned Google Form'!$A$1:$M$5000,8,FALSE)='Main Template'!AG$12,VLOOKUP(TRIM(UPPER(SUBSTITUTE($D168," ",""))),'Cleaned Google Form'!$A$1:$M$5000,8,FALSE)='Main Template'!AG$13,VLOOKUP(TRIM(UPPER(SUBSTITUTE($D168," ",""))),'Cleaned Google Form'!$A$1:$M$5000,8,FALSE)='Main Template'!AG$14,VLOOKUP(TRIM(UPPER(SUBSTITUTE($D168," ",""))),'Cleaned Google Form'!$A$1:$M$5000,8,FALSE)='Main Template'!AG$15),0,IF(AND('Main Template'!AG$21&gt;=$C$9,'Main Template'!AG$19,VLOOKUP(TRIM(UPPER(SUBSTITUTE($D168," ",""))),'Cleaned Google Form'!$A$1:$M$5000,7,FALSE)="YES"),0,IF(IFERROR(FIND('Main Template'!AG$17,VLOOKUP(TRIM(UPPER(SUBSTITUTE('Main Template'!$D168," ",""))),'Cleaned Google Form'!$A$1:$M$5000,9,FALSE),1),FALSE),0,1))))),1)</f>
        <v>1</v>
      </c>
      <c r="AH168" s="12">
        <f>IFERROR(IF(AND(WEEKDAY('Main Template'!AH$18)=1,OR(VLOOKUP(TRIM(UPPER(SUBSTITUTE($D168," ",""))),'Cleaned Google Form'!$A$1:$M$5000,3,FALSE)="SMH",VLOOKUP(TRIM(UPPER(SUBSTITUTE($D168," ",""))),'Cleaned Google Form'!$A$1:$M$5000,3,FALSE)="RCH",VLOOKUP(TRIM(UPPER(SUBSTITUTE($D168," ",""))),'Cleaned Google Form'!$A$1:$M$5000,3,FALSE)="BCCA")),0,IF(AND(AH$21=1,NOT(VLOOKUP(TRIM(UPPER(SUBSTITUTE($D168," ",""))),'Cleaned Google Form'!$A$1:$M$5000,6,FALSE)="NO")),0,IF(OR(VLOOKUP(TRIM(UPPER(SUBSTITUTE($D168," ",""))),'Cleaned Google Form'!$A$1:$M$5000,8,FALSE)='Main Template'!AH$12,VLOOKUP(TRIM(UPPER(SUBSTITUTE($D168," ",""))),'Cleaned Google Form'!$A$1:$M$5000,8,FALSE)='Main Template'!AH$13,VLOOKUP(TRIM(UPPER(SUBSTITUTE($D168," ",""))),'Cleaned Google Form'!$A$1:$M$5000,8,FALSE)='Main Template'!AH$14,VLOOKUP(TRIM(UPPER(SUBSTITUTE($D168," ",""))),'Cleaned Google Form'!$A$1:$M$5000,8,FALSE)='Main Template'!AH$15),0,IF(AND('Main Template'!AH$21&gt;=$C$9,'Main Template'!AH$19,VLOOKUP(TRIM(UPPER(SUBSTITUTE($D168," ",""))),'Cleaned Google Form'!$A$1:$M$5000,7,FALSE)="YES"),0,IF(IFERROR(FIND('Main Template'!AH$17,VLOOKUP(TRIM(UPPER(SUBSTITUTE('Main Template'!$D168," ",""))),'Cleaned Google Form'!$A$1:$M$5000,9,FALSE),1),FALSE),0,1))))),1)</f>
        <v>1</v>
      </c>
      <c r="AI168" s="12">
        <f>IFERROR(IF(AND(WEEKDAY('Main Template'!AI$18)=1,OR(VLOOKUP(TRIM(UPPER(SUBSTITUTE($D168," ",""))),'Cleaned Google Form'!$A$1:$M$5000,3,FALSE)="SMH",VLOOKUP(TRIM(UPPER(SUBSTITUTE($D168," ",""))),'Cleaned Google Form'!$A$1:$M$5000,3,FALSE)="RCH",VLOOKUP(TRIM(UPPER(SUBSTITUTE($D168," ",""))),'Cleaned Google Form'!$A$1:$M$5000,3,FALSE)="BCCA")),0,IF(AND(AI$21=1,NOT(VLOOKUP(TRIM(UPPER(SUBSTITUTE($D168," ",""))),'Cleaned Google Form'!$A$1:$M$5000,6,FALSE)="NO")),0,IF(OR(VLOOKUP(TRIM(UPPER(SUBSTITUTE($D168," ",""))),'Cleaned Google Form'!$A$1:$M$5000,8,FALSE)='Main Template'!AI$12,VLOOKUP(TRIM(UPPER(SUBSTITUTE($D168," ",""))),'Cleaned Google Form'!$A$1:$M$5000,8,FALSE)='Main Template'!AI$13,VLOOKUP(TRIM(UPPER(SUBSTITUTE($D168," ",""))),'Cleaned Google Form'!$A$1:$M$5000,8,FALSE)='Main Template'!AI$14,VLOOKUP(TRIM(UPPER(SUBSTITUTE($D168," ",""))),'Cleaned Google Form'!$A$1:$M$5000,8,FALSE)='Main Template'!AI$15),0,IF(AND('Main Template'!AI$21&gt;=$C$9,'Main Template'!AI$19,VLOOKUP(TRIM(UPPER(SUBSTITUTE($D168," ",""))),'Cleaned Google Form'!$A$1:$M$5000,7,FALSE)="YES"),0,IF(IFERROR(FIND('Main Template'!AI$17,VLOOKUP(TRIM(UPPER(SUBSTITUTE('Main Template'!$D168," ",""))),'Cleaned Google Form'!$A$1:$M$5000,9,FALSE),1),FALSE),0,1))))),1)</f>
        <v>1</v>
      </c>
      <c r="AJ168" s="12">
        <f>IFERROR(IF(AND(WEEKDAY('Main Template'!AJ$18)=1,OR(VLOOKUP(TRIM(UPPER(SUBSTITUTE($D168," ",""))),'Cleaned Google Form'!$A$1:$M$5000,3,FALSE)="SMH",VLOOKUP(TRIM(UPPER(SUBSTITUTE($D168," ",""))),'Cleaned Google Form'!$A$1:$M$5000,3,FALSE)="RCH",VLOOKUP(TRIM(UPPER(SUBSTITUTE($D168," ",""))),'Cleaned Google Form'!$A$1:$M$5000,3,FALSE)="BCCA")),0,IF(AND(AJ$21=1,NOT(VLOOKUP(TRIM(UPPER(SUBSTITUTE($D168," ",""))),'Cleaned Google Form'!$A$1:$M$5000,6,FALSE)="NO")),0,IF(OR(VLOOKUP(TRIM(UPPER(SUBSTITUTE($D168," ",""))),'Cleaned Google Form'!$A$1:$M$5000,8,FALSE)='Main Template'!AJ$12,VLOOKUP(TRIM(UPPER(SUBSTITUTE($D168," ",""))),'Cleaned Google Form'!$A$1:$M$5000,8,FALSE)='Main Template'!AJ$13,VLOOKUP(TRIM(UPPER(SUBSTITUTE($D168," ",""))),'Cleaned Google Form'!$A$1:$M$5000,8,FALSE)='Main Template'!AJ$14,VLOOKUP(TRIM(UPPER(SUBSTITUTE($D168," ",""))),'Cleaned Google Form'!$A$1:$M$5000,8,FALSE)='Main Template'!AJ$15),0,IF(AND('Main Template'!AJ$21&gt;=$C$9,'Main Template'!AJ$19,VLOOKUP(TRIM(UPPER(SUBSTITUTE($D168," ",""))),'Cleaned Google Form'!$A$1:$M$5000,7,FALSE)="YES"),0,IF(IFERROR(FIND('Main Template'!AJ$17,VLOOKUP(TRIM(UPPER(SUBSTITUTE('Main Template'!$D168," ",""))),'Cleaned Google Form'!$A$1:$M$5000,9,FALSE),1),FALSE),0,1))))),1)</f>
        <v>1</v>
      </c>
      <c r="AK168" s="12">
        <f>IFERROR(IF(AND(WEEKDAY('Main Template'!AK$18)=1,OR(VLOOKUP(TRIM(UPPER(SUBSTITUTE($D168," ",""))),'Cleaned Google Form'!$A$1:$M$5000,3,FALSE)="SMH",VLOOKUP(TRIM(UPPER(SUBSTITUTE($D168," ",""))),'Cleaned Google Form'!$A$1:$M$5000,3,FALSE)="RCH",VLOOKUP(TRIM(UPPER(SUBSTITUTE($D168," ",""))),'Cleaned Google Form'!$A$1:$M$5000,3,FALSE)="BCCA")),0,IF(AND(AK$21=1,NOT(VLOOKUP(TRIM(UPPER(SUBSTITUTE($D168," ",""))),'Cleaned Google Form'!$A$1:$M$5000,6,FALSE)="NO")),0,IF(OR(VLOOKUP(TRIM(UPPER(SUBSTITUTE($D168," ",""))),'Cleaned Google Form'!$A$1:$M$5000,8,FALSE)='Main Template'!AK$12,VLOOKUP(TRIM(UPPER(SUBSTITUTE($D168," ",""))),'Cleaned Google Form'!$A$1:$M$5000,8,FALSE)='Main Template'!AK$13,VLOOKUP(TRIM(UPPER(SUBSTITUTE($D168," ",""))),'Cleaned Google Form'!$A$1:$M$5000,8,FALSE)='Main Template'!AK$14,VLOOKUP(TRIM(UPPER(SUBSTITUTE($D168," ",""))),'Cleaned Google Form'!$A$1:$M$5000,8,FALSE)='Main Template'!AK$15),0,IF(AND('Main Template'!AK$21&gt;=$C$9,'Main Template'!AK$19,VLOOKUP(TRIM(UPPER(SUBSTITUTE($D168," ",""))),'Cleaned Google Form'!$A$1:$M$5000,7,FALSE)="YES"),0,IF(IFERROR(FIND('Main Template'!AK$17,VLOOKUP(TRIM(UPPER(SUBSTITUTE('Main Template'!$D168," ",""))),'Cleaned Google Form'!$A$1:$M$5000,9,FALSE),1),FALSE),0,1))))),1)</f>
        <v>1</v>
      </c>
      <c r="AL168" s="12">
        <f>IFERROR(IF(AND(WEEKDAY('Main Template'!AL$18)=1,OR(VLOOKUP(TRIM(UPPER(SUBSTITUTE($D168," ",""))),'Cleaned Google Form'!$A$1:$M$5000,3,FALSE)="SMH",VLOOKUP(TRIM(UPPER(SUBSTITUTE($D168," ",""))),'Cleaned Google Form'!$A$1:$M$5000,3,FALSE)="RCH",VLOOKUP(TRIM(UPPER(SUBSTITUTE($D168," ",""))),'Cleaned Google Form'!$A$1:$M$5000,3,FALSE)="BCCA")),0,IF(AND(AL$21=1,NOT(VLOOKUP(TRIM(UPPER(SUBSTITUTE($D168," ",""))),'Cleaned Google Form'!$A$1:$M$5000,6,FALSE)="NO")),0,IF(OR(VLOOKUP(TRIM(UPPER(SUBSTITUTE($D168," ",""))),'Cleaned Google Form'!$A$1:$M$5000,8,FALSE)='Main Template'!AL$12,VLOOKUP(TRIM(UPPER(SUBSTITUTE($D168," ",""))),'Cleaned Google Form'!$A$1:$M$5000,8,FALSE)='Main Template'!AL$13,VLOOKUP(TRIM(UPPER(SUBSTITUTE($D168," ",""))),'Cleaned Google Form'!$A$1:$M$5000,8,FALSE)='Main Template'!AL$14,VLOOKUP(TRIM(UPPER(SUBSTITUTE($D168," ",""))),'Cleaned Google Form'!$A$1:$M$5000,8,FALSE)='Main Template'!AL$15),0,IF(AND('Main Template'!AL$21&gt;=$C$9,'Main Template'!AL$19,VLOOKUP(TRIM(UPPER(SUBSTITUTE($D168," ",""))),'Cleaned Google Form'!$A$1:$M$5000,7,FALSE)="YES"),0,IF(IFERROR(FIND('Main Template'!AL$17,VLOOKUP(TRIM(UPPER(SUBSTITUTE('Main Template'!$D168," ",""))),'Cleaned Google Form'!$A$1:$M$5000,9,FALSE),1),FALSE),0,1))))),1)</f>
        <v>1</v>
      </c>
      <c r="AM168" s="12">
        <f>IFERROR(IF(AND(WEEKDAY('Main Template'!AM$18)=1,OR(VLOOKUP(TRIM(UPPER(SUBSTITUTE($D168," ",""))),'Cleaned Google Form'!$A$1:$M$5000,3,FALSE)="SMH",VLOOKUP(TRIM(UPPER(SUBSTITUTE($D168," ",""))),'Cleaned Google Form'!$A$1:$M$5000,3,FALSE)="RCH",VLOOKUP(TRIM(UPPER(SUBSTITUTE($D168," ",""))),'Cleaned Google Form'!$A$1:$M$5000,3,FALSE)="BCCA")),0,IF(AND(AM$21=1,NOT(VLOOKUP(TRIM(UPPER(SUBSTITUTE($D168," ",""))),'Cleaned Google Form'!$A$1:$M$5000,6,FALSE)="NO")),0,IF(OR(VLOOKUP(TRIM(UPPER(SUBSTITUTE($D168," ",""))),'Cleaned Google Form'!$A$1:$M$5000,8,FALSE)='Main Template'!AM$12,VLOOKUP(TRIM(UPPER(SUBSTITUTE($D168," ",""))),'Cleaned Google Form'!$A$1:$M$5000,8,FALSE)='Main Template'!AM$13,VLOOKUP(TRIM(UPPER(SUBSTITUTE($D168," ",""))),'Cleaned Google Form'!$A$1:$M$5000,8,FALSE)='Main Template'!AM$14,VLOOKUP(TRIM(UPPER(SUBSTITUTE($D168," ",""))),'Cleaned Google Form'!$A$1:$M$5000,8,FALSE)='Main Template'!AM$15),0,IF(AND('Main Template'!AM$21&gt;=$C$9,'Main Template'!AM$19,VLOOKUP(TRIM(UPPER(SUBSTITUTE($D168," ",""))),'Cleaned Google Form'!$A$1:$M$5000,7,FALSE)="YES"),0,IF(IFERROR(FIND('Main Template'!AM$17,VLOOKUP(TRIM(UPPER(SUBSTITUTE('Main Template'!$D168," ",""))),'Cleaned Google Form'!$A$1:$M$5000,9,FALSE),1),FALSE),0,1))))),1)</f>
        <v>1</v>
      </c>
      <c r="AN168" s="12">
        <f>IFERROR(IF(AND(WEEKDAY('Main Template'!AN$18)=1,OR(VLOOKUP(TRIM(UPPER(SUBSTITUTE($D168," ",""))),'Cleaned Google Form'!$A$1:$M$5000,3,FALSE)="SMH",VLOOKUP(TRIM(UPPER(SUBSTITUTE($D168," ",""))),'Cleaned Google Form'!$A$1:$M$5000,3,FALSE)="RCH",VLOOKUP(TRIM(UPPER(SUBSTITUTE($D168," ",""))),'Cleaned Google Form'!$A$1:$M$5000,3,FALSE)="BCCA")),0,IF(AND(AN$21=1,NOT(VLOOKUP(TRIM(UPPER(SUBSTITUTE($D168," ",""))),'Cleaned Google Form'!$A$1:$M$5000,6,FALSE)="NO")),0,IF(OR(VLOOKUP(TRIM(UPPER(SUBSTITUTE($D168," ",""))),'Cleaned Google Form'!$A$1:$M$5000,8,FALSE)='Main Template'!AN$12,VLOOKUP(TRIM(UPPER(SUBSTITUTE($D168," ",""))),'Cleaned Google Form'!$A$1:$M$5000,8,FALSE)='Main Template'!AN$13,VLOOKUP(TRIM(UPPER(SUBSTITUTE($D168," ",""))),'Cleaned Google Form'!$A$1:$M$5000,8,FALSE)='Main Template'!AN$14,VLOOKUP(TRIM(UPPER(SUBSTITUTE($D168," ",""))),'Cleaned Google Form'!$A$1:$M$5000,8,FALSE)='Main Template'!AN$15),0,IF(AND('Main Template'!AN$21&gt;=$C$9,'Main Template'!AN$19,VLOOKUP(TRIM(UPPER(SUBSTITUTE($D168," ",""))),'Cleaned Google Form'!$A$1:$M$5000,7,FALSE)="YES"),0,IF(IFERROR(FIND('Main Template'!AN$17,VLOOKUP(TRIM(UPPER(SUBSTITUTE('Main Template'!$D168," ",""))),'Cleaned Google Form'!$A$1:$M$5000,9,FALSE),1),FALSE),0,1))))),1)</f>
        <v>1</v>
      </c>
    </row>
    <row r="169" spans="2:40">
      <c r="B169" t="str">
        <f>IFERROR(IF(ISNUMBER(MATCH(UPPER(SUBSTITUTE(D169," ","")),'Cleaned Google Form'!$A:$A,0)),"","Oops"),"Not Present")</f>
        <v/>
      </c>
      <c r="C169" s="4">
        <f>I169</f>
        <v>148</v>
      </c>
      <c r="D169" s="4" t="s">
        <v>223</v>
      </c>
      <c r="E169" s="4">
        <f>IFERROR(IF(VLOOKUP(TRIM(UPPER(SUBSTITUTE(D169," ",""))),'Cleaned Google Form'!$A$1:$L$5000,5,FALSE)="YES",1,0),0)</f>
        <v>0</v>
      </c>
      <c r="F169" s="4">
        <f>IFERROR(IF(RIGHT(VLOOKUP(TRIM(UPPER(SUBSTITUTE(D169," ",""))),'Cleaned Google Form'!$A$1:$L$5000,2,FALSE),1)="1",1,0),0)</f>
        <v>0</v>
      </c>
      <c r="G169" s="4">
        <f>IFERROR(IF(VLOOKUP(TRIM(UPPER(SUBSTITUTE(D169," ",""))),'Cleaned Google Form'!$A$1:$L$5000,3,FALSE)="VGH",1,0),0)</f>
        <v>0</v>
      </c>
      <c r="H169" s="4">
        <f>IFERROR(IF(G169+IFERROR(IF(VLOOKUP(TRIM(UPPER(SUBSTITUTE(D169," ",""))),'Cleaned Google Form'!$A$1:$L$5000,3,FALSE)="SPH",1,0),0)=0,1,0),0)</f>
        <v>0</v>
      </c>
      <c r="I169" s="4">
        <f>IF(I168="Resident Index",1,I168+1)</f>
        <v>148</v>
      </c>
      <c r="J169" s="12">
        <f>IFERROR(IF(AND(WEEKDAY('Main Template'!J$18)=1,OR(VLOOKUP(TRIM(UPPER(SUBSTITUTE($D169," ",""))),'Cleaned Google Form'!$A$1:$M$5000,3,FALSE)="SMH",VLOOKUP(TRIM(UPPER(SUBSTITUTE($D169," ",""))),'Cleaned Google Form'!$A$1:$M$5000,3,FALSE)="RCH",VLOOKUP(TRIM(UPPER(SUBSTITUTE($D169," ",""))),'Cleaned Google Form'!$A$1:$M$5000,3,FALSE)="BCCA")),0,IF(AND(J$21=1,NOT(VLOOKUP(TRIM(UPPER(SUBSTITUTE($D169," ",""))),'Cleaned Google Form'!$A$1:$M$5000,6,FALSE)="NO")),0,IF(OR(VLOOKUP(TRIM(UPPER(SUBSTITUTE($D169," ",""))),'Cleaned Google Form'!$A$1:$M$5000,8,FALSE)='Main Template'!J$12,VLOOKUP(TRIM(UPPER(SUBSTITUTE($D169," ",""))),'Cleaned Google Form'!$A$1:$M$5000,8,FALSE)='Main Template'!J$13,VLOOKUP(TRIM(UPPER(SUBSTITUTE($D169," ",""))),'Cleaned Google Form'!$A$1:$M$5000,8,FALSE)='Main Template'!J$14,VLOOKUP(TRIM(UPPER(SUBSTITUTE($D169," ",""))),'Cleaned Google Form'!$A$1:$M$5000,8,FALSE)='Main Template'!J$15),0,IF(AND('Main Template'!J$21&gt;=$C$9,'Main Template'!J$19,VLOOKUP(TRIM(UPPER(SUBSTITUTE($D169," ",""))),'Cleaned Google Form'!$A$1:$M$5000,7,FALSE)="YES"),0,IF(IFERROR(FIND('Main Template'!J$17,VLOOKUP(TRIM(UPPER(SUBSTITUTE('Main Template'!$D169," ",""))),'Cleaned Google Form'!$A$1:$M$5000,9,FALSE),1),FALSE),0,1))))),1)</f>
        <v>0</v>
      </c>
      <c r="K169" s="12">
        <f>IFERROR(IF(AND(WEEKDAY('Main Template'!K$18)=1,OR(VLOOKUP(TRIM(UPPER(SUBSTITUTE($D169," ",""))),'Cleaned Google Form'!$A$1:$M$5000,3,FALSE)="SMH",VLOOKUP(TRIM(UPPER(SUBSTITUTE($D169," ",""))),'Cleaned Google Form'!$A$1:$M$5000,3,FALSE)="RCH",VLOOKUP(TRIM(UPPER(SUBSTITUTE($D169," ",""))),'Cleaned Google Form'!$A$1:$M$5000,3,FALSE)="BCCA")),0,IF(AND(K$21=1,NOT(VLOOKUP(TRIM(UPPER(SUBSTITUTE($D169," ",""))),'Cleaned Google Form'!$A$1:$M$5000,6,FALSE)="NO")),0,IF(OR(VLOOKUP(TRIM(UPPER(SUBSTITUTE($D169," ",""))),'Cleaned Google Form'!$A$1:$M$5000,8,FALSE)='Main Template'!K$12,VLOOKUP(TRIM(UPPER(SUBSTITUTE($D169," ",""))),'Cleaned Google Form'!$A$1:$M$5000,8,FALSE)='Main Template'!K$13,VLOOKUP(TRIM(UPPER(SUBSTITUTE($D169," ",""))),'Cleaned Google Form'!$A$1:$M$5000,8,FALSE)='Main Template'!K$14,VLOOKUP(TRIM(UPPER(SUBSTITUTE($D169," ",""))),'Cleaned Google Form'!$A$1:$M$5000,8,FALSE)='Main Template'!K$15),0,IF(AND('Main Template'!K$21&gt;=$C$9,'Main Template'!K$19,VLOOKUP(TRIM(UPPER(SUBSTITUTE($D169," ",""))),'Cleaned Google Form'!$A$1:$M$5000,7,FALSE)="YES"),0,IF(IFERROR(FIND('Main Template'!K$17,VLOOKUP(TRIM(UPPER(SUBSTITUTE('Main Template'!$D169," ",""))),'Cleaned Google Form'!$A$1:$M$5000,9,FALSE),1),FALSE),0,1))))),1)</f>
        <v>1</v>
      </c>
      <c r="L169" s="12">
        <f>IFERROR(IF(AND(WEEKDAY('Main Template'!L$18)=1,OR(VLOOKUP(TRIM(UPPER(SUBSTITUTE($D169," ",""))),'Cleaned Google Form'!$A$1:$M$5000,3,FALSE)="SMH",VLOOKUP(TRIM(UPPER(SUBSTITUTE($D169," ",""))),'Cleaned Google Form'!$A$1:$M$5000,3,FALSE)="RCH",VLOOKUP(TRIM(UPPER(SUBSTITUTE($D169," ",""))),'Cleaned Google Form'!$A$1:$M$5000,3,FALSE)="BCCA")),0,IF(AND(L$21=1,NOT(VLOOKUP(TRIM(UPPER(SUBSTITUTE($D169," ",""))),'Cleaned Google Form'!$A$1:$M$5000,6,FALSE)="NO")),0,IF(OR(VLOOKUP(TRIM(UPPER(SUBSTITUTE($D169," ",""))),'Cleaned Google Form'!$A$1:$M$5000,8,FALSE)='Main Template'!L$12,VLOOKUP(TRIM(UPPER(SUBSTITUTE($D169," ",""))),'Cleaned Google Form'!$A$1:$M$5000,8,FALSE)='Main Template'!L$13,VLOOKUP(TRIM(UPPER(SUBSTITUTE($D169," ",""))),'Cleaned Google Form'!$A$1:$M$5000,8,FALSE)='Main Template'!L$14,VLOOKUP(TRIM(UPPER(SUBSTITUTE($D169," ",""))),'Cleaned Google Form'!$A$1:$M$5000,8,FALSE)='Main Template'!L$15),0,IF(AND('Main Template'!L$21&gt;=$C$9,'Main Template'!L$19,VLOOKUP(TRIM(UPPER(SUBSTITUTE($D169," ",""))),'Cleaned Google Form'!$A$1:$M$5000,7,FALSE)="YES"),0,IF(IFERROR(FIND('Main Template'!L$17,VLOOKUP(TRIM(UPPER(SUBSTITUTE('Main Template'!$D169," ",""))),'Cleaned Google Form'!$A$1:$M$5000,9,FALSE),1),FALSE),0,1))))),1)</f>
        <v>1</v>
      </c>
      <c r="M169" s="12">
        <f>IFERROR(IF(AND(WEEKDAY('Main Template'!M$18)=1,OR(VLOOKUP(TRIM(UPPER(SUBSTITUTE($D169," ",""))),'Cleaned Google Form'!$A$1:$M$5000,3,FALSE)="SMH",VLOOKUP(TRIM(UPPER(SUBSTITUTE($D169," ",""))),'Cleaned Google Form'!$A$1:$M$5000,3,FALSE)="RCH",VLOOKUP(TRIM(UPPER(SUBSTITUTE($D169," ",""))),'Cleaned Google Form'!$A$1:$M$5000,3,FALSE)="BCCA")),0,IF(AND(M$21=1,NOT(VLOOKUP(TRIM(UPPER(SUBSTITUTE($D169," ",""))),'Cleaned Google Form'!$A$1:$M$5000,6,FALSE)="NO")),0,IF(OR(VLOOKUP(TRIM(UPPER(SUBSTITUTE($D169," ",""))),'Cleaned Google Form'!$A$1:$M$5000,8,FALSE)='Main Template'!M$12,VLOOKUP(TRIM(UPPER(SUBSTITUTE($D169," ",""))),'Cleaned Google Form'!$A$1:$M$5000,8,FALSE)='Main Template'!M$13,VLOOKUP(TRIM(UPPER(SUBSTITUTE($D169," ",""))),'Cleaned Google Form'!$A$1:$M$5000,8,FALSE)='Main Template'!M$14,VLOOKUP(TRIM(UPPER(SUBSTITUTE($D169," ",""))),'Cleaned Google Form'!$A$1:$M$5000,8,FALSE)='Main Template'!M$15),0,IF(AND('Main Template'!M$21&gt;=$C$9,'Main Template'!M$19,VLOOKUP(TRIM(UPPER(SUBSTITUTE($D169," ",""))),'Cleaned Google Form'!$A$1:$M$5000,7,FALSE)="YES"),0,IF(IFERROR(FIND('Main Template'!M$17,VLOOKUP(TRIM(UPPER(SUBSTITUTE('Main Template'!$D169," ",""))),'Cleaned Google Form'!$A$1:$M$5000,9,FALSE),1),FALSE),0,1))))),1)</f>
        <v>1</v>
      </c>
      <c r="N169" s="12">
        <f>IFERROR(IF(AND(WEEKDAY('Main Template'!N$18)=1,OR(VLOOKUP(TRIM(UPPER(SUBSTITUTE($D169," ",""))),'Cleaned Google Form'!$A$1:$M$5000,3,FALSE)="SMH",VLOOKUP(TRIM(UPPER(SUBSTITUTE($D169," ",""))),'Cleaned Google Form'!$A$1:$M$5000,3,FALSE)="RCH",VLOOKUP(TRIM(UPPER(SUBSTITUTE($D169," ",""))),'Cleaned Google Form'!$A$1:$M$5000,3,FALSE)="BCCA")),0,IF(AND(N$21=1,NOT(VLOOKUP(TRIM(UPPER(SUBSTITUTE($D169," ",""))),'Cleaned Google Form'!$A$1:$M$5000,6,FALSE)="NO")),0,IF(OR(VLOOKUP(TRIM(UPPER(SUBSTITUTE($D169," ",""))),'Cleaned Google Form'!$A$1:$M$5000,8,FALSE)='Main Template'!N$12,VLOOKUP(TRIM(UPPER(SUBSTITUTE($D169," ",""))),'Cleaned Google Form'!$A$1:$M$5000,8,FALSE)='Main Template'!N$13,VLOOKUP(TRIM(UPPER(SUBSTITUTE($D169," ",""))),'Cleaned Google Form'!$A$1:$M$5000,8,FALSE)='Main Template'!N$14,VLOOKUP(TRIM(UPPER(SUBSTITUTE($D169," ",""))),'Cleaned Google Form'!$A$1:$M$5000,8,FALSE)='Main Template'!N$15),0,IF(AND('Main Template'!N$21&gt;=$C$9,'Main Template'!N$19,VLOOKUP(TRIM(UPPER(SUBSTITUTE($D169," ",""))),'Cleaned Google Form'!$A$1:$M$5000,7,FALSE)="YES"),0,IF(IFERROR(FIND('Main Template'!N$17,VLOOKUP(TRIM(UPPER(SUBSTITUTE('Main Template'!$D169," ",""))),'Cleaned Google Form'!$A$1:$M$5000,9,FALSE),1),FALSE),0,1))))),1)</f>
        <v>1</v>
      </c>
      <c r="O169" s="12">
        <f>IFERROR(IF(AND(WEEKDAY('Main Template'!O$18)=1,OR(VLOOKUP(TRIM(UPPER(SUBSTITUTE($D169," ",""))),'Cleaned Google Form'!$A$1:$M$5000,3,FALSE)="SMH",VLOOKUP(TRIM(UPPER(SUBSTITUTE($D169," ",""))),'Cleaned Google Form'!$A$1:$M$5000,3,FALSE)="RCH",VLOOKUP(TRIM(UPPER(SUBSTITUTE($D169," ",""))),'Cleaned Google Form'!$A$1:$M$5000,3,FALSE)="BCCA")),0,IF(AND(O$21=1,NOT(VLOOKUP(TRIM(UPPER(SUBSTITUTE($D169," ",""))),'Cleaned Google Form'!$A$1:$M$5000,6,FALSE)="NO")),0,IF(OR(VLOOKUP(TRIM(UPPER(SUBSTITUTE($D169," ",""))),'Cleaned Google Form'!$A$1:$M$5000,8,FALSE)='Main Template'!O$12,VLOOKUP(TRIM(UPPER(SUBSTITUTE($D169," ",""))),'Cleaned Google Form'!$A$1:$M$5000,8,FALSE)='Main Template'!O$13,VLOOKUP(TRIM(UPPER(SUBSTITUTE($D169," ",""))),'Cleaned Google Form'!$A$1:$M$5000,8,FALSE)='Main Template'!O$14,VLOOKUP(TRIM(UPPER(SUBSTITUTE($D169," ",""))),'Cleaned Google Form'!$A$1:$M$5000,8,FALSE)='Main Template'!O$15),0,IF(AND('Main Template'!O$21&gt;=$C$9,'Main Template'!O$19,VLOOKUP(TRIM(UPPER(SUBSTITUTE($D169," ",""))),'Cleaned Google Form'!$A$1:$M$5000,7,FALSE)="YES"),0,IF(IFERROR(FIND('Main Template'!O$17,VLOOKUP(TRIM(UPPER(SUBSTITUTE('Main Template'!$D169," ",""))),'Cleaned Google Form'!$A$1:$M$5000,9,FALSE),1),FALSE),0,1))))),1)</f>
        <v>1</v>
      </c>
      <c r="P169" s="12">
        <f>IFERROR(IF(AND(WEEKDAY('Main Template'!P$18)=1,OR(VLOOKUP(TRIM(UPPER(SUBSTITUTE($D169," ",""))),'Cleaned Google Form'!$A$1:$M$5000,3,FALSE)="SMH",VLOOKUP(TRIM(UPPER(SUBSTITUTE($D169," ",""))),'Cleaned Google Form'!$A$1:$M$5000,3,FALSE)="RCH",VLOOKUP(TRIM(UPPER(SUBSTITUTE($D169," ",""))),'Cleaned Google Form'!$A$1:$M$5000,3,FALSE)="BCCA")),0,IF(AND(P$21=1,NOT(VLOOKUP(TRIM(UPPER(SUBSTITUTE($D169," ",""))),'Cleaned Google Form'!$A$1:$M$5000,6,FALSE)="NO")),0,IF(OR(VLOOKUP(TRIM(UPPER(SUBSTITUTE($D169," ",""))),'Cleaned Google Form'!$A$1:$M$5000,8,FALSE)='Main Template'!P$12,VLOOKUP(TRIM(UPPER(SUBSTITUTE($D169," ",""))),'Cleaned Google Form'!$A$1:$M$5000,8,FALSE)='Main Template'!P$13,VLOOKUP(TRIM(UPPER(SUBSTITUTE($D169," ",""))),'Cleaned Google Form'!$A$1:$M$5000,8,FALSE)='Main Template'!P$14,VLOOKUP(TRIM(UPPER(SUBSTITUTE($D169," ",""))),'Cleaned Google Form'!$A$1:$M$5000,8,FALSE)='Main Template'!P$15),0,IF(AND('Main Template'!P$21&gt;=$C$9,'Main Template'!P$19,VLOOKUP(TRIM(UPPER(SUBSTITUTE($D169," ",""))),'Cleaned Google Form'!$A$1:$M$5000,7,FALSE)="YES"),0,IF(IFERROR(FIND('Main Template'!P$17,VLOOKUP(TRIM(UPPER(SUBSTITUTE('Main Template'!$D169," ",""))),'Cleaned Google Form'!$A$1:$M$5000,9,FALSE),1),FALSE),0,1))))),1)</f>
        <v>1</v>
      </c>
      <c r="Q169" s="12">
        <f>IFERROR(IF(AND(WEEKDAY('Main Template'!Q$18)=1,OR(VLOOKUP(TRIM(UPPER(SUBSTITUTE($D169," ",""))),'Cleaned Google Form'!$A$1:$M$5000,3,FALSE)="SMH",VLOOKUP(TRIM(UPPER(SUBSTITUTE($D169," ",""))),'Cleaned Google Form'!$A$1:$M$5000,3,FALSE)="RCH",VLOOKUP(TRIM(UPPER(SUBSTITUTE($D169," ",""))),'Cleaned Google Form'!$A$1:$M$5000,3,FALSE)="BCCA")),0,IF(AND(Q$21=1,NOT(VLOOKUP(TRIM(UPPER(SUBSTITUTE($D169," ",""))),'Cleaned Google Form'!$A$1:$M$5000,6,FALSE)="NO")),0,IF(OR(VLOOKUP(TRIM(UPPER(SUBSTITUTE($D169," ",""))),'Cleaned Google Form'!$A$1:$M$5000,8,FALSE)='Main Template'!Q$12,VLOOKUP(TRIM(UPPER(SUBSTITUTE($D169," ",""))),'Cleaned Google Form'!$A$1:$M$5000,8,FALSE)='Main Template'!Q$13,VLOOKUP(TRIM(UPPER(SUBSTITUTE($D169," ",""))),'Cleaned Google Form'!$A$1:$M$5000,8,FALSE)='Main Template'!Q$14,VLOOKUP(TRIM(UPPER(SUBSTITUTE($D169," ",""))),'Cleaned Google Form'!$A$1:$M$5000,8,FALSE)='Main Template'!Q$15),0,IF(AND('Main Template'!Q$21&gt;=$C$9,'Main Template'!Q$19,VLOOKUP(TRIM(UPPER(SUBSTITUTE($D169," ",""))),'Cleaned Google Form'!$A$1:$M$5000,7,FALSE)="YES"),0,IF(IFERROR(FIND('Main Template'!Q$17,VLOOKUP(TRIM(UPPER(SUBSTITUTE('Main Template'!$D169," ",""))),'Cleaned Google Form'!$A$1:$M$5000,9,FALSE),1),FALSE),0,1))))),1)</f>
        <v>1</v>
      </c>
      <c r="R169" s="12">
        <f>IFERROR(IF(AND(WEEKDAY('Main Template'!R$18)=1,OR(VLOOKUP(TRIM(UPPER(SUBSTITUTE($D169," ",""))),'Cleaned Google Form'!$A$1:$M$5000,3,FALSE)="SMH",VLOOKUP(TRIM(UPPER(SUBSTITUTE($D169," ",""))),'Cleaned Google Form'!$A$1:$M$5000,3,FALSE)="RCH",VLOOKUP(TRIM(UPPER(SUBSTITUTE($D169," ",""))),'Cleaned Google Form'!$A$1:$M$5000,3,FALSE)="BCCA")),0,IF(AND(R$21=1,NOT(VLOOKUP(TRIM(UPPER(SUBSTITUTE($D169," ",""))),'Cleaned Google Form'!$A$1:$M$5000,6,FALSE)="NO")),0,IF(OR(VLOOKUP(TRIM(UPPER(SUBSTITUTE($D169," ",""))),'Cleaned Google Form'!$A$1:$M$5000,8,FALSE)='Main Template'!R$12,VLOOKUP(TRIM(UPPER(SUBSTITUTE($D169," ",""))),'Cleaned Google Form'!$A$1:$M$5000,8,FALSE)='Main Template'!R$13,VLOOKUP(TRIM(UPPER(SUBSTITUTE($D169," ",""))),'Cleaned Google Form'!$A$1:$M$5000,8,FALSE)='Main Template'!R$14,VLOOKUP(TRIM(UPPER(SUBSTITUTE($D169," ",""))),'Cleaned Google Form'!$A$1:$M$5000,8,FALSE)='Main Template'!R$15),0,IF(AND('Main Template'!R$21&gt;=$C$9,'Main Template'!R$19,VLOOKUP(TRIM(UPPER(SUBSTITUTE($D169," ",""))),'Cleaned Google Form'!$A$1:$M$5000,7,FALSE)="YES"),0,IF(IFERROR(FIND('Main Template'!R$17,VLOOKUP(TRIM(UPPER(SUBSTITUTE('Main Template'!$D169," ",""))),'Cleaned Google Form'!$A$1:$M$5000,9,FALSE),1),FALSE),0,1))))),1)</f>
        <v>1</v>
      </c>
      <c r="S169" s="12">
        <f>IFERROR(IF(AND(WEEKDAY('Main Template'!S$18)=1,OR(VLOOKUP(TRIM(UPPER(SUBSTITUTE($D169," ",""))),'Cleaned Google Form'!$A$1:$M$5000,3,FALSE)="SMH",VLOOKUP(TRIM(UPPER(SUBSTITUTE($D169," ",""))),'Cleaned Google Form'!$A$1:$M$5000,3,FALSE)="RCH",VLOOKUP(TRIM(UPPER(SUBSTITUTE($D169," ",""))),'Cleaned Google Form'!$A$1:$M$5000,3,FALSE)="BCCA")),0,IF(AND(S$21=1,NOT(VLOOKUP(TRIM(UPPER(SUBSTITUTE($D169," ",""))),'Cleaned Google Form'!$A$1:$M$5000,6,FALSE)="NO")),0,IF(OR(VLOOKUP(TRIM(UPPER(SUBSTITUTE($D169," ",""))),'Cleaned Google Form'!$A$1:$M$5000,8,FALSE)='Main Template'!S$12,VLOOKUP(TRIM(UPPER(SUBSTITUTE($D169," ",""))),'Cleaned Google Form'!$A$1:$M$5000,8,FALSE)='Main Template'!S$13,VLOOKUP(TRIM(UPPER(SUBSTITUTE($D169," ",""))),'Cleaned Google Form'!$A$1:$M$5000,8,FALSE)='Main Template'!S$14,VLOOKUP(TRIM(UPPER(SUBSTITUTE($D169," ",""))),'Cleaned Google Form'!$A$1:$M$5000,8,FALSE)='Main Template'!S$15),0,IF(AND('Main Template'!S$21&gt;=$C$9,'Main Template'!S$19,VLOOKUP(TRIM(UPPER(SUBSTITUTE($D169," ",""))),'Cleaned Google Form'!$A$1:$M$5000,7,FALSE)="YES"),0,IF(IFERROR(FIND('Main Template'!S$17,VLOOKUP(TRIM(UPPER(SUBSTITUTE('Main Template'!$D169," ",""))),'Cleaned Google Form'!$A$1:$M$5000,9,FALSE),1),FALSE),0,1))))),1)</f>
        <v>1</v>
      </c>
      <c r="T169" s="12">
        <f>IFERROR(IF(AND(WEEKDAY('Main Template'!T$18)=1,OR(VLOOKUP(TRIM(UPPER(SUBSTITUTE($D169," ",""))),'Cleaned Google Form'!$A$1:$M$5000,3,FALSE)="SMH",VLOOKUP(TRIM(UPPER(SUBSTITUTE($D169," ",""))),'Cleaned Google Form'!$A$1:$M$5000,3,FALSE)="RCH",VLOOKUP(TRIM(UPPER(SUBSTITUTE($D169," ",""))),'Cleaned Google Form'!$A$1:$M$5000,3,FALSE)="BCCA")),0,IF(AND(T$21=1,NOT(VLOOKUP(TRIM(UPPER(SUBSTITUTE($D169," ",""))),'Cleaned Google Form'!$A$1:$M$5000,6,FALSE)="NO")),0,IF(OR(VLOOKUP(TRIM(UPPER(SUBSTITUTE($D169," ",""))),'Cleaned Google Form'!$A$1:$M$5000,8,FALSE)='Main Template'!T$12,VLOOKUP(TRIM(UPPER(SUBSTITUTE($D169," ",""))),'Cleaned Google Form'!$A$1:$M$5000,8,FALSE)='Main Template'!T$13,VLOOKUP(TRIM(UPPER(SUBSTITUTE($D169," ",""))),'Cleaned Google Form'!$A$1:$M$5000,8,FALSE)='Main Template'!T$14,VLOOKUP(TRIM(UPPER(SUBSTITUTE($D169," ",""))),'Cleaned Google Form'!$A$1:$M$5000,8,FALSE)='Main Template'!T$15),0,IF(AND('Main Template'!T$21&gt;=$C$9,'Main Template'!T$19,VLOOKUP(TRIM(UPPER(SUBSTITUTE($D169," ",""))),'Cleaned Google Form'!$A$1:$M$5000,7,FALSE)="YES"),0,IF(IFERROR(FIND('Main Template'!T$17,VLOOKUP(TRIM(UPPER(SUBSTITUTE('Main Template'!$D169," ",""))),'Cleaned Google Form'!$A$1:$M$5000,9,FALSE),1),FALSE),0,1))))),1)</f>
        <v>1</v>
      </c>
      <c r="U169" s="12">
        <f>IFERROR(IF(AND(WEEKDAY('Main Template'!U$18)=1,OR(VLOOKUP(TRIM(UPPER(SUBSTITUTE($D169," ",""))),'Cleaned Google Form'!$A$1:$M$5000,3,FALSE)="SMH",VLOOKUP(TRIM(UPPER(SUBSTITUTE($D169," ",""))),'Cleaned Google Form'!$A$1:$M$5000,3,FALSE)="RCH",VLOOKUP(TRIM(UPPER(SUBSTITUTE($D169," ",""))),'Cleaned Google Form'!$A$1:$M$5000,3,FALSE)="BCCA")),0,IF(AND(U$21=1,NOT(VLOOKUP(TRIM(UPPER(SUBSTITUTE($D169," ",""))),'Cleaned Google Form'!$A$1:$M$5000,6,FALSE)="NO")),0,IF(OR(VLOOKUP(TRIM(UPPER(SUBSTITUTE($D169," ",""))),'Cleaned Google Form'!$A$1:$M$5000,8,FALSE)='Main Template'!U$12,VLOOKUP(TRIM(UPPER(SUBSTITUTE($D169," ",""))),'Cleaned Google Form'!$A$1:$M$5000,8,FALSE)='Main Template'!U$13,VLOOKUP(TRIM(UPPER(SUBSTITUTE($D169," ",""))),'Cleaned Google Form'!$A$1:$M$5000,8,FALSE)='Main Template'!U$14,VLOOKUP(TRIM(UPPER(SUBSTITUTE($D169," ",""))),'Cleaned Google Form'!$A$1:$M$5000,8,FALSE)='Main Template'!U$15),0,IF(AND('Main Template'!U$21&gt;=$C$9,'Main Template'!U$19,VLOOKUP(TRIM(UPPER(SUBSTITUTE($D169," ",""))),'Cleaned Google Form'!$A$1:$M$5000,7,FALSE)="YES"),0,IF(IFERROR(FIND('Main Template'!U$17,VLOOKUP(TRIM(UPPER(SUBSTITUTE('Main Template'!$D169," ",""))),'Cleaned Google Form'!$A$1:$M$5000,9,FALSE),1),FALSE),0,1))))),1)</f>
        <v>1</v>
      </c>
      <c r="V169" s="12">
        <f>IFERROR(IF(AND(WEEKDAY('Main Template'!V$18)=1,OR(VLOOKUP(TRIM(UPPER(SUBSTITUTE($D169," ",""))),'Cleaned Google Form'!$A$1:$M$5000,3,FALSE)="SMH",VLOOKUP(TRIM(UPPER(SUBSTITUTE($D169," ",""))),'Cleaned Google Form'!$A$1:$M$5000,3,FALSE)="RCH",VLOOKUP(TRIM(UPPER(SUBSTITUTE($D169," ",""))),'Cleaned Google Form'!$A$1:$M$5000,3,FALSE)="BCCA")),0,IF(AND(V$21=1,NOT(VLOOKUP(TRIM(UPPER(SUBSTITUTE($D169," ",""))),'Cleaned Google Form'!$A$1:$M$5000,6,FALSE)="NO")),0,IF(OR(VLOOKUP(TRIM(UPPER(SUBSTITUTE($D169," ",""))),'Cleaned Google Form'!$A$1:$M$5000,8,FALSE)='Main Template'!V$12,VLOOKUP(TRIM(UPPER(SUBSTITUTE($D169," ",""))),'Cleaned Google Form'!$A$1:$M$5000,8,FALSE)='Main Template'!V$13,VLOOKUP(TRIM(UPPER(SUBSTITUTE($D169," ",""))),'Cleaned Google Form'!$A$1:$M$5000,8,FALSE)='Main Template'!V$14,VLOOKUP(TRIM(UPPER(SUBSTITUTE($D169," ",""))),'Cleaned Google Form'!$A$1:$M$5000,8,FALSE)='Main Template'!V$15),0,IF(AND('Main Template'!V$21&gt;=$C$9,'Main Template'!V$19,VLOOKUP(TRIM(UPPER(SUBSTITUTE($D169," ",""))),'Cleaned Google Form'!$A$1:$M$5000,7,FALSE)="YES"),0,IF(IFERROR(FIND('Main Template'!V$17,VLOOKUP(TRIM(UPPER(SUBSTITUTE('Main Template'!$D169," ",""))),'Cleaned Google Form'!$A$1:$M$5000,9,FALSE),1),FALSE),0,1))))),1)</f>
        <v>1</v>
      </c>
      <c r="W169" s="12">
        <f>IFERROR(IF(AND(WEEKDAY('Main Template'!W$18)=1,OR(VLOOKUP(TRIM(UPPER(SUBSTITUTE($D169," ",""))),'Cleaned Google Form'!$A$1:$M$5000,3,FALSE)="SMH",VLOOKUP(TRIM(UPPER(SUBSTITUTE($D169," ",""))),'Cleaned Google Form'!$A$1:$M$5000,3,FALSE)="RCH",VLOOKUP(TRIM(UPPER(SUBSTITUTE($D169," ",""))),'Cleaned Google Form'!$A$1:$M$5000,3,FALSE)="BCCA")),0,IF(AND(W$21=1,NOT(VLOOKUP(TRIM(UPPER(SUBSTITUTE($D169," ",""))),'Cleaned Google Form'!$A$1:$M$5000,6,FALSE)="NO")),0,IF(OR(VLOOKUP(TRIM(UPPER(SUBSTITUTE($D169," ",""))),'Cleaned Google Form'!$A$1:$M$5000,8,FALSE)='Main Template'!W$12,VLOOKUP(TRIM(UPPER(SUBSTITUTE($D169," ",""))),'Cleaned Google Form'!$A$1:$M$5000,8,FALSE)='Main Template'!W$13,VLOOKUP(TRIM(UPPER(SUBSTITUTE($D169," ",""))),'Cleaned Google Form'!$A$1:$M$5000,8,FALSE)='Main Template'!W$14,VLOOKUP(TRIM(UPPER(SUBSTITUTE($D169," ",""))),'Cleaned Google Form'!$A$1:$M$5000,8,FALSE)='Main Template'!W$15),0,IF(AND('Main Template'!W$21&gt;=$C$9,'Main Template'!W$19,VLOOKUP(TRIM(UPPER(SUBSTITUTE($D169," ",""))),'Cleaned Google Form'!$A$1:$M$5000,7,FALSE)="YES"),0,IF(IFERROR(FIND('Main Template'!W$17,VLOOKUP(TRIM(UPPER(SUBSTITUTE('Main Template'!$D169," ",""))),'Cleaned Google Form'!$A$1:$M$5000,9,FALSE),1),FALSE),0,1))))),1)</f>
        <v>1</v>
      </c>
      <c r="X169" s="12">
        <f>IFERROR(IF(AND(WEEKDAY('Main Template'!X$18)=1,OR(VLOOKUP(TRIM(UPPER(SUBSTITUTE($D169," ",""))),'Cleaned Google Form'!$A$1:$M$5000,3,FALSE)="SMH",VLOOKUP(TRIM(UPPER(SUBSTITUTE($D169," ",""))),'Cleaned Google Form'!$A$1:$M$5000,3,FALSE)="RCH",VLOOKUP(TRIM(UPPER(SUBSTITUTE($D169," ",""))),'Cleaned Google Form'!$A$1:$M$5000,3,FALSE)="BCCA")),0,IF(AND(X$21=1,NOT(VLOOKUP(TRIM(UPPER(SUBSTITUTE($D169," ",""))),'Cleaned Google Form'!$A$1:$M$5000,6,FALSE)="NO")),0,IF(OR(VLOOKUP(TRIM(UPPER(SUBSTITUTE($D169," ",""))),'Cleaned Google Form'!$A$1:$M$5000,8,FALSE)='Main Template'!X$12,VLOOKUP(TRIM(UPPER(SUBSTITUTE($D169," ",""))),'Cleaned Google Form'!$A$1:$M$5000,8,FALSE)='Main Template'!X$13,VLOOKUP(TRIM(UPPER(SUBSTITUTE($D169," ",""))),'Cleaned Google Form'!$A$1:$M$5000,8,FALSE)='Main Template'!X$14,VLOOKUP(TRIM(UPPER(SUBSTITUTE($D169," ",""))),'Cleaned Google Form'!$A$1:$M$5000,8,FALSE)='Main Template'!X$15),0,IF(AND('Main Template'!X$21&gt;=$C$9,'Main Template'!X$19,VLOOKUP(TRIM(UPPER(SUBSTITUTE($D169," ",""))),'Cleaned Google Form'!$A$1:$M$5000,7,FALSE)="YES"),0,IF(IFERROR(FIND('Main Template'!X$17,VLOOKUP(TRIM(UPPER(SUBSTITUTE('Main Template'!$D169," ",""))),'Cleaned Google Form'!$A$1:$M$5000,9,FALSE),1),FALSE),0,1))))),1)</f>
        <v>1</v>
      </c>
      <c r="Y169" s="12">
        <f>IFERROR(IF(AND(WEEKDAY('Main Template'!Y$18)=1,OR(VLOOKUP(TRIM(UPPER(SUBSTITUTE($D169," ",""))),'Cleaned Google Form'!$A$1:$M$5000,3,FALSE)="SMH",VLOOKUP(TRIM(UPPER(SUBSTITUTE($D169," ",""))),'Cleaned Google Form'!$A$1:$M$5000,3,FALSE)="RCH",VLOOKUP(TRIM(UPPER(SUBSTITUTE($D169," ",""))),'Cleaned Google Form'!$A$1:$M$5000,3,FALSE)="BCCA")),0,IF(AND(Y$21=1,NOT(VLOOKUP(TRIM(UPPER(SUBSTITUTE($D169," ",""))),'Cleaned Google Form'!$A$1:$M$5000,6,FALSE)="NO")),0,IF(OR(VLOOKUP(TRIM(UPPER(SUBSTITUTE($D169," ",""))),'Cleaned Google Form'!$A$1:$M$5000,8,FALSE)='Main Template'!Y$12,VLOOKUP(TRIM(UPPER(SUBSTITUTE($D169," ",""))),'Cleaned Google Form'!$A$1:$M$5000,8,FALSE)='Main Template'!Y$13,VLOOKUP(TRIM(UPPER(SUBSTITUTE($D169," ",""))),'Cleaned Google Form'!$A$1:$M$5000,8,FALSE)='Main Template'!Y$14,VLOOKUP(TRIM(UPPER(SUBSTITUTE($D169," ",""))),'Cleaned Google Form'!$A$1:$M$5000,8,FALSE)='Main Template'!Y$15),0,IF(AND('Main Template'!Y$21&gt;=$C$9,'Main Template'!Y$19,VLOOKUP(TRIM(UPPER(SUBSTITUTE($D169," ",""))),'Cleaned Google Form'!$A$1:$M$5000,7,FALSE)="YES"),0,IF(IFERROR(FIND('Main Template'!Y$17,VLOOKUP(TRIM(UPPER(SUBSTITUTE('Main Template'!$D169," ",""))),'Cleaned Google Form'!$A$1:$M$5000,9,FALSE),1),FALSE),0,1))))),1)</f>
        <v>1</v>
      </c>
      <c r="Z169" s="12">
        <f>IFERROR(IF(AND(WEEKDAY('Main Template'!Z$18)=1,OR(VLOOKUP(TRIM(UPPER(SUBSTITUTE($D169," ",""))),'Cleaned Google Form'!$A$1:$M$5000,3,FALSE)="SMH",VLOOKUP(TRIM(UPPER(SUBSTITUTE($D169," ",""))),'Cleaned Google Form'!$A$1:$M$5000,3,FALSE)="RCH",VLOOKUP(TRIM(UPPER(SUBSTITUTE($D169," ",""))),'Cleaned Google Form'!$A$1:$M$5000,3,FALSE)="BCCA")),0,IF(AND(Z$21=1,NOT(VLOOKUP(TRIM(UPPER(SUBSTITUTE($D169," ",""))),'Cleaned Google Form'!$A$1:$M$5000,6,FALSE)="NO")),0,IF(OR(VLOOKUP(TRIM(UPPER(SUBSTITUTE($D169," ",""))),'Cleaned Google Form'!$A$1:$M$5000,8,FALSE)='Main Template'!Z$12,VLOOKUP(TRIM(UPPER(SUBSTITUTE($D169," ",""))),'Cleaned Google Form'!$A$1:$M$5000,8,FALSE)='Main Template'!Z$13,VLOOKUP(TRIM(UPPER(SUBSTITUTE($D169," ",""))),'Cleaned Google Form'!$A$1:$M$5000,8,FALSE)='Main Template'!Z$14,VLOOKUP(TRIM(UPPER(SUBSTITUTE($D169," ",""))),'Cleaned Google Form'!$A$1:$M$5000,8,FALSE)='Main Template'!Z$15),0,IF(AND('Main Template'!Z$21&gt;=$C$9,'Main Template'!Z$19,VLOOKUP(TRIM(UPPER(SUBSTITUTE($D169," ",""))),'Cleaned Google Form'!$A$1:$M$5000,7,FALSE)="YES"),0,IF(IFERROR(FIND('Main Template'!Z$17,VLOOKUP(TRIM(UPPER(SUBSTITUTE('Main Template'!$D169," ",""))),'Cleaned Google Form'!$A$1:$M$5000,9,FALSE),1),FALSE),0,1))))),1)</f>
        <v>1</v>
      </c>
      <c r="AA169" s="12">
        <f>IFERROR(IF(AND(WEEKDAY('Main Template'!AA$18)=1,OR(VLOOKUP(TRIM(UPPER(SUBSTITUTE($D169," ",""))),'Cleaned Google Form'!$A$1:$M$5000,3,FALSE)="SMH",VLOOKUP(TRIM(UPPER(SUBSTITUTE($D169," ",""))),'Cleaned Google Form'!$A$1:$M$5000,3,FALSE)="RCH",VLOOKUP(TRIM(UPPER(SUBSTITUTE($D169," ",""))),'Cleaned Google Form'!$A$1:$M$5000,3,FALSE)="BCCA")),0,IF(AND(AA$21=1,NOT(VLOOKUP(TRIM(UPPER(SUBSTITUTE($D169," ",""))),'Cleaned Google Form'!$A$1:$M$5000,6,FALSE)="NO")),0,IF(OR(VLOOKUP(TRIM(UPPER(SUBSTITUTE($D169," ",""))),'Cleaned Google Form'!$A$1:$M$5000,8,FALSE)='Main Template'!AA$12,VLOOKUP(TRIM(UPPER(SUBSTITUTE($D169," ",""))),'Cleaned Google Form'!$A$1:$M$5000,8,FALSE)='Main Template'!AA$13,VLOOKUP(TRIM(UPPER(SUBSTITUTE($D169," ",""))),'Cleaned Google Form'!$A$1:$M$5000,8,FALSE)='Main Template'!AA$14,VLOOKUP(TRIM(UPPER(SUBSTITUTE($D169," ",""))),'Cleaned Google Form'!$A$1:$M$5000,8,FALSE)='Main Template'!AA$15),0,IF(AND('Main Template'!AA$21&gt;=$C$9,'Main Template'!AA$19,VLOOKUP(TRIM(UPPER(SUBSTITUTE($D169," ",""))),'Cleaned Google Form'!$A$1:$M$5000,7,FALSE)="YES"),0,IF(IFERROR(FIND('Main Template'!AA$17,VLOOKUP(TRIM(UPPER(SUBSTITUTE('Main Template'!$D169," ",""))),'Cleaned Google Form'!$A$1:$M$5000,9,FALSE),1),FALSE),0,1))))),1)</f>
        <v>1</v>
      </c>
      <c r="AB169" s="12">
        <f>IFERROR(IF(AND(WEEKDAY('Main Template'!AB$18)=1,OR(VLOOKUP(TRIM(UPPER(SUBSTITUTE($D169," ",""))),'Cleaned Google Form'!$A$1:$M$5000,3,FALSE)="SMH",VLOOKUP(TRIM(UPPER(SUBSTITUTE($D169," ",""))),'Cleaned Google Form'!$A$1:$M$5000,3,FALSE)="RCH",VLOOKUP(TRIM(UPPER(SUBSTITUTE($D169," ",""))),'Cleaned Google Form'!$A$1:$M$5000,3,FALSE)="BCCA")),0,IF(AND(AB$21=1,NOT(VLOOKUP(TRIM(UPPER(SUBSTITUTE($D169," ",""))),'Cleaned Google Form'!$A$1:$M$5000,6,FALSE)="NO")),0,IF(OR(VLOOKUP(TRIM(UPPER(SUBSTITUTE($D169," ",""))),'Cleaned Google Form'!$A$1:$M$5000,8,FALSE)='Main Template'!AB$12,VLOOKUP(TRIM(UPPER(SUBSTITUTE($D169," ",""))),'Cleaned Google Form'!$A$1:$M$5000,8,FALSE)='Main Template'!AB$13,VLOOKUP(TRIM(UPPER(SUBSTITUTE($D169," ",""))),'Cleaned Google Form'!$A$1:$M$5000,8,FALSE)='Main Template'!AB$14,VLOOKUP(TRIM(UPPER(SUBSTITUTE($D169," ",""))),'Cleaned Google Form'!$A$1:$M$5000,8,FALSE)='Main Template'!AB$15),0,IF(AND('Main Template'!AB$21&gt;=$C$9,'Main Template'!AB$19,VLOOKUP(TRIM(UPPER(SUBSTITUTE($D169," ",""))),'Cleaned Google Form'!$A$1:$M$5000,7,FALSE)="YES"),0,IF(IFERROR(FIND('Main Template'!AB$17,VLOOKUP(TRIM(UPPER(SUBSTITUTE('Main Template'!$D169," ",""))),'Cleaned Google Form'!$A$1:$M$5000,9,FALSE),1),FALSE),0,1))))),1)</f>
        <v>1</v>
      </c>
      <c r="AC169" s="12">
        <f>IFERROR(IF(AND(WEEKDAY('Main Template'!AC$18)=1,OR(VLOOKUP(TRIM(UPPER(SUBSTITUTE($D169," ",""))),'Cleaned Google Form'!$A$1:$M$5000,3,FALSE)="SMH",VLOOKUP(TRIM(UPPER(SUBSTITUTE($D169," ",""))),'Cleaned Google Form'!$A$1:$M$5000,3,FALSE)="RCH",VLOOKUP(TRIM(UPPER(SUBSTITUTE($D169," ",""))),'Cleaned Google Form'!$A$1:$M$5000,3,FALSE)="BCCA")),0,IF(AND(AC$21=1,NOT(VLOOKUP(TRIM(UPPER(SUBSTITUTE($D169," ",""))),'Cleaned Google Form'!$A$1:$M$5000,6,FALSE)="NO")),0,IF(OR(VLOOKUP(TRIM(UPPER(SUBSTITUTE($D169," ",""))),'Cleaned Google Form'!$A$1:$M$5000,8,FALSE)='Main Template'!AC$12,VLOOKUP(TRIM(UPPER(SUBSTITUTE($D169," ",""))),'Cleaned Google Form'!$A$1:$M$5000,8,FALSE)='Main Template'!AC$13,VLOOKUP(TRIM(UPPER(SUBSTITUTE($D169," ",""))),'Cleaned Google Form'!$A$1:$M$5000,8,FALSE)='Main Template'!AC$14,VLOOKUP(TRIM(UPPER(SUBSTITUTE($D169," ",""))),'Cleaned Google Form'!$A$1:$M$5000,8,FALSE)='Main Template'!AC$15),0,IF(AND('Main Template'!AC$21&gt;=$C$9,'Main Template'!AC$19,VLOOKUP(TRIM(UPPER(SUBSTITUTE($D169," ",""))),'Cleaned Google Form'!$A$1:$M$5000,7,FALSE)="YES"),0,IF(IFERROR(FIND('Main Template'!AC$17,VLOOKUP(TRIM(UPPER(SUBSTITUTE('Main Template'!$D169," ",""))),'Cleaned Google Form'!$A$1:$M$5000,9,FALSE),1),FALSE),0,1))))),1)</f>
        <v>1</v>
      </c>
      <c r="AD169" s="12">
        <f>IFERROR(IF(AND(WEEKDAY('Main Template'!AD$18)=1,OR(VLOOKUP(TRIM(UPPER(SUBSTITUTE($D169," ",""))),'Cleaned Google Form'!$A$1:$M$5000,3,FALSE)="SMH",VLOOKUP(TRIM(UPPER(SUBSTITUTE($D169," ",""))),'Cleaned Google Form'!$A$1:$M$5000,3,FALSE)="RCH",VLOOKUP(TRIM(UPPER(SUBSTITUTE($D169," ",""))),'Cleaned Google Form'!$A$1:$M$5000,3,FALSE)="BCCA")),0,IF(AND(AD$21=1,NOT(VLOOKUP(TRIM(UPPER(SUBSTITUTE($D169," ",""))),'Cleaned Google Form'!$A$1:$M$5000,6,FALSE)="NO")),0,IF(OR(VLOOKUP(TRIM(UPPER(SUBSTITUTE($D169," ",""))),'Cleaned Google Form'!$A$1:$M$5000,8,FALSE)='Main Template'!AD$12,VLOOKUP(TRIM(UPPER(SUBSTITUTE($D169," ",""))),'Cleaned Google Form'!$A$1:$M$5000,8,FALSE)='Main Template'!AD$13,VLOOKUP(TRIM(UPPER(SUBSTITUTE($D169," ",""))),'Cleaned Google Form'!$A$1:$M$5000,8,FALSE)='Main Template'!AD$14,VLOOKUP(TRIM(UPPER(SUBSTITUTE($D169," ",""))),'Cleaned Google Form'!$A$1:$M$5000,8,FALSE)='Main Template'!AD$15),0,IF(AND('Main Template'!AD$21&gt;=$C$9,'Main Template'!AD$19,VLOOKUP(TRIM(UPPER(SUBSTITUTE($D169," ",""))),'Cleaned Google Form'!$A$1:$M$5000,7,FALSE)="YES"),0,IF(IFERROR(FIND('Main Template'!AD$17,VLOOKUP(TRIM(UPPER(SUBSTITUTE('Main Template'!$D169," ",""))),'Cleaned Google Form'!$A$1:$M$5000,9,FALSE),1),FALSE),0,1))))),1)</f>
        <v>1</v>
      </c>
      <c r="AE169" s="12">
        <f>IFERROR(IF(AND(WEEKDAY('Main Template'!AE$18)=1,OR(VLOOKUP(TRIM(UPPER(SUBSTITUTE($D169," ",""))),'Cleaned Google Form'!$A$1:$M$5000,3,FALSE)="SMH",VLOOKUP(TRIM(UPPER(SUBSTITUTE($D169," ",""))),'Cleaned Google Form'!$A$1:$M$5000,3,FALSE)="RCH",VLOOKUP(TRIM(UPPER(SUBSTITUTE($D169," ",""))),'Cleaned Google Form'!$A$1:$M$5000,3,FALSE)="BCCA")),0,IF(AND(AE$21=1,NOT(VLOOKUP(TRIM(UPPER(SUBSTITUTE($D169," ",""))),'Cleaned Google Form'!$A$1:$M$5000,6,FALSE)="NO")),0,IF(OR(VLOOKUP(TRIM(UPPER(SUBSTITUTE($D169," ",""))),'Cleaned Google Form'!$A$1:$M$5000,8,FALSE)='Main Template'!AE$12,VLOOKUP(TRIM(UPPER(SUBSTITUTE($D169," ",""))),'Cleaned Google Form'!$A$1:$M$5000,8,FALSE)='Main Template'!AE$13,VLOOKUP(TRIM(UPPER(SUBSTITUTE($D169," ",""))),'Cleaned Google Form'!$A$1:$M$5000,8,FALSE)='Main Template'!AE$14,VLOOKUP(TRIM(UPPER(SUBSTITUTE($D169," ",""))),'Cleaned Google Form'!$A$1:$M$5000,8,FALSE)='Main Template'!AE$15),0,IF(AND('Main Template'!AE$21&gt;=$C$9,'Main Template'!AE$19,VLOOKUP(TRIM(UPPER(SUBSTITUTE($D169," ",""))),'Cleaned Google Form'!$A$1:$M$5000,7,FALSE)="YES"),0,IF(IFERROR(FIND('Main Template'!AE$17,VLOOKUP(TRIM(UPPER(SUBSTITUTE('Main Template'!$D169," ",""))),'Cleaned Google Form'!$A$1:$M$5000,9,FALSE),1),FALSE),0,1))))),1)</f>
        <v>1</v>
      </c>
      <c r="AF169" s="12">
        <f>IFERROR(IF(AND(WEEKDAY('Main Template'!AF$18)=1,OR(VLOOKUP(TRIM(UPPER(SUBSTITUTE($D169," ",""))),'Cleaned Google Form'!$A$1:$M$5000,3,FALSE)="SMH",VLOOKUP(TRIM(UPPER(SUBSTITUTE($D169," ",""))),'Cleaned Google Form'!$A$1:$M$5000,3,FALSE)="RCH",VLOOKUP(TRIM(UPPER(SUBSTITUTE($D169," ",""))),'Cleaned Google Form'!$A$1:$M$5000,3,FALSE)="BCCA")),0,IF(AND(AF$21=1,NOT(VLOOKUP(TRIM(UPPER(SUBSTITUTE($D169," ",""))),'Cleaned Google Form'!$A$1:$M$5000,6,FALSE)="NO")),0,IF(OR(VLOOKUP(TRIM(UPPER(SUBSTITUTE($D169," ",""))),'Cleaned Google Form'!$A$1:$M$5000,8,FALSE)='Main Template'!AF$12,VLOOKUP(TRIM(UPPER(SUBSTITUTE($D169," ",""))),'Cleaned Google Form'!$A$1:$M$5000,8,FALSE)='Main Template'!AF$13,VLOOKUP(TRIM(UPPER(SUBSTITUTE($D169," ",""))),'Cleaned Google Form'!$A$1:$M$5000,8,FALSE)='Main Template'!AF$14,VLOOKUP(TRIM(UPPER(SUBSTITUTE($D169," ",""))),'Cleaned Google Form'!$A$1:$M$5000,8,FALSE)='Main Template'!AF$15),0,IF(AND('Main Template'!AF$21&gt;=$C$9,'Main Template'!AF$19,VLOOKUP(TRIM(UPPER(SUBSTITUTE($D169," ",""))),'Cleaned Google Form'!$A$1:$M$5000,7,FALSE)="YES"),0,IF(IFERROR(FIND('Main Template'!AF$17,VLOOKUP(TRIM(UPPER(SUBSTITUTE('Main Template'!$D169," ",""))),'Cleaned Google Form'!$A$1:$M$5000,9,FALSE),1),FALSE),0,1))))),1)</f>
        <v>1</v>
      </c>
      <c r="AG169" s="12">
        <f>IFERROR(IF(AND(WEEKDAY('Main Template'!AG$18)=1,OR(VLOOKUP(TRIM(UPPER(SUBSTITUTE($D169," ",""))),'Cleaned Google Form'!$A$1:$M$5000,3,FALSE)="SMH",VLOOKUP(TRIM(UPPER(SUBSTITUTE($D169," ",""))),'Cleaned Google Form'!$A$1:$M$5000,3,FALSE)="RCH",VLOOKUP(TRIM(UPPER(SUBSTITUTE($D169," ",""))),'Cleaned Google Form'!$A$1:$M$5000,3,FALSE)="BCCA")),0,IF(AND(AG$21=1,NOT(VLOOKUP(TRIM(UPPER(SUBSTITUTE($D169," ",""))),'Cleaned Google Form'!$A$1:$M$5000,6,FALSE)="NO")),0,IF(OR(VLOOKUP(TRIM(UPPER(SUBSTITUTE($D169," ",""))),'Cleaned Google Form'!$A$1:$M$5000,8,FALSE)='Main Template'!AG$12,VLOOKUP(TRIM(UPPER(SUBSTITUTE($D169," ",""))),'Cleaned Google Form'!$A$1:$M$5000,8,FALSE)='Main Template'!AG$13,VLOOKUP(TRIM(UPPER(SUBSTITUTE($D169," ",""))),'Cleaned Google Form'!$A$1:$M$5000,8,FALSE)='Main Template'!AG$14,VLOOKUP(TRIM(UPPER(SUBSTITUTE($D169," ",""))),'Cleaned Google Form'!$A$1:$M$5000,8,FALSE)='Main Template'!AG$15),0,IF(AND('Main Template'!AG$21&gt;=$C$9,'Main Template'!AG$19,VLOOKUP(TRIM(UPPER(SUBSTITUTE($D169," ",""))),'Cleaned Google Form'!$A$1:$M$5000,7,FALSE)="YES"),0,IF(IFERROR(FIND('Main Template'!AG$17,VLOOKUP(TRIM(UPPER(SUBSTITUTE('Main Template'!$D169," ",""))),'Cleaned Google Form'!$A$1:$M$5000,9,FALSE),1),FALSE),0,1))))),1)</f>
        <v>1</v>
      </c>
      <c r="AH169" s="12">
        <f>IFERROR(IF(AND(WEEKDAY('Main Template'!AH$18)=1,OR(VLOOKUP(TRIM(UPPER(SUBSTITUTE($D169," ",""))),'Cleaned Google Form'!$A$1:$M$5000,3,FALSE)="SMH",VLOOKUP(TRIM(UPPER(SUBSTITUTE($D169," ",""))),'Cleaned Google Form'!$A$1:$M$5000,3,FALSE)="RCH",VLOOKUP(TRIM(UPPER(SUBSTITUTE($D169," ",""))),'Cleaned Google Form'!$A$1:$M$5000,3,FALSE)="BCCA")),0,IF(AND(AH$21=1,NOT(VLOOKUP(TRIM(UPPER(SUBSTITUTE($D169," ",""))),'Cleaned Google Form'!$A$1:$M$5000,6,FALSE)="NO")),0,IF(OR(VLOOKUP(TRIM(UPPER(SUBSTITUTE($D169," ",""))),'Cleaned Google Form'!$A$1:$M$5000,8,FALSE)='Main Template'!AH$12,VLOOKUP(TRIM(UPPER(SUBSTITUTE($D169," ",""))),'Cleaned Google Form'!$A$1:$M$5000,8,FALSE)='Main Template'!AH$13,VLOOKUP(TRIM(UPPER(SUBSTITUTE($D169," ",""))),'Cleaned Google Form'!$A$1:$M$5000,8,FALSE)='Main Template'!AH$14,VLOOKUP(TRIM(UPPER(SUBSTITUTE($D169," ",""))),'Cleaned Google Form'!$A$1:$M$5000,8,FALSE)='Main Template'!AH$15),0,IF(AND('Main Template'!AH$21&gt;=$C$9,'Main Template'!AH$19,VLOOKUP(TRIM(UPPER(SUBSTITUTE($D169," ",""))),'Cleaned Google Form'!$A$1:$M$5000,7,FALSE)="YES"),0,IF(IFERROR(FIND('Main Template'!AH$17,VLOOKUP(TRIM(UPPER(SUBSTITUTE('Main Template'!$D169," ",""))),'Cleaned Google Form'!$A$1:$M$5000,9,FALSE),1),FALSE),0,1))))),1)</f>
        <v>1</v>
      </c>
      <c r="AI169" s="12">
        <f>IFERROR(IF(AND(WEEKDAY('Main Template'!AI$18)=1,OR(VLOOKUP(TRIM(UPPER(SUBSTITUTE($D169," ",""))),'Cleaned Google Form'!$A$1:$M$5000,3,FALSE)="SMH",VLOOKUP(TRIM(UPPER(SUBSTITUTE($D169," ",""))),'Cleaned Google Form'!$A$1:$M$5000,3,FALSE)="RCH",VLOOKUP(TRIM(UPPER(SUBSTITUTE($D169," ",""))),'Cleaned Google Form'!$A$1:$M$5000,3,FALSE)="BCCA")),0,IF(AND(AI$21=1,NOT(VLOOKUP(TRIM(UPPER(SUBSTITUTE($D169," ",""))),'Cleaned Google Form'!$A$1:$M$5000,6,FALSE)="NO")),0,IF(OR(VLOOKUP(TRIM(UPPER(SUBSTITUTE($D169," ",""))),'Cleaned Google Form'!$A$1:$M$5000,8,FALSE)='Main Template'!AI$12,VLOOKUP(TRIM(UPPER(SUBSTITUTE($D169," ",""))),'Cleaned Google Form'!$A$1:$M$5000,8,FALSE)='Main Template'!AI$13,VLOOKUP(TRIM(UPPER(SUBSTITUTE($D169," ",""))),'Cleaned Google Form'!$A$1:$M$5000,8,FALSE)='Main Template'!AI$14,VLOOKUP(TRIM(UPPER(SUBSTITUTE($D169," ",""))),'Cleaned Google Form'!$A$1:$M$5000,8,FALSE)='Main Template'!AI$15),0,IF(AND('Main Template'!AI$21&gt;=$C$9,'Main Template'!AI$19,VLOOKUP(TRIM(UPPER(SUBSTITUTE($D169," ",""))),'Cleaned Google Form'!$A$1:$M$5000,7,FALSE)="YES"),0,IF(IFERROR(FIND('Main Template'!AI$17,VLOOKUP(TRIM(UPPER(SUBSTITUTE('Main Template'!$D169," ",""))),'Cleaned Google Form'!$A$1:$M$5000,9,FALSE),1),FALSE),0,1))))),1)</f>
        <v>1</v>
      </c>
      <c r="AJ169" s="12">
        <f>IFERROR(IF(AND(WEEKDAY('Main Template'!AJ$18)=1,OR(VLOOKUP(TRIM(UPPER(SUBSTITUTE($D169," ",""))),'Cleaned Google Form'!$A$1:$M$5000,3,FALSE)="SMH",VLOOKUP(TRIM(UPPER(SUBSTITUTE($D169," ",""))),'Cleaned Google Form'!$A$1:$M$5000,3,FALSE)="RCH",VLOOKUP(TRIM(UPPER(SUBSTITUTE($D169," ",""))),'Cleaned Google Form'!$A$1:$M$5000,3,FALSE)="BCCA")),0,IF(AND(AJ$21=1,NOT(VLOOKUP(TRIM(UPPER(SUBSTITUTE($D169," ",""))),'Cleaned Google Form'!$A$1:$M$5000,6,FALSE)="NO")),0,IF(OR(VLOOKUP(TRIM(UPPER(SUBSTITUTE($D169," ",""))),'Cleaned Google Form'!$A$1:$M$5000,8,FALSE)='Main Template'!AJ$12,VLOOKUP(TRIM(UPPER(SUBSTITUTE($D169," ",""))),'Cleaned Google Form'!$A$1:$M$5000,8,FALSE)='Main Template'!AJ$13,VLOOKUP(TRIM(UPPER(SUBSTITUTE($D169," ",""))),'Cleaned Google Form'!$A$1:$M$5000,8,FALSE)='Main Template'!AJ$14,VLOOKUP(TRIM(UPPER(SUBSTITUTE($D169," ",""))),'Cleaned Google Form'!$A$1:$M$5000,8,FALSE)='Main Template'!AJ$15),0,IF(AND('Main Template'!AJ$21&gt;=$C$9,'Main Template'!AJ$19,VLOOKUP(TRIM(UPPER(SUBSTITUTE($D169," ",""))),'Cleaned Google Form'!$A$1:$M$5000,7,FALSE)="YES"),0,IF(IFERROR(FIND('Main Template'!AJ$17,VLOOKUP(TRIM(UPPER(SUBSTITUTE('Main Template'!$D169," ",""))),'Cleaned Google Form'!$A$1:$M$5000,9,FALSE),1),FALSE),0,1))))),1)</f>
        <v>1</v>
      </c>
      <c r="AK169" s="12">
        <f>IFERROR(IF(AND(WEEKDAY('Main Template'!AK$18)=1,OR(VLOOKUP(TRIM(UPPER(SUBSTITUTE($D169," ",""))),'Cleaned Google Form'!$A$1:$M$5000,3,FALSE)="SMH",VLOOKUP(TRIM(UPPER(SUBSTITUTE($D169," ",""))),'Cleaned Google Form'!$A$1:$M$5000,3,FALSE)="RCH",VLOOKUP(TRIM(UPPER(SUBSTITUTE($D169," ",""))),'Cleaned Google Form'!$A$1:$M$5000,3,FALSE)="BCCA")),0,IF(AND(AK$21=1,NOT(VLOOKUP(TRIM(UPPER(SUBSTITUTE($D169," ",""))),'Cleaned Google Form'!$A$1:$M$5000,6,FALSE)="NO")),0,IF(OR(VLOOKUP(TRIM(UPPER(SUBSTITUTE($D169," ",""))),'Cleaned Google Form'!$A$1:$M$5000,8,FALSE)='Main Template'!AK$12,VLOOKUP(TRIM(UPPER(SUBSTITUTE($D169," ",""))),'Cleaned Google Form'!$A$1:$M$5000,8,FALSE)='Main Template'!AK$13,VLOOKUP(TRIM(UPPER(SUBSTITUTE($D169," ",""))),'Cleaned Google Form'!$A$1:$M$5000,8,FALSE)='Main Template'!AK$14,VLOOKUP(TRIM(UPPER(SUBSTITUTE($D169," ",""))),'Cleaned Google Form'!$A$1:$M$5000,8,FALSE)='Main Template'!AK$15),0,IF(AND('Main Template'!AK$21&gt;=$C$9,'Main Template'!AK$19,VLOOKUP(TRIM(UPPER(SUBSTITUTE($D169," ",""))),'Cleaned Google Form'!$A$1:$M$5000,7,FALSE)="YES"),0,IF(IFERROR(FIND('Main Template'!AK$17,VLOOKUP(TRIM(UPPER(SUBSTITUTE('Main Template'!$D169," ",""))),'Cleaned Google Form'!$A$1:$M$5000,9,FALSE),1),FALSE),0,1))))),1)</f>
        <v>1</v>
      </c>
      <c r="AL169" s="12">
        <f>IFERROR(IF(AND(WEEKDAY('Main Template'!AL$18)=1,OR(VLOOKUP(TRIM(UPPER(SUBSTITUTE($D169," ",""))),'Cleaned Google Form'!$A$1:$M$5000,3,FALSE)="SMH",VLOOKUP(TRIM(UPPER(SUBSTITUTE($D169," ",""))),'Cleaned Google Form'!$A$1:$M$5000,3,FALSE)="RCH",VLOOKUP(TRIM(UPPER(SUBSTITUTE($D169," ",""))),'Cleaned Google Form'!$A$1:$M$5000,3,FALSE)="BCCA")),0,IF(AND(AL$21=1,NOT(VLOOKUP(TRIM(UPPER(SUBSTITUTE($D169," ",""))),'Cleaned Google Form'!$A$1:$M$5000,6,FALSE)="NO")),0,IF(OR(VLOOKUP(TRIM(UPPER(SUBSTITUTE($D169," ",""))),'Cleaned Google Form'!$A$1:$M$5000,8,FALSE)='Main Template'!AL$12,VLOOKUP(TRIM(UPPER(SUBSTITUTE($D169," ",""))),'Cleaned Google Form'!$A$1:$M$5000,8,FALSE)='Main Template'!AL$13,VLOOKUP(TRIM(UPPER(SUBSTITUTE($D169," ",""))),'Cleaned Google Form'!$A$1:$M$5000,8,FALSE)='Main Template'!AL$14,VLOOKUP(TRIM(UPPER(SUBSTITUTE($D169," ",""))),'Cleaned Google Form'!$A$1:$M$5000,8,FALSE)='Main Template'!AL$15),0,IF(AND('Main Template'!AL$21&gt;=$C$9,'Main Template'!AL$19,VLOOKUP(TRIM(UPPER(SUBSTITUTE($D169," ",""))),'Cleaned Google Form'!$A$1:$M$5000,7,FALSE)="YES"),0,IF(IFERROR(FIND('Main Template'!AL$17,VLOOKUP(TRIM(UPPER(SUBSTITUTE('Main Template'!$D169," ",""))),'Cleaned Google Form'!$A$1:$M$5000,9,FALSE),1),FALSE),0,1))))),1)</f>
        <v>1</v>
      </c>
      <c r="AM169" s="12">
        <f>IFERROR(IF(AND(WEEKDAY('Main Template'!AM$18)=1,OR(VLOOKUP(TRIM(UPPER(SUBSTITUTE($D169," ",""))),'Cleaned Google Form'!$A$1:$M$5000,3,FALSE)="SMH",VLOOKUP(TRIM(UPPER(SUBSTITUTE($D169," ",""))),'Cleaned Google Form'!$A$1:$M$5000,3,FALSE)="RCH",VLOOKUP(TRIM(UPPER(SUBSTITUTE($D169," ",""))),'Cleaned Google Form'!$A$1:$M$5000,3,FALSE)="BCCA")),0,IF(AND(AM$21=1,NOT(VLOOKUP(TRIM(UPPER(SUBSTITUTE($D169," ",""))),'Cleaned Google Form'!$A$1:$M$5000,6,FALSE)="NO")),0,IF(OR(VLOOKUP(TRIM(UPPER(SUBSTITUTE($D169," ",""))),'Cleaned Google Form'!$A$1:$M$5000,8,FALSE)='Main Template'!AM$12,VLOOKUP(TRIM(UPPER(SUBSTITUTE($D169," ",""))),'Cleaned Google Form'!$A$1:$M$5000,8,FALSE)='Main Template'!AM$13,VLOOKUP(TRIM(UPPER(SUBSTITUTE($D169," ",""))),'Cleaned Google Form'!$A$1:$M$5000,8,FALSE)='Main Template'!AM$14,VLOOKUP(TRIM(UPPER(SUBSTITUTE($D169," ",""))),'Cleaned Google Form'!$A$1:$M$5000,8,FALSE)='Main Template'!AM$15),0,IF(AND('Main Template'!AM$21&gt;=$C$9,'Main Template'!AM$19,VLOOKUP(TRIM(UPPER(SUBSTITUTE($D169," ",""))),'Cleaned Google Form'!$A$1:$M$5000,7,FALSE)="YES"),0,IF(IFERROR(FIND('Main Template'!AM$17,VLOOKUP(TRIM(UPPER(SUBSTITUTE('Main Template'!$D169," ",""))),'Cleaned Google Form'!$A$1:$M$5000,9,FALSE),1),FALSE),0,1))))),1)</f>
        <v>1</v>
      </c>
      <c r="AN169" s="12">
        <f>IFERROR(IF(AND(WEEKDAY('Main Template'!AN$18)=1,OR(VLOOKUP(TRIM(UPPER(SUBSTITUTE($D169," ",""))),'Cleaned Google Form'!$A$1:$M$5000,3,FALSE)="SMH",VLOOKUP(TRIM(UPPER(SUBSTITUTE($D169," ",""))),'Cleaned Google Form'!$A$1:$M$5000,3,FALSE)="RCH",VLOOKUP(TRIM(UPPER(SUBSTITUTE($D169," ",""))),'Cleaned Google Form'!$A$1:$M$5000,3,FALSE)="BCCA")),0,IF(AND(AN$21=1,NOT(VLOOKUP(TRIM(UPPER(SUBSTITUTE($D169," ",""))),'Cleaned Google Form'!$A$1:$M$5000,6,FALSE)="NO")),0,IF(OR(VLOOKUP(TRIM(UPPER(SUBSTITUTE($D169," ",""))),'Cleaned Google Form'!$A$1:$M$5000,8,FALSE)='Main Template'!AN$12,VLOOKUP(TRIM(UPPER(SUBSTITUTE($D169," ",""))),'Cleaned Google Form'!$A$1:$M$5000,8,FALSE)='Main Template'!AN$13,VLOOKUP(TRIM(UPPER(SUBSTITUTE($D169," ",""))),'Cleaned Google Form'!$A$1:$M$5000,8,FALSE)='Main Template'!AN$14,VLOOKUP(TRIM(UPPER(SUBSTITUTE($D169," ",""))),'Cleaned Google Form'!$A$1:$M$5000,8,FALSE)='Main Template'!AN$15),0,IF(AND('Main Template'!AN$21&gt;=$C$9,'Main Template'!AN$19,VLOOKUP(TRIM(UPPER(SUBSTITUTE($D169," ",""))),'Cleaned Google Form'!$A$1:$M$5000,7,FALSE)="YES"),0,IF(IFERROR(FIND('Main Template'!AN$17,VLOOKUP(TRIM(UPPER(SUBSTITUTE('Main Template'!$D169," ",""))),'Cleaned Google Form'!$A$1:$M$5000,9,FALSE),1),FALSE),0,1))))),1)</f>
        <v>1</v>
      </c>
    </row>
    <row r="170" spans="2:40">
      <c r="B170" t="str">
        <f>IFERROR(IF(ISNUMBER(MATCH(UPPER(SUBSTITUTE(D170," ","")),'Cleaned Google Form'!$A:$A,0)),"","Oops"),"Not Present")</f>
        <v/>
      </c>
      <c r="C170" s="4">
        <f>I170</f>
        <v>149</v>
      </c>
      <c r="D170" s="4" t="s">
        <v>226</v>
      </c>
      <c r="E170" s="4">
        <f>IFERROR(IF(VLOOKUP(TRIM(UPPER(SUBSTITUTE(D170," ",""))),'Cleaned Google Form'!$A$1:$L$5000,5,FALSE)="YES",1,0),0)</f>
        <v>0</v>
      </c>
      <c r="F170" s="4">
        <f>IFERROR(IF(RIGHT(VLOOKUP(TRIM(UPPER(SUBSTITUTE(D170," ",""))),'Cleaned Google Form'!$A$1:$L$5000,2,FALSE),1)="1",1,0),0)</f>
        <v>0</v>
      </c>
      <c r="G170" s="4">
        <f>IFERROR(IF(VLOOKUP(TRIM(UPPER(SUBSTITUTE(D170," ",""))),'Cleaned Google Form'!$A$1:$L$5000,3,FALSE)="VGH",1,0),0)</f>
        <v>0</v>
      </c>
      <c r="H170" s="4">
        <f>IFERROR(IF(G170+IFERROR(IF(VLOOKUP(TRIM(UPPER(SUBSTITUTE(D170," ",""))),'Cleaned Google Form'!$A$1:$L$5000,3,FALSE)="SPH",1,0),0)=0,1,0),0)</f>
        <v>0</v>
      </c>
      <c r="I170" s="4">
        <f>IF(I169="Resident Index",1,I169+1)</f>
        <v>149</v>
      </c>
      <c r="J170" s="12">
        <f>IFERROR(IF(AND(WEEKDAY('Main Template'!J$18)=1,OR(VLOOKUP(TRIM(UPPER(SUBSTITUTE($D170," ",""))),'Cleaned Google Form'!$A$1:$M$5000,3,FALSE)="SMH",VLOOKUP(TRIM(UPPER(SUBSTITUTE($D170," ",""))),'Cleaned Google Form'!$A$1:$M$5000,3,FALSE)="RCH",VLOOKUP(TRIM(UPPER(SUBSTITUTE($D170," ",""))),'Cleaned Google Form'!$A$1:$M$5000,3,FALSE)="BCCA")),0,IF(AND(J$21=1,NOT(VLOOKUP(TRIM(UPPER(SUBSTITUTE($D170," ",""))),'Cleaned Google Form'!$A$1:$M$5000,6,FALSE)="NO")),0,IF(OR(VLOOKUP(TRIM(UPPER(SUBSTITUTE($D170," ",""))),'Cleaned Google Form'!$A$1:$M$5000,8,FALSE)='Main Template'!J$12,VLOOKUP(TRIM(UPPER(SUBSTITUTE($D170," ",""))),'Cleaned Google Form'!$A$1:$M$5000,8,FALSE)='Main Template'!J$13,VLOOKUP(TRIM(UPPER(SUBSTITUTE($D170," ",""))),'Cleaned Google Form'!$A$1:$M$5000,8,FALSE)='Main Template'!J$14,VLOOKUP(TRIM(UPPER(SUBSTITUTE($D170," ",""))),'Cleaned Google Form'!$A$1:$M$5000,8,FALSE)='Main Template'!J$15),0,IF(AND('Main Template'!J$21&gt;=$C$9,'Main Template'!J$19,VLOOKUP(TRIM(UPPER(SUBSTITUTE($D170," ",""))),'Cleaned Google Form'!$A$1:$M$5000,7,FALSE)="YES"),0,IF(IFERROR(FIND('Main Template'!J$17,VLOOKUP(TRIM(UPPER(SUBSTITUTE('Main Template'!$D170," ",""))),'Cleaned Google Form'!$A$1:$M$5000,9,FALSE),1),FALSE),0,1))))),1)</f>
        <v>0</v>
      </c>
      <c r="K170" s="12">
        <f>IFERROR(IF(AND(WEEKDAY('Main Template'!K$18)=1,OR(VLOOKUP(TRIM(UPPER(SUBSTITUTE($D170," ",""))),'Cleaned Google Form'!$A$1:$M$5000,3,FALSE)="SMH",VLOOKUP(TRIM(UPPER(SUBSTITUTE($D170," ",""))),'Cleaned Google Form'!$A$1:$M$5000,3,FALSE)="RCH",VLOOKUP(TRIM(UPPER(SUBSTITUTE($D170," ",""))),'Cleaned Google Form'!$A$1:$M$5000,3,FALSE)="BCCA")),0,IF(AND(K$21=1,NOT(VLOOKUP(TRIM(UPPER(SUBSTITUTE($D170," ",""))),'Cleaned Google Form'!$A$1:$M$5000,6,FALSE)="NO")),0,IF(OR(VLOOKUP(TRIM(UPPER(SUBSTITUTE($D170," ",""))),'Cleaned Google Form'!$A$1:$M$5000,8,FALSE)='Main Template'!K$12,VLOOKUP(TRIM(UPPER(SUBSTITUTE($D170," ",""))),'Cleaned Google Form'!$A$1:$M$5000,8,FALSE)='Main Template'!K$13,VLOOKUP(TRIM(UPPER(SUBSTITUTE($D170," ",""))),'Cleaned Google Form'!$A$1:$M$5000,8,FALSE)='Main Template'!K$14,VLOOKUP(TRIM(UPPER(SUBSTITUTE($D170," ",""))),'Cleaned Google Form'!$A$1:$M$5000,8,FALSE)='Main Template'!K$15),0,IF(AND('Main Template'!K$21&gt;=$C$9,'Main Template'!K$19,VLOOKUP(TRIM(UPPER(SUBSTITUTE($D170," ",""))),'Cleaned Google Form'!$A$1:$M$5000,7,FALSE)="YES"),0,IF(IFERROR(FIND('Main Template'!K$17,VLOOKUP(TRIM(UPPER(SUBSTITUTE('Main Template'!$D170," ",""))),'Cleaned Google Form'!$A$1:$M$5000,9,FALSE),1),FALSE),0,1))))),1)</f>
        <v>1</v>
      </c>
      <c r="L170" s="12">
        <f>IFERROR(IF(AND(WEEKDAY('Main Template'!L$18)=1,OR(VLOOKUP(TRIM(UPPER(SUBSTITUTE($D170," ",""))),'Cleaned Google Form'!$A$1:$M$5000,3,FALSE)="SMH",VLOOKUP(TRIM(UPPER(SUBSTITUTE($D170," ",""))),'Cleaned Google Form'!$A$1:$M$5000,3,FALSE)="RCH",VLOOKUP(TRIM(UPPER(SUBSTITUTE($D170," ",""))),'Cleaned Google Form'!$A$1:$M$5000,3,FALSE)="BCCA")),0,IF(AND(L$21=1,NOT(VLOOKUP(TRIM(UPPER(SUBSTITUTE($D170," ",""))),'Cleaned Google Form'!$A$1:$M$5000,6,FALSE)="NO")),0,IF(OR(VLOOKUP(TRIM(UPPER(SUBSTITUTE($D170," ",""))),'Cleaned Google Form'!$A$1:$M$5000,8,FALSE)='Main Template'!L$12,VLOOKUP(TRIM(UPPER(SUBSTITUTE($D170," ",""))),'Cleaned Google Form'!$A$1:$M$5000,8,FALSE)='Main Template'!L$13,VLOOKUP(TRIM(UPPER(SUBSTITUTE($D170," ",""))),'Cleaned Google Form'!$A$1:$M$5000,8,FALSE)='Main Template'!L$14,VLOOKUP(TRIM(UPPER(SUBSTITUTE($D170," ",""))),'Cleaned Google Form'!$A$1:$M$5000,8,FALSE)='Main Template'!L$15),0,IF(AND('Main Template'!L$21&gt;=$C$9,'Main Template'!L$19,VLOOKUP(TRIM(UPPER(SUBSTITUTE($D170," ",""))),'Cleaned Google Form'!$A$1:$M$5000,7,FALSE)="YES"),0,IF(IFERROR(FIND('Main Template'!L$17,VLOOKUP(TRIM(UPPER(SUBSTITUTE('Main Template'!$D170," ",""))),'Cleaned Google Form'!$A$1:$M$5000,9,FALSE),1),FALSE),0,1))))),1)</f>
        <v>1</v>
      </c>
      <c r="M170" s="12">
        <f>IFERROR(IF(AND(WEEKDAY('Main Template'!M$18)=1,OR(VLOOKUP(TRIM(UPPER(SUBSTITUTE($D170," ",""))),'Cleaned Google Form'!$A$1:$M$5000,3,FALSE)="SMH",VLOOKUP(TRIM(UPPER(SUBSTITUTE($D170," ",""))),'Cleaned Google Form'!$A$1:$M$5000,3,FALSE)="RCH",VLOOKUP(TRIM(UPPER(SUBSTITUTE($D170," ",""))),'Cleaned Google Form'!$A$1:$M$5000,3,FALSE)="BCCA")),0,IF(AND(M$21=1,NOT(VLOOKUP(TRIM(UPPER(SUBSTITUTE($D170," ",""))),'Cleaned Google Form'!$A$1:$M$5000,6,FALSE)="NO")),0,IF(OR(VLOOKUP(TRIM(UPPER(SUBSTITUTE($D170," ",""))),'Cleaned Google Form'!$A$1:$M$5000,8,FALSE)='Main Template'!M$12,VLOOKUP(TRIM(UPPER(SUBSTITUTE($D170," ",""))),'Cleaned Google Form'!$A$1:$M$5000,8,FALSE)='Main Template'!M$13,VLOOKUP(TRIM(UPPER(SUBSTITUTE($D170," ",""))),'Cleaned Google Form'!$A$1:$M$5000,8,FALSE)='Main Template'!M$14,VLOOKUP(TRIM(UPPER(SUBSTITUTE($D170," ",""))),'Cleaned Google Form'!$A$1:$M$5000,8,FALSE)='Main Template'!M$15),0,IF(AND('Main Template'!M$21&gt;=$C$9,'Main Template'!M$19,VLOOKUP(TRIM(UPPER(SUBSTITUTE($D170," ",""))),'Cleaned Google Form'!$A$1:$M$5000,7,FALSE)="YES"),0,IF(IFERROR(FIND('Main Template'!M$17,VLOOKUP(TRIM(UPPER(SUBSTITUTE('Main Template'!$D170," ",""))),'Cleaned Google Form'!$A$1:$M$5000,9,FALSE),1),FALSE),0,1))))),1)</f>
        <v>1</v>
      </c>
      <c r="N170" s="12">
        <f>IFERROR(IF(AND(WEEKDAY('Main Template'!N$18)=1,OR(VLOOKUP(TRIM(UPPER(SUBSTITUTE($D170," ",""))),'Cleaned Google Form'!$A$1:$M$5000,3,FALSE)="SMH",VLOOKUP(TRIM(UPPER(SUBSTITUTE($D170," ",""))),'Cleaned Google Form'!$A$1:$M$5000,3,FALSE)="RCH",VLOOKUP(TRIM(UPPER(SUBSTITUTE($D170," ",""))),'Cleaned Google Form'!$A$1:$M$5000,3,FALSE)="BCCA")),0,IF(AND(N$21=1,NOT(VLOOKUP(TRIM(UPPER(SUBSTITUTE($D170," ",""))),'Cleaned Google Form'!$A$1:$M$5000,6,FALSE)="NO")),0,IF(OR(VLOOKUP(TRIM(UPPER(SUBSTITUTE($D170," ",""))),'Cleaned Google Form'!$A$1:$M$5000,8,FALSE)='Main Template'!N$12,VLOOKUP(TRIM(UPPER(SUBSTITUTE($D170," ",""))),'Cleaned Google Form'!$A$1:$M$5000,8,FALSE)='Main Template'!N$13,VLOOKUP(TRIM(UPPER(SUBSTITUTE($D170," ",""))),'Cleaned Google Form'!$A$1:$M$5000,8,FALSE)='Main Template'!N$14,VLOOKUP(TRIM(UPPER(SUBSTITUTE($D170," ",""))),'Cleaned Google Form'!$A$1:$M$5000,8,FALSE)='Main Template'!N$15),0,IF(AND('Main Template'!N$21&gt;=$C$9,'Main Template'!N$19,VLOOKUP(TRIM(UPPER(SUBSTITUTE($D170," ",""))),'Cleaned Google Form'!$A$1:$M$5000,7,FALSE)="YES"),0,IF(IFERROR(FIND('Main Template'!N$17,VLOOKUP(TRIM(UPPER(SUBSTITUTE('Main Template'!$D170," ",""))),'Cleaned Google Form'!$A$1:$M$5000,9,FALSE),1),FALSE),0,1))))),1)</f>
        <v>1</v>
      </c>
      <c r="O170" s="12">
        <f>IFERROR(IF(AND(WEEKDAY('Main Template'!O$18)=1,OR(VLOOKUP(TRIM(UPPER(SUBSTITUTE($D170," ",""))),'Cleaned Google Form'!$A$1:$M$5000,3,FALSE)="SMH",VLOOKUP(TRIM(UPPER(SUBSTITUTE($D170," ",""))),'Cleaned Google Form'!$A$1:$M$5000,3,FALSE)="RCH",VLOOKUP(TRIM(UPPER(SUBSTITUTE($D170," ",""))),'Cleaned Google Form'!$A$1:$M$5000,3,FALSE)="BCCA")),0,IF(AND(O$21=1,NOT(VLOOKUP(TRIM(UPPER(SUBSTITUTE($D170," ",""))),'Cleaned Google Form'!$A$1:$M$5000,6,FALSE)="NO")),0,IF(OR(VLOOKUP(TRIM(UPPER(SUBSTITUTE($D170," ",""))),'Cleaned Google Form'!$A$1:$M$5000,8,FALSE)='Main Template'!O$12,VLOOKUP(TRIM(UPPER(SUBSTITUTE($D170," ",""))),'Cleaned Google Form'!$A$1:$M$5000,8,FALSE)='Main Template'!O$13,VLOOKUP(TRIM(UPPER(SUBSTITUTE($D170," ",""))),'Cleaned Google Form'!$A$1:$M$5000,8,FALSE)='Main Template'!O$14,VLOOKUP(TRIM(UPPER(SUBSTITUTE($D170," ",""))),'Cleaned Google Form'!$A$1:$M$5000,8,FALSE)='Main Template'!O$15),0,IF(AND('Main Template'!O$21&gt;=$C$9,'Main Template'!O$19,VLOOKUP(TRIM(UPPER(SUBSTITUTE($D170," ",""))),'Cleaned Google Form'!$A$1:$M$5000,7,FALSE)="YES"),0,IF(IFERROR(FIND('Main Template'!O$17,VLOOKUP(TRIM(UPPER(SUBSTITUTE('Main Template'!$D170," ",""))),'Cleaned Google Form'!$A$1:$M$5000,9,FALSE),1),FALSE),0,1))))),1)</f>
        <v>1</v>
      </c>
      <c r="P170" s="12">
        <f>IFERROR(IF(AND(WEEKDAY('Main Template'!P$18)=1,OR(VLOOKUP(TRIM(UPPER(SUBSTITUTE($D170," ",""))),'Cleaned Google Form'!$A$1:$M$5000,3,FALSE)="SMH",VLOOKUP(TRIM(UPPER(SUBSTITUTE($D170," ",""))),'Cleaned Google Form'!$A$1:$M$5000,3,FALSE)="RCH",VLOOKUP(TRIM(UPPER(SUBSTITUTE($D170," ",""))),'Cleaned Google Form'!$A$1:$M$5000,3,FALSE)="BCCA")),0,IF(AND(P$21=1,NOT(VLOOKUP(TRIM(UPPER(SUBSTITUTE($D170," ",""))),'Cleaned Google Form'!$A$1:$M$5000,6,FALSE)="NO")),0,IF(OR(VLOOKUP(TRIM(UPPER(SUBSTITUTE($D170," ",""))),'Cleaned Google Form'!$A$1:$M$5000,8,FALSE)='Main Template'!P$12,VLOOKUP(TRIM(UPPER(SUBSTITUTE($D170," ",""))),'Cleaned Google Form'!$A$1:$M$5000,8,FALSE)='Main Template'!P$13,VLOOKUP(TRIM(UPPER(SUBSTITUTE($D170," ",""))),'Cleaned Google Form'!$A$1:$M$5000,8,FALSE)='Main Template'!P$14,VLOOKUP(TRIM(UPPER(SUBSTITUTE($D170," ",""))),'Cleaned Google Form'!$A$1:$M$5000,8,FALSE)='Main Template'!P$15),0,IF(AND('Main Template'!P$21&gt;=$C$9,'Main Template'!P$19,VLOOKUP(TRIM(UPPER(SUBSTITUTE($D170," ",""))),'Cleaned Google Form'!$A$1:$M$5000,7,FALSE)="YES"),0,IF(IFERROR(FIND('Main Template'!P$17,VLOOKUP(TRIM(UPPER(SUBSTITUTE('Main Template'!$D170," ",""))),'Cleaned Google Form'!$A$1:$M$5000,9,FALSE),1),FALSE),0,1))))),1)</f>
        <v>1</v>
      </c>
      <c r="Q170" s="12">
        <f>IFERROR(IF(AND(WEEKDAY('Main Template'!Q$18)=1,OR(VLOOKUP(TRIM(UPPER(SUBSTITUTE($D170," ",""))),'Cleaned Google Form'!$A$1:$M$5000,3,FALSE)="SMH",VLOOKUP(TRIM(UPPER(SUBSTITUTE($D170," ",""))),'Cleaned Google Form'!$A$1:$M$5000,3,FALSE)="RCH",VLOOKUP(TRIM(UPPER(SUBSTITUTE($D170," ",""))),'Cleaned Google Form'!$A$1:$M$5000,3,FALSE)="BCCA")),0,IF(AND(Q$21=1,NOT(VLOOKUP(TRIM(UPPER(SUBSTITUTE($D170," ",""))),'Cleaned Google Form'!$A$1:$M$5000,6,FALSE)="NO")),0,IF(OR(VLOOKUP(TRIM(UPPER(SUBSTITUTE($D170," ",""))),'Cleaned Google Form'!$A$1:$M$5000,8,FALSE)='Main Template'!Q$12,VLOOKUP(TRIM(UPPER(SUBSTITUTE($D170," ",""))),'Cleaned Google Form'!$A$1:$M$5000,8,FALSE)='Main Template'!Q$13,VLOOKUP(TRIM(UPPER(SUBSTITUTE($D170," ",""))),'Cleaned Google Form'!$A$1:$M$5000,8,FALSE)='Main Template'!Q$14,VLOOKUP(TRIM(UPPER(SUBSTITUTE($D170," ",""))),'Cleaned Google Form'!$A$1:$M$5000,8,FALSE)='Main Template'!Q$15),0,IF(AND('Main Template'!Q$21&gt;=$C$9,'Main Template'!Q$19,VLOOKUP(TRIM(UPPER(SUBSTITUTE($D170," ",""))),'Cleaned Google Form'!$A$1:$M$5000,7,FALSE)="YES"),0,IF(IFERROR(FIND('Main Template'!Q$17,VLOOKUP(TRIM(UPPER(SUBSTITUTE('Main Template'!$D170," ",""))),'Cleaned Google Form'!$A$1:$M$5000,9,FALSE),1),FALSE),0,1))))),1)</f>
        <v>1</v>
      </c>
      <c r="R170" s="12">
        <f>IFERROR(IF(AND(WEEKDAY('Main Template'!R$18)=1,OR(VLOOKUP(TRIM(UPPER(SUBSTITUTE($D170," ",""))),'Cleaned Google Form'!$A$1:$M$5000,3,FALSE)="SMH",VLOOKUP(TRIM(UPPER(SUBSTITUTE($D170," ",""))),'Cleaned Google Form'!$A$1:$M$5000,3,FALSE)="RCH",VLOOKUP(TRIM(UPPER(SUBSTITUTE($D170," ",""))),'Cleaned Google Form'!$A$1:$M$5000,3,FALSE)="BCCA")),0,IF(AND(R$21=1,NOT(VLOOKUP(TRIM(UPPER(SUBSTITUTE($D170," ",""))),'Cleaned Google Form'!$A$1:$M$5000,6,FALSE)="NO")),0,IF(OR(VLOOKUP(TRIM(UPPER(SUBSTITUTE($D170," ",""))),'Cleaned Google Form'!$A$1:$M$5000,8,FALSE)='Main Template'!R$12,VLOOKUP(TRIM(UPPER(SUBSTITUTE($D170," ",""))),'Cleaned Google Form'!$A$1:$M$5000,8,FALSE)='Main Template'!R$13,VLOOKUP(TRIM(UPPER(SUBSTITUTE($D170," ",""))),'Cleaned Google Form'!$A$1:$M$5000,8,FALSE)='Main Template'!R$14,VLOOKUP(TRIM(UPPER(SUBSTITUTE($D170," ",""))),'Cleaned Google Form'!$A$1:$M$5000,8,FALSE)='Main Template'!R$15),0,IF(AND('Main Template'!R$21&gt;=$C$9,'Main Template'!R$19,VLOOKUP(TRIM(UPPER(SUBSTITUTE($D170," ",""))),'Cleaned Google Form'!$A$1:$M$5000,7,FALSE)="YES"),0,IF(IFERROR(FIND('Main Template'!R$17,VLOOKUP(TRIM(UPPER(SUBSTITUTE('Main Template'!$D170," ",""))),'Cleaned Google Form'!$A$1:$M$5000,9,FALSE),1),FALSE),0,1))))),1)</f>
        <v>1</v>
      </c>
      <c r="S170" s="12">
        <f>IFERROR(IF(AND(WEEKDAY('Main Template'!S$18)=1,OR(VLOOKUP(TRIM(UPPER(SUBSTITUTE($D170," ",""))),'Cleaned Google Form'!$A$1:$M$5000,3,FALSE)="SMH",VLOOKUP(TRIM(UPPER(SUBSTITUTE($D170," ",""))),'Cleaned Google Form'!$A$1:$M$5000,3,FALSE)="RCH",VLOOKUP(TRIM(UPPER(SUBSTITUTE($D170," ",""))),'Cleaned Google Form'!$A$1:$M$5000,3,FALSE)="BCCA")),0,IF(AND(S$21=1,NOT(VLOOKUP(TRIM(UPPER(SUBSTITUTE($D170," ",""))),'Cleaned Google Form'!$A$1:$M$5000,6,FALSE)="NO")),0,IF(OR(VLOOKUP(TRIM(UPPER(SUBSTITUTE($D170," ",""))),'Cleaned Google Form'!$A$1:$M$5000,8,FALSE)='Main Template'!S$12,VLOOKUP(TRIM(UPPER(SUBSTITUTE($D170," ",""))),'Cleaned Google Form'!$A$1:$M$5000,8,FALSE)='Main Template'!S$13,VLOOKUP(TRIM(UPPER(SUBSTITUTE($D170," ",""))),'Cleaned Google Form'!$A$1:$M$5000,8,FALSE)='Main Template'!S$14,VLOOKUP(TRIM(UPPER(SUBSTITUTE($D170," ",""))),'Cleaned Google Form'!$A$1:$M$5000,8,FALSE)='Main Template'!S$15),0,IF(AND('Main Template'!S$21&gt;=$C$9,'Main Template'!S$19,VLOOKUP(TRIM(UPPER(SUBSTITUTE($D170," ",""))),'Cleaned Google Form'!$A$1:$M$5000,7,FALSE)="YES"),0,IF(IFERROR(FIND('Main Template'!S$17,VLOOKUP(TRIM(UPPER(SUBSTITUTE('Main Template'!$D170," ",""))),'Cleaned Google Form'!$A$1:$M$5000,9,FALSE),1),FALSE),0,1))))),1)</f>
        <v>1</v>
      </c>
      <c r="T170" s="12">
        <f>IFERROR(IF(AND(WEEKDAY('Main Template'!T$18)=1,OR(VLOOKUP(TRIM(UPPER(SUBSTITUTE($D170," ",""))),'Cleaned Google Form'!$A$1:$M$5000,3,FALSE)="SMH",VLOOKUP(TRIM(UPPER(SUBSTITUTE($D170," ",""))),'Cleaned Google Form'!$A$1:$M$5000,3,FALSE)="RCH",VLOOKUP(TRIM(UPPER(SUBSTITUTE($D170," ",""))),'Cleaned Google Form'!$A$1:$M$5000,3,FALSE)="BCCA")),0,IF(AND(T$21=1,NOT(VLOOKUP(TRIM(UPPER(SUBSTITUTE($D170," ",""))),'Cleaned Google Form'!$A$1:$M$5000,6,FALSE)="NO")),0,IF(OR(VLOOKUP(TRIM(UPPER(SUBSTITUTE($D170," ",""))),'Cleaned Google Form'!$A$1:$M$5000,8,FALSE)='Main Template'!T$12,VLOOKUP(TRIM(UPPER(SUBSTITUTE($D170," ",""))),'Cleaned Google Form'!$A$1:$M$5000,8,FALSE)='Main Template'!T$13,VLOOKUP(TRIM(UPPER(SUBSTITUTE($D170," ",""))),'Cleaned Google Form'!$A$1:$M$5000,8,FALSE)='Main Template'!T$14,VLOOKUP(TRIM(UPPER(SUBSTITUTE($D170," ",""))),'Cleaned Google Form'!$A$1:$M$5000,8,FALSE)='Main Template'!T$15),0,IF(AND('Main Template'!T$21&gt;=$C$9,'Main Template'!T$19,VLOOKUP(TRIM(UPPER(SUBSTITUTE($D170," ",""))),'Cleaned Google Form'!$A$1:$M$5000,7,FALSE)="YES"),0,IF(IFERROR(FIND('Main Template'!T$17,VLOOKUP(TRIM(UPPER(SUBSTITUTE('Main Template'!$D170," ",""))),'Cleaned Google Form'!$A$1:$M$5000,9,FALSE),1),FALSE),0,1))))),1)</f>
        <v>1</v>
      </c>
      <c r="U170" s="12">
        <f>IFERROR(IF(AND(WEEKDAY('Main Template'!U$18)=1,OR(VLOOKUP(TRIM(UPPER(SUBSTITUTE($D170," ",""))),'Cleaned Google Form'!$A$1:$M$5000,3,FALSE)="SMH",VLOOKUP(TRIM(UPPER(SUBSTITUTE($D170," ",""))),'Cleaned Google Form'!$A$1:$M$5000,3,FALSE)="RCH",VLOOKUP(TRIM(UPPER(SUBSTITUTE($D170," ",""))),'Cleaned Google Form'!$A$1:$M$5000,3,FALSE)="BCCA")),0,IF(AND(U$21=1,NOT(VLOOKUP(TRIM(UPPER(SUBSTITUTE($D170," ",""))),'Cleaned Google Form'!$A$1:$M$5000,6,FALSE)="NO")),0,IF(OR(VLOOKUP(TRIM(UPPER(SUBSTITUTE($D170," ",""))),'Cleaned Google Form'!$A$1:$M$5000,8,FALSE)='Main Template'!U$12,VLOOKUP(TRIM(UPPER(SUBSTITUTE($D170," ",""))),'Cleaned Google Form'!$A$1:$M$5000,8,FALSE)='Main Template'!U$13,VLOOKUP(TRIM(UPPER(SUBSTITUTE($D170," ",""))),'Cleaned Google Form'!$A$1:$M$5000,8,FALSE)='Main Template'!U$14,VLOOKUP(TRIM(UPPER(SUBSTITUTE($D170," ",""))),'Cleaned Google Form'!$A$1:$M$5000,8,FALSE)='Main Template'!U$15),0,IF(AND('Main Template'!U$21&gt;=$C$9,'Main Template'!U$19,VLOOKUP(TRIM(UPPER(SUBSTITUTE($D170," ",""))),'Cleaned Google Form'!$A$1:$M$5000,7,FALSE)="YES"),0,IF(IFERROR(FIND('Main Template'!U$17,VLOOKUP(TRIM(UPPER(SUBSTITUTE('Main Template'!$D170," ",""))),'Cleaned Google Form'!$A$1:$M$5000,9,FALSE),1),FALSE),0,1))))),1)</f>
        <v>1</v>
      </c>
      <c r="V170" s="12">
        <f>IFERROR(IF(AND(WEEKDAY('Main Template'!V$18)=1,OR(VLOOKUP(TRIM(UPPER(SUBSTITUTE($D170," ",""))),'Cleaned Google Form'!$A$1:$M$5000,3,FALSE)="SMH",VLOOKUP(TRIM(UPPER(SUBSTITUTE($D170," ",""))),'Cleaned Google Form'!$A$1:$M$5000,3,FALSE)="RCH",VLOOKUP(TRIM(UPPER(SUBSTITUTE($D170," ",""))),'Cleaned Google Form'!$A$1:$M$5000,3,FALSE)="BCCA")),0,IF(AND(V$21=1,NOT(VLOOKUP(TRIM(UPPER(SUBSTITUTE($D170," ",""))),'Cleaned Google Form'!$A$1:$M$5000,6,FALSE)="NO")),0,IF(OR(VLOOKUP(TRIM(UPPER(SUBSTITUTE($D170," ",""))),'Cleaned Google Form'!$A$1:$M$5000,8,FALSE)='Main Template'!V$12,VLOOKUP(TRIM(UPPER(SUBSTITUTE($D170," ",""))),'Cleaned Google Form'!$A$1:$M$5000,8,FALSE)='Main Template'!V$13,VLOOKUP(TRIM(UPPER(SUBSTITUTE($D170," ",""))),'Cleaned Google Form'!$A$1:$M$5000,8,FALSE)='Main Template'!V$14,VLOOKUP(TRIM(UPPER(SUBSTITUTE($D170," ",""))),'Cleaned Google Form'!$A$1:$M$5000,8,FALSE)='Main Template'!V$15),0,IF(AND('Main Template'!V$21&gt;=$C$9,'Main Template'!V$19,VLOOKUP(TRIM(UPPER(SUBSTITUTE($D170," ",""))),'Cleaned Google Form'!$A$1:$M$5000,7,FALSE)="YES"),0,IF(IFERROR(FIND('Main Template'!V$17,VLOOKUP(TRIM(UPPER(SUBSTITUTE('Main Template'!$D170," ",""))),'Cleaned Google Form'!$A$1:$M$5000,9,FALSE),1),FALSE),0,1))))),1)</f>
        <v>1</v>
      </c>
      <c r="W170" s="12">
        <f>IFERROR(IF(AND(WEEKDAY('Main Template'!W$18)=1,OR(VLOOKUP(TRIM(UPPER(SUBSTITUTE($D170," ",""))),'Cleaned Google Form'!$A$1:$M$5000,3,FALSE)="SMH",VLOOKUP(TRIM(UPPER(SUBSTITUTE($D170," ",""))),'Cleaned Google Form'!$A$1:$M$5000,3,FALSE)="RCH",VLOOKUP(TRIM(UPPER(SUBSTITUTE($D170," ",""))),'Cleaned Google Form'!$A$1:$M$5000,3,FALSE)="BCCA")),0,IF(AND(W$21=1,NOT(VLOOKUP(TRIM(UPPER(SUBSTITUTE($D170," ",""))),'Cleaned Google Form'!$A$1:$M$5000,6,FALSE)="NO")),0,IF(OR(VLOOKUP(TRIM(UPPER(SUBSTITUTE($D170," ",""))),'Cleaned Google Form'!$A$1:$M$5000,8,FALSE)='Main Template'!W$12,VLOOKUP(TRIM(UPPER(SUBSTITUTE($D170," ",""))),'Cleaned Google Form'!$A$1:$M$5000,8,FALSE)='Main Template'!W$13,VLOOKUP(TRIM(UPPER(SUBSTITUTE($D170," ",""))),'Cleaned Google Form'!$A$1:$M$5000,8,FALSE)='Main Template'!W$14,VLOOKUP(TRIM(UPPER(SUBSTITUTE($D170," ",""))),'Cleaned Google Form'!$A$1:$M$5000,8,FALSE)='Main Template'!W$15),0,IF(AND('Main Template'!W$21&gt;=$C$9,'Main Template'!W$19,VLOOKUP(TRIM(UPPER(SUBSTITUTE($D170," ",""))),'Cleaned Google Form'!$A$1:$M$5000,7,FALSE)="YES"),0,IF(IFERROR(FIND('Main Template'!W$17,VLOOKUP(TRIM(UPPER(SUBSTITUTE('Main Template'!$D170," ",""))),'Cleaned Google Form'!$A$1:$M$5000,9,FALSE),1),FALSE),0,1))))),1)</f>
        <v>1</v>
      </c>
      <c r="X170" s="12">
        <f>IFERROR(IF(AND(WEEKDAY('Main Template'!X$18)=1,OR(VLOOKUP(TRIM(UPPER(SUBSTITUTE($D170," ",""))),'Cleaned Google Form'!$A$1:$M$5000,3,FALSE)="SMH",VLOOKUP(TRIM(UPPER(SUBSTITUTE($D170," ",""))),'Cleaned Google Form'!$A$1:$M$5000,3,FALSE)="RCH",VLOOKUP(TRIM(UPPER(SUBSTITUTE($D170," ",""))),'Cleaned Google Form'!$A$1:$M$5000,3,FALSE)="BCCA")),0,IF(AND(X$21=1,NOT(VLOOKUP(TRIM(UPPER(SUBSTITUTE($D170," ",""))),'Cleaned Google Form'!$A$1:$M$5000,6,FALSE)="NO")),0,IF(OR(VLOOKUP(TRIM(UPPER(SUBSTITUTE($D170," ",""))),'Cleaned Google Form'!$A$1:$M$5000,8,FALSE)='Main Template'!X$12,VLOOKUP(TRIM(UPPER(SUBSTITUTE($D170," ",""))),'Cleaned Google Form'!$A$1:$M$5000,8,FALSE)='Main Template'!X$13,VLOOKUP(TRIM(UPPER(SUBSTITUTE($D170," ",""))),'Cleaned Google Form'!$A$1:$M$5000,8,FALSE)='Main Template'!X$14,VLOOKUP(TRIM(UPPER(SUBSTITUTE($D170," ",""))),'Cleaned Google Form'!$A$1:$M$5000,8,FALSE)='Main Template'!X$15),0,IF(AND('Main Template'!X$21&gt;=$C$9,'Main Template'!X$19,VLOOKUP(TRIM(UPPER(SUBSTITUTE($D170," ",""))),'Cleaned Google Form'!$A$1:$M$5000,7,FALSE)="YES"),0,IF(IFERROR(FIND('Main Template'!X$17,VLOOKUP(TRIM(UPPER(SUBSTITUTE('Main Template'!$D170," ",""))),'Cleaned Google Form'!$A$1:$M$5000,9,FALSE),1),FALSE),0,1))))),1)</f>
        <v>1</v>
      </c>
      <c r="Y170" s="12">
        <f>IFERROR(IF(AND(WEEKDAY('Main Template'!Y$18)=1,OR(VLOOKUP(TRIM(UPPER(SUBSTITUTE($D170," ",""))),'Cleaned Google Form'!$A$1:$M$5000,3,FALSE)="SMH",VLOOKUP(TRIM(UPPER(SUBSTITUTE($D170," ",""))),'Cleaned Google Form'!$A$1:$M$5000,3,FALSE)="RCH",VLOOKUP(TRIM(UPPER(SUBSTITUTE($D170," ",""))),'Cleaned Google Form'!$A$1:$M$5000,3,FALSE)="BCCA")),0,IF(AND(Y$21=1,NOT(VLOOKUP(TRIM(UPPER(SUBSTITUTE($D170," ",""))),'Cleaned Google Form'!$A$1:$M$5000,6,FALSE)="NO")),0,IF(OR(VLOOKUP(TRIM(UPPER(SUBSTITUTE($D170," ",""))),'Cleaned Google Form'!$A$1:$M$5000,8,FALSE)='Main Template'!Y$12,VLOOKUP(TRIM(UPPER(SUBSTITUTE($D170," ",""))),'Cleaned Google Form'!$A$1:$M$5000,8,FALSE)='Main Template'!Y$13,VLOOKUP(TRIM(UPPER(SUBSTITUTE($D170," ",""))),'Cleaned Google Form'!$A$1:$M$5000,8,FALSE)='Main Template'!Y$14,VLOOKUP(TRIM(UPPER(SUBSTITUTE($D170," ",""))),'Cleaned Google Form'!$A$1:$M$5000,8,FALSE)='Main Template'!Y$15),0,IF(AND('Main Template'!Y$21&gt;=$C$9,'Main Template'!Y$19,VLOOKUP(TRIM(UPPER(SUBSTITUTE($D170," ",""))),'Cleaned Google Form'!$A$1:$M$5000,7,FALSE)="YES"),0,IF(IFERROR(FIND('Main Template'!Y$17,VLOOKUP(TRIM(UPPER(SUBSTITUTE('Main Template'!$D170," ",""))),'Cleaned Google Form'!$A$1:$M$5000,9,FALSE),1),FALSE),0,1))))),1)</f>
        <v>1</v>
      </c>
      <c r="Z170" s="12">
        <f>IFERROR(IF(AND(WEEKDAY('Main Template'!Z$18)=1,OR(VLOOKUP(TRIM(UPPER(SUBSTITUTE($D170," ",""))),'Cleaned Google Form'!$A$1:$M$5000,3,FALSE)="SMH",VLOOKUP(TRIM(UPPER(SUBSTITUTE($D170," ",""))),'Cleaned Google Form'!$A$1:$M$5000,3,FALSE)="RCH",VLOOKUP(TRIM(UPPER(SUBSTITUTE($D170," ",""))),'Cleaned Google Form'!$A$1:$M$5000,3,FALSE)="BCCA")),0,IF(AND(Z$21=1,NOT(VLOOKUP(TRIM(UPPER(SUBSTITUTE($D170," ",""))),'Cleaned Google Form'!$A$1:$M$5000,6,FALSE)="NO")),0,IF(OR(VLOOKUP(TRIM(UPPER(SUBSTITUTE($D170," ",""))),'Cleaned Google Form'!$A$1:$M$5000,8,FALSE)='Main Template'!Z$12,VLOOKUP(TRIM(UPPER(SUBSTITUTE($D170," ",""))),'Cleaned Google Form'!$A$1:$M$5000,8,FALSE)='Main Template'!Z$13,VLOOKUP(TRIM(UPPER(SUBSTITUTE($D170," ",""))),'Cleaned Google Form'!$A$1:$M$5000,8,FALSE)='Main Template'!Z$14,VLOOKUP(TRIM(UPPER(SUBSTITUTE($D170," ",""))),'Cleaned Google Form'!$A$1:$M$5000,8,FALSE)='Main Template'!Z$15),0,IF(AND('Main Template'!Z$21&gt;=$C$9,'Main Template'!Z$19,VLOOKUP(TRIM(UPPER(SUBSTITUTE($D170," ",""))),'Cleaned Google Form'!$A$1:$M$5000,7,FALSE)="YES"),0,IF(IFERROR(FIND('Main Template'!Z$17,VLOOKUP(TRIM(UPPER(SUBSTITUTE('Main Template'!$D170," ",""))),'Cleaned Google Form'!$A$1:$M$5000,9,FALSE),1),FALSE),0,1))))),1)</f>
        <v>1</v>
      </c>
      <c r="AA170" s="12">
        <f>IFERROR(IF(AND(WEEKDAY('Main Template'!AA$18)=1,OR(VLOOKUP(TRIM(UPPER(SUBSTITUTE($D170," ",""))),'Cleaned Google Form'!$A$1:$M$5000,3,FALSE)="SMH",VLOOKUP(TRIM(UPPER(SUBSTITUTE($D170," ",""))),'Cleaned Google Form'!$A$1:$M$5000,3,FALSE)="RCH",VLOOKUP(TRIM(UPPER(SUBSTITUTE($D170," ",""))),'Cleaned Google Form'!$A$1:$M$5000,3,FALSE)="BCCA")),0,IF(AND(AA$21=1,NOT(VLOOKUP(TRIM(UPPER(SUBSTITUTE($D170," ",""))),'Cleaned Google Form'!$A$1:$M$5000,6,FALSE)="NO")),0,IF(OR(VLOOKUP(TRIM(UPPER(SUBSTITUTE($D170," ",""))),'Cleaned Google Form'!$A$1:$M$5000,8,FALSE)='Main Template'!AA$12,VLOOKUP(TRIM(UPPER(SUBSTITUTE($D170," ",""))),'Cleaned Google Form'!$A$1:$M$5000,8,FALSE)='Main Template'!AA$13,VLOOKUP(TRIM(UPPER(SUBSTITUTE($D170," ",""))),'Cleaned Google Form'!$A$1:$M$5000,8,FALSE)='Main Template'!AA$14,VLOOKUP(TRIM(UPPER(SUBSTITUTE($D170," ",""))),'Cleaned Google Form'!$A$1:$M$5000,8,FALSE)='Main Template'!AA$15),0,IF(AND('Main Template'!AA$21&gt;=$C$9,'Main Template'!AA$19,VLOOKUP(TRIM(UPPER(SUBSTITUTE($D170," ",""))),'Cleaned Google Form'!$A$1:$M$5000,7,FALSE)="YES"),0,IF(IFERROR(FIND('Main Template'!AA$17,VLOOKUP(TRIM(UPPER(SUBSTITUTE('Main Template'!$D170," ",""))),'Cleaned Google Form'!$A$1:$M$5000,9,FALSE),1),FALSE),0,1))))),1)</f>
        <v>1</v>
      </c>
      <c r="AB170" s="12">
        <f>IFERROR(IF(AND(WEEKDAY('Main Template'!AB$18)=1,OR(VLOOKUP(TRIM(UPPER(SUBSTITUTE($D170," ",""))),'Cleaned Google Form'!$A$1:$M$5000,3,FALSE)="SMH",VLOOKUP(TRIM(UPPER(SUBSTITUTE($D170," ",""))),'Cleaned Google Form'!$A$1:$M$5000,3,FALSE)="RCH",VLOOKUP(TRIM(UPPER(SUBSTITUTE($D170," ",""))),'Cleaned Google Form'!$A$1:$M$5000,3,FALSE)="BCCA")),0,IF(AND(AB$21=1,NOT(VLOOKUP(TRIM(UPPER(SUBSTITUTE($D170," ",""))),'Cleaned Google Form'!$A$1:$M$5000,6,FALSE)="NO")),0,IF(OR(VLOOKUP(TRIM(UPPER(SUBSTITUTE($D170," ",""))),'Cleaned Google Form'!$A$1:$M$5000,8,FALSE)='Main Template'!AB$12,VLOOKUP(TRIM(UPPER(SUBSTITUTE($D170," ",""))),'Cleaned Google Form'!$A$1:$M$5000,8,FALSE)='Main Template'!AB$13,VLOOKUP(TRIM(UPPER(SUBSTITUTE($D170," ",""))),'Cleaned Google Form'!$A$1:$M$5000,8,FALSE)='Main Template'!AB$14,VLOOKUP(TRIM(UPPER(SUBSTITUTE($D170," ",""))),'Cleaned Google Form'!$A$1:$M$5000,8,FALSE)='Main Template'!AB$15),0,IF(AND('Main Template'!AB$21&gt;=$C$9,'Main Template'!AB$19,VLOOKUP(TRIM(UPPER(SUBSTITUTE($D170," ",""))),'Cleaned Google Form'!$A$1:$M$5000,7,FALSE)="YES"),0,IF(IFERROR(FIND('Main Template'!AB$17,VLOOKUP(TRIM(UPPER(SUBSTITUTE('Main Template'!$D170," ",""))),'Cleaned Google Form'!$A$1:$M$5000,9,FALSE),1),FALSE),0,1))))),1)</f>
        <v>1</v>
      </c>
      <c r="AC170" s="12">
        <f>IFERROR(IF(AND(WEEKDAY('Main Template'!AC$18)=1,OR(VLOOKUP(TRIM(UPPER(SUBSTITUTE($D170," ",""))),'Cleaned Google Form'!$A$1:$M$5000,3,FALSE)="SMH",VLOOKUP(TRIM(UPPER(SUBSTITUTE($D170," ",""))),'Cleaned Google Form'!$A$1:$M$5000,3,FALSE)="RCH",VLOOKUP(TRIM(UPPER(SUBSTITUTE($D170," ",""))),'Cleaned Google Form'!$A$1:$M$5000,3,FALSE)="BCCA")),0,IF(AND(AC$21=1,NOT(VLOOKUP(TRIM(UPPER(SUBSTITUTE($D170," ",""))),'Cleaned Google Form'!$A$1:$M$5000,6,FALSE)="NO")),0,IF(OR(VLOOKUP(TRIM(UPPER(SUBSTITUTE($D170," ",""))),'Cleaned Google Form'!$A$1:$M$5000,8,FALSE)='Main Template'!AC$12,VLOOKUP(TRIM(UPPER(SUBSTITUTE($D170," ",""))),'Cleaned Google Form'!$A$1:$M$5000,8,FALSE)='Main Template'!AC$13,VLOOKUP(TRIM(UPPER(SUBSTITUTE($D170," ",""))),'Cleaned Google Form'!$A$1:$M$5000,8,FALSE)='Main Template'!AC$14,VLOOKUP(TRIM(UPPER(SUBSTITUTE($D170," ",""))),'Cleaned Google Form'!$A$1:$M$5000,8,FALSE)='Main Template'!AC$15),0,IF(AND('Main Template'!AC$21&gt;=$C$9,'Main Template'!AC$19,VLOOKUP(TRIM(UPPER(SUBSTITUTE($D170," ",""))),'Cleaned Google Form'!$A$1:$M$5000,7,FALSE)="YES"),0,IF(IFERROR(FIND('Main Template'!AC$17,VLOOKUP(TRIM(UPPER(SUBSTITUTE('Main Template'!$D170," ",""))),'Cleaned Google Form'!$A$1:$M$5000,9,FALSE),1),FALSE),0,1))))),1)</f>
        <v>1</v>
      </c>
      <c r="AD170" s="12">
        <f>IFERROR(IF(AND(WEEKDAY('Main Template'!AD$18)=1,OR(VLOOKUP(TRIM(UPPER(SUBSTITUTE($D170," ",""))),'Cleaned Google Form'!$A$1:$M$5000,3,FALSE)="SMH",VLOOKUP(TRIM(UPPER(SUBSTITUTE($D170," ",""))),'Cleaned Google Form'!$A$1:$M$5000,3,FALSE)="RCH",VLOOKUP(TRIM(UPPER(SUBSTITUTE($D170," ",""))),'Cleaned Google Form'!$A$1:$M$5000,3,FALSE)="BCCA")),0,IF(AND(AD$21=1,NOT(VLOOKUP(TRIM(UPPER(SUBSTITUTE($D170," ",""))),'Cleaned Google Form'!$A$1:$M$5000,6,FALSE)="NO")),0,IF(OR(VLOOKUP(TRIM(UPPER(SUBSTITUTE($D170," ",""))),'Cleaned Google Form'!$A$1:$M$5000,8,FALSE)='Main Template'!AD$12,VLOOKUP(TRIM(UPPER(SUBSTITUTE($D170," ",""))),'Cleaned Google Form'!$A$1:$M$5000,8,FALSE)='Main Template'!AD$13,VLOOKUP(TRIM(UPPER(SUBSTITUTE($D170," ",""))),'Cleaned Google Form'!$A$1:$M$5000,8,FALSE)='Main Template'!AD$14,VLOOKUP(TRIM(UPPER(SUBSTITUTE($D170," ",""))),'Cleaned Google Form'!$A$1:$M$5000,8,FALSE)='Main Template'!AD$15),0,IF(AND('Main Template'!AD$21&gt;=$C$9,'Main Template'!AD$19,VLOOKUP(TRIM(UPPER(SUBSTITUTE($D170," ",""))),'Cleaned Google Form'!$A$1:$M$5000,7,FALSE)="YES"),0,IF(IFERROR(FIND('Main Template'!AD$17,VLOOKUP(TRIM(UPPER(SUBSTITUTE('Main Template'!$D170," ",""))),'Cleaned Google Form'!$A$1:$M$5000,9,FALSE),1),FALSE),0,1))))),1)</f>
        <v>1</v>
      </c>
      <c r="AE170" s="12">
        <f>IFERROR(IF(AND(WEEKDAY('Main Template'!AE$18)=1,OR(VLOOKUP(TRIM(UPPER(SUBSTITUTE($D170," ",""))),'Cleaned Google Form'!$A$1:$M$5000,3,FALSE)="SMH",VLOOKUP(TRIM(UPPER(SUBSTITUTE($D170," ",""))),'Cleaned Google Form'!$A$1:$M$5000,3,FALSE)="RCH",VLOOKUP(TRIM(UPPER(SUBSTITUTE($D170," ",""))),'Cleaned Google Form'!$A$1:$M$5000,3,FALSE)="BCCA")),0,IF(AND(AE$21=1,NOT(VLOOKUP(TRIM(UPPER(SUBSTITUTE($D170," ",""))),'Cleaned Google Form'!$A$1:$M$5000,6,FALSE)="NO")),0,IF(OR(VLOOKUP(TRIM(UPPER(SUBSTITUTE($D170," ",""))),'Cleaned Google Form'!$A$1:$M$5000,8,FALSE)='Main Template'!AE$12,VLOOKUP(TRIM(UPPER(SUBSTITUTE($D170," ",""))),'Cleaned Google Form'!$A$1:$M$5000,8,FALSE)='Main Template'!AE$13,VLOOKUP(TRIM(UPPER(SUBSTITUTE($D170," ",""))),'Cleaned Google Form'!$A$1:$M$5000,8,FALSE)='Main Template'!AE$14,VLOOKUP(TRIM(UPPER(SUBSTITUTE($D170," ",""))),'Cleaned Google Form'!$A$1:$M$5000,8,FALSE)='Main Template'!AE$15),0,IF(AND('Main Template'!AE$21&gt;=$C$9,'Main Template'!AE$19,VLOOKUP(TRIM(UPPER(SUBSTITUTE($D170," ",""))),'Cleaned Google Form'!$A$1:$M$5000,7,FALSE)="YES"),0,IF(IFERROR(FIND('Main Template'!AE$17,VLOOKUP(TRIM(UPPER(SUBSTITUTE('Main Template'!$D170," ",""))),'Cleaned Google Form'!$A$1:$M$5000,9,FALSE),1),FALSE),0,1))))),1)</f>
        <v>1</v>
      </c>
      <c r="AF170" s="12">
        <f>IFERROR(IF(AND(WEEKDAY('Main Template'!AF$18)=1,OR(VLOOKUP(TRIM(UPPER(SUBSTITUTE($D170," ",""))),'Cleaned Google Form'!$A$1:$M$5000,3,FALSE)="SMH",VLOOKUP(TRIM(UPPER(SUBSTITUTE($D170," ",""))),'Cleaned Google Form'!$A$1:$M$5000,3,FALSE)="RCH",VLOOKUP(TRIM(UPPER(SUBSTITUTE($D170," ",""))),'Cleaned Google Form'!$A$1:$M$5000,3,FALSE)="BCCA")),0,IF(AND(AF$21=1,NOT(VLOOKUP(TRIM(UPPER(SUBSTITUTE($D170," ",""))),'Cleaned Google Form'!$A$1:$M$5000,6,FALSE)="NO")),0,IF(OR(VLOOKUP(TRIM(UPPER(SUBSTITUTE($D170," ",""))),'Cleaned Google Form'!$A$1:$M$5000,8,FALSE)='Main Template'!AF$12,VLOOKUP(TRIM(UPPER(SUBSTITUTE($D170," ",""))),'Cleaned Google Form'!$A$1:$M$5000,8,FALSE)='Main Template'!AF$13,VLOOKUP(TRIM(UPPER(SUBSTITUTE($D170," ",""))),'Cleaned Google Form'!$A$1:$M$5000,8,FALSE)='Main Template'!AF$14,VLOOKUP(TRIM(UPPER(SUBSTITUTE($D170," ",""))),'Cleaned Google Form'!$A$1:$M$5000,8,FALSE)='Main Template'!AF$15),0,IF(AND('Main Template'!AF$21&gt;=$C$9,'Main Template'!AF$19,VLOOKUP(TRIM(UPPER(SUBSTITUTE($D170," ",""))),'Cleaned Google Form'!$A$1:$M$5000,7,FALSE)="YES"),0,IF(IFERROR(FIND('Main Template'!AF$17,VLOOKUP(TRIM(UPPER(SUBSTITUTE('Main Template'!$D170," ",""))),'Cleaned Google Form'!$A$1:$M$5000,9,FALSE),1),FALSE),0,1))))),1)</f>
        <v>1</v>
      </c>
      <c r="AG170" s="12">
        <f>IFERROR(IF(AND(WEEKDAY('Main Template'!AG$18)=1,OR(VLOOKUP(TRIM(UPPER(SUBSTITUTE($D170," ",""))),'Cleaned Google Form'!$A$1:$M$5000,3,FALSE)="SMH",VLOOKUP(TRIM(UPPER(SUBSTITUTE($D170," ",""))),'Cleaned Google Form'!$A$1:$M$5000,3,FALSE)="RCH",VLOOKUP(TRIM(UPPER(SUBSTITUTE($D170," ",""))),'Cleaned Google Form'!$A$1:$M$5000,3,FALSE)="BCCA")),0,IF(AND(AG$21=1,NOT(VLOOKUP(TRIM(UPPER(SUBSTITUTE($D170," ",""))),'Cleaned Google Form'!$A$1:$M$5000,6,FALSE)="NO")),0,IF(OR(VLOOKUP(TRIM(UPPER(SUBSTITUTE($D170," ",""))),'Cleaned Google Form'!$A$1:$M$5000,8,FALSE)='Main Template'!AG$12,VLOOKUP(TRIM(UPPER(SUBSTITUTE($D170," ",""))),'Cleaned Google Form'!$A$1:$M$5000,8,FALSE)='Main Template'!AG$13,VLOOKUP(TRIM(UPPER(SUBSTITUTE($D170," ",""))),'Cleaned Google Form'!$A$1:$M$5000,8,FALSE)='Main Template'!AG$14,VLOOKUP(TRIM(UPPER(SUBSTITUTE($D170," ",""))),'Cleaned Google Form'!$A$1:$M$5000,8,FALSE)='Main Template'!AG$15),0,IF(AND('Main Template'!AG$21&gt;=$C$9,'Main Template'!AG$19,VLOOKUP(TRIM(UPPER(SUBSTITUTE($D170," ",""))),'Cleaned Google Form'!$A$1:$M$5000,7,FALSE)="YES"),0,IF(IFERROR(FIND('Main Template'!AG$17,VLOOKUP(TRIM(UPPER(SUBSTITUTE('Main Template'!$D170," ",""))),'Cleaned Google Form'!$A$1:$M$5000,9,FALSE),1),FALSE),0,1))))),1)</f>
        <v>1</v>
      </c>
      <c r="AH170" s="12">
        <f>IFERROR(IF(AND(WEEKDAY('Main Template'!AH$18)=1,OR(VLOOKUP(TRIM(UPPER(SUBSTITUTE($D170," ",""))),'Cleaned Google Form'!$A$1:$M$5000,3,FALSE)="SMH",VLOOKUP(TRIM(UPPER(SUBSTITUTE($D170," ",""))),'Cleaned Google Form'!$A$1:$M$5000,3,FALSE)="RCH",VLOOKUP(TRIM(UPPER(SUBSTITUTE($D170," ",""))),'Cleaned Google Form'!$A$1:$M$5000,3,FALSE)="BCCA")),0,IF(AND(AH$21=1,NOT(VLOOKUP(TRIM(UPPER(SUBSTITUTE($D170," ",""))),'Cleaned Google Form'!$A$1:$M$5000,6,FALSE)="NO")),0,IF(OR(VLOOKUP(TRIM(UPPER(SUBSTITUTE($D170," ",""))),'Cleaned Google Form'!$A$1:$M$5000,8,FALSE)='Main Template'!AH$12,VLOOKUP(TRIM(UPPER(SUBSTITUTE($D170," ",""))),'Cleaned Google Form'!$A$1:$M$5000,8,FALSE)='Main Template'!AH$13,VLOOKUP(TRIM(UPPER(SUBSTITUTE($D170," ",""))),'Cleaned Google Form'!$A$1:$M$5000,8,FALSE)='Main Template'!AH$14,VLOOKUP(TRIM(UPPER(SUBSTITUTE($D170," ",""))),'Cleaned Google Form'!$A$1:$M$5000,8,FALSE)='Main Template'!AH$15),0,IF(AND('Main Template'!AH$21&gt;=$C$9,'Main Template'!AH$19,VLOOKUP(TRIM(UPPER(SUBSTITUTE($D170," ",""))),'Cleaned Google Form'!$A$1:$M$5000,7,FALSE)="YES"),0,IF(IFERROR(FIND('Main Template'!AH$17,VLOOKUP(TRIM(UPPER(SUBSTITUTE('Main Template'!$D170," ",""))),'Cleaned Google Form'!$A$1:$M$5000,9,FALSE),1),FALSE),0,1))))),1)</f>
        <v>1</v>
      </c>
      <c r="AI170" s="12">
        <f>IFERROR(IF(AND(WEEKDAY('Main Template'!AI$18)=1,OR(VLOOKUP(TRIM(UPPER(SUBSTITUTE($D170," ",""))),'Cleaned Google Form'!$A$1:$M$5000,3,FALSE)="SMH",VLOOKUP(TRIM(UPPER(SUBSTITUTE($D170," ",""))),'Cleaned Google Form'!$A$1:$M$5000,3,FALSE)="RCH",VLOOKUP(TRIM(UPPER(SUBSTITUTE($D170," ",""))),'Cleaned Google Form'!$A$1:$M$5000,3,FALSE)="BCCA")),0,IF(AND(AI$21=1,NOT(VLOOKUP(TRIM(UPPER(SUBSTITUTE($D170," ",""))),'Cleaned Google Form'!$A$1:$M$5000,6,FALSE)="NO")),0,IF(OR(VLOOKUP(TRIM(UPPER(SUBSTITUTE($D170," ",""))),'Cleaned Google Form'!$A$1:$M$5000,8,FALSE)='Main Template'!AI$12,VLOOKUP(TRIM(UPPER(SUBSTITUTE($D170," ",""))),'Cleaned Google Form'!$A$1:$M$5000,8,FALSE)='Main Template'!AI$13,VLOOKUP(TRIM(UPPER(SUBSTITUTE($D170," ",""))),'Cleaned Google Form'!$A$1:$M$5000,8,FALSE)='Main Template'!AI$14,VLOOKUP(TRIM(UPPER(SUBSTITUTE($D170," ",""))),'Cleaned Google Form'!$A$1:$M$5000,8,FALSE)='Main Template'!AI$15),0,IF(AND('Main Template'!AI$21&gt;=$C$9,'Main Template'!AI$19,VLOOKUP(TRIM(UPPER(SUBSTITUTE($D170," ",""))),'Cleaned Google Form'!$A$1:$M$5000,7,FALSE)="YES"),0,IF(IFERROR(FIND('Main Template'!AI$17,VLOOKUP(TRIM(UPPER(SUBSTITUTE('Main Template'!$D170," ",""))),'Cleaned Google Form'!$A$1:$M$5000,9,FALSE),1),FALSE),0,1))))),1)</f>
        <v>1</v>
      </c>
      <c r="AJ170" s="12">
        <f>IFERROR(IF(AND(WEEKDAY('Main Template'!AJ$18)=1,OR(VLOOKUP(TRIM(UPPER(SUBSTITUTE($D170," ",""))),'Cleaned Google Form'!$A$1:$M$5000,3,FALSE)="SMH",VLOOKUP(TRIM(UPPER(SUBSTITUTE($D170," ",""))),'Cleaned Google Form'!$A$1:$M$5000,3,FALSE)="RCH",VLOOKUP(TRIM(UPPER(SUBSTITUTE($D170," ",""))),'Cleaned Google Form'!$A$1:$M$5000,3,FALSE)="BCCA")),0,IF(AND(AJ$21=1,NOT(VLOOKUP(TRIM(UPPER(SUBSTITUTE($D170," ",""))),'Cleaned Google Form'!$A$1:$M$5000,6,FALSE)="NO")),0,IF(OR(VLOOKUP(TRIM(UPPER(SUBSTITUTE($D170," ",""))),'Cleaned Google Form'!$A$1:$M$5000,8,FALSE)='Main Template'!AJ$12,VLOOKUP(TRIM(UPPER(SUBSTITUTE($D170," ",""))),'Cleaned Google Form'!$A$1:$M$5000,8,FALSE)='Main Template'!AJ$13,VLOOKUP(TRIM(UPPER(SUBSTITUTE($D170," ",""))),'Cleaned Google Form'!$A$1:$M$5000,8,FALSE)='Main Template'!AJ$14,VLOOKUP(TRIM(UPPER(SUBSTITUTE($D170," ",""))),'Cleaned Google Form'!$A$1:$M$5000,8,FALSE)='Main Template'!AJ$15),0,IF(AND('Main Template'!AJ$21&gt;=$C$9,'Main Template'!AJ$19,VLOOKUP(TRIM(UPPER(SUBSTITUTE($D170," ",""))),'Cleaned Google Form'!$A$1:$M$5000,7,FALSE)="YES"),0,IF(IFERROR(FIND('Main Template'!AJ$17,VLOOKUP(TRIM(UPPER(SUBSTITUTE('Main Template'!$D170," ",""))),'Cleaned Google Form'!$A$1:$M$5000,9,FALSE),1),FALSE),0,1))))),1)</f>
        <v>1</v>
      </c>
      <c r="AK170" s="12">
        <f>IFERROR(IF(AND(WEEKDAY('Main Template'!AK$18)=1,OR(VLOOKUP(TRIM(UPPER(SUBSTITUTE($D170," ",""))),'Cleaned Google Form'!$A$1:$M$5000,3,FALSE)="SMH",VLOOKUP(TRIM(UPPER(SUBSTITUTE($D170," ",""))),'Cleaned Google Form'!$A$1:$M$5000,3,FALSE)="RCH",VLOOKUP(TRIM(UPPER(SUBSTITUTE($D170," ",""))),'Cleaned Google Form'!$A$1:$M$5000,3,FALSE)="BCCA")),0,IF(AND(AK$21=1,NOT(VLOOKUP(TRIM(UPPER(SUBSTITUTE($D170," ",""))),'Cleaned Google Form'!$A$1:$M$5000,6,FALSE)="NO")),0,IF(OR(VLOOKUP(TRIM(UPPER(SUBSTITUTE($D170," ",""))),'Cleaned Google Form'!$A$1:$M$5000,8,FALSE)='Main Template'!AK$12,VLOOKUP(TRIM(UPPER(SUBSTITUTE($D170," ",""))),'Cleaned Google Form'!$A$1:$M$5000,8,FALSE)='Main Template'!AK$13,VLOOKUP(TRIM(UPPER(SUBSTITUTE($D170," ",""))),'Cleaned Google Form'!$A$1:$M$5000,8,FALSE)='Main Template'!AK$14,VLOOKUP(TRIM(UPPER(SUBSTITUTE($D170," ",""))),'Cleaned Google Form'!$A$1:$M$5000,8,FALSE)='Main Template'!AK$15),0,IF(AND('Main Template'!AK$21&gt;=$C$9,'Main Template'!AK$19,VLOOKUP(TRIM(UPPER(SUBSTITUTE($D170," ",""))),'Cleaned Google Form'!$A$1:$M$5000,7,FALSE)="YES"),0,IF(IFERROR(FIND('Main Template'!AK$17,VLOOKUP(TRIM(UPPER(SUBSTITUTE('Main Template'!$D170," ",""))),'Cleaned Google Form'!$A$1:$M$5000,9,FALSE),1),FALSE),0,1))))),1)</f>
        <v>1</v>
      </c>
      <c r="AL170" s="12">
        <f>IFERROR(IF(AND(WEEKDAY('Main Template'!AL$18)=1,OR(VLOOKUP(TRIM(UPPER(SUBSTITUTE($D170," ",""))),'Cleaned Google Form'!$A$1:$M$5000,3,FALSE)="SMH",VLOOKUP(TRIM(UPPER(SUBSTITUTE($D170," ",""))),'Cleaned Google Form'!$A$1:$M$5000,3,FALSE)="RCH",VLOOKUP(TRIM(UPPER(SUBSTITUTE($D170," ",""))),'Cleaned Google Form'!$A$1:$M$5000,3,FALSE)="BCCA")),0,IF(AND(AL$21=1,NOT(VLOOKUP(TRIM(UPPER(SUBSTITUTE($D170," ",""))),'Cleaned Google Form'!$A$1:$M$5000,6,FALSE)="NO")),0,IF(OR(VLOOKUP(TRIM(UPPER(SUBSTITUTE($D170," ",""))),'Cleaned Google Form'!$A$1:$M$5000,8,FALSE)='Main Template'!AL$12,VLOOKUP(TRIM(UPPER(SUBSTITUTE($D170," ",""))),'Cleaned Google Form'!$A$1:$M$5000,8,FALSE)='Main Template'!AL$13,VLOOKUP(TRIM(UPPER(SUBSTITUTE($D170," ",""))),'Cleaned Google Form'!$A$1:$M$5000,8,FALSE)='Main Template'!AL$14,VLOOKUP(TRIM(UPPER(SUBSTITUTE($D170," ",""))),'Cleaned Google Form'!$A$1:$M$5000,8,FALSE)='Main Template'!AL$15),0,IF(AND('Main Template'!AL$21&gt;=$C$9,'Main Template'!AL$19,VLOOKUP(TRIM(UPPER(SUBSTITUTE($D170," ",""))),'Cleaned Google Form'!$A$1:$M$5000,7,FALSE)="YES"),0,IF(IFERROR(FIND('Main Template'!AL$17,VLOOKUP(TRIM(UPPER(SUBSTITUTE('Main Template'!$D170," ",""))),'Cleaned Google Form'!$A$1:$M$5000,9,FALSE),1),FALSE),0,1))))),1)</f>
        <v>1</v>
      </c>
      <c r="AM170" s="12">
        <f>IFERROR(IF(AND(WEEKDAY('Main Template'!AM$18)=1,OR(VLOOKUP(TRIM(UPPER(SUBSTITUTE($D170," ",""))),'Cleaned Google Form'!$A$1:$M$5000,3,FALSE)="SMH",VLOOKUP(TRIM(UPPER(SUBSTITUTE($D170," ",""))),'Cleaned Google Form'!$A$1:$M$5000,3,FALSE)="RCH",VLOOKUP(TRIM(UPPER(SUBSTITUTE($D170," ",""))),'Cleaned Google Form'!$A$1:$M$5000,3,FALSE)="BCCA")),0,IF(AND(AM$21=1,NOT(VLOOKUP(TRIM(UPPER(SUBSTITUTE($D170," ",""))),'Cleaned Google Form'!$A$1:$M$5000,6,FALSE)="NO")),0,IF(OR(VLOOKUP(TRIM(UPPER(SUBSTITUTE($D170," ",""))),'Cleaned Google Form'!$A$1:$M$5000,8,FALSE)='Main Template'!AM$12,VLOOKUP(TRIM(UPPER(SUBSTITUTE($D170," ",""))),'Cleaned Google Form'!$A$1:$M$5000,8,FALSE)='Main Template'!AM$13,VLOOKUP(TRIM(UPPER(SUBSTITUTE($D170," ",""))),'Cleaned Google Form'!$A$1:$M$5000,8,FALSE)='Main Template'!AM$14,VLOOKUP(TRIM(UPPER(SUBSTITUTE($D170," ",""))),'Cleaned Google Form'!$A$1:$M$5000,8,FALSE)='Main Template'!AM$15),0,IF(AND('Main Template'!AM$21&gt;=$C$9,'Main Template'!AM$19,VLOOKUP(TRIM(UPPER(SUBSTITUTE($D170," ",""))),'Cleaned Google Form'!$A$1:$M$5000,7,FALSE)="YES"),0,IF(IFERROR(FIND('Main Template'!AM$17,VLOOKUP(TRIM(UPPER(SUBSTITUTE('Main Template'!$D170," ",""))),'Cleaned Google Form'!$A$1:$M$5000,9,FALSE),1),FALSE),0,1))))),1)</f>
        <v>1</v>
      </c>
      <c r="AN170" s="12">
        <f>IFERROR(IF(AND(WEEKDAY('Main Template'!AN$18)=1,OR(VLOOKUP(TRIM(UPPER(SUBSTITUTE($D170," ",""))),'Cleaned Google Form'!$A$1:$M$5000,3,FALSE)="SMH",VLOOKUP(TRIM(UPPER(SUBSTITUTE($D170," ",""))),'Cleaned Google Form'!$A$1:$M$5000,3,FALSE)="RCH",VLOOKUP(TRIM(UPPER(SUBSTITUTE($D170," ",""))),'Cleaned Google Form'!$A$1:$M$5000,3,FALSE)="BCCA")),0,IF(AND(AN$21=1,NOT(VLOOKUP(TRIM(UPPER(SUBSTITUTE($D170," ",""))),'Cleaned Google Form'!$A$1:$M$5000,6,FALSE)="NO")),0,IF(OR(VLOOKUP(TRIM(UPPER(SUBSTITUTE($D170," ",""))),'Cleaned Google Form'!$A$1:$M$5000,8,FALSE)='Main Template'!AN$12,VLOOKUP(TRIM(UPPER(SUBSTITUTE($D170," ",""))),'Cleaned Google Form'!$A$1:$M$5000,8,FALSE)='Main Template'!AN$13,VLOOKUP(TRIM(UPPER(SUBSTITUTE($D170," ",""))),'Cleaned Google Form'!$A$1:$M$5000,8,FALSE)='Main Template'!AN$14,VLOOKUP(TRIM(UPPER(SUBSTITUTE($D170," ",""))),'Cleaned Google Form'!$A$1:$M$5000,8,FALSE)='Main Template'!AN$15),0,IF(AND('Main Template'!AN$21&gt;=$C$9,'Main Template'!AN$19,VLOOKUP(TRIM(UPPER(SUBSTITUTE($D170," ",""))),'Cleaned Google Form'!$A$1:$M$5000,7,FALSE)="YES"),0,IF(IFERROR(FIND('Main Template'!AN$17,VLOOKUP(TRIM(UPPER(SUBSTITUTE('Main Template'!$D170," ",""))),'Cleaned Google Form'!$A$1:$M$5000,9,FALSE),1),FALSE),0,1))))),1)</f>
        <v>1</v>
      </c>
    </row>
    <row r="171" spans="2:40">
      <c r="B171" t="str">
        <f>IFERROR(IF(ISNUMBER(MATCH(UPPER(SUBSTITUTE(D171," ","")),'Cleaned Google Form'!$A:$A,0)),"","Oops"),"Not Present")</f>
        <v/>
      </c>
      <c r="C171" s="4">
        <f>I171</f>
        <v>150</v>
      </c>
      <c r="D171" s="4" t="s">
        <v>340</v>
      </c>
      <c r="E171" s="4">
        <f>IFERROR(IF(VLOOKUP(TRIM(UPPER(SUBSTITUTE(D171," ",""))),'Cleaned Google Form'!$A$1:$L$5000,5,FALSE)="YES",1,0),0)</f>
        <v>0</v>
      </c>
      <c r="F171" s="4">
        <f>IFERROR(IF(RIGHT(VLOOKUP(TRIM(UPPER(SUBSTITUTE(D171," ",""))),'Cleaned Google Form'!$A$1:$L$5000,2,FALSE),1)="1",1,0),0)</f>
        <v>0</v>
      </c>
      <c r="G171" s="4">
        <f>IFERROR(IF(VLOOKUP(TRIM(UPPER(SUBSTITUTE(D171," ",""))),'Cleaned Google Form'!$A$1:$L$5000,3,FALSE)="VGH",1,0),0)</f>
        <v>0</v>
      </c>
      <c r="H171" s="4">
        <f>IFERROR(IF(G171+IFERROR(IF(VLOOKUP(TRIM(UPPER(SUBSTITUTE(D171," ",""))),'Cleaned Google Form'!$A$1:$L$5000,3,FALSE)="SPH",1,0),0)=0,1,0),0)</f>
        <v>0</v>
      </c>
      <c r="I171" s="4">
        <f>IF(I170="Resident Index",1,I170+1)</f>
        <v>150</v>
      </c>
      <c r="J171" s="12">
        <f>IFERROR(IF(AND(WEEKDAY('Main Template'!J$18)=1,OR(VLOOKUP(TRIM(UPPER(SUBSTITUTE($D171," ",""))),'Cleaned Google Form'!$A$1:$M$5000,3,FALSE)="SMH",VLOOKUP(TRIM(UPPER(SUBSTITUTE($D171," ",""))),'Cleaned Google Form'!$A$1:$M$5000,3,FALSE)="RCH",VLOOKUP(TRIM(UPPER(SUBSTITUTE($D171," ",""))),'Cleaned Google Form'!$A$1:$M$5000,3,FALSE)="BCCA")),0,IF(AND(J$21=1,NOT(VLOOKUP(TRIM(UPPER(SUBSTITUTE($D171," ",""))),'Cleaned Google Form'!$A$1:$M$5000,6,FALSE)="NO")),0,IF(OR(VLOOKUP(TRIM(UPPER(SUBSTITUTE($D171," ",""))),'Cleaned Google Form'!$A$1:$M$5000,8,FALSE)='Main Template'!J$12,VLOOKUP(TRIM(UPPER(SUBSTITUTE($D171," ",""))),'Cleaned Google Form'!$A$1:$M$5000,8,FALSE)='Main Template'!J$13,VLOOKUP(TRIM(UPPER(SUBSTITUTE($D171," ",""))),'Cleaned Google Form'!$A$1:$M$5000,8,FALSE)='Main Template'!J$14,VLOOKUP(TRIM(UPPER(SUBSTITUTE($D171," ",""))),'Cleaned Google Form'!$A$1:$M$5000,8,FALSE)='Main Template'!J$15),0,IF(AND('Main Template'!J$21&gt;=$C$9,'Main Template'!J$19,VLOOKUP(TRIM(UPPER(SUBSTITUTE($D171," ",""))),'Cleaned Google Form'!$A$1:$M$5000,7,FALSE)="YES"),0,IF(IFERROR(FIND('Main Template'!J$17,VLOOKUP(TRIM(UPPER(SUBSTITUTE('Main Template'!$D171," ",""))),'Cleaned Google Form'!$A$1:$M$5000,9,FALSE),1),FALSE),0,1))))),1)</f>
        <v>0</v>
      </c>
      <c r="K171" s="12">
        <f>IFERROR(IF(AND(WEEKDAY('Main Template'!K$18)=1,OR(VLOOKUP(TRIM(UPPER(SUBSTITUTE($D171," ",""))),'Cleaned Google Form'!$A$1:$M$5000,3,FALSE)="SMH",VLOOKUP(TRIM(UPPER(SUBSTITUTE($D171," ",""))),'Cleaned Google Form'!$A$1:$M$5000,3,FALSE)="RCH",VLOOKUP(TRIM(UPPER(SUBSTITUTE($D171," ",""))),'Cleaned Google Form'!$A$1:$M$5000,3,FALSE)="BCCA")),0,IF(AND(K$21=1,NOT(VLOOKUP(TRIM(UPPER(SUBSTITUTE($D171," ",""))),'Cleaned Google Form'!$A$1:$M$5000,6,FALSE)="NO")),0,IF(OR(VLOOKUP(TRIM(UPPER(SUBSTITUTE($D171," ",""))),'Cleaned Google Form'!$A$1:$M$5000,8,FALSE)='Main Template'!K$12,VLOOKUP(TRIM(UPPER(SUBSTITUTE($D171," ",""))),'Cleaned Google Form'!$A$1:$M$5000,8,FALSE)='Main Template'!K$13,VLOOKUP(TRIM(UPPER(SUBSTITUTE($D171," ",""))),'Cleaned Google Form'!$A$1:$M$5000,8,FALSE)='Main Template'!K$14,VLOOKUP(TRIM(UPPER(SUBSTITUTE($D171," ",""))),'Cleaned Google Form'!$A$1:$M$5000,8,FALSE)='Main Template'!K$15),0,IF(AND('Main Template'!K$21&gt;=$C$9,'Main Template'!K$19,VLOOKUP(TRIM(UPPER(SUBSTITUTE($D171," ",""))),'Cleaned Google Form'!$A$1:$M$5000,7,FALSE)="YES"),0,IF(IFERROR(FIND('Main Template'!K$17,VLOOKUP(TRIM(UPPER(SUBSTITUTE('Main Template'!$D171," ",""))),'Cleaned Google Form'!$A$1:$M$5000,9,FALSE),1),FALSE),0,1))))),1)</f>
        <v>1</v>
      </c>
      <c r="L171" s="12">
        <f>IFERROR(IF(AND(WEEKDAY('Main Template'!L$18)=1,OR(VLOOKUP(TRIM(UPPER(SUBSTITUTE($D171," ",""))),'Cleaned Google Form'!$A$1:$M$5000,3,FALSE)="SMH",VLOOKUP(TRIM(UPPER(SUBSTITUTE($D171," ",""))),'Cleaned Google Form'!$A$1:$M$5000,3,FALSE)="RCH",VLOOKUP(TRIM(UPPER(SUBSTITUTE($D171," ",""))),'Cleaned Google Form'!$A$1:$M$5000,3,FALSE)="BCCA")),0,IF(AND(L$21=1,NOT(VLOOKUP(TRIM(UPPER(SUBSTITUTE($D171," ",""))),'Cleaned Google Form'!$A$1:$M$5000,6,FALSE)="NO")),0,IF(OR(VLOOKUP(TRIM(UPPER(SUBSTITUTE($D171," ",""))),'Cleaned Google Form'!$A$1:$M$5000,8,FALSE)='Main Template'!L$12,VLOOKUP(TRIM(UPPER(SUBSTITUTE($D171," ",""))),'Cleaned Google Form'!$A$1:$M$5000,8,FALSE)='Main Template'!L$13,VLOOKUP(TRIM(UPPER(SUBSTITUTE($D171," ",""))),'Cleaned Google Form'!$A$1:$M$5000,8,FALSE)='Main Template'!L$14,VLOOKUP(TRIM(UPPER(SUBSTITUTE($D171," ",""))),'Cleaned Google Form'!$A$1:$M$5000,8,FALSE)='Main Template'!L$15),0,IF(AND('Main Template'!L$21&gt;=$C$9,'Main Template'!L$19,VLOOKUP(TRIM(UPPER(SUBSTITUTE($D171," ",""))),'Cleaned Google Form'!$A$1:$M$5000,7,FALSE)="YES"),0,IF(IFERROR(FIND('Main Template'!L$17,VLOOKUP(TRIM(UPPER(SUBSTITUTE('Main Template'!$D171," ",""))),'Cleaned Google Form'!$A$1:$M$5000,9,FALSE),1),FALSE),0,1))))),1)</f>
        <v>1</v>
      </c>
      <c r="M171" s="12">
        <f>IFERROR(IF(AND(WEEKDAY('Main Template'!M$18)=1,OR(VLOOKUP(TRIM(UPPER(SUBSTITUTE($D171," ",""))),'Cleaned Google Form'!$A$1:$M$5000,3,FALSE)="SMH",VLOOKUP(TRIM(UPPER(SUBSTITUTE($D171," ",""))),'Cleaned Google Form'!$A$1:$M$5000,3,FALSE)="RCH",VLOOKUP(TRIM(UPPER(SUBSTITUTE($D171," ",""))),'Cleaned Google Form'!$A$1:$M$5000,3,FALSE)="BCCA")),0,IF(AND(M$21=1,NOT(VLOOKUP(TRIM(UPPER(SUBSTITUTE($D171," ",""))),'Cleaned Google Form'!$A$1:$M$5000,6,FALSE)="NO")),0,IF(OR(VLOOKUP(TRIM(UPPER(SUBSTITUTE($D171," ",""))),'Cleaned Google Form'!$A$1:$M$5000,8,FALSE)='Main Template'!M$12,VLOOKUP(TRIM(UPPER(SUBSTITUTE($D171," ",""))),'Cleaned Google Form'!$A$1:$M$5000,8,FALSE)='Main Template'!M$13,VLOOKUP(TRIM(UPPER(SUBSTITUTE($D171," ",""))),'Cleaned Google Form'!$A$1:$M$5000,8,FALSE)='Main Template'!M$14,VLOOKUP(TRIM(UPPER(SUBSTITUTE($D171," ",""))),'Cleaned Google Form'!$A$1:$M$5000,8,FALSE)='Main Template'!M$15),0,IF(AND('Main Template'!M$21&gt;=$C$9,'Main Template'!M$19,VLOOKUP(TRIM(UPPER(SUBSTITUTE($D171," ",""))),'Cleaned Google Form'!$A$1:$M$5000,7,FALSE)="YES"),0,IF(IFERROR(FIND('Main Template'!M$17,VLOOKUP(TRIM(UPPER(SUBSTITUTE('Main Template'!$D171," ",""))),'Cleaned Google Form'!$A$1:$M$5000,9,FALSE),1),FALSE),0,1))))),1)</f>
        <v>1</v>
      </c>
      <c r="N171" s="12">
        <f>IFERROR(IF(AND(WEEKDAY('Main Template'!N$18)=1,OR(VLOOKUP(TRIM(UPPER(SUBSTITUTE($D171," ",""))),'Cleaned Google Form'!$A$1:$M$5000,3,FALSE)="SMH",VLOOKUP(TRIM(UPPER(SUBSTITUTE($D171," ",""))),'Cleaned Google Form'!$A$1:$M$5000,3,FALSE)="RCH",VLOOKUP(TRIM(UPPER(SUBSTITUTE($D171," ",""))),'Cleaned Google Form'!$A$1:$M$5000,3,FALSE)="BCCA")),0,IF(AND(N$21=1,NOT(VLOOKUP(TRIM(UPPER(SUBSTITUTE($D171," ",""))),'Cleaned Google Form'!$A$1:$M$5000,6,FALSE)="NO")),0,IF(OR(VLOOKUP(TRIM(UPPER(SUBSTITUTE($D171," ",""))),'Cleaned Google Form'!$A$1:$M$5000,8,FALSE)='Main Template'!N$12,VLOOKUP(TRIM(UPPER(SUBSTITUTE($D171," ",""))),'Cleaned Google Form'!$A$1:$M$5000,8,FALSE)='Main Template'!N$13,VLOOKUP(TRIM(UPPER(SUBSTITUTE($D171," ",""))),'Cleaned Google Form'!$A$1:$M$5000,8,FALSE)='Main Template'!N$14,VLOOKUP(TRIM(UPPER(SUBSTITUTE($D171," ",""))),'Cleaned Google Form'!$A$1:$M$5000,8,FALSE)='Main Template'!N$15),0,IF(AND('Main Template'!N$21&gt;=$C$9,'Main Template'!N$19,VLOOKUP(TRIM(UPPER(SUBSTITUTE($D171," ",""))),'Cleaned Google Form'!$A$1:$M$5000,7,FALSE)="YES"),0,IF(IFERROR(FIND('Main Template'!N$17,VLOOKUP(TRIM(UPPER(SUBSTITUTE('Main Template'!$D171," ",""))),'Cleaned Google Form'!$A$1:$M$5000,9,FALSE),1),FALSE),0,1))))),1)</f>
        <v>1</v>
      </c>
      <c r="O171" s="12">
        <f>IFERROR(IF(AND(WEEKDAY('Main Template'!O$18)=1,OR(VLOOKUP(TRIM(UPPER(SUBSTITUTE($D171," ",""))),'Cleaned Google Form'!$A$1:$M$5000,3,FALSE)="SMH",VLOOKUP(TRIM(UPPER(SUBSTITUTE($D171," ",""))),'Cleaned Google Form'!$A$1:$M$5000,3,FALSE)="RCH",VLOOKUP(TRIM(UPPER(SUBSTITUTE($D171," ",""))),'Cleaned Google Form'!$A$1:$M$5000,3,FALSE)="BCCA")),0,IF(AND(O$21=1,NOT(VLOOKUP(TRIM(UPPER(SUBSTITUTE($D171," ",""))),'Cleaned Google Form'!$A$1:$M$5000,6,FALSE)="NO")),0,IF(OR(VLOOKUP(TRIM(UPPER(SUBSTITUTE($D171," ",""))),'Cleaned Google Form'!$A$1:$M$5000,8,FALSE)='Main Template'!O$12,VLOOKUP(TRIM(UPPER(SUBSTITUTE($D171," ",""))),'Cleaned Google Form'!$A$1:$M$5000,8,FALSE)='Main Template'!O$13,VLOOKUP(TRIM(UPPER(SUBSTITUTE($D171," ",""))),'Cleaned Google Form'!$A$1:$M$5000,8,FALSE)='Main Template'!O$14,VLOOKUP(TRIM(UPPER(SUBSTITUTE($D171," ",""))),'Cleaned Google Form'!$A$1:$M$5000,8,FALSE)='Main Template'!O$15),0,IF(AND('Main Template'!O$21&gt;=$C$9,'Main Template'!O$19,VLOOKUP(TRIM(UPPER(SUBSTITUTE($D171," ",""))),'Cleaned Google Form'!$A$1:$M$5000,7,FALSE)="YES"),0,IF(IFERROR(FIND('Main Template'!O$17,VLOOKUP(TRIM(UPPER(SUBSTITUTE('Main Template'!$D171," ",""))),'Cleaned Google Form'!$A$1:$M$5000,9,FALSE),1),FALSE),0,1))))),1)</f>
        <v>1</v>
      </c>
      <c r="P171" s="12">
        <f>IFERROR(IF(AND(WEEKDAY('Main Template'!P$18)=1,OR(VLOOKUP(TRIM(UPPER(SUBSTITUTE($D171," ",""))),'Cleaned Google Form'!$A$1:$M$5000,3,FALSE)="SMH",VLOOKUP(TRIM(UPPER(SUBSTITUTE($D171," ",""))),'Cleaned Google Form'!$A$1:$M$5000,3,FALSE)="RCH",VLOOKUP(TRIM(UPPER(SUBSTITUTE($D171," ",""))),'Cleaned Google Form'!$A$1:$M$5000,3,FALSE)="BCCA")),0,IF(AND(P$21=1,NOT(VLOOKUP(TRIM(UPPER(SUBSTITUTE($D171," ",""))),'Cleaned Google Form'!$A$1:$M$5000,6,FALSE)="NO")),0,IF(OR(VLOOKUP(TRIM(UPPER(SUBSTITUTE($D171," ",""))),'Cleaned Google Form'!$A$1:$M$5000,8,FALSE)='Main Template'!P$12,VLOOKUP(TRIM(UPPER(SUBSTITUTE($D171," ",""))),'Cleaned Google Form'!$A$1:$M$5000,8,FALSE)='Main Template'!P$13,VLOOKUP(TRIM(UPPER(SUBSTITUTE($D171," ",""))),'Cleaned Google Form'!$A$1:$M$5000,8,FALSE)='Main Template'!P$14,VLOOKUP(TRIM(UPPER(SUBSTITUTE($D171," ",""))),'Cleaned Google Form'!$A$1:$M$5000,8,FALSE)='Main Template'!P$15),0,IF(AND('Main Template'!P$21&gt;=$C$9,'Main Template'!P$19,VLOOKUP(TRIM(UPPER(SUBSTITUTE($D171," ",""))),'Cleaned Google Form'!$A$1:$M$5000,7,FALSE)="YES"),0,IF(IFERROR(FIND('Main Template'!P$17,VLOOKUP(TRIM(UPPER(SUBSTITUTE('Main Template'!$D171," ",""))),'Cleaned Google Form'!$A$1:$M$5000,9,FALSE),1),FALSE),0,1))))),1)</f>
        <v>1</v>
      </c>
      <c r="Q171" s="12">
        <f>IFERROR(IF(AND(WEEKDAY('Main Template'!Q$18)=1,OR(VLOOKUP(TRIM(UPPER(SUBSTITUTE($D171," ",""))),'Cleaned Google Form'!$A$1:$M$5000,3,FALSE)="SMH",VLOOKUP(TRIM(UPPER(SUBSTITUTE($D171," ",""))),'Cleaned Google Form'!$A$1:$M$5000,3,FALSE)="RCH",VLOOKUP(TRIM(UPPER(SUBSTITUTE($D171," ",""))),'Cleaned Google Form'!$A$1:$M$5000,3,FALSE)="BCCA")),0,IF(AND(Q$21=1,NOT(VLOOKUP(TRIM(UPPER(SUBSTITUTE($D171," ",""))),'Cleaned Google Form'!$A$1:$M$5000,6,FALSE)="NO")),0,IF(OR(VLOOKUP(TRIM(UPPER(SUBSTITUTE($D171," ",""))),'Cleaned Google Form'!$A$1:$M$5000,8,FALSE)='Main Template'!Q$12,VLOOKUP(TRIM(UPPER(SUBSTITUTE($D171," ",""))),'Cleaned Google Form'!$A$1:$M$5000,8,FALSE)='Main Template'!Q$13,VLOOKUP(TRIM(UPPER(SUBSTITUTE($D171," ",""))),'Cleaned Google Form'!$A$1:$M$5000,8,FALSE)='Main Template'!Q$14,VLOOKUP(TRIM(UPPER(SUBSTITUTE($D171," ",""))),'Cleaned Google Form'!$A$1:$M$5000,8,FALSE)='Main Template'!Q$15),0,IF(AND('Main Template'!Q$21&gt;=$C$9,'Main Template'!Q$19,VLOOKUP(TRIM(UPPER(SUBSTITUTE($D171," ",""))),'Cleaned Google Form'!$A$1:$M$5000,7,FALSE)="YES"),0,IF(IFERROR(FIND('Main Template'!Q$17,VLOOKUP(TRIM(UPPER(SUBSTITUTE('Main Template'!$D171," ",""))),'Cleaned Google Form'!$A$1:$M$5000,9,FALSE),1),FALSE),0,1))))),1)</f>
        <v>1</v>
      </c>
      <c r="R171" s="12">
        <f>IFERROR(IF(AND(WEEKDAY('Main Template'!R$18)=1,OR(VLOOKUP(TRIM(UPPER(SUBSTITUTE($D171," ",""))),'Cleaned Google Form'!$A$1:$M$5000,3,FALSE)="SMH",VLOOKUP(TRIM(UPPER(SUBSTITUTE($D171," ",""))),'Cleaned Google Form'!$A$1:$M$5000,3,FALSE)="RCH",VLOOKUP(TRIM(UPPER(SUBSTITUTE($D171," ",""))),'Cleaned Google Form'!$A$1:$M$5000,3,FALSE)="BCCA")),0,IF(AND(R$21=1,NOT(VLOOKUP(TRIM(UPPER(SUBSTITUTE($D171," ",""))),'Cleaned Google Form'!$A$1:$M$5000,6,FALSE)="NO")),0,IF(OR(VLOOKUP(TRIM(UPPER(SUBSTITUTE($D171," ",""))),'Cleaned Google Form'!$A$1:$M$5000,8,FALSE)='Main Template'!R$12,VLOOKUP(TRIM(UPPER(SUBSTITUTE($D171," ",""))),'Cleaned Google Form'!$A$1:$M$5000,8,FALSE)='Main Template'!R$13,VLOOKUP(TRIM(UPPER(SUBSTITUTE($D171," ",""))),'Cleaned Google Form'!$A$1:$M$5000,8,FALSE)='Main Template'!R$14,VLOOKUP(TRIM(UPPER(SUBSTITUTE($D171," ",""))),'Cleaned Google Form'!$A$1:$M$5000,8,FALSE)='Main Template'!R$15),0,IF(AND('Main Template'!R$21&gt;=$C$9,'Main Template'!R$19,VLOOKUP(TRIM(UPPER(SUBSTITUTE($D171," ",""))),'Cleaned Google Form'!$A$1:$M$5000,7,FALSE)="YES"),0,IF(IFERROR(FIND('Main Template'!R$17,VLOOKUP(TRIM(UPPER(SUBSTITUTE('Main Template'!$D171," ",""))),'Cleaned Google Form'!$A$1:$M$5000,9,FALSE),1),FALSE),0,1))))),1)</f>
        <v>1</v>
      </c>
      <c r="S171" s="12">
        <f>IFERROR(IF(AND(WEEKDAY('Main Template'!S$18)=1,OR(VLOOKUP(TRIM(UPPER(SUBSTITUTE($D171," ",""))),'Cleaned Google Form'!$A$1:$M$5000,3,FALSE)="SMH",VLOOKUP(TRIM(UPPER(SUBSTITUTE($D171," ",""))),'Cleaned Google Form'!$A$1:$M$5000,3,FALSE)="RCH",VLOOKUP(TRIM(UPPER(SUBSTITUTE($D171," ",""))),'Cleaned Google Form'!$A$1:$M$5000,3,FALSE)="BCCA")),0,IF(AND(S$21=1,NOT(VLOOKUP(TRIM(UPPER(SUBSTITUTE($D171," ",""))),'Cleaned Google Form'!$A$1:$M$5000,6,FALSE)="NO")),0,IF(OR(VLOOKUP(TRIM(UPPER(SUBSTITUTE($D171," ",""))),'Cleaned Google Form'!$A$1:$M$5000,8,FALSE)='Main Template'!S$12,VLOOKUP(TRIM(UPPER(SUBSTITUTE($D171," ",""))),'Cleaned Google Form'!$A$1:$M$5000,8,FALSE)='Main Template'!S$13,VLOOKUP(TRIM(UPPER(SUBSTITUTE($D171," ",""))),'Cleaned Google Form'!$A$1:$M$5000,8,FALSE)='Main Template'!S$14,VLOOKUP(TRIM(UPPER(SUBSTITUTE($D171," ",""))),'Cleaned Google Form'!$A$1:$M$5000,8,FALSE)='Main Template'!S$15),0,IF(AND('Main Template'!S$21&gt;=$C$9,'Main Template'!S$19,VLOOKUP(TRIM(UPPER(SUBSTITUTE($D171," ",""))),'Cleaned Google Form'!$A$1:$M$5000,7,FALSE)="YES"),0,IF(IFERROR(FIND('Main Template'!S$17,VLOOKUP(TRIM(UPPER(SUBSTITUTE('Main Template'!$D171," ",""))),'Cleaned Google Form'!$A$1:$M$5000,9,FALSE),1),FALSE),0,1))))),1)</f>
        <v>1</v>
      </c>
      <c r="T171" s="12">
        <f>IFERROR(IF(AND(WEEKDAY('Main Template'!T$18)=1,OR(VLOOKUP(TRIM(UPPER(SUBSTITUTE($D171," ",""))),'Cleaned Google Form'!$A$1:$M$5000,3,FALSE)="SMH",VLOOKUP(TRIM(UPPER(SUBSTITUTE($D171," ",""))),'Cleaned Google Form'!$A$1:$M$5000,3,FALSE)="RCH",VLOOKUP(TRIM(UPPER(SUBSTITUTE($D171," ",""))),'Cleaned Google Form'!$A$1:$M$5000,3,FALSE)="BCCA")),0,IF(AND(T$21=1,NOT(VLOOKUP(TRIM(UPPER(SUBSTITUTE($D171," ",""))),'Cleaned Google Form'!$A$1:$M$5000,6,FALSE)="NO")),0,IF(OR(VLOOKUP(TRIM(UPPER(SUBSTITUTE($D171," ",""))),'Cleaned Google Form'!$A$1:$M$5000,8,FALSE)='Main Template'!T$12,VLOOKUP(TRIM(UPPER(SUBSTITUTE($D171," ",""))),'Cleaned Google Form'!$A$1:$M$5000,8,FALSE)='Main Template'!T$13,VLOOKUP(TRIM(UPPER(SUBSTITUTE($D171," ",""))),'Cleaned Google Form'!$A$1:$M$5000,8,FALSE)='Main Template'!T$14,VLOOKUP(TRIM(UPPER(SUBSTITUTE($D171," ",""))),'Cleaned Google Form'!$A$1:$M$5000,8,FALSE)='Main Template'!T$15),0,IF(AND('Main Template'!T$21&gt;=$C$9,'Main Template'!T$19,VLOOKUP(TRIM(UPPER(SUBSTITUTE($D171," ",""))),'Cleaned Google Form'!$A$1:$M$5000,7,FALSE)="YES"),0,IF(IFERROR(FIND('Main Template'!T$17,VLOOKUP(TRIM(UPPER(SUBSTITUTE('Main Template'!$D171," ",""))),'Cleaned Google Form'!$A$1:$M$5000,9,FALSE),1),FALSE),0,1))))),1)</f>
        <v>1</v>
      </c>
      <c r="U171" s="12">
        <f>IFERROR(IF(AND(WEEKDAY('Main Template'!U$18)=1,OR(VLOOKUP(TRIM(UPPER(SUBSTITUTE($D171," ",""))),'Cleaned Google Form'!$A$1:$M$5000,3,FALSE)="SMH",VLOOKUP(TRIM(UPPER(SUBSTITUTE($D171," ",""))),'Cleaned Google Form'!$A$1:$M$5000,3,FALSE)="RCH",VLOOKUP(TRIM(UPPER(SUBSTITUTE($D171," ",""))),'Cleaned Google Form'!$A$1:$M$5000,3,FALSE)="BCCA")),0,IF(AND(U$21=1,NOT(VLOOKUP(TRIM(UPPER(SUBSTITUTE($D171," ",""))),'Cleaned Google Form'!$A$1:$M$5000,6,FALSE)="NO")),0,IF(OR(VLOOKUP(TRIM(UPPER(SUBSTITUTE($D171," ",""))),'Cleaned Google Form'!$A$1:$M$5000,8,FALSE)='Main Template'!U$12,VLOOKUP(TRIM(UPPER(SUBSTITUTE($D171," ",""))),'Cleaned Google Form'!$A$1:$M$5000,8,FALSE)='Main Template'!U$13,VLOOKUP(TRIM(UPPER(SUBSTITUTE($D171," ",""))),'Cleaned Google Form'!$A$1:$M$5000,8,FALSE)='Main Template'!U$14,VLOOKUP(TRIM(UPPER(SUBSTITUTE($D171," ",""))),'Cleaned Google Form'!$A$1:$M$5000,8,FALSE)='Main Template'!U$15),0,IF(AND('Main Template'!U$21&gt;=$C$9,'Main Template'!U$19,VLOOKUP(TRIM(UPPER(SUBSTITUTE($D171," ",""))),'Cleaned Google Form'!$A$1:$M$5000,7,FALSE)="YES"),0,IF(IFERROR(FIND('Main Template'!U$17,VLOOKUP(TRIM(UPPER(SUBSTITUTE('Main Template'!$D171," ",""))),'Cleaned Google Form'!$A$1:$M$5000,9,FALSE),1),FALSE),0,1))))),1)</f>
        <v>1</v>
      </c>
      <c r="V171" s="12">
        <f>IFERROR(IF(AND(WEEKDAY('Main Template'!V$18)=1,OR(VLOOKUP(TRIM(UPPER(SUBSTITUTE($D171," ",""))),'Cleaned Google Form'!$A$1:$M$5000,3,FALSE)="SMH",VLOOKUP(TRIM(UPPER(SUBSTITUTE($D171," ",""))),'Cleaned Google Form'!$A$1:$M$5000,3,FALSE)="RCH",VLOOKUP(TRIM(UPPER(SUBSTITUTE($D171," ",""))),'Cleaned Google Form'!$A$1:$M$5000,3,FALSE)="BCCA")),0,IF(AND(V$21=1,NOT(VLOOKUP(TRIM(UPPER(SUBSTITUTE($D171," ",""))),'Cleaned Google Form'!$A$1:$M$5000,6,FALSE)="NO")),0,IF(OR(VLOOKUP(TRIM(UPPER(SUBSTITUTE($D171," ",""))),'Cleaned Google Form'!$A$1:$M$5000,8,FALSE)='Main Template'!V$12,VLOOKUP(TRIM(UPPER(SUBSTITUTE($D171," ",""))),'Cleaned Google Form'!$A$1:$M$5000,8,FALSE)='Main Template'!V$13,VLOOKUP(TRIM(UPPER(SUBSTITUTE($D171," ",""))),'Cleaned Google Form'!$A$1:$M$5000,8,FALSE)='Main Template'!V$14,VLOOKUP(TRIM(UPPER(SUBSTITUTE($D171," ",""))),'Cleaned Google Form'!$A$1:$M$5000,8,FALSE)='Main Template'!V$15),0,IF(AND('Main Template'!V$21&gt;=$C$9,'Main Template'!V$19,VLOOKUP(TRIM(UPPER(SUBSTITUTE($D171," ",""))),'Cleaned Google Form'!$A$1:$M$5000,7,FALSE)="YES"),0,IF(IFERROR(FIND('Main Template'!V$17,VLOOKUP(TRIM(UPPER(SUBSTITUTE('Main Template'!$D171," ",""))),'Cleaned Google Form'!$A$1:$M$5000,9,FALSE),1),FALSE),0,1))))),1)</f>
        <v>1</v>
      </c>
      <c r="W171" s="12">
        <f>IFERROR(IF(AND(WEEKDAY('Main Template'!W$18)=1,OR(VLOOKUP(TRIM(UPPER(SUBSTITUTE($D171," ",""))),'Cleaned Google Form'!$A$1:$M$5000,3,FALSE)="SMH",VLOOKUP(TRIM(UPPER(SUBSTITUTE($D171," ",""))),'Cleaned Google Form'!$A$1:$M$5000,3,FALSE)="RCH",VLOOKUP(TRIM(UPPER(SUBSTITUTE($D171," ",""))),'Cleaned Google Form'!$A$1:$M$5000,3,FALSE)="BCCA")),0,IF(AND(W$21=1,NOT(VLOOKUP(TRIM(UPPER(SUBSTITUTE($D171," ",""))),'Cleaned Google Form'!$A$1:$M$5000,6,FALSE)="NO")),0,IF(OR(VLOOKUP(TRIM(UPPER(SUBSTITUTE($D171," ",""))),'Cleaned Google Form'!$A$1:$M$5000,8,FALSE)='Main Template'!W$12,VLOOKUP(TRIM(UPPER(SUBSTITUTE($D171," ",""))),'Cleaned Google Form'!$A$1:$M$5000,8,FALSE)='Main Template'!W$13,VLOOKUP(TRIM(UPPER(SUBSTITUTE($D171," ",""))),'Cleaned Google Form'!$A$1:$M$5000,8,FALSE)='Main Template'!W$14,VLOOKUP(TRIM(UPPER(SUBSTITUTE($D171," ",""))),'Cleaned Google Form'!$A$1:$M$5000,8,FALSE)='Main Template'!W$15),0,IF(AND('Main Template'!W$21&gt;=$C$9,'Main Template'!W$19,VLOOKUP(TRIM(UPPER(SUBSTITUTE($D171," ",""))),'Cleaned Google Form'!$A$1:$M$5000,7,FALSE)="YES"),0,IF(IFERROR(FIND('Main Template'!W$17,VLOOKUP(TRIM(UPPER(SUBSTITUTE('Main Template'!$D171," ",""))),'Cleaned Google Form'!$A$1:$M$5000,9,FALSE),1),FALSE),0,1))))),1)</f>
        <v>1</v>
      </c>
      <c r="X171" s="12">
        <f>IFERROR(IF(AND(WEEKDAY('Main Template'!X$18)=1,OR(VLOOKUP(TRIM(UPPER(SUBSTITUTE($D171," ",""))),'Cleaned Google Form'!$A$1:$M$5000,3,FALSE)="SMH",VLOOKUP(TRIM(UPPER(SUBSTITUTE($D171," ",""))),'Cleaned Google Form'!$A$1:$M$5000,3,FALSE)="RCH",VLOOKUP(TRIM(UPPER(SUBSTITUTE($D171," ",""))),'Cleaned Google Form'!$A$1:$M$5000,3,FALSE)="BCCA")),0,IF(AND(X$21=1,NOT(VLOOKUP(TRIM(UPPER(SUBSTITUTE($D171," ",""))),'Cleaned Google Form'!$A$1:$M$5000,6,FALSE)="NO")),0,IF(OR(VLOOKUP(TRIM(UPPER(SUBSTITUTE($D171," ",""))),'Cleaned Google Form'!$A$1:$M$5000,8,FALSE)='Main Template'!X$12,VLOOKUP(TRIM(UPPER(SUBSTITUTE($D171," ",""))),'Cleaned Google Form'!$A$1:$M$5000,8,FALSE)='Main Template'!X$13,VLOOKUP(TRIM(UPPER(SUBSTITUTE($D171," ",""))),'Cleaned Google Form'!$A$1:$M$5000,8,FALSE)='Main Template'!X$14,VLOOKUP(TRIM(UPPER(SUBSTITUTE($D171," ",""))),'Cleaned Google Form'!$A$1:$M$5000,8,FALSE)='Main Template'!X$15),0,IF(AND('Main Template'!X$21&gt;=$C$9,'Main Template'!X$19,VLOOKUP(TRIM(UPPER(SUBSTITUTE($D171," ",""))),'Cleaned Google Form'!$A$1:$M$5000,7,FALSE)="YES"),0,IF(IFERROR(FIND('Main Template'!X$17,VLOOKUP(TRIM(UPPER(SUBSTITUTE('Main Template'!$D171," ",""))),'Cleaned Google Form'!$A$1:$M$5000,9,FALSE),1),FALSE),0,1))))),1)</f>
        <v>1</v>
      </c>
      <c r="Y171" s="12">
        <f>IFERROR(IF(AND(WEEKDAY('Main Template'!Y$18)=1,OR(VLOOKUP(TRIM(UPPER(SUBSTITUTE($D171," ",""))),'Cleaned Google Form'!$A$1:$M$5000,3,FALSE)="SMH",VLOOKUP(TRIM(UPPER(SUBSTITUTE($D171," ",""))),'Cleaned Google Form'!$A$1:$M$5000,3,FALSE)="RCH",VLOOKUP(TRIM(UPPER(SUBSTITUTE($D171," ",""))),'Cleaned Google Form'!$A$1:$M$5000,3,FALSE)="BCCA")),0,IF(AND(Y$21=1,NOT(VLOOKUP(TRIM(UPPER(SUBSTITUTE($D171," ",""))),'Cleaned Google Form'!$A$1:$M$5000,6,FALSE)="NO")),0,IF(OR(VLOOKUP(TRIM(UPPER(SUBSTITUTE($D171," ",""))),'Cleaned Google Form'!$A$1:$M$5000,8,FALSE)='Main Template'!Y$12,VLOOKUP(TRIM(UPPER(SUBSTITUTE($D171," ",""))),'Cleaned Google Form'!$A$1:$M$5000,8,FALSE)='Main Template'!Y$13,VLOOKUP(TRIM(UPPER(SUBSTITUTE($D171," ",""))),'Cleaned Google Form'!$A$1:$M$5000,8,FALSE)='Main Template'!Y$14,VLOOKUP(TRIM(UPPER(SUBSTITUTE($D171," ",""))),'Cleaned Google Form'!$A$1:$M$5000,8,FALSE)='Main Template'!Y$15),0,IF(AND('Main Template'!Y$21&gt;=$C$9,'Main Template'!Y$19,VLOOKUP(TRIM(UPPER(SUBSTITUTE($D171," ",""))),'Cleaned Google Form'!$A$1:$M$5000,7,FALSE)="YES"),0,IF(IFERROR(FIND('Main Template'!Y$17,VLOOKUP(TRIM(UPPER(SUBSTITUTE('Main Template'!$D171," ",""))),'Cleaned Google Form'!$A$1:$M$5000,9,FALSE),1),FALSE),0,1))))),1)</f>
        <v>1</v>
      </c>
      <c r="Z171" s="12">
        <f>IFERROR(IF(AND(WEEKDAY('Main Template'!Z$18)=1,OR(VLOOKUP(TRIM(UPPER(SUBSTITUTE($D171," ",""))),'Cleaned Google Form'!$A$1:$M$5000,3,FALSE)="SMH",VLOOKUP(TRIM(UPPER(SUBSTITUTE($D171," ",""))),'Cleaned Google Form'!$A$1:$M$5000,3,FALSE)="RCH",VLOOKUP(TRIM(UPPER(SUBSTITUTE($D171," ",""))),'Cleaned Google Form'!$A$1:$M$5000,3,FALSE)="BCCA")),0,IF(AND(Z$21=1,NOT(VLOOKUP(TRIM(UPPER(SUBSTITUTE($D171," ",""))),'Cleaned Google Form'!$A$1:$M$5000,6,FALSE)="NO")),0,IF(OR(VLOOKUP(TRIM(UPPER(SUBSTITUTE($D171," ",""))),'Cleaned Google Form'!$A$1:$M$5000,8,FALSE)='Main Template'!Z$12,VLOOKUP(TRIM(UPPER(SUBSTITUTE($D171," ",""))),'Cleaned Google Form'!$A$1:$M$5000,8,FALSE)='Main Template'!Z$13,VLOOKUP(TRIM(UPPER(SUBSTITUTE($D171," ",""))),'Cleaned Google Form'!$A$1:$M$5000,8,FALSE)='Main Template'!Z$14,VLOOKUP(TRIM(UPPER(SUBSTITUTE($D171," ",""))),'Cleaned Google Form'!$A$1:$M$5000,8,FALSE)='Main Template'!Z$15),0,IF(AND('Main Template'!Z$21&gt;=$C$9,'Main Template'!Z$19,VLOOKUP(TRIM(UPPER(SUBSTITUTE($D171," ",""))),'Cleaned Google Form'!$A$1:$M$5000,7,FALSE)="YES"),0,IF(IFERROR(FIND('Main Template'!Z$17,VLOOKUP(TRIM(UPPER(SUBSTITUTE('Main Template'!$D171," ",""))),'Cleaned Google Form'!$A$1:$M$5000,9,FALSE),1),FALSE),0,1))))),1)</f>
        <v>1</v>
      </c>
      <c r="AA171" s="12">
        <f>IFERROR(IF(AND(WEEKDAY('Main Template'!AA$18)=1,OR(VLOOKUP(TRIM(UPPER(SUBSTITUTE($D171," ",""))),'Cleaned Google Form'!$A$1:$M$5000,3,FALSE)="SMH",VLOOKUP(TRIM(UPPER(SUBSTITUTE($D171," ",""))),'Cleaned Google Form'!$A$1:$M$5000,3,FALSE)="RCH",VLOOKUP(TRIM(UPPER(SUBSTITUTE($D171," ",""))),'Cleaned Google Form'!$A$1:$M$5000,3,FALSE)="BCCA")),0,IF(AND(AA$21=1,NOT(VLOOKUP(TRIM(UPPER(SUBSTITUTE($D171," ",""))),'Cleaned Google Form'!$A$1:$M$5000,6,FALSE)="NO")),0,IF(OR(VLOOKUP(TRIM(UPPER(SUBSTITUTE($D171," ",""))),'Cleaned Google Form'!$A$1:$M$5000,8,FALSE)='Main Template'!AA$12,VLOOKUP(TRIM(UPPER(SUBSTITUTE($D171," ",""))),'Cleaned Google Form'!$A$1:$M$5000,8,FALSE)='Main Template'!AA$13,VLOOKUP(TRIM(UPPER(SUBSTITUTE($D171," ",""))),'Cleaned Google Form'!$A$1:$M$5000,8,FALSE)='Main Template'!AA$14,VLOOKUP(TRIM(UPPER(SUBSTITUTE($D171," ",""))),'Cleaned Google Form'!$A$1:$M$5000,8,FALSE)='Main Template'!AA$15),0,IF(AND('Main Template'!AA$21&gt;=$C$9,'Main Template'!AA$19,VLOOKUP(TRIM(UPPER(SUBSTITUTE($D171," ",""))),'Cleaned Google Form'!$A$1:$M$5000,7,FALSE)="YES"),0,IF(IFERROR(FIND('Main Template'!AA$17,VLOOKUP(TRIM(UPPER(SUBSTITUTE('Main Template'!$D171," ",""))),'Cleaned Google Form'!$A$1:$M$5000,9,FALSE),1),FALSE),0,1))))),1)</f>
        <v>1</v>
      </c>
      <c r="AB171" s="12">
        <f>IFERROR(IF(AND(WEEKDAY('Main Template'!AB$18)=1,OR(VLOOKUP(TRIM(UPPER(SUBSTITUTE($D171," ",""))),'Cleaned Google Form'!$A$1:$M$5000,3,FALSE)="SMH",VLOOKUP(TRIM(UPPER(SUBSTITUTE($D171," ",""))),'Cleaned Google Form'!$A$1:$M$5000,3,FALSE)="RCH",VLOOKUP(TRIM(UPPER(SUBSTITUTE($D171," ",""))),'Cleaned Google Form'!$A$1:$M$5000,3,FALSE)="BCCA")),0,IF(AND(AB$21=1,NOT(VLOOKUP(TRIM(UPPER(SUBSTITUTE($D171," ",""))),'Cleaned Google Form'!$A$1:$M$5000,6,FALSE)="NO")),0,IF(OR(VLOOKUP(TRIM(UPPER(SUBSTITUTE($D171," ",""))),'Cleaned Google Form'!$A$1:$M$5000,8,FALSE)='Main Template'!AB$12,VLOOKUP(TRIM(UPPER(SUBSTITUTE($D171," ",""))),'Cleaned Google Form'!$A$1:$M$5000,8,FALSE)='Main Template'!AB$13,VLOOKUP(TRIM(UPPER(SUBSTITUTE($D171," ",""))),'Cleaned Google Form'!$A$1:$M$5000,8,FALSE)='Main Template'!AB$14,VLOOKUP(TRIM(UPPER(SUBSTITUTE($D171," ",""))),'Cleaned Google Form'!$A$1:$M$5000,8,FALSE)='Main Template'!AB$15),0,IF(AND('Main Template'!AB$21&gt;=$C$9,'Main Template'!AB$19,VLOOKUP(TRIM(UPPER(SUBSTITUTE($D171," ",""))),'Cleaned Google Form'!$A$1:$M$5000,7,FALSE)="YES"),0,IF(IFERROR(FIND('Main Template'!AB$17,VLOOKUP(TRIM(UPPER(SUBSTITUTE('Main Template'!$D171," ",""))),'Cleaned Google Form'!$A$1:$M$5000,9,FALSE),1),FALSE),0,1))))),1)</f>
        <v>1</v>
      </c>
      <c r="AC171" s="12">
        <f>IFERROR(IF(AND(WEEKDAY('Main Template'!AC$18)=1,OR(VLOOKUP(TRIM(UPPER(SUBSTITUTE($D171," ",""))),'Cleaned Google Form'!$A$1:$M$5000,3,FALSE)="SMH",VLOOKUP(TRIM(UPPER(SUBSTITUTE($D171," ",""))),'Cleaned Google Form'!$A$1:$M$5000,3,FALSE)="RCH",VLOOKUP(TRIM(UPPER(SUBSTITUTE($D171," ",""))),'Cleaned Google Form'!$A$1:$M$5000,3,FALSE)="BCCA")),0,IF(AND(AC$21=1,NOT(VLOOKUP(TRIM(UPPER(SUBSTITUTE($D171," ",""))),'Cleaned Google Form'!$A$1:$M$5000,6,FALSE)="NO")),0,IF(OR(VLOOKUP(TRIM(UPPER(SUBSTITUTE($D171," ",""))),'Cleaned Google Form'!$A$1:$M$5000,8,FALSE)='Main Template'!AC$12,VLOOKUP(TRIM(UPPER(SUBSTITUTE($D171," ",""))),'Cleaned Google Form'!$A$1:$M$5000,8,FALSE)='Main Template'!AC$13,VLOOKUP(TRIM(UPPER(SUBSTITUTE($D171," ",""))),'Cleaned Google Form'!$A$1:$M$5000,8,FALSE)='Main Template'!AC$14,VLOOKUP(TRIM(UPPER(SUBSTITUTE($D171," ",""))),'Cleaned Google Form'!$A$1:$M$5000,8,FALSE)='Main Template'!AC$15),0,IF(AND('Main Template'!AC$21&gt;=$C$9,'Main Template'!AC$19,VLOOKUP(TRIM(UPPER(SUBSTITUTE($D171," ",""))),'Cleaned Google Form'!$A$1:$M$5000,7,FALSE)="YES"),0,IF(IFERROR(FIND('Main Template'!AC$17,VLOOKUP(TRIM(UPPER(SUBSTITUTE('Main Template'!$D171," ",""))),'Cleaned Google Form'!$A$1:$M$5000,9,FALSE),1),FALSE),0,1))))),1)</f>
        <v>1</v>
      </c>
      <c r="AD171" s="12">
        <f>IFERROR(IF(AND(WEEKDAY('Main Template'!AD$18)=1,OR(VLOOKUP(TRIM(UPPER(SUBSTITUTE($D171," ",""))),'Cleaned Google Form'!$A$1:$M$5000,3,FALSE)="SMH",VLOOKUP(TRIM(UPPER(SUBSTITUTE($D171," ",""))),'Cleaned Google Form'!$A$1:$M$5000,3,FALSE)="RCH",VLOOKUP(TRIM(UPPER(SUBSTITUTE($D171," ",""))),'Cleaned Google Form'!$A$1:$M$5000,3,FALSE)="BCCA")),0,IF(AND(AD$21=1,NOT(VLOOKUP(TRIM(UPPER(SUBSTITUTE($D171," ",""))),'Cleaned Google Form'!$A$1:$M$5000,6,FALSE)="NO")),0,IF(OR(VLOOKUP(TRIM(UPPER(SUBSTITUTE($D171," ",""))),'Cleaned Google Form'!$A$1:$M$5000,8,FALSE)='Main Template'!AD$12,VLOOKUP(TRIM(UPPER(SUBSTITUTE($D171," ",""))),'Cleaned Google Form'!$A$1:$M$5000,8,FALSE)='Main Template'!AD$13,VLOOKUP(TRIM(UPPER(SUBSTITUTE($D171," ",""))),'Cleaned Google Form'!$A$1:$M$5000,8,FALSE)='Main Template'!AD$14,VLOOKUP(TRIM(UPPER(SUBSTITUTE($D171," ",""))),'Cleaned Google Form'!$A$1:$M$5000,8,FALSE)='Main Template'!AD$15),0,IF(AND('Main Template'!AD$21&gt;=$C$9,'Main Template'!AD$19,VLOOKUP(TRIM(UPPER(SUBSTITUTE($D171," ",""))),'Cleaned Google Form'!$A$1:$M$5000,7,FALSE)="YES"),0,IF(IFERROR(FIND('Main Template'!AD$17,VLOOKUP(TRIM(UPPER(SUBSTITUTE('Main Template'!$D171," ",""))),'Cleaned Google Form'!$A$1:$M$5000,9,FALSE),1),FALSE),0,1))))),1)</f>
        <v>1</v>
      </c>
      <c r="AE171" s="12">
        <f>IFERROR(IF(AND(WEEKDAY('Main Template'!AE$18)=1,OR(VLOOKUP(TRIM(UPPER(SUBSTITUTE($D171," ",""))),'Cleaned Google Form'!$A$1:$M$5000,3,FALSE)="SMH",VLOOKUP(TRIM(UPPER(SUBSTITUTE($D171," ",""))),'Cleaned Google Form'!$A$1:$M$5000,3,FALSE)="RCH",VLOOKUP(TRIM(UPPER(SUBSTITUTE($D171," ",""))),'Cleaned Google Form'!$A$1:$M$5000,3,FALSE)="BCCA")),0,IF(AND(AE$21=1,NOT(VLOOKUP(TRIM(UPPER(SUBSTITUTE($D171," ",""))),'Cleaned Google Form'!$A$1:$M$5000,6,FALSE)="NO")),0,IF(OR(VLOOKUP(TRIM(UPPER(SUBSTITUTE($D171," ",""))),'Cleaned Google Form'!$A$1:$M$5000,8,FALSE)='Main Template'!AE$12,VLOOKUP(TRIM(UPPER(SUBSTITUTE($D171," ",""))),'Cleaned Google Form'!$A$1:$M$5000,8,FALSE)='Main Template'!AE$13,VLOOKUP(TRIM(UPPER(SUBSTITUTE($D171," ",""))),'Cleaned Google Form'!$A$1:$M$5000,8,FALSE)='Main Template'!AE$14,VLOOKUP(TRIM(UPPER(SUBSTITUTE($D171," ",""))),'Cleaned Google Form'!$A$1:$M$5000,8,FALSE)='Main Template'!AE$15),0,IF(AND('Main Template'!AE$21&gt;=$C$9,'Main Template'!AE$19,VLOOKUP(TRIM(UPPER(SUBSTITUTE($D171," ",""))),'Cleaned Google Form'!$A$1:$M$5000,7,FALSE)="YES"),0,IF(IFERROR(FIND('Main Template'!AE$17,VLOOKUP(TRIM(UPPER(SUBSTITUTE('Main Template'!$D171," ",""))),'Cleaned Google Form'!$A$1:$M$5000,9,FALSE),1),FALSE),0,1))))),1)</f>
        <v>1</v>
      </c>
      <c r="AF171" s="12">
        <f>IFERROR(IF(AND(WEEKDAY('Main Template'!AF$18)=1,OR(VLOOKUP(TRIM(UPPER(SUBSTITUTE($D171," ",""))),'Cleaned Google Form'!$A$1:$M$5000,3,FALSE)="SMH",VLOOKUP(TRIM(UPPER(SUBSTITUTE($D171," ",""))),'Cleaned Google Form'!$A$1:$M$5000,3,FALSE)="RCH",VLOOKUP(TRIM(UPPER(SUBSTITUTE($D171," ",""))),'Cleaned Google Form'!$A$1:$M$5000,3,FALSE)="BCCA")),0,IF(AND(AF$21=1,NOT(VLOOKUP(TRIM(UPPER(SUBSTITUTE($D171," ",""))),'Cleaned Google Form'!$A$1:$M$5000,6,FALSE)="NO")),0,IF(OR(VLOOKUP(TRIM(UPPER(SUBSTITUTE($D171," ",""))),'Cleaned Google Form'!$A$1:$M$5000,8,FALSE)='Main Template'!AF$12,VLOOKUP(TRIM(UPPER(SUBSTITUTE($D171," ",""))),'Cleaned Google Form'!$A$1:$M$5000,8,FALSE)='Main Template'!AF$13,VLOOKUP(TRIM(UPPER(SUBSTITUTE($D171," ",""))),'Cleaned Google Form'!$A$1:$M$5000,8,FALSE)='Main Template'!AF$14,VLOOKUP(TRIM(UPPER(SUBSTITUTE($D171," ",""))),'Cleaned Google Form'!$A$1:$M$5000,8,FALSE)='Main Template'!AF$15),0,IF(AND('Main Template'!AF$21&gt;=$C$9,'Main Template'!AF$19,VLOOKUP(TRIM(UPPER(SUBSTITUTE($D171," ",""))),'Cleaned Google Form'!$A$1:$M$5000,7,FALSE)="YES"),0,IF(IFERROR(FIND('Main Template'!AF$17,VLOOKUP(TRIM(UPPER(SUBSTITUTE('Main Template'!$D171," ",""))),'Cleaned Google Form'!$A$1:$M$5000,9,FALSE),1),FALSE),0,1))))),1)</f>
        <v>1</v>
      </c>
      <c r="AG171" s="12">
        <f>IFERROR(IF(AND(WEEKDAY('Main Template'!AG$18)=1,OR(VLOOKUP(TRIM(UPPER(SUBSTITUTE($D171," ",""))),'Cleaned Google Form'!$A$1:$M$5000,3,FALSE)="SMH",VLOOKUP(TRIM(UPPER(SUBSTITUTE($D171," ",""))),'Cleaned Google Form'!$A$1:$M$5000,3,FALSE)="RCH",VLOOKUP(TRIM(UPPER(SUBSTITUTE($D171," ",""))),'Cleaned Google Form'!$A$1:$M$5000,3,FALSE)="BCCA")),0,IF(AND(AG$21=1,NOT(VLOOKUP(TRIM(UPPER(SUBSTITUTE($D171," ",""))),'Cleaned Google Form'!$A$1:$M$5000,6,FALSE)="NO")),0,IF(OR(VLOOKUP(TRIM(UPPER(SUBSTITUTE($D171," ",""))),'Cleaned Google Form'!$A$1:$M$5000,8,FALSE)='Main Template'!AG$12,VLOOKUP(TRIM(UPPER(SUBSTITUTE($D171," ",""))),'Cleaned Google Form'!$A$1:$M$5000,8,FALSE)='Main Template'!AG$13,VLOOKUP(TRIM(UPPER(SUBSTITUTE($D171," ",""))),'Cleaned Google Form'!$A$1:$M$5000,8,FALSE)='Main Template'!AG$14,VLOOKUP(TRIM(UPPER(SUBSTITUTE($D171," ",""))),'Cleaned Google Form'!$A$1:$M$5000,8,FALSE)='Main Template'!AG$15),0,IF(AND('Main Template'!AG$21&gt;=$C$9,'Main Template'!AG$19,VLOOKUP(TRIM(UPPER(SUBSTITUTE($D171," ",""))),'Cleaned Google Form'!$A$1:$M$5000,7,FALSE)="YES"),0,IF(IFERROR(FIND('Main Template'!AG$17,VLOOKUP(TRIM(UPPER(SUBSTITUTE('Main Template'!$D171," ",""))),'Cleaned Google Form'!$A$1:$M$5000,9,FALSE),1),FALSE),0,1))))),1)</f>
        <v>1</v>
      </c>
      <c r="AH171" s="12">
        <f>IFERROR(IF(AND(WEEKDAY('Main Template'!AH$18)=1,OR(VLOOKUP(TRIM(UPPER(SUBSTITUTE($D171," ",""))),'Cleaned Google Form'!$A$1:$M$5000,3,FALSE)="SMH",VLOOKUP(TRIM(UPPER(SUBSTITUTE($D171," ",""))),'Cleaned Google Form'!$A$1:$M$5000,3,FALSE)="RCH",VLOOKUP(TRIM(UPPER(SUBSTITUTE($D171," ",""))),'Cleaned Google Form'!$A$1:$M$5000,3,FALSE)="BCCA")),0,IF(AND(AH$21=1,NOT(VLOOKUP(TRIM(UPPER(SUBSTITUTE($D171," ",""))),'Cleaned Google Form'!$A$1:$M$5000,6,FALSE)="NO")),0,IF(OR(VLOOKUP(TRIM(UPPER(SUBSTITUTE($D171," ",""))),'Cleaned Google Form'!$A$1:$M$5000,8,FALSE)='Main Template'!AH$12,VLOOKUP(TRIM(UPPER(SUBSTITUTE($D171," ",""))),'Cleaned Google Form'!$A$1:$M$5000,8,FALSE)='Main Template'!AH$13,VLOOKUP(TRIM(UPPER(SUBSTITUTE($D171," ",""))),'Cleaned Google Form'!$A$1:$M$5000,8,FALSE)='Main Template'!AH$14,VLOOKUP(TRIM(UPPER(SUBSTITUTE($D171," ",""))),'Cleaned Google Form'!$A$1:$M$5000,8,FALSE)='Main Template'!AH$15),0,IF(AND('Main Template'!AH$21&gt;=$C$9,'Main Template'!AH$19,VLOOKUP(TRIM(UPPER(SUBSTITUTE($D171," ",""))),'Cleaned Google Form'!$A$1:$M$5000,7,FALSE)="YES"),0,IF(IFERROR(FIND('Main Template'!AH$17,VLOOKUP(TRIM(UPPER(SUBSTITUTE('Main Template'!$D171," ",""))),'Cleaned Google Form'!$A$1:$M$5000,9,FALSE),1),FALSE),0,1))))),1)</f>
        <v>1</v>
      </c>
      <c r="AI171" s="12">
        <f>IFERROR(IF(AND(WEEKDAY('Main Template'!AI$18)=1,OR(VLOOKUP(TRIM(UPPER(SUBSTITUTE($D171," ",""))),'Cleaned Google Form'!$A$1:$M$5000,3,FALSE)="SMH",VLOOKUP(TRIM(UPPER(SUBSTITUTE($D171," ",""))),'Cleaned Google Form'!$A$1:$M$5000,3,FALSE)="RCH",VLOOKUP(TRIM(UPPER(SUBSTITUTE($D171," ",""))),'Cleaned Google Form'!$A$1:$M$5000,3,FALSE)="BCCA")),0,IF(AND(AI$21=1,NOT(VLOOKUP(TRIM(UPPER(SUBSTITUTE($D171," ",""))),'Cleaned Google Form'!$A$1:$M$5000,6,FALSE)="NO")),0,IF(OR(VLOOKUP(TRIM(UPPER(SUBSTITUTE($D171," ",""))),'Cleaned Google Form'!$A$1:$M$5000,8,FALSE)='Main Template'!AI$12,VLOOKUP(TRIM(UPPER(SUBSTITUTE($D171," ",""))),'Cleaned Google Form'!$A$1:$M$5000,8,FALSE)='Main Template'!AI$13,VLOOKUP(TRIM(UPPER(SUBSTITUTE($D171," ",""))),'Cleaned Google Form'!$A$1:$M$5000,8,FALSE)='Main Template'!AI$14,VLOOKUP(TRIM(UPPER(SUBSTITUTE($D171," ",""))),'Cleaned Google Form'!$A$1:$M$5000,8,FALSE)='Main Template'!AI$15),0,IF(AND('Main Template'!AI$21&gt;=$C$9,'Main Template'!AI$19,VLOOKUP(TRIM(UPPER(SUBSTITUTE($D171," ",""))),'Cleaned Google Form'!$A$1:$M$5000,7,FALSE)="YES"),0,IF(IFERROR(FIND('Main Template'!AI$17,VLOOKUP(TRIM(UPPER(SUBSTITUTE('Main Template'!$D171," ",""))),'Cleaned Google Form'!$A$1:$M$5000,9,FALSE),1),FALSE),0,1))))),1)</f>
        <v>1</v>
      </c>
      <c r="AJ171" s="12">
        <f>IFERROR(IF(AND(WEEKDAY('Main Template'!AJ$18)=1,OR(VLOOKUP(TRIM(UPPER(SUBSTITUTE($D171," ",""))),'Cleaned Google Form'!$A$1:$M$5000,3,FALSE)="SMH",VLOOKUP(TRIM(UPPER(SUBSTITUTE($D171," ",""))),'Cleaned Google Form'!$A$1:$M$5000,3,FALSE)="RCH",VLOOKUP(TRIM(UPPER(SUBSTITUTE($D171," ",""))),'Cleaned Google Form'!$A$1:$M$5000,3,FALSE)="BCCA")),0,IF(AND(AJ$21=1,NOT(VLOOKUP(TRIM(UPPER(SUBSTITUTE($D171," ",""))),'Cleaned Google Form'!$A$1:$M$5000,6,FALSE)="NO")),0,IF(OR(VLOOKUP(TRIM(UPPER(SUBSTITUTE($D171," ",""))),'Cleaned Google Form'!$A$1:$M$5000,8,FALSE)='Main Template'!AJ$12,VLOOKUP(TRIM(UPPER(SUBSTITUTE($D171," ",""))),'Cleaned Google Form'!$A$1:$M$5000,8,FALSE)='Main Template'!AJ$13,VLOOKUP(TRIM(UPPER(SUBSTITUTE($D171," ",""))),'Cleaned Google Form'!$A$1:$M$5000,8,FALSE)='Main Template'!AJ$14,VLOOKUP(TRIM(UPPER(SUBSTITUTE($D171," ",""))),'Cleaned Google Form'!$A$1:$M$5000,8,FALSE)='Main Template'!AJ$15),0,IF(AND('Main Template'!AJ$21&gt;=$C$9,'Main Template'!AJ$19,VLOOKUP(TRIM(UPPER(SUBSTITUTE($D171," ",""))),'Cleaned Google Form'!$A$1:$M$5000,7,FALSE)="YES"),0,IF(IFERROR(FIND('Main Template'!AJ$17,VLOOKUP(TRIM(UPPER(SUBSTITUTE('Main Template'!$D171," ",""))),'Cleaned Google Form'!$A$1:$M$5000,9,FALSE),1),FALSE),0,1))))),1)</f>
        <v>1</v>
      </c>
      <c r="AK171" s="12">
        <f>IFERROR(IF(AND(WEEKDAY('Main Template'!AK$18)=1,OR(VLOOKUP(TRIM(UPPER(SUBSTITUTE($D171," ",""))),'Cleaned Google Form'!$A$1:$M$5000,3,FALSE)="SMH",VLOOKUP(TRIM(UPPER(SUBSTITUTE($D171," ",""))),'Cleaned Google Form'!$A$1:$M$5000,3,FALSE)="RCH",VLOOKUP(TRIM(UPPER(SUBSTITUTE($D171," ",""))),'Cleaned Google Form'!$A$1:$M$5000,3,FALSE)="BCCA")),0,IF(AND(AK$21=1,NOT(VLOOKUP(TRIM(UPPER(SUBSTITUTE($D171," ",""))),'Cleaned Google Form'!$A$1:$M$5000,6,FALSE)="NO")),0,IF(OR(VLOOKUP(TRIM(UPPER(SUBSTITUTE($D171," ",""))),'Cleaned Google Form'!$A$1:$M$5000,8,FALSE)='Main Template'!AK$12,VLOOKUP(TRIM(UPPER(SUBSTITUTE($D171," ",""))),'Cleaned Google Form'!$A$1:$M$5000,8,FALSE)='Main Template'!AK$13,VLOOKUP(TRIM(UPPER(SUBSTITUTE($D171," ",""))),'Cleaned Google Form'!$A$1:$M$5000,8,FALSE)='Main Template'!AK$14,VLOOKUP(TRIM(UPPER(SUBSTITUTE($D171," ",""))),'Cleaned Google Form'!$A$1:$M$5000,8,FALSE)='Main Template'!AK$15),0,IF(AND('Main Template'!AK$21&gt;=$C$9,'Main Template'!AK$19,VLOOKUP(TRIM(UPPER(SUBSTITUTE($D171," ",""))),'Cleaned Google Form'!$A$1:$M$5000,7,FALSE)="YES"),0,IF(IFERROR(FIND('Main Template'!AK$17,VLOOKUP(TRIM(UPPER(SUBSTITUTE('Main Template'!$D171," ",""))),'Cleaned Google Form'!$A$1:$M$5000,9,FALSE),1),FALSE),0,1))))),1)</f>
        <v>1</v>
      </c>
      <c r="AL171" s="12">
        <f>IFERROR(IF(AND(WEEKDAY('Main Template'!AL$18)=1,OR(VLOOKUP(TRIM(UPPER(SUBSTITUTE($D171," ",""))),'Cleaned Google Form'!$A$1:$M$5000,3,FALSE)="SMH",VLOOKUP(TRIM(UPPER(SUBSTITUTE($D171," ",""))),'Cleaned Google Form'!$A$1:$M$5000,3,FALSE)="RCH",VLOOKUP(TRIM(UPPER(SUBSTITUTE($D171," ",""))),'Cleaned Google Form'!$A$1:$M$5000,3,FALSE)="BCCA")),0,IF(AND(AL$21=1,NOT(VLOOKUP(TRIM(UPPER(SUBSTITUTE($D171," ",""))),'Cleaned Google Form'!$A$1:$M$5000,6,FALSE)="NO")),0,IF(OR(VLOOKUP(TRIM(UPPER(SUBSTITUTE($D171," ",""))),'Cleaned Google Form'!$A$1:$M$5000,8,FALSE)='Main Template'!AL$12,VLOOKUP(TRIM(UPPER(SUBSTITUTE($D171," ",""))),'Cleaned Google Form'!$A$1:$M$5000,8,FALSE)='Main Template'!AL$13,VLOOKUP(TRIM(UPPER(SUBSTITUTE($D171," ",""))),'Cleaned Google Form'!$A$1:$M$5000,8,FALSE)='Main Template'!AL$14,VLOOKUP(TRIM(UPPER(SUBSTITUTE($D171," ",""))),'Cleaned Google Form'!$A$1:$M$5000,8,FALSE)='Main Template'!AL$15),0,IF(AND('Main Template'!AL$21&gt;=$C$9,'Main Template'!AL$19,VLOOKUP(TRIM(UPPER(SUBSTITUTE($D171," ",""))),'Cleaned Google Form'!$A$1:$M$5000,7,FALSE)="YES"),0,IF(IFERROR(FIND('Main Template'!AL$17,VLOOKUP(TRIM(UPPER(SUBSTITUTE('Main Template'!$D171," ",""))),'Cleaned Google Form'!$A$1:$M$5000,9,FALSE),1),FALSE),0,1))))),1)</f>
        <v>1</v>
      </c>
      <c r="AM171" s="12">
        <f>IFERROR(IF(AND(WEEKDAY('Main Template'!AM$18)=1,OR(VLOOKUP(TRIM(UPPER(SUBSTITUTE($D171," ",""))),'Cleaned Google Form'!$A$1:$M$5000,3,FALSE)="SMH",VLOOKUP(TRIM(UPPER(SUBSTITUTE($D171," ",""))),'Cleaned Google Form'!$A$1:$M$5000,3,FALSE)="RCH",VLOOKUP(TRIM(UPPER(SUBSTITUTE($D171," ",""))),'Cleaned Google Form'!$A$1:$M$5000,3,FALSE)="BCCA")),0,IF(AND(AM$21=1,NOT(VLOOKUP(TRIM(UPPER(SUBSTITUTE($D171," ",""))),'Cleaned Google Form'!$A$1:$M$5000,6,FALSE)="NO")),0,IF(OR(VLOOKUP(TRIM(UPPER(SUBSTITUTE($D171," ",""))),'Cleaned Google Form'!$A$1:$M$5000,8,FALSE)='Main Template'!AM$12,VLOOKUP(TRIM(UPPER(SUBSTITUTE($D171," ",""))),'Cleaned Google Form'!$A$1:$M$5000,8,FALSE)='Main Template'!AM$13,VLOOKUP(TRIM(UPPER(SUBSTITUTE($D171," ",""))),'Cleaned Google Form'!$A$1:$M$5000,8,FALSE)='Main Template'!AM$14,VLOOKUP(TRIM(UPPER(SUBSTITUTE($D171," ",""))),'Cleaned Google Form'!$A$1:$M$5000,8,FALSE)='Main Template'!AM$15),0,IF(AND('Main Template'!AM$21&gt;=$C$9,'Main Template'!AM$19,VLOOKUP(TRIM(UPPER(SUBSTITUTE($D171," ",""))),'Cleaned Google Form'!$A$1:$M$5000,7,FALSE)="YES"),0,IF(IFERROR(FIND('Main Template'!AM$17,VLOOKUP(TRIM(UPPER(SUBSTITUTE('Main Template'!$D171," ",""))),'Cleaned Google Form'!$A$1:$M$5000,9,FALSE),1),FALSE),0,1))))),1)</f>
        <v>1</v>
      </c>
      <c r="AN171" s="12">
        <f>IFERROR(IF(AND(WEEKDAY('Main Template'!AN$18)=1,OR(VLOOKUP(TRIM(UPPER(SUBSTITUTE($D171," ",""))),'Cleaned Google Form'!$A$1:$M$5000,3,FALSE)="SMH",VLOOKUP(TRIM(UPPER(SUBSTITUTE($D171," ",""))),'Cleaned Google Form'!$A$1:$M$5000,3,FALSE)="RCH",VLOOKUP(TRIM(UPPER(SUBSTITUTE($D171," ",""))),'Cleaned Google Form'!$A$1:$M$5000,3,FALSE)="BCCA")),0,IF(AND(AN$21=1,NOT(VLOOKUP(TRIM(UPPER(SUBSTITUTE($D171," ",""))),'Cleaned Google Form'!$A$1:$M$5000,6,FALSE)="NO")),0,IF(OR(VLOOKUP(TRIM(UPPER(SUBSTITUTE($D171," ",""))),'Cleaned Google Form'!$A$1:$M$5000,8,FALSE)='Main Template'!AN$12,VLOOKUP(TRIM(UPPER(SUBSTITUTE($D171," ",""))),'Cleaned Google Form'!$A$1:$M$5000,8,FALSE)='Main Template'!AN$13,VLOOKUP(TRIM(UPPER(SUBSTITUTE($D171," ",""))),'Cleaned Google Form'!$A$1:$M$5000,8,FALSE)='Main Template'!AN$14,VLOOKUP(TRIM(UPPER(SUBSTITUTE($D171," ",""))),'Cleaned Google Form'!$A$1:$M$5000,8,FALSE)='Main Template'!AN$15),0,IF(AND('Main Template'!AN$21&gt;=$C$9,'Main Template'!AN$19,VLOOKUP(TRIM(UPPER(SUBSTITUTE($D171," ",""))),'Cleaned Google Form'!$A$1:$M$5000,7,FALSE)="YES"),0,IF(IFERROR(FIND('Main Template'!AN$17,VLOOKUP(TRIM(UPPER(SUBSTITUTE('Main Template'!$D171," ",""))),'Cleaned Google Form'!$A$1:$M$5000,9,FALSE),1),FALSE),0,1))))),1)</f>
        <v>1</v>
      </c>
    </row>
    <row r="172" spans="2:40">
      <c r="B172" t="str">
        <f>IFERROR(IF(ISNUMBER(MATCH(UPPER(SUBSTITUTE(D172," ","")),'Cleaned Google Form'!$A:$A,0)),"","Oops"),"Not Present")</f>
        <v/>
      </c>
      <c r="C172" s="4">
        <f>I172</f>
        <v>151</v>
      </c>
      <c r="D172" s="4" t="s">
        <v>348</v>
      </c>
      <c r="E172" s="4">
        <f>IFERROR(IF(VLOOKUP(TRIM(UPPER(SUBSTITUTE(D172," ",""))),'Cleaned Google Form'!$A$1:$L$5000,5,FALSE)="YES",1,0),0)</f>
        <v>0</v>
      </c>
      <c r="F172" s="4">
        <f>IFERROR(IF(RIGHT(VLOOKUP(TRIM(UPPER(SUBSTITUTE(D172," ",""))),'Cleaned Google Form'!$A$1:$L$5000,2,FALSE),1)="1",1,0),0)</f>
        <v>0</v>
      </c>
      <c r="G172" s="4">
        <f>IFERROR(IF(VLOOKUP(TRIM(UPPER(SUBSTITUTE(D172," ",""))),'Cleaned Google Form'!$A$1:$L$5000,3,FALSE)="VGH",1,0),0)</f>
        <v>0</v>
      </c>
      <c r="H172" s="4">
        <f>IFERROR(IF(G172+IFERROR(IF(VLOOKUP(TRIM(UPPER(SUBSTITUTE(D172," ",""))),'Cleaned Google Form'!$A$1:$L$5000,3,FALSE)="SPH",1,0),0)=0,1,0),0)</f>
        <v>0</v>
      </c>
      <c r="I172" s="4">
        <f>IF(I171="Resident Index",1,I171+1)</f>
        <v>151</v>
      </c>
      <c r="J172" s="12">
        <f>IFERROR(IF(AND(WEEKDAY('Main Template'!J$18)=1,OR(VLOOKUP(TRIM(UPPER(SUBSTITUTE($D172," ",""))),'Cleaned Google Form'!$A$1:$M$5000,3,FALSE)="SMH",VLOOKUP(TRIM(UPPER(SUBSTITUTE($D172," ",""))),'Cleaned Google Form'!$A$1:$M$5000,3,FALSE)="RCH",VLOOKUP(TRIM(UPPER(SUBSTITUTE($D172," ",""))),'Cleaned Google Form'!$A$1:$M$5000,3,FALSE)="BCCA")),0,IF(AND(J$21=1,NOT(VLOOKUP(TRIM(UPPER(SUBSTITUTE($D172," ",""))),'Cleaned Google Form'!$A$1:$M$5000,6,FALSE)="NO")),0,IF(OR(VLOOKUP(TRIM(UPPER(SUBSTITUTE($D172," ",""))),'Cleaned Google Form'!$A$1:$M$5000,8,FALSE)='Main Template'!J$12,VLOOKUP(TRIM(UPPER(SUBSTITUTE($D172," ",""))),'Cleaned Google Form'!$A$1:$M$5000,8,FALSE)='Main Template'!J$13,VLOOKUP(TRIM(UPPER(SUBSTITUTE($D172," ",""))),'Cleaned Google Form'!$A$1:$M$5000,8,FALSE)='Main Template'!J$14,VLOOKUP(TRIM(UPPER(SUBSTITUTE($D172," ",""))),'Cleaned Google Form'!$A$1:$M$5000,8,FALSE)='Main Template'!J$15),0,IF(AND('Main Template'!J$21&gt;=$C$9,'Main Template'!J$19,VLOOKUP(TRIM(UPPER(SUBSTITUTE($D172," ",""))),'Cleaned Google Form'!$A$1:$M$5000,7,FALSE)="YES"),0,IF(IFERROR(FIND('Main Template'!J$17,VLOOKUP(TRIM(UPPER(SUBSTITUTE('Main Template'!$D172," ",""))),'Cleaned Google Form'!$A$1:$M$5000,9,FALSE),1),FALSE),0,1))))),1)</f>
        <v>0</v>
      </c>
      <c r="K172" s="12">
        <f>IFERROR(IF(AND(WEEKDAY('Main Template'!K$18)=1,OR(VLOOKUP(TRIM(UPPER(SUBSTITUTE($D172," ",""))),'Cleaned Google Form'!$A$1:$M$5000,3,FALSE)="SMH",VLOOKUP(TRIM(UPPER(SUBSTITUTE($D172," ",""))),'Cleaned Google Form'!$A$1:$M$5000,3,FALSE)="RCH",VLOOKUP(TRIM(UPPER(SUBSTITUTE($D172," ",""))),'Cleaned Google Form'!$A$1:$M$5000,3,FALSE)="BCCA")),0,IF(AND(K$21=1,NOT(VLOOKUP(TRIM(UPPER(SUBSTITUTE($D172," ",""))),'Cleaned Google Form'!$A$1:$M$5000,6,FALSE)="NO")),0,IF(OR(VLOOKUP(TRIM(UPPER(SUBSTITUTE($D172," ",""))),'Cleaned Google Form'!$A$1:$M$5000,8,FALSE)='Main Template'!K$12,VLOOKUP(TRIM(UPPER(SUBSTITUTE($D172," ",""))),'Cleaned Google Form'!$A$1:$M$5000,8,FALSE)='Main Template'!K$13,VLOOKUP(TRIM(UPPER(SUBSTITUTE($D172," ",""))),'Cleaned Google Form'!$A$1:$M$5000,8,FALSE)='Main Template'!K$14,VLOOKUP(TRIM(UPPER(SUBSTITUTE($D172," ",""))),'Cleaned Google Form'!$A$1:$M$5000,8,FALSE)='Main Template'!K$15),0,IF(AND('Main Template'!K$21&gt;=$C$9,'Main Template'!K$19,VLOOKUP(TRIM(UPPER(SUBSTITUTE($D172," ",""))),'Cleaned Google Form'!$A$1:$M$5000,7,FALSE)="YES"),0,IF(IFERROR(FIND('Main Template'!K$17,VLOOKUP(TRIM(UPPER(SUBSTITUTE('Main Template'!$D172," ",""))),'Cleaned Google Form'!$A$1:$M$5000,9,FALSE),1),FALSE),0,1))))),1)</f>
        <v>1</v>
      </c>
      <c r="L172" s="12">
        <f>IFERROR(IF(AND(WEEKDAY('Main Template'!L$18)=1,OR(VLOOKUP(TRIM(UPPER(SUBSTITUTE($D172," ",""))),'Cleaned Google Form'!$A$1:$M$5000,3,FALSE)="SMH",VLOOKUP(TRIM(UPPER(SUBSTITUTE($D172," ",""))),'Cleaned Google Form'!$A$1:$M$5000,3,FALSE)="RCH",VLOOKUP(TRIM(UPPER(SUBSTITUTE($D172," ",""))),'Cleaned Google Form'!$A$1:$M$5000,3,FALSE)="BCCA")),0,IF(AND(L$21=1,NOT(VLOOKUP(TRIM(UPPER(SUBSTITUTE($D172," ",""))),'Cleaned Google Form'!$A$1:$M$5000,6,FALSE)="NO")),0,IF(OR(VLOOKUP(TRIM(UPPER(SUBSTITUTE($D172," ",""))),'Cleaned Google Form'!$A$1:$M$5000,8,FALSE)='Main Template'!L$12,VLOOKUP(TRIM(UPPER(SUBSTITUTE($D172," ",""))),'Cleaned Google Form'!$A$1:$M$5000,8,FALSE)='Main Template'!L$13,VLOOKUP(TRIM(UPPER(SUBSTITUTE($D172," ",""))),'Cleaned Google Form'!$A$1:$M$5000,8,FALSE)='Main Template'!L$14,VLOOKUP(TRIM(UPPER(SUBSTITUTE($D172," ",""))),'Cleaned Google Form'!$A$1:$M$5000,8,FALSE)='Main Template'!L$15),0,IF(AND('Main Template'!L$21&gt;=$C$9,'Main Template'!L$19,VLOOKUP(TRIM(UPPER(SUBSTITUTE($D172," ",""))),'Cleaned Google Form'!$A$1:$M$5000,7,FALSE)="YES"),0,IF(IFERROR(FIND('Main Template'!L$17,VLOOKUP(TRIM(UPPER(SUBSTITUTE('Main Template'!$D172," ",""))),'Cleaned Google Form'!$A$1:$M$5000,9,FALSE),1),FALSE),0,1))))),1)</f>
        <v>1</v>
      </c>
      <c r="M172" s="12">
        <f>IFERROR(IF(AND(WEEKDAY('Main Template'!M$18)=1,OR(VLOOKUP(TRIM(UPPER(SUBSTITUTE($D172," ",""))),'Cleaned Google Form'!$A$1:$M$5000,3,FALSE)="SMH",VLOOKUP(TRIM(UPPER(SUBSTITUTE($D172," ",""))),'Cleaned Google Form'!$A$1:$M$5000,3,FALSE)="RCH",VLOOKUP(TRIM(UPPER(SUBSTITUTE($D172," ",""))),'Cleaned Google Form'!$A$1:$M$5000,3,FALSE)="BCCA")),0,IF(AND(M$21=1,NOT(VLOOKUP(TRIM(UPPER(SUBSTITUTE($D172," ",""))),'Cleaned Google Form'!$A$1:$M$5000,6,FALSE)="NO")),0,IF(OR(VLOOKUP(TRIM(UPPER(SUBSTITUTE($D172," ",""))),'Cleaned Google Form'!$A$1:$M$5000,8,FALSE)='Main Template'!M$12,VLOOKUP(TRIM(UPPER(SUBSTITUTE($D172," ",""))),'Cleaned Google Form'!$A$1:$M$5000,8,FALSE)='Main Template'!M$13,VLOOKUP(TRIM(UPPER(SUBSTITUTE($D172," ",""))),'Cleaned Google Form'!$A$1:$M$5000,8,FALSE)='Main Template'!M$14,VLOOKUP(TRIM(UPPER(SUBSTITUTE($D172," ",""))),'Cleaned Google Form'!$A$1:$M$5000,8,FALSE)='Main Template'!M$15),0,IF(AND('Main Template'!M$21&gt;=$C$9,'Main Template'!M$19,VLOOKUP(TRIM(UPPER(SUBSTITUTE($D172," ",""))),'Cleaned Google Form'!$A$1:$M$5000,7,FALSE)="YES"),0,IF(IFERROR(FIND('Main Template'!M$17,VLOOKUP(TRIM(UPPER(SUBSTITUTE('Main Template'!$D172," ",""))),'Cleaned Google Form'!$A$1:$M$5000,9,FALSE),1),FALSE),0,1))))),1)</f>
        <v>1</v>
      </c>
      <c r="N172" s="12">
        <f>IFERROR(IF(AND(WEEKDAY('Main Template'!N$18)=1,OR(VLOOKUP(TRIM(UPPER(SUBSTITUTE($D172," ",""))),'Cleaned Google Form'!$A$1:$M$5000,3,FALSE)="SMH",VLOOKUP(TRIM(UPPER(SUBSTITUTE($D172," ",""))),'Cleaned Google Form'!$A$1:$M$5000,3,FALSE)="RCH",VLOOKUP(TRIM(UPPER(SUBSTITUTE($D172," ",""))),'Cleaned Google Form'!$A$1:$M$5000,3,FALSE)="BCCA")),0,IF(AND(N$21=1,NOT(VLOOKUP(TRIM(UPPER(SUBSTITUTE($D172," ",""))),'Cleaned Google Form'!$A$1:$M$5000,6,FALSE)="NO")),0,IF(OR(VLOOKUP(TRIM(UPPER(SUBSTITUTE($D172," ",""))),'Cleaned Google Form'!$A$1:$M$5000,8,FALSE)='Main Template'!N$12,VLOOKUP(TRIM(UPPER(SUBSTITUTE($D172," ",""))),'Cleaned Google Form'!$A$1:$M$5000,8,FALSE)='Main Template'!N$13,VLOOKUP(TRIM(UPPER(SUBSTITUTE($D172," ",""))),'Cleaned Google Form'!$A$1:$M$5000,8,FALSE)='Main Template'!N$14,VLOOKUP(TRIM(UPPER(SUBSTITUTE($D172," ",""))),'Cleaned Google Form'!$A$1:$M$5000,8,FALSE)='Main Template'!N$15),0,IF(AND('Main Template'!N$21&gt;=$C$9,'Main Template'!N$19,VLOOKUP(TRIM(UPPER(SUBSTITUTE($D172," ",""))),'Cleaned Google Form'!$A$1:$M$5000,7,FALSE)="YES"),0,IF(IFERROR(FIND('Main Template'!N$17,VLOOKUP(TRIM(UPPER(SUBSTITUTE('Main Template'!$D172," ",""))),'Cleaned Google Form'!$A$1:$M$5000,9,FALSE),1),FALSE),0,1))))),1)</f>
        <v>1</v>
      </c>
      <c r="O172" s="12">
        <f>IFERROR(IF(AND(WEEKDAY('Main Template'!O$18)=1,OR(VLOOKUP(TRIM(UPPER(SUBSTITUTE($D172," ",""))),'Cleaned Google Form'!$A$1:$M$5000,3,FALSE)="SMH",VLOOKUP(TRIM(UPPER(SUBSTITUTE($D172," ",""))),'Cleaned Google Form'!$A$1:$M$5000,3,FALSE)="RCH",VLOOKUP(TRIM(UPPER(SUBSTITUTE($D172," ",""))),'Cleaned Google Form'!$A$1:$M$5000,3,FALSE)="BCCA")),0,IF(AND(O$21=1,NOT(VLOOKUP(TRIM(UPPER(SUBSTITUTE($D172," ",""))),'Cleaned Google Form'!$A$1:$M$5000,6,FALSE)="NO")),0,IF(OR(VLOOKUP(TRIM(UPPER(SUBSTITUTE($D172," ",""))),'Cleaned Google Form'!$A$1:$M$5000,8,FALSE)='Main Template'!O$12,VLOOKUP(TRIM(UPPER(SUBSTITUTE($D172," ",""))),'Cleaned Google Form'!$A$1:$M$5000,8,FALSE)='Main Template'!O$13,VLOOKUP(TRIM(UPPER(SUBSTITUTE($D172," ",""))),'Cleaned Google Form'!$A$1:$M$5000,8,FALSE)='Main Template'!O$14,VLOOKUP(TRIM(UPPER(SUBSTITUTE($D172," ",""))),'Cleaned Google Form'!$A$1:$M$5000,8,FALSE)='Main Template'!O$15),0,IF(AND('Main Template'!O$21&gt;=$C$9,'Main Template'!O$19,VLOOKUP(TRIM(UPPER(SUBSTITUTE($D172," ",""))),'Cleaned Google Form'!$A$1:$M$5000,7,FALSE)="YES"),0,IF(IFERROR(FIND('Main Template'!O$17,VLOOKUP(TRIM(UPPER(SUBSTITUTE('Main Template'!$D172," ",""))),'Cleaned Google Form'!$A$1:$M$5000,9,FALSE),1),FALSE),0,1))))),1)</f>
        <v>1</v>
      </c>
      <c r="P172" s="12">
        <f>IFERROR(IF(AND(WEEKDAY('Main Template'!P$18)=1,OR(VLOOKUP(TRIM(UPPER(SUBSTITUTE($D172," ",""))),'Cleaned Google Form'!$A$1:$M$5000,3,FALSE)="SMH",VLOOKUP(TRIM(UPPER(SUBSTITUTE($D172," ",""))),'Cleaned Google Form'!$A$1:$M$5000,3,FALSE)="RCH",VLOOKUP(TRIM(UPPER(SUBSTITUTE($D172," ",""))),'Cleaned Google Form'!$A$1:$M$5000,3,FALSE)="BCCA")),0,IF(AND(P$21=1,NOT(VLOOKUP(TRIM(UPPER(SUBSTITUTE($D172," ",""))),'Cleaned Google Form'!$A$1:$M$5000,6,FALSE)="NO")),0,IF(OR(VLOOKUP(TRIM(UPPER(SUBSTITUTE($D172," ",""))),'Cleaned Google Form'!$A$1:$M$5000,8,FALSE)='Main Template'!P$12,VLOOKUP(TRIM(UPPER(SUBSTITUTE($D172," ",""))),'Cleaned Google Form'!$A$1:$M$5000,8,FALSE)='Main Template'!P$13,VLOOKUP(TRIM(UPPER(SUBSTITUTE($D172," ",""))),'Cleaned Google Form'!$A$1:$M$5000,8,FALSE)='Main Template'!P$14,VLOOKUP(TRIM(UPPER(SUBSTITUTE($D172," ",""))),'Cleaned Google Form'!$A$1:$M$5000,8,FALSE)='Main Template'!P$15),0,IF(AND('Main Template'!P$21&gt;=$C$9,'Main Template'!P$19,VLOOKUP(TRIM(UPPER(SUBSTITUTE($D172," ",""))),'Cleaned Google Form'!$A$1:$M$5000,7,FALSE)="YES"),0,IF(IFERROR(FIND('Main Template'!P$17,VLOOKUP(TRIM(UPPER(SUBSTITUTE('Main Template'!$D172," ",""))),'Cleaned Google Form'!$A$1:$M$5000,9,FALSE),1),FALSE),0,1))))),1)</f>
        <v>1</v>
      </c>
      <c r="Q172" s="12">
        <f>IFERROR(IF(AND(WEEKDAY('Main Template'!Q$18)=1,OR(VLOOKUP(TRIM(UPPER(SUBSTITUTE($D172," ",""))),'Cleaned Google Form'!$A$1:$M$5000,3,FALSE)="SMH",VLOOKUP(TRIM(UPPER(SUBSTITUTE($D172," ",""))),'Cleaned Google Form'!$A$1:$M$5000,3,FALSE)="RCH",VLOOKUP(TRIM(UPPER(SUBSTITUTE($D172," ",""))),'Cleaned Google Form'!$A$1:$M$5000,3,FALSE)="BCCA")),0,IF(AND(Q$21=1,NOT(VLOOKUP(TRIM(UPPER(SUBSTITUTE($D172," ",""))),'Cleaned Google Form'!$A$1:$M$5000,6,FALSE)="NO")),0,IF(OR(VLOOKUP(TRIM(UPPER(SUBSTITUTE($D172," ",""))),'Cleaned Google Form'!$A$1:$M$5000,8,FALSE)='Main Template'!Q$12,VLOOKUP(TRIM(UPPER(SUBSTITUTE($D172," ",""))),'Cleaned Google Form'!$A$1:$M$5000,8,FALSE)='Main Template'!Q$13,VLOOKUP(TRIM(UPPER(SUBSTITUTE($D172," ",""))),'Cleaned Google Form'!$A$1:$M$5000,8,FALSE)='Main Template'!Q$14,VLOOKUP(TRIM(UPPER(SUBSTITUTE($D172," ",""))),'Cleaned Google Form'!$A$1:$M$5000,8,FALSE)='Main Template'!Q$15),0,IF(AND('Main Template'!Q$21&gt;=$C$9,'Main Template'!Q$19,VLOOKUP(TRIM(UPPER(SUBSTITUTE($D172," ",""))),'Cleaned Google Form'!$A$1:$M$5000,7,FALSE)="YES"),0,IF(IFERROR(FIND('Main Template'!Q$17,VLOOKUP(TRIM(UPPER(SUBSTITUTE('Main Template'!$D172," ",""))),'Cleaned Google Form'!$A$1:$M$5000,9,FALSE),1),FALSE),0,1))))),1)</f>
        <v>1</v>
      </c>
      <c r="R172" s="12">
        <f>IFERROR(IF(AND(WEEKDAY('Main Template'!R$18)=1,OR(VLOOKUP(TRIM(UPPER(SUBSTITUTE($D172," ",""))),'Cleaned Google Form'!$A$1:$M$5000,3,FALSE)="SMH",VLOOKUP(TRIM(UPPER(SUBSTITUTE($D172," ",""))),'Cleaned Google Form'!$A$1:$M$5000,3,FALSE)="RCH",VLOOKUP(TRIM(UPPER(SUBSTITUTE($D172," ",""))),'Cleaned Google Form'!$A$1:$M$5000,3,FALSE)="BCCA")),0,IF(AND(R$21=1,NOT(VLOOKUP(TRIM(UPPER(SUBSTITUTE($D172," ",""))),'Cleaned Google Form'!$A$1:$M$5000,6,FALSE)="NO")),0,IF(OR(VLOOKUP(TRIM(UPPER(SUBSTITUTE($D172," ",""))),'Cleaned Google Form'!$A$1:$M$5000,8,FALSE)='Main Template'!R$12,VLOOKUP(TRIM(UPPER(SUBSTITUTE($D172," ",""))),'Cleaned Google Form'!$A$1:$M$5000,8,FALSE)='Main Template'!R$13,VLOOKUP(TRIM(UPPER(SUBSTITUTE($D172," ",""))),'Cleaned Google Form'!$A$1:$M$5000,8,FALSE)='Main Template'!R$14,VLOOKUP(TRIM(UPPER(SUBSTITUTE($D172," ",""))),'Cleaned Google Form'!$A$1:$M$5000,8,FALSE)='Main Template'!R$15),0,IF(AND('Main Template'!R$21&gt;=$C$9,'Main Template'!R$19,VLOOKUP(TRIM(UPPER(SUBSTITUTE($D172," ",""))),'Cleaned Google Form'!$A$1:$M$5000,7,FALSE)="YES"),0,IF(IFERROR(FIND('Main Template'!R$17,VLOOKUP(TRIM(UPPER(SUBSTITUTE('Main Template'!$D172," ",""))),'Cleaned Google Form'!$A$1:$M$5000,9,FALSE),1),FALSE),0,1))))),1)</f>
        <v>1</v>
      </c>
      <c r="S172" s="12">
        <f>IFERROR(IF(AND(WEEKDAY('Main Template'!S$18)=1,OR(VLOOKUP(TRIM(UPPER(SUBSTITUTE($D172," ",""))),'Cleaned Google Form'!$A$1:$M$5000,3,FALSE)="SMH",VLOOKUP(TRIM(UPPER(SUBSTITUTE($D172," ",""))),'Cleaned Google Form'!$A$1:$M$5000,3,FALSE)="RCH",VLOOKUP(TRIM(UPPER(SUBSTITUTE($D172," ",""))),'Cleaned Google Form'!$A$1:$M$5000,3,FALSE)="BCCA")),0,IF(AND(S$21=1,NOT(VLOOKUP(TRIM(UPPER(SUBSTITUTE($D172," ",""))),'Cleaned Google Form'!$A$1:$M$5000,6,FALSE)="NO")),0,IF(OR(VLOOKUP(TRIM(UPPER(SUBSTITUTE($D172," ",""))),'Cleaned Google Form'!$A$1:$M$5000,8,FALSE)='Main Template'!S$12,VLOOKUP(TRIM(UPPER(SUBSTITUTE($D172," ",""))),'Cleaned Google Form'!$A$1:$M$5000,8,FALSE)='Main Template'!S$13,VLOOKUP(TRIM(UPPER(SUBSTITUTE($D172," ",""))),'Cleaned Google Form'!$A$1:$M$5000,8,FALSE)='Main Template'!S$14,VLOOKUP(TRIM(UPPER(SUBSTITUTE($D172," ",""))),'Cleaned Google Form'!$A$1:$M$5000,8,FALSE)='Main Template'!S$15),0,IF(AND('Main Template'!S$21&gt;=$C$9,'Main Template'!S$19,VLOOKUP(TRIM(UPPER(SUBSTITUTE($D172," ",""))),'Cleaned Google Form'!$A$1:$M$5000,7,FALSE)="YES"),0,IF(IFERROR(FIND('Main Template'!S$17,VLOOKUP(TRIM(UPPER(SUBSTITUTE('Main Template'!$D172," ",""))),'Cleaned Google Form'!$A$1:$M$5000,9,FALSE),1),FALSE),0,1))))),1)</f>
        <v>1</v>
      </c>
      <c r="T172" s="12">
        <f>IFERROR(IF(AND(WEEKDAY('Main Template'!T$18)=1,OR(VLOOKUP(TRIM(UPPER(SUBSTITUTE($D172," ",""))),'Cleaned Google Form'!$A$1:$M$5000,3,FALSE)="SMH",VLOOKUP(TRIM(UPPER(SUBSTITUTE($D172," ",""))),'Cleaned Google Form'!$A$1:$M$5000,3,FALSE)="RCH",VLOOKUP(TRIM(UPPER(SUBSTITUTE($D172," ",""))),'Cleaned Google Form'!$A$1:$M$5000,3,FALSE)="BCCA")),0,IF(AND(T$21=1,NOT(VLOOKUP(TRIM(UPPER(SUBSTITUTE($D172," ",""))),'Cleaned Google Form'!$A$1:$M$5000,6,FALSE)="NO")),0,IF(OR(VLOOKUP(TRIM(UPPER(SUBSTITUTE($D172," ",""))),'Cleaned Google Form'!$A$1:$M$5000,8,FALSE)='Main Template'!T$12,VLOOKUP(TRIM(UPPER(SUBSTITUTE($D172," ",""))),'Cleaned Google Form'!$A$1:$M$5000,8,FALSE)='Main Template'!T$13,VLOOKUP(TRIM(UPPER(SUBSTITUTE($D172," ",""))),'Cleaned Google Form'!$A$1:$M$5000,8,FALSE)='Main Template'!T$14,VLOOKUP(TRIM(UPPER(SUBSTITUTE($D172," ",""))),'Cleaned Google Form'!$A$1:$M$5000,8,FALSE)='Main Template'!T$15),0,IF(AND('Main Template'!T$21&gt;=$C$9,'Main Template'!T$19,VLOOKUP(TRIM(UPPER(SUBSTITUTE($D172," ",""))),'Cleaned Google Form'!$A$1:$M$5000,7,FALSE)="YES"),0,IF(IFERROR(FIND('Main Template'!T$17,VLOOKUP(TRIM(UPPER(SUBSTITUTE('Main Template'!$D172," ",""))),'Cleaned Google Form'!$A$1:$M$5000,9,FALSE),1),FALSE),0,1))))),1)</f>
        <v>1</v>
      </c>
      <c r="U172" s="12">
        <f>IFERROR(IF(AND(WEEKDAY('Main Template'!U$18)=1,OR(VLOOKUP(TRIM(UPPER(SUBSTITUTE($D172," ",""))),'Cleaned Google Form'!$A$1:$M$5000,3,FALSE)="SMH",VLOOKUP(TRIM(UPPER(SUBSTITUTE($D172," ",""))),'Cleaned Google Form'!$A$1:$M$5000,3,FALSE)="RCH",VLOOKUP(TRIM(UPPER(SUBSTITUTE($D172," ",""))),'Cleaned Google Form'!$A$1:$M$5000,3,FALSE)="BCCA")),0,IF(AND(U$21=1,NOT(VLOOKUP(TRIM(UPPER(SUBSTITUTE($D172," ",""))),'Cleaned Google Form'!$A$1:$M$5000,6,FALSE)="NO")),0,IF(OR(VLOOKUP(TRIM(UPPER(SUBSTITUTE($D172," ",""))),'Cleaned Google Form'!$A$1:$M$5000,8,FALSE)='Main Template'!U$12,VLOOKUP(TRIM(UPPER(SUBSTITUTE($D172," ",""))),'Cleaned Google Form'!$A$1:$M$5000,8,FALSE)='Main Template'!U$13,VLOOKUP(TRIM(UPPER(SUBSTITUTE($D172," ",""))),'Cleaned Google Form'!$A$1:$M$5000,8,FALSE)='Main Template'!U$14,VLOOKUP(TRIM(UPPER(SUBSTITUTE($D172," ",""))),'Cleaned Google Form'!$A$1:$M$5000,8,FALSE)='Main Template'!U$15),0,IF(AND('Main Template'!U$21&gt;=$C$9,'Main Template'!U$19,VLOOKUP(TRIM(UPPER(SUBSTITUTE($D172," ",""))),'Cleaned Google Form'!$A$1:$M$5000,7,FALSE)="YES"),0,IF(IFERROR(FIND('Main Template'!U$17,VLOOKUP(TRIM(UPPER(SUBSTITUTE('Main Template'!$D172," ",""))),'Cleaned Google Form'!$A$1:$M$5000,9,FALSE),1),FALSE),0,1))))),1)</f>
        <v>1</v>
      </c>
      <c r="V172" s="12">
        <f>IFERROR(IF(AND(WEEKDAY('Main Template'!V$18)=1,OR(VLOOKUP(TRIM(UPPER(SUBSTITUTE($D172," ",""))),'Cleaned Google Form'!$A$1:$M$5000,3,FALSE)="SMH",VLOOKUP(TRIM(UPPER(SUBSTITUTE($D172," ",""))),'Cleaned Google Form'!$A$1:$M$5000,3,FALSE)="RCH",VLOOKUP(TRIM(UPPER(SUBSTITUTE($D172," ",""))),'Cleaned Google Form'!$A$1:$M$5000,3,FALSE)="BCCA")),0,IF(AND(V$21=1,NOT(VLOOKUP(TRIM(UPPER(SUBSTITUTE($D172," ",""))),'Cleaned Google Form'!$A$1:$M$5000,6,FALSE)="NO")),0,IF(OR(VLOOKUP(TRIM(UPPER(SUBSTITUTE($D172," ",""))),'Cleaned Google Form'!$A$1:$M$5000,8,FALSE)='Main Template'!V$12,VLOOKUP(TRIM(UPPER(SUBSTITUTE($D172," ",""))),'Cleaned Google Form'!$A$1:$M$5000,8,FALSE)='Main Template'!V$13,VLOOKUP(TRIM(UPPER(SUBSTITUTE($D172," ",""))),'Cleaned Google Form'!$A$1:$M$5000,8,FALSE)='Main Template'!V$14,VLOOKUP(TRIM(UPPER(SUBSTITUTE($D172," ",""))),'Cleaned Google Form'!$A$1:$M$5000,8,FALSE)='Main Template'!V$15),0,IF(AND('Main Template'!V$21&gt;=$C$9,'Main Template'!V$19,VLOOKUP(TRIM(UPPER(SUBSTITUTE($D172," ",""))),'Cleaned Google Form'!$A$1:$M$5000,7,FALSE)="YES"),0,IF(IFERROR(FIND('Main Template'!V$17,VLOOKUP(TRIM(UPPER(SUBSTITUTE('Main Template'!$D172," ",""))),'Cleaned Google Form'!$A$1:$M$5000,9,FALSE),1),FALSE),0,1))))),1)</f>
        <v>1</v>
      </c>
      <c r="W172" s="12">
        <f>IFERROR(IF(AND(WEEKDAY('Main Template'!W$18)=1,OR(VLOOKUP(TRIM(UPPER(SUBSTITUTE($D172," ",""))),'Cleaned Google Form'!$A$1:$M$5000,3,FALSE)="SMH",VLOOKUP(TRIM(UPPER(SUBSTITUTE($D172," ",""))),'Cleaned Google Form'!$A$1:$M$5000,3,FALSE)="RCH",VLOOKUP(TRIM(UPPER(SUBSTITUTE($D172," ",""))),'Cleaned Google Form'!$A$1:$M$5000,3,FALSE)="BCCA")),0,IF(AND(W$21=1,NOT(VLOOKUP(TRIM(UPPER(SUBSTITUTE($D172," ",""))),'Cleaned Google Form'!$A$1:$M$5000,6,FALSE)="NO")),0,IF(OR(VLOOKUP(TRIM(UPPER(SUBSTITUTE($D172," ",""))),'Cleaned Google Form'!$A$1:$M$5000,8,FALSE)='Main Template'!W$12,VLOOKUP(TRIM(UPPER(SUBSTITUTE($D172," ",""))),'Cleaned Google Form'!$A$1:$M$5000,8,FALSE)='Main Template'!W$13,VLOOKUP(TRIM(UPPER(SUBSTITUTE($D172," ",""))),'Cleaned Google Form'!$A$1:$M$5000,8,FALSE)='Main Template'!W$14,VLOOKUP(TRIM(UPPER(SUBSTITUTE($D172," ",""))),'Cleaned Google Form'!$A$1:$M$5000,8,FALSE)='Main Template'!W$15),0,IF(AND('Main Template'!W$21&gt;=$C$9,'Main Template'!W$19,VLOOKUP(TRIM(UPPER(SUBSTITUTE($D172," ",""))),'Cleaned Google Form'!$A$1:$M$5000,7,FALSE)="YES"),0,IF(IFERROR(FIND('Main Template'!W$17,VLOOKUP(TRIM(UPPER(SUBSTITUTE('Main Template'!$D172," ",""))),'Cleaned Google Form'!$A$1:$M$5000,9,FALSE),1),FALSE),0,1))))),1)</f>
        <v>1</v>
      </c>
      <c r="X172" s="12">
        <f>IFERROR(IF(AND(WEEKDAY('Main Template'!X$18)=1,OR(VLOOKUP(TRIM(UPPER(SUBSTITUTE($D172," ",""))),'Cleaned Google Form'!$A$1:$M$5000,3,FALSE)="SMH",VLOOKUP(TRIM(UPPER(SUBSTITUTE($D172," ",""))),'Cleaned Google Form'!$A$1:$M$5000,3,FALSE)="RCH",VLOOKUP(TRIM(UPPER(SUBSTITUTE($D172," ",""))),'Cleaned Google Form'!$A$1:$M$5000,3,FALSE)="BCCA")),0,IF(AND(X$21=1,NOT(VLOOKUP(TRIM(UPPER(SUBSTITUTE($D172," ",""))),'Cleaned Google Form'!$A$1:$M$5000,6,FALSE)="NO")),0,IF(OR(VLOOKUP(TRIM(UPPER(SUBSTITUTE($D172," ",""))),'Cleaned Google Form'!$A$1:$M$5000,8,FALSE)='Main Template'!X$12,VLOOKUP(TRIM(UPPER(SUBSTITUTE($D172," ",""))),'Cleaned Google Form'!$A$1:$M$5000,8,FALSE)='Main Template'!X$13,VLOOKUP(TRIM(UPPER(SUBSTITUTE($D172," ",""))),'Cleaned Google Form'!$A$1:$M$5000,8,FALSE)='Main Template'!X$14,VLOOKUP(TRIM(UPPER(SUBSTITUTE($D172," ",""))),'Cleaned Google Form'!$A$1:$M$5000,8,FALSE)='Main Template'!X$15),0,IF(AND('Main Template'!X$21&gt;=$C$9,'Main Template'!X$19,VLOOKUP(TRIM(UPPER(SUBSTITUTE($D172," ",""))),'Cleaned Google Form'!$A$1:$M$5000,7,FALSE)="YES"),0,IF(IFERROR(FIND('Main Template'!X$17,VLOOKUP(TRIM(UPPER(SUBSTITUTE('Main Template'!$D172," ",""))),'Cleaned Google Form'!$A$1:$M$5000,9,FALSE),1),FALSE),0,1))))),1)</f>
        <v>1</v>
      </c>
      <c r="Y172" s="12">
        <f>IFERROR(IF(AND(WEEKDAY('Main Template'!Y$18)=1,OR(VLOOKUP(TRIM(UPPER(SUBSTITUTE($D172," ",""))),'Cleaned Google Form'!$A$1:$M$5000,3,FALSE)="SMH",VLOOKUP(TRIM(UPPER(SUBSTITUTE($D172," ",""))),'Cleaned Google Form'!$A$1:$M$5000,3,FALSE)="RCH",VLOOKUP(TRIM(UPPER(SUBSTITUTE($D172," ",""))),'Cleaned Google Form'!$A$1:$M$5000,3,FALSE)="BCCA")),0,IF(AND(Y$21=1,NOT(VLOOKUP(TRIM(UPPER(SUBSTITUTE($D172," ",""))),'Cleaned Google Form'!$A$1:$M$5000,6,FALSE)="NO")),0,IF(OR(VLOOKUP(TRIM(UPPER(SUBSTITUTE($D172," ",""))),'Cleaned Google Form'!$A$1:$M$5000,8,FALSE)='Main Template'!Y$12,VLOOKUP(TRIM(UPPER(SUBSTITUTE($D172," ",""))),'Cleaned Google Form'!$A$1:$M$5000,8,FALSE)='Main Template'!Y$13,VLOOKUP(TRIM(UPPER(SUBSTITUTE($D172," ",""))),'Cleaned Google Form'!$A$1:$M$5000,8,FALSE)='Main Template'!Y$14,VLOOKUP(TRIM(UPPER(SUBSTITUTE($D172," ",""))),'Cleaned Google Form'!$A$1:$M$5000,8,FALSE)='Main Template'!Y$15),0,IF(AND('Main Template'!Y$21&gt;=$C$9,'Main Template'!Y$19,VLOOKUP(TRIM(UPPER(SUBSTITUTE($D172," ",""))),'Cleaned Google Form'!$A$1:$M$5000,7,FALSE)="YES"),0,IF(IFERROR(FIND('Main Template'!Y$17,VLOOKUP(TRIM(UPPER(SUBSTITUTE('Main Template'!$D172," ",""))),'Cleaned Google Form'!$A$1:$M$5000,9,FALSE),1),FALSE),0,1))))),1)</f>
        <v>1</v>
      </c>
      <c r="Z172" s="12">
        <f>IFERROR(IF(AND(WEEKDAY('Main Template'!Z$18)=1,OR(VLOOKUP(TRIM(UPPER(SUBSTITUTE($D172," ",""))),'Cleaned Google Form'!$A$1:$M$5000,3,FALSE)="SMH",VLOOKUP(TRIM(UPPER(SUBSTITUTE($D172," ",""))),'Cleaned Google Form'!$A$1:$M$5000,3,FALSE)="RCH",VLOOKUP(TRIM(UPPER(SUBSTITUTE($D172," ",""))),'Cleaned Google Form'!$A$1:$M$5000,3,FALSE)="BCCA")),0,IF(AND(Z$21=1,NOT(VLOOKUP(TRIM(UPPER(SUBSTITUTE($D172," ",""))),'Cleaned Google Form'!$A$1:$M$5000,6,FALSE)="NO")),0,IF(OR(VLOOKUP(TRIM(UPPER(SUBSTITUTE($D172," ",""))),'Cleaned Google Form'!$A$1:$M$5000,8,FALSE)='Main Template'!Z$12,VLOOKUP(TRIM(UPPER(SUBSTITUTE($D172," ",""))),'Cleaned Google Form'!$A$1:$M$5000,8,FALSE)='Main Template'!Z$13,VLOOKUP(TRIM(UPPER(SUBSTITUTE($D172," ",""))),'Cleaned Google Form'!$A$1:$M$5000,8,FALSE)='Main Template'!Z$14,VLOOKUP(TRIM(UPPER(SUBSTITUTE($D172," ",""))),'Cleaned Google Form'!$A$1:$M$5000,8,FALSE)='Main Template'!Z$15),0,IF(AND('Main Template'!Z$21&gt;=$C$9,'Main Template'!Z$19,VLOOKUP(TRIM(UPPER(SUBSTITUTE($D172," ",""))),'Cleaned Google Form'!$A$1:$M$5000,7,FALSE)="YES"),0,IF(IFERROR(FIND('Main Template'!Z$17,VLOOKUP(TRIM(UPPER(SUBSTITUTE('Main Template'!$D172," ",""))),'Cleaned Google Form'!$A$1:$M$5000,9,FALSE),1),FALSE),0,1))))),1)</f>
        <v>1</v>
      </c>
      <c r="AA172" s="12">
        <f>IFERROR(IF(AND(WEEKDAY('Main Template'!AA$18)=1,OR(VLOOKUP(TRIM(UPPER(SUBSTITUTE($D172," ",""))),'Cleaned Google Form'!$A$1:$M$5000,3,FALSE)="SMH",VLOOKUP(TRIM(UPPER(SUBSTITUTE($D172," ",""))),'Cleaned Google Form'!$A$1:$M$5000,3,FALSE)="RCH",VLOOKUP(TRIM(UPPER(SUBSTITUTE($D172," ",""))),'Cleaned Google Form'!$A$1:$M$5000,3,FALSE)="BCCA")),0,IF(AND(AA$21=1,NOT(VLOOKUP(TRIM(UPPER(SUBSTITUTE($D172," ",""))),'Cleaned Google Form'!$A$1:$M$5000,6,FALSE)="NO")),0,IF(OR(VLOOKUP(TRIM(UPPER(SUBSTITUTE($D172," ",""))),'Cleaned Google Form'!$A$1:$M$5000,8,FALSE)='Main Template'!AA$12,VLOOKUP(TRIM(UPPER(SUBSTITUTE($D172," ",""))),'Cleaned Google Form'!$A$1:$M$5000,8,FALSE)='Main Template'!AA$13,VLOOKUP(TRIM(UPPER(SUBSTITUTE($D172," ",""))),'Cleaned Google Form'!$A$1:$M$5000,8,FALSE)='Main Template'!AA$14,VLOOKUP(TRIM(UPPER(SUBSTITUTE($D172," ",""))),'Cleaned Google Form'!$A$1:$M$5000,8,FALSE)='Main Template'!AA$15),0,IF(AND('Main Template'!AA$21&gt;=$C$9,'Main Template'!AA$19,VLOOKUP(TRIM(UPPER(SUBSTITUTE($D172," ",""))),'Cleaned Google Form'!$A$1:$M$5000,7,FALSE)="YES"),0,IF(IFERROR(FIND('Main Template'!AA$17,VLOOKUP(TRIM(UPPER(SUBSTITUTE('Main Template'!$D172," ",""))),'Cleaned Google Form'!$A$1:$M$5000,9,FALSE),1),FALSE),0,1))))),1)</f>
        <v>1</v>
      </c>
      <c r="AB172" s="12">
        <f>IFERROR(IF(AND(WEEKDAY('Main Template'!AB$18)=1,OR(VLOOKUP(TRIM(UPPER(SUBSTITUTE($D172," ",""))),'Cleaned Google Form'!$A$1:$M$5000,3,FALSE)="SMH",VLOOKUP(TRIM(UPPER(SUBSTITUTE($D172," ",""))),'Cleaned Google Form'!$A$1:$M$5000,3,FALSE)="RCH",VLOOKUP(TRIM(UPPER(SUBSTITUTE($D172," ",""))),'Cleaned Google Form'!$A$1:$M$5000,3,FALSE)="BCCA")),0,IF(AND(AB$21=1,NOT(VLOOKUP(TRIM(UPPER(SUBSTITUTE($D172," ",""))),'Cleaned Google Form'!$A$1:$M$5000,6,FALSE)="NO")),0,IF(OR(VLOOKUP(TRIM(UPPER(SUBSTITUTE($D172," ",""))),'Cleaned Google Form'!$A$1:$M$5000,8,FALSE)='Main Template'!AB$12,VLOOKUP(TRIM(UPPER(SUBSTITUTE($D172," ",""))),'Cleaned Google Form'!$A$1:$M$5000,8,FALSE)='Main Template'!AB$13,VLOOKUP(TRIM(UPPER(SUBSTITUTE($D172," ",""))),'Cleaned Google Form'!$A$1:$M$5000,8,FALSE)='Main Template'!AB$14,VLOOKUP(TRIM(UPPER(SUBSTITUTE($D172," ",""))),'Cleaned Google Form'!$A$1:$M$5000,8,FALSE)='Main Template'!AB$15),0,IF(AND('Main Template'!AB$21&gt;=$C$9,'Main Template'!AB$19,VLOOKUP(TRIM(UPPER(SUBSTITUTE($D172," ",""))),'Cleaned Google Form'!$A$1:$M$5000,7,FALSE)="YES"),0,IF(IFERROR(FIND('Main Template'!AB$17,VLOOKUP(TRIM(UPPER(SUBSTITUTE('Main Template'!$D172," ",""))),'Cleaned Google Form'!$A$1:$M$5000,9,FALSE),1),FALSE),0,1))))),1)</f>
        <v>1</v>
      </c>
      <c r="AC172" s="12">
        <f>IFERROR(IF(AND(WEEKDAY('Main Template'!AC$18)=1,OR(VLOOKUP(TRIM(UPPER(SUBSTITUTE($D172," ",""))),'Cleaned Google Form'!$A$1:$M$5000,3,FALSE)="SMH",VLOOKUP(TRIM(UPPER(SUBSTITUTE($D172," ",""))),'Cleaned Google Form'!$A$1:$M$5000,3,FALSE)="RCH",VLOOKUP(TRIM(UPPER(SUBSTITUTE($D172," ",""))),'Cleaned Google Form'!$A$1:$M$5000,3,FALSE)="BCCA")),0,IF(AND(AC$21=1,NOT(VLOOKUP(TRIM(UPPER(SUBSTITUTE($D172," ",""))),'Cleaned Google Form'!$A$1:$M$5000,6,FALSE)="NO")),0,IF(OR(VLOOKUP(TRIM(UPPER(SUBSTITUTE($D172," ",""))),'Cleaned Google Form'!$A$1:$M$5000,8,FALSE)='Main Template'!AC$12,VLOOKUP(TRIM(UPPER(SUBSTITUTE($D172," ",""))),'Cleaned Google Form'!$A$1:$M$5000,8,FALSE)='Main Template'!AC$13,VLOOKUP(TRIM(UPPER(SUBSTITUTE($D172," ",""))),'Cleaned Google Form'!$A$1:$M$5000,8,FALSE)='Main Template'!AC$14,VLOOKUP(TRIM(UPPER(SUBSTITUTE($D172," ",""))),'Cleaned Google Form'!$A$1:$M$5000,8,FALSE)='Main Template'!AC$15),0,IF(AND('Main Template'!AC$21&gt;=$C$9,'Main Template'!AC$19,VLOOKUP(TRIM(UPPER(SUBSTITUTE($D172," ",""))),'Cleaned Google Form'!$A$1:$M$5000,7,FALSE)="YES"),0,IF(IFERROR(FIND('Main Template'!AC$17,VLOOKUP(TRIM(UPPER(SUBSTITUTE('Main Template'!$D172," ",""))),'Cleaned Google Form'!$A$1:$M$5000,9,FALSE),1),FALSE),0,1))))),1)</f>
        <v>1</v>
      </c>
      <c r="AD172" s="12">
        <f>IFERROR(IF(AND(WEEKDAY('Main Template'!AD$18)=1,OR(VLOOKUP(TRIM(UPPER(SUBSTITUTE($D172," ",""))),'Cleaned Google Form'!$A$1:$M$5000,3,FALSE)="SMH",VLOOKUP(TRIM(UPPER(SUBSTITUTE($D172," ",""))),'Cleaned Google Form'!$A$1:$M$5000,3,FALSE)="RCH",VLOOKUP(TRIM(UPPER(SUBSTITUTE($D172," ",""))),'Cleaned Google Form'!$A$1:$M$5000,3,FALSE)="BCCA")),0,IF(AND(AD$21=1,NOT(VLOOKUP(TRIM(UPPER(SUBSTITUTE($D172," ",""))),'Cleaned Google Form'!$A$1:$M$5000,6,FALSE)="NO")),0,IF(OR(VLOOKUP(TRIM(UPPER(SUBSTITUTE($D172," ",""))),'Cleaned Google Form'!$A$1:$M$5000,8,FALSE)='Main Template'!AD$12,VLOOKUP(TRIM(UPPER(SUBSTITUTE($D172," ",""))),'Cleaned Google Form'!$A$1:$M$5000,8,FALSE)='Main Template'!AD$13,VLOOKUP(TRIM(UPPER(SUBSTITUTE($D172," ",""))),'Cleaned Google Form'!$A$1:$M$5000,8,FALSE)='Main Template'!AD$14,VLOOKUP(TRIM(UPPER(SUBSTITUTE($D172," ",""))),'Cleaned Google Form'!$A$1:$M$5000,8,FALSE)='Main Template'!AD$15),0,IF(AND('Main Template'!AD$21&gt;=$C$9,'Main Template'!AD$19,VLOOKUP(TRIM(UPPER(SUBSTITUTE($D172," ",""))),'Cleaned Google Form'!$A$1:$M$5000,7,FALSE)="YES"),0,IF(IFERROR(FIND('Main Template'!AD$17,VLOOKUP(TRIM(UPPER(SUBSTITUTE('Main Template'!$D172," ",""))),'Cleaned Google Form'!$A$1:$M$5000,9,FALSE),1),FALSE),0,1))))),1)</f>
        <v>1</v>
      </c>
      <c r="AE172" s="12">
        <f>IFERROR(IF(AND(WEEKDAY('Main Template'!AE$18)=1,OR(VLOOKUP(TRIM(UPPER(SUBSTITUTE($D172," ",""))),'Cleaned Google Form'!$A$1:$M$5000,3,FALSE)="SMH",VLOOKUP(TRIM(UPPER(SUBSTITUTE($D172," ",""))),'Cleaned Google Form'!$A$1:$M$5000,3,FALSE)="RCH",VLOOKUP(TRIM(UPPER(SUBSTITUTE($D172," ",""))),'Cleaned Google Form'!$A$1:$M$5000,3,FALSE)="BCCA")),0,IF(AND(AE$21=1,NOT(VLOOKUP(TRIM(UPPER(SUBSTITUTE($D172," ",""))),'Cleaned Google Form'!$A$1:$M$5000,6,FALSE)="NO")),0,IF(OR(VLOOKUP(TRIM(UPPER(SUBSTITUTE($D172," ",""))),'Cleaned Google Form'!$A$1:$M$5000,8,FALSE)='Main Template'!AE$12,VLOOKUP(TRIM(UPPER(SUBSTITUTE($D172," ",""))),'Cleaned Google Form'!$A$1:$M$5000,8,FALSE)='Main Template'!AE$13,VLOOKUP(TRIM(UPPER(SUBSTITUTE($D172," ",""))),'Cleaned Google Form'!$A$1:$M$5000,8,FALSE)='Main Template'!AE$14,VLOOKUP(TRIM(UPPER(SUBSTITUTE($D172," ",""))),'Cleaned Google Form'!$A$1:$M$5000,8,FALSE)='Main Template'!AE$15),0,IF(AND('Main Template'!AE$21&gt;=$C$9,'Main Template'!AE$19,VLOOKUP(TRIM(UPPER(SUBSTITUTE($D172," ",""))),'Cleaned Google Form'!$A$1:$M$5000,7,FALSE)="YES"),0,IF(IFERROR(FIND('Main Template'!AE$17,VLOOKUP(TRIM(UPPER(SUBSTITUTE('Main Template'!$D172," ",""))),'Cleaned Google Form'!$A$1:$M$5000,9,FALSE),1),FALSE),0,1))))),1)</f>
        <v>1</v>
      </c>
      <c r="AF172" s="12">
        <f>IFERROR(IF(AND(WEEKDAY('Main Template'!AF$18)=1,OR(VLOOKUP(TRIM(UPPER(SUBSTITUTE($D172," ",""))),'Cleaned Google Form'!$A$1:$M$5000,3,FALSE)="SMH",VLOOKUP(TRIM(UPPER(SUBSTITUTE($D172," ",""))),'Cleaned Google Form'!$A$1:$M$5000,3,FALSE)="RCH",VLOOKUP(TRIM(UPPER(SUBSTITUTE($D172," ",""))),'Cleaned Google Form'!$A$1:$M$5000,3,FALSE)="BCCA")),0,IF(AND(AF$21=1,NOT(VLOOKUP(TRIM(UPPER(SUBSTITUTE($D172," ",""))),'Cleaned Google Form'!$A$1:$M$5000,6,FALSE)="NO")),0,IF(OR(VLOOKUP(TRIM(UPPER(SUBSTITUTE($D172," ",""))),'Cleaned Google Form'!$A$1:$M$5000,8,FALSE)='Main Template'!AF$12,VLOOKUP(TRIM(UPPER(SUBSTITUTE($D172," ",""))),'Cleaned Google Form'!$A$1:$M$5000,8,FALSE)='Main Template'!AF$13,VLOOKUP(TRIM(UPPER(SUBSTITUTE($D172," ",""))),'Cleaned Google Form'!$A$1:$M$5000,8,FALSE)='Main Template'!AF$14,VLOOKUP(TRIM(UPPER(SUBSTITUTE($D172," ",""))),'Cleaned Google Form'!$A$1:$M$5000,8,FALSE)='Main Template'!AF$15),0,IF(AND('Main Template'!AF$21&gt;=$C$9,'Main Template'!AF$19,VLOOKUP(TRIM(UPPER(SUBSTITUTE($D172," ",""))),'Cleaned Google Form'!$A$1:$M$5000,7,FALSE)="YES"),0,IF(IFERROR(FIND('Main Template'!AF$17,VLOOKUP(TRIM(UPPER(SUBSTITUTE('Main Template'!$D172," ",""))),'Cleaned Google Form'!$A$1:$M$5000,9,FALSE),1),FALSE),0,1))))),1)</f>
        <v>1</v>
      </c>
      <c r="AG172" s="12">
        <f>IFERROR(IF(AND(WEEKDAY('Main Template'!AG$18)=1,OR(VLOOKUP(TRIM(UPPER(SUBSTITUTE($D172," ",""))),'Cleaned Google Form'!$A$1:$M$5000,3,FALSE)="SMH",VLOOKUP(TRIM(UPPER(SUBSTITUTE($D172," ",""))),'Cleaned Google Form'!$A$1:$M$5000,3,FALSE)="RCH",VLOOKUP(TRIM(UPPER(SUBSTITUTE($D172," ",""))),'Cleaned Google Form'!$A$1:$M$5000,3,FALSE)="BCCA")),0,IF(AND(AG$21=1,NOT(VLOOKUP(TRIM(UPPER(SUBSTITUTE($D172," ",""))),'Cleaned Google Form'!$A$1:$M$5000,6,FALSE)="NO")),0,IF(OR(VLOOKUP(TRIM(UPPER(SUBSTITUTE($D172," ",""))),'Cleaned Google Form'!$A$1:$M$5000,8,FALSE)='Main Template'!AG$12,VLOOKUP(TRIM(UPPER(SUBSTITUTE($D172," ",""))),'Cleaned Google Form'!$A$1:$M$5000,8,FALSE)='Main Template'!AG$13,VLOOKUP(TRIM(UPPER(SUBSTITUTE($D172," ",""))),'Cleaned Google Form'!$A$1:$M$5000,8,FALSE)='Main Template'!AG$14,VLOOKUP(TRIM(UPPER(SUBSTITUTE($D172," ",""))),'Cleaned Google Form'!$A$1:$M$5000,8,FALSE)='Main Template'!AG$15),0,IF(AND('Main Template'!AG$21&gt;=$C$9,'Main Template'!AG$19,VLOOKUP(TRIM(UPPER(SUBSTITUTE($D172," ",""))),'Cleaned Google Form'!$A$1:$M$5000,7,FALSE)="YES"),0,IF(IFERROR(FIND('Main Template'!AG$17,VLOOKUP(TRIM(UPPER(SUBSTITUTE('Main Template'!$D172," ",""))),'Cleaned Google Form'!$A$1:$M$5000,9,FALSE),1),FALSE),0,1))))),1)</f>
        <v>1</v>
      </c>
      <c r="AH172" s="12">
        <f>IFERROR(IF(AND(WEEKDAY('Main Template'!AH$18)=1,OR(VLOOKUP(TRIM(UPPER(SUBSTITUTE($D172," ",""))),'Cleaned Google Form'!$A$1:$M$5000,3,FALSE)="SMH",VLOOKUP(TRIM(UPPER(SUBSTITUTE($D172," ",""))),'Cleaned Google Form'!$A$1:$M$5000,3,FALSE)="RCH",VLOOKUP(TRIM(UPPER(SUBSTITUTE($D172," ",""))),'Cleaned Google Form'!$A$1:$M$5000,3,FALSE)="BCCA")),0,IF(AND(AH$21=1,NOT(VLOOKUP(TRIM(UPPER(SUBSTITUTE($D172," ",""))),'Cleaned Google Form'!$A$1:$M$5000,6,FALSE)="NO")),0,IF(OR(VLOOKUP(TRIM(UPPER(SUBSTITUTE($D172," ",""))),'Cleaned Google Form'!$A$1:$M$5000,8,FALSE)='Main Template'!AH$12,VLOOKUP(TRIM(UPPER(SUBSTITUTE($D172," ",""))),'Cleaned Google Form'!$A$1:$M$5000,8,FALSE)='Main Template'!AH$13,VLOOKUP(TRIM(UPPER(SUBSTITUTE($D172," ",""))),'Cleaned Google Form'!$A$1:$M$5000,8,FALSE)='Main Template'!AH$14,VLOOKUP(TRIM(UPPER(SUBSTITUTE($D172," ",""))),'Cleaned Google Form'!$A$1:$M$5000,8,FALSE)='Main Template'!AH$15),0,IF(AND('Main Template'!AH$21&gt;=$C$9,'Main Template'!AH$19,VLOOKUP(TRIM(UPPER(SUBSTITUTE($D172," ",""))),'Cleaned Google Form'!$A$1:$M$5000,7,FALSE)="YES"),0,IF(IFERROR(FIND('Main Template'!AH$17,VLOOKUP(TRIM(UPPER(SUBSTITUTE('Main Template'!$D172," ",""))),'Cleaned Google Form'!$A$1:$M$5000,9,FALSE),1),FALSE),0,1))))),1)</f>
        <v>1</v>
      </c>
      <c r="AI172" s="12">
        <f>IFERROR(IF(AND(WEEKDAY('Main Template'!AI$18)=1,OR(VLOOKUP(TRIM(UPPER(SUBSTITUTE($D172," ",""))),'Cleaned Google Form'!$A$1:$M$5000,3,FALSE)="SMH",VLOOKUP(TRIM(UPPER(SUBSTITUTE($D172," ",""))),'Cleaned Google Form'!$A$1:$M$5000,3,FALSE)="RCH",VLOOKUP(TRIM(UPPER(SUBSTITUTE($D172," ",""))),'Cleaned Google Form'!$A$1:$M$5000,3,FALSE)="BCCA")),0,IF(AND(AI$21=1,NOT(VLOOKUP(TRIM(UPPER(SUBSTITUTE($D172," ",""))),'Cleaned Google Form'!$A$1:$M$5000,6,FALSE)="NO")),0,IF(OR(VLOOKUP(TRIM(UPPER(SUBSTITUTE($D172," ",""))),'Cleaned Google Form'!$A$1:$M$5000,8,FALSE)='Main Template'!AI$12,VLOOKUP(TRIM(UPPER(SUBSTITUTE($D172," ",""))),'Cleaned Google Form'!$A$1:$M$5000,8,FALSE)='Main Template'!AI$13,VLOOKUP(TRIM(UPPER(SUBSTITUTE($D172," ",""))),'Cleaned Google Form'!$A$1:$M$5000,8,FALSE)='Main Template'!AI$14,VLOOKUP(TRIM(UPPER(SUBSTITUTE($D172," ",""))),'Cleaned Google Form'!$A$1:$M$5000,8,FALSE)='Main Template'!AI$15),0,IF(AND('Main Template'!AI$21&gt;=$C$9,'Main Template'!AI$19,VLOOKUP(TRIM(UPPER(SUBSTITUTE($D172," ",""))),'Cleaned Google Form'!$A$1:$M$5000,7,FALSE)="YES"),0,IF(IFERROR(FIND('Main Template'!AI$17,VLOOKUP(TRIM(UPPER(SUBSTITUTE('Main Template'!$D172," ",""))),'Cleaned Google Form'!$A$1:$M$5000,9,FALSE),1),FALSE),0,1))))),1)</f>
        <v>1</v>
      </c>
      <c r="AJ172" s="12">
        <f>IFERROR(IF(AND(WEEKDAY('Main Template'!AJ$18)=1,OR(VLOOKUP(TRIM(UPPER(SUBSTITUTE($D172," ",""))),'Cleaned Google Form'!$A$1:$M$5000,3,FALSE)="SMH",VLOOKUP(TRIM(UPPER(SUBSTITUTE($D172," ",""))),'Cleaned Google Form'!$A$1:$M$5000,3,FALSE)="RCH",VLOOKUP(TRIM(UPPER(SUBSTITUTE($D172," ",""))),'Cleaned Google Form'!$A$1:$M$5000,3,FALSE)="BCCA")),0,IF(AND(AJ$21=1,NOT(VLOOKUP(TRIM(UPPER(SUBSTITUTE($D172," ",""))),'Cleaned Google Form'!$A$1:$M$5000,6,FALSE)="NO")),0,IF(OR(VLOOKUP(TRIM(UPPER(SUBSTITUTE($D172," ",""))),'Cleaned Google Form'!$A$1:$M$5000,8,FALSE)='Main Template'!AJ$12,VLOOKUP(TRIM(UPPER(SUBSTITUTE($D172," ",""))),'Cleaned Google Form'!$A$1:$M$5000,8,FALSE)='Main Template'!AJ$13,VLOOKUP(TRIM(UPPER(SUBSTITUTE($D172," ",""))),'Cleaned Google Form'!$A$1:$M$5000,8,FALSE)='Main Template'!AJ$14,VLOOKUP(TRIM(UPPER(SUBSTITUTE($D172," ",""))),'Cleaned Google Form'!$A$1:$M$5000,8,FALSE)='Main Template'!AJ$15),0,IF(AND('Main Template'!AJ$21&gt;=$C$9,'Main Template'!AJ$19,VLOOKUP(TRIM(UPPER(SUBSTITUTE($D172," ",""))),'Cleaned Google Form'!$A$1:$M$5000,7,FALSE)="YES"),0,IF(IFERROR(FIND('Main Template'!AJ$17,VLOOKUP(TRIM(UPPER(SUBSTITUTE('Main Template'!$D172," ",""))),'Cleaned Google Form'!$A$1:$M$5000,9,FALSE),1),FALSE),0,1))))),1)</f>
        <v>1</v>
      </c>
      <c r="AK172" s="12">
        <f>IFERROR(IF(AND(WEEKDAY('Main Template'!AK$18)=1,OR(VLOOKUP(TRIM(UPPER(SUBSTITUTE($D172," ",""))),'Cleaned Google Form'!$A$1:$M$5000,3,FALSE)="SMH",VLOOKUP(TRIM(UPPER(SUBSTITUTE($D172," ",""))),'Cleaned Google Form'!$A$1:$M$5000,3,FALSE)="RCH",VLOOKUP(TRIM(UPPER(SUBSTITUTE($D172," ",""))),'Cleaned Google Form'!$A$1:$M$5000,3,FALSE)="BCCA")),0,IF(AND(AK$21=1,NOT(VLOOKUP(TRIM(UPPER(SUBSTITUTE($D172," ",""))),'Cleaned Google Form'!$A$1:$M$5000,6,FALSE)="NO")),0,IF(OR(VLOOKUP(TRIM(UPPER(SUBSTITUTE($D172," ",""))),'Cleaned Google Form'!$A$1:$M$5000,8,FALSE)='Main Template'!AK$12,VLOOKUP(TRIM(UPPER(SUBSTITUTE($D172," ",""))),'Cleaned Google Form'!$A$1:$M$5000,8,FALSE)='Main Template'!AK$13,VLOOKUP(TRIM(UPPER(SUBSTITUTE($D172," ",""))),'Cleaned Google Form'!$A$1:$M$5000,8,FALSE)='Main Template'!AK$14,VLOOKUP(TRIM(UPPER(SUBSTITUTE($D172," ",""))),'Cleaned Google Form'!$A$1:$M$5000,8,FALSE)='Main Template'!AK$15),0,IF(AND('Main Template'!AK$21&gt;=$C$9,'Main Template'!AK$19,VLOOKUP(TRIM(UPPER(SUBSTITUTE($D172," ",""))),'Cleaned Google Form'!$A$1:$M$5000,7,FALSE)="YES"),0,IF(IFERROR(FIND('Main Template'!AK$17,VLOOKUP(TRIM(UPPER(SUBSTITUTE('Main Template'!$D172," ",""))),'Cleaned Google Form'!$A$1:$M$5000,9,FALSE),1),FALSE),0,1))))),1)</f>
        <v>1</v>
      </c>
      <c r="AL172" s="12">
        <f>IFERROR(IF(AND(WEEKDAY('Main Template'!AL$18)=1,OR(VLOOKUP(TRIM(UPPER(SUBSTITUTE($D172," ",""))),'Cleaned Google Form'!$A$1:$M$5000,3,FALSE)="SMH",VLOOKUP(TRIM(UPPER(SUBSTITUTE($D172," ",""))),'Cleaned Google Form'!$A$1:$M$5000,3,FALSE)="RCH",VLOOKUP(TRIM(UPPER(SUBSTITUTE($D172," ",""))),'Cleaned Google Form'!$A$1:$M$5000,3,FALSE)="BCCA")),0,IF(AND(AL$21=1,NOT(VLOOKUP(TRIM(UPPER(SUBSTITUTE($D172," ",""))),'Cleaned Google Form'!$A$1:$M$5000,6,FALSE)="NO")),0,IF(OR(VLOOKUP(TRIM(UPPER(SUBSTITUTE($D172," ",""))),'Cleaned Google Form'!$A$1:$M$5000,8,FALSE)='Main Template'!AL$12,VLOOKUP(TRIM(UPPER(SUBSTITUTE($D172," ",""))),'Cleaned Google Form'!$A$1:$M$5000,8,FALSE)='Main Template'!AL$13,VLOOKUP(TRIM(UPPER(SUBSTITUTE($D172," ",""))),'Cleaned Google Form'!$A$1:$M$5000,8,FALSE)='Main Template'!AL$14,VLOOKUP(TRIM(UPPER(SUBSTITUTE($D172," ",""))),'Cleaned Google Form'!$A$1:$M$5000,8,FALSE)='Main Template'!AL$15),0,IF(AND('Main Template'!AL$21&gt;=$C$9,'Main Template'!AL$19,VLOOKUP(TRIM(UPPER(SUBSTITUTE($D172," ",""))),'Cleaned Google Form'!$A$1:$M$5000,7,FALSE)="YES"),0,IF(IFERROR(FIND('Main Template'!AL$17,VLOOKUP(TRIM(UPPER(SUBSTITUTE('Main Template'!$D172," ",""))),'Cleaned Google Form'!$A$1:$M$5000,9,FALSE),1),FALSE),0,1))))),1)</f>
        <v>1</v>
      </c>
      <c r="AM172" s="12">
        <f>IFERROR(IF(AND(WEEKDAY('Main Template'!AM$18)=1,OR(VLOOKUP(TRIM(UPPER(SUBSTITUTE($D172," ",""))),'Cleaned Google Form'!$A$1:$M$5000,3,FALSE)="SMH",VLOOKUP(TRIM(UPPER(SUBSTITUTE($D172," ",""))),'Cleaned Google Form'!$A$1:$M$5000,3,FALSE)="RCH",VLOOKUP(TRIM(UPPER(SUBSTITUTE($D172," ",""))),'Cleaned Google Form'!$A$1:$M$5000,3,FALSE)="BCCA")),0,IF(AND(AM$21=1,NOT(VLOOKUP(TRIM(UPPER(SUBSTITUTE($D172," ",""))),'Cleaned Google Form'!$A$1:$M$5000,6,FALSE)="NO")),0,IF(OR(VLOOKUP(TRIM(UPPER(SUBSTITUTE($D172," ",""))),'Cleaned Google Form'!$A$1:$M$5000,8,FALSE)='Main Template'!AM$12,VLOOKUP(TRIM(UPPER(SUBSTITUTE($D172," ",""))),'Cleaned Google Form'!$A$1:$M$5000,8,FALSE)='Main Template'!AM$13,VLOOKUP(TRIM(UPPER(SUBSTITUTE($D172," ",""))),'Cleaned Google Form'!$A$1:$M$5000,8,FALSE)='Main Template'!AM$14,VLOOKUP(TRIM(UPPER(SUBSTITUTE($D172," ",""))),'Cleaned Google Form'!$A$1:$M$5000,8,FALSE)='Main Template'!AM$15),0,IF(AND('Main Template'!AM$21&gt;=$C$9,'Main Template'!AM$19,VLOOKUP(TRIM(UPPER(SUBSTITUTE($D172," ",""))),'Cleaned Google Form'!$A$1:$M$5000,7,FALSE)="YES"),0,IF(IFERROR(FIND('Main Template'!AM$17,VLOOKUP(TRIM(UPPER(SUBSTITUTE('Main Template'!$D172," ",""))),'Cleaned Google Form'!$A$1:$M$5000,9,FALSE),1),FALSE),0,1))))),1)</f>
        <v>1</v>
      </c>
      <c r="AN172" s="12">
        <f>IFERROR(IF(AND(WEEKDAY('Main Template'!AN$18)=1,OR(VLOOKUP(TRIM(UPPER(SUBSTITUTE($D172," ",""))),'Cleaned Google Form'!$A$1:$M$5000,3,FALSE)="SMH",VLOOKUP(TRIM(UPPER(SUBSTITUTE($D172," ",""))),'Cleaned Google Form'!$A$1:$M$5000,3,FALSE)="RCH",VLOOKUP(TRIM(UPPER(SUBSTITUTE($D172," ",""))),'Cleaned Google Form'!$A$1:$M$5000,3,FALSE)="BCCA")),0,IF(AND(AN$21=1,NOT(VLOOKUP(TRIM(UPPER(SUBSTITUTE($D172," ",""))),'Cleaned Google Form'!$A$1:$M$5000,6,FALSE)="NO")),0,IF(OR(VLOOKUP(TRIM(UPPER(SUBSTITUTE($D172," ",""))),'Cleaned Google Form'!$A$1:$M$5000,8,FALSE)='Main Template'!AN$12,VLOOKUP(TRIM(UPPER(SUBSTITUTE($D172," ",""))),'Cleaned Google Form'!$A$1:$M$5000,8,FALSE)='Main Template'!AN$13,VLOOKUP(TRIM(UPPER(SUBSTITUTE($D172," ",""))),'Cleaned Google Form'!$A$1:$M$5000,8,FALSE)='Main Template'!AN$14,VLOOKUP(TRIM(UPPER(SUBSTITUTE($D172," ",""))),'Cleaned Google Form'!$A$1:$M$5000,8,FALSE)='Main Template'!AN$15),0,IF(AND('Main Template'!AN$21&gt;=$C$9,'Main Template'!AN$19,VLOOKUP(TRIM(UPPER(SUBSTITUTE($D172," ",""))),'Cleaned Google Form'!$A$1:$M$5000,7,FALSE)="YES"),0,IF(IFERROR(FIND('Main Template'!AN$17,VLOOKUP(TRIM(UPPER(SUBSTITUTE('Main Template'!$D172," ",""))),'Cleaned Google Form'!$A$1:$M$5000,9,FALSE),1),FALSE),0,1))))),1)</f>
        <v>1</v>
      </c>
    </row>
    <row r="173" spans="2:40">
      <c r="B173" t="str">
        <f>IFERROR(IF(ISNUMBER(MATCH(UPPER(SUBSTITUTE(D173," ","")),'Cleaned Google Form'!$A:$A,0)),"","Oops"),"Not Present")</f>
        <v/>
      </c>
      <c r="C173" s="4">
        <f>I173</f>
        <v>152</v>
      </c>
      <c r="D173" s="4" t="s">
        <v>314</v>
      </c>
      <c r="E173" s="4">
        <f>IFERROR(IF(VLOOKUP(TRIM(UPPER(SUBSTITUTE(D173," ",""))),'Cleaned Google Form'!$A$1:$L$5000,5,FALSE)="YES",1,0),0)</f>
        <v>0</v>
      </c>
      <c r="F173" s="4">
        <f>IFERROR(IF(RIGHT(VLOOKUP(TRIM(UPPER(SUBSTITUTE(D173," ",""))),'Cleaned Google Form'!$A$1:$L$5000,2,FALSE),1)="1",1,0),0)</f>
        <v>0</v>
      </c>
      <c r="G173" s="4">
        <f>IFERROR(IF(VLOOKUP(TRIM(UPPER(SUBSTITUTE(D173," ",""))),'Cleaned Google Form'!$A$1:$L$5000,3,FALSE)="VGH",1,0),0)</f>
        <v>0</v>
      </c>
      <c r="H173" s="4">
        <f>IFERROR(IF(G173+IFERROR(IF(VLOOKUP(TRIM(UPPER(SUBSTITUTE(D173," ",""))),'Cleaned Google Form'!$A$1:$L$5000,3,FALSE)="SPH",1,0),0)=0,1,0),0)</f>
        <v>0</v>
      </c>
      <c r="I173" s="4">
        <f>IF(I172="Resident Index",1,I172+1)</f>
        <v>152</v>
      </c>
      <c r="J173" s="12">
        <f>IFERROR(IF(AND(WEEKDAY('Main Template'!J$18)=1,OR(VLOOKUP(TRIM(UPPER(SUBSTITUTE($D173," ",""))),'Cleaned Google Form'!$A$1:$M$5000,3,FALSE)="SMH",VLOOKUP(TRIM(UPPER(SUBSTITUTE($D173," ",""))),'Cleaned Google Form'!$A$1:$M$5000,3,FALSE)="RCH",VLOOKUP(TRIM(UPPER(SUBSTITUTE($D173," ",""))),'Cleaned Google Form'!$A$1:$M$5000,3,FALSE)="BCCA")),0,IF(AND(J$21=1,NOT(VLOOKUP(TRIM(UPPER(SUBSTITUTE($D173," ",""))),'Cleaned Google Form'!$A$1:$M$5000,6,FALSE)="NO")),0,IF(OR(VLOOKUP(TRIM(UPPER(SUBSTITUTE($D173," ",""))),'Cleaned Google Form'!$A$1:$M$5000,8,FALSE)='Main Template'!J$12,VLOOKUP(TRIM(UPPER(SUBSTITUTE($D173," ",""))),'Cleaned Google Form'!$A$1:$M$5000,8,FALSE)='Main Template'!J$13,VLOOKUP(TRIM(UPPER(SUBSTITUTE($D173," ",""))),'Cleaned Google Form'!$A$1:$M$5000,8,FALSE)='Main Template'!J$14,VLOOKUP(TRIM(UPPER(SUBSTITUTE($D173," ",""))),'Cleaned Google Form'!$A$1:$M$5000,8,FALSE)='Main Template'!J$15),0,IF(AND('Main Template'!J$21&gt;=$C$9,'Main Template'!J$19,VLOOKUP(TRIM(UPPER(SUBSTITUTE($D173," ",""))),'Cleaned Google Form'!$A$1:$M$5000,7,FALSE)="YES"),0,IF(IFERROR(FIND('Main Template'!J$17,VLOOKUP(TRIM(UPPER(SUBSTITUTE('Main Template'!$D173," ",""))),'Cleaned Google Form'!$A$1:$M$5000,9,FALSE),1),FALSE),0,1))))),1)</f>
        <v>0</v>
      </c>
      <c r="K173" s="12">
        <f>IFERROR(IF(AND(WEEKDAY('Main Template'!K$18)=1,OR(VLOOKUP(TRIM(UPPER(SUBSTITUTE($D173," ",""))),'Cleaned Google Form'!$A$1:$M$5000,3,FALSE)="SMH",VLOOKUP(TRIM(UPPER(SUBSTITUTE($D173," ",""))),'Cleaned Google Form'!$A$1:$M$5000,3,FALSE)="RCH",VLOOKUP(TRIM(UPPER(SUBSTITUTE($D173," ",""))),'Cleaned Google Form'!$A$1:$M$5000,3,FALSE)="BCCA")),0,IF(AND(K$21=1,NOT(VLOOKUP(TRIM(UPPER(SUBSTITUTE($D173," ",""))),'Cleaned Google Form'!$A$1:$M$5000,6,FALSE)="NO")),0,IF(OR(VLOOKUP(TRIM(UPPER(SUBSTITUTE($D173," ",""))),'Cleaned Google Form'!$A$1:$M$5000,8,FALSE)='Main Template'!K$12,VLOOKUP(TRIM(UPPER(SUBSTITUTE($D173," ",""))),'Cleaned Google Form'!$A$1:$M$5000,8,FALSE)='Main Template'!K$13,VLOOKUP(TRIM(UPPER(SUBSTITUTE($D173," ",""))),'Cleaned Google Form'!$A$1:$M$5000,8,FALSE)='Main Template'!K$14,VLOOKUP(TRIM(UPPER(SUBSTITUTE($D173," ",""))),'Cleaned Google Form'!$A$1:$M$5000,8,FALSE)='Main Template'!K$15),0,IF(AND('Main Template'!K$21&gt;=$C$9,'Main Template'!K$19,VLOOKUP(TRIM(UPPER(SUBSTITUTE($D173," ",""))),'Cleaned Google Form'!$A$1:$M$5000,7,FALSE)="YES"),0,IF(IFERROR(FIND('Main Template'!K$17,VLOOKUP(TRIM(UPPER(SUBSTITUTE('Main Template'!$D173," ",""))),'Cleaned Google Form'!$A$1:$M$5000,9,FALSE),1),FALSE),0,1))))),1)</f>
        <v>1</v>
      </c>
      <c r="L173" s="12">
        <f>IFERROR(IF(AND(WEEKDAY('Main Template'!L$18)=1,OR(VLOOKUP(TRIM(UPPER(SUBSTITUTE($D173," ",""))),'Cleaned Google Form'!$A$1:$M$5000,3,FALSE)="SMH",VLOOKUP(TRIM(UPPER(SUBSTITUTE($D173," ",""))),'Cleaned Google Form'!$A$1:$M$5000,3,FALSE)="RCH",VLOOKUP(TRIM(UPPER(SUBSTITUTE($D173," ",""))),'Cleaned Google Form'!$A$1:$M$5000,3,FALSE)="BCCA")),0,IF(AND(L$21=1,NOT(VLOOKUP(TRIM(UPPER(SUBSTITUTE($D173," ",""))),'Cleaned Google Form'!$A$1:$M$5000,6,FALSE)="NO")),0,IF(OR(VLOOKUP(TRIM(UPPER(SUBSTITUTE($D173," ",""))),'Cleaned Google Form'!$A$1:$M$5000,8,FALSE)='Main Template'!L$12,VLOOKUP(TRIM(UPPER(SUBSTITUTE($D173," ",""))),'Cleaned Google Form'!$A$1:$M$5000,8,FALSE)='Main Template'!L$13,VLOOKUP(TRIM(UPPER(SUBSTITUTE($D173," ",""))),'Cleaned Google Form'!$A$1:$M$5000,8,FALSE)='Main Template'!L$14,VLOOKUP(TRIM(UPPER(SUBSTITUTE($D173," ",""))),'Cleaned Google Form'!$A$1:$M$5000,8,FALSE)='Main Template'!L$15),0,IF(AND('Main Template'!L$21&gt;=$C$9,'Main Template'!L$19,VLOOKUP(TRIM(UPPER(SUBSTITUTE($D173," ",""))),'Cleaned Google Form'!$A$1:$M$5000,7,FALSE)="YES"),0,IF(IFERROR(FIND('Main Template'!L$17,VLOOKUP(TRIM(UPPER(SUBSTITUTE('Main Template'!$D173," ",""))),'Cleaned Google Form'!$A$1:$M$5000,9,FALSE),1),FALSE),0,1))))),1)</f>
        <v>1</v>
      </c>
      <c r="M173" s="12">
        <f>IFERROR(IF(AND(WEEKDAY('Main Template'!M$18)=1,OR(VLOOKUP(TRIM(UPPER(SUBSTITUTE($D173," ",""))),'Cleaned Google Form'!$A$1:$M$5000,3,FALSE)="SMH",VLOOKUP(TRIM(UPPER(SUBSTITUTE($D173," ",""))),'Cleaned Google Form'!$A$1:$M$5000,3,FALSE)="RCH",VLOOKUP(TRIM(UPPER(SUBSTITUTE($D173," ",""))),'Cleaned Google Form'!$A$1:$M$5000,3,FALSE)="BCCA")),0,IF(AND(M$21=1,NOT(VLOOKUP(TRIM(UPPER(SUBSTITUTE($D173," ",""))),'Cleaned Google Form'!$A$1:$M$5000,6,FALSE)="NO")),0,IF(OR(VLOOKUP(TRIM(UPPER(SUBSTITUTE($D173," ",""))),'Cleaned Google Form'!$A$1:$M$5000,8,FALSE)='Main Template'!M$12,VLOOKUP(TRIM(UPPER(SUBSTITUTE($D173," ",""))),'Cleaned Google Form'!$A$1:$M$5000,8,FALSE)='Main Template'!M$13,VLOOKUP(TRIM(UPPER(SUBSTITUTE($D173," ",""))),'Cleaned Google Form'!$A$1:$M$5000,8,FALSE)='Main Template'!M$14,VLOOKUP(TRIM(UPPER(SUBSTITUTE($D173," ",""))),'Cleaned Google Form'!$A$1:$M$5000,8,FALSE)='Main Template'!M$15),0,IF(AND('Main Template'!M$21&gt;=$C$9,'Main Template'!M$19,VLOOKUP(TRIM(UPPER(SUBSTITUTE($D173," ",""))),'Cleaned Google Form'!$A$1:$M$5000,7,FALSE)="YES"),0,IF(IFERROR(FIND('Main Template'!M$17,VLOOKUP(TRIM(UPPER(SUBSTITUTE('Main Template'!$D173," ",""))),'Cleaned Google Form'!$A$1:$M$5000,9,FALSE),1),FALSE),0,1))))),1)</f>
        <v>1</v>
      </c>
      <c r="N173" s="12">
        <f>IFERROR(IF(AND(WEEKDAY('Main Template'!N$18)=1,OR(VLOOKUP(TRIM(UPPER(SUBSTITUTE($D173," ",""))),'Cleaned Google Form'!$A$1:$M$5000,3,FALSE)="SMH",VLOOKUP(TRIM(UPPER(SUBSTITUTE($D173," ",""))),'Cleaned Google Form'!$A$1:$M$5000,3,FALSE)="RCH",VLOOKUP(TRIM(UPPER(SUBSTITUTE($D173," ",""))),'Cleaned Google Form'!$A$1:$M$5000,3,FALSE)="BCCA")),0,IF(AND(N$21=1,NOT(VLOOKUP(TRIM(UPPER(SUBSTITUTE($D173," ",""))),'Cleaned Google Form'!$A$1:$M$5000,6,FALSE)="NO")),0,IF(OR(VLOOKUP(TRIM(UPPER(SUBSTITUTE($D173," ",""))),'Cleaned Google Form'!$A$1:$M$5000,8,FALSE)='Main Template'!N$12,VLOOKUP(TRIM(UPPER(SUBSTITUTE($D173," ",""))),'Cleaned Google Form'!$A$1:$M$5000,8,FALSE)='Main Template'!N$13,VLOOKUP(TRIM(UPPER(SUBSTITUTE($D173," ",""))),'Cleaned Google Form'!$A$1:$M$5000,8,FALSE)='Main Template'!N$14,VLOOKUP(TRIM(UPPER(SUBSTITUTE($D173," ",""))),'Cleaned Google Form'!$A$1:$M$5000,8,FALSE)='Main Template'!N$15),0,IF(AND('Main Template'!N$21&gt;=$C$9,'Main Template'!N$19,VLOOKUP(TRIM(UPPER(SUBSTITUTE($D173," ",""))),'Cleaned Google Form'!$A$1:$M$5000,7,FALSE)="YES"),0,IF(IFERROR(FIND('Main Template'!N$17,VLOOKUP(TRIM(UPPER(SUBSTITUTE('Main Template'!$D173," ",""))),'Cleaned Google Form'!$A$1:$M$5000,9,FALSE),1),FALSE),0,1))))),1)</f>
        <v>1</v>
      </c>
      <c r="O173" s="12">
        <f>IFERROR(IF(AND(WEEKDAY('Main Template'!O$18)=1,OR(VLOOKUP(TRIM(UPPER(SUBSTITUTE($D173," ",""))),'Cleaned Google Form'!$A$1:$M$5000,3,FALSE)="SMH",VLOOKUP(TRIM(UPPER(SUBSTITUTE($D173," ",""))),'Cleaned Google Form'!$A$1:$M$5000,3,FALSE)="RCH",VLOOKUP(TRIM(UPPER(SUBSTITUTE($D173," ",""))),'Cleaned Google Form'!$A$1:$M$5000,3,FALSE)="BCCA")),0,IF(AND(O$21=1,NOT(VLOOKUP(TRIM(UPPER(SUBSTITUTE($D173," ",""))),'Cleaned Google Form'!$A$1:$M$5000,6,FALSE)="NO")),0,IF(OR(VLOOKUP(TRIM(UPPER(SUBSTITUTE($D173," ",""))),'Cleaned Google Form'!$A$1:$M$5000,8,FALSE)='Main Template'!O$12,VLOOKUP(TRIM(UPPER(SUBSTITUTE($D173," ",""))),'Cleaned Google Form'!$A$1:$M$5000,8,FALSE)='Main Template'!O$13,VLOOKUP(TRIM(UPPER(SUBSTITUTE($D173," ",""))),'Cleaned Google Form'!$A$1:$M$5000,8,FALSE)='Main Template'!O$14,VLOOKUP(TRIM(UPPER(SUBSTITUTE($D173," ",""))),'Cleaned Google Form'!$A$1:$M$5000,8,FALSE)='Main Template'!O$15),0,IF(AND('Main Template'!O$21&gt;=$C$9,'Main Template'!O$19,VLOOKUP(TRIM(UPPER(SUBSTITUTE($D173," ",""))),'Cleaned Google Form'!$A$1:$M$5000,7,FALSE)="YES"),0,IF(IFERROR(FIND('Main Template'!O$17,VLOOKUP(TRIM(UPPER(SUBSTITUTE('Main Template'!$D173," ",""))),'Cleaned Google Form'!$A$1:$M$5000,9,FALSE),1),FALSE),0,1))))),1)</f>
        <v>1</v>
      </c>
      <c r="P173" s="12">
        <f>IFERROR(IF(AND(WEEKDAY('Main Template'!P$18)=1,OR(VLOOKUP(TRIM(UPPER(SUBSTITUTE($D173," ",""))),'Cleaned Google Form'!$A$1:$M$5000,3,FALSE)="SMH",VLOOKUP(TRIM(UPPER(SUBSTITUTE($D173," ",""))),'Cleaned Google Form'!$A$1:$M$5000,3,FALSE)="RCH",VLOOKUP(TRIM(UPPER(SUBSTITUTE($D173," ",""))),'Cleaned Google Form'!$A$1:$M$5000,3,FALSE)="BCCA")),0,IF(AND(P$21=1,NOT(VLOOKUP(TRIM(UPPER(SUBSTITUTE($D173," ",""))),'Cleaned Google Form'!$A$1:$M$5000,6,FALSE)="NO")),0,IF(OR(VLOOKUP(TRIM(UPPER(SUBSTITUTE($D173," ",""))),'Cleaned Google Form'!$A$1:$M$5000,8,FALSE)='Main Template'!P$12,VLOOKUP(TRIM(UPPER(SUBSTITUTE($D173," ",""))),'Cleaned Google Form'!$A$1:$M$5000,8,FALSE)='Main Template'!P$13,VLOOKUP(TRIM(UPPER(SUBSTITUTE($D173," ",""))),'Cleaned Google Form'!$A$1:$M$5000,8,FALSE)='Main Template'!P$14,VLOOKUP(TRIM(UPPER(SUBSTITUTE($D173," ",""))),'Cleaned Google Form'!$A$1:$M$5000,8,FALSE)='Main Template'!P$15),0,IF(AND('Main Template'!P$21&gt;=$C$9,'Main Template'!P$19,VLOOKUP(TRIM(UPPER(SUBSTITUTE($D173," ",""))),'Cleaned Google Form'!$A$1:$M$5000,7,FALSE)="YES"),0,IF(IFERROR(FIND('Main Template'!P$17,VLOOKUP(TRIM(UPPER(SUBSTITUTE('Main Template'!$D173," ",""))),'Cleaned Google Form'!$A$1:$M$5000,9,FALSE),1),FALSE),0,1))))),1)</f>
        <v>1</v>
      </c>
      <c r="Q173" s="12">
        <f>IFERROR(IF(AND(WEEKDAY('Main Template'!Q$18)=1,OR(VLOOKUP(TRIM(UPPER(SUBSTITUTE($D173," ",""))),'Cleaned Google Form'!$A$1:$M$5000,3,FALSE)="SMH",VLOOKUP(TRIM(UPPER(SUBSTITUTE($D173," ",""))),'Cleaned Google Form'!$A$1:$M$5000,3,FALSE)="RCH",VLOOKUP(TRIM(UPPER(SUBSTITUTE($D173," ",""))),'Cleaned Google Form'!$A$1:$M$5000,3,FALSE)="BCCA")),0,IF(AND(Q$21=1,NOT(VLOOKUP(TRIM(UPPER(SUBSTITUTE($D173," ",""))),'Cleaned Google Form'!$A$1:$M$5000,6,FALSE)="NO")),0,IF(OR(VLOOKUP(TRIM(UPPER(SUBSTITUTE($D173," ",""))),'Cleaned Google Form'!$A$1:$M$5000,8,FALSE)='Main Template'!Q$12,VLOOKUP(TRIM(UPPER(SUBSTITUTE($D173," ",""))),'Cleaned Google Form'!$A$1:$M$5000,8,FALSE)='Main Template'!Q$13,VLOOKUP(TRIM(UPPER(SUBSTITUTE($D173," ",""))),'Cleaned Google Form'!$A$1:$M$5000,8,FALSE)='Main Template'!Q$14,VLOOKUP(TRIM(UPPER(SUBSTITUTE($D173," ",""))),'Cleaned Google Form'!$A$1:$M$5000,8,FALSE)='Main Template'!Q$15),0,IF(AND('Main Template'!Q$21&gt;=$C$9,'Main Template'!Q$19,VLOOKUP(TRIM(UPPER(SUBSTITUTE($D173," ",""))),'Cleaned Google Form'!$A$1:$M$5000,7,FALSE)="YES"),0,IF(IFERROR(FIND('Main Template'!Q$17,VLOOKUP(TRIM(UPPER(SUBSTITUTE('Main Template'!$D173," ",""))),'Cleaned Google Form'!$A$1:$M$5000,9,FALSE),1),FALSE),0,1))))),1)</f>
        <v>1</v>
      </c>
      <c r="R173" s="12">
        <f>IFERROR(IF(AND(WEEKDAY('Main Template'!R$18)=1,OR(VLOOKUP(TRIM(UPPER(SUBSTITUTE($D173," ",""))),'Cleaned Google Form'!$A$1:$M$5000,3,FALSE)="SMH",VLOOKUP(TRIM(UPPER(SUBSTITUTE($D173," ",""))),'Cleaned Google Form'!$A$1:$M$5000,3,FALSE)="RCH",VLOOKUP(TRIM(UPPER(SUBSTITUTE($D173," ",""))),'Cleaned Google Form'!$A$1:$M$5000,3,FALSE)="BCCA")),0,IF(AND(R$21=1,NOT(VLOOKUP(TRIM(UPPER(SUBSTITUTE($D173," ",""))),'Cleaned Google Form'!$A$1:$M$5000,6,FALSE)="NO")),0,IF(OR(VLOOKUP(TRIM(UPPER(SUBSTITUTE($D173," ",""))),'Cleaned Google Form'!$A$1:$M$5000,8,FALSE)='Main Template'!R$12,VLOOKUP(TRIM(UPPER(SUBSTITUTE($D173," ",""))),'Cleaned Google Form'!$A$1:$M$5000,8,FALSE)='Main Template'!R$13,VLOOKUP(TRIM(UPPER(SUBSTITUTE($D173," ",""))),'Cleaned Google Form'!$A$1:$M$5000,8,FALSE)='Main Template'!R$14,VLOOKUP(TRIM(UPPER(SUBSTITUTE($D173," ",""))),'Cleaned Google Form'!$A$1:$M$5000,8,FALSE)='Main Template'!R$15),0,IF(AND('Main Template'!R$21&gt;=$C$9,'Main Template'!R$19,VLOOKUP(TRIM(UPPER(SUBSTITUTE($D173," ",""))),'Cleaned Google Form'!$A$1:$M$5000,7,FALSE)="YES"),0,IF(IFERROR(FIND('Main Template'!R$17,VLOOKUP(TRIM(UPPER(SUBSTITUTE('Main Template'!$D173," ",""))),'Cleaned Google Form'!$A$1:$M$5000,9,FALSE),1),FALSE),0,1))))),1)</f>
        <v>1</v>
      </c>
      <c r="S173" s="12">
        <f>IFERROR(IF(AND(WEEKDAY('Main Template'!S$18)=1,OR(VLOOKUP(TRIM(UPPER(SUBSTITUTE($D173," ",""))),'Cleaned Google Form'!$A$1:$M$5000,3,FALSE)="SMH",VLOOKUP(TRIM(UPPER(SUBSTITUTE($D173," ",""))),'Cleaned Google Form'!$A$1:$M$5000,3,FALSE)="RCH",VLOOKUP(TRIM(UPPER(SUBSTITUTE($D173," ",""))),'Cleaned Google Form'!$A$1:$M$5000,3,FALSE)="BCCA")),0,IF(AND(S$21=1,NOT(VLOOKUP(TRIM(UPPER(SUBSTITUTE($D173," ",""))),'Cleaned Google Form'!$A$1:$M$5000,6,FALSE)="NO")),0,IF(OR(VLOOKUP(TRIM(UPPER(SUBSTITUTE($D173," ",""))),'Cleaned Google Form'!$A$1:$M$5000,8,FALSE)='Main Template'!S$12,VLOOKUP(TRIM(UPPER(SUBSTITUTE($D173," ",""))),'Cleaned Google Form'!$A$1:$M$5000,8,FALSE)='Main Template'!S$13,VLOOKUP(TRIM(UPPER(SUBSTITUTE($D173," ",""))),'Cleaned Google Form'!$A$1:$M$5000,8,FALSE)='Main Template'!S$14,VLOOKUP(TRIM(UPPER(SUBSTITUTE($D173," ",""))),'Cleaned Google Form'!$A$1:$M$5000,8,FALSE)='Main Template'!S$15),0,IF(AND('Main Template'!S$21&gt;=$C$9,'Main Template'!S$19,VLOOKUP(TRIM(UPPER(SUBSTITUTE($D173," ",""))),'Cleaned Google Form'!$A$1:$M$5000,7,FALSE)="YES"),0,IF(IFERROR(FIND('Main Template'!S$17,VLOOKUP(TRIM(UPPER(SUBSTITUTE('Main Template'!$D173," ",""))),'Cleaned Google Form'!$A$1:$M$5000,9,FALSE),1),FALSE),0,1))))),1)</f>
        <v>1</v>
      </c>
      <c r="T173" s="12">
        <f>IFERROR(IF(AND(WEEKDAY('Main Template'!T$18)=1,OR(VLOOKUP(TRIM(UPPER(SUBSTITUTE($D173," ",""))),'Cleaned Google Form'!$A$1:$M$5000,3,FALSE)="SMH",VLOOKUP(TRIM(UPPER(SUBSTITUTE($D173," ",""))),'Cleaned Google Form'!$A$1:$M$5000,3,FALSE)="RCH",VLOOKUP(TRIM(UPPER(SUBSTITUTE($D173," ",""))),'Cleaned Google Form'!$A$1:$M$5000,3,FALSE)="BCCA")),0,IF(AND(T$21=1,NOT(VLOOKUP(TRIM(UPPER(SUBSTITUTE($D173," ",""))),'Cleaned Google Form'!$A$1:$M$5000,6,FALSE)="NO")),0,IF(OR(VLOOKUP(TRIM(UPPER(SUBSTITUTE($D173," ",""))),'Cleaned Google Form'!$A$1:$M$5000,8,FALSE)='Main Template'!T$12,VLOOKUP(TRIM(UPPER(SUBSTITUTE($D173," ",""))),'Cleaned Google Form'!$A$1:$M$5000,8,FALSE)='Main Template'!T$13,VLOOKUP(TRIM(UPPER(SUBSTITUTE($D173," ",""))),'Cleaned Google Form'!$A$1:$M$5000,8,FALSE)='Main Template'!T$14,VLOOKUP(TRIM(UPPER(SUBSTITUTE($D173," ",""))),'Cleaned Google Form'!$A$1:$M$5000,8,FALSE)='Main Template'!T$15),0,IF(AND('Main Template'!T$21&gt;=$C$9,'Main Template'!T$19,VLOOKUP(TRIM(UPPER(SUBSTITUTE($D173," ",""))),'Cleaned Google Form'!$A$1:$M$5000,7,FALSE)="YES"),0,IF(IFERROR(FIND('Main Template'!T$17,VLOOKUP(TRIM(UPPER(SUBSTITUTE('Main Template'!$D173," ",""))),'Cleaned Google Form'!$A$1:$M$5000,9,FALSE),1),FALSE),0,1))))),1)</f>
        <v>1</v>
      </c>
      <c r="U173" s="12">
        <f>IFERROR(IF(AND(WEEKDAY('Main Template'!U$18)=1,OR(VLOOKUP(TRIM(UPPER(SUBSTITUTE($D173," ",""))),'Cleaned Google Form'!$A$1:$M$5000,3,FALSE)="SMH",VLOOKUP(TRIM(UPPER(SUBSTITUTE($D173," ",""))),'Cleaned Google Form'!$A$1:$M$5000,3,FALSE)="RCH",VLOOKUP(TRIM(UPPER(SUBSTITUTE($D173," ",""))),'Cleaned Google Form'!$A$1:$M$5000,3,FALSE)="BCCA")),0,IF(AND(U$21=1,NOT(VLOOKUP(TRIM(UPPER(SUBSTITUTE($D173," ",""))),'Cleaned Google Form'!$A$1:$M$5000,6,FALSE)="NO")),0,IF(OR(VLOOKUP(TRIM(UPPER(SUBSTITUTE($D173," ",""))),'Cleaned Google Form'!$A$1:$M$5000,8,FALSE)='Main Template'!U$12,VLOOKUP(TRIM(UPPER(SUBSTITUTE($D173," ",""))),'Cleaned Google Form'!$A$1:$M$5000,8,FALSE)='Main Template'!U$13,VLOOKUP(TRIM(UPPER(SUBSTITUTE($D173," ",""))),'Cleaned Google Form'!$A$1:$M$5000,8,FALSE)='Main Template'!U$14,VLOOKUP(TRIM(UPPER(SUBSTITUTE($D173," ",""))),'Cleaned Google Form'!$A$1:$M$5000,8,FALSE)='Main Template'!U$15),0,IF(AND('Main Template'!U$21&gt;=$C$9,'Main Template'!U$19,VLOOKUP(TRIM(UPPER(SUBSTITUTE($D173," ",""))),'Cleaned Google Form'!$A$1:$M$5000,7,FALSE)="YES"),0,IF(IFERROR(FIND('Main Template'!U$17,VLOOKUP(TRIM(UPPER(SUBSTITUTE('Main Template'!$D173," ",""))),'Cleaned Google Form'!$A$1:$M$5000,9,FALSE),1),FALSE),0,1))))),1)</f>
        <v>1</v>
      </c>
      <c r="V173" s="12">
        <f>IFERROR(IF(AND(WEEKDAY('Main Template'!V$18)=1,OR(VLOOKUP(TRIM(UPPER(SUBSTITUTE($D173," ",""))),'Cleaned Google Form'!$A$1:$M$5000,3,FALSE)="SMH",VLOOKUP(TRIM(UPPER(SUBSTITUTE($D173," ",""))),'Cleaned Google Form'!$A$1:$M$5000,3,FALSE)="RCH",VLOOKUP(TRIM(UPPER(SUBSTITUTE($D173," ",""))),'Cleaned Google Form'!$A$1:$M$5000,3,FALSE)="BCCA")),0,IF(AND(V$21=1,NOT(VLOOKUP(TRIM(UPPER(SUBSTITUTE($D173," ",""))),'Cleaned Google Form'!$A$1:$M$5000,6,FALSE)="NO")),0,IF(OR(VLOOKUP(TRIM(UPPER(SUBSTITUTE($D173," ",""))),'Cleaned Google Form'!$A$1:$M$5000,8,FALSE)='Main Template'!V$12,VLOOKUP(TRIM(UPPER(SUBSTITUTE($D173," ",""))),'Cleaned Google Form'!$A$1:$M$5000,8,FALSE)='Main Template'!V$13,VLOOKUP(TRIM(UPPER(SUBSTITUTE($D173," ",""))),'Cleaned Google Form'!$A$1:$M$5000,8,FALSE)='Main Template'!V$14,VLOOKUP(TRIM(UPPER(SUBSTITUTE($D173," ",""))),'Cleaned Google Form'!$A$1:$M$5000,8,FALSE)='Main Template'!V$15),0,IF(AND('Main Template'!V$21&gt;=$C$9,'Main Template'!V$19,VLOOKUP(TRIM(UPPER(SUBSTITUTE($D173," ",""))),'Cleaned Google Form'!$A$1:$M$5000,7,FALSE)="YES"),0,IF(IFERROR(FIND('Main Template'!V$17,VLOOKUP(TRIM(UPPER(SUBSTITUTE('Main Template'!$D173," ",""))),'Cleaned Google Form'!$A$1:$M$5000,9,FALSE),1),FALSE),0,1))))),1)</f>
        <v>1</v>
      </c>
      <c r="W173" s="12">
        <f>IFERROR(IF(AND(WEEKDAY('Main Template'!W$18)=1,OR(VLOOKUP(TRIM(UPPER(SUBSTITUTE($D173," ",""))),'Cleaned Google Form'!$A$1:$M$5000,3,FALSE)="SMH",VLOOKUP(TRIM(UPPER(SUBSTITUTE($D173," ",""))),'Cleaned Google Form'!$A$1:$M$5000,3,FALSE)="RCH",VLOOKUP(TRIM(UPPER(SUBSTITUTE($D173," ",""))),'Cleaned Google Form'!$A$1:$M$5000,3,FALSE)="BCCA")),0,IF(AND(W$21=1,NOT(VLOOKUP(TRIM(UPPER(SUBSTITUTE($D173," ",""))),'Cleaned Google Form'!$A$1:$M$5000,6,FALSE)="NO")),0,IF(OR(VLOOKUP(TRIM(UPPER(SUBSTITUTE($D173," ",""))),'Cleaned Google Form'!$A$1:$M$5000,8,FALSE)='Main Template'!W$12,VLOOKUP(TRIM(UPPER(SUBSTITUTE($D173," ",""))),'Cleaned Google Form'!$A$1:$M$5000,8,FALSE)='Main Template'!W$13,VLOOKUP(TRIM(UPPER(SUBSTITUTE($D173," ",""))),'Cleaned Google Form'!$A$1:$M$5000,8,FALSE)='Main Template'!W$14,VLOOKUP(TRIM(UPPER(SUBSTITUTE($D173," ",""))),'Cleaned Google Form'!$A$1:$M$5000,8,FALSE)='Main Template'!W$15),0,IF(AND('Main Template'!W$21&gt;=$C$9,'Main Template'!W$19,VLOOKUP(TRIM(UPPER(SUBSTITUTE($D173," ",""))),'Cleaned Google Form'!$A$1:$M$5000,7,FALSE)="YES"),0,IF(IFERROR(FIND('Main Template'!W$17,VLOOKUP(TRIM(UPPER(SUBSTITUTE('Main Template'!$D173," ",""))),'Cleaned Google Form'!$A$1:$M$5000,9,FALSE),1),FALSE),0,1))))),1)</f>
        <v>1</v>
      </c>
      <c r="X173" s="12">
        <f>IFERROR(IF(AND(WEEKDAY('Main Template'!X$18)=1,OR(VLOOKUP(TRIM(UPPER(SUBSTITUTE($D173," ",""))),'Cleaned Google Form'!$A$1:$M$5000,3,FALSE)="SMH",VLOOKUP(TRIM(UPPER(SUBSTITUTE($D173," ",""))),'Cleaned Google Form'!$A$1:$M$5000,3,FALSE)="RCH",VLOOKUP(TRIM(UPPER(SUBSTITUTE($D173," ",""))),'Cleaned Google Form'!$A$1:$M$5000,3,FALSE)="BCCA")),0,IF(AND(X$21=1,NOT(VLOOKUP(TRIM(UPPER(SUBSTITUTE($D173," ",""))),'Cleaned Google Form'!$A$1:$M$5000,6,FALSE)="NO")),0,IF(OR(VLOOKUP(TRIM(UPPER(SUBSTITUTE($D173," ",""))),'Cleaned Google Form'!$A$1:$M$5000,8,FALSE)='Main Template'!X$12,VLOOKUP(TRIM(UPPER(SUBSTITUTE($D173," ",""))),'Cleaned Google Form'!$A$1:$M$5000,8,FALSE)='Main Template'!X$13,VLOOKUP(TRIM(UPPER(SUBSTITUTE($D173," ",""))),'Cleaned Google Form'!$A$1:$M$5000,8,FALSE)='Main Template'!X$14,VLOOKUP(TRIM(UPPER(SUBSTITUTE($D173," ",""))),'Cleaned Google Form'!$A$1:$M$5000,8,FALSE)='Main Template'!X$15),0,IF(AND('Main Template'!X$21&gt;=$C$9,'Main Template'!X$19,VLOOKUP(TRIM(UPPER(SUBSTITUTE($D173," ",""))),'Cleaned Google Form'!$A$1:$M$5000,7,FALSE)="YES"),0,IF(IFERROR(FIND('Main Template'!X$17,VLOOKUP(TRIM(UPPER(SUBSTITUTE('Main Template'!$D173," ",""))),'Cleaned Google Form'!$A$1:$M$5000,9,FALSE),1),FALSE),0,1))))),1)</f>
        <v>1</v>
      </c>
      <c r="Y173" s="12">
        <f>IFERROR(IF(AND(WEEKDAY('Main Template'!Y$18)=1,OR(VLOOKUP(TRIM(UPPER(SUBSTITUTE($D173," ",""))),'Cleaned Google Form'!$A$1:$M$5000,3,FALSE)="SMH",VLOOKUP(TRIM(UPPER(SUBSTITUTE($D173," ",""))),'Cleaned Google Form'!$A$1:$M$5000,3,FALSE)="RCH",VLOOKUP(TRIM(UPPER(SUBSTITUTE($D173," ",""))),'Cleaned Google Form'!$A$1:$M$5000,3,FALSE)="BCCA")),0,IF(AND(Y$21=1,NOT(VLOOKUP(TRIM(UPPER(SUBSTITUTE($D173," ",""))),'Cleaned Google Form'!$A$1:$M$5000,6,FALSE)="NO")),0,IF(OR(VLOOKUP(TRIM(UPPER(SUBSTITUTE($D173," ",""))),'Cleaned Google Form'!$A$1:$M$5000,8,FALSE)='Main Template'!Y$12,VLOOKUP(TRIM(UPPER(SUBSTITUTE($D173," ",""))),'Cleaned Google Form'!$A$1:$M$5000,8,FALSE)='Main Template'!Y$13,VLOOKUP(TRIM(UPPER(SUBSTITUTE($D173," ",""))),'Cleaned Google Form'!$A$1:$M$5000,8,FALSE)='Main Template'!Y$14,VLOOKUP(TRIM(UPPER(SUBSTITUTE($D173," ",""))),'Cleaned Google Form'!$A$1:$M$5000,8,FALSE)='Main Template'!Y$15),0,IF(AND('Main Template'!Y$21&gt;=$C$9,'Main Template'!Y$19,VLOOKUP(TRIM(UPPER(SUBSTITUTE($D173," ",""))),'Cleaned Google Form'!$A$1:$M$5000,7,FALSE)="YES"),0,IF(IFERROR(FIND('Main Template'!Y$17,VLOOKUP(TRIM(UPPER(SUBSTITUTE('Main Template'!$D173," ",""))),'Cleaned Google Form'!$A$1:$M$5000,9,FALSE),1),FALSE),0,1))))),1)</f>
        <v>1</v>
      </c>
      <c r="Z173" s="12">
        <f>IFERROR(IF(AND(WEEKDAY('Main Template'!Z$18)=1,OR(VLOOKUP(TRIM(UPPER(SUBSTITUTE($D173," ",""))),'Cleaned Google Form'!$A$1:$M$5000,3,FALSE)="SMH",VLOOKUP(TRIM(UPPER(SUBSTITUTE($D173," ",""))),'Cleaned Google Form'!$A$1:$M$5000,3,FALSE)="RCH",VLOOKUP(TRIM(UPPER(SUBSTITUTE($D173," ",""))),'Cleaned Google Form'!$A$1:$M$5000,3,FALSE)="BCCA")),0,IF(AND(Z$21=1,NOT(VLOOKUP(TRIM(UPPER(SUBSTITUTE($D173," ",""))),'Cleaned Google Form'!$A$1:$M$5000,6,FALSE)="NO")),0,IF(OR(VLOOKUP(TRIM(UPPER(SUBSTITUTE($D173," ",""))),'Cleaned Google Form'!$A$1:$M$5000,8,FALSE)='Main Template'!Z$12,VLOOKUP(TRIM(UPPER(SUBSTITUTE($D173," ",""))),'Cleaned Google Form'!$A$1:$M$5000,8,FALSE)='Main Template'!Z$13,VLOOKUP(TRIM(UPPER(SUBSTITUTE($D173," ",""))),'Cleaned Google Form'!$A$1:$M$5000,8,FALSE)='Main Template'!Z$14,VLOOKUP(TRIM(UPPER(SUBSTITUTE($D173," ",""))),'Cleaned Google Form'!$A$1:$M$5000,8,FALSE)='Main Template'!Z$15),0,IF(AND('Main Template'!Z$21&gt;=$C$9,'Main Template'!Z$19,VLOOKUP(TRIM(UPPER(SUBSTITUTE($D173," ",""))),'Cleaned Google Form'!$A$1:$M$5000,7,FALSE)="YES"),0,IF(IFERROR(FIND('Main Template'!Z$17,VLOOKUP(TRIM(UPPER(SUBSTITUTE('Main Template'!$D173," ",""))),'Cleaned Google Form'!$A$1:$M$5000,9,FALSE),1),FALSE),0,1))))),1)</f>
        <v>1</v>
      </c>
      <c r="AA173" s="12">
        <f>IFERROR(IF(AND(WEEKDAY('Main Template'!AA$18)=1,OR(VLOOKUP(TRIM(UPPER(SUBSTITUTE($D173," ",""))),'Cleaned Google Form'!$A$1:$M$5000,3,FALSE)="SMH",VLOOKUP(TRIM(UPPER(SUBSTITUTE($D173," ",""))),'Cleaned Google Form'!$A$1:$M$5000,3,FALSE)="RCH",VLOOKUP(TRIM(UPPER(SUBSTITUTE($D173," ",""))),'Cleaned Google Form'!$A$1:$M$5000,3,FALSE)="BCCA")),0,IF(AND(AA$21=1,NOT(VLOOKUP(TRIM(UPPER(SUBSTITUTE($D173," ",""))),'Cleaned Google Form'!$A$1:$M$5000,6,FALSE)="NO")),0,IF(OR(VLOOKUP(TRIM(UPPER(SUBSTITUTE($D173," ",""))),'Cleaned Google Form'!$A$1:$M$5000,8,FALSE)='Main Template'!AA$12,VLOOKUP(TRIM(UPPER(SUBSTITUTE($D173," ",""))),'Cleaned Google Form'!$A$1:$M$5000,8,FALSE)='Main Template'!AA$13,VLOOKUP(TRIM(UPPER(SUBSTITUTE($D173," ",""))),'Cleaned Google Form'!$A$1:$M$5000,8,FALSE)='Main Template'!AA$14,VLOOKUP(TRIM(UPPER(SUBSTITUTE($D173," ",""))),'Cleaned Google Form'!$A$1:$M$5000,8,FALSE)='Main Template'!AA$15),0,IF(AND('Main Template'!AA$21&gt;=$C$9,'Main Template'!AA$19,VLOOKUP(TRIM(UPPER(SUBSTITUTE($D173," ",""))),'Cleaned Google Form'!$A$1:$M$5000,7,FALSE)="YES"),0,IF(IFERROR(FIND('Main Template'!AA$17,VLOOKUP(TRIM(UPPER(SUBSTITUTE('Main Template'!$D173," ",""))),'Cleaned Google Form'!$A$1:$M$5000,9,FALSE),1),FALSE),0,1))))),1)</f>
        <v>1</v>
      </c>
      <c r="AB173" s="12">
        <f>IFERROR(IF(AND(WEEKDAY('Main Template'!AB$18)=1,OR(VLOOKUP(TRIM(UPPER(SUBSTITUTE($D173," ",""))),'Cleaned Google Form'!$A$1:$M$5000,3,FALSE)="SMH",VLOOKUP(TRIM(UPPER(SUBSTITUTE($D173," ",""))),'Cleaned Google Form'!$A$1:$M$5000,3,FALSE)="RCH",VLOOKUP(TRIM(UPPER(SUBSTITUTE($D173," ",""))),'Cleaned Google Form'!$A$1:$M$5000,3,FALSE)="BCCA")),0,IF(AND(AB$21=1,NOT(VLOOKUP(TRIM(UPPER(SUBSTITUTE($D173," ",""))),'Cleaned Google Form'!$A$1:$M$5000,6,FALSE)="NO")),0,IF(OR(VLOOKUP(TRIM(UPPER(SUBSTITUTE($D173," ",""))),'Cleaned Google Form'!$A$1:$M$5000,8,FALSE)='Main Template'!AB$12,VLOOKUP(TRIM(UPPER(SUBSTITUTE($D173," ",""))),'Cleaned Google Form'!$A$1:$M$5000,8,FALSE)='Main Template'!AB$13,VLOOKUP(TRIM(UPPER(SUBSTITUTE($D173," ",""))),'Cleaned Google Form'!$A$1:$M$5000,8,FALSE)='Main Template'!AB$14,VLOOKUP(TRIM(UPPER(SUBSTITUTE($D173," ",""))),'Cleaned Google Form'!$A$1:$M$5000,8,FALSE)='Main Template'!AB$15),0,IF(AND('Main Template'!AB$21&gt;=$C$9,'Main Template'!AB$19,VLOOKUP(TRIM(UPPER(SUBSTITUTE($D173," ",""))),'Cleaned Google Form'!$A$1:$M$5000,7,FALSE)="YES"),0,IF(IFERROR(FIND('Main Template'!AB$17,VLOOKUP(TRIM(UPPER(SUBSTITUTE('Main Template'!$D173," ",""))),'Cleaned Google Form'!$A$1:$M$5000,9,FALSE),1),FALSE),0,1))))),1)</f>
        <v>1</v>
      </c>
      <c r="AC173" s="12">
        <f>IFERROR(IF(AND(WEEKDAY('Main Template'!AC$18)=1,OR(VLOOKUP(TRIM(UPPER(SUBSTITUTE($D173," ",""))),'Cleaned Google Form'!$A$1:$M$5000,3,FALSE)="SMH",VLOOKUP(TRIM(UPPER(SUBSTITUTE($D173," ",""))),'Cleaned Google Form'!$A$1:$M$5000,3,FALSE)="RCH",VLOOKUP(TRIM(UPPER(SUBSTITUTE($D173," ",""))),'Cleaned Google Form'!$A$1:$M$5000,3,FALSE)="BCCA")),0,IF(AND(AC$21=1,NOT(VLOOKUP(TRIM(UPPER(SUBSTITUTE($D173," ",""))),'Cleaned Google Form'!$A$1:$M$5000,6,FALSE)="NO")),0,IF(OR(VLOOKUP(TRIM(UPPER(SUBSTITUTE($D173," ",""))),'Cleaned Google Form'!$A$1:$M$5000,8,FALSE)='Main Template'!AC$12,VLOOKUP(TRIM(UPPER(SUBSTITUTE($D173," ",""))),'Cleaned Google Form'!$A$1:$M$5000,8,FALSE)='Main Template'!AC$13,VLOOKUP(TRIM(UPPER(SUBSTITUTE($D173," ",""))),'Cleaned Google Form'!$A$1:$M$5000,8,FALSE)='Main Template'!AC$14,VLOOKUP(TRIM(UPPER(SUBSTITUTE($D173," ",""))),'Cleaned Google Form'!$A$1:$M$5000,8,FALSE)='Main Template'!AC$15),0,IF(AND('Main Template'!AC$21&gt;=$C$9,'Main Template'!AC$19,VLOOKUP(TRIM(UPPER(SUBSTITUTE($D173," ",""))),'Cleaned Google Form'!$A$1:$M$5000,7,FALSE)="YES"),0,IF(IFERROR(FIND('Main Template'!AC$17,VLOOKUP(TRIM(UPPER(SUBSTITUTE('Main Template'!$D173," ",""))),'Cleaned Google Form'!$A$1:$M$5000,9,FALSE),1),FALSE),0,1))))),1)</f>
        <v>1</v>
      </c>
      <c r="AD173" s="12">
        <f>IFERROR(IF(AND(WEEKDAY('Main Template'!AD$18)=1,OR(VLOOKUP(TRIM(UPPER(SUBSTITUTE($D173," ",""))),'Cleaned Google Form'!$A$1:$M$5000,3,FALSE)="SMH",VLOOKUP(TRIM(UPPER(SUBSTITUTE($D173," ",""))),'Cleaned Google Form'!$A$1:$M$5000,3,FALSE)="RCH",VLOOKUP(TRIM(UPPER(SUBSTITUTE($D173," ",""))),'Cleaned Google Form'!$A$1:$M$5000,3,FALSE)="BCCA")),0,IF(AND(AD$21=1,NOT(VLOOKUP(TRIM(UPPER(SUBSTITUTE($D173," ",""))),'Cleaned Google Form'!$A$1:$M$5000,6,FALSE)="NO")),0,IF(OR(VLOOKUP(TRIM(UPPER(SUBSTITUTE($D173," ",""))),'Cleaned Google Form'!$A$1:$M$5000,8,FALSE)='Main Template'!AD$12,VLOOKUP(TRIM(UPPER(SUBSTITUTE($D173," ",""))),'Cleaned Google Form'!$A$1:$M$5000,8,FALSE)='Main Template'!AD$13,VLOOKUP(TRIM(UPPER(SUBSTITUTE($D173," ",""))),'Cleaned Google Form'!$A$1:$M$5000,8,FALSE)='Main Template'!AD$14,VLOOKUP(TRIM(UPPER(SUBSTITUTE($D173," ",""))),'Cleaned Google Form'!$A$1:$M$5000,8,FALSE)='Main Template'!AD$15),0,IF(AND('Main Template'!AD$21&gt;=$C$9,'Main Template'!AD$19,VLOOKUP(TRIM(UPPER(SUBSTITUTE($D173," ",""))),'Cleaned Google Form'!$A$1:$M$5000,7,FALSE)="YES"),0,IF(IFERROR(FIND('Main Template'!AD$17,VLOOKUP(TRIM(UPPER(SUBSTITUTE('Main Template'!$D173," ",""))),'Cleaned Google Form'!$A$1:$M$5000,9,FALSE),1),FALSE),0,1))))),1)</f>
        <v>1</v>
      </c>
      <c r="AE173" s="12">
        <f>IFERROR(IF(AND(WEEKDAY('Main Template'!AE$18)=1,OR(VLOOKUP(TRIM(UPPER(SUBSTITUTE($D173," ",""))),'Cleaned Google Form'!$A$1:$M$5000,3,FALSE)="SMH",VLOOKUP(TRIM(UPPER(SUBSTITUTE($D173," ",""))),'Cleaned Google Form'!$A$1:$M$5000,3,FALSE)="RCH",VLOOKUP(TRIM(UPPER(SUBSTITUTE($D173," ",""))),'Cleaned Google Form'!$A$1:$M$5000,3,FALSE)="BCCA")),0,IF(AND(AE$21=1,NOT(VLOOKUP(TRIM(UPPER(SUBSTITUTE($D173," ",""))),'Cleaned Google Form'!$A$1:$M$5000,6,FALSE)="NO")),0,IF(OR(VLOOKUP(TRIM(UPPER(SUBSTITUTE($D173," ",""))),'Cleaned Google Form'!$A$1:$M$5000,8,FALSE)='Main Template'!AE$12,VLOOKUP(TRIM(UPPER(SUBSTITUTE($D173," ",""))),'Cleaned Google Form'!$A$1:$M$5000,8,FALSE)='Main Template'!AE$13,VLOOKUP(TRIM(UPPER(SUBSTITUTE($D173," ",""))),'Cleaned Google Form'!$A$1:$M$5000,8,FALSE)='Main Template'!AE$14,VLOOKUP(TRIM(UPPER(SUBSTITUTE($D173," ",""))),'Cleaned Google Form'!$A$1:$M$5000,8,FALSE)='Main Template'!AE$15),0,IF(AND('Main Template'!AE$21&gt;=$C$9,'Main Template'!AE$19,VLOOKUP(TRIM(UPPER(SUBSTITUTE($D173," ",""))),'Cleaned Google Form'!$A$1:$M$5000,7,FALSE)="YES"),0,IF(IFERROR(FIND('Main Template'!AE$17,VLOOKUP(TRIM(UPPER(SUBSTITUTE('Main Template'!$D173," ",""))),'Cleaned Google Form'!$A$1:$M$5000,9,FALSE),1),FALSE),0,1))))),1)</f>
        <v>1</v>
      </c>
      <c r="AF173" s="12">
        <f>IFERROR(IF(AND(WEEKDAY('Main Template'!AF$18)=1,OR(VLOOKUP(TRIM(UPPER(SUBSTITUTE($D173," ",""))),'Cleaned Google Form'!$A$1:$M$5000,3,FALSE)="SMH",VLOOKUP(TRIM(UPPER(SUBSTITUTE($D173," ",""))),'Cleaned Google Form'!$A$1:$M$5000,3,FALSE)="RCH",VLOOKUP(TRIM(UPPER(SUBSTITUTE($D173," ",""))),'Cleaned Google Form'!$A$1:$M$5000,3,FALSE)="BCCA")),0,IF(AND(AF$21=1,NOT(VLOOKUP(TRIM(UPPER(SUBSTITUTE($D173," ",""))),'Cleaned Google Form'!$A$1:$M$5000,6,FALSE)="NO")),0,IF(OR(VLOOKUP(TRIM(UPPER(SUBSTITUTE($D173," ",""))),'Cleaned Google Form'!$A$1:$M$5000,8,FALSE)='Main Template'!AF$12,VLOOKUP(TRIM(UPPER(SUBSTITUTE($D173," ",""))),'Cleaned Google Form'!$A$1:$M$5000,8,FALSE)='Main Template'!AF$13,VLOOKUP(TRIM(UPPER(SUBSTITUTE($D173," ",""))),'Cleaned Google Form'!$A$1:$M$5000,8,FALSE)='Main Template'!AF$14,VLOOKUP(TRIM(UPPER(SUBSTITUTE($D173," ",""))),'Cleaned Google Form'!$A$1:$M$5000,8,FALSE)='Main Template'!AF$15),0,IF(AND('Main Template'!AF$21&gt;=$C$9,'Main Template'!AF$19,VLOOKUP(TRIM(UPPER(SUBSTITUTE($D173," ",""))),'Cleaned Google Form'!$A$1:$M$5000,7,FALSE)="YES"),0,IF(IFERROR(FIND('Main Template'!AF$17,VLOOKUP(TRIM(UPPER(SUBSTITUTE('Main Template'!$D173," ",""))),'Cleaned Google Form'!$A$1:$M$5000,9,FALSE),1),FALSE),0,1))))),1)</f>
        <v>1</v>
      </c>
      <c r="AG173" s="12">
        <f>IFERROR(IF(AND(WEEKDAY('Main Template'!AG$18)=1,OR(VLOOKUP(TRIM(UPPER(SUBSTITUTE($D173," ",""))),'Cleaned Google Form'!$A$1:$M$5000,3,FALSE)="SMH",VLOOKUP(TRIM(UPPER(SUBSTITUTE($D173," ",""))),'Cleaned Google Form'!$A$1:$M$5000,3,FALSE)="RCH",VLOOKUP(TRIM(UPPER(SUBSTITUTE($D173," ",""))),'Cleaned Google Form'!$A$1:$M$5000,3,FALSE)="BCCA")),0,IF(AND(AG$21=1,NOT(VLOOKUP(TRIM(UPPER(SUBSTITUTE($D173," ",""))),'Cleaned Google Form'!$A$1:$M$5000,6,FALSE)="NO")),0,IF(OR(VLOOKUP(TRIM(UPPER(SUBSTITUTE($D173," ",""))),'Cleaned Google Form'!$A$1:$M$5000,8,FALSE)='Main Template'!AG$12,VLOOKUP(TRIM(UPPER(SUBSTITUTE($D173," ",""))),'Cleaned Google Form'!$A$1:$M$5000,8,FALSE)='Main Template'!AG$13,VLOOKUP(TRIM(UPPER(SUBSTITUTE($D173," ",""))),'Cleaned Google Form'!$A$1:$M$5000,8,FALSE)='Main Template'!AG$14,VLOOKUP(TRIM(UPPER(SUBSTITUTE($D173," ",""))),'Cleaned Google Form'!$A$1:$M$5000,8,FALSE)='Main Template'!AG$15),0,IF(AND('Main Template'!AG$21&gt;=$C$9,'Main Template'!AG$19,VLOOKUP(TRIM(UPPER(SUBSTITUTE($D173," ",""))),'Cleaned Google Form'!$A$1:$M$5000,7,FALSE)="YES"),0,IF(IFERROR(FIND('Main Template'!AG$17,VLOOKUP(TRIM(UPPER(SUBSTITUTE('Main Template'!$D173," ",""))),'Cleaned Google Form'!$A$1:$M$5000,9,FALSE),1),FALSE),0,1))))),1)</f>
        <v>1</v>
      </c>
      <c r="AH173" s="12">
        <f>IFERROR(IF(AND(WEEKDAY('Main Template'!AH$18)=1,OR(VLOOKUP(TRIM(UPPER(SUBSTITUTE($D173," ",""))),'Cleaned Google Form'!$A$1:$M$5000,3,FALSE)="SMH",VLOOKUP(TRIM(UPPER(SUBSTITUTE($D173," ",""))),'Cleaned Google Form'!$A$1:$M$5000,3,FALSE)="RCH",VLOOKUP(TRIM(UPPER(SUBSTITUTE($D173," ",""))),'Cleaned Google Form'!$A$1:$M$5000,3,FALSE)="BCCA")),0,IF(AND(AH$21=1,NOT(VLOOKUP(TRIM(UPPER(SUBSTITUTE($D173," ",""))),'Cleaned Google Form'!$A$1:$M$5000,6,FALSE)="NO")),0,IF(OR(VLOOKUP(TRIM(UPPER(SUBSTITUTE($D173," ",""))),'Cleaned Google Form'!$A$1:$M$5000,8,FALSE)='Main Template'!AH$12,VLOOKUP(TRIM(UPPER(SUBSTITUTE($D173," ",""))),'Cleaned Google Form'!$A$1:$M$5000,8,FALSE)='Main Template'!AH$13,VLOOKUP(TRIM(UPPER(SUBSTITUTE($D173," ",""))),'Cleaned Google Form'!$A$1:$M$5000,8,FALSE)='Main Template'!AH$14,VLOOKUP(TRIM(UPPER(SUBSTITUTE($D173," ",""))),'Cleaned Google Form'!$A$1:$M$5000,8,FALSE)='Main Template'!AH$15),0,IF(AND('Main Template'!AH$21&gt;=$C$9,'Main Template'!AH$19,VLOOKUP(TRIM(UPPER(SUBSTITUTE($D173," ",""))),'Cleaned Google Form'!$A$1:$M$5000,7,FALSE)="YES"),0,IF(IFERROR(FIND('Main Template'!AH$17,VLOOKUP(TRIM(UPPER(SUBSTITUTE('Main Template'!$D173," ",""))),'Cleaned Google Form'!$A$1:$M$5000,9,FALSE),1),FALSE),0,1))))),1)</f>
        <v>1</v>
      </c>
      <c r="AI173" s="12">
        <f>IFERROR(IF(AND(WEEKDAY('Main Template'!AI$18)=1,OR(VLOOKUP(TRIM(UPPER(SUBSTITUTE($D173," ",""))),'Cleaned Google Form'!$A$1:$M$5000,3,FALSE)="SMH",VLOOKUP(TRIM(UPPER(SUBSTITUTE($D173," ",""))),'Cleaned Google Form'!$A$1:$M$5000,3,FALSE)="RCH",VLOOKUP(TRIM(UPPER(SUBSTITUTE($D173," ",""))),'Cleaned Google Form'!$A$1:$M$5000,3,FALSE)="BCCA")),0,IF(AND(AI$21=1,NOT(VLOOKUP(TRIM(UPPER(SUBSTITUTE($D173," ",""))),'Cleaned Google Form'!$A$1:$M$5000,6,FALSE)="NO")),0,IF(OR(VLOOKUP(TRIM(UPPER(SUBSTITUTE($D173," ",""))),'Cleaned Google Form'!$A$1:$M$5000,8,FALSE)='Main Template'!AI$12,VLOOKUP(TRIM(UPPER(SUBSTITUTE($D173," ",""))),'Cleaned Google Form'!$A$1:$M$5000,8,FALSE)='Main Template'!AI$13,VLOOKUP(TRIM(UPPER(SUBSTITUTE($D173," ",""))),'Cleaned Google Form'!$A$1:$M$5000,8,FALSE)='Main Template'!AI$14,VLOOKUP(TRIM(UPPER(SUBSTITUTE($D173," ",""))),'Cleaned Google Form'!$A$1:$M$5000,8,FALSE)='Main Template'!AI$15),0,IF(AND('Main Template'!AI$21&gt;=$C$9,'Main Template'!AI$19,VLOOKUP(TRIM(UPPER(SUBSTITUTE($D173," ",""))),'Cleaned Google Form'!$A$1:$M$5000,7,FALSE)="YES"),0,IF(IFERROR(FIND('Main Template'!AI$17,VLOOKUP(TRIM(UPPER(SUBSTITUTE('Main Template'!$D173," ",""))),'Cleaned Google Form'!$A$1:$M$5000,9,FALSE),1),FALSE),0,1))))),1)</f>
        <v>1</v>
      </c>
      <c r="AJ173" s="12">
        <f>IFERROR(IF(AND(WEEKDAY('Main Template'!AJ$18)=1,OR(VLOOKUP(TRIM(UPPER(SUBSTITUTE($D173," ",""))),'Cleaned Google Form'!$A$1:$M$5000,3,FALSE)="SMH",VLOOKUP(TRIM(UPPER(SUBSTITUTE($D173," ",""))),'Cleaned Google Form'!$A$1:$M$5000,3,FALSE)="RCH",VLOOKUP(TRIM(UPPER(SUBSTITUTE($D173," ",""))),'Cleaned Google Form'!$A$1:$M$5000,3,FALSE)="BCCA")),0,IF(AND(AJ$21=1,NOT(VLOOKUP(TRIM(UPPER(SUBSTITUTE($D173," ",""))),'Cleaned Google Form'!$A$1:$M$5000,6,FALSE)="NO")),0,IF(OR(VLOOKUP(TRIM(UPPER(SUBSTITUTE($D173," ",""))),'Cleaned Google Form'!$A$1:$M$5000,8,FALSE)='Main Template'!AJ$12,VLOOKUP(TRIM(UPPER(SUBSTITUTE($D173," ",""))),'Cleaned Google Form'!$A$1:$M$5000,8,FALSE)='Main Template'!AJ$13,VLOOKUP(TRIM(UPPER(SUBSTITUTE($D173," ",""))),'Cleaned Google Form'!$A$1:$M$5000,8,FALSE)='Main Template'!AJ$14,VLOOKUP(TRIM(UPPER(SUBSTITUTE($D173," ",""))),'Cleaned Google Form'!$A$1:$M$5000,8,FALSE)='Main Template'!AJ$15),0,IF(AND('Main Template'!AJ$21&gt;=$C$9,'Main Template'!AJ$19,VLOOKUP(TRIM(UPPER(SUBSTITUTE($D173," ",""))),'Cleaned Google Form'!$A$1:$M$5000,7,FALSE)="YES"),0,IF(IFERROR(FIND('Main Template'!AJ$17,VLOOKUP(TRIM(UPPER(SUBSTITUTE('Main Template'!$D173," ",""))),'Cleaned Google Form'!$A$1:$M$5000,9,FALSE),1),FALSE),0,1))))),1)</f>
        <v>1</v>
      </c>
      <c r="AK173" s="12">
        <f>IFERROR(IF(AND(WEEKDAY('Main Template'!AK$18)=1,OR(VLOOKUP(TRIM(UPPER(SUBSTITUTE($D173," ",""))),'Cleaned Google Form'!$A$1:$M$5000,3,FALSE)="SMH",VLOOKUP(TRIM(UPPER(SUBSTITUTE($D173," ",""))),'Cleaned Google Form'!$A$1:$M$5000,3,FALSE)="RCH",VLOOKUP(TRIM(UPPER(SUBSTITUTE($D173," ",""))),'Cleaned Google Form'!$A$1:$M$5000,3,FALSE)="BCCA")),0,IF(AND(AK$21=1,NOT(VLOOKUP(TRIM(UPPER(SUBSTITUTE($D173," ",""))),'Cleaned Google Form'!$A$1:$M$5000,6,FALSE)="NO")),0,IF(OR(VLOOKUP(TRIM(UPPER(SUBSTITUTE($D173," ",""))),'Cleaned Google Form'!$A$1:$M$5000,8,FALSE)='Main Template'!AK$12,VLOOKUP(TRIM(UPPER(SUBSTITUTE($D173," ",""))),'Cleaned Google Form'!$A$1:$M$5000,8,FALSE)='Main Template'!AK$13,VLOOKUP(TRIM(UPPER(SUBSTITUTE($D173," ",""))),'Cleaned Google Form'!$A$1:$M$5000,8,FALSE)='Main Template'!AK$14,VLOOKUP(TRIM(UPPER(SUBSTITUTE($D173," ",""))),'Cleaned Google Form'!$A$1:$M$5000,8,FALSE)='Main Template'!AK$15),0,IF(AND('Main Template'!AK$21&gt;=$C$9,'Main Template'!AK$19,VLOOKUP(TRIM(UPPER(SUBSTITUTE($D173," ",""))),'Cleaned Google Form'!$A$1:$M$5000,7,FALSE)="YES"),0,IF(IFERROR(FIND('Main Template'!AK$17,VLOOKUP(TRIM(UPPER(SUBSTITUTE('Main Template'!$D173," ",""))),'Cleaned Google Form'!$A$1:$M$5000,9,FALSE),1),FALSE),0,1))))),1)</f>
        <v>1</v>
      </c>
      <c r="AL173" s="12">
        <f>IFERROR(IF(AND(WEEKDAY('Main Template'!AL$18)=1,OR(VLOOKUP(TRIM(UPPER(SUBSTITUTE($D173," ",""))),'Cleaned Google Form'!$A$1:$M$5000,3,FALSE)="SMH",VLOOKUP(TRIM(UPPER(SUBSTITUTE($D173," ",""))),'Cleaned Google Form'!$A$1:$M$5000,3,FALSE)="RCH",VLOOKUP(TRIM(UPPER(SUBSTITUTE($D173," ",""))),'Cleaned Google Form'!$A$1:$M$5000,3,FALSE)="BCCA")),0,IF(AND(AL$21=1,NOT(VLOOKUP(TRIM(UPPER(SUBSTITUTE($D173," ",""))),'Cleaned Google Form'!$A$1:$M$5000,6,FALSE)="NO")),0,IF(OR(VLOOKUP(TRIM(UPPER(SUBSTITUTE($D173," ",""))),'Cleaned Google Form'!$A$1:$M$5000,8,FALSE)='Main Template'!AL$12,VLOOKUP(TRIM(UPPER(SUBSTITUTE($D173," ",""))),'Cleaned Google Form'!$A$1:$M$5000,8,FALSE)='Main Template'!AL$13,VLOOKUP(TRIM(UPPER(SUBSTITUTE($D173," ",""))),'Cleaned Google Form'!$A$1:$M$5000,8,FALSE)='Main Template'!AL$14,VLOOKUP(TRIM(UPPER(SUBSTITUTE($D173," ",""))),'Cleaned Google Form'!$A$1:$M$5000,8,FALSE)='Main Template'!AL$15),0,IF(AND('Main Template'!AL$21&gt;=$C$9,'Main Template'!AL$19,VLOOKUP(TRIM(UPPER(SUBSTITUTE($D173," ",""))),'Cleaned Google Form'!$A$1:$M$5000,7,FALSE)="YES"),0,IF(IFERROR(FIND('Main Template'!AL$17,VLOOKUP(TRIM(UPPER(SUBSTITUTE('Main Template'!$D173," ",""))),'Cleaned Google Form'!$A$1:$M$5000,9,FALSE),1),FALSE),0,1))))),1)</f>
        <v>1</v>
      </c>
      <c r="AM173" s="12">
        <f>IFERROR(IF(AND(WEEKDAY('Main Template'!AM$18)=1,OR(VLOOKUP(TRIM(UPPER(SUBSTITUTE($D173," ",""))),'Cleaned Google Form'!$A$1:$M$5000,3,FALSE)="SMH",VLOOKUP(TRIM(UPPER(SUBSTITUTE($D173," ",""))),'Cleaned Google Form'!$A$1:$M$5000,3,FALSE)="RCH",VLOOKUP(TRIM(UPPER(SUBSTITUTE($D173," ",""))),'Cleaned Google Form'!$A$1:$M$5000,3,FALSE)="BCCA")),0,IF(AND(AM$21=1,NOT(VLOOKUP(TRIM(UPPER(SUBSTITUTE($D173," ",""))),'Cleaned Google Form'!$A$1:$M$5000,6,FALSE)="NO")),0,IF(OR(VLOOKUP(TRIM(UPPER(SUBSTITUTE($D173," ",""))),'Cleaned Google Form'!$A$1:$M$5000,8,FALSE)='Main Template'!AM$12,VLOOKUP(TRIM(UPPER(SUBSTITUTE($D173," ",""))),'Cleaned Google Form'!$A$1:$M$5000,8,FALSE)='Main Template'!AM$13,VLOOKUP(TRIM(UPPER(SUBSTITUTE($D173," ",""))),'Cleaned Google Form'!$A$1:$M$5000,8,FALSE)='Main Template'!AM$14,VLOOKUP(TRIM(UPPER(SUBSTITUTE($D173," ",""))),'Cleaned Google Form'!$A$1:$M$5000,8,FALSE)='Main Template'!AM$15),0,IF(AND('Main Template'!AM$21&gt;=$C$9,'Main Template'!AM$19,VLOOKUP(TRIM(UPPER(SUBSTITUTE($D173," ",""))),'Cleaned Google Form'!$A$1:$M$5000,7,FALSE)="YES"),0,IF(IFERROR(FIND('Main Template'!AM$17,VLOOKUP(TRIM(UPPER(SUBSTITUTE('Main Template'!$D173," ",""))),'Cleaned Google Form'!$A$1:$M$5000,9,FALSE),1),FALSE),0,1))))),1)</f>
        <v>1</v>
      </c>
      <c r="AN173" s="12">
        <f>IFERROR(IF(AND(WEEKDAY('Main Template'!AN$18)=1,OR(VLOOKUP(TRIM(UPPER(SUBSTITUTE($D173," ",""))),'Cleaned Google Form'!$A$1:$M$5000,3,FALSE)="SMH",VLOOKUP(TRIM(UPPER(SUBSTITUTE($D173," ",""))),'Cleaned Google Form'!$A$1:$M$5000,3,FALSE)="RCH",VLOOKUP(TRIM(UPPER(SUBSTITUTE($D173," ",""))),'Cleaned Google Form'!$A$1:$M$5000,3,FALSE)="BCCA")),0,IF(AND(AN$21=1,NOT(VLOOKUP(TRIM(UPPER(SUBSTITUTE($D173," ",""))),'Cleaned Google Form'!$A$1:$M$5000,6,FALSE)="NO")),0,IF(OR(VLOOKUP(TRIM(UPPER(SUBSTITUTE($D173," ",""))),'Cleaned Google Form'!$A$1:$M$5000,8,FALSE)='Main Template'!AN$12,VLOOKUP(TRIM(UPPER(SUBSTITUTE($D173," ",""))),'Cleaned Google Form'!$A$1:$M$5000,8,FALSE)='Main Template'!AN$13,VLOOKUP(TRIM(UPPER(SUBSTITUTE($D173," ",""))),'Cleaned Google Form'!$A$1:$M$5000,8,FALSE)='Main Template'!AN$14,VLOOKUP(TRIM(UPPER(SUBSTITUTE($D173," ",""))),'Cleaned Google Form'!$A$1:$M$5000,8,FALSE)='Main Template'!AN$15),0,IF(AND('Main Template'!AN$21&gt;=$C$9,'Main Template'!AN$19,VLOOKUP(TRIM(UPPER(SUBSTITUTE($D173," ",""))),'Cleaned Google Form'!$A$1:$M$5000,7,FALSE)="YES"),0,IF(IFERROR(FIND('Main Template'!AN$17,VLOOKUP(TRIM(UPPER(SUBSTITUTE('Main Template'!$D173," ",""))),'Cleaned Google Form'!$A$1:$M$5000,9,FALSE),1),FALSE),0,1))))),1)</f>
        <v>1</v>
      </c>
    </row>
    <row r="174" spans="2:40">
      <c r="B174" t="str">
        <f>IFERROR(IF(ISNUMBER(MATCH(UPPER(SUBSTITUTE(D174," ","")),'Cleaned Google Form'!$A:$A,0)),"","Oops"),"Not Present")</f>
        <v/>
      </c>
      <c r="C174" s="4">
        <f>I174</f>
        <v>153</v>
      </c>
      <c r="D174" s="4" t="s">
        <v>341</v>
      </c>
      <c r="E174" s="4">
        <f>IFERROR(IF(VLOOKUP(TRIM(UPPER(SUBSTITUTE(D174," ",""))),'Cleaned Google Form'!$A$1:$L$5000,5,FALSE)="YES",1,0),0)</f>
        <v>0</v>
      </c>
      <c r="F174" s="4">
        <f>IFERROR(IF(RIGHT(VLOOKUP(TRIM(UPPER(SUBSTITUTE(D174," ",""))),'Cleaned Google Form'!$A$1:$L$5000,2,FALSE),1)="1",1,0),0)</f>
        <v>0</v>
      </c>
      <c r="G174" s="4">
        <f>IFERROR(IF(VLOOKUP(TRIM(UPPER(SUBSTITUTE(D174," ",""))),'Cleaned Google Form'!$A$1:$L$5000,3,FALSE)="VGH",1,0),0)</f>
        <v>0</v>
      </c>
      <c r="H174" s="4">
        <f>IFERROR(IF(G174+IFERROR(IF(VLOOKUP(TRIM(UPPER(SUBSTITUTE(D174," ",""))),'Cleaned Google Form'!$A$1:$L$5000,3,FALSE)="SPH",1,0),0)=0,1,0),0)</f>
        <v>0</v>
      </c>
      <c r="I174" s="4">
        <f>IF(I173="Resident Index",1,I173+1)</f>
        <v>153</v>
      </c>
      <c r="J174" s="12">
        <f>IFERROR(IF(AND(WEEKDAY('Main Template'!J$18)=1,OR(VLOOKUP(TRIM(UPPER(SUBSTITUTE($D174," ",""))),'Cleaned Google Form'!$A$1:$M$5000,3,FALSE)="SMH",VLOOKUP(TRIM(UPPER(SUBSTITUTE($D174," ",""))),'Cleaned Google Form'!$A$1:$M$5000,3,FALSE)="RCH",VLOOKUP(TRIM(UPPER(SUBSTITUTE($D174," ",""))),'Cleaned Google Form'!$A$1:$M$5000,3,FALSE)="BCCA")),0,IF(AND(J$21=1,NOT(VLOOKUP(TRIM(UPPER(SUBSTITUTE($D174," ",""))),'Cleaned Google Form'!$A$1:$M$5000,6,FALSE)="NO")),0,IF(OR(VLOOKUP(TRIM(UPPER(SUBSTITUTE($D174," ",""))),'Cleaned Google Form'!$A$1:$M$5000,8,FALSE)='Main Template'!J$12,VLOOKUP(TRIM(UPPER(SUBSTITUTE($D174," ",""))),'Cleaned Google Form'!$A$1:$M$5000,8,FALSE)='Main Template'!J$13,VLOOKUP(TRIM(UPPER(SUBSTITUTE($D174," ",""))),'Cleaned Google Form'!$A$1:$M$5000,8,FALSE)='Main Template'!J$14,VLOOKUP(TRIM(UPPER(SUBSTITUTE($D174," ",""))),'Cleaned Google Form'!$A$1:$M$5000,8,FALSE)='Main Template'!J$15),0,IF(AND('Main Template'!J$21&gt;=$C$9,'Main Template'!J$19,VLOOKUP(TRIM(UPPER(SUBSTITUTE($D174," ",""))),'Cleaned Google Form'!$A$1:$M$5000,7,FALSE)="YES"),0,IF(IFERROR(FIND('Main Template'!J$17,VLOOKUP(TRIM(UPPER(SUBSTITUTE('Main Template'!$D174," ",""))),'Cleaned Google Form'!$A$1:$M$5000,9,FALSE),1),FALSE),0,1))))),1)</f>
        <v>0</v>
      </c>
      <c r="K174" s="12">
        <f>IFERROR(IF(AND(WEEKDAY('Main Template'!K$18)=1,OR(VLOOKUP(TRIM(UPPER(SUBSTITUTE($D174," ",""))),'Cleaned Google Form'!$A$1:$M$5000,3,FALSE)="SMH",VLOOKUP(TRIM(UPPER(SUBSTITUTE($D174," ",""))),'Cleaned Google Form'!$A$1:$M$5000,3,FALSE)="RCH",VLOOKUP(TRIM(UPPER(SUBSTITUTE($D174," ",""))),'Cleaned Google Form'!$A$1:$M$5000,3,FALSE)="BCCA")),0,IF(AND(K$21=1,NOT(VLOOKUP(TRIM(UPPER(SUBSTITUTE($D174," ",""))),'Cleaned Google Form'!$A$1:$M$5000,6,FALSE)="NO")),0,IF(OR(VLOOKUP(TRIM(UPPER(SUBSTITUTE($D174," ",""))),'Cleaned Google Form'!$A$1:$M$5000,8,FALSE)='Main Template'!K$12,VLOOKUP(TRIM(UPPER(SUBSTITUTE($D174," ",""))),'Cleaned Google Form'!$A$1:$M$5000,8,FALSE)='Main Template'!K$13,VLOOKUP(TRIM(UPPER(SUBSTITUTE($D174," ",""))),'Cleaned Google Form'!$A$1:$M$5000,8,FALSE)='Main Template'!K$14,VLOOKUP(TRIM(UPPER(SUBSTITUTE($D174," ",""))),'Cleaned Google Form'!$A$1:$M$5000,8,FALSE)='Main Template'!K$15),0,IF(AND('Main Template'!K$21&gt;=$C$9,'Main Template'!K$19,VLOOKUP(TRIM(UPPER(SUBSTITUTE($D174," ",""))),'Cleaned Google Form'!$A$1:$M$5000,7,FALSE)="YES"),0,IF(IFERROR(FIND('Main Template'!K$17,VLOOKUP(TRIM(UPPER(SUBSTITUTE('Main Template'!$D174," ",""))),'Cleaned Google Form'!$A$1:$M$5000,9,FALSE),1),FALSE),0,1))))),1)</f>
        <v>1</v>
      </c>
      <c r="L174" s="12">
        <f>IFERROR(IF(AND(WEEKDAY('Main Template'!L$18)=1,OR(VLOOKUP(TRIM(UPPER(SUBSTITUTE($D174," ",""))),'Cleaned Google Form'!$A$1:$M$5000,3,FALSE)="SMH",VLOOKUP(TRIM(UPPER(SUBSTITUTE($D174," ",""))),'Cleaned Google Form'!$A$1:$M$5000,3,FALSE)="RCH",VLOOKUP(TRIM(UPPER(SUBSTITUTE($D174," ",""))),'Cleaned Google Form'!$A$1:$M$5000,3,FALSE)="BCCA")),0,IF(AND(L$21=1,NOT(VLOOKUP(TRIM(UPPER(SUBSTITUTE($D174," ",""))),'Cleaned Google Form'!$A$1:$M$5000,6,FALSE)="NO")),0,IF(OR(VLOOKUP(TRIM(UPPER(SUBSTITUTE($D174," ",""))),'Cleaned Google Form'!$A$1:$M$5000,8,FALSE)='Main Template'!L$12,VLOOKUP(TRIM(UPPER(SUBSTITUTE($D174," ",""))),'Cleaned Google Form'!$A$1:$M$5000,8,FALSE)='Main Template'!L$13,VLOOKUP(TRIM(UPPER(SUBSTITUTE($D174," ",""))),'Cleaned Google Form'!$A$1:$M$5000,8,FALSE)='Main Template'!L$14,VLOOKUP(TRIM(UPPER(SUBSTITUTE($D174," ",""))),'Cleaned Google Form'!$A$1:$M$5000,8,FALSE)='Main Template'!L$15),0,IF(AND('Main Template'!L$21&gt;=$C$9,'Main Template'!L$19,VLOOKUP(TRIM(UPPER(SUBSTITUTE($D174," ",""))),'Cleaned Google Form'!$A$1:$M$5000,7,FALSE)="YES"),0,IF(IFERROR(FIND('Main Template'!L$17,VLOOKUP(TRIM(UPPER(SUBSTITUTE('Main Template'!$D174," ",""))),'Cleaned Google Form'!$A$1:$M$5000,9,FALSE),1),FALSE),0,1))))),1)</f>
        <v>1</v>
      </c>
      <c r="M174" s="12">
        <f>IFERROR(IF(AND(WEEKDAY('Main Template'!M$18)=1,OR(VLOOKUP(TRIM(UPPER(SUBSTITUTE($D174," ",""))),'Cleaned Google Form'!$A$1:$M$5000,3,FALSE)="SMH",VLOOKUP(TRIM(UPPER(SUBSTITUTE($D174," ",""))),'Cleaned Google Form'!$A$1:$M$5000,3,FALSE)="RCH",VLOOKUP(TRIM(UPPER(SUBSTITUTE($D174," ",""))),'Cleaned Google Form'!$A$1:$M$5000,3,FALSE)="BCCA")),0,IF(AND(M$21=1,NOT(VLOOKUP(TRIM(UPPER(SUBSTITUTE($D174," ",""))),'Cleaned Google Form'!$A$1:$M$5000,6,FALSE)="NO")),0,IF(OR(VLOOKUP(TRIM(UPPER(SUBSTITUTE($D174," ",""))),'Cleaned Google Form'!$A$1:$M$5000,8,FALSE)='Main Template'!M$12,VLOOKUP(TRIM(UPPER(SUBSTITUTE($D174," ",""))),'Cleaned Google Form'!$A$1:$M$5000,8,FALSE)='Main Template'!M$13,VLOOKUP(TRIM(UPPER(SUBSTITUTE($D174," ",""))),'Cleaned Google Form'!$A$1:$M$5000,8,FALSE)='Main Template'!M$14,VLOOKUP(TRIM(UPPER(SUBSTITUTE($D174," ",""))),'Cleaned Google Form'!$A$1:$M$5000,8,FALSE)='Main Template'!M$15),0,IF(AND('Main Template'!M$21&gt;=$C$9,'Main Template'!M$19,VLOOKUP(TRIM(UPPER(SUBSTITUTE($D174," ",""))),'Cleaned Google Form'!$A$1:$M$5000,7,FALSE)="YES"),0,IF(IFERROR(FIND('Main Template'!M$17,VLOOKUP(TRIM(UPPER(SUBSTITUTE('Main Template'!$D174," ",""))),'Cleaned Google Form'!$A$1:$M$5000,9,FALSE),1),FALSE),0,1))))),1)</f>
        <v>1</v>
      </c>
      <c r="N174" s="12">
        <f>IFERROR(IF(AND(WEEKDAY('Main Template'!N$18)=1,OR(VLOOKUP(TRIM(UPPER(SUBSTITUTE($D174," ",""))),'Cleaned Google Form'!$A$1:$M$5000,3,FALSE)="SMH",VLOOKUP(TRIM(UPPER(SUBSTITUTE($D174," ",""))),'Cleaned Google Form'!$A$1:$M$5000,3,FALSE)="RCH",VLOOKUP(TRIM(UPPER(SUBSTITUTE($D174," ",""))),'Cleaned Google Form'!$A$1:$M$5000,3,FALSE)="BCCA")),0,IF(AND(N$21=1,NOT(VLOOKUP(TRIM(UPPER(SUBSTITUTE($D174," ",""))),'Cleaned Google Form'!$A$1:$M$5000,6,FALSE)="NO")),0,IF(OR(VLOOKUP(TRIM(UPPER(SUBSTITUTE($D174," ",""))),'Cleaned Google Form'!$A$1:$M$5000,8,FALSE)='Main Template'!N$12,VLOOKUP(TRIM(UPPER(SUBSTITUTE($D174," ",""))),'Cleaned Google Form'!$A$1:$M$5000,8,FALSE)='Main Template'!N$13,VLOOKUP(TRIM(UPPER(SUBSTITUTE($D174," ",""))),'Cleaned Google Form'!$A$1:$M$5000,8,FALSE)='Main Template'!N$14,VLOOKUP(TRIM(UPPER(SUBSTITUTE($D174," ",""))),'Cleaned Google Form'!$A$1:$M$5000,8,FALSE)='Main Template'!N$15),0,IF(AND('Main Template'!N$21&gt;=$C$9,'Main Template'!N$19,VLOOKUP(TRIM(UPPER(SUBSTITUTE($D174," ",""))),'Cleaned Google Form'!$A$1:$M$5000,7,FALSE)="YES"),0,IF(IFERROR(FIND('Main Template'!N$17,VLOOKUP(TRIM(UPPER(SUBSTITUTE('Main Template'!$D174," ",""))),'Cleaned Google Form'!$A$1:$M$5000,9,FALSE),1),FALSE),0,1))))),1)</f>
        <v>1</v>
      </c>
      <c r="O174" s="12">
        <f>IFERROR(IF(AND(WEEKDAY('Main Template'!O$18)=1,OR(VLOOKUP(TRIM(UPPER(SUBSTITUTE($D174," ",""))),'Cleaned Google Form'!$A$1:$M$5000,3,FALSE)="SMH",VLOOKUP(TRIM(UPPER(SUBSTITUTE($D174," ",""))),'Cleaned Google Form'!$A$1:$M$5000,3,FALSE)="RCH",VLOOKUP(TRIM(UPPER(SUBSTITUTE($D174," ",""))),'Cleaned Google Form'!$A$1:$M$5000,3,FALSE)="BCCA")),0,IF(AND(O$21=1,NOT(VLOOKUP(TRIM(UPPER(SUBSTITUTE($D174," ",""))),'Cleaned Google Form'!$A$1:$M$5000,6,FALSE)="NO")),0,IF(OR(VLOOKUP(TRIM(UPPER(SUBSTITUTE($D174," ",""))),'Cleaned Google Form'!$A$1:$M$5000,8,FALSE)='Main Template'!O$12,VLOOKUP(TRIM(UPPER(SUBSTITUTE($D174," ",""))),'Cleaned Google Form'!$A$1:$M$5000,8,FALSE)='Main Template'!O$13,VLOOKUP(TRIM(UPPER(SUBSTITUTE($D174," ",""))),'Cleaned Google Form'!$A$1:$M$5000,8,FALSE)='Main Template'!O$14,VLOOKUP(TRIM(UPPER(SUBSTITUTE($D174," ",""))),'Cleaned Google Form'!$A$1:$M$5000,8,FALSE)='Main Template'!O$15),0,IF(AND('Main Template'!O$21&gt;=$C$9,'Main Template'!O$19,VLOOKUP(TRIM(UPPER(SUBSTITUTE($D174," ",""))),'Cleaned Google Form'!$A$1:$M$5000,7,FALSE)="YES"),0,IF(IFERROR(FIND('Main Template'!O$17,VLOOKUP(TRIM(UPPER(SUBSTITUTE('Main Template'!$D174," ",""))),'Cleaned Google Form'!$A$1:$M$5000,9,FALSE),1),FALSE),0,1))))),1)</f>
        <v>1</v>
      </c>
      <c r="P174" s="12">
        <f>IFERROR(IF(AND(WEEKDAY('Main Template'!P$18)=1,OR(VLOOKUP(TRIM(UPPER(SUBSTITUTE($D174," ",""))),'Cleaned Google Form'!$A$1:$M$5000,3,FALSE)="SMH",VLOOKUP(TRIM(UPPER(SUBSTITUTE($D174," ",""))),'Cleaned Google Form'!$A$1:$M$5000,3,FALSE)="RCH",VLOOKUP(TRIM(UPPER(SUBSTITUTE($D174," ",""))),'Cleaned Google Form'!$A$1:$M$5000,3,FALSE)="BCCA")),0,IF(AND(P$21=1,NOT(VLOOKUP(TRIM(UPPER(SUBSTITUTE($D174," ",""))),'Cleaned Google Form'!$A$1:$M$5000,6,FALSE)="NO")),0,IF(OR(VLOOKUP(TRIM(UPPER(SUBSTITUTE($D174," ",""))),'Cleaned Google Form'!$A$1:$M$5000,8,FALSE)='Main Template'!P$12,VLOOKUP(TRIM(UPPER(SUBSTITUTE($D174," ",""))),'Cleaned Google Form'!$A$1:$M$5000,8,FALSE)='Main Template'!P$13,VLOOKUP(TRIM(UPPER(SUBSTITUTE($D174," ",""))),'Cleaned Google Form'!$A$1:$M$5000,8,FALSE)='Main Template'!P$14,VLOOKUP(TRIM(UPPER(SUBSTITUTE($D174," ",""))),'Cleaned Google Form'!$A$1:$M$5000,8,FALSE)='Main Template'!P$15),0,IF(AND('Main Template'!P$21&gt;=$C$9,'Main Template'!P$19,VLOOKUP(TRIM(UPPER(SUBSTITUTE($D174," ",""))),'Cleaned Google Form'!$A$1:$M$5000,7,FALSE)="YES"),0,IF(IFERROR(FIND('Main Template'!P$17,VLOOKUP(TRIM(UPPER(SUBSTITUTE('Main Template'!$D174," ",""))),'Cleaned Google Form'!$A$1:$M$5000,9,FALSE),1),FALSE),0,1))))),1)</f>
        <v>1</v>
      </c>
      <c r="Q174" s="12">
        <f>IFERROR(IF(AND(WEEKDAY('Main Template'!Q$18)=1,OR(VLOOKUP(TRIM(UPPER(SUBSTITUTE($D174," ",""))),'Cleaned Google Form'!$A$1:$M$5000,3,FALSE)="SMH",VLOOKUP(TRIM(UPPER(SUBSTITUTE($D174," ",""))),'Cleaned Google Form'!$A$1:$M$5000,3,FALSE)="RCH",VLOOKUP(TRIM(UPPER(SUBSTITUTE($D174," ",""))),'Cleaned Google Form'!$A$1:$M$5000,3,FALSE)="BCCA")),0,IF(AND(Q$21=1,NOT(VLOOKUP(TRIM(UPPER(SUBSTITUTE($D174," ",""))),'Cleaned Google Form'!$A$1:$M$5000,6,FALSE)="NO")),0,IF(OR(VLOOKUP(TRIM(UPPER(SUBSTITUTE($D174," ",""))),'Cleaned Google Form'!$A$1:$M$5000,8,FALSE)='Main Template'!Q$12,VLOOKUP(TRIM(UPPER(SUBSTITUTE($D174," ",""))),'Cleaned Google Form'!$A$1:$M$5000,8,FALSE)='Main Template'!Q$13,VLOOKUP(TRIM(UPPER(SUBSTITUTE($D174," ",""))),'Cleaned Google Form'!$A$1:$M$5000,8,FALSE)='Main Template'!Q$14,VLOOKUP(TRIM(UPPER(SUBSTITUTE($D174," ",""))),'Cleaned Google Form'!$A$1:$M$5000,8,FALSE)='Main Template'!Q$15),0,IF(AND('Main Template'!Q$21&gt;=$C$9,'Main Template'!Q$19,VLOOKUP(TRIM(UPPER(SUBSTITUTE($D174," ",""))),'Cleaned Google Form'!$A$1:$M$5000,7,FALSE)="YES"),0,IF(IFERROR(FIND('Main Template'!Q$17,VLOOKUP(TRIM(UPPER(SUBSTITUTE('Main Template'!$D174," ",""))),'Cleaned Google Form'!$A$1:$M$5000,9,FALSE),1),FALSE),0,1))))),1)</f>
        <v>1</v>
      </c>
      <c r="R174" s="12">
        <f>IFERROR(IF(AND(WEEKDAY('Main Template'!R$18)=1,OR(VLOOKUP(TRIM(UPPER(SUBSTITUTE($D174," ",""))),'Cleaned Google Form'!$A$1:$M$5000,3,FALSE)="SMH",VLOOKUP(TRIM(UPPER(SUBSTITUTE($D174," ",""))),'Cleaned Google Form'!$A$1:$M$5000,3,FALSE)="RCH",VLOOKUP(TRIM(UPPER(SUBSTITUTE($D174," ",""))),'Cleaned Google Form'!$A$1:$M$5000,3,FALSE)="BCCA")),0,IF(AND(R$21=1,NOT(VLOOKUP(TRIM(UPPER(SUBSTITUTE($D174," ",""))),'Cleaned Google Form'!$A$1:$M$5000,6,FALSE)="NO")),0,IF(OR(VLOOKUP(TRIM(UPPER(SUBSTITUTE($D174," ",""))),'Cleaned Google Form'!$A$1:$M$5000,8,FALSE)='Main Template'!R$12,VLOOKUP(TRIM(UPPER(SUBSTITUTE($D174," ",""))),'Cleaned Google Form'!$A$1:$M$5000,8,FALSE)='Main Template'!R$13,VLOOKUP(TRIM(UPPER(SUBSTITUTE($D174," ",""))),'Cleaned Google Form'!$A$1:$M$5000,8,FALSE)='Main Template'!R$14,VLOOKUP(TRIM(UPPER(SUBSTITUTE($D174," ",""))),'Cleaned Google Form'!$A$1:$M$5000,8,FALSE)='Main Template'!R$15),0,IF(AND('Main Template'!R$21&gt;=$C$9,'Main Template'!R$19,VLOOKUP(TRIM(UPPER(SUBSTITUTE($D174," ",""))),'Cleaned Google Form'!$A$1:$M$5000,7,FALSE)="YES"),0,IF(IFERROR(FIND('Main Template'!R$17,VLOOKUP(TRIM(UPPER(SUBSTITUTE('Main Template'!$D174," ",""))),'Cleaned Google Form'!$A$1:$M$5000,9,FALSE),1),FALSE),0,1))))),1)</f>
        <v>1</v>
      </c>
      <c r="S174" s="12">
        <f>IFERROR(IF(AND(WEEKDAY('Main Template'!S$18)=1,OR(VLOOKUP(TRIM(UPPER(SUBSTITUTE($D174," ",""))),'Cleaned Google Form'!$A$1:$M$5000,3,FALSE)="SMH",VLOOKUP(TRIM(UPPER(SUBSTITUTE($D174," ",""))),'Cleaned Google Form'!$A$1:$M$5000,3,FALSE)="RCH",VLOOKUP(TRIM(UPPER(SUBSTITUTE($D174," ",""))),'Cleaned Google Form'!$A$1:$M$5000,3,FALSE)="BCCA")),0,IF(AND(S$21=1,NOT(VLOOKUP(TRIM(UPPER(SUBSTITUTE($D174," ",""))),'Cleaned Google Form'!$A$1:$M$5000,6,FALSE)="NO")),0,IF(OR(VLOOKUP(TRIM(UPPER(SUBSTITUTE($D174," ",""))),'Cleaned Google Form'!$A$1:$M$5000,8,FALSE)='Main Template'!S$12,VLOOKUP(TRIM(UPPER(SUBSTITUTE($D174," ",""))),'Cleaned Google Form'!$A$1:$M$5000,8,FALSE)='Main Template'!S$13,VLOOKUP(TRIM(UPPER(SUBSTITUTE($D174," ",""))),'Cleaned Google Form'!$A$1:$M$5000,8,FALSE)='Main Template'!S$14,VLOOKUP(TRIM(UPPER(SUBSTITUTE($D174," ",""))),'Cleaned Google Form'!$A$1:$M$5000,8,FALSE)='Main Template'!S$15),0,IF(AND('Main Template'!S$21&gt;=$C$9,'Main Template'!S$19,VLOOKUP(TRIM(UPPER(SUBSTITUTE($D174," ",""))),'Cleaned Google Form'!$A$1:$M$5000,7,FALSE)="YES"),0,IF(IFERROR(FIND('Main Template'!S$17,VLOOKUP(TRIM(UPPER(SUBSTITUTE('Main Template'!$D174," ",""))),'Cleaned Google Form'!$A$1:$M$5000,9,FALSE),1),FALSE),0,1))))),1)</f>
        <v>1</v>
      </c>
      <c r="T174" s="12">
        <f>IFERROR(IF(AND(WEEKDAY('Main Template'!T$18)=1,OR(VLOOKUP(TRIM(UPPER(SUBSTITUTE($D174," ",""))),'Cleaned Google Form'!$A$1:$M$5000,3,FALSE)="SMH",VLOOKUP(TRIM(UPPER(SUBSTITUTE($D174," ",""))),'Cleaned Google Form'!$A$1:$M$5000,3,FALSE)="RCH",VLOOKUP(TRIM(UPPER(SUBSTITUTE($D174," ",""))),'Cleaned Google Form'!$A$1:$M$5000,3,FALSE)="BCCA")),0,IF(AND(T$21=1,NOT(VLOOKUP(TRIM(UPPER(SUBSTITUTE($D174," ",""))),'Cleaned Google Form'!$A$1:$M$5000,6,FALSE)="NO")),0,IF(OR(VLOOKUP(TRIM(UPPER(SUBSTITUTE($D174," ",""))),'Cleaned Google Form'!$A$1:$M$5000,8,FALSE)='Main Template'!T$12,VLOOKUP(TRIM(UPPER(SUBSTITUTE($D174," ",""))),'Cleaned Google Form'!$A$1:$M$5000,8,FALSE)='Main Template'!T$13,VLOOKUP(TRIM(UPPER(SUBSTITUTE($D174," ",""))),'Cleaned Google Form'!$A$1:$M$5000,8,FALSE)='Main Template'!T$14,VLOOKUP(TRIM(UPPER(SUBSTITUTE($D174," ",""))),'Cleaned Google Form'!$A$1:$M$5000,8,FALSE)='Main Template'!T$15),0,IF(AND('Main Template'!T$21&gt;=$C$9,'Main Template'!T$19,VLOOKUP(TRIM(UPPER(SUBSTITUTE($D174," ",""))),'Cleaned Google Form'!$A$1:$M$5000,7,FALSE)="YES"),0,IF(IFERROR(FIND('Main Template'!T$17,VLOOKUP(TRIM(UPPER(SUBSTITUTE('Main Template'!$D174," ",""))),'Cleaned Google Form'!$A$1:$M$5000,9,FALSE),1),FALSE),0,1))))),1)</f>
        <v>1</v>
      </c>
      <c r="U174" s="12">
        <f>IFERROR(IF(AND(WEEKDAY('Main Template'!U$18)=1,OR(VLOOKUP(TRIM(UPPER(SUBSTITUTE($D174," ",""))),'Cleaned Google Form'!$A$1:$M$5000,3,FALSE)="SMH",VLOOKUP(TRIM(UPPER(SUBSTITUTE($D174," ",""))),'Cleaned Google Form'!$A$1:$M$5000,3,FALSE)="RCH",VLOOKUP(TRIM(UPPER(SUBSTITUTE($D174," ",""))),'Cleaned Google Form'!$A$1:$M$5000,3,FALSE)="BCCA")),0,IF(AND(U$21=1,NOT(VLOOKUP(TRIM(UPPER(SUBSTITUTE($D174," ",""))),'Cleaned Google Form'!$A$1:$M$5000,6,FALSE)="NO")),0,IF(OR(VLOOKUP(TRIM(UPPER(SUBSTITUTE($D174," ",""))),'Cleaned Google Form'!$A$1:$M$5000,8,FALSE)='Main Template'!U$12,VLOOKUP(TRIM(UPPER(SUBSTITUTE($D174," ",""))),'Cleaned Google Form'!$A$1:$M$5000,8,FALSE)='Main Template'!U$13,VLOOKUP(TRIM(UPPER(SUBSTITUTE($D174," ",""))),'Cleaned Google Form'!$A$1:$M$5000,8,FALSE)='Main Template'!U$14,VLOOKUP(TRIM(UPPER(SUBSTITUTE($D174," ",""))),'Cleaned Google Form'!$A$1:$M$5000,8,FALSE)='Main Template'!U$15),0,IF(AND('Main Template'!U$21&gt;=$C$9,'Main Template'!U$19,VLOOKUP(TRIM(UPPER(SUBSTITUTE($D174," ",""))),'Cleaned Google Form'!$A$1:$M$5000,7,FALSE)="YES"),0,IF(IFERROR(FIND('Main Template'!U$17,VLOOKUP(TRIM(UPPER(SUBSTITUTE('Main Template'!$D174," ",""))),'Cleaned Google Form'!$A$1:$M$5000,9,FALSE),1),FALSE),0,1))))),1)</f>
        <v>1</v>
      </c>
      <c r="V174" s="12">
        <f>IFERROR(IF(AND(WEEKDAY('Main Template'!V$18)=1,OR(VLOOKUP(TRIM(UPPER(SUBSTITUTE($D174," ",""))),'Cleaned Google Form'!$A$1:$M$5000,3,FALSE)="SMH",VLOOKUP(TRIM(UPPER(SUBSTITUTE($D174," ",""))),'Cleaned Google Form'!$A$1:$M$5000,3,FALSE)="RCH",VLOOKUP(TRIM(UPPER(SUBSTITUTE($D174," ",""))),'Cleaned Google Form'!$A$1:$M$5000,3,FALSE)="BCCA")),0,IF(AND(V$21=1,NOT(VLOOKUP(TRIM(UPPER(SUBSTITUTE($D174," ",""))),'Cleaned Google Form'!$A$1:$M$5000,6,FALSE)="NO")),0,IF(OR(VLOOKUP(TRIM(UPPER(SUBSTITUTE($D174," ",""))),'Cleaned Google Form'!$A$1:$M$5000,8,FALSE)='Main Template'!V$12,VLOOKUP(TRIM(UPPER(SUBSTITUTE($D174," ",""))),'Cleaned Google Form'!$A$1:$M$5000,8,FALSE)='Main Template'!V$13,VLOOKUP(TRIM(UPPER(SUBSTITUTE($D174," ",""))),'Cleaned Google Form'!$A$1:$M$5000,8,FALSE)='Main Template'!V$14,VLOOKUP(TRIM(UPPER(SUBSTITUTE($D174," ",""))),'Cleaned Google Form'!$A$1:$M$5000,8,FALSE)='Main Template'!V$15),0,IF(AND('Main Template'!V$21&gt;=$C$9,'Main Template'!V$19,VLOOKUP(TRIM(UPPER(SUBSTITUTE($D174," ",""))),'Cleaned Google Form'!$A$1:$M$5000,7,FALSE)="YES"),0,IF(IFERROR(FIND('Main Template'!V$17,VLOOKUP(TRIM(UPPER(SUBSTITUTE('Main Template'!$D174," ",""))),'Cleaned Google Form'!$A$1:$M$5000,9,FALSE),1),FALSE),0,1))))),1)</f>
        <v>1</v>
      </c>
      <c r="W174" s="12">
        <f>IFERROR(IF(AND(WEEKDAY('Main Template'!W$18)=1,OR(VLOOKUP(TRIM(UPPER(SUBSTITUTE($D174," ",""))),'Cleaned Google Form'!$A$1:$M$5000,3,FALSE)="SMH",VLOOKUP(TRIM(UPPER(SUBSTITUTE($D174," ",""))),'Cleaned Google Form'!$A$1:$M$5000,3,FALSE)="RCH",VLOOKUP(TRIM(UPPER(SUBSTITUTE($D174," ",""))),'Cleaned Google Form'!$A$1:$M$5000,3,FALSE)="BCCA")),0,IF(AND(W$21=1,NOT(VLOOKUP(TRIM(UPPER(SUBSTITUTE($D174," ",""))),'Cleaned Google Form'!$A$1:$M$5000,6,FALSE)="NO")),0,IF(OR(VLOOKUP(TRIM(UPPER(SUBSTITUTE($D174," ",""))),'Cleaned Google Form'!$A$1:$M$5000,8,FALSE)='Main Template'!W$12,VLOOKUP(TRIM(UPPER(SUBSTITUTE($D174," ",""))),'Cleaned Google Form'!$A$1:$M$5000,8,FALSE)='Main Template'!W$13,VLOOKUP(TRIM(UPPER(SUBSTITUTE($D174," ",""))),'Cleaned Google Form'!$A$1:$M$5000,8,FALSE)='Main Template'!W$14,VLOOKUP(TRIM(UPPER(SUBSTITUTE($D174," ",""))),'Cleaned Google Form'!$A$1:$M$5000,8,FALSE)='Main Template'!W$15),0,IF(AND('Main Template'!W$21&gt;=$C$9,'Main Template'!W$19,VLOOKUP(TRIM(UPPER(SUBSTITUTE($D174," ",""))),'Cleaned Google Form'!$A$1:$M$5000,7,FALSE)="YES"),0,IF(IFERROR(FIND('Main Template'!W$17,VLOOKUP(TRIM(UPPER(SUBSTITUTE('Main Template'!$D174," ",""))),'Cleaned Google Form'!$A$1:$M$5000,9,FALSE),1),FALSE),0,1))))),1)</f>
        <v>1</v>
      </c>
      <c r="X174" s="12">
        <f>IFERROR(IF(AND(WEEKDAY('Main Template'!X$18)=1,OR(VLOOKUP(TRIM(UPPER(SUBSTITUTE($D174," ",""))),'Cleaned Google Form'!$A$1:$M$5000,3,FALSE)="SMH",VLOOKUP(TRIM(UPPER(SUBSTITUTE($D174," ",""))),'Cleaned Google Form'!$A$1:$M$5000,3,FALSE)="RCH",VLOOKUP(TRIM(UPPER(SUBSTITUTE($D174," ",""))),'Cleaned Google Form'!$A$1:$M$5000,3,FALSE)="BCCA")),0,IF(AND(X$21=1,NOT(VLOOKUP(TRIM(UPPER(SUBSTITUTE($D174," ",""))),'Cleaned Google Form'!$A$1:$M$5000,6,FALSE)="NO")),0,IF(OR(VLOOKUP(TRIM(UPPER(SUBSTITUTE($D174," ",""))),'Cleaned Google Form'!$A$1:$M$5000,8,FALSE)='Main Template'!X$12,VLOOKUP(TRIM(UPPER(SUBSTITUTE($D174," ",""))),'Cleaned Google Form'!$A$1:$M$5000,8,FALSE)='Main Template'!X$13,VLOOKUP(TRIM(UPPER(SUBSTITUTE($D174," ",""))),'Cleaned Google Form'!$A$1:$M$5000,8,FALSE)='Main Template'!X$14,VLOOKUP(TRIM(UPPER(SUBSTITUTE($D174," ",""))),'Cleaned Google Form'!$A$1:$M$5000,8,FALSE)='Main Template'!X$15),0,IF(AND('Main Template'!X$21&gt;=$C$9,'Main Template'!X$19,VLOOKUP(TRIM(UPPER(SUBSTITUTE($D174," ",""))),'Cleaned Google Form'!$A$1:$M$5000,7,FALSE)="YES"),0,IF(IFERROR(FIND('Main Template'!X$17,VLOOKUP(TRIM(UPPER(SUBSTITUTE('Main Template'!$D174," ",""))),'Cleaned Google Form'!$A$1:$M$5000,9,FALSE),1),FALSE),0,1))))),1)</f>
        <v>1</v>
      </c>
      <c r="Y174" s="12">
        <f>IFERROR(IF(AND(WEEKDAY('Main Template'!Y$18)=1,OR(VLOOKUP(TRIM(UPPER(SUBSTITUTE($D174," ",""))),'Cleaned Google Form'!$A$1:$M$5000,3,FALSE)="SMH",VLOOKUP(TRIM(UPPER(SUBSTITUTE($D174," ",""))),'Cleaned Google Form'!$A$1:$M$5000,3,FALSE)="RCH",VLOOKUP(TRIM(UPPER(SUBSTITUTE($D174," ",""))),'Cleaned Google Form'!$A$1:$M$5000,3,FALSE)="BCCA")),0,IF(AND(Y$21=1,NOT(VLOOKUP(TRIM(UPPER(SUBSTITUTE($D174," ",""))),'Cleaned Google Form'!$A$1:$M$5000,6,FALSE)="NO")),0,IF(OR(VLOOKUP(TRIM(UPPER(SUBSTITUTE($D174," ",""))),'Cleaned Google Form'!$A$1:$M$5000,8,FALSE)='Main Template'!Y$12,VLOOKUP(TRIM(UPPER(SUBSTITUTE($D174," ",""))),'Cleaned Google Form'!$A$1:$M$5000,8,FALSE)='Main Template'!Y$13,VLOOKUP(TRIM(UPPER(SUBSTITUTE($D174," ",""))),'Cleaned Google Form'!$A$1:$M$5000,8,FALSE)='Main Template'!Y$14,VLOOKUP(TRIM(UPPER(SUBSTITUTE($D174," ",""))),'Cleaned Google Form'!$A$1:$M$5000,8,FALSE)='Main Template'!Y$15),0,IF(AND('Main Template'!Y$21&gt;=$C$9,'Main Template'!Y$19,VLOOKUP(TRIM(UPPER(SUBSTITUTE($D174," ",""))),'Cleaned Google Form'!$A$1:$M$5000,7,FALSE)="YES"),0,IF(IFERROR(FIND('Main Template'!Y$17,VLOOKUP(TRIM(UPPER(SUBSTITUTE('Main Template'!$D174," ",""))),'Cleaned Google Form'!$A$1:$M$5000,9,FALSE),1),FALSE),0,1))))),1)</f>
        <v>1</v>
      </c>
      <c r="Z174" s="12">
        <f>IFERROR(IF(AND(WEEKDAY('Main Template'!Z$18)=1,OR(VLOOKUP(TRIM(UPPER(SUBSTITUTE($D174," ",""))),'Cleaned Google Form'!$A$1:$M$5000,3,FALSE)="SMH",VLOOKUP(TRIM(UPPER(SUBSTITUTE($D174," ",""))),'Cleaned Google Form'!$A$1:$M$5000,3,FALSE)="RCH",VLOOKUP(TRIM(UPPER(SUBSTITUTE($D174," ",""))),'Cleaned Google Form'!$A$1:$M$5000,3,FALSE)="BCCA")),0,IF(AND(Z$21=1,NOT(VLOOKUP(TRIM(UPPER(SUBSTITUTE($D174," ",""))),'Cleaned Google Form'!$A$1:$M$5000,6,FALSE)="NO")),0,IF(OR(VLOOKUP(TRIM(UPPER(SUBSTITUTE($D174," ",""))),'Cleaned Google Form'!$A$1:$M$5000,8,FALSE)='Main Template'!Z$12,VLOOKUP(TRIM(UPPER(SUBSTITUTE($D174," ",""))),'Cleaned Google Form'!$A$1:$M$5000,8,FALSE)='Main Template'!Z$13,VLOOKUP(TRIM(UPPER(SUBSTITUTE($D174," ",""))),'Cleaned Google Form'!$A$1:$M$5000,8,FALSE)='Main Template'!Z$14,VLOOKUP(TRIM(UPPER(SUBSTITUTE($D174," ",""))),'Cleaned Google Form'!$A$1:$M$5000,8,FALSE)='Main Template'!Z$15),0,IF(AND('Main Template'!Z$21&gt;=$C$9,'Main Template'!Z$19,VLOOKUP(TRIM(UPPER(SUBSTITUTE($D174," ",""))),'Cleaned Google Form'!$A$1:$M$5000,7,FALSE)="YES"),0,IF(IFERROR(FIND('Main Template'!Z$17,VLOOKUP(TRIM(UPPER(SUBSTITUTE('Main Template'!$D174," ",""))),'Cleaned Google Form'!$A$1:$M$5000,9,FALSE),1),FALSE),0,1))))),1)</f>
        <v>1</v>
      </c>
      <c r="AA174" s="12">
        <f>IFERROR(IF(AND(WEEKDAY('Main Template'!AA$18)=1,OR(VLOOKUP(TRIM(UPPER(SUBSTITUTE($D174," ",""))),'Cleaned Google Form'!$A$1:$M$5000,3,FALSE)="SMH",VLOOKUP(TRIM(UPPER(SUBSTITUTE($D174," ",""))),'Cleaned Google Form'!$A$1:$M$5000,3,FALSE)="RCH",VLOOKUP(TRIM(UPPER(SUBSTITUTE($D174," ",""))),'Cleaned Google Form'!$A$1:$M$5000,3,FALSE)="BCCA")),0,IF(AND(AA$21=1,NOT(VLOOKUP(TRIM(UPPER(SUBSTITUTE($D174," ",""))),'Cleaned Google Form'!$A$1:$M$5000,6,FALSE)="NO")),0,IF(OR(VLOOKUP(TRIM(UPPER(SUBSTITUTE($D174," ",""))),'Cleaned Google Form'!$A$1:$M$5000,8,FALSE)='Main Template'!AA$12,VLOOKUP(TRIM(UPPER(SUBSTITUTE($D174," ",""))),'Cleaned Google Form'!$A$1:$M$5000,8,FALSE)='Main Template'!AA$13,VLOOKUP(TRIM(UPPER(SUBSTITUTE($D174," ",""))),'Cleaned Google Form'!$A$1:$M$5000,8,FALSE)='Main Template'!AA$14,VLOOKUP(TRIM(UPPER(SUBSTITUTE($D174," ",""))),'Cleaned Google Form'!$A$1:$M$5000,8,FALSE)='Main Template'!AA$15),0,IF(AND('Main Template'!AA$21&gt;=$C$9,'Main Template'!AA$19,VLOOKUP(TRIM(UPPER(SUBSTITUTE($D174," ",""))),'Cleaned Google Form'!$A$1:$M$5000,7,FALSE)="YES"),0,IF(IFERROR(FIND('Main Template'!AA$17,VLOOKUP(TRIM(UPPER(SUBSTITUTE('Main Template'!$D174," ",""))),'Cleaned Google Form'!$A$1:$M$5000,9,FALSE),1),FALSE),0,1))))),1)</f>
        <v>1</v>
      </c>
      <c r="AB174" s="12">
        <f>IFERROR(IF(AND(WEEKDAY('Main Template'!AB$18)=1,OR(VLOOKUP(TRIM(UPPER(SUBSTITUTE($D174," ",""))),'Cleaned Google Form'!$A$1:$M$5000,3,FALSE)="SMH",VLOOKUP(TRIM(UPPER(SUBSTITUTE($D174," ",""))),'Cleaned Google Form'!$A$1:$M$5000,3,FALSE)="RCH",VLOOKUP(TRIM(UPPER(SUBSTITUTE($D174," ",""))),'Cleaned Google Form'!$A$1:$M$5000,3,FALSE)="BCCA")),0,IF(AND(AB$21=1,NOT(VLOOKUP(TRIM(UPPER(SUBSTITUTE($D174," ",""))),'Cleaned Google Form'!$A$1:$M$5000,6,FALSE)="NO")),0,IF(OR(VLOOKUP(TRIM(UPPER(SUBSTITUTE($D174," ",""))),'Cleaned Google Form'!$A$1:$M$5000,8,FALSE)='Main Template'!AB$12,VLOOKUP(TRIM(UPPER(SUBSTITUTE($D174," ",""))),'Cleaned Google Form'!$A$1:$M$5000,8,FALSE)='Main Template'!AB$13,VLOOKUP(TRIM(UPPER(SUBSTITUTE($D174," ",""))),'Cleaned Google Form'!$A$1:$M$5000,8,FALSE)='Main Template'!AB$14,VLOOKUP(TRIM(UPPER(SUBSTITUTE($D174," ",""))),'Cleaned Google Form'!$A$1:$M$5000,8,FALSE)='Main Template'!AB$15),0,IF(AND('Main Template'!AB$21&gt;=$C$9,'Main Template'!AB$19,VLOOKUP(TRIM(UPPER(SUBSTITUTE($D174," ",""))),'Cleaned Google Form'!$A$1:$M$5000,7,FALSE)="YES"),0,IF(IFERROR(FIND('Main Template'!AB$17,VLOOKUP(TRIM(UPPER(SUBSTITUTE('Main Template'!$D174," ",""))),'Cleaned Google Form'!$A$1:$M$5000,9,FALSE),1),FALSE),0,1))))),1)</f>
        <v>1</v>
      </c>
      <c r="AC174" s="12">
        <f>IFERROR(IF(AND(WEEKDAY('Main Template'!AC$18)=1,OR(VLOOKUP(TRIM(UPPER(SUBSTITUTE($D174," ",""))),'Cleaned Google Form'!$A$1:$M$5000,3,FALSE)="SMH",VLOOKUP(TRIM(UPPER(SUBSTITUTE($D174," ",""))),'Cleaned Google Form'!$A$1:$M$5000,3,FALSE)="RCH",VLOOKUP(TRIM(UPPER(SUBSTITUTE($D174," ",""))),'Cleaned Google Form'!$A$1:$M$5000,3,FALSE)="BCCA")),0,IF(AND(AC$21=1,NOT(VLOOKUP(TRIM(UPPER(SUBSTITUTE($D174," ",""))),'Cleaned Google Form'!$A$1:$M$5000,6,FALSE)="NO")),0,IF(OR(VLOOKUP(TRIM(UPPER(SUBSTITUTE($D174," ",""))),'Cleaned Google Form'!$A$1:$M$5000,8,FALSE)='Main Template'!AC$12,VLOOKUP(TRIM(UPPER(SUBSTITUTE($D174," ",""))),'Cleaned Google Form'!$A$1:$M$5000,8,FALSE)='Main Template'!AC$13,VLOOKUP(TRIM(UPPER(SUBSTITUTE($D174," ",""))),'Cleaned Google Form'!$A$1:$M$5000,8,FALSE)='Main Template'!AC$14,VLOOKUP(TRIM(UPPER(SUBSTITUTE($D174," ",""))),'Cleaned Google Form'!$A$1:$M$5000,8,FALSE)='Main Template'!AC$15),0,IF(AND('Main Template'!AC$21&gt;=$C$9,'Main Template'!AC$19,VLOOKUP(TRIM(UPPER(SUBSTITUTE($D174," ",""))),'Cleaned Google Form'!$A$1:$M$5000,7,FALSE)="YES"),0,IF(IFERROR(FIND('Main Template'!AC$17,VLOOKUP(TRIM(UPPER(SUBSTITUTE('Main Template'!$D174," ",""))),'Cleaned Google Form'!$A$1:$M$5000,9,FALSE),1),FALSE),0,1))))),1)</f>
        <v>1</v>
      </c>
      <c r="AD174" s="12">
        <f>IFERROR(IF(AND(WEEKDAY('Main Template'!AD$18)=1,OR(VLOOKUP(TRIM(UPPER(SUBSTITUTE($D174," ",""))),'Cleaned Google Form'!$A$1:$M$5000,3,FALSE)="SMH",VLOOKUP(TRIM(UPPER(SUBSTITUTE($D174," ",""))),'Cleaned Google Form'!$A$1:$M$5000,3,FALSE)="RCH",VLOOKUP(TRIM(UPPER(SUBSTITUTE($D174," ",""))),'Cleaned Google Form'!$A$1:$M$5000,3,FALSE)="BCCA")),0,IF(AND(AD$21=1,NOT(VLOOKUP(TRIM(UPPER(SUBSTITUTE($D174," ",""))),'Cleaned Google Form'!$A$1:$M$5000,6,FALSE)="NO")),0,IF(OR(VLOOKUP(TRIM(UPPER(SUBSTITUTE($D174," ",""))),'Cleaned Google Form'!$A$1:$M$5000,8,FALSE)='Main Template'!AD$12,VLOOKUP(TRIM(UPPER(SUBSTITUTE($D174," ",""))),'Cleaned Google Form'!$A$1:$M$5000,8,FALSE)='Main Template'!AD$13,VLOOKUP(TRIM(UPPER(SUBSTITUTE($D174," ",""))),'Cleaned Google Form'!$A$1:$M$5000,8,FALSE)='Main Template'!AD$14,VLOOKUP(TRIM(UPPER(SUBSTITUTE($D174," ",""))),'Cleaned Google Form'!$A$1:$M$5000,8,FALSE)='Main Template'!AD$15),0,IF(AND('Main Template'!AD$21&gt;=$C$9,'Main Template'!AD$19,VLOOKUP(TRIM(UPPER(SUBSTITUTE($D174," ",""))),'Cleaned Google Form'!$A$1:$M$5000,7,FALSE)="YES"),0,IF(IFERROR(FIND('Main Template'!AD$17,VLOOKUP(TRIM(UPPER(SUBSTITUTE('Main Template'!$D174," ",""))),'Cleaned Google Form'!$A$1:$M$5000,9,FALSE),1),FALSE),0,1))))),1)</f>
        <v>1</v>
      </c>
      <c r="AE174" s="12">
        <f>IFERROR(IF(AND(WEEKDAY('Main Template'!AE$18)=1,OR(VLOOKUP(TRIM(UPPER(SUBSTITUTE($D174," ",""))),'Cleaned Google Form'!$A$1:$M$5000,3,FALSE)="SMH",VLOOKUP(TRIM(UPPER(SUBSTITUTE($D174," ",""))),'Cleaned Google Form'!$A$1:$M$5000,3,FALSE)="RCH",VLOOKUP(TRIM(UPPER(SUBSTITUTE($D174," ",""))),'Cleaned Google Form'!$A$1:$M$5000,3,FALSE)="BCCA")),0,IF(AND(AE$21=1,NOT(VLOOKUP(TRIM(UPPER(SUBSTITUTE($D174," ",""))),'Cleaned Google Form'!$A$1:$M$5000,6,FALSE)="NO")),0,IF(OR(VLOOKUP(TRIM(UPPER(SUBSTITUTE($D174," ",""))),'Cleaned Google Form'!$A$1:$M$5000,8,FALSE)='Main Template'!AE$12,VLOOKUP(TRIM(UPPER(SUBSTITUTE($D174," ",""))),'Cleaned Google Form'!$A$1:$M$5000,8,FALSE)='Main Template'!AE$13,VLOOKUP(TRIM(UPPER(SUBSTITUTE($D174," ",""))),'Cleaned Google Form'!$A$1:$M$5000,8,FALSE)='Main Template'!AE$14,VLOOKUP(TRIM(UPPER(SUBSTITUTE($D174," ",""))),'Cleaned Google Form'!$A$1:$M$5000,8,FALSE)='Main Template'!AE$15),0,IF(AND('Main Template'!AE$21&gt;=$C$9,'Main Template'!AE$19,VLOOKUP(TRIM(UPPER(SUBSTITUTE($D174," ",""))),'Cleaned Google Form'!$A$1:$M$5000,7,FALSE)="YES"),0,IF(IFERROR(FIND('Main Template'!AE$17,VLOOKUP(TRIM(UPPER(SUBSTITUTE('Main Template'!$D174," ",""))),'Cleaned Google Form'!$A$1:$M$5000,9,FALSE),1),FALSE),0,1))))),1)</f>
        <v>1</v>
      </c>
      <c r="AF174" s="12">
        <f>IFERROR(IF(AND(WEEKDAY('Main Template'!AF$18)=1,OR(VLOOKUP(TRIM(UPPER(SUBSTITUTE($D174," ",""))),'Cleaned Google Form'!$A$1:$M$5000,3,FALSE)="SMH",VLOOKUP(TRIM(UPPER(SUBSTITUTE($D174," ",""))),'Cleaned Google Form'!$A$1:$M$5000,3,FALSE)="RCH",VLOOKUP(TRIM(UPPER(SUBSTITUTE($D174," ",""))),'Cleaned Google Form'!$A$1:$M$5000,3,FALSE)="BCCA")),0,IF(AND(AF$21=1,NOT(VLOOKUP(TRIM(UPPER(SUBSTITUTE($D174," ",""))),'Cleaned Google Form'!$A$1:$M$5000,6,FALSE)="NO")),0,IF(OR(VLOOKUP(TRIM(UPPER(SUBSTITUTE($D174," ",""))),'Cleaned Google Form'!$A$1:$M$5000,8,FALSE)='Main Template'!AF$12,VLOOKUP(TRIM(UPPER(SUBSTITUTE($D174," ",""))),'Cleaned Google Form'!$A$1:$M$5000,8,FALSE)='Main Template'!AF$13,VLOOKUP(TRIM(UPPER(SUBSTITUTE($D174," ",""))),'Cleaned Google Form'!$A$1:$M$5000,8,FALSE)='Main Template'!AF$14,VLOOKUP(TRIM(UPPER(SUBSTITUTE($D174," ",""))),'Cleaned Google Form'!$A$1:$M$5000,8,FALSE)='Main Template'!AF$15),0,IF(AND('Main Template'!AF$21&gt;=$C$9,'Main Template'!AF$19,VLOOKUP(TRIM(UPPER(SUBSTITUTE($D174," ",""))),'Cleaned Google Form'!$A$1:$M$5000,7,FALSE)="YES"),0,IF(IFERROR(FIND('Main Template'!AF$17,VLOOKUP(TRIM(UPPER(SUBSTITUTE('Main Template'!$D174," ",""))),'Cleaned Google Form'!$A$1:$M$5000,9,FALSE),1),FALSE),0,1))))),1)</f>
        <v>1</v>
      </c>
      <c r="AG174" s="12">
        <f>IFERROR(IF(AND(WEEKDAY('Main Template'!AG$18)=1,OR(VLOOKUP(TRIM(UPPER(SUBSTITUTE($D174," ",""))),'Cleaned Google Form'!$A$1:$M$5000,3,FALSE)="SMH",VLOOKUP(TRIM(UPPER(SUBSTITUTE($D174," ",""))),'Cleaned Google Form'!$A$1:$M$5000,3,FALSE)="RCH",VLOOKUP(TRIM(UPPER(SUBSTITUTE($D174," ",""))),'Cleaned Google Form'!$A$1:$M$5000,3,FALSE)="BCCA")),0,IF(AND(AG$21=1,NOT(VLOOKUP(TRIM(UPPER(SUBSTITUTE($D174," ",""))),'Cleaned Google Form'!$A$1:$M$5000,6,FALSE)="NO")),0,IF(OR(VLOOKUP(TRIM(UPPER(SUBSTITUTE($D174," ",""))),'Cleaned Google Form'!$A$1:$M$5000,8,FALSE)='Main Template'!AG$12,VLOOKUP(TRIM(UPPER(SUBSTITUTE($D174," ",""))),'Cleaned Google Form'!$A$1:$M$5000,8,FALSE)='Main Template'!AG$13,VLOOKUP(TRIM(UPPER(SUBSTITUTE($D174," ",""))),'Cleaned Google Form'!$A$1:$M$5000,8,FALSE)='Main Template'!AG$14,VLOOKUP(TRIM(UPPER(SUBSTITUTE($D174," ",""))),'Cleaned Google Form'!$A$1:$M$5000,8,FALSE)='Main Template'!AG$15),0,IF(AND('Main Template'!AG$21&gt;=$C$9,'Main Template'!AG$19,VLOOKUP(TRIM(UPPER(SUBSTITUTE($D174," ",""))),'Cleaned Google Form'!$A$1:$M$5000,7,FALSE)="YES"),0,IF(IFERROR(FIND('Main Template'!AG$17,VLOOKUP(TRIM(UPPER(SUBSTITUTE('Main Template'!$D174," ",""))),'Cleaned Google Form'!$A$1:$M$5000,9,FALSE),1),FALSE),0,1))))),1)</f>
        <v>1</v>
      </c>
      <c r="AH174" s="12">
        <f>IFERROR(IF(AND(WEEKDAY('Main Template'!AH$18)=1,OR(VLOOKUP(TRIM(UPPER(SUBSTITUTE($D174," ",""))),'Cleaned Google Form'!$A$1:$M$5000,3,FALSE)="SMH",VLOOKUP(TRIM(UPPER(SUBSTITUTE($D174," ",""))),'Cleaned Google Form'!$A$1:$M$5000,3,FALSE)="RCH",VLOOKUP(TRIM(UPPER(SUBSTITUTE($D174," ",""))),'Cleaned Google Form'!$A$1:$M$5000,3,FALSE)="BCCA")),0,IF(AND(AH$21=1,NOT(VLOOKUP(TRIM(UPPER(SUBSTITUTE($D174," ",""))),'Cleaned Google Form'!$A$1:$M$5000,6,FALSE)="NO")),0,IF(OR(VLOOKUP(TRIM(UPPER(SUBSTITUTE($D174," ",""))),'Cleaned Google Form'!$A$1:$M$5000,8,FALSE)='Main Template'!AH$12,VLOOKUP(TRIM(UPPER(SUBSTITUTE($D174," ",""))),'Cleaned Google Form'!$A$1:$M$5000,8,FALSE)='Main Template'!AH$13,VLOOKUP(TRIM(UPPER(SUBSTITUTE($D174," ",""))),'Cleaned Google Form'!$A$1:$M$5000,8,FALSE)='Main Template'!AH$14,VLOOKUP(TRIM(UPPER(SUBSTITUTE($D174," ",""))),'Cleaned Google Form'!$A$1:$M$5000,8,FALSE)='Main Template'!AH$15),0,IF(AND('Main Template'!AH$21&gt;=$C$9,'Main Template'!AH$19,VLOOKUP(TRIM(UPPER(SUBSTITUTE($D174," ",""))),'Cleaned Google Form'!$A$1:$M$5000,7,FALSE)="YES"),0,IF(IFERROR(FIND('Main Template'!AH$17,VLOOKUP(TRIM(UPPER(SUBSTITUTE('Main Template'!$D174," ",""))),'Cleaned Google Form'!$A$1:$M$5000,9,FALSE),1),FALSE),0,1))))),1)</f>
        <v>1</v>
      </c>
      <c r="AI174" s="12">
        <f>IFERROR(IF(AND(WEEKDAY('Main Template'!AI$18)=1,OR(VLOOKUP(TRIM(UPPER(SUBSTITUTE($D174," ",""))),'Cleaned Google Form'!$A$1:$M$5000,3,FALSE)="SMH",VLOOKUP(TRIM(UPPER(SUBSTITUTE($D174," ",""))),'Cleaned Google Form'!$A$1:$M$5000,3,FALSE)="RCH",VLOOKUP(TRIM(UPPER(SUBSTITUTE($D174," ",""))),'Cleaned Google Form'!$A$1:$M$5000,3,FALSE)="BCCA")),0,IF(AND(AI$21=1,NOT(VLOOKUP(TRIM(UPPER(SUBSTITUTE($D174," ",""))),'Cleaned Google Form'!$A$1:$M$5000,6,FALSE)="NO")),0,IF(OR(VLOOKUP(TRIM(UPPER(SUBSTITUTE($D174," ",""))),'Cleaned Google Form'!$A$1:$M$5000,8,FALSE)='Main Template'!AI$12,VLOOKUP(TRIM(UPPER(SUBSTITUTE($D174," ",""))),'Cleaned Google Form'!$A$1:$M$5000,8,FALSE)='Main Template'!AI$13,VLOOKUP(TRIM(UPPER(SUBSTITUTE($D174," ",""))),'Cleaned Google Form'!$A$1:$M$5000,8,FALSE)='Main Template'!AI$14,VLOOKUP(TRIM(UPPER(SUBSTITUTE($D174," ",""))),'Cleaned Google Form'!$A$1:$M$5000,8,FALSE)='Main Template'!AI$15),0,IF(AND('Main Template'!AI$21&gt;=$C$9,'Main Template'!AI$19,VLOOKUP(TRIM(UPPER(SUBSTITUTE($D174," ",""))),'Cleaned Google Form'!$A$1:$M$5000,7,FALSE)="YES"),0,IF(IFERROR(FIND('Main Template'!AI$17,VLOOKUP(TRIM(UPPER(SUBSTITUTE('Main Template'!$D174," ",""))),'Cleaned Google Form'!$A$1:$M$5000,9,FALSE),1),FALSE),0,1))))),1)</f>
        <v>1</v>
      </c>
      <c r="AJ174" s="12">
        <f>IFERROR(IF(AND(WEEKDAY('Main Template'!AJ$18)=1,OR(VLOOKUP(TRIM(UPPER(SUBSTITUTE($D174," ",""))),'Cleaned Google Form'!$A$1:$M$5000,3,FALSE)="SMH",VLOOKUP(TRIM(UPPER(SUBSTITUTE($D174," ",""))),'Cleaned Google Form'!$A$1:$M$5000,3,FALSE)="RCH",VLOOKUP(TRIM(UPPER(SUBSTITUTE($D174," ",""))),'Cleaned Google Form'!$A$1:$M$5000,3,FALSE)="BCCA")),0,IF(AND(AJ$21=1,NOT(VLOOKUP(TRIM(UPPER(SUBSTITUTE($D174," ",""))),'Cleaned Google Form'!$A$1:$M$5000,6,FALSE)="NO")),0,IF(OR(VLOOKUP(TRIM(UPPER(SUBSTITUTE($D174," ",""))),'Cleaned Google Form'!$A$1:$M$5000,8,FALSE)='Main Template'!AJ$12,VLOOKUP(TRIM(UPPER(SUBSTITUTE($D174," ",""))),'Cleaned Google Form'!$A$1:$M$5000,8,FALSE)='Main Template'!AJ$13,VLOOKUP(TRIM(UPPER(SUBSTITUTE($D174," ",""))),'Cleaned Google Form'!$A$1:$M$5000,8,FALSE)='Main Template'!AJ$14,VLOOKUP(TRIM(UPPER(SUBSTITUTE($D174," ",""))),'Cleaned Google Form'!$A$1:$M$5000,8,FALSE)='Main Template'!AJ$15),0,IF(AND('Main Template'!AJ$21&gt;=$C$9,'Main Template'!AJ$19,VLOOKUP(TRIM(UPPER(SUBSTITUTE($D174," ",""))),'Cleaned Google Form'!$A$1:$M$5000,7,FALSE)="YES"),0,IF(IFERROR(FIND('Main Template'!AJ$17,VLOOKUP(TRIM(UPPER(SUBSTITUTE('Main Template'!$D174," ",""))),'Cleaned Google Form'!$A$1:$M$5000,9,FALSE),1),FALSE),0,1))))),1)</f>
        <v>1</v>
      </c>
      <c r="AK174" s="12">
        <f>IFERROR(IF(AND(WEEKDAY('Main Template'!AK$18)=1,OR(VLOOKUP(TRIM(UPPER(SUBSTITUTE($D174," ",""))),'Cleaned Google Form'!$A$1:$M$5000,3,FALSE)="SMH",VLOOKUP(TRIM(UPPER(SUBSTITUTE($D174," ",""))),'Cleaned Google Form'!$A$1:$M$5000,3,FALSE)="RCH",VLOOKUP(TRIM(UPPER(SUBSTITUTE($D174," ",""))),'Cleaned Google Form'!$A$1:$M$5000,3,FALSE)="BCCA")),0,IF(AND(AK$21=1,NOT(VLOOKUP(TRIM(UPPER(SUBSTITUTE($D174," ",""))),'Cleaned Google Form'!$A$1:$M$5000,6,FALSE)="NO")),0,IF(OR(VLOOKUP(TRIM(UPPER(SUBSTITUTE($D174," ",""))),'Cleaned Google Form'!$A$1:$M$5000,8,FALSE)='Main Template'!AK$12,VLOOKUP(TRIM(UPPER(SUBSTITUTE($D174," ",""))),'Cleaned Google Form'!$A$1:$M$5000,8,FALSE)='Main Template'!AK$13,VLOOKUP(TRIM(UPPER(SUBSTITUTE($D174," ",""))),'Cleaned Google Form'!$A$1:$M$5000,8,FALSE)='Main Template'!AK$14,VLOOKUP(TRIM(UPPER(SUBSTITUTE($D174," ",""))),'Cleaned Google Form'!$A$1:$M$5000,8,FALSE)='Main Template'!AK$15),0,IF(AND('Main Template'!AK$21&gt;=$C$9,'Main Template'!AK$19,VLOOKUP(TRIM(UPPER(SUBSTITUTE($D174," ",""))),'Cleaned Google Form'!$A$1:$M$5000,7,FALSE)="YES"),0,IF(IFERROR(FIND('Main Template'!AK$17,VLOOKUP(TRIM(UPPER(SUBSTITUTE('Main Template'!$D174," ",""))),'Cleaned Google Form'!$A$1:$M$5000,9,FALSE),1),FALSE),0,1))))),1)</f>
        <v>1</v>
      </c>
      <c r="AL174" s="12">
        <f>IFERROR(IF(AND(WEEKDAY('Main Template'!AL$18)=1,OR(VLOOKUP(TRIM(UPPER(SUBSTITUTE($D174," ",""))),'Cleaned Google Form'!$A$1:$M$5000,3,FALSE)="SMH",VLOOKUP(TRIM(UPPER(SUBSTITUTE($D174," ",""))),'Cleaned Google Form'!$A$1:$M$5000,3,FALSE)="RCH",VLOOKUP(TRIM(UPPER(SUBSTITUTE($D174," ",""))),'Cleaned Google Form'!$A$1:$M$5000,3,FALSE)="BCCA")),0,IF(AND(AL$21=1,NOT(VLOOKUP(TRIM(UPPER(SUBSTITUTE($D174," ",""))),'Cleaned Google Form'!$A$1:$M$5000,6,FALSE)="NO")),0,IF(OR(VLOOKUP(TRIM(UPPER(SUBSTITUTE($D174," ",""))),'Cleaned Google Form'!$A$1:$M$5000,8,FALSE)='Main Template'!AL$12,VLOOKUP(TRIM(UPPER(SUBSTITUTE($D174," ",""))),'Cleaned Google Form'!$A$1:$M$5000,8,FALSE)='Main Template'!AL$13,VLOOKUP(TRIM(UPPER(SUBSTITUTE($D174," ",""))),'Cleaned Google Form'!$A$1:$M$5000,8,FALSE)='Main Template'!AL$14,VLOOKUP(TRIM(UPPER(SUBSTITUTE($D174," ",""))),'Cleaned Google Form'!$A$1:$M$5000,8,FALSE)='Main Template'!AL$15),0,IF(AND('Main Template'!AL$21&gt;=$C$9,'Main Template'!AL$19,VLOOKUP(TRIM(UPPER(SUBSTITUTE($D174," ",""))),'Cleaned Google Form'!$A$1:$M$5000,7,FALSE)="YES"),0,IF(IFERROR(FIND('Main Template'!AL$17,VLOOKUP(TRIM(UPPER(SUBSTITUTE('Main Template'!$D174," ",""))),'Cleaned Google Form'!$A$1:$M$5000,9,FALSE),1),FALSE),0,1))))),1)</f>
        <v>1</v>
      </c>
      <c r="AM174" s="12">
        <f>IFERROR(IF(AND(WEEKDAY('Main Template'!AM$18)=1,OR(VLOOKUP(TRIM(UPPER(SUBSTITUTE($D174," ",""))),'Cleaned Google Form'!$A$1:$M$5000,3,FALSE)="SMH",VLOOKUP(TRIM(UPPER(SUBSTITUTE($D174," ",""))),'Cleaned Google Form'!$A$1:$M$5000,3,FALSE)="RCH",VLOOKUP(TRIM(UPPER(SUBSTITUTE($D174," ",""))),'Cleaned Google Form'!$A$1:$M$5000,3,FALSE)="BCCA")),0,IF(AND(AM$21=1,NOT(VLOOKUP(TRIM(UPPER(SUBSTITUTE($D174," ",""))),'Cleaned Google Form'!$A$1:$M$5000,6,FALSE)="NO")),0,IF(OR(VLOOKUP(TRIM(UPPER(SUBSTITUTE($D174," ",""))),'Cleaned Google Form'!$A$1:$M$5000,8,FALSE)='Main Template'!AM$12,VLOOKUP(TRIM(UPPER(SUBSTITUTE($D174," ",""))),'Cleaned Google Form'!$A$1:$M$5000,8,FALSE)='Main Template'!AM$13,VLOOKUP(TRIM(UPPER(SUBSTITUTE($D174," ",""))),'Cleaned Google Form'!$A$1:$M$5000,8,FALSE)='Main Template'!AM$14,VLOOKUP(TRIM(UPPER(SUBSTITUTE($D174," ",""))),'Cleaned Google Form'!$A$1:$M$5000,8,FALSE)='Main Template'!AM$15),0,IF(AND('Main Template'!AM$21&gt;=$C$9,'Main Template'!AM$19,VLOOKUP(TRIM(UPPER(SUBSTITUTE($D174," ",""))),'Cleaned Google Form'!$A$1:$M$5000,7,FALSE)="YES"),0,IF(IFERROR(FIND('Main Template'!AM$17,VLOOKUP(TRIM(UPPER(SUBSTITUTE('Main Template'!$D174," ",""))),'Cleaned Google Form'!$A$1:$M$5000,9,FALSE),1),FALSE),0,1))))),1)</f>
        <v>1</v>
      </c>
      <c r="AN174" s="12">
        <f>IFERROR(IF(AND(WEEKDAY('Main Template'!AN$18)=1,OR(VLOOKUP(TRIM(UPPER(SUBSTITUTE($D174," ",""))),'Cleaned Google Form'!$A$1:$M$5000,3,FALSE)="SMH",VLOOKUP(TRIM(UPPER(SUBSTITUTE($D174," ",""))),'Cleaned Google Form'!$A$1:$M$5000,3,FALSE)="RCH",VLOOKUP(TRIM(UPPER(SUBSTITUTE($D174," ",""))),'Cleaned Google Form'!$A$1:$M$5000,3,FALSE)="BCCA")),0,IF(AND(AN$21=1,NOT(VLOOKUP(TRIM(UPPER(SUBSTITUTE($D174," ",""))),'Cleaned Google Form'!$A$1:$M$5000,6,FALSE)="NO")),0,IF(OR(VLOOKUP(TRIM(UPPER(SUBSTITUTE($D174," ",""))),'Cleaned Google Form'!$A$1:$M$5000,8,FALSE)='Main Template'!AN$12,VLOOKUP(TRIM(UPPER(SUBSTITUTE($D174," ",""))),'Cleaned Google Form'!$A$1:$M$5000,8,FALSE)='Main Template'!AN$13,VLOOKUP(TRIM(UPPER(SUBSTITUTE($D174," ",""))),'Cleaned Google Form'!$A$1:$M$5000,8,FALSE)='Main Template'!AN$14,VLOOKUP(TRIM(UPPER(SUBSTITUTE($D174," ",""))),'Cleaned Google Form'!$A$1:$M$5000,8,FALSE)='Main Template'!AN$15),0,IF(AND('Main Template'!AN$21&gt;=$C$9,'Main Template'!AN$19,VLOOKUP(TRIM(UPPER(SUBSTITUTE($D174," ",""))),'Cleaned Google Form'!$A$1:$M$5000,7,FALSE)="YES"),0,IF(IFERROR(FIND('Main Template'!AN$17,VLOOKUP(TRIM(UPPER(SUBSTITUTE('Main Template'!$D174," ",""))),'Cleaned Google Form'!$A$1:$M$5000,9,FALSE),1),FALSE),0,1))))),1)</f>
        <v>1</v>
      </c>
    </row>
    <row r="175" spans="2:40">
      <c r="B175" t="str">
        <f>IFERROR(IF(ISNUMBER(MATCH(UPPER(SUBSTITUTE(D175," ","")),'Cleaned Google Form'!$A:$A,0)),"","Oops"),"Not Present")</f>
        <v/>
      </c>
      <c r="C175" s="4">
        <f>I175</f>
        <v>154</v>
      </c>
      <c r="D175" s="4" t="s">
        <v>264</v>
      </c>
      <c r="E175" s="4">
        <f>IFERROR(IF(VLOOKUP(TRIM(UPPER(SUBSTITUTE(D175," ",""))),'Cleaned Google Form'!$A$1:$L$5000,5,FALSE)="YES",1,0),0)</f>
        <v>0</v>
      </c>
      <c r="F175" s="4">
        <f>IFERROR(IF(RIGHT(VLOOKUP(TRIM(UPPER(SUBSTITUTE(D175," ",""))),'Cleaned Google Form'!$A$1:$L$5000,2,FALSE),1)="1",1,0),0)</f>
        <v>0</v>
      </c>
      <c r="G175" s="4">
        <f>IFERROR(IF(VLOOKUP(TRIM(UPPER(SUBSTITUTE(D175," ",""))),'Cleaned Google Form'!$A$1:$L$5000,3,FALSE)="VGH",1,0),0)</f>
        <v>0</v>
      </c>
      <c r="H175" s="4">
        <f>IFERROR(IF(G175+IFERROR(IF(VLOOKUP(TRIM(UPPER(SUBSTITUTE(D175," ",""))),'Cleaned Google Form'!$A$1:$L$5000,3,FALSE)="SPH",1,0),0)=0,1,0),0)</f>
        <v>0</v>
      </c>
      <c r="I175" s="4">
        <f>IF(I174="Resident Index",1,I174+1)</f>
        <v>154</v>
      </c>
      <c r="J175" s="12">
        <f>IFERROR(IF(AND(WEEKDAY('Main Template'!J$18)=1,OR(VLOOKUP(TRIM(UPPER(SUBSTITUTE($D175," ",""))),'Cleaned Google Form'!$A$1:$M$5000,3,FALSE)="SMH",VLOOKUP(TRIM(UPPER(SUBSTITUTE($D175," ",""))),'Cleaned Google Form'!$A$1:$M$5000,3,FALSE)="RCH",VLOOKUP(TRIM(UPPER(SUBSTITUTE($D175," ",""))),'Cleaned Google Form'!$A$1:$M$5000,3,FALSE)="BCCA")),0,IF(AND(J$21=1,NOT(VLOOKUP(TRIM(UPPER(SUBSTITUTE($D175," ",""))),'Cleaned Google Form'!$A$1:$M$5000,6,FALSE)="NO")),0,IF(OR(VLOOKUP(TRIM(UPPER(SUBSTITUTE($D175," ",""))),'Cleaned Google Form'!$A$1:$M$5000,8,FALSE)='Main Template'!J$12,VLOOKUP(TRIM(UPPER(SUBSTITUTE($D175," ",""))),'Cleaned Google Form'!$A$1:$M$5000,8,FALSE)='Main Template'!J$13,VLOOKUP(TRIM(UPPER(SUBSTITUTE($D175," ",""))),'Cleaned Google Form'!$A$1:$M$5000,8,FALSE)='Main Template'!J$14,VLOOKUP(TRIM(UPPER(SUBSTITUTE($D175," ",""))),'Cleaned Google Form'!$A$1:$M$5000,8,FALSE)='Main Template'!J$15),0,IF(AND('Main Template'!J$21&gt;=$C$9,'Main Template'!J$19,VLOOKUP(TRIM(UPPER(SUBSTITUTE($D175," ",""))),'Cleaned Google Form'!$A$1:$M$5000,7,FALSE)="YES"),0,IF(IFERROR(FIND('Main Template'!J$17,VLOOKUP(TRIM(UPPER(SUBSTITUTE('Main Template'!$D175," ",""))),'Cleaned Google Form'!$A$1:$M$5000,9,FALSE),1),FALSE),0,1))))),1)</f>
        <v>0</v>
      </c>
      <c r="K175" s="12">
        <f>IFERROR(IF(AND(WEEKDAY('Main Template'!K$18)=1,OR(VLOOKUP(TRIM(UPPER(SUBSTITUTE($D175," ",""))),'Cleaned Google Form'!$A$1:$M$5000,3,FALSE)="SMH",VLOOKUP(TRIM(UPPER(SUBSTITUTE($D175," ",""))),'Cleaned Google Form'!$A$1:$M$5000,3,FALSE)="RCH",VLOOKUP(TRIM(UPPER(SUBSTITUTE($D175," ",""))),'Cleaned Google Form'!$A$1:$M$5000,3,FALSE)="BCCA")),0,IF(AND(K$21=1,NOT(VLOOKUP(TRIM(UPPER(SUBSTITUTE($D175," ",""))),'Cleaned Google Form'!$A$1:$M$5000,6,FALSE)="NO")),0,IF(OR(VLOOKUP(TRIM(UPPER(SUBSTITUTE($D175," ",""))),'Cleaned Google Form'!$A$1:$M$5000,8,FALSE)='Main Template'!K$12,VLOOKUP(TRIM(UPPER(SUBSTITUTE($D175," ",""))),'Cleaned Google Form'!$A$1:$M$5000,8,FALSE)='Main Template'!K$13,VLOOKUP(TRIM(UPPER(SUBSTITUTE($D175," ",""))),'Cleaned Google Form'!$A$1:$M$5000,8,FALSE)='Main Template'!K$14,VLOOKUP(TRIM(UPPER(SUBSTITUTE($D175," ",""))),'Cleaned Google Form'!$A$1:$M$5000,8,FALSE)='Main Template'!K$15),0,IF(AND('Main Template'!K$21&gt;=$C$9,'Main Template'!K$19,VLOOKUP(TRIM(UPPER(SUBSTITUTE($D175," ",""))),'Cleaned Google Form'!$A$1:$M$5000,7,FALSE)="YES"),0,IF(IFERROR(FIND('Main Template'!K$17,VLOOKUP(TRIM(UPPER(SUBSTITUTE('Main Template'!$D175," ",""))),'Cleaned Google Form'!$A$1:$M$5000,9,FALSE),1),FALSE),0,1))))),1)</f>
        <v>1</v>
      </c>
      <c r="L175" s="12">
        <f>IFERROR(IF(AND(WEEKDAY('Main Template'!L$18)=1,OR(VLOOKUP(TRIM(UPPER(SUBSTITUTE($D175," ",""))),'Cleaned Google Form'!$A$1:$M$5000,3,FALSE)="SMH",VLOOKUP(TRIM(UPPER(SUBSTITUTE($D175," ",""))),'Cleaned Google Form'!$A$1:$M$5000,3,FALSE)="RCH",VLOOKUP(TRIM(UPPER(SUBSTITUTE($D175," ",""))),'Cleaned Google Form'!$A$1:$M$5000,3,FALSE)="BCCA")),0,IF(AND(L$21=1,NOT(VLOOKUP(TRIM(UPPER(SUBSTITUTE($D175," ",""))),'Cleaned Google Form'!$A$1:$M$5000,6,FALSE)="NO")),0,IF(OR(VLOOKUP(TRIM(UPPER(SUBSTITUTE($D175," ",""))),'Cleaned Google Form'!$A$1:$M$5000,8,FALSE)='Main Template'!L$12,VLOOKUP(TRIM(UPPER(SUBSTITUTE($D175," ",""))),'Cleaned Google Form'!$A$1:$M$5000,8,FALSE)='Main Template'!L$13,VLOOKUP(TRIM(UPPER(SUBSTITUTE($D175," ",""))),'Cleaned Google Form'!$A$1:$M$5000,8,FALSE)='Main Template'!L$14,VLOOKUP(TRIM(UPPER(SUBSTITUTE($D175," ",""))),'Cleaned Google Form'!$A$1:$M$5000,8,FALSE)='Main Template'!L$15),0,IF(AND('Main Template'!L$21&gt;=$C$9,'Main Template'!L$19,VLOOKUP(TRIM(UPPER(SUBSTITUTE($D175," ",""))),'Cleaned Google Form'!$A$1:$M$5000,7,FALSE)="YES"),0,IF(IFERROR(FIND('Main Template'!L$17,VLOOKUP(TRIM(UPPER(SUBSTITUTE('Main Template'!$D175," ",""))),'Cleaned Google Form'!$A$1:$M$5000,9,FALSE),1),FALSE),0,1))))),1)</f>
        <v>1</v>
      </c>
      <c r="M175" s="12">
        <f>IFERROR(IF(AND(WEEKDAY('Main Template'!M$18)=1,OR(VLOOKUP(TRIM(UPPER(SUBSTITUTE($D175," ",""))),'Cleaned Google Form'!$A$1:$M$5000,3,FALSE)="SMH",VLOOKUP(TRIM(UPPER(SUBSTITUTE($D175," ",""))),'Cleaned Google Form'!$A$1:$M$5000,3,FALSE)="RCH",VLOOKUP(TRIM(UPPER(SUBSTITUTE($D175," ",""))),'Cleaned Google Form'!$A$1:$M$5000,3,FALSE)="BCCA")),0,IF(AND(M$21=1,NOT(VLOOKUP(TRIM(UPPER(SUBSTITUTE($D175," ",""))),'Cleaned Google Form'!$A$1:$M$5000,6,FALSE)="NO")),0,IF(OR(VLOOKUP(TRIM(UPPER(SUBSTITUTE($D175," ",""))),'Cleaned Google Form'!$A$1:$M$5000,8,FALSE)='Main Template'!M$12,VLOOKUP(TRIM(UPPER(SUBSTITUTE($D175," ",""))),'Cleaned Google Form'!$A$1:$M$5000,8,FALSE)='Main Template'!M$13,VLOOKUP(TRIM(UPPER(SUBSTITUTE($D175," ",""))),'Cleaned Google Form'!$A$1:$M$5000,8,FALSE)='Main Template'!M$14,VLOOKUP(TRIM(UPPER(SUBSTITUTE($D175," ",""))),'Cleaned Google Form'!$A$1:$M$5000,8,FALSE)='Main Template'!M$15),0,IF(AND('Main Template'!M$21&gt;=$C$9,'Main Template'!M$19,VLOOKUP(TRIM(UPPER(SUBSTITUTE($D175," ",""))),'Cleaned Google Form'!$A$1:$M$5000,7,FALSE)="YES"),0,IF(IFERROR(FIND('Main Template'!M$17,VLOOKUP(TRIM(UPPER(SUBSTITUTE('Main Template'!$D175," ",""))),'Cleaned Google Form'!$A$1:$M$5000,9,FALSE),1),FALSE),0,1))))),1)</f>
        <v>1</v>
      </c>
      <c r="N175" s="12">
        <f>IFERROR(IF(AND(WEEKDAY('Main Template'!N$18)=1,OR(VLOOKUP(TRIM(UPPER(SUBSTITUTE($D175," ",""))),'Cleaned Google Form'!$A$1:$M$5000,3,FALSE)="SMH",VLOOKUP(TRIM(UPPER(SUBSTITUTE($D175," ",""))),'Cleaned Google Form'!$A$1:$M$5000,3,FALSE)="RCH",VLOOKUP(TRIM(UPPER(SUBSTITUTE($D175," ",""))),'Cleaned Google Form'!$A$1:$M$5000,3,FALSE)="BCCA")),0,IF(AND(N$21=1,NOT(VLOOKUP(TRIM(UPPER(SUBSTITUTE($D175," ",""))),'Cleaned Google Form'!$A$1:$M$5000,6,FALSE)="NO")),0,IF(OR(VLOOKUP(TRIM(UPPER(SUBSTITUTE($D175," ",""))),'Cleaned Google Form'!$A$1:$M$5000,8,FALSE)='Main Template'!N$12,VLOOKUP(TRIM(UPPER(SUBSTITUTE($D175," ",""))),'Cleaned Google Form'!$A$1:$M$5000,8,FALSE)='Main Template'!N$13,VLOOKUP(TRIM(UPPER(SUBSTITUTE($D175," ",""))),'Cleaned Google Form'!$A$1:$M$5000,8,FALSE)='Main Template'!N$14,VLOOKUP(TRIM(UPPER(SUBSTITUTE($D175," ",""))),'Cleaned Google Form'!$A$1:$M$5000,8,FALSE)='Main Template'!N$15),0,IF(AND('Main Template'!N$21&gt;=$C$9,'Main Template'!N$19,VLOOKUP(TRIM(UPPER(SUBSTITUTE($D175," ",""))),'Cleaned Google Form'!$A$1:$M$5000,7,FALSE)="YES"),0,IF(IFERROR(FIND('Main Template'!N$17,VLOOKUP(TRIM(UPPER(SUBSTITUTE('Main Template'!$D175," ",""))),'Cleaned Google Form'!$A$1:$M$5000,9,FALSE),1),FALSE),0,1))))),1)</f>
        <v>1</v>
      </c>
      <c r="O175" s="12">
        <f>IFERROR(IF(AND(WEEKDAY('Main Template'!O$18)=1,OR(VLOOKUP(TRIM(UPPER(SUBSTITUTE($D175," ",""))),'Cleaned Google Form'!$A$1:$M$5000,3,FALSE)="SMH",VLOOKUP(TRIM(UPPER(SUBSTITUTE($D175," ",""))),'Cleaned Google Form'!$A$1:$M$5000,3,FALSE)="RCH",VLOOKUP(TRIM(UPPER(SUBSTITUTE($D175," ",""))),'Cleaned Google Form'!$A$1:$M$5000,3,FALSE)="BCCA")),0,IF(AND(O$21=1,NOT(VLOOKUP(TRIM(UPPER(SUBSTITUTE($D175," ",""))),'Cleaned Google Form'!$A$1:$M$5000,6,FALSE)="NO")),0,IF(OR(VLOOKUP(TRIM(UPPER(SUBSTITUTE($D175," ",""))),'Cleaned Google Form'!$A$1:$M$5000,8,FALSE)='Main Template'!O$12,VLOOKUP(TRIM(UPPER(SUBSTITUTE($D175," ",""))),'Cleaned Google Form'!$A$1:$M$5000,8,FALSE)='Main Template'!O$13,VLOOKUP(TRIM(UPPER(SUBSTITUTE($D175," ",""))),'Cleaned Google Form'!$A$1:$M$5000,8,FALSE)='Main Template'!O$14,VLOOKUP(TRIM(UPPER(SUBSTITUTE($D175," ",""))),'Cleaned Google Form'!$A$1:$M$5000,8,FALSE)='Main Template'!O$15),0,IF(AND('Main Template'!O$21&gt;=$C$9,'Main Template'!O$19,VLOOKUP(TRIM(UPPER(SUBSTITUTE($D175," ",""))),'Cleaned Google Form'!$A$1:$M$5000,7,FALSE)="YES"),0,IF(IFERROR(FIND('Main Template'!O$17,VLOOKUP(TRIM(UPPER(SUBSTITUTE('Main Template'!$D175," ",""))),'Cleaned Google Form'!$A$1:$M$5000,9,FALSE),1),FALSE),0,1))))),1)</f>
        <v>1</v>
      </c>
      <c r="P175" s="12">
        <f>IFERROR(IF(AND(WEEKDAY('Main Template'!P$18)=1,OR(VLOOKUP(TRIM(UPPER(SUBSTITUTE($D175," ",""))),'Cleaned Google Form'!$A$1:$M$5000,3,FALSE)="SMH",VLOOKUP(TRIM(UPPER(SUBSTITUTE($D175," ",""))),'Cleaned Google Form'!$A$1:$M$5000,3,FALSE)="RCH",VLOOKUP(TRIM(UPPER(SUBSTITUTE($D175," ",""))),'Cleaned Google Form'!$A$1:$M$5000,3,FALSE)="BCCA")),0,IF(AND(P$21=1,NOT(VLOOKUP(TRIM(UPPER(SUBSTITUTE($D175," ",""))),'Cleaned Google Form'!$A$1:$M$5000,6,FALSE)="NO")),0,IF(OR(VLOOKUP(TRIM(UPPER(SUBSTITUTE($D175," ",""))),'Cleaned Google Form'!$A$1:$M$5000,8,FALSE)='Main Template'!P$12,VLOOKUP(TRIM(UPPER(SUBSTITUTE($D175," ",""))),'Cleaned Google Form'!$A$1:$M$5000,8,FALSE)='Main Template'!P$13,VLOOKUP(TRIM(UPPER(SUBSTITUTE($D175," ",""))),'Cleaned Google Form'!$A$1:$M$5000,8,FALSE)='Main Template'!P$14,VLOOKUP(TRIM(UPPER(SUBSTITUTE($D175," ",""))),'Cleaned Google Form'!$A$1:$M$5000,8,FALSE)='Main Template'!P$15),0,IF(AND('Main Template'!P$21&gt;=$C$9,'Main Template'!P$19,VLOOKUP(TRIM(UPPER(SUBSTITUTE($D175," ",""))),'Cleaned Google Form'!$A$1:$M$5000,7,FALSE)="YES"),0,IF(IFERROR(FIND('Main Template'!P$17,VLOOKUP(TRIM(UPPER(SUBSTITUTE('Main Template'!$D175," ",""))),'Cleaned Google Form'!$A$1:$M$5000,9,FALSE),1),FALSE),0,1))))),1)</f>
        <v>1</v>
      </c>
      <c r="Q175" s="12">
        <f>IFERROR(IF(AND(WEEKDAY('Main Template'!Q$18)=1,OR(VLOOKUP(TRIM(UPPER(SUBSTITUTE($D175," ",""))),'Cleaned Google Form'!$A$1:$M$5000,3,FALSE)="SMH",VLOOKUP(TRIM(UPPER(SUBSTITUTE($D175," ",""))),'Cleaned Google Form'!$A$1:$M$5000,3,FALSE)="RCH",VLOOKUP(TRIM(UPPER(SUBSTITUTE($D175," ",""))),'Cleaned Google Form'!$A$1:$M$5000,3,FALSE)="BCCA")),0,IF(AND(Q$21=1,NOT(VLOOKUP(TRIM(UPPER(SUBSTITUTE($D175," ",""))),'Cleaned Google Form'!$A$1:$M$5000,6,FALSE)="NO")),0,IF(OR(VLOOKUP(TRIM(UPPER(SUBSTITUTE($D175," ",""))),'Cleaned Google Form'!$A$1:$M$5000,8,FALSE)='Main Template'!Q$12,VLOOKUP(TRIM(UPPER(SUBSTITUTE($D175," ",""))),'Cleaned Google Form'!$A$1:$M$5000,8,FALSE)='Main Template'!Q$13,VLOOKUP(TRIM(UPPER(SUBSTITUTE($D175," ",""))),'Cleaned Google Form'!$A$1:$M$5000,8,FALSE)='Main Template'!Q$14,VLOOKUP(TRIM(UPPER(SUBSTITUTE($D175," ",""))),'Cleaned Google Form'!$A$1:$M$5000,8,FALSE)='Main Template'!Q$15),0,IF(AND('Main Template'!Q$21&gt;=$C$9,'Main Template'!Q$19,VLOOKUP(TRIM(UPPER(SUBSTITUTE($D175," ",""))),'Cleaned Google Form'!$A$1:$M$5000,7,FALSE)="YES"),0,IF(IFERROR(FIND('Main Template'!Q$17,VLOOKUP(TRIM(UPPER(SUBSTITUTE('Main Template'!$D175," ",""))),'Cleaned Google Form'!$A$1:$M$5000,9,FALSE),1),FALSE),0,1))))),1)</f>
        <v>1</v>
      </c>
      <c r="R175" s="12">
        <f>IFERROR(IF(AND(WEEKDAY('Main Template'!R$18)=1,OR(VLOOKUP(TRIM(UPPER(SUBSTITUTE($D175," ",""))),'Cleaned Google Form'!$A$1:$M$5000,3,FALSE)="SMH",VLOOKUP(TRIM(UPPER(SUBSTITUTE($D175," ",""))),'Cleaned Google Form'!$A$1:$M$5000,3,FALSE)="RCH",VLOOKUP(TRIM(UPPER(SUBSTITUTE($D175," ",""))),'Cleaned Google Form'!$A$1:$M$5000,3,FALSE)="BCCA")),0,IF(AND(R$21=1,NOT(VLOOKUP(TRIM(UPPER(SUBSTITUTE($D175," ",""))),'Cleaned Google Form'!$A$1:$M$5000,6,FALSE)="NO")),0,IF(OR(VLOOKUP(TRIM(UPPER(SUBSTITUTE($D175," ",""))),'Cleaned Google Form'!$A$1:$M$5000,8,FALSE)='Main Template'!R$12,VLOOKUP(TRIM(UPPER(SUBSTITUTE($D175," ",""))),'Cleaned Google Form'!$A$1:$M$5000,8,FALSE)='Main Template'!R$13,VLOOKUP(TRIM(UPPER(SUBSTITUTE($D175," ",""))),'Cleaned Google Form'!$A$1:$M$5000,8,FALSE)='Main Template'!R$14,VLOOKUP(TRIM(UPPER(SUBSTITUTE($D175," ",""))),'Cleaned Google Form'!$A$1:$M$5000,8,FALSE)='Main Template'!R$15),0,IF(AND('Main Template'!R$21&gt;=$C$9,'Main Template'!R$19,VLOOKUP(TRIM(UPPER(SUBSTITUTE($D175," ",""))),'Cleaned Google Form'!$A$1:$M$5000,7,FALSE)="YES"),0,IF(IFERROR(FIND('Main Template'!R$17,VLOOKUP(TRIM(UPPER(SUBSTITUTE('Main Template'!$D175," ",""))),'Cleaned Google Form'!$A$1:$M$5000,9,FALSE),1),FALSE),0,1))))),1)</f>
        <v>1</v>
      </c>
      <c r="S175" s="12">
        <f>IFERROR(IF(AND(WEEKDAY('Main Template'!S$18)=1,OR(VLOOKUP(TRIM(UPPER(SUBSTITUTE($D175," ",""))),'Cleaned Google Form'!$A$1:$M$5000,3,FALSE)="SMH",VLOOKUP(TRIM(UPPER(SUBSTITUTE($D175," ",""))),'Cleaned Google Form'!$A$1:$M$5000,3,FALSE)="RCH",VLOOKUP(TRIM(UPPER(SUBSTITUTE($D175," ",""))),'Cleaned Google Form'!$A$1:$M$5000,3,FALSE)="BCCA")),0,IF(AND(S$21=1,NOT(VLOOKUP(TRIM(UPPER(SUBSTITUTE($D175," ",""))),'Cleaned Google Form'!$A$1:$M$5000,6,FALSE)="NO")),0,IF(OR(VLOOKUP(TRIM(UPPER(SUBSTITUTE($D175," ",""))),'Cleaned Google Form'!$A$1:$M$5000,8,FALSE)='Main Template'!S$12,VLOOKUP(TRIM(UPPER(SUBSTITUTE($D175," ",""))),'Cleaned Google Form'!$A$1:$M$5000,8,FALSE)='Main Template'!S$13,VLOOKUP(TRIM(UPPER(SUBSTITUTE($D175," ",""))),'Cleaned Google Form'!$A$1:$M$5000,8,FALSE)='Main Template'!S$14,VLOOKUP(TRIM(UPPER(SUBSTITUTE($D175," ",""))),'Cleaned Google Form'!$A$1:$M$5000,8,FALSE)='Main Template'!S$15),0,IF(AND('Main Template'!S$21&gt;=$C$9,'Main Template'!S$19,VLOOKUP(TRIM(UPPER(SUBSTITUTE($D175," ",""))),'Cleaned Google Form'!$A$1:$M$5000,7,FALSE)="YES"),0,IF(IFERROR(FIND('Main Template'!S$17,VLOOKUP(TRIM(UPPER(SUBSTITUTE('Main Template'!$D175," ",""))),'Cleaned Google Form'!$A$1:$M$5000,9,FALSE),1),FALSE),0,1))))),1)</f>
        <v>1</v>
      </c>
      <c r="T175" s="12">
        <f>IFERROR(IF(AND(WEEKDAY('Main Template'!T$18)=1,OR(VLOOKUP(TRIM(UPPER(SUBSTITUTE($D175," ",""))),'Cleaned Google Form'!$A$1:$M$5000,3,FALSE)="SMH",VLOOKUP(TRIM(UPPER(SUBSTITUTE($D175," ",""))),'Cleaned Google Form'!$A$1:$M$5000,3,FALSE)="RCH",VLOOKUP(TRIM(UPPER(SUBSTITUTE($D175," ",""))),'Cleaned Google Form'!$A$1:$M$5000,3,FALSE)="BCCA")),0,IF(AND(T$21=1,NOT(VLOOKUP(TRIM(UPPER(SUBSTITUTE($D175," ",""))),'Cleaned Google Form'!$A$1:$M$5000,6,FALSE)="NO")),0,IF(OR(VLOOKUP(TRIM(UPPER(SUBSTITUTE($D175," ",""))),'Cleaned Google Form'!$A$1:$M$5000,8,FALSE)='Main Template'!T$12,VLOOKUP(TRIM(UPPER(SUBSTITUTE($D175," ",""))),'Cleaned Google Form'!$A$1:$M$5000,8,FALSE)='Main Template'!T$13,VLOOKUP(TRIM(UPPER(SUBSTITUTE($D175," ",""))),'Cleaned Google Form'!$A$1:$M$5000,8,FALSE)='Main Template'!T$14,VLOOKUP(TRIM(UPPER(SUBSTITUTE($D175," ",""))),'Cleaned Google Form'!$A$1:$M$5000,8,FALSE)='Main Template'!T$15),0,IF(AND('Main Template'!T$21&gt;=$C$9,'Main Template'!T$19,VLOOKUP(TRIM(UPPER(SUBSTITUTE($D175," ",""))),'Cleaned Google Form'!$A$1:$M$5000,7,FALSE)="YES"),0,IF(IFERROR(FIND('Main Template'!T$17,VLOOKUP(TRIM(UPPER(SUBSTITUTE('Main Template'!$D175," ",""))),'Cleaned Google Form'!$A$1:$M$5000,9,FALSE),1),FALSE),0,1))))),1)</f>
        <v>1</v>
      </c>
      <c r="U175" s="12">
        <f>IFERROR(IF(AND(WEEKDAY('Main Template'!U$18)=1,OR(VLOOKUP(TRIM(UPPER(SUBSTITUTE($D175," ",""))),'Cleaned Google Form'!$A$1:$M$5000,3,FALSE)="SMH",VLOOKUP(TRIM(UPPER(SUBSTITUTE($D175," ",""))),'Cleaned Google Form'!$A$1:$M$5000,3,FALSE)="RCH",VLOOKUP(TRIM(UPPER(SUBSTITUTE($D175," ",""))),'Cleaned Google Form'!$A$1:$M$5000,3,FALSE)="BCCA")),0,IF(AND(U$21=1,NOT(VLOOKUP(TRIM(UPPER(SUBSTITUTE($D175," ",""))),'Cleaned Google Form'!$A$1:$M$5000,6,FALSE)="NO")),0,IF(OR(VLOOKUP(TRIM(UPPER(SUBSTITUTE($D175," ",""))),'Cleaned Google Form'!$A$1:$M$5000,8,FALSE)='Main Template'!U$12,VLOOKUP(TRIM(UPPER(SUBSTITUTE($D175," ",""))),'Cleaned Google Form'!$A$1:$M$5000,8,FALSE)='Main Template'!U$13,VLOOKUP(TRIM(UPPER(SUBSTITUTE($D175," ",""))),'Cleaned Google Form'!$A$1:$M$5000,8,FALSE)='Main Template'!U$14,VLOOKUP(TRIM(UPPER(SUBSTITUTE($D175," ",""))),'Cleaned Google Form'!$A$1:$M$5000,8,FALSE)='Main Template'!U$15),0,IF(AND('Main Template'!U$21&gt;=$C$9,'Main Template'!U$19,VLOOKUP(TRIM(UPPER(SUBSTITUTE($D175," ",""))),'Cleaned Google Form'!$A$1:$M$5000,7,FALSE)="YES"),0,IF(IFERROR(FIND('Main Template'!U$17,VLOOKUP(TRIM(UPPER(SUBSTITUTE('Main Template'!$D175," ",""))),'Cleaned Google Form'!$A$1:$M$5000,9,FALSE),1),FALSE),0,1))))),1)</f>
        <v>1</v>
      </c>
      <c r="V175" s="12">
        <f>IFERROR(IF(AND(WEEKDAY('Main Template'!V$18)=1,OR(VLOOKUP(TRIM(UPPER(SUBSTITUTE($D175," ",""))),'Cleaned Google Form'!$A$1:$M$5000,3,FALSE)="SMH",VLOOKUP(TRIM(UPPER(SUBSTITUTE($D175," ",""))),'Cleaned Google Form'!$A$1:$M$5000,3,FALSE)="RCH",VLOOKUP(TRIM(UPPER(SUBSTITUTE($D175," ",""))),'Cleaned Google Form'!$A$1:$M$5000,3,FALSE)="BCCA")),0,IF(AND(V$21=1,NOT(VLOOKUP(TRIM(UPPER(SUBSTITUTE($D175," ",""))),'Cleaned Google Form'!$A$1:$M$5000,6,FALSE)="NO")),0,IF(OR(VLOOKUP(TRIM(UPPER(SUBSTITUTE($D175," ",""))),'Cleaned Google Form'!$A$1:$M$5000,8,FALSE)='Main Template'!V$12,VLOOKUP(TRIM(UPPER(SUBSTITUTE($D175," ",""))),'Cleaned Google Form'!$A$1:$M$5000,8,FALSE)='Main Template'!V$13,VLOOKUP(TRIM(UPPER(SUBSTITUTE($D175," ",""))),'Cleaned Google Form'!$A$1:$M$5000,8,FALSE)='Main Template'!V$14,VLOOKUP(TRIM(UPPER(SUBSTITUTE($D175," ",""))),'Cleaned Google Form'!$A$1:$M$5000,8,FALSE)='Main Template'!V$15),0,IF(AND('Main Template'!V$21&gt;=$C$9,'Main Template'!V$19,VLOOKUP(TRIM(UPPER(SUBSTITUTE($D175," ",""))),'Cleaned Google Form'!$A$1:$M$5000,7,FALSE)="YES"),0,IF(IFERROR(FIND('Main Template'!V$17,VLOOKUP(TRIM(UPPER(SUBSTITUTE('Main Template'!$D175," ",""))),'Cleaned Google Form'!$A$1:$M$5000,9,FALSE),1),FALSE),0,1))))),1)</f>
        <v>1</v>
      </c>
      <c r="W175" s="12">
        <f>IFERROR(IF(AND(WEEKDAY('Main Template'!W$18)=1,OR(VLOOKUP(TRIM(UPPER(SUBSTITUTE($D175," ",""))),'Cleaned Google Form'!$A$1:$M$5000,3,FALSE)="SMH",VLOOKUP(TRIM(UPPER(SUBSTITUTE($D175," ",""))),'Cleaned Google Form'!$A$1:$M$5000,3,FALSE)="RCH",VLOOKUP(TRIM(UPPER(SUBSTITUTE($D175," ",""))),'Cleaned Google Form'!$A$1:$M$5000,3,FALSE)="BCCA")),0,IF(AND(W$21=1,NOT(VLOOKUP(TRIM(UPPER(SUBSTITUTE($D175," ",""))),'Cleaned Google Form'!$A$1:$M$5000,6,FALSE)="NO")),0,IF(OR(VLOOKUP(TRIM(UPPER(SUBSTITUTE($D175," ",""))),'Cleaned Google Form'!$A$1:$M$5000,8,FALSE)='Main Template'!W$12,VLOOKUP(TRIM(UPPER(SUBSTITUTE($D175," ",""))),'Cleaned Google Form'!$A$1:$M$5000,8,FALSE)='Main Template'!W$13,VLOOKUP(TRIM(UPPER(SUBSTITUTE($D175," ",""))),'Cleaned Google Form'!$A$1:$M$5000,8,FALSE)='Main Template'!W$14,VLOOKUP(TRIM(UPPER(SUBSTITUTE($D175," ",""))),'Cleaned Google Form'!$A$1:$M$5000,8,FALSE)='Main Template'!W$15),0,IF(AND('Main Template'!W$21&gt;=$C$9,'Main Template'!W$19,VLOOKUP(TRIM(UPPER(SUBSTITUTE($D175," ",""))),'Cleaned Google Form'!$A$1:$M$5000,7,FALSE)="YES"),0,IF(IFERROR(FIND('Main Template'!W$17,VLOOKUP(TRIM(UPPER(SUBSTITUTE('Main Template'!$D175," ",""))),'Cleaned Google Form'!$A$1:$M$5000,9,FALSE),1),FALSE),0,1))))),1)</f>
        <v>1</v>
      </c>
      <c r="X175" s="12">
        <f>IFERROR(IF(AND(WEEKDAY('Main Template'!X$18)=1,OR(VLOOKUP(TRIM(UPPER(SUBSTITUTE($D175," ",""))),'Cleaned Google Form'!$A$1:$M$5000,3,FALSE)="SMH",VLOOKUP(TRIM(UPPER(SUBSTITUTE($D175," ",""))),'Cleaned Google Form'!$A$1:$M$5000,3,FALSE)="RCH",VLOOKUP(TRIM(UPPER(SUBSTITUTE($D175," ",""))),'Cleaned Google Form'!$A$1:$M$5000,3,FALSE)="BCCA")),0,IF(AND(X$21=1,NOT(VLOOKUP(TRIM(UPPER(SUBSTITUTE($D175," ",""))),'Cleaned Google Form'!$A$1:$M$5000,6,FALSE)="NO")),0,IF(OR(VLOOKUP(TRIM(UPPER(SUBSTITUTE($D175," ",""))),'Cleaned Google Form'!$A$1:$M$5000,8,FALSE)='Main Template'!X$12,VLOOKUP(TRIM(UPPER(SUBSTITUTE($D175," ",""))),'Cleaned Google Form'!$A$1:$M$5000,8,FALSE)='Main Template'!X$13,VLOOKUP(TRIM(UPPER(SUBSTITUTE($D175," ",""))),'Cleaned Google Form'!$A$1:$M$5000,8,FALSE)='Main Template'!X$14,VLOOKUP(TRIM(UPPER(SUBSTITUTE($D175," ",""))),'Cleaned Google Form'!$A$1:$M$5000,8,FALSE)='Main Template'!X$15),0,IF(AND('Main Template'!X$21&gt;=$C$9,'Main Template'!X$19,VLOOKUP(TRIM(UPPER(SUBSTITUTE($D175," ",""))),'Cleaned Google Form'!$A$1:$M$5000,7,FALSE)="YES"),0,IF(IFERROR(FIND('Main Template'!X$17,VLOOKUP(TRIM(UPPER(SUBSTITUTE('Main Template'!$D175," ",""))),'Cleaned Google Form'!$A$1:$M$5000,9,FALSE),1),FALSE),0,1))))),1)</f>
        <v>1</v>
      </c>
      <c r="Y175" s="12">
        <f>IFERROR(IF(AND(WEEKDAY('Main Template'!Y$18)=1,OR(VLOOKUP(TRIM(UPPER(SUBSTITUTE($D175," ",""))),'Cleaned Google Form'!$A$1:$M$5000,3,FALSE)="SMH",VLOOKUP(TRIM(UPPER(SUBSTITUTE($D175," ",""))),'Cleaned Google Form'!$A$1:$M$5000,3,FALSE)="RCH",VLOOKUP(TRIM(UPPER(SUBSTITUTE($D175," ",""))),'Cleaned Google Form'!$A$1:$M$5000,3,FALSE)="BCCA")),0,IF(AND(Y$21=1,NOT(VLOOKUP(TRIM(UPPER(SUBSTITUTE($D175," ",""))),'Cleaned Google Form'!$A$1:$M$5000,6,FALSE)="NO")),0,IF(OR(VLOOKUP(TRIM(UPPER(SUBSTITUTE($D175," ",""))),'Cleaned Google Form'!$A$1:$M$5000,8,FALSE)='Main Template'!Y$12,VLOOKUP(TRIM(UPPER(SUBSTITUTE($D175," ",""))),'Cleaned Google Form'!$A$1:$M$5000,8,FALSE)='Main Template'!Y$13,VLOOKUP(TRIM(UPPER(SUBSTITUTE($D175," ",""))),'Cleaned Google Form'!$A$1:$M$5000,8,FALSE)='Main Template'!Y$14,VLOOKUP(TRIM(UPPER(SUBSTITUTE($D175," ",""))),'Cleaned Google Form'!$A$1:$M$5000,8,FALSE)='Main Template'!Y$15),0,IF(AND('Main Template'!Y$21&gt;=$C$9,'Main Template'!Y$19,VLOOKUP(TRIM(UPPER(SUBSTITUTE($D175," ",""))),'Cleaned Google Form'!$A$1:$M$5000,7,FALSE)="YES"),0,IF(IFERROR(FIND('Main Template'!Y$17,VLOOKUP(TRIM(UPPER(SUBSTITUTE('Main Template'!$D175," ",""))),'Cleaned Google Form'!$A$1:$M$5000,9,FALSE),1),FALSE),0,1))))),1)</f>
        <v>1</v>
      </c>
      <c r="Z175" s="12">
        <f>IFERROR(IF(AND(WEEKDAY('Main Template'!Z$18)=1,OR(VLOOKUP(TRIM(UPPER(SUBSTITUTE($D175," ",""))),'Cleaned Google Form'!$A$1:$M$5000,3,FALSE)="SMH",VLOOKUP(TRIM(UPPER(SUBSTITUTE($D175," ",""))),'Cleaned Google Form'!$A$1:$M$5000,3,FALSE)="RCH",VLOOKUP(TRIM(UPPER(SUBSTITUTE($D175," ",""))),'Cleaned Google Form'!$A$1:$M$5000,3,FALSE)="BCCA")),0,IF(AND(Z$21=1,NOT(VLOOKUP(TRIM(UPPER(SUBSTITUTE($D175," ",""))),'Cleaned Google Form'!$A$1:$M$5000,6,FALSE)="NO")),0,IF(OR(VLOOKUP(TRIM(UPPER(SUBSTITUTE($D175," ",""))),'Cleaned Google Form'!$A$1:$M$5000,8,FALSE)='Main Template'!Z$12,VLOOKUP(TRIM(UPPER(SUBSTITUTE($D175," ",""))),'Cleaned Google Form'!$A$1:$M$5000,8,FALSE)='Main Template'!Z$13,VLOOKUP(TRIM(UPPER(SUBSTITUTE($D175," ",""))),'Cleaned Google Form'!$A$1:$M$5000,8,FALSE)='Main Template'!Z$14,VLOOKUP(TRIM(UPPER(SUBSTITUTE($D175," ",""))),'Cleaned Google Form'!$A$1:$M$5000,8,FALSE)='Main Template'!Z$15),0,IF(AND('Main Template'!Z$21&gt;=$C$9,'Main Template'!Z$19,VLOOKUP(TRIM(UPPER(SUBSTITUTE($D175," ",""))),'Cleaned Google Form'!$A$1:$M$5000,7,FALSE)="YES"),0,IF(IFERROR(FIND('Main Template'!Z$17,VLOOKUP(TRIM(UPPER(SUBSTITUTE('Main Template'!$D175," ",""))),'Cleaned Google Form'!$A$1:$M$5000,9,FALSE),1),FALSE),0,1))))),1)</f>
        <v>1</v>
      </c>
      <c r="AA175" s="12">
        <f>IFERROR(IF(AND(WEEKDAY('Main Template'!AA$18)=1,OR(VLOOKUP(TRIM(UPPER(SUBSTITUTE($D175," ",""))),'Cleaned Google Form'!$A$1:$M$5000,3,FALSE)="SMH",VLOOKUP(TRIM(UPPER(SUBSTITUTE($D175," ",""))),'Cleaned Google Form'!$A$1:$M$5000,3,FALSE)="RCH",VLOOKUP(TRIM(UPPER(SUBSTITUTE($D175," ",""))),'Cleaned Google Form'!$A$1:$M$5000,3,FALSE)="BCCA")),0,IF(AND(AA$21=1,NOT(VLOOKUP(TRIM(UPPER(SUBSTITUTE($D175," ",""))),'Cleaned Google Form'!$A$1:$M$5000,6,FALSE)="NO")),0,IF(OR(VLOOKUP(TRIM(UPPER(SUBSTITUTE($D175," ",""))),'Cleaned Google Form'!$A$1:$M$5000,8,FALSE)='Main Template'!AA$12,VLOOKUP(TRIM(UPPER(SUBSTITUTE($D175," ",""))),'Cleaned Google Form'!$A$1:$M$5000,8,FALSE)='Main Template'!AA$13,VLOOKUP(TRIM(UPPER(SUBSTITUTE($D175," ",""))),'Cleaned Google Form'!$A$1:$M$5000,8,FALSE)='Main Template'!AA$14,VLOOKUP(TRIM(UPPER(SUBSTITUTE($D175," ",""))),'Cleaned Google Form'!$A$1:$M$5000,8,FALSE)='Main Template'!AA$15),0,IF(AND('Main Template'!AA$21&gt;=$C$9,'Main Template'!AA$19,VLOOKUP(TRIM(UPPER(SUBSTITUTE($D175," ",""))),'Cleaned Google Form'!$A$1:$M$5000,7,FALSE)="YES"),0,IF(IFERROR(FIND('Main Template'!AA$17,VLOOKUP(TRIM(UPPER(SUBSTITUTE('Main Template'!$D175," ",""))),'Cleaned Google Form'!$A$1:$M$5000,9,FALSE),1),FALSE),0,1))))),1)</f>
        <v>1</v>
      </c>
      <c r="AB175" s="12">
        <f>IFERROR(IF(AND(WEEKDAY('Main Template'!AB$18)=1,OR(VLOOKUP(TRIM(UPPER(SUBSTITUTE($D175," ",""))),'Cleaned Google Form'!$A$1:$M$5000,3,FALSE)="SMH",VLOOKUP(TRIM(UPPER(SUBSTITUTE($D175," ",""))),'Cleaned Google Form'!$A$1:$M$5000,3,FALSE)="RCH",VLOOKUP(TRIM(UPPER(SUBSTITUTE($D175," ",""))),'Cleaned Google Form'!$A$1:$M$5000,3,FALSE)="BCCA")),0,IF(AND(AB$21=1,NOT(VLOOKUP(TRIM(UPPER(SUBSTITUTE($D175," ",""))),'Cleaned Google Form'!$A$1:$M$5000,6,FALSE)="NO")),0,IF(OR(VLOOKUP(TRIM(UPPER(SUBSTITUTE($D175," ",""))),'Cleaned Google Form'!$A$1:$M$5000,8,FALSE)='Main Template'!AB$12,VLOOKUP(TRIM(UPPER(SUBSTITUTE($D175," ",""))),'Cleaned Google Form'!$A$1:$M$5000,8,FALSE)='Main Template'!AB$13,VLOOKUP(TRIM(UPPER(SUBSTITUTE($D175," ",""))),'Cleaned Google Form'!$A$1:$M$5000,8,FALSE)='Main Template'!AB$14,VLOOKUP(TRIM(UPPER(SUBSTITUTE($D175," ",""))),'Cleaned Google Form'!$A$1:$M$5000,8,FALSE)='Main Template'!AB$15),0,IF(AND('Main Template'!AB$21&gt;=$C$9,'Main Template'!AB$19,VLOOKUP(TRIM(UPPER(SUBSTITUTE($D175," ",""))),'Cleaned Google Form'!$A$1:$M$5000,7,FALSE)="YES"),0,IF(IFERROR(FIND('Main Template'!AB$17,VLOOKUP(TRIM(UPPER(SUBSTITUTE('Main Template'!$D175," ",""))),'Cleaned Google Form'!$A$1:$M$5000,9,FALSE),1),FALSE),0,1))))),1)</f>
        <v>1</v>
      </c>
      <c r="AC175" s="12">
        <f>IFERROR(IF(AND(WEEKDAY('Main Template'!AC$18)=1,OR(VLOOKUP(TRIM(UPPER(SUBSTITUTE($D175," ",""))),'Cleaned Google Form'!$A$1:$M$5000,3,FALSE)="SMH",VLOOKUP(TRIM(UPPER(SUBSTITUTE($D175," ",""))),'Cleaned Google Form'!$A$1:$M$5000,3,FALSE)="RCH",VLOOKUP(TRIM(UPPER(SUBSTITUTE($D175," ",""))),'Cleaned Google Form'!$A$1:$M$5000,3,FALSE)="BCCA")),0,IF(AND(AC$21=1,NOT(VLOOKUP(TRIM(UPPER(SUBSTITUTE($D175," ",""))),'Cleaned Google Form'!$A$1:$M$5000,6,FALSE)="NO")),0,IF(OR(VLOOKUP(TRIM(UPPER(SUBSTITUTE($D175," ",""))),'Cleaned Google Form'!$A$1:$M$5000,8,FALSE)='Main Template'!AC$12,VLOOKUP(TRIM(UPPER(SUBSTITUTE($D175," ",""))),'Cleaned Google Form'!$A$1:$M$5000,8,FALSE)='Main Template'!AC$13,VLOOKUP(TRIM(UPPER(SUBSTITUTE($D175," ",""))),'Cleaned Google Form'!$A$1:$M$5000,8,FALSE)='Main Template'!AC$14,VLOOKUP(TRIM(UPPER(SUBSTITUTE($D175," ",""))),'Cleaned Google Form'!$A$1:$M$5000,8,FALSE)='Main Template'!AC$15),0,IF(AND('Main Template'!AC$21&gt;=$C$9,'Main Template'!AC$19,VLOOKUP(TRIM(UPPER(SUBSTITUTE($D175," ",""))),'Cleaned Google Form'!$A$1:$M$5000,7,FALSE)="YES"),0,IF(IFERROR(FIND('Main Template'!AC$17,VLOOKUP(TRIM(UPPER(SUBSTITUTE('Main Template'!$D175," ",""))),'Cleaned Google Form'!$A$1:$M$5000,9,FALSE),1),FALSE),0,1))))),1)</f>
        <v>1</v>
      </c>
      <c r="AD175" s="12">
        <f>IFERROR(IF(AND(WEEKDAY('Main Template'!AD$18)=1,OR(VLOOKUP(TRIM(UPPER(SUBSTITUTE($D175," ",""))),'Cleaned Google Form'!$A$1:$M$5000,3,FALSE)="SMH",VLOOKUP(TRIM(UPPER(SUBSTITUTE($D175," ",""))),'Cleaned Google Form'!$A$1:$M$5000,3,FALSE)="RCH",VLOOKUP(TRIM(UPPER(SUBSTITUTE($D175," ",""))),'Cleaned Google Form'!$A$1:$M$5000,3,FALSE)="BCCA")),0,IF(AND(AD$21=1,NOT(VLOOKUP(TRIM(UPPER(SUBSTITUTE($D175," ",""))),'Cleaned Google Form'!$A$1:$M$5000,6,FALSE)="NO")),0,IF(OR(VLOOKUP(TRIM(UPPER(SUBSTITUTE($D175," ",""))),'Cleaned Google Form'!$A$1:$M$5000,8,FALSE)='Main Template'!AD$12,VLOOKUP(TRIM(UPPER(SUBSTITUTE($D175," ",""))),'Cleaned Google Form'!$A$1:$M$5000,8,FALSE)='Main Template'!AD$13,VLOOKUP(TRIM(UPPER(SUBSTITUTE($D175," ",""))),'Cleaned Google Form'!$A$1:$M$5000,8,FALSE)='Main Template'!AD$14,VLOOKUP(TRIM(UPPER(SUBSTITUTE($D175," ",""))),'Cleaned Google Form'!$A$1:$M$5000,8,FALSE)='Main Template'!AD$15),0,IF(AND('Main Template'!AD$21&gt;=$C$9,'Main Template'!AD$19,VLOOKUP(TRIM(UPPER(SUBSTITUTE($D175," ",""))),'Cleaned Google Form'!$A$1:$M$5000,7,FALSE)="YES"),0,IF(IFERROR(FIND('Main Template'!AD$17,VLOOKUP(TRIM(UPPER(SUBSTITUTE('Main Template'!$D175," ",""))),'Cleaned Google Form'!$A$1:$M$5000,9,FALSE),1),FALSE),0,1))))),1)</f>
        <v>1</v>
      </c>
      <c r="AE175" s="12">
        <f>IFERROR(IF(AND(WEEKDAY('Main Template'!AE$18)=1,OR(VLOOKUP(TRIM(UPPER(SUBSTITUTE($D175," ",""))),'Cleaned Google Form'!$A$1:$M$5000,3,FALSE)="SMH",VLOOKUP(TRIM(UPPER(SUBSTITUTE($D175," ",""))),'Cleaned Google Form'!$A$1:$M$5000,3,FALSE)="RCH",VLOOKUP(TRIM(UPPER(SUBSTITUTE($D175," ",""))),'Cleaned Google Form'!$A$1:$M$5000,3,FALSE)="BCCA")),0,IF(AND(AE$21=1,NOT(VLOOKUP(TRIM(UPPER(SUBSTITUTE($D175," ",""))),'Cleaned Google Form'!$A$1:$M$5000,6,FALSE)="NO")),0,IF(OR(VLOOKUP(TRIM(UPPER(SUBSTITUTE($D175," ",""))),'Cleaned Google Form'!$A$1:$M$5000,8,FALSE)='Main Template'!AE$12,VLOOKUP(TRIM(UPPER(SUBSTITUTE($D175," ",""))),'Cleaned Google Form'!$A$1:$M$5000,8,FALSE)='Main Template'!AE$13,VLOOKUP(TRIM(UPPER(SUBSTITUTE($D175," ",""))),'Cleaned Google Form'!$A$1:$M$5000,8,FALSE)='Main Template'!AE$14,VLOOKUP(TRIM(UPPER(SUBSTITUTE($D175," ",""))),'Cleaned Google Form'!$A$1:$M$5000,8,FALSE)='Main Template'!AE$15),0,IF(AND('Main Template'!AE$21&gt;=$C$9,'Main Template'!AE$19,VLOOKUP(TRIM(UPPER(SUBSTITUTE($D175," ",""))),'Cleaned Google Form'!$A$1:$M$5000,7,FALSE)="YES"),0,IF(IFERROR(FIND('Main Template'!AE$17,VLOOKUP(TRIM(UPPER(SUBSTITUTE('Main Template'!$D175," ",""))),'Cleaned Google Form'!$A$1:$M$5000,9,FALSE),1),FALSE),0,1))))),1)</f>
        <v>1</v>
      </c>
      <c r="AF175" s="12">
        <f>IFERROR(IF(AND(WEEKDAY('Main Template'!AF$18)=1,OR(VLOOKUP(TRIM(UPPER(SUBSTITUTE($D175," ",""))),'Cleaned Google Form'!$A$1:$M$5000,3,FALSE)="SMH",VLOOKUP(TRIM(UPPER(SUBSTITUTE($D175," ",""))),'Cleaned Google Form'!$A$1:$M$5000,3,FALSE)="RCH",VLOOKUP(TRIM(UPPER(SUBSTITUTE($D175," ",""))),'Cleaned Google Form'!$A$1:$M$5000,3,FALSE)="BCCA")),0,IF(AND(AF$21=1,NOT(VLOOKUP(TRIM(UPPER(SUBSTITUTE($D175," ",""))),'Cleaned Google Form'!$A$1:$M$5000,6,FALSE)="NO")),0,IF(OR(VLOOKUP(TRIM(UPPER(SUBSTITUTE($D175," ",""))),'Cleaned Google Form'!$A$1:$M$5000,8,FALSE)='Main Template'!AF$12,VLOOKUP(TRIM(UPPER(SUBSTITUTE($D175," ",""))),'Cleaned Google Form'!$A$1:$M$5000,8,FALSE)='Main Template'!AF$13,VLOOKUP(TRIM(UPPER(SUBSTITUTE($D175," ",""))),'Cleaned Google Form'!$A$1:$M$5000,8,FALSE)='Main Template'!AF$14,VLOOKUP(TRIM(UPPER(SUBSTITUTE($D175," ",""))),'Cleaned Google Form'!$A$1:$M$5000,8,FALSE)='Main Template'!AF$15),0,IF(AND('Main Template'!AF$21&gt;=$C$9,'Main Template'!AF$19,VLOOKUP(TRIM(UPPER(SUBSTITUTE($D175," ",""))),'Cleaned Google Form'!$A$1:$M$5000,7,FALSE)="YES"),0,IF(IFERROR(FIND('Main Template'!AF$17,VLOOKUP(TRIM(UPPER(SUBSTITUTE('Main Template'!$D175," ",""))),'Cleaned Google Form'!$A$1:$M$5000,9,FALSE),1),FALSE),0,1))))),1)</f>
        <v>1</v>
      </c>
      <c r="AG175" s="12">
        <f>IFERROR(IF(AND(WEEKDAY('Main Template'!AG$18)=1,OR(VLOOKUP(TRIM(UPPER(SUBSTITUTE($D175," ",""))),'Cleaned Google Form'!$A$1:$M$5000,3,FALSE)="SMH",VLOOKUP(TRIM(UPPER(SUBSTITUTE($D175," ",""))),'Cleaned Google Form'!$A$1:$M$5000,3,FALSE)="RCH",VLOOKUP(TRIM(UPPER(SUBSTITUTE($D175," ",""))),'Cleaned Google Form'!$A$1:$M$5000,3,FALSE)="BCCA")),0,IF(AND(AG$21=1,NOT(VLOOKUP(TRIM(UPPER(SUBSTITUTE($D175," ",""))),'Cleaned Google Form'!$A$1:$M$5000,6,FALSE)="NO")),0,IF(OR(VLOOKUP(TRIM(UPPER(SUBSTITUTE($D175," ",""))),'Cleaned Google Form'!$A$1:$M$5000,8,FALSE)='Main Template'!AG$12,VLOOKUP(TRIM(UPPER(SUBSTITUTE($D175," ",""))),'Cleaned Google Form'!$A$1:$M$5000,8,FALSE)='Main Template'!AG$13,VLOOKUP(TRIM(UPPER(SUBSTITUTE($D175," ",""))),'Cleaned Google Form'!$A$1:$M$5000,8,FALSE)='Main Template'!AG$14,VLOOKUP(TRIM(UPPER(SUBSTITUTE($D175," ",""))),'Cleaned Google Form'!$A$1:$M$5000,8,FALSE)='Main Template'!AG$15),0,IF(AND('Main Template'!AG$21&gt;=$C$9,'Main Template'!AG$19,VLOOKUP(TRIM(UPPER(SUBSTITUTE($D175," ",""))),'Cleaned Google Form'!$A$1:$M$5000,7,FALSE)="YES"),0,IF(IFERROR(FIND('Main Template'!AG$17,VLOOKUP(TRIM(UPPER(SUBSTITUTE('Main Template'!$D175," ",""))),'Cleaned Google Form'!$A$1:$M$5000,9,FALSE),1),FALSE),0,1))))),1)</f>
        <v>1</v>
      </c>
      <c r="AH175" s="12">
        <f>IFERROR(IF(AND(WEEKDAY('Main Template'!AH$18)=1,OR(VLOOKUP(TRIM(UPPER(SUBSTITUTE($D175," ",""))),'Cleaned Google Form'!$A$1:$M$5000,3,FALSE)="SMH",VLOOKUP(TRIM(UPPER(SUBSTITUTE($D175," ",""))),'Cleaned Google Form'!$A$1:$M$5000,3,FALSE)="RCH",VLOOKUP(TRIM(UPPER(SUBSTITUTE($D175," ",""))),'Cleaned Google Form'!$A$1:$M$5000,3,FALSE)="BCCA")),0,IF(AND(AH$21=1,NOT(VLOOKUP(TRIM(UPPER(SUBSTITUTE($D175," ",""))),'Cleaned Google Form'!$A$1:$M$5000,6,FALSE)="NO")),0,IF(OR(VLOOKUP(TRIM(UPPER(SUBSTITUTE($D175," ",""))),'Cleaned Google Form'!$A$1:$M$5000,8,FALSE)='Main Template'!AH$12,VLOOKUP(TRIM(UPPER(SUBSTITUTE($D175," ",""))),'Cleaned Google Form'!$A$1:$M$5000,8,FALSE)='Main Template'!AH$13,VLOOKUP(TRIM(UPPER(SUBSTITUTE($D175," ",""))),'Cleaned Google Form'!$A$1:$M$5000,8,FALSE)='Main Template'!AH$14,VLOOKUP(TRIM(UPPER(SUBSTITUTE($D175," ",""))),'Cleaned Google Form'!$A$1:$M$5000,8,FALSE)='Main Template'!AH$15),0,IF(AND('Main Template'!AH$21&gt;=$C$9,'Main Template'!AH$19,VLOOKUP(TRIM(UPPER(SUBSTITUTE($D175," ",""))),'Cleaned Google Form'!$A$1:$M$5000,7,FALSE)="YES"),0,IF(IFERROR(FIND('Main Template'!AH$17,VLOOKUP(TRIM(UPPER(SUBSTITUTE('Main Template'!$D175," ",""))),'Cleaned Google Form'!$A$1:$M$5000,9,FALSE),1),FALSE),0,1))))),1)</f>
        <v>1</v>
      </c>
      <c r="AI175" s="12">
        <f>IFERROR(IF(AND(WEEKDAY('Main Template'!AI$18)=1,OR(VLOOKUP(TRIM(UPPER(SUBSTITUTE($D175," ",""))),'Cleaned Google Form'!$A$1:$M$5000,3,FALSE)="SMH",VLOOKUP(TRIM(UPPER(SUBSTITUTE($D175," ",""))),'Cleaned Google Form'!$A$1:$M$5000,3,FALSE)="RCH",VLOOKUP(TRIM(UPPER(SUBSTITUTE($D175," ",""))),'Cleaned Google Form'!$A$1:$M$5000,3,FALSE)="BCCA")),0,IF(AND(AI$21=1,NOT(VLOOKUP(TRIM(UPPER(SUBSTITUTE($D175," ",""))),'Cleaned Google Form'!$A$1:$M$5000,6,FALSE)="NO")),0,IF(OR(VLOOKUP(TRIM(UPPER(SUBSTITUTE($D175," ",""))),'Cleaned Google Form'!$A$1:$M$5000,8,FALSE)='Main Template'!AI$12,VLOOKUP(TRIM(UPPER(SUBSTITUTE($D175," ",""))),'Cleaned Google Form'!$A$1:$M$5000,8,FALSE)='Main Template'!AI$13,VLOOKUP(TRIM(UPPER(SUBSTITUTE($D175," ",""))),'Cleaned Google Form'!$A$1:$M$5000,8,FALSE)='Main Template'!AI$14,VLOOKUP(TRIM(UPPER(SUBSTITUTE($D175," ",""))),'Cleaned Google Form'!$A$1:$M$5000,8,FALSE)='Main Template'!AI$15),0,IF(AND('Main Template'!AI$21&gt;=$C$9,'Main Template'!AI$19,VLOOKUP(TRIM(UPPER(SUBSTITUTE($D175," ",""))),'Cleaned Google Form'!$A$1:$M$5000,7,FALSE)="YES"),0,IF(IFERROR(FIND('Main Template'!AI$17,VLOOKUP(TRIM(UPPER(SUBSTITUTE('Main Template'!$D175," ",""))),'Cleaned Google Form'!$A$1:$M$5000,9,FALSE),1),FALSE),0,1))))),1)</f>
        <v>1</v>
      </c>
      <c r="AJ175" s="12">
        <f>IFERROR(IF(AND(WEEKDAY('Main Template'!AJ$18)=1,OR(VLOOKUP(TRIM(UPPER(SUBSTITUTE($D175," ",""))),'Cleaned Google Form'!$A$1:$M$5000,3,FALSE)="SMH",VLOOKUP(TRIM(UPPER(SUBSTITUTE($D175," ",""))),'Cleaned Google Form'!$A$1:$M$5000,3,FALSE)="RCH",VLOOKUP(TRIM(UPPER(SUBSTITUTE($D175," ",""))),'Cleaned Google Form'!$A$1:$M$5000,3,FALSE)="BCCA")),0,IF(AND(AJ$21=1,NOT(VLOOKUP(TRIM(UPPER(SUBSTITUTE($D175," ",""))),'Cleaned Google Form'!$A$1:$M$5000,6,FALSE)="NO")),0,IF(OR(VLOOKUP(TRIM(UPPER(SUBSTITUTE($D175," ",""))),'Cleaned Google Form'!$A$1:$M$5000,8,FALSE)='Main Template'!AJ$12,VLOOKUP(TRIM(UPPER(SUBSTITUTE($D175," ",""))),'Cleaned Google Form'!$A$1:$M$5000,8,FALSE)='Main Template'!AJ$13,VLOOKUP(TRIM(UPPER(SUBSTITUTE($D175," ",""))),'Cleaned Google Form'!$A$1:$M$5000,8,FALSE)='Main Template'!AJ$14,VLOOKUP(TRIM(UPPER(SUBSTITUTE($D175," ",""))),'Cleaned Google Form'!$A$1:$M$5000,8,FALSE)='Main Template'!AJ$15),0,IF(AND('Main Template'!AJ$21&gt;=$C$9,'Main Template'!AJ$19,VLOOKUP(TRIM(UPPER(SUBSTITUTE($D175," ",""))),'Cleaned Google Form'!$A$1:$M$5000,7,FALSE)="YES"),0,IF(IFERROR(FIND('Main Template'!AJ$17,VLOOKUP(TRIM(UPPER(SUBSTITUTE('Main Template'!$D175," ",""))),'Cleaned Google Form'!$A$1:$M$5000,9,FALSE),1),FALSE),0,1))))),1)</f>
        <v>1</v>
      </c>
      <c r="AK175" s="12">
        <f>IFERROR(IF(AND(WEEKDAY('Main Template'!AK$18)=1,OR(VLOOKUP(TRIM(UPPER(SUBSTITUTE($D175," ",""))),'Cleaned Google Form'!$A$1:$M$5000,3,FALSE)="SMH",VLOOKUP(TRIM(UPPER(SUBSTITUTE($D175," ",""))),'Cleaned Google Form'!$A$1:$M$5000,3,FALSE)="RCH",VLOOKUP(TRIM(UPPER(SUBSTITUTE($D175," ",""))),'Cleaned Google Form'!$A$1:$M$5000,3,FALSE)="BCCA")),0,IF(AND(AK$21=1,NOT(VLOOKUP(TRIM(UPPER(SUBSTITUTE($D175," ",""))),'Cleaned Google Form'!$A$1:$M$5000,6,FALSE)="NO")),0,IF(OR(VLOOKUP(TRIM(UPPER(SUBSTITUTE($D175," ",""))),'Cleaned Google Form'!$A$1:$M$5000,8,FALSE)='Main Template'!AK$12,VLOOKUP(TRIM(UPPER(SUBSTITUTE($D175," ",""))),'Cleaned Google Form'!$A$1:$M$5000,8,FALSE)='Main Template'!AK$13,VLOOKUP(TRIM(UPPER(SUBSTITUTE($D175," ",""))),'Cleaned Google Form'!$A$1:$M$5000,8,FALSE)='Main Template'!AK$14,VLOOKUP(TRIM(UPPER(SUBSTITUTE($D175," ",""))),'Cleaned Google Form'!$A$1:$M$5000,8,FALSE)='Main Template'!AK$15),0,IF(AND('Main Template'!AK$21&gt;=$C$9,'Main Template'!AK$19,VLOOKUP(TRIM(UPPER(SUBSTITUTE($D175," ",""))),'Cleaned Google Form'!$A$1:$M$5000,7,FALSE)="YES"),0,IF(IFERROR(FIND('Main Template'!AK$17,VLOOKUP(TRIM(UPPER(SUBSTITUTE('Main Template'!$D175," ",""))),'Cleaned Google Form'!$A$1:$M$5000,9,FALSE),1),FALSE),0,1))))),1)</f>
        <v>1</v>
      </c>
      <c r="AL175" s="12">
        <f>IFERROR(IF(AND(WEEKDAY('Main Template'!AL$18)=1,OR(VLOOKUP(TRIM(UPPER(SUBSTITUTE($D175," ",""))),'Cleaned Google Form'!$A$1:$M$5000,3,FALSE)="SMH",VLOOKUP(TRIM(UPPER(SUBSTITUTE($D175," ",""))),'Cleaned Google Form'!$A$1:$M$5000,3,FALSE)="RCH",VLOOKUP(TRIM(UPPER(SUBSTITUTE($D175," ",""))),'Cleaned Google Form'!$A$1:$M$5000,3,FALSE)="BCCA")),0,IF(AND(AL$21=1,NOT(VLOOKUP(TRIM(UPPER(SUBSTITUTE($D175," ",""))),'Cleaned Google Form'!$A$1:$M$5000,6,FALSE)="NO")),0,IF(OR(VLOOKUP(TRIM(UPPER(SUBSTITUTE($D175," ",""))),'Cleaned Google Form'!$A$1:$M$5000,8,FALSE)='Main Template'!AL$12,VLOOKUP(TRIM(UPPER(SUBSTITUTE($D175," ",""))),'Cleaned Google Form'!$A$1:$M$5000,8,FALSE)='Main Template'!AL$13,VLOOKUP(TRIM(UPPER(SUBSTITUTE($D175," ",""))),'Cleaned Google Form'!$A$1:$M$5000,8,FALSE)='Main Template'!AL$14,VLOOKUP(TRIM(UPPER(SUBSTITUTE($D175," ",""))),'Cleaned Google Form'!$A$1:$M$5000,8,FALSE)='Main Template'!AL$15),0,IF(AND('Main Template'!AL$21&gt;=$C$9,'Main Template'!AL$19,VLOOKUP(TRIM(UPPER(SUBSTITUTE($D175," ",""))),'Cleaned Google Form'!$A$1:$M$5000,7,FALSE)="YES"),0,IF(IFERROR(FIND('Main Template'!AL$17,VLOOKUP(TRIM(UPPER(SUBSTITUTE('Main Template'!$D175," ",""))),'Cleaned Google Form'!$A$1:$M$5000,9,FALSE),1),FALSE),0,1))))),1)</f>
        <v>1</v>
      </c>
      <c r="AM175" s="12">
        <f>IFERROR(IF(AND(WEEKDAY('Main Template'!AM$18)=1,OR(VLOOKUP(TRIM(UPPER(SUBSTITUTE($D175," ",""))),'Cleaned Google Form'!$A$1:$M$5000,3,FALSE)="SMH",VLOOKUP(TRIM(UPPER(SUBSTITUTE($D175," ",""))),'Cleaned Google Form'!$A$1:$M$5000,3,FALSE)="RCH",VLOOKUP(TRIM(UPPER(SUBSTITUTE($D175," ",""))),'Cleaned Google Form'!$A$1:$M$5000,3,FALSE)="BCCA")),0,IF(AND(AM$21=1,NOT(VLOOKUP(TRIM(UPPER(SUBSTITUTE($D175," ",""))),'Cleaned Google Form'!$A$1:$M$5000,6,FALSE)="NO")),0,IF(OR(VLOOKUP(TRIM(UPPER(SUBSTITUTE($D175," ",""))),'Cleaned Google Form'!$A$1:$M$5000,8,FALSE)='Main Template'!AM$12,VLOOKUP(TRIM(UPPER(SUBSTITUTE($D175," ",""))),'Cleaned Google Form'!$A$1:$M$5000,8,FALSE)='Main Template'!AM$13,VLOOKUP(TRIM(UPPER(SUBSTITUTE($D175," ",""))),'Cleaned Google Form'!$A$1:$M$5000,8,FALSE)='Main Template'!AM$14,VLOOKUP(TRIM(UPPER(SUBSTITUTE($D175," ",""))),'Cleaned Google Form'!$A$1:$M$5000,8,FALSE)='Main Template'!AM$15),0,IF(AND('Main Template'!AM$21&gt;=$C$9,'Main Template'!AM$19,VLOOKUP(TRIM(UPPER(SUBSTITUTE($D175," ",""))),'Cleaned Google Form'!$A$1:$M$5000,7,FALSE)="YES"),0,IF(IFERROR(FIND('Main Template'!AM$17,VLOOKUP(TRIM(UPPER(SUBSTITUTE('Main Template'!$D175," ",""))),'Cleaned Google Form'!$A$1:$M$5000,9,FALSE),1),FALSE),0,1))))),1)</f>
        <v>1</v>
      </c>
      <c r="AN175" s="12">
        <f>IFERROR(IF(AND(WEEKDAY('Main Template'!AN$18)=1,OR(VLOOKUP(TRIM(UPPER(SUBSTITUTE($D175," ",""))),'Cleaned Google Form'!$A$1:$M$5000,3,FALSE)="SMH",VLOOKUP(TRIM(UPPER(SUBSTITUTE($D175," ",""))),'Cleaned Google Form'!$A$1:$M$5000,3,FALSE)="RCH",VLOOKUP(TRIM(UPPER(SUBSTITUTE($D175," ",""))),'Cleaned Google Form'!$A$1:$M$5000,3,FALSE)="BCCA")),0,IF(AND(AN$21=1,NOT(VLOOKUP(TRIM(UPPER(SUBSTITUTE($D175," ",""))),'Cleaned Google Form'!$A$1:$M$5000,6,FALSE)="NO")),0,IF(OR(VLOOKUP(TRIM(UPPER(SUBSTITUTE($D175," ",""))),'Cleaned Google Form'!$A$1:$M$5000,8,FALSE)='Main Template'!AN$12,VLOOKUP(TRIM(UPPER(SUBSTITUTE($D175," ",""))),'Cleaned Google Form'!$A$1:$M$5000,8,FALSE)='Main Template'!AN$13,VLOOKUP(TRIM(UPPER(SUBSTITUTE($D175," ",""))),'Cleaned Google Form'!$A$1:$M$5000,8,FALSE)='Main Template'!AN$14,VLOOKUP(TRIM(UPPER(SUBSTITUTE($D175," ",""))),'Cleaned Google Form'!$A$1:$M$5000,8,FALSE)='Main Template'!AN$15),0,IF(AND('Main Template'!AN$21&gt;=$C$9,'Main Template'!AN$19,VLOOKUP(TRIM(UPPER(SUBSTITUTE($D175," ",""))),'Cleaned Google Form'!$A$1:$M$5000,7,FALSE)="YES"),0,IF(IFERROR(FIND('Main Template'!AN$17,VLOOKUP(TRIM(UPPER(SUBSTITUTE('Main Template'!$D175," ",""))),'Cleaned Google Form'!$A$1:$M$5000,9,FALSE),1),FALSE),0,1))))),1)</f>
        <v>1</v>
      </c>
    </row>
    <row r="176" spans="2:40">
      <c r="B176" t="str">
        <f>IFERROR(IF(ISNUMBER(MATCH(UPPER(SUBSTITUTE(D176," ","")),'Cleaned Google Form'!$A:$A,0)),"","Oops"),"Not Present")</f>
        <v/>
      </c>
      <c r="C176" s="4">
        <f>I176</f>
        <v>155</v>
      </c>
      <c r="D176" s="4" t="s">
        <v>318</v>
      </c>
      <c r="E176" s="4">
        <f>IFERROR(IF(VLOOKUP(TRIM(UPPER(SUBSTITUTE(D176," ",""))),'Cleaned Google Form'!$A$1:$L$5000,5,FALSE)="YES",1,0),0)</f>
        <v>0</v>
      </c>
      <c r="F176" s="4">
        <f>IFERROR(IF(RIGHT(VLOOKUP(TRIM(UPPER(SUBSTITUTE(D176," ",""))),'Cleaned Google Form'!$A$1:$L$5000,2,FALSE),1)="1",1,0),0)</f>
        <v>0</v>
      </c>
      <c r="G176" s="4">
        <f>IFERROR(IF(VLOOKUP(TRIM(UPPER(SUBSTITUTE(D176," ",""))),'Cleaned Google Form'!$A$1:$L$5000,3,FALSE)="VGH",1,0),0)</f>
        <v>0</v>
      </c>
      <c r="H176" s="4">
        <f>IFERROR(IF(G176+IFERROR(IF(VLOOKUP(TRIM(UPPER(SUBSTITUTE(D176," ",""))),'Cleaned Google Form'!$A$1:$L$5000,3,FALSE)="SPH",1,0),0)=0,1,0),0)</f>
        <v>0</v>
      </c>
      <c r="I176" s="4">
        <f>IF(I175="Resident Index",1,I175+1)</f>
        <v>155</v>
      </c>
      <c r="J176" s="12">
        <f>IFERROR(IF(AND(WEEKDAY('Main Template'!J$18)=1,OR(VLOOKUP(TRIM(UPPER(SUBSTITUTE($D176," ",""))),'Cleaned Google Form'!$A$1:$M$5000,3,FALSE)="SMH",VLOOKUP(TRIM(UPPER(SUBSTITUTE($D176," ",""))),'Cleaned Google Form'!$A$1:$M$5000,3,FALSE)="RCH",VLOOKUP(TRIM(UPPER(SUBSTITUTE($D176," ",""))),'Cleaned Google Form'!$A$1:$M$5000,3,FALSE)="BCCA")),0,IF(AND(J$21=1,NOT(VLOOKUP(TRIM(UPPER(SUBSTITUTE($D176," ",""))),'Cleaned Google Form'!$A$1:$M$5000,6,FALSE)="NO")),0,IF(OR(VLOOKUP(TRIM(UPPER(SUBSTITUTE($D176," ",""))),'Cleaned Google Form'!$A$1:$M$5000,8,FALSE)='Main Template'!J$12,VLOOKUP(TRIM(UPPER(SUBSTITUTE($D176," ",""))),'Cleaned Google Form'!$A$1:$M$5000,8,FALSE)='Main Template'!J$13,VLOOKUP(TRIM(UPPER(SUBSTITUTE($D176," ",""))),'Cleaned Google Form'!$A$1:$M$5000,8,FALSE)='Main Template'!J$14,VLOOKUP(TRIM(UPPER(SUBSTITUTE($D176," ",""))),'Cleaned Google Form'!$A$1:$M$5000,8,FALSE)='Main Template'!J$15),0,IF(AND('Main Template'!J$21&gt;=$C$9,'Main Template'!J$19,VLOOKUP(TRIM(UPPER(SUBSTITUTE($D176," ",""))),'Cleaned Google Form'!$A$1:$M$5000,7,FALSE)="YES"),0,IF(IFERROR(FIND('Main Template'!J$17,VLOOKUP(TRIM(UPPER(SUBSTITUTE('Main Template'!$D176," ",""))),'Cleaned Google Form'!$A$1:$M$5000,9,FALSE),1),FALSE),0,1))))),1)</f>
        <v>0</v>
      </c>
      <c r="K176" s="12">
        <f>IFERROR(IF(AND(WEEKDAY('Main Template'!K$18)=1,OR(VLOOKUP(TRIM(UPPER(SUBSTITUTE($D176," ",""))),'Cleaned Google Form'!$A$1:$M$5000,3,FALSE)="SMH",VLOOKUP(TRIM(UPPER(SUBSTITUTE($D176," ",""))),'Cleaned Google Form'!$A$1:$M$5000,3,FALSE)="RCH",VLOOKUP(TRIM(UPPER(SUBSTITUTE($D176," ",""))),'Cleaned Google Form'!$A$1:$M$5000,3,FALSE)="BCCA")),0,IF(AND(K$21=1,NOT(VLOOKUP(TRIM(UPPER(SUBSTITUTE($D176," ",""))),'Cleaned Google Form'!$A$1:$M$5000,6,FALSE)="NO")),0,IF(OR(VLOOKUP(TRIM(UPPER(SUBSTITUTE($D176," ",""))),'Cleaned Google Form'!$A$1:$M$5000,8,FALSE)='Main Template'!K$12,VLOOKUP(TRIM(UPPER(SUBSTITUTE($D176," ",""))),'Cleaned Google Form'!$A$1:$M$5000,8,FALSE)='Main Template'!K$13,VLOOKUP(TRIM(UPPER(SUBSTITUTE($D176," ",""))),'Cleaned Google Form'!$A$1:$M$5000,8,FALSE)='Main Template'!K$14,VLOOKUP(TRIM(UPPER(SUBSTITUTE($D176," ",""))),'Cleaned Google Form'!$A$1:$M$5000,8,FALSE)='Main Template'!K$15),0,IF(AND('Main Template'!K$21&gt;=$C$9,'Main Template'!K$19,VLOOKUP(TRIM(UPPER(SUBSTITUTE($D176," ",""))),'Cleaned Google Form'!$A$1:$M$5000,7,FALSE)="YES"),0,IF(IFERROR(FIND('Main Template'!K$17,VLOOKUP(TRIM(UPPER(SUBSTITUTE('Main Template'!$D176," ",""))),'Cleaned Google Form'!$A$1:$M$5000,9,FALSE),1),FALSE),0,1))))),1)</f>
        <v>1</v>
      </c>
      <c r="L176" s="12">
        <f>IFERROR(IF(AND(WEEKDAY('Main Template'!L$18)=1,OR(VLOOKUP(TRIM(UPPER(SUBSTITUTE($D176," ",""))),'Cleaned Google Form'!$A$1:$M$5000,3,FALSE)="SMH",VLOOKUP(TRIM(UPPER(SUBSTITUTE($D176," ",""))),'Cleaned Google Form'!$A$1:$M$5000,3,FALSE)="RCH",VLOOKUP(TRIM(UPPER(SUBSTITUTE($D176," ",""))),'Cleaned Google Form'!$A$1:$M$5000,3,FALSE)="BCCA")),0,IF(AND(L$21=1,NOT(VLOOKUP(TRIM(UPPER(SUBSTITUTE($D176," ",""))),'Cleaned Google Form'!$A$1:$M$5000,6,FALSE)="NO")),0,IF(OR(VLOOKUP(TRIM(UPPER(SUBSTITUTE($D176," ",""))),'Cleaned Google Form'!$A$1:$M$5000,8,FALSE)='Main Template'!L$12,VLOOKUP(TRIM(UPPER(SUBSTITUTE($D176," ",""))),'Cleaned Google Form'!$A$1:$M$5000,8,FALSE)='Main Template'!L$13,VLOOKUP(TRIM(UPPER(SUBSTITUTE($D176," ",""))),'Cleaned Google Form'!$A$1:$M$5000,8,FALSE)='Main Template'!L$14,VLOOKUP(TRIM(UPPER(SUBSTITUTE($D176," ",""))),'Cleaned Google Form'!$A$1:$M$5000,8,FALSE)='Main Template'!L$15),0,IF(AND('Main Template'!L$21&gt;=$C$9,'Main Template'!L$19,VLOOKUP(TRIM(UPPER(SUBSTITUTE($D176," ",""))),'Cleaned Google Form'!$A$1:$M$5000,7,FALSE)="YES"),0,IF(IFERROR(FIND('Main Template'!L$17,VLOOKUP(TRIM(UPPER(SUBSTITUTE('Main Template'!$D176," ",""))),'Cleaned Google Form'!$A$1:$M$5000,9,FALSE),1),FALSE),0,1))))),1)</f>
        <v>1</v>
      </c>
      <c r="M176" s="12">
        <f>IFERROR(IF(AND(WEEKDAY('Main Template'!M$18)=1,OR(VLOOKUP(TRIM(UPPER(SUBSTITUTE($D176," ",""))),'Cleaned Google Form'!$A$1:$M$5000,3,FALSE)="SMH",VLOOKUP(TRIM(UPPER(SUBSTITUTE($D176," ",""))),'Cleaned Google Form'!$A$1:$M$5000,3,FALSE)="RCH",VLOOKUP(TRIM(UPPER(SUBSTITUTE($D176," ",""))),'Cleaned Google Form'!$A$1:$M$5000,3,FALSE)="BCCA")),0,IF(AND(M$21=1,NOT(VLOOKUP(TRIM(UPPER(SUBSTITUTE($D176," ",""))),'Cleaned Google Form'!$A$1:$M$5000,6,FALSE)="NO")),0,IF(OR(VLOOKUP(TRIM(UPPER(SUBSTITUTE($D176," ",""))),'Cleaned Google Form'!$A$1:$M$5000,8,FALSE)='Main Template'!M$12,VLOOKUP(TRIM(UPPER(SUBSTITUTE($D176," ",""))),'Cleaned Google Form'!$A$1:$M$5000,8,FALSE)='Main Template'!M$13,VLOOKUP(TRIM(UPPER(SUBSTITUTE($D176," ",""))),'Cleaned Google Form'!$A$1:$M$5000,8,FALSE)='Main Template'!M$14,VLOOKUP(TRIM(UPPER(SUBSTITUTE($D176," ",""))),'Cleaned Google Form'!$A$1:$M$5000,8,FALSE)='Main Template'!M$15),0,IF(AND('Main Template'!M$21&gt;=$C$9,'Main Template'!M$19,VLOOKUP(TRIM(UPPER(SUBSTITUTE($D176," ",""))),'Cleaned Google Form'!$A$1:$M$5000,7,FALSE)="YES"),0,IF(IFERROR(FIND('Main Template'!M$17,VLOOKUP(TRIM(UPPER(SUBSTITUTE('Main Template'!$D176," ",""))),'Cleaned Google Form'!$A$1:$M$5000,9,FALSE),1),FALSE),0,1))))),1)</f>
        <v>1</v>
      </c>
      <c r="N176" s="12">
        <f>IFERROR(IF(AND(WEEKDAY('Main Template'!N$18)=1,OR(VLOOKUP(TRIM(UPPER(SUBSTITUTE($D176," ",""))),'Cleaned Google Form'!$A$1:$M$5000,3,FALSE)="SMH",VLOOKUP(TRIM(UPPER(SUBSTITUTE($D176," ",""))),'Cleaned Google Form'!$A$1:$M$5000,3,FALSE)="RCH",VLOOKUP(TRIM(UPPER(SUBSTITUTE($D176," ",""))),'Cleaned Google Form'!$A$1:$M$5000,3,FALSE)="BCCA")),0,IF(AND(N$21=1,NOT(VLOOKUP(TRIM(UPPER(SUBSTITUTE($D176," ",""))),'Cleaned Google Form'!$A$1:$M$5000,6,FALSE)="NO")),0,IF(OR(VLOOKUP(TRIM(UPPER(SUBSTITUTE($D176," ",""))),'Cleaned Google Form'!$A$1:$M$5000,8,FALSE)='Main Template'!N$12,VLOOKUP(TRIM(UPPER(SUBSTITUTE($D176," ",""))),'Cleaned Google Form'!$A$1:$M$5000,8,FALSE)='Main Template'!N$13,VLOOKUP(TRIM(UPPER(SUBSTITUTE($D176," ",""))),'Cleaned Google Form'!$A$1:$M$5000,8,FALSE)='Main Template'!N$14,VLOOKUP(TRIM(UPPER(SUBSTITUTE($D176," ",""))),'Cleaned Google Form'!$A$1:$M$5000,8,FALSE)='Main Template'!N$15),0,IF(AND('Main Template'!N$21&gt;=$C$9,'Main Template'!N$19,VLOOKUP(TRIM(UPPER(SUBSTITUTE($D176," ",""))),'Cleaned Google Form'!$A$1:$M$5000,7,FALSE)="YES"),0,IF(IFERROR(FIND('Main Template'!N$17,VLOOKUP(TRIM(UPPER(SUBSTITUTE('Main Template'!$D176," ",""))),'Cleaned Google Form'!$A$1:$M$5000,9,FALSE),1),FALSE),0,1))))),1)</f>
        <v>1</v>
      </c>
      <c r="O176" s="12">
        <f>IFERROR(IF(AND(WEEKDAY('Main Template'!O$18)=1,OR(VLOOKUP(TRIM(UPPER(SUBSTITUTE($D176," ",""))),'Cleaned Google Form'!$A$1:$M$5000,3,FALSE)="SMH",VLOOKUP(TRIM(UPPER(SUBSTITUTE($D176," ",""))),'Cleaned Google Form'!$A$1:$M$5000,3,FALSE)="RCH",VLOOKUP(TRIM(UPPER(SUBSTITUTE($D176," ",""))),'Cleaned Google Form'!$A$1:$M$5000,3,FALSE)="BCCA")),0,IF(AND(O$21=1,NOT(VLOOKUP(TRIM(UPPER(SUBSTITUTE($D176," ",""))),'Cleaned Google Form'!$A$1:$M$5000,6,FALSE)="NO")),0,IF(OR(VLOOKUP(TRIM(UPPER(SUBSTITUTE($D176," ",""))),'Cleaned Google Form'!$A$1:$M$5000,8,FALSE)='Main Template'!O$12,VLOOKUP(TRIM(UPPER(SUBSTITUTE($D176," ",""))),'Cleaned Google Form'!$A$1:$M$5000,8,FALSE)='Main Template'!O$13,VLOOKUP(TRIM(UPPER(SUBSTITUTE($D176," ",""))),'Cleaned Google Form'!$A$1:$M$5000,8,FALSE)='Main Template'!O$14,VLOOKUP(TRIM(UPPER(SUBSTITUTE($D176," ",""))),'Cleaned Google Form'!$A$1:$M$5000,8,FALSE)='Main Template'!O$15),0,IF(AND('Main Template'!O$21&gt;=$C$9,'Main Template'!O$19,VLOOKUP(TRIM(UPPER(SUBSTITUTE($D176," ",""))),'Cleaned Google Form'!$A$1:$M$5000,7,FALSE)="YES"),0,IF(IFERROR(FIND('Main Template'!O$17,VLOOKUP(TRIM(UPPER(SUBSTITUTE('Main Template'!$D176," ",""))),'Cleaned Google Form'!$A$1:$M$5000,9,FALSE),1),FALSE),0,1))))),1)</f>
        <v>1</v>
      </c>
      <c r="P176" s="12">
        <f>IFERROR(IF(AND(WEEKDAY('Main Template'!P$18)=1,OR(VLOOKUP(TRIM(UPPER(SUBSTITUTE($D176," ",""))),'Cleaned Google Form'!$A$1:$M$5000,3,FALSE)="SMH",VLOOKUP(TRIM(UPPER(SUBSTITUTE($D176," ",""))),'Cleaned Google Form'!$A$1:$M$5000,3,FALSE)="RCH",VLOOKUP(TRIM(UPPER(SUBSTITUTE($D176," ",""))),'Cleaned Google Form'!$A$1:$M$5000,3,FALSE)="BCCA")),0,IF(AND(P$21=1,NOT(VLOOKUP(TRIM(UPPER(SUBSTITUTE($D176," ",""))),'Cleaned Google Form'!$A$1:$M$5000,6,FALSE)="NO")),0,IF(OR(VLOOKUP(TRIM(UPPER(SUBSTITUTE($D176," ",""))),'Cleaned Google Form'!$A$1:$M$5000,8,FALSE)='Main Template'!P$12,VLOOKUP(TRIM(UPPER(SUBSTITUTE($D176," ",""))),'Cleaned Google Form'!$A$1:$M$5000,8,FALSE)='Main Template'!P$13,VLOOKUP(TRIM(UPPER(SUBSTITUTE($D176," ",""))),'Cleaned Google Form'!$A$1:$M$5000,8,FALSE)='Main Template'!P$14,VLOOKUP(TRIM(UPPER(SUBSTITUTE($D176," ",""))),'Cleaned Google Form'!$A$1:$M$5000,8,FALSE)='Main Template'!P$15),0,IF(AND('Main Template'!P$21&gt;=$C$9,'Main Template'!P$19,VLOOKUP(TRIM(UPPER(SUBSTITUTE($D176," ",""))),'Cleaned Google Form'!$A$1:$M$5000,7,FALSE)="YES"),0,IF(IFERROR(FIND('Main Template'!P$17,VLOOKUP(TRIM(UPPER(SUBSTITUTE('Main Template'!$D176," ",""))),'Cleaned Google Form'!$A$1:$M$5000,9,FALSE),1),FALSE),0,1))))),1)</f>
        <v>1</v>
      </c>
      <c r="Q176" s="12">
        <f>IFERROR(IF(AND(WEEKDAY('Main Template'!Q$18)=1,OR(VLOOKUP(TRIM(UPPER(SUBSTITUTE($D176," ",""))),'Cleaned Google Form'!$A$1:$M$5000,3,FALSE)="SMH",VLOOKUP(TRIM(UPPER(SUBSTITUTE($D176," ",""))),'Cleaned Google Form'!$A$1:$M$5000,3,FALSE)="RCH",VLOOKUP(TRIM(UPPER(SUBSTITUTE($D176," ",""))),'Cleaned Google Form'!$A$1:$M$5000,3,FALSE)="BCCA")),0,IF(AND(Q$21=1,NOT(VLOOKUP(TRIM(UPPER(SUBSTITUTE($D176," ",""))),'Cleaned Google Form'!$A$1:$M$5000,6,FALSE)="NO")),0,IF(OR(VLOOKUP(TRIM(UPPER(SUBSTITUTE($D176," ",""))),'Cleaned Google Form'!$A$1:$M$5000,8,FALSE)='Main Template'!Q$12,VLOOKUP(TRIM(UPPER(SUBSTITUTE($D176," ",""))),'Cleaned Google Form'!$A$1:$M$5000,8,FALSE)='Main Template'!Q$13,VLOOKUP(TRIM(UPPER(SUBSTITUTE($D176," ",""))),'Cleaned Google Form'!$A$1:$M$5000,8,FALSE)='Main Template'!Q$14,VLOOKUP(TRIM(UPPER(SUBSTITUTE($D176," ",""))),'Cleaned Google Form'!$A$1:$M$5000,8,FALSE)='Main Template'!Q$15),0,IF(AND('Main Template'!Q$21&gt;=$C$9,'Main Template'!Q$19,VLOOKUP(TRIM(UPPER(SUBSTITUTE($D176," ",""))),'Cleaned Google Form'!$A$1:$M$5000,7,FALSE)="YES"),0,IF(IFERROR(FIND('Main Template'!Q$17,VLOOKUP(TRIM(UPPER(SUBSTITUTE('Main Template'!$D176," ",""))),'Cleaned Google Form'!$A$1:$M$5000,9,FALSE),1),FALSE),0,1))))),1)</f>
        <v>1</v>
      </c>
      <c r="R176" s="12">
        <f>IFERROR(IF(AND(WEEKDAY('Main Template'!R$18)=1,OR(VLOOKUP(TRIM(UPPER(SUBSTITUTE($D176," ",""))),'Cleaned Google Form'!$A$1:$M$5000,3,FALSE)="SMH",VLOOKUP(TRIM(UPPER(SUBSTITUTE($D176," ",""))),'Cleaned Google Form'!$A$1:$M$5000,3,FALSE)="RCH",VLOOKUP(TRIM(UPPER(SUBSTITUTE($D176," ",""))),'Cleaned Google Form'!$A$1:$M$5000,3,FALSE)="BCCA")),0,IF(AND(R$21=1,NOT(VLOOKUP(TRIM(UPPER(SUBSTITUTE($D176," ",""))),'Cleaned Google Form'!$A$1:$M$5000,6,FALSE)="NO")),0,IF(OR(VLOOKUP(TRIM(UPPER(SUBSTITUTE($D176," ",""))),'Cleaned Google Form'!$A$1:$M$5000,8,FALSE)='Main Template'!R$12,VLOOKUP(TRIM(UPPER(SUBSTITUTE($D176," ",""))),'Cleaned Google Form'!$A$1:$M$5000,8,FALSE)='Main Template'!R$13,VLOOKUP(TRIM(UPPER(SUBSTITUTE($D176," ",""))),'Cleaned Google Form'!$A$1:$M$5000,8,FALSE)='Main Template'!R$14,VLOOKUP(TRIM(UPPER(SUBSTITUTE($D176," ",""))),'Cleaned Google Form'!$A$1:$M$5000,8,FALSE)='Main Template'!R$15),0,IF(AND('Main Template'!R$21&gt;=$C$9,'Main Template'!R$19,VLOOKUP(TRIM(UPPER(SUBSTITUTE($D176," ",""))),'Cleaned Google Form'!$A$1:$M$5000,7,FALSE)="YES"),0,IF(IFERROR(FIND('Main Template'!R$17,VLOOKUP(TRIM(UPPER(SUBSTITUTE('Main Template'!$D176," ",""))),'Cleaned Google Form'!$A$1:$M$5000,9,FALSE),1),FALSE),0,1))))),1)</f>
        <v>1</v>
      </c>
      <c r="S176" s="12">
        <f>IFERROR(IF(AND(WEEKDAY('Main Template'!S$18)=1,OR(VLOOKUP(TRIM(UPPER(SUBSTITUTE($D176," ",""))),'Cleaned Google Form'!$A$1:$M$5000,3,FALSE)="SMH",VLOOKUP(TRIM(UPPER(SUBSTITUTE($D176," ",""))),'Cleaned Google Form'!$A$1:$M$5000,3,FALSE)="RCH",VLOOKUP(TRIM(UPPER(SUBSTITUTE($D176," ",""))),'Cleaned Google Form'!$A$1:$M$5000,3,FALSE)="BCCA")),0,IF(AND(S$21=1,NOT(VLOOKUP(TRIM(UPPER(SUBSTITUTE($D176," ",""))),'Cleaned Google Form'!$A$1:$M$5000,6,FALSE)="NO")),0,IF(OR(VLOOKUP(TRIM(UPPER(SUBSTITUTE($D176," ",""))),'Cleaned Google Form'!$A$1:$M$5000,8,FALSE)='Main Template'!S$12,VLOOKUP(TRIM(UPPER(SUBSTITUTE($D176," ",""))),'Cleaned Google Form'!$A$1:$M$5000,8,FALSE)='Main Template'!S$13,VLOOKUP(TRIM(UPPER(SUBSTITUTE($D176," ",""))),'Cleaned Google Form'!$A$1:$M$5000,8,FALSE)='Main Template'!S$14,VLOOKUP(TRIM(UPPER(SUBSTITUTE($D176," ",""))),'Cleaned Google Form'!$A$1:$M$5000,8,FALSE)='Main Template'!S$15),0,IF(AND('Main Template'!S$21&gt;=$C$9,'Main Template'!S$19,VLOOKUP(TRIM(UPPER(SUBSTITUTE($D176," ",""))),'Cleaned Google Form'!$A$1:$M$5000,7,FALSE)="YES"),0,IF(IFERROR(FIND('Main Template'!S$17,VLOOKUP(TRIM(UPPER(SUBSTITUTE('Main Template'!$D176," ",""))),'Cleaned Google Form'!$A$1:$M$5000,9,FALSE),1),FALSE),0,1))))),1)</f>
        <v>1</v>
      </c>
      <c r="T176" s="12">
        <f>IFERROR(IF(AND(WEEKDAY('Main Template'!T$18)=1,OR(VLOOKUP(TRIM(UPPER(SUBSTITUTE($D176," ",""))),'Cleaned Google Form'!$A$1:$M$5000,3,FALSE)="SMH",VLOOKUP(TRIM(UPPER(SUBSTITUTE($D176," ",""))),'Cleaned Google Form'!$A$1:$M$5000,3,FALSE)="RCH",VLOOKUP(TRIM(UPPER(SUBSTITUTE($D176," ",""))),'Cleaned Google Form'!$A$1:$M$5000,3,FALSE)="BCCA")),0,IF(AND(T$21=1,NOT(VLOOKUP(TRIM(UPPER(SUBSTITUTE($D176," ",""))),'Cleaned Google Form'!$A$1:$M$5000,6,FALSE)="NO")),0,IF(OR(VLOOKUP(TRIM(UPPER(SUBSTITUTE($D176," ",""))),'Cleaned Google Form'!$A$1:$M$5000,8,FALSE)='Main Template'!T$12,VLOOKUP(TRIM(UPPER(SUBSTITUTE($D176," ",""))),'Cleaned Google Form'!$A$1:$M$5000,8,FALSE)='Main Template'!T$13,VLOOKUP(TRIM(UPPER(SUBSTITUTE($D176," ",""))),'Cleaned Google Form'!$A$1:$M$5000,8,FALSE)='Main Template'!T$14,VLOOKUP(TRIM(UPPER(SUBSTITUTE($D176," ",""))),'Cleaned Google Form'!$A$1:$M$5000,8,FALSE)='Main Template'!T$15),0,IF(AND('Main Template'!T$21&gt;=$C$9,'Main Template'!T$19,VLOOKUP(TRIM(UPPER(SUBSTITUTE($D176," ",""))),'Cleaned Google Form'!$A$1:$M$5000,7,FALSE)="YES"),0,IF(IFERROR(FIND('Main Template'!T$17,VLOOKUP(TRIM(UPPER(SUBSTITUTE('Main Template'!$D176," ",""))),'Cleaned Google Form'!$A$1:$M$5000,9,FALSE),1),FALSE),0,1))))),1)</f>
        <v>1</v>
      </c>
      <c r="U176" s="12">
        <f>IFERROR(IF(AND(WEEKDAY('Main Template'!U$18)=1,OR(VLOOKUP(TRIM(UPPER(SUBSTITUTE($D176," ",""))),'Cleaned Google Form'!$A$1:$M$5000,3,FALSE)="SMH",VLOOKUP(TRIM(UPPER(SUBSTITUTE($D176," ",""))),'Cleaned Google Form'!$A$1:$M$5000,3,FALSE)="RCH",VLOOKUP(TRIM(UPPER(SUBSTITUTE($D176," ",""))),'Cleaned Google Form'!$A$1:$M$5000,3,FALSE)="BCCA")),0,IF(AND(U$21=1,NOT(VLOOKUP(TRIM(UPPER(SUBSTITUTE($D176," ",""))),'Cleaned Google Form'!$A$1:$M$5000,6,FALSE)="NO")),0,IF(OR(VLOOKUP(TRIM(UPPER(SUBSTITUTE($D176," ",""))),'Cleaned Google Form'!$A$1:$M$5000,8,FALSE)='Main Template'!U$12,VLOOKUP(TRIM(UPPER(SUBSTITUTE($D176," ",""))),'Cleaned Google Form'!$A$1:$M$5000,8,FALSE)='Main Template'!U$13,VLOOKUP(TRIM(UPPER(SUBSTITUTE($D176," ",""))),'Cleaned Google Form'!$A$1:$M$5000,8,FALSE)='Main Template'!U$14,VLOOKUP(TRIM(UPPER(SUBSTITUTE($D176," ",""))),'Cleaned Google Form'!$A$1:$M$5000,8,FALSE)='Main Template'!U$15),0,IF(AND('Main Template'!U$21&gt;=$C$9,'Main Template'!U$19,VLOOKUP(TRIM(UPPER(SUBSTITUTE($D176," ",""))),'Cleaned Google Form'!$A$1:$M$5000,7,FALSE)="YES"),0,IF(IFERROR(FIND('Main Template'!U$17,VLOOKUP(TRIM(UPPER(SUBSTITUTE('Main Template'!$D176," ",""))),'Cleaned Google Form'!$A$1:$M$5000,9,FALSE),1),FALSE),0,1))))),1)</f>
        <v>1</v>
      </c>
      <c r="V176" s="12">
        <f>IFERROR(IF(AND(WEEKDAY('Main Template'!V$18)=1,OR(VLOOKUP(TRIM(UPPER(SUBSTITUTE($D176," ",""))),'Cleaned Google Form'!$A$1:$M$5000,3,FALSE)="SMH",VLOOKUP(TRIM(UPPER(SUBSTITUTE($D176," ",""))),'Cleaned Google Form'!$A$1:$M$5000,3,FALSE)="RCH",VLOOKUP(TRIM(UPPER(SUBSTITUTE($D176," ",""))),'Cleaned Google Form'!$A$1:$M$5000,3,FALSE)="BCCA")),0,IF(AND(V$21=1,NOT(VLOOKUP(TRIM(UPPER(SUBSTITUTE($D176," ",""))),'Cleaned Google Form'!$A$1:$M$5000,6,FALSE)="NO")),0,IF(OR(VLOOKUP(TRIM(UPPER(SUBSTITUTE($D176," ",""))),'Cleaned Google Form'!$A$1:$M$5000,8,FALSE)='Main Template'!V$12,VLOOKUP(TRIM(UPPER(SUBSTITUTE($D176," ",""))),'Cleaned Google Form'!$A$1:$M$5000,8,FALSE)='Main Template'!V$13,VLOOKUP(TRIM(UPPER(SUBSTITUTE($D176," ",""))),'Cleaned Google Form'!$A$1:$M$5000,8,FALSE)='Main Template'!V$14,VLOOKUP(TRIM(UPPER(SUBSTITUTE($D176," ",""))),'Cleaned Google Form'!$A$1:$M$5000,8,FALSE)='Main Template'!V$15),0,IF(AND('Main Template'!V$21&gt;=$C$9,'Main Template'!V$19,VLOOKUP(TRIM(UPPER(SUBSTITUTE($D176," ",""))),'Cleaned Google Form'!$A$1:$M$5000,7,FALSE)="YES"),0,IF(IFERROR(FIND('Main Template'!V$17,VLOOKUP(TRIM(UPPER(SUBSTITUTE('Main Template'!$D176," ",""))),'Cleaned Google Form'!$A$1:$M$5000,9,FALSE),1),FALSE),0,1))))),1)</f>
        <v>1</v>
      </c>
      <c r="W176" s="12">
        <f>IFERROR(IF(AND(WEEKDAY('Main Template'!W$18)=1,OR(VLOOKUP(TRIM(UPPER(SUBSTITUTE($D176," ",""))),'Cleaned Google Form'!$A$1:$M$5000,3,FALSE)="SMH",VLOOKUP(TRIM(UPPER(SUBSTITUTE($D176," ",""))),'Cleaned Google Form'!$A$1:$M$5000,3,FALSE)="RCH",VLOOKUP(TRIM(UPPER(SUBSTITUTE($D176," ",""))),'Cleaned Google Form'!$A$1:$M$5000,3,FALSE)="BCCA")),0,IF(AND(W$21=1,NOT(VLOOKUP(TRIM(UPPER(SUBSTITUTE($D176," ",""))),'Cleaned Google Form'!$A$1:$M$5000,6,FALSE)="NO")),0,IF(OR(VLOOKUP(TRIM(UPPER(SUBSTITUTE($D176," ",""))),'Cleaned Google Form'!$A$1:$M$5000,8,FALSE)='Main Template'!W$12,VLOOKUP(TRIM(UPPER(SUBSTITUTE($D176," ",""))),'Cleaned Google Form'!$A$1:$M$5000,8,FALSE)='Main Template'!W$13,VLOOKUP(TRIM(UPPER(SUBSTITUTE($D176," ",""))),'Cleaned Google Form'!$A$1:$M$5000,8,FALSE)='Main Template'!W$14,VLOOKUP(TRIM(UPPER(SUBSTITUTE($D176," ",""))),'Cleaned Google Form'!$A$1:$M$5000,8,FALSE)='Main Template'!W$15),0,IF(AND('Main Template'!W$21&gt;=$C$9,'Main Template'!W$19,VLOOKUP(TRIM(UPPER(SUBSTITUTE($D176," ",""))),'Cleaned Google Form'!$A$1:$M$5000,7,FALSE)="YES"),0,IF(IFERROR(FIND('Main Template'!W$17,VLOOKUP(TRIM(UPPER(SUBSTITUTE('Main Template'!$D176," ",""))),'Cleaned Google Form'!$A$1:$M$5000,9,FALSE),1),FALSE),0,1))))),1)</f>
        <v>1</v>
      </c>
      <c r="X176" s="12">
        <f>IFERROR(IF(AND(WEEKDAY('Main Template'!X$18)=1,OR(VLOOKUP(TRIM(UPPER(SUBSTITUTE($D176," ",""))),'Cleaned Google Form'!$A$1:$M$5000,3,FALSE)="SMH",VLOOKUP(TRIM(UPPER(SUBSTITUTE($D176," ",""))),'Cleaned Google Form'!$A$1:$M$5000,3,FALSE)="RCH",VLOOKUP(TRIM(UPPER(SUBSTITUTE($D176," ",""))),'Cleaned Google Form'!$A$1:$M$5000,3,FALSE)="BCCA")),0,IF(AND(X$21=1,NOT(VLOOKUP(TRIM(UPPER(SUBSTITUTE($D176," ",""))),'Cleaned Google Form'!$A$1:$M$5000,6,FALSE)="NO")),0,IF(OR(VLOOKUP(TRIM(UPPER(SUBSTITUTE($D176," ",""))),'Cleaned Google Form'!$A$1:$M$5000,8,FALSE)='Main Template'!X$12,VLOOKUP(TRIM(UPPER(SUBSTITUTE($D176," ",""))),'Cleaned Google Form'!$A$1:$M$5000,8,FALSE)='Main Template'!X$13,VLOOKUP(TRIM(UPPER(SUBSTITUTE($D176," ",""))),'Cleaned Google Form'!$A$1:$M$5000,8,FALSE)='Main Template'!X$14,VLOOKUP(TRIM(UPPER(SUBSTITUTE($D176," ",""))),'Cleaned Google Form'!$A$1:$M$5000,8,FALSE)='Main Template'!X$15),0,IF(AND('Main Template'!X$21&gt;=$C$9,'Main Template'!X$19,VLOOKUP(TRIM(UPPER(SUBSTITUTE($D176," ",""))),'Cleaned Google Form'!$A$1:$M$5000,7,FALSE)="YES"),0,IF(IFERROR(FIND('Main Template'!X$17,VLOOKUP(TRIM(UPPER(SUBSTITUTE('Main Template'!$D176," ",""))),'Cleaned Google Form'!$A$1:$M$5000,9,FALSE),1),FALSE),0,1))))),1)</f>
        <v>1</v>
      </c>
      <c r="Y176" s="12">
        <f>IFERROR(IF(AND(WEEKDAY('Main Template'!Y$18)=1,OR(VLOOKUP(TRIM(UPPER(SUBSTITUTE($D176," ",""))),'Cleaned Google Form'!$A$1:$M$5000,3,FALSE)="SMH",VLOOKUP(TRIM(UPPER(SUBSTITUTE($D176," ",""))),'Cleaned Google Form'!$A$1:$M$5000,3,FALSE)="RCH",VLOOKUP(TRIM(UPPER(SUBSTITUTE($D176," ",""))),'Cleaned Google Form'!$A$1:$M$5000,3,FALSE)="BCCA")),0,IF(AND(Y$21=1,NOT(VLOOKUP(TRIM(UPPER(SUBSTITUTE($D176," ",""))),'Cleaned Google Form'!$A$1:$M$5000,6,FALSE)="NO")),0,IF(OR(VLOOKUP(TRIM(UPPER(SUBSTITUTE($D176," ",""))),'Cleaned Google Form'!$A$1:$M$5000,8,FALSE)='Main Template'!Y$12,VLOOKUP(TRIM(UPPER(SUBSTITUTE($D176," ",""))),'Cleaned Google Form'!$A$1:$M$5000,8,FALSE)='Main Template'!Y$13,VLOOKUP(TRIM(UPPER(SUBSTITUTE($D176," ",""))),'Cleaned Google Form'!$A$1:$M$5000,8,FALSE)='Main Template'!Y$14,VLOOKUP(TRIM(UPPER(SUBSTITUTE($D176," ",""))),'Cleaned Google Form'!$A$1:$M$5000,8,FALSE)='Main Template'!Y$15),0,IF(AND('Main Template'!Y$21&gt;=$C$9,'Main Template'!Y$19,VLOOKUP(TRIM(UPPER(SUBSTITUTE($D176," ",""))),'Cleaned Google Form'!$A$1:$M$5000,7,FALSE)="YES"),0,IF(IFERROR(FIND('Main Template'!Y$17,VLOOKUP(TRIM(UPPER(SUBSTITUTE('Main Template'!$D176," ",""))),'Cleaned Google Form'!$A$1:$M$5000,9,FALSE),1),FALSE),0,1))))),1)</f>
        <v>1</v>
      </c>
      <c r="Z176" s="12">
        <f>IFERROR(IF(AND(WEEKDAY('Main Template'!Z$18)=1,OR(VLOOKUP(TRIM(UPPER(SUBSTITUTE($D176," ",""))),'Cleaned Google Form'!$A$1:$M$5000,3,FALSE)="SMH",VLOOKUP(TRIM(UPPER(SUBSTITUTE($D176," ",""))),'Cleaned Google Form'!$A$1:$M$5000,3,FALSE)="RCH",VLOOKUP(TRIM(UPPER(SUBSTITUTE($D176," ",""))),'Cleaned Google Form'!$A$1:$M$5000,3,FALSE)="BCCA")),0,IF(AND(Z$21=1,NOT(VLOOKUP(TRIM(UPPER(SUBSTITUTE($D176," ",""))),'Cleaned Google Form'!$A$1:$M$5000,6,FALSE)="NO")),0,IF(OR(VLOOKUP(TRIM(UPPER(SUBSTITUTE($D176," ",""))),'Cleaned Google Form'!$A$1:$M$5000,8,FALSE)='Main Template'!Z$12,VLOOKUP(TRIM(UPPER(SUBSTITUTE($D176," ",""))),'Cleaned Google Form'!$A$1:$M$5000,8,FALSE)='Main Template'!Z$13,VLOOKUP(TRIM(UPPER(SUBSTITUTE($D176," ",""))),'Cleaned Google Form'!$A$1:$M$5000,8,FALSE)='Main Template'!Z$14,VLOOKUP(TRIM(UPPER(SUBSTITUTE($D176," ",""))),'Cleaned Google Form'!$A$1:$M$5000,8,FALSE)='Main Template'!Z$15),0,IF(AND('Main Template'!Z$21&gt;=$C$9,'Main Template'!Z$19,VLOOKUP(TRIM(UPPER(SUBSTITUTE($D176," ",""))),'Cleaned Google Form'!$A$1:$M$5000,7,FALSE)="YES"),0,IF(IFERROR(FIND('Main Template'!Z$17,VLOOKUP(TRIM(UPPER(SUBSTITUTE('Main Template'!$D176," ",""))),'Cleaned Google Form'!$A$1:$M$5000,9,FALSE),1),FALSE),0,1))))),1)</f>
        <v>1</v>
      </c>
      <c r="AA176" s="12">
        <f>IFERROR(IF(AND(WEEKDAY('Main Template'!AA$18)=1,OR(VLOOKUP(TRIM(UPPER(SUBSTITUTE($D176," ",""))),'Cleaned Google Form'!$A$1:$M$5000,3,FALSE)="SMH",VLOOKUP(TRIM(UPPER(SUBSTITUTE($D176," ",""))),'Cleaned Google Form'!$A$1:$M$5000,3,FALSE)="RCH",VLOOKUP(TRIM(UPPER(SUBSTITUTE($D176," ",""))),'Cleaned Google Form'!$A$1:$M$5000,3,FALSE)="BCCA")),0,IF(AND(AA$21=1,NOT(VLOOKUP(TRIM(UPPER(SUBSTITUTE($D176," ",""))),'Cleaned Google Form'!$A$1:$M$5000,6,FALSE)="NO")),0,IF(OR(VLOOKUP(TRIM(UPPER(SUBSTITUTE($D176," ",""))),'Cleaned Google Form'!$A$1:$M$5000,8,FALSE)='Main Template'!AA$12,VLOOKUP(TRIM(UPPER(SUBSTITUTE($D176," ",""))),'Cleaned Google Form'!$A$1:$M$5000,8,FALSE)='Main Template'!AA$13,VLOOKUP(TRIM(UPPER(SUBSTITUTE($D176," ",""))),'Cleaned Google Form'!$A$1:$M$5000,8,FALSE)='Main Template'!AA$14,VLOOKUP(TRIM(UPPER(SUBSTITUTE($D176," ",""))),'Cleaned Google Form'!$A$1:$M$5000,8,FALSE)='Main Template'!AA$15),0,IF(AND('Main Template'!AA$21&gt;=$C$9,'Main Template'!AA$19,VLOOKUP(TRIM(UPPER(SUBSTITUTE($D176," ",""))),'Cleaned Google Form'!$A$1:$M$5000,7,FALSE)="YES"),0,IF(IFERROR(FIND('Main Template'!AA$17,VLOOKUP(TRIM(UPPER(SUBSTITUTE('Main Template'!$D176," ",""))),'Cleaned Google Form'!$A$1:$M$5000,9,FALSE),1),FALSE),0,1))))),1)</f>
        <v>1</v>
      </c>
      <c r="AB176" s="12">
        <f>IFERROR(IF(AND(WEEKDAY('Main Template'!AB$18)=1,OR(VLOOKUP(TRIM(UPPER(SUBSTITUTE($D176," ",""))),'Cleaned Google Form'!$A$1:$M$5000,3,FALSE)="SMH",VLOOKUP(TRIM(UPPER(SUBSTITUTE($D176," ",""))),'Cleaned Google Form'!$A$1:$M$5000,3,FALSE)="RCH",VLOOKUP(TRIM(UPPER(SUBSTITUTE($D176," ",""))),'Cleaned Google Form'!$A$1:$M$5000,3,FALSE)="BCCA")),0,IF(AND(AB$21=1,NOT(VLOOKUP(TRIM(UPPER(SUBSTITUTE($D176," ",""))),'Cleaned Google Form'!$A$1:$M$5000,6,FALSE)="NO")),0,IF(OR(VLOOKUP(TRIM(UPPER(SUBSTITUTE($D176," ",""))),'Cleaned Google Form'!$A$1:$M$5000,8,FALSE)='Main Template'!AB$12,VLOOKUP(TRIM(UPPER(SUBSTITUTE($D176," ",""))),'Cleaned Google Form'!$A$1:$M$5000,8,FALSE)='Main Template'!AB$13,VLOOKUP(TRIM(UPPER(SUBSTITUTE($D176," ",""))),'Cleaned Google Form'!$A$1:$M$5000,8,FALSE)='Main Template'!AB$14,VLOOKUP(TRIM(UPPER(SUBSTITUTE($D176," ",""))),'Cleaned Google Form'!$A$1:$M$5000,8,FALSE)='Main Template'!AB$15),0,IF(AND('Main Template'!AB$21&gt;=$C$9,'Main Template'!AB$19,VLOOKUP(TRIM(UPPER(SUBSTITUTE($D176," ",""))),'Cleaned Google Form'!$A$1:$M$5000,7,FALSE)="YES"),0,IF(IFERROR(FIND('Main Template'!AB$17,VLOOKUP(TRIM(UPPER(SUBSTITUTE('Main Template'!$D176," ",""))),'Cleaned Google Form'!$A$1:$M$5000,9,FALSE),1),FALSE),0,1))))),1)</f>
        <v>1</v>
      </c>
      <c r="AC176" s="12">
        <f>IFERROR(IF(AND(WEEKDAY('Main Template'!AC$18)=1,OR(VLOOKUP(TRIM(UPPER(SUBSTITUTE($D176," ",""))),'Cleaned Google Form'!$A$1:$M$5000,3,FALSE)="SMH",VLOOKUP(TRIM(UPPER(SUBSTITUTE($D176," ",""))),'Cleaned Google Form'!$A$1:$M$5000,3,FALSE)="RCH",VLOOKUP(TRIM(UPPER(SUBSTITUTE($D176," ",""))),'Cleaned Google Form'!$A$1:$M$5000,3,FALSE)="BCCA")),0,IF(AND(AC$21=1,NOT(VLOOKUP(TRIM(UPPER(SUBSTITUTE($D176," ",""))),'Cleaned Google Form'!$A$1:$M$5000,6,FALSE)="NO")),0,IF(OR(VLOOKUP(TRIM(UPPER(SUBSTITUTE($D176," ",""))),'Cleaned Google Form'!$A$1:$M$5000,8,FALSE)='Main Template'!AC$12,VLOOKUP(TRIM(UPPER(SUBSTITUTE($D176," ",""))),'Cleaned Google Form'!$A$1:$M$5000,8,FALSE)='Main Template'!AC$13,VLOOKUP(TRIM(UPPER(SUBSTITUTE($D176," ",""))),'Cleaned Google Form'!$A$1:$M$5000,8,FALSE)='Main Template'!AC$14,VLOOKUP(TRIM(UPPER(SUBSTITUTE($D176," ",""))),'Cleaned Google Form'!$A$1:$M$5000,8,FALSE)='Main Template'!AC$15),0,IF(AND('Main Template'!AC$21&gt;=$C$9,'Main Template'!AC$19,VLOOKUP(TRIM(UPPER(SUBSTITUTE($D176," ",""))),'Cleaned Google Form'!$A$1:$M$5000,7,FALSE)="YES"),0,IF(IFERROR(FIND('Main Template'!AC$17,VLOOKUP(TRIM(UPPER(SUBSTITUTE('Main Template'!$D176," ",""))),'Cleaned Google Form'!$A$1:$M$5000,9,FALSE),1),FALSE),0,1))))),1)</f>
        <v>1</v>
      </c>
      <c r="AD176" s="12">
        <f>IFERROR(IF(AND(WEEKDAY('Main Template'!AD$18)=1,OR(VLOOKUP(TRIM(UPPER(SUBSTITUTE($D176," ",""))),'Cleaned Google Form'!$A$1:$M$5000,3,FALSE)="SMH",VLOOKUP(TRIM(UPPER(SUBSTITUTE($D176," ",""))),'Cleaned Google Form'!$A$1:$M$5000,3,FALSE)="RCH",VLOOKUP(TRIM(UPPER(SUBSTITUTE($D176," ",""))),'Cleaned Google Form'!$A$1:$M$5000,3,FALSE)="BCCA")),0,IF(AND(AD$21=1,NOT(VLOOKUP(TRIM(UPPER(SUBSTITUTE($D176," ",""))),'Cleaned Google Form'!$A$1:$M$5000,6,FALSE)="NO")),0,IF(OR(VLOOKUP(TRIM(UPPER(SUBSTITUTE($D176," ",""))),'Cleaned Google Form'!$A$1:$M$5000,8,FALSE)='Main Template'!AD$12,VLOOKUP(TRIM(UPPER(SUBSTITUTE($D176," ",""))),'Cleaned Google Form'!$A$1:$M$5000,8,FALSE)='Main Template'!AD$13,VLOOKUP(TRIM(UPPER(SUBSTITUTE($D176," ",""))),'Cleaned Google Form'!$A$1:$M$5000,8,FALSE)='Main Template'!AD$14,VLOOKUP(TRIM(UPPER(SUBSTITUTE($D176," ",""))),'Cleaned Google Form'!$A$1:$M$5000,8,FALSE)='Main Template'!AD$15),0,IF(AND('Main Template'!AD$21&gt;=$C$9,'Main Template'!AD$19,VLOOKUP(TRIM(UPPER(SUBSTITUTE($D176," ",""))),'Cleaned Google Form'!$A$1:$M$5000,7,FALSE)="YES"),0,IF(IFERROR(FIND('Main Template'!AD$17,VLOOKUP(TRIM(UPPER(SUBSTITUTE('Main Template'!$D176," ",""))),'Cleaned Google Form'!$A$1:$M$5000,9,FALSE),1),FALSE),0,1))))),1)</f>
        <v>1</v>
      </c>
      <c r="AE176" s="12">
        <f>IFERROR(IF(AND(WEEKDAY('Main Template'!AE$18)=1,OR(VLOOKUP(TRIM(UPPER(SUBSTITUTE($D176," ",""))),'Cleaned Google Form'!$A$1:$M$5000,3,FALSE)="SMH",VLOOKUP(TRIM(UPPER(SUBSTITUTE($D176," ",""))),'Cleaned Google Form'!$A$1:$M$5000,3,FALSE)="RCH",VLOOKUP(TRIM(UPPER(SUBSTITUTE($D176," ",""))),'Cleaned Google Form'!$A$1:$M$5000,3,FALSE)="BCCA")),0,IF(AND(AE$21=1,NOT(VLOOKUP(TRIM(UPPER(SUBSTITUTE($D176," ",""))),'Cleaned Google Form'!$A$1:$M$5000,6,FALSE)="NO")),0,IF(OR(VLOOKUP(TRIM(UPPER(SUBSTITUTE($D176," ",""))),'Cleaned Google Form'!$A$1:$M$5000,8,FALSE)='Main Template'!AE$12,VLOOKUP(TRIM(UPPER(SUBSTITUTE($D176," ",""))),'Cleaned Google Form'!$A$1:$M$5000,8,FALSE)='Main Template'!AE$13,VLOOKUP(TRIM(UPPER(SUBSTITUTE($D176," ",""))),'Cleaned Google Form'!$A$1:$M$5000,8,FALSE)='Main Template'!AE$14,VLOOKUP(TRIM(UPPER(SUBSTITUTE($D176," ",""))),'Cleaned Google Form'!$A$1:$M$5000,8,FALSE)='Main Template'!AE$15),0,IF(AND('Main Template'!AE$21&gt;=$C$9,'Main Template'!AE$19,VLOOKUP(TRIM(UPPER(SUBSTITUTE($D176," ",""))),'Cleaned Google Form'!$A$1:$M$5000,7,FALSE)="YES"),0,IF(IFERROR(FIND('Main Template'!AE$17,VLOOKUP(TRIM(UPPER(SUBSTITUTE('Main Template'!$D176," ",""))),'Cleaned Google Form'!$A$1:$M$5000,9,FALSE),1),FALSE),0,1))))),1)</f>
        <v>1</v>
      </c>
      <c r="AF176" s="12">
        <f>IFERROR(IF(AND(WEEKDAY('Main Template'!AF$18)=1,OR(VLOOKUP(TRIM(UPPER(SUBSTITUTE($D176," ",""))),'Cleaned Google Form'!$A$1:$M$5000,3,FALSE)="SMH",VLOOKUP(TRIM(UPPER(SUBSTITUTE($D176," ",""))),'Cleaned Google Form'!$A$1:$M$5000,3,FALSE)="RCH",VLOOKUP(TRIM(UPPER(SUBSTITUTE($D176," ",""))),'Cleaned Google Form'!$A$1:$M$5000,3,FALSE)="BCCA")),0,IF(AND(AF$21=1,NOT(VLOOKUP(TRIM(UPPER(SUBSTITUTE($D176," ",""))),'Cleaned Google Form'!$A$1:$M$5000,6,FALSE)="NO")),0,IF(OR(VLOOKUP(TRIM(UPPER(SUBSTITUTE($D176," ",""))),'Cleaned Google Form'!$A$1:$M$5000,8,FALSE)='Main Template'!AF$12,VLOOKUP(TRIM(UPPER(SUBSTITUTE($D176," ",""))),'Cleaned Google Form'!$A$1:$M$5000,8,FALSE)='Main Template'!AF$13,VLOOKUP(TRIM(UPPER(SUBSTITUTE($D176," ",""))),'Cleaned Google Form'!$A$1:$M$5000,8,FALSE)='Main Template'!AF$14,VLOOKUP(TRIM(UPPER(SUBSTITUTE($D176," ",""))),'Cleaned Google Form'!$A$1:$M$5000,8,FALSE)='Main Template'!AF$15),0,IF(AND('Main Template'!AF$21&gt;=$C$9,'Main Template'!AF$19,VLOOKUP(TRIM(UPPER(SUBSTITUTE($D176," ",""))),'Cleaned Google Form'!$A$1:$M$5000,7,FALSE)="YES"),0,IF(IFERROR(FIND('Main Template'!AF$17,VLOOKUP(TRIM(UPPER(SUBSTITUTE('Main Template'!$D176," ",""))),'Cleaned Google Form'!$A$1:$M$5000,9,FALSE),1),FALSE),0,1))))),1)</f>
        <v>1</v>
      </c>
      <c r="AG176" s="12">
        <f>IFERROR(IF(AND(WEEKDAY('Main Template'!AG$18)=1,OR(VLOOKUP(TRIM(UPPER(SUBSTITUTE($D176," ",""))),'Cleaned Google Form'!$A$1:$M$5000,3,FALSE)="SMH",VLOOKUP(TRIM(UPPER(SUBSTITUTE($D176," ",""))),'Cleaned Google Form'!$A$1:$M$5000,3,FALSE)="RCH",VLOOKUP(TRIM(UPPER(SUBSTITUTE($D176," ",""))),'Cleaned Google Form'!$A$1:$M$5000,3,FALSE)="BCCA")),0,IF(AND(AG$21=1,NOT(VLOOKUP(TRIM(UPPER(SUBSTITUTE($D176," ",""))),'Cleaned Google Form'!$A$1:$M$5000,6,FALSE)="NO")),0,IF(OR(VLOOKUP(TRIM(UPPER(SUBSTITUTE($D176," ",""))),'Cleaned Google Form'!$A$1:$M$5000,8,FALSE)='Main Template'!AG$12,VLOOKUP(TRIM(UPPER(SUBSTITUTE($D176," ",""))),'Cleaned Google Form'!$A$1:$M$5000,8,FALSE)='Main Template'!AG$13,VLOOKUP(TRIM(UPPER(SUBSTITUTE($D176," ",""))),'Cleaned Google Form'!$A$1:$M$5000,8,FALSE)='Main Template'!AG$14,VLOOKUP(TRIM(UPPER(SUBSTITUTE($D176," ",""))),'Cleaned Google Form'!$A$1:$M$5000,8,FALSE)='Main Template'!AG$15),0,IF(AND('Main Template'!AG$21&gt;=$C$9,'Main Template'!AG$19,VLOOKUP(TRIM(UPPER(SUBSTITUTE($D176," ",""))),'Cleaned Google Form'!$A$1:$M$5000,7,FALSE)="YES"),0,IF(IFERROR(FIND('Main Template'!AG$17,VLOOKUP(TRIM(UPPER(SUBSTITUTE('Main Template'!$D176," ",""))),'Cleaned Google Form'!$A$1:$M$5000,9,FALSE),1),FALSE),0,1))))),1)</f>
        <v>1</v>
      </c>
      <c r="AH176" s="12">
        <f>IFERROR(IF(AND(WEEKDAY('Main Template'!AH$18)=1,OR(VLOOKUP(TRIM(UPPER(SUBSTITUTE($D176," ",""))),'Cleaned Google Form'!$A$1:$M$5000,3,FALSE)="SMH",VLOOKUP(TRIM(UPPER(SUBSTITUTE($D176," ",""))),'Cleaned Google Form'!$A$1:$M$5000,3,FALSE)="RCH",VLOOKUP(TRIM(UPPER(SUBSTITUTE($D176," ",""))),'Cleaned Google Form'!$A$1:$M$5000,3,FALSE)="BCCA")),0,IF(AND(AH$21=1,NOT(VLOOKUP(TRIM(UPPER(SUBSTITUTE($D176," ",""))),'Cleaned Google Form'!$A$1:$M$5000,6,FALSE)="NO")),0,IF(OR(VLOOKUP(TRIM(UPPER(SUBSTITUTE($D176," ",""))),'Cleaned Google Form'!$A$1:$M$5000,8,FALSE)='Main Template'!AH$12,VLOOKUP(TRIM(UPPER(SUBSTITUTE($D176," ",""))),'Cleaned Google Form'!$A$1:$M$5000,8,FALSE)='Main Template'!AH$13,VLOOKUP(TRIM(UPPER(SUBSTITUTE($D176," ",""))),'Cleaned Google Form'!$A$1:$M$5000,8,FALSE)='Main Template'!AH$14,VLOOKUP(TRIM(UPPER(SUBSTITUTE($D176," ",""))),'Cleaned Google Form'!$A$1:$M$5000,8,FALSE)='Main Template'!AH$15),0,IF(AND('Main Template'!AH$21&gt;=$C$9,'Main Template'!AH$19,VLOOKUP(TRIM(UPPER(SUBSTITUTE($D176," ",""))),'Cleaned Google Form'!$A$1:$M$5000,7,FALSE)="YES"),0,IF(IFERROR(FIND('Main Template'!AH$17,VLOOKUP(TRIM(UPPER(SUBSTITUTE('Main Template'!$D176," ",""))),'Cleaned Google Form'!$A$1:$M$5000,9,FALSE),1),FALSE),0,1))))),1)</f>
        <v>1</v>
      </c>
      <c r="AI176" s="12">
        <f>IFERROR(IF(AND(WEEKDAY('Main Template'!AI$18)=1,OR(VLOOKUP(TRIM(UPPER(SUBSTITUTE($D176," ",""))),'Cleaned Google Form'!$A$1:$M$5000,3,FALSE)="SMH",VLOOKUP(TRIM(UPPER(SUBSTITUTE($D176," ",""))),'Cleaned Google Form'!$A$1:$M$5000,3,FALSE)="RCH",VLOOKUP(TRIM(UPPER(SUBSTITUTE($D176," ",""))),'Cleaned Google Form'!$A$1:$M$5000,3,FALSE)="BCCA")),0,IF(AND(AI$21=1,NOT(VLOOKUP(TRIM(UPPER(SUBSTITUTE($D176," ",""))),'Cleaned Google Form'!$A$1:$M$5000,6,FALSE)="NO")),0,IF(OR(VLOOKUP(TRIM(UPPER(SUBSTITUTE($D176," ",""))),'Cleaned Google Form'!$A$1:$M$5000,8,FALSE)='Main Template'!AI$12,VLOOKUP(TRIM(UPPER(SUBSTITUTE($D176," ",""))),'Cleaned Google Form'!$A$1:$M$5000,8,FALSE)='Main Template'!AI$13,VLOOKUP(TRIM(UPPER(SUBSTITUTE($D176," ",""))),'Cleaned Google Form'!$A$1:$M$5000,8,FALSE)='Main Template'!AI$14,VLOOKUP(TRIM(UPPER(SUBSTITUTE($D176," ",""))),'Cleaned Google Form'!$A$1:$M$5000,8,FALSE)='Main Template'!AI$15),0,IF(AND('Main Template'!AI$21&gt;=$C$9,'Main Template'!AI$19,VLOOKUP(TRIM(UPPER(SUBSTITUTE($D176," ",""))),'Cleaned Google Form'!$A$1:$M$5000,7,FALSE)="YES"),0,IF(IFERROR(FIND('Main Template'!AI$17,VLOOKUP(TRIM(UPPER(SUBSTITUTE('Main Template'!$D176," ",""))),'Cleaned Google Form'!$A$1:$M$5000,9,FALSE),1),FALSE),0,1))))),1)</f>
        <v>1</v>
      </c>
      <c r="AJ176" s="12">
        <f>IFERROR(IF(AND(WEEKDAY('Main Template'!AJ$18)=1,OR(VLOOKUP(TRIM(UPPER(SUBSTITUTE($D176," ",""))),'Cleaned Google Form'!$A$1:$M$5000,3,FALSE)="SMH",VLOOKUP(TRIM(UPPER(SUBSTITUTE($D176," ",""))),'Cleaned Google Form'!$A$1:$M$5000,3,FALSE)="RCH",VLOOKUP(TRIM(UPPER(SUBSTITUTE($D176," ",""))),'Cleaned Google Form'!$A$1:$M$5000,3,FALSE)="BCCA")),0,IF(AND(AJ$21=1,NOT(VLOOKUP(TRIM(UPPER(SUBSTITUTE($D176," ",""))),'Cleaned Google Form'!$A$1:$M$5000,6,FALSE)="NO")),0,IF(OR(VLOOKUP(TRIM(UPPER(SUBSTITUTE($D176," ",""))),'Cleaned Google Form'!$A$1:$M$5000,8,FALSE)='Main Template'!AJ$12,VLOOKUP(TRIM(UPPER(SUBSTITUTE($D176," ",""))),'Cleaned Google Form'!$A$1:$M$5000,8,FALSE)='Main Template'!AJ$13,VLOOKUP(TRIM(UPPER(SUBSTITUTE($D176," ",""))),'Cleaned Google Form'!$A$1:$M$5000,8,FALSE)='Main Template'!AJ$14,VLOOKUP(TRIM(UPPER(SUBSTITUTE($D176," ",""))),'Cleaned Google Form'!$A$1:$M$5000,8,FALSE)='Main Template'!AJ$15),0,IF(AND('Main Template'!AJ$21&gt;=$C$9,'Main Template'!AJ$19,VLOOKUP(TRIM(UPPER(SUBSTITUTE($D176," ",""))),'Cleaned Google Form'!$A$1:$M$5000,7,FALSE)="YES"),0,IF(IFERROR(FIND('Main Template'!AJ$17,VLOOKUP(TRIM(UPPER(SUBSTITUTE('Main Template'!$D176," ",""))),'Cleaned Google Form'!$A$1:$M$5000,9,FALSE),1),FALSE),0,1))))),1)</f>
        <v>1</v>
      </c>
      <c r="AK176" s="12">
        <f>IFERROR(IF(AND(WEEKDAY('Main Template'!AK$18)=1,OR(VLOOKUP(TRIM(UPPER(SUBSTITUTE($D176," ",""))),'Cleaned Google Form'!$A$1:$M$5000,3,FALSE)="SMH",VLOOKUP(TRIM(UPPER(SUBSTITUTE($D176," ",""))),'Cleaned Google Form'!$A$1:$M$5000,3,FALSE)="RCH",VLOOKUP(TRIM(UPPER(SUBSTITUTE($D176," ",""))),'Cleaned Google Form'!$A$1:$M$5000,3,FALSE)="BCCA")),0,IF(AND(AK$21=1,NOT(VLOOKUP(TRIM(UPPER(SUBSTITUTE($D176," ",""))),'Cleaned Google Form'!$A$1:$M$5000,6,FALSE)="NO")),0,IF(OR(VLOOKUP(TRIM(UPPER(SUBSTITUTE($D176," ",""))),'Cleaned Google Form'!$A$1:$M$5000,8,FALSE)='Main Template'!AK$12,VLOOKUP(TRIM(UPPER(SUBSTITUTE($D176," ",""))),'Cleaned Google Form'!$A$1:$M$5000,8,FALSE)='Main Template'!AK$13,VLOOKUP(TRIM(UPPER(SUBSTITUTE($D176," ",""))),'Cleaned Google Form'!$A$1:$M$5000,8,FALSE)='Main Template'!AK$14,VLOOKUP(TRIM(UPPER(SUBSTITUTE($D176," ",""))),'Cleaned Google Form'!$A$1:$M$5000,8,FALSE)='Main Template'!AK$15),0,IF(AND('Main Template'!AK$21&gt;=$C$9,'Main Template'!AK$19,VLOOKUP(TRIM(UPPER(SUBSTITUTE($D176," ",""))),'Cleaned Google Form'!$A$1:$M$5000,7,FALSE)="YES"),0,IF(IFERROR(FIND('Main Template'!AK$17,VLOOKUP(TRIM(UPPER(SUBSTITUTE('Main Template'!$D176," ",""))),'Cleaned Google Form'!$A$1:$M$5000,9,FALSE),1),FALSE),0,1))))),1)</f>
        <v>1</v>
      </c>
      <c r="AL176" s="12">
        <f>IFERROR(IF(AND(WEEKDAY('Main Template'!AL$18)=1,OR(VLOOKUP(TRIM(UPPER(SUBSTITUTE($D176," ",""))),'Cleaned Google Form'!$A$1:$M$5000,3,FALSE)="SMH",VLOOKUP(TRIM(UPPER(SUBSTITUTE($D176," ",""))),'Cleaned Google Form'!$A$1:$M$5000,3,FALSE)="RCH",VLOOKUP(TRIM(UPPER(SUBSTITUTE($D176," ",""))),'Cleaned Google Form'!$A$1:$M$5000,3,FALSE)="BCCA")),0,IF(AND(AL$21=1,NOT(VLOOKUP(TRIM(UPPER(SUBSTITUTE($D176," ",""))),'Cleaned Google Form'!$A$1:$M$5000,6,FALSE)="NO")),0,IF(OR(VLOOKUP(TRIM(UPPER(SUBSTITUTE($D176," ",""))),'Cleaned Google Form'!$A$1:$M$5000,8,FALSE)='Main Template'!AL$12,VLOOKUP(TRIM(UPPER(SUBSTITUTE($D176," ",""))),'Cleaned Google Form'!$A$1:$M$5000,8,FALSE)='Main Template'!AL$13,VLOOKUP(TRIM(UPPER(SUBSTITUTE($D176," ",""))),'Cleaned Google Form'!$A$1:$M$5000,8,FALSE)='Main Template'!AL$14,VLOOKUP(TRIM(UPPER(SUBSTITUTE($D176," ",""))),'Cleaned Google Form'!$A$1:$M$5000,8,FALSE)='Main Template'!AL$15),0,IF(AND('Main Template'!AL$21&gt;=$C$9,'Main Template'!AL$19,VLOOKUP(TRIM(UPPER(SUBSTITUTE($D176," ",""))),'Cleaned Google Form'!$A$1:$M$5000,7,FALSE)="YES"),0,IF(IFERROR(FIND('Main Template'!AL$17,VLOOKUP(TRIM(UPPER(SUBSTITUTE('Main Template'!$D176," ",""))),'Cleaned Google Form'!$A$1:$M$5000,9,FALSE),1),FALSE),0,1))))),1)</f>
        <v>1</v>
      </c>
      <c r="AM176" s="12">
        <f>IFERROR(IF(AND(WEEKDAY('Main Template'!AM$18)=1,OR(VLOOKUP(TRIM(UPPER(SUBSTITUTE($D176," ",""))),'Cleaned Google Form'!$A$1:$M$5000,3,FALSE)="SMH",VLOOKUP(TRIM(UPPER(SUBSTITUTE($D176," ",""))),'Cleaned Google Form'!$A$1:$M$5000,3,FALSE)="RCH",VLOOKUP(TRIM(UPPER(SUBSTITUTE($D176," ",""))),'Cleaned Google Form'!$A$1:$M$5000,3,FALSE)="BCCA")),0,IF(AND(AM$21=1,NOT(VLOOKUP(TRIM(UPPER(SUBSTITUTE($D176," ",""))),'Cleaned Google Form'!$A$1:$M$5000,6,FALSE)="NO")),0,IF(OR(VLOOKUP(TRIM(UPPER(SUBSTITUTE($D176," ",""))),'Cleaned Google Form'!$A$1:$M$5000,8,FALSE)='Main Template'!AM$12,VLOOKUP(TRIM(UPPER(SUBSTITUTE($D176," ",""))),'Cleaned Google Form'!$A$1:$M$5000,8,FALSE)='Main Template'!AM$13,VLOOKUP(TRIM(UPPER(SUBSTITUTE($D176," ",""))),'Cleaned Google Form'!$A$1:$M$5000,8,FALSE)='Main Template'!AM$14,VLOOKUP(TRIM(UPPER(SUBSTITUTE($D176," ",""))),'Cleaned Google Form'!$A$1:$M$5000,8,FALSE)='Main Template'!AM$15),0,IF(AND('Main Template'!AM$21&gt;=$C$9,'Main Template'!AM$19,VLOOKUP(TRIM(UPPER(SUBSTITUTE($D176," ",""))),'Cleaned Google Form'!$A$1:$M$5000,7,FALSE)="YES"),0,IF(IFERROR(FIND('Main Template'!AM$17,VLOOKUP(TRIM(UPPER(SUBSTITUTE('Main Template'!$D176," ",""))),'Cleaned Google Form'!$A$1:$M$5000,9,FALSE),1),FALSE),0,1))))),1)</f>
        <v>1</v>
      </c>
      <c r="AN176" s="12">
        <f>IFERROR(IF(AND(WEEKDAY('Main Template'!AN$18)=1,OR(VLOOKUP(TRIM(UPPER(SUBSTITUTE($D176," ",""))),'Cleaned Google Form'!$A$1:$M$5000,3,FALSE)="SMH",VLOOKUP(TRIM(UPPER(SUBSTITUTE($D176," ",""))),'Cleaned Google Form'!$A$1:$M$5000,3,FALSE)="RCH",VLOOKUP(TRIM(UPPER(SUBSTITUTE($D176," ",""))),'Cleaned Google Form'!$A$1:$M$5000,3,FALSE)="BCCA")),0,IF(AND(AN$21=1,NOT(VLOOKUP(TRIM(UPPER(SUBSTITUTE($D176," ",""))),'Cleaned Google Form'!$A$1:$M$5000,6,FALSE)="NO")),0,IF(OR(VLOOKUP(TRIM(UPPER(SUBSTITUTE($D176," ",""))),'Cleaned Google Form'!$A$1:$M$5000,8,FALSE)='Main Template'!AN$12,VLOOKUP(TRIM(UPPER(SUBSTITUTE($D176," ",""))),'Cleaned Google Form'!$A$1:$M$5000,8,FALSE)='Main Template'!AN$13,VLOOKUP(TRIM(UPPER(SUBSTITUTE($D176," ",""))),'Cleaned Google Form'!$A$1:$M$5000,8,FALSE)='Main Template'!AN$14,VLOOKUP(TRIM(UPPER(SUBSTITUTE($D176," ",""))),'Cleaned Google Form'!$A$1:$M$5000,8,FALSE)='Main Template'!AN$15),0,IF(AND('Main Template'!AN$21&gt;=$C$9,'Main Template'!AN$19,VLOOKUP(TRIM(UPPER(SUBSTITUTE($D176," ",""))),'Cleaned Google Form'!$A$1:$M$5000,7,FALSE)="YES"),0,IF(IFERROR(FIND('Main Template'!AN$17,VLOOKUP(TRIM(UPPER(SUBSTITUTE('Main Template'!$D176," ",""))),'Cleaned Google Form'!$A$1:$M$5000,9,FALSE),1),FALSE),0,1))))),1)</f>
        <v>1</v>
      </c>
    </row>
    <row r="177" spans="2:40">
      <c r="B177" t="str">
        <f>IFERROR(IF(ISNUMBER(MATCH(UPPER(SUBSTITUTE(D177," ","")),'Cleaned Google Form'!$A:$A,0)),"","Oops"),"Not Present")</f>
        <v/>
      </c>
      <c r="C177" s="4">
        <f>I177</f>
        <v>156</v>
      </c>
      <c r="D177" s="4" t="s">
        <v>213</v>
      </c>
      <c r="E177" s="4">
        <f>IFERROR(IF(VLOOKUP(TRIM(UPPER(SUBSTITUTE(D177," ",""))),'Cleaned Google Form'!$A$1:$L$5000,5,FALSE)="YES",1,0),0)</f>
        <v>0</v>
      </c>
      <c r="F177" s="4">
        <f>IFERROR(IF(RIGHT(VLOOKUP(TRIM(UPPER(SUBSTITUTE(D177," ",""))),'Cleaned Google Form'!$A$1:$L$5000,2,FALSE),1)="1",1,0),0)</f>
        <v>0</v>
      </c>
      <c r="G177" s="4">
        <f>IFERROR(IF(VLOOKUP(TRIM(UPPER(SUBSTITUTE(D177," ",""))),'Cleaned Google Form'!$A$1:$L$5000,3,FALSE)="VGH",1,0),0)</f>
        <v>0</v>
      </c>
      <c r="H177" s="4">
        <f>IFERROR(IF(G177+IFERROR(IF(VLOOKUP(TRIM(UPPER(SUBSTITUTE(D177," ",""))),'Cleaned Google Form'!$A$1:$L$5000,3,FALSE)="SPH",1,0),0)=0,1,0),0)</f>
        <v>0</v>
      </c>
      <c r="I177" s="4">
        <f>IF(I176="Resident Index",1,I176+1)</f>
        <v>156</v>
      </c>
      <c r="J177" s="12">
        <f>IFERROR(IF(AND(WEEKDAY('Main Template'!J$18)=1,OR(VLOOKUP(TRIM(UPPER(SUBSTITUTE($D177," ",""))),'Cleaned Google Form'!$A$1:$M$5000,3,FALSE)="SMH",VLOOKUP(TRIM(UPPER(SUBSTITUTE($D177," ",""))),'Cleaned Google Form'!$A$1:$M$5000,3,FALSE)="RCH",VLOOKUP(TRIM(UPPER(SUBSTITUTE($D177," ",""))),'Cleaned Google Form'!$A$1:$M$5000,3,FALSE)="BCCA")),0,IF(AND(J$21=1,NOT(VLOOKUP(TRIM(UPPER(SUBSTITUTE($D177," ",""))),'Cleaned Google Form'!$A$1:$M$5000,6,FALSE)="NO")),0,IF(OR(VLOOKUP(TRIM(UPPER(SUBSTITUTE($D177," ",""))),'Cleaned Google Form'!$A$1:$M$5000,8,FALSE)='Main Template'!J$12,VLOOKUP(TRIM(UPPER(SUBSTITUTE($D177," ",""))),'Cleaned Google Form'!$A$1:$M$5000,8,FALSE)='Main Template'!J$13,VLOOKUP(TRIM(UPPER(SUBSTITUTE($D177," ",""))),'Cleaned Google Form'!$A$1:$M$5000,8,FALSE)='Main Template'!J$14,VLOOKUP(TRIM(UPPER(SUBSTITUTE($D177," ",""))),'Cleaned Google Form'!$A$1:$M$5000,8,FALSE)='Main Template'!J$15),0,IF(AND('Main Template'!J$21&gt;=$C$9,'Main Template'!J$19,VLOOKUP(TRIM(UPPER(SUBSTITUTE($D177," ",""))),'Cleaned Google Form'!$A$1:$M$5000,7,FALSE)="YES"),0,IF(IFERROR(FIND('Main Template'!J$17,VLOOKUP(TRIM(UPPER(SUBSTITUTE('Main Template'!$D177," ",""))),'Cleaned Google Form'!$A$1:$M$5000,9,FALSE),1),FALSE),0,1))))),1)</f>
        <v>0</v>
      </c>
      <c r="K177" s="12">
        <f>IFERROR(IF(AND(WEEKDAY('Main Template'!K$18)=1,OR(VLOOKUP(TRIM(UPPER(SUBSTITUTE($D177," ",""))),'Cleaned Google Form'!$A$1:$M$5000,3,FALSE)="SMH",VLOOKUP(TRIM(UPPER(SUBSTITUTE($D177," ",""))),'Cleaned Google Form'!$A$1:$M$5000,3,FALSE)="RCH",VLOOKUP(TRIM(UPPER(SUBSTITUTE($D177," ",""))),'Cleaned Google Form'!$A$1:$M$5000,3,FALSE)="BCCA")),0,IF(AND(K$21=1,NOT(VLOOKUP(TRIM(UPPER(SUBSTITUTE($D177," ",""))),'Cleaned Google Form'!$A$1:$M$5000,6,FALSE)="NO")),0,IF(OR(VLOOKUP(TRIM(UPPER(SUBSTITUTE($D177," ",""))),'Cleaned Google Form'!$A$1:$M$5000,8,FALSE)='Main Template'!K$12,VLOOKUP(TRIM(UPPER(SUBSTITUTE($D177," ",""))),'Cleaned Google Form'!$A$1:$M$5000,8,FALSE)='Main Template'!K$13,VLOOKUP(TRIM(UPPER(SUBSTITUTE($D177," ",""))),'Cleaned Google Form'!$A$1:$M$5000,8,FALSE)='Main Template'!K$14,VLOOKUP(TRIM(UPPER(SUBSTITUTE($D177," ",""))),'Cleaned Google Form'!$A$1:$M$5000,8,FALSE)='Main Template'!K$15),0,IF(AND('Main Template'!K$21&gt;=$C$9,'Main Template'!K$19,VLOOKUP(TRIM(UPPER(SUBSTITUTE($D177," ",""))),'Cleaned Google Form'!$A$1:$M$5000,7,FALSE)="YES"),0,IF(IFERROR(FIND('Main Template'!K$17,VLOOKUP(TRIM(UPPER(SUBSTITUTE('Main Template'!$D177," ",""))),'Cleaned Google Form'!$A$1:$M$5000,9,FALSE),1),FALSE),0,1))))),1)</f>
        <v>1</v>
      </c>
      <c r="L177" s="12">
        <f>IFERROR(IF(AND(WEEKDAY('Main Template'!L$18)=1,OR(VLOOKUP(TRIM(UPPER(SUBSTITUTE($D177," ",""))),'Cleaned Google Form'!$A$1:$M$5000,3,FALSE)="SMH",VLOOKUP(TRIM(UPPER(SUBSTITUTE($D177," ",""))),'Cleaned Google Form'!$A$1:$M$5000,3,FALSE)="RCH",VLOOKUP(TRIM(UPPER(SUBSTITUTE($D177," ",""))),'Cleaned Google Form'!$A$1:$M$5000,3,FALSE)="BCCA")),0,IF(AND(L$21=1,NOT(VLOOKUP(TRIM(UPPER(SUBSTITUTE($D177," ",""))),'Cleaned Google Form'!$A$1:$M$5000,6,FALSE)="NO")),0,IF(OR(VLOOKUP(TRIM(UPPER(SUBSTITUTE($D177," ",""))),'Cleaned Google Form'!$A$1:$M$5000,8,FALSE)='Main Template'!L$12,VLOOKUP(TRIM(UPPER(SUBSTITUTE($D177," ",""))),'Cleaned Google Form'!$A$1:$M$5000,8,FALSE)='Main Template'!L$13,VLOOKUP(TRIM(UPPER(SUBSTITUTE($D177," ",""))),'Cleaned Google Form'!$A$1:$M$5000,8,FALSE)='Main Template'!L$14,VLOOKUP(TRIM(UPPER(SUBSTITUTE($D177," ",""))),'Cleaned Google Form'!$A$1:$M$5000,8,FALSE)='Main Template'!L$15),0,IF(AND('Main Template'!L$21&gt;=$C$9,'Main Template'!L$19,VLOOKUP(TRIM(UPPER(SUBSTITUTE($D177," ",""))),'Cleaned Google Form'!$A$1:$M$5000,7,FALSE)="YES"),0,IF(IFERROR(FIND('Main Template'!L$17,VLOOKUP(TRIM(UPPER(SUBSTITUTE('Main Template'!$D177," ",""))),'Cleaned Google Form'!$A$1:$M$5000,9,FALSE),1),FALSE),0,1))))),1)</f>
        <v>1</v>
      </c>
      <c r="M177" s="12">
        <f>IFERROR(IF(AND(WEEKDAY('Main Template'!M$18)=1,OR(VLOOKUP(TRIM(UPPER(SUBSTITUTE($D177," ",""))),'Cleaned Google Form'!$A$1:$M$5000,3,FALSE)="SMH",VLOOKUP(TRIM(UPPER(SUBSTITUTE($D177," ",""))),'Cleaned Google Form'!$A$1:$M$5000,3,FALSE)="RCH",VLOOKUP(TRIM(UPPER(SUBSTITUTE($D177," ",""))),'Cleaned Google Form'!$A$1:$M$5000,3,FALSE)="BCCA")),0,IF(AND(M$21=1,NOT(VLOOKUP(TRIM(UPPER(SUBSTITUTE($D177," ",""))),'Cleaned Google Form'!$A$1:$M$5000,6,FALSE)="NO")),0,IF(OR(VLOOKUP(TRIM(UPPER(SUBSTITUTE($D177," ",""))),'Cleaned Google Form'!$A$1:$M$5000,8,FALSE)='Main Template'!M$12,VLOOKUP(TRIM(UPPER(SUBSTITUTE($D177," ",""))),'Cleaned Google Form'!$A$1:$M$5000,8,FALSE)='Main Template'!M$13,VLOOKUP(TRIM(UPPER(SUBSTITUTE($D177," ",""))),'Cleaned Google Form'!$A$1:$M$5000,8,FALSE)='Main Template'!M$14,VLOOKUP(TRIM(UPPER(SUBSTITUTE($D177," ",""))),'Cleaned Google Form'!$A$1:$M$5000,8,FALSE)='Main Template'!M$15),0,IF(AND('Main Template'!M$21&gt;=$C$9,'Main Template'!M$19,VLOOKUP(TRIM(UPPER(SUBSTITUTE($D177," ",""))),'Cleaned Google Form'!$A$1:$M$5000,7,FALSE)="YES"),0,IF(IFERROR(FIND('Main Template'!M$17,VLOOKUP(TRIM(UPPER(SUBSTITUTE('Main Template'!$D177," ",""))),'Cleaned Google Form'!$A$1:$M$5000,9,FALSE),1),FALSE),0,1))))),1)</f>
        <v>1</v>
      </c>
      <c r="N177" s="12">
        <f>IFERROR(IF(AND(WEEKDAY('Main Template'!N$18)=1,OR(VLOOKUP(TRIM(UPPER(SUBSTITUTE($D177," ",""))),'Cleaned Google Form'!$A$1:$M$5000,3,FALSE)="SMH",VLOOKUP(TRIM(UPPER(SUBSTITUTE($D177," ",""))),'Cleaned Google Form'!$A$1:$M$5000,3,FALSE)="RCH",VLOOKUP(TRIM(UPPER(SUBSTITUTE($D177," ",""))),'Cleaned Google Form'!$A$1:$M$5000,3,FALSE)="BCCA")),0,IF(AND(N$21=1,NOT(VLOOKUP(TRIM(UPPER(SUBSTITUTE($D177," ",""))),'Cleaned Google Form'!$A$1:$M$5000,6,FALSE)="NO")),0,IF(OR(VLOOKUP(TRIM(UPPER(SUBSTITUTE($D177," ",""))),'Cleaned Google Form'!$A$1:$M$5000,8,FALSE)='Main Template'!N$12,VLOOKUP(TRIM(UPPER(SUBSTITUTE($D177," ",""))),'Cleaned Google Form'!$A$1:$M$5000,8,FALSE)='Main Template'!N$13,VLOOKUP(TRIM(UPPER(SUBSTITUTE($D177," ",""))),'Cleaned Google Form'!$A$1:$M$5000,8,FALSE)='Main Template'!N$14,VLOOKUP(TRIM(UPPER(SUBSTITUTE($D177," ",""))),'Cleaned Google Form'!$A$1:$M$5000,8,FALSE)='Main Template'!N$15),0,IF(AND('Main Template'!N$21&gt;=$C$9,'Main Template'!N$19,VLOOKUP(TRIM(UPPER(SUBSTITUTE($D177," ",""))),'Cleaned Google Form'!$A$1:$M$5000,7,FALSE)="YES"),0,IF(IFERROR(FIND('Main Template'!N$17,VLOOKUP(TRIM(UPPER(SUBSTITUTE('Main Template'!$D177," ",""))),'Cleaned Google Form'!$A$1:$M$5000,9,FALSE),1),FALSE),0,1))))),1)</f>
        <v>1</v>
      </c>
      <c r="O177" s="12">
        <f>IFERROR(IF(AND(WEEKDAY('Main Template'!O$18)=1,OR(VLOOKUP(TRIM(UPPER(SUBSTITUTE($D177," ",""))),'Cleaned Google Form'!$A$1:$M$5000,3,FALSE)="SMH",VLOOKUP(TRIM(UPPER(SUBSTITUTE($D177," ",""))),'Cleaned Google Form'!$A$1:$M$5000,3,FALSE)="RCH",VLOOKUP(TRIM(UPPER(SUBSTITUTE($D177," ",""))),'Cleaned Google Form'!$A$1:$M$5000,3,FALSE)="BCCA")),0,IF(AND(O$21=1,NOT(VLOOKUP(TRIM(UPPER(SUBSTITUTE($D177," ",""))),'Cleaned Google Form'!$A$1:$M$5000,6,FALSE)="NO")),0,IF(OR(VLOOKUP(TRIM(UPPER(SUBSTITUTE($D177," ",""))),'Cleaned Google Form'!$A$1:$M$5000,8,FALSE)='Main Template'!O$12,VLOOKUP(TRIM(UPPER(SUBSTITUTE($D177," ",""))),'Cleaned Google Form'!$A$1:$M$5000,8,FALSE)='Main Template'!O$13,VLOOKUP(TRIM(UPPER(SUBSTITUTE($D177," ",""))),'Cleaned Google Form'!$A$1:$M$5000,8,FALSE)='Main Template'!O$14,VLOOKUP(TRIM(UPPER(SUBSTITUTE($D177," ",""))),'Cleaned Google Form'!$A$1:$M$5000,8,FALSE)='Main Template'!O$15),0,IF(AND('Main Template'!O$21&gt;=$C$9,'Main Template'!O$19,VLOOKUP(TRIM(UPPER(SUBSTITUTE($D177," ",""))),'Cleaned Google Form'!$A$1:$M$5000,7,FALSE)="YES"),0,IF(IFERROR(FIND('Main Template'!O$17,VLOOKUP(TRIM(UPPER(SUBSTITUTE('Main Template'!$D177," ",""))),'Cleaned Google Form'!$A$1:$M$5000,9,FALSE),1),FALSE),0,1))))),1)</f>
        <v>1</v>
      </c>
      <c r="P177" s="12">
        <f>IFERROR(IF(AND(WEEKDAY('Main Template'!P$18)=1,OR(VLOOKUP(TRIM(UPPER(SUBSTITUTE($D177," ",""))),'Cleaned Google Form'!$A$1:$M$5000,3,FALSE)="SMH",VLOOKUP(TRIM(UPPER(SUBSTITUTE($D177," ",""))),'Cleaned Google Form'!$A$1:$M$5000,3,FALSE)="RCH",VLOOKUP(TRIM(UPPER(SUBSTITUTE($D177," ",""))),'Cleaned Google Form'!$A$1:$M$5000,3,FALSE)="BCCA")),0,IF(AND(P$21=1,NOT(VLOOKUP(TRIM(UPPER(SUBSTITUTE($D177," ",""))),'Cleaned Google Form'!$A$1:$M$5000,6,FALSE)="NO")),0,IF(OR(VLOOKUP(TRIM(UPPER(SUBSTITUTE($D177," ",""))),'Cleaned Google Form'!$A$1:$M$5000,8,FALSE)='Main Template'!P$12,VLOOKUP(TRIM(UPPER(SUBSTITUTE($D177," ",""))),'Cleaned Google Form'!$A$1:$M$5000,8,FALSE)='Main Template'!P$13,VLOOKUP(TRIM(UPPER(SUBSTITUTE($D177," ",""))),'Cleaned Google Form'!$A$1:$M$5000,8,FALSE)='Main Template'!P$14,VLOOKUP(TRIM(UPPER(SUBSTITUTE($D177," ",""))),'Cleaned Google Form'!$A$1:$M$5000,8,FALSE)='Main Template'!P$15),0,IF(AND('Main Template'!P$21&gt;=$C$9,'Main Template'!P$19,VLOOKUP(TRIM(UPPER(SUBSTITUTE($D177," ",""))),'Cleaned Google Form'!$A$1:$M$5000,7,FALSE)="YES"),0,IF(IFERROR(FIND('Main Template'!P$17,VLOOKUP(TRIM(UPPER(SUBSTITUTE('Main Template'!$D177," ",""))),'Cleaned Google Form'!$A$1:$M$5000,9,FALSE),1),FALSE),0,1))))),1)</f>
        <v>1</v>
      </c>
      <c r="Q177" s="12">
        <f>IFERROR(IF(AND(WEEKDAY('Main Template'!Q$18)=1,OR(VLOOKUP(TRIM(UPPER(SUBSTITUTE($D177," ",""))),'Cleaned Google Form'!$A$1:$M$5000,3,FALSE)="SMH",VLOOKUP(TRIM(UPPER(SUBSTITUTE($D177," ",""))),'Cleaned Google Form'!$A$1:$M$5000,3,FALSE)="RCH",VLOOKUP(TRIM(UPPER(SUBSTITUTE($D177," ",""))),'Cleaned Google Form'!$A$1:$M$5000,3,FALSE)="BCCA")),0,IF(AND(Q$21=1,NOT(VLOOKUP(TRIM(UPPER(SUBSTITUTE($D177," ",""))),'Cleaned Google Form'!$A$1:$M$5000,6,FALSE)="NO")),0,IF(OR(VLOOKUP(TRIM(UPPER(SUBSTITUTE($D177," ",""))),'Cleaned Google Form'!$A$1:$M$5000,8,FALSE)='Main Template'!Q$12,VLOOKUP(TRIM(UPPER(SUBSTITUTE($D177," ",""))),'Cleaned Google Form'!$A$1:$M$5000,8,FALSE)='Main Template'!Q$13,VLOOKUP(TRIM(UPPER(SUBSTITUTE($D177," ",""))),'Cleaned Google Form'!$A$1:$M$5000,8,FALSE)='Main Template'!Q$14,VLOOKUP(TRIM(UPPER(SUBSTITUTE($D177," ",""))),'Cleaned Google Form'!$A$1:$M$5000,8,FALSE)='Main Template'!Q$15),0,IF(AND('Main Template'!Q$21&gt;=$C$9,'Main Template'!Q$19,VLOOKUP(TRIM(UPPER(SUBSTITUTE($D177," ",""))),'Cleaned Google Form'!$A$1:$M$5000,7,FALSE)="YES"),0,IF(IFERROR(FIND('Main Template'!Q$17,VLOOKUP(TRIM(UPPER(SUBSTITUTE('Main Template'!$D177," ",""))),'Cleaned Google Form'!$A$1:$M$5000,9,FALSE),1),FALSE),0,1))))),1)</f>
        <v>1</v>
      </c>
      <c r="R177" s="12">
        <f>IFERROR(IF(AND(WEEKDAY('Main Template'!R$18)=1,OR(VLOOKUP(TRIM(UPPER(SUBSTITUTE($D177," ",""))),'Cleaned Google Form'!$A$1:$M$5000,3,FALSE)="SMH",VLOOKUP(TRIM(UPPER(SUBSTITUTE($D177," ",""))),'Cleaned Google Form'!$A$1:$M$5000,3,FALSE)="RCH",VLOOKUP(TRIM(UPPER(SUBSTITUTE($D177," ",""))),'Cleaned Google Form'!$A$1:$M$5000,3,FALSE)="BCCA")),0,IF(AND(R$21=1,NOT(VLOOKUP(TRIM(UPPER(SUBSTITUTE($D177," ",""))),'Cleaned Google Form'!$A$1:$M$5000,6,FALSE)="NO")),0,IF(OR(VLOOKUP(TRIM(UPPER(SUBSTITUTE($D177," ",""))),'Cleaned Google Form'!$A$1:$M$5000,8,FALSE)='Main Template'!R$12,VLOOKUP(TRIM(UPPER(SUBSTITUTE($D177," ",""))),'Cleaned Google Form'!$A$1:$M$5000,8,FALSE)='Main Template'!R$13,VLOOKUP(TRIM(UPPER(SUBSTITUTE($D177," ",""))),'Cleaned Google Form'!$A$1:$M$5000,8,FALSE)='Main Template'!R$14,VLOOKUP(TRIM(UPPER(SUBSTITUTE($D177," ",""))),'Cleaned Google Form'!$A$1:$M$5000,8,FALSE)='Main Template'!R$15),0,IF(AND('Main Template'!R$21&gt;=$C$9,'Main Template'!R$19,VLOOKUP(TRIM(UPPER(SUBSTITUTE($D177," ",""))),'Cleaned Google Form'!$A$1:$M$5000,7,FALSE)="YES"),0,IF(IFERROR(FIND('Main Template'!R$17,VLOOKUP(TRIM(UPPER(SUBSTITUTE('Main Template'!$D177," ",""))),'Cleaned Google Form'!$A$1:$M$5000,9,FALSE),1),FALSE),0,1))))),1)</f>
        <v>1</v>
      </c>
      <c r="S177" s="12">
        <f>IFERROR(IF(AND(WEEKDAY('Main Template'!S$18)=1,OR(VLOOKUP(TRIM(UPPER(SUBSTITUTE($D177," ",""))),'Cleaned Google Form'!$A$1:$M$5000,3,FALSE)="SMH",VLOOKUP(TRIM(UPPER(SUBSTITUTE($D177," ",""))),'Cleaned Google Form'!$A$1:$M$5000,3,FALSE)="RCH",VLOOKUP(TRIM(UPPER(SUBSTITUTE($D177," ",""))),'Cleaned Google Form'!$A$1:$M$5000,3,FALSE)="BCCA")),0,IF(AND(S$21=1,NOT(VLOOKUP(TRIM(UPPER(SUBSTITUTE($D177," ",""))),'Cleaned Google Form'!$A$1:$M$5000,6,FALSE)="NO")),0,IF(OR(VLOOKUP(TRIM(UPPER(SUBSTITUTE($D177," ",""))),'Cleaned Google Form'!$A$1:$M$5000,8,FALSE)='Main Template'!S$12,VLOOKUP(TRIM(UPPER(SUBSTITUTE($D177," ",""))),'Cleaned Google Form'!$A$1:$M$5000,8,FALSE)='Main Template'!S$13,VLOOKUP(TRIM(UPPER(SUBSTITUTE($D177," ",""))),'Cleaned Google Form'!$A$1:$M$5000,8,FALSE)='Main Template'!S$14,VLOOKUP(TRIM(UPPER(SUBSTITUTE($D177," ",""))),'Cleaned Google Form'!$A$1:$M$5000,8,FALSE)='Main Template'!S$15),0,IF(AND('Main Template'!S$21&gt;=$C$9,'Main Template'!S$19,VLOOKUP(TRIM(UPPER(SUBSTITUTE($D177," ",""))),'Cleaned Google Form'!$A$1:$M$5000,7,FALSE)="YES"),0,IF(IFERROR(FIND('Main Template'!S$17,VLOOKUP(TRIM(UPPER(SUBSTITUTE('Main Template'!$D177," ",""))),'Cleaned Google Form'!$A$1:$M$5000,9,FALSE),1),FALSE),0,1))))),1)</f>
        <v>1</v>
      </c>
      <c r="T177" s="12">
        <f>IFERROR(IF(AND(WEEKDAY('Main Template'!T$18)=1,OR(VLOOKUP(TRIM(UPPER(SUBSTITUTE($D177," ",""))),'Cleaned Google Form'!$A$1:$M$5000,3,FALSE)="SMH",VLOOKUP(TRIM(UPPER(SUBSTITUTE($D177," ",""))),'Cleaned Google Form'!$A$1:$M$5000,3,FALSE)="RCH",VLOOKUP(TRIM(UPPER(SUBSTITUTE($D177," ",""))),'Cleaned Google Form'!$A$1:$M$5000,3,FALSE)="BCCA")),0,IF(AND(T$21=1,NOT(VLOOKUP(TRIM(UPPER(SUBSTITUTE($D177," ",""))),'Cleaned Google Form'!$A$1:$M$5000,6,FALSE)="NO")),0,IF(OR(VLOOKUP(TRIM(UPPER(SUBSTITUTE($D177," ",""))),'Cleaned Google Form'!$A$1:$M$5000,8,FALSE)='Main Template'!T$12,VLOOKUP(TRIM(UPPER(SUBSTITUTE($D177," ",""))),'Cleaned Google Form'!$A$1:$M$5000,8,FALSE)='Main Template'!T$13,VLOOKUP(TRIM(UPPER(SUBSTITUTE($D177," ",""))),'Cleaned Google Form'!$A$1:$M$5000,8,FALSE)='Main Template'!T$14,VLOOKUP(TRIM(UPPER(SUBSTITUTE($D177," ",""))),'Cleaned Google Form'!$A$1:$M$5000,8,FALSE)='Main Template'!T$15),0,IF(AND('Main Template'!T$21&gt;=$C$9,'Main Template'!T$19,VLOOKUP(TRIM(UPPER(SUBSTITUTE($D177," ",""))),'Cleaned Google Form'!$A$1:$M$5000,7,FALSE)="YES"),0,IF(IFERROR(FIND('Main Template'!T$17,VLOOKUP(TRIM(UPPER(SUBSTITUTE('Main Template'!$D177," ",""))),'Cleaned Google Form'!$A$1:$M$5000,9,FALSE),1),FALSE),0,1))))),1)</f>
        <v>1</v>
      </c>
      <c r="U177" s="12">
        <f>IFERROR(IF(AND(WEEKDAY('Main Template'!U$18)=1,OR(VLOOKUP(TRIM(UPPER(SUBSTITUTE($D177," ",""))),'Cleaned Google Form'!$A$1:$M$5000,3,FALSE)="SMH",VLOOKUP(TRIM(UPPER(SUBSTITUTE($D177," ",""))),'Cleaned Google Form'!$A$1:$M$5000,3,FALSE)="RCH",VLOOKUP(TRIM(UPPER(SUBSTITUTE($D177," ",""))),'Cleaned Google Form'!$A$1:$M$5000,3,FALSE)="BCCA")),0,IF(AND(U$21=1,NOT(VLOOKUP(TRIM(UPPER(SUBSTITUTE($D177," ",""))),'Cleaned Google Form'!$A$1:$M$5000,6,FALSE)="NO")),0,IF(OR(VLOOKUP(TRIM(UPPER(SUBSTITUTE($D177," ",""))),'Cleaned Google Form'!$A$1:$M$5000,8,FALSE)='Main Template'!U$12,VLOOKUP(TRIM(UPPER(SUBSTITUTE($D177," ",""))),'Cleaned Google Form'!$A$1:$M$5000,8,FALSE)='Main Template'!U$13,VLOOKUP(TRIM(UPPER(SUBSTITUTE($D177," ",""))),'Cleaned Google Form'!$A$1:$M$5000,8,FALSE)='Main Template'!U$14,VLOOKUP(TRIM(UPPER(SUBSTITUTE($D177," ",""))),'Cleaned Google Form'!$A$1:$M$5000,8,FALSE)='Main Template'!U$15),0,IF(AND('Main Template'!U$21&gt;=$C$9,'Main Template'!U$19,VLOOKUP(TRIM(UPPER(SUBSTITUTE($D177," ",""))),'Cleaned Google Form'!$A$1:$M$5000,7,FALSE)="YES"),0,IF(IFERROR(FIND('Main Template'!U$17,VLOOKUP(TRIM(UPPER(SUBSTITUTE('Main Template'!$D177," ",""))),'Cleaned Google Form'!$A$1:$M$5000,9,FALSE),1),FALSE),0,1))))),1)</f>
        <v>1</v>
      </c>
      <c r="V177" s="12">
        <f>IFERROR(IF(AND(WEEKDAY('Main Template'!V$18)=1,OR(VLOOKUP(TRIM(UPPER(SUBSTITUTE($D177," ",""))),'Cleaned Google Form'!$A$1:$M$5000,3,FALSE)="SMH",VLOOKUP(TRIM(UPPER(SUBSTITUTE($D177," ",""))),'Cleaned Google Form'!$A$1:$M$5000,3,FALSE)="RCH",VLOOKUP(TRIM(UPPER(SUBSTITUTE($D177," ",""))),'Cleaned Google Form'!$A$1:$M$5000,3,FALSE)="BCCA")),0,IF(AND(V$21=1,NOT(VLOOKUP(TRIM(UPPER(SUBSTITUTE($D177," ",""))),'Cleaned Google Form'!$A$1:$M$5000,6,FALSE)="NO")),0,IF(OR(VLOOKUP(TRIM(UPPER(SUBSTITUTE($D177," ",""))),'Cleaned Google Form'!$A$1:$M$5000,8,FALSE)='Main Template'!V$12,VLOOKUP(TRIM(UPPER(SUBSTITUTE($D177," ",""))),'Cleaned Google Form'!$A$1:$M$5000,8,FALSE)='Main Template'!V$13,VLOOKUP(TRIM(UPPER(SUBSTITUTE($D177," ",""))),'Cleaned Google Form'!$A$1:$M$5000,8,FALSE)='Main Template'!V$14,VLOOKUP(TRIM(UPPER(SUBSTITUTE($D177," ",""))),'Cleaned Google Form'!$A$1:$M$5000,8,FALSE)='Main Template'!V$15),0,IF(AND('Main Template'!V$21&gt;=$C$9,'Main Template'!V$19,VLOOKUP(TRIM(UPPER(SUBSTITUTE($D177," ",""))),'Cleaned Google Form'!$A$1:$M$5000,7,FALSE)="YES"),0,IF(IFERROR(FIND('Main Template'!V$17,VLOOKUP(TRIM(UPPER(SUBSTITUTE('Main Template'!$D177," ",""))),'Cleaned Google Form'!$A$1:$M$5000,9,FALSE),1),FALSE),0,1))))),1)</f>
        <v>1</v>
      </c>
      <c r="W177" s="12">
        <f>IFERROR(IF(AND(WEEKDAY('Main Template'!W$18)=1,OR(VLOOKUP(TRIM(UPPER(SUBSTITUTE($D177," ",""))),'Cleaned Google Form'!$A$1:$M$5000,3,FALSE)="SMH",VLOOKUP(TRIM(UPPER(SUBSTITUTE($D177," ",""))),'Cleaned Google Form'!$A$1:$M$5000,3,FALSE)="RCH",VLOOKUP(TRIM(UPPER(SUBSTITUTE($D177," ",""))),'Cleaned Google Form'!$A$1:$M$5000,3,FALSE)="BCCA")),0,IF(AND(W$21=1,NOT(VLOOKUP(TRIM(UPPER(SUBSTITUTE($D177," ",""))),'Cleaned Google Form'!$A$1:$M$5000,6,FALSE)="NO")),0,IF(OR(VLOOKUP(TRIM(UPPER(SUBSTITUTE($D177," ",""))),'Cleaned Google Form'!$A$1:$M$5000,8,FALSE)='Main Template'!W$12,VLOOKUP(TRIM(UPPER(SUBSTITUTE($D177," ",""))),'Cleaned Google Form'!$A$1:$M$5000,8,FALSE)='Main Template'!W$13,VLOOKUP(TRIM(UPPER(SUBSTITUTE($D177," ",""))),'Cleaned Google Form'!$A$1:$M$5000,8,FALSE)='Main Template'!W$14,VLOOKUP(TRIM(UPPER(SUBSTITUTE($D177," ",""))),'Cleaned Google Form'!$A$1:$M$5000,8,FALSE)='Main Template'!W$15),0,IF(AND('Main Template'!W$21&gt;=$C$9,'Main Template'!W$19,VLOOKUP(TRIM(UPPER(SUBSTITUTE($D177," ",""))),'Cleaned Google Form'!$A$1:$M$5000,7,FALSE)="YES"),0,IF(IFERROR(FIND('Main Template'!W$17,VLOOKUP(TRIM(UPPER(SUBSTITUTE('Main Template'!$D177," ",""))),'Cleaned Google Form'!$A$1:$M$5000,9,FALSE),1),FALSE),0,1))))),1)</f>
        <v>1</v>
      </c>
      <c r="X177" s="12">
        <f>IFERROR(IF(AND(WEEKDAY('Main Template'!X$18)=1,OR(VLOOKUP(TRIM(UPPER(SUBSTITUTE($D177," ",""))),'Cleaned Google Form'!$A$1:$M$5000,3,FALSE)="SMH",VLOOKUP(TRIM(UPPER(SUBSTITUTE($D177," ",""))),'Cleaned Google Form'!$A$1:$M$5000,3,FALSE)="RCH",VLOOKUP(TRIM(UPPER(SUBSTITUTE($D177," ",""))),'Cleaned Google Form'!$A$1:$M$5000,3,FALSE)="BCCA")),0,IF(AND(X$21=1,NOT(VLOOKUP(TRIM(UPPER(SUBSTITUTE($D177," ",""))),'Cleaned Google Form'!$A$1:$M$5000,6,FALSE)="NO")),0,IF(OR(VLOOKUP(TRIM(UPPER(SUBSTITUTE($D177," ",""))),'Cleaned Google Form'!$A$1:$M$5000,8,FALSE)='Main Template'!X$12,VLOOKUP(TRIM(UPPER(SUBSTITUTE($D177," ",""))),'Cleaned Google Form'!$A$1:$M$5000,8,FALSE)='Main Template'!X$13,VLOOKUP(TRIM(UPPER(SUBSTITUTE($D177," ",""))),'Cleaned Google Form'!$A$1:$M$5000,8,FALSE)='Main Template'!X$14,VLOOKUP(TRIM(UPPER(SUBSTITUTE($D177," ",""))),'Cleaned Google Form'!$A$1:$M$5000,8,FALSE)='Main Template'!X$15),0,IF(AND('Main Template'!X$21&gt;=$C$9,'Main Template'!X$19,VLOOKUP(TRIM(UPPER(SUBSTITUTE($D177," ",""))),'Cleaned Google Form'!$A$1:$M$5000,7,FALSE)="YES"),0,IF(IFERROR(FIND('Main Template'!X$17,VLOOKUP(TRIM(UPPER(SUBSTITUTE('Main Template'!$D177," ",""))),'Cleaned Google Form'!$A$1:$M$5000,9,FALSE),1),FALSE),0,1))))),1)</f>
        <v>1</v>
      </c>
      <c r="Y177" s="12">
        <f>IFERROR(IF(AND(WEEKDAY('Main Template'!Y$18)=1,OR(VLOOKUP(TRIM(UPPER(SUBSTITUTE($D177," ",""))),'Cleaned Google Form'!$A$1:$M$5000,3,FALSE)="SMH",VLOOKUP(TRIM(UPPER(SUBSTITUTE($D177," ",""))),'Cleaned Google Form'!$A$1:$M$5000,3,FALSE)="RCH",VLOOKUP(TRIM(UPPER(SUBSTITUTE($D177," ",""))),'Cleaned Google Form'!$A$1:$M$5000,3,FALSE)="BCCA")),0,IF(AND(Y$21=1,NOT(VLOOKUP(TRIM(UPPER(SUBSTITUTE($D177," ",""))),'Cleaned Google Form'!$A$1:$M$5000,6,FALSE)="NO")),0,IF(OR(VLOOKUP(TRIM(UPPER(SUBSTITUTE($D177," ",""))),'Cleaned Google Form'!$A$1:$M$5000,8,FALSE)='Main Template'!Y$12,VLOOKUP(TRIM(UPPER(SUBSTITUTE($D177," ",""))),'Cleaned Google Form'!$A$1:$M$5000,8,FALSE)='Main Template'!Y$13,VLOOKUP(TRIM(UPPER(SUBSTITUTE($D177," ",""))),'Cleaned Google Form'!$A$1:$M$5000,8,FALSE)='Main Template'!Y$14,VLOOKUP(TRIM(UPPER(SUBSTITUTE($D177," ",""))),'Cleaned Google Form'!$A$1:$M$5000,8,FALSE)='Main Template'!Y$15),0,IF(AND('Main Template'!Y$21&gt;=$C$9,'Main Template'!Y$19,VLOOKUP(TRIM(UPPER(SUBSTITUTE($D177," ",""))),'Cleaned Google Form'!$A$1:$M$5000,7,FALSE)="YES"),0,IF(IFERROR(FIND('Main Template'!Y$17,VLOOKUP(TRIM(UPPER(SUBSTITUTE('Main Template'!$D177," ",""))),'Cleaned Google Form'!$A$1:$M$5000,9,FALSE),1),FALSE),0,1))))),1)</f>
        <v>1</v>
      </c>
      <c r="Z177" s="12">
        <f>IFERROR(IF(AND(WEEKDAY('Main Template'!Z$18)=1,OR(VLOOKUP(TRIM(UPPER(SUBSTITUTE($D177," ",""))),'Cleaned Google Form'!$A$1:$M$5000,3,FALSE)="SMH",VLOOKUP(TRIM(UPPER(SUBSTITUTE($D177," ",""))),'Cleaned Google Form'!$A$1:$M$5000,3,FALSE)="RCH",VLOOKUP(TRIM(UPPER(SUBSTITUTE($D177," ",""))),'Cleaned Google Form'!$A$1:$M$5000,3,FALSE)="BCCA")),0,IF(AND(Z$21=1,NOT(VLOOKUP(TRIM(UPPER(SUBSTITUTE($D177," ",""))),'Cleaned Google Form'!$A$1:$M$5000,6,FALSE)="NO")),0,IF(OR(VLOOKUP(TRIM(UPPER(SUBSTITUTE($D177," ",""))),'Cleaned Google Form'!$A$1:$M$5000,8,FALSE)='Main Template'!Z$12,VLOOKUP(TRIM(UPPER(SUBSTITUTE($D177," ",""))),'Cleaned Google Form'!$A$1:$M$5000,8,FALSE)='Main Template'!Z$13,VLOOKUP(TRIM(UPPER(SUBSTITUTE($D177," ",""))),'Cleaned Google Form'!$A$1:$M$5000,8,FALSE)='Main Template'!Z$14,VLOOKUP(TRIM(UPPER(SUBSTITUTE($D177," ",""))),'Cleaned Google Form'!$A$1:$M$5000,8,FALSE)='Main Template'!Z$15),0,IF(AND('Main Template'!Z$21&gt;=$C$9,'Main Template'!Z$19,VLOOKUP(TRIM(UPPER(SUBSTITUTE($D177," ",""))),'Cleaned Google Form'!$A$1:$M$5000,7,FALSE)="YES"),0,IF(IFERROR(FIND('Main Template'!Z$17,VLOOKUP(TRIM(UPPER(SUBSTITUTE('Main Template'!$D177," ",""))),'Cleaned Google Form'!$A$1:$M$5000,9,FALSE),1),FALSE),0,1))))),1)</f>
        <v>1</v>
      </c>
      <c r="AA177" s="12">
        <f>IFERROR(IF(AND(WEEKDAY('Main Template'!AA$18)=1,OR(VLOOKUP(TRIM(UPPER(SUBSTITUTE($D177," ",""))),'Cleaned Google Form'!$A$1:$M$5000,3,FALSE)="SMH",VLOOKUP(TRIM(UPPER(SUBSTITUTE($D177," ",""))),'Cleaned Google Form'!$A$1:$M$5000,3,FALSE)="RCH",VLOOKUP(TRIM(UPPER(SUBSTITUTE($D177," ",""))),'Cleaned Google Form'!$A$1:$M$5000,3,FALSE)="BCCA")),0,IF(AND(AA$21=1,NOT(VLOOKUP(TRIM(UPPER(SUBSTITUTE($D177," ",""))),'Cleaned Google Form'!$A$1:$M$5000,6,FALSE)="NO")),0,IF(OR(VLOOKUP(TRIM(UPPER(SUBSTITUTE($D177," ",""))),'Cleaned Google Form'!$A$1:$M$5000,8,FALSE)='Main Template'!AA$12,VLOOKUP(TRIM(UPPER(SUBSTITUTE($D177," ",""))),'Cleaned Google Form'!$A$1:$M$5000,8,FALSE)='Main Template'!AA$13,VLOOKUP(TRIM(UPPER(SUBSTITUTE($D177," ",""))),'Cleaned Google Form'!$A$1:$M$5000,8,FALSE)='Main Template'!AA$14,VLOOKUP(TRIM(UPPER(SUBSTITUTE($D177," ",""))),'Cleaned Google Form'!$A$1:$M$5000,8,FALSE)='Main Template'!AA$15),0,IF(AND('Main Template'!AA$21&gt;=$C$9,'Main Template'!AA$19,VLOOKUP(TRIM(UPPER(SUBSTITUTE($D177," ",""))),'Cleaned Google Form'!$A$1:$M$5000,7,FALSE)="YES"),0,IF(IFERROR(FIND('Main Template'!AA$17,VLOOKUP(TRIM(UPPER(SUBSTITUTE('Main Template'!$D177," ",""))),'Cleaned Google Form'!$A$1:$M$5000,9,FALSE),1),FALSE),0,1))))),1)</f>
        <v>1</v>
      </c>
      <c r="AB177" s="12">
        <f>IFERROR(IF(AND(WEEKDAY('Main Template'!AB$18)=1,OR(VLOOKUP(TRIM(UPPER(SUBSTITUTE($D177," ",""))),'Cleaned Google Form'!$A$1:$M$5000,3,FALSE)="SMH",VLOOKUP(TRIM(UPPER(SUBSTITUTE($D177," ",""))),'Cleaned Google Form'!$A$1:$M$5000,3,FALSE)="RCH",VLOOKUP(TRIM(UPPER(SUBSTITUTE($D177," ",""))),'Cleaned Google Form'!$A$1:$M$5000,3,FALSE)="BCCA")),0,IF(AND(AB$21=1,NOT(VLOOKUP(TRIM(UPPER(SUBSTITUTE($D177," ",""))),'Cleaned Google Form'!$A$1:$M$5000,6,FALSE)="NO")),0,IF(OR(VLOOKUP(TRIM(UPPER(SUBSTITUTE($D177," ",""))),'Cleaned Google Form'!$A$1:$M$5000,8,FALSE)='Main Template'!AB$12,VLOOKUP(TRIM(UPPER(SUBSTITUTE($D177," ",""))),'Cleaned Google Form'!$A$1:$M$5000,8,FALSE)='Main Template'!AB$13,VLOOKUP(TRIM(UPPER(SUBSTITUTE($D177," ",""))),'Cleaned Google Form'!$A$1:$M$5000,8,FALSE)='Main Template'!AB$14,VLOOKUP(TRIM(UPPER(SUBSTITUTE($D177," ",""))),'Cleaned Google Form'!$A$1:$M$5000,8,FALSE)='Main Template'!AB$15),0,IF(AND('Main Template'!AB$21&gt;=$C$9,'Main Template'!AB$19,VLOOKUP(TRIM(UPPER(SUBSTITUTE($D177," ",""))),'Cleaned Google Form'!$A$1:$M$5000,7,FALSE)="YES"),0,IF(IFERROR(FIND('Main Template'!AB$17,VLOOKUP(TRIM(UPPER(SUBSTITUTE('Main Template'!$D177," ",""))),'Cleaned Google Form'!$A$1:$M$5000,9,FALSE),1),FALSE),0,1))))),1)</f>
        <v>1</v>
      </c>
      <c r="AC177" s="12">
        <f>IFERROR(IF(AND(WEEKDAY('Main Template'!AC$18)=1,OR(VLOOKUP(TRIM(UPPER(SUBSTITUTE($D177," ",""))),'Cleaned Google Form'!$A$1:$M$5000,3,FALSE)="SMH",VLOOKUP(TRIM(UPPER(SUBSTITUTE($D177," ",""))),'Cleaned Google Form'!$A$1:$M$5000,3,FALSE)="RCH",VLOOKUP(TRIM(UPPER(SUBSTITUTE($D177," ",""))),'Cleaned Google Form'!$A$1:$M$5000,3,FALSE)="BCCA")),0,IF(AND(AC$21=1,NOT(VLOOKUP(TRIM(UPPER(SUBSTITUTE($D177," ",""))),'Cleaned Google Form'!$A$1:$M$5000,6,FALSE)="NO")),0,IF(OR(VLOOKUP(TRIM(UPPER(SUBSTITUTE($D177," ",""))),'Cleaned Google Form'!$A$1:$M$5000,8,FALSE)='Main Template'!AC$12,VLOOKUP(TRIM(UPPER(SUBSTITUTE($D177," ",""))),'Cleaned Google Form'!$A$1:$M$5000,8,FALSE)='Main Template'!AC$13,VLOOKUP(TRIM(UPPER(SUBSTITUTE($D177," ",""))),'Cleaned Google Form'!$A$1:$M$5000,8,FALSE)='Main Template'!AC$14,VLOOKUP(TRIM(UPPER(SUBSTITUTE($D177," ",""))),'Cleaned Google Form'!$A$1:$M$5000,8,FALSE)='Main Template'!AC$15),0,IF(AND('Main Template'!AC$21&gt;=$C$9,'Main Template'!AC$19,VLOOKUP(TRIM(UPPER(SUBSTITUTE($D177," ",""))),'Cleaned Google Form'!$A$1:$M$5000,7,FALSE)="YES"),0,IF(IFERROR(FIND('Main Template'!AC$17,VLOOKUP(TRIM(UPPER(SUBSTITUTE('Main Template'!$D177," ",""))),'Cleaned Google Form'!$A$1:$M$5000,9,FALSE),1),FALSE),0,1))))),1)</f>
        <v>1</v>
      </c>
      <c r="AD177" s="12">
        <f>IFERROR(IF(AND(WEEKDAY('Main Template'!AD$18)=1,OR(VLOOKUP(TRIM(UPPER(SUBSTITUTE($D177," ",""))),'Cleaned Google Form'!$A$1:$M$5000,3,FALSE)="SMH",VLOOKUP(TRIM(UPPER(SUBSTITUTE($D177," ",""))),'Cleaned Google Form'!$A$1:$M$5000,3,FALSE)="RCH",VLOOKUP(TRIM(UPPER(SUBSTITUTE($D177," ",""))),'Cleaned Google Form'!$A$1:$M$5000,3,FALSE)="BCCA")),0,IF(AND(AD$21=1,NOT(VLOOKUP(TRIM(UPPER(SUBSTITUTE($D177," ",""))),'Cleaned Google Form'!$A$1:$M$5000,6,FALSE)="NO")),0,IF(OR(VLOOKUP(TRIM(UPPER(SUBSTITUTE($D177," ",""))),'Cleaned Google Form'!$A$1:$M$5000,8,FALSE)='Main Template'!AD$12,VLOOKUP(TRIM(UPPER(SUBSTITUTE($D177," ",""))),'Cleaned Google Form'!$A$1:$M$5000,8,FALSE)='Main Template'!AD$13,VLOOKUP(TRIM(UPPER(SUBSTITUTE($D177," ",""))),'Cleaned Google Form'!$A$1:$M$5000,8,FALSE)='Main Template'!AD$14,VLOOKUP(TRIM(UPPER(SUBSTITUTE($D177," ",""))),'Cleaned Google Form'!$A$1:$M$5000,8,FALSE)='Main Template'!AD$15),0,IF(AND('Main Template'!AD$21&gt;=$C$9,'Main Template'!AD$19,VLOOKUP(TRIM(UPPER(SUBSTITUTE($D177," ",""))),'Cleaned Google Form'!$A$1:$M$5000,7,FALSE)="YES"),0,IF(IFERROR(FIND('Main Template'!AD$17,VLOOKUP(TRIM(UPPER(SUBSTITUTE('Main Template'!$D177," ",""))),'Cleaned Google Form'!$A$1:$M$5000,9,FALSE),1),FALSE),0,1))))),1)</f>
        <v>1</v>
      </c>
      <c r="AE177" s="12">
        <f>IFERROR(IF(AND(WEEKDAY('Main Template'!AE$18)=1,OR(VLOOKUP(TRIM(UPPER(SUBSTITUTE($D177," ",""))),'Cleaned Google Form'!$A$1:$M$5000,3,FALSE)="SMH",VLOOKUP(TRIM(UPPER(SUBSTITUTE($D177," ",""))),'Cleaned Google Form'!$A$1:$M$5000,3,FALSE)="RCH",VLOOKUP(TRIM(UPPER(SUBSTITUTE($D177," ",""))),'Cleaned Google Form'!$A$1:$M$5000,3,FALSE)="BCCA")),0,IF(AND(AE$21=1,NOT(VLOOKUP(TRIM(UPPER(SUBSTITUTE($D177," ",""))),'Cleaned Google Form'!$A$1:$M$5000,6,FALSE)="NO")),0,IF(OR(VLOOKUP(TRIM(UPPER(SUBSTITUTE($D177," ",""))),'Cleaned Google Form'!$A$1:$M$5000,8,FALSE)='Main Template'!AE$12,VLOOKUP(TRIM(UPPER(SUBSTITUTE($D177," ",""))),'Cleaned Google Form'!$A$1:$M$5000,8,FALSE)='Main Template'!AE$13,VLOOKUP(TRIM(UPPER(SUBSTITUTE($D177," ",""))),'Cleaned Google Form'!$A$1:$M$5000,8,FALSE)='Main Template'!AE$14,VLOOKUP(TRIM(UPPER(SUBSTITUTE($D177," ",""))),'Cleaned Google Form'!$A$1:$M$5000,8,FALSE)='Main Template'!AE$15),0,IF(AND('Main Template'!AE$21&gt;=$C$9,'Main Template'!AE$19,VLOOKUP(TRIM(UPPER(SUBSTITUTE($D177," ",""))),'Cleaned Google Form'!$A$1:$M$5000,7,FALSE)="YES"),0,IF(IFERROR(FIND('Main Template'!AE$17,VLOOKUP(TRIM(UPPER(SUBSTITUTE('Main Template'!$D177," ",""))),'Cleaned Google Form'!$A$1:$M$5000,9,FALSE),1),FALSE),0,1))))),1)</f>
        <v>1</v>
      </c>
      <c r="AF177" s="12">
        <f>IFERROR(IF(AND(WEEKDAY('Main Template'!AF$18)=1,OR(VLOOKUP(TRIM(UPPER(SUBSTITUTE($D177," ",""))),'Cleaned Google Form'!$A$1:$M$5000,3,FALSE)="SMH",VLOOKUP(TRIM(UPPER(SUBSTITUTE($D177," ",""))),'Cleaned Google Form'!$A$1:$M$5000,3,FALSE)="RCH",VLOOKUP(TRIM(UPPER(SUBSTITUTE($D177," ",""))),'Cleaned Google Form'!$A$1:$M$5000,3,FALSE)="BCCA")),0,IF(AND(AF$21=1,NOT(VLOOKUP(TRIM(UPPER(SUBSTITUTE($D177," ",""))),'Cleaned Google Form'!$A$1:$M$5000,6,FALSE)="NO")),0,IF(OR(VLOOKUP(TRIM(UPPER(SUBSTITUTE($D177," ",""))),'Cleaned Google Form'!$A$1:$M$5000,8,FALSE)='Main Template'!AF$12,VLOOKUP(TRIM(UPPER(SUBSTITUTE($D177," ",""))),'Cleaned Google Form'!$A$1:$M$5000,8,FALSE)='Main Template'!AF$13,VLOOKUP(TRIM(UPPER(SUBSTITUTE($D177," ",""))),'Cleaned Google Form'!$A$1:$M$5000,8,FALSE)='Main Template'!AF$14,VLOOKUP(TRIM(UPPER(SUBSTITUTE($D177," ",""))),'Cleaned Google Form'!$A$1:$M$5000,8,FALSE)='Main Template'!AF$15),0,IF(AND('Main Template'!AF$21&gt;=$C$9,'Main Template'!AF$19,VLOOKUP(TRIM(UPPER(SUBSTITUTE($D177," ",""))),'Cleaned Google Form'!$A$1:$M$5000,7,FALSE)="YES"),0,IF(IFERROR(FIND('Main Template'!AF$17,VLOOKUP(TRIM(UPPER(SUBSTITUTE('Main Template'!$D177," ",""))),'Cleaned Google Form'!$A$1:$M$5000,9,FALSE),1),FALSE),0,1))))),1)</f>
        <v>1</v>
      </c>
      <c r="AG177" s="12">
        <f>IFERROR(IF(AND(WEEKDAY('Main Template'!AG$18)=1,OR(VLOOKUP(TRIM(UPPER(SUBSTITUTE($D177," ",""))),'Cleaned Google Form'!$A$1:$M$5000,3,FALSE)="SMH",VLOOKUP(TRIM(UPPER(SUBSTITUTE($D177," ",""))),'Cleaned Google Form'!$A$1:$M$5000,3,FALSE)="RCH",VLOOKUP(TRIM(UPPER(SUBSTITUTE($D177," ",""))),'Cleaned Google Form'!$A$1:$M$5000,3,FALSE)="BCCA")),0,IF(AND(AG$21=1,NOT(VLOOKUP(TRIM(UPPER(SUBSTITUTE($D177," ",""))),'Cleaned Google Form'!$A$1:$M$5000,6,FALSE)="NO")),0,IF(OR(VLOOKUP(TRIM(UPPER(SUBSTITUTE($D177," ",""))),'Cleaned Google Form'!$A$1:$M$5000,8,FALSE)='Main Template'!AG$12,VLOOKUP(TRIM(UPPER(SUBSTITUTE($D177," ",""))),'Cleaned Google Form'!$A$1:$M$5000,8,FALSE)='Main Template'!AG$13,VLOOKUP(TRIM(UPPER(SUBSTITUTE($D177," ",""))),'Cleaned Google Form'!$A$1:$M$5000,8,FALSE)='Main Template'!AG$14,VLOOKUP(TRIM(UPPER(SUBSTITUTE($D177," ",""))),'Cleaned Google Form'!$A$1:$M$5000,8,FALSE)='Main Template'!AG$15),0,IF(AND('Main Template'!AG$21&gt;=$C$9,'Main Template'!AG$19,VLOOKUP(TRIM(UPPER(SUBSTITUTE($D177," ",""))),'Cleaned Google Form'!$A$1:$M$5000,7,FALSE)="YES"),0,IF(IFERROR(FIND('Main Template'!AG$17,VLOOKUP(TRIM(UPPER(SUBSTITUTE('Main Template'!$D177," ",""))),'Cleaned Google Form'!$A$1:$M$5000,9,FALSE),1),FALSE),0,1))))),1)</f>
        <v>1</v>
      </c>
      <c r="AH177" s="12">
        <f>IFERROR(IF(AND(WEEKDAY('Main Template'!AH$18)=1,OR(VLOOKUP(TRIM(UPPER(SUBSTITUTE($D177," ",""))),'Cleaned Google Form'!$A$1:$M$5000,3,FALSE)="SMH",VLOOKUP(TRIM(UPPER(SUBSTITUTE($D177," ",""))),'Cleaned Google Form'!$A$1:$M$5000,3,FALSE)="RCH",VLOOKUP(TRIM(UPPER(SUBSTITUTE($D177," ",""))),'Cleaned Google Form'!$A$1:$M$5000,3,FALSE)="BCCA")),0,IF(AND(AH$21=1,NOT(VLOOKUP(TRIM(UPPER(SUBSTITUTE($D177," ",""))),'Cleaned Google Form'!$A$1:$M$5000,6,FALSE)="NO")),0,IF(OR(VLOOKUP(TRIM(UPPER(SUBSTITUTE($D177," ",""))),'Cleaned Google Form'!$A$1:$M$5000,8,FALSE)='Main Template'!AH$12,VLOOKUP(TRIM(UPPER(SUBSTITUTE($D177," ",""))),'Cleaned Google Form'!$A$1:$M$5000,8,FALSE)='Main Template'!AH$13,VLOOKUP(TRIM(UPPER(SUBSTITUTE($D177," ",""))),'Cleaned Google Form'!$A$1:$M$5000,8,FALSE)='Main Template'!AH$14,VLOOKUP(TRIM(UPPER(SUBSTITUTE($D177," ",""))),'Cleaned Google Form'!$A$1:$M$5000,8,FALSE)='Main Template'!AH$15),0,IF(AND('Main Template'!AH$21&gt;=$C$9,'Main Template'!AH$19,VLOOKUP(TRIM(UPPER(SUBSTITUTE($D177," ",""))),'Cleaned Google Form'!$A$1:$M$5000,7,FALSE)="YES"),0,IF(IFERROR(FIND('Main Template'!AH$17,VLOOKUP(TRIM(UPPER(SUBSTITUTE('Main Template'!$D177," ",""))),'Cleaned Google Form'!$A$1:$M$5000,9,FALSE),1),FALSE),0,1))))),1)</f>
        <v>1</v>
      </c>
      <c r="AI177" s="12">
        <f>IFERROR(IF(AND(WEEKDAY('Main Template'!AI$18)=1,OR(VLOOKUP(TRIM(UPPER(SUBSTITUTE($D177," ",""))),'Cleaned Google Form'!$A$1:$M$5000,3,FALSE)="SMH",VLOOKUP(TRIM(UPPER(SUBSTITUTE($D177," ",""))),'Cleaned Google Form'!$A$1:$M$5000,3,FALSE)="RCH",VLOOKUP(TRIM(UPPER(SUBSTITUTE($D177," ",""))),'Cleaned Google Form'!$A$1:$M$5000,3,FALSE)="BCCA")),0,IF(AND(AI$21=1,NOT(VLOOKUP(TRIM(UPPER(SUBSTITUTE($D177," ",""))),'Cleaned Google Form'!$A$1:$M$5000,6,FALSE)="NO")),0,IF(OR(VLOOKUP(TRIM(UPPER(SUBSTITUTE($D177," ",""))),'Cleaned Google Form'!$A$1:$M$5000,8,FALSE)='Main Template'!AI$12,VLOOKUP(TRIM(UPPER(SUBSTITUTE($D177," ",""))),'Cleaned Google Form'!$A$1:$M$5000,8,FALSE)='Main Template'!AI$13,VLOOKUP(TRIM(UPPER(SUBSTITUTE($D177," ",""))),'Cleaned Google Form'!$A$1:$M$5000,8,FALSE)='Main Template'!AI$14,VLOOKUP(TRIM(UPPER(SUBSTITUTE($D177," ",""))),'Cleaned Google Form'!$A$1:$M$5000,8,FALSE)='Main Template'!AI$15),0,IF(AND('Main Template'!AI$21&gt;=$C$9,'Main Template'!AI$19,VLOOKUP(TRIM(UPPER(SUBSTITUTE($D177," ",""))),'Cleaned Google Form'!$A$1:$M$5000,7,FALSE)="YES"),0,IF(IFERROR(FIND('Main Template'!AI$17,VLOOKUP(TRIM(UPPER(SUBSTITUTE('Main Template'!$D177," ",""))),'Cleaned Google Form'!$A$1:$M$5000,9,FALSE),1),FALSE),0,1))))),1)</f>
        <v>1</v>
      </c>
      <c r="AJ177" s="12">
        <f>IFERROR(IF(AND(WEEKDAY('Main Template'!AJ$18)=1,OR(VLOOKUP(TRIM(UPPER(SUBSTITUTE($D177," ",""))),'Cleaned Google Form'!$A$1:$M$5000,3,FALSE)="SMH",VLOOKUP(TRIM(UPPER(SUBSTITUTE($D177," ",""))),'Cleaned Google Form'!$A$1:$M$5000,3,FALSE)="RCH",VLOOKUP(TRIM(UPPER(SUBSTITUTE($D177," ",""))),'Cleaned Google Form'!$A$1:$M$5000,3,FALSE)="BCCA")),0,IF(AND(AJ$21=1,NOT(VLOOKUP(TRIM(UPPER(SUBSTITUTE($D177," ",""))),'Cleaned Google Form'!$A$1:$M$5000,6,FALSE)="NO")),0,IF(OR(VLOOKUP(TRIM(UPPER(SUBSTITUTE($D177," ",""))),'Cleaned Google Form'!$A$1:$M$5000,8,FALSE)='Main Template'!AJ$12,VLOOKUP(TRIM(UPPER(SUBSTITUTE($D177," ",""))),'Cleaned Google Form'!$A$1:$M$5000,8,FALSE)='Main Template'!AJ$13,VLOOKUP(TRIM(UPPER(SUBSTITUTE($D177," ",""))),'Cleaned Google Form'!$A$1:$M$5000,8,FALSE)='Main Template'!AJ$14,VLOOKUP(TRIM(UPPER(SUBSTITUTE($D177," ",""))),'Cleaned Google Form'!$A$1:$M$5000,8,FALSE)='Main Template'!AJ$15),0,IF(AND('Main Template'!AJ$21&gt;=$C$9,'Main Template'!AJ$19,VLOOKUP(TRIM(UPPER(SUBSTITUTE($D177," ",""))),'Cleaned Google Form'!$A$1:$M$5000,7,FALSE)="YES"),0,IF(IFERROR(FIND('Main Template'!AJ$17,VLOOKUP(TRIM(UPPER(SUBSTITUTE('Main Template'!$D177," ",""))),'Cleaned Google Form'!$A$1:$M$5000,9,FALSE),1),FALSE),0,1))))),1)</f>
        <v>1</v>
      </c>
      <c r="AK177" s="12">
        <f>IFERROR(IF(AND(WEEKDAY('Main Template'!AK$18)=1,OR(VLOOKUP(TRIM(UPPER(SUBSTITUTE($D177," ",""))),'Cleaned Google Form'!$A$1:$M$5000,3,FALSE)="SMH",VLOOKUP(TRIM(UPPER(SUBSTITUTE($D177," ",""))),'Cleaned Google Form'!$A$1:$M$5000,3,FALSE)="RCH",VLOOKUP(TRIM(UPPER(SUBSTITUTE($D177," ",""))),'Cleaned Google Form'!$A$1:$M$5000,3,FALSE)="BCCA")),0,IF(AND(AK$21=1,NOT(VLOOKUP(TRIM(UPPER(SUBSTITUTE($D177," ",""))),'Cleaned Google Form'!$A$1:$M$5000,6,FALSE)="NO")),0,IF(OR(VLOOKUP(TRIM(UPPER(SUBSTITUTE($D177," ",""))),'Cleaned Google Form'!$A$1:$M$5000,8,FALSE)='Main Template'!AK$12,VLOOKUP(TRIM(UPPER(SUBSTITUTE($D177," ",""))),'Cleaned Google Form'!$A$1:$M$5000,8,FALSE)='Main Template'!AK$13,VLOOKUP(TRIM(UPPER(SUBSTITUTE($D177," ",""))),'Cleaned Google Form'!$A$1:$M$5000,8,FALSE)='Main Template'!AK$14,VLOOKUP(TRIM(UPPER(SUBSTITUTE($D177," ",""))),'Cleaned Google Form'!$A$1:$M$5000,8,FALSE)='Main Template'!AK$15),0,IF(AND('Main Template'!AK$21&gt;=$C$9,'Main Template'!AK$19,VLOOKUP(TRIM(UPPER(SUBSTITUTE($D177," ",""))),'Cleaned Google Form'!$A$1:$M$5000,7,FALSE)="YES"),0,IF(IFERROR(FIND('Main Template'!AK$17,VLOOKUP(TRIM(UPPER(SUBSTITUTE('Main Template'!$D177," ",""))),'Cleaned Google Form'!$A$1:$M$5000,9,FALSE),1),FALSE),0,1))))),1)</f>
        <v>1</v>
      </c>
      <c r="AL177" s="12">
        <f>IFERROR(IF(AND(WEEKDAY('Main Template'!AL$18)=1,OR(VLOOKUP(TRIM(UPPER(SUBSTITUTE($D177," ",""))),'Cleaned Google Form'!$A$1:$M$5000,3,FALSE)="SMH",VLOOKUP(TRIM(UPPER(SUBSTITUTE($D177," ",""))),'Cleaned Google Form'!$A$1:$M$5000,3,FALSE)="RCH",VLOOKUP(TRIM(UPPER(SUBSTITUTE($D177," ",""))),'Cleaned Google Form'!$A$1:$M$5000,3,FALSE)="BCCA")),0,IF(AND(AL$21=1,NOT(VLOOKUP(TRIM(UPPER(SUBSTITUTE($D177," ",""))),'Cleaned Google Form'!$A$1:$M$5000,6,FALSE)="NO")),0,IF(OR(VLOOKUP(TRIM(UPPER(SUBSTITUTE($D177," ",""))),'Cleaned Google Form'!$A$1:$M$5000,8,FALSE)='Main Template'!AL$12,VLOOKUP(TRIM(UPPER(SUBSTITUTE($D177," ",""))),'Cleaned Google Form'!$A$1:$M$5000,8,FALSE)='Main Template'!AL$13,VLOOKUP(TRIM(UPPER(SUBSTITUTE($D177," ",""))),'Cleaned Google Form'!$A$1:$M$5000,8,FALSE)='Main Template'!AL$14,VLOOKUP(TRIM(UPPER(SUBSTITUTE($D177," ",""))),'Cleaned Google Form'!$A$1:$M$5000,8,FALSE)='Main Template'!AL$15),0,IF(AND('Main Template'!AL$21&gt;=$C$9,'Main Template'!AL$19,VLOOKUP(TRIM(UPPER(SUBSTITUTE($D177," ",""))),'Cleaned Google Form'!$A$1:$M$5000,7,FALSE)="YES"),0,IF(IFERROR(FIND('Main Template'!AL$17,VLOOKUP(TRIM(UPPER(SUBSTITUTE('Main Template'!$D177," ",""))),'Cleaned Google Form'!$A$1:$M$5000,9,FALSE),1),FALSE),0,1))))),1)</f>
        <v>1</v>
      </c>
      <c r="AM177" s="12">
        <f>IFERROR(IF(AND(WEEKDAY('Main Template'!AM$18)=1,OR(VLOOKUP(TRIM(UPPER(SUBSTITUTE($D177," ",""))),'Cleaned Google Form'!$A$1:$M$5000,3,FALSE)="SMH",VLOOKUP(TRIM(UPPER(SUBSTITUTE($D177," ",""))),'Cleaned Google Form'!$A$1:$M$5000,3,FALSE)="RCH",VLOOKUP(TRIM(UPPER(SUBSTITUTE($D177," ",""))),'Cleaned Google Form'!$A$1:$M$5000,3,FALSE)="BCCA")),0,IF(AND(AM$21=1,NOT(VLOOKUP(TRIM(UPPER(SUBSTITUTE($D177," ",""))),'Cleaned Google Form'!$A$1:$M$5000,6,FALSE)="NO")),0,IF(OR(VLOOKUP(TRIM(UPPER(SUBSTITUTE($D177," ",""))),'Cleaned Google Form'!$A$1:$M$5000,8,FALSE)='Main Template'!AM$12,VLOOKUP(TRIM(UPPER(SUBSTITUTE($D177," ",""))),'Cleaned Google Form'!$A$1:$M$5000,8,FALSE)='Main Template'!AM$13,VLOOKUP(TRIM(UPPER(SUBSTITUTE($D177," ",""))),'Cleaned Google Form'!$A$1:$M$5000,8,FALSE)='Main Template'!AM$14,VLOOKUP(TRIM(UPPER(SUBSTITUTE($D177," ",""))),'Cleaned Google Form'!$A$1:$M$5000,8,FALSE)='Main Template'!AM$15),0,IF(AND('Main Template'!AM$21&gt;=$C$9,'Main Template'!AM$19,VLOOKUP(TRIM(UPPER(SUBSTITUTE($D177," ",""))),'Cleaned Google Form'!$A$1:$M$5000,7,FALSE)="YES"),0,IF(IFERROR(FIND('Main Template'!AM$17,VLOOKUP(TRIM(UPPER(SUBSTITUTE('Main Template'!$D177," ",""))),'Cleaned Google Form'!$A$1:$M$5000,9,FALSE),1),FALSE),0,1))))),1)</f>
        <v>1</v>
      </c>
      <c r="AN177" s="12">
        <f>IFERROR(IF(AND(WEEKDAY('Main Template'!AN$18)=1,OR(VLOOKUP(TRIM(UPPER(SUBSTITUTE($D177," ",""))),'Cleaned Google Form'!$A$1:$M$5000,3,FALSE)="SMH",VLOOKUP(TRIM(UPPER(SUBSTITUTE($D177," ",""))),'Cleaned Google Form'!$A$1:$M$5000,3,FALSE)="RCH",VLOOKUP(TRIM(UPPER(SUBSTITUTE($D177," ",""))),'Cleaned Google Form'!$A$1:$M$5000,3,FALSE)="BCCA")),0,IF(AND(AN$21=1,NOT(VLOOKUP(TRIM(UPPER(SUBSTITUTE($D177," ",""))),'Cleaned Google Form'!$A$1:$M$5000,6,FALSE)="NO")),0,IF(OR(VLOOKUP(TRIM(UPPER(SUBSTITUTE($D177," ",""))),'Cleaned Google Form'!$A$1:$M$5000,8,FALSE)='Main Template'!AN$12,VLOOKUP(TRIM(UPPER(SUBSTITUTE($D177," ",""))),'Cleaned Google Form'!$A$1:$M$5000,8,FALSE)='Main Template'!AN$13,VLOOKUP(TRIM(UPPER(SUBSTITUTE($D177," ",""))),'Cleaned Google Form'!$A$1:$M$5000,8,FALSE)='Main Template'!AN$14,VLOOKUP(TRIM(UPPER(SUBSTITUTE($D177," ",""))),'Cleaned Google Form'!$A$1:$M$5000,8,FALSE)='Main Template'!AN$15),0,IF(AND('Main Template'!AN$21&gt;=$C$9,'Main Template'!AN$19,VLOOKUP(TRIM(UPPER(SUBSTITUTE($D177," ",""))),'Cleaned Google Form'!$A$1:$M$5000,7,FALSE)="YES"),0,IF(IFERROR(FIND('Main Template'!AN$17,VLOOKUP(TRIM(UPPER(SUBSTITUTE('Main Template'!$D177," ",""))),'Cleaned Google Form'!$A$1:$M$5000,9,FALSE),1),FALSE),0,1))))),1)</f>
        <v>1</v>
      </c>
    </row>
    <row r="178" spans="2:40">
      <c r="B178" t="str">
        <f>IFERROR(IF(ISNUMBER(MATCH(UPPER(SUBSTITUTE(D178," ","")),'Cleaned Google Form'!$A:$A,0)),"","Oops"),"Not Present")</f>
        <v/>
      </c>
      <c r="C178" s="4"/>
      <c r="D178" s="4"/>
      <c r="E178" s="4"/>
      <c r="F178" s="4"/>
      <c r="G178" s="4"/>
      <c r="H178" s="4"/>
      <c r="I178" s="4"/>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row>
    <row r="179" spans="2:40">
      <c r="C179" s="4"/>
      <c r="D179" s="4"/>
      <c r="E179" s="4"/>
      <c r="F179" s="4"/>
      <c r="G179" s="4"/>
      <c r="H179" s="4"/>
      <c r="I179" s="4"/>
    </row>
  </sheetData>
  <sortState ref="C22:I177">
    <sortCondition descending="1" ref="E22:E177"/>
    <sortCondition descending="1" ref="H22:H177"/>
    <sortCondition descending="1" ref="G22:G177"/>
    <sortCondition descending="1" ref="F22:F177"/>
  </sortState>
  <mergeCells count="1">
    <mergeCell ref="H12:H15"/>
  </mergeCells>
  <conditionalFormatting sqref="J179:AM1126 J22:AN179">
    <cfRule type="cellIs" dxfId="11" priority="8" operator="equal">
      <formula>0</formula>
    </cfRule>
  </conditionalFormatting>
  <conditionalFormatting sqref="J19:AN20">
    <cfRule type="cellIs" dxfId="10" priority="6" operator="equal">
      <formula>TRUE</formula>
    </cfRule>
  </conditionalFormatting>
  <conditionalFormatting sqref="J22:AN177">
    <cfRule type="cellIs" dxfId="9" priority="3" operator="equal">
      <formula>0</formula>
    </cfRule>
  </conditionalFormatting>
  <conditionalFormatting sqref="C16">
    <cfRule type="containsText" dxfId="8" priority="2" operator="containsText" text="WARNING">
      <formula>NOT(ISERROR(SEARCH("WARNING",C16)))</formula>
    </cfRule>
  </conditionalFormatting>
  <conditionalFormatting sqref="J12:AN15">
    <cfRule type="cellIs" dxfId="7" priority="1" operator="notEqual">
      <formula>FALSE</formula>
    </cfRule>
  </conditionalFormatting>
  <dataValidations count="1">
    <dataValidation type="whole" allowBlank="1" showInputMessage="1" showErrorMessage="1" sqref="E22:I179">
      <formula1>0</formula1>
      <formula2>1</formula2>
    </dataValidation>
  </dataValidation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workbookViewId="0">
      <pane ySplit="1" topLeftCell="A105" activePane="bottomLeft" state="frozen"/>
      <selection pane="bottomLeft" activeCell="E137" sqref="E137"/>
    </sheetView>
  </sheetViews>
  <sheetFormatPr baseColWidth="10" defaultColWidth="11" defaultRowHeight="15" x14ac:dyDescent="0"/>
  <cols>
    <col min="1" max="1" width="21.5" bestFit="1" customWidth="1"/>
    <col min="3" max="3" width="34.1640625" bestFit="1" customWidth="1"/>
    <col min="8" max="8" width="14" bestFit="1" customWidth="1"/>
    <col min="10" max="10" width="104.5" customWidth="1"/>
    <col min="11" max="11" width="84.83203125" customWidth="1"/>
  </cols>
  <sheetData>
    <row r="1" spans="1:16" ht="16">
      <c r="A1" s="14" t="s">
        <v>392</v>
      </c>
      <c r="B1" s="14" t="s">
        <v>393</v>
      </c>
      <c r="C1" s="14" t="s">
        <v>394</v>
      </c>
      <c r="D1" s="14" t="s">
        <v>395</v>
      </c>
      <c r="E1" s="14" t="s">
        <v>611</v>
      </c>
      <c r="F1" s="14" t="s">
        <v>396</v>
      </c>
      <c r="G1" s="14" t="s">
        <v>397</v>
      </c>
      <c r="H1" s="14" t="s">
        <v>398</v>
      </c>
      <c r="I1" s="14" t="s">
        <v>399</v>
      </c>
      <c r="J1" s="14" t="s">
        <v>400</v>
      </c>
      <c r="K1" s="14" t="s">
        <v>671</v>
      </c>
      <c r="L1" s="14" t="s">
        <v>672</v>
      </c>
      <c r="M1" t="s">
        <v>673</v>
      </c>
      <c r="N1" t="s">
        <v>399</v>
      </c>
      <c r="O1" t="s">
        <v>674</v>
      </c>
      <c r="P1" t="s">
        <v>504</v>
      </c>
    </row>
    <row r="2" spans="1:16" ht="16">
      <c r="A2" s="14" t="s">
        <v>493</v>
      </c>
      <c r="B2" s="14" t="s">
        <v>381</v>
      </c>
      <c r="C2" s="14" t="s">
        <v>494</v>
      </c>
      <c r="D2" s="14" t="s">
        <v>401</v>
      </c>
      <c r="E2" s="14" t="s">
        <v>25</v>
      </c>
      <c r="F2" s="14"/>
      <c r="G2" s="14"/>
      <c r="H2" s="19"/>
      <c r="I2" s="14"/>
      <c r="J2" s="14"/>
      <c r="K2" s="14"/>
      <c r="L2" s="14"/>
    </row>
    <row r="3" spans="1:16" ht="16">
      <c r="A3" s="14" t="s">
        <v>548</v>
      </c>
      <c r="B3" s="14" t="s">
        <v>380</v>
      </c>
      <c r="C3" s="14" t="s">
        <v>28</v>
      </c>
      <c r="D3" s="14" t="s">
        <v>401</v>
      </c>
      <c r="E3" s="14" t="s">
        <v>25</v>
      </c>
      <c r="F3" s="14"/>
      <c r="G3" s="14"/>
      <c r="H3" s="19"/>
      <c r="I3" s="14"/>
      <c r="J3" s="14"/>
      <c r="K3" s="14"/>
      <c r="L3" s="14"/>
    </row>
    <row r="4" spans="1:16" ht="16">
      <c r="A4" s="14" t="s">
        <v>709</v>
      </c>
      <c r="B4" s="14" t="s">
        <v>382</v>
      </c>
      <c r="C4" s="14" t="s">
        <v>427</v>
      </c>
      <c r="D4" s="14" t="s">
        <v>675</v>
      </c>
      <c r="E4" s="14" t="s">
        <v>29</v>
      </c>
      <c r="F4" s="14" t="s">
        <v>402</v>
      </c>
      <c r="G4" s="14" t="s">
        <v>25</v>
      </c>
      <c r="H4" s="14"/>
      <c r="I4" s="14"/>
      <c r="J4" s="14"/>
      <c r="K4" s="14"/>
      <c r="L4" s="14"/>
    </row>
    <row r="5" spans="1:16" ht="16">
      <c r="A5" s="14" t="s">
        <v>415</v>
      </c>
      <c r="B5" s="14" t="s">
        <v>381</v>
      </c>
      <c r="C5" s="14" t="s">
        <v>28</v>
      </c>
      <c r="D5" s="14" t="s">
        <v>416</v>
      </c>
      <c r="E5" s="14" t="s">
        <v>25</v>
      </c>
      <c r="F5" s="14"/>
      <c r="G5" s="14"/>
      <c r="H5" s="14"/>
      <c r="I5" s="14"/>
      <c r="J5" s="14"/>
      <c r="K5" s="14"/>
      <c r="L5" s="14"/>
    </row>
    <row r="6" spans="1:16" ht="16">
      <c r="A6" s="14" t="s">
        <v>471</v>
      </c>
      <c r="B6" s="14" t="s">
        <v>381</v>
      </c>
      <c r="C6" s="14" t="s">
        <v>28</v>
      </c>
      <c r="D6" s="14" t="s">
        <v>472</v>
      </c>
      <c r="E6" s="14" t="s">
        <v>29</v>
      </c>
      <c r="F6" s="14" t="s">
        <v>29</v>
      </c>
      <c r="G6" s="14" t="s">
        <v>25</v>
      </c>
      <c r="H6" s="14" t="s">
        <v>32</v>
      </c>
      <c r="I6" s="14" t="s">
        <v>473</v>
      </c>
      <c r="J6" s="14"/>
      <c r="K6" s="14"/>
      <c r="L6" s="14"/>
    </row>
    <row r="7" spans="1:16" ht="16">
      <c r="A7" s="14" t="s">
        <v>549</v>
      </c>
      <c r="B7" s="14" t="s">
        <v>382</v>
      </c>
      <c r="C7" s="14" t="s">
        <v>28</v>
      </c>
      <c r="D7" s="14" t="s">
        <v>447</v>
      </c>
      <c r="E7" s="14" t="s">
        <v>25</v>
      </c>
      <c r="F7" s="14"/>
      <c r="G7" s="14"/>
      <c r="H7" s="14"/>
      <c r="I7" s="14"/>
      <c r="J7" s="14"/>
      <c r="K7" s="14"/>
      <c r="L7" s="14"/>
    </row>
    <row r="8" spans="1:16" ht="16">
      <c r="A8" s="14" t="s">
        <v>368</v>
      </c>
      <c r="B8" s="14" t="s">
        <v>380</v>
      </c>
      <c r="C8" s="14" t="s">
        <v>33</v>
      </c>
      <c r="D8" s="14" t="s">
        <v>401</v>
      </c>
      <c r="E8" s="14" t="s">
        <v>25</v>
      </c>
      <c r="F8" s="14"/>
      <c r="G8" s="14"/>
      <c r="H8" s="14"/>
      <c r="I8" s="14"/>
      <c r="J8" s="14"/>
      <c r="K8" s="14"/>
      <c r="L8" s="14"/>
    </row>
    <row r="9" spans="1:16" ht="16">
      <c r="A9" s="14" t="s">
        <v>667</v>
      </c>
      <c r="B9" s="14" t="s">
        <v>382</v>
      </c>
      <c r="C9" s="14" t="s">
        <v>28</v>
      </c>
      <c r="D9" s="14" t="s">
        <v>668</v>
      </c>
      <c r="E9" s="14" t="s">
        <v>29</v>
      </c>
      <c r="F9" s="14" t="s">
        <v>25</v>
      </c>
      <c r="G9" s="14" t="s">
        <v>25</v>
      </c>
      <c r="H9" s="14" t="s">
        <v>25</v>
      </c>
      <c r="I9" s="14" t="s">
        <v>27</v>
      </c>
      <c r="J9" s="14"/>
      <c r="K9" s="14"/>
      <c r="L9" s="14"/>
    </row>
    <row r="10" spans="1:16" ht="16">
      <c r="A10" s="14" t="s">
        <v>612</v>
      </c>
      <c r="B10" s="14" t="s">
        <v>382</v>
      </c>
      <c r="C10" s="14" t="s">
        <v>28</v>
      </c>
      <c r="D10" s="14" t="s">
        <v>613</v>
      </c>
      <c r="E10" s="14" t="s">
        <v>29</v>
      </c>
      <c r="F10" s="14" t="s">
        <v>25</v>
      </c>
      <c r="G10" s="14" t="s">
        <v>25</v>
      </c>
      <c r="H10" s="14" t="s">
        <v>25</v>
      </c>
      <c r="I10" s="14" t="s">
        <v>697</v>
      </c>
      <c r="J10" s="14" t="s">
        <v>614</v>
      </c>
      <c r="K10" s="14"/>
      <c r="L10" s="14"/>
    </row>
    <row r="11" spans="1:16" ht="16">
      <c r="A11" s="14" t="s">
        <v>537</v>
      </c>
      <c r="B11" s="14" t="s">
        <v>380</v>
      </c>
      <c r="C11" s="14" t="s">
        <v>26</v>
      </c>
      <c r="D11" s="14" t="s">
        <v>401</v>
      </c>
      <c r="E11" s="14" t="s">
        <v>25</v>
      </c>
      <c r="F11" s="14"/>
      <c r="G11" s="14"/>
      <c r="H11" s="19"/>
      <c r="I11" s="14"/>
      <c r="J11" s="14"/>
      <c r="K11" s="14"/>
      <c r="L11" s="14"/>
    </row>
    <row r="12" spans="1:16" ht="16">
      <c r="A12" s="14" t="s">
        <v>460</v>
      </c>
      <c r="B12" s="14" t="s">
        <v>381</v>
      </c>
      <c r="C12" s="14" t="s">
        <v>33</v>
      </c>
      <c r="D12" s="14" t="s">
        <v>435</v>
      </c>
      <c r="E12" s="14" t="s">
        <v>29</v>
      </c>
      <c r="F12" s="14" t="s">
        <v>402</v>
      </c>
      <c r="G12" s="14" t="s">
        <v>25</v>
      </c>
      <c r="H12" s="14" t="s">
        <v>25</v>
      </c>
      <c r="I12" s="14" t="s">
        <v>697</v>
      </c>
      <c r="J12" s="14"/>
      <c r="K12" s="14"/>
      <c r="L12" s="14"/>
    </row>
    <row r="13" spans="1:16" ht="16">
      <c r="A13" s="14" t="s">
        <v>475</v>
      </c>
      <c r="B13" s="14" t="s">
        <v>381</v>
      </c>
      <c r="C13" s="14" t="s">
        <v>33</v>
      </c>
      <c r="D13" s="14" t="s">
        <v>455</v>
      </c>
      <c r="E13" s="14" t="s">
        <v>29</v>
      </c>
      <c r="F13" s="14" t="s">
        <v>25</v>
      </c>
      <c r="G13" s="14" t="s">
        <v>25</v>
      </c>
      <c r="H13" s="14" t="s">
        <v>25</v>
      </c>
      <c r="I13" s="14" t="s">
        <v>476</v>
      </c>
      <c r="J13" s="14" t="s">
        <v>477</v>
      </c>
      <c r="K13" s="14"/>
      <c r="L13" s="14"/>
    </row>
    <row r="14" spans="1:16" ht="16">
      <c r="A14" s="14" t="s">
        <v>582</v>
      </c>
      <c r="B14" s="14" t="s">
        <v>381</v>
      </c>
      <c r="C14" s="14" t="s">
        <v>583</v>
      </c>
      <c r="D14" s="14" t="s">
        <v>523</v>
      </c>
      <c r="E14" s="14" t="s">
        <v>25</v>
      </c>
      <c r="F14" s="14"/>
      <c r="G14" s="14"/>
      <c r="H14" s="14"/>
      <c r="I14" s="14"/>
      <c r="J14" s="14"/>
      <c r="K14" s="14"/>
      <c r="L14" s="14"/>
    </row>
    <row r="15" spans="1:16" ht="16">
      <c r="A15" s="14" t="s">
        <v>361</v>
      </c>
      <c r="B15" s="14" t="s">
        <v>380</v>
      </c>
      <c r="C15" s="14" t="s">
        <v>26</v>
      </c>
      <c r="D15" s="14" t="s">
        <v>615</v>
      </c>
      <c r="E15" s="14" t="s">
        <v>29</v>
      </c>
      <c r="F15" s="25" t="s">
        <v>29</v>
      </c>
      <c r="G15" s="14" t="s">
        <v>25</v>
      </c>
      <c r="H15" s="14" t="s">
        <v>34</v>
      </c>
      <c r="I15" s="14" t="s">
        <v>677</v>
      </c>
      <c r="J15" s="14" t="s">
        <v>678</v>
      </c>
      <c r="K15" s="14"/>
      <c r="L15" s="14"/>
    </row>
    <row r="16" spans="1:16" ht="16">
      <c r="A16" s="14" t="s">
        <v>609</v>
      </c>
      <c r="B16" s="14" t="s">
        <v>382</v>
      </c>
      <c r="C16" s="14" t="s">
        <v>28</v>
      </c>
      <c r="D16" s="14" t="s">
        <v>401</v>
      </c>
      <c r="E16" s="14" t="s">
        <v>25</v>
      </c>
      <c r="F16" s="14"/>
      <c r="G16" s="14"/>
      <c r="H16" s="14"/>
      <c r="I16" s="14"/>
      <c r="J16" s="14"/>
      <c r="K16" s="14"/>
      <c r="L16" s="14"/>
    </row>
    <row r="17" spans="1:12" ht="48">
      <c r="A17" s="14" t="s">
        <v>616</v>
      </c>
      <c r="B17" s="14" t="s">
        <v>382</v>
      </c>
      <c r="C17" s="14" t="s">
        <v>33</v>
      </c>
      <c r="D17" s="14" t="s">
        <v>455</v>
      </c>
      <c r="E17" s="14" t="s">
        <v>29</v>
      </c>
      <c r="F17" s="14" t="s">
        <v>25</v>
      </c>
      <c r="G17" s="14" t="s">
        <v>25</v>
      </c>
      <c r="H17" s="14" t="s">
        <v>25</v>
      </c>
      <c r="I17" s="14" t="s">
        <v>679</v>
      </c>
      <c r="J17" s="24" t="s">
        <v>680</v>
      </c>
      <c r="K17" s="14"/>
      <c r="L17" s="14"/>
    </row>
    <row r="18" spans="1:12" ht="16">
      <c r="A18" s="14" t="s">
        <v>528</v>
      </c>
      <c r="B18" s="14" t="s">
        <v>381</v>
      </c>
      <c r="C18" s="14" t="s">
        <v>529</v>
      </c>
      <c r="D18" s="14" t="s">
        <v>530</v>
      </c>
      <c r="E18" s="14" t="s">
        <v>29</v>
      </c>
      <c r="F18" s="14" t="s">
        <v>25</v>
      </c>
      <c r="G18" s="14" t="s">
        <v>25</v>
      </c>
      <c r="H18" s="14" t="s">
        <v>32</v>
      </c>
      <c r="I18" s="14" t="s">
        <v>531</v>
      </c>
      <c r="J18" s="14" t="s">
        <v>532</v>
      </c>
      <c r="K18" s="14"/>
      <c r="L18" s="14"/>
    </row>
    <row r="19" spans="1:12" ht="16">
      <c r="A19" s="14" t="s">
        <v>516</v>
      </c>
      <c r="B19" s="14" t="s">
        <v>381</v>
      </c>
      <c r="C19" s="14" t="s">
        <v>28</v>
      </c>
      <c r="D19" s="14" t="s">
        <v>416</v>
      </c>
      <c r="E19" s="14" t="s">
        <v>25</v>
      </c>
      <c r="F19" s="14"/>
      <c r="G19" s="14"/>
      <c r="H19" s="14"/>
      <c r="I19" s="14"/>
      <c r="J19" s="14"/>
      <c r="K19" s="14"/>
      <c r="L19" s="14"/>
    </row>
    <row r="20" spans="1:12" ht="16">
      <c r="A20" s="14" t="s">
        <v>422</v>
      </c>
      <c r="B20" s="14" t="s">
        <v>382</v>
      </c>
      <c r="C20" s="14" t="s">
        <v>423</v>
      </c>
      <c r="D20" s="14" t="s">
        <v>423</v>
      </c>
      <c r="E20" s="14" t="s">
        <v>25</v>
      </c>
      <c r="F20" s="14"/>
      <c r="G20" s="14"/>
      <c r="H20" s="14"/>
      <c r="I20" s="14"/>
      <c r="J20" s="24"/>
      <c r="K20" s="14"/>
      <c r="L20" s="14"/>
    </row>
    <row r="21" spans="1:12" ht="16">
      <c r="A21" s="14" t="s">
        <v>436</v>
      </c>
      <c r="B21" s="14" t="s">
        <v>382</v>
      </c>
      <c r="C21" s="14" t="s">
        <v>33</v>
      </c>
      <c r="D21" s="14" t="s">
        <v>31</v>
      </c>
      <c r="E21" s="14" t="s">
        <v>25</v>
      </c>
      <c r="F21" s="14"/>
      <c r="G21" s="14"/>
      <c r="H21" s="14"/>
      <c r="I21" s="14"/>
      <c r="J21" s="14"/>
      <c r="K21" s="14"/>
      <c r="L21" s="14"/>
    </row>
    <row r="22" spans="1:12" ht="16">
      <c r="A22" s="14" t="s">
        <v>552</v>
      </c>
      <c r="B22" s="14" t="s">
        <v>382</v>
      </c>
      <c r="C22" s="14" t="s">
        <v>28</v>
      </c>
      <c r="D22" s="14" t="s">
        <v>404</v>
      </c>
      <c r="E22" s="14" t="s">
        <v>29</v>
      </c>
      <c r="F22" s="14" t="s">
        <v>25</v>
      </c>
      <c r="G22" s="14" t="s">
        <v>29</v>
      </c>
      <c r="H22" s="14" t="s">
        <v>32</v>
      </c>
      <c r="I22" s="14" t="s">
        <v>553</v>
      </c>
      <c r="J22" s="14" t="s">
        <v>681</v>
      </c>
      <c r="K22" s="14"/>
      <c r="L22" s="14"/>
    </row>
    <row r="23" spans="1:12" ht="16">
      <c r="A23" s="14" t="s">
        <v>588</v>
      </c>
      <c r="B23" s="14" t="s">
        <v>381</v>
      </c>
      <c r="C23" s="14" t="s">
        <v>408</v>
      </c>
      <c r="D23" s="14" t="s">
        <v>589</v>
      </c>
      <c r="E23" s="14" t="s">
        <v>25</v>
      </c>
      <c r="F23" s="14"/>
      <c r="G23" s="14"/>
      <c r="H23" s="14"/>
      <c r="I23" s="14"/>
      <c r="J23" s="14"/>
      <c r="K23" s="14"/>
      <c r="L23" s="14"/>
    </row>
    <row r="24" spans="1:12" ht="16">
      <c r="A24" s="14" t="s">
        <v>617</v>
      </c>
      <c r="B24" s="14" t="s">
        <v>380</v>
      </c>
      <c r="C24" s="14" t="s">
        <v>33</v>
      </c>
      <c r="D24" s="14" t="s">
        <v>31</v>
      </c>
      <c r="E24" s="14" t="s">
        <v>25</v>
      </c>
      <c r="F24" s="14"/>
      <c r="G24" s="14"/>
      <c r="H24" s="14"/>
      <c r="I24" s="14"/>
      <c r="J24" s="14"/>
      <c r="K24" s="14"/>
      <c r="L24" s="14"/>
    </row>
    <row r="25" spans="1:12" ht="16">
      <c r="A25" s="14" t="s">
        <v>524</v>
      </c>
      <c r="B25" s="14" t="s">
        <v>382</v>
      </c>
      <c r="C25" s="14" t="s">
        <v>455</v>
      </c>
      <c r="D25" s="14" t="s">
        <v>525</v>
      </c>
      <c r="E25" s="25" t="s">
        <v>25</v>
      </c>
      <c r="F25" s="14" t="s">
        <v>25</v>
      </c>
      <c r="G25" s="14" t="s">
        <v>29</v>
      </c>
      <c r="H25" s="14" t="s">
        <v>25</v>
      </c>
      <c r="I25" s="14" t="s">
        <v>526</v>
      </c>
      <c r="J25" s="14" t="s">
        <v>527</v>
      </c>
      <c r="K25" s="18"/>
      <c r="L25" s="14"/>
    </row>
    <row r="26" spans="1:12" ht="16">
      <c r="A26" s="14" t="s">
        <v>411</v>
      </c>
      <c r="B26" s="14" t="s">
        <v>381</v>
      </c>
      <c r="C26" s="30" t="s">
        <v>33</v>
      </c>
      <c r="D26" s="14" t="s">
        <v>412</v>
      </c>
      <c r="E26" s="25" t="s">
        <v>29</v>
      </c>
      <c r="F26" s="14" t="s">
        <v>29</v>
      </c>
      <c r="G26" s="14" t="s">
        <v>25</v>
      </c>
      <c r="H26" s="14" t="s">
        <v>25</v>
      </c>
      <c r="I26" s="14" t="s">
        <v>697</v>
      </c>
      <c r="J26" s="14" t="s">
        <v>618</v>
      </c>
      <c r="K26" s="14"/>
      <c r="L26" s="14"/>
    </row>
    <row r="27" spans="1:12" ht="16">
      <c r="A27" s="14" t="s">
        <v>619</v>
      </c>
      <c r="B27" s="14" t="s">
        <v>380</v>
      </c>
      <c r="C27" s="14" t="s">
        <v>33</v>
      </c>
      <c r="D27" s="14" t="s">
        <v>620</v>
      </c>
      <c r="E27" s="14" t="s">
        <v>29</v>
      </c>
      <c r="F27" s="14" t="s">
        <v>29</v>
      </c>
      <c r="G27" s="14" t="s">
        <v>25</v>
      </c>
      <c r="H27" s="14" t="s">
        <v>30</v>
      </c>
      <c r="I27" s="14" t="s">
        <v>405</v>
      </c>
      <c r="J27" s="14" t="s">
        <v>621</v>
      </c>
      <c r="K27" s="14"/>
      <c r="L27" s="14"/>
    </row>
    <row r="28" spans="1:12" ht="16">
      <c r="A28" s="14" t="s">
        <v>622</v>
      </c>
      <c r="B28" s="14" t="s">
        <v>380</v>
      </c>
      <c r="C28" s="14" t="s">
        <v>26</v>
      </c>
      <c r="D28" s="14" t="s">
        <v>401</v>
      </c>
      <c r="E28" s="14" t="s">
        <v>25</v>
      </c>
      <c r="F28" s="14"/>
      <c r="G28" s="14"/>
      <c r="H28" s="14"/>
      <c r="I28" s="14"/>
      <c r="J28" s="14"/>
      <c r="K28" s="14"/>
      <c r="L28" s="14"/>
    </row>
    <row r="29" spans="1:12" ht="16">
      <c r="A29" s="14" t="s">
        <v>417</v>
      </c>
      <c r="B29" s="14" t="s">
        <v>381</v>
      </c>
      <c r="C29" s="14" t="s">
        <v>33</v>
      </c>
      <c r="D29" s="14" t="s">
        <v>418</v>
      </c>
      <c r="E29" s="14" t="s">
        <v>25</v>
      </c>
      <c r="F29" s="14"/>
      <c r="G29" s="14"/>
      <c r="H29" s="14"/>
      <c r="I29" s="14"/>
      <c r="J29" s="14"/>
      <c r="K29" s="14"/>
      <c r="L29" s="14"/>
    </row>
    <row r="30" spans="1:12" ht="16">
      <c r="A30" s="14" t="s">
        <v>569</v>
      </c>
      <c r="B30" s="14" t="s">
        <v>380</v>
      </c>
      <c r="C30" s="14" t="s">
        <v>26</v>
      </c>
      <c r="D30" s="14" t="s">
        <v>570</v>
      </c>
      <c r="E30" s="14" t="s">
        <v>29</v>
      </c>
      <c r="F30" s="14" t="s">
        <v>25</v>
      </c>
      <c r="G30" s="14" t="s">
        <v>25</v>
      </c>
      <c r="H30" s="14" t="s">
        <v>32</v>
      </c>
      <c r="I30" s="14" t="s">
        <v>473</v>
      </c>
      <c r="J30" s="14" t="s">
        <v>571</v>
      </c>
      <c r="K30" s="14"/>
      <c r="L30" s="14"/>
    </row>
    <row r="31" spans="1:12" ht="16">
      <c r="A31" s="14" t="s">
        <v>501</v>
      </c>
      <c r="B31" s="14" t="s">
        <v>380</v>
      </c>
      <c r="C31" s="14" t="s">
        <v>28</v>
      </c>
      <c r="D31" s="14" t="s">
        <v>401</v>
      </c>
      <c r="E31" s="14" t="s">
        <v>25</v>
      </c>
      <c r="F31" s="14"/>
      <c r="G31" s="14"/>
      <c r="H31" s="14"/>
      <c r="I31" s="14"/>
      <c r="J31" s="14"/>
      <c r="K31" s="14"/>
      <c r="L31" s="14"/>
    </row>
    <row r="32" spans="1:12" ht="16">
      <c r="A32" s="14" t="s">
        <v>682</v>
      </c>
      <c r="B32" s="14" t="s">
        <v>380</v>
      </c>
      <c r="C32" s="14"/>
      <c r="D32" s="14" t="s">
        <v>401</v>
      </c>
      <c r="E32" s="14" t="s">
        <v>25</v>
      </c>
      <c r="F32" s="14"/>
      <c r="G32" s="14"/>
      <c r="H32" s="14"/>
      <c r="I32" s="14"/>
      <c r="J32" s="14"/>
      <c r="K32" s="14"/>
      <c r="L32" s="14"/>
    </row>
    <row r="33" spans="1:12" ht="16">
      <c r="A33" s="14" t="s">
        <v>610</v>
      </c>
      <c r="B33" s="14" t="s">
        <v>382</v>
      </c>
      <c r="C33" s="14" t="s">
        <v>28</v>
      </c>
      <c r="D33" s="14" t="s">
        <v>455</v>
      </c>
      <c r="E33" s="14" t="s">
        <v>29</v>
      </c>
      <c r="F33" s="14" t="s">
        <v>25</v>
      </c>
      <c r="G33" s="14" t="s">
        <v>25</v>
      </c>
      <c r="H33" s="14" t="s">
        <v>32</v>
      </c>
      <c r="I33" s="14" t="s">
        <v>27</v>
      </c>
      <c r="J33" s="14"/>
      <c r="K33" s="14"/>
      <c r="L33" s="14"/>
    </row>
    <row r="34" spans="1:12" ht="16">
      <c r="A34" s="14" t="s">
        <v>487</v>
      </c>
      <c r="B34" s="14" t="s">
        <v>382</v>
      </c>
      <c r="C34" s="14" t="s">
        <v>488</v>
      </c>
      <c r="D34" s="14" t="s">
        <v>489</v>
      </c>
      <c r="E34" s="14" t="s">
        <v>25</v>
      </c>
      <c r="F34" s="14"/>
      <c r="G34" s="14"/>
      <c r="H34" s="14"/>
      <c r="I34" s="14"/>
      <c r="J34" s="14"/>
      <c r="K34" s="14"/>
      <c r="L34" s="14"/>
    </row>
    <row r="35" spans="1:12" ht="16">
      <c r="A35" s="14" t="s">
        <v>580</v>
      </c>
      <c r="B35" s="14" t="s">
        <v>380</v>
      </c>
      <c r="C35" s="14" t="s">
        <v>33</v>
      </c>
      <c r="D35" s="14" t="s">
        <v>581</v>
      </c>
      <c r="E35" s="14" t="s">
        <v>25</v>
      </c>
      <c r="F35" s="14"/>
      <c r="G35" s="14"/>
      <c r="H35" s="14"/>
      <c r="I35" s="14"/>
      <c r="J35" s="14"/>
      <c r="K35" s="14"/>
      <c r="L35" s="14"/>
    </row>
    <row r="36" spans="1:12" ht="16">
      <c r="A36" s="14" t="s">
        <v>544</v>
      </c>
      <c r="B36" s="14" t="s">
        <v>381</v>
      </c>
      <c r="C36" s="14" t="s">
        <v>33</v>
      </c>
      <c r="D36" s="14" t="s">
        <v>418</v>
      </c>
      <c r="E36" s="14" t="s">
        <v>25</v>
      </c>
      <c r="F36" s="14"/>
      <c r="G36" s="14"/>
      <c r="H36" s="14"/>
      <c r="I36" s="14"/>
      <c r="J36" s="14"/>
      <c r="K36" s="14"/>
      <c r="L36" s="14"/>
    </row>
    <row r="37" spans="1:12" ht="16">
      <c r="A37" s="14" t="s">
        <v>474</v>
      </c>
      <c r="B37" s="14" t="s">
        <v>380</v>
      </c>
      <c r="C37" s="14" t="s">
        <v>28</v>
      </c>
      <c r="D37" s="14" t="s">
        <v>401</v>
      </c>
      <c r="E37" s="14" t="s">
        <v>25</v>
      </c>
      <c r="F37" s="14"/>
      <c r="G37" s="14"/>
      <c r="H37" s="14"/>
      <c r="I37" s="14"/>
      <c r="J37" s="14"/>
      <c r="K37" s="14"/>
      <c r="L37" s="14"/>
    </row>
    <row r="38" spans="1:12" ht="16">
      <c r="A38" s="14" t="s">
        <v>623</v>
      </c>
      <c r="B38" s="14" t="s">
        <v>381</v>
      </c>
      <c r="C38" s="14" t="s">
        <v>28</v>
      </c>
      <c r="D38" s="14" t="s">
        <v>33</v>
      </c>
      <c r="E38" s="14" t="s">
        <v>25</v>
      </c>
      <c r="F38" s="14"/>
      <c r="G38" s="14"/>
      <c r="H38" s="14"/>
      <c r="I38" s="14"/>
      <c r="J38" s="14"/>
      <c r="K38" s="18"/>
      <c r="L38" s="14"/>
    </row>
    <row r="39" spans="1:12" ht="16">
      <c r="A39" s="14" t="s">
        <v>602</v>
      </c>
      <c r="B39" s="14" t="s">
        <v>381</v>
      </c>
      <c r="C39" s="14" t="s">
        <v>26</v>
      </c>
      <c r="D39" s="14" t="s">
        <v>450</v>
      </c>
      <c r="E39" s="14" t="s">
        <v>25</v>
      </c>
      <c r="F39" s="14"/>
      <c r="G39" s="14"/>
      <c r="H39" s="14"/>
      <c r="I39" s="14"/>
      <c r="J39" s="14"/>
      <c r="K39" s="14"/>
      <c r="L39" s="14"/>
    </row>
    <row r="40" spans="1:12" ht="19" customHeight="1">
      <c r="A40" s="14" t="s">
        <v>367</v>
      </c>
      <c r="B40" s="14" t="s">
        <v>382</v>
      </c>
      <c r="C40" s="14" t="s">
        <v>26</v>
      </c>
      <c r="D40" s="14" t="s">
        <v>401</v>
      </c>
      <c r="E40" s="25" t="s">
        <v>25</v>
      </c>
      <c r="F40" s="14" t="s">
        <v>402</v>
      </c>
      <c r="G40" s="14" t="s">
        <v>25</v>
      </c>
      <c r="H40" s="14" t="s">
        <v>25</v>
      </c>
      <c r="I40" s="14" t="s">
        <v>676</v>
      </c>
      <c r="J40" s="14"/>
      <c r="K40" s="18"/>
      <c r="L40" s="14"/>
    </row>
    <row r="41" spans="1:12" ht="16">
      <c r="A41" s="14" t="s">
        <v>413</v>
      </c>
      <c r="B41" s="14" t="s">
        <v>381</v>
      </c>
      <c r="C41" s="14" t="s">
        <v>414</v>
      </c>
      <c r="D41" s="14" t="s">
        <v>414</v>
      </c>
      <c r="E41" s="14" t="s">
        <v>25</v>
      </c>
      <c r="F41" s="14"/>
      <c r="G41" s="14"/>
      <c r="H41" s="14"/>
      <c r="I41" s="14"/>
      <c r="J41" s="14"/>
      <c r="K41" s="14"/>
      <c r="L41" s="14"/>
    </row>
    <row r="42" spans="1:12" ht="16">
      <c r="A42" s="14" t="s">
        <v>624</v>
      </c>
      <c r="B42" s="14" t="s">
        <v>380</v>
      </c>
      <c r="C42" s="14" t="s">
        <v>33</v>
      </c>
      <c r="D42" s="14" t="s">
        <v>485</v>
      </c>
      <c r="E42" s="14" t="s">
        <v>29</v>
      </c>
      <c r="F42" s="14" t="s">
        <v>402</v>
      </c>
      <c r="G42" s="14" t="s">
        <v>25</v>
      </c>
      <c r="H42" s="14" t="s">
        <v>30</v>
      </c>
      <c r="I42" s="14" t="s">
        <v>513</v>
      </c>
      <c r="J42" s="14" t="s">
        <v>625</v>
      </c>
      <c r="K42" s="14"/>
      <c r="L42" s="14"/>
    </row>
    <row r="43" spans="1:12" ht="16">
      <c r="A43" s="14" t="s">
        <v>507</v>
      </c>
      <c r="B43" s="14" t="s">
        <v>382</v>
      </c>
      <c r="C43" s="14" t="s">
        <v>28</v>
      </c>
      <c r="D43" s="14" t="s">
        <v>447</v>
      </c>
      <c r="E43" s="14" t="s">
        <v>25</v>
      </c>
      <c r="F43" s="14"/>
      <c r="G43" s="14"/>
      <c r="H43" s="14"/>
      <c r="I43" s="14"/>
      <c r="J43" s="14"/>
      <c r="K43" s="14"/>
      <c r="L43" s="14"/>
    </row>
    <row r="44" spans="1:12" ht="16">
      <c r="A44" s="14" t="s">
        <v>596</v>
      </c>
      <c r="B44" s="14" t="s">
        <v>380</v>
      </c>
      <c r="C44" s="14" t="s">
        <v>28</v>
      </c>
      <c r="D44" s="14" t="s">
        <v>31</v>
      </c>
      <c r="E44" s="14" t="s">
        <v>25</v>
      </c>
      <c r="F44" s="14"/>
      <c r="G44" s="14"/>
      <c r="H44" s="14"/>
      <c r="I44" s="14"/>
      <c r="J44" s="14"/>
      <c r="K44" s="14"/>
      <c r="L44" s="14"/>
    </row>
    <row r="45" spans="1:12" ht="16">
      <c r="A45" s="14" t="s">
        <v>419</v>
      </c>
      <c r="B45" s="14" t="s">
        <v>380</v>
      </c>
      <c r="C45" s="14" t="s">
        <v>33</v>
      </c>
      <c r="D45" s="14" t="s">
        <v>626</v>
      </c>
      <c r="E45" s="14" t="s">
        <v>29</v>
      </c>
      <c r="F45" s="14" t="s">
        <v>25</v>
      </c>
      <c r="G45" s="14" t="s">
        <v>25</v>
      </c>
      <c r="H45" s="14" t="s">
        <v>35</v>
      </c>
      <c r="I45" s="14" t="s">
        <v>420</v>
      </c>
      <c r="J45" s="14" t="s">
        <v>421</v>
      </c>
      <c r="K45" s="14"/>
      <c r="L45" s="14"/>
    </row>
    <row r="46" spans="1:12" ht="16">
      <c r="A46" s="14" t="s">
        <v>572</v>
      </c>
      <c r="B46" s="14" t="s">
        <v>381</v>
      </c>
      <c r="C46" s="14" t="s">
        <v>573</v>
      </c>
      <c r="D46" s="14" t="s">
        <v>574</v>
      </c>
      <c r="E46" s="14" t="s">
        <v>25</v>
      </c>
      <c r="F46" s="14"/>
      <c r="G46" s="14"/>
      <c r="H46" s="14"/>
      <c r="I46" s="14"/>
      <c r="J46" s="14"/>
      <c r="K46" s="14"/>
      <c r="L46" s="14"/>
    </row>
    <row r="47" spans="1:12" ht="16">
      <c r="A47" s="14" t="s">
        <v>593</v>
      </c>
      <c r="B47" s="14" t="s">
        <v>381</v>
      </c>
      <c r="C47" s="14" t="s">
        <v>33</v>
      </c>
      <c r="D47" s="14" t="s">
        <v>525</v>
      </c>
      <c r="E47" s="14" t="s">
        <v>29</v>
      </c>
      <c r="F47" s="14" t="s">
        <v>25</v>
      </c>
      <c r="G47" s="14" t="s">
        <v>25</v>
      </c>
      <c r="H47" s="14" t="s">
        <v>25</v>
      </c>
      <c r="I47" s="14" t="s">
        <v>576</v>
      </c>
      <c r="J47" s="14" t="s">
        <v>627</v>
      </c>
      <c r="K47" s="18"/>
      <c r="L47" s="14"/>
    </row>
    <row r="48" spans="1:12" ht="16">
      <c r="A48" s="14" t="s">
        <v>628</v>
      </c>
      <c r="B48" s="14" t="s">
        <v>382</v>
      </c>
      <c r="C48" s="14" t="s">
        <v>33</v>
      </c>
      <c r="D48" s="14" t="s">
        <v>450</v>
      </c>
      <c r="E48" s="14" t="s">
        <v>25</v>
      </c>
      <c r="F48" s="14"/>
      <c r="G48" s="14"/>
      <c r="H48" s="14"/>
      <c r="I48" s="14"/>
      <c r="J48" s="14"/>
      <c r="K48" s="14"/>
      <c r="L48" s="14"/>
    </row>
    <row r="49" spans="1:12" ht="16">
      <c r="A49" s="14" t="s">
        <v>629</v>
      </c>
      <c r="B49" s="14" t="s">
        <v>381</v>
      </c>
      <c r="C49" s="14" t="s">
        <v>28</v>
      </c>
      <c r="D49" s="14" t="s">
        <v>416</v>
      </c>
      <c r="E49" s="14" t="s">
        <v>25</v>
      </c>
      <c r="F49" s="14"/>
      <c r="G49" s="14"/>
      <c r="H49" s="14"/>
      <c r="I49" s="14"/>
      <c r="J49" s="14"/>
      <c r="K49" s="14"/>
      <c r="L49" s="14"/>
    </row>
    <row r="50" spans="1:12" ht="16">
      <c r="A50" s="14" t="s">
        <v>567</v>
      </c>
      <c r="B50" s="14" t="s">
        <v>381</v>
      </c>
      <c r="C50" s="14" t="s">
        <v>33</v>
      </c>
      <c r="D50" s="14" t="s">
        <v>418</v>
      </c>
      <c r="E50" s="14" t="s">
        <v>25</v>
      </c>
      <c r="F50" s="14"/>
      <c r="G50" s="14"/>
      <c r="H50" s="14"/>
      <c r="I50" s="14"/>
      <c r="J50" s="14"/>
      <c r="K50" s="14"/>
      <c r="L50" s="14"/>
    </row>
    <row r="51" spans="1:12" ht="16">
      <c r="A51" s="14" t="s">
        <v>545</v>
      </c>
      <c r="B51" s="14" t="s">
        <v>380</v>
      </c>
      <c r="C51" s="14" t="s">
        <v>26</v>
      </c>
      <c r="D51" s="14" t="s">
        <v>450</v>
      </c>
      <c r="E51" s="14" t="s">
        <v>25</v>
      </c>
      <c r="F51" s="14"/>
      <c r="G51" s="14"/>
      <c r="H51" s="14"/>
      <c r="I51" s="14"/>
      <c r="J51" s="14"/>
      <c r="K51" s="14"/>
      <c r="L51" s="14"/>
    </row>
    <row r="52" spans="1:12" ht="16">
      <c r="A52" s="14" t="s">
        <v>540</v>
      </c>
      <c r="B52" s="14" t="s">
        <v>382</v>
      </c>
      <c r="C52" s="14" t="s">
        <v>28</v>
      </c>
      <c r="D52" s="14" t="s">
        <v>541</v>
      </c>
      <c r="E52" s="14" t="s">
        <v>29</v>
      </c>
      <c r="F52" s="14" t="s">
        <v>29</v>
      </c>
      <c r="G52" s="14" t="s">
        <v>25</v>
      </c>
      <c r="H52" s="14" t="s">
        <v>34</v>
      </c>
      <c r="I52" s="14" t="s">
        <v>542</v>
      </c>
      <c r="J52" s="14" t="s">
        <v>543</v>
      </c>
      <c r="K52" s="14"/>
      <c r="L52" s="14"/>
    </row>
    <row r="53" spans="1:12" ht="16">
      <c r="A53" s="14" t="s">
        <v>443</v>
      </c>
      <c r="B53" s="14" t="s">
        <v>381</v>
      </c>
      <c r="C53" s="14" t="s">
        <v>26</v>
      </c>
      <c r="D53" s="14" t="s">
        <v>401</v>
      </c>
      <c r="E53" s="14" t="s">
        <v>25</v>
      </c>
      <c r="F53" s="14"/>
      <c r="G53" s="14"/>
      <c r="H53" s="14"/>
      <c r="I53" s="14"/>
      <c r="J53" s="14"/>
      <c r="K53" s="14"/>
      <c r="L53" s="14"/>
    </row>
    <row r="54" spans="1:12" ht="16">
      <c r="A54" s="14" t="s">
        <v>464</v>
      </c>
      <c r="B54" s="14" t="s">
        <v>381</v>
      </c>
      <c r="C54" s="14" t="s">
        <v>28</v>
      </c>
      <c r="D54" s="14" t="s">
        <v>401</v>
      </c>
      <c r="E54" s="14" t="s">
        <v>25</v>
      </c>
      <c r="F54" s="14"/>
      <c r="G54" s="14"/>
      <c r="H54" s="14"/>
      <c r="I54" s="14"/>
      <c r="J54" s="14"/>
      <c r="K54" s="14"/>
      <c r="L54" s="14"/>
    </row>
    <row r="55" spans="1:12" ht="16">
      <c r="A55" s="14" t="s">
        <v>568</v>
      </c>
      <c r="B55" s="14" t="s">
        <v>380</v>
      </c>
      <c r="C55" s="14" t="s">
        <v>33</v>
      </c>
      <c r="D55" s="14" t="s">
        <v>401</v>
      </c>
      <c r="E55" s="14" t="s">
        <v>25</v>
      </c>
      <c r="F55" s="14"/>
      <c r="G55" s="14"/>
      <c r="H55" s="14"/>
      <c r="I55" s="14"/>
      <c r="J55" s="14"/>
      <c r="K55" s="14"/>
      <c r="L55" s="14"/>
    </row>
    <row r="56" spans="1:12" ht="16">
      <c r="A56" s="14" t="s">
        <v>630</v>
      </c>
      <c r="B56" s="14" t="s">
        <v>381</v>
      </c>
      <c r="C56" s="14" t="s">
        <v>28</v>
      </c>
      <c r="D56" s="14" t="s">
        <v>483</v>
      </c>
      <c r="E56" s="14" t="s">
        <v>29</v>
      </c>
      <c r="F56" s="14" t="s">
        <v>402</v>
      </c>
      <c r="G56" s="14" t="s">
        <v>25</v>
      </c>
      <c r="H56" s="14" t="s">
        <v>35</v>
      </c>
      <c r="I56" s="14" t="s">
        <v>631</v>
      </c>
      <c r="J56" s="14" t="s">
        <v>632</v>
      </c>
      <c r="K56" s="14"/>
      <c r="L56" s="14"/>
    </row>
    <row r="57" spans="1:12" ht="16">
      <c r="A57" t="s">
        <v>511</v>
      </c>
      <c r="B57" t="s">
        <v>380</v>
      </c>
      <c r="C57" t="s">
        <v>33</v>
      </c>
      <c r="D57" t="s">
        <v>512</v>
      </c>
      <c r="E57" t="s">
        <v>29</v>
      </c>
      <c r="F57" t="s">
        <v>25</v>
      </c>
      <c r="G57" t="s">
        <v>25</v>
      </c>
      <c r="H57" t="s">
        <v>30</v>
      </c>
      <c r="I57" t="s">
        <v>513</v>
      </c>
      <c r="J57" s="14" t="s">
        <v>514</v>
      </c>
      <c r="K57" s="14"/>
      <c r="L57" s="14"/>
    </row>
    <row r="58" spans="1:12" ht="16">
      <c r="A58" t="s">
        <v>683</v>
      </c>
      <c r="B58" t="s">
        <v>381</v>
      </c>
      <c r="C58" t="s">
        <v>599</v>
      </c>
      <c r="E58" t="s">
        <v>25</v>
      </c>
      <c r="J58" s="14"/>
      <c r="K58" s="18"/>
      <c r="L58" s="14"/>
    </row>
    <row r="59" spans="1:12" ht="16">
      <c r="A59" s="14" t="s">
        <v>438</v>
      </c>
      <c r="B59" s="14" t="s">
        <v>381</v>
      </c>
      <c r="C59" s="14" t="s">
        <v>26</v>
      </c>
      <c r="D59" s="14" t="s">
        <v>31</v>
      </c>
      <c r="E59" s="14" t="s">
        <v>25</v>
      </c>
      <c r="F59" s="14"/>
      <c r="G59" s="14"/>
      <c r="H59" s="14"/>
      <c r="I59" s="14"/>
      <c r="J59" s="14"/>
      <c r="K59" s="14"/>
      <c r="L59" s="14"/>
    </row>
    <row r="60" spans="1:12" ht="16">
      <c r="A60" s="14" t="s">
        <v>458</v>
      </c>
      <c r="B60" s="14" t="s">
        <v>380</v>
      </c>
      <c r="C60" s="14" t="s">
        <v>28</v>
      </c>
      <c r="D60" s="14" t="s">
        <v>31</v>
      </c>
      <c r="E60" s="14" t="s">
        <v>25</v>
      </c>
      <c r="F60" s="14" t="s">
        <v>25</v>
      </c>
      <c r="G60" s="14" t="s">
        <v>25</v>
      </c>
      <c r="H60" s="14" t="s">
        <v>34</v>
      </c>
      <c r="I60" s="14" t="s">
        <v>27</v>
      </c>
      <c r="J60" s="14" t="s">
        <v>459</v>
      </c>
      <c r="K60" s="14"/>
      <c r="L60" s="14"/>
    </row>
    <row r="61" spans="1:12" ht="16">
      <c r="A61" t="s">
        <v>271</v>
      </c>
      <c r="B61" s="14" t="s">
        <v>382</v>
      </c>
      <c r="C61" s="14" t="s">
        <v>26</v>
      </c>
      <c r="D61" s="14" t="s">
        <v>53</v>
      </c>
      <c r="E61" s="14" t="s">
        <v>29</v>
      </c>
      <c r="F61" s="14" t="s">
        <v>29</v>
      </c>
      <c r="G61" s="14" t="s">
        <v>25</v>
      </c>
      <c r="H61" s="14"/>
      <c r="I61" s="14"/>
      <c r="J61" s="14"/>
      <c r="K61" s="14"/>
      <c r="L61" s="14"/>
    </row>
    <row r="62" spans="1:12" ht="16">
      <c r="A62" s="14" t="s">
        <v>410</v>
      </c>
      <c r="B62" s="14" t="s">
        <v>380</v>
      </c>
      <c r="C62" s="14" t="s">
        <v>28</v>
      </c>
      <c r="D62" s="14" t="s">
        <v>401</v>
      </c>
      <c r="E62" s="14" t="s">
        <v>25</v>
      </c>
      <c r="F62" s="14"/>
      <c r="G62" s="14"/>
      <c r="H62" s="14"/>
      <c r="I62" s="14"/>
      <c r="J62" s="14"/>
      <c r="K62" s="14"/>
      <c r="L62" s="14"/>
    </row>
    <row r="63" spans="1:12" ht="32">
      <c r="A63" s="14" t="s">
        <v>633</v>
      </c>
      <c r="B63" s="14" t="s">
        <v>381</v>
      </c>
      <c r="C63" s="14" t="s">
        <v>33</v>
      </c>
      <c r="D63" s="14" t="s">
        <v>634</v>
      </c>
      <c r="E63" s="14" t="s">
        <v>29</v>
      </c>
      <c r="F63" s="14" t="s">
        <v>25</v>
      </c>
      <c r="G63" s="14" t="s">
        <v>29</v>
      </c>
      <c r="H63" s="14" t="s">
        <v>25</v>
      </c>
      <c r="I63" s="14" t="s">
        <v>698</v>
      </c>
      <c r="J63" s="24" t="s">
        <v>635</v>
      </c>
      <c r="K63" s="14"/>
      <c r="L63" s="14"/>
    </row>
    <row r="64" spans="1:12" ht="16">
      <c r="A64" s="14" t="s">
        <v>546</v>
      </c>
      <c r="B64" s="14" t="s">
        <v>382</v>
      </c>
      <c r="C64" s="14" t="s">
        <v>33</v>
      </c>
      <c r="D64" s="14" t="s">
        <v>455</v>
      </c>
      <c r="E64" s="14" t="s">
        <v>29</v>
      </c>
      <c r="F64" s="14" t="s">
        <v>25</v>
      </c>
      <c r="G64" s="14" t="s">
        <v>25</v>
      </c>
      <c r="H64" s="14" t="s">
        <v>25</v>
      </c>
      <c r="I64" s="14" t="s">
        <v>699</v>
      </c>
      <c r="J64" s="14" t="s">
        <v>547</v>
      </c>
      <c r="K64" s="14"/>
      <c r="L64" s="14"/>
    </row>
    <row r="65" spans="1:12" ht="16">
      <c r="A65" s="14" t="s">
        <v>430</v>
      </c>
      <c r="B65" s="14" t="s">
        <v>382</v>
      </c>
      <c r="C65" s="14" t="s">
        <v>431</v>
      </c>
      <c r="D65" s="14" t="s">
        <v>432</v>
      </c>
      <c r="E65" s="14" t="s">
        <v>25</v>
      </c>
      <c r="F65" s="14"/>
      <c r="G65" s="14"/>
      <c r="H65" s="14"/>
      <c r="I65" s="14"/>
      <c r="J65" s="14"/>
      <c r="K65" s="14"/>
      <c r="L65" s="14"/>
    </row>
    <row r="66" spans="1:12" ht="16">
      <c r="A66" s="14" t="s">
        <v>499</v>
      </c>
      <c r="B66" s="14" t="s">
        <v>382</v>
      </c>
      <c r="C66" s="14" t="s">
        <v>33</v>
      </c>
      <c r="D66" s="14" t="s">
        <v>404</v>
      </c>
      <c r="E66" s="14" t="s">
        <v>29</v>
      </c>
      <c r="F66" s="14" t="s">
        <v>25</v>
      </c>
      <c r="G66" s="14" t="s">
        <v>29</v>
      </c>
      <c r="H66" s="14" t="s">
        <v>32</v>
      </c>
      <c r="I66" s="14" t="s">
        <v>700</v>
      </c>
      <c r="J66" s="14" t="s">
        <v>500</v>
      </c>
      <c r="K66" s="14"/>
      <c r="L66" s="14"/>
    </row>
    <row r="67" spans="1:12" ht="16">
      <c r="A67" s="14" t="s">
        <v>636</v>
      </c>
      <c r="B67" s="14" t="s">
        <v>380</v>
      </c>
      <c r="C67" s="14" t="s">
        <v>26</v>
      </c>
      <c r="D67" s="14" t="s">
        <v>450</v>
      </c>
      <c r="E67" s="14" t="s">
        <v>25</v>
      </c>
      <c r="F67" s="14"/>
      <c r="G67" s="14"/>
      <c r="H67" s="14"/>
      <c r="I67" s="14"/>
      <c r="J67" s="14"/>
      <c r="K67" s="14"/>
      <c r="L67" s="14"/>
    </row>
    <row r="68" spans="1:12" ht="32">
      <c r="A68" s="14" t="s">
        <v>575</v>
      </c>
      <c r="B68" s="14" t="s">
        <v>381</v>
      </c>
      <c r="C68" s="14" t="s">
        <v>33</v>
      </c>
      <c r="D68" s="14" t="s">
        <v>455</v>
      </c>
      <c r="E68" s="14" t="s">
        <v>29</v>
      </c>
      <c r="F68" s="14" t="s">
        <v>25</v>
      </c>
      <c r="G68" s="14" t="s">
        <v>25</v>
      </c>
      <c r="H68" s="14" t="s">
        <v>25</v>
      </c>
      <c r="I68" s="14" t="s">
        <v>576</v>
      </c>
      <c r="J68" s="24" t="s">
        <v>637</v>
      </c>
      <c r="K68" s="14"/>
      <c r="L68" s="14"/>
    </row>
    <row r="69" spans="1:12" ht="16">
      <c r="A69" s="14" t="s">
        <v>684</v>
      </c>
      <c r="B69" s="14" t="s">
        <v>381</v>
      </c>
      <c r="C69" s="14" t="s">
        <v>28</v>
      </c>
      <c r="D69" s="14" t="s">
        <v>404</v>
      </c>
      <c r="E69" s="14" t="s">
        <v>29</v>
      </c>
      <c r="F69" s="14" t="s">
        <v>29</v>
      </c>
      <c r="G69" s="14" t="s">
        <v>25</v>
      </c>
      <c r="H69" s="14"/>
      <c r="I69" s="14"/>
      <c r="J69" s="14"/>
      <c r="K69" s="14"/>
      <c r="L69" s="14"/>
    </row>
    <row r="70" spans="1:12" ht="16">
      <c r="A70" s="14" t="s">
        <v>565</v>
      </c>
      <c r="B70" s="14" t="s">
        <v>382</v>
      </c>
      <c r="C70" s="14" t="s">
        <v>54</v>
      </c>
      <c r="D70" s="14" t="s">
        <v>445</v>
      </c>
      <c r="E70" s="14" t="s">
        <v>29</v>
      </c>
      <c r="F70" s="14" t="s">
        <v>25</v>
      </c>
      <c r="G70" s="14" t="s">
        <v>25</v>
      </c>
      <c r="H70" s="14" t="s">
        <v>35</v>
      </c>
      <c r="I70" s="14" t="s">
        <v>701</v>
      </c>
      <c r="J70" s="14" t="s">
        <v>566</v>
      </c>
      <c r="K70" s="14"/>
      <c r="L70" s="14"/>
    </row>
    <row r="71" spans="1:12" ht="16">
      <c r="A71" s="14" t="s">
        <v>685</v>
      </c>
      <c r="B71" s="14" t="s">
        <v>380</v>
      </c>
      <c r="C71" s="14" t="s">
        <v>28</v>
      </c>
      <c r="D71" s="14" t="s">
        <v>418</v>
      </c>
      <c r="E71" s="14" t="s">
        <v>25</v>
      </c>
      <c r="F71" s="14"/>
      <c r="G71" s="14"/>
      <c r="H71" s="14"/>
      <c r="I71" s="14"/>
      <c r="J71" s="14"/>
      <c r="K71" s="14"/>
      <c r="L71" s="14"/>
    </row>
    <row r="72" spans="1:12" ht="16">
      <c r="A72" s="14" t="s">
        <v>444</v>
      </c>
      <c r="B72" s="14" t="s">
        <v>382</v>
      </c>
      <c r="C72" s="14" t="s">
        <v>54</v>
      </c>
      <c r="D72" s="14" t="s">
        <v>445</v>
      </c>
      <c r="E72" s="14" t="s">
        <v>29</v>
      </c>
      <c r="F72" s="14" t="s">
        <v>25</v>
      </c>
      <c r="G72" s="14" t="s">
        <v>29</v>
      </c>
      <c r="H72" s="14" t="s">
        <v>35</v>
      </c>
      <c r="I72" s="14" t="s">
        <v>702</v>
      </c>
      <c r="J72" s="14" t="s">
        <v>446</v>
      </c>
      <c r="K72" s="14"/>
      <c r="L72" s="14"/>
    </row>
    <row r="73" spans="1:12" ht="16">
      <c r="A73" s="14" t="s">
        <v>563</v>
      </c>
      <c r="B73" s="14" t="s">
        <v>382</v>
      </c>
      <c r="C73" s="14" t="s">
        <v>564</v>
      </c>
      <c r="D73" s="14" t="s">
        <v>404</v>
      </c>
      <c r="E73" s="14" t="s">
        <v>25</v>
      </c>
      <c r="F73" s="14"/>
      <c r="G73" s="14"/>
      <c r="H73" s="14"/>
      <c r="I73" s="14"/>
      <c r="J73" s="24"/>
      <c r="K73" s="14"/>
      <c r="L73" s="14"/>
    </row>
    <row r="74" spans="1:12" ht="16">
      <c r="A74" s="14" t="s">
        <v>479</v>
      </c>
      <c r="B74" s="14" t="s">
        <v>382</v>
      </c>
      <c r="C74" s="14" t="s">
        <v>480</v>
      </c>
      <c r="D74" s="14" t="s">
        <v>404</v>
      </c>
      <c r="E74" s="14" t="s">
        <v>25</v>
      </c>
      <c r="F74" s="14"/>
      <c r="G74" s="14"/>
      <c r="H74" s="14"/>
      <c r="I74" s="14"/>
      <c r="J74" s="14"/>
      <c r="K74" s="14"/>
      <c r="L74" s="14"/>
    </row>
    <row r="75" spans="1:12" ht="16">
      <c r="A75" s="14" t="s">
        <v>686</v>
      </c>
      <c r="B75" s="14" t="s">
        <v>380</v>
      </c>
      <c r="C75" s="14" t="s">
        <v>33</v>
      </c>
      <c r="D75" s="14" t="s">
        <v>401</v>
      </c>
      <c r="E75" s="14" t="s">
        <v>25</v>
      </c>
      <c r="F75" s="14"/>
      <c r="G75" s="14"/>
      <c r="H75" s="14"/>
      <c r="I75" s="14"/>
      <c r="J75" s="14"/>
      <c r="K75" s="14"/>
      <c r="L75" s="14"/>
    </row>
    <row r="76" spans="1:12" ht="16">
      <c r="A76" s="14" t="s">
        <v>597</v>
      </c>
      <c r="B76" s="14" t="s">
        <v>381</v>
      </c>
      <c r="C76" s="14" t="s">
        <v>598</v>
      </c>
      <c r="D76" s="14" t="s">
        <v>599</v>
      </c>
      <c r="E76" s="14" t="s">
        <v>25</v>
      </c>
      <c r="F76" s="14"/>
      <c r="G76" s="14"/>
      <c r="H76" s="14"/>
      <c r="I76" s="14"/>
      <c r="J76" s="14"/>
      <c r="K76" s="14"/>
      <c r="L76" s="14"/>
    </row>
    <row r="77" spans="1:12" ht="16">
      <c r="A77" s="14" t="s">
        <v>638</v>
      </c>
      <c r="B77" s="14" t="s">
        <v>382</v>
      </c>
      <c r="C77" s="14" t="s">
        <v>54</v>
      </c>
      <c r="D77" s="14" t="s">
        <v>639</v>
      </c>
      <c r="E77" s="14" t="s">
        <v>29</v>
      </c>
      <c r="F77" s="14" t="s">
        <v>25</v>
      </c>
      <c r="G77" s="14" t="s">
        <v>25</v>
      </c>
      <c r="H77" s="14" t="s">
        <v>35</v>
      </c>
      <c r="I77" s="14" t="s">
        <v>27</v>
      </c>
      <c r="J77" s="14"/>
      <c r="K77" s="14"/>
      <c r="L77" s="14"/>
    </row>
    <row r="78" spans="1:12" ht="16">
      <c r="A78" s="14" t="s">
        <v>687</v>
      </c>
      <c r="B78" s="14" t="s">
        <v>381</v>
      </c>
      <c r="C78" s="14" t="s">
        <v>455</v>
      </c>
      <c r="D78" s="14" t="s">
        <v>455</v>
      </c>
      <c r="E78" s="25" t="s">
        <v>25</v>
      </c>
      <c r="F78" s="14" t="s">
        <v>402</v>
      </c>
      <c r="G78" s="14"/>
      <c r="H78" s="14"/>
      <c r="I78" s="14"/>
      <c r="J78" s="14" t="s">
        <v>688</v>
      </c>
      <c r="K78" s="14"/>
      <c r="L78" s="14"/>
    </row>
    <row r="79" spans="1:12" ht="16">
      <c r="A79" s="14" t="s">
        <v>605</v>
      </c>
      <c r="B79" s="14" t="s">
        <v>380</v>
      </c>
      <c r="C79" s="14" t="s">
        <v>529</v>
      </c>
      <c r="D79" s="14" t="s">
        <v>452</v>
      </c>
      <c r="E79" s="14" t="s">
        <v>29</v>
      </c>
      <c r="F79" s="14" t="s">
        <v>29</v>
      </c>
      <c r="G79" s="14" t="s">
        <v>25</v>
      </c>
      <c r="H79" s="14" t="s">
        <v>25</v>
      </c>
      <c r="I79" s="14" t="s">
        <v>703</v>
      </c>
      <c r="J79" s="14" t="s">
        <v>689</v>
      </c>
      <c r="K79" s="14"/>
      <c r="L79" s="14"/>
    </row>
    <row r="80" spans="1:12" ht="16">
      <c r="A80" s="14" t="s">
        <v>550</v>
      </c>
      <c r="B80" s="14" t="s">
        <v>380</v>
      </c>
      <c r="C80" s="14" t="s">
        <v>28</v>
      </c>
      <c r="D80" s="14" t="s">
        <v>551</v>
      </c>
      <c r="E80" s="14" t="s">
        <v>29</v>
      </c>
      <c r="F80" s="14" t="s">
        <v>402</v>
      </c>
      <c r="G80" s="14" t="s">
        <v>25</v>
      </c>
      <c r="H80" s="14" t="s">
        <v>25</v>
      </c>
      <c r="I80" s="14" t="s">
        <v>27</v>
      </c>
      <c r="J80" s="14"/>
      <c r="K80" s="14"/>
      <c r="L80" s="14"/>
    </row>
    <row r="81" spans="1:12" ht="16">
      <c r="A81" s="14" t="s">
        <v>559</v>
      </c>
      <c r="B81" s="14" t="s">
        <v>381</v>
      </c>
      <c r="C81" s="14" t="s">
        <v>33</v>
      </c>
      <c r="D81" s="14" t="s">
        <v>560</v>
      </c>
      <c r="E81" s="14" t="s">
        <v>29</v>
      </c>
      <c r="F81" s="14" t="s">
        <v>25</v>
      </c>
      <c r="G81" s="14" t="s">
        <v>25</v>
      </c>
      <c r="H81" s="14" t="s">
        <v>25</v>
      </c>
      <c r="I81" s="14" t="s">
        <v>561</v>
      </c>
      <c r="J81" s="14" t="s">
        <v>562</v>
      </c>
      <c r="K81" s="14"/>
      <c r="L81" s="14"/>
    </row>
    <row r="82" spans="1:12" ht="48">
      <c r="A82" s="14" t="s">
        <v>520</v>
      </c>
      <c r="B82" s="14" t="s">
        <v>382</v>
      </c>
      <c r="C82" s="14" t="s">
        <v>26</v>
      </c>
      <c r="D82" s="14" t="s">
        <v>485</v>
      </c>
      <c r="E82" s="14" t="s">
        <v>29</v>
      </c>
      <c r="F82" s="14" t="s">
        <v>402</v>
      </c>
      <c r="G82" s="14" t="s">
        <v>25</v>
      </c>
      <c r="H82" s="14" t="s">
        <v>35</v>
      </c>
      <c r="I82" s="14" t="s">
        <v>699</v>
      </c>
      <c r="J82" s="24" t="s">
        <v>690</v>
      </c>
      <c r="K82" s="14"/>
      <c r="L82" s="14"/>
    </row>
    <row r="83" spans="1:12" ht="16">
      <c r="A83" s="14" t="s">
        <v>558</v>
      </c>
      <c r="B83" s="14" t="s">
        <v>380</v>
      </c>
      <c r="C83" s="14" t="s">
        <v>28</v>
      </c>
      <c r="D83" s="14" t="s">
        <v>483</v>
      </c>
      <c r="E83" s="14" t="s">
        <v>29</v>
      </c>
      <c r="F83" s="14" t="s">
        <v>29</v>
      </c>
      <c r="G83" s="14" t="s">
        <v>25</v>
      </c>
      <c r="H83" s="14" t="s">
        <v>25</v>
      </c>
      <c r="I83" s="14" t="s">
        <v>697</v>
      </c>
      <c r="J83" s="14" t="s">
        <v>640</v>
      </c>
      <c r="K83" s="14"/>
      <c r="L83" s="14"/>
    </row>
    <row r="84" spans="1:12" ht="32">
      <c r="A84" s="14" t="s">
        <v>484</v>
      </c>
      <c r="B84" s="14" t="s">
        <v>381</v>
      </c>
      <c r="C84" s="14" t="s">
        <v>28</v>
      </c>
      <c r="D84" s="14" t="s">
        <v>485</v>
      </c>
      <c r="E84" s="14" t="s">
        <v>29</v>
      </c>
      <c r="F84" s="14" t="s">
        <v>29</v>
      </c>
      <c r="G84" s="14" t="s">
        <v>25</v>
      </c>
      <c r="H84" s="14" t="s">
        <v>25</v>
      </c>
      <c r="I84" s="14" t="s">
        <v>704</v>
      </c>
      <c r="J84" s="24" t="s">
        <v>486</v>
      </c>
      <c r="K84" s="14"/>
      <c r="L84" s="14"/>
    </row>
    <row r="85" spans="1:12" ht="16">
      <c r="A85" s="14" t="s">
        <v>584</v>
      </c>
      <c r="B85" s="14" t="s">
        <v>382</v>
      </c>
      <c r="C85" s="14" t="s">
        <v>33</v>
      </c>
      <c r="D85" s="14" t="s">
        <v>585</v>
      </c>
      <c r="E85" s="14" t="s">
        <v>29</v>
      </c>
      <c r="F85" s="14" t="s">
        <v>25</v>
      </c>
      <c r="G85" s="14" t="s">
        <v>25</v>
      </c>
      <c r="H85" s="14" t="s">
        <v>32</v>
      </c>
      <c r="I85" s="14" t="s">
        <v>586</v>
      </c>
      <c r="J85" s="14" t="s">
        <v>587</v>
      </c>
      <c r="K85" s="14"/>
      <c r="L85" s="14"/>
    </row>
    <row r="86" spans="1:12" ht="16">
      <c r="A86" s="14" t="s">
        <v>579</v>
      </c>
      <c r="B86" s="14" t="s">
        <v>382</v>
      </c>
      <c r="C86" s="14" t="s">
        <v>33</v>
      </c>
      <c r="D86" s="14" t="s">
        <v>401</v>
      </c>
      <c r="E86" s="14" t="s">
        <v>25</v>
      </c>
      <c r="F86" s="14"/>
      <c r="G86" s="14"/>
      <c r="H86" s="14"/>
      <c r="I86" s="14"/>
      <c r="J86" s="14"/>
      <c r="K86" s="14"/>
      <c r="L86" s="14"/>
    </row>
    <row r="87" spans="1:12" ht="16">
      <c r="A87" s="14" t="s">
        <v>641</v>
      </c>
      <c r="B87" s="14" t="s">
        <v>380</v>
      </c>
      <c r="C87" s="14" t="s">
        <v>28</v>
      </c>
      <c r="D87" s="14" t="s">
        <v>401</v>
      </c>
      <c r="E87" s="14" t="s">
        <v>25</v>
      </c>
      <c r="F87" s="14"/>
      <c r="G87" s="14"/>
      <c r="H87" s="14"/>
      <c r="I87" s="14"/>
      <c r="J87" s="14"/>
      <c r="K87" s="14"/>
      <c r="L87" s="14"/>
    </row>
    <row r="88" spans="1:12" ht="32">
      <c r="A88" s="14" t="s">
        <v>360</v>
      </c>
      <c r="B88" s="14" t="s">
        <v>380</v>
      </c>
      <c r="C88" s="14" t="s">
        <v>28</v>
      </c>
      <c r="D88" s="14" t="s">
        <v>433</v>
      </c>
      <c r="E88" s="14" t="s">
        <v>29</v>
      </c>
      <c r="F88" s="14" t="s">
        <v>402</v>
      </c>
      <c r="G88" s="14" t="s">
        <v>25</v>
      </c>
      <c r="H88" s="14" t="s">
        <v>35</v>
      </c>
      <c r="I88" s="14" t="s">
        <v>27</v>
      </c>
      <c r="J88" s="24" t="s">
        <v>642</v>
      </c>
      <c r="K88" s="14"/>
      <c r="L88" s="14"/>
    </row>
    <row r="89" spans="1:12" ht="16">
      <c r="A89" s="14" t="s">
        <v>503</v>
      </c>
      <c r="B89" s="14" t="s">
        <v>381</v>
      </c>
      <c r="C89" s="14" t="s">
        <v>26</v>
      </c>
      <c r="D89" s="14" t="s">
        <v>450</v>
      </c>
      <c r="E89" s="14" t="s">
        <v>25</v>
      </c>
      <c r="F89" s="14"/>
      <c r="G89" s="14"/>
      <c r="H89" s="14"/>
      <c r="I89" s="14"/>
      <c r="J89" s="14"/>
      <c r="K89" s="14"/>
      <c r="L89" s="14"/>
    </row>
    <row r="90" spans="1:12" ht="16">
      <c r="A90" s="14" t="s">
        <v>492</v>
      </c>
      <c r="B90" s="14" t="s">
        <v>381</v>
      </c>
      <c r="C90" s="14" t="s">
        <v>33</v>
      </c>
      <c r="D90" s="14" t="s">
        <v>418</v>
      </c>
      <c r="E90" s="14" t="s">
        <v>25</v>
      </c>
      <c r="F90" s="14"/>
      <c r="G90" s="14"/>
      <c r="H90" s="14"/>
      <c r="I90" s="14"/>
      <c r="J90" s="24"/>
      <c r="K90" s="14"/>
      <c r="L90" s="14"/>
    </row>
    <row r="91" spans="1:12" ht="16">
      <c r="A91" s="14" t="s">
        <v>607</v>
      </c>
      <c r="B91" s="14" t="s">
        <v>382</v>
      </c>
      <c r="C91" s="14" t="s">
        <v>28</v>
      </c>
      <c r="D91" s="14" t="s">
        <v>608</v>
      </c>
      <c r="E91" s="14" t="s">
        <v>29</v>
      </c>
      <c r="F91" s="14" t="s">
        <v>25</v>
      </c>
      <c r="G91" s="14" t="s">
        <v>25</v>
      </c>
      <c r="H91" s="14" t="s">
        <v>35</v>
      </c>
      <c r="I91" s="14" t="s">
        <v>556</v>
      </c>
      <c r="J91" s="14" t="s">
        <v>643</v>
      </c>
      <c r="K91" s="14"/>
      <c r="L91" s="14"/>
    </row>
    <row r="92" spans="1:12" ht="16">
      <c r="A92" s="14" t="s">
        <v>521</v>
      </c>
      <c r="B92" s="14" t="s">
        <v>381</v>
      </c>
      <c r="C92" s="14" t="s">
        <v>522</v>
      </c>
      <c r="D92" s="14" t="s">
        <v>523</v>
      </c>
      <c r="E92" s="14" t="s">
        <v>25</v>
      </c>
      <c r="F92" s="14"/>
      <c r="G92" s="14"/>
      <c r="H92" s="14"/>
      <c r="I92" s="14"/>
      <c r="J92" s="14"/>
      <c r="K92" s="14"/>
      <c r="L92" s="14"/>
    </row>
    <row r="93" spans="1:12" ht="16">
      <c r="A93" s="14" t="s">
        <v>603</v>
      </c>
      <c r="B93" s="14" t="s">
        <v>382</v>
      </c>
      <c r="C93" s="14" t="s">
        <v>604</v>
      </c>
      <c r="D93" s="14" t="s">
        <v>401</v>
      </c>
      <c r="E93" s="14" t="s">
        <v>25</v>
      </c>
      <c r="F93" s="14"/>
      <c r="G93" s="14"/>
      <c r="H93" s="14"/>
      <c r="I93" s="14"/>
      <c r="J93" s="14"/>
      <c r="K93" s="14"/>
      <c r="L93" s="14"/>
    </row>
    <row r="94" spans="1:12" ht="16">
      <c r="A94" s="14" t="s">
        <v>509</v>
      </c>
      <c r="B94" s="14" t="s">
        <v>381</v>
      </c>
      <c r="C94" s="14" t="s">
        <v>33</v>
      </c>
      <c r="D94" s="14" t="s">
        <v>483</v>
      </c>
      <c r="E94" s="14" t="s">
        <v>29</v>
      </c>
      <c r="F94" s="14" t="s">
        <v>25</v>
      </c>
      <c r="G94" s="14" t="s">
        <v>25</v>
      </c>
      <c r="H94" s="14" t="s">
        <v>25</v>
      </c>
      <c r="I94" s="14" t="s">
        <v>705</v>
      </c>
      <c r="J94" s="14" t="s">
        <v>510</v>
      </c>
      <c r="K94" s="14"/>
      <c r="L94" s="14"/>
    </row>
    <row r="95" spans="1:12" ht="16">
      <c r="A95" s="14" t="s">
        <v>449</v>
      </c>
      <c r="B95" s="14" t="s">
        <v>380</v>
      </c>
      <c r="C95" s="14" t="s">
        <v>33</v>
      </c>
      <c r="D95" s="14" t="s">
        <v>53</v>
      </c>
      <c r="E95" s="14" t="s">
        <v>29</v>
      </c>
      <c r="F95" s="14" t="s">
        <v>25</v>
      </c>
      <c r="G95" s="14" t="s">
        <v>25</v>
      </c>
      <c r="H95" s="14" t="s">
        <v>32</v>
      </c>
      <c r="I95" s="14" t="s">
        <v>27</v>
      </c>
      <c r="J95" s="14"/>
      <c r="K95" s="14"/>
      <c r="L95" s="14"/>
    </row>
    <row r="96" spans="1:12" ht="16">
      <c r="A96" s="14" t="s">
        <v>451</v>
      </c>
      <c r="B96" s="14" t="s">
        <v>382</v>
      </c>
      <c r="C96" s="14" t="s">
        <v>28</v>
      </c>
      <c r="D96" s="14" t="s">
        <v>452</v>
      </c>
      <c r="E96" s="14" t="s">
        <v>29</v>
      </c>
      <c r="F96" s="14" t="s">
        <v>25</v>
      </c>
      <c r="G96" s="14" t="s">
        <v>25</v>
      </c>
      <c r="H96" s="14" t="s">
        <v>32</v>
      </c>
      <c r="I96" s="14" t="s">
        <v>27</v>
      </c>
      <c r="J96" s="14" t="s">
        <v>453</v>
      </c>
      <c r="K96" s="14"/>
      <c r="L96" s="14"/>
    </row>
    <row r="97" spans="1:12" ht="16">
      <c r="A97" s="14" t="s">
        <v>601</v>
      </c>
      <c r="B97" s="14" t="s">
        <v>380</v>
      </c>
      <c r="C97" s="14" t="s">
        <v>408</v>
      </c>
      <c r="D97" s="14" t="s">
        <v>418</v>
      </c>
      <c r="E97" s="14" t="s">
        <v>25</v>
      </c>
      <c r="F97" s="14"/>
      <c r="G97" s="14"/>
      <c r="H97" s="14"/>
      <c r="I97" s="14"/>
      <c r="J97" s="14"/>
      <c r="K97" s="18"/>
      <c r="L97" s="14"/>
    </row>
    <row r="98" spans="1:12" ht="16">
      <c r="A98" s="14" t="s">
        <v>691</v>
      </c>
      <c r="B98" s="14" t="s">
        <v>382</v>
      </c>
      <c r="C98" s="14" t="s">
        <v>408</v>
      </c>
      <c r="D98" s="14" t="s">
        <v>401</v>
      </c>
      <c r="E98" s="14" t="s">
        <v>25</v>
      </c>
      <c r="F98" s="14"/>
      <c r="G98" s="14"/>
      <c r="H98" s="14"/>
      <c r="I98" s="14"/>
      <c r="J98" s="14"/>
      <c r="K98" s="18"/>
      <c r="L98" s="14"/>
    </row>
    <row r="99" spans="1:12" ht="16">
      <c r="A99" s="14" t="s">
        <v>644</v>
      </c>
      <c r="B99" s="14" t="s">
        <v>380</v>
      </c>
      <c r="C99" s="14" t="s">
        <v>33</v>
      </c>
      <c r="D99" s="14" t="s">
        <v>53</v>
      </c>
      <c r="E99" s="14" t="s">
        <v>29</v>
      </c>
      <c r="F99" s="14" t="s">
        <v>25</v>
      </c>
      <c r="G99" s="14" t="s">
        <v>25</v>
      </c>
      <c r="H99" s="14" t="s">
        <v>35</v>
      </c>
      <c r="I99" s="14" t="s">
        <v>456</v>
      </c>
      <c r="J99" s="14" t="s">
        <v>645</v>
      </c>
      <c r="K99" s="18"/>
      <c r="L99" s="14"/>
    </row>
    <row r="100" spans="1:12" ht="16">
      <c r="A100" s="14" t="s">
        <v>428</v>
      </c>
      <c r="B100" s="14" t="s">
        <v>382</v>
      </c>
      <c r="C100" s="14" t="s">
        <v>33</v>
      </c>
      <c r="D100" s="14" t="s">
        <v>646</v>
      </c>
      <c r="E100" s="14" t="s">
        <v>29</v>
      </c>
      <c r="F100" s="14" t="s">
        <v>25</v>
      </c>
      <c r="G100" s="14" t="s">
        <v>25</v>
      </c>
      <c r="H100" s="14" t="s">
        <v>25</v>
      </c>
      <c r="I100" s="14" t="s">
        <v>429</v>
      </c>
      <c r="J100" s="14" t="s">
        <v>692</v>
      </c>
      <c r="K100" s="18"/>
      <c r="L100" s="14"/>
    </row>
    <row r="101" spans="1:12" ht="16">
      <c r="A101" s="14" t="s">
        <v>506</v>
      </c>
      <c r="B101" s="14" t="s">
        <v>380</v>
      </c>
      <c r="C101" s="14" t="s">
        <v>33</v>
      </c>
      <c r="D101" s="14" t="s">
        <v>401</v>
      </c>
      <c r="E101" s="14" t="s">
        <v>25</v>
      </c>
      <c r="F101" s="14"/>
      <c r="G101" s="14"/>
      <c r="H101" s="14"/>
      <c r="I101" s="14"/>
      <c r="J101" s="14"/>
      <c r="K101" s="18"/>
      <c r="L101" s="14"/>
    </row>
    <row r="102" spans="1:12" ht="16">
      <c r="A102" s="14" t="s">
        <v>647</v>
      </c>
      <c r="B102" s="14" t="s">
        <v>381</v>
      </c>
      <c r="C102" s="14" t="s">
        <v>529</v>
      </c>
      <c r="D102" s="14" t="s">
        <v>31</v>
      </c>
      <c r="E102" s="14" t="s">
        <v>25</v>
      </c>
      <c r="F102" s="14"/>
      <c r="G102" s="14"/>
      <c r="H102" s="14"/>
      <c r="I102" s="14"/>
      <c r="J102" s="14"/>
      <c r="K102" s="18"/>
      <c r="L102" s="14"/>
    </row>
    <row r="103" spans="1:12" ht="16">
      <c r="A103" s="14" t="s">
        <v>663</v>
      </c>
      <c r="B103" s="14" t="s">
        <v>380</v>
      </c>
      <c r="C103" s="14" t="s">
        <v>33</v>
      </c>
      <c r="D103" s="14" t="s">
        <v>664</v>
      </c>
      <c r="E103" s="14" t="s">
        <v>29</v>
      </c>
      <c r="F103" s="14" t="s">
        <v>25</v>
      </c>
      <c r="G103" s="14" t="s">
        <v>25</v>
      </c>
      <c r="H103" s="14" t="s">
        <v>25</v>
      </c>
      <c r="I103" s="14" t="s">
        <v>665</v>
      </c>
      <c r="J103" s="14" t="s">
        <v>666</v>
      </c>
      <c r="K103" s="18"/>
      <c r="L103" s="14"/>
    </row>
    <row r="104" spans="1:12" ht="80">
      <c r="A104" s="14" t="s">
        <v>648</v>
      </c>
      <c r="B104" s="14" t="s">
        <v>380</v>
      </c>
      <c r="C104" s="14" t="s">
        <v>28</v>
      </c>
      <c r="D104" s="14" t="s">
        <v>412</v>
      </c>
      <c r="E104" s="14" t="s">
        <v>29</v>
      </c>
      <c r="F104" s="14" t="s">
        <v>402</v>
      </c>
      <c r="G104" s="14" t="s">
        <v>25</v>
      </c>
      <c r="H104" s="14" t="s">
        <v>25</v>
      </c>
      <c r="I104" s="14" t="s">
        <v>696</v>
      </c>
      <c r="J104" s="24" t="s">
        <v>591</v>
      </c>
      <c r="K104" s="18"/>
      <c r="L104" s="14"/>
    </row>
    <row r="105" spans="1:12" ht="16">
      <c r="A105" s="14" t="s">
        <v>495</v>
      </c>
      <c r="B105" s="14" t="s">
        <v>382</v>
      </c>
      <c r="C105" s="14" t="s">
        <v>28</v>
      </c>
      <c r="D105" s="14" t="s">
        <v>401</v>
      </c>
      <c r="E105" s="14" t="s">
        <v>25</v>
      </c>
      <c r="F105" s="14"/>
      <c r="G105" s="14"/>
      <c r="H105" s="14"/>
      <c r="I105" s="14"/>
      <c r="J105" s="14"/>
      <c r="K105" s="18"/>
      <c r="L105" s="14"/>
    </row>
    <row r="106" spans="1:12" ht="16">
      <c r="A106" s="14" t="s">
        <v>495</v>
      </c>
      <c r="B106" s="14" t="s">
        <v>382</v>
      </c>
      <c r="C106" s="14" t="s">
        <v>28</v>
      </c>
      <c r="D106" s="14" t="s">
        <v>401</v>
      </c>
      <c r="E106" s="14" t="s">
        <v>25</v>
      </c>
      <c r="F106" s="14"/>
      <c r="G106" s="14"/>
      <c r="H106" s="14"/>
      <c r="I106" s="14"/>
      <c r="J106" s="14"/>
      <c r="K106" s="18"/>
      <c r="L106" s="14"/>
    </row>
    <row r="107" spans="1:12" ht="16">
      <c r="A107" s="14" t="s">
        <v>461</v>
      </c>
      <c r="B107" s="14" t="s">
        <v>382</v>
      </c>
      <c r="C107" s="14" t="s">
        <v>26</v>
      </c>
      <c r="D107" s="14" t="s">
        <v>462</v>
      </c>
      <c r="E107" s="14" t="s">
        <v>25</v>
      </c>
      <c r="F107" s="14"/>
      <c r="G107" s="14"/>
      <c r="H107" s="14"/>
      <c r="I107" s="14"/>
      <c r="J107" s="24"/>
      <c r="K107" s="18"/>
      <c r="L107" s="14"/>
    </row>
    <row r="108" spans="1:12" ht="16">
      <c r="A108" s="14" t="s">
        <v>478</v>
      </c>
      <c r="B108" s="14" t="s">
        <v>382</v>
      </c>
      <c r="C108" s="14" t="s">
        <v>33</v>
      </c>
      <c r="D108" s="14" t="s">
        <v>466</v>
      </c>
      <c r="E108" s="14" t="s">
        <v>29</v>
      </c>
      <c r="F108" s="14" t="s">
        <v>402</v>
      </c>
      <c r="G108" s="14" t="s">
        <v>25</v>
      </c>
      <c r="H108" s="14" t="s">
        <v>32</v>
      </c>
      <c r="I108" s="14" t="s">
        <v>27</v>
      </c>
      <c r="J108" s="14"/>
      <c r="K108" s="18"/>
      <c r="L108" s="14"/>
    </row>
    <row r="109" spans="1:12" ht="16">
      <c r="A109" s="14" t="s">
        <v>425</v>
      </c>
      <c r="B109" s="14" t="s">
        <v>382</v>
      </c>
      <c r="C109" s="14" t="s">
        <v>28</v>
      </c>
      <c r="D109" s="14" t="s">
        <v>31</v>
      </c>
      <c r="E109" s="14" t="s">
        <v>25</v>
      </c>
      <c r="F109" s="14"/>
      <c r="G109" s="14"/>
      <c r="H109" s="14"/>
      <c r="I109" s="14"/>
      <c r="J109" s="14"/>
      <c r="K109" s="18"/>
      <c r="L109" s="14"/>
    </row>
    <row r="110" spans="1:12" ht="16">
      <c r="A110" s="14" t="s">
        <v>533</v>
      </c>
      <c r="B110" s="14" t="s">
        <v>380</v>
      </c>
      <c r="C110" s="14" t="s">
        <v>26</v>
      </c>
      <c r="D110" s="14" t="s">
        <v>401</v>
      </c>
      <c r="E110" s="14" t="s">
        <v>25</v>
      </c>
      <c r="F110" s="14"/>
      <c r="G110" s="14"/>
      <c r="H110" s="14"/>
      <c r="I110" s="14"/>
      <c r="J110" s="14"/>
      <c r="K110" s="18"/>
      <c r="L110" s="14"/>
    </row>
    <row r="111" spans="1:12" ht="16">
      <c r="A111" s="14" t="s">
        <v>407</v>
      </c>
      <c r="B111" s="14" t="s">
        <v>381</v>
      </c>
      <c r="C111" s="14" t="s">
        <v>408</v>
      </c>
      <c r="D111" s="14" t="s">
        <v>409</v>
      </c>
      <c r="E111" s="14" t="s">
        <v>25</v>
      </c>
      <c r="F111" s="14"/>
      <c r="G111" s="14"/>
      <c r="H111" s="14"/>
      <c r="I111" s="14"/>
      <c r="J111" s="14"/>
      <c r="K111" s="18"/>
      <c r="L111" s="14"/>
    </row>
    <row r="112" spans="1:12" ht="16">
      <c r="A112" s="14" t="s">
        <v>606</v>
      </c>
      <c r="B112" s="14" t="s">
        <v>380</v>
      </c>
      <c r="C112" s="14" t="s">
        <v>33</v>
      </c>
      <c r="D112" s="14" t="s">
        <v>401</v>
      </c>
      <c r="E112" s="14" t="s">
        <v>25</v>
      </c>
      <c r="F112" s="14"/>
      <c r="G112" s="14"/>
      <c r="H112" s="14"/>
      <c r="I112" s="14"/>
      <c r="J112" s="14"/>
      <c r="K112" s="14"/>
      <c r="L112" s="14"/>
    </row>
    <row r="113" spans="1:13" ht="16">
      <c r="A113" s="14" t="s">
        <v>649</v>
      </c>
      <c r="B113" s="14" t="s">
        <v>380</v>
      </c>
      <c r="C113" s="14" t="s">
        <v>28</v>
      </c>
      <c r="D113" s="14" t="s">
        <v>650</v>
      </c>
      <c r="E113" s="14" t="s">
        <v>29</v>
      </c>
      <c r="F113" s="14" t="s">
        <v>25</v>
      </c>
      <c r="G113" s="14" t="s">
        <v>25</v>
      </c>
      <c r="H113" s="14" t="s">
        <v>32</v>
      </c>
      <c r="I113" s="14" t="s">
        <v>27</v>
      </c>
      <c r="J113" s="14"/>
      <c r="K113" s="14"/>
      <c r="L113" s="14"/>
    </row>
    <row r="114" spans="1:13" ht="16">
      <c r="A114" s="14" t="s">
        <v>505</v>
      </c>
      <c r="B114" s="14" t="s">
        <v>380</v>
      </c>
      <c r="C114" s="14" t="s">
        <v>33</v>
      </c>
      <c r="D114" s="14" t="s">
        <v>401</v>
      </c>
      <c r="E114" s="14" t="s">
        <v>25</v>
      </c>
      <c r="F114" s="14"/>
      <c r="G114" s="14"/>
      <c r="H114" s="14"/>
      <c r="I114" s="14"/>
      <c r="J114" s="14"/>
      <c r="K114" s="14"/>
      <c r="L114" s="14"/>
    </row>
    <row r="115" spans="1:13" ht="16">
      <c r="A115" s="14" t="s">
        <v>534</v>
      </c>
      <c r="B115" s="14" t="s">
        <v>381</v>
      </c>
      <c r="C115" s="14" t="s">
        <v>28</v>
      </c>
      <c r="D115" s="14" t="s">
        <v>535</v>
      </c>
      <c r="E115" s="14" t="s">
        <v>29</v>
      </c>
      <c r="F115" s="14" t="s">
        <v>402</v>
      </c>
      <c r="G115" s="14" t="s">
        <v>29</v>
      </c>
      <c r="H115" s="14" t="s">
        <v>35</v>
      </c>
      <c r="I115" s="14" t="s">
        <v>706</v>
      </c>
      <c r="J115" s="14" t="s">
        <v>536</v>
      </c>
      <c r="K115" s="14"/>
      <c r="L115" s="14"/>
    </row>
    <row r="116" spans="1:13" ht="16">
      <c r="A116" s="14" t="s">
        <v>538</v>
      </c>
      <c r="B116" s="14" t="s">
        <v>382</v>
      </c>
      <c r="C116" s="14" t="s">
        <v>26</v>
      </c>
      <c r="D116" s="14" t="s">
        <v>539</v>
      </c>
      <c r="E116" s="14" t="s">
        <v>29</v>
      </c>
      <c r="F116" s="14" t="s">
        <v>25</v>
      </c>
      <c r="G116" s="14" t="s">
        <v>25</v>
      </c>
      <c r="H116" s="14" t="s">
        <v>30</v>
      </c>
      <c r="I116" s="14" t="s">
        <v>27</v>
      </c>
      <c r="J116" s="14"/>
      <c r="K116" s="14"/>
      <c r="L116" s="14"/>
    </row>
    <row r="117" spans="1:13" ht="16">
      <c r="A117" s="14" t="s">
        <v>481</v>
      </c>
      <c r="B117" s="14" t="s">
        <v>381</v>
      </c>
      <c r="C117" s="14" t="s">
        <v>482</v>
      </c>
      <c r="D117" s="14" t="s">
        <v>483</v>
      </c>
      <c r="E117" s="14" t="s">
        <v>25</v>
      </c>
      <c r="F117" s="14"/>
      <c r="G117" s="14"/>
      <c r="H117" s="14"/>
      <c r="I117" s="14"/>
      <c r="J117" s="14"/>
      <c r="K117" s="18"/>
      <c r="L117" s="14"/>
    </row>
    <row r="118" spans="1:13" ht="16">
      <c r="A118" s="14" t="s">
        <v>515</v>
      </c>
      <c r="B118" s="14" t="s">
        <v>381</v>
      </c>
      <c r="C118" s="14" t="s">
        <v>33</v>
      </c>
      <c r="D118" s="14" t="s">
        <v>401</v>
      </c>
      <c r="E118" s="14" t="s">
        <v>25</v>
      </c>
      <c r="F118" s="14"/>
      <c r="G118" s="14"/>
      <c r="H118" s="14"/>
      <c r="I118" s="14"/>
      <c r="J118" s="24"/>
      <c r="K118" s="14"/>
      <c r="L118" s="14"/>
    </row>
    <row r="119" spans="1:13" ht="16">
      <c r="A119" s="14" t="s">
        <v>693</v>
      </c>
      <c r="B119" s="14" t="s">
        <v>380</v>
      </c>
      <c r="C119" s="14" t="s">
        <v>26</v>
      </c>
      <c r="D119" s="14" t="s">
        <v>53</v>
      </c>
      <c r="E119" s="14" t="s">
        <v>29</v>
      </c>
      <c r="F119" s="14"/>
      <c r="G119" s="14"/>
      <c r="H119" s="14"/>
      <c r="I119" s="14"/>
      <c r="J119" s="24"/>
      <c r="K119" s="14"/>
      <c r="L119" s="14"/>
    </row>
    <row r="120" spans="1:13" ht="16">
      <c r="A120" s="14" t="s">
        <v>442</v>
      </c>
      <c r="B120" s="14" t="s">
        <v>380</v>
      </c>
      <c r="C120" s="14" t="s">
        <v>33</v>
      </c>
      <c r="D120" s="14" t="s">
        <v>53</v>
      </c>
      <c r="E120" s="14" t="s">
        <v>29</v>
      </c>
      <c r="F120" s="14" t="s">
        <v>29</v>
      </c>
      <c r="G120" s="14" t="s">
        <v>25</v>
      </c>
      <c r="H120" s="14" t="s">
        <v>30</v>
      </c>
      <c r="I120" s="14" t="s">
        <v>27</v>
      </c>
      <c r="J120" s="14"/>
      <c r="K120" s="14"/>
      <c r="L120" s="14"/>
    </row>
    <row r="121" spans="1:13" ht="16">
      <c r="A121" s="14" t="s">
        <v>651</v>
      </c>
      <c r="B121" s="14" t="s">
        <v>380</v>
      </c>
      <c r="C121" s="14" t="s">
        <v>33</v>
      </c>
      <c r="D121" s="14" t="s">
        <v>31</v>
      </c>
      <c r="E121" s="14" t="s">
        <v>25</v>
      </c>
      <c r="F121" s="14"/>
      <c r="G121" s="14"/>
      <c r="H121" s="14"/>
      <c r="I121" s="14"/>
      <c r="J121" s="14"/>
      <c r="K121" s="14"/>
      <c r="L121" s="14"/>
    </row>
    <row r="122" spans="1:13" ht="16">
      <c r="A122" s="14" t="s">
        <v>577</v>
      </c>
      <c r="B122" s="14" t="s">
        <v>381</v>
      </c>
      <c r="C122" s="14" t="s">
        <v>578</v>
      </c>
      <c r="D122" s="14" t="s">
        <v>578</v>
      </c>
      <c r="E122" s="14" t="s">
        <v>25</v>
      </c>
      <c r="F122" s="14"/>
      <c r="G122" s="14"/>
      <c r="H122" s="14"/>
      <c r="I122" s="14"/>
      <c r="J122" s="14"/>
      <c r="K122" s="14"/>
      <c r="L122" s="14"/>
    </row>
    <row r="123" spans="1:13" ht="16">
      <c r="A123" s="14" t="s">
        <v>439</v>
      </c>
      <c r="B123" s="14" t="s">
        <v>380</v>
      </c>
      <c r="C123" s="14" t="s">
        <v>33</v>
      </c>
      <c r="D123" s="14" t="s">
        <v>401</v>
      </c>
      <c r="E123" s="14" t="s">
        <v>25</v>
      </c>
      <c r="F123" s="14"/>
      <c r="G123" s="14"/>
      <c r="H123" s="14"/>
      <c r="I123" s="14"/>
      <c r="J123" s="14"/>
      <c r="K123" s="14"/>
      <c r="L123" s="14"/>
    </row>
    <row r="124" spans="1:13" ht="16">
      <c r="A124" t="s">
        <v>652</v>
      </c>
      <c r="B124" s="14" t="s">
        <v>382</v>
      </c>
      <c r="C124" s="14" t="s">
        <v>431</v>
      </c>
      <c r="D124" s="14" t="s">
        <v>653</v>
      </c>
      <c r="E124" s="14" t="s">
        <v>25</v>
      </c>
      <c r="F124" s="14"/>
      <c r="G124" s="14"/>
      <c r="H124" s="14"/>
      <c r="I124" s="14"/>
      <c r="J124" s="14"/>
      <c r="K124" s="14"/>
      <c r="L124" s="14"/>
      <c r="M124" s="14"/>
    </row>
    <row r="125" spans="1:13" ht="16">
      <c r="A125" t="s">
        <v>440</v>
      </c>
      <c r="B125" s="14" t="s">
        <v>382</v>
      </c>
      <c r="C125" s="14" t="s">
        <v>441</v>
      </c>
      <c r="D125" s="14" t="s">
        <v>441</v>
      </c>
      <c r="E125" s="14" t="s">
        <v>25</v>
      </c>
      <c r="F125" s="14"/>
      <c r="G125" s="14"/>
      <c r="H125" s="14"/>
      <c r="I125" s="14"/>
      <c r="J125" s="14"/>
      <c r="K125" s="14"/>
      <c r="L125" s="14"/>
      <c r="M125" s="14"/>
    </row>
    <row r="126" spans="1:13" ht="16">
      <c r="A126" t="s">
        <v>490</v>
      </c>
      <c r="B126" s="14" t="s">
        <v>380</v>
      </c>
      <c r="C126" s="14" t="s">
        <v>26</v>
      </c>
      <c r="D126" s="14" t="s">
        <v>491</v>
      </c>
      <c r="E126" s="14" t="s">
        <v>29</v>
      </c>
      <c r="F126" s="14" t="s">
        <v>25</v>
      </c>
      <c r="G126" s="14" t="s">
        <v>29</v>
      </c>
      <c r="H126" s="14" t="s">
        <v>25</v>
      </c>
      <c r="I126" s="14" t="s">
        <v>27</v>
      </c>
      <c r="J126" s="24"/>
      <c r="K126" s="14"/>
      <c r="L126" s="14"/>
      <c r="M126" s="14"/>
    </row>
    <row r="127" spans="1:13" ht="16">
      <c r="A127" t="s">
        <v>336</v>
      </c>
      <c r="B127" s="14" t="s">
        <v>380</v>
      </c>
      <c r="C127" s="14" t="s">
        <v>33</v>
      </c>
      <c r="D127" s="14" t="s">
        <v>401</v>
      </c>
      <c r="E127" s="14" t="s">
        <v>29</v>
      </c>
      <c r="F127" s="14" t="s">
        <v>29</v>
      </c>
      <c r="G127" s="14" t="s">
        <v>25</v>
      </c>
      <c r="H127" s="14" t="s">
        <v>25</v>
      </c>
      <c r="I127" s="14"/>
      <c r="J127" s="14"/>
      <c r="K127" s="14"/>
      <c r="L127" s="14"/>
      <c r="M127" s="14"/>
    </row>
    <row r="128" spans="1:13" ht="16">
      <c r="A128" t="s">
        <v>403</v>
      </c>
      <c r="B128" s="14" t="s">
        <v>381</v>
      </c>
      <c r="C128" s="14" t="s">
        <v>28</v>
      </c>
      <c r="D128" s="14" t="s">
        <v>404</v>
      </c>
      <c r="E128" s="14" t="s">
        <v>29</v>
      </c>
      <c r="F128" s="14" t="s">
        <v>402</v>
      </c>
      <c r="G128" s="14" t="s">
        <v>29</v>
      </c>
      <c r="H128" s="14" t="s">
        <v>30</v>
      </c>
      <c r="I128" s="14" t="s">
        <v>405</v>
      </c>
      <c r="J128" s="14" t="s">
        <v>406</v>
      </c>
      <c r="K128" s="14"/>
      <c r="L128" s="14"/>
      <c r="M128" s="14"/>
    </row>
    <row r="129" spans="1:13" ht="16">
      <c r="A129" t="s">
        <v>362</v>
      </c>
      <c r="B129" s="14" t="s">
        <v>381</v>
      </c>
      <c r="C129" s="14" t="s">
        <v>28</v>
      </c>
      <c r="D129" s="14" t="s">
        <v>600</v>
      </c>
      <c r="E129" s="14" t="s">
        <v>25</v>
      </c>
      <c r="F129" s="14"/>
      <c r="G129" s="14"/>
      <c r="H129" s="14"/>
      <c r="I129" s="14"/>
      <c r="J129" s="14"/>
      <c r="K129" s="14"/>
      <c r="L129" s="14"/>
      <c r="M129" s="14"/>
    </row>
    <row r="130" spans="1:13" ht="16">
      <c r="A130" t="s">
        <v>713</v>
      </c>
      <c r="B130" s="14" t="s">
        <v>380</v>
      </c>
      <c r="C130" s="14" t="s">
        <v>33</v>
      </c>
      <c r="D130" s="14" t="s">
        <v>555</v>
      </c>
      <c r="E130" s="14" t="s">
        <v>29</v>
      </c>
      <c r="F130" s="14" t="s">
        <v>29</v>
      </c>
      <c r="G130" s="14" t="s">
        <v>25</v>
      </c>
      <c r="H130" s="14" t="s">
        <v>25</v>
      </c>
      <c r="I130" s="14"/>
      <c r="J130" s="14"/>
      <c r="K130" s="14"/>
      <c r="L130" s="14"/>
      <c r="M130" s="14"/>
    </row>
    <row r="131" spans="1:13" ht="16">
      <c r="A131" t="s">
        <v>590</v>
      </c>
      <c r="B131" s="14" t="s">
        <v>380</v>
      </c>
      <c r="C131" s="14" t="s">
        <v>28</v>
      </c>
      <c r="D131" s="14" t="s">
        <v>435</v>
      </c>
      <c r="E131" s="14" t="s">
        <v>29</v>
      </c>
      <c r="F131" s="14" t="s">
        <v>25</v>
      </c>
      <c r="G131" s="14" t="s">
        <v>25</v>
      </c>
      <c r="H131" s="14" t="s">
        <v>35</v>
      </c>
      <c r="I131" s="14" t="s">
        <v>556</v>
      </c>
      <c r="J131" s="14" t="s">
        <v>592</v>
      </c>
      <c r="K131" s="14"/>
      <c r="L131" s="14"/>
      <c r="M131" s="14"/>
    </row>
    <row r="132" spans="1:13" ht="16">
      <c r="A132" t="s">
        <v>508</v>
      </c>
      <c r="B132" s="14" t="s">
        <v>381</v>
      </c>
      <c r="C132" s="14" t="s">
        <v>28</v>
      </c>
      <c r="D132" s="14" t="s">
        <v>418</v>
      </c>
      <c r="E132" s="14" t="s">
        <v>25</v>
      </c>
      <c r="F132" s="14"/>
      <c r="G132" s="14"/>
      <c r="H132" s="14"/>
      <c r="I132" s="14"/>
      <c r="J132" s="14"/>
      <c r="K132" s="14"/>
      <c r="L132" s="14"/>
      <c r="M132" s="14"/>
    </row>
    <row r="133" spans="1:13" ht="16">
      <c r="A133" t="s">
        <v>463</v>
      </c>
      <c r="B133" s="14" t="s">
        <v>381</v>
      </c>
      <c r="C133" s="14" t="s">
        <v>28</v>
      </c>
      <c r="D133" s="14" t="s">
        <v>418</v>
      </c>
      <c r="E133" s="14" t="s">
        <v>25</v>
      </c>
      <c r="F133" s="14"/>
      <c r="G133" s="14"/>
      <c r="H133" s="14"/>
      <c r="I133" s="14"/>
      <c r="J133" s="14"/>
      <c r="K133" s="14"/>
      <c r="L133" s="14"/>
      <c r="M133" s="14"/>
    </row>
    <row r="134" spans="1:13" ht="16">
      <c r="A134" t="s">
        <v>454</v>
      </c>
      <c r="B134" s="14" t="s">
        <v>380</v>
      </c>
      <c r="C134" s="14" t="s">
        <v>28</v>
      </c>
      <c r="D134" s="14" t="s">
        <v>455</v>
      </c>
      <c r="E134" s="14" t="s">
        <v>29</v>
      </c>
      <c r="F134" s="14" t="s">
        <v>25</v>
      </c>
      <c r="G134" s="14" t="s">
        <v>25</v>
      </c>
      <c r="H134" s="14" t="s">
        <v>35</v>
      </c>
      <c r="I134" s="14" t="s">
        <v>699</v>
      </c>
      <c r="J134" s="14" t="s">
        <v>457</v>
      </c>
      <c r="K134" s="14"/>
      <c r="L134" s="14"/>
      <c r="M134" s="14"/>
    </row>
    <row r="135" spans="1:13" ht="16">
      <c r="A135" t="s">
        <v>469</v>
      </c>
      <c r="B135" s="14" t="s">
        <v>382</v>
      </c>
      <c r="C135" s="14" t="s">
        <v>427</v>
      </c>
      <c r="D135" s="14" t="s">
        <v>470</v>
      </c>
      <c r="E135" s="14" t="s">
        <v>25</v>
      </c>
      <c r="F135" s="14"/>
      <c r="G135" s="14"/>
      <c r="H135" s="14"/>
      <c r="I135" s="14"/>
      <c r="J135" s="14"/>
      <c r="K135" s="14"/>
      <c r="L135" s="14"/>
      <c r="M135" s="14"/>
    </row>
    <row r="136" spans="1:13" ht="16">
      <c r="A136" t="s">
        <v>654</v>
      </c>
      <c r="B136" s="14" t="s">
        <v>380</v>
      </c>
      <c r="C136" s="14" t="s">
        <v>33</v>
      </c>
      <c r="D136" s="14" t="s">
        <v>418</v>
      </c>
      <c r="E136" s="14" t="s">
        <v>25</v>
      </c>
      <c r="F136" s="14"/>
      <c r="G136" s="14"/>
      <c r="H136" s="14"/>
      <c r="I136" s="14"/>
      <c r="J136" s="14"/>
      <c r="K136" s="14"/>
      <c r="L136" s="14"/>
      <c r="M136" s="14"/>
    </row>
    <row r="137" spans="1:13" ht="16">
      <c r="A137" t="s">
        <v>369</v>
      </c>
      <c r="B137" s="14" t="s">
        <v>382</v>
      </c>
      <c r="C137" s="14" t="s">
        <v>33</v>
      </c>
      <c r="D137" s="14" t="s">
        <v>447</v>
      </c>
      <c r="E137" s="14" t="s">
        <v>25</v>
      </c>
      <c r="F137" s="14" t="s">
        <v>25</v>
      </c>
      <c r="G137" s="14" t="s">
        <v>29</v>
      </c>
      <c r="H137" s="14" t="s">
        <v>35</v>
      </c>
      <c r="I137" s="14" t="s">
        <v>707</v>
      </c>
      <c r="J137" s="24" t="s">
        <v>448</v>
      </c>
      <c r="K137" s="14"/>
      <c r="L137" s="14"/>
      <c r="M137" s="14"/>
    </row>
    <row r="138" spans="1:13" ht="16">
      <c r="A138" t="s">
        <v>594</v>
      </c>
      <c r="B138" s="14" t="s">
        <v>380</v>
      </c>
      <c r="C138" s="14" t="s">
        <v>33</v>
      </c>
      <c r="D138" s="14" t="s">
        <v>452</v>
      </c>
      <c r="E138" s="14" t="s">
        <v>29</v>
      </c>
      <c r="F138" s="14" t="s">
        <v>25</v>
      </c>
      <c r="G138" s="14" t="s">
        <v>25</v>
      </c>
      <c r="H138" s="14" t="s">
        <v>35</v>
      </c>
      <c r="I138" s="14" t="s">
        <v>707</v>
      </c>
      <c r="J138" s="14" t="s">
        <v>595</v>
      </c>
      <c r="K138" s="14"/>
      <c r="L138" s="14"/>
      <c r="M138" s="14"/>
    </row>
    <row r="139" spans="1:13" ht="16">
      <c r="A139" t="s">
        <v>517</v>
      </c>
      <c r="B139" s="14" t="s">
        <v>380</v>
      </c>
      <c r="C139" s="14" t="s">
        <v>33</v>
      </c>
      <c r="D139" s="14" t="s">
        <v>483</v>
      </c>
      <c r="E139" s="14" t="s">
        <v>29</v>
      </c>
      <c r="F139" s="14" t="s">
        <v>25</v>
      </c>
      <c r="G139" s="14" t="s">
        <v>25</v>
      </c>
      <c r="H139" s="14" t="s">
        <v>32</v>
      </c>
      <c r="I139" s="14" t="s">
        <v>518</v>
      </c>
      <c r="J139" s="14" t="s">
        <v>519</v>
      </c>
      <c r="K139" s="14"/>
      <c r="L139" s="14"/>
      <c r="M139" s="14"/>
    </row>
    <row r="140" spans="1:13" ht="16">
      <c r="A140" t="s">
        <v>424</v>
      </c>
      <c r="B140" s="14" t="s">
        <v>381</v>
      </c>
      <c r="C140" s="14" t="s">
        <v>28</v>
      </c>
      <c r="D140" s="14" t="s">
        <v>401</v>
      </c>
      <c r="E140" s="14" t="s">
        <v>25</v>
      </c>
      <c r="F140" s="14"/>
      <c r="G140" s="14"/>
      <c r="H140" s="14"/>
      <c r="I140" s="14"/>
      <c r="J140" s="14"/>
      <c r="K140" s="14"/>
      <c r="L140" s="14"/>
      <c r="M140" s="14"/>
    </row>
    <row r="141" spans="1:13" ht="16">
      <c r="A141" t="s">
        <v>366</v>
      </c>
      <c r="B141" s="14" t="s">
        <v>382</v>
      </c>
      <c r="C141" s="14" t="s">
        <v>33</v>
      </c>
      <c r="D141" s="14" t="s">
        <v>31</v>
      </c>
      <c r="E141" s="14" t="s">
        <v>25</v>
      </c>
      <c r="F141" s="14"/>
      <c r="G141" s="14"/>
      <c r="H141" s="14"/>
      <c r="I141" s="14"/>
      <c r="J141" s="24"/>
      <c r="K141" s="14"/>
      <c r="L141" s="14"/>
      <c r="M141" s="14"/>
    </row>
    <row r="142" spans="1:13" ht="16">
      <c r="A142" t="s">
        <v>496</v>
      </c>
      <c r="B142" s="14" t="s">
        <v>382</v>
      </c>
      <c r="C142" s="14" t="s">
        <v>497</v>
      </c>
      <c r="D142" s="14" t="s">
        <v>498</v>
      </c>
      <c r="E142" s="14" t="s">
        <v>25</v>
      </c>
      <c r="F142" s="14"/>
      <c r="G142" s="14"/>
      <c r="H142" s="14"/>
      <c r="I142" s="14"/>
      <c r="J142" s="14"/>
      <c r="K142" s="14"/>
      <c r="L142" s="14"/>
      <c r="M142" s="14"/>
    </row>
    <row r="143" spans="1:13" ht="16">
      <c r="A143" t="s">
        <v>437</v>
      </c>
      <c r="B143" s="14" t="s">
        <v>380</v>
      </c>
      <c r="C143" s="14" t="s">
        <v>33</v>
      </c>
      <c r="D143" s="14" t="s">
        <v>401</v>
      </c>
      <c r="E143" s="14" t="s">
        <v>25</v>
      </c>
      <c r="F143" s="14"/>
      <c r="G143" s="14"/>
      <c r="H143" s="14"/>
      <c r="I143" s="14"/>
      <c r="J143" s="14"/>
      <c r="K143" s="14"/>
      <c r="L143" s="14"/>
      <c r="M143" s="14"/>
    </row>
    <row r="144" spans="1:13" ht="16">
      <c r="A144" t="s">
        <v>434</v>
      </c>
      <c r="B144" s="14" t="s">
        <v>380</v>
      </c>
      <c r="C144" s="14" t="s">
        <v>28</v>
      </c>
      <c r="D144" s="14" t="s">
        <v>435</v>
      </c>
      <c r="E144" s="14" t="s">
        <v>29</v>
      </c>
      <c r="F144" s="14" t="s">
        <v>25</v>
      </c>
      <c r="G144" s="14" t="s">
        <v>25</v>
      </c>
      <c r="H144" s="14" t="s">
        <v>34</v>
      </c>
      <c r="I144" s="14" t="s">
        <v>694</v>
      </c>
      <c r="J144" s="14" t="s">
        <v>655</v>
      </c>
      <c r="K144" s="14"/>
      <c r="L144" s="14"/>
      <c r="M144" s="14"/>
    </row>
    <row r="145" spans="1:13" ht="16">
      <c r="A145" t="s">
        <v>662</v>
      </c>
      <c r="B145" s="14" t="s">
        <v>381</v>
      </c>
      <c r="C145" s="14" t="s">
        <v>33</v>
      </c>
      <c r="D145" s="14" t="s">
        <v>450</v>
      </c>
      <c r="E145" s="14" t="s">
        <v>25</v>
      </c>
      <c r="F145" s="14"/>
      <c r="G145" s="14"/>
      <c r="H145" s="14"/>
      <c r="I145" s="14"/>
      <c r="J145" s="14"/>
      <c r="K145" s="14"/>
      <c r="L145" s="14"/>
      <c r="M145" s="14"/>
    </row>
    <row r="146" spans="1:13" ht="16">
      <c r="A146" t="s">
        <v>502</v>
      </c>
      <c r="B146" s="14" t="s">
        <v>382</v>
      </c>
      <c r="C146" s="14" t="s">
        <v>26</v>
      </c>
      <c r="D146" s="14" t="s">
        <v>401</v>
      </c>
      <c r="E146" s="14" t="s">
        <v>25</v>
      </c>
      <c r="F146" s="14"/>
      <c r="G146" s="14"/>
      <c r="H146" s="14"/>
      <c r="I146" s="14"/>
      <c r="J146" s="14"/>
      <c r="K146" s="14"/>
      <c r="L146" s="14"/>
      <c r="M146" s="14"/>
    </row>
    <row r="147" spans="1:13" ht="16">
      <c r="A147" t="s">
        <v>695</v>
      </c>
      <c r="B147" s="14" t="s">
        <v>382</v>
      </c>
      <c r="C147" s="14" t="s">
        <v>26</v>
      </c>
      <c r="D147" s="14" t="s">
        <v>401</v>
      </c>
      <c r="E147" s="14" t="s">
        <v>25</v>
      </c>
      <c r="F147" s="14"/>
      <c r="G147" s="14"/>
      <c r="H147" s="14"/>
      <c r="I147" s="14"/>
      <c r="J147" s="14"/>
      <c r="K147" s="14"/>
      <c r="L147" s="14"/>
      <c r="M147" s="14"/>
    </row>
    <row r="148" spans="1:13" ht="16">
      <c r="A148" t="s">
        <v>557</v>
      </c>
      <c r="B148" s="14" t="s">
        <v>382</v>
      </c>
      <c r="C148" s="14" t="s">
        <v>28</v>
      </c>
      <c r="D148" s="14" t="s">
        <v>401</v>
      </c>
      <c r="E148" s="14" t="s">
        <v>25</v>
      </c>
      <c r="F148" s="14"/>
      <c r="G148" s="14"/>
      <c r="H148" s="14"/>
      <c r="I148" s="14"/>
      <c r="J148" s="24"/>
      <c r="K148" s="14"/>
      <c r="L148" s="14"/>
      <c r="M148" s="14"/>
    </row>
    <row r="149" spans="1:13" ht="16">
      <c r="A149" t="s">
        <v>554</v>
      </c>
      <c r="B149" t="s">
        <v>380</v>
      </c>
      <c r="C149" s="14" t="s">
        <v>28</v>
      </c>
      <c r="D149" t="s">
        <v>555</v>
      </c>
      <c r="E149" t="s">
        <v>29</v>
      </c>
      <c r="F149" t="s">
        <v>25</v>
      </c>
      <c r="G149" t="s">
        <v>25</v>
      </c>
      <c r="H149" t="s">
        <v>35</v>
      </c>
      <c r="I149" t="s">
        <v>708</v>
      </c>
      <c r="J149" s="26" t="s">
        <v>656</v>
      </c>
    </row>
    <row r="150" spans="1:13" ht="16">
      <c r="A150" t="s">
        <v>465</v>
      </c>
      <c r="B150" t="s">
        <v>382</v>
      </c>
      <c r="C150" s="14" t="s">
        <v>28</v>
      </c>
      <c r="D150" t="s">
        <v>466</v>
      </c>
      <c r="E150" t="s">
        <v>29</v>
      </c>
      <c r="F150" t="s">
        <v>25</v>
      </c>
      <c r="G150" t="s">
        <v>25</v>
      </c>
      <c r="H150" t="s">
        <v>25</v>
      </c>
      <c r="I150" t="s">
        <v>467</v>
      </c>
      <c r="J150" t="s">
        <v>468</v>
      </c>
    </row>
    <row r="151" spans="1:13" ht="16">
      <c r="A151" t="s">
        <v>657</v>
      </c>
      <c r="B151" t="s">
        <v>381</v>
      </c>
      <c r="C151" s="14" t="s">
        <v>523</v>
      </c>
      <c r="D151" t="s">
        <v>658</v>
      </c>
      <c r="E151" t="s">
        <v>25</v>
      </c>
    </row>
    <row r="152" spans="1:13" ht="16">
      <c r="A152" t="s">
        <v>714</v>
      </c>
      <c r="C152" s="14"/>
      <c r="E152" t="s">
        <v>25</v>
      </c>
    </row>
    <row r="153" spans="1:13" ht="16">
      <c r="A153" t="s">
        <v>715</v>
      </c>
      <c r="C153" s="14"/>
      <c r="E153" t="s">
        <v>25</v>
      </c>
    </row>
    <row r="154" spans="1:13" ht="16">
      <c r="A154" t="s">
        <v>241</v>
      </c>
      <c r="C154" s="14"/>
      <c r="E154" t="s">
        <v>25</v>
      </c>
    </row>
    <row r="155" spans="1:13" ht="16">
      <c r="A155" t="s">
        <v>426</v>
      </c>
      <c r="C155" s="14"/>
      <c r="E155" t="s">
        <v>25</v>
      </c>
    </row>
    <row r="156" spans="1:13" ht="16">
      <c r="C156" s="14"/>
    </row>
  </sheetData>
  <conditionalFormatting sqref="D59:D148 D1:D56">
    <cfRule type="cellIs" dxfId="6" priority="4" operator="equal">
      <formula>"Research"</formula>
    </cfRule>
  </conditionalFormatting>
  <conditionalFormatting sqref="D59:D1048576 D1:D56">
    <cfRule type="containsText" dxfId="5" priority="3" operator="containsText" text="UBC">
      <formula>NOT(ISERROR(SEARCH("UBC",D1)))</formula>
    </cfRule>
  </conditionalFormatting>
  <conditionalFormatting sqref="C59:C123 C1:C500">
    <cfRule type="containsText" dxfId="4" priority="1" operator="containsText" text="UBC">
      <formula>NOT(ISERROR(SEARCH("UBC",C1)))</formula>
    </cfRule>
    <cfRule type="cellIs" dxfId="3" priority="2" operator="equal">
      <formula>"Research"</formula>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0"/>
  <sheetViews>
    <sheetView zoomScale="85" zoomScaleNormal="85" zoomScalePageLayoutView="85" workbookViewId="0">
      <selection activeCell="E495" sqref="E495"/>
    </sheetView>
  </sheetViews>
  <sheetFormatPr baseColWidth="10" defaultColWidth="11" defaultRowHeight="15" x14ac:dyDescent="0"/>
  <cols>
    <col min="1" max="1" width="24.5" bestFit="1" customWidth="1"/>
    <col min="7" max="7" width="31.33203125" customWidth="1"/>
    <col min="8" max="8" width="37.1640625" bestFit="1" customWidth="1"/>
  </cols>
  <sheetData>
    <row r="1" spans="1:12">
      <c r="A1" t="str">
        <f>UPPER(SUBSTITUTE('Dump Google Form Here'!A1," ",""))</f>
        <v>WHATISYOURNAME?</v>
      </c>
      <c r="B1" t="str">
        <f>UPPER(SUBSTITUTE('Dump Google Form Here'!B1," ",""))</f>
        <v>WHATPGYLEVELAREYOU?</v>
      </c>
      <c r="C1" t="str">
        <f>UPPER(SUBSTITUTE('Dump Google Form Here'!C1," ",""))</f>
        <v>WHATSITEAREYOUONFORBLOCK10?</v>
      </c>
      <c r="D1" t="str">
        <f>UPPER(SUBSTITUTE('Dump Google Form Here'!D1," ",""))</f>
        <v>WHATROTATIONAREYOUONFORBLOCK10?</v>
      </c>
      <c r="E1" t="str">
        <f>UPPER(SUBSTITUTE('Dump Google Form Here'!E1," ",""))</f>
        <v>AREYOUELIGIBLEFORCROSSCOVERAGECALL?</v>
      </c>
      <c r="F1" t="str">
        <f>UPPER(SUBSTITUTE('Dump Google Form Here'!F1," ",""))</f>
        <v>WILLYOUBEPOST-CALLONDAY1OFBLOCK10?</v>
      </c>
      <c r="G1" t="str">
        <f>UPPER(SUBSTITUTE('Dump Google Form Here'!G1," ",""))</f>
        <v>AREYOUGOINGOUTOFTOWNFORBLOCK11?</v>
      </c>
      <c r="H1" t="str">
        <f>SUBSTITUTE(SUBSTITUTE(UPPER(SUBSTITUTE('Dump Google Form Here'!H1," ","")),"YES",""),",","")</f>
        <v>DOYOUHAVEANYVACATIONSCHEDULEDDURINGBLOCK10?</v>
      </c>
      <c r="I1" t="str">
        <f>UPPER(SUBSTITUTE('Dump Google Form Here'!I1," ",""))</f>
        <v>WHICHDAYSAREYOUUNABLETOWORKCROSSCOVERAGE?</v>
      </c>
      <c r="J1" t="str">
        <f>UPPER(SUBSTITUTE('Dump Google Form Here'!J1," ",""))</f>
        <v>PLEASEPROVIDEEXPLANATIONSFORALLREQUESTSLISTEDABOVE.</v>
      </c>
      <c r="K1" t="str">
        <f>UPPER(SUBSTITUTE('Dump Google Form Here'!K1," ",""))</f>
        <v>WILLYOUBEPOST-CALLDAY1OFBLOCK10?</v>
      </c>
      <c r="L1" t="str">
        <f>UPPER('Dump Google Form Here'!L1)</f>
        <v>WILL YOU BE GOING OUT OF TOWN FOR BLOCK 11?</v>
      </c>
    </row>
    <row r="2" spans="1:12">
      <c r="A2" t="str">
        <f>UPPER(SUBSTITUTE('Dump Google Form Here'!A2," ",""))</f>
        <v>ALAHWAL,HATEM</v>
      </c>
      <c r="B2" t="str">
        <f>UPPER(SUBSTITUTE('Dump Google Form Here'!B2," ",""))</f>
        <v>PGY2</v>
      </c>
      <c r="C2" t="str">
        <f>UPPER(SUBSTITUTE('Dump Google Form Here'!C2," ",""))</f>
        <v>RJH-VICTORIA</v>
      </c>
      <c r="D2" t="str">
        <f>UPPER(SUBSTITUTE('Dump Google Form Here'!D2," ",""))</f>
        <v>CTU</v>
      </c>
      <c r="E2" t="str">
        <f>UPPER(SUBSTITUTE('Dump Google Form Here'!E2," ",""))</f>
        <v>NO</v>
      </c>
      <c r="F2" t="str">
        <f>UPPER(SUBSTITUTE('Dump Google Form Here'!F2," ",""))</f>
        <v/>
      </c>
      <c r="G2" t="str">
        <f>UPPER(SUBSTITUTE('Dump Google Form Here'!G2," ",""))</f>
        <v/>
      </c>
      <c r="H2" t="str">
        <f>SUBSTITUTE(SUBSTITUTE(UPPER(SUBSTITUTE('Dump Google Form Here'!H2," ","")),"YES",""),",","")</f>
        <v/>
      </c>
      <c r="I2" t="str">
        <f>UPPER(SUBSTITUTE('Dump Google Form Here'!I2," ",""))</f>
        <v/>
      </c>
      <c r="J2" t="str">
        <f>UPPER(SUBSTITUTE('Dump Google Form Here'!J2," ",""))</f>
        <v/>
      </c>
      <c r="K2" t="str">
        <f>UPPER(SUBSTITUTE('Dump Google Form Here'!K2," ",""))</f>
        <v/>
      </c>
      <c r="L2" t="str">
        <f>UPPER('Dump Google Form Here'!L2)</f>
        <v/>
      </c>
    </row>
    <row r="3" spans="1:12">
      <c r="A3" t="e">
        <f>UPPER(SUBSTITUTE('Dump Google Form Here'!#REF!," ",""))</f>
        <v>#REF!</v>
      </c>
      <c r="B3" t="e">
        <f>UPPER(SUBSTITUTE('Dump Google Form Here'!#REF!," ",""))</f>
        <v>#REF!</v>
      </c>
      <c r="C3" t="e">
        <f>UPPER(SUBSTITUTE('Dump Google Form Here'!#REF!," ",""))</f>
        <v>#REF!</v>
      </c>
      <c r="D3" t="e">
        <f>UPPER(SUBSTITUTE('Dump Google Form Here'!#REF!," ",""))</f>
        <v>#REF!</v>
      </c>
      <c r="E3" t="e">
        <f>UPPER(SUBSTITUTE('Dump Google Form Here'!#REF!," ",""))</f>
        <v>#REF!</v>
      </c>
      <c r="F3" t="e">
        <f>UPPER(SUBSTITUTE('Dump Google Form Here'!#REF!," ",""))</f>
        <v>#REF!</v>
      </c>
      <c r="G3" t="e">
        <f>UPPER(SUBSTITUTE('Dump Google Form Here'!#REF!," ",""))</f>
        <v>#REF!</v>
      </c>
      <c r="H3" t="e">
        <f>SUBSTITUTE(SUBSTITUTE(UPPER(SUBSTITUTE('Dump Google Form Here'!#REF!," ","")),"YES",""),",","")</f>
        <v>#REF!</v>
      </c>
      <c r="I3" t="e">
        <f>UPPER(SUBSTITUTE('Dump Google Form Here'!#REF!," ",""))</f>
        <v>#REF!</v>
      </c>
      <c r="J3" t="e">
        <f>UPPER(SUBSTITUTE('Dump Google Form Here'!#REF!," ",""))</f>
        <v>#REF!</v>
      </c>
      <c r="K3" t="str">
        <f>UPPER(SUBSTITUTE('Dump Google Form Here'!K3," ",""))</f>
        <v/>
      </c>
      <c r="L3" t="str">
        <f>UPPER('Dump Google Form Here'!L3)</f>
        <v/>
      </c>
    </row>
    <row r="4" spans="1:12">
      <c r="A4" t="e">
        <f>UPPER(SUBSTITUTE('Dump Google Form Here'!#REF!," ",""))</f>
        <v>#REF!</v>
      </c>
      <c r="B4" t="e">
        <f>UPPER(SUBSTITUTE('Dump Google Form Here'!#REF!," ",""))</f>
        <v>#REF!</v>
      </c>
      <c r="C4" t="e">
        <f>UPPER(SUBSTITUTE('Dump Google Form Here'!#REF!," ",""))</f>
        <v>#REF!</v>
      </c>
      <c r="D4" t="e">
        <f>UPPER(SUBSTITUTE('Dump Google Form Here'!#REF!," ",""))</f>
        <v>#REF!</v>
      </c>
      <c r="E4" t="e">
        <f>UPPER(SUBSTITUTE('Dump Google Form Here'!#REF!," ",""))</f>
        <v>#REF!</v>
      </c>
      <c r="F4" t="e">
        <f>UPPER(SUBSTITUTE('Dump Google Form Here'!#REF!," ",""))</f>
        <v>#REF!</v>
      </c>
      <c r="G4" t="e">
        <f>UPPER(SUBSTITUTE('Dump Google Form Here'!#REF!," ",""))</f>
        <v>#REF!</v>
      </c>
      <c r="H4" t="e">
        <f>SUBSTITUTE(SUBSTITUTE(UPPER(SUBSTITUTE('Dump Google Form Here'!#REF!," ","")),"YES",""),",","")</f>
        <v>#REF!</v>
      </c>
      <c r="I4" t="e">
        <f>UPPER(SUBSTITUTE('Dump Google Form Here'!#REF!," ",""))</f>
        <v>#REF!</v>
      </c>
      <c r="J4" t="e">
        <f>UPPER(SUBSTITUTE('Dump Google Form Here'!#REF!," ",""))</f>
        <v>#REF!</v>
      </c>
      <c r="K4" t="str">
        <f>UPPER(SUBSTITUTE('Dump Google Form Here'!K4," ",""))</f>
        <v/>
      </c>
      <c r="L4" t="str">
        <f>UPPER('Dump Google Form Here'!L4)</f>
        <v/>
      </c>
    </row>
    <row r="5" spans="1:12">
      <c r="A5" t="str">
        <f>UPPER(SUBSTITUTE('Dump Google Form Here'!A3," ",""))</f>
        <v>ALBABTAIN,MOHAMED</v>
      </c>
      <c r="B5" t="str">
        <f>UPPER(SUBSTITUTE('Dump Google Form Here'!B3," ",""))</f>
        <v>PGY1</v>
      </c>
      <c r="C5" t="str">
        <f>UPPER(SUBSTITUTE('Dump Google Form Here'!C3," ",""))</f>
        <v>SPH</v>
      </c>
      <c r="D5" t="str">
        <f>UPPER(SUBSTITUTE('Dump Google Form Here'!D3," ",""))</f>
        <v>CTU</v>
      </c>
      <c r="E5" t="str">
        <f>UPPER(SUBSTITUTE('Dump Google Form Here'!E3," ",""))</f>
        <v>NO</v>
      </c>
      <c r="F5" t="str">
        <f>UPPER(SUBSTITUTE('Dump Google Form Here'!F3," ",""))</f>
        <v/>
      </c>
      <c r="G5" t="str">
        <f>UPPER(SUBSTITUTE('Dump Google Form Here'!G3," ",""))</f>
        <v/>
      </c>
      <c r="H5" t="str">
        <f>SUBSTITUTE(SUBSTITUTE(UPPER(SUBSTITUTE('Dump Google Form Here'!H3," ","")),"YES",""),",","")</f>
        <v/>
      </c>
      <c r="I5" t="str">
        <f>UPPER(SUBSTITUTE('Dump Google Form Here'!I3," ",""))</f>
        <v/>
      </c>
      <c r="J5" t="str">
        <f>UPPER(SUBSTITUTE('Dump Google Form Here'!J3," ",""))</f>
        <v/>
      </c>
      <c r="K5" t="str">
        <f>UPPER(SUBSTITUTE('Dump Google Form Here'!K5," ",""))</f>
        <v/>
      </c>
      <c r="L5" t="str">
        <f>UPPER('Dump Google Form Here'!L5)</f>
        <v/>
      </c>
    </row>
    <row r="6" spans="1:12">
      <c r="A6" t="str">
        <f>UPPER(SUBSTITUTE('Dump Google Form Here'!A4," ",""))</f>
        <v>ALDAHNEEM,LAILA</v>
      </c>
      <c r="B6" t="str">
        <f>UPPER(SUBSTITUTE('Dump Google Form Here'!B4," ",""))</f>
        <v>PGY3</v>
      </c>
      <c r="C6" t="str">
        <f>UPPER(SUBSTITUTE('Dump Google Form Here'!C4," ",""))</f>
        <v>LGH</v>
      </c>
      <c r="D6" t="str">
        <f>UPPER(SUBSTITUTE('Dump Google Form Here'!D4," ",""))</f>
        <v>PALLIATIVE</v>
      </c>
      <c r="E6" t="str">
        <f>UPPER(SUBSTITUTE('Dump Google Form Here'!E4," ",""))</f>
        <v>YES</v>
      </c>
      <c r="F6" t="str">
        <f>UPPER(SUBSTITUTE('Dump Google Form Here'!F4," ",""))</f>
        <v>DON'TKNOW</v>
      </c>
      <c r="G6" t="str">
        <f>UPPER(SUBSTITUTE('Dump Google Form Here'!G4," ",""))</f>
        <v>NO</v>
      </c>
      <c r="H6" t="str">
        <f>SUBSTITUTE(SUBSTITUTE(UPPER(SUBSTITUTE('Dump Google Form Here'!H4," ","")),"YES",""),",","")</f>
        <v/>
      </c>
      <c r="I6" t="str">
        <f>UPPER(SUBSTITUTE('Dump Google Form Here'!I4," ",""))</f>
        <v/>
      </c>
      <c r="J6" t="str">
        <f>UPPER(SUBSTITUTE('Dump Google Form Here'!J4," ",""))</f>
        <v/>
      </c>
      <c r="K6" t="str">
        <f>UPPER(SUBSTITUTE('Dump Google Form Here'!K6," ",""))</f>
        <v/>
      </c>
      <c r="L6" t="str">
        <f>UPPER('Dump Google Form Here'!L6)</f>
        <v/>
      </c>
    </row>
    <row r="7" spans="1:12">
      <c r="A7" t="str">
        <f>UPPER(SUBSTITUTE('Dump Google Form Here'!A5," ",""))</f>
        <v>ALIBRAHIM,BASHAAR</v>
      </c>
      <c r="B7" t="str">
        <f>UPPER(SUBSTITUTE('Dump Google Form Here'!B5," ",""))</f>
        <v>PGY2</v>
      </c>
      <c r="C7" t="str">
        <f>UPPER(SUBSTITUTE('Dump Google Form Here'!C5," ",""))</f>
        <v>SPH</v>
      </c>
      <c r="D7" t="str">
        <f>UPPER(SUBSTITUTE('Dump Google Form Here'!D5," ",""))</f>
        <v>CCU</v>
      </c>
      <c r="E7" t="str">
        <f>UPPER(SUBSTITUTE('Dump Google Form Here'!E5," ",""))</f>
        <v>NO</v>
      </c>
      <c r="F7" t="str">
        <f>UPPER(SUBSTITUTE('Dump Google Form Here'!F5," ",""))</f>
        <v/>
      </c>
      <c r="G7" t="str">
        <f>UPPER(SUBSTITUTE('Dump Google Form Here'!G5," ",""))</f>
        <v/>
      </c>
      <c r="H7" t="str">
        <f>SUBSTITUTE(SUBSTITUTE(UPPER(SUBSTITUTE('Dump Google Form Here'!H5," ","")),"YES",""),",","")</f>
        <v/>
      </c>
      <c r="I7" t="str">
        <f>UPPER(SUBSTITUTE('Dump Google Form Here'!I5," ",""))</f>
        <v/>
      </c>
      <c r="J7" t="str">
        <f>UPPER(SUBSTITUTE('Dump Google Form Here'!J5," ",""))</f>
        <v/>
      </c>
      <c r="K7" t="str">
        <f>UPPER(SUBSTITUTE('Dump Google Form Here'!K7," ",""))</f>
        <v/>
      </c>
      <c r="L7" t="str">
        <f>UPPER('Dump Google Form Here'!L7)</f>
        <v/>
      </c>
    </row>
    <row r="8" spans="1:12">
      <c r="A8" t="str">
        <f>UPPER(SUBSTITUTE('Dump Google Form Here'!A6," ",""))</f>
        <v>ALRAMEZI,YOUSEF</v>
      </c>
      <c r="B8" t="str">
        <f>UPPER(SUBSTITUTE('Dump Google Form Here'!B6," ",""))</f>
        <v>PGY2</v>
      </c>
      <c r="C8" t="str">
        <f>UPPER(SUBSTITUTE('Dump Google Form Here'!C6," ",""))</f>
        <v>SPH</v>
      </c>
      <c r="D8" t="str">
        <f>UPPER(SUBSTITUTE('Dump Google Form Here'!D6," ",""))</f>
        <v>RESPIROLOGY</v>
      </c>
      <c r="E8" t="str">
        <f>UPPER(SUBSTITUTE('Dump Google Form Here'!E6," ",""))</f>
        <v>YES</v>
      </c>
      <c r="F8" t="str">
        <f>UPPER(SUBSTITUTE('Dump Google Form Here'!F6," ",""))</f>
        <v>YES</v>
      </c>
      <c r="G8" t="str">
        <f>UPPER(SUBSTITUTE('Dump Google Form Here'!G6," ",""))</f>
        <v>NO</v>
      </c>
      <c r="H8" t="str">
        <f>SUBSTITUTE(SUBSTITUTE(UPPER(SUBSTITUTE('Dump Google Form Here'!H6," ","")),"YES",""),",","")</f>
        <v>WEEK1</v>
      </c>
      <c r="I8" t="str">
        <f>UPPER(SUBSTITUTE('Dump Google Form Here'!I6," ",""))</f>
        <v>MONMAR09,TUEMAR10,WEDMAR11,THUMAR12,FRIMAR13,SATMAR14,SUNMAR15</v>
      </c>
      <c r="J8" t="str">
        <f>UPPER(SUBSTITUTE('Dump Google Form Here'!J6," ",""))</f>
        <v/>
      </c>
      <c r="K8" t="str">
        <f>UPPER(SUBSTITUTE('Dump Google Form Here'!K8," ",""))</f>
        <v/>
      </c>
      <c r="L8" t="str">
        <f>UPPER('Dump Google Form Here'!L8)</f>
        <v/>
      </c>
    </row>
    <row r="9" spans="1:12">
      <c r="A9" t="str">
        <f>UPPER(SUBSTITUTE('Dump Google Form Here'!A7," ",""))</f>
        <v>ALZAKI,ALAA</v>
      </c>
      <c r="B9" t="str">
        <f>UPPER(SUBSTITUTE('Dump Google Form Here'!B7," ",""))</f>
        <v>PGY3</v>
      </c>
      <c r="C9" t="str">
        <f>UPPER(SUBSTITUTE('Dump Google Form Here'!C7," ",""))</f>
        <v>SPH</v>
      </c>
      <c r="D9" t="str">
        <f>UPPER(SUBSTITUTE('Dump Google Form Here'!D7," ",""))</f>
        <v>NEUROLOGY</v>
      </c>
      <c r="E9" t="str">
        <f>UPPER(SUBSTITUTE('Dump Google Form Here'!E7," ",""))</f>
        <v>NO</v>
      </c>
      <c r="F9" t="str">
        <f>UPPER(SUBSTITUTE('Dump Google Form Here'!F7," ",""))</f>
        <v/>
      </c>
      <c r="G9" t="str">
        <f>UPPER(SUBSTITUTE('Dump Google Form Here'!G7," ",""))</f>
        <v/>
      </c>
      <c r="H9" t="str">
        <f>SUBSTITUTE(SUBSTITUTE(UPPER(SUBSTITUTE('Dump Google Form Here'!H7," ","")),"YES",""),",","")</f>
        <v/>
      </c>
      <c r="I9" t="str">
        <f>UPPER(SUBSTITUTE('Dump Google Form Here'!I7," ",""))</f>
        <v/>
      </c>
      <c r="J9" t="str">
        <f>UPPER(SUBSTITUTE('Dump Google Form Here'!J7," ",""))</f>
        <v/>
      </c>
      <c r="K9" t="str">
        <f>UPPER(SUBSTITUTE('Dump Google Form Here'!K9," ",""))</f>
        <v/>
      </c>
      <c r="L9" t="str">
        <f>UPPER('Dump Google Form Here'!L9)</f>
        <v/>
      </c>
    </row>
    <row r="10" spans="1:12">
      <c r="A10" t="str">
        <f>UPPER(SUBSTITUTE('Dump Google Form Here'!A8," ",""))</f>
        <v>AL-HASHAMI,ZAMZAM</v>
      </c>
      <c r="B10" t="str">
        <f>UPPER(SUBSTITUTE('Dump Google Form Here'!B8," ",""))</f>
        <v>PGY1</v>
      </c>
      <c r="C10" t="str">
        <f>UPPER(SUBSTITUTE('Dump Google Form Here'!C8," ",""))</f>
        <v>VGH</v>
      </c>
      <c r="D10" t="str">
        <f>UPPER(SUBSTITUTE('Dump Google Form Here'!D8," ",""))</f>
        <v>CTU</v>
      </c>
      <c r="E10" t="str">
        <f>UPPER(SUBSTITUTE('Dump Google Form Here'!E8," ",""))</f>
        <v>NO</v>
      </c>
      <c r="F10" t="str">
        <f>UPPER(SUBSTITUTE('Dump Google Form Here'!F8," ",""))</f>
        <v/>
      </c>
      <c r="G10" t="str">
        <f>UPPER(SUBSTITUTE('Dump Google Form Here'!G8," ",""))</f>
        <v/>
      </c>
      <c r="H10" t="str">
        <f>SUBSTITUTE(SUBSTITUTE(UPPER(SUBSTITUTE('Dump Google Form Here'!H8," ","")),"YES",""),",","")</f>
        <v/>
      </c>
      <c r="I10" t="str">
        <f>UPPER(SUBSTITUTE('Dump Google Form Here'!I8," ",""))</f>
        <v/>
      </c>
      <c r="J10" t="str">
        <f>UPPER(SUBSTITUTE('Dump Google Form Here'!J8," ",""))</f>
        <v/>
      </c>
      <c r="K10" t="str">
        <f>UPPER(SUBSTITUTE('Dump Google Form Here'!K10," ",""))</f>
        <v/>
      </c>
      <c r="L10" t="str">
        <f>UPPER('Dump Google Form Here'!L10)</f>
        <v/>
      </c>
    </row>
    <row r="11" spans="1:12">
      <c r="A11" t="str">
        <f>UPPER(SUBSTITUTE('Dump Google Form Here'!A9," ",""))</f>
        <v>ALAMER,ABDULLAH</v>
      </c>
      <c r="B11" t="str">
        <f>UPPER(SUBSTITUTE('Dump Google Form Here'!B9," ",""))</f>
        <v>PGY3</v>
      </c>
      <c r="C11" t="str">
        <f>UPPER(SUBSTITUTE('Dump Google Form Here'!C9," ",""))</f>
        <v>SPH</v>
      </c>
      <c r="D11" t="str">
        <f>UPPER(SUBSTITUTE('Dump Google Form Here'!D9," ",""))</f>
        <v>ALLERGY,IMMUNOLOGY</v>
      </c>
      <c r="E11" t="str">
        <f>UPPER(SUBSTITUTE('Dump Google Form Here'!E9," ",""))</f>
        <v>YES</v>
      </c>
      <c r="F11" t="str">
        <f>UPPER(SUBSTITUTE('Dump Google Form Here'!F9," ",""))</f>
        <v>NO</v>
      </c>
      <c r="G11" t="str">
        <f>UPPER(SUBSTITUTE('Dump Google Form Here'!G9," ",""))</f>
        <v>NO</v>
      </c>
      <c r="H11" t="str">
        <f>SUBSTITUTE(SUBSTITUTE(UPPER(SUBSTITUTE('Dump Google Form Here'!H9," ","")),"YES",""),",","")</f>
        <v>NO</v>
      </c>
      <c r="I11" t="str">
        <f>UPPER(SUBSTITUTE('Dump Google Form Here'!I9," ",""))</f>
        <v>NOREQUESTS</v>
      </c>
      <c r="J11" t="str">
        <f>UPPER(SUBSTITUTE('Dump Google Form Here'!J9," ",""))</f>
        <v/>
      </c>
      <c r="K11" t="str">
        <f>UPPER(SUBSTITUTE('Dump Google Form Here'!K11," ",""))</f>
        <v/>
      </c>
      <c r="L11" t="str">
        <f>UPPER('Dump Google Form Here'!L11)</f>
        <v/>
      </c>
    </row>
    <row r="12" spans="1:12">
      <c r="A12" t="str">
        <f>UPPER(SUBSTITUTE('Dump Google Form Here'!A10," ",""))</f>
        <v>ARAUJO,ANALAURA</v>
      </c>
      <c r="B12" t="str">
        <f>UPPER(SUBSTITUTE('Dump Google Form Here'!B10," ",""))</f>
        <v>PGY3</v>
      </c>
      <c r="C12" t="str">
        <f>UPPER(SUBSTITUTE('Dump Google Form Here'!C10," ",""))</f>
        <v>SPH</v>
      </c>
      <c r="D12" t="str">
        <f>UPPER(SUBSTITUTE('Dump Google Form Here'!D10," ",""))</f>
        <v>HIVWARD</v>
      </c>
      <c r="E12" t="str">
        <f>UPPER(SUBSTITUTE('Dump Google Form Here'!E10," ",""))</f>
        <v>YES</v>
      </c>
      <c r="F12" t="str">
        <f>UPPER(SUBSTITUTE('Dump Google Form Here'!F10," ",""))</f>
        <v>NO</v>
      </c>
      <c r="G12" t="str">
        <f>UPPER(SUBSTITUTE('Dump Google Form Here'!G10," ",""))</f>
        <v>NO</v>
      </c>
      <c r="H12" t="str">
        <f>SUBSTITUTE(SUBSTITUTE(UPPER(SUBSTITUTE('Dump Google Form Here'!H10," ","")),"YES",""),",","")</f>
        <v>NO</v>
      </c>
      <c r="I12" t="str">
        <f>UPPER(SUBSTITUTE('Dump Google Form Here'!I10," ",""))</f>
        <v>FRIAPR03,SATAPR04,SUNAPR05,APR06</v>
      </c>
      <c r="J12" t="str">
        <f>UPPER(SUBSTITUTE('Dump Google Form Here'!J10," ",""))</f>
        <v>I'MPLANNINGATRIPWITHFAMILYANDFRIENDSDURINGEASTERHOLIDAY</v>
      </c>
      <c r="K12" t="str">
        <f>UPPER(SUBSTITUTE('Dump Google Form Here'!K12," ",""))</f>
        <v/>
      </c>
      <c r="L12" t="str">
        <f>UPPER('Dump Google Form Here'!L12)</f>
        <v/>
      </c>
    </row>
    <row r="13" spans="1:12">
      <c r="A13" t="str">
        <f>UPPER(SUBSTITUTE('Dump Google Form Here'!A11," ",""))</f>
        <v>AZIZ,MINA</v>
      </c>
      <c r="B13" t="str">
        <f>UPPER(SUBSTITUTE('Dump Google Form Here'!B11," ",""))</f>
        <v>PGY1</v>
      </c>
      <c r="C13" t="str">
        <f>UPPER(SUBSTITUTE('Dump Google Form Here'!C11," ",""))</f>
        <v>RCH</v>
      </c>
      <c r="D13" t="str">
        <f>UPPER(SUBSTITUTE('Dump Google Form Here'!D11," ",""))</f>
        <v>CTU</v>
      </c>
      <c r="E13" t="str">
        <f>UPPER(SUBSTITUTE('Dump Google Form Here'!E11," ",""))</f>
        <v>NO</v>
      </c>
      <c r="F13" t="str">
        <f>UPPER(SUBSTITUTE('Dump Google Form Here'!F11," ",""))</f>
        <v/>
      </c>
      <c r="G13" t="str">
        <f>UPPER(SUBSTITUTE('Dump Google Form Here'!G11," ",""))</f>
        <v/>
      </c>
      <c r="H13" t="str">
        <f>SUBSTITUTE(SUBSTITUTE(UPPER(SUBSTITUTE('Dump Google Form Here'!H11," ","")),"YES",""),",","")</f>
        <v/>
      </c>
      <c r="I13" t="str">
        <f>UPPER(SUBSTITUTE('Dump Google Form Here'!I11," ",""))</f>
        <v/>
      </c>
      <c r="J13" t="str">
        <f>UPPER(SUBSTITUTE('Dump Google Form Here'!J11," ",""))</f>
        <v/>
      </c>
      <c r="K13" t="str">
        <f>UPPER(SUBSTITUTE('Dump Google Form Here'!K13," ",""))</f>
        <v/>
      </c>
      <c r="L13" t="str">
        <f>UPPER('Dump Google Form Here'!L13)</f>
        <v/>
      </c>
    </row>
    <row r="14" spans="1:12">
      <c r="A14" t="str">
        <f>UPPER(SUBSTITUTE('Dump Google Form Here'!A12," ",""))</f>
        <v>BABUK,ANGELA</v>
      </c>
      <c r="B14" t="str">
        <f>UPPER(SUBSTITUTE('Dump Google Form Here'!B12," ",""))</f>
        <v>PGY2</v>
      </c>
      <c r="C14" t="str">
        <f>UPPER(SUBSTITUTE('Dump Google Form Here'!C12," ",""))</f>
        <v>VGH</v>
      </c>
      <c r="D14" t="str">
        <f>UPPER(SUBSTITUTE('Dump Google Form Here'!D12," ",""))</f>
        <v>NEPHROLOGY</v>
      </c>
      <c r="E14" t="str">
        <f>UPPER(SUBSTITUTE('Dump Google Form Here'!E12," ",""))</f>
        <v>YES</v>
      </c>
      <c r="F14" t="str">
        <f>UPPER(SUBSTITUTE('Dump Google Form Here'!F12," ",""))</f>
        <v>DON'TKNOW</v>
      </c>
      <c r="G14" t="str">
        <f>UPPER(SUBSTITUTE('Dump Google Form Here'!G12," ",""))</f>
        <v>NO</v>
      </c>
      <c r="H14" t="str">
        <f>SUBSTITUTE(SUBSTITUTE(UPPER(SUBSTITUTE('Dump Google Form Here'!H12," ","")),"YES",""),",","")</f>
        <v>NO</v>
      </c>
      <c r="I14" t="str">
        <f>UPPER(SUBSTITUTE('Dump Google Form Here'!I12," ",""))</f>
        <v>FRIAPR03,SATAPR04,SUNAPR05,APR06</v>
      </c>
      <c r="J14" t="str">
        <f>UPPER(SUBSTITUTE('Dump Google Form Here'!J12," ",""))</f>
        <v/>
      </c>
      <c r="K14" t="str">
        <f>UPPER(SUBSTITUTE('Dump Google Form Here'!K14," ",""))</f>
        <v/>
      </c>
      <c r="L14" t="str">
        <f>UPPER('Dump Google Form Here'!L14)</f>
        <v/>
      </c>
    </row>
    <row r="15" spans="1:12">
      <c r="A15" t="str">
        <f>UPPER(SUBSTITUTE('Dump Google Form Here'!A13," ",""))</f>
        <v>BACH,PAXTON</v>
      </c>
      <c r="B15" t="str">
        <f>UPPER(SUBSTITUTE('Dump Google Form Here'!B13," ",""))</f>
        <v>PGY2</v>
      </c>
      <c r="C15" t="str">
        <f>UPPER(SUBSTITUTE('Dump Google Form Here'!C13," ",""))</f>
        <v>VGH</v>
      </c>
      <c r="D15" t="str">
        <f>UPPER(SUBSTITUTE('Dump Google Form Here'!D13," ",""))</f>
        <v>RESEARCH</v>
      </c>
      <c r="E15" t="str">
        <f>UPPER(SUBSTITUTE('Dump Google Form Here'!E13," ",""))</f>
        <v>YES</v>
      </c>
      <c r="F15" t="str">
        <f>UPPER(SUBSTITUTE('Dump Google Form Here'!F13," ",""))</f>
        <v>NO</v>
      </c>
      <c r="G15" t="str">
        <f>UPPER(SUBSTITUTE('Dump Google Form Here'!G13," ",""))</f>
        <v>NO</v>
      </c>
      <c r="H15" t="str">
        <f>SUBSTITUTE(SUBSTITUTE(UPPER(SUBSTITUTE('Dump Google Form Here'!H13," ","")),"YES",""),",","")</f>
        <v>NO</v>
      </c>
      <c r="I15" t="str">
        <f>UPPER(SUBSTITUTE('Dump Google Form Here'!I13," ",""))</f>
        <v>SUNMAR22,MONMAR23</v>
      </c>
      <c r="J15" t="str">
        <f>UPPER(SUBSTITUTE('Dump Google Form Here'!J13," ",""))</f>
        <v>TRIPOUTOFTOWN.</v>
      </c>
      <c r="K15" t="str">
        <f>UPPER(SUBSTITUTE('Dump Google Form Here'!K15," ",""))</f>
        <v/>
      </c>
      <c r="L15" t="str">
        <f>UPPER('Dump Google Form Here'!L15)</f>
        <v/>
      </c>
    </row>
    <row r="16" spans="1:12">
      <c r="A16" t="str">
        <f>UPPER(SUBSTITUTE('Dump Google Form Here'!A14," ",""))</f>
        <v>BAR,SIMONA</v>
      </c>
      <c r="B16" t="str">
        <f>UPPER(SUBSTITUTE('Dump Google Form Here'!B14," ",""))</f>
        <v>PGY2</v>
      </c>
      <c r="C16" t="str">
        <f>UPPER(SUBSTITUTE('Dump Google Form Here'!C14," ",""))</f>
        <v>CAMPBELLRIVER</v>
      </c>
      <c r="D16" t="str">
        <f>UPPER(SUBSTITUTE('Dump Google Form Here'!D14," ",""))</f>
        <v>COMMUNITY</v>
      </c>
      <c r="E16" t="str">
        <f>UPPER(SUBSTITUTE('Dump Google Form Here'!E14," ",""))</f>
        <v>NO</v>
      </c>
      <c r="F16" t="str">
        <f>UPPER(SUBSTITUTE('Dump Google Form Here'!F14," ",""))</f>
        <v/>
      </c>
      <c r="G16" t="str">
        <f>UPPER(SUBSTITUTE('Dump Google Form Here'!G14," ",""))</f>
        <v/>
      </c>
      <c r="H16" t="str">
        <f>SUBSTITUTE(SUBSTITUTE(UPPER(SUBSTITUTE('Dump Google Form Here'!H14," ","")),"YES",""),",","")</f>
        <v/>
      </c>
      <c r="I16" t="str">
        <f>UPPER(SUBSTITUTE('Dump Google Form Here'!I14," ",""))</f>
        <v/>
      </c>
      <c r="J16" t="str">
        <f>UPPER(SUBSTITUTE('Dump Google Form Here'!J14," ",""))</f>
        <v/>
      </c>
      <c r="K16" t="str">
        <f>UPPER(SUBSTITUTE('Dump Google Form Here'!K16," ",""))</f>
        <v/>
      </c>
      <c r="L16" t="str">
        <f>UPPER('Dump Google Form Here'!L16)</f>
        <v/>
      </c>
    </row>
    <row r="17" spans="1:12">
      <c r="A17" t="str">
        <f>UPPER(SUBSTITUTE('Dump Google Form Here'!A15," ",""))</f>
        <v>BARDI,MOHAMMAD</v>
      </c>
      <c r="B17" t="str">
        <f>UPPER(SUBSTITUTE('Dump Google Form Here'!B15," ",""))</f>
        <v>PGY1</v>
      </c>
      <c r="C17" t="str">
        <f>UPPER(SUBSTITUTE('Dump Google Form Here'!C15," ",""))</f>
        <v>RCH</v>
      </c>
      <c r="D17" t="str">
        <f>UPPER(SUBSTITUTE('Dump Google Form Here'!D15," ",""))</f>
        <v>AMBCARDIO</v>
      </c>
      <c r="E17" t="str">
        <f>UPPER(SUBSTITUTE('Dump Google Form Here'!E15," ",""))</f>
        <v>YES</v>
      </c>
      <c r="F17" t="str">
        <f>UPPER(SUBSTITUTE('Dump Google Form Here'!F15," ",""))</f>
        <v>YES</v>
      </c>
      <c r="G17" t="str">
        <f>UPPER(SUBSTITUTE('Dump Google Form Here'!G15," ",""))</f>
        <v>NO</v>
      </c>
      <c r="H17" t="str">
        <f>SUBSTITUTE(SUBSTITUTE(UPPER(SUBSTITUTE('Dump Google Form Here'!H15," ","")),"YES",""),",","")</f>
        <v>WEEK2</v>
      </c>
      <c r="I17" t="str">
        <f>UPPER(SUBSTITUTE('Dump Google Form Here'!I15," ",""))</f>
        <v>MONMAR09,MAR10,SATMAR14,SUNMAR15,MONMAR16,TUEMAR17,WEDMAR18,THUMAR19,FRIMAR20,SATMAR21,SUNMAR22</v>
      </c>
      <c r="J17" t="str">
        <f>UPPER(SUBSTITUTE('Dump Google Form Here'!J15," ",""))</f>
        <v>MONDAYMARCH9-IWILLBEONCALLSATURDAYMARCH7TH-IFICOULDPLEASENOTBEONCALLTHEFIRSTDAYOFTHEROTATIONITWOULDBEGREAT._x000D__x000D_MARCH14TO22WOULDBEIDEALASMARCH16-20ISMYVACATIONTIME._x000D__x000D_THANKS_x000D__x000D_MO</v>
      </c>
      <c r="K17" t="str">
        <f>UPPER(SUBSTITUTE('Dump Google Form Here'!K17," ",""))</f>
        <v/>
      </c>
      <c r="L17" t="str">
        <f>UPPER('Dump Google Form Here'!L17)</f>
        <v/>
      </c>
    </row>
    <row r="18" spans="1:12">
      <c r="A18" t="str">
        <f>UPPER(SUBSTITUTE('Dump Google Form Here'!A16," ",""))</f>
        <v>BESHARATIAN,BEHRAD</v>
      </c>
      <c r="B18" t="str">
        <f>UPPER(SUBSTITUTE('Dump Google Form Here'!B16," ",""))</f>
        <v>PGY3</v>
      </c>
      <c r="C18" t="str">
        <f>UPPER(SUBSTITUTE('Dump Google Form Here'!C16," ",""))</f>
        <v>SPH</v>
      </c>
      <c r="D18" t="str">
        <f>UPPER(SUBSTITUTE('Dump Google Form Here'!D16," ",""))</f>
        <v>CTU</v>
      </c>
      <c r="E18" t="str">
        <f>UPPER(SUBSTITUTE('Dump Google Form Here'!E16," ",""))</f>
        <v>NO</v>
      </c>
      <c r="F18" t="str">
        <f>UPPER(SUBSTITUTE('Dump Google Form Here'!F16," ",""))</f>
        <v/>
      </c>
      <c r="G18" t="str">
        <f>UPPER(SUBSTITUTE('Dump Google Form Here'!G16," ",""))</f>
        <v/>
      </c>
      <c r="H18" t="str">
        <f>SUBSTITUTE(SUBSTITUTE(UPPER(SUBSTITUTE('Dump Google Form Here'!H16," ","")),"YES",""),",","")</f>
        <v/>
      </c>
      <c r="I18" t="str">
        <f>UPPER(SUBSTITUTE('Dump Google Form Here'!I16," ",""))</f>
        <v/>
      </c>
      <c r="J18" t="str">
        <f>UPPER(SUBSTITUTE('Dump Google Form Here'!J16," ",""))</f>
        <v/>
      </c>
      <c r="K18" t="str">
        <f>UPPER(SUBSTITUTE('Dump Google Form Here'!K18," ",""))</f>
        <v/>
      </c>
      <c r="L18" t="str">
        <f>UPPER('Dump Google Form Here'!L18)</f>
        <v/>
      </c>
    </row>
    <row r="19" spans="1:12">
      <c r="A19" t="str">
        <f>UPPER(SUBSTITUTE('Dump Google Form Here'!A17," ",""))</f>
        <v>BIAGIONI,BRADLY</v>
      </c>
      <c r="B19" t="str">
        <f>UPPER(SUBSTITUTE('Dump Google Form Here'!B17," ",""))</f>
        <v>PGY3</v>
      </c>
      <c r="C19" t="str">
        <f>UPPER(SUBSTITUTE('Dump Google Form Here'!C17," ",""))</f>
        <v>VGH</v>
      </c>
      <c r="D19" t="str">
        <f>UPPER(SUBSTITUTE('Dump Google Form Here'!D17," ",""))</f>
        <v>RESEARCH</v>
      </c>
      <c r="E19" t="str">
        <f>UPPER(SUBSTITUTE('Dump Google Form Here'!E17," ",""))</f>
        <v>YES</v>
      </c>
      <c r="F19" t="str">
        <f>UPPER(SUBSTITUTE('Dump Google Form Here'!F17," ",""))</f>
        <v>NO</v>
      </c>
      <c r="G19" t="str">
        <f>UPPER(SUBSTITUTE('Dump Google Form Here'!G17," ",""))</f>
        <v>NO</v>
      </c>
      <c r="H19" t="str">
        <f>SUBSTITUTE(SUBSTITUTE(UPPER(SUBSTITUTE('Dump Google Form Here'!H17," ","")),"YES",""),",","")</f>
        <v>NO</v>
      </c>
      <c r="I19" t="str">
        <f>UPPER(SUBSTITUTE('Dump Google Form Here'!I17," ",""))</f>
        <v>FRIMAR13,SATMAR14,SUNMAR15,MONMAR16,FRIMAR20,SATMAR21,FRIMAR27,SATMAR28,SUNMAR29,MAR30,MAR31</v>
      </c>
      <c r="J19" t="str">
        <f>UPPER(SUBSTITUTE('Dump Google Form Here'!J17," ",""))</f>
        <v>WEEKENDOF13TH-PLANNEDANDBOOKEDWEEKENDAWAY.RCEXAMMARCH30-31_x000D_MAR20/21-HAVETICKETSFORASHOWANDPLANSFORDINNERONSATURDAY_x000D_MAR27WEEKEND-WEDDING-CALGARYFLIGHTSBOOKED</v>
      </c>
      <c r="K19" t="str">
        <f>UPPER(SUBSTITUTE('Dump Google Form Here'!K19," ",""))</f>
        <v/>
      </c>
      <c r="L19" t="str">
        <f>UPPER('Dump Google Form Here'!L19)</f>
        <v/>
      </c>
    </row>
    <row r="20" spans="1:12">
      <c r="A20" t="str">
        <f>UPPER(SUBSTITUTE('Dump Google Form Here'!A18," ",""))</f>
        <v>BIRKS,PETER</v>
      </c>
      <c r="B20" t="str">
        <f>UPPER(SUBSTITUTE('Dump Google Form Here'!B18," ",""))</f>
        <v>PGY2</v>
      </c>
      <c r="C20" t="str">
        <f>UPPER(SUBSTITUTE('Dump Google Form Here'!C18," ",""))</f>
        <v>SMH</v>
      </c>
      <c r="D20" t="str">
        <f>UPPER(SUBSTITUTE('Dump Google Form Here'!D18," ",""))</f>
        <v>RESPIROLOGY</v>
      </c>
      <c r="E20" t="str">
        <f>UPPER(SUBSTITUTE('Dump Google Form Here'!E18," ",""))</f>
        <v>YES</v>
      </c>
      <c r="F20" t="str">
        <f>UPPER(SUBSTITUTE('Dump Google Form Here'!F18," ",""))</f>
        <v>NO</v>
      </c>
      <c r="G20" t="str">
        <f>UPPER(SUBSTITUTE('Dump Google Form Here'!G18," ",""))</f>
        <v>NO</v>
      </c>
      <c r="H20" t="str">
        <f>SUBSTITUTE(SUBSTITUTE(UPPER(SUBSTITUTE('Dump Google Form Here'!H18," ","")),"YES",""),",","")</f>
        <v>WEEK1</v>
      </c>
      <c r="I20" t="str">
        <f>UPPER(SUBSTITUTE('Dump Google Form Here'!I18," ",""))</f>
        <v>SUNMAR15,MONMAR16</v>
      </c>
      <c r="J20" t="str">
        <f>UPPER(SUBSTITUTE('Dump Google Form Here'!J18," ",""))</f>
        <v>AUSTRALIAFORVACATIONFIRSTWEEK</v>
      </c>
      <c r="K20" t="str">
        <f>UPPER(SUBSTITUTE('Dump Google Form Here'!K20," ",""))</f>
        <v/>
      </c>
      <c r="L20" t="str">
        <f>UPPER('Dump Google Form Here'!L20)</f>
        <v/>
      </c>
    </row>
    <row r="21" spans="1:12">
      <c r="A21" t="str">
        <f>UPPER(SUBSTITUTE('Dump Google Form Here'!A19," ",""))</f>
        <v>BITTMAN,JESSE</v>
      </c>
      <c r="B21" t="str">
        <f>UPPER(SUBSTITUTE('Dump Google Form Here'!B19," ",""))</f>
        <v>PGY2</v>
      </c>
      <c r="C21" t="str">
        <f>UPPER(SUBSTITUTE('Dump Google Form Here'!C19," ",""))</f>
        <v>SPH</v>
      </c>
      <c r="D21" t="str">
        <f>UPPER(SUBSTITUTE('Dump Google Form Here'!D19," ",""))</f>
        <v>CCU</v>
      </c>
      <c r="E21" t="str">
        <f>UPPER(SUBSTITUTE('Dump Google Form Here'!E19," ",""))</f>
        <v>NO</v>
      </c>
      <c r="F21" t="str">
        <f>UPPER(SUBSTITUTE('Dump Google Form Here'!F19," ",""))</f>
        <v/>
      </c>
      <c r="G21" t="str">
        <f>UPPER(SUBSTITUTE('Dump Google Form Here'!G19," ",""))</f>
        <v/>
      </c>
      <c r="H21" t="str">
        <f>SUBSTITUTE(SUBSTITUTE(UPPER(SUBSTITUTE('Dump Google Form Here'!H19," ","")),"YES",""),",","")</f>
        <v/>
      </c>
      <c r="I21" t="str">
        <f>UPPER(SUBSTITUTE('Dump Google Form Here'!I19," ",""))</f>
        <v/>
      </c>
      <c r="J21" t="str">
        <f>UPPER(SUBSTITUTE('Dump Google Form Here'!J19," ",""))</f>
        <v/>
      </c>
      <c r="K21" t="str">
        <f>UPPER(SUBSTITUTE('Dump Google Form Here'!K21," ",""))</f>
        <v/>
      </c>
      <c r="L21" t="str">
        <f>UPPER('Dump Google Form Here'!L21)</f>
        <v/>
      </c>
    </row>
    <row r="22" spans="1:12">
      <c r="A22" t="str">
        <f>UPPER(SUBSTITUTE('Dump Google Form Here'!A20," ",""))</f>
        <v>BUDLOVSKY,JOSHUA</v>
      </c>
      <c r="B22" t="str">
        <f>UPPER(SUBSTITUTE('Dump Google Form Here'!B20," ",""))</f>
        <v>PGY3</v>
      </c>
      <c r="C22" t="str">
        <f>UPPER(SUBSTITUTE('Dump Google Form Here'!C20," ",""))</f>
        <v>CTU-TBA</v>
      </c>
      <c r="D22" t="str">
        <f>UPPER(SUBSTITUTE('Dump Google Form Here'!D20," ",""))</f>
        <v>CTU-TBA</v>
      </c>
      <c r="E22" t="str">
        <f>UPPER(SUBSTITUTE('Dump Google Form Here'!E20," ",""))</f>
        <v>NO</v>
      </c>
      <c r="F22" t="str">
        <f>UPPER(SUBSTITUTE('Dump Google Form Here'!F20," ",""))</f>
        <v/>
      </c>
      <c r="G22" t="str">
        <f>UPPER(SUBSTITUTE('Dump Google Form Here'!G20," ",""))</f>
        <v/>
      </c>
      <c r="H22" t="str">
        <f>SUBSTITUTE(SUBSTITUTE(UPPER(SUBSTITUTE('Dump Google Form Here'!H20," ","")),"YES",""),",","")</f>
        <v/>
      </c>
      <c r="I22" t="str">
        <f>UPPER(SUBSTITUTE('Dump Google Form Here'!I20," ",""))</f>
        <v/>
      </c>
      <c r="J22" t="str">
        <f>UPPER(SUBSTITUTE('Dump Google Form Here'!J20," ",""))</f>
        <v/>
      </c>
      <c r="K22" t="str">
        <f>UPPER(SUBSTITUTE('Dump Google Form Here'!K22," ",""))</f>
        <v/>
      </c>
      <c r="L22" t="str">
        <f>UPPER('Dump Google Form Here'!L22)</f>
        <v/>
      </c>
    </row>
    <row r="23" spans="1:12">
      <c r="A23" t="str">
        <f>UPPER(SUBSTITUTE('Dump Google Form Here'!A21," ",""))</f>
        <v>CAMATEROS,PIERRE</v>
      </c>
      <c r="B23" t="str">
        <f>UPPER(SUBSTITUTE('Dump Google Form Here'!B21," ",""))</f>
        <v>PGY3</v>
      </c>
      <c r="C23" t="str">
        <f>UPPER(SUBSTITUTE('Dump Google Form Here'!C21," ",""))</f>
        <v>VGH</v>
      </c>
      <c r="D23" t="str">
        <f>UPPER(SUBSTITUTE('Dump Google Form Here'!D21," ",""))</f>
        <v>ICU</v>
      </c>
      <c r="E23" t="str">
        <f>UPPER(SUBSTITUTE('Dump Google Form Here'!E21," ",""))</f>
        <v>NO</v>
      </c>
      <c r="F23" t="str">
        <f>UPPER(SUBSTITUTE('Dump Google Form Here'!F21," ",""))</f>
        <v/>
      </c>
      <c r="G23" t="str">
        <f>UPPER(SUBSTITUTE('Dump Google Form Here'!G21," ",""))</f>
        <v/>
      </c>
      <c r="H23" t="str">
        <f>SUBSTITUTE(SUBSTITUTE(UPPER(SUBSTITUTE('Dump Google Form Here'!H21," ","")),"YES",""),",","")</f>
        <v/>
      </c>
      <c r="I23" t="str">
        <f>UPPER(SUBSTITUTE('Dump Google Form Here'!I21," ",""))</f>
        <v/>
      </c>
      <c r="J23" t="str">
        <f>UPPER(SUBSTITUTE('Dump Google Form Here'!J21," ",""))</f>
        <v/>
      </c>
      <c r="K23" t="str">
        <f>UPPER(SUBSTITUTE('Dump Google Form Here'!K23," ",""))</f>
        <v/>
      </c>
      <c r="L23" t="str">
        <f>UPPER('Dump Google Form Here'!L23)</f>
        <v/>
      </c>
    </row>
    <row r="24" spans="1:12">
      <c r="A24" t="str">
        <f>UPPER(SUBSTITUTE('Dump Google Form Here'!A22," ",""))</f>
        <v>CANNON,TRACY</v>
      </c>
      <c r="B24" t="str">
        <f>UPPER(SUBSTITUTE('Dump Google Form Here'!B22," ",""))</f>
        <v>PGY3</v>
      </c>
      <c r="C24" t="str">
        <f>UPPER(SUBSTITUTE('Dump Google Form Here'!C22," ",""))</f>
        <v>SPH</v>
      </c>
      <c r="D24" t="str">
        <f>UPPER(SUBSTITUTE('Dump Google Form Here'!D22," ",""))</f>
        <v>AMBULATORY</v>
      </c>
      <c r="E24" t="str">
        <f>UPPER(SUBSTITUTE('Dump Google Form Here'!E22," ",""))</f>
        <v>YES</v>
      </c>
      <c r="F24" t="str">
        <f>UPPER(SUBSTITUTE('Dump Google Form Here'!F22," ",""))</f>
        <v>NO</v>
      </c>
      <c r="G24" t="str">
        <f>UPPER(SUBSTITUTE('Dump Google Form Here'!G22," ",""))</f>
        <v>YES</v>
      </c>
      <c r="H24" t="str">
        <f>SUBSTITUTE(SUBSTITUTE(UPPER(SUBSTITUTE('Dump Google Form Here'!H22," ","")),"YES",""),",","")</f>
        <v>WEEK1</v>
      </c>
      <c r="I24" t="str">
        <f>UPPER(SUBSTITUTE('Dump Google Form Here'!I22," ",""))</f>
        <v>MONMAR16,TUEMAR17</v>
      </c>
      <c r="J24" t="str">
        <f>UPPER(SUBSTITUTE('Dump Google Form Here'!J22," ",""))</f>
        <v>IWILLBERETURNINGVERYLATEFROMINTERNATIONALELECTIVESUNDAYNIGHTCAUSEKLMCAN'TGETTHEIRACTTOGETHERANDHAVECHANGEDMYFLIGHTTWICE!PASTHISTORYHASSHOWNTHATIGETHORRIBLEJET-LAGANDIDON'TWANTTOBEANUNSAFEZOMBIEONCALL._x000D_IUNDERSTANDIFDUETOSCHEDULECONSTRAINTS,YOUARENOTABLETOACCOMMODATION.THANKYOUINADVANCE.</v>
      </c>
      <c r="K24" t="str">
        <f>UPPER(SUBSTITUTE('Dump Google Form Here'!K24," ",""))</f>
        <v/>
      </c>
      <c r="L24" t="str">
        <f>UPPER('Dump Google Form Here'!L24)</f>
        <v/>
      </c>
    </row>
    <row r="25" spans="1:12">
      <c r="A25" t="str">
        <f>UPPER(SUBSTITUTE('Dump Google Form Here'!A23," ",""))</f>
        <v>CHAMI,GOLDIS</v>
      </c>
      <c r="B25" t="str">
        <f>UPPER(SUBSTITUTE('Dump Google Form Here'!B23," ",""))</f>
        <v>PGY2</v>
      </c>
      <c r="C25" t="str">
        <f>UPPER(SUBSTITUTE('Dump Google Form Here'!C23," ",""))</f>
        <v>RJH</v>
      </c>
      <c r="D25" t="str">
        <f>UPPER(SUBSTITUTE('Dump Google Form Here'!D23," ",""))</f>
        <v>AMBULATORYCARDIOLOGY</v>
      </c>
      <c r="E25" t="str">
        <f>UPPER(SUBSTITUTE('Dump Google Form Here'!E23," ",""))</f>
        <v>NO</v>
      </c>
      <c r="F25" t="str">
        <f>UPPER(SUBSTITUTE('Dump Google Form Here'!F23," ",""))</f>
        <v/>
      </c>
      <c r="G25" t="str">
        <f>UPPER(SUBSTITUTE('Dump Google Form Here'!G23," ",""))</f>
        <v/>
      </c>
      <c r="H25" t="str">
        <f>SUBSTITUTE(SUBSTITUTE(UPPER(SUBSTITUTE('Dump Google Form Here'!H23," ","")),"YES",""),",","")</f>
        <v/>
      </c>
      <c r="I25" t="str">
        <f>UPPER(SUBSTITUTE('Dump Google Form Here'!I23," ",""))</f>
        <v/>
      </c>
      <c r="J25" t="str">
        <f>UPPER(SUBSTITUTE('Dump Google Form Here'!J23," ",""))</f>
        <v/>
      </c>
      <c r="K25" t="str">
        <f>UPPER(SUBSTITUTE('Dump Google Form Here'!K25," ",""))</f>
        <v/>
      </c>
      <c r="L25" t="str">
        <f>UPPER('Dump Google Form Here'!L25)</f>
        <v/>
      </c>
    </row>
    <row r="26" spans="1:12">
      <c r="A26" t="str">
        <f>UPPER(SUBSTITUTE('Dump Google Form Here'!A24," ",""))</f>
        <v>CHATUR,SAFIA</v>
      </c>
      <c r="B26" t="str">
        <f>UPPER(SUBSTITUTE('Dump Google Form Here'!B24," ",""))</f>
        <v>PGY1</v>
      </c>
      <c r="C26" t="str">
        <f>UPPER(SUBSTITUTE('Dump Google Form Here'!C24," ",""))</f>
        <v>VGH</v>
      </c>
      <c r="D26" t="str">
        <f>UPPER(SUBSTITUTE('Dump Google Form Here'!D24," ",""))</f>
        <v>ICU</v>
      </c>
      <c r="E26" t="str">
        <f>UPPER(SUBSTITUTE('Dump Google Form Here'!E24," ",""))</f>
        <v>NO</v>
      </c>
      <c r="F26" t="str">
        <f>UPPER(SUBSTITUTE('Dump Google Form Here'!F24," ",""))</f>
        <v/>
      </c>
      <c r="G26" t="str">
        <f>UPPER(SUBSTITUTE('Dump Google Form Here'!G24," ",""))</f>
        <v/>
      </c>
      <c r="H26" t="str">
        <f>SUBSTITUTE(SUBSTITUTE(UPPER(SUBSTITUTE('Dump Google Form Here'!H24," ","")),"YES",""),",","")</f>
        <v/>
      </c>
      <c r="I26" t="str">
        <f>UPPER(SUBSTITUTE('Dump Google Form Here'!I24," ",""))</f>
        <v/>
      </c>
      <c r="J26" t="str">
        <f>UPPER(SUBSTITUTE('Dump Google Form Here'!J24," ",""))</f>
        <v/>
      </c>
      <c r="K26" t="str">
        <f>UPPER(SUBSTITUTE('Dump Google Form Here'!K26," ",""))</f>
        <v/>
      </c>
      <c r="L26" t="str">
        <f>UPPER('Dump Google Form Here'!L26)</f>
        <v/>
      </c>
    </row>
    <row r="27" spans="1:12">
      <c r="A27" t="str">
        <f>UPPER(SUBSTITUTE('Dump Google Form Here'!A25," ",""))</f>
        <v>CHAWORTH-MUSTERS,TESSA</v>
      </c>
      <c r="B27" t="str">
        <f>UPPER(SUBSTITUTE('Dump Google Form Here'!B25," ",""))</f>
        <v>PGY3</v>
      </c>
      <c r="C27" t="str">
        <f>UPPER(SUBSTITUTE('Dump Google Form Here'!C25," ",""))</f>
        <v>RESEARCH</v>
      </c>
      <c r="D27" t="str">
        <f>UPPER(SUBSTITUTE('Dump Google Form Here'!D25," ",""))</f>
        <v>RESEARCH</v>
      </c>
      <c r="E27" t="str">
        <f>UPPER(SUBSTITUTE('Dump Google Form Here'!E25," ",""))</f>
        <v>NO</v>
      </c>
      <c r="F27" t="str">
        <f>UPPER(SUBSTITUTE('Dump Google Form Here'!F25," ",""))</f>
        <v>NO</v>
      </c>
      <c r="G27" t="str">
        <f>UPPER(SUBSTITUTE('Dump Google Form Here'!G25," ",""))</f>
        <v>YES</v>
      </c>
      <c r="H27" t="str">
        <f>SUBSTITUTE(SUBSTITUTE(UPPER(SUBSTITUTE('Dump Google Form Here'!H25," ","")),"YES",""),",","")</f>
        <v>NO</v>
      </c>
      <c r="I27" t="str">
        <f>UPPER(SUBSTITUTE('Dump Google Form Here'!I25," ",""))</f>
        <v>SATMAR14,SUNMAR15,MONMAR16,TUEMAR17,WEDMAR18,THUMAR19,FRIMAR20,SATMAR21,SUNMAR22,MONMAR23,TUEMAR24,WEDMAR25,THUMAR26,FRIMAR27,SATMAR28,SUNMAR29,MONMAR30,TUEMAR31,WEDAPR01,THUAPR02,FRIAPR03,SATAPR04,SUNAPR05</v>
      </c>
      <c r="J27" t="str">
        <f>UPPER(SUBSTITUTE('Dump Google Form Here'!J25," ",""))</f>
        <v>LOL,DIDYOULIKEMYREQUESTS?CANYOUSCHEDULEMEEARLYINTHEBLOCK/IWILLMAKEUPLOTSOFEXTRACALLSINBLOCK13!PRETTYPLEASE:)</v>
      </c>
      <c r="K27" t="str">
        <f>UPPER(SUBSTITUTE('Dump Google Form Here'!K27," ",""))</f>
        <v/>
      </c>
      <c r="L27" t="str">
        <f>UPPER('Dump Google Form Here'!L27)</f>
        <v/>
      </c>
    </row>
    <row r="28" spans="1:12">
      <c r="A28" t="str">
        <f>UPPER(SUBSTITUTE('Dump Google Form Here'!A26," ",""))</f>
        <v>CHEN,RUI</v>
      </c>
      <c r="B28" t="str">
        <f>UPPER(SUBSTITUTE('Dump Google Form Here'!B26," ",""))</f>
        <v>PGY2</v>
      </c>
      <c r="C28" t="str">
        <f>UPPER(SUBSTITUTE('Dump Google Form Here'!C26," ",""))</f>
        <v>VGH</v>
      </c>
      <c r="D28" t="str">
        <f>UPPER(SUBSTITUTE('Dump Google Form Here'!D26," ",""))</f>
        <v>ENDOCRINOLOGY</v>
      </c>
      <c r="E28" t="str">
        <f>UPPER(SUBSTITUTE('Dump Google Form Here'!E26," ",""))</f>
        <v>YES</v>
      </c>
      <c r="F28" t="str">
        <f>UPPER(SUBSTITUTE('Dump Google Form Here'!F26," ",""))</f>
        <v>YES</v>
      </c>
      <c r="G28" t="str">
        <f>UPPER(SUBSTITUTE('Dump Google Form Here'!G26," ",""))</f>
        <v>NO</v>
      </c>
      <c r="H28" t="str">
        <f>SUBSTITUTE(SUBSTITUTE(UPPER(SUBSTITUTE('Dump Google Form Here'!H26," ","")),"YES",""),",","")</f>
        <v>NO</v>
      </c>
      <c r="I28" t="str">
        <f>UPPER(SUBSTITUTE('Dump Google Form Here'!I26," ",""))</f>
        <v>FRIAPR03,SATAPR04,SUNAPR05,APR06</v>
      </c>
      <c r="J28" t="str">
        <f>UPPER(SUBSTITUTE('Dump Google Form Here'!J26," ",""))</f>
        <v>VISITINGFAMILYOUTOFTOWNFOREASTERWEEKEND.</v>
      </c>
      <c r="K28" t="str">
        <f>UPPER(SUBSTITUTE('Dump Google Form Here'!K28," ",""))</f>
        <v/>
      </c>
      <c r="L28" t="str">
        <f>UPPER('Dump Google Form Here'!L28)</f>
        <v/>
      </c>
    </row>
    <row r="29" spans="1:12">
      <c r="A29" t="str">
        <f>UPPER(SUBSTITUTE('Dump Google Form Here'!A27," ",""))</f>
        <v>CHEN,YUCHIAOPETER</v>
      </c>
      <c r="B29" t="str">
        <f>UPPER(SUBSTITUTE('Dump Google Form Here'!B27," ",""))</f>
        <v>PGY1</v>
      </c>
      <c r="C29" t="str">
        <f>UPPER(SUBSTITUTE('Dump Google Form Here'!C27," ",""))</f>
        <v>VGH</v>
      </c>
      <c r="D29" t="str">
        <f>UPPER(SUBSTITUTE('Dump Google Form Here'!D27," ",""))</f>
        <v>CARDIOLOGY-HUCKELL</v>
      </c>
      <c r="E29" t="str">
        <f>UPPER(SUBSTITUTE('Dump Google Form Here'!E27," ",""))</f>
        <v>YES</v>
      </c>
      <c r="F29" t="str">
        <f>UPPER(SUBSTITUTE('Dump Google Form Here'!F27," ",""))</f>
        <v>YES</v>
      </c>
      <c r="G29" t="str">
        <f>UPPER(SUBSTITUTE('Dump Google Form Here'!G27," ",""))</f>
        <v>NO</v>
      </c>
      <c r="H29" t="str">
        <f>SUBSTITUTE(SUBSTITUTE(UPPER(SUBSTITUTE('Dump Google Form Here'!H27," ","")),"YES",""),",","")</f>
        <v>WEEK3</v>
      </c>
      <c r="I29" t="str">
        <f>UPPER(SUBSTITUTE('Dump Google Form Here'!I27," ",""))</f>
        <v>SATMAR21,SUNMAR22,SATMAR28,SUNMAR29</v>
      </c>
      <c r="J29" t="str">
        <f>UPPER(SUBSTITUTE('Dump Google Form Here'!J27," ",""))</f>
        <v>IWOULDBEREALLYGRATEFULIFIWASN'TONCALLONTHEWEEKENDSAROUNDMY1WEEKVACATION,THANKS!</v>
      </c>
      <c r="K29" t="str">
        <f>UPPER(SUBSTITUTE('Dump Google Form Here'!K29," ",""))</f>
        <v/>
      </c>
      <c r="L29" t="str">
        <f>UPPER('Dump Google Form Here'!L29)</f>
        <v/>
      </c>
    </row>
    <row r="30" spans="1:12">
      <c r="A30" t="str">
        <f>UPPER(SUBSTITUTE('Dump Google Form Here'!A28," ",""))</f>
        <v>CHENG,CATHERINEVALERIE</v>
      </c>
      <c r="B30" t="str">
        <f>UPPER(SUBSTITUTE('Dump Google Form Here'!B28," ",""))</f>
        <v>PGY1</v>
      </c>
      <c r="C30" t="str">
        <f>UPPER(SUBSTITUTE('Dump Google Form Here'!C28," ",""))</f>
        <v>RCH</v>
      </c>
      <c r="D30" t="str">
        <f>UPPER(SUBSTITUTE('Dump Google Form Here'!D28," ",""))</f>
        <v>CTU</v>
      </c>
      <c r="E30" t="str">
        <f>UPPER(SUBSTITUTE('Dump Google Form Here'!E28," ",""))</f>
        <v>NO</v>
      </c>
      <c r="F30" t="str">
        <f>UPPER(SUBSTITUTE('Dump Google Form Here'!F28," ",""))</f>
        <v/>
      </c>
      <c r="G30" t="str">
        <f>UPPER(SUBSTITUTE('Dump Google Form Here'!G28," ",""))</f>
        <v/>
      </c>
      <c r="H30" t="str">
        <f>SUBSTITUTE(SUBSTITUTE(UPPER(SUBSTITUTE('Dump Google Form Here'!H28," ","")),"YES",""),",","")</f>
        <v/>
      </c>
      <c r="I30" t="str">
        <f>UPPER(SUBSTITUTE('Dump Google Form Here'!I28," ",""))</f>
        <v/>
      </c>
      <c r="J30" t="str">
        <f>UPPER(SUBSTITUTE('Dump Google Form Here'!J28," ",""))</f>
        <v/>
      </c>
      <c r="K30" t="str">
        <f>UPPER(SUBSTITUTE('Dump Google Form Here'!K30," ",""))</f>
        <v/>
      </c>
      <c r="L30" t="str">
        <f>UPPER('Dump Google Form Here'!L30)</f>
        <v/>
      </c>
    </row>
    <row r="31" spans="1:12">
      <c r="A31" t="str">
        <f>UPPER(SUBSTITUTE('Dump Google Form Here'!A29," ",""))</f>
        <v>CHEUNG,CHRISTOPHER</v>
      </c>
      <c r="B31" t="str">
        <f>UPPER(SUBSTITUTE('Dump Google Form Here'!B29," ",""))</f>
        <v>PGY2</v>
      </c>
      <c r="C31" t="str">
        <f>UPPER(SUBSTITUTE('Dump Google Form Here'!C29," ",""))</f>
        <v>VGH</v>
      </c>
      <c r="D31" t="str">
        <f>UPPER(SUBSTITUTE('Dump Google Form Here'!D29," ",""))</f>
        <v>CCU</v>
      </c>
      <c r="E31" t="str">
        <f>UPPER(SUBSTITUTE('Dump Google Form Here'!E29," ",""))</f>
        <v>NO</v>
      </c>
      <c r="F31" t="str">
        <f>UPPER(SUBSTITUTE('Dump Google Form Here'!F29," ",""))</f>
        <v/>
      </c>
      <c r="G31" t="str">
        <f>UPPER(SUBSTITUTE('Dump Google Form Here'!G29," ",""))</f>
        <v/>
      </c>
      <c r="H31" t="str">
        <f>SUBSTITUTE(SUBSTITUTE(UPPER(SUBSTITUTE('Dump Google Form Here'!H29," ","")),"YES",""),",","")</f>
        <v/>
      </c>
      <c r="I31" t="str">
        <f>UPPER(SUBSTITUTE('Dump Google Form Here'!I29," ",""))</f>
        <v/>
      </c>
      <c r="J31" t="str">
        <f>UPPER(SUBSTITUTE('Dump Google Form Here'!J29," ",""))</f>
        <v/>
      </c>
      <c r="K31" t="str">
        <f>UPPER(SUBSTITUTE('Dump Google Form Here'!K31," ",""))</f>
        <v/>
      </c>
      <c r="L31" t="str">
        <f>UPPER('Dump Google Form Here'!L31)</f>
        <v/>
      </c>
    </row>
    <row r="32" spans="1:12">
      <c r="A32" t="str">
        <f>UPPER(SUBSTITUTE('Dump Google Form Here'!A30," ",""))</f>
        <v>CHIN,LESLIE</v>
      </c>
      <c r="B32" t="str">
        <f>UPPER(SUBSTITUTE('Dump Google Form Here'!B30," ",""))</f>
        <v>PGY1</v>
      </c>
      <c r="C32" t="str">
        <f>UPPER(SUBSTITUTE('Dump Google Form Here'!C30," ",""))</f>
        <v>RCH</v>
      </c>
      <c r="D32" t="str">
        <f>UPPER(SUBSTITUTE('Dump Google Form Here'!D30," ",""))</f>
        <v>RESP</v>
      </c>
      <c r="E32" t="str">
        <f>UPPER(SUBSTITUTE('Dump Google Form Here'!E30," ",""))</f>
        <v>YES</v>
      </c>
      <c r="F32" t="str">
        <f>UPPER(SUBSTITUTE('Dump Google Form Here'!F30," ",""))</f>
        <v>NO</v>
      </c>
      <c r="G32" t="str">
        <f>UPPER(SUBSTITUTE('Dump Google Form Here'!G30," ",""))</f>
        <v>NO</v>
      </c>
      <c r="H32" t="str">
        <f>SUBSTITUTE(SUBSTITUTE(UPPER(SUBSTITUTE('Dump Google Form Here'!H30," ","")),"YES",""),",","")</f>
        <v>WEEK1</v>
      </c>
      <c r="I32" t="str">
        <f>UPPER(SUBSTITUTE('Dump Google Form Here'!I30," ",""))</f>
        <v>MONMAR09,TUEMAR10,WEDMAR11,THUMAR12,FRIMAR13,SATMAR14,SUNMAR15</v>
      </c>
      <c r="J32" t="str">
        <f>UPPER(SUBSTITUTE('Dump Google Form Here'!J30," ",""))</f>
        <v>ONVACATION.</v>
      </c>
      <c r="K32" t="str">
        <f>UPPER(SUBSTITUTE('Dump Google Form Here'!K32," ",""))</f>
        <v/>
      </c>
      <c r="L32" t="str">
        <f>UPPER('Dump Google Form Here'!L32)</f>
        <v/>
      </c>
    </row>
    <row r="33" spans="1:12">
      <c r="A33" t="str">
        <f>UPPER(SUBSTITUTE('Dump Google Form Here'!A31," ",""))</f>
        <v>CHOW,LAWRANCE</v>
      </c>
      <c r="B33" t="str">
        <f>UPPER(SUBSTITUTE('Dump Google Form Here'!B31," ",""))</f>
        <v>PGY1</v>
      </c>
      <c r="C33" t="str">
        <f>UPPER(SUBSTITUTE('Dump Google Form Here'!C31," ",""))</f>
        <v>SPH</v>
      </c>
      <c r="D33" t="str">
        <f>UPPER(SUBSTITUTE('Dump Google Form Here'!D31," ",""))</f>
        <v>CTU</v>
      </c>
      <c r="E33" t="str">
        <f>UPPER(SUBSTITUTE('Dump Google Form Here'!E31," ",""))</f>
        <v>NO</v>
      </c>
      <c r="F33" t="str">
        <f>UPPER(SUBSTITUTE('Dump Google Form Here'!F31," ",""))</f>
        <v/>
      </c>
      <c r="G33" t="str">
        <f>UPPER(SUBSTITUTE('Dump Google Form Here'!G31," ",""))</f>
        <v/>
      </c>
      <c r="H33" t="str">
        <f>SUBSTITUTE(SUBSTITUTE(UPPER(SUBSTITUTE('Dump Google Form Here'!H31," ","")),"YES",""),",","")</f>
        <v/>
      </c>
      <c r="I33" t="str">
        <f>UPPER(SUBSTITUTE('Dump Google Form Here'!I31," ",""))</f>
        <v/>
      </c>
      <c r="J33" t="str">
        <f>UPPER(SUBSTITUTE('Dump Google Form Here'!J31," ",""))</f>
        <v/>
      </c>
      <c r="K33" t="str">
        <f>UPPER(SUBSTITUTE('Dump Google Form Here'!K33," ",""))</f>
        <v/>
      </c>
      <c r="L33" t="str">
        <f>UPPER('Dump Google Form Here'!L33)</f>
        <v/>
      </c>
    </row>
    <row r="34" spans="1:12">
      <c r="A34" t="str">
        <f>UPPER(SUBSTITUTE('Dump Google Form Here'!A32," ",""))</f>
        <v>CLOUTIER-GILL,LAURIE</v>
      </c>
      <c r="B34" t="str">
        <f>UPPER(SUBSTITUTE('Dump Google Form Here'!B32," ",""))</f>
        <v>PGY1</v>
      </c>
      <c r="C34" t="str">
        <f>UPPER(SUBSTITUTE('Dump Google Form Here'!C32," ",""))</f>
        <v/>
      </c>
      <c r="D34" t="str">
        <f>UPPER(SUBSTITUTE('Dump Google Form Here'!D32," ",""))</f>
        <v>CTU</v>
      </c>
      <c r="E34" t="str">
        <f>UPPER(SUBSTITUTE('Dump Google Form Here'!E32," ",""))</f>
        <v>NO</v>
      </c>
      <c r="F34" t="str">
        <f>UPPER(SUBSTITUTE('Dump Google Form Here'!F32," ",""))</f>
        <v/>
      </c>
      <c r="G34" t="str">
        <f>UPPER(SUBSTITUTE('Dump Google Form Here'!G32," ",""))</f>
        <v/>
      </c>
      <c r="H34" t="str">
        <f>SUBSTITUTE(SUBSTITUTE(UPPER(SUBSTITUTE('Dump Google Form Here'!H32," ","")),"YES",""),",","")</f>
        <v/>
      </c>
      <c r="I34" t="str">
        <f>UPPER(SUBSTITUTE('Dump Google Form Here'!I32," ",""))</f>
        <v/>
      </c>
      <c r="J34" t="str">
        <f>UPPER(SUBSTITUTE('Dump Google Form Here'!J32," ",""))</f>
        <v/>
      </c>
      <c r="K34" t="str">
        <f>UPPER(SUBSTITUTE('Dump Google Form Here'!K34," ",""))</f>
        <v/>
      </c>
      <c r="L34" t="str">
        <f>UPPER('Dump Google Form Here'!L34)</f>
        <v/>
      </c>
    </row>
    <row r="35" spans="1:12">
      <c r="A35" t="str">
        <f>UPPER(SUBSTITUTE('Dump Google Form Here'!A33," ",""))</f>
        <v>COOPER,MATTHEW</v>
      </c>
      <c r="B35" t="str">
        <f>UPPER(SUBSTITUTE('Dump Google Form Here'!B33," ",""))</f>
        <v>PGY3</v>
      </c>
      <c r="C35" t="str">
        <f>UPPER(SUBSTITUTE('Dump Google Form Here'!C33," ",""))</f>
        <v>SPH</v>
      </c>
      <c r="D35" t="str">
        <f>UPPER(SUBSTITUTE('Dump Google Form Here'!D33," ",""))</f>
        <v>RESEARCH</v>
      </c>
      <c r="E35" t="str">
        <f>UPPER(SUBSTITUTE('Dump Google Form Here'!E33," ",""))</f>
        <v>YES</v>
      </c>
      <c r="F35" t="str">
        <f>UPPER(SUBSTITUTE('Dump Google Form Here'!F33," ",""))</f>
        <v>NO</v>
      </c>
      <c r="G35" t="str">
        <f>UPPER(SUBSTITUTE('Dump Google Form Here'!G33," ",""))</f>
        <v>NO</v>
      </c>
      <c r="H35" t="str">
        <f>SUBSTITUTE(SUBSTITUTE(UPPER(SUBSTITUTE('Dump Google Form Here'!H33," ","")),"YES",""),",","")</f>
        <v>WEEK1</v>
      </c>
      <c r="I35" t="str">
        <f>UPPER(SUBSTITUTE('Dump Google Form Here'!I33," ",""))</f>
        <v>NOREQUESTS</v>
      </c>
      <c r="J35" t="str">
        <f>UPPER(SUBSTITUTE('Dump Google Form Here'!J33," ",""))</f>
        <v/>
      </c>
      <c r="K35" t="str">
        <f>UPPER(SUBSTITUTE('Dump Google Form Here'!K35," ",""))</f>
        <v/>
      </c>
      <c r="L35" t="str">
        <f>UPPER('Dump Google Form Here'!L35)</f>
        <v/>
      </c>
    </row>
    <row r="36" spans="1:12">
      <c r="A36" t="str">
        <f>UPPER(SUBSTITUTE('Dump Google Form Here'!A34," ",""))</f>
        <v>DAIRI,MOHAMMAD</v>
      </c>
      <c r="B36" t="str">
        <f>UPPER(SUBSTITUTE('Dump Google Form Here'!B34," ",""))</f>
        <v>PGY3</v>
      </c>
      <c r="C36" t="str">
        <f>UPPER(SUBSTITUTE('Dump Google Form Here'!C34," ",""))</f>
        <v>KGH</v>
      </c>
      <c r="D36" t="str">
        <f>UPPER(SUBSTITUTE('Dump Google Form Here'!D34," ",""))</f>
        <v>KELOWNAAMBULATORY</v>
      </c>
      <c r="E36" t="str">
        <f>UPPER(SUBSTITUTE('Dump Google Form Here'!E34," ",""))</f>
        <v>NO</v>
      </c>
      <c r="F36" t="str">
        <f>UPPER(SUBSTITUTE('Dump Google Form Here'!F34," ",""))</f>
        <v/>
      </c>
      <c r="G36" t="str">
        <f>UPPER(SUBSTITUTE('Dump Google Form Here'!G34," ",""))</f>
        <v/>
      </c>
      <c r="H36" t="str">
        <f>SUBSTITUTE(SUBSTITUTE(UPPER(SUBSTITUTE('Dump Google Form Here'!H34," ","")),"YES",""),",","")</f>
        <v/>
      </c>
      <c r="I36" t="str">
        <f>UPPER(SUBSTITUTE('Dump Google Form Here'!I34," ",""))</f>
        <v/>
      </c>
      <c r="J36" t="str">
        <f>UPPER(SUBSTITUTE('Dump Google Form Here'!J34," ",""))</f>
        <v/>
      </c>
      <c r="K36" t="str">
        <f>UPPER(SUBSTITUTE('Dump Google Form Here'!K36," ",""))</f>
        <v/>
      </c>
      <c r="L36" t="str">
        <f>UPPER('Dump Google Form Here'!L36)</f>
        <v/>
      </c>
    </row>
    <row r="37" spans="1:12">
      <c r="A37" t="str">
        <f>UPPER(SUBSTITUTE('Dump Google Form Here'!A35," ",""))</f>
        <v>DARRAS,POL</v>
      </c>
      <c r="B37" t="str">
        <f>UPPER(SUBSTITUTE('Dump Google Form Here'!B35," ",""))</f>
        <v>PGY1</v>
      </c>
      <c r="C37" t="str">
        <f>UPPER(SUBSTITUTE('Dump Google Form Here'!C35," ",""))</f>
        <v>VGH</v>
      </c>
      <c r="D37" t="str">
        <f>UPPER(SUBSTITUTE('Dump Google Form Here'!D35," ",""))</f>
        <v>VGHCTU</v>
      </c>
      <c r="E37" t="str">
        <f>UPPER(SUBSTITUTE('Dump Google Form Here'!E35," ",""))</f>
        <v>NO</v>
      </c>
      <c r="F37" t="str">
        <f>UPPER(SUBSTITUTE('Dump Google Form Here'!F35," ",""))</f>
        <v/>
      </c>
      <c r="G37" t="str">
        <f>UPPER(SUBSTITUTE('Dump Google Form Here'!G35," ",""))</f>
        <v/>
      </c>
      <c r="H37" t="str">
        <f>SUBSTITUTE(SUBSTITUTE(UPPER(SUBSTITUTE('Dump Google Form Here'!H35," ","")),"YES",""),",","")</f>
        <v/>
      </c>
      <c r="I37" t="str">
        <f>UPPER(SUBSTITUTE('Dump Google Form Here'!I35," ",""))</f>
        <v/>
      </c>
      <c r="J37" t="str">
        <f>UPPER(SUBSTITUTE('Dump Google Form Here'!J35," ",""))</f>
        <v/>
      </c>
      <c r="K37" t="str">
        <f>UPPER(SUBSTITUTE('Dump Google Form Here'!K37," ",""))</f>
        <v/>
      </c>
      <c r="L37" t="str">
        <f>UPPER('Dump Google Form Here'!L37)</f>
        <v/>
      </c>
    </row>
    <row r="38" spans="1:12">
      <c r="A38" t="str">
        <f>UPPER(SUBSTITUTE('Dump Google Form Here'!A36," ",""))</f>
        <v>ENNIS,DANIEL</v>
      </c>
      <c r="B38" t="str">
        <f>UPPER(SUBSTITUTE('Dump Google Form Here'!B36," ",""))</f>
        <v>PGY2</v>
      </c>
      <c r="C38" t="str">
        <f>UPPER(SUBSTITUTE('Dump Google Form Here'!C36," ",""))</f>
        <v>VGH</v>
      </c>
      <c r="D38" t="str">
        <f>UPPER(SUBSTITUTE('Dump Google Form Here'!D36," ",""))</f>
        <v>CCU</v>
      </c>
      <c r="E38" t="str">
        <f>UPPER(SUBSTITUTE('Dump Google Form Here'!E36," ",""))</f>
        <v>NO</v>
      </c>
      <c r="F38" t="str">
        <f>UPPER(SUBSTITUTE('Dump Google Form Here'!F36," ",""))</f>
        <v/>
      </c>
      <c r="G38" t="str">
        <f>UPPER(SUBSTITUTE('Dump Google Form Here'!G36," ",""))</f>
        <v/>
      </c>
      <c r="H38" t="str">
        <f>SUBSTITUTE(SUBSTITUTE(UPPER(SUBSTITUTE('Dump Google Form Here'!H36," ","")),"YES",""),",","")</f>
        <v/>
      </c>
      <c r="I38" t="str">
        <f>UPPER(SUBSTITUTE('Dump Google Form Here'!I36," ",""))</f>
        <v/>
      </c>
      <c r="J38" t="str">
        <f>UPPER(SUBSTITUTE('Dump Google Form Here'!J36," ",""))</f>
        <v/>
      </c>
      <c r="K38" t="str">
        <f>UPPER(SUBSTITUTE('Dump Google Form Here'!K38," ",""))</f>
        <v/>
      </c>
      <c r="L38" t="str">
        <f>UPPER('Dump Google Form Here'!L38)</f>
        <v/>
      </c>
    </row>
    <row r="39" spans="1:12">
      <c r="A39" t="str">
        <f>UPPER(SUBSTITUTE('Dump Google Form Here'!A37," ",""))</f>
        <v>FRASER,LAURA</v>
      </c>
      <c r="B39" t="str">
        <f>UPPER(SUBSTITUTE('Dump Google Form Here'!B37," ",""))</f>
        <v>PGY1</v>
      </c>
      <c r="C39" t="str">
        <f>UPPER(SUBSTITUTE('Dump Google Form Here'!C37," ",""))</f>
        <v>SPH</v>
      </c>
      <c r="D39" t="str">
        <f>UPPER(SUBSTITUTE('Dump Google Form Here'!D37," ",""))</f>
        <v>CTU</v>
      </c>
      <c r="E39" t="str">
        <f>UPPER(SUBSTITUTE('Dump Google Form Here'!E37," ",""))</f>
        <v>NO</v>
      </c>
      <c r="F39" t="str">
        <f>UPPER(SUBSTITUTE('Dump Google Form Here'!F37," ",""))</f>
        <v/>
      </c>
      <c r="G39" t="str">
        <f>UPPER(SUBSTITUTE('Dump Google Form Here'!G37," ",""))</f>
        <v/>
      </c>
      <c r="H39" t="str">
        <f>SUBSTITUTE(SUBSTITUTE(UPPER(SUBSTITUTE('Dump Google Form Here'!H37," ","")),"YES",""),",","")</f>
        <v/>
      </c>
      <c r="I39" t="str">
        <f>UPPER(SUBSTITUTE('Dump Google Form Here'!I37," ",""))</f>
        <v/>
      </c>
      <c r="J39" t="str">
        <f>UPPER(SUBSTITUTE('Dump Google Form Here'!J37," ",""))</f>
        <v/>
      </c>
      <c r="K39" t="str">
        <f>UPPER(SUBSTITUTE('Dump Google Form Here'!K39," ",""))</f>
        <v/>
      </c>
      <c r="L39" t="str">
        <f>UPPER('Dump Google Form Here'!L39)</f>
        <v/>
      </c>
    </row>
    <row r="40" spans="1:12">
      <c r="A40" t="str">
        <f>UPPER(SUBSTITUTE('Dump Google Form Here'!A38," ",""))</f>
        <v>FULTON,BLAIR</v>
      </c>
      <c r="B40" t="str">
        <f>UPPER(SUBSTITUTE('Dump Google Form Here'!B38," ",""))</f>
        <v>PGY2</v>
      </c>
      <c r="C40" t="str">
        <f>UPPER(SUBSTITUTE('Dump Google Form Here'!C38," ",""))</f>
        <v>SPH</v>
      </c>
      <c r="D40" t="str">
        <f>UPPER(SUBSTITUTE('Dump Google Form Here'!D38," ",""))</f>
        <v>VGH</v>
      </c>
      <c r="E40" t="str">
        <f>UPPER(SUBSTITUTE('Dump Google Form Here'!E38," ",""))</f>
        <v>NO</v>
      </c>
      <c r="F40" t="str">
        <f>UPPER(SUBSTITUTE('Dump Google Form Here'!F38," ",""))</f>
        <v/>
      </c>
      <c r="G40" t="str">
        <f>UPPER(SUBSTITUTE('Dump Google Form Here'!G38," ",""))</f>
        <v/>
      </c>
      <c r="H40" t="str">
        <f>SUBSTITUTE(SUBSTITUTE(UPPER(SUBSTITUTE('Dump Google Form Here'!H38," ","")),"YES",""),",","")</f>
        <v/>
      </c>
      <c r="I40" t="str">
        <f>UPPER(SUBSTITUTE('Dump Google Form Here'!I38," ",""))</f>
        <v/>
      </c>
      <c r="J40" t="str">
        <f>UPPER(SUBSTITUTE('Dump Google Form Here'!J38," ",""))</f>
        <v/>
      </c>
      <c r="K40" t="str">
        <f>UPPER(SUBSTITUTE('Dump Google Form Here'!K40," ",""))</f>
        <v/>
      </c>
      <c r="L40" t="str">
        <f>UPPER('Dump Google Form Here'!L40)</f>
        <v/>
      </c>
    </row>
    <row r="41" spans="1:12">
      <c r="A41" t="str">
        <f>UPPER(SUBSTITUTE('Dump Google Form Here'!A39," ",""))</f>
        <v>GALINDO,SYLVIE</v>
      </c>
      <c r="B41" t="str">
        <f>UPPER(SUBSTITUTE('Dump Google Form Here'!B39," ",""))</f>
        <v>PGY2</v>
      </c>
      <c r="C41" t="str">
        <f>UPPER(SUBSTITUTE('Dump Google Form Here'!C39," ",""))</f>
        <v>RCH</v>
      </c>
      <c r="D41" t="str">
        <f>UPPER(SUBSTITUTE('Dump Google Form Here'!D39," ",""))</f>
        <v>CTU</v>
      </c>
      <c r="E41" t="str">
        <f>UPPER(SUBSTITUTE('Dump Google Form Here'!E39," ",""))</f>
        <v>NO</v>
      </c>
      <c r="F41" t="str">
        <f>UPPER(SUBSTITUTE('Dump Google Form Here'!F39," ",""))</f>
        <v/>
      </c>
      <c r="G41" t="str">
        <f>UPPER(SUBSTITUTE('Dump Google Form Here'!G39," ",""))</f>
        <v/>
      </c>
      <c r="H41" t="str">
        <f>SUBSTITUTE(SUBSTITUTE(UPPER(SUBSTITUTE('Dump Google Form Here'!H39," ","")),"YES",""),",","")</f>
        <v/>
      </c>
      <c r="I41" t="str">
        <f>UPPER(SUBSTITUTE('Dump Google Form Here'!I39," ",""))</f>
        <v/>
      </c>
      <c r="J41" t="str">
        <f>UPPER(SUBSTITUTE('Dump Google Form Here'!J39," ",""))</f>
        <v/>
      </c>
      <c r="K41" t="str">
        <f>UPPER(SUBSTITUTE('Dump Google Form Here'!K41," ",""))</f>
        <v/>
      </c>
      <c r="L41" t="str">
        <f>UPPER('Dump Google Form Here'!L41)</f>
        <v/>
      </c>
    </row>
    <row r="42" spans="1:12">
      <c r="A42" t="str">
        <f>UPPER(SUBSTITUTE('Dump Google Form Here'!A40," ",""))</f>
        <v>GALWAY,SHANNON</v>
      </c>
      <c r="B42" t="str">
        <f>UPPER(SUBSTITUTE('Dump Google Form Here'!B40," ",""))</f>
        <v>PGY3</v>
      </c>
      <c r="C42" t="str">
        <f>UPPER(SUBSTITUTE('Dump Google Form Here'!C40," ",""))</f>
        <v>RCH</v>
      </c>
      <c r="D42" t="str">
        <f>UPPER(SUBSTITUTE('Dump Google Form Here'!D40," ",""))</f>
        <v>CTU</v>
      </c>
      <c r="E42" t="str">
        <f>UPPER(SUBSTITUTE('Dump Google Form Here'!E40," ",""))</f>
        <v>NO</v>
      </c>
      <c r="F42" t="str">
        <f>UPPER(SUBSTITUTE('Dump Google Form Here'!F40," ",""))</f>
        <v>DON'TKNOW</v>
      </c>
      <c r="G42" t="str">
        <f>UPPER(SUBSTITUTE('Dump Google Form Here'!G40," ",""))</f>
        <v>NO</v>
      </c>
      <c r="H42" t="str">
        <f>SUBSTITUTE(SUBSTITUTE(UPPER(SUBSTITUTE('Dump Google Form Here'!H40," ","")),"YES",""),",","")</f>
        <v>NO</v>
      </c>
      <c r="I42" t="str">
        <f>UPPER(SUBSTITUTE('Dump Google Form Here'!I40," ",""))</f>
        <v>FRIAPR03,SATAPR04,SUNAPR05,APR6</v>
      </c>
      <c r="J42" t="str">
        <f>UPPER(SUBSTITUTE('Dump Google Form Here'!J40," ",""))</f>
        <v/>
      </c>
      <c r="K42" t="str">
        <f>UPPER(SUBSTITUTE('Dump Google Form Here'!K42," ",""))</f>
        <v/>
      </c>
      <c r="L42" t="str">
        <f>UPPER('Dump Google Form Here'!L42)</f>
        <v/>
      </c>
    </row>
    <row r="43" spans="1:12">
      <c r="A43" t="str">
        <f>TRIM(UPPER(SUBSTITUTE('Dump Google Form Here'!A41," ","")))</f>
        <v>GILCHRIST,TRISTEN</v>
      </c>
      <c r="B43" t="str">
        <f>TRIM(UPPER(SUBSTITUTE('Dump Google Form Here'!B41," ","")))</f>
        <v>PGY2</v>
      </c>
      <c r="C43" t="str">
        <f>TRIM(UPPER(SUBSTITUTE('Dump Google Form Here'!C41," ","")))</f>
        <v>OUTOFPROVINCE</v>
      </c>
      <c r="D43" t="str">
        <f>TRIM(UPPER(SUBSTITUTE('Dump Google Form Here'!D41," ","")))</f>
        <v>OUTOFPROVINCE</v>
      </c>
      <c r="E43" t="str">
        <f>TRIM(UPPER(SUBSTITUTE('Dump Google Form Here'!E41," ","")))</f>
        <v>NO</v>
      </c>
      <c r="F43" t="str">
        <f>TRIM(UPPER(SUBSTITUTE('Dump Google Form Here'!F41," ","")))</f>
        <v/>
      </c>
      <c r="G43" t="str">
        <f>TRIM(UPPER(SUBSTITUTE('Dump Google Form Here'!G41," ","")))</f>
        <v/>
      </c>
      <c r="H43" t="str">
        <f>TRIM(SUBSTITUTE(SUBSTITUTE(UPPER(SUBSTITUTE('Dump Google Form Here'!H41," ","")),"YES",""),",",""))</f>
        <v/>
      </c>
      <c r="I43" t="str">
        <f>TRIM(UPPER(SUBSTITUTE('Dump Google Form Here'!I41," ","")))</f>
        <v/>
      </c>
      <c r="J43" t="str">
        <f>TRIM(UPPER(SUBSTITUTE('Dump Google Form Here'!J41," ","")))</f>
        <v/>
      </c>
      <c r="K43" t="str">
        <f>TRIM(UPPER(SUBSTITUTE('Dump Google Form Here'!K43," ","")))</f>
        <v/>
      </c>
      <c r="L43" t="str">
        <f>TRIM(UPPER(SUBSTITUTE('Dump Google Form Here'!L43," ","")))</f>
        <v/>
      </c>
    </row>
    <row r="44" spans="1:12">
      <c r="A44" t="str">
        <f>TRIM(UPPER(SUBSTITUTE('Dump Google Form Here'!A42," ","")))</f>
        <v>GILL,JUSTIN</v>
      </c>
      <c r="B44" t="str">
        <f>TRIM(UPPER(SUBSTITUTE('Dump Google Form Here'!B42," ","")))</f>
        <v>PGY1</v>
      </c>
      <c r="C44" t="str">
        <f>TRIM(UPPER(SUBSTITUTE('Dump Google Form Here'!C42," ","")))</f>
        <v>VGH</v>
      </c>
      <c r="D44" t="str">
        <f>TRIM(UPPER(SUBSTITUTE('Dump Google Form Here'!D42," ","")))</f>
        <v>GERIATRICS</v>
      </c>
      <c r="E44" t="str">
        <f>TRIM(UPPER(SUBSTITUTE('Dump Google Form Here'!E42," ","")))</f>
        <v>YES</v>
      </c>
      <c r="F44" t="str">
        <f>TRIM(UPPER(SUBSTITUTE('Dump Google Form Here'!F42," ","")))</f>
        <v>DON'TKNOW</v>
      </c>
      <c r="G44" t="str">
        <f>TRIM(UPPER(SUBSTITUTE('Dump Google Form Here'!G42," ","")))</f>
        <v>NO</v>
      </c>
      <c r="H44" t="str">
        <f>TRIM(SUBSTITUTE(SUBSTITUTE(UPPER(SUBSTITUTE('Dump Google Form Here'!H42," ","")),"YES",""),",",""))</f>
        <v>WEEK3</v>
      </c>
      <c r="I44" t="str">
        <f>TRIM(UPPER(SUBSTITUTE('Dump Google Form Here'!I42," ","")))</f>
        <v>SATMAR21,SUNMAR22</v>
      </c>
      <c r="J44" t="str">
        <f>TRIM(UPPER(SUBSTITUTE('Dump Google Form Here'!J42," ","")))</f>
        <v>IFATALLPOSSIBLE,I'DPREFERNOTTOBEONCALLFORTHEWEEKENDPRECEDINGMYVACATIONWEEK(MAR21-22).I'MLIKELYGOINGOUTOFTHECOUNTRYANDHOPETOLEAVEONTHEWEEKEND.THANKYOU!</v>
      </c>
      <c r="K44" t="str">
        <f>TRIM(UPPER(SUBSTITUTE('Dump Google Form Here'!K44," ","")))</f>
        <v/>
      </c>
      <c r="L44" t="str">
        <f>TRIM(UPPER(SUBSTITUTE('Dump Google Form Here'!L44," ","")))</f>
        <v/>
      </c>
    </row>
    <row r="45" spans="1:12">
      <c r="A45" t="str">
        <f>TRIM(UPPER(SUBSTITUTE('Dump Google Form Here'!A43," ","")))</f>
        <v>GILMOUR,SUZANA</v>
      </c>
      <c r="B45" t="str">
        <f>TRIM(UPPER(SUBSTITUTE('Dump Google Form Here'!B43," ","")))</f>
        <v>PGY3</v>
      </c>
      <c r="C45" t="str">
        <f>TRIM(UPPER(SUBSTITUTE('Dump Google Form Here'!C43," ","")))</f>
        <v>SPH</v>
      </c>
      <c r="D45" t="str">
        <f>TRIM(UPPER(SUBSTITUTE('Dump Google Form Here'!D43," ","")))</f>
        <v>NEUROLOGY</v>
      </c>
      <c r="E45" t="str">
        <f>TRIM(UPPER(SUBSTITUTE('Dump Google Form Here'!E43," ","")))</f>
        <v>NO</v>
      </c>
      <c r="F45" t="str">
        <f>TRIM(UPPER(SUBSTITUTE('Dump Google Form Here'!F43," ","")))</f>
        <v/>
      </c>
      <c r="G45" t="str">
        <f>TRIM(UPPER(SUBSTITUTE('Dump Google Form Here'!G43," ","")))</f>
        <v/>
      </c>
      <c r="H45" t="str">
        <f>TRIM(SUBSTITUTE(SUBSTITUTE(UPPER(SUBSTITUTE('Dump Google Form Here'!H43," ","")),"YES",""),",",""))</f>
        <v/>
      </c>
      <c r="I45" t="str">
        <f>TRIM(UPPER(SUBSTITUTE('Dump Google Form Here'!I43," ","")))</f>
        <v/>
      </c>
      <c r="J45" t="str">
        <f>TRIM(UPPER(SUBSTITUTE('Dump Google Form Here'!J43," ","")))</f>
        <v/>
      </c>
      <c r="K45" t="str">
        <f>TRIM(UPPER(SUBSTITUTE('Dump Google Form Here'!K45," ","")))</f>
        <v/>
      </c>
      <c r="L45" t="str">
        <f>TRIM(UPPER(SUBSTITUTE('Dump Google Form Here'!L45," ","")))</f>
        <v/>
      </c>
    </row>
    <row r="46" spans="1:12">
      <c r="A46" t="str">
        <f>TRIM(UPPER(SUBSTITUTE('Dump Google Form Here'!A44," ","")))</f>
        <v>GREINER,JESSE</v>
      </c>
      <c r="B46" t="str">
        <f>TRIM(UPPER(SUBSTITUTE('Dump Google Form Here'!B44," ","")))</f>
        <v>PGY1</v>
      </c>
      <c r="C46" t="str">
        <f>TRIM(UPPER(SUBSTITUTE('Dump Google Form Here'!C44," ","")))</f>
        <v>SPH</v>
      </c>
      <c r="D46" t="str">
        <f>TRIM(UPPER(SUBSTITUTE('Dump Google Form Here'!D44," ","")))</f>
        <v>ICU</v>
      </c>
      <c r="E46" t="str">
        <f>TRIM(UPPER(SUBSTITUTE('Dump Google Form Here'!E44," ","")))</f>
        <v>NO</v>
      </c>
      <c r="F46" t="str">
        <f>TRIM(UPPER(SUBSTITUTE('Dump Google Form Here'!F44," ","")))</f>
        <v/>
      </c>
      <c r="G46" t="str">
        <f>TRIM(UPPER(SUBSTITUTE('Dump Google Form Here'!G44," ","")))</f>
        <v/>
      </c>
      <c r="H46" t="str">
        <f>TRIM(SUBSTITUTE(SUBSTITUTE(UPPER(SUBSTITUTE('Dump Google Form Here'!H44," ","")),"YES",""),",",""))</f>
        <v/>
      </c>
      <c r="I46" t="str">
        <f>TRIM(UPPER(SUBSTITUTE('Dump Google Form Here'!I44," ","")))</f>
        <v/>
      </c>
      <c r="J46" t="str">
        <f>TRIM(UPPER(SUBSTITUTE('Dump Google Form Here'!J44," ","")))</f>
        <v/>
      </c>
      <c r="K46" t="str">
        <f>TRIM(UPPER(SUBSTITUTE('Dump Google Form Here'!K46," ","")))</f>
        <v/>
      </c>
      <c r="L46" t="str">
        <f>TRIM(UPPER(SUBSTITUTE('Dump Google Form Here'!L46," ","")))</f>
        <v/>
      </c>
    </row>
    <row r="47" spans="1:12">
      <c r="A47" t="str">
        <f>TRIM(UPPER(SUBSTITUTE('Dump Google Form Here'!A45," ","")))</f>
        <v>HABIBI,MONA</v>
      </c>
      <c r="B47" t="str">
        <f>TRIM(UPPER(SUBSTITUTE('Dump Google Form Here'!B45," ","")))</f>
        <v>PGY1</v>
      </c>
      <c r="C47" t="str">
        <f>TRIM(UPPER(SUBSTITUTE('Dump Google Form Here'!C45," ","")))</f>
        <v>VGH</v>
      </c>
      <c r="D47" t="str">
        <f>TRIM(UPPER(SUBSTITUTE('Dump Google Form Here'!D45," ","")))</f>
        <v>VGHRESPIROLOGY</v>
      </c>
      <c r="E47" t="str">
        <f>TRIM(UPPER(SUBSTITUTE('Dump Google Form Here'!E45," ","")))</f>
        <v>YES</v>
      </c>
      <c r="F47" t="str">
        <f>TRIM(UPPER(SUBSTITUTE('Dump Google Form Here'!F45," ","")))</f>
        <v>NO</v>
      </c>
      <c r="G47" t="str">
        <f>TRIM(UPPER(SUBSTITUTE('Dump Google Form Here'!G45," ","")))</f>
        <v>NO</v>
      </c>
      <c r="H47" t="str">
        <f>TRIM(SUBSTITUTE(SUBSTITUTE(UPPER(SUBSTITUTE('Dump Google Form Here'!H45," ","")),"YES",""),",",""))</f>
        <v>WEEK4</v>
      </c>
      <c r="I47" t="str">
        <f>TRIM(UPPER(SUBSTITUTE('Dump Google Form Here'!I45," ","")))</f>
        <v>MONMAR16,TUEMAR17,WEDMAR18,THUMAR19,FRIMAR27,SATMAR28,SUNMAR29</v>
      </c>
      <c r="J47" t="str">
        <f>TRIM(UPPER(SUBSTITUTE('Dump Google Form Here'!J45," ","")))</f>
        <v>IWOULDAPPRECIATEMAR16-MAR19OFFCROSSCOVERAGECALLASWILLBEDOINGUSMLEONMAR18.IWOULDALSOAPPRECIATETHEMAR27-MAR29OFFCALLPRIORTOSTARTOFVACATION.THANKYOUSOMUCH!</v>
      </c>
      <c r="K47" t="str">
        <f>TRIM(UPPER(SUBSTITUTE('Dump Google Form Here'!K47," ","")))</f>
        <v/>
      </c>
      <c r="L47" t="str">
        <f>TRIM(UPPER(SUBSTITUTE('Dump Google Form Here'!L47," ","")))</f>
        <v/>
      </c>
    </row>
    <row r="48" spans="1:12">
      <c r="A48" t="str">
        <f>TRIM(UPPER(SUBSTITUTE('Dump Google Form Here'!A46," ","")))</f>
        <v>HAM,HYUNGJOO</v>
      </c>
      <c r="B48" t="str">
        <f>TRIM(UPPER(SUBSTITUTE('Dump Google Form Here'!B46," ","")))</f>
        <v>PGY2</v>
      </c>
      <c r="C48" t="str">
        <f>TRIM(UPPER(SUBSTITUTE('Dump Google Form Here'!C46," ","")))</f>
        <v>PRINCEGEORGE..</v>
      </c>
      <c r="D48" t="str">
        <f>TRIM(UPPER(SUBSTITUTE('Dump Google Form Here'!D46," ","")))</f>
        <v>CTU..</v>
      </c>
      <c r="E48" t="str">
        <f>TRIM(UPPER(SUBSTITUTE('Dump Google Form Here'!E46," ","")))</f>
        <v>NO</v>
      </c>
      <c r="F48" t="str">
        <f>TRIM(UPPER(SUBSTITUTE('Dump Google Form Here'!F46," ","")))</f>
        <v/>
      </c>
      <c r="G48" t="str">
        <f>TRIM(UPPER(SUBSTITUTE('Dump Google Form Here'!G46," ","")))</f>
        <v/>
      </c>
      <c r="H48" t="str">
        <f>TRIM(SUBSTITUTE(SUBSTITUTE(UPPER(SUBSTITUTE('Dump Google Form Here'!H46," ","")),"YES",""),",",""))</f>
        <v/>
      </c>
      <c r="I48" t="str">
        <f>TRIM(UPPER(SUBSTITUTE('Dump Google Form Here'!I46," ","")))</f>
        <v/>
      </c>
      <c r="J48" t="str">
        <f>TRIM(UPPER(SUBSTITUTE('Dump Google Form Here'!J46," ","")))</f>
        <v/>
      </c>
      <c r="K48" t="str">
        <f>TRIM(UPPER(SUBSTITUTE('Dump Google Form Here'!K48," ","")))</f>
        <v/>
      </c>
      <c r="L48" t="str">
        <f>TRIM(UPPER(SUBSTITUTE('Dump Google Form Here'!L48," ","")))</f>
        <v/>
      </c>
    </row>
    <row r="49" spans="1:12">
      <c r="A49" t="str">
        <f>TRIM(UPPER(SUBSTITUTE('Dump Google Form Here'!A47," ","")))</f>
        <v>HARPER,LEA</v>
      </c>
      <c r="B49" t="str">
        <f>TRIM(UPPER(SUBSTITUTE('Dump Google Form Here'!B47," ","")))</f>
        <v>PGY2</v>
      </c>
      <c r="C49" t="str">
        <f>TRIM(UPPER(SUBSTITUTE('Dump Google Form Here'!C47," ","")))</f>
        <v>VGH</v>
      </c>
      <c r="D49" t="str">
        <f>TRIM(UPPER(SUBSTITUTE('Dump Google Form Here'!D47," ","")))</f>
        <v>RESEARCH</v>
      </c>
      <c r="E49" t="str">
        <f>TRIM(UPPER(SUBSTITUTE('Dump Google Form Here'!E47," ","")))</f>
        <v>YES</v>
      </c>
      <c r="F49" t="str">
        <f>TRIM(UPPER(SUBSTITUTE('Dump Google Form Here'!F47," ","")))</f>
        <v>NO</v>
      </c>
      <c r="G49" t="str">
        <f>TRIM(UPPER(SUBSTITUTE('Dump Google Form Here'!G47," ","")))</f>
        <v>NO</v>
      </c>
      <c r="H49" t="str">
        <f>TRIM(SUBSTITUTE(SUBSTITUTE(UPPER(SUBSTITUTE('Dump Google Form Here'!H47," ","")),"YES",""),",",""))</f>
        <v>NO</v>
      </c>
      <c r="I49" t="str">
        <f>TRIM(UPPER(SUBSTITUTE('Dump Google Form Here'!I47," ","")))</f>
        <v>MONMAR09,TUEMAR10,WEDMAR11,THUMAR12,FRIMAR13,SATMAR14,SUNMAR15,MONMAR16,TUEMAR17,WEDMAR18,THUMAR19,FRIMAR20,SATMAR21,SUNMAR22</v>
      </c>
      <c r="J49" t="str">
        <f>TRIM(UPPER(SUBSTITUTE('Dump Google Form Here'!J47," ","")))</f>
        <v>WOULDGREATLYAPPRECIATEITIFICOULDGROUPMYCALLSINTOTHELAST2WEEKSOFTHEROTATION.I'MONRESEARCHANDAMHOPINGTOWORKREMOTELYFROMVICTORIAFORTHEFIRSTTWOWEEKS.</v>
      </c>
      <c r="K49" t="str">
        <f>TRIM(UPPER(SUBSTITUTE('Dump Google Form Here'!K49," ","")))</f>
        <v/>
      </c>
      <c r="L49" t="str">
        <f>TRIM(UPPER(SUBSTITUTE('Dump Google Form Here'!L49," ","")))</f>
        <v/>
      </c>
    </row>
    <row r="50" spans="1:12">
      <c r="A50" t="str">
        <f>TRIM(UPPER(SUBSTITUTE('Dump Google Form Here'!A48," ","")))</f>
        <v>HARRIS,CLAIRE</v>
      </c>
      <c r="B50" t="str">
        <f>TRIM(UPPER(SUBSTITUTE('Dump Google Form Here'!B48," ","")))</f>
        <v>PGY3</v>
      </c>
      <c r="C50" t="str">
        <f>TRIM(UPPER(SUBSTITUTE('Dump Google Form Here'!C48," ","")))</f>
        <v>VGH</v>
      </c>
      <c r="D50" t="str">
        <f>TRIM(UPPER(SUBSTITUTE('Dump Google Form Here'!D48," ","")))</f>
        <v>CTU</v>
      </c>
      <c r="E50" t="str">
        <f>TRIM(UPPER(SUBSTITUTE('Dump Google Form Here'!E48," ","")))</f>
        <v>NO</v>
      </c>
      <c r="F50" t="str">
        <f>TRIM(UPPER(SUBSTITUTE('Dump Google Form Here'!F48," ","")))</f>
        <v/>
      </c>
      <c r="G50" t="str">
        <f>TRIM(UPPER(SUBSTITUTE('Dump Google Form Here'!G48," ","")))</f>
        <v/>
      </c>
      <c r="H50" t="str">
        <f>TRIM(SUBSTITUTE(SUBSTITUTE(UPPER(SUBSTITUTE('Dump Google Form Here'!H48," ","")),"YES",""),",",""))</f>
        <v/>
      </c>
      <c r="I50" t="str">
        <f>TRIM(UPPER(SUBSTITUTE('Dump Google Form Here'!I48," ","")))</f>
        <v/>
      </c>
      <c r="J50" t="str">
        <f>TRIM(UPPER(SUBSTITUTE('Dump Google Form Here'!J48," ","")))</f>
        <v/>
      </c>
      <c r="K50" t="str">
        <f>TRIM(UPPER(SUBSTITUTE('Dump Google Form Here'!K50," ","")))</f>
        <v/>
      </c>
      <c r="L50" t="str">
        <f>TRIM(UPPER(SUBSTITUTE('Dump Google Form Here'!L50," ","")))</f>
        <v/>
      </c>
    </row>
    <row r="51" spans="1:12">
      <c r="A51" t="str">
        <f>TRIM(UPPER(SUBSTITUTE('Dump Google Form Here'!A49," ","")))</f>
        <v>HAYDEN,ANNA</v>
      </c>
      <c r="B51" t="str">
        <f>TRIM(UPPER(SUBSTITUTE('Dump Google Form Here'!B49," ","")))</f>
        <v>PGY2</v>
      </c>
      <c r="C51" t="str">
        <f>TRIM(UPPER(SUBSTITUTE('Dump Google Form Here'!C49," ","")))</f>
        <v>SPH</v>
      </c>
      <c r="D51" t="str">
        <f>TRIM(UPPER(SUBSTITUTE('Dump Google Form Here'!D49," ","")))</f>
        <v>CCU</v>
      </c>
      <c r="E51" t="str">
        <f>TRIM(UPPER(SUBSTITUTE('Dump Google Form Here'!E49," ","")))</f>
        <v>NO</v>
      </c>
      <c r="F51" t="str">
        <f>TRIM(UPPER(SUBSTITUTE('Dump Google Form Here'!F49," ","")))</f>
        <v/>
      </c>
      <c r="G51" t="str">
        <f>TRIM(UPPER(SUBSTITUTE('Dump Google Form Here'!G49," ","")))</f>
        <v/>
      </c>
      <c r="H51" t="str">
        <f>TRIM(SUBSTITUTE(SUBSTITUTE(UPPER(SUBSTITUTE('Dump Google Form Here'!H49," ","")),"YES",""),",",""))</f>
        <v/>
      </c>
      <c r="I51" t="str">
        <f>TRIM(UPPER(SUBSTITUTE('Dump Google Form Here'!I49," ","")))</f>
        <v/>
      </c>
      <c r="J51" t="str">
        <f>TRIM(UPPER(SUBSTITUTE('Dump Google Form Here'!J49," ","")))</f>
        <v/>
      </c>
      <c r="K51" t="str">
        <f>TRIM(UPPER(SUBSTITUTE('Dump Google Form Here'!K51," ","")))</f>
        <v/>
      </c>
      <c r="L51" t="str">
        <f>TRIM(UPPER(SUBSTITUTE('Dump Google Form Here'!L51," ","")))</f>
        <v/>
      </c>
    </row>
    <row r="52" spans="1:12">
      <c r="A52" t="str">
        <f>TRIM(UPPER(SUBSTITUTE('Dump Google Form Here'!A50," ","")))</f>
        <v>HEIDARY,BEHROUZ</v>
      </c>
      <c r="B52" t="str">
        <f>TRIM(UPPER(SUBSTITUTE('Dump Google Form Here'!B50," ","")))</f>
        <v>PGY2</v>
      </c>
      <c r="C52" t="str">
        <f>TRIM(UPPER(SUBSTITUTE('Dump Google Form Here'!C50," ","")))</f>
        <v>VGH</v>
      </c>
      <c r="D52" t="str">
        <f>TRIM(UPPER(SUBSTITUTE('Dump Google Form Here'!D50," ","")))</f>
        <v>CCU</v>
      </c>
      <c r="E52" t="str">
        <f>TRIM(UPPER(SUBSTITUTE('Dump Google Form Here'!E50," ","")))</f>
        <v>NO</v>
      </c>
      <c r="F52" t="str">
        <f>TRIM(UPPER(SUBSTITUTE('Dump Google Form Here'!F50," ","")))</f>
        <v/>
      </c>
      <c r="G52" t="str">
        <f>TRIM(UPPER(SUBSTITUTE('Dump Google Form Here'!G50," ","")))</f>
        <v/>
      </c>
      <c r="H52" t="str">
        <f>TRIM(SUBSTITUTE(SUBSTITUTE(UPPER(SUBSTITUTE('Dump Google Form Here'!H50," ","")),"YES",""),",",""))</f>
        <v/>
      </c>
      <c r="I52" t="str">
        <f>TRIM(UPPER(SUBSTITUTE('Dump Google Form Here'!I50," ","")))</f>
        <v/>
      </c>
      <c r="J52" t="str">
        <f>TRIM(UPPER(SUBSTITUTE('Dump Google Form Here'!J50," ","")))</f>
        <v/>
      </c>
      <c r="K52" t="str">
        <f>TRIM(UPPER(SUBSTITUTE('Dump Google Form Here'!K52," ","")))</f>
        <v/>
      </c>
      <c r="L52" t="str">
        <f>TRIM(UPPER(SUBSTITUTE('Dump Google Form Here'!L52," ","")))</f>
        <v/>
      </c>
    </row>
    <row r="53" spans="1:12">
      <c r="A53" t="str">
        <f>TRIM(UPPER(SUBSTITUTE('Dump Google Form Here'!A51," ","")))</f>
        <v>HIMARAS,YIANNIS</v>
      </c>
      <c r="B53" t="str">
        <f>TRIM(UPPER(SUBSTITUTE('Dump Google Form Here'!B51," ","")))</f>
        <v>PGY1</v>
      </c>
      <c r="C53" t="str">
        <f>TRIM(UPPER(SUBSTITUTE('Dump Google Form Here'!C51," ","")))</f>
        <v>RCH</v>
      </c>
      <c r="D53" t="str">
        <f>TRIM(UPPER(SUBSTITUTE('Dump Google Form Here'!D51," ","")))</f>
        <v>CTU</v>
      </c>
      <c r="E53" t="str">
        <f>TRIM(UPPER(SUBSTITUTE('Dump Google Form Here'!E51," ","")))</f>
        <v>NO</v>
      </c>
      <c r="F53" t="str">
        <f>TRIM(UPPER(SUBSTITUTE('Dump Google Form Here'!F51," ","")))</f>
        <v/>
      </c>
      <c r="G53" t="str">
        <f>TRIM(UPPER(SUBSTITUTE('Dump Google Form Here'!G51," ","")))</f>
        <v/>
      </c>
      <c r="H53" t="str">
        <f>TRIM(SUBSTITUTE(SUBSTITUTE(UPPER(SUBSTITUTE('Dump Google Form Here'!H51," ","")),"YES",""),",",""))</f>
        <v/>
      </c>
      <c r="I53" t="str">
        <f>TRIM(UPPER(SUBSTITUTE('Dump Google Form Here'!I51," ","")))</f>
        <v/>
      </c>
      <c r="J53" t="str">
        <f>TRIM(UPPER(SUBSTITUTE('Dump Google Form Here'!J51," ","")))</f>
        <v/>
      </c>
      <c r="K53" t="str">
        <f>TRIM(UPPER(SUBSTITUTE('Dump Google Form Here'!K53," ","")))</f>
        <v/>
      </c>
      <c r="L53" t="str">
        <f>TRIM(UPPER(SUBSTITUTE('Dump Google Form Here'!L53," ","")))</f>
        <v/>
      </c>
    </row>
    <row r="54" spans="1:12">
      <c r="A54" t="str">
        <f>TRIM(UPPER(SUBSTITUTE('Dump Google Form Here'!A52," ","")))</f>
        <v>HO,MEGHAN</v>
      </c>
      <c r="B54" t="str">
        <f>TRIM(UPPER(SUBSTITUTE('Dump Google Form Here'!B52," ","")))</f>
        <v>PGY3</v>
      </c>
      <c r="C54" t="str">
        <f>TRIM(UPPER(SUBSTITUTE('Dump Google Form Here'!C52," ","")))</f>
        <v>SPH</v>
      </c>
      <c r="D54" t="str">
        <f>TRIM(UPPER(SUBSTITUTE('Dump Google Form Here'!D52," ","")))</f>
        <v>OUTPATIENTCLINICS</v>
      </c>
      <c r="E54" t="str">
        <f>TRIM(UPPER(SUBSTITUTE('Dump Google Form Here'!E52," ","")))</f>
        <v>YES</v>
      </c>
      <c r="F54" t="str">
        <f>TRIM(UPPER(SUBSTITUTE('Dump Google Form Here'!F52," ","")))</f>
        <v>YES</v>
      </c>
      <c r="G54" t="str">
        <f>TRIM(UPPER(SUBSTITUTE('Dump Google Form Here'!G52," ","")))</f>
        <v>NO</v>
      </c>
      <c r="H54" t="str">
        <f>TRIM(SUBSTITUTE(SUBSTITUTE(UPPER(SUBSTITUTE('Dump Google Form Here'!H52," ","")),"YES",""),",",""))</f>
        <v>WEEK2</v>
      </c>
      <c r="I54" t="str">
        <f>TRIM(UPPER(SUBSTITUTE('Dump Google Form Here'!I52," ","")))</f>
        <v>MONMAR09,TUEMAR10,WEDMAR11,THUMAR12,SUNMAR22,WEDMAR25,SUNMAR29,TUEMAR31,WEDAPR01</v>
      </c>
      <c r="J54" t="str">
        <f>TRIM(UPPER(SUBSTITUTE('Dump Google Form Here'!J52," ","")))</f>
        <v>IMADEASPECIALREQUESTTODOEXTRAOUTPATIENTHEMECLINICSWITHDR.RAMADANANDHEISESPECIALLYBOOKINGINPATIENTSFORME/SCHEDULINGACLINICFORME.RANTHISBYSCOTT/SHANNONEARLIER.</v>
      </c>
      <c r="K54" t="str">
        <f>TRIM(UPPER(SUBSTITUTE('Dump Google Form Here'!K54," ","")))</f>
        <v/>
      </c>
      <c r="L54" t="str">
        <f>TRIM(UPPER(SUBSTITUTE('Dump Google Form Here'!L54," ","")))</f>
        <v/>
      </c>
    </row>
    <row r="55" spans="1:12">
      <c r="A55" t="str">
        <f>TRIM(UPPER(SUBSTITUTE('Dump Google Form Here'!A53," ","")))</f>
        <v>HSIEH,JANE</v>
      </c>
      <c r="B55" t="str">
        <f>TRIM(UPPER(SUBSTITUTE('Dump Google Form Here'!B53," ","")))</f>
        <v>PGY2</v>
      </c>
      <c r="C55" t="str">
        <f>TRIM(UPPER(SUBSTITUTE('Dump Google Form Here'!C53," ","")))</f>
        <v>RCH</v>
      </c>
      <c r="D55" t="str">
        <f>TRIM(UPPER(SUBSTITUTE('Dump Google Form Here'!D53," ","")))</f>
        <v>CTU</v>
      </c>
      <c r="E55" t="str">
        <f>TRIM(UPPER(SUBSTITUTE('Dump Google Form Here'!E53," ","")))</f>
        <v>NO</v>
      </c>
      <c r="F55" t="str">
        <f>TRIM(UPPER(SUBSTITUTE('Dump Google Form Here'!F53," ","")))</f>
        <v/>
      </c>
      <c r="G55" t="str">
        <f>TRIM(UPPER(SUBSTITUTE('Dump Google Form Here'!G53," ","")))</f>
        <v/>
      </c>
      <c r="H55" t="str">
        <f>TRIM(SUBSTITUTE(SUBSTITUTE(UPPER(SUBSTITUTE('Dump Google Form Here'!H53," ","")),"YES",""),",",""))</f>
        <v/>
      </c>
      <c r="I55" t="str">
        <f>TRIM(UPPER(SUBSTITUTE('Dump Google Form Here'!I53," ","")))</f>
        <v/>
      </c>
      <c r="J55" t="str">
        <f>TRIM(UPPER(SUBSTITUTE('Dump Google Form Here'!J53," ","")))</f>
        <v/>
      </c>
      <c r="K55" t="str">
        <f>TRIM(UPPER(SUBSTITUTE('Dump Google Form Here'!K55," ","")))</f>
        <v/>
      </c>
      <c r="L55" t="str">
        <f>TRIM(UPPER(SUBSTITUTE('Dump Google Form Here'!L55," ","")))</f>
        <v/>
      </c>
    </row>
    <row r="56" spans="1:12">
      <c r="A56" t="str">
        <f>TRIM(UPPER(SUBSTITUTE('Dump Google Form Here'!A54," ","")))</f>
        <v>HUANG,KUN</v>
      </c>
      <c r="B56" t="str">
        <f>TRIM(UPPER(SUBSTITUTE('Dump Google Form Here'!B54," ","")))</f>
        <v>PGY2</v>
      </c>
      <c r="C56" t="str">
        <f>TRIM(UPPER(SUBSTITUTE('Dump Google Form Here'!C54," ","")))</f>
        <v>SPH</v>
      </c>
      <c r="D56" t="str">
        <f>TRIM(UPPER(SUBSTITUTE('Dump Google Form Here'!D54," ","")))</f>
        <v>CTU</v>
      </c>
      <c r="E56" t="str">
        <f>TRIM(UPPER(SUBSTITUTE('Dump Google Form Here'!E54," ","")))</f>
        <v>NO</v>
      </c>
      <c r="F56" t="str">
        <f>TRIM(UPPER(SUBSTITUTE('Dump Google Form Here'!F54," ","")))</f>
        <v/>
      </c>
      <c r="G56" t="str">
        <f>TRIM(UPPER(SUBSTITUTE('Dump Google Form Here'!G54," ","")))</f>
        <v/>
      </c>
      <c r="H56" t="str">
        <f>TRIM(SUBSTITUTE(SUBSTITUTE(UPPER(SUBSTITUTE('Dump Google Form Here'!H54," ","")),"YES",""),",",""))</f>
        <v/>
      </c>
      <c r="I56" t="str">
        <f>TRIM(UPPER(SUBSTITUTE('Dump Google Form Here'!I54," ","")))</f>
        <v/>
      </c>
      <c r="J56" t="str">
        <f>TRIM(UPPER(SUBSTITUTE('Dump Google Form Here'!J54," ","")))</f>
        <v/>
      </c>
      <c r="K56" t="str">
        <f>TRIM(UPPER(SUBSTITUTE('Dump Google Form Here'!K56," ","")))</f>
        <v/>
      </c>
      <c r="L56" t="str">
        <f>TRIM(UPPER(SUBSTITUTE('Dump Google Form Here'!L56," ","")))</f>
        <v/>
      </c>
    </row>
    <row r="57" spans="1:12">
      <c r="A57" t="str">
        <f>TRIM(UPPER(SUBSTITUTE('Dump Google Form Here'!A55," ","")))</f>
        <v>HUANG,SELENA</v>
      </c>
      <c r="B57" t="str">
        <f>TRIM(UPPER(SUBSTITUTE('Dump Google Form Here'!B55," ","")))</f>
        <v>PGY1</v>
      </c>
      <c r="C57" t="str">
        <f>TRIM(UPPER(SUBSTITUTE('Dump Google Form Here'!C55," ","")))</f>
        <v>VGH</v>
      </c>
      <c r="D57" t="str">
        <f>TRIM(UPPER(SUBSTITUTE('Dump Google Form Here'!D55," ","")))</f>
        <v>CTU</v>
      </c>
      <c r="E57" t="str">
        <f>TRIM(UPPER(SUBSTITUTE('Dump Google Form Here'!E55," ","")))</f>
        <v>NO</v>
      </c>
      <c r="F57" t="str">
        <f>TRIM(UPPER(SUBSTITUTE('Dump Google Form Here'!F55," ","")))</f>
        <v/>
      </c>
      <c r="G57" t="str">
        <f>TRIM(UPPER(SUBSTITUTE('Dump Google Form Here'!G55," ","")))</f>
        <v/>
      </c>
      <c r="H57" t="str">
        <f>TRIM(SUBSTITUTE(SUBSTITUTE(UPPER(SUBSTITUTE('Dump Google Form Here'!H55," ","")),"YES",""),",",""))</f>
        <v/>
      </c>
      <c r="I57" t="str">
        <f>TRIM(UPPER(SUBSTITUTE('Dump Google Form Here'!I55," ","")))</f>
        <v/>
      </c>
      <c r="J57" t="str">
        <f>TRIM(UPPER(SUBSTITUTE('Dump Google Form Here'!J55," ","")))</f>
        <v/>
      </c>
      <c r="K57" t="str">
        <f>TRIM(UPPER(SUBSTITUTE('Dump Google Form Here'!K57," ","")))</f>
        <v/>
      </c>
      <c r="L57" t="str">
        <f>TRIM(UPPER(SUBSTITUTE('Dump Google Form Here'!L57," ","")))</f>
        <v/>
      </c>
    </row>
    <row r="58" spans="1:12">
      <c r="A58" t="str">
        <f>TRIM(UPPER(SUBSTITUTE('Dump Google Form Here'!A56," ","")))</f>
        <v>HUGET-PENNER,SAWYER</v>
      </c>
      <c r="B58" t="str">
        <f>TRIM(UPPER(SUBSTITUTE('Dump Google Form Here'!B56," ","")))</f>
        <v>PGY2</v>
      </c>
      <c r="C58" t="str">
        <f>TRIM(UPPER(SUBSTITUTE('Dump Google Form Here'!C56," ","")))</f>
        <v>SPH</v>
      </c>
      <c r="D58" t="str">
        <f>TRIM(UPPER(SUBSTITUTE('Dump Google Form Here'!D56," ","")))</f>
        <v>HEMATOLOGY</v>
      </c>
      <c r="E58" t="str">
        <f>TRIM(UPPER(SUBSTITUTE('Dump Google Form Here'!E56," ","")))</f>
        <v>YES</v>
      </c>
      <c r="F58" t="str">
        <f>TRIM(UPPER(SUBSTITUTE('Dump Google Form Here'!F56," ","")))</f>
        <v>DON'TKNOW</v>
      </c>
      <c r="G58" t="str">
        <f>TRIM(UPPER(SUBSTITUTE('Dump Google Form Here'!G56," ","")))</f>
        <v>NO</v>
      </c>
      <c r="H58" t="str">
        <f>TRIM(SUBSTITUTE(SUBSTITUTE(UPPER(SUBSTITUTE('Dump Google Form Here'!H56," ","")),"YES",""),",",""))</f>
        <v>WEEK4</v>
      </c>
      <c r="I58" t="str">
        <f>TRIM(UPPER(SUBSTITUTE('Dump Google Form Here'!I56," ","")))</f>
        <v>SATMAR28,SUNMAR29</v>
      </c>
      <c r="J58" t="str">
        <f>TRIM(UPPER(SUBSTITUTE('Dump Google Form Here'!J56," ","")))</f>
        <v>PLEASENOCALLWEEKENDBEFOREVACATIONIFATALLPOSSIBLE.</v>
      </c>
      <c r="K58" t="str">
        <f>TRIM(UPPER(SUBSTITUTE('Dump Google Form Here'!K58," ","")))</f>
        <v/>
      </c>
      <c r="L58" t="str">
        <f>TRIM(UPPER(SUBSTITUTE('Dump Google Form Here'!L58," ","")))</f>
        <v/>
      </c>
    </row>
    <row r="59" spans="1:12">
      <c r="A59" t="str">
        <f>TRIM(UPPER(SUBSTITUTE('Dump Google Form Here'!A59," ","")))</f>
        <v>JANSSENKING,RENEE</v>
      </c>
      <c r="B59" t="str">
        <f>TRIM(UPPER(SUBSTITUTE('Dump Google Form Here'!B59," ","")))</f>
        <v>PGY2</v>
      </c>
      <c r="C59" t="str">
        <f>TRIM(UPPER(SUBSTITUTE('Dump Google Form Here'!C59," ","")))</f>
        <v>RCH</v>
      </c>
      <c r="D59" t="str">
        <f>TRIM(UPPER(SUBSTITUTE('Dump Google Form Here'!D59," ","")))</f>
        <v>ICU</v>
      </c>
      <c r="E59" t="str">
        <f>TRIM(UPPER(SUBSTITUTE('Dump Google Form Here'!E59," ","")))</f>
        <v>NO</v>
      </c>
      <c r="F59" t="str">
        <f>TRIM(UPPER(SUBSTITUTE('Dump Google Form Here'!F59," ","")))</f>
        <v/>
      </c>
      <c r="G59" t="str">
        <f>TRIM(UPPER(SUBSTITUTE('Dump Google Form Here'!G59," ","")))</f>
        <v/>
      </c>
      <c r="H59" t="str">
        <f>TRIM(SUBSTITUTE(SUBSTITUTE(UPPER(SUBSTITUTE('Dump Google Form Here'!H59," ","")),"YES",""),",",""))</f>
        <v/>
      </c>
      <c r="I59" t="str">
        <f>TRIM(UPPER(SUBSTITUTE('Dump Google Form Here'!I59," ","")))</f>
        <v/>
      </c>
      <c r="J59" t="str">
        <f>TRIM(UPPER(SUBSTITUTE('Dump Google Form Here'!J59," ","")))</f>
        <v/>
      </c>
      <c r="K59" t="str">
        <f>TRIM(UPPER(SUBSTITUTE('Dump Google Form Here'!K59," ","")))</f>
        <v/>
      </c>
      <c r="L59" t="str">
        <f>TRIM(UPPER(SUBSTITUTE('Dump Google Form Here'!L59," ","")))</f>
        <v/>
      </c>
    </row>
    <row r="60" spans="1:12">
      <c r="A60" t="str">
        <f>TRIM(UPPER(SUBSTITUTE('Dump Google Form Here'!A60," ","")))</f>
        <v>JANSZ,MICHAEL</v>
      </c>
      <c r="B60" t="str">
        <f>TRIM(UPPER(SUBSTITUTE('Dump Google Form Here'!B60," ","")))</f>
        <v>PGY1</v>
      </c>
      <c r="C60" t="str">
        <f>TRIM(UPPER(SUBSTITUTE('Dump Google Form Here'!C60," ","")))</f>
        <v>SPH</v>
      </c>
      <c r="D60" t="str">
        <f>TRIM(UPPER(SUBSTITUTE('Dump Google Form Here'!D60," ","")))</f>
        <v>ICU</v>
      </c>
      <c r="E60" t="str">
        <f>TRIM(UPPER(SUBSTITUTE('Dump Google Form Here'!E60," ","")))</f>
        <v>NO</v>
      </c>
      <c r="F60" t="str">
        <f>TRIM(UPPER(SUBSTITUTE('Dump Google Form Here'!F60," ","")))</f>
        <v>NO</v>
      </c>
      <c r="G60" t="str">
        <f>TRIM(UPPER(SUBSTITUTE('Dump Google Form Here'!G60," ","")))</f>
        <v>NO</v>
      </c>
      <c r="H60" t="str">
        <f>TRIM(SUBSTITUTE(SUBSTITUTE(UPPER(SUBSTITUTE('Dump Google Form Here'!H60," ","")),"YES",""),",",""))</f>
        <v>WEEK2</v>
      </c>
      <c r="I60" t="str">
        <f>TRIM(UPPER(SUBSTITUTE('Dump Google Form Here'!I60," ","")))</f>
        <v>NOREQUESTS</v>
      </c>
      <c r="J60" t="str">
        <f>TRIM(UPPER(SUBSTITUTE('Dump Google Form Here'!J60," ","")))</f>
        <v>INELIGIBLEFORCCCALL</v>
      </c>
      <c r="K60" t="str">
        <f>TRIM(UPPER(SUBSTITUTE('Dump Google Form Here'!K60," ","")))</f>
        <v/>
      </c>
      <c r="L60" t="str">
        <f>TRIM(UPPER(SUBSTITUTE('Dump Google Form Here'!L60," ","")))</f>
        <v/>
      </c>
    </row>
    <row r="61" spans="1:12">
      <c r="A61" t="str">
        <f>TRIM(UPPER(SUBSTITUTE('Dump Google Form Here'!A61," ","")))</f>
        <v>JIANG,SHIYUAN(STEVEN)</v>
      </c>
      <c r="B61" t="str">
        <f>TRIM(UPPER(SUBSTITUTE('Dump Google Form Here'!B61," ","")))</f>
        <v>PGY3</v>
      </c>
      <c r="C61" t="str">
        <f>TRIM(UPPER(SUBSTITUTE('Dump Google Form Here'!C61," ","")))</f>
        <v>RCH</v>
      </c>
      <c r="D61" t="str">
        <f>TRIM(UPPER(SUBSTITUTE('Dump Google Form Here'!D61," ","")))</f>
        <v>NEPHRO</v>
      </c>
      <c r="E61" t="str">
        <f>TRIM(UPPER(SUBSTITUTE('Dump Google Form Here'!E61," ","")))</f>
        <v>YES</v>
      </c>
      <c r="F61" t="str">
        <f>TRIM(UPPER(SUBSTITUTE('Dump Google Form Here'!F61," ","")))</f>
        <v>YES</v>
      </c>
      <c r="G61" t="str">
        <f>TRIM(UPPER(SUBSTITUTE('Dump Google Form Here'!G61," ","")))</f>
        <v>NO</v>
      </c>
      <c r="H61" t="str">
        <f>TRIM(SUBSTITUTE(SUBSTITUTE(UPPER(SUBSTITUTE('Dump Google Form Here'!H61," ","")),"YES",""),",",""))</f>
        <v/>
      </c>
      <c r="I61" t="str">
        <f>TRIM(UPPER(SUBSTITUTE('Dump Google Form Here'!I61," ","")))</f>
        <v/>
      </c>
      <c r="J61" t="str">
        <f>TRIM(UPPER(SUBSTITUTE('Dump Google Form Here'!J61," ","")))</f>
        <v/>
      </c>
      <c r="K61" t="str">
        <f>TRIM(UPPER(SUBSTITUTE('Dump Google Form Here'!K61," ","")))</f>
        <v/>
      </c>
      <c r="L61" t="str">
        <f>TRIM(UPPER(SUBSTITUTE('Dump Google Form Here'!L61," ","")))</f>
        <v/>
      </c>
    </row>
    <row r="62" spans="1:12">
      <c r="A62" t="str">
        <f>TRIM(UPPER(SUBSTITUTE('Dump Google Form Here'!A62," ","")))</f>
        <v>JONGEWAARD,KARMEN</v>
      </c>
      <c r="B62" t="str">
        <f>TRIM(UPPER(SUBSTITUTE('Dump Google Form Here'!B62," ","")))</f>
        <v>PGY1</v>
      </c>
      <c r="C62" t="str">
        <f>TRIM(UPPER(SUBSTITUTE('Dump Google Form Here'!C62," ","")))</f>
        <v>SPH</v>
      </c>
      <c r="D62" t="str">
        <f>TRIM(UPPER(SUBSTITUTE('Dump Google Form Here'!D62," ","")))</f>
        <v>CTU</v>
      </c>
      <c r="E62" t="str">
        <f>TRIM(UPPER(SUBSTITUTE('Dump Google Form Here'!E62," ","")))</f>
        <v>NO</v>
      </c>
      <c r="F62" t="str">
        <f>TRIM(UPPER(SUBSTITUTE('Dump Google Form Here'!F62," ","")))</f>
        <v/>
      </c>
      <c r="G62" t="str">
        <f>TRIM(UPPER(SUBSTITUTE('Dump Google Form Here'!G62," ","")))</f>
        <v/>
      </c>
      <c r="H62" t="str">
        <f>TRIM(SUBSTITUTE(SUBSTITUTE(UPPER(SUBSTITUTE('Dump Google Form Here'!H62," ","")),"YES",""),",",""))</f>
        <v/>
      </c>
      <c r="I62" t="str">
        <f>TRIM(UPPER(SUBSTITUTE('Dump Google Form Here'!I62," ","")))</f>
        <v/>
      </c>
      <c r="J62" t="str">
        <f>TRIM(UPPER(SUBSTITUTE('Dump Google Form Here'!J62," ","")))</f>
        <v/>
      </c>
      <c r="K62" t="str">
        <f>TRIM(UPPER(SUBSTITUTE('Dump Google Form Here'!K62," ","")))</f>
        <v/>
      </c>
      <c r="L62" t="str">
        <f>TRIM(UPPER(SUBSTITUTE('Dump Google Form Here'!L62," ","")))</f>
        <v/>
      </c>
    </row>
    <row r="63" spans="1:12">
      <c r="A63" t="str">
        <f>TRIM(UPPER(SUBSTITUTE('Dump Google Form Here'!A63," ","")))</f>
        <v>KALIKIAS,SINA</v>
      </c>
      <c r="B63" t="str">
        <f>TRIM(UPPER(SUBSTITUTE('Dump Google Form Here'!B63," ","")))</f>
        <v>PGY2</v>
      </c>
      <c r="C63" t="str">
        <f>TRIM(UPPER(SUBSTITUTE('Dump Google Form Here'!C63," ","")))</f>
        <v>VGH</v>
      </c>
      <c r="D63" t="str">
        <f>TRIM(UPPER(SUBSTITUTE('Dump Google Form Here'!D63," ","")))</f>
        <v>AMBULATORYCLINIC</v>
      </c>
      <c r="E63" t="str">
        <f>TRIM(UPPER(SUBSTITUTE('Dump Google Form Here'!E63," ","")))</f>
        <v>YES</v>
      </c>
      <c r="F63" t="str">
        <f>TRIM(UPPER(SUBSTITUTE('Dump Google Form Here'!F63," ","")))</f>
        <v>NO</v>
      </c>
      <c r="G63" t="str">
        <f>TRIM(UPPER(SUBSTITUTE('Dump Google Form Here'!G63," ","")))</f>
        <v>YES</v>
      </c>
      <c r="H63" t="str">
        <f>TRIM(SUBSTITUTE(SUBSTITUTE(UPPER(SUBSTITUTE('Dump Google Form Here'!H63," ","")),"YES",""),",",""))</f>
        <v>NO</v>
      </c>
      <c r="I63" t="str">
        <f>TRIM(UPPER(SUBSTITUTE('Dump Google Form Here'!I63," ","")))</f>
        <v>THUAPR02,FRIAPR03,SATAPR04,SUNAPR05,APR06</v>
      </c>
      <c r="J63" t="str">
        <f>TRIM(UPPER(SUBSTITUTE('Dump Google Form Here'!J63," ","")))</f>
        <v>MYFAMILYISVISITINGTHEWEEKENDOFTHEGOODFRIDAYANDEASTERMONDAY.IAPPRECIATEITIFIWON'TBEONCALLTHATWEEKENDIFPOSSIBLE.</v>
      </c>
      <c r="K63" t="str">
        <f>TRIM(UPPER(SUBSTITUTE('Dump Google Form Here'!K63," ","")))</f>
        <v/>
      </c>
      <c r="L63" t="str">
        <f>TRIM(UPPER(SUBSTITUTE('Dump Google Form Here'!L63," ","")))</f>
        <v/>
      </c>
    </row>
    <row r="64" spans="1:12">
      <c r="A64" t="str">
        <f>TRIM(UPPER(SUBSTITUTE('Dump Google Form Here'!A64," ","")))</f>
        <v>KAYAL,AHMED</v>
      </c>
      <c r="B64" t="str">
        <f>TRIM(UPPER(SUBSTITUTE('Dump Google Form Here'!B64," ","")))</f>
        <v>PGY3</v>
      </c>
      <c r="C64" t="str">
        <f>TRIM(UPPER(SUBSTITUTE('Dump Google Form Here'!C64," ","")))</f>
        <v>VGH</v>
      </c>
      <c r="D64" t="str">
        <f>TRIM(UPPER(SUBSTITUTE('Dump Google Form Here'!D64," ","")))</f>
        <v>RESEARCH</v>
      </c>
      <c r="E64" t="str">
        <f>TRIM(UPPER(SUBSTITUTE('Dump Google Form Here'!E64," ","")))</f>
        <v>YES</v>
      </c>
      <c r="F64" t="str">
        <f>TRIM(UPPER(SUBSTITUTE('Dump Google Form Here'!F64," ","")))</f>
        <v>NO</v>
      </c>
      <c r="G64" t="str">
        <f>TRIM(UPPER(SUBSTITUTE('Dump Google Form Here'!G64," ","")))</f>
        <v>NO</v>
      </c>
      <c r="H64" t="str">
        <f>TRIM(SUBSTITUTE(SUBSTITUTE(UPPER(SUBSTITUTE('Dump Google Form Here'!H64," ","")),"YES",""),",",""))</f>
        <v>NO</v>
      </c>
      <c r="I64" t="str">
        <f>TRIM(UPPER(SUBSTITUTE('Dump Google Form Here'!I64," ","")))</f>
        <v>FRIMAR27,SATMAR28,SUNMAR29,MONMAR30,TUEMAR31,WEDAPR01,THUAPR02,FRIAPR03,SATAPR04,SUNAPR05,APR06</v>
      </c>
      <c r="J64" t="str">
        <f>TRIM(UPPER(SUBSTITUTE('Dump Google Form Here'!J64," ","")))</f>
        <v>PREFERTODOALLCALLSEARLY</v>
      </c>
      <c r="K64" t="str">
        <f>TRIM(UPPER(SUBSTITUTE('Dump Google Form Here'!K64," ","")))</f>
        <v/>
      </c>
      <c r="L64" t="str">
        <f>TRIM(UPPER(SUBSTITUTE('Dump Google Form Here'!L64," ","")))</f>
        <v/>
      </c>
    </row>
    <row r="65" spans="1:12">
      <c r="A65" t="str">
        <f>TRIM(UPPER(SUBSTITUTE('Dump Google Form Here'!A65," ","")))</f>
        <v>KE,CALVIN</v>
      </c>
      <c r="B65" t="str">
        <f>TRIM(UPPER(SUBSTITUTE('Dump Google Form Here'!B65," ","")))</f>
        <v>PGY3</v>
      </c>
      <c r="C65" t="str">
        <f>TRIM(UPPER(SUBSTITUTE('Dump Google Form Here'!C65," ","")))</f>
        <v>UGANDA</v>
      </c>
      <c r="D65" t="str">
        <f>TRIM(UPPER(SUBSTITUTE('Dump Google Form Here'!D65," ","")))</f>
        <v>COMMUNITYMEDICINE</v>
      </c>
      <c r="E65" t="str">
        <f>TRIM(UPPER(SUBSTITUTE('Dump Google Form Here'!E65," ","")))</f>
        <v>NO</v>
      </c>
      <c r="F65" t="str">
        <f>TRIM(UPPER(SUBSTITUTE('Dump Google Form Here'!F65," ","")))</f>
        <v/>
      </c>
      <c r="G65" t="str">
        <f>TRIM(UPPER(SUBSTITUTE('Dump Google Form Here'!G65," ","")))</f>
        <v/>
      </c>
      <c r="H65" t="str">
        <f>TRIM(SUBSTITUTE(SUBSTITUTE(UPPER(SUBSTITUTE('Dump Google Form Here'!H65," ","")),"YES",""),",",""))</f>
        <v/>
      </c>
      <c r="I65" t="str">
        <f>TRIM(UPPER(SUBSTITUTE('Dump Google Form Here'!I65," ","")))</f>
        <v/>
      </c>
      <c r="J65" t="str">
        <f>TRIM(UPPER(SUBSTITUTE('Dump Google Form Here'!J65," ","")))</f>
        <v/>
      </c>
      <c r="K65" t="str">
        <f>TRIM(UPPER(SUBSTITUTE('Dump Google Form Here'!K65," ","")))</f>
        <v/>
      </c>
      <c r="L65" t="str">
        <f>TRIM(UPPER(SUBSTITUTE('Dump Google Form Here'!L65," ","")))</f>
        <v/>
      </c>
    </row>
    <row r="66" spans="1:12">
      <c r="A66" t="str">
        <f>TRIM(UPPER(SUBSTITUTE('Dump Google Form Here'!A66," ","")))</f>
        <v>KECSKES,AGOSTON</v>
      </c>
      <c r="B66" t="str">
        <f>TRIM(UPPER(SUBSTITUTE('Dump Google Form Here'!B66," ","")))</f>
        <v>PGY3</v>
      </c>
      <c r="C66" t="str">
        <f>TRIM(UPPER(SUBSTITUTE('Dump Google Form Here'!C66," ","")))</f>
        <v>VGH</v>
      </c>
      <c r="D66" t="str">
        <f>TRIM(UPPER(SUBSTITUTE('Dump Google Form Here'!D66," ","")))</f>
        <v>AMBULATORY</v>
      </c>
      <c r="E66" t="str">
        <f>TRIM(UPPER(SUBSTITUTE('Dump Google Form Here'!E66," ","")))</f>
        <v>YES</v>
      </c>
      <c r="F66" t="str">
        <f>TRIM(UPPER(SUBSTITUTE('Dump Google Form Here'!F66," ","")))</f>
        <v>NO</v>
      </c>
      <c r="G66" t="str">
        <f>TRIM(UPPER(SUBSTITUTE('Dump Google Form Here'!G66," ","")))</f>
        <v>YES</v>
      </c>
      <c r="H66" t="str">
        <f>TRIM(SUBSTITUTE(SUBSTITUTE(UPPER(SUBSTITUTE('Dump Google Form Here'!H66," ","")),"YES",""),",",""))</f>
        <v>WEEK1</v>
      </c>
      <c r="I66" t="str">
        <f>TRIM(UPPER(SUBSTITUTE('Dump Google Form Here'!I66," ","")))</f>
        <v>MONMAR09,TUEMAR10,WEDMAR11,THUMAR12,FRIMAR13,SATMAR14,SUNMAR15,FRIAPR03,SATAPR04,SUNAPR05APR06</v>
      </c>
      <c r="J66" t="str">
        <f>TRIM(UPPER(SUBSTITUTE('Dump Google Form Here'!J66," ","")))</f>
        <v>IWILLBEOFFFORWEEK1BECAUSEOFMYVACATIONANDBECAUSEIWILLBERETURNINGFROMTORONTOFROMAROTATION.IWILLBEOFFTHELASTWEEKENDOFTHEBLOCKBECAUSEIWILLBEGOINGBACKTOTORONTOFORANOTHERROTATIONSOINEEDTRAVELTIME.</v>
      </c>
      <c r="K66" t="str">
        <f>TRIM(UPPER(SUBSTITUTE('Dump Google Form Here'!K66," ","")))</f>
        <v/>
      </c>
      <c r="L66" t="str">
        <f>TRIM(UPPER(SUBSTITUTE('Dump Google Form Here'!L66," ","")))</f>
        <v/>
      </c>
    </row>
    <row r="67" spans="1:12">
      <c r="A67" t="str">
        <f>TRIM(UPPER(SUBSTITUTE('Dump Google Form Here'!A67," ","")))</f>
        <v>KERKERIAN,GENEVIÈVE</v>
      </c>
      <c r="B67" t="str">
        <f>TRIM(UPPER(SUBSTITUTE('Dump Google Form Here'!B67," ","")))</f>
        <v>PGY1</v>
      </c>
      <c r="C67" t="str">
        <f>TRIM(UPPER(SUBSTITUTE('Dump Google Form Here'!C67," ","")))</f>
        <v>RCH</v>
      </c>
      <c r="D67" t="str">
        <f>TRIM(UPPER(SUBSTITUTE('Dump Google Form Here'!D67," ","")))</f>
        <v>CTU</v>
      </c>
      <c r="E67" t="str">
        <f>TRIM(UPPER(SUBSTITUTE('Dump Google Form Here'!E67," ","")))</f>
        <v>NO</v>
      </c>
      <c r="F67" t="str">
        <f>TRIM(UPPER(SUBSTITUTE('Dump Google Form Here'!F67," ","")))</f>
        <v/>
      </c>
      <c r="G67" t="str">
        <f>TRIM(UPPER(SUBSTITUTE('Dump Google Form Here'!G67," ","")))</f>
        <v/>
      </c>
      <c r="H67" t="str">
        <f>TRIM(SUBSTITUTE(SUBSTITUTE(UPPER(SUBSTITUTE('Dump Google Form Here'!H67," ","")),"YES",""),",",""))</f>
        <v/>
      </c>
      <c r="I67" t="str">
        <f>TRIM(UPPER(SUBSTITUTE('Dump Google Form Here'!I67," ","")))</f>
        <v/>
      </c>
      <c r="J67" t="str">
        <f>TRIM(UPPER(SUBSTITUTE('Dump Google Form Here'!J67," ","")))</f>
        <v/>
      </c>
      <c r="K67" t="str">
        <f>TRIM(UPPER(SUBSTITUTE('Dump Google Form Here'!K67," ","")))</f>
        <v/>
      </c>
      <c r="L67" t="str">
        <f>TRIM(UPPER(SUBSTITUTE('Dump Google Form Here'!L67," ","")))</f>
        <v/>
      </c>
    </row>
    <row r="68" spans="1:12">
      <c r="A68" t="str">
        <f>TRIM(UPPER(SUBSTITUTE('Dump Google Form Here'!A68," ","")))</f>
        <v>KIAMANESH,OMID</v>
      </c>
      <c r="B68" t="str">
        <f>TRIM(UPPER(SUBSTITUTE('Dump Google Form Here'!B68," ","")))</f>
        <v>PGY2</v>
      </c>
      <c r="C68" t="str">
        <f>TRIM(UPPER(SUBSTITUTE('Dump Google Form Here'!C68," ","")))</f>
        <v>VGH</v>
      </c>
      <c r="D68" t="str">
        <f>TRIM(UPPER(SUBSTITUTE('Dump Google Form Here'!D68," ","")))</f>
        <v>RESEARCH</v>
      </c>
      <c r="E68" t="str">
        <f>TRIM(UPPER(SUBSTITUTE('Dump Google Form Here'!E68," ","")))</f>
        <v>YES</v>
      </c>
      <c r="F68" t="str">
        <f>TRIM(UPPER(SUBSTITUTE('Dump Google Form Here'!F68," ","")))</f>
        <v>NO</v>
      </c>
      <c r="G68" t="str">
        <f>TRIM(UPPER(SUBSTITUTE('Dump Google Form Here'!G68," ","")))</f>
        <v>NO</v>
      </c>
      <c r="H68" t="str">
        <f>TRIM(SUBSTITUTE(SUBSTITUTE(UPPER(SUBSTITUTE('Dump Google Form Here'!H68," ","")),"YES",""),",",""))</f>
        <v>NO</v>
      </c>
      <c r="I68" t="str">
        <f>TRIM(UPPER(SUBSTITUTE('Dump Google Form Here'!I68," ","")))</f>
        <v>MONMAR09,TUEMAR10,WEDMAR11,THUMAR12,FRIMAR13,SATMAR14,SUNMAR15,MONMAR16,TUEMAR17,WEDMAR18,THUMAR19,FRIMAR20,SATMAR21,SUNMAR22</v>
      </c>
      <c r="J68" t="str">
        <f>TRIM(UPPER(SUBSTITUTE('Dump Google Form Here'!J68," ","")))</f>
        <v>WEKINDLYREQUESTTHAT--IFPOSSIBLE--OURCALLSHIFTBEBACKLOADEDFORTHISBLOCKASLEAANDIWILLBEINVICTORIAFORAPORTIONOFOURRESEARCHBLOCK.</v>
      </c>
      <c r="K68" t="str">
        <f>TRIM(UPPER(SUBSTITUTE('Dump Google Form Here'!K68," ","")))</f>
        <v/>
      </c>
      <c r="L68" t="str">
        <f>TRIM(UPPER(SUBSTITUTE('Dump Google Form Here'!L68," ","")))</f>
        <v/>
      </c>
    </row>
    <row r="69" spans="1:12">
      <c r="A69" t="str">
        <f>TRIM(UPPER(SUBSTITUTE('Dump Google Form Here'!A69," ","")))</f>
        <v>KIRKPATRICK,GORDON</v>
      </c>
      <c r="B69" t="str">
        <f>TRIM(UPPER(SUBSTITUTE('Dump Google Form Here'!B69," ","")))</f>
        <v>PGY2</v>
      </c>
      <c r="C69" t="str">
        <f>TRIM(UPPER(SUBSTITUTE('Dump Google Form Here'!C69," ","")))</f>
        <v>SPH</v>
      </c>
      <c r="D69" t="str">
        <f>TRIM(UPPER(SUBSTITUTE('Dump Google Form Here'!D69," ","")))</f>
        <v>AMBULATORY</v>
      </c>
      <c r="E69" t="str">
        <f>TRIM(UPPER(SUBSTITUTE('Dump Google Form Here'!E69," ","")))</f>
        <v>YES</v>
      </c>
      <c r="F69" t="str">
        <f>TRIM(UPPER(SUBSTITUTE('Dump Google Form Here'!F69," ","")))</f>
        <v>YES</v>
      </c>
      <c r="G69" t="str">
        <f>TRIM(UPPER(SUBSTITUTE('Dump Google Form Here'!G69," ","")))</f>
        <v>NO</v>
      </c>
      <c r="H69" t="str">
        <f>TRIM(SUBSTITUTE(SUBSTITUTE(UPPER(SUBSTITUTE('Dump Google Form Here'!H69," ","")),"YES",""),",",""))</f>
        <v/>
      </c>
      <c r="I69" t="str">
        <f>TRIM(UPPER(SUBSTITUTE('Dump Google Form Here'!I69," ","")))</f>
        <v/>
      </c>
      <c r="J69" t="str">
        <f>TRIM(UPPER(SUBSTITUTE('Dump Google Form Here'!J69," ","")))</f>
        <v/>
      </c>
      <c r="K69" t="str">
        <f>TRIM(UPPER(SUBSTITUTE('Dump Google Form Here'!K69," ","")))</f>
        <v/>
      </c>
      <c r="L69" t="str">
        <f>TRIM(UPPER(SUBSTITUTE('Dump Google Form Here'!L69," ","")))</f>
        <v/>
      </c>
    </row>
    <row r="70" spans="1:12">
      <c r="A70" t="str">
        <f>TRIM(UPPER(SUBSTITUTE('Dump Google Form Here'!A70," ","")))</f>
        <v>KUMAR,RITU</v>
      </c>
      <c r="B70" t="str">
        <f>TRIM(UPPER(SUBSTITUTE('Dump Google Form Here'!B70," ","")))</f>
        <v>PGY3</v>
      </c>
      <c r="C70" t="str">
        <f>TRIM(UPPER(SUBSTITUTE('Dump Google Form Here'!C70," ","")))</f>
        <v>BCCA</v>
      </c>
      <c r="D70" t="str">
        <f>TRIM(UPPER(SUBSTITUTE('Dump Google Form Here'!D70," ","")))</f>
        <v>MEDONC</v>
      </c>
      <c r="E70" t="str">
        <f>TRIM(UPPER(SUBSTITUTE('Dump Google Form Here'!E70," ","")))</f>
        <v>YES</v>
      </c>
      <c r="F70" t="str">
        <f>TRIM(UPPER(SUBSTITUTE('Dump Google Form Here'!F70," ","")))</f>
        <v>NO</v>
      </c>
      <c r="G70" t="str">
        <f>TRIM(UPPER(SUBSTITUTE('Dump Google Form Here'!G70," ","")))</f>
        <v>NO</v>
      </c>
      <c r="H70" t="str">
        <f>TRIM(SUBSTITUTE(SUBSTITUTE(UPPER(SUBSTITUTE('Dump Google Form Here'!H70," ","")),"YES",""),",",""))</f>
        <v>WEEK4</v>
      </c>
      <c r="I70" t="str">
        <f>TRIM(UPPER(SUBSTITUTE('Dump Google Form Here'!I70," ","")))</f>
        <v>FRIMAR20,SATMAR21,SUNMAR22,FRIMAR27,SATMAR28,SUNMAR29,MONMAR30,TUEMAR31,WEDAPR01,THUAPR02,FRIAPR03,SATAPR04,SUNAPR05,APR06</v>
      </c>
      <c r="J70" t="str">
        <f>TRIM(UPPER(SUBSTITUTE('Dump Google Form Here'!J70," ","")))</f>
        <v>FRIDAYMAR20TH-SUNMAR22ND-SUNJAYPLANSTOFLYBACKFROMPGSOHOPINGTOSPENDTIMEWITHHIM:)_x000D__x000D_FRIDAYMAR27TH-SUNDAYMAR29THISWEEKENDFLANKINGMYVACATIONWEEK(WEEK4)FORWHICHWEPLANTOFLYOUTTHATWEEKEND_x000D__x000D_MONDAYMAR30TH-SUNAPRIL5TH-VACATION</v>
      </c>
      <c r="K70" t="str">
        <f>TRIM(UPPER(SUBSTITUTE('Dump Google Form Here'!K70," ","")))</f>
        <v/>
      </c>
      <c r="L70" t="str">
        <f>TRIM(UPPER(SUBSTITUTE('Dump Google Form Here'!L70," ","")))</f>
        <v/>
      </c>
    </row>
    <row r="71" spans="1:12">
      <c r="A71" t="str">
        <f>TRIM(UPPER(SUBSTITUTE('Dump Google Form Here'!A71," ","")))</f>
        <v>KULAR,HASAN</v>
      </c>
      <c r="B71" t="str">
        <f>TRIM(UPPER(SUBSTITUTE('Dump Google Form Here'!B71," ","")))</f>
        <v>PGY1</v>
      </c>
      <c r="C71" t="str">
        <f>TRIM(UPPER(SUBSTITUTE('Dump Google Form Here'!C71," ","")))</f>
        <v>SPH</v>
      </c>
      <c r="D71" t="str">
        <f>TRIM(UPPER(SUBSTITUTE('Dump Google Form Here'!D71," ","")))</f>
        <v>CCU</v>
      </c>
      <c r="E71" t="str">
        <f>TRIM(UPPER(SUBSTITUTE('Dump Google Form Here'!E71," ","")))</f>
        <v>NO</v>
      </c>
      <c r="F71" t="str">
        <f>TRIM(UPPER(SUBSTITUTE('Dump Google Form Here'!F71," ","")))</f>
        <v/>
      </c>
      <c r="G71" t="str">
        <f>TRIM(UPPER(SUBSTITUTE('Dump Google Form Here'!G71," ","")))</f>
        <v/>
      </c>
      <c r="H71" t="str">
        <f>TRIM(SUBSTITUTE(SUBSTITUTE(UPPER(SUBSTITUTE('Dump Google Form Here'!H71," ","")),"YES",""),",",""))</f>
        <v/>
      </c>
      <c r="I71" t="str">
        <f>TRIM(UPPER(SUBSTITUTE('Dump Google Form Here'!I71," ","")))</f>
        <v/>
      </c>
      <c r="J71" t="str">
        <f>TRIM(UPPER(SUBSTITUTE('Dump Google Form Here'!J71," ","")))</f>
        <v/>
      </c>
      <c r="K71" t="str">
        <f>TRIM(UPPER(SUBSTITUTE('Dump Google Form Here'!K71," ","")))</f>
        <v/>
      </c>
      <c r="L71" t="str">
        <f>TRIM(UPPER(SUBSTITUTE('Dump Google Form Here'!L71," ","")))</f>
        <v/>
      </c>
    </row>
    <row r="72" spans="1:12">
      <c r="A72" t="str">
        <f>TRIM(UPPER(SUBSTITUTE('Dump Google Form Here'!A72," ","")))</f>
        <v>LAI,LEO</v>
      </c>
      <c r="B72" t="str">
        <f>TRIM(UPPER(SUBSTITUTE('Dump Google Form Here'!B72," ","")))</f>
        <v>PGY3</v>
      </c>
      <c r="C72" t="str">
        <f>TRIM(UPPER(SUBSTITUTE('Dump Google Form Here'!C72," ","")))</f>
        <v>BCCA</v>
      </c>
      <c r="D72" t="str">
        <f>TRIM(UPPER(SUBSTITUTE('Dump Google Form Here'!D72," ","")))</f>
        <v>MEDONC</v>
      </c>
      <c r="E72" t="str">
        <f>TRIM(UPPER(SUBSTITUTE('Dump Google Form Here'!E72," ","")))</f>
        <v>YES</v>
      </c>
      <c r="F72" t="str">
        <f>TRIM(UPPER(SUBSTITUTE('Dump Google Form Here'!F72," ","")))</f>
        <v>NO</v>
      </c>
      <c r="G72" t="str">
        <f>TRIM(UPPER(SUBSTITUTE('Dump Google Form Here'!G72," ","")))</f>
        <v>YES</v>
      </c>
      <c r="H72" t="str">
        <f>TRIM(SUBSTITUTE(SUBSTITUTE(UPPER(SUBSTITUTE('Dump Google Form Here'!H72," ","")),"YES",""),",",""))</f>
        <v>WEEK4</v>
      </c>
      <c r="I72" t="str">
        <f>TRIM(UPPER(SUBSTITUTE('Dump Google Form Here'!I72," ","")))</f>
        <v>SATMAR28,SUNMAR29,MONMAR30,TUEMAR31,WEDAPR01,THUAPR02,FRIAPR03,SATAPR04,SUNAPR05APR06</v>
      </c>
      <c r="J72" t="str">
        <f>TRIM(UPPER(SUBSTITUTE('Dump Google Form Here'!J72," ","")))</f>
        <v>WILLBEONVACATIONTHELASTWEEK,GOINGTOEUROPE.</v>
      </c>
      <c r="K72" t="str">
        <f>TRIM(UPPER(SUBSTITUTE('Dump Google Form Here'!K72," ","")))</f>
        <v/>
      </c>
      <c r="L72" t="str">
        <f>TRIM(UPPER(SUBSTITUTE('Dump Google Form Here'!L72," ","")))</f>
        <v/>
      </c>
    </row>
    <row r="73" spans="1:12">
      <c r="A73" t="str">
        <f>TRIM(UPPER(SUBSTITUTE('Dump Google Form Here'!A73," ","")))</f>
        <v>LAKHI,SUNJAY</v>
      </c>
      <c r="B73" t="str">
        <f>TRIM(UPPER(SUBSTITUTE('Dump Google Form Here'!B73," ","")))</f>
        <v>PGY3</v>
      </c>
      <c r="C73" t="str">
        <f>TRIM(UPPER(SUBSTITUTE('Dump Google Form Here'!C73," ","")))</f>
        <v>PRINCEGEORGE</v>
      </c>
      <c r="D73" t="str">
        <f>TRIM(UPPER(SUBSTITUTE('Dump Google Form Here'!D73," ","")))</f>
        <v>AMBULATORY</v>
      </c>
      <c r="E73" t="str">
        <f>TRIM(UPPER(SUBSTITUTE('Dump Google Form Here'!E73," ","")))</f>
        <v>NO</v>
      </c>
      <c r="F73" t="str">
        <f>TRIM(UPPER(SUBSTITUTE('Dump Google Form Here'!F73," ","")))</f>
        <v/>
      </c>
      <c r="G73" t="str">
        <f>TRIM(UPPER(SUBSTITUTE('Dump Google Form Here'!G73," ","")))</f>
        <v/>
      </c>
      <c r="H73" t="str">
        <f>TRIM(SUBSTITUTE(SUBSTITUTE(UPPER(SUBSTITUTE('Dump Google Form Here'!H73," ","")),"YES",""),",",""))</f>
        <v/>
      </c>
      <c r="I73" t="str">
        <f>TRIM(UPPER(SUBSTITUTE('Dump Google Form Here'!I73," ","")))</f>
        <v/>
      </c>
      <c r="J73" t="str">
        <f>TRIM(UPPER(SUBSTITUTE('Dump Google Form Here'!J73," ","")))</f>
        <v/>
      </c>
      <c r="K73" t="str">
        <f>TRIM(UPPER(SUBSTITUTE('Dump Google Form Here'!K73," ","")))</f>
        <v/>
      </c>
      <c r="L73" t="str">
        <f>TRIM(UPPER(SUBSTITUTE('Dump Google Form Here'!L73," ","")))</f>
        <v/>
      </c>
    </row>
    <row r="74" spans="1:12">
      <c r="A74" t="str">
        <f>TRIM(UPPER(SUBSTITUTE('Dump Google Form Here'!A74," ","")))</f>
        <v>LAM,MORGAN</v>
      </c>
      <c r="B74" t="str">
        <f>TRIM(UPPER(SUBSTITUTE('Dump Google Form Here'!B74," ","")))</f>
        <v>PGY3</v>
      </c>
      <c r="C74" t="str">
        <f>TRIM(UPPER(SUBSTITUTE('Dump Google Form Here'!C74," ","")))</f>
        <v>VICTORIAGENERALHOSPITAL</v>
      </c>
      <c r="D74" t="str">
        <f>TRIM(UPPER(SUBSTITUTE('Dump Google Form Here'!D74," ","")))</f>
        <v>AMBULATORY</v>
      </c>
      <c r="E74" t="str">
        <f>TRIM(UPPER(SUBSTITUTE('Dump Google Form Here'!E74," ","")))</f>
        <v>NO</v>
      </c>
      <c r="F74" t="str">
        <f>TRIM(UPPER(SUBSTITUTE('Dump Google Form Here'!F74," ","")))</f>
        <v/>
      </c>
      <c r="G74" t="str">
        <f>TRIM(UPPER(SUBSTITUTE('Dump Google Form Here'!G74," ","")))</f>
        <v/>
      </c>
      <c r="H74" t="str">
        <f>TRIM(SUBSTITUTE(SUBSTITUTE(UPPER(SUBSTITUTE('Dump Google Form Here'!H74," ","")),"YES",""),",",""))</f>
        <v/>
      </c>
      <c r="I74" t="str">
        <f>TRIM(UPPER(SUBSTITUTE('Dump Google Form Here'!I74," ","")))</f>
        <v/>
      </c>
      <c r="J74" t="str">
        <f>TRIM(UPPER(SUBSTITUTE('Dump Google Form Here'!J74," ","")))</f>
        <v/>
      </c>
      <c r="K74" t="str">
        <f>TRIM(UPPER(SUBSTITUTE('Dump Google Form Here'!K74," ","")))</f>
        <v/>
      </c>
      <c r="L74" t="str">
        <f>TRIM(UPPER(SUBSTITUTE('Dump Google Form Here'!L74," ","")))</f>
        <v/>
      </c>
    </row>
    <row r="75" spans="1:12">
      <c r="A75" t="str">
        <f>TRIM(UPPER(SUBSTITUTE('Dump Google Form Here'!A75," ","")))</f>
        <v>LARI,HAMZAH</v>
      </c>
      <c r="B75" t="str">
        <f>TRIM(UPPER(SUBSTITUTE('Dump Google Form Here'!B75," ","")))</f>
        <v>PGY1</v>
      </c>
      <c r="C75" t="str">
        <f>TRIM(UPPER(SUBSTITUTE('Dump Google Form Here'!C75," ","")))</f>
        <v>VGH</v>
      </c>
      <c r="D75" t="str">
        <f>TRIM(UPPER(SUBSTITUTE('Dump Google Form Here'!D75," ","")))</f>
        <v>CTU</v>
      </c>
      <c r="E75" t="str">
        <f>TRIM(UPPER(SUBSTITUTE('Dump Google Form Here'!E75," ","")))</f>
        <v>NO</v>
      </c>
      <c r="F75" t="str">
        <f>TRIM(UPPER(SUBSTITUTE('Dump Google Form Here'!F75," ","")))</f>
        <v/>
      </c>
      <c r="G75" t="str">
        <f>TRIM(UPPER(SUBSTITUTE('Dump Google Form Here'!G75," ","")))</f>
        <v/>
      </c>
      <c r="H75" t="str">
        <f>TRIM(SUBSTITUTE(SUBSTITUTE(UPPER(SUBSTITUTE('Dump Google Form Here'!H75," ","")),"YES",""),",",""))</f>
        <v/>
      </c>
      <c r="I75" t="str">
        <f>TRIM(UPPER(SUBSTITUTE('Dump Google Form Here'!I75," ","")))</f>
        <v/>
      </c>
      <c r="J75" t="str">
        <f>TRIM(UPPER(SUBSTITUTE('Dump Google Form Here'!J75," ","")))</f>
        <v/>
      </c>
      <c r="K75" t="str">
        <f>TRIM(UPPER(SUBSTITUTE('Dump Google Form Here'!K75," ","")))</f>
        <v/>
      </c>
      <c r="L75" t="str">
        <f>TRIM(UPPER(SUBSTITUTE('Dump Google Form Here'!L75," ","")))</f>
        <v/>
      </c>
    </row>
    <row r="76" spans="1:12">
      <c r="A76" t="str">
        <f>TRIM(UPPER(SUBSTITUTE('Dump Google Form Here'!A76," ","")))</f>
        <v>LAU,SALLYCHUIMEI</v>
      </c>
      <c r="B76" t="str">
        <f>TRIM(UPPER(SUBSTITUTE('Dump Google Form Here'!B76," ","")))</f>
        <v>PGY2</v>
      </c>
      <c r="C76" t="str">
        <f>TRIM(UPPER(SUBSTITUTE('Dump Google Form Here'!C76," ","")))</f>
        <v>TORONTO</v>
      </c>
      <c r="D76" t="str">
        <f>TRIM(UPPER(SUBSTITUTE('Dump Google Form Here'!D76," ","")))</f>
        <v>OOP</v>
      </c>
      <c r="E76" t="str">
        <f>TRIM(UPPER(SUBSTITUTE('Dump Google Form Here'!E76," ","")))</f>
        <v>NO</v>
      </c>
      <c r="F76" t="str">
        <f>TRIM(UPPER(SUBSTITUTE('Dump Google Form Here'!F76," ","")))</f>
        <v/>
      </c>
      <c r="G76" t="str">
        <f>TRIM(UPPER(SUBSTITUTE('Dump Google Form Here'!G76," ","")))</f>
        <v/>
      </c>
      <c r="H76" t="str">
        <f>TRIM(SUBSTITUTE(SUBSTITUTE(UPPER(SUBSTITUTE('Dump Google Form Here'!H76," ","")),"YES",""),",",""))</f>
        <v/>
      </c>
      <c r="I76" t="str">
        <f>TRIM(UPPER(SUBSTITUTE('Dump Google Form Here'!I76," ","")))</f>
        <v/>
      </c>
      <c r="J76" t="str">
        <f>TRIM(UPPER(SUBSTITUTE('Dump Google Form Here'!J76," ","")))</f>
        <v/>
      </c>
      <c r="K76" t="str">
        <f>TRIM(UPPER(SUBSTITUTE('Dump Google Form Here'!K76," ","")))</f>
        <v/>
      </c>
      <c r="L76" t="str">
        <f>TRIM(UPPER(SUBSTITUTE('Dump Google Form Here'!L76," ","")))</f>
        <v/>
      </c>
    </row>
    <row r="77" spans="1:12">
      <c r="A77" t="str">
        <f>TRIM(UPPER(SUBSTITUTE('Dump Google Form Here'!A77," ","")))</f>
        <v>LAVOIE,JEAN-MICHEL</v>
      </c>
      <c r="B77" t="str">
        <f>TRIM(UPPER(SUBSTITUTE('Dump Google Form Here'!B77," ","")))</f>
        <v>PGY3</v>
      </c>
      <c r="C77" t="str">
        <f>TRIM(UPPER(SUBSTITUTE('Dump Google Form Here'!C77," ","")))</f>
        <v>BCCA</v>
      </c>
      <c r="D77" t="str">
        <f>TRIM(UPPER(SUBSTITUTE('Dump Google Form Here'!D77," ","")))</f>
        <v>MEDONC</v>
      </c>
      <c r="E77" t="str">
        <f>TRIM(UPPER(SUBSTITUTE('Dump Google Form Here'!E77," ","")))</f>
        <v>YES</v>
      </c>
      <c r="F77" t="str">
        <f>TRIM(UPPER(SUBSTITUTE('Dump Google Form Here'!F77," ","")))</f>
        <v>NO</v>
      </c>
      <c r="G77" t="str">
        <f>TRIM(UPPER(SUBSTITUTE('Dump Google Form Here'!G77," ","")))</f>
        <v>NO</v>
      </c>
      <c r="H77" t="str">
        <f>TRIM(SUBSTITUTE(SUBSTITUTE(UPPER(SUBSTITUTE('Dump Google Form Here'!H77," ","")),"YES",""),",",""))</f>
        <v>WEEK4</v>
      </c>
      <c r="I77" t="str">
        <f>TRIM(UPPER(SUBSTITUTE('Dump Google Form Here'!I77," ","")))</f>
        <v>NOREQUESTS</v>
      </c>
      <c r="J77" t="str">
        <f>TRIM(UPPER(SUBSTITUTE('Dump Google Form Here'!J77," ","")))</f>
        <v/>
      </c>
      <c r="K77" t="str">
        <f>TRIM(UPPER(SUBSTITUTE('Dump Google Form Here'!K77," ","")))</f>
        <v/>
      </c>
      <c r="L77" t="str">
        <f>TRIM(UPPER(SUBSTITUTE('Dump Google Form Here'!L77," ","")))</f>
        <v/>
      </c>
    </row>
    <row r="78" spans="1:12">
      <c r="A78" t="str">
        <f>TRIM(UPPER(SUBSTITUTE('Dump Google Form Here'!A78," ","")))</f>
        <v>LE,DAN</v>
      </c>
      <c r="B78" t="str">
        <f>TRIM(UPPER(SUBSTITUTE('Dump Google Form Here'!B78," ","")))</f>
        <v>PGY2</v>
      </c>
      <c r="C78" t="str">
        <f>TRIM(UPPER(SUBSTITUTE('Dump Google Form Here'!C78," ","")))</f>
        <v>RESEARCH</v>
      </c>
      <c r="D78" t="str">
        <f>TRIM(UPPER(SUBSTITUTE('Dump Google Form Here'!D78," ","")))</f>
        <v>RESEARCH</v>
      </c>
      <c r="E78" t="str">
        <f>TRIM(UPPER(SUBSTITUTE('Dump Google Form Here'!E78," ","")))</f>
        <v>NO</v>
      </c>
      <c r="F78" t="str">
        <f>TRIM(UPPER(SUBSTITUTE('Dump Google Form Here'!F78," ","")))</f>
        <v>DON'TKNOW</v>
      </c>
      <c r="G78" t="str">
        <f>TRIM(UPPER(SUBSTITUTE('Dump Google Form Here'!G78," ","")))</f>
        <v/>
      </c>
      <c r="H78" t="str">
        <f>TRIM(SUBSTITUTE(SUBSTITUTE(UPPER(SUBSTITUTE('Dump Google Form Here'!H78," ","")),"YES",""),",",""))</f>
        <v/>
      </c>
      <c r="I78" t="str">
        <f>TRIM(UPPER(SUBSTITUTE('Dump Google Form Here'!I78," ","")))</f>
        <v/>
      </c>
      <c r="J78" t="str">
        <f>TRIM(UPPER(SUBSTITUTE('Dump Google Form Here'!J78," ","")))</f>
        <v>PREFERSTACKEDCALLSWEEK1OR4.GOINGTOPGFORRESEARCH</v>
      </c>
      <c r="K78" t="str">
        <f>TRIM(UPPER(SUBSTITUTE('Dump Google Form Here'!K78," ","")))</f>
        <v/>
      </c>
      <c r="L78" t="str">
        <f>TRIM(UPPER(SUBSTITUTE('Dump Google Form Here'!L78," ","")))</f>
        <v/>
      </c>
    </row>
    <row r="79" spans="1:12">
      <c r="A79" t="str">
        <f>TRIM(UPPER(SUBSTITUTE('Dump Google Form Here'!A79," ","")))</f>
        <v>LEE,HELENA</v>
      </c>
      <c r="B79" t="str">
        <f>TRIM(UPPER(SUBSTITUTE('Dump Google Form Here'!B79," ","")))</f>
        <v>PGY1</v>
      </c>
      <c r="C79" t="str">
        <f>TRIM(UPPER(SUBSTITUTE('Dump Google Form Here'!C79," ","")))</f>
        <v>SMH</v>
      </c>
      <c r="D79" t="str">
        <f>TRIM(UPPER(SUBSTITUTE('Dump Google Form Here'!D79," ","")))</f>
        <v>ID</v>
      </c>
      <c r="E79" t="str">
        <f>TRIM(UPPER(SUBSTITUTE('Dump Google Form Here'!E79," ","")))</f>
        <v>YES</v>
      </c>
      <c r="F79" t="str">
        <f>TRIM(UPPER(SUBSTITUTE('Dump Google Form Here'!F79," ","")))</f>
        <v>YES</v>
      </c>
      <c r="G79" t="str">
        <f>TRIM(UPPER(SUBSTITUTE('Dump Google Form Here'!G79," ","")))</f>
        <v>NO</v>
      </c>
      <c r="H79" t="str">
        <f>TRIM(SUBSTITUTE(SUBSTITUTE(UPPER(SUBSTITUTE('Dump Google Form Here'!H79," ","")),"YES",""),",",""))</f>
        <v>NO</v>
      </c>
      <c r="I79" t="str">
        <f>TRIM(UPPER(SUBSTITUTE('Dump Google Form Here'!I79," ","")))</f>
        <v>SATMAR28,SUNMAR29,FRIAPR03,SATAPR04,SUNAPR05APR06</v>
      </c>
      <c r="J79" t="str">
        <f>TRIM(UPPER(SUBSTITUTE('Dump Google Form Here'!J79," ","")))</f>
        <v>IALREADYSUBMITTEDAREQUESTFORMBUTTHISONEISSLIGHTLYAMENDEDTOALSOREQUESTAPRIL3RDOFFCALLPLEASE!_x000D__x000D_1.IT'SMYGRANDMA'S94THBIRTHDAYCELEBRATIONONTHEWEEKENDOFMARCH28THSOIWOULDAPPRECIATENOCALLTHATWEEKENDTOATTEND._x000D_2.IAMONVACATIONAPRIL6-12SOWOULDREALLYAPPRECIATETHEWEEKENDBEFOREOFFCALL._x000D__x000D_THANKYOU!</v>
      </c>
      <c r="K79" t="str">
        <f>TRIM(UPPER(SUBSTITUTE('Dump Google Form Here'!K79," ","")))</f>
        <v/>
      </c>
      <c r="L79" t="str">
        <f>TRIM(UPPER(SUBSTITUTE('Dump Google Form Here'!L79," ","")))</f>
        <v/>
      </c>
    </row>
    <row r="80" spans="1:12">
      <c r="A80" t="str">
        <f>TRIM(UPPER(SUBSTITUTE('Dump Google Form Here'!A80," ","")))</f>
        <v>LEUNG,ERIC</v>
      </c>
      <c r="B80" t="str">
        <f>TRIM(UPPER(SUBSTITUTE('Dump Google Form Here'!B80," ","")))</f>
        <v>PGY1</v>
      </c>
      <c r="C80" t="str">
        <f>TRIM(UPPER(SUBSTITUTE('Dump Google Form Here'!C80," ","")))</f>
        <v>SPH</v>
      </c>
      <c r="D80" t="str">
        <f>TRIM(UPPER(SUBSTITUTE('Dump Google Form Here'!D80," ","")))</f>
        <v>SPHGI</v>
      </c>
      <c r="E80" t="str">
        <f>TRIM(UPPER(SUBSTITUTE('Dump Google Form Here'!E80," ","")))</f>
        <v>YES</v>
      </c>
      <c r="F80" t="str">
        <f>TRIM(UPPER(SUBSTITUTE('Dump Google Form Here'!F80," ","")))</f>
        <v>DON'TKNOW</v>
      </c>
      <c r="G80" t="str">
        <f>TRIM(UPPER(SUBSTITUTE('Dump Google Form Here'!G80," ","")))</f>
        <v>NO</v>
      </c>
      <c r="H80" t="str">
        <f>TRIM(SUBSTITUTE(SUBSTITUTE(UPPER(SUBSTITUTE('Dump Google Form Here'!H80," ","")),"YES",""),",",""))</f>
        <v>NO</v>
      </c>
      <c r="I80" t="str">
        <f>TRIM(UPPER(SUBSTITUTE('Dump Google Form Here'!I80," ","")))</f>
        <v>NOREQUESTS</v>
      </c>
      <c r="J80" t="str">
        <f>TRIM(UPPER(SUBSTITUTE('Dump Google Form Here'!J80," ","")))</f>
        <v/>
      </c>
      <c r="K80" t="str">
        <f>TRIM(UPPER(SUBSTITUTE('Dump Google Form Here'!K80," ","")))</f>
        <v/>
      </c>
      <c r="L80" t="str">
        <f>TRIM(UPPER(SUBSTITUTE('Dump Google Form Here'!L80," ","")))</f>
        <v/>
      </c>
    </row>
    <row r="81" spans="1:12">
      <c r="A81" t="str">
        <f>TRIM(UPPER(SUBSTITUTE('Dump Google Form Here'!A81," ","")))</f>
        <v>LEUNG,JOSEPH</v>
      </c>
      <c r="B81" t="str">
        <f>TRIM(UPPER(SUBSTITUTE('Dump Google Form Here'!B81," ","")))</f>
        <v>PGY2</v>
      </c>
      <c r="C81" t="str">
        <f>TRIM(UPPER(SUBSTITUTE('Dump Google Form Here'!C81," ","")))</f>
        <v>VGH</v>
      </c>
      <c r="D81" t="str">
        <f>TRIM(UPPER(SUBSTITUTE('Dump Google Form Here'!D81," ","")))</f>
        <v>VGHENDO</v>
      </c>
      <c r="E81" t="str">
        <f>TRIM(UPPER(SUBSTITUTE('Dump Google Form Here'!E81," ","")))</f>
        <v>YES</v>
      </c>
      <c r="F81" t="str">
        <f>TRIM(UPPER(SUBSTITUTE('Dump Google Form Here'!F81," ","")))</f>
        <v>NO</v>
      </c>
      <c r="G81" t="str">
        <f>TRIM(UPPER(SUBSTITUTE('Dump Google Form Here'!G81," ","")))</f>
        <v>NO</v>
      </c>
      <c r="H81" t="str">
        <f>TRIM(SUBSTITUTE(SUBSTITUTE(UPPER(SUBSTITUTE('Dump Google Form Here'!H81," ","")),"YES",""),",",""))</f>
        <v>NO</v>
      </c>
      <c r="I81" t="str">
        <f>TRIM(UPPER(SUBSTITUTE('Dump Google Form Here'!I81," ","")))</f>
        <v>TUEMAR10,MONMAR16,SATMAR21</v>
      </c>
      <c r="J81" t="str">
        <f>TRIM(UPPER(SUBSTITUTE('Dump Google Form Here'!J81," ","")))</f>
        <v>MAR10-BOARDMEETINGWITHCOMMUNITYGROUP_x000D_MAR16-ADVOCACYGROUPPRESENTATION_x000D_MAR21-DENTISTAPPT(ALTHOUGHITISAT12NOON,SOIWOULDBEABLETOMAKEITFORCROSS-COVERAGE)</v>
      </c>
      <c r="K81" t="str">
        <f>TRIM(UPPER(SUBSTITUTE('Dump Google Form Here'!K81," ","")))</f>
        <v/>
      </c>
      <c r="L81" t="str">
        <f>TRIM(UPPER(SUBSTITUTE('Dump Google Form Here'!L81," ","")))</f>
        <v/>
      </c>
    </row>
    <row r="82" spans="1:12">
      <c r="A82" t="str">
        <f>TRIM(UPPER(SUBSTITUTE('Dump Google Form Here'!A82," ","")))</f>
        <v>LIN,WENDY</v>
      </c>
      <c r="B82" t="str">
        <f>TRIM(UPPER(SUBSTITUTE('Dump Google Form Here'!B82," ","")))</f>
        <v>PGY3</v>
      </c>
      <c r="C82" t="str">
        <f>TRIM(UPPER(SUBSTITUTE('Dump Google Form Here'!C82," ","")))</f>
        <v>RCH</v>
      </c>
      <c r="D82" t="str">
        <f>TRIM(UPPER(SUBSTITUTE('Dump Google Form Here'!D82," ","")))</f>
        <v>GERIATRICS</v>
      </c>
      <c r="E82" t="str">
        <f>TRIM(UPPER(SUBSTITUTE('Dump Google Form Here'!E82," ","")))</f>
        <v>YES</v>
      </c>
      <c r="F82" t="str">
        <f>TRIM(UPPER(SUBSTITUTE('Dump Google Form Here'!F82," ","")))</f>
        <v>DON'TKNOW</v>
      </c>
      <c r="G82" t="str">
        <f>TRIM(UPPER(SUBSTITUTE('Dump Google Form Here'!G82," ","")))</f>
        <v>NO</v>
      </c>
      <c r="H82" t="str">
        <f>TRIM(SUBSTITUTE(SUBSTITUTE(UPPER(SUBSTITUTE('Dump Google Form Here'!H82," ","")),"YES",""),",",""))</f>
        <v>WEEK4</v>
      </c>
      <c r="I82" t="str">
        <f>TRIM(UPPER(SUBSTITUTE('Dump Google Form Here'!I82," ","")))</f>
        <v>FRIMAR27,SATMAR28,SUNMAR29,MONMAR30,TUEMAR31,WEDAPR01,THUAPR02,FRIAPR03,SATAPR04,SUNAPR05,APR06</v>
      </c>
      <c r="J82" t="str">
        <f>TRIM(UPPER(SUBSTITUTE('Dump Google Form Here'!J82," ","")))</f>
        <v>IDON'TKNOWIFI'LLBEPOST-CALLONDAYONEBECAUSEMYICUCALLSCHEDULEFORBLOCK9HASNOTYETBEENMADE._x000D_IHAVEAPLANEBOOKEDTOFLYOUTTOTAIWANONTHEEVENINGOFMARCH27TH,ANDTHENI'MONVACATIONSTARTINGTHEWEEKOFMARCH30THFORTWOWEEKS.</v>
      </c>
      <c r="K82" t="str">
        <f>TRIM(UPPER(SUBSTITUTE('Dump Google Form Here'!K82," ","")))</f>
        <v/>
      </c>
      <c r="L82" t="str">
        <f>TRIM(UPPER(SUBSTITUTE('Dump Google Form Here'!L82," ","")))</f>
        <v/>
      </c>
    </row>
    <row r="83" spans="1:12">
      <c r="A83" t="str">
        <f>TRIM(UPPER(SUBSTITUTE('Dump Google Form Here'!A83," ","")))</f>
        <v>LIU,ANGELA</v>
      </c>
      <c r="B83" t="str">
        <f>TRIM(UPPER(SUBSTITUTE('Dump Google Form Here'!B83," ","")))</f>
        <v>PGY1</v>
      </c>
      <c r="C83" t="str">
        <f>TRIM(UPPER(SUBSTITUTE('Dump Google Form Here'!C83," ","")))</f>
        <v>SPH</v>
      </c>
      <c r="D83" t="str">
        <f>TRIM(UPPER(SUBSTITUTE('Dump Google Form Here'!D83," ","")))</f>
        <v>HEMATOLOGY</v>
      </c>
      <c r="E83" t="str">
        <f>TRIM(UPPER(SUBSTITUTE('Dump Google Form Here'!E83," ","")))</f>
        <v>YES</v>
      </c>
      <c r="F83" t="str">
        <f>TRIM(UPPER(SUBSTITUTE('Dump Google Form Here'!F83," ","")))</f>
        <v>YES</v>
      </c>
      <c r="G83" t="str">
        <f>TRIM(UPPER(SUBSTITUTE('Dump Google Form Here'!G83," ","")))</f>
        <v>NO</v>
      </c>
      <c r="H83" t="str">
        <f>TRIM(SUBSTITUTE(SUBSTITUTE(UPPER(SUBSTITUTE('Dump Google Form Here'!H83," ","")),"YES",""),",",""))</f>
        <v>NO</v>
      </c>
      <c r="I83" t="str">
        <f>TRIM(UPPER(SUBSTITUTE('Dump Google Form Here'!I83," ","")))</f>
        <v>FRIAPR03,SATAPR04,SUNAPR05,APR06</v>
      </c>
      <c r="J83" t="str">
        <f>TRIM(UPPER(SUBSTITUTE('Dump Google Form Here'!J83," ","")))</f>
        <v>IHAVEAVACATIONWEEKAPRIL6-12,ANDITWOULDBEGREATTONOTBEONCALLTHEWEEKENDPRIOR.</v>
      </c>
      <c r="K83" t="str">
        <f>TRIM(UPPER(SUBSTITUTE('Dump Google Form Here'!K83," ","")))</f>
        <v/>
      </c>
      <c r="L83" t="str">
        <f>TRIM(UPPER(SUBSTITUTE('Dump Google Form Here'!L83," ","")))</f>
        <v/>
      </c>
    </row>
    <row r="84" spans="1:12">
      <c r="A84" t="str">
        <f>TRIM(UPPER(SUBSTITUTE('Dump Google Form Here'!A84," ","")))</f>
        <v>MACKAY-DUNN,MARION</v>
      </c>
      <c r="B84" t="str">
        <f>TRIM(UPPER(SUBSTITUTE('Dump Google Form Here'!B84," ","")))</f>
        <v>PGY2</v>
      </c>
      <c r="C84" t="str">
        <f>TRIM(UPPER(SUBSTITUTE('Dump Google Form Here'!C84," ","")))</f>
        <v>SPH</v>
      </c>
      <c r="D84" t="str">
        <f>TRIM(UPPER(SUBSTITUTE('Dump Google Form Here'!D84," ","")))</f>
        <v>GERIATRICS</v>
      </c>
      <c r="E84" t="str">
        <f>TRIM(UPPER(SUBSTITUTE('Dump Google Form Here'!E84," ","")))</f>
        <v>YES</v>
      </c>
      <c r="F84" t="str">
        <f>TRIM(UPPER(SUBSTITUTE('Dump Google Form Here'!F84," ","")))</f>
        <v>YES</v>
      </c>
      <c r="G84" t="str">
        <f>TRIM(UPPER(SUBSTITUTE('Dump Google Form Here'!G84," ","")))</f>
        <v>NO</v>
      </c>
      <c r="H84" t="str">
        <f>TRIM(SUBSTITUTE(SUBSTITUTE(UPPER(SUBSTITUTE('Dump Google Form Here'!H84," ","")),"YES",""),",",""))</f>
        <v>NO</v>
      </c>
      <c r="I84" t="str">
        <f>TRIM(UPPER(SUBSTITUTE('Dump Google Form Here'!I84," ","")))</f>
        <v>MONMAR09,TUEMAR10,FRIAPR03,SATAPR04,SUNAPR05,APR06</v>
      </c>
      <c r="J84" t="str">
        <f>TRIM(UPPER(SUBSTITUTE('Dump Google Form Here'!J84," ","")))</f>
        <v>IHAVEFAMILYVISITINGATTHEBEGINNINGOFTHEROTATIONANDIAMGOINGAWAYATTHEEND.THANKSFORORGANIZINGALLOFUS!</v>
      </c>
      <c r="K84" t="str">
        <f>TRIM(UPPER(SUBSTITUTE('Dump Google Form Here'!K84," ","")))</f>
        <v/>
      </c>
      <c r="L84" t="str">
        <f>TRIM(UPPER(SUBSTITUTE('Dump Google Form Here'!L84," ","")))</f>
        <v/>
      </c>
    </row>
    <row r="85" spans="1:12">
      <c r="A85" t="str">
        <f>TRIM(UPPER(SUBSTITUTE('Dump Google Form Here'!A85," ","")))</f>
        <v>MACKENZIE-FEDER,JULIAN</v>
      </c>
      <c r="B85" t="str">
        <f>TRIM(UPPER(SUBSTITUTE('Dump Google Form Here'!B85," ","")))</f>
        <v>PGY3</v>
      </c>
      <c r="C85" t="str">
        <f>TRIM(UPPER(SUBSTITUTE('Dump Google Form Here'!C85," ","")))</f>
        <v>VGH</v>
      </c>
      <c r="D85" t="str">
        <f>TRIM(UPPER(SUBSTITUTE('Dump Google Form Here'!D85," ","")))</f>
        <v>ANESTHESIA</v>
      </c>
      <c r="E85" t="str">
        <f>TRIM(UPPER(SUBSTITUTE('Dump Google Form Here'!E85," ","")))</f>
        <v>YES</v>
      </c>
      <c r="F85" t="str">
        <f>TRIM(UPPER(SUBSTITUTE('Dump Google Form Here'!F85," ","")))</f>
        <v>NO</v>
      </c>
      <c r="G85" t="str">
        <f>TRIM(UPPER(SUBSTITUTE('Dump Google Form Here'!G85," ","")))</f>
        <v>NO</v>
      </c>
      <c r="H85" t="str">
        <f>TRIM(SUBSTITUTE(SUBSTITUTE(UPPER(SUBSTITUTE('Dump Google Form Here'!H85," ","")),"YES",""),",",""))</f>
        <v>WEEK1</v>
      </c>
      <c r="I85" t="str">
        <f>TRIM(UPPER(SUBSTITUTE('Dump Google Form Here'!I85," ","")))</f>
        <v>MONMAR09,TUEMAR10,WEDMAR11,THUMAR12,FRIMAR13,SATMAR14,SUNMAR15,MONMAR16,FRIAPR03,SATAPR04</v>
      </c>
      <c r="J85" t="str">
        <f>TRIM(UPPER(SUBSTITUTE('Dump Google Form Here'!J85," ","")))</f>
        <v>1STWEEK:VACATION_x000D__x000D_FRIANDSAT(APR3-4)ARETHESEDERSOFPASSOVER</v>
      </c>
      <c r="K85" t="str">
        <f>TRIM(UPPER(SUBSTITUTE('Dump Google Form Here'!K85," ","")))</f>
        <v/>
      </c>
      <c r="L85" t="str">
        <f>TRIM(UPPER(SUBSTITUTE('Dump Google Form Here'!L85," ","")))</f>
        <v/>
      </c>
    </row>
    <row r="86" spans="1:12">
      <c r="A86" t="str">
        <f>TRIM(UPPER(SUBSTITUTE('Dump Google Form Here'!A86," ","")))</f>
        <v>MAHAL,HARDEEP</v>
      </c>
      <c r="B86" t="str">
        <f>TRIM(UPPER(SUBSTITUTE('Dump Google Form Here'!B86," ","")))</f>
        <v>PGY3</v>
      </c>
      <c r="C86" t="str">
        <f>TRIM(UPPER(SUBSTITUTE('Dump Google Form Here'!C86," ","")))</f>
        <v>VGH</v>
      </c>
      <c r="D86" t="str">
        <f>TRIM(UPPER(SUBSTITUTE('Dump Google Form Here'!D86," ","")))</f>
        <v>CTU</v>
      </c>
      <c r="E86" t="str">
        <f>TRIM(UPPER(SUBSTITUTE('Dump Google Form Here'!E86," ","")))</f>
        <v>NO</v>
      </c>
      <c r="F86" t="str">
        <f>TRIM(UPPER(SUBSTITUTE('Dump Google Form Here'!F86," ","")))</f>
        <v/>
      </c>
      <c r="G86" t="str">
        <f>TRIM(UPPER(SUBSTITUTE('Dump Google Form Here'!G86," ","")))</f>
        <v/>
      </c>
      <c r="H86" t="str">
        <f>TRIM(SUBSTITUTE(SUBSTITUTE(UPPER(SUBSTITUTE('Dump Google Form Here'!H86," ","")),"YES",""),",",""))</f>
        <v/>
      </c>
      <c r="I86" t="str">
        <f>TRIM(UPPER(SUBSTITUTE('Dump Google Form Here'!I86," ","")))</f>
        <v/>
      </c>
      <c r="J86" t="str">
        <f>TRIM(UPPER(SUBSTITUTE('Dump Google Form Here'!J86," ","")))</f>
        <v/>
      </c>
      <c r="K86" t="str">
        <f>TRIM(UPPER(SUBSTITUTE('Dump Google Form Here'!K86," ","")))</f>
        <v/>
      </c>
      <c r="L86" t="str">
        <f>TRIM(UPPER(SUBSTITUTE('Dump Google Form Here'!L86," ","")))</f>
        <v/>
      </c>
    </row>
    <row r="87" spans="1:12">
      <c r="A87" t="str">
        <f>TRIM(UPPER(SUBSTITUTE('Dump Google Form Here'!A87," ","")))</f>
        <v>MAI,ALICE</v>
      </c>
      <c r="B87" t="str">
        <f>TRIM(UPPER(SUBSTITUTE('Dump Google Form Here'!B87," ","")))</f>
        <v>PGY1</v>
      </c>
      <c r="C87" t="str">
        <f>TRIM(UPPER(SUBSTITUTE('Dump Google Form Here'!C87," ","")))</f>
        <v>SPH</v>
      </c>
      <c r="D87" t="str">
        <f>TRIM(UPPER(SUBSTITUTE('Dump Google Form Here'!D87," ","")))</f>
        <v>CTU</v>
      </c>
      <c r="E87" t="str">
        <f>TRIM(UPPER(SUBSTITUTE('Dump Google Form Here'!E87," ","")))</f>
        <v>NO</v>
      </c>
      <c r="F87" t="str">
        <f>TRIM(UPPER(SUBSTITUTE('Dump Google Form Here'!F87," ","")))</f>
        <v/>
      </c>
      <c r="G87" t="str">
        <f>TRIM(UPPER(SUBSTITUTE('Dump Google Form Here'!G87," ","")))</f>
        <v/>
      </c>
      <c r="H87" t="str">
        <f>TRIM(SUBSTITUTE(SUBSTITUTE(UPPER(SUBSTITUTE('Dump Google Form Here'!H87," ","")),"YES",""),",",""))</f>
        <v/>
      </c>
      <c r="I87" t="str">
        <f>TRIM(UPPER(SUBSTITUTE('Dump Google Form Here'!I87," ","")))</f>
        <v/>
      </c>
      <c r="J87" t="str">
        <f>TRIM(UPPER(SUBSTITUTE('Dump Google Form Here'!J87," ","")))</f>
        <v/>
      </c>
      <c r="K87" t="str">
        <f>TRIM(UPPER(SUBSTITUTE('Dump Google Form Here'!K87," ","")))</f>
        <v/>
      </c>
      <c r="L87" t="str">
        <f>TRIM(UPPER(SUBSTITUTE('Dump Google Form Here'!L87," ","")))</f>
        <v/>
      </c>
    </row>
    <row r="88" spans="1:12">
      <c r="A88" t="str">
        <f>TRIM(UPPER(SUBSTITUTE('Dump Google Form Here'!A88," ","")))</f>
        <v>MAJERE,RAISTLIN</v>
      </c>
      <c r="B88" t="str">
        <f>TRIM(UPPER(SUBSTITUTE('Dump Google Form Here'!B88," ","")))</f>
        <v>PGY1</v>
      </c>
      <c r="C88" t="str">
        <f>TRIM(UPPER(SUBSTITUTE('Dump Google Form Here'!C88," ","")))</f>
        <v>SPH</v>
      </c>
      <c r="D88" t="str">
        <f>TRIM(UPPER(SUBSTITUTE('Dump Google Form Here'!D88," ","")))</f>
        <v>GASTRO</v>
      </c>
      <c r="E88" t="str">
        <f>TRIM(UPPER(SUBSTITUTE('Dump Google Form Here'!E88," ","")))</f>
        <v>YES</v>
      </c>
      <c r="F88" t="str">
        <f>TRIM(UPPER(SUBSTITUTE('Dump Google Form Here'!F88," ","")))</f>
        <v>DON'TKNOW</v>
      </c>
      <c r="G88" t="str">
        <f>TRIM(UPPER(SUBSTITUTE('Dump Google Form Here'!G88," ","")))</f>
        <v>NO</v>
      </c>
      <c r="H88" t="str">
        <f>TRIM(SUBSTITUTE(SUBSTITUTE(UPPER(SUBSTITUTE('Dump Google Form Here'!H88," ","")),"YES",""),",",""))</f>
        <v>WEEK4</v>
      </c>
      <c r="I88" t="str">
        <f>TRIM(UPPER(SUBSTITUTE('Dump Google Form Here'!I88," ","")))</f>
        <v>NOREQUESTS</v>
      </c>
      <c r="J88" t="str">
        <f>TRIM(UPPER(SUBSTITUTE('Dump Google Form Here'!J88," ","")))</f>
        <v>APERSONALREQUEST:WITHMYVACATIONONWEEK4ITWOULDBEVERYHANDYTOHAVECALLONTHEPREVIOUSTHURSDAYMARCH26IFPOSSIBLE.</v>
      </c>
      <c r="K88" t="str">
        <f>TRIM(UPPER(SUBSTITUTE('Dump Google Form Here'!K88," ","")))</f>
        <v/>
      </c>
      <c r="L88" t="str">
        <f>TRIM(UPPER(SUBSTITUTE('Dump Google Form Here'!L88," ","")))</f>
        <v/>
      </c>
    </row>
    <row r="89" spans="1:12">
      <c r="A89" t="str">
        <f>TRIM(UPPER(SUBSTITUTE('Dump Google Form Here'!A89," ","")))</f>
        <v>MAK,RAYMOND</v>
      </c>
      <c r="B89" t="str">
        <f>TRIM(UPPER(SUBSTITUTE('Dump Google Form Here'!B89," ","")))</f>
        <v>PGY2</v>
      </c>
      <c r="C89" t="str">
        <f>TRIM(UPPER(SUBSTITUTE('Dump Google Form Here'!C89," ","")))</f>
        <v>RCH</v>
      </c>
      <c r="D89" t="str">
        <f>TRIM(UPPER(SUBSTITUTE('Dump Google Form Here'!D89," ","")))</f>
        <v>CTU</v>
      </c>
      <c r="E89" t="str">
        <f>TRIM(UPPER(SUBSTITUTE('Dump Google Form Here'!E89," ","")))</f>
        <v>NO</v>
      </c>
      <c r="F89" t="str">
        <f>TRIM(UPPER(SUBSTITUTE('Dump Google Form Here'!F89," ","")))</f>
        <v/>
      </c>
      <c r="G89" t="str">
        <f>TRIM(UPPER(SUBSTITUTE('Dump Google Form Here'!G89," ","")))</f>
        <v/>
      </c>
      <c r="H89" t="str">
        <f>TRIM(SUBSTITUTE(SUBSTITUTE(UPPER(SUBSTITUTE('Dump Google Form Here'!H89," ","")),"YES",""),",",""))</f>
        <v/>
      </c>
      <c r="I89" t="str">
        <f>TRIM(UPPER(SUBSTITUTE('Dump Google Form Here'!I89," ","")))</f>
        <v/>
      </c>
      <c r="J89" t="str">
        <f>TRIM(UPPER(SUBSTITUTE('Dump Google Form Here'!J89," ","")))</f>
        <v/>
      </c>
      <c r="K89" t="str">
        <f>TRIM(UPPER(SUBSTITUTE('Dump Google Form Here'!K89," ","")))</f>
        <v/>
      </c>
      <c r="L89" t="str">
        <f>TRIM(UPPER(SUBSTITUTE('Dump Google Form Here'!L89," ","")))</f>
        <v/>
      </c>
    </row>
    <row r="90" spans="1:12">
      <c r="A90" t="str">
        <f>TRIM(UPPER(SUBSTITUTE('Dump Google Form Here'!A90," ","")))</f>
        <v>MANN,SHAWNA</v>
      </c>
      <c r="B90" t="str">
        <f>TRIM(UPPER(SUBSTITUTE('Dump Google Form Here'!B90," ","")))</f>
        <v>PGY2</v>
      </c>
      <c r="C90" t="str">
        <f>TRIM(UPPER(SUBSTITUTE('Dump Google Form Here'!C90," ","")))</f>
        <v>VGH</v>
      </c>
      <c r="D90" t="str">
        <f>TRIM(UPPER(SUBSTITUTE('Dump Google Form Here'!D90," ","")))</f>
        <v>CCU</v>
      </c>
      <c r="E90" t="str">
        <f>TRIM(UPPER(SUBSTITUTE('Dump Google Form Here'!E90," ","")))</f>
        <v>NO</v>
      </c>
      <c r="F90" t="str">
        <f>TRIM(UPPER(SUBSTITUTE('Dump Google Form Here'!F90," ","")))</f>
        <v/>
      </c>
      <c r="G90" t="str">
        <f>TRIM(UPPER(SUBSTITUTE('Dump Google Form Here'!G90," ","")))</f>
        <v/>
      </c>
      <c r="H90" t="str">
        <f>TRIM(SUBSTITUTE(SUBSTITUTE(UPPER(SUBSTITUTE('Dump Google Form Here'!H90," ","")),"YES",""),",",""))</f>
        <v/>
      </c>
      <c r="I90" t="str">
        <f>TRIM(UPPER(SUBSTITUTE('Dump Google Form Here'!I90," ","")))</f>
        <v/>
      </c>
      <c r="J90" t="str">
        <f>TRIM(UPPER(SUBSTITUTE('Dump Google Form Here'!J90," ","")))</f>
        <v/>
      </c>
      <c r="K90" t="str">
        <f>TRIM(UPPER(SUBSTITUTE('Dump Google Form Here'!K90," ","")))</f>
        <v/>
      </c>
      <c r="L90" t="str">
        <f>TRIM(UPPER(SUBSTITUTE('Dump Google Form Here'!L90," ","")))</f>
        <v/>
      </c>
    </row>
    <row r="91" spans="1:12">
      <c r="A91" t="str">
        <f>TRIM(UPPER(SUBSTITUTE('Dump Google Form Here'!A91," ","")))</f>
        <v>MARCOTTE,GREG</v>
      </c>
      <c r="B91" t="str">
        <f>TRIM(UPPER(SUBSTITUTE('Dump Google Form Here'!B91," ","")))</f>
        <v>PGY3</v>
      </c>
      <c r="C91" t="str">
        <f>TRIM(UPPER(SUBSTITUTE('Dump Google Form Here'!C91," ","")))</f>
        <v>SPH</v>
      </c>
      <c r="D91" t="str">
        <f>TRIM(UPPER(SUBSTITUTE('Dump Google Form Here'!D91," ","")))</f>
        <v>ADDICTIONS</v>
      </c>
      <c r="E91" t="str">
        <f>TRIM(UPPER(SUBSTITUTE('Dump Google Form Here'!E91," ","")))</f>
        <v>YES</v>
      </c>
      <c r="F91" t="str">
        <f>TRIM(UPPER(SUBSTITUTE('Dump Google Form Here'!F91," ","")))</f>
        <v>NO</v>
      </c>
      <c r="G91" t="str">
        <f>TRIM(UPPER(SUBSTITUTE('Dump Google Form Here'!G91," ","")))</f>
        <v>NO</v>
      </c>
      <c r="H91" t="str">
        <f>TRIM(SUBSTITUTE(SUBSTITUTE(UPPER(SUBSTITUTE('Dump Google Form Here'!H91," ","")),"YES",""),",",""))</f>
        <v>WEEK4</v>
      </c>
      <c r="I91" t="str">
        <f>TRIM(UPPER(SUBSTITUTE('Dump Google Form Here'!I91," ","")))</f>
        <v>FRIMAR27,SATMAR28,SUNMAR29</v>
      </c>
      <c r="J91" t="str">
        <f>TRIM(UPPER(SUBSTITUTE('Dump Google Form Here'!J91," ","")))</f>
        <v>LEADINTOVACAY!</v>
      </c>
      <c r="K91" t="str">
        <f>TRIM(UPPER(SUBSTITUTE('Dump Google Form Here'!K91," ","")))</f>
        <v/>
      </c>
      <c r="L91" t="str">
        <f>TRIM(UPPER(SUBSTITUTE('Dump Google Form Here'!L91," ","")))</f>
        <v/>
      </c>
    </row>
    <row r="92" spans="1:12">
      <c r="A92" t="str">
        <f>TRIM(UPPER(SUBSTITUTE('Dump Google Form Here'!A92," ","")))</f>
        <v>MCDONALD,BRAEDON</v>
      </c>
      <c r="B92" t="str">
        <f>TRIM(UPPER(SUBSTITUTE('Dump Google Form Here'!B92," ","")))</f>
        <v>PGY2</v>
      </c>
      <c r="C92" t="str">
        <f>TRIM(UPPER(SUBSTITUTE('Dump Google Form Here'!C92," ","")))</f>
        <v>COMMUNITY(SALMONARM)</v>
      </c>
      <c r="D92" t="str">
        <f>TRIM(UPPER(SUBSTITUTE('Dump Google Form Here'!D92," ","")))</f>
        <v>COMMUNITY</v>
      </c>
      <c r="E92" t="str">
        <f>TRIM(UPPER(SUBSTITUTE('Dump Google Form Here'!E92," ","")))</f>
        <v>NO</v>
      </c>
      <c r="F92" t="str">
        <f>TRIM(UPPER(SUBSTITUTE('Dump Google Form Here'!F92," ","")))</f>
        <v/>
      </c>
      <c r="G92" t="str">
        <f>TRIM(UPPER(SUBSTITUTE('Dump Google Form Here'!G92," ","")))</f>
        <v/>
      </c>
      <c r="H92" t="str">
        <f>TRIM(SUBSTITUTE(SUBSTITUTE(UPPER(SUBSTITUTE('Dump Google Form Here'!H92," ","")),"YES",""),",",""))</f>
        <v/>
      </c>
      <c r="I92" t="str">
        <f>TRIM(UPPER(SUBSTITUTE('Dump Google Form Here'!I92," ","")))</f>
        <v/>
      </c>
      <c r="J92" t="str">
        <f>TRIM(UPPER(SUBSTITUTE('Dump Google Form Here'!J92," ","")))</f>
        <v/>
      </c>
      <c r="K92" t="str">
        <f>TRIM(UPPER(SUBSTITUTE('Dump Google Form Here'!K92," ","")))</f>
        <v/>
      </c>
      <c r="L92" t="str">
        <f>TRIM(UPPER(SUBSTITUTE('Dump Google Form Here'!L92," ","")))</f>
        <v/>
      </c>
    </row>
    <row r="93" spans="1:12">
      <c r="A93" t="str">
        <f>TRIM(UPPER(SUBSTITUTE('Dump Google Form Here'!A93," ","")))</f>
        <v>MCKENZIE,KARI-JEAN</v>
      </c>
      <c r="B93" t="str">
        <f>TRIM(UPPER(SUBSTITUTE('Dump Google Form Here'!B93," ","")))</f>
        <v>PGY3</v>
      </c>
      <c r="C93" t="str">
        <f>TRIM(UPPER(SUBSTITUTE('Dump Google Form Here'!C93," ","")))</f>
        <v>CTUTBA</v>
      </c>
      <c r="D93" t="str">
        <f>TRIM(UPPER(SUBSTITUTE('Dump Google Form Here'!D93," ","")))</f>
        <v>CTU</v>
      </c>
      <c r="E93" t="str">
        <f>TRIM(UPPER(SUBSTITUTE('Dump Google Form Here'!E93," ","")))</f>
        <v>NO</v>
      </c>
      <c r="F93" t="str">
        <f>TRIM(UPPER(SUBSTITUTE('Dump Google Form Here'!F93," ","")))</f>
        <v/>
      </c>
      <c r="G93" t="str">
        <f>TRIM(UPPER(SUBSTITUTE('Dump Google Form Here'!G93," ","")))</f>
        <v/>
      </c>
      <c r="H93" t="str">
        <f>TRIM(SUBSTITUTE(SUBSTITUTE(UPPER(SUBSTITUTE('Dump Google Form Here'!H93," ","")),"YES",""),",",""))</f>
        <v/>
      </c>
      <c r="I93" t="str">
        <f>TRIM(UPPER(SUBSTITUTE('Dump Google Form Here'!I93," ","")))</f>
        <v/>
      </c>
      <c r="J93" t="str">
        <f>TRIM(UPPER(SUBSTITUTE('Dump Google Form Here'!J93," ","")))</f>
        <v/>
      </c>
      <c r="K93" t="str">
        <f>TRIM(UPPER(SUBSTITUTE('Dump Google Form Here'!K93," ","")))</f>
        <v/>
      </c>
      <c r="L93" t="str">
        <f>TRIM(UPPER(SUBSTITUTE('Dump Google Form Here'!L93," ","")))</f>
        <v/>
      </c>
    </row>
    <row r="94" spans="1:12">
      <c r="A94" t="str">
        <f>TRIM(UPPER(SUBSTITUTE('Dump Google Form Here'!A94," ","")))</f>
        <v>MILNE,KATHRYN</v>
      </c>
      <c r="B94" t="str">
        <f>TRIM(UPPER(SUBSTITUTE('Dump Google Form Here'!B94," ","")))</f>
        <v>PGY2</v>
      </c>
      <c r="C94" t="str">
        <f>TRIM(UPPER(SUBSTITUTE('Dump Google Form Here'!C94," ","")))</f>
        <v>VGH</v>
      </c>
      <c r="D94" t="str">
        <f>TRIM(UPPER(SUBSTITUTE('Dump Google Form Here'!D94," ","")))</f>
        <v>HEMATOLOGY</v>
      </c>
      <c r="E94" t="str">
        <f>TRIM(UPPER(SUBSTITUTE('Dump Google Form Here'!E94," ","")))</f>
        <v>YES</v>
      </c>
      <c r="F94" t="str">
        <f>TRIM(UPPER(SUBSTITUTE('Dump Google Form Here'!F94," ","")))</f>
        <v>NO</v>
      </c>
      <c r="G94" t="str">
        <f>TRIM(UPPER(SUBSTITUTE('Dump Google Form Here'!G94," ","")))</f>
        <v>NO</v>
      </c>
      <c r="H94" t="str">
        <f>TRIM(SUBSTITUTE(SUBSTITUTE(UPPER(SUBSTITUTE('Dump Google Form Here'!H94," ","")),"YES",""),",",""))</f>
        <v>NO</v>
      </c>
      <c r="I94" t="str">
        <f>TRIM(UPPER(SUBSTITUTE('Dump Google Form Here'!I94," ","")))</f>
        <v>WEDAPR01,FRIAPR03,SATAPR04,SUNAPR05,APR06</v>
      </c>
      <c r="J94" t="str">
        <f>TRIM(UPPER(SUBSTITUTE('Dump Google Form Here'!J94," ","")))</f>
        <v>IAMTRYINGTOMOVEAVACATIONFROMBLOCK11TOBLOCK10ANDAMWAITINGFORITTOBEAPPROVEDSOIDON'TKNOWWHATWEEKIHAVEVACATIONYET._x000D__x000D_IHAVEAPAR-BCMEETINGAPRIL1ANDWILLBEGOINGOUTATOWNTHEEVENINGOFAPRIL3FORTHEWEEKEND.</v>
      </c>
      <c r="K94" t="str">
        <f>TRIM(UPPER(SUBSTITUTE('Dump Google Form Here'!K94," ","")))</f>
        <v/>
      </c>
      <c r="L94" t="str">
        <f>TRIM(UPPER(SUBSTITUTE('Dump Google Form Here'!L94," ","")))</f>
        <v/>
      </c>
    </row>
    <row r="95" spans="1:12">
      <c r="A95" t="str">
        <f>TRIM(UPPER(SUBSTITUTE('Dump Google Form Here'!A95," ","")))</f>
        <v>MITCHELL,ROBERT</v>
      </c>
      <c r="B95" t="str">
        <f>TRIM(UPPER(SUBSTITUTE('Dump Google Form Here'!B95," ","")))</f>
        <v>PGY1</v>
      </c>
      <c r="C95" t="str">
        <f>TRIM(UPPER(SUBSTITUTE('Dump Google Form Here'!C95," ","")))</f>
        <v>VGH</v>
      </c>
      <c r="D95" t="str">
        <f>TRIM(UPPER(SUBSTITUTE('Dump Google Form Here'!D95," ","")))</f>
        <v>NEPHRO</v>
      </c>
      <c r="E95" t="str">
        <f>TRIM(UPPER(SUBSTITUTE('Dump Google Form Here'!E95," ","")))</f>
        <v>YES</v>
      </c>
      <c r="F95" t="str">
        <f>TRIM(UPPER(SUBSTITUTE('Dump Google Form Here'!F95," ","")))</f>
        <v>NO</v>
      </c>
      <c r="G95" t="str">
        <f>TRIM(UPPER(SUBSTITUTE('Dump Google Form Here'!G95," ","")))</f>
        <v>NO</v>
      </c>
      <c r="H95" t="str">
        <f>TRIM(SUBSTITUTE(SUBSTITUTE(UPPER(SUBSTITUTE('Dump Google Form Here'!H95," ","")),"YES",""),",",""))</f>
        <v>WEEK1</v>
      </c>
      <c r="I95" t="str">
        <f>TRIM(UPPER(SUBSTITUTE('Dump Google Form Here'!I95," ","")))</f>
        <v>NOREQUESTS</v>
      </c>
      <c r="J95" t="str">
        <f>TRIM(UPPER(SUBSTITUTE('Dump Google Form Here'!J95," ","")))</f>
        <v/>
      </c>
      <c r="K95" t="str">
        <f>TRIM(UPPER(SUBSTITUTE('Dump Google Form Here'!K95," ","")))</f>
        <v/>
      </c>
      <c r="L95" t="str">
        <f>TRIM(UPPER(SUBSTITUTE('Dump Google Form Here'!L95," ","")))</f>
        <v/>
      </c>
    </row>
    <row r="96" spans="1:12">
      <c r="A96" t="str">
        <f>TRIM(UPPER(SUBSTITUTE('Dump Google Form Here'!A96," ","")))</f>
        <v>MITRA,ANISH</v>
      </c>
      <c r="B96" t="str">
        <f>TRIM(UPPER(SUBSTITUTE('Dump Google Form Here'!B96," ","")))</f>
        <v>PGY3</v>
      </c>
      <c r="C96" t="str">
        <f>TRIM(UPPER(SUBSTITUTE('Dump Google Form Here'!C96," ","")))</f>
        <v>SPH</v>
      </c>
      <c r="D96" t="str">
        <f>TRIM(UPPER(SUBSTITUTE('Dump Google Form Here'!D96," ","")))</f>
        <v>ID</v>
      </c>
      <c r="E96" t="str">
        <f>TRIM(UPPER(SUBSTITUTE('Dump Google Form Here'!E96," ","")))</f>
        <v>YES</v>
      </c>
      <c r="F96" t="str">
        <f>TRIM(UPPER(SUBSTITUTE('Dump Google Form Here'!F96," ","")))</f>
        <v>NO</v>
      </c>
      <c r="G96" t="str">
        <f>TRIM(UPPER(SUBSTITUTE('Dump Google Form Here'!G96," ","")))</f>
        <v>NO</v>
      </c>
      <c r="H96" t="str">
        <f>TRIM(SUBSTITUTE(SUBSTITUTE(UPPER(SUBSTITUTE('Dump Google Form Here'!H96," ","")),"YES",""),",",""))</f>
        <v>WEEK1</v>
      </c>
      <c r="I96" t="str">
        <f>TRIM(UPPER(SUBSTITUTE('Dump Google Form Here'!I96," ","")))</f>
        <v>NOREQUESTS</v>
      </c>
      <c r="J96" t="str">
        <f>TRIM(UPPER(SUBSTITUTE('Dump Google Form Here'!J96," ","")))</f>
        <v>PLEASEPUTMEONCALLONTHESAMEDAYSASGOLDIS!</v>
      </c>
      <c r="K96" t="str">
        <f>TRIM(UPPER(SUBSTITUTE('Dump Google Form Here'!K96," ","")))</f>
        <v/>
      </c>
      <c r="L96" t="str">
        <f>TRIM(UPPER(SUBSTITUTE('Dump Google Form Here'!L96," ","")))</f>
        <v/>
      </c>
    </row>
    <row r="97" spans="1:12">
      <c r="A97" t="str">
        <f>TRIM(UPPER(SUBSTITUTE('Dump Google Form Here'!A97," ","")))</f>
        <v>MOORE,SARA</v>
      </c>
      <c r="B97" t="str">
        <f>TRIM(UPPER(SUBSTITUTE('Dump Google Form Here'!B97," ","")))</f>
        <v>PGY1</v>
      </c>
      <c r="C97" t="str">
        <f>TRIM(UPPER(SUBSTITUTE('Dump Google Form Here'!C97," ","")))</f>
        <v>RJH</v>
      </c>
      <c r="D97" t="str">
        <f>TRIM(UPPER(SUBSTITUTE('Dump Google Form Here'!D97," ","")))</f>
        <v>CCU</v>
      </c>
      <c r="E97" t="str">
        <f>TRIM(UPPER(SUBSTITUTE('Dump Google Form Here'!E97," ","")))</f>
        <v>NO</v>
      </c>
      <c r="F97" t="str">
        <f>TRIM(UPPER(SUBSTITUTE('Dump Google Form Here'!F97," ","")))</f>
        <v/>
      </c>
      <c r="G97" t="str">
        <f>TRIM(UPPER(SUBSTITUTE('Dump Google Form Here'!G97," ","")))</f>
        <v/>
      </c>
      <c r="H97" t="str">
        <f>TRIM(SUBSTITUTE(SUBSTITUTE(UPPER(SUBSTITUTE('Dump Google Form Here'!H97," ","")),"YES",""),",",""))</f>
        <v/>
      </c>
      <c r="I97" t="str">
        <f>TRIM(UPPER(SUBSTITUTE('Dump Google Form Here'!I97," ","")))</f>
        <v/>
      </c>
      <c r="J97" t="str">
        <f>TRIM(UPPER(SUBSTITUTE('Dump Google Form Here'!J97," ","")))</f>
        <v/>
      </c>
      <c r="K97" t="str">
        <f>TRIM(UPPER(SUBSTITUTE('Dump Google Form Here'!K97," ","")))</f>
        <v/>
      </c>
      <c r="L97" t="str">
        <f>TRIM(UPPER(SUBSTITUTE('Dump Google Form Here'!L97," ","")))</f>
        <v/>
      </c>
    </row>
    <row r="98" spans="1:12">
      <c r="A98" t="str">
        <f>TRIM(UPPER(SUBSTITUTE('Dump Google Form Here'!A98," ","")))</f>
        <v>MOOSAVI,MANDANA</v>
      </c>
      <c r="B98" t="str">
        <f>TRIM(UPPER(SUBSTITUTE('Dump Google Form Here'!B98," ","")))</f>
        <v>PGY3</v>
      </c>
      <c r="C98" t="str">
        <f>TRIM(UPPER(SUBSTITUTE('Dump Google Form Here'!C98," ","")))</f>
        <v>RJH</v>
      </c>
      <c r="D98" t="str">
        <f>TRIM(UPPER(SUBSTITUTE('Dump Google Form Here'!D98," ","")))</f>
        <v>CTU</v>
      </c>
      <c r="E98" t="str">
        <f>TRIM(UPPER(SUBSTITUTE('Dump Google Form Here'!E98," ","")))</f>
        <v>NO</v>
      </c>
      <c r="F98" t="str">
        <f>TRIM(UPPER(SUBSTITUTE('Dump Google Form Here'!F98," ","")))</f>
        <v/>
      </c>
      <c r="G98" t="str">
        <f>TRIM(UPPER(SUBSTITUTE('Dump Google Form Here'!G98," ","")))</f>
        <v/>
      </c>
      <c r="H98" t="str">
        <f>TRIM(SUBSTITUTE(SUBSTITUTE(UPPER(SUBSTITUTE('Dump Google Form Here'!H98," ","")),"YES",""),",",""))</f>
        <v/>
      </c>
      <c r="I98" t="str">
        <f>TRIM(UPPER(SUBSTITUTE('Dump Google Form Here'!I98," ","")))</f>
        <v/>
      </c>
      <c r="J98" t="str">
        <f>TRIM(UPPER(SUBSTITUTE('Dump Google Form Here'!J98," ","")))</f>
        <v/>
      </c>
      <c r="K98" t="str">
        <f>TRIM(UPPER(SUBSTITUTE('Dump Google Form Here'!K98," ","")))</f>
        <v/>
      </c>
      <c r="L98" t="str">
        <f>TRIM(UPPER(SUBSTITUTE('Dump Google Form Here'!L98," ","")))</f>
        <v/>
      </c>
    </row>
    <row r="99" spans="1:12">
      <c r="A99" t="str">
        <f>TRIM(UPPER(SUBSTITUTE('Dump Google Form Here'!A99," ","")))</f>
        <v>MOUSA,NADIA</v>
      </c>
      <c r="B99" t="str">
        <f>TRIM(UPPER(SUBSTITUTE('Dump Google Form Here'!B99," ","")))</f>
        <v>PGY1</v>
      </c>
      <c r="C99" t="str">
        <f>TRIM(UPPER(SUBSTITUTE('Dump Google Form Here'!C99," ","")))</f>
        <v>VGH</v>
      </c>
      <c r="D99" t="str">
        <f>TRIM(UPPER(SUBSTITUTE('Dump Google Form Here'!D99," ","")))</f>
        <v>NEPHRO</v>
      </c>
      <c r="E99" t="str">
        <f>TRIM(UPPER(SUBSTITUTE('Dump Google Form Here'!E99," ","")))</f>
        <v>YES</v>
      </c>
      <c r="F99" t="str">
        <f>TRIM(UPPER(SUBSTITUTE('Dump Google Form Here'!F99," ","")))</f>
        <v>NO</v>
      </c>
      <c r="G99" t="str">
        <f>TRIM(UPPER(SUBSTITUTE('Dump Google Form Here'!G99," ","")))</f>
        <v>NO</v>
      </c>
      <c r="H99" t="str">
        <f>TRIM(SUBSTITUTE(SUBSTITUTE(UPPER(SUBSTITUTE('Dump Google Form Here'!H99," ","")),"YES",""),",",""))</f>
        <v>WEEK4</v>
      </c>
      <c r="I99" t="str">
        <f>TRIM(UPPER(SUBSTITUTE('Dump Google Form Here'!I99," ","")))</f>
        <v>FRIMAR27,SATMAR28,SUNMAR29,MONMAR30,TUEMAR31,WEDAPR01,THUAPR02,FRIAPR03,SATAPR04,SUNAPR05</v>
      </c>
      <c r="J99" t="str">
        <f>TRIM(UPPER(SUBSTITUTE('Dump Google Form Here'!J99," ","")))</f>
        <v>HI_x000D_KINDLYTRYTOSPARETHEWEEKENDBEFOREMYVACATION,IWILLBEGOINGTOTORONTO._x000D__x000D_THANKS</v>
      </c>
      <c r="K99" t="str">
        <f>TRIM(UPPER(SUBSTITUTE('Dump Google Form Here'!K99," ","")))</f>
        <v/>
      </c>
      <c r="L99" t="str">
        <f>TRIM(UPPER(SUBSTITUTE('Dump Google Form Here'!L99," ","")))</f>
        <v/>
      </c>
    </row>
    <row r="100" spans="1:12">
      <c r="A100" t="str">
        <f>TRIM(UPPER(SUBSTITUTE('Dump Google Form Here'!A100," ","")))</f>
        <v>MUKHTAR,AYMAN</v>
      </c>
      <c r="B100" t="str">
        <f>TRIM(UPPER(SUBSTITUTE('Dump Google Form Here'!B100," ","")))</f>
        <v>PGY3</v>
      </c>
      <c r="C100" t="str">
        <f>TRIM(UPPER(SUBSTITUTE('Dump Google Form Here'!C100," ","")))</f>
        <v>VGH</v>
      </c>
      <c r="D100" t="str">
        <f>TRIM(UPPER(SUBSTITUTE('Dump Google Form Here'!D100," ","")))</f>
        <v>CTUTBA</v>
      </c>
      <c r="E100" t="str">
        <f>TRIM(UPPER(SUBSTITUTE('Dump Google Form Here'!E100," ","")))</f>
        <v>YES</v>
      </c>
      <c r="F100" t="str">
        <f>TRIM(UPPER(SUBSTITUTE('Dump Google Form Here'!F100," ","")))</f>
        <v>NO</v>
      </c>
      <c r="G100" t="str">
        <f>TRIM(UPPER(SUBSTITUTE('Dump Google Form Here'!G100," ","")))</f>
        <v>NO</v>
      </c>
      <c r="H100" t="str">
        <f>TRIM(SUBSTITUTE(SUBSTITUTE(UPPER(SUBSTITUTE('Dump Google Form Here'!H100," ","")),"YES",""),",",""))</f>
        <v>NO</v>
      </c>
      <c r="I100" t="str">
        <f>TRIM(UPPER(SUBSTITUTE('Dump Google Form Here'!I100," ","")))</f>
        <v>WEDMAR25,THUMAR26,FRIMAR27,SATMAR28,SUNMAR29,MONMAR30,TUEMAR31</v>
      </c>
      <c r="J100" t="str">
        <f>TRIM(UPPER(SUBSTITUTE('Dump Google Form Here'!J100," ","")))</f>
        <v>GOINGTOATTENDMCMASTER'SREVIEWCOURSE(25-27MAR)_x000D_WOULDLIKETOTAKETHATWEEKENDOFF._x000D_MAYTAKE30-31MARASFLEXDAYS._x000D__x000D_THANKS</v>
      </c>
      <c r="K100" t="str">
        <f>TRIM(UPPER(SUBSTITUTE('Dump Google Form Here'!K100," ","")))</f>
        <v/>
      </c>
      <c r="L100" t="str">
        <f>TRIM(UPPER(SUBSTITUTE('Dump Google Form Here'!L100," ","")))</f>
        <v/>
      </c>
    </row>
    <row r="101" spans="1:12">
      <c r="A101" t="str">
        <f>TRIM(UPPER(SUBSTITUTE('Dump Google Form Here'!A101," ","")))</f>
        <v>NAKANISHI,ALLISON</v>
      </c>
      <c r="B101" t="str">
        <f>TRIM(UPPER(SUBSTITUTE('Dump Google Form Here'!B101," ","")))</f>
        <v>PGY1</v>
      </c>
      <c r="C101" t="str">
        <f>TRIM(UPPER(SUBSTITUTE('Dump Google Form Here'!C101," ","")))</f>
        <v>VGH</v>
      </c>
      <c r="D101" t="str">
        <f>TRIM(UPPER(SUBSTITUTE('Dump Google Form Here'!D101," ","")))</f>
        <v>CTU</v>
      </c>
      <c r="E101" t="str">
        <f>TRIM(UPPER(SUBSTITUTE('Dump Google Form Here'!E101," ","")))</f>
        <v>NO</v>
      </c>
      <c r="F101" t="str">
        <f>TRIM(UPPER(SUBSTITUTE('Dump Google Form Here'!F101," ","")))</f>
        <v/>
      </c>
      <c r="G101" t="str">
        <f>TRIM(UPPER(SUBSTITUTE('Dump Google Form Here'!G101," ","")))</f>
        <v/>
      </c>
      <c r="H101" t="str">
        <f>TRIM(SUBSTITUTE(SUBSTITUTE(UPPER(SUBSTITUTE('Dump Google Form Here'!H101," ","")),"YES",""),",",""))</f>
        <v/>
      </c>
      <c r="I101" t="str">
        <f>TRIM(UPPER(SUBSTITUTE('Dump Google Form Here'!I101," ","")))</f>
        <v/>
      </c>
      <c r="J101" t="str">
        <f>TRIM(UPPER(SUBSTITUTE('Dump Google Form Here'!J101," ","")))</f>
        <v/>
      </c>
      <c r="K101" t="str">
        <f>TRIM(UPPER(SUBSTITUTE('Dump Google Form Here'!K101," ","")))</f>
        <v/>
      </c>
      <c r="L101" t="str">
        <f>TRIM(UPPER(SUBSTITUTE('Dump Google Form Here'!L101," ","")))</f>
        <v/>
      </c>
    </row>
    <row r="102" spans="1:12">
      <c r="A102" t="str">
        <f>TRIM(UPPER(SUBSTITUTE('Dump Google Form Here'!A102," ","")))</f>
        <v>NASSIRIAFSHAR,FARHAD</v>
      </c>
      <c r="B102" t="str">
        <f>TRIM(UPPER(SUBSTITUTE('Dump Google Form Here'!B102," ","")))</f>
        <v>PGY2</v>
      </c>
      <c r="C102" t="str">
        <f>TRIM(UPPER(SUBSTITUTE('Dump Google Form Here'!C102," ","")))</f>
        <v>SMH</v>
      </c>
      <c r="D102" t="str">
        <f>TRIM(UPPER(SUBSTITUTE('Dump Google Form Here'!D102," ","")))</f>
        <v>ICU</v>
      </c>
      <c r="E102" t="str">
        <f>TRIM(UPPER(SUBSTITUTE('Dump Google Form Here'!E102," ","")))</f>
        <v>NO</v>
      </c>
      <c r="F102" t="str">
        <f>TRIM(UPPER(SUBSTITUTE('Dump Google Form Here'!F102," ","")))</f>
        <v/>
      </c>
      <c r="G102" t="str">
        <f>TRIM(UPPER(SUBSTITUTE('Dump Google Form Here'!G102," ","")))</f>
        <v/>
      </c>
      <c r="H102" t="str">
        <f>TRIM(SUBSTITUTE(SUBSTITUTE(UPPER(SUBSTITUTE('Dump Google Form Here'!H102," ","")),"YES",""),",",""))</f>
        <v/>
      </c>
      <c r="I102" t="str">
        <f>TRIM(UPPER(SUBSTITUTE('Dump Google Form Here'!I102," ","")))</f>
        <v/>
      </c>
      <c r="J102" t="str">
        <f>TRIM(UPPER(SUBSTITUTE('Dump Google Form Here'!J102," ","")))</f>
        <v/>
      </c>
      <c r="K102" t="str">
        <f>TRIM(UPPER(SUBSTITUTE('Dump Google Form Here'!K102," ","")))</f>
        <v/>
      </c>
      <c r="L102" t="str">
        <f>TRIM(UPPER(SUBSTITUTE('Dump Google Form Here'!L102," ","")))</f>
        <v/>
      </c>
    </row>
    <row r="103" spans="1:12">
      <c r="A103" t="str">
        <f>TRIM(UPPER(SUBSTITUTE('Dump Google Form Here'!A103," ","")))</f>
        <v>NAZZARI,HAMED</v>
      </c>
      <c r="B103" t="str">
        <f>TRIM(UPPER(SUBSTITUTE('Dump Google Form Here'!B103," ","")))</f>
        <v>PGY1</v>
      </c>
      <c r="C103" t="str">
        <f>TRIM(UPPER(SUBSTITUTE('Dump Google Form Here'!C103," ","")))</f>
        <v>VGH</v>
      </c>
      <c r="D103" t="str">
        <f>TRIM(UPPER(SUBSTITUTE('Dump Google Form Here'!D103," ","")))</f>
        <v>CARDIOLOGY-DR.ISSEROW</v>
      </c>
      <c r="E103" t="str">
        <f>TRIM(UPPER(SUBSTITUTE('Dump Google Form Here'!E103," ","")))</f>
        <v>YES</v>
      </c>
      <c r="F103" t="str">
        <f>TRIM(UPPER(SUBSTITUTE('Dump Google Form Here'!F103," ","")))</f>
        <v>NO</v>
      </c>
      <c r="G103" t="str">
        <f>TRIM(UPPER(SUBSTITUTE('Dump Google Form Here'!G103," ","")))</f>
        <v>NO</v>
      </c>
      <c r="H103" t="str">
        <f>TRIM(SUBSTITUTE(SUBSTITUTE(UPPER(SUBSTITUTE('Dump Google Form Here'!H103," ","")),"YES",""),",",""))</f>
        <v>NO</v>
      </c>
      <c r="I103" t="str">
        <f>TRIM(UPPER(SUBSTITUTE('Dump Google Form Here'!I103," ","")))</f>
        <v>MONMAR09,SATMAR14,SUNMAR15,SATMAR21</v>
      </c>
      <c r="J103" t="str">
        <f>TRIM(UPPER(SUBSTITUTE('Dump Google Form Here'!J103," ","")))</f>
        <v>IMAYBEATTENDINGACONFERENCEDURINGTHEWEEKENDOFTHE14THANDIWOULDLIKETOBEOFFONTHE21STFORPERSIANNEWYEAR.MONDAYTHE9THIWILLBEAWAYONMYVACATION.MYROTATIONWILLHAVECLINICSMON,TUESANDTHURSDAYSOITWOULDBEBESTIFI'MNOTPOSTCALLTHOSEDAYSTOMAXIMIZEMYTIMEINCLINIC._x000D__x000D_THANKSSOMUCH!</v>
      </c>
      <c r="K103" t="str">
        <f>TRIM(UPPER(SUBSTITUTE('Dump Google Form Here'!K103," ","")))</f>
        <v/>
      </c>
      <c r="L103" t="str">
        <f>TRIM(UPPER(SUBSTITUTE('Dump Google Form Here'!L103," ","")))</f>
        <v/>
      </c>
    </row>
    <row r="104" spans="1:12">
      <c r="A104" t="str">
        <f>TRIM(UPPER(SUBSTITUTE('Dump Google Form Here'!A104," ","")))</f>
        <v>NOUTHÉ,BRICE</v>
      </c>
      <c r="B104" t="str">
        <f>TRIM(UPPER(SUBSTITUTE('Dump Google Form Here'!B104," ","")))</f>
        <v>PGY1</v>
      </c>
      <c r="C104" t="str">
        <f>TRIM(UPPER(SUBSTITUTE('Dump Google Form Here'!C104," ","")))</f>
        <v>SPH</v>
      </c>
      <c r="D104" t="str">
        <f>TRIM(UPPER(SUBSTITUTE('Dump Google Form Here'!D104," ","")))</f>
        <v>ENDOCRINOLOGY</v>
      </c>
      <c r="E104" t="str">
        <f>TRIM(UPPER(SUBSTITUTE('Dump Google Form Here'!E104," ","")))</f>
        <v>YES</v>
      </c>
      <c r="F104" t="str">
        <f>TRIM(UPPER(SUBSTITUTE('Dump Google Form Here'!F104," ","")))</f>
        <v>DON'TKNOW</v>
      </c>
      <c r="G104" t="str">
        <f>TRIM(UPPER(SUBSTITUTE('Dump Google Form Here'!G104," ","")))</f>
        <v>NO</v>
      </c>
      <c r="H104" t="str">
        <f>TRIM(SUBSTITUTE(SUBSTITUTE(UPPER(SUBSTITUTE('Dump Google Form Here'!H104," ","")),"YES",""),",",""))</f>
        <v>NO</v>
      </c>
      <c r="I104" t="str">
        <f>TRIM(UPPER(SUBSTITUTE('Dump Google Form Here'!I104," ","")))</f>
        <v>SUNMAR15,SUNMAR22,SUNMAR29,FRIAPR03,SATAPR04,SUNAPR05,APR06</v>
      </c>
      <c r="J104" t="str">
        <f>TRIM(UPPER(SUBSTITUTE('Dump Google Form Here'!J104," ","")))</f>
        <v>PLEASE_x000D_FORTHESUNDAYS,I'MNOWTRYINGTOSAVETHEMFORMYKIDSANDWIFEINORDERTOHAVESOMEBALANCEBETWEENWORKANDFAMILY_x000D_THEWEEKENDBEFOREBLOCK11WILLBEMYLASTONEBEFOREASUCCESSIONOFMYLASTCTUTHENCCU:IFICOULDBEOFFTOPREPAREFORTHAT,I'LLTHEOPPORTUNITYTOSPENDSOMETIMESWITHTHEFAMILYANDTOREST.</v>
      </c>
      <c r="K104" t="str">
        <f>TRIM(UPPER(SUBSTITUTE('Dump Google Form Here'!K104," ","")))</f>
        <v/>
      </c>
      <c r="L104" t="str">
        <f>TRIM(UPPER(SUBSTITUTE('Dump Google Form Here'!L104," ","")))</f>
        <v/>
      </c>
    </row>
    <row r="105" spans="1:12">
      <c r="A105" t="str">
        <f>TRIM(UPPER(SUBSTITUTE('Dump Google Form Here'!A105," ","")))</f>
        <v>OU,GEORGE</v>
      </c>
      <c r="B105" t="str">
        <f>TRIM(UPPER(SUBSTITUTE('Dump Google Form Here'!B105," ","")))</f>
        <v>PGY3</v>
      </c>
      <c r="C105" t="str">
        <f>TRIM(UPPER(SUBSTITUTE('Dump Google Form Here'!C105," ","")))</f>
        <v>SPH</v>
      </c>
      <c r="D105" t="str">
        <f>TRIM(UPPER(SUBSTITUTE('Dump Google Form Here'!D105," ","")))</f>
        <v>CTU</v>
      </c>
      <c r="E105" t="str">
        <f>TRIM(UPPER(SUBSTITUTE('Dump Google Form Here'!E105," ","")))</f>
        <v>NO</v>
      </c>
      <c r="F105" t="str">
        <f>TRIM(UPPER(SUBSTITUTE('Dump Google Form Here'!F105," ","")))</f>
        <v/>
      </c>
      <c r="G105" t="str">
        <f>TRIM(UPPER(SUBSTITUTE('Dump Google Form Here'!G105," ","")))</f>
        <v/>
      </c>
      <c r="H105" t="str">
        <f>TRIM(SUBSTITUTE(SUBSTITUTE(UPPER(SUBSTITUTE('Dump Google Form Here'!H105," ","")),"YES",""),",",""))</f>
        <v/>
      </c>
      <c r="I105" t="str">
        <f>TRIM(UPPER(SUBSTITUTE('Dump Google Form Here'!I105," ","")))</f>
        <v/>
      </c>
      <c r="J105" t="str">
        <f>TRIM(UPPER(SUBSTITUTE('Dump Google Form Here'!J105," ","")))</f>
        <v/>
      </c>
      <c r="K105" t="str">
        <f>TRIM(UPPER(SUBSTITUTE('Dump Google Form Here'!K105," ","")))</f>
        <v/>
      </c>
      <c r="L105" t="str">
        <f>TRIM(UPPER(SUBSTITUTE('Dump Google Form Here'!L105," ","")))</f>
        <v/>
      </c>
    </row>
    <row r="106" spans="1:12">
      <c r="A106" t="str">
        <f>TRIM(UPPER(SUBSTITUTE('Dump Google Form Here'!A106," ","")))</f>
        <v>OU,GEORGE</v>
      </c>
      <c r="B106" t="str">
        <f>TRIM(UPPER(SUBSTITUTE('Dump Google Form Here'!B106," ","")))</f>
        <v>PGY3</v>
      </c>
      <c r="C106" t="str">
        <f>TRIM(UPPER(SUBSTITUTE('Dump Google Form Here'!C106," ","")))</f>
        <v>SPH</v>
      </c>
      <c r="D106" t="str">
        <f>TRIM(UPPER(SUBSTITUTE('Dump Google Form Here'!D106," ","")))</f>
        <v>CTU</v>
      </c>
      <c r="E106" t="str">
        <f>TRIM(UPPER(SUBSTITUTE('Dump Google Form Here'!E106," ","")))</f>
        <v>NO</v>
      </c>
      <c r="F106" t="str">
        <f>TRIM(UPPER(SUBSTITUTE('Dump Google Form Here'!F106," ","")))</f>
        <v/>
      </c>
      <c r="G106" t="str">
        <f>TRIM(UPPER(SUBSTITUTE('Dump Google Form Here'!G106," ","")))</f>
        <v/>
      </c>
      <c r="H106" t="str">
        <f>TRIM(SUBSTITUTE(SUBSTITUTE(UPPER(SUBSTITUTE('Dump Google Form Here'!H106," ","")),"YES",""),",",""))</f>
        <v/>
      </c>
      <c r="I106" t="str">
        <f>TRIM(UPPER(SUBSTITUTE('Dump Google Form Here'!I106," ","")))</f>
        <v/>
      </c>
      <c r="J106" t="str">
        <f>TRIM(UPPER(SUBSTITUTE('Dump Google Form Here'!J106," ","")))</f>
        <v/>
      </c>
      <c r="K106" t="str">
        <f>TRIM(UPPER(SUBSTITUTE('Dump Google Form Here'!K106," ","")))</f>
        <v/>
      </c>
      <c r="L106" t="str">
        <f>TRIM(UPPER(SUBSTITUTE('Dump Google Form Here'!L106," ","")))</f>
        <v/>
      </c>
    </row>
    <row r="107" spans="1:12">
      <c r="A107" t="str">
        <f>TRIM(UPPER(SUBSTITUTE('Dump Google Form Here'!A107," ","")))</f>
        <v>PARKIN,STEPHEN</v>
      </c>
      <c r="B107" t="str">
        <f>TRIM(UPPER(SUBSTITUTE('Dump Google Form Here'!B107," ","")))</f>
        <v>PGY3</v>
      </c>
      <c r="C107" t="str">
        <f>TRIM(UPPER(SUBSTITUTE('Dump Google Form Here'!C107," ","")))</f>
        <v>RCH</v>
      </c>
      <c r="D107" t="str">
        <f>TRIM(UPPER(SUBSTITUTE('Dump Google Form Here'!D107," ","")))</f>
        <v>RCHCTU</v>
      </c>
      <c r="E107" t="str">
        <f>TRIM(UPPER(SUBSTITUTE('Dump Google Form Here'!E107," ","")))</f>
        <v>NO</v>
      </c>
      <c r="F107" t="str">
        <f>TRIM(UPPER(SUBSTITUTE('Dump Google Form Here'!F107," ","")))</f>
        <v/>
      </c>
      <c r="G107" t="str">
        <f>TRIM(UPPER(SUBSTITUTE('Dump Google Form Here'!G107," ","")))</f>
        <v/>
      </c>
      <c r="H107" t="str">
        <f>TRIM(SUBSTITUTE(SUBSTITUTE(UPPER(SUBSTITUTE('Dump Google Form Here'!H107," ","")),"YES",""),",",""))</f>
        <v/>
      </c>
      <c r="I107" t="str">
        <f>TRIM(UPPER(SUBSTITUTE('Dump Google Form Here'!I107," ","")))</f>
        <v/>
      </c>
      <c r="J107" t="str">
        <f>TRIM(UPPER(SUBSTITUTE('Dump Google Form Here'!J107," ","")))</f>
        <v/>
      </c>
      <c r="K107" t="str">
        <f>TRIM(UPPER(SUBSTITUTE('Dump Google Form Here'!K107," ","")))</f>
        <v/>
      </c>
      <c r="L107" t="str">
        <f>TRIM(UPPER(SUBSTITUTE('Dump Google Form Here'!L107," ","")))</f>
        <v/>
      </c>
    </row>
    <row r="108" spans="1:12">
      <c r="A108" t="str">
        <f>TRIM(UPPER(SUBSTITUTE('Dump Google Form Here'!A108," ","")))</f>
        <v>PARSA,ASHKAN</v>
      </c>
      <c r="B108" t="str">
        <f>TRIM(UPPER(SUBSTITUTE('Dump Google Form Here'!B108," ","")))</f>
        <v>PGY3</v>
      </c>
      <c r="C108" t="str">
        <f>TRIM(UPPER(SUBSTITUTE('Dump Google Form Here'!C108," ","")))</f>
        <v>VGH</v>
      </c>
      <c r="D108" t="str">
        <f>TRIM(UPPER(SUBSTITUTE('Dump Google Form Here'!D108," ","")))</f>
        <v>RHEUMATOLOGY</v>
      </c>
      <c r="E108" t="str">
        <f>TRIM(UPPER(SUBSTITUTE('Dump Google Form Here'!E108," ","")))</f>
        <v>YES</v>
      </c>
      <c r="F108" t="str">
        <f>TRIM(UPPER(SUBSTITUTE('Dump Google Form Here'!F108," ","")))</f>
        <v>DON'TKNOW</v>
      </c>
      <c r="G108" t="str">
        <f>TRIM(UPPER(SUBSTITUTE('Dump Google Form Here'!G108," ","")))</f>
        <v>NO</v>
      </c>
      <c r="H108" t="str">
        <f>TRIM(SUBSTITUTE(SUBSTITUTE(UPPER(SUBSTITUTE('Dump Google Form Here'!H108," ","")),"YES",""),",",""))</f>
        <v>WEEK1</v>
      </c>
      <c r="I108" t="str">
        <f>TRIM(UPPER(SUBSTITUTE('Dump Google Form Here'!I108," ","")))</f>
        <v>NOREQUESTS</v>
      </c>
      <c r="J108" t="str">
        <f>TRIM(UPPER(SUBSTITUTE('Dump Google Form Here'!J108," ","")))</f>
        <v/>
      </c>
      <c r="K108" t="str">
        <f>TRIM(UPPER(SUBSTITUTE('Dump Google Form Here'!K108," ","")))</f>
        <v/>
      </c>
      <c r="L108" t="str">
        <f>TRIM(UPPER(SUBSTITUTE('Dump Google Form Here'!L108," ","")))</f>
        <v/>
      </c>
    </row>
    <row r="109" spans="1:12">
      <c r="A109" t="str">
        <f>TRIM(UPPER(SUBSTITUTE('Dump Google Form Here'!A109," ","")))</f>
        <v>RAYNER-HARTLEY,ERIN</v>
      </c>
      <c r="B109" t="str">
        <f>TRIM(UPPER(SUBSTITUTE('Dump Google Form Here'!B109," ","")))</f>
        <v>PGY3</v>
      </c>
      <c r="C109" t="str">
        <f>TRIM(UPPER(SUBSTITUTE('Dump Google Form Here'!C109," ","")))</f>
        <v>SPH</v>
      </c>
      <c r="D109" t="str">
        <f>TRIM(UPPER(SUBSTITUTE('Dump Google Form Here'!D109," ","")))</f>
        <v>ICU</v>
      </c>
      <c r="E109" t="str">
        <f>TRIM(UPPER(SUBSTITUTE('Dump Google Form Here'!E109," ","")))</f>
        <v>NO</v>
      </c>
      <c r="F109" t="str">
        <f>TRIM(UPPER(SUBSTITUTE('Dump Google Form Here'!F109," ","")))</f>
        <v/>
      </c>
      <c r="G109" t="str">
        <f>TRIM(UPPER(SUBSTITUTE('Dump Google Form Here'!G109," ","")))</f>
        <v/>
      </c>
      <c r="H109" t="str">
        <f>TRIM(SUBSTITUTE(SUBSTITUTE(UPPER(SUBSTITUTE('Dump Google Form Here'!H109," ","")),"YES",""),",",""))</f>
        <v/>
      </c>
      <c r="I109" t="str">
        <f>TRIM(UPPER(SUBSTITUTE('Dump Google Form Here'!I109," ","")))</f>
        <v/>
      </c>
      <c r="J109" t="str">
        <f>TRIM(UPPER(SUBSTITUTE('Dump Google Form Here'!J109," ","")))</f>
        <v/>
      </c>
      <c r="K109" t="str">
        <f>TRIM(UPPER(SUBSTITUTE('Dump Google Form Here'!K109," ","")))</f>
        <v/>
      </c>
      <c r="L109" t="str">
        <f>TRIM(UPPER(SUBSTITUTE('Dump Google Form Here'!L109," ","")))</f>
        <v/>
      </c>
    </row>
    <row r="110" spans="1:12">
      <c r="A110" t="str">
        <f>TRIM(UPPER(SUBSTITUTE('Dump Google Form Here'!A110," ","")))</f>
        <v>RIZZARDO,AARON</v>
      </c>
      <c r="B110" t="str">
        <f>TRIM(UPPER(SUBSTITUTE('Dump Google Form Here'!B110," ","")))</f>
        <v>PGY1</v>
      </c>
      <c r="C110" t="str">
        <f>TRIM(UPPER(SUBSTITUTE('Dump Google Form Here'!C110," ","")))</f>
        <v>RCH</v>
      </c>
      <c r="D110" t="str">
        <f>TRIM(UPPER(SUBSTITUTE('Dump Google Form Here'!D110," ","")))</f>
        <v>CTU</v>
      </c>
      <c r="E110" t="str">
        <f>TRIM(UPPER(SUBSTITUTE('Dump Google Form Here'!E110," ","")))</f>
        <v>NO</v>
      </c>
      <c r="F110" t="str">
        <f>TRIM(UPPER(SUBSTITUTE('Dump Google Form Here'!F110," ","")))</f>
        <v/>
      </c>
      <c r="G110" t="str">
        <f>TRIM(UPPER(SUBSTITUTE('Dump Google Form Here'!G110," ","")))</f>
        <v/>
      </c>
      <c r="H110" t="str">
        <f>TRIM(SUBSTITUTE(SUBSTITUTE(UPPER(SUBSTITUTE('Dump Google Form Here'!H110," ","")),"YES",""),",",""))</f>
        <v/>
      </c>
      <c r="I110" t="str">
        <f>TRIM(UPPER(SUBSTITUTE('Dump Google Form Here'!I110," ","")))</f>
        <v/>
      </c>
      <c r="J110" t="str">
        <f>TRIM(UPPER(SUBSTITUTE('Dump Google Form Here'!J110," ","")))</f>
        <v/>
      </c>
      <c r="K110" t="str">
        <f>TRIM(UPPER(SUBSTITUTE('Dump Google Form Here'!K110," ","")))</f>
        <v/>
      </c>
      <c r="L110" t="str">
        <f>TRIM(UPPER(SUBSTITUTE('Dump Google Form Here'!L110," ","")))</f>
        <v/>
      </c>
    </row>
    <row r="111" spans="1:12">
      <c r="A111" t="str">
        <f>TRIM(UPPER(SUBSTITUTE('Dump Google Form Here'!A111," ","")))</f>
        <v>RODIS,BELINDA</v>
      </c>
      <c r="B111" t="str">
        <f>TRIM(UPPER(SUBSTITUTE('Dump Google Form Here'!B111," ","")))</f>
        <v>PGY2</v>
      </c>
      <c r="C111" t="str">
        <f>TRIM(UPPER(SUBSTITUTE('Dump Google Form Here'!C111," ","")))</f>
        <v>RJH</v>
      </c>
      <c r="D111" t="str">
        <f>TRIM(UPPER(SUBSTITUTE('Dump Google Form Here'!D111," ","")))</f>
        <v>CARDIOWARD</v>
      </c>
      <c r="E111" t="str">
        <f>TRIM(UPPER(SUBSTITUTE('Dump Google Form Here'!E111," ","")))</f>
        <v>NO</v>
      </c>
      <c r="F111" t="str">
        <f>TRIM(UPPER(SUBSTITUTE('Dump Google Form Here'!F111," ","")))</f>
        <v/>
      </c>
      <c r="G111" t="str">
        <f>TRIM(UPPER(SUBSTITUTE('Dump Google Form Here'!G111," ","")))</f>
        <v/>
      </c>
      <c r="H111" t="str">
        <f>TRIM(SUBSTITUTE(SUBSTITUTE(UPPER(SUBSTITUTE('Dump Google Form Here'!H111," ","")),"YES",""),",",""))</f>
        <v/>
      </c>
      <c r="I111" t="str">
        <f>TRIM(UPPER(SUBSTITUTE('Dump Google Form Here'!I111," ","")))</f>
        <v/>
      </c>
      <c r="J111" t="str">
        <f>TRIM(UPPER(SUBSTITUTE('Dump Google Form Here'!J111," ","")))</f>
        <v/>
      </c>
      <c r="K111" t="str">
        <f>TRIM(UPPER(SUBSTITUTE('Dump Google Form Here'!K111," ","")))</f>
        <v/>
      </c>
      <c r="L111" t="str">
        <f>TRIM(UPPER(SUBSTITUTE('Dump Google Form Here'!L111," ","")))</f>
        <v/>
      </c>
    </row>
    <row r="112" spans="1:12">
      <c r="A112" t="str">
        <f>TRIM(UPPER(SUBSTITUTE('Dump Google Form Here'!A112," ","")))</f>
        <v>ROOS,ADRIENNE</v>
      </c>
      <c r="B112" t="str">
        <f>TRIM(UPPER(SUBSTITUTE('Dump Google Form Here'!B112," ","")))</f>
        <v>PGY1</v>
      </c>
      <c r="C112" t="str">
        <f>TRIM(UPPER(SUBSTITUTE('Dump Google Form Here'!C112," ","")))</f>
        <v>VGH</v>
      </c>
      <c r="D112" t="str">
        <f>TRIM(UPPER(SUBSTITUTE('Dump Google Form Here'!D112," ","")))</f>
        <v>CTU</v>
      </c>
      <c r="E112" t="str">
        <f>TRIM(UPPER(SUBSTITUTE('Dump Google Form Here'!E112," ","")))</f>
        <v>NO</v>
      </c>
      <c r="F112" t="str">
        <f>TRIM(UPPER(SUBSTITUTE('Dump Google Form Here'!F112," ","")))</f>
        <v/>
      </c>
      <c r="G112" t="str">
        <f>TRIM(UPPER(SUBSTITUTE('Dump Google Form Here'!G112," ","")))</f>
        <v/>
      </c>
      <c r="H112" t="str">
        <f>TRIM(SUBSTITUTE(SUBSTITUTE(UPPER(SUBSTITUTE('Dump Google Form Here'!H112," ","")),"YES",""),",",""))</f>
        <v/>
      </c>
      <c r="I112" t="str">
        <f>TRIM(UPPER(SUBSTITUTE('Dump Google Form Here'!I112," ","")))</f>
        <v/>
      </c>
      <c r="J112" t="str">
        <f>TRIM(UPPER(SUBSTITUTE('Dump Google Form Here'!J112," ","")))</f>
        <v/>
      </c>
      <c r="K112" t="str">
        <f>TRIM(UPPER(SUBSTITUTE('Dump Google Form Here'!K112," ","")))</f>
        <v/>
      </c>
      <c r="L112" t="str">
        <f>TRIM(UPPER(SUBSTITUTE('Dump Google Form Here'!L112," ","")))</f>
        <v/>
      </c>
    </row>
    <row r="113" spans="1:12">
      <c r="A113" t="str">
        <f>TRIM(UPPER(SUBSTITUTE('Dump Google Form Here'!A113," ","")))</f>
        <v>ROSTON,THOMAS</v>
      </c>
      <c r="B113" t="str">
        <f>TRIM(UPPER(SUBSTITUTE('Dump Google Form Here'!B113," ","")))</f>
        <v>PGY1</v>
      </c>
      <c r="C113" t="str">
        <f>TRIM(UPPER(SUBSTITUTE('Dump Google Form Here'!C113," ","")))</f>
        <v>SPH</v>
      </c>
      <c r="D113" t="str">
        <f>TRIM(UPPER(SUBSTITUTE('Dump Google Form Here'!D113," ","")))</f>
        <v>RENAL</v>
      </c>
      <c r="E113" t="str">
        <f>TRIM(UPPER(SUBSTITUTE('Dump Google Form Here'!E113," ","")))</f>
        <v>YES</v>
      </c>
      <c r="F113" t="str">
        <f>TRIM(UPPER(SUBSTITUTE('Dump Google Form Here'!F113," ","")))</f>
        <v>NO</v>
      </c>
      <c r="G113" t="str">
        <f>TRIM(UPPER(SUBSTITUTE('Dump Google Form Here'!G113," ","")))</f>
        <v>NO</v>
      </c>
      <c r="H113" t="str">
        <f>TRIM(SUBSTITUTE(SUBSTITUTE(UPPER(SUBSTITUTE('Dump Google Form Here'!H113," ","")),"YES",""),",",""))</f>
        <v>WEEK1</v>
      </c>
      <c r="I113" t="str">
        <f>TRIM(UPPER(SUBSTITUTE('Dump Google Form Here'!I113," ","")))</f>
        <v>NOREQUESTS</v>
      </c>
      <c r="J113" t="str">
        <f>TRIM(UPPER(SUBSTITUTE('Dump Google Form Here'!J113," ","")))</f>
        <v/>
      </c>
      <c r="K113" t="str">
        <f>TRIM(UPPER(SUBSTITUTE('Dump Google Form Here'!K113," ","")))</f>
        <v/>
      </c>
      <c r="L113" t="str">
        <f>TRIM(UPPER(SUBSTITUTE('Dump Google Form Here'!L113," ","")))</f>
        <v/>
      </c>
    </row>
    <row r="114" spans="1:12">
      <c r="A114" t="str">
        <f>TRIM(UPPER(SUBSTITUTE('Dump Google Form Here'!A114," ","")))</f>
        <v>RUBENSOHN,HAYDEN</v>
      </c>
      <c r="B114" t="str">
        <f>TRIM(UPPER(SUBSTITUTE('Dump Google Form Here'!B114," ","")))</f>
        <v>PGY1</v>
      </c>
      <c r="C114" t="str">
        <f>TRIM(UPPER(SUBSTITUTE('Dump Google Form Here'!C114," ","")))</f>
        <v>VGH</v>
      </c>
      <c r="D114" t="str">
        <f>TRIM(UPPER(SUBSTITUTE('Dump Google Form Here'!D114," ","")))</f>
        <v>CTU</v>
      </c>
      <c r="E114" t="str">
        <f>TRIM(UPPER(SUBSTITUTE('Dump Google Form Here'!E114," ","")))</f>
        <v>NO</v>
      </c>
      <c r="F114" t="str">
        <f>TRIM(UPPER(SUBSTITUTE('Dump Google Form Here'!F114," ","")))</f>
        <v/>
      </c>
      <c r="G114" t="str">
        <f>TRIM(UPPER(SUBSTITUTE('Dump Google Form Here'!G114," ","")))</f>
        <v/>
      </c>
      <c r="H114" t="str">
        <f>TRIM(SUBSTITUTE(SUBSTITUTE(UPPER(SUBSTITUTE('Dump Google Form Here'!H114," ","")),"YES",""),",",""))</f>
        <v/>
      </c>
      <c r="I114" t="str">
        <f>TRIM(UPPER(SUBSTITUTE('Dump Google Form Here'!I114," ","")))</f>
        <v/>
      </c>
      <c r="J114" t="str">
        <f>TRIM(UPPER(SUBSTITUTE('Dump Google Form Here'!J114," ","")))</f>
        <v/>
      </c>
      <c r="K114" t="str">
        <f>TRIM(UPPER(SUBSTITUTE('Dump Google Form Here'!K114," ","")))</f>
        <v/>
      </c>
      <c r="L114" t="str">
        <f>TRIM(UPPER(SUBSTITUTE('Dump Google Form Here'!L114," ","")))</f>
        <v/>
      </c>
    </row>
    <row r="115" spans="1:12">
      <c r="A115" t="str">
        <f>TRIM(UPPER(SUBSTITUTE('Dump Google Form Here'!A115," ","")))</f>
        <v>SAITMOHAMMED,AFRAH</v>
      </c>
      <c r="B115" t="str">
        <f>TRIM(UPPER(SUBSTITUTE('Dump Google Form Here'!B115," ","")))</f>
        <v>PGY2</v>
      </c>
      <c r="C115" t="str">
        <f>TRIM(UPPER(SUBSTITUTE('Dump Google Form Here'!C115," ","")))</f>
        <v>SPH</v>
      </c>
      <c r="D115" t="str">
        <f>TRIM(UPPER(SUBSTITUTE('Dump Google Form Here'!D115," ","")))</f>
        <v>ENDOCRINE</v>
      </c>
      <c r="E115" t="str">
        <f>TRIM(UPPER(SUBSTITUTE('Dump Google Form Here'!E115," ","")))</f>
        <v>YES</v>
      </c>
      <c r="F115" t="str">
        <f>TRIM(UPPER(SUBSTITUTE('Dump Google Form Here'!F115," ","")))</f>
        <v>DON'TKNOW</v>
      </c>
      <c r="G115" t="str">
        <f>TRIM(UPPER(SUBSTITUTE('Dump Google Form Here'!G115," ","")))</f>
        <v>YES</v>
      </c>
      <c r="H115" t="str">
        <f>TRIM(SUBSTITUTE(SUBSTITUTE(UPPER(SUBSTITUTE('Dump Google Form Here'!H115," ","")),"YES",""),",",""))</f>
        <v>WEEK4</v>
      </c>
      <c r="I115" t="str">
        <f>TRIM(UPPER(SUBSTITUTE('Dump Google Form Here'!I115," ","")))</f>
        <v>FRIMAR13,SATMAR14,SUNMAR15,MONMAR16,TUEMAR17,WEDMAR18,THUMAR19,FRIMAR20,SATMAR21,SUNMAR22,SATMAR28,SUNMAR29,MONMAR30,TUEMAR31,WEDAPR01,THUAPR02,FRIAPR03,SATAPR04,SUNAPR05,APR06</v>
      </c>
      <c r="J115" t="str">
        <f>TRIM(UPPER(SUBSTITUTE('Dump Google Form Here'!J115," ","")))</f>
        <v>13-22NDFAMILYVISITINGFROMOUTSIDECANADA_x000D__x000D_28TH-5THAPRFLYINGTOTHEUSASMYELECTIVETHERESTARTSAWEEKEARLY_x000D__x000D_IFNEEDED,FEELFREETOPUTMEON-CALLEVERY3RDDAYASIUNDERSTANDTHATMYPERSONALCIRCUMSTANCESAREALITTLECRAZYTHISBLOCK_x000D__x000D_IFITISSTILLDIFFICULTTOACCOMMODATEPLEASECALLMEAT778-929-2217ASBYTHENIMAYHAVEEXACTFLIGHTDATEANDTIMINGSANDCANPLANAROUNDIT</v>
      </c>
      <c r="K115" t="str">
        <f>TRIM(UPPER(SUBSTITUTE('Dump Google Form Here'!K115," ","")))</f>
        <v/>
      </c>
      <c r="L115" t="str">
        <f>TRIM(UPPER(SUBSTITUTE('Dump Google Form Here'!L115," ","")))</f>
        <v/>
      </c>
    </row>
    <row r="116" spans="1:12">
      <c r="A116" t="str">
        <f>TRIM(UPPER(SUBSTITUTE('Dump Google Form Here'!A116," ","")))</f>
        <v>SAJJADI,SHARAREH</v>
      </c>
      <c r="B116" t="str">
        <f>TRIM(UPPER(SUBSTITUTE('Dump Google Form Here'!B116," ","")))</f>
        <v>PGY3</v>
      </c>
      <c r="C116" t="str">
        <f>TRIM(UPPER(SUBSTITUTE('Dump Google Form Here'!C116," ","")))</f>
        <v>RCH</v>
      </c>
      <c r="D116" t="str">
        <f>TRIM(UPPER(SUBSTITUTE('Dump Google Form Here'!D116," ","")))</f>
        <v>IDRCH</v>
      </c>
      <c r="E116" t="str">
        <f>TRIM(UPPER(SUBSTITUTE('Dump Google Form Here'!E116," ","")))</f>
        <v>YES</v>
      </c>
      <c r="F116" t="str">
        <f>TRIM(UPPER(SUBSTITUTE('Dump Google Form Here'!F116," ","")))</f>
        <v>NO</v>
      </c>
      <c r="G116" t="str">
        <f>TRIM(UPPER(SUBSTITUTE('Dump Google Form Here'!G116," ","")))</f>
        <v>NO</v>
      </c>
      <c r="H116" t="str">
        <f>TRIM(SUBSTITUTE(SUBSTITUTE(UPPER(SUBSTITUTE('Dump Google Form Here'!H116," ","")),"YES",""),",",""))</f>
        <v>WEEK3</v>
      </c>
      <c r="I116" t="str">
        <f>TRIM(UPPER(SUBSTITUTE('Dump Google Form Here'!I116," ","")))</f>
        <v>NOREQUESTS</v>
      </c>
      <c r="J116" t="str">
        <f>TRIM(UPPER(SUBSTITUTE('Dump Google Form Here'!J116," ","")))</f>
        <v/>
      </c>
      <c r="K116" t="str">
        <f>TRIM(UPPER(SUBSTITUTE('Dump Google Form Here'!K116," ","")))</f>
        <v/>
      </c>
      <c r="L116" t="str">
        <f>TRIM(UPPER(SUBSTITUTE('Dump Google Form Here'!L116," ","")))</f>
        <v/>
      </c>
    </row>
    <row r="117" spans="1:12">
      <c r="A117" t="str">
        <f>TRIM(UPPER(SUBSTITUTE('Dump Google Form Here'!A117," ","")))</f>
        <v>SALL,KARANVIR</v>
      </c>
      <c r="B117" t="str">
        <f>TRIM(UPPER(SUBSTITUTE('Dump Google Form Here'!B117," ","")))</f>
        <v>PGY2</v>
      </c>
      <c r="C117" t="str">
        <f>TRIM(UPPER(SUBSTITUTE('Dump Google Form Here'!C117," ","")))</f>
        <v>VICTORIA</v>
      </c>
      <c r="D117" t="str">
        <f>TRIM(UPPER(SUBSTITUTE('Dump Google Form Here'!D117," ","")))</f>
        <v>HEMATOLOGY</v>
      </c>
      <c r="E117" t="str">
        <f>TRIM(UPPER(SUBSTITUTE('Dump Google Form Here'!E117," ","")))</f>
        <v>NO</v>
      </c>
      <c r="F117" t="str">
        <f>TRIM(UPPER(SUBSTITUTE('Dump Google Form Here'!F117," ","")))</f>
        <v/>
      </c>
      <c r="G117" t="str">
        <f>TRIM(UPPER(SUBSTITUTE('Dump Google Form Here'!G117," ","")))</f>
        <v/>
      </c>
      <c r="H117" t="str">
        <f>TRIM(SUBSTITUTE(SUBSTITUTE(UPPER(SUBSTITUTE('Dump Google Form Here'!H117," ","")),"YES",""),",",""))</f>
        <v/>
      </c>
      <c r="I117" t="str">
        <f>TRIM(UPPER(SUBSTITUTE('Dump Google Form Here'!I117," ","")))</f>
        <v/>
      </c>
      <c r="J117" t="str">
        <f>TRIM(UPPER(SUBSTITUTE('Dump Google Form Here'!J117," ","")))</f>
        <v/>
      </c>
      <c r="K117" t="str">
        <f>TRIM(UPPER(SUBSTITUTE('Dump Google Form Here'!K117," ","")))</f>
        <v/>
      </c>
      <c r="L117" t="str">
        <f>TRIM(UPPER(SUBSTITUTE('Dump Google Form Here'!L117," ","")))</f>
        <v/>
      </c>
    </row>
    <row r="118" spans="1:12">
      <c r="A118" t="str">
        <f>TRIM(UPPER(SUBSTITUTE('Dump Google Form Here'!A118," ","")))</f>
        <v>SHAHIDI,NEAL</v>
      </c>
      <c r="B118" t="str">
        <f>TRIM(UPPER(SUBSTITUTE('Dump Google Form Here'!B118," ","")))</f>
        <v>PGY2</v>
      </c>
      <c r="C118" t="str">
        <f>TRIM(UPPER(SUBSTITUTE('Dump Google Form Here'!C118," ","")))</f>
        <v>VGH</v>
      </c>
      <c r="D118" t="str">
        <f>TRIM(UPPER(SUBSTITUTE('Dump Google Form Here'!D118," ","")))</f>
        <v>CTU</v>
      </c>
      <c r="E118" t="str">
        <f>TRIM(UPPER(SUBSTITUTE('Dump Google Form Here'!E118," ","")))</f>
        <v>NO</v>
      </c>
      <c r="F118" t="str">
        <f>TRIM(UPPER(SUBSTITUTE('Dump Google Form Here'!F118," ","")))</f>
        <v/>
      </c>
      <c r="G118" t="str">
        <f>TRIM(UPPER(SUBSTITUTE('Dump Google Form Here'!G118," ","")))</f>
        <v/>
      </c>
      <c r="H118" t="str">
        <f>TRIM(SUBSTITUTE(SUBSTITUTE(UPPER(SUBSTITUTE('Dump Google Form Here'!H118," ","")),"YES",""),",",""))</f>
        <v/>
      </c>
      <c r="I118" t="str">
        <f>TRIM(UPPER(SUBSTITUTE('Dump Google Form Here'!I118," ","")))</f>
        <v/>
      </c>
      <c r="J118" t="str">
        <f>TRIM(UPPER(SUBSTITUTE('Dump Google Form Here'!J118," ","")))</f>
        <v/>
      </c>
      <c r="K118" t="str">
        <f>TRIM(UPPER(SUBSTITUTE('Dump Google Form Here'!K118," ","")))</f>
        <v/>
      </c>
      <c r="L118" t="str">
        <f>TRIM(UPPER(SUBSTITUTE('Dump Google Form Here'!L118," ","")))</f>
        <v/>
      </c>
    </row>
    <row r="119" spans="1:12">
      <c r="A119" t="str">
        <f>TRIM(UPPER(SUBSTITUTE('Dump Google Form Here'!A119," ","")))</f>
        <v>SEKHON,INDY</v>
      </c>
      <c r="B119" t="str">
        <f>TRIM(UPPER(SUBSTITUTE('Dump Google Form Here'!B119," ","")))</f>
        <v>PGY1</v>
      </c>
      <c r="C119" t="str">
        <f>TRIM(UPPER(SUBSTITUTE('Dump Google Form Here'!C119," ","")))</f>
        <v>RCH</v>
      </c>
      <c r="D119" t="str">
        <f>TRIM(UPPER(SUBSTITUTE('Dump Google Form Here'!D119," ","")))</f>
        <v>NEPHRO</v>
      </c>
      <c r="E119" t="str">
        <f>TRIM(UPPER(SUBSTITUTE('Dump Google Form Here'!E119," ","")))</f>
        <v>YES</v>
      </c>
      <c r="F119" t="str">
        <f>TRIM(UPPER(SUBSTITUTE('Dump Google Form Here'!F119," ","")))</f>
        <v/>
      </c>
      <c r="G119" t="str">
        <f>TRIM(UPPER(SUBSTITUTE('Dump Google Form Here'!G119," ","")))</f>
        <v/>
      </c>
      <c r="H119" t="str">
        <f>TRIM(SUBSTITUTE(SUBSTITUTE(UPPER(SUBSTITUTE('Dump Google Form Here'!H119," ","")),"YES",""),",",""))</f>
        <v/>
      </c>
      <c r="I119" t="str">
        <f>TRIM(UPPER(SUBSTITUTE('Dump Google Form Here'!I119," ","")))</f>
        <v/>
      </c>
      <c r="J119" t="str">
        <f>TRIM(UPPER(SUBSTITUTE('Dump Google Form Here'!J119," ","")))</f>
        <v/>
      </c>
      <c r="K119" t="str">
        <f>TRIM(UPPER(SUBSTITUTE('Dump Google Form Here'!K119," ","")))</f>
        <v/>
      </c>
      <c r="L119" t="str">
        <f>TRIM(UPPER(SUBSTITUTE('Dump Google Form Here'!L119," ","")))</f>
        <v/>
      </c>
    </row>
    <row r="120" spans="1:12">
      <c r="A120" t="str">
        <f>TRIM(UPPER(SUBSTITUTE('Dump Google Form Here'!A120," ","")))</f>
        <v>SHOULTS,KATHERINE</v>
      </c>
      <c r="B120" t="str">
        <f>TRIM(UPPER(SUBSTITUTE('Dump Google Form Here'!B120," ","")))</f>
        <v>PGY1</v>
      </c>
      <c r="C120" t="str">
        <f>TRIM(UPPER(SUBSTITUTE('Dump Google Form Here'!C120," ","")))</f>
        <v>VGH</v>
      </c>
      <c r="D120" t="str">
        <f>TRIM(UPPER(SUBSTITUTE('Dump Google Form Here'!D120," ","")))</f>
        <v>NEPHRO</v>
      </c>
      <c r="E120" t="str">
        <f>TRIM(UPPER(SUBSTITUTE('Dump Google Form Here'!E120," ","")))</f>
        <v>YES</v>
      </c>
      <c r="F120" t="str">
        <f>TRIM(UPPER(SUBSTITUTE('Dump Google Form Here'!F120," ","")))</f>
        <v>YES</v>
      </c>
      <c r="G120" t="str">
        <f>TRIM(UPPER(SUBSTITUTE('Dump Google Form Here'!G120," ","")))</f>
        <v>NO</v>
      </c>
      <c r="H120" t="str">
        <f>TRIM(SUBSTITUTE(SUBSTITUTE(UPPER(SUBSTITUTE('Dump Google Form Here'!H120," ","")),"YES",""),",",""))</f>
        <v>WEEK3</v>
      </c>
      <c r="I120" t="str">
        <f>TRIM(UPPER(SUBSTITUTE('Dump Google Form Here'!I120," ","")))</f>
        <v>NOREQUESTS</v>
      </c>
      <c r="J120" t="str">
        <f>TRIM(UPPER(SUBSTITUTE('Dump Google Form Here'!J120," ","")))</f>
        <v/>
      </c>
      <c r="K120" t="str">
        <f>TRIM(UPPER(SUBSTITUTE('Dump Google Form Here'!K120," ","")))</f>
        <v/>
      </c>
      <c r="L120" t="str">
        <f>TRIM(UPPER(SUBSTITUTE('Dump Google Form Here'!L120," ","")))</f>
        <v/>
      </c>
    </row>
    <row r="121" spans="1:12">
      <c r="A121" t="str">
        <f>TRIM(UPPER(SUBSTITUTE('Dump Google Form Here'!A121," ","")))</f>
        <v>SHUSTER,COSTE</v>
      </c>
      <c r="B121" t="str">
        <f>TRIM(UPPER(SUBSTITUTE('Dump Google Form Here'!B121," ","")))</f>
        <v>PGY1</v>
      </c>
      <c r="C121" t="str">
        <f>TRIM(UPPER(SUBSTITUTE('Dump Google Form Here'!C121," ","")))</f>
        <v>VGH</v>
      </c>
      <c r="D121" t="str">
        <f>TRIM(UPPER(SUBSTITUTE('Dump Google Form Here'!D121," ","")))</f>
        <v>ICU</v>
      </c>
      <c r="E121" t="str">
        <f>TRIM(UPPER(SUBSTITUTE('Dump Google Form Here'!E121," ","")))</f>
        <v>NO</v>
      </c>
      <c r="F121" t="str">
        <f>TRIM(UPPER(SUBSTITUTE('Dump Google Form Here'!F121," ","")))</f>
        <v/>
      </c>
      <c r="G121" t="str">
        <f>TRIM(UPPER(SUBSTITUTE('Dump Google Form Here'!G121," ","")))</f>
        <v/>
      </c>
      <c r="H121" t="str">
        <f>TRIM(SUBSTITUTE(SUBSTITUTE(UPPER(SUBSTITUTE('Dump Google Form Here'!H121," ","")),"YES",""),",",""))</f>
        <v/>
      </c>
      <c r="I121" t="str">
        <f>TRIM(UPPER(SUBSTITUTE('Dump Google Form Here'!I121," ","")))</f>
        <v/>
      </c>
      <c r="J121" t="str">
        <f>TRIM(UPPER(SUBSTITUTE('Dump Google Form Here'!J121," ","")))</f>
        <v/>
      </c>
      <c r="K121" t="str">
        <f>TRIM(UPPER(SUBSTITUTE('Dump Google Form Here'!K121," ","")))</f>
        <v/>
      </c>
      <c r="L121" t="str">
        <f>TRIM(UPPER(SUBSTITUTE('Dump Google Form Here'!L121," ","")))</f>
        <v/>
      </c>
    </row>
    <row r="122" spans="1:12">
      <c r="A122" t="str">
        <f>TRIM(UPPER(SUBSTITUTE('Dump Google Form Here'!A122," ","")))</f>
        <v>SMITH,NICOLE</v>
      </c>
      <c r="B122" t="str">
        <f>TRIM(UPPER(SUBSTITUTE('Dump Google Form Here'!B122," ","")))</f>
        <v>PGY2</v>
      </c>
      <c r="C122" t="str">
        <f>TRIM(UPPER(SUBSTITUTE('Dump Google Form Here'!C122," ","")))</f>
        <v>ONMATERNITYLEAVE</v>
      </c>
      <c r="D122" t="str">
        <f>TRIM(UPPER(SUBSTITUTE('Dump Google Form Here'!D122," ","")))</f>
        <v>ONMATERNITYLEAVE</v>
      </c>
      <c r="E122" t="str">
        <f>TRIM(UPPER(SUBSTITUTE('Dump Google Form Here'!E122," ","")))</f>
        <v>NO</v>
      </c>
      <c r="F122" t="str">
        <f>TRIM(UPPER(SUBSTITUTE('Dump Google Form Here'!F122," ","")))</f>
        <v/>
      </c>
      <c r="G122" t="str">
        <f>TRIM(UPPER(SUBSTITUTE('Dump Google Form Here'!G122," ","")))</f>
        <v/>
      </c>
      <c r="H122" t="str">
        <f>TRIM(SUBSTITUTE(SUBSTITUTE(UPPER(SUBSTITUTE('Dump Google Form Here'!H122," ","")),"YES",""),",",""))</f>
        <v/>
      </c>
      <c r="I122" t="str">
        <f>TRIM(UPPER(SUBSTITUTE('Dump Google Form Here'!I122," ","")))</f>
        <v/>
      </c>
      <c r="J122" t="str">
        <f>TRIM(UPPER(SUBSTITUTE('Dump Google Form Here'!J122," ","")))</f>
        <v/>
      </c>
      <c r="K122" t="str">
        <f>TRIM(UPPER(SUBSTITUTE('Dump Google Form Here'!K122," ","")))</f>
        <v/>
      </c>
      <c r="L122" t="str">
        <f>TRIM(UPPER(SUBSTITUTE('Dump Google Form Here'!L122," ","")))</f>
        <v/>
      </c>
    </row>
    <row r="123" spans="1:12">
      <c r="A123" t="str">
        <f>TRIM(UPPER(SUBSTITUTE('Dump Google Form Here'!A123," ","")))</f>
        <v>STANGER,DYLAN</v>
      </c>
      <c r="B123" t="str">
        <f>TRIM(UPPER(SUBSTITUTE('Dump Google Form Here'!B123," ","")))</f>
        <v>PGY1</v>
      </c>
      <c r="C123" t="str">
        <f>TRIM(UPPER(SUBSTITUTE('Dump Google Form Here'!C123," ","")))</f>
        <v>VGH</v>
      </c>
      <c r="D123" t="str">
        <f>TRIM(UPPER(SUBSTITUTE('Dump Google Form Here'!D123," ","")))</f>
        <v>CTU</v>
      </c>
      <c r="E123" t="str">
        <f>TRIM(UPPER(SUBSTITUTE('Dump Google Form Here'!E123," ","")))</f>
        <v>NO</v>
      </c>
      <c r="F123" t="str">
        <f>TRIM(UPPER(SUBSTITUTE('Dump Google Form Here'!F123," ","")))</f>
        <v/>
      </c>
      <c r="G123" t="str">
        <f>TRIM(UPPER(SUBSTITUTE('Dump Google Form Here'!G123," ","")))</f>
        <v/>
      </c>
      <c r="H123" t="str">
        <f>TRIM(SUBSTITUTE(SUBSTITUTE(UPPER(SUBSTITUTE('Dump Google Form Here'!H123," ","")),"YES",""),",",""))</f>
        <v/>
      </c>
      <c r="I123" t="str">
        <f>TRIM(UPPER(SUBSTITUTE('Dump Google Form Here'!I123," ","")))</f>
        <v/>
      </c>
      <c r="J123" t="str">
        <f>TRIM(UPPER(SUBSTITUTE('Dump Google Form Here'!J123," ","")))</f>
        <v/>
      </c>
      <c r="K123" t="str">
        <f>TRIM(UPPER(SUBSTITUTE('Dump Google Form Here'!K123," ","")))</f>
        <v/>
      </c>
      <c r="L123" t="str">
        <f>TRIM(UPPER(SUBSTITUTE('Dump Google Form Here'!L123," ","")))</f>
        <v/>
      </c>
    </row>
    <row r="124" spans="1:12">
      <c r="A124" t="str">
        <f>TRIM(UPPER(SUBSTITUTE('Dump Google Form Here'!A124," ","")))</f>
        <v>STEVENS,EMILIE</v>
      </c>
      <c r="B124" t="str">
        <f>TRIM(UPPER(SUBSTITUTE('Dump Google Form Here'!B124," ","")))</f>
        <v>PGY3</v>
      </c>
      <c r="C124" t="str">
        <f>TRIM(UPPER(SUBSTITUTE('Dump Google Form Here'!C124," ","")))</f>
        <v>UGANDA</v>
      </c>
      <c r="D124" t="str">
        <f>TRIM(UPPER(SUBSTITUTE('Dump Google Form Here'!D124," ","")))</f>
        <v>INTERNATIONALELECTIVE</v>
      </c>
      <c r="E124" t="str">
        <f>TRIM(UPPER(SUBSTITUTE('Dump Google Form Here'!E124," ","")))</f>
        <v>NO</v>
      </c>
      <c r="F124" t="str">
        <f>TRIM(UPPER(SUBSTITUTE('Dump Google Form Here'!F124," ","")))</f>
        <v/>
      </c>
      <c r="G124" t="str">
        <f>TRIM(UPPER(SUBSTITUTE('Dump Google Form Here'!G124," ","")))</f>
        <v/>
      </c>
      <c r="H124" t="str">
        <f>TRIM(SUBSTITUTE(SUBSTITUTE(UPPER(SUBSTITUTE('Dump Google Form Here'!H124," ","")),"YES",""),",",""))</f>
        <v/>
      </c>
      <c r="I124" t="str">
        <f>TRIM(UPPER(SUBSTITUTE('Dump Google Form Here'!I124," ","")))</f>
        <v/>
      </c>
      <c r="J124" t="str">
        <f>TRIM(UPPER(SUBSTITUTE('Dump Google Form Here'!J124," ","")))</f>
        <v/>
      </c>
      <c r="K124" t="str">
        <f>TRIM(UPPER(SUBSTITUTE('Dump Google Form Here'!K124," ","")))</f>
        <v/>
      </c>
      <c r="L124" t="str">
        <f>TRIM(UPPER(SUBSTITUTE('Dump Google Form Here'!L124," ","")))</f>
        <v/>
      </c>
    </row>
    <row r="125" spans="1:12">
      <c r="A125" t="str">
        <f>TRIM(UPPER(SUBSTITUTE('Dump Google Form Here'!A125," ","")))</f>
        <v>STOYNOVA,VALERIA</v>
      </c>
      <c r="B125" t="str">
        <f>TRIM(UPPER(SUBSTITUTE('Dump Google Form Here'!B125," ","")))</f>
        <v>PGY3</v>
      </c>
      <c r="C125" t="str">
        <f>TRIM(UPPER(SUBSTITUTE('Dump Google Form Here'!C125," ","")))</f>
        <v>KGHCTU</v>
      </c>
      <c r="D125" t="str">
        <f>TRIM(UPPER(SUBSTITUTE('Dump Google Form Here'!D125," ","")))</f>
        <v>KGHCTU</v>
      </c>
      <c r="E125" t="str">
        <f>TRIM(UPPER(SUBSTITUTE('Dump Google Form Here'!E125," ","")))</f>
        <v>NO</v>
      </c>
      <c r="F125" t="str">
        <f>TRIM(UPPER(SUBSTITUTE('Dump Google Form Here'!F125," ","")))</f>
        <v/>
      </c>
      <c r="G125" t="str">
        <f>TRIM(UPPER(SUBSTITUTE('Dump Google Form Here'!G125," ","")))</f>
        <v/>
      </c>
      <c r="H125" t="str">
        <f>TRIM(SUBSTITUTE(SUBSTITUTE(UPPER(SUBSTITUTE('Dump Google Form Here'!H125," ","")),"YES",""),",",""))</f>
        <v/>
      </c>
      <c r="I125" t="str">
        <f>TRIM(UPPER(SUBSTITUTE('Dump Google Form Here'!I125," ","")))</f>
        <v/>
      </c>
      <c r="J125" t="str">
        <f>TRIM(UPPER(SUBSTITUTE('Dump Google Form Here'!J125," ","")))</f>
        <v/>
      </c>
      <c r="K125" t="str">
        <f>TRIM(UPPER(SUBSTITUTE('Dump Google Form Here'!K125," ","")))</f>
        <v/>
      </c>
      <c r="L125" t="str">
        <f>TRIM(UPPER(SUBSTITUTE('Dump Google Form Here'!L125," ","")))</f>
        <v/>
      </c>
    </row>
    <row r="126" spans="1:12">
      <c r="A126" t="str">
        <f>TRIM(UPPER(SUBSTITUTE('Dump Google Form Here'!A126," ","")))</f>
        <v>SY,SARAH</v>
      </c>
      <c r="B126" t="str">
        <f>TRIM(UPPER(SUBSTITUTE('Dump Google Form Here'!B126," ","")))</f>
        <v>PGY1</v>
      </c>
      <c r="C126" t="str">
        <f>TRIM(UPPER(SUBSTITUTE('Dump Google Form Here'!C126," ","")))</f>
        <v>RCH</v>
      </c>
      <c r="D126" t="str">
        <f>TRIM(UPPER(SUBSTITUTE('Dump Google Form Here'!D126," ","")))</f>
        <v>CARDIOLOGY</v>
      </c>
      <c r="E126" t="str">
        <f>TRIM(UPPER(SUBSTITUTE('Dump Google Form Here'!E126," ","")))</f>
        <v>YES</v>
      </c>
      <c r="F126" t="str">
        <f>TRIM(UPPER(SUBSTITUTE('Dump Google Form Here'!F126," ","")))</f>
        <v>NO</v>
      </c>
      <c r="G126" t="str">
        <f>TRIM(UPPER(SUBSTITUTE('Dump Google Form Here'!G126," ","")))</f>
        <v>YES</v>
      </c>
      <c r="H126" t="str">
        <f>TRIM(SUBSTITUTE(SUBSTITUTE(UPPER(SUBSTITUTE('Dump Google Form Here'!H126," ","")),"YES",""),",",""))</f>
        <v>NO</v>
      </c>
      <c r="I126" t="str">
        <f>TRIM(UPPER(SUBSTITUTE('Dump Google Form Here'!I126," ","")))</f>
        <v>NOREQUESTS</v>
      </c>
      <c r="J126" t="str">
        <f>TRIM(UPPER(SUBSTITUTE('Dump Google Form Here'!J126," ","")))</f>
        <v/>
      </c>
      <c r="K126" t="str">
        <f>TRIM(UPPER(SUBSTITUTE('Dump Google Form Here'!K126," ","")))</f>
        <v/>
      </c>
      <c r="L126" t="str">
        <f>TRIM(UPPER(SUBSTITUTE('Dump Google Form Here'!L126," ","")))</f>
        <v/>
      </c>
    </row>
    <row r="127" spans="1:12">
      <c r="A127" t="str">
        <f>TRIM(UPPER(SUBSTITUTE('Dump Google Form Here'!A127," ","")))</f>
        <v>TARABZUNI,OLA</v>
      </c>
      <c r="B127" t="str">
        <f>TRIM(UPPER(SUBSTITUTE('Dump Google Form Here'!B127," ","")))</f>
        <v>PGY1</v>
      </c>
      <c r="C127" t="str">
        <f>TRIM(UPPER(SUBSTITUTE('Dump Google Form Here'!C127," ","")))</f>
        <v>VGH</v>
      </c>
      <c r="D127" t="str">
        <f>TRIM(UPPER(SUBSTITUTE('Dump Google Form Here'!D127," ","")))</f>
        <v>CTU</v>
      </c>
      <c r="E127" t="str">
        <f>TRIM(UPPER(SUBSTITUTE('Dump Google Form Here'!E127," ","")))</f>
        <v>YES</v>
      </c>
      <c r="F127" t="str">
        <f>TRIM(UPPER(SUBSTITUTE('Dump Google Form Here'!F127," ","")))</f>
        <v>YES</v>
      </c>
      <c r="G127" t="str">
        <f>TRIM(UPPER(SUBSTITUTE('Dump Google Form Here'!G127," ","")))</f>
        <v>NO</v>
      </c>
      <c r="H127" t="str">
        <f>TRIM(SUBSTITUTE(SUBSTITUTE(UPPER(SUBSTITUTE('Dump Google Form Here'!H127," ","")),"YES",""),",",""))</f>
        <v>NO</v>
      </c>
      <c r="I127" t="str">
        <f>TRIM(UPPER(SUBSTITUTE('Dump Google Form Here'!I127," ","")))</f>
        <v/>
      </c>
      <c r="J127" t="str">
        <f>TRIM(UPPER(SUBSTITUTE('Dump Google Form Here'!J127," ","")))</f>
        <v/>
      </c>
      <c r="K127" t="str">
        <f>TRIM(UPPER(SUBSTITUTE('Dump Google Form Here'!K127," ","")))</f>
        <v/>
      </c>
      <c r="L127" t="str">
        <f>TRIM(UPPER(SUBSTITUTE('Dump Google Form Here'!L127," ","")))</f>
        <v/>
      </c>
    </row>
    <row r="128" spans="1:12">
      <c r="A128" t="str">
        <f>TRIM(UPPER(SUBSTITUTE('Dump Google Form Here'!A128," ","")))</f>
        <v>TASHAKKOR,YASHAR</v>
      </c>
      <c r="B128" t="str">
        <f>TRIM(UPPER(SUBSTITUTE('Dump Google Form Here'!B128," ","")))</f>
        <v>PGY2</v>
      </c>
      <c r="C128" t="str">
        <f>TRIM(UPPER(SUBSTITUTE('Dump Google Form Here'!C128," ","")))</f>
        <v>SPH</v>
      </c>
      <c r="D128" t="str">
        <f>TRIM(UPPER(SUBSTITUTE('Dump Google Form Here'!D128," ","")))</f>
        <v>AMBULATORY</v>
      </c>
      <c r="E128" t="str">
        <f>TRIM(UPPER(SUBSTITUTE('Dump Google Form Here'!E128," ","")))</f>
        <v>YES</v>
      </c>
      <c r="F128" t="str">
        <f>TRIM(UPPER(SUBSTITUTE('Dump Google Form Here'!F128," ","")))</f>
        <v>DON'TKNOW</v>
      </c>
      <c r="G128" t="str">
        <f>TRIM(UPPER(SUBSTITUTE('Dump Google Form Here'!G128," ","")))</f>
        <v>YES</v>
      </c>
      <c r="H128" t="str">
        <f>TRIM(SUBSTITUTE(SUBSTITUTE(UPPER(SUBSTITUTE('Dump Google Form Here'!H128," ","")),"YES",""),",",""))</f>
        <v>WEEK3</v>
      </c>
      <c r="I128" t="str">
        <f>TRIM(UPPER(SUBSTITUTE('Dump Google Form Here'!I128," ","")))</f>
        <v>SATMAR21,SUNMAR22,SATMAR28,SUNMAR29</v>
      </c>
      <c r="J128" t="str">
        <f>TRIM(UPPER(SUBSTITUTE('Dump Google Form Here'!J128," ","")))</f>
        <v>PREANDPOSTVACATION,ALSOPERSIANNEWYEAR.THANKS</v>
      </c>
      <c r="K128" t="str">
        <f>TRIM(UPPER(SUBSTITUTE('Dump Google Form Here'!K128," ","")))</f>
        <v/>
      </c>
      <c r="L128" t="str">
        <f>TRIM(UPPER(SUBSTITUTE('Dump Google Form Here'!L128," ","")))</f>
        <v/>
      </c>
    </row>
    <row r="129" spans="1:12">
      <c r="A129" t="str">
        <f>TRIM(UPPER(SUBSTITUTE('Dump Google Form Here'!A129," ","")))</f>
        <v>TEALE,ALASTAIR</v>
      </c>
      <c r="B129" t="str">
        <f>TRIM(UPPER(SUBSTITUTE('Dump Google Form Here'!B129," ","")))</f>
        <v>PGY2</v>
      </c>
      <c r="C129" t="str">
        <f>TRIM(UPPER(SUBSTITUTE('Dump Google Form Here'!C129," ","")))</f>
        <v>SPH</v>
      </c>
      <c r="D129" t="str">
        <f>TRIM(UPPER(SUBSTITUTE('Dump Google Form Here'!D129," ","")))</f>
        <v>CTU</v>
      </c>
      <c r="E129" t="str">
        <f>TRIM(UPPER(SUBSTITUTE('Dump Google Form Here'!E129," ","")))</f>
        <v>NO</v>
      </c>
      <c r="F129" t="str">
        <f>TRIM(UPPER(SUBSTITUTE('Dump Google Form Here'!F129," ","")))</f>
        <v/>
      </c>
      <c r="G129" t="str">
        <f>TRIM(UPPER(SUBSTITUTE('Dump Google Form Here'!G129," ","")))</f>
        <v/>
      </c>
      <c r="H129" t="str">
        <f>TRIM(SUBSTITUTE(SUBSTITUTE(UPPER(SUBSTITUTE('Dump Google Form Here'!H129," ","")),"YES",""),",",""))</f>
        <v/>
      </c>
      <c r="I129" t="str">
        <f>TRIM(UPPER(SUBSTITUTE('Dump Google Form Here'!I129," ","")))</f>
        <v/>
      </c>
      <c r="J129" t="str">
        <f>TRIM(UPPER(SUBSTITUTE('Dump Google Form Here'!J129," ","")))</f>
        <v/>
      </c>
      <c r="K129" t="str">
        <f>TRIM(UPPER(SUBSTITUTE('Dump Google Form Here'!K129," ","")))</f>
        <v/>
      </c>
      <c r="L129" t="str">
        <f>TRIM(UPPER(SUBSTITUTE('Dump Google Form Here'!L129," ","")))</f>
        <v/>
      </c>
    </row>
    <row r="130" spans="1:12">
      <c r="A130" t="str">
        <f>TRIM(UPPER(SUBSTITUTE('Dump Google Form Here'!A130," ","")))</f>
        <v>TAYLOR,STEPHEN</v>
      </c>
      <c r="B130" t="str">
        <f>TRIM(UPPER(SUBSTITUTE('Dump Google Form Here'!B130," ","")))</f>
        <v>PGY1</v>
      </c>
      <c r="C130" t="str">
        <f>TRIM(UPPER(SUBSTITUTE('Dump Google Form Here'!C130," ","")))</f>
        <v>VGH</v>
      </c>
      <c r="D130" t="str">
        <f>TRIM(UPPER(SUBSTITUTE('Dump Google Form Here'!D130," ","")))</f>
        <v>GERI</v>
      </c>
      <c r="E130" t="str">
        <f>TRIM(UPPER(SUBSTITUTE('Dump Google Form Here'!E130," ","")))</f>
        <v>YES</v>
      </c>
      <c r="F130" t="str">
        <f>TRIM(UPPER(SUBSTITUTE('Dump Google Form Here'!F130," ","")))</f>
        <v>YES</v>
      </c>
      <c r="G130" t="str">
        <f>TRIM(UPPER(SUBSTITUTE('Dump Google Form Here'!G130," ","")))</f>
        <v>NO</v>
      </c>
      <c r="H130" t="str">
        <f>TRIM(SUBSTITUTE(SUBSTITUTE(UPPER(SUBSTITUTE('Dump Google Form Here'!H130," ","")),"YES",""),",",""))</f>
        <v>NO</v>
      </c>
      <c r="I130" t="str">
        <f>TRIM(UPPER(SUBSTITUTE('Dump Google Form Here'!I130," ","")))</f>
        <v/>
      </c>
      <c r="J130" t="str">
        <f>TRIM(UPPER(SUBSTITUTE('Dump Google Form Here'!J130," ","")))</f>
        <v/>
      </c>
      <c r="K130" t="str">
        <f>TRIM(UPPER(SUBSTITUTE('Dump Google Form Here'!K130," ","")))</f>
        <v/>
      </c>
      <c r="L130" t="str">
        <f>TRIM(UPPER(SUBSTITUTE('Dump Google Form Here'!L130," ","")))</f>
        <v/>
      </c>
    </row>
    <row r="131" spans="1:12">
      <c r="A131" t="str">
        <f>TRIM(UPPER(SUBSTITUTE('Dump Google Form Here'!A131," ","")))</f>
        <v>THIARA,SONNY</v>
      </c>
      <c r="B131" t="str">
        <f>TRIM(UPPER(SUBSTITUTE('Dump Google Form Here'!B131," ","")))</f>
        <v>PGY1</v>
      </c>
      <c r="C131" t="str">
        <f>TRIM(UPPER(SUBSTITUTE('Dump Google Form Here'!C131," ","")))</f>
        <v>SPH</v>
      </c>
      <c r="D131" t="str">
        <f>TRIM(UPPER(SUBSTITUTE('Dump Google Form Here'!D131," ","")))</f>
        <v>NEPHROLOGY</v>
      </c>
      <c r="E131" t="str">
        <f>TRIM(UPPER(SUBSTITUTE('Dump Google Form Here'!E131," ","")))</f>
        <v>YES</v>
      </c>
      <c r="F131" t="str">
        <f>TRIM(UPPER(SUBSTITUTE('Dump Google Form Here'!F131," ","")))</f>
        <v>NO</v>
      </c>
      <c r="G131" t="str">
        <f>TRIM(UPPER(SUBSTITUTE('Dump Google Form Here'!G131," ","")))</f>
        <v>NO</v>
      </c>
      <c r="H131" t="str">
        <f>TRIM(SUBSTITUTE(SUBSTITUTE(UPPER(SUBSTITUTE('Dump Google Form Here'!H131," ","")),"YES",""),",",""))</f>
        <v>WEEK4</v>
      </c>
      <c r="I131" t="str">
        <f>TRIM(UPPER(SUBSTITUTE('Dump Google Form Here'!I131," ","")))</f>
        <v>FRIMAR27,SATMAR28,SUNMAR29</v>
      </c>
      <c r="J131" t="str">
        <f>TRIM(UPPER(SUBSTITUTE('Dump Google Form Here'!J131," ","")))</f>
        <v>COUSINSWEDDING</v>
      </c>
      <c r="K131" t="str">
        <f>TRIM(UPPER(SUBSTITUTE('Dump Google Form Here'!K131," ","")))</f>
        <v/>
      </c>
      <c r="L131" t="str">
        <f>TRIM(UPPER(SUBSTITUTE('Dump Google Form Here'!L131," ","")))</f>
        <v/>
      </c>
    </row>
    <row r="132" spans="1:12">
      <c r="A132" t="str">
        <f>TRIM(UPPER(SUBSTITUTE('Dump Google Form Here'!A132," ","")))</f>
        <v>THOMPSON,XAVIER</v>
      </c>
      <c r="B132" t="str">
        <f>TRIM(UPPER(SUBSTITUTE('Dump Google Form Here'!B132," ","")))</f>
        <v>PGY2</v>
      </c>
      <c r="C132" t="str">
        <f>TRIM(UPPER(SUBSTITUTE('Dump Google Form Here'!C132," ","")))</f>
        <v>SPH</v>
      </c>
      <c r="D132" t="str">
        <f>TRIM(UPPER(SUBSTITUTE('Dump Google Form Here'!D132," ","")))</f>
        <v>CCU</v>
      </c>
      <c r="E132" t="str">
        <f>TRIM(UPPER(SUBSTITUTE('Dump Google Form Here'!E132," ","")))</f>
        <v>NO</v>
      </c>
      <c r="F132" t="str">
        <f>TRIM(UPPER(SUBSTITUTE('Dump Google Form Here'!F132," ","")))</f>
        <v/>
      </c>
      <c r="G132" t="str">
        <f>TRIM(UPPER(SUBSTITUTE('Dump Google Form Here'!G132," ","")))</f>
        <v/>
      </c>
      <c r="H132" t="str">
        <f>TRIM(SUBSTITUTE(SUBSTITUTE(UPPER(SUBSTITUTE('Dump Google Form Here'!H132," ","")),"YES",""),",",""))</f>
        <v/>
      </c>
      <c r="I132" t="str">
        <f>TRIM(UPPER(SUBSTITUTE('Dump Google Form Here'!I132," ","")))</f>
        <v/>
      </c>
      <c r="J132" t="str">
        <f>TRIM(UPPER(SUBSTITUTE('Dump Google Form Here'!J132," ","")))</f>
        <v/>
      </c>
      <c r="K132" t="str">
        <f>TRIM(UPPER(SUBSTITUTE('Dump Google Form Here'!K132," ","")))</f>
        <v/>
      </c>
      <c r="L132" t="str">
        <f>TRIM(UPPER(SUBSTITUTE('Dump Google Form Here'!L132," ","")))</f>
        <v/>
      </c>
    </row>
    <row r="133" spans="1:12">
      <c r="A133" t="str">
        <f>TRIM(UPPER(SUBSTITUTE('Dump Google Form Here'!A133," ","")))</f>
        <v>TO,FERGUS</v>
      </c>
      <c r="B133" t="str">
        <f>TRIM(UPPER(SUBSTITUTE('Dump Google Form Here'!B133," ","")))</f>
        <v>PGY2</v>
      </c>
      <c r="C133" t="str">
        <f>TRIM(UPPER(SUBSTITUTE('Dump Google Form Here'!C133," ","")))</f>
        <v>SPH</v>
      </c>
      <c r="D133" t="str">
        <f>TRIM(UPPER(SUBSTITUTE('Dump Google Form Here'!D133," ","")))</f>
        <v>CCU</v>
      </c>
      <c r="E133" t="str">
        <f>TRIM(UPPER(SUBSTITUTE('Dump Google Form Here'!E133," ","")))</f>
        <v>NO</v>
      </c>
      <c r="F133" t="str">
        <f>TRIM(UPPER(SUBSTITUTE('Dump Google Form Here'!F133," ","")))</f>
        <v/>
      </c>
      <c r="G133" t="str">
        <f>TRIM(UPPER(SUBSTITUTE('Dump Google Form Here'!G133," ","")))</f>
        <v/>
      </c>
      <c r="H133" t="str">
        <f>TRIM(SUBSTITUTE(SUBSTITUTE(UPPER(SUBSTITUTE('Dump Google Form Here'!H133," ","")),"YES",""),",",""))</f>
        <v/>
      </c>
      <c r="I133" t="str">
        <f>TRIM(UPPER(SUBSTITUTE('Dump Google Form Here'!I133," ","")))</f>
        <v/>
      </c>
      <c r="J133" t="str">
        <f>TRIM(UPPER(SUBSTITUTE('Dump Google Form Here'!J133," ","")))</f>
        <v/>
      </c>
      <c r="K133" t="str">
        <f>TRIM(UPPER(SUBSTITUTE('Dump Google Form Here'!K133," ","")))</f>
        <v/>
      </c>
      <c r="L133" t="str">
        <f>TRIM(UPPER(SUBSTITUTE('Dump Google Form Here'!L133," ","")))</f>
        <v/>
      </c>
    </row>
    <row r="134" spans="1:12">
      <c r="A134" t="str">
        <f>TRIM(UPPER(SUBSTITUTE('Dump Google Form Here'!A134," ","")))</f>
        <v>TONG,CALVINKAWING</v>
      </c>
      <c r="B134" t="str">
        <f>TRIM(UPPER(SUBSTITUTE('Dump Google Form Here'!B134," ","")))</f>
        <v>PGY1</v>
      </c>
      <c r="C134" t="str">
        <f>TRIM(UPPER(SUBSTITUTE('Dump Google Form Here'!C134," ","")))</f>
        <v>SPH</v>
      </c>
      <c r="D134" t="str">
        <f>TRIM(UPPER(SUBSTITUTE('Dump Google Form Here'!D134," ","")))</f>
        <v>RESEARCH</v>
      </c>
      <c r="E134" t="str">
        <f>TRIM(UPPER(SUBSTITUTE('Dump Google Form Here'!E134," ","")))</f>
        <v>YES</v>
      </c>
      <c r="F134" t="str">
        <f>TRIM(UPPER(SUBSTITUTE('Dump Google Form Here'!F134," ","")))</f>
        <v>NO</v>
      </c>
      <c r="G134" t="str">
        <f>TRIM(UPPER(SUBSTITUTE('Dump Google Form Here'!G134," ","")))</f>
        <v>NO</v>
      </c>
      <c r="H134" t="str">
        <f>TRIM(SUBSTITUTE(SUBSTITUTE(UPPER(SUBSTITUTE('Dump Google Form Here'!H134," ","")),"YES",""),",",""))</f>
        <v>WEEK4</v>
      </c>
      <c r="I134" t="str">
        <f>TRIM(UPPER(SUBSTITUTE('Dump Google Form Here'!I134," ","")))</f>
        <v>FRIMAR27,SATMAR28,SUNMAR29,MONMAR30,TUEMAR31,WEDAPR01,THUAPR02,FRIAPR03,SATAPR04,SUNAPR05,APR06</v>
      </c>
      <c r="J134" t="str">
        <f>TRIM(UPPER(SUBSTITUTE('Dump Google Form Here'!J134," ","")))</f>
        <v>VACATION</v>
      </c>
      <c r="K134" t="str">
        <f>TRIM(UPPER(SUBSTITUTE('Dump Google Form Here'!K134," ","")))</f>
        <v/>
      </c>
      <c r="L134" t="str">
        <f>TRIM(UPPER(SUBSTITUTE('Dump Google Form Here'!L134," ","")))</f>
        <v/>
      </c>
    </row>
    <row r="135" spans="1:12">
      <c r="A135" t="str">
        <f>TRIM(UPPER(SUBSTITUTE('Dump Google Form Here'!A135," ","")))</f>
        <v>TORCHINSKY,MIRIAM</v>
      </c>
      <c r="B135" t="str">
        <f>TRIM(UPPER(SUBSTITUTE('Dump Google Form Here'!B135," ","")))</f>
        <v>PGY3</v>
      </c>
      <c r="C135" t="str">
        <f>TRIM(UPPER(SUBSTITUTE('Dump Google Form Here'!C135," ","")))</f>
        <v>LGH</v>
      </c>
      <c r="D135" t="str">
        <f>TRIM(UPPER(SUBSTITUTE('Dump Google Form Here'!D135," ","")))</f>
        <v>COMMUNITYN.VAN</v>
      </c>
      <c r="E135" t="str">
        <f>TRIM(UPPER(SUBSTITUTE('Dump Google Form Here'!E135," ","")))</f>
        <v>NO</v>
      </c>
      <c r="F135" t="str">
        <f>TRIM(UPPER(SUBSTITUTE('Dump Google Form Here'!F135," ","")))</f>
        <v/>
      </c>
      <c r="G135" t="str">
        <f>TRIM(UPPER(SUBSTITUTE('Dump Google Form Here'!G135," ","")))</f>
        <v/>
      </c>
      <c r="H135" t="str">
        <f>TRIM(SUBSTITUTE(SUBSTITUTE(UPPER(SUBSTITUTE('Dump Google Form Here'!H135," ","")),"YES",""),",",""))</f>
        <v/>
      </c>
      <c r="I135" t="str">
        <f>TRIM(UPPER(SUBSTITUTE('Dump Google Form Here'!I135," ","")))</f>
        <v/>
      </c>
      <c r="J135" t="str">
        <f>TRIM(UPPER(SUBSTITUTE('Dump Google Form Here'!J135," ","")))</f>
        <v/>
      </c>
      <c r="K135" t="str">
        <f>TRIM(UPPER(SUBSTITUTE('Dump Google Form Here'!K135," ","")))</f>
        <v/>
      </c>
      <c r="L135" t="str">
        <f>TRIM(UPPER(SUBSTITUTE('Dump Google Form Here'!L135," ","")))</f>
        <v/>
      </c>
    </row>
    <row r="136" spans="1:12">
      <c r="A136" t="str">
        <f>TRIM(UPPER(SUBSTITUTE('Dump Google Form Here'!A136," ","")))</f>
        <v>TRPKOV,CVETAN</v>
      </c>
      <c r="B136" t="str">
        <f>TRIM(UPPER(SUBSTITUTE('Dump Google Form Here'!B136," ","")))</f>
        <v>PGY1</v>
      </c>
      <c r="C136" t="str">
        <f>TRIM(UPPER(SUBSTITUTE('Dump Google Form Here'!C136," ","")))</f>
        <v>VGH</v>
      </c>
      <c r="D136" t="str">
        <f>TRIM(UPPER(SUBSTITUTE('Dump Google Form Here'!D136," ","")))</f>
        <v>CCU</v>
      </c>
      <c r="E136" t="str">
        <f>TRIM(UPPER(SUBSTITUTE('Dump Google Form Here'!E136," ","")))</f>
        <v>NO</v>
      </c>
      <c r="F136" t="str">
        <f>TRIM(UPPER(SUBSTITUTE('Dump Google Form Here'!F136," ","")))</f>
        <v/>
      </c>
      <c r="G136" t="str">
        <f>TRIM(UPPER(SUBSTITUTE('Dump Google Form Here'!G136," ","")))</f>
        <v/>
      </c>
      <c r="H136" t="str">
        <f>TRIM(SUBSTITUTE(SUBSTITUTE(UPPER(SUBSTITUTE('Dump Google Form Here'!H136," ","")),"YES",""),",",""))</f>
        <v/>
      </c>
      <c r="I136" t="str">
        <f>TRIM(UPPER(SUBSTITUTE('Dump Google Form Here'!I136," ","")))</f>
        <v/>
      </c>
      <c r="J136" t="str">
        <f>TRIM(UPPER(SUBSTITUTE('Dump Google Form Here'!J136," ","")))</f>
        <v/>
      </c>
      <c r="K136" t="str">
        <f>TRIM(UPPER(SUBSTITUTE('Dump Google Form Here'!K136," ","")))</f>
        <v/>
      </c>
      <c r="L136" t="str">
        <f>TRIM(UPPER(SUBSTITUTE('Dump Google Form Here'!L136," ","")))</f>
        <v/>
      </c>
    </row>
    <row r="137" spans="1:12">
      <c r="A137" t="str">
        <f>TRIM(UPPER(SUBSTITUTE('Dump Google Form Here'!A137," ","")))</f>
        <v>VEITCH,ZACHARY</v>
      </c>
      <c r="B137" t="str">
        <f>TRIM(UPPER(SUBSTITUTE('Dump Google Form Here'!B137," ","")))</f>
        <v>PGY3</v>
      </c>
      <c r="C137" t="str">
        <f>TRIM(UPPER(SUBSTITUTE('Dump Google Form Here'!C137," ","")))</f>
        <v>VGH</v>
      </c>
      <c r="D137" t="str">
        <f>TRIM(UPPER(SUBSTITUTE('Dump Google Form Here'!D137," ","")))</f>
        <v>NEUROLOGY</v>
      </c>
      <c r="E137" t="str">
        <f>TRIM(UPPER(SUBSTITUTE('Dump Google Form Here'!E137," ","")))</f>
        <v>NO</v>
      </c>
      <c r="F137" t="str">
        <f>TRIM(UPPER(SUBSTITUTE('Dump Google Form Here'!F137," ","")))</f>
        <v>NO</v>
      </c>
      <c r="G137" t="str">
        <f>TRIM(UPPER(SUBSTITUTE('Dump Google Form Here'!G137," ","")))</f>
        <v>YES</v>
      </c>
      <c r="H137" t="str">
        <f>TRIM(SUBSTITUTE(SUBSTITUTE(UPPER(SUBSTITUTE('Dump Google Form Here'!H137," ","")),"YES",""),",",""))</f>
        <v>WEEK4</v>
      </c>
      <c r="I137" t="str">
        <f>TRIM(UPPER(SUBSTITUTE('Dump Google Form Here'!I137," ","")))</f>
        <v>SATMAR28,SUNMAR29,MONMAR30,TUEMAR31,WEDAPR01,THUAPR02,FRIAPR03,SATAPR04,SUNAPR05,APR06</v>
      </c>
      <c r="J137" t="str">
        <f>TRIM(UPPER(SUBSTITUTE('Dump Google Form Here'!J137," ","")))</f>
        <v>TWOWEEKENDSFLANKINGMYVACATIONBLOCK.IAMINTHEPROCESSOFSWITCHINGTHISVACATION.</v>
      </c>
      <c r="K137" t="str">
        <f>TRIM(UPPER(SUBSTITUTE('Dump Google Form Here'!K137," ","")))</f>
        <v/>
      </c>
      <c r="L137" t="str">
        <f>TRIM(UPPER(SUBSTITUTE('Dump Google Form Here'!L137," ","")))</f>
        <v/>
      </c>
    </row>
    <row r="138" spans="1:12">
      <c r="A138" t="str">
        <f>TRIM(UPPER(SUBSTITUTE('Dump Google Form Here'!A138," ","")))</f>
        <v>VOSTRETSOVA,KATERYNA</v>
      </c>
      <c r="B138" t="str">
        <f>TRIM(UPPER(SUBSTITUTE('Dump Google Form Here'!B138," ","")))</f>
        <v>PGY1</v>
      </c>
      <c r="C138" t="str">
        <f>TRIM(UPPER(SUBSTITUTE('Dump Google Form Here'!C138," ","")))</f>
        <v>VGH</v>
      </c>
      <c r="D138" t="str">
        <f>TRIM(UPPER(SUBSTITUTE('Dump Google Form Here'!D138," ","")))</f>
        <v>ID</v>
      </c>
      <c r="E138" t="str">
        <f>TRIM(UPPER(SUBSTITUTE('Dump Google Form Here'!E138," ","")))</f>
        <v>YES</v>
      </c>
      <c r="F138" t="str">
        <f>TRIM(UPPER(SUBSTITUTE('Dump Google Form Here'!F138," ","")))</f>
        <v>NO</v>
      </c>
      <c r="G138" t="str">
        <f>TRIM(UPPER(SUBSTITUTE('Dump Google Form Here'!G138," ","")))</f>
        <v>NO</v>
      </c>
      <c r="H138" t="str">
        <f>TRIM(SUBSTITUTE(SUBSTITUTE(UPPER(SUBSTITUTE('Dump Google Form Here'!H138," ","")),"YES",""),",",""))</f>
        <v>WEEK4</v>
      </c>
      <c r="I138" t="str">
        <f>TRIM(UPPER(SUBSTITUTE('Dump Google Form Here'!I138," ","")))</f>
        <v>SATMAR28,SUNMAR29,MONMAR30,TUEMAR31,WEDAPR01,THUAPR02,FRIAPR03,SATAPR04,SUNAPR05,APR06</v>
      </c>
      <c r="J138" t="str">
        <f>TRIM(UPPER(SUBSTITUTE('Dump Google Form Here'!J138," ","")))</f>
        <v>IWILLBEONVACATIONDURINGTHELASTWEEKOFTHEBLOCKANDWOULDLIKETOREQUESTNOTTOBEPUTONCALLEDTHEWEEKENDBEFOREASWELL.THANKYOUINADVANCE</v>
      </c>
      <c r="K138" t="str">
        <f>TRIM(UPPER(SUBSTITUTE('Dump Google Form Here'!K138," ","")))</f>
        <v/>
      </c>
      <c r="L138" t="str">
        <f>TRIM(UPPER(SUBSTITUTE('Dump Google Form Here'!L138," ","")))</f>
        <v/>
      </c>
    </row>
    <row r="139" spans="1:12">
      <c r="A139" t="str">
        <f>TRIM(UPPER(SUBSTITUTE('Dump Google Form Here'!A139," ","")))</f>
        <v>WAHEED,AIZA</v>
      </c>
      <c r="B139" t="str">
        <f>TRIM(UPPER(SUBSTITUTE('Dump Google Form Here'!B139," ","")))</f>
        <v>PGY1</v>
      </c>
      <c r="C139" t="str">
        <f>TRIM(UPPER(SUBSTITUTE('Dump Google Form Here'!C139," ","")))</f>
        <v>VGH</v>
      </c>
      <c r="D139" t="str">
        <f>TRIM(UPPER(SUBSTITUTE('Dump Google Form Here'!D139," ","")))</f>
        <v>HEMATOLOGY</v>
      </c>
      <c r="E139" t="str">
        <f>TRIM(UPPER(SUBSTITUTE('Dump Google Form Here'!E139," ","")))</f>
        <v>YES</v>
      </c>
      <c r="F139" t="str">
        <f>TRIM(UPPER(SUBSTITUTE('Dump Google Form Here'!F139," ","")))</f>
        <v>NO</v>
      </c>
      <c r="G139" t="str">
        <f>TRIM(UPPER(SUBSTITUTE('Dump Google Form Here'!G139," ","")))</f>
        <v>NO</v>
      </c>
      <c r="H139" t="str">
        <f>TRIM(SUBSTITUTE(SUBSTITUTE(UPPER(SUBSTITUTE('Dump Google Form Here'!H139," ","")),"YES",""),",",""))</f>
        <v>WEEK1</v>
      </c>
      <c r="I139" t="str">
        <f>TRIM(UPPER(SUBSTITUTE('Dump Google Form Here'!I139," ","")))</f>
        <v>SATMAR14,SUNMAR15</v>
      </c>
      <c r="J139" t="str">
        <f>TRIM(UPPER(SUBSTITUTE('Dump Google Form Here'!J139," ","")))</f>
        <v>IAMINTHEPROCESSOFSWITCHINGROTATIONSANDVACATIONSFORTHISBLOCK.IHAVECOMPLETEDMYPAPERWORKANDSUBMITTEDITANDMYNEWVACATIONSHOULDBETHEFIRSTWEEKOFTHEBLOCK(PREVIOUSLYLASTWEEK)</v>
      </c>
      <c r="K139" t="str">
        <f>TRIM(UPPER(SUBSTITUTE('Dump Google Form Here'!K139," ","")))</f>
        <v/>
      </c>
      <c r="L139" t="str">
        <f>TRIM(UPPER(SUBSTITUTE('Dump Google Form Here'!L139," ","")))</f>
        <v/>
      </c>
    </row>
    <row r="140" spans="1:12">
      <c r="A140" t="str">
        <f>TRIM(UPPER(SUBSTITUTE('Dump Google Form Here'!A140," ","")))</f>
        <v>WALTON,GEOFFREY</v>
      </c>
      <c r="B140" t="str">
        <f>TRIM(UPPER(SUBSTITUTE('Dump Google Form Here'!B140," ","")))</f>
        <v>PGY2</v>
      </c>
      <c r="C140" t="str">
        <f>TRIM(UPPER(SUBSTITUTE('Dump Google Form Here'!C140," ","")))</f>
        <v>SPH</v>
      </c>
      <c r="D140" t="str">
        <f>TRIM(UPPER(SUBSTITUTE('Dump Google Form Here'!D140," ","")))</f>
        <v>CTU</v>
      </c>
      <c r="E140" t="str">
        <f>TRIM(UPPER(SUBSTITUTE('Dump Google Form Here'!E140," ","")))</f>
        <v>NO</v>
      </c>
      <c r="F140" t="str">
        <f>TRIM(UPPER(SUBSTITUTE('Dump Google Form Here'!F140," ","")))</f>
        <v/>
      </c>
      <c r="G140" t="str">
        <f>TRIM(UPPER(SUBSTITUTE('Dump Google Form Here'!G140," ","")))</f>
        <v/>
      </c>
      <c r="H140" t="str">
        <f>TRIM(SUBSTITUTE(SUBSTITUTE(UPPER(SUBSTITUTE('Dump Google Form Here'!H140," ","")),"YES",""),",",""))</f>
        <v/>
      </c>
      <c r="I140" t="str">
        <f>TRIM(UPPER(SUBSTITUTE('Dump Google Form Here'!I140," ","")))</f>
        <v/>
      </c>
      <c r="J140" t="str">
        <f>TRIM(UPPER(SUBSTITUTE('Dump Google Form Here'!J140," ","")))</f>
        <v/>
      </c>
      <c r="K140" t="str">
        <f>TRIM(UPPER(SUBSTITUTE('Dump Google Form Here'!K140," ","")))</f>
        <v/>
      </c>
      <c r="L140" t="str">
        <f>TRIM(UPPER(SUBSTITUTE('Dump Google Form Here'!L140," ","")))</f>
        <v/>
      </c>
    </row>
    <row r="141" spans="1:12">
      <c r="A141" t="str">
        <f>TRIM(UPPER(SUBSTITUTE('Dump Google Form Here'!A141," ","")))</f>
        <v>WAN,TONY</v>
      </c>
      <c r="B141" t="str">
        <f>TRIM(UPPER(SUBSTITUTE('Dump Google Form Here'!B141," ","")))</f>
        <v>PGY3</v>
      </c>
      <c r="C141" t="str">
        <f>TRIM(UPPER(SUBSTITUTE('Dump Google Form Here'!C141," ","")))</f>
        <v>VGH</v>
      </c>
      <c r="D141" t="str">
        <f>TRIM(UPPER(SUBSTITUTE('Dump Google Form Here'!D141," ","")))</f>
        <v>ICU</v>
      </c>
      <c r="E141" t="str">
        <f>TRIM(UPPER(SUBSTITUTE('Dump Google Form Here'!E141," ","")))</f>
        <v>NO</v>
      </c>
      <c r="F141" t="str">
        <f>TRIM(UPPER(SUBSTITUTE('Dump Google Form Here'!F141," ","")))</f>
        <v/>
      </c>
      <c r="G141" t="str">
        <f>TRIM(UPPER(SUBSTITUTE('Dump Google Form Here'!G141," ","")))</f>
        <v/>
      </c>
      <c r="H141" t="str">
        <f>TRIM(SUBSTITUTE(SUBSTITUTE(UPPER(SUBSTITUTE('Dump Google Form Here'!H141," ","")),"YES",""),",",""))</f>
        <v/>
      </c>
      <c r="I141" t="str">
        <f>TRIM(UPPER(SUBSTITUTE('Dump Google Form Here'!I141," ","")))</f>
        <v/>
      </c>
      <c r="J141" t="str">
        <f>TRIM(UPPER(SUBSTITUTE('Dump Google Form Here'!J141," ","")))</f>
        <v/>
      </c>
      <c r="K141" t="str">
        <f>TRIM(UPPER(SUBSTITUTE('Dump Google Form Here'!K141," ","")))</f>
        <v/>
      </c>
      <c r="L141" t="str">
        <f>TRIM(UPPER(SUBSTITUTE('Dump Google Form Here'!L141," ","")))</f>
        <v/>
      </c>
    </row>
    <row r="142" spans="1:12">
      <c r="A142" t="str">
        <f>TRIM(UPPER(SUBSTITUTE('Dump Google Form Here'!A142," ","")))</f>
        <v>WANG,YING</v>
      </c>
      <c r="B142" t="str">
        <f>TRIM(UPPER(SUBSTITUTE('Dump Google Form Here'!B142," ","")))</f>
        <v>PGY3</v>
      </c>
      <c r="C142" t="str">
        <f>TRIM(UPPER(SUBSTITUTE('Dump Google Form Here'!C142," ","")))</f>
        <v>PRINCEGEORGE</v>
      </c>
      <c r="D142" t="str">
        <f>TRIM(UPPER(SUBSTITUTE('Dump Google Form Here'!D142," ","")))</f>
        <v>AMBULATORY</v>
      </c>
      <c r="E142" t="str">
        <f>TRIM(UPPER(SUBSTITUTE('Dump Google Form Here'!E142," ","")))</f>
        <v>NO</v>
      </c>
      <c r="F142" t="str">
        <f>TRIM(UPPER(SUBSTITUTE('Dump Google Form Here'!F142," ","")))</f>
        <v/>
      </c>
      <c r="G142" t="str">
        <f>TRIM(UPPER(SUBSTITUTE('Dump Google Form Here'!G142," ","")))</f>
        <v/>
      </c>
      <c r="H142" t="str">
        <f>TRIM(SUBSTITUTE(SUBSTITUTE(UPPER(SUBSTITUTE('Dump Google Form Here'!H142," ","")),"YES",""),",",""))</f>
        <v/>
      </c>
      <c r="I142" t="str">
        <f>TRIM(UPPER(SUBSTITUTE('Dump Google Form Here'!I142," ","")))</f>
        <v/>
      </c>
      <c r="J142" t="str">
        <f>TRIM(UPPER(SUBSTITUTE('Dump Google Form Here'!J142," ","")))</f>
        <v/>
      </c>
      <c r="K142" t="str">
        <f>TRIM(UPPER(SUBSTITUTE('Dump Google Form Here'!K142," ","")))</f>
        <v/>
      </c>
      <c r="L142" t="str">
        <f>TRIM(UPPER(SUBSTITUTE('Dump Google Form Here'!L142," ","")))</f>
        <v/>
      </c>
    </row>
    <row r="143" spans="1:12">
      <c r="A143" t="str">
        <f>TRIM(UPPER(SUBSTITUTE('Dump Google Form Here'!A143," ","")))</f>
        <v>WILSON,ANDREW</v>
      </c>
      <c r="B143" t="str">
        <f>TRIM(UPPER(SUBSTITUTE('Dump Google Form Here'!B143," ","")))</f>
        <v>PGY1</v>
      </c>
      <c r="C143" t="str">
        <f>TRIM(UPPER(SUBSTITUTE('Dump Google Form Here'!C143," ","")))</f>
        <v>VGH</v>
      </c>
      <c r="D143" t="str">
        <f>TRIM(UPPER(SUBSTITUTE('Dump Google Form Here'!D143," ","")))</f>
        <v>CTU</v>
      </c>
      <c r="E143" t="str">
        <f>TRIM(UPPER(SUBSTITUTE('Dump Google Form Here'!E143," ","")))</f>
        <v>NO</v>
      </c>
      <c r="F143" t="str">
        <f>TRIM(UPPER(SUBSTITUTE('Dump Google Form Here'!F143," ","")))</f>
        <v/>
      </c>
      <c r="G143" t="str">
        <f>TRIM(UPPER(SUBSTITUTE('Dump Google Form Here'!G143," ","")))</f>
        <v/>
      </c>
      <c r="H143" t="str">
        <f>TRIM(SUBSTITUTE(SUBSTITUTE(UPPER(SUBSTITUTE('Dump Google Form Here'!H143," ","")),"YES",""),",",""))</f>
        <v/>
      </c>
      <c r="I143" t="str">
        <f>TRIM(UPPER(SUBSTITUTE('Dump Google Form Here'!I143," ","")))</f>
        <v/>
      </c>
      <c r="J143" t="str">
        <f>TRIM(UPPER(SUBSTITUTE('Dump Google Form Here'!J143," ","")))</f>
        <v/>
      </c>
      <c r="K143" t="str">
        <f>TRIM(UPPER(SUBSTITUTE('Dump Google Form Here'!K143," ","")))</f>
        <v/>
      </c>
      <c r="L143" t="str">
        <f>TRIM(UPPER(SUBSTITUTE('Dump Google Form Here'!L143," ","")))</f>
        <v/>
      </c>
    </row>
    <row r="144" spans="1:12">
      <c r="A144" t="str">
        <f>TRIM(UPPER(SUBSTITUTE('Dump Google Form Here'!A144," ","")))</f>
        <v>WISKAR,KATIE</v>
      </c>
      <c r="B144" t="str">
        <f>TRIM(UPPER(SUBSTITUTE('Dump Google Form Here'!B144," ","")))</f>
        <v>PGY1</v>
      </c>
      <c r="C144" t="str">
        <f>TRIM(UPPER(SUBSTITUTE('Dump Google Form Here'!C144," ","")))</f>
        <v>SPH</v>
      </c>
      <c r="D144" t="str">
        <f>TRIM(UPPER(SUBSTITUTE('Dump Google Form Here'!D144," ","")))</f>
        <v>NEPHROLOGY</v>
      </c>
      <c r="E144" t="str">
        <f>TRIM(UPPER(SUBSTITUTE('Dump Google Form Here'!E144," ","")))</f>
        <v>YES</v>
      </c>
      <c r="F144" t="str">
        <f>TRIM(UPPER(SUBSTITUTE('Dump Google Form Here'!F144," ","")))</f>
        <v>NO</v>
      </c>
      <c r="G144" t="str">
        <f>TRIM(UPPER(SUBSTITUTE('Dump Google Form Here'!G144," ","")))</f>
        <v>NO</v>
      </c>
      <c r="H144" t="str">
        <f>TRIM(SUBSTITUTE(SUBSTITUTE(UPPER(SUBSTITUTE('Dump Google Form Here'!H144," ","")),"YES",""),",",""))</f>
        <v>WEEK2</v>
      </c>
      <c r="I144" t="str">
        <f>TRIM(UPPER(SUBSTITUTE('Dump Google Form Here'!I144," ","")))</f>
        <v>FRIMAR13,SATMAR14,SUNMAR15,MONMAR16,TUEMAR17,WEDMAR18,THUMAR19,FRIMAR20,SATMAR21,SUNMAR22,APR06</v>
      </c>
      <c r="J144" t="str">
        <f>TRIM(UPPER(SUBSTITUTE('Dump Google Form Here'!J144," ","")))</f>
        <v>MARCH13-22=VACATION_x000D__x000D_APRIL5=WOULDLOVETONOTBEPOST-CALLFORTHEFIRSTDAYOFCTUNEXTBLOCK</v>
      </c>
      <c r="K144" t="str">
        <f>TRIM(UPPER(SUBSTITUTE('Dump Google Form Here'!K144," ","")))</f>
        <v/>
      </c>
      <c r="L144" t="str">
        <f>TRIM(UPPER(SUBSTITUTE('Dump Google Form Here'!L144," ","")))</f>
        <v/>
      </c>
    </row>
    <row r="145" spans="1:12">
      <c r="A145" t="str">
        <f>TRIM(UPPER(SUBSTITUTE('Dump Google Form Here'!A145," ","")))</f>
        <v>WONG,ALYSON</v>
      </c>
      <c r="B145" t="str">
        <f>TRIM(UPPER(SUBSTITUTE('Dump Google Form Here'!B145," ","")))</f>
        <v>PGY2</v>
      </c>
      <c r="C145" t="str">
        <f>TRIM(UPPER(SUBSTITUTE('Dump Google Form Here'!C145," ","")))</f>
        <v>VGH</v>
      </c>
      <c r="D145" t="str">
        <f>TRIM(UPPER(SUBSTITUTE('Dump Google Form Here'!D145," ","")))</f>
        <v>CTU</v>
      </c>
      <c r="E145" t="str">
        <f>TRIM(UPPER(SUBSTITUTE('Dump Google Form Here'!E145," ","")))</f>
        <v>NO</v>
      </c>
      <c r="F145" t="str">
        <f>TRIM(UPPER(SUBSTITUTE('Dump Google Form Here'!F145," ","")))</f>
        <v/>
      </c>
      <c r="G145" t="str">
        <f>TRIM(UPPER(SUBSTITUTE('Dump Google Form Here'!G145," ","")))</f>
        <v/>
      </c>
      <c r="H145" t="str">
        <f>TRIM(SUBSTITUTE(SUBSTITUTE(UPPER(SUBSTITUTE('Dump Google Form Here'!H145," ","")),"YES",""),",",""))</f>
        <v/>
      </c>
      <c r="I145" t="str">
        <f>TRIM(UPPER(SUBSTITUTE('Dump Google Form Here'!I145," ","")))</f>
        <v/>
      </c>
      <c r="J145" t="str">
        <f>TRIM(UPPER(SUBSTITUTE('Dump Google Form Here'!J145," ","")))</f>
        <v/>
      </c>
      <c r="K145" t="str">
        <f>TRIM(UPPER(SUBSTITUTE('Dump Google Form Here'!K145," ","")))</f>
        <v/>
      </c>
      <c r="L145" t="str">
        <f>TRIM(UPPER(SUBSTITUTE('Dump Google Form Here'!L145," ","")))</f>
        <v/>
      </c>
    </row>
    <row r="146" spans="1:12">
      <c r="A146" t="str">
        <f>TRIM(UPPER(SUBSTITUTE('Dump Google Form Here'!A146," ","")))</f>
        <v>YAU,ALAN</v>
      </c>
      <c r="B146" t="str">
        <f>TRIM(UPPER(SUBSTITUTE('Dump Google Form Here'!B146," ","")))</f>
        <v>PGY3</v>
      </c>
      <c r="C146" t="str">
        <f>TRIM(UPPER(SUBSTITUTE('Dump Google Form Here'!C146," ","")))</f>
        <v>RCH</v>
      </c>
      <c r="D146" t="str">
        <f>TRIM(UPPER(SUBSTITUTE('Dump Google Form Here'!D146," ","")))</f>
        <v>CTU</v>
      </c>
      <c r="E146" t="str">
        <f>TRIM(UPPER(SUBSTITUTE('Dump Google Form Here'!E146," ","")))</f>
        <v>NO</v>
      </c>
      <c r="F146" t="str">
        <f>TRIM(UPPER(SUBSTITUTE('Dump Google Form Here'!F146," ","")))</f>
        <v/>
      </c>
      <c r="G146" t="str">
        <f>TRIM(UPPER(SUBSTITUTE('Dump Google Form Here'!G146," ","")))</f>
        <v/>
      </c>
      <c r="H146" t="str">
        <f>TRIM(SUBSTITUTE(SUBSTITUTE(UPPER(SUBSTITUTE('Dump Google Form Here'!H146," ","")),"YES",""),",",""))</f>
        <v/>
      </c>
      <c r="I146" t="str">
        <f>TRIM(UPPER(SUBSTITUTE('Dump Google Form Here'!I146," ","")))</f>
        <v/>
      </c>
      <c r="J146" t="str">
        <f>TRIM(UPPER(SUBSTITUTE('Dump Google Form Here'!J146," ","")))</f>
        <v/>
      </c>
      <c r="K146" t="str">
        <f>TRIM(UPPER(SUBSTITUTE('Dump Google Form Here'!K146," ","")))</f>
        <v/>
      </c>
      <c r="L146" t="str">
        <f>TRIM(UPPER(SUBSTITUTE('Dump Google Form Here'!L146," ","")))</f>
        <v/>
      </c>
    </row>
    <row r="147" spans="1:12">
      <c r="A147" t="str">
        <f>TRIM(UPPER(SUBSTITUTE('Dump Google Form Here'!A147," ","")))</f>
        <v>YEUNG,DARWIN</v>
      </c>
      <c r="B147" t="str">
        <f>TRIM(UPPER(SUBSTITUTE('Dump Google Form Here'!B147," ","")))</f>
        <v>PGY3</v>
      </c>
      <c r="C147" t="str">
        <f>TRIM(UPPER(SUBSTITUTE('Dump Google Form Here'!C147," ","")))</f>
        <v>RCH</v>
      </c>
      <c r="D147" t="str">
        <f>TRIM(UPPER(SUBSTITUTE('Dump Google Form Here'!D147," ","")))</f>
        <v>CTU</v>
      </c>
      <c r="E147" t="str">
        <f>TRIM(UPPER(SUBSTITUTE('Dump Google Form Here'!E147," ","")))</f>
        <v>NO</v>
      </c>
      <c r="F147" t="str">
        <f>TRIM(UPPER(SUBSTITUTE('Dump Google Form Here'!F147," ","")))</f>
        <v/>
      </c>
      <c r="G147" t="str">
        <f>TRIM(UPPER(SUBSTITUTE('Dump Google Form Here'!G147," ","")))</f>
        <v/>
      </c>
      <c r="H147" t="str">
        <f>TRIM(SUBSTITUTE(SUBSTITUTE(UPPER(SUBSTITUTE('Dump Google Form Here'!H147," ","")),"YES",""),",",""))</f>
        <v/>
      </c>
      <c r="I147" t="str">
        <f>TRIM(UPPER(SUBSTITUTE('Dump Google Form Here'!I147," ","")))</f>
        <v/>
      </c>
      <c r="J147" t="str">
        <f>TRIM(UPPER(SUBSTITUTE('Dump Google Form Here'!J147," ","")))</f>
        <v/>
      </c>
      <c r="K147" t="str">
        <f>TRIM(UPPER(SUBSTITUTE('Dump Google Form Here'!K147," ","")))</f>
        <v/>
      </c>
      <c r="L147" t="str">
        <f>TRIM(UPPER(SUBSTITUTE('Dump Google Form Here'!L147," ","")))</f>
        <v/>
      </c>
    </row>
    <row r="148" spans="1:12">
      <c r="A148" t="str">
        <f>TRIM(UPPER(SUBSTITUTE('Dump Google Form Here'!A148," ","")))</f>
        <v>YOUNG,COURTNEY</v>
      </c>
      <c r="B148" t="str">
        <f>TRIM(UPPER(SUBSTITUTE('Dump Google Form Here'!B148," ","")))</f>
        <v>PGY3</v>
      </c>
      <c r="C148" t="str">
        <f>TRIM(UPPER(SUBSTITUTE('Dump Google Form Here'!C148," ","")))</f>
        <v>SPH</v>
      </c>
      <c r="D148" t="str">
        <f>TRIM(UPPER(SUBSTITUTE('Dump Google Form Here'!D148," ","")))</f>
        <v>CTU</v>
      </c>
      <c r="E148" t="str">
        <f>TRIM(UPPER(SUBSTITUTE('Dump Google Form Here'!E148," ","")))</f>
        <v>NO</v>
      </c>
      <c r="F148" t="str">
        <f>TRIM(UPPER(SUBSTITUTE('Dump Google Form Here'!F148," ","")))</f>
        <v/>
      </c>
      <c r="G148" t="str">
        <f>TRIM(UPPER(SUBSTITUTE('Dump Google Form Here'!G148," ","")))</f>
        <v/>
      </c>
      <c r="H148" t="str">
        <f>TRIM(SUBSTITUTE(SUBSTITUTE(UPPER(SUBSTITUTE('Dump Google Form Here'!H148," ","")),"YES",""),",",""))</f>
        <v/>
      </c>
      <c r="I148" t="str">
        <f>TRIM(UPPER(SUBSTITUTE('Dump Google Form Here'!I148," ","")))</f>
        <v/>
      </c>
      <c r="J148" t="str">
        <f>TRIM(UPPER(SUBSTITUTE('Dump Google Form Here'!J148," ","")))</f>
        <v/>
      </c>
      <c r="K148" t="str">
        <f>TRIM(UPPER(SUBSTITUTE('Dump Google Form Here'!K148," ","")))</f>
        <v/>
      </c>
      <c r="L148" t="str">
        <f>TRIM(UPPER(SUBSTITUTE('Dump Google Form Here'!L148," ","")))</f>
        <v/>
      </c>
    </row>
    <row r="149" spans="1:12">
      <c r="A149" t="str">
        <f>TRIM(UPPER(SUBSTITUTE('Dump Google Form Here'!A149," ","")))</f>
        <v>YOUNG,SAMANTHA</v>
      </c>
      <c r="B149" t="str">
        <f>TRIM(UPPER(SUBSTITUTE('Dump Google Form Here'!B149," ","")))</f>
        <v>PGY1</v>
      </c>
      <c r="C149" t="str">
        <f>TRIM(UPPER(SUBSTITUTE('Dump Google Form Here'!C149," ","")))</f>
        <v>SPH</v>
      </c>
      <c r="D149" t="str">
        <f>TRIM(UPPER(SUBSTITUTE('Dump Google Form Here'!D149," ","")))</f>
        <v>GERI</v>
      </c>
      <c r="E149" t="str">
        <f>TRIM(UPPER(SUBSTITUTE('Dump Google Form Here'!E149," ","")))</f>
        <v>YES</v>
      </c>
      <c r="F149" t="str">
        <f>TRIM(UPPER(SUBSTITUTE('Dump Google Form Here'!F149," ","")))</f>
        <v>NO</v>
      </c>
      <c r="G149" t="str">
        <f>TRIM(UPPER(SUBSTITUTE('Dump Google Form Here'!G149," ","")))</f>
        <v>NO</v>
      </c>
      <c r="H149" t="str">
        <f>TRIM(SUBSTITUTE(SUBSTITUTE(UPPER(SUBSTITUTE('Dump Google Form Here'!H149," ","")),"YES",""),",",""))</f>
        <v>WEEK4</v>
      </c>
      <c r="I149" t="str">
        <f>TRIM(UPPER(SUBSTITUTE('Dump Google Form Here'!I149," ","")))</f>
        <v>FRIMAR27,SATMAR28,SUNMAR29,APR06</v>
      </c>
      <c r="J149" t="str">
        <f>TRIM(UPPER(SUBSTITUTE('Dump Google Form Here'!J149," ","")))</f>
        <v>WEEKENDBEFOREVACATIONPLEASE!PLANNINGTOFLYOUTTHATWEEKENDIFPOSSIBLE.</v>
      </c>
      <c r="K149" t="str">
        <f>TRIM(UPPER(SUBSTITUTE('Dump Google Form Here'!K149," ","")))</f>
        <v/>
      </c>
      <c r="L149" t="str">
        <f>TRIM(UPPER(SUBSTITUTE('Dump Google Form Here'!L149," ","")))</f>
        <v/>
      </c>
    </row>
    <row r="150" spans="1:12">
      <c r="A150" t="str">
        <f>TRIM(UPPER(SUBSTITUTE('Dump Google Form Here'!A150," ","")))</f>
        <v>YUNG,TERENCE</v>
      </c>
      <c r="B150" t="str">
        <f>TRIM(UPPER(SUBSTITUTE('Dump Google Form Here'!B150," ","")))</f>
        <v>PGY3</v>
      </c>
      <c r="C150" t="str">
        <f>TRIM(UPPER(SUBSTITUTE('Dump Google Form Here'!C150," ","")))</f>
        <v>SPH</v>
      </c>
      <c r="D150" t="str">
        <f>TRIM(UPPER(SUBSTITUTE('Dump Google Form Here'!D150," ","")))</f>
        <v>RHEUMATOLOGY</v>
      </c>
      <c r="E150" t="str">
        <f>TRIM(UPPER(SUBSTITUTE('Dump Google Form Here'!E150," ","")))</f>
        <v>YES</v>
      </c>
      <c r="F150" t="str">
        <f>TRIM(UPPER(SUBSTITUTE('Dump Google Form Here'!F150," ","")))</f>
        <v>NO</v>
      </c>
      <c r="G150" t="str">
        <f>TRIM(UPPER(SUBSTITUTE('Dump Google Form Here'!G150," ","")))</f>
        <v>NO</v>
      </c>
      <c r="H150" t="str">
        <f>TRIM(SUBSTITUTE(SUBSTITUTE(UPPER(SUBSTITUTE('Dump Google Form Here'!H150," ","")),"YES",""),",",""))</f>
        <v>NO</v>
      </c>
      <c r="I150" t="str">
        <f>TRIM(UPPER(SUBSTITUTE('Dump Google Form Here'!I150," ","")))</f>
        <v>WEDMAR25,THUMAR26,FRIMAR27,SATMAR28,SUNMAR29</v>
      </c>
      <c r="J150" t="str">
        <f>TRIM(UPPER(SUBSTITUTE('Dump Google Form Here'!J150," ","")))</f>
        <v>1)APPROVEDCONFERENCELEAVEMAR25TOMAR28</v>
      </c>
      <c r="K150" t="str">
        <f>TRIM(UPPER(SUBSTITUTE('Dump Google Form Here'!K150," ","")))</f>
        <v/>
      </c>
      <c r="L150" t="str">
        <f>TRIM(UPPER(SUBSTITUTE('Dump Google Form Here'!L150," ","")))</f>
        <v/>
      </c>
    </row>
    <row r="151" spans="1:12">
      <c r="A151" t="str">
        <f>TRIM(UPPER(SUBSTITUTE('Dump Google Form Here'!A151," ","")))</f>
        <v>YUSUF,DIMAS</v>
      </c>
      <c r="B151" t="str">
        <f>TRIM(UPPER(SUBSTITUTE('Dump Google Form Here'!B151," ","")))</f>
        <v>PGY2</v>
      </c>
      <c r="C151" t="str">
        <f>TRIM(UPPER(SUBSTITUTE('Dump Google Form Here'!C151," ","")))</f>
        <v>COMMUNITY</v>
      </c>
      <c r="D151" t="str">
        <f>TRIM(UPPER(SUBSTITUTE('Dump Google Form Here'!D151," ","")))</f>
        <v>GIM</v>
      </c>
      <c r="E151" t="str">
        <f>TRIM(UPPER(SUBSTITUTE('Dump Google Form Here'!E151," ","")))</f>
        <v>NO</v>
      </c>
      <c r="F151" t="str">
        <f>TRIM(UPPER(SUBSTITUTE('Dump Google Form Here'!F151," ","")))</f>
        <v/>
      </c>
      <c r="G151" t="str">
        <f>TRIM(UPPER(SUBSTITUTE('Dump Google Form Here'!G151," ","")))</f>
        <v/>
      </c>
      <c r="H151" t="str">
        <f>TRIM(SUBSTITUTE(SUBSTITUTE(UPPER(SUBSTITUTE('Dump Google Form Here'!H151," ","")),"YES",""),",",""))</f>
        <v/>
      </c>
      <c r="I151" t="str">
        <f>TRIM(UPPER(SUBSTITUTE('Dump Google Form Here'!I151," ","")))</f>
        <v/>
      </c>
      <c r="J151" t="str">
        <f>TRIM(UPPER(SUBSTITUTE('Dump Google Form Here'!J151," ","")))</f>
        <v/>
      </c>
      <c r="K151" t="str">
        <f>TRIM(UPPER(SUBSTITUTE('Dump Google Form Here'!K151," ","")))</f>
        <v/>
      </c>
      <c r="L151" t="str">
        <f>TRIM(UPPER(SUBSTITUTE('Dump Google Form Here'!L151," ","")))</f>
        <v/>
      </c>
    </row>
    <row r="152" spans="1:12">
      <c r="A152" t="str">
        <f>TRIM(UPPER(SUBSTITUTE('Dump Google Form Here'!A152," ","")))</f>
        <v>CHEUNG,ALVIN</v>
      </c>
      <c r="B152" t="str">
        <f>TRIM(UPPER(SUBSTITUTE('Dump Google Form Here'!B152," ","")))</f>
        <v/>
      </c>
      <c r="C152" t="str">
        <f>TRIM(UPPER(SUBSTITUTE('Dump Google Form Here'!C152," ","")))</f>
        <v/>
      </c>
      <c r="D152" t="str">
        <f>TRIM(UPPER(SUBSTITUTE('Dump Google Form Here'!D152," ","")))</f>
        <v/>
      </c>
      <c r="E152" t="str">
        <f>TRIM(UPPER(SUBSTITUTE('Dump Google Form Here'!E152," ","")))</f>
        <v>NO</v>
      </c>
      <c r="F152" t="str">
        <f>TRIM(UPPER(SUBSTITUTE('Dump Google Form Here'!F152," ","")))</f>
        <v/>
      </c>
      <c r="G152" t="str">
        <f>TRIM(UPPER(SUBSTITUTE('Dump Google Form Here'!G152," ","")))</f>
        <v/>
      </c>
      <c r="H152" t="str">
        <f>TRIM(SUBSTITUTE(SUBSTITUTE(UPPER(SUBSTITUTE('Dump Google Form Here'!H152," ","")),"YES",""),",",""))</f>
        <v/>
      </c>
      <c r="I152" t="str">
        <f>TRIM(UPPER(SUBSTITUTE('Dump Google Form Here'!I152," ","")))</f>
        <v/>
      </c>
      <c r="J152" t="str">
        <f>TRIM(UPPER(SUBSTITUTE('Dump Google Form Here'!J152," ","")))</f>
        <v/>
      </c>
      <c r="K152" t="str">
        <f>TRIM(UPPER(SUBSTITUTE('Dump Google Form Here'!K152," ","")))</f>
        <v/>
      </c>
      <c r="L152" t="str">
        <f>TRIM(UPPER(SUBSTITUTE('Dump Google Form Here'!L152," ","")))</f>
        <v/>
      </c>
    </row>
    <row r="153" spans="1:12">
      <c r="A153" t="str">
        <f>TRIM(UPPER(SUBSTITUTE('Dump Google Form Here'!A153," ","")))</f>
        <v>HARRIS,MIRIAM</v>
      </c>
      <c r="B153" t="str">
        <f>TRIM(UPPER(SUBSTITUTE('Dump Google Form Here'!B153," ","")))</f>
        <v/>
      </c>
      <c r="C153" t="str">
        <f>TRIM(UPPER(SUBSTITUTE('Dump Google Form Here'!C153," ","")))</f>
        <v/>
      </c>
      <c r="D153" t="str">
        <f>TRIM(UPPER(SUBSTITUTE('Dump Google Form Here'!D153," ","")))</f>
        <v/>
      </c>
      <c r="E153" t="str">
        <f>TRIM(UPPER(SUBSTITUTE('Dump Google Form Here'!E153," ","")))</f>
        <v>NO</v>
      </c>
      <c r="F153" t="str">
        <f>TRIM(UPPER(SUBSTITUTE('Dump Google Form Here'!F153," ","")))</f>
        <v/>
      </c>
      <c r="G153" t="str">
        <f>TRIM(UPPER(SUBSTITUTE('Dump Google Form Here'!G153," ","")))</f>
        <v/>
      </c>
      <c r="H153" t="str">
        <f>TRIM(SUBSTITUTE(SUBSTITUTE(UPPER(SUBSTITUTE('Dump Google Form Here'!H153," ","")),"YES",""),",",""))</f>
        <v/>
      </c>
      <c r="I153" t="str">
        <f>TRIM(UPPER(SUBSTITUTE('Dump Google Form Here'!I153," ","")))</f>
        <v/>
      </c>
      <c r="J153" t="str">
        <f>TRIM(UPPER(SUBSTITUTE('Dump Google Form Here'!J153," ","")))</f>
        <v/>
      </c>
      <c r="K153" t="str">
        <f>TRIM(UPPER(SUBSTITUTE('Dump Google Form Here'!K153," ","")))</f>
        <v/>
      </c>
      <c r="L153" t="str">
        <f>TRIM(UPPER(SUBSTITUTE('Dump Google Form Here'!L153," ","")))</f>
        <v/>
      </c>
    </row>
    <row r="154" spans="1:12">
      <c r="A154" t="str">
        <f>TRIM(UPPER(SUBSTITUTE('Dump Google Form Here'!A154," ","")))</f>
        <v>CINDRICH,KILEY</v>
      </c>
      <c r="B154" t="str">
        <f>TRIM(UPPER(SUBSTITUTE('Dump Google Form Here'!B154," ","")))</f>
        <v/>
      </c>
      <c r="C154" t="str">
        <f>TRIM(UPPER(SUBSTITUTE('Dump Google Form Here'!C154," ","")))</f>
        <v/>
      </c>
      <c r="D154" t="str">
        <f>TRIM(UPPER(SUBSTITUTE('Dump Google Form Here'!D154," ","")))</f>
        <v/>
      </c>
      <c r="E154" t="str">
        <f>TRIM(UPPER(SUBSTITUTE('Dump Google Form Here'!E154," ","")))</f>
        <v>NO</v>
      </c>
      <c r="F154" t="str">
        <f>TRIM(UPPER(SUBSTITUTE('Dump Google Form Here'!F154," ","")))</f>
        <v/>
      </c>
      <c r="G154" t="str">
        <f>TRIM(UPPER(SUBSTITUTE('Dump Google Form Here'!G154," ","")))</f>
        <v/>
      </c>
      <c r="H154" t="str">
        <f>TRIM(SUBSTITUTE(SUBSTITUTE(UPPER(SUBSTITUTE('Dump Google Form Here'!H154," ","")),"YES",""),",",""))</f>
        <v/>
      </c>
      <c r="I154" t="str">
        <f>TRIM(UPPER(SUBSTITUTE('Dump Google Form Here'!I154," ","")))</f>
        <v/>
      </c>
      <c r="J154" t="str">
        <f>TRIM(UPPER(SUBSTITUTE('Dump Google Form Here'!J154," ","")))</f>
        <v/>
      </c>
      <c r="K154" t="str">
        <f>TRIM(UPPER(SUBSTITUTE('Dump Google Form Here'!K154," ","")))</f>
        <v/>
      </c>
      <c r="L154" t="str">
        <f>TRIM(UPPER(SUBSTITUTE('Dump Google Form Here'!L154," ","")))</f>
        <v/>
      </c>
    </row>
    <row r="155" spans="1:12">
      <c r="A155" t="str">
        <f>TRIM(UPPER(SUBSTITUTE('Dump Google Form Here'!A155," ","")))</f>
        <v>LEE,LAUREN</v>
      </c>
      <c r="B155" t="str">
        <f>TRIM(UPPER(SUBSTITUTE('Dump Google Form Here'!B155," ","")))</f>
        <v/>
      </c>
      <c r="C155" t="str">
        <f>TRIM(UPPER(SUBSTITUTE('Dump Google Form Here'!C155," ","")))</f>
        <v/>
      </c>
      <c r="D155" t="str">
        <f>TRIM(UPPER(SUBSTITUTE('Dump Google Form Here'!D155," ","")))</f>
        <v/>
      </c>
      <c r="E155" t="str">
        <f>TRIM(UPPER(SUBSTITUTE('Dump Google Form Here'!E155," ","")))</f>
        <v>NO</v>
      </c>
      <c r="F155" t="str">
        <f>TRIM(UPPER(SUBSTITUTE('Dump Google Form Here'!F155," ","")))</f>
        <v/>
      </c>
      <c r="G155" t="str">
        <f>TRIM(UPPER(SUBSTITUTE('Dump Google Form Here'!G155," ","")))</f>
        <v/>
      </c>
      <c r="H155" t="str">
        <f>TRIM(SUBSTITUTE(SUBSTITUTE(UPPER(SUBSTITUTE('Dump Google Form Here'!H155," ","")),"YES",""),",",""))</f>
        <v/>
      </c>
      <c r="I155" t="str">
        <f>TRIM(UPPER(SUBSTITUTE('Dump Google Form Here'!I155," ","")))</f>
        <v/>
      </c>
      <c r="J155" t="str">
        <f>TRIM(UPPER(SUBSTITUTE('Dump Google Form Here'!J155," ","")))</f>
        <v/>
      </c>
      <c r="K155" t="str">
        <f>TRIM(UPPER(SUBSTITUTE('Dump Google Form Here'!K155," ","")))</f>
        <v/>
      </c>
      <c r="L155" t="str">
        <f>TRIM(UPPER(SUBSTITUTE('Dump Google Form Here'!L155," ","")))</f>
        <v/>
      </c>
    </row>
    <row r="156" spans="1:12">
      <c r="A156" t="str">
        <f>TRIM(UPPER(SUBSTITUTE('Dump Google Form Here'!A156," ","")))</f>
        <v/>
      </c>
      <c r="B156" t="str">
        <f>TRIM(UPPER(SUBSTITUTE('Dump Google Form Here'!B156," ","")))</f>
        <v/>
      </c>
      <c r="C156" t="str">
        <f>TRIM(UPPER(SUBSTITUTE('Dump Google Form Here'!C156," ","")))</f>
        <v/>
      </c>
      <c r="D156" t="str">
        <f>TRIM(UPPER(SUBSTITUTE('Dump Google Form Here'!D156," ","")))</f>
        <v/>
      </c>
      <c r="E156" t="str">
        <f>TRIM(UPPER(SUBSTITUTE('Dump Google Form Here'!E156," ","")))</f>
        <v/>
      </c>
      <c r="F156" t="str">
        <f>TRIM(UPPER(SUBSTITUTE('Dump Google Form Here'!F156," ","")))</f>
        <v/>
      </c>
      <c r="G156" t="str">
        <f>TRIM(UPPER(SUBSTITUTE('Dump Google Form Here'!G156," ","")))</f>
        <v/>
      </c>
      <c r="H156" t="str">
        <f>TRIM(SUBSTITUTE(SUBSTITUTE(UPPER(SUBSTITUTE('Dump Google Form Here'!H156," ","")),"YES",""),",",""))</f>
        <v/>
      </c>
      <c r="I156" t="str">
        <f>TRIM(UPPER(SUBSTITUTE('Dump Google Form Here'!I156," ","")))</f>
        <v/>
      </c>
      <c r="J156" t="str">
        <f>TRIM(UPPER(SUBSTITUTE('Dump Google Form Here'!J156," ","")))</f>
        <v/>
      </c>
      <c r="K156" t="str">
        <f>TRIM(UPPER(SUBSTITUTE('Dump Google Form Here'!K156," ","")))</f>
        <v/>
      </c>
      <c r="L156" t="str">
        <f>TRIM(UPPER(SUBSTITUTE('Dump Google Form Here'!L156," ","")))</f>
        <v/>
      </c>
    </row>
    <row r="157" spans="1:12">
      <c r="A157" t="str">
        <f>TRIM(UPPER(SUBSTITUTE('Dump Google Form Here'!A157," ","")))</f>
        <v/>
      </c>
      <c r="B157" t="str">
        <f>TRIM(UPPER(SUBSTITUTE('Dump Google Form Here'!B157," ","")))</f>
        <v/>
      </c>
      <c r="C157" t="str">
        <f>TRIM(UPPER(SUBSTITUTE('Dump Google Form Here'!C157," ","")))</f>
        <v/>
      </c>
      <c r="D157" t="str">
        <f>TRIM(UPPER(SUBSTITUTE('Dump Google Form Here'!D157," ","")))</f>
        <v/>
      </c>
      <c r="E157" t="str">
        <f>TRIM(UPPER(SUBSTITUTE('Dump Google Form Here'!E157," ","")))</f>
        <v/>
      </c>
      <c r="F157" t="str">
        <f>TRIM(UPPER(SUBSTITUTE('Dump Google Form Here'!F157," ","")))</f>
        <v/>
      </c>
      <c r="G157" t="str">
        <f>TRIM(UPPER(SUBSTITUTE('Dump Google Form Here'!G157," ","")))</f>
        <v/>
      </c>
      <c r="H157" t="str">
        <f>TRIM(SUBSTITUTE(SUBSTITUTE(UPPER(SUBSTITUTE('Dump Google Form Here'!H157," ","")),"YES",""),",",""))</f>
        <v/>
      </c>
      <c r="I157" t="str">
        <f>TRIM(UPPER(SUBSTITUTE('Dump Google Form Here'!I157," ","")))</f>
        <v/>
      </c>
      <c r="J157" t="str">
        <f>TRIM(UPPER(SUBSTITUTE('Dump Google Form Here'!J157," ","")))</f>
        <v/>
      </c>
      <c r="K157" t="str">
        <f>TRIM(UPPER(SUBSTITUTE('Dump Google Form Here'!K157," ","")))</f>
        <v/>
      </c>
      <c r="L157" t="str">
        <f>TRIM(UPPER(SUBSTITUTE('Dump Google Form Here'!L157," ","")))</f>
        <v/>
      </c>
    </row>
    <row r="158" spans="1:12">
      <c r="A158" t="str">
        <f>TRIM(UPPER(SUBSTITUTE('Dump Google Form Here'!A158," ","")))</f>
        <v/>
      </c>
      <c r="B158" t="str">
        <f>TRIM(UPPER(SUBSTITUTE('Dump Google Form Here'!B158," ","")))</f>
        <v/>
      </c>
      <c r="C158" t="str">
        <f>TRIM(UPPER(SUBSTITUTE('Dump Google Form Here'!C158," ","")))</f>
        <v/>
      </c>
      <c r="D158" t="str">
        <f>TRIM(UPPER(SUBSTITUTE('Dump Google Form Here'!D158," ","")))</f>
        <v/>
      </c>
      <c r="E158" t="str">
        <f>TRIM(UPPER(SUBSTITUTE('Dump Google Form Here'!E158," ","")))</f>
        <v/>
      </c>
      <c r="F158" t="str">
        <f>TRIM(UPPER(SUBSTITUTE('Dump Google Form Here'!F158," ","")))</f>
        <v/>
      </c>
      <c r="G158" t="str">
        <f>TRIM(UPPER(SUBSTITUTE('Dump Google Form Here'!G158," ","")))</f>
        <v/>
      </c>
      <c r="H158" t="str">
        <f>TRIM(SUBSTITUTE(SUBSTITUTE(UPPER(SUBSTITUTE('Dump Google Form Here'!H158," ","")),"YES",""),",",""))</f>
        <v/>
      </c>
      <c r="I158" t="str">
        <f>TRIM(UPPER(SUBSTITUTE('Dump Google Form Here'!I158," ","")))</f>
        <v/>
      </c>
      <c r="J158" t="str">
        <f>TRIM(UPPER(SUBSTITUTE('Dump Google Form Here'!J158," ","")))</f>
        <v/>
      </c>
      <c r="K158" t="str">
        <f>TRIM(UPPER(SUBSTITUTE('Dump Google Form Here'!K158," ","")))</f>
        <v/>
      </c>
      <c r="L158" t="str">
        <f>TRIM(UPPER(SUBSTITUTE('Dump Google Form Here'!L158," ","")))</f>
        <v/>
      </c>
    </row>
    <row r="159" spans="1:12">
      <c r="A159" t="str">
        <f>TRIM(UPPER(SUBSTITUTE('Dump Google Form Here'!A159," ","")))</f>
        <v/>
      </c>
      <c r="B159" t="str">
        <f>TRIM(UPPER(SUBSTITUTE('Dump Google Form Here'!B159," ","")))</f>
        <v/>
      </c>
      <c r="C159" t="str">
        <f>TRIM(UPPER(SUBSTITUTE('Dump Google Form Here'!C159," ","")))</f>
        <v/>
      </c>
      <c r="D159" t="str">
        <f>TRIM(UPPER(SUBSTITUTE('Dump Google Form Here'!D159," ","")))</f>
        <v/>
      </c>
      <c r="E159" t="str">
        <f>TRIM(UPPER(SUBSTITUTE('Dump Google Form Here'!E159," ","")))</f>
        <v/>
      </c>
      <c r="F159" t="str">
        <f>TRIM(UPPER(SUBSTITUTE('Dump Google Form Here'!F159," ","")))</f>
        <v/>
      </c>
      <c r="G159" t="str">
        <f>TRIM(UPPER(SUBSTITUTE('Dump Google Form Here'!G159," ","")))</f>
        <v/>
      </c>
      <c r="H159" t="str">
        <f>TRIM(SUBSTITUTE(SUBSTITUTE(UPPER(SUBSTITUTE('Dump Google Form Here'!H159," ","")),"YES",""),",",""))</f>
        <v/>
      </c>
      <c r="I159" t="str">
        <f>TRIM(UPPER(SUBSTITUTE('Dump Google Form Here'!I159," ","")))</f>
        <v/>
      </c>
      <c r="J159" t="str">
        <f>TRIM(UPPER(SUBSTITUTE('Dump Google Form Here'!J159," ","")))</f>
        <v/>
      </c>
      <c r="K159" t="str">
        <f>TRIM(UPPER(SUBSTITUTE('Dump Google Form Here'!K159," ","")))</f>
        <v/>
      </c>
      <c r="L159" t="str">
        <f>TRIM(UPPER(SUBSTITUTE('Dump Google Form Here'!L159," ","")))</f>
        <v/>
      </c>
    </row>
    <row r="160" spans="1:12">
      <c r="A160" t="str">
        <f>TRIM(UPPER(SUBSTITUTE('Dump Google Form Here'!A160," ","")))</f>
        <v/>
      </c>
      <c r="B160" t="str">
        <f>TRIM(UPPER(SUBSTITUTE('Dump Google Form Here'!B160," ","")))</f>
        <v/>
      </c>
      <c r="C160" t="str">
        <f>TRIM(UPPER(SUBSTITUTE('Dump Google Form Here'!C160," ","")))</f>
        <v/>
      </c>
      <c r="D160" t="str">
        <f>TRIM(UPPER(SUBSTITUTE('Dump Google Form Here'!D160," ","")))</f>
        <v/>
      </c>
      <c r="E160" t="str">
        <f>TRIM(UPPER(SUBSTITUTE('Dump Google Form Here'!E160," ","")))</f>
        <v/>
      </c>
      <c r="F160" t="str">
        <f>TRIM(UPPER(SUBSTITUTE('Dump Google Form Here'!F160," ","")))</f>
        <v/>
      </c>
      <c r="G160" t="str">
        <f>TRIM(UPPER(SUBSTITUTE('Dump Google Form Here'!G160," ","")))</f>
        <v/>
      </c>
      <c r="H160" t="str">
        <f>TRIM(SUBSTITUTE(SUBSTITUTE(UPPER(SUBSTITUTE('Dump Google Form Here'!H160," ","")),"YES",""),",",""))</f>
        <v/>
      </c>
      <c r="I160" t="str">
        <f>TRIM(UPPER(SUBSTITUTE('Dump Google Form Here'!I160," ","")))</f>
        <v/>
      </c>
      <c r="J160" t="str">
        <f>TRIM(UPPER(SUBSTITUTE('Dump Google Form Here'!J160," ","")))</f>
        <v/>
      </c>
      <c r="K160" t="str">
        <f>TRIM(UPPER(SUBSTITUTE('Dump Google Form Here'!K160," ","")))</f>
        <v/>
      </c>
      <c r="L160" t="str">
        <f>TRIM(UPPER(SUBSTITUTE('Dump Google Form Here'!L160," ","")))</f>
        <v/>
      </c>
    </row>
    <row r="161" spans="1:12">
      <c r="A161" t="str">
        <f>TRIM(UPPER(SUBSTITUTE('Dump Google Form Here'!A161," ","")))</f>
        <v/>
      </c>
      <c r="B161" t="str">
        <f>TRIM(UPPER(SUBSTITUTE('Dump Google Form Here'!B161," ","")))</f>
        <v/>
      </c>
      <c r="C161" t="str">
        <f>TRIM(UPPER(SUBSTITUTE('Dump Google Form Here'!C161," ","")))</f>
        <v/>
      </c>
      <c r="D161" t="str">
        <f>TRIM(UPPER(SUBSTITUTE('Dump Google Form Here'!D161," ","")))</f>
        <v/>
      </c>
      <c r="E161" t="str">
        <f>TRIM(UPPER(SUBSTITUTE('Dump Google Form Here'!E161," ","")))</f>
        <v/>
      </c>
      <c r="F161" t="str">
        <f>TRIM(UPPER(SUBSTITUTE('Dump Google Form Here'!F161," ","")))</f>
        <v/>
      </c>
      <c r="G161" t="str">
        <f>TRIM(UPPER(SUBSTITUTE('Dump Google Form Here'!G161," ","")))</f>
        <v/>
      </c>
      <c r="H161" t="str">
        <f>TRIM(SUBSTITUTE(SUBSTITUTE(UPPER(SUBSTITUTE('Dump Google Form Here'!H161," ","")),"YES",""),",",""))</f>
        <v/>
      </c>
      <c r="I161" t="str">
        <f>TRIM(UPPER(SUBSTITUTE('Dump Google Form Here'!I161," ","")))</f>
        <v/>
      </c>
      <c r="J161" t="str">
        <f>TRIM(UPPER(SUBSTITUTE('Dump Google Form Here'!J161," ","")))</f>
        <v/>
      </c>
      <c r="K161" t="str">
        <f>TRIM(UPPER(SUBSTITUTE('Dump Google Form Here'!K161," ","")))</f>
        <v/>
      </c>
      <c r="L161" t="str">
        <f>TRIM(UPPER(SUBSTITUTE('Dump Google Form Here'!L161," ","")))</f>
        <v/>
      </c>
    </row>
    <row r="162" spans="1:12">
      <c r="A162" t="str">
        <f>TRIM(UPPER(SUBSTITUTE('Dump Google Form Here'!A162," ","")))</f>
        <v/>
      </c>
      <c r="B162" t="str">
        <f>TRIM(UPPER(SUBSTITUTE('Dump Google Form Here'!B162," ","")))</f>
        <v/>
      </c>
      <c r="C162" t="str">
        <f>TRIM(UPPER(SUBSTITUTE('Dump Google Form Here'!C162," ","")))</f>
        <v/>
      </c>
      <c r="D162" t="str">
        <f>TRIM(UPPER(SUBSTITUTE('Dump Google Form Here'!D162," ","")))</f>
        <v/>
      </c>
      <c r="E162" t="str">
        <f>TRIM(UPPER(SUBSTITUTE('Dump Google Form Here'!E162," ","")))</f>
        <v/>
      </c>
      <c r="F162" t="str">
        <f>TRIM(UPPER(SUBSTITUTE('Dump Google Form Here'!F162," ","")))</f>
        <v/>
      </c>
      <c r="G162" t="str">
        <f>TRIM(UPPER(SUBSTITUTE('Dump Google Form Here'!G162," ","")))</f>
        <v/>
      </c>
      <c r="H162" t="str">
        <f>TRIM(SUBSTITUTE(SUBSTITUTE(UPPER(SUBSTITUTE('Dump Google Form Here'!H162," ","")),"YES",""),",",""))</f>
        <v/>
      </c>
      <c r="I162" t="str">
        <f>TRIM(UPPER(SUBSTITUTE('Dump Google Form Here'!I162," ","")))</f>
        <v/>
      </c>
      <c r="J162" t="str">
        <f>TRIM(UPPER(SUBSTITUTE('Dump Google Form Here'!J162," ","")))</f>
        <v/>
      </c>
      <c r="K162" t="str">
        <f>TRIM(UPPER(SUBSTITUTE('Dump Google Form Here'!K162," ","")))</f>
        <v/>
      </c>
      <c r="L162" t="str">
        <f>TRIM(UPPER(SUBSTITUTE('Dump Google Form Here'!L162," ","")))</f>
        <v/>
      </c>
    </row>
    <row r="163" spans="1:12">
      <c r="A163" t="str">
        <f>TRIM(UPPER(SUBSTITUTE('Dump Google Form Here'!A163," ","")))</f>
        <v/>
      </c>
      <c r="B163" t="str">
        <f>TRIM(UPPER(SUBSTITUTE('Dump Google Form Here'!B163," ","")))</f>
        <v/>
      </c>
      <c r="C163" t="str">
        <f>TRIM(UPPER(SUBSTITUTE('Dump Google Form Here'!C163," ","")))</f>
        <v/>
      </c>
      <c r="D163" t="str">
        <f>TRIM(UPPER(SUBSTITUTE('Dump Google Form Here'!D163," ","")))</f>
        <v/>
      </c>
      <c r="E163" t="str">
        <f>TRIM(UPPER(SUBSTITUTE('Dump Google Form Here'!E163," ","")))</f>
        <v/>
      </c>
      <c r="F163" t="str">
        <f>TRIM(UPPER(SUBSTITUTE('Dump Google Form Here'!F163," ","")))</f>
        <v/>
      </c>
      <c r="G163" t="str">
        <f>TRIM(UPPER(SUBSTITUTE('Dump Google Form Here'!G163," ","")))</f>
        <v/>
      </c>
      <c r="H163" t="str">
        <f>TRIM(SUBSTITUTE(SUBSTITUTE(UPPER(SUBSTITUTE('Dump Google Form Here'!H163," ","")),"YES",""),",",""))</f>
        <v/>
      </c>
      <c r="I163" t="str">
        <f>TRIM(UPPER(SUBSTITUTE('Dump Google Form Here'!I163," ","")))</f>
        <v/>
      </c>
      <c r="J163" t="str">
        <f>TRIM(UPPER(SUBSTITUTE('Dump Google Form Here'!J163," ","")))</f>
        <v/>
      </c>
      <c r="K163" t="str">
        <f>TRIM(UPPER(SUBSTITUTE('Dump Google Form Here'!K163," ","")))</f>
        <v/>
      </c>
      <c r="L163" t="str">
        <f>TRIM(UPPER(SUBSTITUTE('Dump Google Form Here'!L163," ","")))</f>
        <v/>
      </c>
    </row>
    <row r="164" spans="1:12">
      <c r="A164" t="str">
        <f>TRIM(UPPER(SUBSTITUTE('Dump Google Form Here'!A164," ","")))</f>
        <v/>
      </c>
      <c r="B164" t="str">
        <f>TRIM(UPPER(SUBSTITUTE('Dump Google Form Here'!B164," ","")))</f>
        <v/>
      </c>
      <c r="C164" t="str">
        <f>TRIM(UPPER(SUBSTITUTE('Dump Google Form Here'!C164," ","")))</f>
        <v/>
      </c>
      <c r="D164" t="str">
        <f>TRIM(UPPER(SUBSTITUTE('Dump Google Form Here'!D164," ","")))</f>
        <v/>
      </c>
      <c r="E164" t="str">
        <f>TRIM(UPPER(SUBSTITUTE('Dump Google Form Here'!E164," ","")))</f>
        <v/>
      </c>
      <c r="F164" t="str">
        <f>TRIM(UPPER(SUBSTITUTE('Dump Google Form Here'!F164," ","")))</f>
        <v/>
      </c>
      <c r="G164" t="str">
        <f>TRIM(UPPER(SUBSTITUTE('Dump Google Form Here'!G164," ","")))</f>
        <v/>
      </c>
      <c r="H164" t="str">
        <f>TRIM(SUBSTITUTE(SUBSTITUTE(UPPER(SUBSTITUTE('Dump Google Form Here'!H164," ","")),"YES",""),",",""))</f>
        <v/>
      </c>
      <c r="I164" t="str">
        <f>TRIM(UPPER(SUBSTITUTE('Dump Google Form Here'!I164," ","")))</f>
        <v/>
      </c>
      <c r="J164" t="str">
        <f>TRIM(UPPER(SUBSTITUTE('Dump Google Form Here'!J164," ","")))</f>
        <v/>
      </c>
      <c r="K164" t="str">
        <f>TRIM(UPPER(SUBSTITUTE('Dump Google Form Here'!K164," ","")))</f>
        <v/>
      </c>
      <c r="L164" t="str">
        <f>TRIM(UPPER(SUBSTITUTE('Dump Google Form Here'!L164," ","")))</f>
        <v/>
      </c>
    </row>
    <row r="165" spans="1:12">
      <c r="A165" t="str">
        <f>TRIM(UPPER(SUBSTITUTE('Dump Google Form Here'!A165," ","")))</f>
        <v/>
      </c>
      <c r="B165" t="str">
        <f>TRIM(UPPER(SUBSTITUTE('Dump Google Form Here'!B165," ","")))</f>
        <v/>
      </c>
      <c r="C165" t="str">
        <f>TRIM(UPPER(SUBSTITUTE('Dump Google Form Here'!C165," ","")))</f>
        <v/>
      </c>
      <c r="D165" t="str">
        <f>TRIM(UPPER(SUBSTITUTE('Dump Google Form Here'!D165," ","")))</f>
        <v/>
      </c>
      <c r="E165" t="str">
        <f>TRIM(UPPER(SUBSTITUTE('Dump Google Form Here'!E165," ","")))</f>
        <v/>
      </c>
      <c r="F165" t="str">
        <f>TRIM(UPPER(SUBSTITUTE('Dump Google Form Here'!F165," ","")))</f>
        <v/>
      </c>
      <c r="G165" t="str">
        <f>TRIM(UPPER(SUBSTITUTE('Dump Google Form Here'!G165," ","")))</f>
        <v/>
      </c>
      <c r="H165" t="str">
        <f>TRIM(SUBSTITUTE(SUBSTITUTE(UPPER(SUBSTITUTE('Dump Google Form Here'!H165," ","")),"YES",""),",",""))</f>
        <v/>
      </c>
      <c r="I165" t="str">
        <f>TRIM(UPPER(SUBSTITUTE('Dump Google Form Here'!I165," ","")))</f>
        <v/>
      </c>
      <c r="J165" t="str">
        <f>TRIM(UPPER(SUBSTITUTE('Dump Google Form Here'!J165," ","")))</f>
        <v/>
      </c>
      <c r="K165" t="str">
        <f>TRIM(UPPER(SUBSTITUTE('Dump Google Form Here'!K165," ","")))</f>
        <v/>
      </c>
      <c r="L165" t="str">
        <f>TRIM(UPPER(SUBSTITUTE('Dump Google Form Here'!L165," ","")))</f>
        <v/>
      </c>
    </row>
    <row r="166" spans="1:12">
      <c r="A166" t="str">
        <f>TRIM(UPPER(SUBSTITUTE('Dump Google Form Here'!A166," ","")))</f>
        <v/>
      </c>
      <c r="B166" t="str">
        <f>TRIM(UPPER(SUBSTITUTE('Dump Google Form Here'!B166," ","")))</f>
        <v/>
      </c>
      <c r="C166" t="str">
        <f>TRIM(UPPER(SUBSTITUTE('Dump Google Form Here'!C166," ","")))</f>
        <v/>
      </c>
      <c r="D166" t="str">
        <f>TRIM(UPPER(SUBSTITUTE('Dump Google Form Here'!D166," ","")))</f>
        <v/>
      </c>
      <c r="E166" t="str">
        <f>TRIM(UPPER(SUBSTITUTE('Dump Google Form Here'!E166," ","")))</f>
        <v/>
      </c>
      <c r="F166" t="str">
        <f>TRIM(UPPER(SUBSTITUTE('Dump Google Form Here'!F166," ","")))</f>
        <v/>
      </c>
      <c r="G166" t="str">
        <f>TRIM(UPPER(SUBSTITUTE('Dump Google Form Here'!G166," ","")))</f>
        <v/>
      </c>
      <c r="H166" t="str">
        <f>TRIM(SUBSTITUTE(SUBSTITUTE(UPPER(SUBSTITUTE('Dump Google Form Here'!H166," ","")),"YES",""),",",""))</f>
        <v/>
      </c>
      <c r="I166" t="str">
        <f>TRIM(UPPER(SUBSTITUTE('Dump Google Form Here'!I166," ","")))</f>
        <v/>
      </c>
      <c r="J166" t="str">
        <f>TRIM(UPPER(SUBSTITUTE('Dump Google Form Here'!J166," ","")))</f>
        <v/>
      </c>
      <c r="K166" t="str">
        <f>TRIM(UPPER(SUBSTITUTE('Dump Google Form Here'!K166," ","")))</f>
        <v/>
      </c>
      <c r="L166" t="str">
        <f>TRIM(UPPER(SUBSTITUTE('Dump Google Form Here'!L166," ","")))</f>
        <v/>
      </c>
    </row>
    <row r="167" spans="1:12">
      <c r="A167" t="str">
        <f>TRIM(UPPER(SUBSTITUTE('Dump Google Form Here'!A167," ","")))</f>
        <v/>
      </c>
      <c r="B167" t="str">
        <f>TRIM(UPPER(SUBSTITUTE('Dump Google Form Here'!B167," ","")))</f>
        <v/>
      </c>
      <c r="C167" t="str">
        <f>TRIM(UPPER(SUBSTITUTE('Dump Google Form Here'!C167," ","")))</f>
        <v/>
      </c>
      <c r="D167" t="str">
        <f>TRIM(UPPER(SUBSTITUTE('Dump Google Form Here'!D167," ","")))</f>
        <v/>
      </c>
      <c r="E167" t="str">
        <f>TRIM(UPPER(SUBSTITUTE('Dump Google Form Here'!E167," ","")))</f>
        <v/>
      </c>
      <c r="F167" t="str">
        <f>TRIM(UPPER(SUBSTITUTE('Dump Google Form Here'!F167," ","")))</f>
        <v/>
      </c>
      <c r="G167" t="str">
        <f>TRIM(UPPER(SUBSTITUTE('Dump Google Form Here'!G167," ","")))</f>
        <v/>
      </c>
      <c r="H167" t="str">
        <f>TRIM(SUBSTITUTE(SUBSTITUTE(UPPER(SUBSTITUTE('Dump Google Form Here'!H167," ","")),"YES",""),",",""))</f>
        <v/>
      </c>
      <c r="I167" t="str">
        <f>TRIM(UPPER(SUBSTITUTE('Dump Google Form Here'!I167," ","")))</f>
        <v/>
      </c>
      <c r="J167" t="str">
        <f>TRIM(UPPER(SUBSTITUTE('Dump Google Form Here'!J167," ","")))</f>
        <v/>
      </c>
      <c r="K167" t="str">
        <f>TRIM(UPPER(SUBSTITUTE('Dump Google Form Here'!K167," ","")))</f>
        <v/>
      </c>
      <c r="L167" t="str">
        <f>TRIM(UPPER(SUBSTITUTE('Dump Google Form Here'!L167," ","")))</f>
        <v/>
      </c>
    </row>
    <row r="168" spans="1:12">
      <c r="A168" t="str">
        <f>TRIM(UPPER(SUBSTITUTE('Dump Google Form Here'!A168," ","")))</f>
        <v/>
      </c>
      <c r="B168" t="str">
        <f>TRIM(UPPER(SUBSTITUTE('Dump Google Form Here'!B168," ","")))</f>
        <v/>
      </c>
      <c r="C168" t="str">
        <f>TRIM(UPPER(SUBSTITUTE('Dump Google Form Here'!C168," ","")))</f>
        <v/>
      </c>
      <c r="D168" t="str">
        <f>TRIM(UPPER(SUBSTITUTE('Dump Google Form Here'!D168," ","")))</f>
        <v/>
      </c>
      <c r="E168" t="str">
        <f>TRIM(UPPER(SUBSTITUTE('Dump Google Form Here'!E168," ","")))</f>
        <v/>
      </c>
      <c r="F168" t="str">
        <f>TRIM(UPPER(SUBSTITUTE('Dump Google Form Here'!F168," ","")))</f>
        <v/>
      </c>
      <c r="G168" t="str">
        <f>TRIM(UPPER(SUBSTITUTE('Dump Google Form Here'!G168," ","")))</f>
        <v/>
      </c>
      <c r="H168" t="str">
        <f>TRIM(SUBSTITUTE(SUBSTITUTE(UPPER(SUBSTITUTE('Dump Google Form Here'!H168," ","")),"YES",""),",",""))</f>
        <v/>
      </c>
      <c r="I168" t="str">
        <f>TRIM(UPPER(SUBSTITUTE('Dump Google Form Here'!I168," ","")))</f>
        <v/>
      </c>
      <c r="J168" t="str">
        <f>TRIM(UPPER(SUBSTITUTE('Dump Google Form Here'!J168," ","")))</f>
        <v/>
      </c>
      <c r="K168" t="str">
        <f>TRIM(UPPER(SUBSTITUTE('Dump Google Form Here'!K168," ","")))</f>
        <v/>
      </c>
      <c r="L168" t="str">
        <f>TRIM(UPPER(SUBSTITUTE('Dump Google Form Here'!L168," ","")))</f>
        <v/>
      </c>
    </row>
    <row r="169" spans="1:12">
      <c r="A169" t="str">
        <f>TRIM(UPPER(SUBSTITUTE('Dump Google Form Here'!A169," ","")))</f>
        <v/>
      </c>
      <c r="B169" t="str">
        <f>TRIM(UPPER(SUBSTITUTE('Dump Google Form Here'!B169," ","")))</f>
        <v/>
      </c>
      <c r="C169" t="str">
        <f>TRIM(UPPER(SUBSTITUTE('Dump Google Form Here'!C169," ","")))</f>
        <v/>
      </c>
      <c r="D169" t="str">
        <f>TRIM(UPPER(SUBSTITUTE('Dump Google Form Here'!D169," ","")))</f>
        <v/>
      </c>
      <c r="E169" t="str">
        <f>TRIM(UPPER(SUBSTITUTE('Dump Google Form Here'!E169," ","")))</f>
        <v/>
      </c>
      <c r="F169" t="str">
        <f>TRIM(UPPER(SUBSTITUTE('Dump Google Form Here'!F169," ","")))</f>
        <v/>
      </c>
      <c r="G169" t="str">
        <f>TRIM(UPPER(SUBSTITUTE('Dump Google Form Here'!G169," ","")))</f>
        <v/>
      </c>
      <c r="H169" t="str">
        <f>TRIM(SUBSTITUTE(SUBSTITUTE(UPPER(SUBSTITUTE('Dump Google Form Here'!H169," ","")),"YES",""),",",""))</f>
        <v/>
      </c>
      <c r="I169" t="str">
        <f>TRIM(UPPER(SUBSTITUTE('Dump Google Form Here'!I169," ","")))</f>
        <v/>
      </c>
      <c r="J169" t="str">
        <f>TRIM(UPPER(SUBSTITUTE('Dump Google Form Here'!J169," ","")))</f>
        <v/>
      </c>
      <c r="K169" t="str">
        <f>TRIM(UPPER(SUBSTITUTE('Dump Google Form Here'!K169," ","")))</f>
        <v/>
      </c>
      <c r="L169" t="str">
        <f>TRIM(UPPER(SUBSTITUTE('Dump Google Form Here'!L169," ","")))</f>
        <v/>
      </c>
    </row>
    <row r="170" spans="1:12">
      <c r="A170" t="str">
        <f>TRIM(UPPER(SUBSTITUTE('Dump Google Form Here'!A170," ","")))</f>
        <v/>
      </c>
      <c r="B170" t="str">
        <f>TRIM(UPPER(SUBSTITUTE('Dump Google Form Here'!B170," ","")))</f>
        <v/>
      </c>
      <c r="C170" t="str">
        <f>TRIM(UPPER(SUBSTITUTE('Dump Google Form Here'!C170," ","")))</f>
        <v/>
      </c>
      <c r="D170" t="str">
        <f>TRIM(UPPER(SUBSTITUTE('Dump Google Form Here'!D170," ","")))</f>
        <v/>
      </c>
      <c r="E170" t="str">
        <f>TRIM(UPPER(SUBSTITUTE('Dump Google Form Here'!E170," ","")))</f>
        <v/>
      </c>
      <c r="F170" t="str">
        <f>TRIM(UPPER(SUBSTITUTE('Dump Google Form Here'!F170," ","")))</f>
        <v/>
      </c>
      <c r="G170" t="str">
        <f>TRIM(UPPER(SUBSTITUTE('Dump Google Form Here'!G170," ","")))</f>
        <v/>
      </c>
      <c r="H170" t="str">
        <f>TRIM(SUBSTITUTE(SUBSTITUTE(UPPER(SUBSTITUTE('Dump Google Form Here'!H170," ","")),"YES",""),",",""))</f>
        <v/>
      </c>
      <c r="I170" t="str">
        <f>TRIM(UPPER(SUBSTITUTE('Dump Google Form Here'!I170," ","")))</f>
        <v/>
      </c>
      <c r="J170" t="str">
        <f>TRIM(UPPER(SUBSTITUTE('Dump Google Form Here'!J170," ","")))</f>
        <v/>
      </c>
      <c r="K170" t="str">
        <f>TRIM(UPPER(SUBSTITUTE('Dump Google Form Here'!K170," ","")))</f>
        <v/>
      </c>
      <c r="L170" t="str">
        <f>TRIM(UPPER(SUBSTITUTE('Dump Google Form Here'!L170," ","")))</f>
        <v/>
      </c>
    </row>
    <row r="171" spans="1:12">
      <c r="A171" t="str">
        <f>TRIM(UPPER(SUBSTITUTE('Dump Google Form Here'!A171," ","")))</f>
        <v/>
      </c>
      <c r="B171" t="str">
        <f>TRIM(UPPER(SUBSTITUTE('Dump Google Form Here'!B171," ","")))</f>
        <v/>
      </c>
      <c r="C171" t="str">
        <f>TRIM(UPPER(SUBSTITUTE('Dump Google Form Here'!C171," ","")))</f>
        <v/>
      </c>
      <c r="D171" t="str">
        <f>TRIM(UPPER(SUBSTITUTE('Dump Google Form Here'!D171," ","")))</f>
        <v/>
      </c>
      <c r="E171" t="str">
        <f>TRIM(UPPER(SUBSTITUTE('Dump Google Form Here'!E171," ","")))</f>
        <v/>
      </c>
      <c r="F171" t="str">
        <f>TRIM(UPPER(SUBSTITUTE('Dump Google Form Here'!F171," ","")))</f>
        <v/>
      </c>
      <c r="G171" t="str">
        <f>TRIM(UPPER(SUBSTITUTE('Dump Google Form Here'!G171," ","")))</f>
        <v/>
      </c>
      <c r="H171" t="str">
        <f>TRIM(SUBSTITUTE(SUBSTITUTE(UPPER(SUBSTITUTE('Dump Google Form Here'!H171," ","")),"YES",""),",",""))</f>
        <v/>
      </c>
      <c r="I171" t="str">
        <f>TRIM(UPPER(SUBSTITUTE('Dump Google Form Here'!I171," ","")))</f>
        <v/>
      </c>
      <c r="J171" t="str">
        <f>TRIM(UPPER(SUBSTITUTE('Dump Google Form Here'!J171," ","")))</f>
        <v/>
      </c>
      <c r="K171" t="str">
        <f>TRIM(UPPER(SUBSTITUTE('Dump Google Form Here'!K171," ","")))</f>
        <v/>
      </c>
      <c r="L171" t="str">
        <f>TRIM(UPPER(SUBSTITUTE('Dump Google Form Here'!L171," ","")))</f>
        <v/>
      </c>
    </row>
    <row r="172" spans="1:12">
      <c r="A172" t="str">
        <f>TRIM(UPPER(SUBSTITUTE('Dump Google Form Here'!A172," ","")))</f>
        <v/>
      </c>
      <c r="B172" t="str">
        <f>TRIM(UPPER(SUBSTITUTE('Dump Google Form Here'!B172," ","")))</f>
        <v/>
      </c>
      <c r="C172" t="str">
        <f>TRIM(UPPER(SUBSTITUTE('Dump Google Form Here'!C172," ","")))</f>
        <v/>
      </c>
      <c r="D172" t="str">
        <f>TRIM(UPPER(SUBSTITUTE('Dump Google Form Here'!D172," ","")))</f>
        <v/>
      </c>
      <c r="E172" t="str">
        <f>TRIM(UPPER(SUBSTITUTE('Dump Google Form Here'!E172," ","")))</f>
        <v/>
      </c>
      <c r="F172" t="str">
        <f>TRIM(UPPER(SUBSTITUTE('Dump Google Form Here'!F172," ","")))</f>
        <v/>
      </c>
      <c r="G172" t="str">
        <f>TRIM(UPPER(SUBSTITUTE('Dump Google Form Here'!G172," ","")))</f>
        <v/>
      </c>
      <c r="H172" t="str">
        <f>TRIM(SUBSTITUTE(SUBSTITUTE(UPPER(SUBSTITUTE('Dump Google Form Here'!H172," ","")),"YES",""),",",""))</f>
        <v/>
      </c>
      <c r="I172" t="str">
        <f>TRIM(UPPER(SUBSTITUTE('Dump Google Form Here'!I172," ","")))</f>
        <v/>
      </c>
      <c r="J172" t="str">
        <f>TRIM(UPPER(SUBSTITUTE('Dump Google Form Here'!J172," ","")))</f>
        <v/>
      </c>
      <c r="K172" t="str">
        <f>TRIM(UPPER(SUBSTITUTE('Dump Google Form Here'!K172," ","")))</f>
        <v/>
      </c>
      <c r="L172" t="str">
        <f>TRIM(UPPER(SUBSTITUTE('Dump Google Form Here'!L172," ","")))</f>
        <v/>
      </c>
    </row>
    <row r="173" spans="1:12">
      <c r="A173" t="str">
        <f>TRIM(UPPER(SUBSTITUTE('Dump Google Form Here'!A173," ","")))</f>
        <v/>
      </c>
      <c r="B173" t="str">
        <f>TRIM(UPPER(SUBSTITUTE('Dump Google Form Here'!B173," ","")))</f>
        <v/>
      </c>
      <c r="C173" t="str">
        <f>TRIM(UPPER(SUBSTITUTE('Dump Google Form Here'!C173," ","")))</f>
        <v/>
      </c>
      <c r="D173" t="str">
        <f>TRIM(UPPER(SUBSTITUTE('Dump Google Form Here'!D173," ","")))</f>
        <v/>
      </c>
      <c r="E173" t="str">
        <f>TRIM(UPPER(SUBSTITUTE('Dump Google Form Here'!E173," ","")))</f>
        <v/>
      </c>
      <c r="F173" t="str">
        <f>TRIM(UPPER(SUBSTITUTE('Dump Google Form Here'!F173," ","")))</f>
        <v/>
      </c>
      <c r="G173" t="str">
        <f>TRIM(UPPER(SUBSTITUTE('Dump Google Form Here'!G173," ","")))</f>
        <v/>
      </c>
      <c r="H173" t="str">
        <f>TRIM(SUBSTITUTE(SUBSTITUTE(UPPER(SUBSTITUTE('Dump Google Form Here'!H173," ","")),"YES",""),",",""))</f>
        <v/>
      </c>
      <c r="I173" t="str">
        <f>TRIM(UPPER(SUBSTITUTE('Dump Google Form Here'!I173," ","")))</f>
        <v/>
      </c>
      <c r="J173" t="str">
        <f>TRIM(UPPER(SUBSTITUTE('Dump Google Form Here'!J173," ","")))</f>
        <v/>
      </c>
      <c r="K173" t="str">
        <f>TRIM(UPPER(SUBSTITUTE('Dump Google Form Here'!K173," ","")))</f>
        <v/>
      </c>
      <c r="L173" t="str">
        <f>TRIM(UPPER(SUBSTITUTE('Dump Google Form Here'!L173," ","")))</f>
        <v/>
      </c>
    </row>
    <row r="174" spans="1:12">
      <c r="A174" t="str">
        <f>TRIM(UPPER(SUBSTITUTE('Dump Google Form Here'!A174," ","")))</f>
        <v/>
      </c>
      <c r="B174" t="str">
        <f>TRIM(UPPER(SUBSTITUTE('Dump Google Form Here'!B174," ","")))</f>
        <v/>
      </c>
      <c r="C174" t="str">
        <f>TRIM(UPPER(SUBSTITUTE('Dump Google Form Here'!C174," ","")))</f>
        <v/>
      </c>
      <c r="D174" t="str">
        <f>TRIM(UPPER(SUBSTITUTE('Dump Google Form Here'!D174," ","")))</f>
        <v/>
      </c>
      <c r="E174" t="str">
        <f>TRIM(UPPER(SUBSTITUTE('Dump Google Form Here'!E174," ","")))</f>
        <v/>
      </c>
      <c r="F174" t="str">
        <f>TRIM(UPPER(SUBSTITUTE('Dump Google Form Here'!F174," ","")))</f>
        <v/>
      </c>
      <c r="G174" t="str">
        <f>TRIM(UPPER(SUBSTITUTE('Dump Google Form Here'!G174," ","")))</f>
        <v/>
      </c>
      <c r="H174" t="str">
        <f>TRIM(SUBSTITUTE(SUBSTITUTE(UPPER(SUBSTITUTE('Dump Google Form Here'!H174," ","")),"YES",""),",",""))</f>
        <v/>
      </c>
      <c r="I174" t="str">
        <f>TRIM(UPPER(SUBSTITUTE('Dump Google Form Here'!I174," ","")))</f>
        <v/>
      </c>
      <c r="J174" t="str">
        <f>TRIM(UPPER(SUBSTITUTE('Dump Google Form Here'!J174," ","")))</f>
        <v/>
      </c>
      <c r="K174" t="str">
        <f>TRIM(UPPER(SUBSTITUTE('Dump Google Form Here'!K174," ","")))</f>
        <v/>
      </c>
      <c r="L174" t="str">
        <f>TRIM(UPPER(SUBSTITUTE('Dump Google Form Here'!L174," ","")))</f>
        <v/>
      </c>
    </row>
    <row r="175" spans="1:12">
      <c r="A175" t="str">
        <f>TRIM(UPPER(SUBSTITUTE('Dump Google Form Here'!A175," ","")))</f>
        <v/>
      </c>
      <c r="B175" t="str">
        <f>TRIM(UPPER(SUBSTITUTE('Dump Google Form Here'!B175," ","")))</f>
        <v/>
      </c>
      <c r="C175" t="str">
        <f>TRIM(UPPER(SUBSTITUTE('Dump Google Form Here'!C175," ","")))</f>
        <v/>
      </c>
      <c r="D175" t="str">
        <f>TRIM(UPPER(SUBSTITUTE('Dump Google Form Here'!D175," ","")))</f>
        <v/>
      </c>
      <c r="E175" t="str">
        <f>TRIM(UPPER(SUBSTITUTE('Dump Google Form Here'!E175," ","")))</f>
        <v/>
      </c>
      <c r="F175" t="str">
        <f>TRIM(UPPER(SUBSTITUTE('Dump Google Form Here'!F175," ","")))</f>
        <v/>
      </c>
      <c r="G175" t="str">
        <f>TRIM(UPPER(SUBSTITUTE('Dump Google Form Here'!G175," ","")))</f>
        <v/>
      </c>
      <c r="H175" t="str">
        <f>TRIM(SUBSTITUTE(SUBSTITUTE(UPPER(SUBSTITUTE('Dump Google Form Here'!H175," ","")),"YES",""),",",""))</f>
        <v/>
      </c>
      <c r="I175" t="str">
        <f>TRIM(UPPER(SUBSTITUTE('Dump Google Form Here'!I175," ","")))</f>
        <v/>
      </c>
      <c r="J175" t="str">
        <f>TRIM(UPPER(SUBSTITUTE('Dump Google Form Here'!J175," ","")))</f>
        <v/>
      </c>
      <c r="K175" t="str">
        <f>TRIM(UPPER(SUBSTITUTE('Dump Google Form Here'!K175," ","")))</f>
        <v/>
      </c>
      <c r="L175" t="str">
        <f>TRIM(UPPER(SUBSTITUTE('Dump Google Form Here'!L175," ","")))</f>
        <v/>
      </c>
    </row>
    <row r="176" spans="1:12">
      <c r="A176" t="str">
        <f>TRIM(UPPER(SUBSTITUTE('Dump Google Form Here'!A176," ","")))</f>
        <v/>
      </c>
      <c r="B176" t="str">
        <f>TRIM(UPPER(SUBSTITUTE('Dump Google Form Here'!B176," ","")))</f>
        <v/>
      </c>
      <c r="C176" t="str">
        <f>TRIM(UPPER(SUBSTITUTE('Dump Google Form Here'!C176," ","")))</f>
        <v/>
      </c>
      <c r="D176" t="str">
        <f>TRIM(UPPER(SUBSTITUTE('Dump Google Form Here'!D176," ","")))</f>
        <v/>
      </c>
      <c r="E176" t="str">
        <f>TRIM(UPPER(SUBSTITUTE('Dump Google Form Here'!E176," ","")))</f>
        <v/>
      </c>
      <c r="F176" t="str">
        <f>TRIM(UPPER(SUBSTITUTE('Dump Google Form Here'!F176," ","")))</f>
        <v/>
      </c>
      <c r="G176" t="str">
        <f>TRIM(UPPER(SUBSTITUTE('Dump Google Form Here'!G176," ","")))</f>
        <v/>
      </c>
      <c r="H176" t="str">
        <f>TRIM(SUBSTITUTE(SUBSTITUTE(UPPER(SUBSTITUTE('Dump Google Form Here'!H176," ","")),"YES",""),",",""))</f>
        <v/>
      </c>
      <c r="I176" t="str">
        <f>TRIM(UPPER(SUBSTITUTE('Dump Google Form Here'!I176," ","")))</f>
        <v/>
      </c>
      <c r="J176" t="str">
        <f>TRIM(UPPER(SUBSTITUTE('Dump Google Form Here'!J176," ","")))</f>
        <v/>
      </c>
      <c r="K176" t="str">
        <f>TRIM(UPPER(SUBSTITUTE('Dump Google Form Here'!K176," ","")))</f>
        <v/>
      </c>
      <c r="L176" t="str">
        <f>TRIM(UPPER(SUBSTITUTE('Dump Google Form Here'!L176," ","")))</f>
        <v/>
      </c>
    </row>
    <row r="177" spans="1:12">
      <c r="A177" t="str">
        <f>TRIM(UPPER(SUBSTITUTE('Dump Google Form Here'!A177," ","")))</f>
        <v/>
      </c>
      <c r="B177" t="str">
        <f>TRIM(UPPER(SUBSTITUTE('Dump Google Form Here'!B177," ","")))</f>
        <v/>
      </c>
      <c r="C177" t="str">
        <f>TRIM(UPPER(SUBSTITUTE('Dump Google Form Here'!C177," ","")))</f>
        <v/>
      </c>
      <c r="D177" t="str">
        <f>TRIM(UPPER(SUBSTITUTE('Dump Google Form Here'!D177," ","")))</f>
        <v/>
      </c>
      <c r="E177" t="str">
        <f>TRIM(UPPER(SUBSTITUTE('Dump Google Form Here'!E177," ","")))</f>
        <v/>
      </c>
      <c r="F177" t="str">
        <f>TRIM(UPPER(SUBSTITUTE('Dump Google Form Here'!F177," ","")))</f>
        <v/>
      </c>
      <c r="G177" t="str">
        <f>TRIM(UPPER(SUBSTITUTE('Dump Google Form Here'!G177," ","")))</f>
        <v/>
      </c>
      <c r="H177" t="str">
        <f>TRIM(SUBSTITUTE(SUBSTITUTE(UPPER(SUBSTITUTE('Dump Google Form Here'!H177," ","")),"YES",""),",",""))</f>
        <v/>
      </c>
      <c r="I177" t="str">
        <f>TRIM(UPPER(SUBSTITUTE('Dump Google Form Here'!I177," ","")))</f>
        <v/>
      </c>
      <c r="J177" t="str">
        <f>TRIM(UPPER(SUBSTITUTE('Dump Google Form Here'!J177," ","")))</f>
        <v/>
      </c>
      <c r="K177" t="str">
        <f>TRIM(UPPER(SUBSTITUTE('Dump Google Form Here'!K177," ","")))</f>
        <v/>
      </c>
      <c r="L177" t="str">
        <f>TRIM(UPPER(SUBSTITUTE('Dump Google Form Here'!L177," ","")))</f>
        <v/>
      </c>
    </row>
    <row r="178" spans="1:12">
      <c r="A178" t="str">
        <f>TRIM(UPPER(SUBSTITUTE('Dump Google Form Here'!A178," ","")))</f>
        <v/>
      </c>
      <c r="B178" t="str">
        <f>TRIM(UPPER(SUBSTITUTE('Dump Google Form Here'!B178," ","")))</f>
        <v/>
      </c>
      <c r="C178" t="str">
        <f>TRIM(UPPER(SUBSTITUTE('Dump Google Form Here'!C178," ","")))</f>
        <v/>
      </c>
      <c r="D178" t="str">
        <f>TRIM(UPPER(SUBSTITUTE('Dump Google Form Here'!D178," ","")))</f>
        <v/>
      </c>
      <c r="E178" t="str">
        <f>TRIM(UPPER(SUBSTITUTE('Dump Google Form Here'!E178," ","")))</f>
        <v/>
      </c>
      <c r="F178" t="str">
        <f>TRIM(UPPER(SUBSTITUTE('Dump Google Form Here'!F178," ","")))</f>
        <v/>
      </c>
      <c r="G178" t="str">
        <f>TRIM(UPPER(SUBSTITUTE('Dump Google Form Here'!G178," ","")))</f>
        <v/>
      </c>
      <c r="H178" t="str">
        <f>TRIM(SUBSTITUTE(SUBSTITUTE(UPPER(SUBSTITUTE('Dump Google Form Here'!H178," ","")),"YES",""),",",""))</f>
        <v/>
      </c>
      <c r="I178" t="str">
        <f>TRIM(UPPER(SUBSTITUTE('Dump Google Form Here'!I178," ","")))</f>
        <v/>
      </c>
      <c r="J178" t="str">
        <f>TRIM(UPPER(SUBSTITUTE('Dump Google Form Here'!J178," ","")))</f>
        <v/>
      </c>
      <c r="K178" t="str">
        <f>TRIM(UPPER(SUBSTITUTE('Dump Google Form Here'!K178," ","")))</f>
        <v/>
      </c>
      <c r="L178" t="str">
        <f>TRIM(UPPER(SUBSTITUTE('Dump Google Form Here'!L178," ","")))</f>
        <v/>
      </c>
    </row>
    <row r="179" spans="1:12">
      <c r="A179" t="str">
        <f>TRIM(UPPER(SUBSTITUTE('Dump Google Form Here'!A179," ","")))</f>
        <v/>
      </c>
      <c r="B179" t="str">
        <f>TRIM(UPPER(SUBSTITUTE('Dump Google Form Here'!B179," ","")))</f>
        <v/>
      </c>
      <c r="C179" t="str">
        <f>TRIM(UPPER(SUBSTITUTE('Dump Google Form Here'!C179," ","")))</f>
        <v/>
      </c>
      <c r="D179" t="str">
        <f>TRIM(UPPER(SUBSTITUTE('Dump Google Form Here'!D179," ","")))</f>
        <v/>
      </c>
      <c r="E179" t="str">
        <f>TRIM(UPPER(SUBSTITUTE('Dump Google Form Here'!E179," ","")))</f>
        <v/>
      </c>
      <c r="F179" t="str">
        <f>TRIM(UPPER(SUBSTITUTE('Dump Google Form Here'!F179," ","")))</f>
        <v/>
      </c>
      <c r="G179" t="str">
        <f>TRIM(UPPER(SUBSTITUTE('Dump Google Form Here'!G179," ","")))</f>
        <v/>
      </c>
      <c r="H179" t="str">
        <f>TRIM(SUBSTITUTE(SUBSTITUTE(UPPER(SUBSTITUTE('Dump Google Form Here'!H179," ","")),"YES",""),",",""))</f>
        <v/>
      </c>
      <c r="I179" t="str">
        <f>TRIM(UPPER(SUBSTITUTE('Dump Google Form Here'!I179," ","")))</f>
        <v/>
      </c>
      <c r="J179" t="str">
        <f>TRIM(UPPER(SUBSTITUTE('Dump Google Form Here'!J179," ","")))</f>
        <v/>
      </c>
      <c r="K179" t="str">
        <f>TRIM(UPPER(SUBSTITUTE('Dump Google Form Here'!K179," ","")))</f>
        <v/>
      </c>
      <c r="L179" t="str">
        <f>TRIM(UPPER(SUBSTITUTE('Dump Google Form Here'!L179," ","")))</f>
        <v/>
      </c>
    </row>
    <row r="180" spans="1:12">
      <c r="A180" t="str">
        <f>TRIM(UPPER(SUBSTITUTE('Dump Google Form Here'!A180," ","")))</f>
        <v/>
      </c>
      <c r="B180" t="str">
        <f>TRIM(UPPER(SUBSTITUTE('Dump Google Form Here'!B180," ","")))</f>
        <v/>
      </c>
      <c r="C180" t="str">
        <f>TRIM(UPPER(SUBSTITUTE('Dump Google Form Here'!C180," ","")))</f>
        <v/>
      </c>
      <c r="D180" t="str">
        <f>TRIM(UPPER(SUBSTITUTE('Dump Google Form Here'!D180," ","")))</f>
        <v/>
      </c>
      <c r="E180" t="str">
        <f>TRIM(UPPER(SUBSTITUTE('Dump Google Form Here'!E180," ","")))</f>
        <v/>
      </c>
      <c r="F180" t="str">
        <f>TRIM(UPPER(SUBSTITUTE('Dump Google Form Here'!F180," ","")))</f>
        <v/>
      </c>
      <c r="G180" t="str">
        <f>TRIM(UPPER(SUBSTITUTE('Dump Google Form Here'!G180," ","")))</f>
        <v/>
      </c>
      <c r="H180" t="str">
        <f>TRIM(SUBSTITUTE(SUBSTITUTE(UPPER(SUBSTITUTE('Dump Google Form Here'!H180," ","")),"YES",""),",",""))</f>
        <v/>
      </c>
      <c r="I180" t="str">
        <f>TRIM(UPPER(SUBSTITUTE('Dump Google Form Here'!I180," ","")))</f>
        <v/>
      </c>
      <c r="J180" t="str">
        <f>TRIM(UPPER(SUBSTITUTE('Dump Google Form Here'!J180," ","")))</f>
        <v/>
      </c>
      <c r="K180" t="str">
        <f>TRIM(UPPER(SUBSTITUTE('Dump Google Form Here'!K180," ","")))</f>
        <v/>
      </c>
      <c r="L180" t="str">
        <f>TRIM(UPPER(SUBSTITUTE('Dump Google Form Here'!L180," ","")))</f>
        <v/>
      </c>
    </row>
    <row r="181" spans="1:12">
      <c r="A181" t="str">
        <f>TRIM(UPPER(SUBSTITUTE('Dump Google Form Here'!A181," ","")))</f>
        <v/>
      </c>
      <c r="B181" t="str">
        <f>TRIM(UPPER(SUBSTITUTE('Dump Google Form Here'!B181," ","")))</f>
        <v/>
      </c>
      <c r="C181" t="str">
        <f>TRIM(UPPER(SUBSTITUTE('Dump Google Form Here'!C181," ","")))</f>
        <v/>
      </c>
      <c r="D181" t="str">
        <f>TRIM(UPPER(SUBSTITUTE('Dump Google Form Here'!D181," ","")))</f>
        <v/>
      </c>
      <c r="E181" t="str">
        <f>TRIM(UPPER(SUBSTITUTE('Dump Google Form Here'!E181," ","")))</f>
        <v/>
      </c>
      <c r="F181" t="str">
        <f>TRIM(UPPER(SUBSTITUTE('Dump Google Form Here'!F181," ","")))</f>
        <v/>
      </c>
      <c r="G181" t="str">
        <f>TRIM(UPPER(SUBSTITUTE('Dump Google Form Here'!G181," ","")))</f>
        <v/>
      </c>
      <c r="H181" t="str">
        <f>TRIM(SUBSTITUTE(SUBSTITUTE(UPPER(SUBSTITUTE('Dump Google Form Here'!H181," ","")),"YES",""),",",""))</f>
        <v/>
      </c>
      <c r="I181" t="str">
        <f>TRIM(UPPER(SUBSTITUTE('Dump Google Form Here'!I181," ","")))</f>
        <v/>
      </c>
      <c r="J181" t="str">
        <f>TRIM(UPPER(SUBSTITUTE('Dump Google Form Here'!J181," ","")))</f>
        <v/>
      </c>
      <c r="K181" t="str">
        <f>TRIM(UPPER(SUBSTITUTE('Dump Google Form Here'!K181," ","")))</f>
        <v/>
      </c>
      <c r="L181" t="str">
        <f>TRIM(UPPER(SUBSTITUTE('Dump Google Form Here'!L181," ","")))</f>
        <v/>
      </c>
    </row>
    <row r="182" spans="1:12">
      <c r="A182" t="str">
        <f>TRIM(UPPER(SUBSTITUTE('Dump Google Form Here'!A182," ","")))</f>
        <v/>
      </c>
      <c r="B182" t="str">
        <f>TRIM(UPPER(SUBSTITUTE('Dump Google Form Here'!B182," ","")))</f>
        <v/>
      </c>
      <c r="C182" t="str">
        <f>TRIM(UPPER(SUBSTITUTE('Dump Google Form Here'!C182," ","")))</f>
        <v/>
      </c>
      <c r="D182" t="str">
        <f>TRIM(UPPER(SUBSTITUTE('Dump Google Form Here'!D182," ","")))</f>
        <v/>
      </c>
      <c r="E182" t="str">
        <f>TRIM(UPPER(SUBSTITUTE('Dump Google Form Here'!E182," ","")))</f>
        <v/>
      </c>
      <c r="F182" t="str">
        <f>TRIM(UPPER(SUBSTITUTE('Dump Google Form Here'!F182," ","")))</f>
        <v/>
      </c>
      <c r="G182" t="str">
        <f>TRIM(UPPER(SUBSTITUTE('Dump Google Form Here'!G182," ","")))</f>
        <v/>
      </c>
      <c r="H182" t="str">
        <f>TRIM(SUBSTITUTE(SUBSTITUTE(UPPER(SUBSTITUTE('Dump Google Form Here'!H182," ","")),"YES",""),",",""))</f>
        <v/>
      </c>
      <c r="I182" t="str">
        <f>TRIM(UPPER(SUBSTITUTE('Dump Google Form Here'!I182," ","")))</f>
        <v/>
      </c>
      <c r="J182" t="str">
        <f>TRIM(UPPER(SUBSTITUTE('Dump Google Form Here'!J182," ","")))</f>
        <v/>
      </c>
      <c r="K182" t="str">
        <f>TRIM(UPPER(SUBSTITUTE('Dump Google Form Here'!K182," ","")))</f>
        <v/>
      </c>
      <c r="L182" t="str">
        <f>TRIM(UPPER(SUBSTITUTE('Dump Google Form Here'!L182," ","")))</f>
        <v/>
      </c>
    </row>
    <row r="183" spans="1:12">
      <c r="A183" t="str">
        <f>TRIM(UPPER(SUBSTITUTE('Dump Google Form Here'!A183," ","")))</f>
        <v/>
      </c>
      <c r="B183" t="str">
        <f>TRIM(UPPER(SUBSTITUTE('Dump Google Form Here'!B183," ","")))</f>
        <v/>
      </c>
      <c r="C183" t="str">
        <f>TRIM(UPPER(SUBSTITUTE('Dump Google Form Here'!C183," ","")))</f>
        <v/>
      </c>
      <c r="D183" t="str">
        <f>TRIM(UPPER(SUBSTITUTE('Dump Google Form Here'!D183," ","")))</f>
        <v/>
      </c>
      <c r="E183" t="str">
        <f>TRIM(UPPER(SUBSTITUTE('Dump Google Form Here'!E183," ","")))</f>
        <v/>
      </c>
      <c r="F183" t="str">
        <f>TRIM(UPPER(SUBSTITUTE('Dump Google Form Here'!F183," ","")))</f>
        <v/>
      </c>
      <c r="G183" t="str">
        <f>TRIM(UPPER(SUBSTITUTE('Dump Google Form Here'!G183," ","")))</f>
        <v/>
      </c>
      <c r="H183" t="str">
        <f>TRIM(SUBSTITUTE(SUBSTITUTE(UPPER(SUBSTITUTE('Dump Google Form Here'!H183," ","")),"YES",""),",",""))</f>
        <v/>
      </c>
      <c r="I183" t="str">
        <f>TRIM(UPPER(SUBSTITUTE('Dump Google Form Here'!I183," ","")))</f>
        <v/>
      </c>
      <c r="J183" t="str">
        <f>TRIM(UPPER(SUBSTITUTE('Dump Google Form Here'!J183," ","")))</f>
        <v/>
      </c>
      <c r="K183" t="str">
        <f>TRIM(UPPER(SUBSTITUTE('Dump Google Form Here'!K183," ","")))</f>
        <v/>
      </c>
      <c r="L183" t="str">
        <f>TRIM(UPPER(SUBSTITUTE('Dump Google Form Here'!L183," ","")))</f>
        <v/>
      </c>
    </row>
    <row r="184" spans="1:12">
      <c r="A184" t="str">
        <f>TRIM(UPPER(SUBSTITUTE('Dump Google Form Here'!A184," ","")))</f>
        <v/>
      </c>
      <c r="B184" t="str">
        <f>TRIM(UPPER(SUBSTITUTE('Dump Google Form Here'!B184," ","")))</f>
        <v/>
      </c>
      <c r="C184" t="str">
        <f>TRIM(UPPER(SUBSTITUTE('Dump Google Form Here'!C184," ","")))</f>
        <v/>
      </c>
      <c r="D184" t="str">
        <f>TRIM(UPPER(SUBSTITUTE('Dump Google Form Here'!D184," ","")))</f>
        <v/>
      </c>
      <c r="E184" t="str">
        <f>TRIM(UPPER(SUBSTITUTE('Dump Google Form Here'!E184," ","")))</f>
        <v/>
      </c>
      <c r="F184" t="str">
        <f>TRIM(UPPER(SUBSTITUTE('Dump Google Form Here'!F184," ","")))</f>
        <v/>
      </c>
      <c r="G184" t="str">
        <f>TRIM(UPPER(SUBSTITUTE('Dump Google Form Here'!G184," ","")))</f>
        <v/>
      </c>
      <c r="H184" t="str">
        <f>TRIM(SUBSTITUTE(SUBSTITUTE(UPPER(SUBSTITUTE('Dump Google Form Here'!H184," ","")),"YES",""),",",""))</f>
        <v/>
      </c>
      <c r="I184" t="str">
        <f>TRIM(UPPER(SUBSTITUTE('Dump Google Form Here'!I184," ","")))</f>
        <v/>
      </c>
      <c r="J184" t="str">
        <f>TRIM(UPPER(SUBSTITUTE('Dump Google Form Here'!J184," ","")))</f>
        <v/>
      </c>
      <c r="K184" t="str">
        <f>TRIM(UPPER(SUBSTITUTE('Dump Google Form Here'!K184," ","")))</f>
        <v/>
      </c>
      <c r="L184" t="str">
        <f>TRIM(UPPER(SUBSTITUTE('Dump Google Form Here'!L184," ","")))</f>
        <v/>
      </c>
    </row>
    <row r="185" spans="1:12">
      <c r="A185" t="str">
        <f>TRIM(UPPER(SUBSTITUTE('Dump Google Form Here'!A185," ","")))</f>
        <v/>
      </c>
      <c r="B185" t="str">
        <f>TRIM(UPPER(SUBSTITUTE('Dump Google Form Here'!B185," ","")))</f>
        <v/>
      </c>
      <c r="C185" t="str">
        <f>TRIM(UPPER(SUBSTITUTE('Dump Google Form Here'!C185," ","")))</f>
        <v/>
      </c>
      <c r="D185" t="str">
        <f>TRIM(UPPER(SUBSTITUTE('Dump Google Form Here'!D185," ","")))</f>
        <v/>
      </c>
      <c r="E185" t="str">
        <f>TRIM(UPPER(SUBSTITUTE('Dump Google Form Here'!E185," ","")))</f>
        <v/>
      </c>
      <c r="F185" t="str">
        <f>TRIM(UPPER(SUBSTITUTE('Dump Google Form Here'!F185," ","")))</f>
        <v/>
      </c>
      <c r="G185" t="str">
        <f>TRIM(UPPER(SUBSTITUTE('Dump Google Form Here'!G185," ","")))</f>
        <v/>
      </c>
      <c r="H185" t="str">
        <f>TRIM(SUBSTITUTE(SUBSTITUTE(UPPER(SUBSTITUTE('Dump Google Form Here'!H185," ","")),"YES",""),",",""))</f>
        <v/>
      </c>
      <c r="I185" t="str">
        <f>TRIM(UPPER(SUBSTITUTE('Dump Google Form Here'!I185," ","")))</f>
        <v/>
      </c>
      <c r="J185" t="str">
        <f>TRIM(UPPER(SUBSTITUTE('Dump Google Form Here'!J185," ","")))</f>
        <v/>
      </c>
      <c r="K185" t="str">
        <f>TRIM(UPPER(SUBSTITUTE('Dump Google Form Here'!K185," ","")))</f>
        <v/>
      </c>
      <c r="L185" t="str">
        <f>TRIM(UPPER(SUBSTITUTE('Dump Google Form Here'!L185," ","")))</f>
        <v/>
      </c>
    </row>
    <row r="186" spans="1:12">
      <c r="A186" t="str">
        <f>TRIM(UPPER(SUBSTITUTE('Dump Google Form Here'!A186," ","")))</f>
        <v/>
      </c>
      <c r="B186" t="str">
        <f>TRIM(UPPER(SUBSTITUTE('Dump Google Form Here'!B186," ","")))</f>
        <v/>
      </c>
      <c r="C186" t="str">
        <f>TRIM(UPPER(SUBSTITUTE('Dump Google Form Here'!C186," ","")))</f>
        <v/>
      </c>
      <c r="D186" t="str">
        <f>TRIM(UPPER(SUBSTITUTE('Dump Google Form Here'!D186," ","")))</f>
        <v/>
      </c>
      <c r="E186" t="str">
        <f>TRIM(UPPER(SUBSTITUTE('Dump Google Form Here'!E186," ","")))</f>
        <v/>
      </c>
      <c r="F186" t="str">
        <f>TRIM(UPPER(SUBSTITUTE('Dump Google Form Here'!F186," ","")))</f>
        <v/>
      </c>
      <c r="G186" t="str">
        <f>TRIM(UPPER(SUBSTITUTE('Dump Google Form Here'!G186," ","")))</f>
        <v/>
      </c>
      <c r="H186" t="str">
        <f>TRIM(SUBSTITUTE(SUBSTITUTE(UPPER(SUBSTITUTE('Dump Google Form Here'!H186," ","")),"YES",""),",",""))</f>
        <v/>
      </c>
      <c r="I186" t="str">
        <f>TRIM(UPPER(SUBSTITUTE('Dump Google Form Here'!I186," ","")))</f>
        <v/>
      </c>
      <c r="J186" t="str">
        <f>TRIM(UPPER(SUBSTITUTE('Dump Google Form Here'!J186," ","")))</f>
        <v/>
      </c>
      <c r="K186" t="str">
        <f>TRIM(UPPER(SUBSTITUTE('Dump Google Form Here'!K186," ","")))</f>
        <v/>
      </c>
      <c r="L186" t="str">
        <f>TRIM(UPPER(SUBSTITUTE('Dump Google Form Here'!L186," ","")))</f>
        <v/>
      </c>
    </row>
    <row r="187" spans="1:12">
      <c r="A187" t="str">
        <f>TRIM(UPPER(SUBSTITUTE('Dump Google Form Here'!A187," ","")))</f>
        <v/>
      </c>
      <c r="B187" t="str">
        <f>TRIM(UPPER(SUBSTITUTE('Dump Google Form Here'!B187," ","")))</f>
        <v/>
      </c>
      <c r="C187" t="str">
        <f>TRIM(UPPER(SUBSTITUTE('Dump Google Form Here'!C187," ","")))</f>
        <v/>
      </c>
      <c r="D187" t="str">
        <f>TRIM(UPPER(SUBSTITUTE('Dump Google Form Here'!D187," ","")))</f>
        <v/>
      </c>
      <c r="E187" t="str">
        <f>TRIM(UPPER(SUBSTITUTE('Dump Google Form Here'!E187," ","")))</f>
        <v/>
      </c>
      <c r="F187" t="str">
        <f>TRIM(UPPER(SUBSTITUTE('Dump Google Form Here'!F187," ","")))</f>
        <v/>
      </c>
      <c r="G187" t="str">
        <f>TRIM(UPPER(SUBSTITUTE('Dump Google Form Here'!G187," ","")))</f>
        <v/>
      </c>
      <c r="H187" t="str">
        <f>TRIM(SUBSTITUTE(SUBSTITUTE(UPPER(SUBSTITUTE('Dump Google Form Here'!H187," ","")),"YES",""),",",""))</f>
        <v/>
      </c>
      <c r="I187" t="str">
        <f>TRIM(UPPER(SUBSTITUTE('Dump Google Form Here'!I187," ","")))</f>
        <v/>
      </c>
      <c r="J187" t="str">
        <f>TRIM(UPPER(SUBSTITUTE('Dump Google Form Here'!J187," ","")))</f>
        <v/>
      </c>
      <c r="K187" t="str">
        <f>TRIM(UPPER(SUBSTITUTE('Dump Google Form Here'!K187," ","")))</f>
        <v/>
      </c>
      <c r="L187" t="str">
        <f>TRIM(UPPER(SUBSTITUTE('Dump Google Form Here'!L187," ","")))</f>
        <v/>
      </c>
    </row>
    <row r="188" spans="1:12">
      <c r="A188" t="str">
        <f>TRIM(UPPER(SUBSTITUTE('Dump Google Form Here'!A188," ","")))</f>
        <v/>
      </c>
      <c r="B188" t="str">
        <f>TRIM(UPPER(SUBSTITUTE('Dump Google Form Here'!B188," ","")))</f>
        <v/>
      </c>
      <c r="C188" t="str">
        <f>TRIM(UPPER(SUBSTITUTE('Dump Google Form Here'!C188," ","")))</f>
        <v/>
      </c>
      <c r="D188" t="str">
        <f>TRIM(UPPER(SUBSTITUTE('Dump Google Form Here'!D188," ","")))</f>
        <v/>
      </c>
      <c r="E188" t="str">
        <f>TRIM(UPPER(SUBSTITUTE('Dump Google Form Here'!E188," ","")))</f>
        <v/>
      </c>
      <c r="F188" t="str">
        <f>TRIM(UPPER(SUBSTITUTE('Dump Google Form Here'!F188," ","")))</f>
        <v/>
      </c>
      <c r="G188" t="str">
        <f>TRIM(UPPER(SUBSTITUTE('Dump Google Form Here'!G188," ","")))</f>
        <v/>
      </c>
      <c r="H188" t="str">
        <f>TRIM(SUBSTITUTE(SUBSTITUTE(UPPER(SUBSTITUTE('Dump Google Form Here'!H188," ","")),"YES",""),",",""))</f>
        <v/>
      </c>
      <c r="I188" t="str">
        <f>TRIM(UPPER(SUBSTITUTE('Dump Google Form Here'!I188," ","")))</f>
        <v/>
      </c>
      <c r="J188" t="str">
        <f>TRIM(UPPER(SUBSTITUTE('Dump Google Form Here'!J188," ","")))</f>
        <v/>
      </c>
      <c r="K188" t="str">
        <f>TRIM(UPPER(SUBSTITUTE('Dump Google Form Here'!K188," ","")))</f>
        <v/>
      </c>
      <c r="L188" t="str">
        <f>TRIM(UPPER(SUBSTITUTE('Dump Google Form Here'!L188," ","")))</f>
        <v/>
      </c>
    </row>
    <row r="189" spans="1:12">
      <c r="A189" t="str">
        <f>TRIM(UPPER(SUBSTITUTE('Dump Google Form Here'!A189," ","")))</f>
        <v/>
      </c>
      <c r="B189" t="str">
        <f>TRIM(UPPER(SUBSTITUTE('Dump Google Form Here'!B189," ","")))</f>
        <v/>
      </c>
      <c r="C189" t="str">
        <f>TRIM(UPPER(SUBSTITUTE('Dump Google Form Here'!C189," ","")))</f>
        <v/>
      </c>
      <c r="D189" t="str">
        <f>TRIM(UPPER(SUBSTITUTE('Dump Google Form Here'!D189," ","")))</f>
        <v/>
      </c>
      <c r="E189" t="str">
        <f>TRIM(UPPER(SUBSTITUTE('Dump Google Form Here'!E189," ","")))</f>
        <v/>
      </c>
      <c r="F189" t="str">
        <f>TRIM(UPPER(SUBSTITUTE('Dump Google Form Here'!F189," ","")))</f>
        <v/>
      </c>
      <c r="G189" t="str">
        <f>TRIM(UPPER(SUBSTITUTE('Dump Google Form Here'!G189," ","")))</f>
        <v/>
      </c>
      <c r="H189" t="str">
        <f>TRIM(SUBSTITUTE(SUBSTITUTE(UPPER(SUBSTITUTE('Dump Google Form Here'!H189," ","")),"YES",""),",",""))</f>
        <v/>
      </c>
      <c r="I189" t="str">
        <f>TRIM(UPPER(SUBSTITUTE('Dump Google Form Here'!I189," ","")))</f>
        <v/>
      </c>
      <c r="J189" t="str">
        <f>TRIM(UPPER(SUBSTITUTE('Dump Google Form Here'!J189," ","")))</f>
        <v/>
      </c>
      <c r="K189" t="str">
        <f>TRIM(UPPER(SUBSTITUTE('Dump Google Form Here'!K189," ","")))</f>
        <v/>
      </c>
      <c r="L189" t="str">
        <f>TRIM(UPPER(SUBSTITUTE('Dump Google Form Here'!L189," ","")))</f>
        <v/>
      </c>
    </row>
    <row r="190" spans="1:12">
      <c r="A190" t="str">
        <f>TRIM(UPPER(SUBSTITUTE('Dump Google Form Here'!A190," ","")))</f>
        <v/>
      </c>
      <c r="B190" t="str">
        <f>TRIM(UPPER(SUBSTITUTE('Dump Google Form Here'!B190," ","")))</f>
        <v/>
      </c>
      <c r="C190" t="str">
        <f>TRIM(UPPER(SUBSTITUTE('Dump Google Form Here'!C190," ","")))</f>
        <v/>
      </c>
      <c r="D190" t="str">
        <f>TRIM(UPPER(SUBSTITUTE('Dump Google Form Here'!D190," ","")))</f>
        <v/>
      </c>
      <c r="E190" t="str">
        <f>TRIM(UPPER(SUBSTITUTE('Dump Google Form Here'!E190," ","")))</f>
        <v/>
      </c>
      <c r="F190" t="str">
        <f>TRIM(UPPER(SUBSTITUTE('Dump Google Form Here'!F190," ","")))</f>
        <v/>
      </c>
      <c r="G190" t="str">
        <f>TRIM(UPPER(SUBSTITUTE('Dump Google Form Here'!G190," ","")))</f>
        <v/>
      </c>
      <c r="H190" t="str">
        <f>TRIM(SUBSTITUTE(SUBSTITUTE(UPPER(SUBSTITUTE('Dump Google Form Here'!H190," ","")),"YES",""),",",""))</f>
        <v/>
      </c>
      <c r="I190" t="str">
        <f>TRIM(UPPER(SUBSTITUTE('Dump Google Form Here'!I190," ","")))</f>
        <v/>
      </c>
      <c r="J190" t="str">
        <f>TRIM(UPPER(SUBSTITUTE('Dump Google Form Here'!J190," ","")))</f>
        <v/>
      </c>
      <c r="K190" t="str">
        <f>TRIM(UPPER(SUBSTITUTE('Dump Google Form Here'!K190," ","")))</f>
        <v/>
      </c>
      <c r="L190" t="str">
        <f>TRIM(UPPER(SUBSTITUTE('Dump Google Form Here'!L190," ","")))</f>
        <v/>
      </c>
    </row>
    <row r="191" spans="1:12">
      <c r="A191" t="str">
        <f>TRIM(UPPER(SUBSTITUTE('Dump Google Form Here'!A191," ","")))</f>
        <v/>
      </c>
      <c r="B191" t="str">
        <f>TRIM(UPPER(SUBSTITUTE('Dump Google Form Here'!B191," ","")))</f>
        <v/>
      </c>
      <c r="C191" t="str">
        <f>TRIM(UPPER(SUBSTITUTE('Dump Google Form Here'!C191," ","")))</f>
        <v/>
      </c>
      <c r="D191" t="str">
        <f>TRIM(UPPER(SUBSTITUTE('Dump Google Form Here'!D191," ","")))</f>
        <v/>
      </c>
      <c r="E191" t="str">
        <f>TRIM(UPPER(SUBSTITUTE('Dump Google Form Here'!E191," ","")))</f>
        <v/>
      </c>
      <c r="F191" t="str">
        <f>TRIM(UPPER(SUBSTITUTE('Dump Google Form Here'!F191," ","")))</f>
        <v/>
      </c>
      <c r="G191" t="str">
        <f>TRIM(UPPER(SUBSTITUTE('Dump Google Form Here'!G191," ","")))</f>
        <v/>
      </c>
      <c r="H191" t="str">
        <f>TRIM(SUBSTITUTE(SUBSTITUTE(UPPER(SUBSTITUTE('Dump Google Form Here'!H191," ","")),"YES",""),",",""))</f>
        <v/>
      </c>
      <c r="I191" t="str">
        <f>TRIM(UPPER(SUBSTITUTE('Dump Google Form Here'!I191," ","")))</f>
        <v/>
      </c>
      <c r="J191" t="str">
        <f>TRIM(UPPER(SUBSTITUTE('Dump Google Form Here'!J191," ","")))</f>
        <v/>
      </c>
      <c r="K191" t="str">
        <f>TRIM(UPPER(SUBSTITUTE('Dump Google Form Here'!K191," ","")))</f>
        <v/>
      </c>
      <c r="L191" t="str">
        <f>TRIM(UPPER(SUBSTITUTE('Dump Google Form Here'!L191," ","")))</f>
        <v/>
      </c>
    </row>
    <row r="192" spans="1:12">
      <c r="A192" t="str">
        <f>TRIM(UPPER(SUBSTITUTE('Dump Google Form Here'!A192," ","")))</f>
        <v/>
      </c>
      <c r="B192" t="str">
        <f>TRIM(UPPER(SUBSTITUTE('Dump Google Form Here'!B192," ","")))</f>
        <v/>
      </c>
      <c r="C192" t="str">
        <f>TRIM(UPPER(SUBSTITUTE('Dump Google Form Here'!C192," ","")))</f>
        <v/>
      </c>
      <c r="D192" t="str">
        <f>TRIM(UPPER(SUBSTITUTE('Dump Google Form Here'!D192," ","")))</f>
        <v/>
      </c>
      <c r="E192" t="str">
        <f>TRIM(UPPER(SUBSTITUTE('Dump Google Form Here'!E192," ","")))</f>
        <v/>
      </c>
      <c r="F192" t="str">
        <f>TRIM(UPPER(SUBSTITUTE('Dump Google Form Here'!F192," ","")))</f>
        <v/>
      </c>
      <c r="G192" t="str">
        <f>TRIM(UPPER(SUBSTITUTE('Dump Google Form Here'!G192," ","")))</f>
        <v/>
      </c>
      <c r="H192" t="str">
        <f>TRIM(SUBSTITUTE(SUBSTITUTE(UPPER(SUBSTITUTE('Dump Google Form Here'!H192," ","")),"YES",""),",",""))</f>
        <v/>
      </c>
      <c r="I192" t="str">
        <f>TRIM(UPPER(SUBSTITUTE('Dump Google Form Here'!I192," ","")))</f>
        <v/>
      </c>
      <c r="J192" t="str">
        <f>TRIM(UPPER(SUBSTITUTE('Dump Google Form Here'!J192," ","")))</f>
        <v/>
      </c>
      <c r="K192" t="str">
        <f>TRIM(UPPER(SUBSTITUTE('Dump Google Form Here'!K192," ","")))</f>
        <v/>
      </c>
      <c r="L192" t="str">
        <f>TRIM(UPPER(SUBSTITUTE('Dump Google Form Here'!L192," ","")))</f>
        <v/>
      </c>
    </row>
    <row r="193" spans="1:12">
      <c r="A193" t="str">
        <f>TRIM(UPPER(SUBSTITUTE('Dump Google Form Here'!A193," ","")))</f>
        <v/>
      </c>
      <c r="B193" t="str">
        <f>TRIM(UPPER(SUBSTITUTE('Dump Google Form Here'!B193," ","")))</f>
        <v/>
      </c>
      <c r="C193" t="str">
        <f>TRIM(UPPER(SUBSTITUTE('Dump Google Form Here'!C193," ","")))</f>
        <v/>
      </c>
      <c r="D193" t="str">
        <f>TRIM(UPPER(SUBSTITUTE('Dump Google Form Here'!D193," ","")))</f>
        <v/>
      </c>
      <c r="E193" t="str">
        <f>TRIM(UPPER(SUBSTITUTE('Dump Google Form Here'!E193," ","")))</f>
        <v/>
      </c>
      <c r="F193" t="str">
        <f>TRIM(UPPER(SUBSTITUTE('Dump Google Form Here'!F193," ","")))</f>
        <v/>
      </c>
      <c r="G193" t="str">
        <f>TRIM(UPPER(SUBSTITUTE('Dump Google Form Here'!G193," ","")))</f>
        <v/>
      </c>
      <c r="H193" t="str">
        <f>TRIM(SUBSTITUTE(SUBSTITUTE(UPPER(SUBSTITUTE('Dump Google Form Here'!H193," ","")),"YES",""),",",""))</f>
        <v/>
      </c>
      <c r="I193" t="str">
        <f>TRIM(UPPER(SUBSTITUTE('Dump Google Form Here'!I193," ","")))</f>
        <v/>
      </c>
      <c r="J193" t="str">
        <f>TRIM(UPPER(SUBSTITUTE('Dump Google Form Here'!J193," ","")))</f>
        <v/>
      </c>
      <c r="K193" t="str">
        <f>TRIM(UPPER(SUBSTITUTE('Dump Google Form Here'!K193," ","")))</f>
        <v/>
      </c>
      <c r="L193" t="str">
        <f>TRIM(UPPER(SUBSTITUTE('Dump Google Form Here'!L193," ","")))</f>
        <v/>
      </c>
    </row>
    <row r="194" spans="1:12">
      <c r="A194" t="str">
        <f>TRIM(UPPER(SUBSTITUTE('Dump Google Form Here'!A194," ","")))</f>
        <v/>
      </c>
      <c r="B194" t="str">
        <f>TRIM(UPPER(SUBSTITUTE('Dump Google Form Here'!B194," ","")))</f>
        <v/>
      </c>
      <c r="C194" t="str">
        <f>TRIM(UPPER(SUBSTITUTE('Dump Google Form Here'!C194," ","")))</f>
        <v/>
      </c>
      <c r="D194" t="str">
        <f>TRIM(UPPER(SUBSTITUTE('Dump Google Form Here'!D194," ","")))</f>
        <v/>
      </c>
      <c r="E194" t="str">
        <f>TRIM(UPPER(SUBSTITUTE('Dump Google Form Here'!E194," ","")))</f>
        <v/>
      </c>
      <c r="F194" t="str">
        <f>TRIM(UPPER(SUBSTITUTE('Dump Google Form Here'!F194," ","")))</f>
        <v/>
      </c>
      <c r="G194" t="str">
        <f>TRIM(UPPER(SUBSTITUTE('Dump Google Form Here'!G194," ","")))</f>
        <v/>
      </c>
      <c r="H194" t="str">
        <f>TRIM(SUBSTITUTE(SUBSTITUTE(UPPER(SUBSTITUTE('Dump Google Form Here'!H194," ","")),"YES",""),",",""))</f>
        <v/>
      </c>
      <c r="I194" t="str">
        <f>TRIM(UPPER(SUBSTITUTE('Dump Google Form Here'!I194," ","")))</f>
        <v/>
      </c>
      <c r="J194" t="str">
        <f>TRIM(UPPER(SUBSTITUTE('Dump Google Form Here'!J194," ","")))</f>
        <v/>
      </c>
      <c r="K194" t="str">
        <f>TRIM(UPPER(SUBSTITUTE('Dump Google Form Here'!K194," ","")))</f>
        <v/>
      </c>
      <c r="L194" t="str">
        <f>TRIM(UPPER(SUBSTITUTE('Dump Google Form Here'!L194," ","")))</f>
        <v/>
      </c>
    </row>
    <row r="195" spans="1:12">
      <c r="A195" t="str">
        <f>TRIM(UPPER(SUBSTITUTE('Dump Google Form Here'!A195," ","")))</f>
        <v/>
      </c>
      <c r="B195" t="str">
        <f>TRIM(UPPER(SUBSTITUTE('Dump Google Form Here'!B195," ","")))</f>
        <v/>
      </c>
      <c r="C195" t="str">
        <f>TRIM(UPPER(SUBSTITUTE('Dump Google Form Here'!C195," ","")))</f>
        <v/>
      </c>
      <c r="D195" t="str">
        <f>TRIM(UPPER(SUBSTITUTE('Dump Google Form Here'!D195," ","")))</f>
        <v/>
      </c>
      <c r="E195" t="str">
        <f>TRIM(UPPER(SUBSTITUTE('Dump Google Form Here'!E195," ","")))</f>
        <v/>
      </c>
      <c r="F195" t="str">
        <f>TRIM(UPPER(SUBSTITUTE('Dump Google Form Here'!F195," ","")))</f>
        <v/>
      </c>
      <c r="G195" t="str">
        <f>TRIM(UPPER(SUBSTITUTE('Dump Google Form Here'!G195," ","")))</f>
        <v/>
      </c>
      <c r="H195" t="str">
        <f>TRIM(SUBSTITUTE(SUBSTITUTE(UPPER(SUBSTITUTE('Dump Google Form Here'!H195," ","")),"YES",""),",",""))</f>
        <v/>
      </c>
      <c r="I195" t="str">
        <f>TRIM(UPPER(SUBSTITUTE('Dump Google Form Here'!I195," ","")))</f>
        <v/>
      </c>
      <c r="J195" t="str">
        <f>TRIM(UPPER(SUBSTITUTE('Dump Google Form Here'!J195," ","")))</f>
        <v/>
      </c>
      <c r="K195" t="str">
        <f>TRIM(UPPER(SUBSTITUTE('Dump Google Form Here'!K195," ","")))</f>
        <v/>
      </c>
      <c r="L195" t="str">
        <f>TRIM(UPPER(SUBSTITUTE('Dump Google Form Here'!L195," ","")))</f>
        <v/>
      </c>
    </row>
    <row r="196" spans="1:12">
      <c r="A196" t="str">
        <f>TRIM(UPPER(SUBSTITUTE('Dump Google Form Here'!A196," ","")))</f>
        <v/>
      </c>
      <c r="B196" t="str">
        <f>TRIM(UPPER(SUBSTITUTE('Dump Google Form Here'!B196," ","")))</f>
        <v/>
      </c>
      <c r="C196" t="str">
        <f>TRIM(UPPER(SUBSTITUTE('Dump Google Form Here'!C196," ","")))</f>
        <v/>
      </c>
      <c r="D196" t="str">
        <f>TRIM(UPPER(SUBSTITUTE('Dump Google Form Here'!D196," ","")))</f>
        <v/>
      </c>
      <c r="E196" t="str">
        <f>TRIM(UPPER(SUBSTITUTE('Dump Google Form Here'!E196," ","")))</f>
        <v/>
      </c>
      <c r="F196" t="str">
        <f>TRIM(UPPER(SUBSTITUTE('Dump Google Form Here'!F196," ","")))</f>
        <v/>
      </c>
      <c r="G196" t="str">
        <f>TRIM(UPPER(SUBSTITUTE('Dump Google Form Here'!G196," ","")))</f>
        <v/>
      </c>
      <c r="H196" t="str">
        <f>TRIM(SUBSTITUTE(SUBSTITUTE(UPPER(SUBSTITUTE('Dump Google Form Here'!H196," ","")),"YES",""),",",""))</f>
        <v/>
      </c>
      <c r="I196" t="str">
        <f>TRIM(UPPER(SUBSTITUTE('Dump Google Form Here'!I196," ","")))</f>
        <v/>
      </c>
      <c r="J196" t="str">
        <f>TRIM(UPPER(SUBSTITUTE('Dump Google Form Here'!J196," ","")))</f>
        <v/>
      </c>
      <c r="K196" t="str">
        <f>TRIM(UPPER(SUBSTITUTE('Dump Google Form Here'!K196," ","")))</f>
        <v/>
      </c>
      <c r="L196" t="str">
        <f>TRIM(UPPER(SUBSTITUTE('Dump Google Form Here'!L196," ","")))</f>
        <v/>
      </c>
    </row>
    <row r="197" spans="1:12">
      <c r="A197" t="str">
        <f>TRIM(UPPER(SUBSTITUTE('Dump Google Form Here'!A197," ","")))</f>
        <v/>
      </c>
      <c r="B197" t="str">
        <f>TRIM(UPPER(SUBSTITUTE('Dump Google Form Here'!B197," ","")))</f>
        <v/>
      </c>
      <c r="C197" t="str">
        <f>TRIM(UPPER(SUBSTITUTE('Dump Google Form Here'!C197," ","")))</f>
        <v/>
      </c>
      <c r="D197" t="str">
        <f>TRIM(UPPER(SUBSTITUTE('Dump Google Form Here'!D197," ","")))</f>
        <v/>
      </c>
      <c r="E197" t="str">
        <f>TRIM(UPPER(SUBSTITUTE('Dump Google Form Here'!E197," ","")))</f>
        <v/>
      </c>
      <c r="F197" t="str">
        <f>TRIM(UPPER(SUBSTITUTE('Dump Google Form Here'!F197," ","")))</f>
        <v/>
      </c>
      <c r="G197" t="str">
        <f>TRIM(UPPER(SUBSTITUTE('Dump Google Form Here'!G197," ","")))</f>
        <v/>
      </c>
      <c r="H197" t="str">
        <f>TRIM(SUBSTITUTE(SUBSTITUTE(UPPER(SUBSTITUTE('Dump Google Form Here'!H197," ","")),"YES",""),",",""))</f>
        <v/>
      </c>
      <c r="I197" t="str">
        <f>TRIM(UPPER(SUBSTITUTE('Dump Google Form Here'!I197," ","")))</f>
        <v/>
      </c>
      <c r="J197" t="str">
        <f>TRIM(UPPER(SUBSTITUTE('Dump Google Form Here'!J197," ","")))</f>
        <v/>
      </c>
      <c r="K197" t="str">
        <f>TRIM(UPPER(SUBSTITUTE('Dump Google Form Here'!K197," ","")))</f>
        <v/>
      </c>
      <c r="L197" t="str">
        <f>TRIM(UPPER(SUBSTITUTE('Dump Google Form Here'!L197," ","")))</f>
        <v/>
      </c>
    </row>
    <row r="198" spans="1:12">
      <c r="A198" t="str">
        <f>TRIM(UPPER(SUBSTITUTE('Dump Google Form Here'!A198," ","")))</f>
        <v/>
      </c>
      <c r="B198" t="str">
        <f>TRIM(UPPER(SUBSTITUTE('Dump Google Form Here'!B198," ","")))</f>
        <v/>
      </c>
      <c r="C198" t="str">
        <f>TRIM(UPPER(SUBSTITUTE('Dump Google Form Here'!C198," ","")))</f>
        <v/>
      </c>
      <c r="D198" t="str">
        <f>TRIM(UPPER(SUBSTITUTE('Dump Google Form Here'!D198," ","")))</f>
        <v/>
      </c>
      <c r="E198" t="str">
        <f>TRIM(UPPER(SUBSTITUTE('Dump Google Form Here'!E198," ","")))</f>
        <v/>
      </c>
      <c r="F198" t="str">
        <f>TRIM(UPPER(SUBSTITUTE('Dump Google Form Here'!F198," ","")))</f>
        <v/>
      </c>
      <c r="G198" t="str">
        <f>TRIM(UPPER(SUBSTITUTE('Dump Google Form Here'!G198," ","")))</f>
        <v/>
      </c>
      <c r="H198" t="str">
        <f>TRIM(SUBSTITUTE(SUBSTITUTE(UPPER(SUBSTITUTE('Dump Google Form Here'!H198," ","")),"YES",""),",",""))</f>
        <v/>
      </c>
      <c r="I198" t="str">
        <f>TRIM(UPPER(SUBSTITUTE('Dump Google Form Here'!I198," ","")))</f>
        <v/>
      </c>
      <c r="J198" t="str">
        <f>TRIM(UPPER(SUBSTITUTE('Dump Google Form Here'!J198," ","")))</f>
        <v/>
      </c>
      <c r="K198" t="str">
        <f>TRIM(UPPER(SUBSTITUTE('Dump Google Form Here'!K198," ","")))</f>
        <v/>
      </c>
      <c r="L198" t="str">
        <f>TRIM(UPPER(SUBSTITUTE('Dump Google Form Here'!L198," ","")))</f>
        <v/>
      </c>
    </row>
    <row r="199" spans="1:12">
      <c r="A199" t="str">
        <f>TRIM(UPPER(SUBSTITUTE('Dump Google Form Here'!A199," ","")))</f>
        <v/>
      </c>
      <c r="B199" t="str">
        <f>TRIM(UPPER(SUBSTITUTE('Dump Google Form Here'!B199," ","")))</f>
        <v/>
      </c>
      <c r="C199" t="str">
        <f>TRIM(UPPER(SUBSTITUTE('Dump Google Form Here'!C199," ","")))</f>
        <v/>
      </c>
      <c r="D199" t="str">
        <f>TRIM(UPPER(SUBSTITUTE('Dump Google Form Here'!D199," ","")))</f>
        <v/>
      </c>
      <c r="E199" t="str">
        <f>TRIM(UPPER(SUBSTITUTE('Dump Google Form Here'!E199," ","")))</f>
        <v/>
      </c>
      <c r="F199" t="str">
        <f>TRIM(UPPER(SUBSTITUTE('Dump Google Form Here'!F199," ","")))</f>
        <v/>
      </c>
      <c r="G199" t="str">
        <f>TRIM(UPPER(SUBSTITUTE('Dump Google Form Here'!G199," ","")))</f>
        <v/>
      </c>
      <c r="H199" t="str">
        <f>TRIM(SUBSTITUTE(SUBSTITUTE(UPPER(SUBSTITUTE('Dump Google Form Here'!H199," ","")),"YES",""),",",""))</f>
        <v/>
      </c>
      <c r="I199" t="str">
        <f>TRIM(UPPER(SUBSTITUTE('Dump Google Form Here'!I199," ","")))</f>
        <v/>
      </c>
      <c r="J199" t="str">
        <f>TRIM(UPPER(SUBSTITUTE('Dump Google Form Here'!J199," ","")))</f>
        <v/>
      </c>
      <c r="K199" t="str">
        <f>TRIM(UPPER(SUBSTITUTE('Dump Google Form Here'!K199," ","")))</f>
        <v/>
      </c>
      <c r="L199" t="str">
        <f>TRIM(UPPER(SUBSTITUTE('Dump Google Form Here'!L199," ","")))</f>
        <v/>
      </c>
    </row>
    <row r="200" spans="1:12">
      <c r="A200" t="str">
        <f>TRIM(UPPER(SUBSTITUTE('Dump Google Form Here'!A200," ","")))</f>
        <v/>
      </c>
      <c r="B200" t="str">
        <f>TRIM(UPPER(SUBSTITUTE('Dump Google Form Here'!B200," ","")))</f>
        <v/>
      </c>
      <c r="C200" t="str">
        <f>TRIM(UPPER(SUBSTITUTE('Dump Google Form Here'!C200," ","")))</f>
        <v/>
      </c>
      <c r="D200" t="str">
        <f>TRIM(UPPER(SUBSTITUTE('Dump Google Form Here'!D200," ","")))</f>
        <v/>
      </c>
      <c r="E200" t="str">
        <f>TRIM(UPPER(SUBSTITUTE('Dump Google Form Here'!E200," ","")))</f>
        <v/>
      </c>
      <c r="F200" t="str">
        <f>TRIM(UPPER(SUBSTITUTE('Dump Google Form Here'!F200," ","")))</f>
        <v/>
      </c>
      <c r="G200" t="str">
        <f>TRIM(UPPER(SUBSTITUTE('Dump Google Form Here'!G200," ","")))</f>
        <v/>
      </c>
      <c r="H200" t="str">
        <f>TRIM(SUBSTITUTE(SUBSTITUTE(UPPER(SUBSTITUTE('Dump Google Form Here'!H200," ","")),"YES",""),",",""))</f>
        <v/>
      </c>
      <c r="I200" t="str">
        <f>TRIM(UPPER(SUBSTITUTE('Dump Google Form Here'!I200," ","")))</f>
        <v/>
      </c>
      <c r="J200" t="str">
        <f>TRIM(UPPER(SUBSTITUTE('Dump Google Form Here'!J200," ","")))</f>
        <v/>
      </c>
      <c r="K200" t="str">
        <f>TRIM(UPPER(SUBSTITUTE('Dump Google Form Here'!K200," ","")))</f>
        <v/>
      </c>
      <c r="L200" t="str">
        <f>TRIM(UPPER(SUBSTITUTE('Dump Google Form Here'!L200," ","")))</f>
        <v/>
      </c>
    </row>
    <row r="201" spans="1:12">
      <c r="A201" t="str">
        <f>TRIM(UPPER(SUBSTITUTE('Dump Google Form Here'!A201," ","")))</f>
        <v/>
      </c>
      <c r="B201" t="str">
        <f>TRIM(UPPER(SUBSTITUTE('Dump Google Form Here'!B201," ","")))</f>
        <v/>
      </c>
      <c r="C201" t="str">
        <f>TRIM(UPPER(SUBSTITUTE('Dump Google Form Here'!C201," ","")))</f>
        <v/>
      </c>
      <c r="D201" t="str">
        <f>TRIM(UPPER(SUBSTITUTE('Dump Google Form Here'!D201," ","")))</f>
        <v/>
      </c>
      <c r="E201" t="str">
        <f>TRIM(UPPER(SUBSTITUTE('Dump Google Form Here'!E201," ","")))</f>
        <v/>
      </c>
      <c r="F201" t="str">
        <f>TRIM(UPPER(SUBSTITUTE('Dump Google Form Here'!F201," ","")))</f>
        <v/>
      </c>
      <c r="G201" t="str">
        <f>TRIM(UPPER(SUBSTITUTE('Dump Google Form Here'!G201," ","")))</f>
        <v/>
      </c>
      <c r="H201" t="str">
        <f>TRIM(SUBSTITUTE(SUBSTITUTE(UPPER(SUBSTITUTE('Dump Google Form Here'!H201," ","")),"YES",""),",",""))</f>
        <v/>
      </c>
      <c r="I201" t="str">
        <f>TRIM(UPPER(SUBSTITUTE('Dump Google Form Here'!I201," ","")))</f>
        <v/>
      </c>
      <c r="J201" t="str">
        <f>TRIM(UPPER(SUBSTITUTE('Dump Google Form Here'!J201," ","")))</f>
        <v/>
      </c>
      <c r="K201" t="str">
        <f>TRIM(UPPER(SUBSTITUTE('Dump Google Form Here'!K201," ","")))</f>
        <v/>
      </c>
      <c r="L201" t="str">
        <f>TRIM(UPPER(SUBSTITUTE('Dump Google Form Here'!L201," ","")))</f>
        <v/>
      </c>
    </row>
    <row r="202" spans="1:12">
      <c r="A202" t="str">
        <f>TRIM(UPPER(SUBSTITUTE('Dump Google Form Here'!A202," ","")))</f>
        <v/>
      </c>
      <c r="B202" t="str">
        <f>TRIM(UPPER(SUBSTITUTE('Dump Google Form Here'!B202," ","")))</f>
        <v/>
      </c>
      <c r="C202" t="str">
        <f>TRIM(UPPER(SUBSTITUTE('Dump Google Form Here'!C202," ","")))</f>
        <v/>
      </c>
      <c r="D202" t="str">
        <f>TRIM(UPPER(SUBSTITUTE('Dump Google Form Here'!D202," ","")))</f>
        <v/>
      </c>
      <c r="E202" t="str">
        <f>TRIM(UPPER(SUBSTITUTE('Dump Google Form Here'!E202," ","")))</f>
        <v/>
      </c>
      <c r="F202" t="str">
        <f>TRIM(UPPER(SUBSTITUTE('Dump Google Form Here'!F202," ","")))</f>
        <v/>
      </c>
      <c r="G202" t="str">
        <f>TRIM(UPPER(SUBSTITUTE('Dump Google Form Here'!G202," ","")))</f>
        <v/>
      </c>
      <c r="H202" t="str">
        <f>TRIM(SUBSTITUTE(SUBSTITUTE(UPPER(SUBSTITUTE('Dump Google Form Here'!H202," ","")),"YES",""),",",""))</f>
        <v/>
      </c>
      <c r="I202" t="str">
        <f>TRIM(UPPER(SUBSTITUTE('Dump Google Form Here'!I202," ","")))</f>
        <v/>
      </c>
      <c r="J202" t="str">
        <f>TRIM(UPPER(SUBSTITUTE('Dump Google Form Here'!J202," ","")))</f>
        <v/>
      </c>
      <c r="K202" t="str">
        <f>TRIM(UPPER(SUBSTITUTE('Dump Google Form Here'!K202," ","")))</f>
        <v/>
      </c>
      <c r="L202" t="str">
        <f>TRIM(UPPER(SUBSTITUTE('Dump Google Form Here'!L202," ","")))</f>
        <v/>
      </c>
    </row>
    <row r="203" spans="1:12">
      <c r="A203" t="str">
        <f>TRIM(UPPER(SUBSTITUTE('Dump Google Form Here'!A203," ","")))</f>
        <v/>
      </c>
      <c r="B203" t="str">
        <f>TRIM(UPPER(SUBSTITUTE('Dump Google Form Here'!B203," ","")))</f>
        <v/>
      </c>
      <c r="C203" t="str">
        <f>TRIM(UPPER(SUBSTITUTE('Dump Google Form Here'!C203," ","")))</f>
        <v/>
      </c>
      <c r="D203" t="str">
        <f>TRIM(UPPER(SUBSTITUTE('Dump Google Form Here'!D203," ","")))</f>
        <v/>
      </c>
      <c r="E203" t="str">
        <f>TRIM(UPPER(SUBSTITUTE('Dump Google Form Here'!E203," ","")))</f>
        <v/>
      </c>
      <c r="F203" t="str">
        <f>TRIM(UPPER(SUBSTITUTE('Dump Google Form Here'!F203," ","")))</f>
        <v/>
      </c>
      <c r="G203" t="str">
        <f>TRIM(UPPER(SUBSTITUTE('Dump Google Form Here'!G203," ","")))</f>
        <v/>
      </c>
      <c r="H203" t="str">
        <f>TRIM(SUBSTITUTE(SUBSTITUTE(UPPER(SUBSTITUTE('Dump Google Form Here'!H203," ","")),"YES",""),",",""))</f>
        <v/>
      </c>
      <c r="I203" t="str">
        <f>TRIM(UPPER(SUBSTITUTE('Dump Google Form Here'!I203," ","")))</f>
        <v/>
      </c>
      <c r="J203" t="str">
        <f>TRIM(UPPER(SUBSTITUTE('Dump Google Form Here'!J203," ","")))</f>
        <v/>
      </c>
      <c r="K203" t="str">
        <f>TRIM(UPPER(SUBSTITUTE('Dump Google Form Here'!K203," ","")))</f>
        <v/>
      </c>
      <c r="L203" t="str">
        <f>TRIM(UPPER(SUBSTITUTE('Dump Google Form Here'!L203," ","")))</f>
        <v/>
      </c>
    </row>
    <row r="204" spans="1:12">
      <c r="A204" t="str">
        <f>TRIM(UPPER(SUBSTITUTE('Dump Google Form Here'!A204," ","")))</f>
        <v/>
      </c>
      <c r="B204" t="str">
        <f>TRIM(UPPER(SUBSTITUTE('Dump Google Form Here'!B204," ","")))</f>
        <v/>
      </c>
      <c r="C204" t="str">
        <f>TRIM(UPPER(SUBSTITUTE('Dump Google Form Here'!C204," ","")))</f>
        <v/>
      </c>
      <c r="D204" t="str">
        <f>TRIM(UPPER(SUBSTITUTE('Dump Google Form Here'!D204," ","")))</f>
        <v/>
      </c>
      <c r="E204" t="str">
        <f>TRIM(UPPER(SUBSTITUTE('Dump Google Form Here'!E204," ","")))</f>
        <v/>
      </c>
      <c r="F204" t="str">
        <f>TRIM(UPPER(SUBSTITUTE('Dump Google Form Here'!F204," ","")))</f>
        <v/>
      </c>
      <c r="G204" t="str">
        <f>TRIM(UPPER(SUBSTITUTE('Dump Google Form Here'!G204," ","")))</f>
        <v/>
      </c>
      <c r="H204" t="str">
        <f>TRIM(SUBSTITUTE(SUBSTITUTE(UPPER(SUBSTITUTE('Dump Google Form Here'!H204," ","")),"YES",""),",",""))</f>
        <v/>
      </c>
      <c r="I204" t="str">
        <f>TRIM(UPPER(SUBSTITUTE('Dump Google Form Here'!I204," ","")))</f>
        <v/>
      </c>
      <c r="J204" t="str">
        <f>TRIM(UPPER(SUBSTITUTE('Dump Google Form Here'!J204," ","")))</f>
        <v/>
      </c>
      <c r="K204" t="str">
        <f>TRIM(UPPER(SUBSTITUTE('Dump Google Form Here'!K204," ","")))</f>
        <v/>
      </c>
      <c r="L204" t="str">
        <f>TRIM(UPPER(SUBSTITUTE('Dump Google Form Here'!L204," ","")))</f>
        <v/>
      </c>
    </row>
    <row r="205" spans="1:12">
      <c r="A205" t="str">
        <f>TRIM(UPPER(SUBSTITUTE('Dump Google Form Here'!A205," ","")))</f>
        <v/>
      </c>
      <c r="B205" t="str">
        <f>TRIM(UPPER(SUBSTITUTE('Dump Google Form Here'!B205," ","")))</f>
        <v/>
      </c>
      <c r="C205" t="str">
        <f>TRIM(UPPER(SUBSTITUTE('Dump Google Form Here'!C205," ","")))</f>
        <v/>
      </c>
      <c r="D205" t="str">
        <f>TRIM(UPPER(SUBSTITUTE('Dump Google Form Here'!D205," ","")))</f>
        <v/>
      </c>
      <c r="E205" t="str">
        <f>TRIM(UPPER(SUBSTITUTE('Dump Google Form Here'!E205," ","")))</f>
        <v/>
      </c>
      <c r="F205" t="str">
        <f>TRIM(UPPER(SUBSTITUTE('Dump Google Form Here'!F205," ","")))</f>
        <v/>
      </c>
      <c r="G205" t="str">
        <f>TRIM(UPPER(SUBSTITUTE('Dump Google Form Here'!G205," ","")))</f>
        <v/>
      </c>
      <c r="H205" t="str">
        <f>TRIM(SUBSTITUTE(SUBSTITUTE(UPPER(SUBSTITUTE('Dump Google Form Here'!H205," ","")),"YES",""),",",""))</f>
        <v/>
      </c>
      <c r="I205" t="str">
        <f>TRIM(UPPER(SUBSTITUTE('Dump Google Form Here'!I205," ","")))</f>
        <v/>
      </c>
      <c r="J205" t="str">
        <f>TRIM(UPPER(SUBSTITUTE('Dump Google Form Here'!J205," ","")))</f>
        <v/>
      </c>
      <c r="K205" t="str">
        <f>TRIM(UPPER(SUBSTITUTE('Dump Google Form Here'!K205," ","")))</f>
        <v/>
      </c>
      <c r="L205" t="str">
        <f>TRIM(UPPER(SUBSTITUTE('Dump Google Form Here'!L205," ","")))</f>
        <v/>
      </c>
    </row>
    <row r="206" spans="1:12">
      <c r="A206" t="str">
        <f>TRIM(UPPER(SUBSTITUTE('Dump Google Form Here'!A206," ","")))</f>
        <v/>
      </c>
      <c r="B206" t="str">
        <f>TRIM(UPPER(SUBSTITUTE('Dump Google Form Here'!B206," ","")))</f>
        <v/>
      </c>
      <c r="C206" t="str">
        <f>TRIM(UPPER(SUBSTITUTE('Dump Google Form Here'!C206," ","")))</f>
        <v/>
      </c>
      <c r="D206" t="str">
        <f>TRIM(UPPER(SUBSTITUTE('Dump Google Form Here'!D206," ","")))</f>
        <v/>
      </c>
      <c r="E206" t="str">
        <f>TRIM(UPPER(SUBSTITUTE('Dump Google Form Here'!E206," ","")))</f>
        <v/>
      </c>
      <c r="F206" t="str">
        <f>TRIM(UPPER(SUBSTITUTE('Dump Google Form Here'!F206," ","")))</f>
        <v/>
      </c>
      <c r="G206" t="str">
        <f>TRIM(UPPER(SUBSTITUTE('Dump Google Form Here'!G206," ","")))</f>
        <v/>
      </c>
      <c r="H206" t="str">
        <f>TRIM(SUBSTITUTE(SUBSTITUTE(UPPER(SUBSTITUTE('Dump Google Form Here'!H206," ","")),"YES",""),",",""))</f>
        <v/>
      </c>
      <c r="I206" t="str">
        <f>TRIM(UPPER(SUBSTITUTE('Dump Google Form Here'!I206," ","")))</f>
        <v/>
      </c>
      <c r="J206" t="str">
        <f>TRIM(UPPER(SUBSTITUTE('Dump Google Form Here'!J206," ","")))</f>
        <v/>
      </c>
      <c r="K206" t="str">
        <f>TRIM(UPPER(SUBSTITUTE('Dump Google Form Here'!K206," ","")))</f>
        <v/>
      </c>
      <c r="L206" t="str">
        <f>TRIM(UPPER(SUBSTITUTE('Dump Google Form Here'!L206," ","")))</f>
        <v/>
      </c>
    </row>
    <row r="207" spans="1:12">
      <c r="A207" t="str">
        <f>TRIM(UPPER(SUBSTITUTE('Dump Google Form Here'!A207," ","")))</f>
        <v/>
      </c>
      <c r="B207" t="str">
        <f>TRIM(UPPER(SUBSTITUTE('Dump Google Form Here'!B207," ","")))</f>
        <v/>
      </c>
      <c r="C207" t="str">
        <f>TRIM(UPPER(SUBSTITUTE('Dump Google Form Here'!C207," ","")))</f>
        <v/>
      </c>
      <c r="D207" t="str">
        <f>TRIM(UPPER(SUBSTITUTE('Dump Google Form Here'!D207," ","")))</f>
        <v/>
      </c>
      <c r="E207" t="str">
        <f>TRIM(UPPER(SUBSTITUTE('Dump Google Form Here'!E207," ","")))</f>
        <v/>
      </c>
      <c r="F207" t="str">
        <f>TRIM(UPPER(SUBSTITUTE('Dump Google Form Here'!F207," ","")))</f>
        <v/>
      </c>
      <c r="G207" t="str">
        <f>TRIM(UPPER(SUBSTITUTE('Dump Google Form Here'!G207," ","")))</f>
        <v/>
      </c>
      <c r="H207" t="str">
        <f>TRIM(SUBSTITUTE(SUBSTITUTE(UPPER(SUBSTITUTE('Dump Google Form Here'!H207," ","")),"YES",""),",",""))</f>
        <v/>
      </c>
      <c r="I207" t="str">
        <f>TRIM(UPPER(SUBSTITUTE('Dump Google Form Here'!I207," ","")))</f>
        <v/>
      </c>
      <c r="J207" t="str">
        <f>TRIM(UPPER(SUBSTITUTE('Dump Google Form Here'!J207," ","")))</f>
        <v/>
      </c>
      <c r="K207" t="str">
        <f>TRIM(UPPER(SUBSTITUTE('Dump Google Form Here'!K207," ","")))</f>
        <v/>
      </c>
      <c r="L207" t="str">
        <f>TRIM(UPPER(SUBSTITUTE('Dump Google Form Here'!L207," ","")))</f>
        <v/>
      </c>
    </row>
    <row r="208" spans="1:12">
      <c r="A208" t="str">
        <f>TRIM(UPPER(SUBSTITUTE('Dump Google Form Here'!A208," ","")))</f>
        <v/>
      </c>
      <c r="B208" t="str">
        <f>TRIM(UPPER(SUBSTITUTE('Dump Google Form Here'!B208," ","")))</f>
        <v/>
      </c>
      <c r="C208" t="str">
        <f>TRIM(UPPER(SUBSTITUTE('Dump Google Form Here'!C208," ","")))</f>
        <v/>
      </c>
      <c r="D208" t="str">
        <f>TRIM(UPPER(SUBSTITUTE('Dump Google Form Here'!D208," ","")))</f>
        <v/>
      </c>
      <c r="E208" t="str">
        <f>TRIM(UPPER(SUBSTITUTE('Dump Google Form Here'!E208," ","")))</f>
        <v/>
      </c>
      <c r="F208" t="str">
        <f>TRIM(UPPER(SUBSTITUTE('Dump Google Form Here'!F208," ","")))</f>
        <v/>
      </c>
      <c r="G208" t="str">
        <f>TRIM(UPPER(SUBSTITUTE('Dump Google Form Here'!G208," ","")))</f>
        <v/>
      </c>
      <c r="H208" t="str">
        <f>TRIM(SUBSTITUTE(SUBSTITUTE(UPPER(SUBSTITUTE('Dump Google Form Here'!H208," ","")),"YES",""),",",""))</f>
        <v/>
      </c>
      <c r="I208" t="str">
        <f>TRIM(UPPER(SUBSTITUTE('Dump Google Form Here'!I208," ","")))</f>
        <v/>
      </c>
      <c r="J208" t="str">
        <f>TRIM(UPPER(SUBSTITUTE('Dump Google Form Here'!J208," ","")))</f>
        <v/>
      </c>
      <c r="K208" t="str">
        <f>TRIM(UPPER(SUBSTITUTE('Dump Google Form Here'!K208," ","")))</f>
        <v/>
      </c>
      <c r="L208" t="str">
        <f>TRIM(UPPER(SUBSTITUTE('Dump Google Form Here'!L208," ","")))</f>
        <v/>
      </c>
    </row>
    <row r="209" spans="1:12">
      <c r="A209" t="str">
        <f>TRIM(UPPER(SUBSTITUTE('Dump Google Form Here'!A209," ","")))</f>
        <v/>
      </c>
      <c r="B209" t="str">
        <f>TRIM(UPPER(SUBSTITUTE('Dump Google Form Here'!B209," ","")))</f>
        <v/>
      </c>
      <c r="C209" t="str">
        <f>TRIM(UPPER(SUBSTITUTE('Dump Google Form Here'!C209," ","")))</f>
        <v/>
      </c>
      <c r="D209" t="str">
        <f>TRIM(UPPER(SUBSTITUTE('Dump Google Form Here'!D209," ","")))</f>
        <v/>
      </c>
      <c r="E209" t="str">
        <f>TRIM(UPPER(SUBSTITUTE('Dump Google Form Here'!E209," ","")))</f>
        <v/>
      </c>
      <c r="F209" t="str">
        <f>TRIM(UPPER(SUBSTITUTE('Dump Google Form Here'!F209," ","")))</f>
        <v/>
      </c>
      <c r="G209" t="str">
        <f>TRIM(UPPER(SUBSTITUTE('Dump Google Form Here'!G209," ","")))</f>
        <v/>
      </c>
      <c r="H209" t="str">
        <f>TRIM(SUBSTITUTE(SUBSTITUTE(UPPER(SUBSTITUTE('Dump Google Form Here'!H209," ","")),"YES",""),",",""))</f>
        <v/>
      </c>
      <c r="I209" t="str">
        <f>TRIM(UPPER(SUBSTITUTE('Dump Google Form Here'!I209," ","")))</f>
        <v/>
      </c>
      <c r="J209" t="str">
        <f>TRIM(UPPER(SUBSTITUTE('Dump Google Form Here'!J209," ","")))</f>
        <v/>
      </c>
      <c r="K209" t="str">
        <f>TRIM(UPPER(SUBSTITUTE('Dump Google Form Here'!K209," ","")))</f>
        <v/>
      </c>
      <c r="L209" t="str">
        <f>TRIM(UPPER(SUBSTITUTE('Dump Google Form Here'!L209," ","")))</f>
        <v/>
      </c>
    </row>
    <row r="210" spans="1:12">
      <c r="A210" t="str">
        <f>TRIM(UPPER(SUBSTITUTE('Dump Google Form Here'!A210," ","")))</f>
        <v/>
      </c>
      <c r="B210" t="str">
        <f>TRIM(UPPER(SUBSTITUTE('Dump Google Form Here'!B210," ","")))</f>
        <v/>
      </c>
      <c r="C210" t="str">
        <f>TRIM(UPPER(SUBSTITUTE('Dump Google Form Here'!C210," ","")))</f>
        <v/>
      </c>
      <c r="D210" t="str">
        <f>TRIM(UPPER(SUBSTITUTE('Dump Google Form Here'!D210," ","")))</f>
        <v/>
      </c>
      <c r="E210" t="str">
        <f>TRIM(UPPER(SUBSTITUTE('Dump Google Form Here'!E210," ","")))</f>
        <v/>
      </c>
      <c r="F210" t="str">
        <f>TRIM(UPPER(SUBSTITUTE('Dump Google Form Here'!F210," ","")))</f>
        <v/>
      </c>
      <c r="G210" t="str">
        <f>TRIM(UPPER(SUBSTITUTE('Dump Google Form Here'!G210," ","")))</f>
        <v/>
      </c>
      <c r="H210" t="str">
        <f>TRIM(SUBSTITUTE(SUBSTITUTE(UPPER(SUBSTITUTE('Dump Google Form Here'!H210," ","")),"YES",""),",",""))</f>
        <v/>
      </c>
      <c r="I210" t="str">
        <f>TRIM(UPPER(SUBSTITUTE('Dump Google Form Here'!I210," ","")))</f>
        <v/>
      </c>
      <c r="J210" t="str">
        <f>TRIM(UPPER(SUBSTITUTE('Dump Google Form Here'!J210," ","")))</f>
        <v/>
      </c>
      <c r="K210" t="str">
        <f>TRIM(UPPER(SUBSTITUTE('Dump Google Form Here'!K210," ","")))</f>
        <v/>
      </c>
      <c r="L210" t="str">
        <f>TRIM(UPPER(SUBSTITUTE('Dump Google Form Here'!L210," ","")))</f>
        <v/>
      </c>
    </row>
    <row r="211" spans="1:12">
      <c r="A211" t="str">
        <f>TRIM(UPPER(SUBSTITUTE('Dump Google Form Here'!A211," ","")))</f>
        <v/>
      </c>
      <c r="B211" t="str">
        <f>TRIM(UPPER(SUBSTITUTE('Dump Google Form Here'!B211," ","")))</f>
        <v/>
      </c>
      <c r="C211" t="str">
        <f>TRIM(UPPER(SUBSTITUTE('Dump Google Form Here'!C211," ","")))</f>
        <v/>
      </c>
      <c r="D211" t="str">
        <f>TRIM(UPPER(SUBSTITUTE('Dump Google Form Here'!D211," ","")))</f>
        <v/>
      </c>
      <c r="E211" t="str">
        <f>TRIM(UPPER(SUBSTITUTE('Dump Google Form Here'!E211," ","")))</f>
        <v/>
      </c>
      <c r="F211" t="str">
        <f>TRIM(UPPER(SUBSTITUTE('Dump Google Form Here'!F211," ","")))</f>
        <v/>
      </c>
      <c r="G211" t="str">
        <f>TRIM(UPPER(SUBSTITUTE('Dump Google Form Here'!G211," ","")))</f>
        <v/>
      </c>
      <c r="H211" t="str">
        <f>TRIM(SUBSTITUTE(SUBSTITUTE(UPPER(SUBSTITUTE('Dump Google Form Here'!H211," ","")),"YES",""),",",""))</f>
        <v/>
      </c>
      <c r="I211" t="str">
        <f>TRIM(UPPER(SUBSTITUTE('Dump Google Form Here'!I211," ","")))</f>
        <v/>
      </c>
      <c r="J211" t="str">
        <f>TRIM(UPPER(SUBSTITUTE('Dump Google Form Here'!J211," ","")))</f>
        <v/>
      </c>
      <c r="K211" t="str">
        <f>TRIM(UPPER(SUBSTITUTE('Dump Google Form Here'!K211," ","")))</f>
        <v/>
      </c>
      <c r="L211" t="str">
        <f>TRIM(UPPER(SUBSTITUTE('Dump Google Form Here'!L211," ","")))</f>
        <v/>
      </c>
    </row>
    <row r="212" spans="1:12">
      <c r="A212" t="str">
        <f>TRIM(UPPER(SUBSTITUTE('Dump Google Form Here'!A212," ","")))</f>
        <v/>
      </c>
      <c r="B212" t="str">
        <f>TRIM(UPPER(SUBSTITUTE('Dump Google Form Here'!B212," ","")))</f>
        <v/>
      </c>
      <c r="C212" t="str">
        <f>TRIM(UPPER(SUBSTITUTE('Dump Google Form Here'!C212," ","")))</f>
        <v/>
      </c>
      <c r="D212" t="str">
        <f>TRIM(UPPER(SUBSTITUTE('Dump Google Form Here'!D212," ","")))</f>
        <v/>
      </c>
      <c r="E212" t="str">
        <f>TRIM(UPPER(SUBSTITUTE('Dump Google Form Here'!E212," ","")))</f>
        <v/>
      </c>
      <c r="F212" t="str">
        <f>TRIM(UPPER(SUBSTITUTE('Dump Google Form Here'!F212," ","")))</f>
        <v/>
      </c>
      <c r="G212" t="str">
        <f>TRIM(UPPER(SUBSTITUTE('Dump Google Form Here'!G212," ","")))</f>
        <v/>
      </c>
      <c r="H212" t="str">
        <f>TRIM(SUBSTITUTE(SUBSTITUTE(UPPER(SUBSTITUTE('Dump Google Form Here'!H212," ","")),"YES",""),",",""))</f>
        <v/>
      </c>
      <c r="I212" t="str">
        <f>TRIM(UPPER(SUBSTITUTE('Dump Google Form Here'!I212," ","")))</f>
        <v/>
      </c>
      <c r="J212" t="str">
        <f>TRIM(UPPER(SUBSTITUTE('Dump Google Form Here'!J212," ","")))</f>
        <v/>
      </c>
      <c r="K212" t="str">
        <f>TRIM(UPPER(SUBSTITUTE('Dump Google Form Here'!K212," ","")))</f>
        <v/>
      </c>
      <c r="L212" t="str">
        <f>TRIM(UPPER(SUBSTITUTE('Dump Google Form Here'!L212," ","")))</f>
        <v/>
      </c>
    </row>
    <row r="213" spans="1:12">
      <c r="A213" t="str">
        <f>TRIM(UPPER(SUBSTITUTE('Dump Google Form Here'!A213," ","")))</f>
        <v/>
      </c>
      <c r="B213" t="str">
        <f>TRIM(UPPER(SUBSTITUTE('Dump Google Form Here'!B213," ","")))</f>
        <v/>
      </c>
      <c r="C213" t="str">
        <f>TRIM(UPPER(SUBSTITUTE('Dump Google Form Here'!C213," ","")))</f>
        <v/>
      </c>
      <c r="D213" t="str">
        <f>TRIM(UPPER(SUBSTITUTE('Dump Google Form Here'!D213," ","")))</f>
        <v/>
      </c>
      <c r="E213" t="str">
        <f>TRIM(UPPER(SUBSTITUTE('Dump Google Form Here'!E213," ","")))</f>
        <v/>
      </c>
      <c r="F213" t="str">
        <f>TRIM(UPPER(SUBSTITUTE('Dump Google Form Here'!F213," ","")))</f>
        <v/>
      </c>
      <c r="G213" t="str">
        <f>TRIM(UPPER(SUBSTITUTE('Dump Google Form Here'!G213," ","")))</f>
        <v/>
      </c>
      <c r="H213" t="str">
        <f>TRIM(SUBSTITUTE(SUBSTITUTE(UPPER(SUBSTITUTE('Dump Google Form Here'!H213," ","")),"YES",""),",",""))</f>
        <v/>
      </c>
      <c r="I213" t="str">
        <f>TRIM(UPPER(SUBSTITUTE('Dump Google Form Here'!I213," ","")))</f>
        <v/>
      </c>
      <c r="J213" t="str">
        <f>TRIM(UPPER(SUBSTITUTE('Dump Google Form Here'!J213," ","")))</f>
        <v/>
      </c>
      <c r="K213" t="str">
        <f>TRIM(UPPER(SUBSTITUTE('Dump Google Form Here'!K213," ","")))</f>
        <v/>
      </c>
      <c r="L213" t="str">
        <f>TRIM(UPPER(SUBSTITUTE('Dump Google Form Here'!L213," ","")))</f>
        <v/>
      </c>
    </row>
    <row r="214" spans="1:12">
      <c r="A214" t="str">
        <f>TRIM(UPPER(SUBSTITUTE('Dump Google Form Here'!A214," ","")))</f>
        <v/>
      </c>
      <c r="B214" t="str">
        <f>TRIM(UPPER(SUBSTITUTE('Dump Google Form Here'!B214," ","")))</f>
        <v/>
      </c>
      <c r="C214" t="str">
        <f>TRIM(UPPER(SUBSTITUTE('Dump Google Form Here'!C214," ","")))</f>
        <v/>
      </c>
      <c r="D214" t="str">
        <f>TRIM(UPPER(SUBSTITUTE('Dump Google Form Here'!D214," ","")))</f>
        <v/>
      </c>
      <c r="E214" t="str">
        <f>TRIM(UPPER(SUBSTITUTE('Dump Google Form Here'!E214," ","")))</f>
        <v/>
      </c>
      <c r="F214" t="str">
        <f>TRIM(UPPER(SUBSTITUTE('Dump Google Form Here'!F214," ","")))</f>
        <v/>
      </c>
      <c r="G214" t="str">
        <f>TRIM(UPPER(SUBSTITUTE('Dump Google Form Here'!G214," ","")))</f>
        <v/>
      </c>
      <c r="H214" t="str">
        <f>TRIM(SUBSTITUTE(SUBSTITUTE(UPPER(SUBSTITUTE('Dump Google Form Here'!H214," ","")),"YES",""),",",""))</f>
        <v/>
      </c>
      <c r="I214" t="str">
        <f>TRIM(UPPER(SUBSTITUTE('Dump Google Form Here'!I214," ","")))</f>
        <v/>
      </c>
      <c r="J214" t="str">
        <f>TRIM(UPPER(SUBSTITUTE('Dump Google Form Here'!J214," ","")))</f>
        <v/>
      </c>
      <c r="K214" t="str">
        <f>TRIM(UPPER(SUBSTITUTE('Dump Google Form Here'!K214," ","")))</f>
        <v/>
      </c>
      <c r="L214" t="str">
        <f>TRIM(UPPER(SUBSTITUTE('Dump Google Form Here'!L214," ","")))</f>
        <v/>
      </c>
    </row>
    <row r="215" spans="1:12">
      <c r="A215" t="str">
        <f>TRIM(UPPER(SUBSTITUTE('Dump Google Form Here'!A215," ","")))</f>
        <v/>
      </c>
      <c r="B215" t="str">
        <f>TRIM(UPPER(SUBSTITUTE('Dump Google Form Here'!B215," ","")))</f>
        <v/>
      </c>
      <c r="C215" t="str">
        <f>TRIM(UPPER(SUBSTITUTE('Dump Google Form Here'!C215," ","")))</f>
        <v/>
      </c>
      <c r="D215" t="str">
        <f>TRIM(UPPER(SUBSTITUTE('Dump Google Form Here'!D215," ","")))</f>
        <v/>
      </c>
      <c r="E215" t="str">
        <f>TRIM(UPPER(SUBSTITUTE('Dump Google Form Here'!E215," ","")))</f>
        <v/>
      </c>
      <c r="F215" t="str">
        <f>TRIM(UPPER(SUBSTITUTE('Dump Google Form Here'!F215," ","")))</f>
        <v/>
      </c>
      <c r="G215" t="str">
        <f>TRIM(UPPER(SUBSTITUTE('Dump Google Form Here'!G215," ","")))</f>
        <v/>
      </c>
      <c r="H215" t="str">
        <f>TRIM(SUBSTITUTE(SUBSTITUTE(UPPER(SUBSTITUTE('Dump Google Form Here'!H215," ","")),"YES",""),",",""))</f>
        <v/>
      </c>
      <c r="I215" t="str">
        <f>TRIM(UPPER(SUBSTITUTE('Dump Google Form Here'!I215," ","")))</f>
        <v/>
      </c>
      <c r="J215" t="str">
        <f>TRIM(UPPER(SUBSTITUTE('Dump Google Form Here'!J215," ","")))</f>
        <v/>
      </c>
      <c r="K215" t="str">
        <f>TRIM(UPPER(SUBSTITUTE('Dump Google Form Here'!K215," ","")))</f>
        <v/>
      </c>
      <c r="L215" t="str">
        <f>TRIM(UPPER(SUBSTITUTE('Dump Google Form Here'!L215," ","")))</f>
        <v/>
      </c>
    </row>
    <row r="216" spans="1:12">
      <c r="A216" t="str">
        <f>TRIM(UPPER(SUBSTITUTE('Dump Google Form Here'!A216," ","")))</f>
        <v/>
      </c>
      <c r="B216" t="str">
        <f>TRIM(UPPER(SUBSTITUTE('Dump Google Form Here'!B216," ","")))</f>
        <v/>
      </c>
      <c r="C216" t="str">
        <f>TRIM(UPPER(SUBSTITUTE('Dump Google Form Here'!C216," ","")))</f>
        <v/>
      </c>
      <c r="D216" t="str">
        <f>TRIM(UPPER(SUBSTITUTE('Dump Google Form Here'!D216," ","")))</f>
        <v/>
      </c>
      <c r="E216" t="str">
        <f>TRIM(UPPER(SUBSTITUTE('Dump Google Form Here'!E216," ","")))</f>
        <v/>
      </c>
      <c r="F216" t="str">
        <f>TRIM(UPPER(SUBSTITUTE('Dump Google Form Here'!F216," ","")))</f>
        <v/>
      </c>
      <c r="G216" t="str">
        <f>TRIM(UPPER(SUBSTITUTE('Dump Google Form Here'!G216," ","")))</f>
        <v/>
      </c>
      <c r="H216" t="str">
        <f>TRIM(SUBSTITUTE(SUBSTITUTE(UPPER(SUBSTITUTE('Dump Google Form Here'!H216," ","")),"YES",""),",",""))</f>
        <v/>
      </c>
      <c r="I216" t="str">
        <f>TRIM(UPPER(SUBSTITUTE('Dump Google Form Here'!I216," ","")))</f>
        <v/>
      </c>
      <c r="J216" t="str">
        <f>TRIM(UPPER(SUBSTITUTE('Dump Google Form Here'!J216," ","")))</f>
        <v/>
      </c>
      <c r="K216" t="str">
        <f>TRIM(UPPER(SUBSTITUTE('Dump Google Form Here'!K216," ","")))</f>
        <v/>
      </c>
      <c r="L216" t="str">
        <f>TRIM(UPPER(SUBSTITUTE('Dump Google Form Here'!L216," ","")))</f>
        <v/>
      </c>
    </row>
    <row r="217" spans="1:12">
      <c r="A217" t="str">
        <f>TRIM(UPPER(SUBSTITUTE('Dump Google Form Here'!A217," ","")))</f>
        <v/>
      </c>
      <c r="B217" t="str">
        <f>TRIM(UPPER(SUBSTITUTE('Dump Google Form Here'!B217," ","")))</f>
        <v/>
      </c>
      <c r="C217" t="str">
        <f>TRIM(UPPER(SUBSTITUTE('Dump Google Form Here'!C217," ","")))</f>
        <v/>
      </c>
      <c r="D217" t="str">
        <f>TRIM(UPPER(SUBSTITUTE('Dump Google Form Here'!D217," ","")))</f>
        <v/>
      </c>
      <c r="E217" t="str">
        <f>TRIM(UPPER(SUBSTITUTE('Dump Google Form Here'!E217," ","")))</f>
        <v/>
      </c>
      <c r="F217" t="str">
        <f>TRIM(UPPER(SUBSTITUTE('Dump Google Form Here'!F217," ","")))</f>
        <v/>
      </c>
      <c r="G217" t="str">
        <f>TRIM(UPPER(SUBSTITUTE('Dump Google Form Here'!G217," ","")))</f>
        <v/>
      </c>
      <c r="H217" t="str">
        <f>TRIM(SUBSTITUTE(SUBSTITUTE(UPPER(SUBSTITUTE('Dump Google Form Here'!H217," ","")),"YES",""),",",""))</f>
        <v/>
      </c>
      <c r="I217" t="str">
        <f>TRIM(UPPER(SUBSTITUTE('Dump Google Form Here'!I217," ","")))</f>
        <v/>
      </c>
      <c r="J217" t="str">
        <f>TRIM(UPPER(SUBSTITUTE('Dump Google Form Here'!J217," ","")))</f>
        <v/>
      </c>
      <c r="K217" t="str">
        <f>TRIM(UPPER(SUBSTITUTE('Dump Google Form Here'!K217," ","")))</f>
        <v/>
      </c>
      <c r="L217" t="str">
        <f>TRIM(UPPER(SUBSTITUTE('Dump Google Form Here'!L217," ","")))</f>
        <v/>
      </c>
    </row>
    <row r="218" spans="1:12">
      <c r="A218" t="str">
        <f>TRIM(UPPER(SUBSTITUTE('Dump Google Form Here'!A218," ","")))</f>
        <v/>
      </c>
      <c r="B218" t="str">
        <f>TRIM(UPPER(SUBSTITUTE('Dump Google Form Here'!B218," ","")))</f>
        <v/>
      </c>
      <c r="C218" t="str">
        <f>TRIM(UPPER(SUBSTITUTE('Dump Google Form Here'!C218," ","")))</f>
        <v/>
      </c>
      <c r="D218" t="str">
        <f>TRIM(UPPER(SUBSTITUTE('Dump Google Form Here'!D218," ","")))</f>
        <v/>
      </c>
      <c r="E218" t="str">
        <f>TRIM(UPPER(SUBSTITUTE('Dump Google Form Here'!E218," ","")))</f>
        <v/>
      </c>
      <c r="F218" t="str">
        <f>TRIM(UPPER(SUBSTITUTE('Dump Google Form Here'!F218," ","")))</f>
        <v/>
      </c>
      <c r="G218" t="str">
        <f>TRIM(UPPER(SUBSTITUTE('Dump Google Form Here'!G218," ","")))</f>
        <v/>
      </c>
      <c r="H218" t="str">
        <f>TRIM(SUBSTITUTE(SUBSTITUTE(UPPER(SUBSTITUTE('Dump Google Form Here'!H218," ","")),"YES",""),",",""))</f>
        <v/>
      </c>
      <c r="I218" t="str">
        <f>TRIM(UPPER(SUBSTITUTE('Dump Google Form Here'!I218," ","")))</f>
        <v/>
      </c>
      <c r="J218" t="str">
        <f>TRIM(UPPER(SUBSTITUTE('Dump Google Form Here'!J218," ","")))</f>
        <v/>
      </c>
      <c r="K218" t="str">
        <f>TRIM(UPPER(SUBSTITUTE('Dump Google Form Here'!K218," ","")))</f>
        <v/>
      </c>
      <c r="L218" t="str">
        <f>TRIM(UPPER(SUBSTITUTE('Dump Google Form Here'!L218," ","")))</f>
        <v/>
      </c>
    </row>
    <row r="219" spans="1:12">
      <c r="A219" t="str">
        <f>TRIM(UPPER(SUBSTITUTE('Dump Google Form Here'!A219," ","")))</f>
        <v/>
      </c>
      <c r="B219" t="str">
        <f>TRIM(UPPER(SUBSTITUTE('Dump Google Form Here'!B219," ","")))</f>
        <v/>
      </c>
      <c r="C219" t="str">
        <f>TRIM(UPPER(SUBSTITUTE('Dump Google Form Here'!C219," ","")))</f>
        <v/>
      </c>
      <c r="D219" t="str">
        <f>TRIM(UPPER(SUBSTITUTE('Dump Google Form Here'!D219," ","")))</f>
        <v/>
      </c>
      <c r="E219" t="str">
        <f>TRIM(UPPER(SUBSTITUTE('Dump Google Form Here'!E219," ","")))</f>
        <v/>
      </c>
      <c r="F219" t="str">
        <f>TRIM(UPPER(SUBSTITUTE('Dump Google Form Here'!F219," ","")))</f>
        <v/>
      </c>
      <c r="G219" t="str">
        <f>TRIM(UPPER(SUBSTITUTE('Dump Google Form Here'!G219," ","")))</f>
        <v/>
      </c>
      <c r="H219" t="str">
        <f>TRIM(SUBSTITUTE(SUBSTITUTE(UPPER(SUBSTITUTE('Dump Google Form Here'!H219," ","")),"YES",""),",",""))</f>
        <v/>
      </c>
      <c r="I219" t="str">
        <f>TRIM(UPPER(SUBSTITUTE('Dump Google Form Here'!I219," ","")))</f>
        <v/>
      </c>
      <c r="J219" t="str">
        <f>TRIM(UPPER(SUBSTITUTE('Dump Google Form Here'!J219," ","")))</f>
        <v/>
      </c>
      <c r="K219" t="str">
        <f>TRIM(UPPER(SUBSTITUTE('Dump Google Form Here'!K219," ","")))</f>
        <v/>
      </c>
      <c r="L219" t="str">
        <f>TRIM(UPPER(SUBSTITUTE('Dump Google Form Here'!L219," ","")))</f>
        <v/>
      </c>
    </row>
    <row r="220" spans="1:12">
      <c r="A220" t="str">
        <f>TRIM(UPPER(SUBSTITUTE('Dump Google Form Here'!A220," ","")))</f>
        <v/>
      </c>
      <c r="B220" t="str">
        <f>TRIM(UPPER(SUBSTITUTE('Dump Google Form Here'!B220," ","")))</f>
        <v/>
      </c>
      <c r="C220" t="str">
        <f>TRIM(UPPER(SUBSTITUTE('Dump Google Form Here'!C220," ","")))</f>
        <v/>
      </c>
      <c r="D220" t="str">
        <f>TRIM(UPPER(SUBSTITUTE('Dump Google Form Here'!D220," ","")))</f>
        <v/>
      </c>
      <c r="E220" t="str">
        <f>TRIM(UPPER(SUBSTITUTE('Dump Google Form Here'!E220," ","")))</f>
        <v/>
      </c>
      <c r="F220" t="str">
        <f>TRIM(UPPER(SUBSTITUTE('Dump Google Form Here'!F220," ","")))</f>
        <v/>
      </c>
      <c r="G220" t="str">
        <f>TRIM(UPPER(SUBSTITUTE('Dump Google Form Here'!G220," ","")))</f>
        <v/>
      </c>
      <c r="H220" t="str">
        <f>TRIM(SUBSTITUTE(SUBSTITUTE(UPPER(SUBSTITUTE('Dump Google Form Here'!H220," ","")),"YES",""),",",""))</f>
        <v/>
      </c>
      <c r="I220" t="str">
        <f>TRIM(UPPER(SUBSTITUTE('Dump Google Form Here'!I220," ","")))</f>
        <v/>
      </c>
      <c r="J220" t="str">
        <f>TRIM(UPPER(SUBSTITUTE('Dump Google Form Here'!J220," ","")))</f>
        <v/>
      </c>
      <c r="K220" t="str">
        <f>TRIM(UPPER(SUBSTITUTE('Dump Google Form Here'!K220," ","")))</f>
        <v/>
      </c>
      <c r="L220" t="str">
        <f>TRIM(UPPER(SUBSTITUTE('Dump Google Form Here'!L220," ","")))</f>
        <v/>
      </c>
    </row>
    <row r="221" spans="1:12">
      <c r="A221" t="str">
        <f>TRIM(UPPER(SUBSTITUTE('Dump Google Form Here'!A221," ","")))</f>
        <v/>
      </c>
      <c r="B221" t="str">
        <f>TRIM(UPPER(SUBSTITUTE('Dump Google Form Here'!B221," ","")))</f>
        <v/>
      </c>
      <c r="C221" t="str">
        <f>TRIM(UPPER(SUBSTITUTE('Dump Google Form Here'!C221," ","")))</f>
        <v/>
      </c>
      <c r="D221" t="str">
        <f>TRIM(UPPER(SUBSTITUTE('Dump Google Form Here'!D221," ","")))</f>
        <v/>
      </c>
      <c r="E221" t="str">
        <f>TRIM(UPPER(SUBSTITUTE('Dump Google Form Here'!E221," ","")))</f>
        <v/>
      </c>
      <c r="F221" t="str">
        <f>TRIM(UPPER(SUBSTITUTE('Dump Google Form Here'!F221," ","")))</f>
        <v/>
      </c>
      <c r="G221" t="str">
        <f>TRIM(UPPER(SUBSTITUTE('Dump Google Form Here'!G221," ","")))</f>
        <v/>
      </c>
      <c r="H221" t="str">
        <f>TRIM(SUBSTITUTE(SUBSTITUTE(UPPER(SUBSTITUTE('Dump Google Form Here'!H221," ","")),"YES",""),",",""))</f>
        <v/>
      </c>
      <c r="I221" t="str">
        <f>TRIM(UPPER(SUBSTITUTE('Dump Google Form Here'!I221," ","")))</f>
        <v/>
      </c>
      <c r="J221" t="str">
        <f>TRIM(UPPER(SUBSTITUTE('Dump Google Form Here'!J221," ","")))</f>
        <v/>
      </c>
      <c r="K221" t="str">
        <f>TRIM(UPPER(SUBSTITUTE('Dump Google Form Here'!K221," ","")))</f>
        <v/>
      </c>
      <c r="L221" t="str">
        <f>TRIM(UPPER(SUBSTITUTE('Dump Google Form Here'!L221," ","")))</f>
        <v/>
      </c>
    </row>
    <row r="222" spans="1:12">
      <c r="A222" t="str">
        <f>TRIM(UPPER(SUBSTITUTE('Dump Google Form Here'!A222," ","")))</f>
        <v/>
      </c>
      <c r="B222" t="str">
        <f>TRIM(UPPER(SUBSTITUTE('Dump Google Form Here'!B222," ","")))</f>
        <v/>
      </c>
      <c r="C222" t="str">
        <f>TRIM(UPPER(SUBSTITUTE('Dump Google Form Here'!C222," ","")))</f>
        <v/>
      </c>
      <c r="D222" t="str">
        <f>TRIM(UPPER(SUBSTITUTE('Dump Google Form Here'!D222," ","")))</f>
        <v/>
      </c>
      <c r="E222" t="str">
        <f>TRIM(UPPER(SUBSTITUTE('Dump Google Form Here'!E222," ","")))</f>
        <v/>
      </c>
      <c r="F222" t="str">
        <f>TRIM(UPPER(SUBSTITUTE('Dump Google Form Here'!F222," ","")))</f>
        <v/>
      </c>
      <c r="G222" t="str">
        <f>TRIM(UPPER(SUBSTITUTE('Dump Google Form Here'!G222," ","")))</f>
        <v/>
      </c>
      <c r="H222" t="str">
        <f>TRIM(SUBSTITUTE(SUBSTITUTE(UPPER(SUBSTITUTE('Dump Google Form Here'!H222," ","")),"YES",""),",",""))</f>
        <v/>
      </c>
      <c r="I222" t="str">
        <f>TRIM(UPPER(SUBSTITUTE('Dump Google Form Here'!I222," ","")))</f>
        <v/>
      </c>
      <c r="J222" t="str">
        <f>TRIM(UPPER(SUBSTITUTE('Dump Google Form Here'!J222," ","")))</f>
        <v/>
      </c>
      <c r="K222" t="str">
        <f>TRIM(UPPER(SUBSTITUTE('Dump Google Form Here'!K222," ","")))</f>
        <v/>
      </c>
      <c r="L222" t="str">
        <f>TRIM(UPPER(SUBSTITUTE('Dump Google Form Here'!L222," ","")))</f>
        <v/>
      </c>
    </row>
    <row r="223" spans="1:12">
      <c r="A223" t="str">
        <f>TRIM(UPPER(SUBSTITUTE('Dump Google Form Here'!A223," ","")))</f>
        <v/>
      </c>
      <c r="B223" t="str">
        <f>TRIM(UPPER(SUBSTITUTE('Dump Google Form Here'!B223," ","")))</f>
        <v/>
      </c>
      <c r="C223" t="str">
        <f>TRIM(UPPER(SUBSTITUTE('Dump Google Form Here'!C223," ","")))</f>
        <v/>
      </c>
      <c r="D223" t="str">
        <f>TRIM(UPPER(SUBSTITUTE('Dump Google Form Here'!D223," ","")))</f>
        <v/>
      </c>
      <c r="E223" t="str">
        <f>TRIM(UPPER(SUBSTITUTE('Dump Google Form Here'!E223," ","")))</f>
        <v/>
      </c>
      <c r="F223" t="str">
        <f>TRIM(UPPER(SUBSTITUTE('Dump Google Form Here'!F223," ","")))</f>
        <v/>
      </c>
      <c r="G223" t="str">
        <f>TRIM(UPPER(SUBSTITUTE('Dump Google Form Here'!G223," ","")))</f>
        <v/>
      </c>
      <c r="H223" t="str">
        <f>TRIM(SUBSTITUTE(SUBSTITUTE(UPPER(SUBSTITUTE('Dump Google Form Here'!H223," ","")),"YES",""),",",""))</f>
        <v/>
      </c>
      <c r="I223" t="str">
        <f>TRIM(UPPER(SUBSTITUTE('Dump Google Form Here'!I223," ","")))</f>
        <v/>
      </c>
      <c r="J223" t="str">
        <f>TRIM(UPPER(SUBSTITUTE('Dump Google Form Here'!J223," ","")))</f>
        <v/>
      </c>
      <c r="K223" t="str">
        <f>TRIM(UPPER(SUBSTITUTE('Dump Google Form Here'!K223," ","")))</f>
        <v/>
      </c>
      <c r="L223" t="str">
        <f>TRIM(UPPER(SUBSTITUTE('Dump Google Form Here'!L223," ","")))</f>
        <v/>
      </c>
    </row>
    <row r="224" spans="1:12">
      <c r="A224" t="str">
        <f>TRIM(UPPER(SUBSTITUTE('Dump Google Form Here'!A224," ","")))</f>
        <v/>
      </c>
      <c r="B224" t="str">
        <f>TRIM(UPPER(SUBSTITUTE('Dump Google Form Here'!B224," ","")))</f>
        <v/>
      </c>
      <c r="C224" t="str">
        <f>TRIM(UPPER(SUBSTITUTE('Dump Google Form Here'!C224," ","")))</f>
        <v/>
      </c>
      <c r="D224" t="str">
        <f>TRIM(UPPER(SUBSTITUTE('Dump Google Form Here'!D224," ","")))</f>
        <v/>
      </c>
      <c r="E224" t="str">
        <f>TRIM(UPPER(SUBSTITUTE('Dump Google Form Here'!E224," ","")))</f>
        <v/>
      </c>
      <c r="F224" t="str">
        <f>TRIM(UPPER(SUBSTITUTE('Dump Google Form Here'!F224," ","")))</f>
        <v/>
      </c>
      <c r="G224" t="str">
        <f>TRIM(UPPER(SUBSTITUTE('Dump Google Form Here'!G224," ","")))</f>
        <v/>
      </c>
      <c r="H224" t="str">
        <f>TRIM(SUBSTITUTE(SUBSTITUTE(UPPER(SUBSTITUTE('Dump Google Form Here'!H224," ","")),"YES",""),",",""))</f>
        <v/>
      </c>
      <c r="I224" t="str">
        <f>TRIM(UPPER(SUBSTITUTE('Dump Google Form Here'!I224," ","")))</f>
        <v/>
      </c>
      <c r="J224" t="str">
        <f>TRIM(UPPER(SUBSTITUTE('Dump Google Form Here'!J224," ","")))</f>
        <v/>
      </c>
      <c r="K224" t="str">
        <f>TRIM(UPPER(SUBSTITUTE('Dump Google Form Here'!K224," ","")))</f>
        <v/>
      </c>
      <c r="L224" t="str">
        <f>TRIM(UPPER(SUBSTITUTE('Dump Google Form Here'!L224," ","")))</f>
        <v/>
      </c>
    </row>
    <row r="225" spans="1:12">
      <c r="A225" t="str">
        <f>TRIM(UPPER(SUBSTITUTE('Dump Google Form Here'!A225," ","")))</f>
        <v/>
      </c>
      <c r="B225" t="str">
        <f>TRIM(UPPER(SUBSTITUTE('Dump Google Form Here'!B225," ","")))</f>
        <v/>
      </c>
      <c r="C225" t="str">
        <f>TRIM(UPPER(SUBSTITUTE('Dump Google Form Here'!C225," ","")))</f>
        <v/>
      </c>
      <c r="D225" t="str">
        <f>TRIM(UPPER(SUBSTITUTE('Dump Google Form Here'!D225," ","")))</f>
        <v/>
      </c>
      <c r="E225" t="str">
        <f>TRIM(UPPER(SUBSTITUTE('Dump Google Form Here'!E225," ","")))</f>
        <v/>
      </c>
      <c r="F225" t="str">
        <f>TRIM(UPPER(SUBSTITUTE('Dump Google Form Here'!F225," ","")))</f>
        <v/>
      </c>
      <c r="G225" t="str">
        <f>TRIM(UPPER(SUBSTITUTE('Dump Google Form Here'!G225," ","")))</f>
        <v/>
      </c>
      <c r="H225" t="str">
        <f>TRIM(SUBSTITUTE(SUBSTITUTE(UPPER(SUBSTITUTE('Dump Google Form Here'!H225," ","")),"YES",""),",",""))</f>
        <v/>
      </c>
      <c r="I225" t="str">
        <f>TRIM(UPPER(SUBSTITUTE('Dump Google Form Here'!I225," ","")))</f>
        <v/>
      </c>
      <c r="J225" t="str">
        <f>TRIM(UPPER(SUBSTITUTE('Dump Google Form Here'!J225," ","")))</f>
        <v/>
      </c>
      <c r="K225" t="str">
        <f>TRIM(UPPER(SUBSTITUTE('Dump Google Form Here'!K225," ","")))</f>
        <v/>
      </c>
      <c r="L225" t="str">
        <f>TRIM(UPPER(SUBSTITUTE('Dump Google Form Here'!L225," ","")))</f>
        <v/>
      </c>
    </row>
    <row r="226" spans="1:12">
      <c r="A226" t="str">
        <f>TRIM(UPPER(SUBSTITUTE('Dump Google Form Here'!A226," ","")))</f>
        <v/>
      </c>
      <c r="B226" t="str">
        <f>TRIM(UPPER(SUBSTITUTE('Dump Google Form Here'!B226," ","")))</f>
        <v/>
      </c>
      <c r="C226" t="str">
        <f>TRIM(UPPER(SUBSTITUTE('Dump Google Form Here'!C226," ","")))</f>
        <v/>
      </c>
      <c r="D226" t="str">
        <f>TRIM(UPPER(SUBSTITUTE('Dump Google Form Here'!D226," ","")))</f>
        <v/>
      </c>
      <c r="E226" t="str">
        <f>TRIM(UPPER(SUBSTITUTE('Dump Google Form Here'!E226," ","")))</f>
        <v/>
      </c>
      <c r="F226" t="str">
        <f>TRIM(UPPER(SUBSTITUTE('Dump Google Form Here'!F226," ","")))</f>
        <v/>
      </c>
      <c r="G226" t="str">
        <f>TRIM(UPPER(SUBSTITUTE('Dump Google Form Here'!G226," ","")))</f>
        <v/>
      </c>
      <c r="H226" t="str">
        <f>TRIM(SUBSTITUTE(SUBSTITUTE(UPPER(SUBSTITUTE('Dump Google Form Here'!H226," ","")),"YES",""),",",""))</f>
        <v/>
      </c>
      <c r="I226" t="str">
        <f>TRIM(UPPER(SUBSTITUTE('Dump Google Form Here'!I226," ","")))</f>
        <v/>
      </c>
      <c r="J226" t="str">
        <f>TRIM(UPPER(SUBSTITUTE('Dump Google Form Here'!J226," ","")))</f>
        <v/>
      </c>
      <c r="K226" t="str">
        <f>TRIM(UPPER(SUBSTITUTE('Dump Google Form Here'!K226," ","")))</f>
        <v/>
      </c>
      <c r="L226" t="str">
        <f>TRIM(UPPER(SUBSTITUTE('Dump Google Form Here'!L226," ","")))</f>
        <v/>
      </c>
    </row>
    <row r="227" spans="1:12">
      <c r="A227" t="str">
        <f>TRIM(UPPER(SUBSTITUTE('Dump Google Form Here'!A227," ","")))</f>
        <v/>
      </c>
      <c r="B227" t="str">
        <f>TRIM(UPPER(SUBSTITUTE('Dump Google Form Here'!B227," ","")))</f>
        <v/>
      </c>
      <c r="C227" t="str">
        <f>TRIM(UPPER(SUBSTITUTE('Dump Google Form Here'!C227," ","")))</f>
        <v/>
      </c>
      <c r="D227" t="str">
        <f>TRIM(UPPER(SUBSTITUTE('Dump Google Form Here'!D227," ","")))</f>
        <v/>
      </c>
      <c r="E227" t="str">
        <f>TRIM(UPPER(SUBSTITUTE('Dump Google Form Here'!E227," ","")))</f>
        <v/>
      </c>
      <c r="F227" t="str">
        <f>TRIM(UPPER(SUBSTITUTE('Dump Google Form Here'!F227," ","")))</f>
        <v/>
      </c>
      <c r="G227" t="str">
        <f>TRIM(UPPER(SUBSTITUTE('Dump Google Form Here'!G227," ","")))</f>
        <v/>
      </c>
      <c r="H227" t="str">
        <f>TRIM(SUBSTITUTE(SUBSTITUTE(UPPER(SUBSTITUTE('Dump Google Form Here'!H227," ","")),"YES",""),",",""))</f>
        <v/>
      </c>
      <c r="I227" t="str">
        <f>TRIM(UPPER(SUBSTITUTE('Dump Google Form Here'!I227," ","")))</f>
        <v/>
      </c>
      <c r="J227" t="str">
        <f>TRIM(UPPER(SUBSTITUTE('Dump Google Form Here'!J227," ","")))</f>
        <v/>
      </c>
      <c r="K227" t="str">
        <f>TRIM(UPPER(SUBSTITUTE('Dump Google Form Here'!K227," ","")))</f>
        <v/>
      </c>
      <c r="L227" t="str">
        <f>TRIM(UPPER(SUBSTITUTE('Dump Google Form Here'!L227," ","")))</f>
        <v/>
      </c>
    </row>
    <row r="228" spans="1:12">
      <c r="A228" t="str">
        <f>TRIM(UPPER(SUBSTITUTE('Dump Google Form Here'!A228," ","")))</f>
        <v/>
      </c>
      <c r="B228" t="str">
        <f>TRIM(UPPER(SUBSTITUTE('Dump Google Form Here'!B228," ","")))</f>
        <v/>
      </c>
      <c r="C228" t="str">
        <f>TRIM(UPPER(SUBSTITUTE('Dump Google Form Here'!C228," ","")))</f>
        <v/>
      </c>
      <c r="D228" t="str">
        <f>TRIM(UPPER(SUBSTITUTE('Dump Google Form Here'!D228," ","")))</f>
        <v/>
      </c>
      <c r="E228" t="str">
        <f>TRIM(UPPER(SUBSTITUTE('Dump Google Form Here'!E228," ","")))</f>
        <v/>
      </c>
      <c r="F228" t="str">
        <f>TRIM(UPPER(SUBSTITUTE('Dump Google Form Here'!F228," ","")))</f>
        <v/>
      </c>
      <c r="G228" t="str">
        <f>TRIM(UPPER(SUBSTITUTE('Dump Google Form Here'!G228," ","")))</f>
        <v/>
      </c>
      <c r="H228" t="str">
        <f>TRIM(SUBSTITUTE(SUBSTITUTE(UPPER(SUBSTITUTE('Dump Google Form Here'!H228," ","")),"YES",""),",",""))</f>
        <v/>
      </c>
      <c r="I228" t="str">
        <f>TRIM(UPPER(SUBSTITUTE('Dump Google Form Here'!I228," ","")))</f>
        <v/>
      </c>
      <c r="J228" t="str">
        <f>TRIM(UPPER(SUBSTITUTE('Dump Google Form Here'!J228," ","")))</f>
        <v/>
      </c>
      <c r="K228" t="str">
        <f>TRIM(UPPER(SUBSTITUTE('Dump Google Form Here'!K228," ","")))</f>
        <v/>
      </c>
      <c r="L228" t="str">
        <f>TRIM(UPPER(SUBSTITUTE('Dump Google Form Here'!L228," ","")))</f>
        <v/>
      </c>
    </row>
    <row r="229" spans="1:12">
      <c r="A229" t="str">
        <f>TRIM(UPPER(SUBSTITUTE('Dump Google Form Here'!A229," ","")))</f>
        <v/>
      </c>
      <c r="B229" t="str">
        <f>TRIM(UPPER(SUBSTITUTE('Dump Google Form Here'!B229," ","")))</f>
        <v/>
      </c>
      <c r="C229" t="str">
        <f>TRIM(UPPER(SUBSTITUTE('Dump Google Form Here'!C229," ","")))</f>
        <v/>
      </c>
      <c r="D229" t="str">
        <f>TRIM(UPPER(SUBSTITUTE('Dump Google Form Here'!D229," ","")))</f>
        <v/>
      </c>
      <c r="E229" t="str">
        <f>TRIM(UPPER(SUBSTITUTE('Dump Google Form Here'!E229," ","")))</f>
        <v/>
      </c>
      <c r="F229" t="str">
        <f>TRIM(UPPER(SUBSTITUTE('Dump Google Form Here'!F229," ","")))</f>
        <v/>
      </c>
      <c r="G229" t="str">
        <f>TRIM(UPPER(SUBSTITUTE('Dump Google Form Here'!G229," ","")))</f>
        <v/>
      </c>
      <c r="H229" t="str">
        <f>TRIM(SUBSTITUTE(SUBSTITUTE(UPPER(SUBSTITUTE('Dump Google Form Here'!H229," ","")),"YES",""),",",""))</f>
        <v/>
      </c>
      <c r="I229" t="str">
        <f>TRIM(UPPER(SUBSTITUTE('Dump Google Form Here'!I229," ","")))</f>
        <v/>
      </c>
      <c r="J229" t="str">
        <f>TRIM(UPPER(SUBSTITUTE('Dump Google Form Here'!J229," ","")))</f>
        <v/>
      </c>
      <c r="K229" t="str">
        <f>TRIM(UPPER(SUBSTITUTE('Dump Google Form Here'!K229," ","")))</f>
        <v/>
      </c>
      <c r="L229" t="str">
        <f>TRIM(UPPER(SUBSTITUTE('Dump Google Form Here'!L229," ","")))</f>
        <v/>
      </c>
    </row>
    <row r="230" spans="1:12">
      <c r="A230" t="str">
        <f>TRIM(UPPER(SUBSTITUTE('Dump Google Form Here'!A230," ","")))</f>
        <v/>
      </c>
      <c r="B230" t="str">
        <f>TRIM(UPPER(SUBSTITUTE('Dump Google Form Here'!B230," ","")))</f>
        <v/>
      </c>
      <c r="C230" t="str">
        <f>TRIM(UPPER(SUBSTITUTE('Dump Google Form Here'!C230," ","")))</f>
        <v/>
      </c>
      <c r="D230" t="str">
        <f>TRIM(UPPER(SUBSTITUTE('Dump Google Form Here'!D230," ","")))</f>
        <v/>
      </c>
      <c r="E230" t="str">
        <f>TRIM(UPPER(SUBSTITUTE('Dump Google Form Here'!E230," ","")))</f>
        <v/>
      </c>
      <c r="F230" t="str">
        <f>TRIM(UPPER(SUBSTITUTE('Dump Google Form Here'!F230," ","")))</f>
        <v/>
      </c>
      <c r="G230" t="str">
        <f>TRIM(UPPER(SUBSTITUTE('Dump Google Form Here'!G230," ","")))</f>
        <v/>
      </c>
      <c r="H230" t="str">
        <f>TRIM(SUBSTITUTE(SUBSTITUTE(UPPER(SUBSTITUTE('Dump Google Form Here'!H230," ","")),"YES",""),",",""))</f>
        <v/>
      </c>
      <c r="I230" t="str">
        <f>TRIM(UPPER(SUBSTITUTE('Dump Google Form Here'!I230," ","")))</f>
        <v/>
      </c>
      <c r="J230" t="str">
        <f>TRIM(UPPER(SUBSTITUTE('Dump Google Form Here'!J230," ","")))</f>
        <v/>
      </c>
      <c r="K230" t="str">
        <f>TRIM(UPPER(SUBSTITUTE('Dump Google Form Here'!K230," ","")))</f>
        <v/>
      </c>
      <c r="L230" t="str">
        <f>TRIM(UPPER(SUBSTITUTE('Dump Google Form Here'!L230," ","")))</f>
        <v/>
      </c>
    </row>
    <row r="231" spans="1:12">
      <c r="A231" t="str">
        <f>TRIM(UPPER(SUBSTITUTE('Dump Google Form Here'!A231," ","")))</f>
        <v/>
      </c>
      <c r="B231" t="str">
        <f>TRIM(UPPER(SUBSTITUTE('Dump Google Form Here'!B231," ","")))</f>
        <v/>
      </c>
      <c r="C231" t="str">
        <f>TRIM(UPPER(SUBSTITUTE('Dump Google Form Here'!C231," ","")))</f>
        <v/>
      </c>
      <c r="D231" t="str">
        <f>TRIM(UPPER(SUBSTITUTE('Dump Google Form Here'!D231," ","")))</f>
        <v/>
      </c>
      <c r="E231" t="str">
        <f>TRIM(UPPER(SUBSTITUTE('Dump Google Form Here'!E231," ","")))</f>
        <v/>
      </c>
      <c r="F231" t="str">
        <f>TRIM(UPPER(SUBSTITUTE('Dump Google Form Here'!F231," ","")))</f>
        <v/>
      </c>
      <c r="G231" t="str">
        <f>TRIM(UPPER(SUBSTITUTE('Dump Google Form Here'!G231," ","")))</f>
        <v/>
      </c>
      <c r="H231" t="str">
        <f>TRIM(SUBSTITUTE(SUBSTITUTE(UPPER(SUBSTITUTE('Dump Google Form Here'!H231," ","")),"YES",""),",",""))</f>
        <v/>
      </c>
      <c r="I231" t="str">
        <f>TRIM(UPPER(SUBSTITUTE('Dump Google Form Here'!I231," ","")))</f>
        <v/>
      </c>
      <c r="J231" t="str">
        <f>TRIM(UPPER(SUBSTITUTE('Dump Google Form Here'!J231," ","")))</f>
        <v/>
      </c>
      <c r="K231" t="str">
        <f>TRIM(UPPER(SUBSTITUTE('Dump Google Form Here'!K231," ","")))</f>
        <v/>
      </c>
      <c r="L231" t="str">
        <f>TRIM(UPPER(SUBSTITUTE('Dump Google Form Here'!L231," ","")))</f>
        <v/>
      </c>
    </row>
    <row r="232" spans="1:12">
      <c r="A232" t="str">
        <f>TRIM(UPPER(SUBSTITUTE('Dump Google Form Here'!A232," ","")))</f>
        <v/>
      </c>
      <c r="B232" t="str">
        <f>TRIM(UPPER(SUBSTITUTE('Dump Google Form Here'!B232," ","")))</f>
        <v/>
      </c>
      <c r="C232" t="str">
        <f>TRIM(UPPER(SUBSTITUTE('Dump Google Form Here'!C232," ","")))</f>
        <v/>
      </c>
      <c r="D232" t="str">
        <f>TRIM(UPPER(SUBSTITUTE('Dump Google Form Here'!D232," ","")))</f>
        <v/>
      </c>
      <c r="E232" t="str">
        <f>TRIM(UPPER(SUBSTITUTE('Dump Google Form Here'!E232," ","")))</f>
        <v/>
      </c>
      <c r="F232" t="str">
        <f>TRIM(UPPER(SUBSTITUTE('Dump Google Form Here'!F232," ","")))</f>
        <v/>
      </c>
      <c r="G232" t="str">
        <f>TRIM(UPPER(SUBSTITUTE('Dump Google Form Here'!G232," ","")))</f>
        <v/>
      </c>
      <c r="H232" t="str">
        <f>TRIM(SUBSTITUTE(SUBSTITUTE(UPPER(SUBSTITUTE('Dump Google Form Here'!H232," ","")),"YES",""),",",""))</f>
        <v/>
      </c>
      <c r="I232" t="str">
        <f>TRIM(UPPER(SUBSTITUTE('Dump Google Form Here'!I232," ","")))</f>
        <v/>
      </c>
      <c r="J232" t="str">
        <f>TRIM(UPPER(SUBSTITUTE('Dump Google Form Here'!J232," ","")))</f>
        <v/>
      </c>
      <c r="K232" t="str">
        <f>TRIM(UPPER(SUBSTITUTE('Dump Google Form Here'!K232," ","")))</f>
        <v/>
      </c>
      <c r="L232" t="str">
        <f>TRIM(UPPER(SUBSTITUTE('Dump Google Form Here'!L232," ","")))</f>
        <v/>
      </c>
    </row>
    <row r="233" spans="1:12">
      <c r="A233" t="str">
        <f>TRIM(UPPER(SUBSTITUTE('Dump Google Form Here'!A233," ","")))</f>
        <v/>
      </c>
      <c r="B233" t="str">
        <f>TRIM(UPPER(SUBSTITUTE('Dump Google Form Here'!B233," ","")))</f>
        <v/>
      </c>
      <c r="C233" t="str">
        <f>TRIM(UPPER(SUBSTITUTE('Dump Google Form Here'!C233," ","")))</f>
        <v/>
      </c>
      <c r="D233" t="str">
        <f>TRIM(UPPER(SUBSTITUTE('Dump Google Form Here'!D233," ","")))</f>
        <v/>
      </c>
      <c r="E233" t="str">
        <f>TRIM(UPPER(SUBSTITUTE('Dump Google Form Here'!E233," ","")))</f>
        <v/>
      </c>
      <c r="F233" t="str">
        <f>TRIM(UPPER(SUBSTITUTE('Dump Google Form Here'!F233," ","")))</f>
        <v/>
      </c>
      <c r="G233" t="str">
        <f>TRIM(UPPER(SUBSTITUTE('Dump Google Form Here'!G233," ","")))</f>
        <v/>
      </c>
      <c r="H233" t="str">
        <f>TRIM(SUBSTITUTE(SUBSTITUTE(UPPER(SUBSTITUTE('Dump Google Form Here'!H233," ","")),"YES",""),",",""))</f>
        <v/>
      </c>
      <c r="I233" t="str">
        <f>TRIM(UPPER(SUBSTITUTE('Dump Google Form Here'!I233," ","")))</f>
        <v/>
      </c>
      <c r="J233" t="str">
        <f>TRIM(UPPER(SUBSTITUTE('Dump Google Form Here'!J233," ","")))</f>
        <v/>
      </c>
      <c r="K233" t="str">
        <f>TRIM(UPPER(SUBSTITUTE('Dump Google Form Here'!K233," ","")))</f>
        <v/>
      </c>
      <c r="L233" t="str">
        <f>TRIM(UPPER(SUBSTITUTE('Dump Google Form Here'!L233," ","")))</f>
        <v/>
      </c>
    </row>
    <row r="234" spans="1:12">
      <c r="A234" t="str">
        <f>TRIM(UPPER(SUBSTITUTE('Dump Google Form Here'!A234," ","")))</f>
        <v/>
      </c>
      <c r="B234" t="str">
        <f>TRIM(UPPER(SUBSTITUTE('Dump Google Form Here'!B234," ","")))</f>
        <v/>
      </c>
      <c r="C234" t="str">
        <f>TRIM(UPPER(SUBSTITUTE('Dump Google Form Here'!C234," ","")))</f>
        <v/>
      </c>
      <c r="D234" t="str">
        <f>TRIM(UPPER(SUBSTITUTE('Dump Google Form Here'!D234," ","")))</f>
        <v/>
      </c>
      <c r="E234" t="str">
        <f>TRIM(UPPER(SUBSTITUTE('Dump Google Form Here'!E234," ","")))</f>
        <v/>
      </c>
      <c r="F234" t="str">
        <f>TRIM(UPPER(SUBSTITUTE('Dump Google Form Here'!F234," ","")))</f>
        <v/>
      </c>
      <c r="G234" t="str">
        <f>TRIM(UPPER(SUBSTITUTE('Dump Google Form Here'!G234," ","")))</f>
        <v/>
      </c>
      <c r="H234" t="str">
        <f>TRIM(SUBSTITUTE(SUBSTITUTE(UPPER(SUBSTITUTE('Dump Google Form Here'!H234," ","")),"YES",""),",",""))</f>
        <v/>
      </c>
      <c r="I234" t="str">
        <f>TRIM(UPPER(SUBSTITUTE('Dump Google Form Here'!I234," ","")))</f>
        <v/>
      </c>
      <c r="J234" t="str">
        <f>TRIM(UPPER(SUBSTITUTE('Dump Google Form Here'!J234," ","")))</f>
        <v/>
      </c>
      <c r="K234" t="str">
        <f>TRIM(UPPER(SUBSTITUTE('Dump Google Form Here'!K234," ","")))</f>
        <v/>
      </c>
      <c r="L234" t="str">
        <f>TRIM(UPPER(SUBSTITUTE('Dump Google Form Here'!L234," ","")))</f>
        <v/>
      </c>
    </row>
    <row r="235" spans="1:12">
      <c r="A235" t="str">
        <f>TRIM(UPPER(SUBSTITUTE('Dump Google Form Here'!A235," ","")))</f>
        <v/>
      </c>
      <c r="B235" t="str">
        <f>TRIM(UPPER(SUBSTITUTE('Dump Google Form Here'!B235," ","")))</f>
        <v/>
      </c>
      <c r="C235" t="str">
        <f>TRIM(UPPER(SUBSTITUTE('Dump Google Form Here'!C235," ","")))</f>
        <v/>
      </c>
      <c r="D235" t="str">
        <f>TRIM(UPPER(SUBSTITUTE('Dump Google Form Here'!D235," ","")))</f>
        <v/>
      </c>
      <c r="E235" t="str">
        <f>TRIM(UPPER(SUBSTITUTE('Dump Google Form Here'!E235," ","")))</f>
        <v/>
      </c>
      <c r="F235" t="str">
        <f>TRIM(UPPER(SUBSTITUTE('Dump Google Form Here'!F235," ","")))</f>
        <v/>
      </c>
      <c r="G235" t="str">
        <f>TRIM(UPPER(SUBSTITUTE('Dump Google Form Here'!G235," ","")))</f>
        <v/>
      </c>
      <c r="H235" t="str">
        <f>TRIM(SUBSTITUTE(SUBSTITUTE(UPPER(SUBSTITUTE('Dump Google Form Here'!H235," ","")),"YES",""),",",""))</f>
        <v/>
      </c>
      <c r="I235" t="str">
        <f>TRIM(UPPER(SUBSTITUTE('Dump Google Form Here'!I235," ","")))</f>
        <v/>
      </c>
      <c r="J235" t="str">
        <f>TRIM(UPPER(SUBSTITUTE('Dump Google Form Here'!J235," ","")))</f>
        <v/>
      </c>
      <c r="K235" t="str">
        <f>TRIM(UPPER(SUBSTITUTE('Dump Google Form Here'!K235," ","")))</f>
        <v/>
      </c>
      <c r="L235" t="str">
        <f>TRIM(UPPER(SUBSTITUTE('Dump Google Form Here'!L235," ","")))</f>
        <v/>
      </c>
    </row>
    <row r="236" spans="1:12">
      <c r="A236" t="str">
        <f>TRIM(UPPER(SUBSTITUTE('Dump Google Form Here'!A236," ","")))</f>
        <v/>
      </c>
      <c r="B236" t="str">
        <f>TRIM(UPPER(SUBSTITUTE('Dump Google Form Here'!B236," ","")))</f>
        <v/>
      </c>
      <c r="C236" t="str">
        <f>TRIM(UPPER(SUBSTITUTE('Dump Google Form Here'!C236," ","")))</f>
        <v/>
      </c>
      <c r="D236" t="str">
        <f>TRIM(UPPER(SUBSTITUTE('Dump Google Form Here'!D236," ","")))</f>
        <v/>
      </c>
      <c r="E236" t="str">
        <f>TRIM(UPPER(SUBSTITUTE('Dump Google Form Here'!E236," ","")))</f>
        <v/>
      </c>
      <c r="F236" t="str">
        <f>TRIM(UPPER(SUBSTITUTE('Dump Google Form Here'!F236," ","")))</f>
        <v/>
      </c>
      <c r="G236" t="str">
        <f>TRIM(UPPER(SUBSTITUTE('Dump Google Form Here'!G236," ","")))</f>
        <v/>
      </c>
      <c r="H236" t="str">
        <f>TRIM(SUBSTITUTE(SUBSTITUTE(UPPER(SUBSTITUTE('Dump Google Form Here'!H236," ","")),"YES",""),",",""))</f>
        <v/>
      </c>
      <c r="I236" t="str">
        <f>TRIM(UPPER(SUBSTITUTE('Dump Google Form Here'!I236," ","")))</f>
        <v/>
      </c>
      <c r="J236" t="str">
        <f>TRIM(UPPER(SUBSTITUTE('Dump Google Form Here'!J236," ","")))</f>
        <v/>
      </c>
      <c r="K236" t="str">
        <f>TRIM(UPPER(SUBSTITUTE('Dump Google Form Here'!K236," ","")))</f>
        <v/>
      </c>
      <c r="L236" t="str">
        <f>TRIM(UPPER(SUBSTITUTE('Dump Google Form Here'!L236," ","")))</f>
        <v/>
      </c>
    </row>
    <row r="237" spans="1:12">
      <c r="A237" t="str">
        <f>TRIM(UPPER(SUBSTITUTE('Dump Google Form Here'!A237," ","")))</f>
        <v/>
      </c>
      <c r="B237" t="str">
        <f>TRIM(UPPER(SUBSTITUTE('Dump Google Form Here'!B237," ","")))</f>
        <v/>
      </c>
      <c r="C237" t="str">
        <f>TRIM(UPPER(SUBSTITUTE('Dump Google Form Here'!C237," ","")))</f>
        <v/>
      </c>
      <c r="D237" t="str">
        <f>TRIM(UPPER(SUBSTITUTE('Dump Google Form Here'!D237," ","")))</f>
        <v/>
      </c>
      <c r="E237" t="str">
        <f>TRIM(UPPER(SUBSTITUTE('Dump Google Form Here'!E237," ","")))</f>
        <v/>
      </c>
      <c r="F237" t="str">
        <f>TRIM(UPPER(SUBSTITUTE('Dump Google Form Here'!F237," ","")))</f>
        <v/>
      </c>
      <c r="G237" t="str">
        <f>TRIM(UPPER(SUBSTITUTE('Dump Google Form Here'!G237," ","")))</f>
        <v/>
      </c>
      <c r="H237" t="str">
        <f>TRIM(SUBSTITUTE(SUBSTITUTE(UPPER(SUBSTITUTE('Dump Google Form Here'!H237," ","")),"YES",""),",",""))</f>
        <v/>
      </c>
      <c r="I237" t="str">
        <f>TRIM(UPPER(SUBSTITUTE('Dump Google Form Here'!I237," ","")))</f>
        <v/>
      </c>
      <c r="J237" t="str">
        <f>TRIM(UPPER(SUBSTITUTE('Dump Google Form Here'!J237," ","")))</f>
        <v/>
      </c>
      <c r="K237" t="str">
        <f>TRIM(UPPER(SUBSTITUTE('Dump Google Form Here'!K237," ","")))</f>
        <v/>
      </c>
      <c r="L237" t="str">
        <f>TRIM(UPPER(SUBSTITUTE('Dump Google Form Here'!L237," ","")))</f>
        <v/>
      </c>
    </row>
    <row r="238" spans="1:12">
      <c r="A238" t="str">
        <f>TRIM(UPPER(SUBSTITUTE('Dump Google Form Here'!A238," ","")))</f>
        <v/>
      </c>
      <c r="B238" t="str">
        <f>TRIM(UPPER(SUBSTITUTE('Dump Google Form Here'!B238," ","")))</f>
        <v/>
      </c>
      <c r="C238" t="str">
        <f>TRIM(UPPER(SUBSTITUTE('Dump Google Form Here'!C238," ","")))</f>
        <v/>
      </c>
      <c r="D238" t="str">
        <f>TRIM(UPPER(SUBSTITUTE('Dump Google Form Here'!D238," ","")))</f>
        <v/>
      </c>
      <c r="E238" t="str">
        <f>TRIM(UPPER(SUBSTITUTE('Dump Google Form Here'!E238," ","")))</f>
        <v/>
      </c>
      <c r="F238" t="str">
        <f>TRIM(UPPER(SUBSTITUTE('Dump Google Form Here'!F238," ","")))</f>
        <v/>
      </c>
      <c r="G238" t="str">
        <f>TRIM(UPPER(SUBSTITUTE('Dump Google Form Here'!G238," ","")))</f>
        <v/>
      </c>
      <c r="H238" t="str">
        <f>TRIM(SUBSTITUTE(SUBSTITUTE(UPPER(SUBSTITUTE('Dump Google Form Here'!H238," ","")),"YES",""),",",""))</f>
        <v/>
      </c>
      <c r="I238" t="str">
        <f>TRIM(UPPER(SUBSTITUTE('Dump Google Form Here'!I238," ","")))</f>
        <v/>
      </c>
      <c r="J238" t="str">
        <f>TRIM(UPPER(SUBSTITUTE('Dump Google Form Here'!J238," ","")))</f>
        <v/>
      </c>
      <c r="K238" t="str">
        <f>TRIM(UPPER(SUBSTITUTE('Dump Google Form Here'!K238," ","")))</f>
        <v/>
      </c>
      <c r="L238" t="str">
        <f>TRIM(UPPER(SUBSTITUTE('Dump Google Form Here'!L238," ","")))</f>
        <v/>
      </c>
    </row>
    <row r="239" spans="1:12">
      <c r="A239" t="str">
        <f>TRIM(UPPER(SUBSTITUTE('Dump Google Form Here'!A239," ","")))</f>
        <v/>
      </c>
      <c r="B239" t="str">
        <f>TRIM(UPPER(SUBSTITUTE('Dump Google Form Here'!B239," ","")))</f>
        <v/>
      </c>
      <c r="C239" t="str">
        <f>TRIM(UPPER(SUBSTITUTE('Dump Google Form Here'!C239," ","")))</f>
        <v/>
      </c>
      <c r="D239" t="str">
        <f>TRIM(UPPER(SUBSTITUTE('Dump Google Form Here'!D239," ","")))</f>
        <v/>
      </c>
      <c r="E239" t="str">
        <f>TRIM(UPPER(SUBSTITUTE('Dump Google Form Here'!E239," ","")))</f>
        <v/>
      </c>
      <c r="F239" t="str">
        <f>TRIM(UPPER(SUBSTITUTE('Dump Google Form Here'!F239," ","")))</f>
        <v/>
      </c>
      <c r="G239" t="str">
        <f>TRIM(UPPER(SUBSTITUTE('Dump Google Form Here'!G239," ","")))</f>
        <v/>
      </c>
      <c r="H239" t="str">
        <f>TRIM(SUBSTITUTE(SUBSTITUTE(UPPER(SUBSTITUTE('Dump Google Form Here'!H239," ","")),"YES",""),",",""))</f>
        <v/>
      </c>
      <c r="I239" t="str">
        <f>TRIM(UPPER(SUBSTITUTE('Dump Google Form Here'!I239," ","")))</f>
        <v/>
      </c>
      <c r="J239" t="str">
        <f>TRIM(UPPER(SUBSTITUTE('Dump Google Form Here'!J239," ","")))</f>
        <v/>
      </c>
      <c r="K239" t="str">
        <f>TRIM(UPPER(SUBSTITUTE('Dump Google Form Here'!K239," ","")))</f>
        <v/>
      </c>
      <c r="L239" t="str">
        <f>TRIM(UPPER(SUBSTITUTE('Dump Google Form Here'!L239," ","")))</f>
        <v/>
      </c>
    </row>
    <row r="240" spans="1:12">
      <c r="A240" t="str">
        <f>TRIM(UPPER(SUBSTITUTE('Dump Google Form Here'!A240," ","")))</f>
        <v/>
      </c>
      <c r="B240" t="str">
        <f>TRIM(UPPER(SUBSTITUTE('Dump Google Form Here'!B240," ","")))</f>
        <v/>
      </c>
      <c r="C240" t="str">
        <f>TRIM(UPPER(SUBSTITUTE('Dump Google Form Here'!C240," ","")))</f>
        <v/>
      </c>
      <c r="D240" t="str">
        <f>TRIM(UPPER(SUBSTITUTE('Dump Google Form Here'!D240," ","")))</f>
        <v/>
      </c>
      <c r="E240" t="str">
        <f>TRIM(UPPER(SUBSTITUTE('Dump Google Form Here'!E240," ","")))</f>
        <v/>
      </c>
      <c r="F240" t="str">
        <f>TRIM(UPPER(SUBSTITUTE('Dump Google Form Here'!F240," ","")))</f>
        <v/>
      </c>
      <c r="G240" t="str">
        <f>TRIM(UPPER(SUBSTITUTE('Dump Google Form Here'!G240," ","")))</f>
        <v/>
      </c>
      <c r="H240" t="str">
        <f>TRIM(SUBSTITUTE(SUBSTITUTE(UPPER(SUBSTITUTE('Dump Google Form Here'!H240," ","")),"YES",""),",",""))</f>
        <v/>
      </c>
      <c r="I240" t="str">
        <f>TRIM(UPPER(SUBSTITUTE('Dump Google Form Here'!I240," ","")))</f>
        <v/>
      </c>
      <c r="J240" t="str">
        <f>TRIM(UPPER(SUBSTITUTE('Dump Google Form Here'!J240," ","")))</f>
        <v/>
      </c>
      <c r="K240" t="str">
        <f>TRIM(UPPER(SUBSTITUTE('Dump Google Form Here'!K240," ","")))</f>
        <v/>
      </c>
      <c r="L240" t="str">
        <f>TRIM(UPPER(SUBSTITUTE('Dump Google Form Here'!L240," ","")))</f>
        <v/>
      </c>
    </row>
    <row r="241" spans="1:12">
      <c r="A241" t="str">
        <f>TRIM(UPPER(SUBSTITUTE('Dump Google Form Here'!A241," ","")))</f>
        <v/>
      </c>
      <c r="B241" t="str">
        <f>TRIM(UPPER(SUBSTITUTE('Dump Google Form Here'!B241," ","")))</f>
        <v/>
      </c>
      <c r="C241" t="str">
        <f>TRIM(UPPER(SUBSTITUTE('Dump Google Form Here'!C241," ","")))</f>
        <v/>
      </c>
      <c r="D241" t="str">
        <f>TRIM(UPPER(SUBSTITUTE('Dump Google Form Here'!D241," ","")))</f>
        <v/>
      </c>
      <c r="E241" t="str">
        <f>TRIM(UPPER(SUBSTITUTE('Dump Google Form Here'!E241," ","")))</f>
        <v/>
      </c>
      <c r="F241" t="str">
        <f>TRIM(UPPER(SUBSTITUTE('Dump Google Form Here'!F241," ","")))</f>
        <v/>
      </c>
      <c r="G241" t="str">
        <f>TRIM(UPPER(SUBSTITUTE('Dump Google Form Here'!G241," ","")))</f>
        <v/>
      </c>
      <c r="H241" t="str">
        <f>TRIM(SUBSTITUTE(SUBSTITUTE(UPPER(SUBSTITUTE('Dump Google Form Here'!H241," ","")),"YES",""),",",""))</f>
        <v/>
      </c>
      <c r="I241" t="str">
        <f>TRIM(UPPER(SUBSTITUTE('Dump Google Form Here'!I241," ","")))</f>
        <v/>
      </c>
      <c r="J241" t="str">
        <f>TRIM(UPPER(SUBSTITUTE('Dump Google Form Here'!J241," ","")))</f>
        <v/>
      </c>
      <c r="K241" t="str">
        <f>TRIM(UPPER(SUBSTITUTE('Dump Google Form Here'!K241," ","")))</f>
        <v/>
      </c>
      <c r="L241" t="str">
        <f>TRIM(UPPER(SUBSTITUTE('Dump Google Form Here'!L241," ","")))</f>
        <v/>
      </c>
    </row>
    <row r="242" spans="1:12">
      <c r="A242" t="str">
        <f>TRIM(UPPER(SUBSTITUTE('Dump Google Form Here'!A242," ","")))</f>
        <v/>
      </c>
      <c r="B242" t="str">
        <f>TRIM(UPPER(SUBSTITUTE('Dump Google Form Here'!B242," ","")))</f>
        <v/>
      </c>
      <c r="C242" t="str">
        <f>TRIM(UPPER(SUBSTITUTE('Dump Google Form Here'!C242," ","")))</f>
        <v/>
      </c>
      <c r="D242" t="str">
        <f>TRIM(UPPER(SUBSTITUTE('Dump Google Form Here'!D242," ","")))</f>
        <v/>
      </c>
      <c r="E242" t="str">
        <f>TRIM(UPPER(SUBSTITUTE('Dump Google Form Here'!E242," ","")))</f>
        <v/>
      </c>
      <c r="F242" t="str">
        <f>TRIM(UPPER(SUBSTITUTE('Dump Google Form Here'!F242," ","")))</f>
        <v/>
      </c>
      <c r="G242" t="str">
        <f>TRIM(UPPER(SUBSTITUTE('Dump Google Form Here'!G242," ","")))</f>
        <v/>
      </c>
      <c r="H242" t="str">
        <f>TRIM(SUBSTITUTE(SUBSTITUTE(UPPER(SUBSTITUTE('Dump Google Form Here'!H242," ","")),"YES",""),",",""))</f>
        <v/>
      </c>
      <c r="I242" t="str">
        <f>TRIM(UPPER(SUBSTITUTE('Dump Google Form Here'!I242," ","")))</f>
        <v/>
      </c>
      <c r="J242" t="str">
        <f>TRIM(UPPER(SUBSTITUTE('Dump Google Form Here'!J242," ","")))</f>
        <v/>
      </c>
      <c r="K242" t="str">
        <f>TRIM(UPPER(SUBSTITUTE('Dump Google Form Here'!K242," ","")))</f>
        <v/>
      </c>
      <c r="L242" t="str">
        <f>TRIM(UPPER(SUBSTITUTE('Dump Google Form Here'!L242," ","")))</f>
        <v/>
      </c>
    </row>
    <row r="243" spans="1:12">
      <c r="A243" t="str">
        <f>TRIM(UPPER(SUBSTITUTE('Dump Google Form Here'!A243," ","")))</f>
        <v/>
      </c>
      <c r="B243" t="str">
        <f>TRIM(UPPER(SUBSTITUTE('Dump Google Form Here'!B243," ","")))</f>
        <v/>
      </c>
      <c r="C243" t="str">
        <f>TRIM(UPPER(SUBSTITUTE('Dump Google Form Here'!C243," ","")))</f>
        <v/>
      </c>
      <c r="D243" t="str">
        <f>TRIM(UPPER(SUBSTITUTE('Dump Google Form Here'!D243," ","")))</f>
        <v/>
      </c>
      <c r="E243" t="str">
        <f>TRIM(UPPER(SUBSTITUTE('Dump Google Form Here'!E243," ","")))</f>
        <v/>
      </c>
      <c r="F243" t="str">
        <f>TRIM(UPPER(SUBSTITUTE('Dump Google Form Here'!F243," ","")))</f>
        <v/>
      </c>
      <c r="G243" t="str">
        <f>TRIM(UPPER(SUBSTITUTE('Dump Google Form Here'!G243," ","")))</f>
        <v/>
      </c>
      <c r="H243" t="str">
        <f>TRIM(SUBSTITUTE(SUBSTITUTE(UPPER(SUBSTITUTE('Dump Google Form Here'!H243," ","")),"YES",""),",",""))</f>
        <v/>
      </c>
      <c r="I243" t="str">
        <f>TRIM(UPPER(SUBSTITUTE('Dump Google Form Here'!I243," ","")))</f>
        <v/>
      </c>
      <c r="J243" t="str">
        <f>TRIM(UPPER(SUBSTITUTE('Dump Google Form Here'!J243," ","")))</f>
        <v/>
      </c>
      <c r="K243" t="str">
        <f>TRIM(UPPER(SUBSTITUTE('Dump Google Form Here'!K243," ","")))</f>
        <v/>
      </c>
      <c r="L243" t="str">
        <f>TRIM(UPPER(SUBSTITUTE('Dump Google Form Here'!L243," ","")))</f>
        <v/>
      </c>
    </row>
    <row r="244" spans="1:12">
      <c r="A244" t="str">
        <f>TRIM(UPPER(SUBSTITUTE('Dump Google Form Here'!A244," ","")))</f>
        <v/>
      </c>
      <c r="B244" t="str">
        <f>TRIM(UPPER(SUBSTITUTE('Dump Google Form Here'!B244," ","")))</f>
        <v/>
      </c>
      <c r="C244" t="str">
        <f>TRIM(UPPER(SUBSTITUTE('Dump Google Form Here'!C244," ","")))</f>
        <v/>
      </c>
      <c r="D244" t="str">
        <f>TRIM(UPPER(SUBSTITUTE('Dump Google Form Here'!D244," ","")))</f>
        <v/>
      </c>
      <c r="E244" t="str">
        <f>TRIM(UPPER(SUBSTITUTE('Dump Google Form Here'!E244," ","")))</f>
        <v/>
      </c>
      <c r="F244" t="str">
        <f>TRIM(UPPER(SUBSTITUTE('Dump Google Form Here'!F244," ","")))</f>
        <v/>
      </c>
      <c r="G244" t="str">
        <f>TRIM(UPPER(SUBSTITUTE('Dump Google Form Here'!G244," ","")))</f>
        <v/>
      </c>
      <c r="H244" t="str">
        <f>TRIM(SUBSTITUTE(SUBSTITUTE(UPPER(SUBSTITUTE('Dump Google Form Here'!H244," ","")),"YES",""),",",""))</f>
        <v/>
      </c>
      <c r="I244" t="str">
        <f>TRIM(UPPER(SUBSTITUTE('Dump Google Form Here'!I244," ","")))</f>
        <v/>
      </c>
      <c r="J244" t="str">
        <f>TRIM(UPPER(SUBSTITUTE('Dump Google Form Here'!J244," ","")))</f>
        <v/>
      </c>
      <c r="K244" t="str">
        <f>TRIM(UPPER(SUBSTITUTE('Dump Google Form Here'!K244," ","")))</f>
        <v/>
      </c>
      <c r="L244" t="str">
        <f>TRIM(UPPER(SUBSTITUTE('Dump Google Form Here'!L244," ","")))</f>
        <v/>
      </c>
    </row>
    <row r="245" spans="1:12">
      <c r="A245" t="str">
        <f>TRIM(UPPER(SUBSTITUTE('Dump Google Form Here'!A245," ","")))</f>
        <v/>
      </c>
      <c r="B245" t="str">
        <f>TRIM(UPPER(SUBSTITUTE('Dump Google Form Here'!B245," ","")))</f>
        <v/>
      </c>
      <c r="C245" t="str">
        <f>TRIM(UPPER(SUBSTITUTE('Dump Google Form Here'!C245," ","")))</f>
        <v/>
      </c>
      <c r="D245" t="str">
        <f>TRIM(UPPER(SUBSTITUTE('Dump Google Form Here'!D245," ","")))</f>
        <v/>
      </c>
      <c r="E245" t="str">
        <f>TRIM(UPPER(SUBSTITUTE('Dump Google Form Here'!E245," ","")))</f>
        <v/>
      </c>
      <c r="F245" t="str">
        <f>TRIM(UPPER(SUBSTITUTE('Dump Google Form Here'!F245," ","")))</f>
        <v/>
      </c>
      <c r="G245" t="str">
        <f>TRIM(UPPER(SUBSTITUTE('Dump Google Form Here'!G245," ","")))</f>
        <v/>
      </c>
      <c r="H245" t="str">
        <f>TRIM(SUBSTITUTE(SUBSTITUTE(UPPER(SUBSTITUTE('Dump Google Form Here'!H245," ","")),"YES",""),",",""))</f>
        <v/>
      </c>
      <c r="I245" t="str">
        <f>TRIM(UPPER(SUBSTITUTE('Dump Google Form Here'!I245," ","")))</f>
        <v/>
      </c>
      <c r="J245" t="str">
        <f>TRIM(UPPER(SUBSTITUTE('Dump Google Form Here'!J245," ","")))</f>
        <v/>
      </c>
      <c r="K245" t="str">
        <f>TRIM(UPPER(SUBSTITUTE('Dump Google Form Here'!K245," ","")))</f>
        <v/>
      </c>
      <c r="L245" t="str">
        <f>TRIM(UPPER(SUBSTITUTE('Dump Google Form Here'!L245," ","")))</f>
        <v/>
      </c>
    </row>
    <row r="246" spans="1:12">
      <c r="A246" t="str">
        <f>TRIM(UPPER(SUBSTITUTE('Dump Google Form Here'!A246," ","")))</f>
        <v/>
      </c>
      <c r="B246" t="str">
        <f>TRIM(UPPER(SUBSTITUTE('Dump Google Form Here'!B246," ","")))</f>
        <v/>
      </c>
      <c r="C246" t="str">
        <f>TRIM(UPPER(SUBSTITUTE('Dump Google Form Here'!C246," ","")))</f>
        <v/>
      </c>
      <c r="D246" t="str">
        <f>TRIM(UPPER(SUBSTITUTE('Dump Google Form Here'!D246," ","")))</f>
        <v/>
      </c>
      <c r="E246" t="str">
        <f>TRIM(UPPER(SUBSTITUTE('Dump Google Form Here'!E246," ","")))</f>
        <v/>
      </c>
      <c r="F246" t="str">
        <f>TRIM(UPPER(SUBSTITUTE('Dump Google Form Here'!F246," ","")))</f>
        <v/>
      </c>
      <c r="G246" t="str">
        <f>TRIM(UPPER(SUBSTITUTE('Dump Google Form Here'!G246," ","")))</f>
        <v/>
      </c>
      <c r="H246" t="str">
        <f>TRIM(SUBSTITUTE(SUBSTITUTE(UPPER(SUBSTITUTE('Dump Google Form Here'!H246," ","")),"YES",""),",",""))</f>
        <v/>
      </c>
      <c r="I246" t="str">
        <f>TRIM(UPPER(SUBSTITUTE('Dump Google Form Here'!I246," ","")))</f>
        <v/>
      </c>
      <c r="J246" t="str">
        <f>TRIM(UPPER(SUBSTITUTE('Dump Google Form Here'!J246," ","")))</f>
        <v/>
      </c>
      <c r="K246" t="str">
        <f>TRIM(UPPER(SUBSTITUTE('Dump Google Form Here'!K246," ","")))</f>
        <v/>
      </c>
      <c r="L246" t="str">
        <f>TRIM(UPPER(SUBSTITUTE('Dump Google Form Here'!L246," ","")))</f>
        <v/>
      </c>
    </row>
    <row r="247" spans="1:12">
      <c r="A247" t="str">
        <f>TRIM(UPPER(SUBSTITUTE('Dump Google Form Here'!A247," ","")))</f>
        <v/>
      </c>
      <c r="B247" t="str">
        <f>TRIM(UPPER(SUBSTITUTE('Dump Google Form Here'!B247," ","")))</f>
        <v/>
      </c>
      <c r="C247" t="str">
        <f>TRIM(UPPER(SUBSTITUTE('Dump Google Form Here'!C247," ","")))</f>
        <v/>
      </c>
      <c r="D247" t="str">
        <f>TRIM(UPPER(SUBSTITUTE('Dump Google Form Here'!D247," ","")))</f>
        <v/>
      </c>
      <c r="E247" t="str">
        <f>TRIM(UPPER(SUBSTITUTE('Dump Google Form Here'!E247," ","")))</f>
        <v/>
      </c>
      <c r="F247" t="str">
        <f>TRIM(UPPER(SUBSTITUTE('Dump Google Form Here'!F247," ","")))</f>
        <v/>
      </c>
      <c r="G247" t="str">
        <f>TRIM(UPPER(SUBSTITUTE('Dump Google Form Here'!G247," ","")))</f>
        <v/>
      </c>
      <c r="H247" t="str">
        <f>TRIM(SUBSTITUTE(SUBSTITUTE(UPPER(SUBSTITUTE('Dump Google Form Here'!H247," ","")),"YES",""),",",""))</f>
        <v/>
      </c>
      <c r="I247" t="str">
        <f>TRIM(UPPER(SUBSTITUTE('Dump Google Form Here'!I247," ","")))</f>
        <v/>
      </c>
      <c r="J247" t="str">
        <f>TRIM(UPPER(SUBSTITUTE('Dump Google Form Here'!J247," ","")))</f>
        <v/>
      </c>
      <c r="K247" t="str">
        <f>TRIM(UPPER(SUBSTITUTE('Dump Google Form Here'!K247," ","")))</f>
        <v/>
      </c>
      <c r="L247" t="str">
        <f>TRIM(UPPER(SUBSTITUTE('Dump Google Form Here'!L247," ","")))</f>
        <v/>
      </c>
    </row>
    <row r="248" spans="1:12">
      <c r="A248" t="str">
        <f>TRIM(UPPER(SUBSTITUTE('Dump Google Form Here'!A248," ","")))</f>
        <v/>
      </c>
      <c r="B248" t="str">
        <f>TRIM(UPPER(SUBSTITUTE('Dump Google Form Here'!B248," ","")))</f>
        <v/>
      </c>
      <c r="C248" t="str">
        <f>TRIM(UPPER(SUBSTITUTE('Dump Google Form Here'!C248," ","")))</f>
        <v/>
      </c>
      <c r="D248" t="str">
        <f>TRIM(UPPER(SUBSTITUTE('Dump Google Form Here'!D248," ","")))</f>
        <v/>
      </c>
      <c r="E248" t="str">
        <f>TRIM(UPPER(SUBSTITUTE('Dump Google Form Here'!E248," ","")))</f>
        <v/>
      </c>
      <c r="F248" t="str">
        <f>TRIM(UPPER(SUBSTITUTE('Dump Google Form Here'!F248," ","")))</f>
        <v/>
      </c>
      <c r="G248" t="str">
        <f>TRIM(UPPER(SUBSTITUTE('Dump Google Form Here'!G248," ","")))</f>
        <v/>
      </c>
      <c r="H248" t="str">
        <f>TRIM(SUBSTITUTE(SUBSTITUTE(UPPER(SUBSTITUTE('Dump Google Form Here'!H248," ","")),"YES",""),",",""))</f>
        <v/>
      </c>
      <c r="I248" t="str">
        <f>TRIM(UPPER(SUBSTITUTE('Dump Google Form Here'!I248," ","")))</f>
        <v/>
      </c>
      <c r="J248" t="str">
        <f>TRIM(UPPER(SUBSTITUTE('Dump Google Form Here'!J248," ","")))</f>
        <v/>
      </c>
      <c r="K248" t="str">
        <f>TRIM(UPPER(SUBSTITUTE('Dump Google Form Here'!K248," ","")))</f>
        <v/>
      </c>
      <c r="L248" t="str">
        <f>TRIM(UPPER(SUBSTITUTE('Dump Google Form Here'!L248," ","")))</f>
        <v/>
      </c>
    </row>
    <row r="249" spans="1:12">
      <c r="A249" t="str">
        <f>TRIM(UPPER(SUBSTITUTE('Dump Google Form Here'!A249," ","")))</f>
        <v/>
      </c>
      <c r="B249" t="str">
        <f>TRIM(UPPER(SUBSTITUTE('Dump Google Form Here'!B249," ","")))</f>
        <v/>
      </c>
      <c r="C249" t="str">
        <f>TRIM(UPPER(SUBSTITUTE('Dump Google Form Here'!C249," ","")))</f>
        <v/>
      </c>
      <c r="D249" t="str">
        <f>TRIM(UPPER(SUBSTITUTE('Dump Google Form Here'!D249," ","")))</f>
        <v/>
      </c>
      <c r="E249" t="str">
        <f>TRIM(UPPER(SUBSTITUTE('Dump Google Form Here'!E249," ","")))</f>
        <v/>
      </c>
      <c r="F249" t="str">
        <f>TRIM(UPPER(SUBSTITUTE('Dump Google Form Here'!F249," ","")))</f>
        <v/>
      </c>
      <c r="G249" t="str">
        <f>TRIM(UPPER(SUBSTITUTE('Dump Google Form Here'!G249," ","")))</f>
        <v/>
      </c>
      <c r="H249" t="str">
        <f>TRIM(SUBSTITUTE(SUBSTITUTE(UPPER(SUBSTITUTE('Dump Google Form Here'!H249," ","")),"YES",""),",",""))</f>
        <v/>
      </c>
      <c r="I249" t="str">
        <f>TRIM(UPPER(SUBSTITUTE('Dump Google Form Here'!I249," ","")))</f>
        <v/>
      </c>
      <c r="J249" t="str">
        <f>TRIM(UPPER(SUBSTITUTE('Dump Google Form Here'!J249," ","")))</f>
        <v/>
      </c>
      <c r="K249" t="str">
        <f>TRIM(UPPER(SUBSTITUTE('Dump Google Form Here'!K249," ","")))</f>
        <v/>
      </c>
      <c r="L249" t="str">
        <f>TRIM(UPPER(SUBSTITUTE('Dump Google Form Here'!L249," ","")))</f>
        <v/>
      </c>
    </row>
    <row r="250" spans="1:12">
      <c r="A250" t="str">
        <f>TRIM(UPPER(SUBSTITUTE('Dump Google Form Here'!A250," ","")))</f>
        <v/>
      </c>
      <c r="B250" t="str">
        <f>TRIM(UPPER(SUBSTITUTE('Dump Google Form Here'!B250," ","")))</f>
        <v/>
      </c>
      <c r="C250" t="str">
        <f>TRIM(UPPER(SUBSTITUTE('Dump Google Form Here'!C250," ","")))</f>
        <v/>
      </c>
      <c r="D250" t="str">
        <f>TRIM(UPPER(SUBSTITUTE('Dump Google Form Here'!D250," ","")))</f>
        <v/>
      </c>
      <c r="E250" t="str">
        <f>TRIM(UPPER(SUBSTITUTE('Dump Google Form Here'!E250," ","")))</f>
        <v/>
      </c>
      <c r="F250" t="str">
        <f>TRIM(UPPER(SUBSTITUTE('Dump Google Form Here'!F250," ","")))</f>
        <v/>
      </c>
      <c r="G250" t="str">
        <f>TRIM(UPPER(SUBSTITUTE('Dump Google Form Here'!G250," ","")))</f>
        <v/>
      </c>
      <c r="H250" t="str">
        <f>TRIM(SUBSTITUTE(SUBSTITUTE(UPPER(SUBSTITUTE('Dump Google Form Here'!H250," ","")),"YES",""),",",""))</f>
        <v/>
      </c>
      <c r="I250" t="str">
        <f>TRIM(UPPER(SUBSTITUTE('Dump Google Form Here'!I250," ","")))</f>
        <v/>
      </c>
      <c r="J250" t="str">
        <f>TRIM(UPPER(SUBSTITUTE('Dump Google Form Here'!J250," ","")))</f>
        <v/>
      </c>
      <c r="K250" t="str">
        <f>TRIM(UPPER(SUBSTITUTE('Dump Google Form Here'!K250," ","")))</f>
        <v/>
      </c>
      <c r="L250" t="str">
        <f>TRIM(UPPER(SUBSTITUTE('Dump Google Form Here'!L250," ","")))</f>
        <v/>
      </c>
    </row>
    <row r="251" spans="1:12">
      <c r="A251" t="str">
        <f>TRIM(UPPER(SUBSTITUTE('Dump Google Form Here'!A251," ","")))</f>
        <v/>
      </c>
      <c r="B251" t="str">
        <f>TRIM(UPPER(SUBSTITUTE('Dump Google Form Here'!B251," ","")))</f>
        <v/>
      </c>
      <c r="C251" t="str">
        <f>TRIM(UPPER(SUBSTITUTE('Dump Google Form Here'!C251," ","")))</f>
        <v/>
      </c>
      <c r="D251" t="str">
        <f>TRIM(UPPER(SUBSTITUTE('Dump Google Form Here'!D251," ","")))</f>
        <v/>
      </c>
      <c r="E251" t="str">
        <f>TRIM(UPPER(SUBSTITUTE('Dump Google Form Here'!E251," ","")))</f>
        <v/>
      </c>
      <c r="F251" t="str">
        <f>TRIM(UPPER(SUBSTITUTE('Dump Google Form Here'!F251," ","")))</f>
        <v/>
      </c>
      <c r="G251" t="str">
        <f>TRIM(UPPER(SUBSTITUTE('Dump Google Form Here'!G251," ","")))</f>
        <v/>
      </c>
      <c r="H251" t="str">
        <f>TRIM(SUBSTITUTE(SUBSTITUTE(UPPER(SUBSTITUTE('Dump Google Form Here'!H251," ","")),"YES",""),",",""))</f>
        <v/>
      </c>
      <c r="I251" t="str">
        <f>TRIM(UPPER(SUBSTITUTE('Dump Google Form Here'!I251," ","")))</f>
        <v/>
      </c>
      <c r="J251" t="str">
        <f>TRIM(UPPER(SUBSTITUTE('Dump Google Form Here'!J251," ","")))</f>
        <v/>
      </c>
      <c r="K251" t="str">
        <f>TRIM(UPPER(SUBSTITUTE('Dump Google Form Here'!K251," ","")))</f>
        <v/>
      </c>
      <c r="L251" t="str">
        <f>TRIM(UPPER(SUBSTITUTE('Dump Google Form Here'!L251," ","")))</f>
        <v/>
      </c>
    </row>
    <row r="252" spans="1:12">
      <c r="A252" t="str">
        <f>TRIM(UPPER(SUBSTITUTE('Dump Google Form Here'!A252," ","")))</f>
        <v/>
      </c>
      <c r="B252" t="str">
        <f>TRIM(UPPER(SUBSTITUTE('Dump Google Form Here'!B252," ","")))</f>
        <v/>
      </c>
      <c r="C252" t="str">
        <f>TRIM(UPPER(SUBSTITUTE('Dump Google Form Here'!C252," ","")))</f>
        <v/>
      </c>
      <c r="D252" t="str">
        <f>TRIM(UPPER(SUBSTITUTE('Dump Google Form Here'!D252," ","")))</f>
        <v/>
      </c>
      <c r="E252" t="str">
        <f>TRIM(UPPER(SUBSTITUTE('Dump Google Form Here'!E252," ","")))</f>
        <v/>
      </c>
      <c r="F252" t="str">
        <f>TRIM(UPPER(SUBSTITUTE('Dump Google Form Here'!F252," ","")))</f>
        <v/>
      </c>
      <c r="G252" t="str">
        <f>TRIM(UPPER(SUBSTITUTE('Dump Google Form Here'!G252," ","")))</f>
        <v/>
      </c>
      <c r="H252" t="str">
        <f>TRIM(SUBSTITUTE(SUBSTITUTE(UPPER(SUBSTITUTE('Dump Google Form Here'!H252," ","")),"YES",""),",",""))</f>
        <v/>
      </c>
      <c r="I252" t="str">
        <f>TRIM(UPPER(SUBSTITUTE('Dump Google Form Here'!I252," ","")))</f>
        <v/>
      </c>
      <c r="J252" t="str">
        <f>TRIM(UPPER(SUBSTITUTE('Dump Google Form Here'!J252," ","")))</f>
        <v/>
      </c>
      <c r="K252" t="str">
        <f>TRIM(UPPER(SUBSTITUTE('Dump Google Form Here'!K252," ","")))</f>
        <v/>
      </c>
      <c r="L252" t="str">
        <f>TRIM(UPPER(SUBSTITUTE('Dump Google Form Here'!L252," ","")))</f>
        <v/>
      </c>
    </row>
    <row r="253" spans="1:12">
      <c r="A253" t="str">
        <f>TRIM(UPPER(SUBSTITUTE('Dump Google Form Here'!A253," ","")))</f>
        <v/>
      </c>
      <c r="B253" t="str">
        <f>TRIM(UPPER(SUBSTITUTE('Dump Google Form Here'!B253," ","")))</f>
        <v/>
      </c>
      <c r="C253" t="str">
        <f>TRIM(UPPER(SUBSTITUTE('Dump Google Form Here'!C253," ","")))</f>
        <v/>
      </c>
      <c r="D253" t="str">
        <f>TRIM(UPPER(SUBSTITUTE('Dump Google Form Here'!D253," ","")))</f>
        <v/>
      </c>
      <c r="E253" t="str">
        <f>TRIM(UPPER(SUBSTITUTE('Dump Google Form Here'!E253," ","")))</f>
        <v/>
      </c>
      <c r="F253" t="str">
        <f>TRIM(UPPER(SUBSTITUTE('Dump Google Form Here'!F253," ","")))</f>
        <v/>
      </c>
      <c r="G253" t="str">
        <f>TRIM(UPPER(SUBSTITUTE('Dump Google Form Here'!G253," ","")))</f>
        <v/>
      </c>
      <c r="H253" t="str">
        <f>TRIM(SUBSTITUTE(SUBSTITUTE(UPPER(SUBSTITUTE('Dump Google Form Here'!H253," ","")),"YES",""),",",""))</f>
        <v/>
      </c>
      <c r="I253" t="str">
        <f>TRIM(UPPER(SUBSTITUTE('Dump Google Form Here'!I253," ","")))</f>
        <v/>
      </c>
      <c r="J253" t="str">
        <f>TRIM(UPPER(SUBSTITUTE('Dump Google Form Here'!J253," ","")))</f>
        <v/>
      </c>
      <c r="K253" t="str">
        <f>TRIM(UPPER(SUBSTITUTE('Dump Google Form Here'!K253," ","")))</f>
        <v/>
      </c>
      <c r="L253" t="str">
        <f>TRIM(UPPER(SUBSTITUTE('Dump Google Form Here'!L253," ","")))</f>
        <v/>
      </c>
    </row>
    <row r="254" spans="1:12">
      <c r="A254" t="str">
        <f>TRIM(UPPER(SUBSTITUTE('Dump Google Form Here'!A254," ","")))</f>
        <v/>
      </c>
      <c r="B254" t="str">
        <f>TRIM(UPPER(SUBSTITUTE('Dump Google Form Here'!B254," ","")))</f>
        <v/>
      </c>
      <c r="C254" t="str">
        <f>TRIM(UPPER(SUBSTITUTE('Dump Google Form Here'!C254," ","")))</f>
        <v/>
      </c>
      <c r="D254" t="str">
        <f>TRIM(UPPER(SUBSTITUTE('Dump Google Form Here'!D254," ","")))</f>
        <v/>
      </c>
      <c r="E254" t="str">
        <f>TRIM(UPPER(SUBSTITUTE('Dump Google Form Here'!E254," ","")))</f>
        <v/>
      </c>
      <c r="F254" t="str">
        <f>TRIM(UPPER(SUBSTITUTE('Dump Google Form Here'!F254," ","")))</f>
        <v/>
      </c>
      <c r="G254" t="str">
        <f>TRIM(UPPER(SUBSTITUTE('Dump Google Form Here'!G254," ","")))</f>
        <v/>
      </c>
      <c r="H254" t="str">
        <f>TRIM(SUBSTITUTE(SUBSTITUTE(UPPER(SUBSTITUTE('Dump Google Form Here'!H254," ","")),"YES",""),",",""))</f>
        <v/>
      </c>
      <c r="I254" t="str">
        <f>TRIM(UPPER(SUBSTITUTE('Dump Google Form Here'!I254," ","")))</f>
        <v/>
      </c>
      <c r="J254" t="str">
        <f>TRIM(UPPER(SUBSTITUTE('Dump Google Form Here'!J254," ","")))</f>
        <v/>
      </c>
      <c r="K254" t="str">
        <f>TRIM(UPPER(SUBSTITUTE('Dump Google Form Here'!K254," ","")))</f>
        <v/>
      </c>
      <c r="L254" t="str">
        <f>TRIM(UPPER(SUBSTITUTE('Dump Google Form Here'!L254," ","")))</f>
        <v/>
      </c>
    </row>
    <row r="255" spans="1:12">
      <c r="A255" t="str">
        <f>TRIM(UPPER(SUBSTITUTE('Dump Google Form Here'!A255," ","")))</f>
        <v/>
      </c>
      <c r="B255" t="str">
        <f>TRIM(UPPER(SUBSTITUTE('Dump Google Form Here'!B255," ","")))</f>
        <v/>
      </c>
      <c r="C255" t="str">
        <f>TRIM(UPPER(SUBSTITUTE('Dump Google Form Here'!C255," ","")))</f>
        <v/>
      </c>
      <c r="D255" t="str">
        <f>TRIM(UPPER(SUBSTITUTE('Dump Google Form Here'!D255," ","")))</f>
        <v/>
      </c>
      <c r="E255" t="str">
        <f>TRIM(UPPER(SUBSTITUTE('Dump Google Form Here'!E255," ","")))</f>
        <v/>
      </c>
      <c r="F255" t="str">
        <f>TRIM(UPPER(SUBSTITUTE('Dump Google Form Here'!F255," ","")))</f>
        <v/>
      </c>
      <c r="G255" t="str">
        <f>TRIM(UPPER(SUBSTITUTE('Dump Google Form Here'!G255," ","")))</f>
        <v/>
      </c>
      <c r="H255" t="str">
        <f>TRIM(SUBSTITUTE(SUBSTITUTE(UPPER(SUBSTITUTE('Dump Google Form Here'!H255," ","")),"YES",""),",",""))</f>
        <v/>
      </c>
      <c r="I255" t="str">
        <f>TRIM(UPPER(SUBSTITUTE('Dump Google Form Here'!I255," ","")))</f>
        <v/>
      </c>
      <c r="J255" t="str">
        <f>TRIM(UPPER(SUBSTITUTE('Dump Google Form Here'!J255," ","")))</f>
        <v/>
      </c>
      <c r="K255" t="str">
        <f>TRIM(UPPER(SUBSTITUTE('Dump Google Form Here'!K255," ","")))</f>
        <v/>
      </c>
      <c r="L255" t="str">
        <f>TRIM(UPPER(SUBSTITUTE('Dump Google Form Here'!L255," ","")))</f>
        <v/>
      </c>
    </row>
    <row r="256" spans="1:12">
      <c r="A256" t="str">
        <f>TRIM(UPPER(SUBSTITUTE('Dump Google Form Here'!A256," ","")))</f>
        <v/>
      </c>
      <c r="B256" t="str">
        <f>TRIM(UPPER(SUBSTITUTE('Dump Google Form Here'!B256," ","")))</f>
        <v/>
      </c>
      <c r="C256" t="str">
        <f>TRIM(UPPER(SUBSTITUTE('Dump Google Form Here'!C256," ","")))</f>
        <v/>
      </c>
      <c r="D256" t="str">
        <f>TRIM(UPPER(SUBSTITUTE('Dump Google Form Here'!D256," ","")))</f>
        <v/>
      </c>
      <c r="E256" t="str">
        <f>TRIM(UPPER(SUBSTITUTE('Dump Google Form Here'!E256," ","")))</f>
        <v/>
      </c>
      <c r="F256" t="str">
        <f>TRIM(UPPER(SUBSTITUTE('Dump Google Form Here'!F256," ","")))</f>
        <v/>
      </c>
      <c r="G256" t="str">
        <f>TRIM(UPPER(SUBSTITUTE('Dump Google Form Here'!G256," ","")))</f>
        <v/>
      </c>
      <c r="H256" t="str">
        <f>TRIM(SUBSTITUTE(SUBSTITUTE(UPPER(SUBSTITUTE('Dump Google Form Here'!H256," ","")),"YES",""),",",""))</f>
        <v/>
      </c>
      <c r="I256" t="str">
        <f>TRIM(UPPER(SUBSTITUTE('Dump Google Form Here'!I256," ","")))</f>
        <v/>
      </c>
      <c r="J256" t="str">
        <f>TRIM(UPPER(SUBSTITUTE('Dump Google Form Here'!J256," ","")))</f>
        <v/>
      </c>
      <c r="K256" t="str">
        <f>TRIM(UPPER(SUBSTITUTE('Dump Google Form Here'!K256," ","")))</f>
        <v/>
      </c>
      <c r="L256" t="str">
        <f>TRIM(UPPER(SUBSTITUTE('Dump Google Form Here'!L256," ","")))</f>
        <v/>
      </c>
    </row>
    <row r="257" spans="1:12">
      <c r="A257" t="str">
        <f>TRIM(UPPER(SUBSTITUTE('Dump Google Form Here'!A257," ","")))</f>
        <v/>
      </c>
      <c r="B257" t="str">
        <f>TRIM(UPPER(SUBSTITUTE('Dump Google Form Here'!B257," ","")))</f>
        <v/>
      </c>
      <c r="C257" t="str">
        <f>TRIM(UPPER(SUBSTITUTE('Dump Google Form Here'!C257," ","")))</f>
        <v/>
      </c>
      <c r="D257" t="str">
        <f>TRIM(UPPER(SUBSTITUTE('Dump Google Form Here'!D257," ","")))</f>
        <v/>
      </c>
      <c r="E257" t="str">
        <f>TRIM(UPPER(SUBSTITUTE('Dump Google Form Here'!E257," ","")))</f>
        <v/>
      </c>
      <c r="F257" t="str">
        <f>TRIM(UPPER(SUBSTITUTE('Dump Google Form Here'!F257," ","")))</f>
        <v/>
      </c>
      <c r="G257" t="str">
        <f>TRIM(UPPER(SUBSTITUTE('Dump Google Form Here'!G257," ","")))</f>
        <v/>
      </c>
      <c r="H257" t="str">
        <f>TRIM(SUBSTITUTE(SUBSTITUTE(UPPER(SUBSTITUTE('Dump Google Form Here'!H257," ","")),"YES",""),",",""))</f>
        <v/>
      </c>
      <c r="I257" t="str">
        <f>TRIM(UPPER(SUBSTITUTE('Dump Google Form Here'!I257," ","")))</f>
        <v/>
      </c>
      <c r="J257" t="str">
        <f>TRIM(UPPER(SUBSTITUTE('Dump Google Form Here'!J257," ","")))</f>
        <v/>
      </c>
      <c r="K257" t="str">
        <f>TRIM(UPPER(SUBSTITUTE('Dump Google Form Here'!K257," ","")))</f>
        <v/>
      </c>
      <c r="L257" t="str">
        <f>TRIM(UPPER(SUBSTITUTE('Dump Google Form Here'!L257," ","")))</f>
        <v/>
      </c>
    </row>
    <row r="258" spans="1:12">
      <c r="A258" t="str">
        <f>TRIM(UPPER(SUBSTITUTE('Dump Google Form Here'!A258," ","")))</f>
        <v/>
      </c>
      <c r="B258" t="str">
        <f>TRIM(UPPER(SUBSTITUTE('Dump Google Form Here'!B258," ","")))</f>
        <v/>
      </c>
      <c r="C258" t="str">
        <f>TRIM(UPPER(SUBSTITUTE('Dump Google Form Here'!C258," ","")))</f>
        <v/>
      </c>
      <c r="D258" t="str">
        <f>TRIM(UPPER(SUBSTITUTE('Dump Google Form Here'!D258," ","")))</f>
        <v/>
      </c>
      <c r="E258" t="str">
        <f>TRIM(UPPER(SUBSTITUTE('Dump Google Form Here'!E258," ","")))</f>
        <v/>
      </c>
      <c r="F258" t="str">
        <f>TRIM(UPPER(SUBSTITUTE('Dump Google Form Here'!F258," ","")))</f>
        <v/>
      </c>
      <c r="G258" t="str">
        <f>TRIM(UPPER(SUBSTITUTE('Dump Google Form Here'!G258," ","")))</f>
        <v/>
      </c>
      <c r="H258" t="str">
        <f>TRIM(SUBSTITUTE(SUBSTITUTE(UPPER(SUBSTITUTE('Dump Google Form Here'!H258," ","")),"YES",""),",",""))</f>
        <v/>
      </c>
      <c r="I258" t="str">
        <f>TRIM(UPPER(SUBSTITUTE('Dump Google Form Here'!I258," ","")))</f>
        <v/>
      </c>
      <c r="J258" t="str">
        <f>TRIM(UPPER(SUBSTITUTE('Dump Google Form Here'!J258," ","")))</f>
        <v/>
      </c>
      <c r="K258" t="str">
        <f>TRIM(UPPER(SUBSTITUTE('Dump Google Form Here'!K258," ","")))</f>
        <v/>
      </c>
      <c r="L258" t="str">
        <f>TRIM(UPPER(SUBSTITUTE('Dump Google Form Here'!L258," ","")))</f>
        <v/>
      </c>
    </row>
    <row r="259" spans="1:12">
      <c r="A259" t="str">
        <f>TRIM(UPPER(SUBSTITUTE('Dump Google Form Here'!A259," ","")))</f>
        <v/>
      </c>
      <c r="B259" t="str">
        <f>TRIM(UPPER(SUBSTITUTE('Dump Google Form Here'!B259," ","")))</f>
        <v/>
      </c>
      <c r="C259" t="str">
        <f>TRIM(UPPER(SUBSTITUTE('Dump Google Form Here'!C259," ","")))</f>
        <v/>
      </c>
      <c r="D259" t="str">
        <f>TRIM(UPPER(SUBSTITUTE('Dump Google Form Here'!D259," ","")))</f>
        <v/>
      </c>
      <c r="E259" t="str">
        <f>TRIM(UPPER(SUBSTITUTE('Dump Google Form Here'!E259," ","")))</f>
        <v/>
      </c>
      <c r="F259" t="str">
        <f>TRIM(UPPER(SUBSTITUTE('Dump Google Form Here'!F259," ","")))</f>
        <v/>
      </c>
      <c r="G259" t="str">
        <f>TRIM(UPPER(SUBSTITUTE('Dump Google Form Here'!G259," ","")))</f>
        <v/>
      </c>
      <c r="H259" t="str">
        <f>TRIM(SUBSTITUTE(SUBSTITUTE(UPPER(SUBSTITUTE('Dump Google Form Here'!H259," ","")),"YES",""),",",""))</f>
        <v/>
      </c>
      <c r="I259" t="str">
        <f>TRIM(UPPER(SUBSTITUTE('Dump Google Form Here'!I259," ","")))</f>
        <v/>
      </c>
      <c r="J259" t="str">
        <f>TRIM(UPPER(SUBSTITUTE('Dump Google Form Here'!J259," ","")))</f>
        <v/>
      </c>
      <c r="K259" t="str">
        <f>TRIM(UPPER(SUBSTITUTE('Dump Google Form Here'!K259," ","")))</f>
        <v/>
      </c>
      <c r="L259" t="str">
        <f>TRIM(UPPER(SUBSTITUTE('Dump Google Form Here'!L259," ","")))</f>
        <v/>
      </c>
    </row>
    <row r="260" spans="1:12">
      <c r="A260" t="str">
        <f>TRIM(UPPER(SUBSTITUTE('Dump Google Form Here'!A260," ","")))</f>
        <v/>
      </c>
      <c r="B260" t="str">
        <f>TRIM(UPPER(SUBSTITUTE('Dump Google Form Here'!B260," ","")))</f>
        <v/>
      </c>
      <c r="C260" t="str">
        <f>TRIM(UPPER(SUBSTITUTE('Dump Google Form Here'!C260," ","")))</f>
        <v/>
      </c>
      <c r="D260" t="str">
        <f>TRIM(UPPER(SUBSTITUTE('Dump Google Form Here'!D260," ","")))</f>
        <v/>
      </c>
      <c r="E260" t="str">
        <f>TRIM(UPPER(SUBSTITUTE('Dump Google Form Here'!E260," ","")))</f>
        <v/>
      </c>
      <c r="F260" t="str">
        <f>TRIM(UPPER(SUBSTITUTE('Dump Google Form Here'!F260," ","")))</f>
        <v/>
      </c>
      <c r="G260" t="str">
        <f>TRIM(UPPER(SUBSTITUTE('Dump Google Form Here'!G260," ","")))</f>
        <v/>
      </c>
      <c r="H260" t="str">
        <f>TRIM(SUBSTITUTE(SUBSTITUTE(UPPER(SUBSTITUTE('Dump Google Form Here'!H260," ","")),"YES",""),",",""))</f>
        <v/>
      </c>
      <c r="I260" t="str">
        <f>TRIM(UPPER(SUBSTITUTE('Dump Google Form Here'!I260," ","")))</f>
        <v/>
      </c>
      <c r="J260" t="str">
        <f>TRIM(UPPER(SUBSTITUTE('Dump Google Form Here'!J260," ","")))</f>
        <v/>
      </c>
      <c r="K260" t="str">
        <f>TRIM(UPPER(SUBSTITUTE('Dump Google Form Here'!K260," ","")))</f>
        <v/>
      </c>
      <c r="L260" t="str">
        <f>TRIM(UPPER(SUBSTITUTE('Dump Google Form Here'!L260," ","")))</f>
        <v/>
      </c>
    </row>
    <row r="261" spans="1:12">
      <c r="A261" t="str">
        <f>TRIM(UPPER(SUBSTITUTE('Dump Google Form Here'!A261," ","")))</f>
        <v/>
      </c>
      <c r="B261" t="str">
        <f>TRIM(UPPER(SUBSTITUTE('Dump Google Form Here'!B261," ","")))</f>
        <v/>
      </c>
      <c r="C261" t="str">
        <f>TRIM(UPPER(SUBSTITUTE('Dump Google Form Here'!C261," ","")))</f>
        <v/>
      </c>
      <c r="D261" t="str">
        <f>TRIM(UPPER(SUBSTITUTE('Dump Google Form Here'!D261," ","")))</f>
        <v/>
      </c>
      <c r="E261" t="str">
        <f>TRIM(UPPER(SUBSTITUTE('Dump Google Form Here'!E261," ","")))</f>
        <v/>
      </c>
      <c r="F261" t="str">
        <f>TRIM(UPPER(SUBSTITUTE('Dump Google Form Here'!F261," ","")))</f>
        <v/>
      </c>
      <c r="G261" t="str">
        <f>TRIM(UPPER(SUBSTITUTE('Dump Google Form Here'!G261," ","")))</f>
        <v/>
      </c>
      <c r="H261" t="str">
        <f>TRIM(SUBSTITUTE(SUBSTITUTE(UPPER(SUBSTITUTE('Dump Google Form Here'!H261," ","")),"YES",""),",",""))</f>
        <v/>
      </c>
      <c r="I261" t="str">
        <f>TRIM(UPPER(SUBSTITUTE('Dump Google Form Here'!I261," ","")))</f>
        <v/>
      </c>
      <c r="J261" t="str">
        <f>TRIM(UPPER(SUBSTITUTE('Dump Google Form Here'!J261," ","")))</f>
        <v/>
      </c>
      <c r="K261" t="str">
        <f>TRIM(UPPER(SUBSTITUTE('Dump Google Form Here'!K261," ","")))</f>
        <v/>
      </c>
      <c r="L261" t="str">
        <f>TRIM(UPPER(SUBSTITUTE('Dump Google Form Here'!L261," ","")))</f>
        <v/>
      </c>
    </row>
    <row r="262" spans="1:12">
      <c r="A262" t="str">
        <f>TRIM(UPPER(SUBSTITUTE('Dump Google Form Here'!A262," ","")))</f>
        <v/>
      </c>
      <c r="B262" t="str">
        <f>TRIM(UPPER(SUBSTITUTE('Dump Google Form Here'!B262," ","")))</f>
        <v/>
      </c>
      <c r="C262" t="str">
        <f>TRIM(UPPER(SUBSTITUTE('Dump Google Form Here'!C262," ","")))</f>
        <v/>
      </c>
      <c r="D262" t="str">
        <f>TRIM(UPPER(SUBSTITUTE('Dump Google Form Here'!D262," ","")))</f>
        <v/>
      </c>
      <c r="E262" t="str">
        <f>TRIM(UPPER(SUBSTITUTE('Dump Google Form Here'!E262," ","")))</f>
        <v/>
      </c>
      <c r="F262" t="str">
        <f>TRIM(UPPER(SUBSTITUTE('Dump Google Form Here'!F262," ","")))</f>
        <v/>
      </c>
      <c r="G262" t="str">
        <f>TRIM(UPPER(SUBSTITUTE('Dump Google Form Here'!G262," ","")))</f>
        <v/>
      </c>
      <c r="H262" t="str">
        <f>TRIM(SUBSTITUTE(SUBSTITUTE(UPPER(SUBSTITUTE('Dump Google Form Here'!H262," ","")),"YES",""),",",""))</f>
        <v/>
      </c>
      <c r="I262" t="str">
        <f>TRIM(UPPER(SUBSTITUTE('Dump Google Form Here'!I262," ","")))</f>
        <v/>
      </c>
      <c r="J262" t="str">
        <f>TRIM(UPPER(SUBSTITUTE('Dump Google Form Here'!J262," ","")))</f>
        <v/>
      </c>
      <c r="K262" t="str">
        <f>TRIM(UPPER(SUBSTITUTE('Dump Google Form Here'!K262," ","")))</f>
        <v/>
      </c>
      <c r="L262" t="str">
        <f>TRIM(UPPER(SUBSTITUTE('Dump Google Form Here'!L262," ","")))</f>
        <v/>
      </c>
    </row>
    <row r="263" spans="1:12">
      <c r="A263" t="str">
        <f>TRIM(UPPER(SUBSTITUTE('Dump Google Form Here'!A263," ","")))</f>
        <v/>
      </c>
      <c r="B263" t="str">
        <f>TRIM(UPPER(SUBSTITUTE('Dump Google Form Here'!B263," ","")))</f>
        <v/>
      </c>
      <c r="C263" t="str">
        <f>TRIM(UPPER(SUBSTITUTE('Dump Google Form Here'!C263," ","")))</f>
        <v/>
      </c>
      <c r="D263" t="str">
        <f>TRIM(UPPER(SUBSTITUTE('Dump Google Form Here'!D263," ","")))</f>
        <v/>
      </c>
      <c r="E263" t="str">
        <f>TRIM(UPPER(SUBSTITUTE('Dump Google Form Here'!E263," ","")))</f>
        <v/>
      </c>
      <c r="F263" t="str">
        <f>TRIM(UPPER(SUBSTITUTE('Dump Google Form Here'!F263," ","")))</f>
        <v/>
      </c>
      <c r="G263" t="str">
        <f>TRIM(UPPER(SUBSTITUTE('Dump Google Form Here'!G263," ","")))</f>
        <v/>
      </c>
      <c r="H263" t="str">
        <f>TRIM(SUBSTITUTE(SUBSTITUTE(UPPER(SUBSTITUTE('Dump Google Form Here'!H263," ","")),"YES",""),",",""))</f>
        <v/>
      </c>
      <c r="I263" t="str">
        <f>TRIM(UPPER(SUBSTITUTE('Dump Google Form Here'!I263," ","")))</f>
        <v/>
      </c>
      <c r="J263" t="str">
        <f>TRIM(UPPER(SUBSTITUTE('Dump Google Form Here'!J263," ","")))</f>
        <v/>
      </c>
      <c r="K263" t="str">
        <f>TRIM(UPPER(SUBSTITUTE('Dump Google Form Here'!K263," ","")))</f>
        <v/>
      </c>
      <c r="L263" t="str">
        <f>TRIM(UPPER(SUBSTITUTE('Dump Google Form Here'!L263," ","")))</f>
        <v/>
      </c>
    </row>
    <row r="264" spans="1:12">
      <c r="A264" t="str">
        <f>TRIM(UPPER(SUBSTITUTE('Dump Google Form Here'!A264," ","")))</f>
        <v/>
      </c>
      <c r="B264" t="str">
        <f>TRIM(UPPER(SUBSTITUTE('Dump Google Form Here'!B264," ","")))</f>
        <v/>
      </c>
      <c r="C264" t="str">
        <f>TRIM(UPPER(SUBSTITUTE('Dump Google Form Here'!C264," ","")))</f>
        <v/>
      </c>
      <c r="D264" t="str">
        <f>TRIM(UPPER(SUBSTITUTE('Dump Google Form Here'!D264," ","")))</f>
        <v/>
      </c>
      <c r="E264" t="str">
        <f>TRIM(UPPER(SUBSTITUTE('Dump Google Form Here'!E264," ","")))</f>
        <v/>
      </c>
      <c r="F264" t="str">
        <f>TRIM(UPPER(SUBSTITUTE('Dump Google Form Here'!F264," ","")))</f>
        <v/>
      </c>
      <c r="G264" t="str">
        <f>TRIM(UPPER(SUBSTITUTE('Dump Google Form Here'!G264," ","")))</f>
        <v/>
      </c>
      <c r="H264" t="str">
        <f>TRIM(SUBSTITUTE(SUBSTITUTE(UPPER(SUBSTITUTE('Dump Google Form Here'!H264," ","")),"YES",""),",",""))</f>
        <v/>
      </c>
      <c r="I264" t="str">
        <f>TRIM(UPPER(SUBSTITUTE('Dump Google Form Here'!I264," ","")))</f>
        <v/>
      </c>
      <c r="J264" t="str">
        <f>TRIM(UPPER(SUBSTITUTE('Dump Google Form Here'!J264," ","")))</f>
        <v/>
      </c>
      <c r="K264" t="str">
        <f>TRIM(UPPER(SUBSTITUTE('Dump Google Form Here'!K264," ","")))</f>
        <v/>
      </c>
      <c r="L264" t="str">
        <f>TRIM(UPPER(SUBSTITUTE('Dump Google Form Here'!L264," ","")))</f>
        <v/>
      </c>
    </row>
    <row r="265" spans="1:12">
      <c r="A265" t="str">
        <f>TRIM(UPPER(SUBSTITUTE('Dump Google Form Here'!A265," ","")))</f>
        <v/>
      </c>
      <c r="B265" t="str">
        <f>TRIM(UPPER(SUBSTITUTE('Dump Google Form Here'!B265," ","")))</f>
        <v/>
      </c>
      <c r="C265" t="str">
        <f>TRIM(UPPER(SUBSTITUTE('Dump Google Form Here'!C265," ","")))</f>
        <v/>
      </c>
      <c r="D265" t="str">
        <f>TRIM(UPPER(SUBSTITUTE('Dump Google Form Here'!D265," ","")))</f>
        <v/>
      </c>
      <c r="E265" t="str">
        <f>TRIM(UPPER(SUBSTITUTE('Dump Google Form Here'!E265," ","")))</f>
        <v/>
      </c>
      <c r="F265" t="str">
        <f>TRIM(UPPER(SUBSTITUTE('Dump Google Form Here'!F265," ","")))</f>
        <v/>
      </c>
      <c r="G265" t="str">
        <f>TRIM(UPPER(SUBSTITUTE('Dump Google Form Here'!G265," ","")))</f>
        <v/>
      </c>
      <c r="H265" t="str">
        <f>TRIM(SUBSTITUTE(SUBSTITUTE(UPPER(SUBSTITUTE('Dump Google Form Here'!H265," ","")),"YES",""),",",""))</f>
        <v/>
      </c>
      <c r="I265" t="str">
        <f>TRIM(UPPER(SUBSTITUTE('Dump Google Form Here'!I265," ","")))</f>
        <v/>
      </c>
      <c r="J265" t="str">
        <f>TRIM(UPPER(SUBSTITUTE('Dump Google Form Here'!J265," ","")))</f>
        <v/>
      </c>
      <c r="K265" t="str">
        <f>TRIM(UPPER(SUBSTITUTE('Dump Google Form Here'!K265," ","")))</f>
        <v/>
      </c>
      <c r="L265" t="str">
        <f>TRIM(UPPER(SUBSTITUTE('Dump Google Form Here'!L265," ","")))</f>
        <v/>
      </c>
    </row>
    <row r="266" spans="1:12">
      <c r="A266" t="str">
        <f>TRIM(UPPER(SUBSTITUTE('Dump Google Form Here'!A266," ","")))</f>
        <v/>
      </c>
      <c r="B266" t="str">
        <f>TRIM(UPPER(SUBSTITUTE('Dump Google Form Here'!B266," ","")))</f>
        <v/>
      </c>
      <c r="C266" t="str">
        <f>TRIM(UPPER(SUBSTITUTE('Dump Google Form Here'!C266," ","")))</f>
        <v/>
      </c>
      <c r="D266" t="str">
        <f>TRIM(UPPER(SUBSTITUTE('Dump Google Form Here'!D266," ","")))</f>
        <v/>
      </c>
      <c r="E266" t="str">
        <f>TRIM(UPPER(SUBSTITUTE('Dump Google Form Here'!E266," ","")))</f>
        <v/>
      </c>
      <c r="F266" t="str">
        <f>TRIM(UPPER(SUBSTITUTE('Dump Google Form Here'!F266," ","")))</f>
        <v/>
      </c>
      <c r="G266" t="str">
        <f>TRIM(UPPER(SUBSTITUTE('Dump Google Form Here'!G266," ","")))</f>
        <v/>
      </c>
      <c r="H266" t="str">
        <f>TRIM(SUBSTITUTE(SUBSTITUTE(UPPER(SUBSTITUTE('Dump Google Form Here'!H266," ","")),"YES",""),",",""))</f>
        <v/>
      </c>
      <c r="I266" t="str">
        <f>TRIM(UPPER(SUBSTITUTE('Dump Google Form Here'!I266," ","")))</f>
        <v/>
      </c>
      <c r="J266" t="str">
        <f>TRIM(UPPER(SUBSTITUTE('Dump Google Form Here'!J266," ","")))</f>
        <v/>
      </c>
      <c r="K266" t="str">
        <f>TRIM(UPPER(SUBSTITUTE('Dump Google Form Here'!K266," ","")))</f>
        <v/>
      </c>
      <c r="L266" t="str">
        <f>TRIM(UPPER(SUBSTITUTE('Dump Google Form Here'!L266," ","")))</f>
        <v/>
      </c>
    </row>
    <row r="267" spans="1:12">
      <c r="A267" t="str">
        <f>TRIM(UPPER(SUBSTITUTE('Dump Google Form Here'!A267," ","")))</f>
        <v/>
      </c>
      <c r="B267" t="str">
        <f>TRIM(UPPER(SUBSTITUTE('Dump Google Form Here'!B267," ","")))</f>
        <v/>
      </c>
      <c r="C267" t="str">
        <f>TRIM(UPPER(SUBSTITUTE('Dump Google Form Here'!C267," ","")))</f>
        <v/>
      </c>
      <c r="D267" t="str">
        <f>TRIM(UPPER(SUBSTITUTE('Dump Google Form Here'!D267," ","")))</f>
        <v/>
      </c>
      <c r="E267" t="str">
        <f>TRIM(UPPER(SUBSTITUTE('Dump Google Form Here'!E267," ","")))</f>
        <v/>
      </c>
      <c r="F267" t="str">
        <f>TRIM(UPPER(SUBSTITUTE('Dump Google Form Here'!F267," ","")))</f>
        <v/>
      </c>
      <c r="G267" t="str">
        <f>TRIM(UPPER(SUBSTITUTE('Dump Google Form Here'!G267," ","")))</f>
        <v/>
      </c>
      <c r="H267" t="str">
        <f>TRIM(SUBSTITUTE(SUBSTITUTE(UPPER(SUBSTITUTE('Dump Google Form Here'!H267," ","")),"YES",""),",",""))</f>
        <v/>
      </c>
      <c r="I267" t="str">
        <f>TRIM(UPPER(SUBSTITUTE('Dump Google Form Here'!I267," ","")))</f>
        <v/>
      </c>
      <c r="J267" t="str">
        <f>TRIM(UPPER(SUBSTITUTE('Dump Google Form Here'!J267," ","")))</f>
        <v/>
      </c>
      <c r="K267" t="str">
        <f>TRIM(UPPER(SUBSTITUTE('Dump Google Form Here'!K267," ","")))</f>
        <v/>
      </c>
      <c r="L267" t="str">
        <f>TRIM(UPPER(SUBSTITUTE('Dump Google Form Here'!L267," ","")))</f>
        <v/>
      </c>
    </row>
    <row r="268" spans="1:12">
      <c r="A268" t="str">
        <f>TRIM(UPPER(SUBSTITUTE('Dump Google Form Here'!A268," ","")))</f>
        <v/>
      </c>
      <c r="B268" t="str">
        <f>TRIM(UPPER(SUBSTITUTE('Dump Google Form Here'!B268," ","")))</f>
        <v/>
      </c>
      <c r="C268" t="str">
        <f>TRIM(UPPER(SUBSTITUTE('Dump Google Form Here'!C268," ","")))</f>
        <v/>
      </c>
      <c r="D268" t="str">
        <f>TRIM(UPPER(SUBSTITUTE('Dump Google Form Here'!D268," ","")))</f>
        <v/>
      </c>
      <c r="E268" t="str">
        <f>TRIM(UPPER(SUBSTITUTE('Dump Google Form Here'!E268," ","")))</f>
        <v/>
      </c>
      <c r="F268" t="str">
        <f>TRIM(UPPER(SUBSTITUTE('Dump Google Form Here'!F268," ","")))</f>
        <v/>
      </c>
      <c r="G268" t="str">
        <f>TRIM(UPPER(SUBSTITUTE('Dump Google Form Here'!G268," ","")))</f>
        <v/>
      </c>
      <c r="H268" t="str">
        <f>TRIM(SUBSTITUTE(SUBSTITUTE(UPPER(SUBSTITUTE('Dump Google Form Here'!H268," ","")),"YES",""),",",""))</f>
        <v/>
      </c>
      <c r="I268" t="str">
        <f>TRIM(UPPER(SUBSTITUTE('Dump Google Form Here'!I268," ","")))</f>
        <v/>
      </c>
      <c r="J268" t="str">
        <f>TRIM(UPPER(SUBSTITUTE('Dump Google Form Here'!J268," ","")))</f>
        <v/>
      </c>
      <c r="K268" t="str">
        <f>TRIM(UPPER(SUBSTITUTE('Dump Google Form Here'!K268," ","")))</f>
        <v/>
      </c>
      <c r="L268" t="str">
        <f>TRIM(UPPER(SUBSTITUTE('Dump Google Form Here'!L268," ","")))</f>
        <v/>
      </c>
    </row>
    <row r="269" spans="1:12">
      <c r="A269" t="str">
        <f>TRIM(UPPER(SUBSTITUTE('Dump Google Form Here'!A269," ","")))</f>
        <v/>
      </c>
      <c r="B269" t="str">
        <f>TRIM(UPPER(SUBSTITUTE('Dump Google Form Here'!B269," ","")))</f>
        <v/>
      </c>
      <c r="C269" t="str">
        <f>TRIM(UPPER(SUBSTITUTE('Dump Google Form Here'!C269," ","")))</f>
        <v/>
      </c>
      <c r="D269" t="str">
        <f>TRIM(UPPER(SUBSTITUTE('Dump Google Form Here'!D269," ","")))</f>
        <v/>
      </c>
      <c r="E269" t="str">
        <f>TRIM(UPPER(SUBSTITUTE('Dump Google Form Here'!E269," ","")))</f>
        <v/>
      </c>
      <c r="F269" t="str">
        <f>TRIM(UPPER(SUBSTITUTE('Dump Google Form Here'!F269," ","")))</f>
        <v/>
      </c>
      <c r="G269" t="str">
        <f>TRIM(UPPER(SUBSTITUTE('Dump Google Form Here'!G269," ","")))</f>
        <v/>
      </c>
      <c r="H269" t="str">
        <f>TRIM(SUBSTITUTE(SUBSTITUTE(UPPER(SUBSTITUTE('Dump Google Form Here'!H269," ","")),"YES",""),",",""))</f>
        <v/>
      </c>
      <c r="I269" t="str">
        <f>TRIM(UPPER(SUBSTITUTE('Dump Google Form Here'!I269," ","")))</f>
        <v/>
      </c>
      <c r="J269" t="str">
        <f>TRIM(UPPER(SUBSTITUTE('Dump Google Form Here'!J269," ","")))</f>
        <v/>
      </c>
      <c r="K269" t="str">
        <f>TRIM(UPPER(SUBSTITUTE('Dump Google Form Here'!K269," ","")))</f>
        <v/>
      </c>
      <c r="L269" t="str">
        <f>TRIM(UPPER(SUBSTITUTE('Dump Google Form Here'!L269," ","")))</f>
        <v/>
      </c>
    </row>
    <row r="270" spans="1:12">
      <c r="A270" t="str">
        <f>TRIM(UPPER(SUBSTITUTE('Dump Google Form Here'!A270," ","")))</f>
        <v/>
      </c>
      <c r="B270" t="str">
        <f>TRIM(UPPER(SUBSTITUTE('Dump Google Form Here'!B270," ","")))</f>
        <v/>
      </c>
      <c r="C270" t="str">
        <f>TRIM(UPPER(SUBSTITUTE('Dump Google Form Here'!C270," ","")))</f>
        <v/>
      </c>
      <c r="D270" t="str">
        <f>TRIM(UPPER(SUBSTITUTE('Dump Google Form Here'!D270," ","")))</f>
        <v/>
      </c>
      <c r="E270" t="str">
        <f>TRIM(UPPER(SUBSTITUTE('Dump Google Form Here'!E270," ","")))</f>
        <v/>
      </c>
      <c r="F270" t="str">
        <f>TRIM(UPPER(SUBSTITUTE('Dump Google Form Here'!F270," ","")))</f>
        <v/>
      </c>
      <c r="G270" t="str">
        <f>TRIM(UPPER(SUBSTITUTE('Dump Google Form Here'!G270," ","")))</f>
        <v/>
      </c>
      <c r="H270" t="str">
        <f>TRIM(SUBSTITUTE(SUBSTITUTE(UPPER(SUBSTITUTE('Dump Google Form Here'!H270," ","")),"YES",""),",",""))</f>
        <v/>
      </c>
      <c r="I270" t="str">
        <f>TRIM(UPPER(SUBSTITUTE('Dump Google Form Here'!I270," ","")))</f>
        <v/>
      </c>
      <c r="J270" t="str">
        <f>TRIM(UPPER(SUBSTITUTE('Dump Google Form Here'!J270," ","")))</f>
        <v/>
      </c>
      <c r="K270" t="str">
        <f>TRIM(UPPER(SUBSTITUTE('Dump Google Form Here'!K270," ","")))</f>
        <v/>
      </c>
      <c r="L270" t="str">
        <f>TRIM(UPPER(SUBSTITUTE('Dump Google Form Here'!L270," ","")))</f>
        <v/>
      </c>
    </row>
    <row r="271" spans="1:12">
      <c r="A271" t="str">
        <f>TRIM(UPPER(SUBSTITUTE('Dump Google Form Here'!A271," ","")))</f>
        <v/>
      </c>
      <c r="B271" t="str">
        <f>TRIM(UPPER(SUBSTITUTE('Dump Google Form Here'!B271," ","")))</f>
        <v/>
      </c>
      <c r="C271" t="str">
        <f>TRIM(UPPER(SUBSTITUTE('Dump Google Form Here'!C271," ","")))</f>
        <v/>
      </c>
      <c r="D271" t="str">
        <f>TRIM(UPPER(SUBSTITUTE('Dump Google Form Here'!D271," ","")))</f>
        <v/>
      </c>
      <c r="E271" t="str">
        <f>TRIM(UPPER(SUBSTITUTE('Dump Google Form Here'!E271," ","")))</f>
        <v/>
      </c>
      <c r="F271" t="str">
        <f>TRIM(UPPER(SUBSTITUTE('Dump Google Form Here'!F271," ","")))</f>
        <v/>
      </c>
      <c r="G271" t="str">
        <f>TRIM(UPPER(SUBSTITUTE('Dump Google Form Here'!G271," ","")))</f>
        <v/>
      </c>
      <c r="H271" t="str">
        <f>TRIM(SUBSTITUTE(SUBSTITUTE(UPPER(SUBSTITUTE('Dump Google Form Here'!H271," ","")),"YES",""),",",""))</f>
        <v/>
      </c>
      <c r="I271" t="str">
        <f>TRIM(UPPER(SUBSTITUTE('Dump Google Form Here'!I271," ","")))</f>
        <v/>
      </c>
      <c r="J271" t="str">
        <f>TRIM(UPPER(SUBSTITUTE('Dump Google Form Here'!J271," ","")))</f>
        <v/>
      </c>
      <c r="K271" t="str">
        <f>TRIM(UPPER(SUBSTITUTE('Dump Google Form Here'!K271," ","")))</f>
        <v/>
      </c>
      <c r="L271" t="str">
        <f>TRIM(UPPER(SUBSTITUTE('Dump Google Form Here'!L271," ","")))</f>
        <v/>
      </c>
    </row>
    <row r="272" spans="1:12">
      <c r="A272" t="str">
        <f>TRIM(UPPER(SUBSTITUTE('Dump Google Form Here'!A272," ","")))</f>
        <v/>
      </c>
      <c r="B272" t="str">
        <f>TRIM(UPPER(SUBSTITUTE('Dump Google Form Here'!B272," ","")))</f>
        <v/>
      </c>
      <c r="C272" t="str">
        <f>TRIM(UPPER(SUBSTITUTE('Dump Google Form Here'!C272," ","")))</f>
        <v/>
      </c>
      <c r="D272" t="str">
        <f>TRIM(UPPER(SUBSTITUTE('Dump Google Form Here'!D272," ","")))</f>
        <v/>
      </c>
      <c r="E272" t="str">
        <f>TRIM(UPPER(SUBSTITUTE('Dump Google Form Here'!E272," ","")))</f>
        <v/>
      </c>
      <c r="F272" t="str">
        <f>TRIM(UPPER(SUBSTITUTE('Dump Google Form Here'!F272," ","")))</f>
        <v/>
      </c>
      <c r="G272" t="str">
        <f>TRIM(UPPER(SUBSTITUTE('Dump Google Form Here'!G272," ","")))</f>
        <v/>
      </c>
      <c r="H272" t="str">
        <f>TRIM(SUBSTITUTE(SUBSTITUTE(UPPER(SUBSTITUTE('Dump Google Form Here'!H272," ","")),"YES",""),",",""))</f>
        <v/>
      </c>
      <c r="I272" t="str">
        <f>TRIM(UPPER(SUBSTITUTE('Dump Google Form Here'!I272," ","")))</f>
        <v/>
      </c>
      <c r="J272" t="str">
        <f>TRIM(UPPER(SUBSTITUTE('Dump Google Form Here'!J272," ","")))</f>
        <v/>
      </c>
      <c r="K272" t="str">
        <f>TRIM(UPPER(SUBSTITUTE('Dump Google Form Here'!K272," ","")))</f>
        <v/>
      </c>
      <c r="L272" t="str">
        <f>TRIM(UPPER(SUBSTITUTE('Dump Google Form Here'!L272," ","")))</f>
        <v/>
      </c>
    </row>
    <row r="273" spans="1:12">
      <c r="A273" t="str">
        <f>TRIM(UPPER(SUBSTITUTE('Dump Google Form Here'!A273," ","")))</f>
        <v/>
      </c>
      <c r="B273" t="str">
        <f>TRIM(UPPER(SUBSTITUTE('Dump Google Form Here'!B273," ","")))</f>
        <v/>
      </c>
      <c r="C273" t="str">
        <f>TRIM(UPPER(SUBSTITUTE('Dump Google Form Here'!C273," ","")))</f>
        <v/>
      </c>
      <c r="D273" t="str">
        <f>TRIM(UPPER(SUBSTITUTE('Dump Google Form Here'!D273," ","")))</f>
        <v/>
      </c>
      <c r="E273" t="str">
        <f>TRIM(UPPER(SUBSTITUTE('Dump Google Form Here'!E273," ","")))</f>
        <v/>
      </c>
      <c r="F273" t="str">
        <f>TRIM(UPPER(SUBSTITUTE('Dump Google Form Here'!F273," ","")))</f>
        <v/>
      </c>
      <c r="G273" t="str">
        <f>TRIM(UPPER(SUBSTITUTE('Dump Google Form Here'!G273," ","")))</f>
        <v/>
      </c>
      <c r="H273" t="str">
        <f>TRIM(SUBSTITUTE(SUBSTITUTE(UPPER(SUBSTITUTE('Dump Google Form Here'!H273," ","")),"YES",""),",",""))</f>
        <v/>
      </c>
      <c r="I273" t="str">
        <f>TRIM(UPPER(SUBSTITUTE('Dump Google Form Here'!I273," ","")))</f>
        <v/>
      </c>
      <c r="J273" t="str">
        <f>TRIM(UPPER(SUBSTITUTE('Dump Google Form Here'!J273," ","")))</f>
        <v/>
      </c>
      <c r="K273" t="str">
        <f>TRIM(UPPER(SUBSTITUTE('Dump Google Form Here'!K273," ","")))</f>
        <v/>
      </c>
      <c r="L273" t="str">
        <f>TRIM(UPPER(SUBSTITUTE('Dump Google Form Here'!L273," ","")))</f>
        <v/>
      </c>
    </row>
    <row r="274" spans="1:12">
      <c r="A274" t="str">
        <f>TRIM(UPPER(SUBSTITUTE('Dump Google Form Here'!A274," ","")))</f>
        <v/>
      </c>
      <c r="B274" t="str">
        <f>TRIM(UPPER(SUBSTITUTE('Dump Google Form Here'!B274," ","")))</f>
        <v/>
      </c>
      <c r="C274" t="str">
        <f>TRIM(UPPER(SUBSTITUTE('Dump Google Form Here'!C274," ","")))</f>
        <v/>
      </c>
      <c r="D274" t="str">
        <f>TRIM(UPPER(SUBSTITUTE('Dump Google Form Here'!D274," ","")))</f>
        <v/>
      </c>
      <c r="E274" t="str">
        <f>TRIM(UPPER(SUBSTITUTE('Dump Google Form Here'!E274," ","")))</f>
        <v/>
      </c>
      <c r="F274" t="str">
        <f>TRIM(UPPER(SUBSTITUTE('Dump Google Form Here'!F274," ","")))</f>
        <v/>
      </c>
      <c r="G274" t="str">
        <f>TRIM(UPPER(SUBSTITUTE('Dump Google Form Here'!G274," ","")))</f>
        <v/>
      </c>
      <c r="H274" t="str">
        <f>TRIM(SUBSTITUTE(SUBSTITUTE(UPPER(SUBSTITUTE('Dump Google Form Here'!H274," ","")),"YES",""),",",""))</f>
        <v/>
      </c>
      <c r="I274" t="str">
        <f>TRIM(UPPER(SUBSTITUTE('Dump Google Form Here'!I274," ","")))</f>
        <v/>
      </c>
      <c r="J274" t="str">
        <f>TRIM(UPPER(SUBSTITUTE('Dump Google Form Here'!J274," ","")))</f>
        <v/>
      </c>
      <c r="K274" t="str">
        <f>TRIM(UPPER(SUBSTITUTE('Dump Google Form Here'!K274," ","")))</f>
        <v/>
      </c>
      <c r="L274" t="str">
        <f>TRIM(UPPER(SUBSTITUTE('Dump Google Form Here'!L274," ","")))</f>
        <v/>
      </c>
    </row>
    <row r="275" spans="1:12">
      <c r="A275" t="str">
        <f>TRIM(UPPER(SUBSTITUTE('Dump Google Form Here'!A275," ","")))</f>
        <v/>
      </c>
      <c r="B275" t="str">
        <f>TRIM(UPPER(SUBSTITUTE('Dump Google Form Here'!B275," ","")))</f>
        <v/>
      </c>
      <c r="C275" t="str">
        <f>TRIM(UPPER(SUBSTITUTE('Dump Google Form Here'!C275," ","")))</f>
        <v/>
      </c>
      <c r="D275" t="str">
        <f>TRIM(UPPER(SUBSTITUTE('Dump Google Form Here'!D275," ","")))</f>
        <v/>
      </c>
      <c r="E275" t="str">
        <f>TRIM(UPPER(SUBSTITUTE('Dump Google Form Here'!E275," ","")))</f>
        <v/>
      </c>
      <c r="F275" t="str">
        <f>TRIM(UPPER(SUBSTITUTE('Dump Google Form Here'!F275," ","")))</f>
        <v/>
      </c>
      <c r="G275" t="str">
        <f>TRIM(UPPER(SUBSTITUTE('Dump Google Form Here'!G275," ","")))</f>
        <v/>
      </c>
      <c r="H275" t="str">
        <f>TRIM(SUBSTITUTE(SUBSTITUTE(UPPER(SUBSTITUTE('Dump Google Form Here'!H275," ","")),"YES",""),",",""))</f>
        <v/>
      </c>
      <c r="I275" t="str">
        <f>TRIM(UPPER(SUBSTITUTE('Dump Google Form Here'!I275," ","")))</f>
        <v/>
      </c>
      <c r="J275" t="str">
        <f>TRIM(UPPER(SUBSTITUTE('Dump Google Form Here'!J275," ","")))</f>
        <v/>
      </c>
      <c r="K275" t="str">
        <f>TRIM(UPPER(SUBSTITUTE('Dump Google Form Here'!K275," ","")))</f>
        <v/>
      </c>
      <c r="L275" t="str">
        <f>TRIM(UPPER(SUBSTITUTE('Dump Google Form Here'!L275," ","")))</f>
        <v/>
      </c>
    </row>
    <row r="276" spans="1:12">
      <c r="A276" t="str">
        <f>TRIM(UPPER(SUBSTITUTE('Dump Google Form Here'!A276," ","")))</f>
        <v/>
      </c>
      <c r="B276" t="str">
        <f>TRIM(UPPER(SUBSTITUTE('Dump Google Form Here'!B276," ","")))</f>
        <v/>
      </c>
      <c r="C276" t="str">
        <f>TRIM(UPPER(SUBSTITUTE('Dump Google Form Here'!C276," ","")))</f>
        <v/>
      </c>
      <c r="D276" t="str">
        <f>TRIM(UPPER(SUBSTITUTE('Dump Google Form Here'!D276," ","")))</f>
        <v/>
      </c>
      <c r="E276" t="str">
        <f>TRIM(UPPER(SUBSTITUTE('Dump Google Form Here'!E276," ","")))</f>
        <v/>
      </c>
      <c r="F276" t="str">
        <f>TRIM(UPPER(SUBSTITUTE('Dump Google Form Here'!F276," ","")))</f>
        <v/>
      </c>
      <c r="G276" t="str">
        <f>TRIM(UPPER(SUBSTITUTE('Dump Google Form Here'!G276," ","")))</f>
        <v/>
      </c>
      <c r="H276" t="str">
        <f>TRIM(SUBSTITUTE(SUBSTITUTE(UPPER(SUBSTITUTE('Dump Google Form Here'!H276," ","")),"YES",""),",",""))</f>
        <v/>
      </c>
      <c r="I276" t="str">
        <f>TRIM(UPPER(SUBSTITUTE('Dump Google Form Here'!I276," ","")))</f>
        <v/>
      </c>
      <c r="J276" t="str">
        <f>TRIM(UPPER(SUBSTITUTE('Dump Google Form Here'!J276," ","")))</f>
        <v/>
      </c>
      <c r="K276" t="str">
        <f>TRIM(UPPER(SUBSTITUTE('Dump Google Form Here'!K276," ","")))</f>
        <v/>
      </c>
      <c r="L276" t="str">
        <f>TRIM(UPPER(SUBSTITUTE('Dump Google Form Here'!L276," ","")))</f>
        <v/>
      </c>
    </row>
    <row r="277" spans="1:12">
      <c r="A277" t="str">
        <f>TRIM(UPPER(SUBSTITUTE('Dump Google Form Here'!A277," ","")))</f>
        <v/>
      </c>
      <c r="B277" t="str">
        <f>TRIM(UPPER(SUBSTITUTE('Dump Google Form Here'!B277," ","")))</f>
        <v/>
      </c>
      <c r="C277" t="str">
        <f>TRIM(UPPER(SUBSTITUTE('Dump Google Form Here'!C277," ","")))</f>
        <v/>
      </c>
      <c r="D277" t="str">
        <f>TRIM(UPPER(SUBSTITUTE('Dump Google Form Here'!D277," ","")))</f>
        <v/>
      </c>
      <c r="E277" t="str">
        <f>TRIM(UPPER(SUBSTITUTE('Dump Google Form Here'!E277," ","")))</f>
        <v/>
      </c>
      <c r="F277" t="str">
        <f>TRIM(UPPER(SUBSTITUTE('Dump Google Form Here'!F277," ","")))</f>
        <v/>
      </c>
      <c r="G277" t="str">
        <f>TRIM(UPPER(SUBSTITUTE('Dump Google Form Here'!G277," ","")))</f>
        <v/>
      </c>
      <c r="H277" t="str">
        <f>TRIM(SUBSTITUTE(SUBSTITUTE(UPPER(SUBSTITUTE('Dump Google Form Here'!H277," ","")),"YES",""),",",""))</f>
        <v/>
      </c>
      <c r="I277" t="str">
        <f>TRIM(UPPER(SUBSTITUTE('Dump Google Form Here'!I277," ","")))</f>
        <v/>
      </c>
      <c r="J277" t="str">
        <f>TRIM(UPPER(SUBSTITUTE('Dump Google Form Here'!J277," ","")))</f>
        <v/>
      </c>
      <c r="K277" t="str">
        <f>TRIM(UPPER(SUBSTITUTE('Dump Google Form Here'!K277," ","")))</f>
        <v/>
      </c>
      <c r="L277" t="str">
        <f>TRIM(UPPER(SUBSTITUTE('Dump Google Form Here'!L277," ","")))</f>
        <v/>
      </c>
    </row>
    <row r="278" spans="1:12">
      <c r="A278" t="str">
        <f>TRIM(UPPER(SUBSTITUTE('Dump Google Form Here'!A278," ","")))</f>
        <v/>
      </c>
      <c r="B278" t="str">
        <f>TRIM(UPPER(SUBSTITUTE('Dump Google Form Here'!B278," ","")))</f>
        <v/>
      </c>
      <c r="C278" t="str">
        <f>TRIM(UPPER(SUBSTITUTE('Dump Google Form Here'!C278," ","")))</f>
        <v/>
      </c>
      <c r="D278" t="str">
        <f>TRIM(UPPER(SUBSTITUTE('Dump Google Form Here'!D278," ","")))</f>
        <v/>
      </c>
      <c r="E278" t="str">
        <f>TRIM(UPPER(SUBSTITUTE('Dump Google Form Here'!E278," ","")))</f>
        <v/>
      </c>
      <c r="F278" t="str">
        <f>TRIM(UPPER(SUBSTITUTE('Dump Google Form Here'!F278," ","")))</f>
        <v/>
      </c>
      <c r="G278" t="str">
        <f>TRIM(UPPER(SUBSTITUTE('Dump Google Form Here'!G278," ","")))</f>
        <v/>
      </c>
      <c r="H278" t="str">
        <f>TRIM(SUBSTITUTE(SUBSTITUTE(UPPER(SUBSTITUTE('Dump Google Form Here'!H278," ","")),"YES",""),",",""))</f>
        <v/>
      </c>
      <c r="I278" t="str">
        <f>TRIM(UPPER(SUBSTITUTE('Dump Google Form Here'!I278," ","")))</f>
        <v/>
      </c>
      <c r="J278" t="str">
        <f>TRIM(UPPER(SUBSTITUTE('Dump Google Form Here'!J278," ","")))</f>
        <v/>
      </c>
      <c r="K278" t="str">
        <f>TRIM(UPPER(SUBSTITUTE('Dump Google Form Here'!K278," ","")))</f>
        <v/>
      </c>
      <c r="L278" t="str">
        <f>TRIM(UPPER(SUBSTITUTE('Dump Google Form Here'!L278," ","")))</f>
        <v/>
      </c>
    </row>
    <row r="279" spans="1:12">
      <c r="A279" t="str">
        <f>TRIM(UPPER(SUBSTITUTE('Dump Google Form Here'!A279," ","")))</f>
        <v/>
      </c>
      <c r="B279" t="str">
        <f>TRIM(UPPER(SUBSTITUTE('Dump Google Form Here'!B279," ","")))</f>
        <v/>
      </c>
      <c r="C279" t="str">
        <f>TRIM(UPPER(SUBSTITUTE('Dump Google Form Here'!C279," ","")))</f>
        <v/>
      </c>
      <c r="D279" t="str">
        <f>TRIM(UPPER(SUBSTITUTE('Dump Google Form Here'!D279," ","")))</f>
        <v/>
      </c>
      <c r="E279" t="str">
        <f>TRIM(UPPER(SUBSTITUTE('Dump Google Form Here'!E279," ","")))</f>
        <v/>
      </c>
      <c r="F279" t="str">
        <f>TRIM(UPPER(SUBSTITUTE('Dump Google Form Here'!F279," ","")))</f>
        <v/>
      </c>
      <c r="G279" t="str">
        <f>TRIM(UPPER(SUBSTITUTE('Dump Google Form Here'!G279," ","")))</f>
        <v/>
      </c>
      <c r="H279" t="str">
        <f>TRIM(SUBSTITUTE(SUBSTITUTE(UPPER(SUBSTITUTE('Dump Google Form Here'!H279," ","")),"YES",""),",",""))</f>
        <v/>
      </c>
      <c r="I279" t="str">
        <f>TRIM(UPPER(SUBSTITUTE('Dump Google Form Here'!I279," ","")))</f>
        <v/>
      </c>
      <c r="J279" t="str">
        <f>TRIM(UPPER(SUBSTITUTE('Dump Google Form Here'!J279," ","")))</f>
        <v/>
      </c>
      <c r="K279" t="str">
        <f>TRIM(UPPER(SUBSTITUTE('Dump Google Form Here'!K279," ","")))</f>
        <v/>
      </c>
      <c r="L279" t="str">
        <f>TRIM(UPPER(SUBSTITUTE('Dump Google Form Here'!L279," ","")))</f>
        <v/>
      </c>
    </row>
    <row r="280" spans="1:12">
      <c r="A280" t="str">
        <f>TRIM(UPPER(SUBSTITUTE('Dump Google Form Here'!A280," ","")))</f>
        <v/>
      </c>
      <c r="B280" t="str">
        <f>TRIM(UPPER(SUBSTITUTE('Dump Google Form Here'!B280," ","")))</f>
        <v/>
      </c>
      <c r="C280" t="str">
        <f>TRIM(UPPER(SUBSTITUTE('Dump Google Form Here'!C280," ","")))</f>
        <v/>
      </c>
      <c r="D280" t="str">
        <f>TRIM(UPPER(SUBSTITUTE('Dump Google Form Here'!D280," ","")))</f>
        <v/>
      </c>
      <c r="E280" t="str">
        <f>TRIM(UPPER(SUBSTITUTE('Dump Google Form Here'!E280," ","")))</f>
        <v/>
      </c>
      <c r="F280" t="str">
        <f>TRIM(UPPER(SUBSTITUTE('Dump Google Form Here'!F280," ","")))</f>
        <v/>
      </c>
      <c r="G280" t="str">
        <f>TRIM(UPPER(SUBSTITUTE('Dump Google Form Here'!G280," ","")))</f>
        <v/>
      </c>
      <c r="H280" t="str">
        <f>TRIM(SUBSTITUTE(SUBSTITUTE(UPPER(SUBSTITUTE('Dump Google Form Here'!H280," ","")),"YES",""),",",""))</f>
        <v/>
      </c>
      <c r="I280" t="str">
        <f>TRIM(UPPER(SUBSTITUTE('Dump Google Form Here'!I280," ","")))</f>
        <v/>
      </c>
      <c r="J280" t="str">
        <f>TRIM(UPPER(SUBSTITUTE('Dump Google Form Here'!J280," ","")))</f>
        <v/>
      </c>
      <c r="K280" t="str">
        <f>TRIM(UPPER(SUBSTITUTE('Dump Google Form Here'!K280," ","")))</f>
        <v/>
      </c>
      <c r="L280" t="str">
        <f>TRIM(UPPER(SUBSTITUTE('Dump Google Form Here'!L280," ","")))</f>
        <v/>
      </c>
    </row>
    <row r="281" spans="1:12">
      <c r="A281" t="str">
        <f>TRIM(UPPER(SUBSTITUTE('Dump Google Form Here'!A281," ","")))</f>
        <v/>
      </c>
      <c r="B281" t="str">
        <f>TRIM(UPPER(SUBSTITUTE('Dump Google Form Here'!B281," ","")))</f>
        <v/>
      </c>
      <c r="C281" t="str">
        <f>TRIM(UPPER(SUBSTITUTE('Dump Google Form Here'!C281," ","")))</f>
        <v/>
      </c>
      <c r="D281" t="str">
        <f>TRIM(UPPER(SUBSTITUTE('Dump Google Form Here'!D281," ","")))</f>
        <v/>
      </c>
      <c r="E281" t="str">
        <f>TRIM(UPPER(SUBSTITUTE('Dump Google Form Here'!E281," ","")))</f>
        <v/>
      </c>
      <c r="F281" t="str">
        <f>TRIM(UPPER(SUBSTITUTE('Dump Google Form Here'!F281," ","")))</f>
        <v/>
      </c>
      <c r="G281" t="str">
        <f>TRIM(UPPER(SUBSTITUTE('Dump Google Form Here'!G281," ","")))</f>
        <v/>
      </c>
      <c r="H281" t="str">
        <f>TRIM(SUBSTITUTE(SUBSTITUTE(UPPER(SUBSTITUTE('Dump Google Form Here'!H281," ","")),"YES",""),",",""))</f>
        <v/>
      </c>
      <c r="I281" t="str">
        <f>TRIM(UPPER(SUBSTITUTE('Dump Google Form Here'!I281," ","")))</f>
        <v/>
      </c>
      <c r="J281" t="str">
        <f>TRIM(UPPER(SUBSTITUTE('Dump Google Form Here'!J281," ","")))</f>
        <v/>
      </c>
      <c r="K281" t="str">
        <f>TRIM(UPPER(SUBSTITUTE('Dump Google Form Here'!K281," ","")))</f>
        <v/>
      </c>
      <c r="L281" t="str">
        <f>TRIM(UPPER(SUBSTITUTE('Dump Google Form Here'!L281," ","")))</f>
        <v/>
      </c>
    </row>
    <row r="282" spans="1:12">
      <c r="A282" t="str">
        <f>TRIM(UPPER(SUBSTITUTE('Dump Google Form Here'!A282," ","")))</f>
        <v/>
      </c>
      <c r="B282" t="str">
        <f>TRIM(UPPER(SUBSTITUTE('Dump Google Form Here'!B282," ","")))</f>
        <v/>
      </c>
      <c r="C282" t="str">
        <f>TRIM(UPPER(SUBSTITUTE('Dump Google Form Here'!C282," ","")))</f>
        <v/>
      </c>
      <c r="D282" t="str">
        <f>TRIM(UPPER(SUBSTITUTE('Dump Google Form Here'!D282," ","")))</f>
        <v/>
      </c>
      <c r="E282" t="str">
        <f>TRIM(UPPER(SUBSTITUTE('Dump Google Form Here'!E282," ","")))</f>
        <v/>
      </c>
      <c r="F282" t="str">
        <f>TRIM(UPPER(SUBSTITUTE('Dump Google Form Here'!F282," ","")))</f>
        <v/>
      </c>
      <c r="G282" t="str">
        <f>TRIM(UPPER(SUBSTITUTE('Dump Google Form Here'!G282," ","")))</f>
        <v/>
      </c>
      <c r="H282" t="str">
        <f>TRIM(SUBSTITUTE(SUBSTITUTE(UPPER(SUBSTITUTE('Dump Google Form Here'!H282," ","")),"YES",""),",",""))</f>
        <v/>
      </c>
      <c r="I282" t="str">
        <f>TRIM(UPPER(SUBSTITUTE('Dump Google Form Here'!I282," ","")))</f>
        <v/>
      </c>
      <c r="J282" t="str">
        <f>TRIM(UPPER(SUBSTITUTE('Dump Google Form Here'!J282," ","")))</f>
        <v/>
      </c>
      <c r="K282" t="str">
        <f>TRIM(UPPER(SUBSTITUTE('Dump Google Form Here'!K282," ","")))</f>
        <v/>
      </c>
      <c r="L282" t="str">
        <f>TRIM(UPPER(SUBSTITUTE('Dump Google Form Here'!L282," ","")))</f>
        <v/>
      </c>
    </row>
    <row r="283" spans="1:12">
      <c r="A283" t="str">
        <f>TRIM(UPPER(SUBSTITUTE('Dump Google Form Here'!A283," ","")))</f>
        <v/>
      </c>
      <c r="B283" t="str">
        <f>TRIM(UPPER(SUBSTITUTE('Dump Google Form Here'!B283," ","")))</f>
        <v/>
      </c>
      <c r="C283" t="str">
        <f>TRIM(UPPER(SUBSTITUTE('Dump Google Form Here'!C283," ","")))</f>
        <v/>
      </c>
      <c r="D283" t="str">
        <f>TRIM(UPPER(SUBSTITUTE('Dump Google Form Here'!D283," ","")))</f>
        <v/>
      </c>
      <c r="E283" t="str">
        <f>TRIM(UPPER(SUBSTITUTE('Dump Google Form Here'!E283," ","")))</f>
        <v/>
      </c>
      <c r="F283" t="str">
        <f>TRIM(UPPER(SUBSTITUTE('Dump Google Form Here'!F283," ","")))</f>
        <v/>
      </c>
      <c r="G283" t="str">
        <f>TRIM(UPPER(SUBSTITUTE('Dump Google Form Here'!G283," ","")))</f>
        <v/>
      </c>
      <c r="H283" t="str">
        <f>TRIM(SUBSTITUTE(SUBSTITUTE(UPPER(SUBSTITUTE('Dump Google Form Here'!H283," ","")),"YES",""),",",""))</f>
        <v/>
      </c>
      <c r="I283" t="str">
        <f>TRIM(UPPER(SUBSTITUTE('Dump Google Form Here'!I283," ","")))</f>
        <v/>
      </c>
      <c r="J283" t="str">
        <f>TRIM(UPPER(SUBSTITUTE('Dump Google Form Here'!J283," ","")))</f>
        <v/>
      </c>
      <c r="K283" t="str">
        <f>TRIM(UPPER(SUBSTITUTE('Dump Google Form Here'!K283," ","")))</f>
        <v/>
      </c>
      <c r="L283" t="str">
        <f>TRIM(UPPER(SUBSTITUTE('Dump Google Form Here'!L283," ","")))</f>
        <v/>
      </c>
    </row>
    <row r="284" spans="1:12">
      <c r="A284" t="str">
        <f>TRIM(UPPER(SUBSTITUTE('Dump Google Form Here'!A284," ","")))</f>
        <v/>
      </c>
      <c r="B284" t="str">
        <f>TRIM(UPPER(SUBSTITUTE('Dump Google Form Here'!B284," ","")))</f>
        <v/>
      </c>
      <c r="C284" t="str">
        <f>TRIM(UPPER(SUBSTITUTE('Dump Google Form Here'!C284," ","")))</f>
        <v/>
      </c>
      <c r="D284" t="str">
        <f>TRIM(UPPER(SUBSTITUTE('Dump Google Form Here'!D284," ","")))</f>
        <v/>
      </c>
      <c r="E284" t="str">
        <f>TRIM(UPPER(SUBSTITUTE('Dump Google Form Here'!E284," ","")))</f>
        <v/>
      </c>
      <c r="F284" t="str">
        <f>TRIM(UPPER(SUBSTITUTE('Dump Google Form Here'!F284," ","")))</f>
        <v/>
      </c>
      <c r="G284" t="str">
        <f>TRIM(UPPER(SUBSTITUTE('Dump Google Form Here'!G284," ","")))</f>
        <v/>
      </c>
      <c r="H284" t="str">
        <f>TRIM(SUBSTITUTE(SUBSTITUTE(UPPER(SUBSTITUTE('Dump Google Form Here'!H284," ","")),"YES",""),",",""))</f>
        <v/>
      </c>
      <c r="I284" t="str">
        <f>TRIM(UPPER(SUBSTITUTE('Dump Google Form Here'!I284," ","")))</f>
        <v/>
      </c>
      <c r="J284" t="str">
        <f>TRIM(UPPER(SUBSTITUTE('Dump Google Form Here'!J284," ","")))</f>
        <v/>
      </c>
      <c r="K284" t="str">
        <f>TRIM(UPPER(SUBSTITUTE('Dump Google Form Here'!K284," ","")))</f>
        <v/>
      </c>
      <c r="L284" t="str">
        <f>TRIM(UPPER(SUBSTITUTE('Dump Google Form Here'!L284," ","")))</f>
        <v/>
      </c>
    </row>
    <row r="285" spans="1:12">
      <c r="A285" t="str">
        <f>TRIM(UPPER(SUBSTITUTE('Dump Google Form Here'!A285," ","")))</f>
        <v/>
      </c>
      <c r="B285" t="str">
        <f>TRIM(UPPER(SUBSTITUTE('Dump Google Form Here'!B285," ","")))</f>
        <v/>
      </c>
      <c r="C285" t="str">
        <f>TRIM(UPPER(SUBSTITUTE('Dump Google Form Here'!C285," ","")))</f>
        <v/>
      </c>
      <c r="D285" t="str">
        <f>TRIM(UPPER(SUBSTITUTE('Dump Google Form Here'!D285," ","")))</f>
        <v/>
      </c>
      <c r="E285" t="str">
        <f>TRIM(UPPER(SUBSTITUTE('Dump Google Form Here'!E285," ","")))</f>
        <v/>
      </c>
      <c r="F285" t="str">
        <f>TRIM(UPPER(SUBSTITUTE('Dump Google Form Here'!F285," ","")))</f>
        <v/>
      </c>
      <c r="G285" t="str">
        <f>TRIM(UPPER(SUBSTITUTE('Dump Google Form Here'!G285," ","")))</f>
        <v/>
      </c>
      <c r="H285" t="str">
        <f>TRIM(SUBSTITUTE(SUBSTITUTE(UPPER(SUBSTITUTE('Dump Google Form Here'!H285," ","")),"YES",""),",",""))</f>
        <v/>
      </c>
      <c r="I285" t="str">
        <f>TRIM(UPPER(SUBSTITUTE('Dump Google Form Here'!I285," ","")))</f>
        <v/>
      </c>
      <c r="J285" t="str">
        <f>TRIM(UPPER(SUBSTITUTE('Dump Google Form Here'!J285," ","")))</f>
        <v/>
      </c>
      <c r="K285" t="str">
        <f>TRIM(UPPER(SUBSTITUTE('Dump Google Form Here'!K285," ","")))</f>
        <v/>
      </c>
      <c r="L285" t="str">
        <f>TRIM(UPPER(SUBSTITUTE('Dump Google Form Here'!L285," ","")))</f>
        <v/>
      </c>
    </row>
    <row r="286" spans="1:12">
      <c r="A286" t="str">
        <f>TRIM(UPPER(SUBSTITUTE('Dump Google Form Here'!A286," ","")))</f>
        <v/>
      </c>
      <c r="B286" t="str">
        <f>TRIM(UPPER(SUBSTITUTE('Dump Google Form Here'!B286," ","")))</f>
        <v/>
      </c>
      <c r="C286" t="str">
        <f>TRIM(UPPER(SUBSTITUTE('Dump Google Form Here'!C286," ","")))</f>
        <v/>
      </c>
      <c r="D286" t="str">
        <f>TRIM(UPPER(SUBSTITUTE('Dump Google Form Here'!D286," ","")))</f>
        <v/>
      </c>
      <c r="E286" t="str">
        <f>TRIM(UPPER(SUBSTITUTE('Dump Google Form Here'!E286," ","")))</f>
        <v/>
      </c>
      <c r="F286" t="str">
        <f>TRIM(UPPER(SUBSTITUTE('Dump Google Form Here'!F286," ","")))</f>
        <v/>
      </c>
      <c r="G286" t="str">
        <f>TRIM(UPPER(SUBSTITUTE('Dump Google Form Here'!G286," ","")))</f>
        <v/>
      </c>
      <c r="H286" t="str">
        <f>TRIM(SUBSTITUTE(SUBSTITUTE(UPPER(SUBSTITUTE('Dump Google Form Here'!H286," ","")),"YES",""),",",""))</f>
        <v/>
      </c>
      <c r="I286" t="str">
        <f>TRIM(UPPER(SUBSTITUTE('Dump Google Form Here'!I286," ","")))</f>
        <v/>
      </c>
      <c r="J286" t="str">
        <f>TRIM(UPPER(SUBSTITUTE('Dump Google Form Here'!J286," ","")))</f>
        <v/>
      </c>
      <c r="K286" t="str">
        <f>TRIM(UPPER(SUBSTITUTE('Dump Google Form Here'!K286," ","")))</f>
        <v/>
      </c>
      <c r="L286" t="str">
        <f>TRIM(UPPER(SUBSTITUTE('Dump Google Form Here'!L286," ","")))</f>
        <v/>
      </c>
    </row>
    <row r="287" spans="1:12">
      <c r="A287" t="str">
        <f>TRIM(UPPER(SUBSTITUTE('Dump Google Form Here'!A287," ","")))</f>
        <v/>
      </c>
      <c r="B287" t="str">
        <f>TRIM(UPPER(SUBSTITUTE('Dump Google Form Here'!B287," ","")))</f>
        <v/>
      </c>
      <c r="C287" t="str">
        <f>TRIM(UPPER(SUBSTITUTE('Dump Google Form Here'!C287," ","")))</f>
        <v/>
      </c>
      <c r="D287" t="str">
        <f>TRIM(UPPER(SUBSTITUTE('Dump Google Form Here'!D287," ","")))</f>
        <v/>
      </c>
      <c r="E287" t="str">
        <f>TRIM(UPPER(SUBSTITUTE('Dump Google Form Here'!E287," ","")))</f>
        <v/>
      </c>
      <c r="F287" t="str">
        <f>TRIM(UPPER(SUBSTITUTE('Dump Google Form Here'!F287," ","")))</f>
        <v/>
      </c>
      <c r="G287" t="str">
        <f>TRIM(UPPER(SUBSTITUTE('Dump Google Form Here'!G287," ","")))</f>
        <v/>
      </c>
      <c r="H287" t="str">
        <f>TRIM(SUBSTITUTE(SUBSTITUTE(UPPER(SUBSTITUTE('Dump Google Form Here'!H287," ","")),"YES",""),",",""))</f>
        <v/>
      </c>
      <c r="I287" t="str">
        <f>TRIM(UPPER(SUBSTITUTE('Dump Google Form Here'!I287," ","")))</f>
        <v/>
      </c>
      <c r="J287" t="str">
        <f>TRIM(UPPER(SUBSTITUTE('Dump Google Form Here'!J287," ","")))</f>
        <v/>
      </c>
      <c r="K287" t="str">
        <f>TRIM(UPPER(SUBSTITUTE('Dump Google Form Here'!K287," ","")))</f>
        <v/>
      </c>
      <c r="L287" t="str">
        <f>TRIM(UPPER(SUBSTITUTE('Dump Google Form Here'!L287," ","")))</f>
        <v/>
      </c>
    </row>
    <row r="288" spans="1:12">
      <c r="A288" t="str">
        <f>TRIM(UPPER(SUBSTITUTE('Dump Google Form Here'!A288," ","")))</f>
        <v/>
      </c>
      <c r="B288" t="str">
        <f>TRIM(UPPER(SUBSTITUTE('Dump Google Form Here'!B288," ","")))</f>
        <v/>
      </c>
      <c r="C288" t="str">
        <f>TRIM(UPPER(SUBSTITUTE('Dump Google Form Here'!C288," ","")))</f>
        <v/>
      </c>
      <c r="D288" t="str">
        <f>TRIM(UPPER(SUBSTITUTE('Dump Google Form Here'!D288," ","")))</f>
        <v/>
      </c>
      <c r="E288" t="str">
        <f>TRIM(UPPER(SUBSTITUTE('Dump Google Form Here'!E288," ","")))</f>
        <v/>
      </c>
      <c r="F288" t="str">
        <f>TRIM(UPPER(SUBSTITUTE('Dump Google Form Here'!F288," ","")))</f>
        <v/>
      </c>
      <c r="G288" t="str">
        <f>TRIM(UPPER(SUBSTITUTE('Dump Google Form Here'!G288," ","")))</f>
        <v/>
      </c>
      <c r="H288" t="str">
        <f>TRIM(SUBSTITUTE(SUBSTITUTE(UPPER(SUBSTITUTE('Dump Google Form Here'!H288," ","")),"YES",""),",",""))</f>
        <v/>
      </c>
      <c r="I288" t="str">
        <f>TRIM(UPPER(SUBSTITUTE('Dump Google Form Here'!I288," ","")))</f>
        <v/>
      </c>
      <c r="J288" t="str">
        <f>TRIM(UPPER(SUBSTITUTE('Dump Google Form Here'!J288," ","")))</f>
        <v/>
      </c>
      <c r="K288" t="str">
        <f>TRIM(UPPER(SUBSTITUTE('Dump Google Form Here'!K288," ","")))</f>
        <v/>
      </c>
      <c r="L288" t="str">
        <f>TRIM(UPPER(SUBSTITUTE('Dump Google Form Here'!L288," ","")))</f>
        <v/>
      </c>
    </row>
    <row r="289" spans="1:12">
      <c r="A289" t="str">
        <f>TRIM(UPPER(SUBSTITUTE('Dump Google Form Here'!A289," ","")))</f>
        <v/>
      </c>
      <c r="B289" t="str">
        <f>TRIM(UPPER(SUBSTITUTE('Dump Google Form Here'!B289," ","")))</f>
        <v/>
      </c>
      <c r="C289" t="str">
        <f>TRIM(UPPER(SUBSTITUTE('Dump Google Form Here'!C289," ","")))</f>
        <v/>
      </c>
      <c r="D289" t="str">
        <f>TRIM(UPPER(SUBSTITUTE('Dump Google Form Here'!D289," ","")))</f>
        <v/>
      </c>
      <c r="E289" t="str">
        <f>TRIM(UPPER(SUBSTITUTE('Dump Google Form Here'!E289," ","")))</f>
        <v/>
      </c>
      <c r="F289" t="str">
        <f>TRIM(UPPER(SUBSTITUTE('Dump Google Form Here'!F289," ","")))</f>
        <v/>
      </c>
      <c r="G289" t="str">
        <f>TRIM(UPPER(SUBSTITUTE('Dump Google Form Here'!G289," ","")))</f>
        <v/>
      </c>
      <c r="H289" t="str">
        <f>TRIM(SUBSTITUTE(SUBSTITUTE(UPPER(SUBSTITUTE('Dump Google Form Here'!H289," ","")),"YES",""),",",""))</f>
        <v/>
      </c>
      <c r="I289" t="str">
        <f>TRIM(UPPER(SUBSTITUTE('Dump Google Form Here'!I289," ","")))</f>
        <v/>
      </c>
      <c r="J289" t="str">
        <f>TRIM(UPPER(SUBSTITUTE('Dump Google Form Here'!J289," ","")))</f>
        <v/>
      </c>
      <c r="K289" t="str">
        <f>TRIM(UPPER(SUBSTITUTE('Dump Google Form Here'!K289," ","")))</f>
        <v/>
      </c>
      <c r="L289" t="str">
        <f>TRIM(UPPER(SUBSTITUTE('Dump Google Form Here'!L289," ","")))</f>
        <v/>
      </c>
    </row>
    <row r="290" spans="1:12">
      <c r="A290" t="str">
        <f>TRIM(UPPER(SUBSTITUTE('Dump Google Form Here'!A290," ","")))</f>
        <v/>
      </c>
      <c r="B290" t="str">
        <f>TRIM(UPPER(SUBSTITUTE('Dump Google Form Here'!B290," ","")))</f>
        <v/>
      </c>
      <c r="C290" t="str">
        <f>TRIM(UPPER(SUBSTITUTE('Dump Google Form Here'!C290," ","")))</f>
        <v/>
      </c>
      <c r="D290" t="str">
        <f>TRIM(UPPER(SUBSTITUTE('Dump Google Form Here'!D290," ","")))</f>
        <v/>
      </c>
      <c r="E290" t="str">
        <f>TRIM(UPPER(SUBSTITUTE('Dump Google Form Here'!E290," ","")))</f>
        <v/>
      </c>
      <c r="F290" t="str">
        <f>TRIM(UPPER(SUBSTITUTE('Dump Google Form Here'!F290," ","")))</f>
        <v/>
      </c>
      <c r="G290" t="str">
        <f>TRIM(UPPER(SUBSTITUTE('Dump Google Form Here'!G290," ","")))</f>
        <v/>
      </c>
      <c r="H290" t="str">
        <f>TRIM(SUBSTITUTE(SUBSTITUTE(UPPER(SUBSTITUTE('Dump Google Form Here'!H290," ","")),"YES",""),",",""))</f>
        <v/>
      </c>
      <c r="I290" t="str">
        <f>TRIM(UPPER(SUBSTITUTE('Dump Google Form Here'!I290," ","")))</f>
        <v/>
      </c>
      <c r="J290" t="str">
        <f>TRIM(UPPER(SUBSTITUTE('Dump Google Form Here'!J290," ","")))</f>
        <v/>
      </c>
      <c r="K290" t="str">
        <f>TRIM(UPPER(SUBSTITUTE('Dump Google Form Here'!K290," ","")))</f>
        <v/>
      </c>
      <c r="L290" t="str">
        <f>TRIM(UPPER(SUBSTITUTE('Dump Google Form Here'!L290," ","")))</f>
        <v/>
      </c>
    </row>
    <row r="291" spans="1:12">
      <c r="A291" t="str">
        <f>TRIM(UPPER(SUBSTITUTE('Dump Google Form Here'!A291," ","")))</f>
        <v/>
      </c>
      <c r="B291" t="str">
        <f>TRIM(UPPER(SUBSTITUTE('Dump Google Form Here'!B291," ","")))</f>
        <v/>
      </c>
      <c r="C291" t="str">
        <f>TRIM(UPPER(SUBSTITUTE('Dump Google Form Here'!C291," ","")))</f>
        <v/>
      </c>
      <c r="D291" t="str">
        <f>TRIM(UPPER(SUBSTITUTE('Dump Google Form Here'!D291," ","")))</f>
        <v/>
      </c>
      <c r="E291" t="str">
        <f>TRIM(UPPER(SUBSTITUTE('Dump Google Form Here'!E291," ","")))</f>
        <v/>
      </c>
      <c r="F291" t="str">
        <f>TRIM(UPPER(SUBSTITUTE('Dump Google Form Here'!F291," ","")))</f>
        <v/>
      </c>
      <c r="G291" t="str">
        <f>TRIM(UPPER(SUBSTITUTE('Dump Google Form Here'!G291," ","")))</f>
        <v/>
      </c>
      <c r="H291" t="str">
        <f>TRIM(SUBSTITUTE(SUBSTITUTE(UPPER(SUBSTITUTE('Dump Google Form Here'!H291," ","")),"YES",""),",",""))</f>
        <v/>
      </c>
      <c r="I291" t="str">
        <f>TRIM(UPPER(SUBSTITUTE('Dump Google Form Here'!I291," ","")))</f>
        <v/>
      </c>
      <c r="J291" t="str">
        <f>TRIM(UPPER(SUBSTITUTE('Dump Google Form Here'!J291," ","")))</f>
        <v/>
      </c>
      <c r="K291" t="str">
        <f>TRIM(UPPER(SUBSTITUTE('Dump Google Form Here'!K291," ","")))</f>
        <v/>
      </c>
      <c r="L291" t="str">
        <f>TRIM(UPPER(SUBSTITUTE('Dump Google Form Here'!L291," ","")))</f>
        <v/>
      </c>
    </row>
    <row r="292" spans="1:12">
      <c r="A292" t="str">
        <f>TRIM(UPPER(SUBSTITUTE('Dump Google Form Here'!A292," ","")))</f>
        <v/>
      </c>
      <c r="B292" t="str">
        <f>TRIM(UPPER(SUBSTITUTE('Dump Google Form Here'!B292," ","")))</f>
        <v/>
      </c>
      <c r="C292" t="str">
        <f>TRIM(UPPER(SUBSTITUTE('Dump Google Form Here'!C292," ","")))</f>
        <v/>
      </c>
      <c r="D292" t="str">
        <f>TRIM(UPPER(SUBSTITUTE('Dump Google Form Here'!D292," ","")))</f>
        <v/>
      </c>
      <c r="E292" t="str">
        <f>TRIM(UPPER(SUBSTITUTE('Dump Google Form Here'!E292," ","")))</f>
        <v/>
      </c>
      <c r="F292" t="str">
        <f>TRIM(UPPER(SUBSTITUTE('Dump Google Form Here'!F292," ","")))</f>
        <v/>
      </c>
      <c r="G292" t="str">
        <f>TRIM(UPPER(SUBSTITUTE('Dump Google Form Here'!G292," ","")))</f>
        <v/>
      </c>
      <c r="H292" t="str">
        <f>TRIM(SUBSTITUTE(SUBSTITUTE(UPPER(SUBSTITUTE('Dump Google Form Here'!H292," ","")),"YES",""),",",""))</f>
        <v/>
      </c>
      <c r="I292" t="str">
        <f>TRIM(UPPER(SUBSTITUTE('Dump Google Form Here'!I292," ","")))</f>
        <v/>
      </c>
      <c r="J292" t="str">
        <f>TRIM(UPPER(SUBSTITUTE('Dump Google Form Here'!J292," ","")))</f>
        <v/>
      </c>
      <c r="K292" t="str">
        <f>TRIM(UPPER(SUBSTITUTE('Dump Google Form Here'!K292," ","")))</f>
        <v/>
      </c>
      <c r="L292" t="str">
        <f>TRIM(UPPER(SUBSTITUTE('Dump Google Form Here'!L292," ","")))</f>
        <v/>
      </c>
    </row>
    <row r="293" spans="1:12">
      <c r="A293" t="str">
        <f>TRIM(UPPER(SUBSTITUTE('Dump Google Form Here'!A293," ","")))</f>
        <v/>
      </c>
      <c r="B293" t="str">
        <f>TRIM(UPPER(SUBSTITUTE('Dump Google Form Here'!B293," ","")))</f>
        <v/>
      </c>
      <c r="C293" t="str">
        <f>TRIM(UPPER(SUBSTITUTE('Dump Google Form Here'!C293," ","")))</f>
        <v/>
      </c>
      <c r="D293" t="str">
        <f>TRIM(UPPER(SUBSTITUTE('Dump Google Form Here'!D293," ","")))</f>
        <v/>
      </c>
      <c r="E293" t="str">
        <f>TRIM(UPPER(SUBSTITUTE('Dump Google Form Here'!E293," ","")))</f>
        <v/>
      </c>
      <c r="F293" t="str">
        <f>TRIM(UPPER(SUBSTITUTE('Dump Google Form Here'!F293," ","")))</f>
        <v/>
      </c>
      <c r="G293" t="str">
        <f>TRIM(UPPER(SUBSTITUTE('Dump Google Form Here'!G293," ","")))</f>
        <v/>
      </c>
      <c r="H293" t="str">
        <f>TRIM(SUBSTITUTE(SUBSTITUTE(UPPER(SUBSTITUTE('Dump Google Form Here'!H293," ","")),"YES",""),",",""))</f>
        <v/>
      </c>
      <c r="I293" t="str">
        <f>TRIM(UPPER(SUBSTITUTE('Dump Google Form Here'!I293," ","")))</f>
        <v/>
      </c>
      <c r="J293" t="str">
        <f>TRIM(UPPER(SUBSTITUTE('Dump Google Form Here'!J293," ","")))</f>
        <v/>
      </c>
      <c r="K293" t="str">
        <f>TRIM(UPPER(SUBSTITUTE('Dump Google Form Here'!K293," ","")))</f>
        <v/>
      </c>
      <c r="L293" t="str">
        <f>TRIM(UPPER(SUBSTITUTE('Dump Google Form Here'!L293," ","")))</f>
        <v/>
      </c>
    </row>
    <row r="294" spans="1:12">
      <c r="A294" t="str">
        <f>TRIM(UPPER(SUBSTITUTE('Dump Google Form Here'!A294," ","")))</f>
        <v/>
      </c>
      <c r="B294" t="str">
        <f>TRIM(UPPER(SUBSTITUTE('Dump Google Form Here'!B294," ","")))</f>
        <v/>
      </c>
      <c r="C294" t="str">
        <f>TRIM(UPPER(SUBSTITUTE('Dump Google Form Here'!C294," ","")))</f>
        <v/>
      </c>
      <c r="D294" t="str">
        <f>TRIM(UPPER(SUBSTITUTE('Dump Google Form Here'!D294," ","")))</f>
        <v/>
      </c>
      <c r="E294" t="str">
        <f>TRIM(UPPER(SUBSTITUTE('Dump Google Form Here'!E294," ","")))</f>
        <v/>
      </c>
      <c r="F294" t="str">
        <f>TRIM(UPPER(SUBSTITUTE('Dump Google Form Here'!F294," ","")))</f>
        <v/>
      </c>
      <c r="G294" t="str">
        <f>TRIM(UPPER(SUBSTITUTE('Dump Google Form Here'!G294," ","")))</f>
        <v/>
      </c>
      <c r="H294" t="str">
        <f>TRIM(SUBSTITUTE(SUBSTITUTE(UPPER(SUBSTITUTE('Dump Google Form Here'!H294," ","")),"YES",""),",",""))</f>
        <v/>
      </c>
      <c r="I294" t="str">
        <f>TRIM(UPPER(SUBSTITUTE('Dump Google Form Here'!I294," ","")))</f>
        <v/>
      </c>
      <c r="J294" t="str">
        <f>TRIM(UPPER(SUBSTITUTE('Dump Google Form Here'!J294," ","")))</f>
        <v/>
      </c>
      <c r="K294" t="str">
        <f>TRIM(UPPER(SUBSTITUTE('Dump Google Form Here'!K294," ","")))</f>
        <v/>
      </c>
      <c r="L294" t="str">
        <f>TRIM(UPPER(SUBSTITUTE('Dump Google Form Here'!L294," ","")))</f>
        <v/>
      </c>
    </row>
    <row r="295" spans="1:12">
      <c r="A295" t="str">
        <f>TRIM(UPPER(SUBSTITUTE('Dump Google Form Here'!A295," ","")))</f>
        <v/>
      </c>
      <c r="B295" t="str">
        <f>TRIM(UPPER(SUBSTITUTE('Dump Google Form Here'!B295," ","")))</f>
        <v/>
      </c>
      <c r="C295" t="str">
        <f>TRIM(UPPER(SUBSTITUTE('Dump Google Form Here'!C295," ","")))</f>
        <v/>
      </c>
      <c r="D295" t="str">
        <f>TRIM(UPPER(SUBSTITUTE('Dump Google Form Here'!D295," ","")))</f>
        <v/>
      </c>
      <c r="E295" t="str">
        <f>TRIM(UPPER(SUBSTITUTE('Dump Google Form Here'!E295," ","")))</f>
        <v/>
      </c>
      <c r="F295" t="str">
        <f>TRIM(UPPER(SUBSTITUTE('Dump Google Form Here'!F295," ","")))</f>
        <v/>
      </c>
      <c r="G295" t="str">
        <f>TRIM(UPPER(SUBSTITUTE('Dump Google Form Here'!G295," ","")))</f>
        <v/>
      </c>
      <c r="H295" t="str">
        <f>TRIM(SUBSTITUTE(SUBSTITUTE(UPPER(SUBSTITUTE('Dump Google Form Here'!H295," ","")),"YES",""),",",""))</f>
        <v/>
      </c>
      <c r="I295" t="str">
        <f>TRIM(UPPER(SUBSTITUTE('Dump Google Form Here'!I295," ","")))</f>
        <v/>
      </c>
      <c r="J295" t="str">
        <f>TRIM(UPPER(SUBSTITUTE('Dump Google Form Here'!J295," ","")))</f>
        <v/>
      </c>
      <c r="K295" t="str">
        <f>TRIM(UPPER(SUBSTITUTE('Dump Google Form Here'!K295," ","")))</f>
        <v/>
      </c>
      <c r="L295" t="str">
        <f>TRIM(UPPER(SUBSTITUTE('Dump Google Form Here'!L295," ","")))</f>
        <v/>
      </c>
    </row>
    <row r="296" spans="1:12">
      <c r="A296" t="str">
        <f>TRIM(UPPER(SUBSTITUTE('Dump Google Form Here'!A296," ","")))</f>
        <v/>
      </c>
      <c r="B296" t="str">
        <f>TRIM(UPPER(SUBSTITUTE('Dump Google Form Here'!B296," ","")))</f>
        <v/>
      </c>
      <c r="C296" t="str">
        <f>TRIM(UPPER(SUBSTITUTE('Dump Google Form Here'!C296," ","")))</f>
        <v/>
      </c>
      <c r="D296" t="str">
        <f>TRIM(UPPER(SUBSTITUTE('Dump Google Form Here'!D296," ","")))</f>
        <v/>
      </c>
      <c r="E296" t="str">
        <f>TRIM(UPPER(SUBSTITUTE('Dump Google Form Here'!E296," ","")))</f>
        <v/>
      </c>
      <c r="F296" t="str">
        <f>TRIM(UPPER(SUBSTITUTE('Dump Google Form Here'!F296," ","")))</f>
        <v/>
      </c>
      <c r="G296" t="str">
        <f>TRIM(UPPER(SUBSTITUTE('Dump Google Form Here'!G296," ","")))</f>
        <v/>
      </c>
      <c r="H296" t="str">
        <f>TRIM(SUBSTITUTE(SUBSTITUTE(UPPER(SUBSTITUTE('Dump Google Form Here'!H296," ","")),"YES",""),",",""))</f>
        <v/>
      </c>
      <c r="I296" t="str">
        <f>TRIM(UPPER(SUBSTITUTE('Dump Google Form Here'!I296," ","")))</f>
        <v/>
      </c>
      <c r="J296" t="str">
        <f>TRIM(UPPER(SUBSTITUTE('Dump Google Form Here'!J296," ","")))</f>
        <v/>
      </c>
      <c r="K296" t="str">
        <f>TRIM(UPPER(SUBSTITUTE('Dump Google Form Here'!K296," ","")))</f>
        <v/>
      </c>
      <c r="L296" t="str">
        <f>TRIM(UPPER(SUBSTITUTE('Dump Google Form Here'!L296," ","")))</f>
        <v/>
      </c>
    </row>
    <row r="297" spans="1:12">
      <c r="A297" t="str">
        <f>TRIM(UPPER(SUBSTITUTE('Dump Google Form Here'!A297," ","")))</f>
        <v/>
      </c>
      <c r="B297" t="str">
        <f>TRIM(UPPER(SUBSTITUTE('Dump Google Form Here'!B297," ","")))</f>
        <v/>
      </c>
      <c r="C297" t="str">
        <f>TRIM(UPPER(SUBSTITUTE('Dump Google Form Here'!C297," ","")))</f>
        <v/>
      </c>
      <c r="D297" t="str">
        <f>TRIM(UPPER(SUBSTITUTE('Dump Google Form Here'!D297," ","")))</f>
        <v/>
      </c>
      <c r="E297" t="str">
        <f>TRIM(UPPER(SUBSTITUTE('Dump Google Form Here'!E297," ","")))</f>
        <v/>
      </c>
      <c r="F297" t="str">
        <f>TRIM(UPPER(SUBSTITUTE('Dump Google Form Here'!F297," ","")))</f>
        <v/>
      </c>
      <c r="G297" t="str">
        <f>TRIM(UPPER(SUBSTITUTE('Dump Google Form Here'!G297," ","")))</f>
        <v/>
      </c>
      <c r="H297" t="str">
        <f>TRIM(SUBSTITUTE(SUBSTITUTE(UPPER(SUBSTITUTE('Dump Google Form Here'!H297," ","")),"YES",""),",",""))</f>
        <v/>
      </c>
      <c r="I297" t="str">
        <f>TRIM(UPPER(SUBSTITUTE('Dump Google Form Here'!I297," ","")))</f>
        <v/>
      </c>
      <c r="J297" t="str">
        <f>TRIM(UPPER(SUBSTITUTE('Dump Google Form Here'!J297," ","")))</f>
        <v/>
      </c>
      <c r="K297" t="str">
        <f>TRIM(UPPER(SUBSTITUTE('Dump Google Form Here'!K297," ","")))</f>
        <v/>
      </c>
      <c r="L297" t="str">
        <f>TRIM(UPPER(SUBSTITUTE('Dump Google Form Here'!L297," ","")))</f>
        <v/>
      </c>
    </row>
    <row r="298" spans="1:12">
      <c r="A298" t="str">
        <f>TRIM(UPPER(SUBSTITUTE('Dump Google Form Here'!A298," ","")))</f>
        <v/>
      </c>
      <c r="B298" t="str">
        <f>TRIM(UPPER(SUBSTITUTE('Dump Google Form Here'!B298," ","")))</f>
        <v/>
      </c>
      <c r="C298" t="str">
        <f>TRIM(UPPER(SUBSTITUTE('Dump Google Form Here'!C298," ","")))</f>
        <v/>
      </c>
      <c r="D298" t="str">
        <f>TRIM(UPPER(SUBSTITUTE('Dump Google Form Here'!D298," ","")))</f>
        <v/>
      </c>
      <c r="E298" t="str">
        <f>TRIM(UPPER(SUBSTITUTE('Dump Google Form Here'!E298," ","")))</f>
        <v/>
      </c>
      <c r="F298" t="str">
        <f>TRIM(UPPER(SUBSTITUTE('Dump Google Form Here'!F298," ","")))</f>
        <v/>
      </c>
      <c r="G298" t="str">
        <f>TRIM(UPPER(SUBSTITUTE('Dump Google Form Here'!G298," ","")))</f>
        <v/>
      </c>
      <c r="H298" t="str">
        <f>TRIM(SUBSTITUTE(SUBSTITUTE(UPPER(SUBSTITUTE('Dump Google Form Here'!H298," ","")),"YES",""),",",""))</f>
        <v/>
      </c>
      <c r="I298" t="str">
        <f>TRIM(UPPER(SUBSTITUTE('Dump Google Form Here'!I298," ","")))</f>
        <v/>
      </c>
      <c r="J298" t="str">
        <f>TRIM(UPPER(SUBSTITUTE('Dump Google Form Here'!J298," ","")))</f>
        <v/>
      </c>
      <c r="K298" t="str">
        <f>TRIM(UPPER(SUBSTITUTE('Dump Google Form Here'!K298," ","")))</f>
        <v/>
      </c>
      <c r="L298" t="str">
        <f>TRIM(UPPER(SUBSTITUTE('Dump Google Form Here'!L298," ","")))</f>
        <v/>
      </c>
    </row>
    <row r="299" spans="1:12">
      <c r="A299" t="str">
        <f>TRIM(UPPER(SUBSTITUTE('Dump Google Form Here'!A299," ","")))</f>
        <v/>
      </c>
      <c r="B299" t="str">
        <f>TRIM(UPPER(SUBSTITUTE('Dump Google Form Here'!B299," ","")))</f>
        <v/>
      </c>
      <c r="C299" t="str">
        <f>TRIM(UPPER(SUBSTITUTE('Dump Google Form Here'!C299," ","")))</f>
        <v/>
      </c>
      <c r="D299" t="str">
        <f>TRIM(UPPER(SUBSTITUTE('Dump Google Form Here'!D299," ","")))</f>
        <v/>
      </c>
      <c r="E299" t="str">
        <f>TRIM(UPPER(SUBSTITUTE('Dump Google Form Here'!E299," ","")))</f>
        <v/>
      </c>
      <c r="F299" t="str">
        <f>TRIM(UPPER(SUBSTITUTE('Dump Google Form Here'!F299," ","")))</f>
        <v/>
      </c>
      <c r="G299" t="str">
        <f>TRIM(UPPER(SUBSTITUTE('Dump Google Form Here'!G299," ","")))</f>
        <v/>
      </c>
      <c r="H299" t="str">
        <f>TRIM(SUBSTITUTE(SUBSTITUTE(UPPER(SUBSTITUTE('Dump Google Form Here'!H299," ","")),"YES",""),",",""))</f>
        <v/>
      </c>
      <c r="I299" t="str">
        <f>TRIM(UPPER(SUBSTITUTE('Dump Google Form Here'!I299," ","")))</f>
        <v/>
      </c>
      <c r="J299" t="str">
        <f>TRIM(UPPER(SUBSTITUTE('Dump Google Form Here'!J299," ","")))</f>
        <v/>
      </c>
      <c r="K299" t="str">
        <f>TRIM(UPPER(SUBSTITUTE('Dump Google Form Here'!K299," ","")))</f>
        <v/>
      </c>
      <c r="L299" t="str">
        <f>TRIM(UPPER(SUBSTITUTE('Dump Google Form Here'!L299," ","")))</f>
        <v/>
      </c>
    </row>
    <row r="300" spans="1:12">
      <c r="A300" t="str">
        <f>TRIM(UPPER(SUBSTITUTE('Dump Google Form Here'!A300," ","")))</f>
        <v/>
      </c>
      <c r="B300" t="str">
        <f>TRIM(UPPER(SUBSTITUTE('Dump Google Form Here'!B300," ","")))</f>
        <v/>
      </c>
      <c r="C300" t="str">
        <f>TRIM(UPPER(SUBSTITUTE('Dump Google Form Here'!C300," ","")))</f>
        <v/>
      </c>
      <c r="D300" t="str">
        <f>TRIM(UPPER(SUBSTITUTE('Dump Google Form Here'!D300," ","")))</f>
        <v/>
      </c>
      <c r="E300" t="str">
        <f>TRIM(UPPER(SUBSTITUTE('Dump Google Form Here'!E300," ","")))</f>
        <v/>
      </c>
      <c r="F300" t="str">
        <f>TRIM(UPPER(SUBSTITUTE('Dump Google Form Here'!F300," ","")))</f>
        <v/>
      </c>
      <c r="G300" t="str">
        <f>TRIM(UPPER(SUBSTITUTE('Dump Google Form Here'!G300," ","")))</f>
        <v/>
      </c>
      <c r="H300" t="str">
        <f>TRIM(SUBSTITUTE(SUBSTITUTE(UPPER(SUBSTITUTE('Dump Google Form Here'!H300," ","")),"YES",""),",",""))</f>
        <v/>
      </c>
      <c r="I300" t="str">
        <f>TRIM(UPPER(SUBSTITUTE('Dump Google Form Here'!I300," ","")))</f>
        <v/>
      </c>
      <c r="J300" t="str">
        <f>TRIM(UPPER(SUBSTITUTE('Dump Google Form Here'!J300," ","")))</f>
        <v/>
      </c>
      <c r="K300" t="str">
        <f>TRIM(UPPER(SUBSTITUTE('Dump Google Form Here'!K300," ","")))</f>
        <v/>
      </c>
      <c r="L300" t="str">
        <f>TRIM(UPPER(SUBSTITUTE('Dump Google Form Here'!L300," ","")))</f>
        <v/>
      </c>
    </row>
    <row r="301" spans="1:12">
      <c r="A301" t="str">
        <f>TRIM(UPPER(SUBSTITUTE('Dump Google Form Here'!A301," ","")))</f>
        <v/>
      </c>
      <c r="B301" t="str">
        <f>TRIM(UPPER(SUBSTITUTE('Dump Google Form Here'!B301," ","")))</f>
        <v/>
      </c>
      <c r="C301" t="str">
        <f>TRIM(UPPER(SUBSTITUTE('Dump Google Form Here'!C301," ","")))</f>
        <v/>
      </c>
      <c r="D301" t="str">
        <f>TRIM(UPPER(SUBSTITUTE('Dump Google Form Here'!D301," ","")))</f>
        <v/>
      </c>
      <c r="E301" t="str">
        <f>TRIM(UPPER(SUBSTITUTE('Dump Google Form Here'!E301," ","")))</f>
        <v/>
      </c>
      <c r="F301" t="str">
        <f>TRIM(UPPER(SUBSTITUTE('Dump Google Form Here'!F301," ","")))</f>
        <v/>
      </c>
      <c r="G301" t="str">
        <f>TRIM(UPPER(SUBSTITUTE('Dump Google Form Here'!G301," ","")))</f>
        <v/>
      </c>
      <c r="H301" t="str">
        <f>TRIM(SUBSTITUTE(SUBSTITUTE(UPPER(SUBSTITUTE('Dump Google Form Here'!H301," ","")),"YES",""),",",""))</f>
        <v/>
      </c>
      <c r="I301" t="str">
        <f>TRIM(UPPER(SUBSTITUTE('Dump Google Form Here'!I301," ","")))</f>
        <v/>
      </c>
      <c r="J301" t="str">
        <f>TRIM(UPPER(SUBSTITUTE('Dump Google Form Here'!J301," ","")))</f>
        <v/>
      </c>
      <c r="K301" t="str">
        <f>TRIM(UPPER(SUBSTITUTE('Dump Google Form Here'!K301," ","")))</f>
        <v/>
      </c>
      <c r="L301" t="str">
        <f>TRIM(UPPER(SUBSTITUTE('Dump Google Form Here'!L301," ","")))</f>
        <v/>
      </c>
    </row>
    <row r="302" spans="1:12">
      <c r="A302" t="str">
        <f>TRIM(UPPER(SUBSTITUTE('Dump Google Form Here'!A302," ","")))</f>
        <v/>
      </c>
      <c r="B302" t="str">
        <f>TRIM(UPPER(SUBSTITUTE('Dump Google Form Here'!B302," ","")))</f>
        <v/>
      </c>
      <c r="C302" t="str">
        <f>TRIM(UPPER(SUBSTITUTE('Dump Google Form Here'!C302," ","")))</f>
        <v/>
      </c>
      <c r="D302" t="str">
        <f>TRIM(UPPER(SUBSTITUTE('Dump Google Form Here'!D302," ","")))</f>
        <v/>
      </c>
      <c r="E302" t="str">
        <f>TRIM(UPPER(SUBSTITUTE('Dump Google Form Here'!E302," ","")))</f>
        <v/>
      </c>
      <c r="F302" t="str">
        <f>TRIM(UPPER(SUBSTITUTE('Dump Google Form Here'!F302," ","")))</f>
        <v/>
      </c>
      <c r="G302" t="str">
        <f>TRIM(UPPER(SUBSTITUTE('Dump Google Form Here'!G302," ","")))</f>
        <v/>
      </c>
      <c r="H302" t="str">
        <f>TRIM(SUBSTITUTE(SUBSTITUTE(UPPER(SUBSTITUTE('Dump Google Form Here'!H302," ","")),"YES",""),",",""))</f>
        <v/>
      </c>
      <c r="I302" t="str">
        <f>TRIM(UPPER(SUBSTITUTE('Dump Google Form Here'!I302," ","")))</f>
        <v/>
      </c>
      <c r="J302" t="str">
        <f>TRIM(UPPER(SUBSTITUTE('Dump Google Form Here'!J302," ","")))</f>
        <v/>
      </c>
      <c r="K302" t="str">
        <f>TRIM(UPPER(SUBSTITUTE('Dump Google Form Here'!K302," ","")))</f>
        <v/>
      </c>
      <c r="L302" t="str">
        <f>TRIM(UPPER(SUBSTITUTE('Dump Google Form Here'!L302," ","")))</f>
        <v/>
      </c>
    </row>
    <row r="303" spans="1:12">
      <c r="A303" t="str">
        <f>TRIM(UPPER(SUBSTITUTE('Dump Google Form Here'!A303," ","")))</f>
        <v/>
      </c>
      <c r="B303" t="str">
        <f>TRIM(UPPER(SUBSTITUTE('Dump Google Form Here'!B303," ","")))</f>
        <v/>
      </c>
      <c r="C303" t="str">
        <f>TRIM(UPPER(SUBSTITUTE('Dump Google Form Here'!C303," ","")))</f>
        <v/>
      </c>
      <c r="D303" t="str">
        <f>TRIM(UPPER(SUBSTITUTE('Dump Google Form Here'!D303," ","")))</f>
        <v/>
      </c>
      <c r="E303" t="str">
        <f>TRIM(UPPER(SUBSTITUTE('Dump Google Form Here'!E303," ","")))</f>
        <v/>
      </c>
      <c r="F303" t="str">
        <f>TRIM(UPPER(SUBSTITUTE('Dump Google Form Here'!F303," ","")))</f>
        <v/>
      </c>
      <c r="G303" t="str">
        <f>TRIM(UPPER(SUBSTITUTE('Dump Google Form Here'!G303," ","")))</f>
        <v/>
      </c>
      <c r="H303" t="str">
        <f>TRIM(SUBSTITUTE(SUBSTITUTE(UPPER(SUBSTITUTE('Dump Google Form Here'!H303," ","")),"YES",""),",",""))</f>
        <v/>
      </c>
      <c r="I303" t="str">
        <f>TRIM(UPPER(SUBSTITUTE('Dump Google Form Here'!I303," ","")))</f>
        <v/>
      </c>
      <c r="J303" t="str">
        <f>TRIM(UPPER(SUBSTITUTE('Dump Google Form Here'!J303," ","")))</f>
        <v/>
      </c>
      <c r="K303" t="str">
        <f>TRIM(UPPER(SUBSTITUTE('Dump Google Form Here'!K303," ","")))</f>
        <v/>
      </c>
      <c r="L303" t="str">
        <f>TRIM(UPPER(SUBSTITUTE('Dump Google Form Here'!L303," ","")))</f>
        <v/>
      </c>
    </row>
    <row r="304" spans="1:12">
      <c r="A304" t="str">
        <f>TRIM(UPPER(SUBSTITUTE('Dump Google Form Here'!A304," ","")))</f>
        <v/>
      </c>
      <c r="B304" t="str">
        <f>TRIM(UPPER(SUBSTITUTE('Dump Google Form Here'!B304," ","")))</f>
        <v/>
      </c>
      <c r="C304" t="str">
        <f>TRIM(UPPER(SUBSTITUTE('Dump Google Form Here'!C304," ","")))</f>
        <v/>
      </c>
      <c r="D304" t="str">
        <f>TRIM(UPPER(SUBSTITUTE('Dump Google Form Here'!D304," ","")))</f>
        <v/>
      </c>
      <c r="E304" t="str">
        <f>TRIM(UPPER(SUBSTITUTE('Dump Google Form Here'!E304," ","")))</f>
        <v/>
      </c>
      <c r="F304" t="str">
        <f>TRIM(UPPER(SUBSTITUTE('Dump Google Form Here'!F304," ","")))</f>
        <v/>
      </c>
      <c r="G304" t="str">
        <f>TRIM(UPPER(SUBSTITUTE('Dump Google Form Here'!G304," ","")))</f>
        <v/>
      </c>
      <c r="H304" t="str">
        <f>TRIM(SUBSTITUTE(SUBSTITUTE(UPPER(SUBSTITUTE('Dump Google Form Here'!H304," ","")),"YES",""),",",""))</f>
        <v/>
      </c>
      <c r="I304" t="str">
        <f>TRIM(UPPER(SUBSTITUTE('Dump Google Form Here'!I304," ","")))</f>
        <v/>
      </c>
      <c r="J304" t="str">
        <f>TRIM(UPPER(SUBSTITUTE('Dump Google Form Here'!J304," ","")))</f>
        <v/>
      </c>
      <c r="K304" t="str">
        <f>TRIM(UPPER(SUBSTITUTE('Dump Google Form Here'!K304," ","")))</f>
        <v/>
      </c>
      <c r="L304" t="str">
        <f>TRIM(UPPER(SUBSTITUTE('Dump Google Form Here'!L304," ","")))</f>
        <v/>
      </c>
    </row>
    <row r="305" spans="1:12">
      <c r="A305" t="str">
        <f>TRIM(UPPER(SUBSTITUTE('Dump Google Form Here'!A305," ","")))</f>
        <v/>
      </c>
      <c r="B305" t="str">
        <f>TRIM(UPPER(SUBSTITUTE('Dump Google Form Here'!B305," ","")))</f>
        <v/>
      </c>
      <c r="C305" t="str">
        <f>TRIM(UPPER(SUBSTITUTE('Dump Google Form Here'!C305," ","")))</f>
        <v/>
      </c>
      <c r="D305" t="str">
        <f>TRIM(UPPER(SUBSTITUTE('Dump Google Form Here'!D305," ","")))</f>
        <v/>
      </c>
      <c r="E305" t="str">
        <f>TRIM(UPPER(SUBSTITUTE('Dump Google Form Here'!E305," ","")))</f>
        <v/>
      </c>
      <c r="F305" t="str">
        <f>TRIM(UPPER(SUBSTITUTE('Dump Google Form Here'!F305," ","")))</f>
        <v/>
      </c>
      <c r="G305" t="str">
        <f>TRIM(UPPER(SUBSTITUTE('Dump Google Form Here'!G305," ","")))</f>
        <v/>
      </c>
      <c r="H305" t="str">
        <f>TRIM(SUBSTITUTE(SUBSTITUTE(UPPER(SUBSTITUTE('Dump Google Form Here'!H305," ","")),"YES",""),",",""))</f>
        <v/>
      </c>
      <c r="I305" t="str">
        <f>TRIM(UPPER(SUBSTITUTE('Dump Google Form Here'!I305," ","")))</f>
        <v/>
      </c>
      <c r="J305" t="str">
        <f>TRIM(UPPER(SUBSTITUTE('Dump Google Form Here'!J305," ","")))</f>
        <v/>
      </c>
      <c r="K305" t="str">
        <f>TRIM(UPPER(SUBSTITUTE('Dump Google Form Here'!K305," ","")))</f>
        <v/>
      </c>
      <c r="L305" t="str">
        <f>TRIM(UPPER(SUBSTITUTE('Dump Google Form Here'!L305," ","")))</f>
        <v/>
      </c>
    </row>
    <row r="306" spans="1:12">
      <c r="A306" t="str">
        <f>TRIM(UPPER(SUBSTITUTE('Dump Google Form Here'!A306," ","")))</f>
        <v/>
      </c>
      <c r="B306" t="str">
        <f>TRIM(UPPER(SUBSTITUTE('Dump Google Form Here'!B306," ","")))</f>
        <v/>
      </c>
      <c r="C306" t="str">
        <f>TRIM(UPPER(SUBSTITUTE('Dump Google Form Here'!C306," ","")))</f>
        <v/>
      </c>
      <c r="D306" t="str">
        <f>TRIM(UPPER(SUBSTITUTE('Dump Google Form Here'!D306," ","")))</f>
        <v/>
      </c>
      <c r="E306" t="str">
        <f>TRIM(UPPER(SUBSTITUTE('Dump Google Form Here'!E306," ","")))</f>
        <v/>
      </c>
      <c r="F306" t="str">
        <f>TRIM(UPPER(SUBSTITUTE('Dump Google Form Here'!F306," ","")))</f>
        <v/>
      </c>
      <c r="G306" t="str">
        <f>TRIM(UPPER(SUBSTITUTE('Dump Google Form Here'!G306," ","")))</f>
        <v/>
      </c>
      <c r="H306" t="str">
        <f>TRIM(SUBSTITUTE(SUBSTITUTE(UPPER(SUBSTITUTE('Dump Google Form Here'!H306," ","")),"YES",""),",",""))</f>
        <v/>
      </c>
      <c r="I306" t="str">
        <f>TRIM(UPPER(SUBSTITUTE('Dump Google Form Here'!I306," ","")))</f>
        <v/>
      </c>
      <c r="J306" t="str">
        <f>TRIM(UPPER(SUBSTITUTE('Dump Google Form Here'!J306," ","")))</f>
        <v/>
      </c>
      <c r="K306" t="str">
        <f>TRIM(UPPER(SUBSTITUTE('Dump Google Form Here'!K306," ","")))</f>
        <v/>
      </c>
      <c r="L306" t="str">
        <f>TRIM(UPPER(SUBSTITUTE('Dump Google Form Here'!L306," ","")))</f>
        <v/>
      </c>
    </row>
    <row r="307" spans="1:12">
      <c r="A307" t="str">
        <f>TRIM(UPPER(SUBSTITUTE('Dump Google Form Here'!A307," ","")))</f>
        <v/>
      </c>
      <c r="B307" t="str">
        <f>TRIM(UPPER(SUBSTITUTE('Dump Google Form Here'!B307," ","")))</f>
        <v/>
      </c>
      <c r="C307" t="str">
        <f>TRIM(UPPER(SUBSTITUTE('Dump Google Form Here'!C307," ","")))</f>
        <v/>
      </c>
      <c r="D307" t="str">
        <f>TRIM(UPPER(SUBSTITUTE('Dump Google Form Here'!D307," ","")))</f>
        <v/>
      </c>
      <c r="E307" t="str">
        <f>TRIM(UPPER(SUBSTITUTE('Dump Google Form Here'!E307," ","")))</f>
        <v/>
      </c>
      <c r="F307" t="str">
        <f>TRIM(UPPER(SUBSTITUTE('Dump Google Form Here'!F307," ","")))</f>
        <v/>
      </c>
      <c r="G307" t="str">
        <f>TRIM(UPPER(SUBSTITUTE('Dump Google Form Here'!G307," ","")))</f>
        <v/>
      </c>
      <c r="H307" t="str">
        <f>TRIM(SUBSTITUTE(SUBSTITUTE(UPPER(SUBSTITUTE('Dump Google Form Here'!H307," ","")),"YES",""),",",""))</f>
        <v/>
      </c>
      <c r="I307" t="str">
        <f>TRIM(UPPER(SUBSTITUTE('Dump Google Form Here'!I307," ","")))</f>
        <v/>
      </c>
      <c r="J307" t="str">
        <f>TRIM(UPPER(SUBSTITUTE('Dump Google Form Here'!J307," ","")))</f>
        <v/>
      </c>
      <c r="K307" t="str">
        <f>TRIM(UPPER(SUBSTITUTE('Dump Google Form Here'!K307," ","")))</f>
        <v/>
      </c>
      <c r="L307" t="str">
        <f>TRIM(UPPER(SUBSTITUTE('Dump Google Form Here'!L307," ","")))</f>
        <v/>
      </c>
    </row>
    <row r="308" spans="1:12">
      <c r="A308" t="str">
        <f>TRIM(UPPER(SUBSTITUTE('Dump Google Form Here'!A308," ","")))</f>
        <v/>
      </c>
      <c r="B308" t="str">
        <f>TRIM(UPPER(SUBSTITUTE('Dump Google Form Here'!B308," ","")))</f>
        <v/>
      </c>
      <c r="C308" t="str">
        <f>TRIM(UPPER(SUBSTITUTE('Dump Google Form Here'!C308," ","")))</f>
        <v/>
      </c>
      <c r="D308" t="str">
        <f>TRIM(UPPER(SUBSTITUTE('Dump Google Form Here'!D308," ","")))</f>
        <v/>
      </c>
      <c r="E308" t="str">
        <f>TRIM(UPPER(SUBSTITUTE('Dump Google Form Here'!E308," ","")))</f>
        <v/>
      </c>
      <c r="F308" t="str">
        <f>TRIM(UPPER(SUBSTITUTE('Dump Google Form Here'!F308," ","")))</f>
        <v/>
      </c>
      <c r="G308" t="str">
        <f>TRIM(UPPER(SUBSTITUTE('Dump Google Form Here'!G308," ","")))</f>
        <v/>
      </c>
      <c r="H308" t="str">
        <f>TRIM(SUBSTITUTE(SUBSTITUTE(UPPER(SUBSTITUTE('Dump Google Form Here'!H308," ","")),"YES",""),",",""))</f>
        <v/>
      </c>
      <c r="I308" t="str">
        <f>TRIM(UPPER(SUBSTITUTE('Dump Google Form Here'!I308," ","")))</f>
        <v/>
      </c>
      <c r="J308" t="str">
        <f>TRIM(UPPER(SUBSTITUTE('Dump Google Form Here'!J308," ","")))</f>
        <v/>
      </c>
      <c r="K308" t="str">
        <f>TRIM(UPPER(SUBSTITUTE('Dump Google Form Here'!K308," ","")))</f>
        <v/>
      </c>
      <c r="L308" t="str">
        <f>TRIM(UPPER(SUBSTITUTE('Dump Google Form Here'!L308," ","")))</f>
        <v/>
      </c>
    </row>
    <row r="309" spans="1:12">
      <c r="A309" t="str">
        <f>TRIM(UPPER(SUBSTITUTE('Dump Google Form Here'!A309," ","")))</f>
        <v/>
      </c>
      <c r="B309" t="str">
        <f>TRIM(UPPER(SUBSTITUTE('Dump Google Form Here'!B309," ","")))</f>
        <v/>
      </c>
      <c r="C309" t="str">
        <f>TRIM(UPPER(SUBSTITUTE('Dump Google Form Here'!C309," ","")))</f>
        <v/>
      </c>
      <c r="D309" t="str">
        <f>TRIM(UPPER(SUBSTITUTE('Dump Google Form Here'!D309," ","")))</f>
        <v/>
      </c>
      <c r="E309" t="str">
        <f>TRIM(UPPER(SUBSTITUTE('Dump Google Form Here'!E309," ","")))</f>
        <v/>
      </c>
      <c r="F309" t="str">
        <f>TRIM(UPPER(SUBSTITUTE('Dump Google Form Here'!F309," ","")))</f>
        <v/>
      </c>
      <c r="G309" t="str">
        <f>TRIM(UPPER(SUBSTITUTE('Dump Google Form Here'!G309," ","")))</f>
        <v/>
      </c>
      <c r="H309" t="str">
        <f>TRIM(SUBSTITUTE(SUBSTITUTE(UPPER(SUBSTITUTE('Dump Google Form Here'!H309," ","")),"YES",""),",",""))</f>
        <v/>
      </c>
      <c r="I309" t="str">
        <f>TRIM(UPPER(SUBSTITUTE('Dump Google Form Here'!I309," ","")))</f>
        <v/>
      </c>
      <c r="J309" t="str">
        <f>TRIM(UPPER(SUBSTITUTE('Dump Google Form Here'!J309," ","")))</f>
        <v/>
      </c>
      <c r="K309" t="str">
        <f>TRIM(UPPER(SUBSTITUTE('Dump Google Form Here'!K309," ","")))</f>
        <v/>
      </c>
      <c r="L309" t="str">
        <f>TRIM(UPPER(SUBSTITUTE('Dump Google Form Here'!L309," ","")))</f>
        <v/>
      </c>
    </row>
    <row r="310" spans="1:12">
      <c r="A310" t="str">
        <f>TRIM(UPPER(SUBSTITUTE('Dump Google Form Here'!A310," ","")))</f>
        <v/>
      </c>
      <c r="B310" t="str">
        <f>TRIM(UPPER(SUBSTITUTE('Dump Google Form Here'!B310," ","")))</f>
        <v/>
      </c>
      <c r="C310" t="str">
        <f>TRIM(UPPER(SUBSTITUTE('Dump Google Form Here'!C310," ","")))</f>
        <v/>
      </c>
      <c r="D310" t="str">
        <f>TRIM(UPPER(SUBSTITUTE('Dump Google Form Here'!D310," ","")))</f>
        <v/>
      </c>
      <c r="E310" t="str">
        <f>TRIM(UPPER(SUBSTITUTE('Dump Google Form Here'!E310," ","")))</f>
        <v/>
      </c>
      <c r="F310" t="str">
        <f>TRIM(UPPER(SUBSTITUTE('Dump Google Form Here'!F310," ","")))</f>
        <v/>
      </c>
      <c r="G310" t="str">
        <f>TRIM(UPPER(SUBSTITUTE('Dump Google Form Here'!G310," ","")))</f>
        <v/>
      </c>
      <c r="H310" t="str">
        <f>TRIM(SUBSTITUTE(SUBSTITUTE(UPPER(SUBSTITUTE('Dump Google Form Here'!H310," ","")),"YES",""),",",""))</f>
        <v/>
      </c>
      <c r="I310" t="str">
        <f>TRIM(UPPER(SUBSTITUTE('Dump Google Form Here'!I310," ","")))</f>
        <v/>
      </c>
      <c r="J310" t="str">
        <f>TRIM(UPPER(SUBSTITUTE('Dump Google Form Here'!J310," ","")))</f>
        <v/>
      </c>
      <c r="K310" t="str">
        <f>TRIM(UPPER(SUBSTITUTE('Dump Google Form Here'!K310," ","")))</f>
        <v/>
      </c>
      <c r="L310" t="str">
        <f>TRIM(UPPER(SUBSTITUTE('Dump Google Form Here'!L310," ","")))</f>
        <v/>
      </c>
    </row>
    <row r="311" spans="1:12">
      <c r="A311" t="str">
        <f>TRIM(UPPER(SUBSTITUTE('Dump Google Form Here'!A311," ","")))</f>
        <v/>
      </c>
      <c r="B311" t="str">
        <f>TRIM(UPPER(SUBSTITUTE('Dump Google Form Here'!B311," ","")))</f>
        <v/>
      </c>
      <c r="C311" t="str">
        <f>TRIM(UPPER(SUBSTITUTE('Dump Google Form Here'!C311," ","")))</f>
        <v/>
      </c>
      <c r="D311" t="str">
        <f>TRIM(UPPER(SUBSTITUTE('Dump Google Form Here'!D311," ","")))</f>
        <v/>
      </c>
      <c r="E311" t="str">
        <f>TRIM(UPPER(SUBSTITUTE('Dump Google Form Here'!E311," ","")))</f>
        <v/>
      </c>
      <c r="F311" t="str">
        <f>TRIM(UPPER(SUBSTITUTE('Dump Google Form Here'!F311," ","")))</f>
        <v/>
      </c>
      <c r="G311" t="str">
        <f>TRIM(UPPER(SUBSTITUTE('Dump Google Form Here'!G311," ","")))</f>
        <v/>
      </c>
      <c r="H311" t="str">
        <f>TRIM(SUBSTITUTE(SUBSTITUTE(UPPER(SUBSTITUTE('Dump Google Form Here'!H311," ","")),"YES",""),",",""))</f>
        <v/>
      </c>
      <c r="I311" t="str">
        <f>TRIM(UPPER(SUBSTITUTE('Dump Google Form Here'!I311," ","")))</f>
        <v/>
      </c>
      <c r="J311" t="str">
        <f>TRIM(UPPER(SUBSTITUTE('Dump Google Form Here'!J311," ","")))</f>
        <v/>
      </c>
      <c r="K311" t="str">
        <f>TRIM(UPPER(SUBSTITUTE('Dump Google Form Here'!K311," ","")))</f>
        <v/>
      </c>
      <c r="L311" t="str">
        <f>TRIM(UPPER(SUBSTITUTE('Dump Google Form Here'!L311," ","")))</f>
        <v/>
      </c>
    </row>
    <row r="312" spans="1:12">
      <c r="A312" t="str">
        <f>TRIM(UPPER(SUBSTITUTE('Dump Google Form Here'!A312," ","")))</f>
        <v/>
      </c>
      <c r="B312" t="str">
        <f>TRIM(UPPER(SUBSTITUTE('Dump Google Form Here'!B312," ","")))</f>
        <v/>
      </c>
      <c r="C312" t="str">
        <f>TRIM(UPPER(SUBSTITUTE('Dump Google Form Here'!C312," ","")))</f>
        <v/>
      </c>
      <c r="D312" t="str">
        <f>TRIM(UPPER(SUBSTITUTE('Dump Google Form Here'!D312," ","")))</f>
        <v/>
      </c>
      <c r="E312" t="str">
        <f>TRIM(UPPER(SUBSTITUTE('Dump Google Form Here'!E312," ","")))</f>
        <v/>
      </c>
      <c r="F312" t="str">
        <f>TRIM(UPPER(SUBSTITUTE('Dump Google Form Here'!F312," ","")))</f>
        <v/>
      </c>
      <c r="G312" t="str">
        <f>TRIM(UPPER(SUBSTITUTE('Dump Google Form Here'!G312," ","")))</f>
        <v/>
      </c>
      <c r="H312" t="str">
        <f>TRIM(SUBSTITUTE(SUBSTITUTE(UPPER(SUBSTITUTE('Dump Google Form Here'!H312," ","")),"YES",""),",",""))</f>
        <v/>
      </c>
      <c r="I312" t="str">
        <f>TRIM(UPPER(SUBSTITUTE('Dump Google Form Here'!I312," ","")))</f>
        <v/>
      </c>
      <c r="J312" t="str">
        <f>TRIM(UPPER(SUBSTITUTE('Dump Google Form Here'!J312," ","")))</f>
        <v/>
      </c>
      <c r="K312" t="str">
        <f>TRIM(UPPER(SUBSTITUTE('Dump Google Form Here'!K312," ","")))</f>
        <v/>
      </c>
      <c r="L312" t="str">
        <f>TRIM(UPPER(SUBSTITUTE('Dump Google Form Here'!L312," ","")))</f>
        <v/>
      </c>
    </row>
    <row r="313" spans="1:12">
      <c r="A313" t="str">
        <f>TRIM(UPPER(SUBSTITUTE('Dump Google Form Here'!A313," ","")))</f>
        <v/>
      </c>
      <c r="B313" t="str">
        <f>TRIM(UPPER(SUBSTITUTE('Dump Google Form Here'!B313," ","")))</f>
        <v/>
      </c>
      <c r="C313" t="str">
        <f>TRIM(UPPER(SUBSTITUTE('Dump Google Form Here'!C313," ","")))</f>
        <v/>
      </c>
      <c r="D313" t="str">
        <f>TRIM(UPPER(SUBSTITUTE('Dump Google Form Here'!D313," ","")))</f>
        <v/>
      </c>
      <c r="E313" t="str">
        <f>TRIM(UPPER(SUBSTITUTE('Dump Google Form Here'!E313," ","")))</f>
        <v/>
      </c>
      <c r="F313" t="str">
        <f>TRIM(UPPER(SUBSTITUTE('Dump Google Form Here'!F313," ","")))</f>
        <v/>
      </c>
      <c r="G313" t="str">
        <f>TRIM(UPPER(SUBSTITUTE('Dump Google Form Here'!G313," ","")))</f>
        <v/>
      </c>
      <c r="H313" t="str">
        <f>TRIM(SUBSTITUTE(SUBSTITUTE(UPPER(SUBSTITUTE('Dump Google Form Here'!H313," ","")),"YES",""),",",""))</f>
        <v/>
      </c>
      <c r="I313" t="str">
        <f>TRIM(UPPER(SUBSTITUTE('Dump Google Form Here'!I313," ","")))</f>
        <v/>
      </c>
      <c r="J313" t="str">
        <f>TRIM(UPPER(SUBSTITUTE('Dump Google Form Here'!J313," ","")))</f>
        <v/>
      </c>
      <c r="K313" t="str">
        <f>TRIM(UPPER(SUBSTITUTE('Dump Google Form Here'!K313," ","")))</f>
        <v/>
      </c>
      <c r="L313" t="str">
        <f>TRIM(UPPER(SUBSTITUTE('Dump Google Form Here'!L313," ","")))</f>
        <v/>
      </c>
    </row>
    <row r="314" spans="1:12">
      <c r="A314" t="str">
        <f>TRIM(UPPER(SUBSTITUTE('Dump Google Form Here'!A314," ","")))</f>
        <v/>
      </c>
      <c r="B314" t="str">
        <f>TRIM(UPPER(SUBSTITUTE('Dump Google Form Here'!B314," ","")))</f>
        <v/>
      </c>
      <c r="C314" t="str">
        <f>TRIM(UPPER(SUBSTITUTE('Dump Google Form Here'!C314," ","")))</f>
        <v/>
      </c>
      <c r="D314" t="str">
        <f>TRIM(UPPER(SUBSTITUTE('Dump Google Form Here'!D314," ","")))</f>
        <v/>
      </c>
      <c r="E314" t="str">
        <f>TRIM(UPPER(SUBSTITUTE('Dump Google Form Here'!E314," ","")))</f>
        <v/>
      </c>
      <c r="F314" t="str">
        <f>TRIM(UPPER(SUBSTITUTE('Dump Google Form Here'!F314," ","")))</f>
        <v/>
      </c>
      <c r="G314" t="str">
        <f>TRIM(UPPER(SUBSTITUTE('Dump Google Form Here'!G314," ","")))</f>
        <v/>
      </c>
      <c r="H314" t="str">
        <f>TRIM(SUBSTITUTE(SUBSTITUTE(UPPER(SUBSTITUTE('Dump Google Form Here'!H314," ","")),"YES",""),",",""))</f>
        <v/>
      </c>
      <c r="I314" t="str">
        <f>TRIM(UPPER(SUBSTITUTE('Dump Google Form Here'!I314," ","")))</f>
        <v/>
      </c>
      <c r="J314" t="str">
        <f>TRIM(UPPER(SUBSTITUTE('Dump Google Form Here'!J314," ","")))</f>
        <v/>
      </c>
      <c r="K314" t="str">
        <f>TRIM(UPPER(SUBSTITUTE('Dump Google Form Here'!K314," ","")))</f>
        <v/>
      </c>
      <c r="L314" t="str">
        <f>TRIM(UPPER(SUBSTITUTE('Dump Google Form Here'!L314," ","")))</f>
        <v/>
      </c>
    </row>
    <row r="315" spans="1:12">
      <c r="A315" t="str">
        <f>TRIM(UPPER(SUBSTITUTE('Dump Google Form Here'!A315," ","")))</f>
        <v/>
      </c>
      <c r="B315" t="str">
        <f>TRIM(UPPER(SUBSTITUTE('Dump Google Form Here'!B315," ","")))</f>
        <v/>
      </c>
      <c r="C315" t="str">
        <f>TRIM(UPPER(SUBSTITUTE('Dump Google Form Here'!C315," ","")))</f>
        <v/>
      </c>
      <c r="D315" t="str">
        <f>TRIM(UPPER(SUBSTITUTE('Dump Google Form Here'!D315," ","")))</f>
        <v/>
      </c>
      <c r="E315" t="str">
        <f>TRIM(UPPER(SUBSTITUTE('Dump Google Form Here'!E315," ","")))</f>
        <v/>
      </c>
      <c r="F315" t="str">
        <f>TRIM(UPPER(SUBSTITUTE('Dump Google Form Here'!F315," ","")))</f>
        <v/>
      </c>
      <c r="G315" t="str">
        <f>TRIM(UPPER(SUBSTITUTE('Dump Google Form Here'!G315," ","")))</f>
        <v/>
      </c>
      <c r="H315" t="str">
        <f>TRIM(SUBSTITUTE(SUBSTITUTE(UPPER(SUBSTITUTE('Dump Google Form Here'!H315," ","")),"YES",""),",",""))</f>
        <v/>
      </c>
      <c r="I315" t="str">
        <f>TRIM(UPPER(SUBSTITUTE('Dump Google Form Here'!I315," ","")))</f>
        <v/>
      </c>
      <c r="J315" t="str">
        <f>TRIM(UPPER(SUBSTITUTE('Dump Google Form Here'!J315," ","")))</f>
        <v/>
      </c>
      <c r="K315" t="str">
        <f>TRIM(UPPER(SUBSTITUTE('Dump Google Form Here'!K315," ","")))</f>
        <v/>
      </c>
      <c r="L315" t="str">
        <f>TRIM(UPPER(SUBSTITUTE('Dump Google Form Here'!L315," ","")))</f>
        <v/>
      </c>
    </row>
    <row r="316" spans="1:12">
      <c r="A316" t="str">
        <f>TRIM(UPPER(SUBSTITUTE('Dump Google Form Here'!A316," ","")))</f>
        <v/>
      </c>
      <c r="B316" t="str">
        <f>TRIM(UPPER(SUBSTITUTE('Dump Google Form Here'!B316," ","")))</f>
        <v/>
      </c>
      <c r="C316" t="str">
        <f>TRIM(UPPER(SUBSTITUTE('Dump Google Form Here'!C316," ","")))</f>
        <v/>
      </c>
      <c r="D316" t="str">
        <f>TRIM(UPPER(SUBSTITUTE('Dump Google Form Here'!D316," ","")))</f>
        <v/>
      </c>
      <c r="E316" t="str">
        <f>TRIM(UPPER(SUBSTITUTE('Dump Google Form Here'!E316," ","")))</f>
        <v/>
      </c>
      <c r="F316" t="str">
        <f>TRIM(UPPER(SUBSTITUTE('Dump Google Form Here'!F316," ","")))</f>
        <v/>
      </c>
      <c r="G316" t="str">
        <f>TRIM(UPPER(SUBSTITUTE('Dump Google Form Here'!G316," ","")))</f>
        <v/>
      </c>
      <c r="H316" t="str">
        <f>TRIM(SUBSTITUTE(SUBSTITUTE(UPPER(SUBSTITUTE('Dump Google Form Here'!H316," ","")),"YES",""),",",""))</f>
        <v/>
      </c>
      <c r="I316" t="str">
        <f>TRIM(UPPER(SUBSTITUTE('Dump Google Form Here'!I316," ","")))</f>
        <v/>
      </c>
      <c r="J316" t="str">
        <f>TRIM(UPPER(SUBSTITUTE('Dump Google Form Here'!J316," ","")))</f>
        <v/>
      </c>
      <c r="K316" t="str">
        <f>TRIM(UPPER(SUBSTITUTE('Dump Google Form Here'!K316," ","")))</f>
        <v/>
      </c>
      <c r="L316" t="str">
        <f>TRIM(UPPER(SUBSTITUTE('Dump Google Form Here'!L316," ","")))</f>
        <v/>
      </c>
    </row>
    <row r="317" spans="1:12">
      <c r="A317" t="str">
        <f>TRIM(UPPER(SUBSTITUTE('Dump Google Form Here'!A317," ","")))</f>
        <v/>
      </c>
      <c r="B317" t="str">
        <f>TRIM(UPPER(SUBSTITUTE('Dump Google Form Here'!B317," ","")))</f>
        <v/>
      </c>
      <c r="C317" t="str">
        <f>TRIM(UPPER(SUBSTITUTE('Dump Google Form Here'!C317," ","")))</f>
        <v/>
      </c>
      <c r="D317" t="str">
        <f>TRIM(UPPER(SUBSTITUTE('Dump Google Form Here'!D317," ","")))</f>
        <v/>
      </c>
      <c r="E317" t="str">
        <f>TRIM(UPPER(SUBSTITUTE('Dump Google Form Here'!E317," ","")))</f>
        <v/>
      </c>
      <c r="F317" t="str">
        <f>TRIM(UPPER(SUBSTITUTE('Dump Google Form Here'!F317," ","")))</f>
        <v/>
      </c>
      <c r="G317" t="str">
        <f>TRIM(UPPER(SUBSTITUTE('Dump Google Form Here'!G317," ","")))</f>
        <v/>
      </c>
      <c r="H317" t="str">
        <f>TRIM(SUBSTITUTE(SUBSTITUTE(UPPER(SUBSTITUTE('Dump Google Form Here'!H317," ","")),"YES",""),",",""))</f>
        <v/>
      </c>
      <c r="I317" t="str">
        <f>TRIM(UPPER(SUBSTITUTE('Dump Google Form Here'!I317," ","")))</f>
        <v/>
      </c>
      <c r="J317" t="str">
        <f>TRIM(UPPER(SUBSTITUTE('Dump Google Form Here'!J317," ","")))</f>
        <v/>
      </c>
      <c r="K317" t="str">
        <f>TRIM(UPPER(SUBSTITUTE('Dump Google Form Here'!K317," ","")))</f>
        <v/>
      </c>
      <c r="L317" t="str">
        <f>TRIM(UPPER(SUBSTITUTE('Dump Google Form Here'!L317," ","")))</f>
        <v/>
      </c>
    </row>
    <row r="318" spans="1:12">
      <c r="A318" t="str">
        <f>TRIM(UPPER(SUBSTITUTE('Dump Google Form Here'!A318," ","")))</f>
        <v/>
      </c>
      <c r="B318" t="str">
        <f>TRIM(UPPER(SUBSTITUTE('Dump Google Form Here'!B318," ","")))</f>
        <v/>
      </c>
      <c r="C318" t="str">
        <f>TRIM(UPPER(SUBSTITUTE('Dump Google Form Here'!C318," ","")))</f>
        <v/>
      </c>
      <c r="D318" t="str">
        <f>TRIM(UPPER(SUBSTITUTE('Dump Google Form Here'!D318," ","")))</f>
        <v/>
      </c>
      <c r="E318" t="str">
        <f>TRIM(UPPER(SUBSTITUTE('Dump Google Form Here'!E318," ","")))</f>
        <v/>
      </c>
      <c r="F318" t="str">
        <f>TRIM(UPPER(SUBSTITUTE('Dump Google Form Here'!F318," ","")))</f>
        <v/>
      </c>
      <c r="G318" t="str">
        <f>TRIM(UPPER(SUBSTITUTE('Dump Google Form Here'!G318," ","")))</f>
        <v/>
      </c>
      <c r="H318" t="str">
        <f>TRIM(SUBSTITUTE(SUBSTITUTE(UPPER(SUBSTITUTE('Dump Google Form Here'!H318," ","")),"YES",""),",",""))</f>
        <v/>
      </c>
      <c r="I318" t="str">
        <f>TRIM(UPPER(SUBSTITUTE('Dump Google Form Here'!I318," ","")))</f>
        <v/>
      </c>
      <c r="J318" t="str">
        <f>TRIM(UPPER(SUBSTITUTE('Dump Google Form Here'!J318," ","")))</f>
        <v/>
      </c>
      <c r="K318" t="str">
        <f>TRIM(UPPER(SUBSTITUTE('Dump Google Form Here'!K318," ","")))</f>
        <v/>
      </c>
      <c r="L318" t="str">
        <f>TRIM(UPPER(SUBSTITUTE('Dump Google Form Here'!L318," ","")))</f>
        <v/>
      </c>
    </row>
    <row r="319" spans="1:12">
      <c r="A319" t="str">
        <f>TRIM(UPPER(SUBSTITUTE('Dump Google Form Here'!A319," ","")))</f>
        <v/>
      </c>
      <c r="B319" t="str">
        <f>TRIM(UPPER(SUBSTITUTE('Dump Google Form Here'!B319," ","")))</f>
        <v/>
      </c>
      <c r="C319" t="str">
        <f>TRIM(UPPER(SUBSTITUTE('Dump Google Form Here'!C319," ","")))</f>
        <v/>
      </c>
      <c r="D319" t="str">
        <f>TRIM(UPPER(SUBSTITUTE('Dump Google Form Here'!D319," ","")))</f>
        <v/>
      </c>
      <c r="E319" t="str">
        <f>TRIM(UPPER(SUBSTITUTE('Dump Google Form Here'!E319," ","")))</f>
        <v/>
      </c>
      <c r="F319" t="str">
        <f>TRIM(UPPER(SUBSTITUTE('Dump Google Form Here'!F319," ","")))</f>
        <v/>
      </c>
      <c r="G319" t="str">
        <f>TRIM(UPPER(SUBSTITUTE('Dump Google Form Here'!G319," ","")))</f>
        <v/>
      </c>
      <c r="H319" t="str">
        <f>TRIM(SUBSTITUTE(SUBSTITUTE(UPPER(SUBSTITUTE('Dump Google Form Here'!H319," ","")),"YES",""),",",""))</f>
        <v/>
      </c>
      <c r="I319" t="str">
        <f>TRIM(UPPER(SUBSTITUTE('Dump Google Form Here'!I319," ","")))</f>
        <v/>
      </c>
      <c r="J319" t="str">
        <f>TRIM(UPPER(SUBSTITUTE('Dump Google Form Here'!J319," ","")))</f>
        <v/>
      </c>
      <c r="K319" t="str">
        <f>TRIM(UPPER(SUBSTITUTE('Dump Google Form Here'!K319," ","")))</f>
        <v/>
      </c>
      <c r="L319" t="str">
        <f>TRIM(UPPER(SUBSTITUTE('Dump Google Form Here'!L319," ","")))</f>
        <v/>
      </c>
    </row>
    <row r="320" spans="1:12">
      <c r="A320" t="str">
        <f>TRIM(UPPER(SUBSTITUTE('Dump Google Form Here'!A320," ","")))</f>
        <v/>
      </c>
      <c r="B320" t="str">
        <f>TRIM(UPPER(SUBSTITUTE('Dump Google Form Here'!B320," ","")))</f>
        <v/>
      </c>
      <c r="C320" t="str">
        <f>TRIM(UPPER(SUBSTITUTE('Dump Google Form Here'!C320," ","")))</f>
        <v/>
      </c>
      <c r="D320" t="str">
        <f>TRIM(UPPER(SUBSTITUTE('Dump Google Form Here'!D320," ","")))</f>
        <v/>
      </c>
      <c r="E320" t="str">
        <f>TRIM(UPPER(SUBSTITUTE('Dump Google Form Here'!E320," ","")))</f>
        <v/>
      </c>
      <c r="F320" t="str">
        <f>TRIM(UPPER(SUBSTITUTE('Dump Google Form Here'!F320," ","")))</f>
        <v/>
      </c>
      <c r="G320" t="str">
        <f>TRIM(UPPER(SUBSTITUTE('Dump Google Form Here'!G320," ","")))</f>
        <v/>
      </c>
      <c r="H320" t="str">
        <f>TRIM(SUBSTITUTE(SUBSTITUTE(UPPER(SUBSTITUTE('Dump Google Form Here'!H320," ","")),"YES",""),",",""))</f>
        <v/>
      </c>
      <c r="I320" t="str">
        <f>TRIM(UPPER(SUBSTITUTE('Dump Google Form Here'!I320," ","")))</f>
        <v/>
      </c>
      <c r="J320" t="str">
        <f>TRIM(UPPER(SUBSTITUTE('Dump Google Form Here'!J320," ","")))</f>
        <v/>
      </c>
      <c r="K320" t="str">
        <f>TRIM(UPPER(SUBSTITUTE('Dump Google Form Here'!K320," ","")))</f>
        <v/>
      </c>
      <c r="L320" t="str">
        <f>TRIM(UPPER(SUBSTITUTE('Dump Google Form Here'!L320," ","")))</f>
        <v/>
      </c>
    </row>
    <row r="321" spans="1:12">
      <c r="A321" t="str">
        <f>TRIM(UPPER(SUBSTITUTE('Dump Google Form Here'!A321," ","")))</f>
        <v/>
      </c>
      <c r="B321" t="str">
        <f>TRIM(UPPER(SUBSTITUTE('Dump Google Form Here'!B321," ","")))</f>
        <v/>
      </c>
      <c r="C321" t="str">
        <f>TRIM(UPPER(SUBSTITUTE('Dump Google Form Here'!C321," ","")))</f>
        <v/>
      </c>
      <c r="D321" t="str">
        <f>TRIM(UPPER(SUBSTITUTE('Dump Google Form Here'!D321," ","")))</f>
        <v/>
      </c>
      <c r="E321" t="str">
        <f>TRIM(UPPER(SUBSTITUTE('Dump Google Form Here'!E321," ","")))</f>
        <v/>
      </c>
      <c r="F321" t="str">
        <f>TRIM(UPPER(SUBSTITUTE('Dump Google Form Here'!F321," ","")))</f>
        <v/>
      </c>
      <c r="G321" t="str">
        <f>TRIM(UPPER(SUBSTITUTE('Dump Google Form Here'!G321," ","")))</f>
        <v/>
      </c>
      <c r="H321" t="str">
        <f>TRIM(SUBSTITUTE(SUBSTITUTE(UPPER(SUBSTITUTE('Dump Google Form Here'!H321," ","")),"YES",""),",",""))</f>
        <v/>
      </c>
      <c r="I321" t="str">
        <f>TRIM(UPPER(SUBSTITUTE('Dump Google Form Here'!I321," ","")))</f>
        <v/>
      </c>
      <c r="J321" t="str">
        <f>TRIM(UPPER(SUBSTITUTE('Dump Google Form Here'!J321," ","")))</f>
        <v/>
      </c>
      <c r="K321" t="str">
        <f>TRIM(UPPER(SUBSTITUTE('Dump Google Form Here'!K321," ","")))</f>
        <v/>
      </c>
      <c r="L321" t="str">
        <f>TRIM(UPPER(SUBSTITUTE('Dump Google Form Here'!L321," ","")))</f>
        <v/>
      </c>
    </row>
    <row r="322" spans="1:12">
      <c r="A322" t="str">
        <f>TRIM(UPPER(SUBSTITUTE('Dump Google Form Here'!A322," ","")))</f>
        <v/>
      </c>
      <c r="B322" t="str">
        <f>TRIM(UPPER(SUBSTITUTE('Dump Google Form Here'!B322," ","")))</f>
        <v/>
      </c>
      <c r="C322" t="str">
        <f>TRIM(UPPER(SUBSTITUTE('Dump Google Form Here'!C322," ","")))</f>
        <v/>
      </c>
      <c r="D322" t="str">
        <f>TRIM(UPPER(SUBSTITUTE('Dump Google Form Here'!D322," ","")))</f>
        <v/>
      </c>
      <c r="E322" t="str">
        <f>TRIM(UPPER(SUBSTITUTE('Dump Google Form Here'!E322," ","")))</f>
        <v/>
      </c>
      <c r="F322" t="str">
        <f>TRIM(UPPER(SUBSTITUTE('Dump Google Form Here'!F322," ","")))</f>
        <v/>
      </c>
      <c r="G322" t="str">
        <f>TRIM(UPPER(SUBSTITUTE('Dump Google Form Here'!G322," ","")))</f>
        <v/>
      </c>
      <c r="H322" t="str">
        <f>TRIM(SUBSTITUTE(SUBSTITUTE(UPPER(SUBSTITUTE('Dump Google Form Here'!H322," ","")),"YES",""),",",""))</f>
        <v/>
      </c>
      <c r="I322" t="str">
        <f>TRIM(UPPER(SUBSTITUTE('Dump Google Form Here'!I322," ","")))</f>
        <v/>
      </c>
      <c r="J322" t="str">
        <f>TRIM(UPPER(SUBSTITUTE('Dump Google Form Here'!J322," ","")))</f>
        <v/>
      </c>
      <c r="K322" t="str">
        <f>TRIM(UPPER(SUBSTITUTE('Dump Google Form Here'!K322," ","")))</f>
        <v/>
      </c>
      <c r="L322" t="str">
        <f>TRIM(UPPER(SUBSTITUTE('Dump Google Form Here'!L322," ","")))</f>
        <v/>
      </c>
    </row>
    <row r="323" spans="1:12">
      <c r="A323" t="str">
        <f>TRIM(UPPER(SUBSTITUTE('Dump Google Form Here'!A323," ","")))</f>
        <v/>
      </c>
      <c r="B323" t="str">
        <f>TRIM(UPPER(SUBSTITUTE('Dump Google Form Here'!B323," ","")))</f>
        <v/>
      </c>
      <c r="C323" t="str">
        <f>TRIM(UPPER(SUBSTITUTE('Dump Google Form Here'!C323," ","")))</f>
        <v/>
      </c>
      <c r="D323" t="str">
        <f>TRIM(UPPER(SUBSTITUTE('Dump Google Form Here'!D323," ","")))</f>
        <v/>
      </c>
      <c r="E323" t="str">
        <f>TRIM(UPPER(SUBSTITUTE('Dump Google Form Here'!E323," ","")))</f>
        <v/>
      </c>
      <c r="F323" t="str">
        <f>TRIM(UPPER(SUBSTITUTE('Dump Google Form Here'!F323," ","")))</f>
        <v/>
      </c>
      <c r="G323" t="str">
        <f>TRIM(UPPER(SUBSTITUTE('Dump Google Form Here'!G323," ","")))</f>
        <v/>
      </c>
      <c r="H323" t="str">
        <f>TRIM(SUBSTITUTE(SUBSTITUTE(UPPER(SUBSTITUTE('Dump Google Form Here'!H323," ","")),"YES",""),",",""))</f>
        <v/>
      </c>
      <c r="I323" t="str">
        <f>TRIM(UPPER(SUBSTITUTE('Dump Google Form Here'!I323," ","")))</f>
        <v/>
      </c>
      <c r="J323" t="str">
        <f>TRIM(UPPER(SUBSTITUTE('Dump Google Form Here'!J323," ","")))</f>
        <v/>
      </c>
      <c r="K323" t="str">
        <f>TRIM(UPPER(SUBSTITUTE('Dump Google Form Here'!K323," ","")))</f>
        <v/>
      </c>
      <c r="L323" t="str">
        <f>TRIM(UPPER(SUBSTITUTE('Dump Google Form Here'!L323," ","")))</f>
        <v/>
      </c>
    </row>
    <row r="324" spans="1:12">
      <c r="A324" t="str">
        <f>TRIM(UPPER(SUBSTITUTE('Dump Google Form Here'!A324," ","")))</f>
        <v/>
      </c>
      <c r="B324" t="str">
        <f>TRIM(UPPER(SUBSTITUTE('Dump Google Form Here'!B324," ","")))</f>
        <v/>
      </c>
      <c r="C324" t="str">
        <f>TRIM(UPPER(SUBSTITUTE('Dump Google Form Here'!C324," ","")))</f>
        <v/>
      </c>
      <c r="D324" t="str">
        <f>TRIM(UPPER(SUBSTITUTE('Dump Google Form Here'!D324," ","")))</f>
        <v/>
      </c>
      <c r="E324" t="str">
        <f>TRIM(UPPER(SUBSTITUTE('Dump Google Form Here'!E324," ","")))</f>
        <v/>
      </c>
      <c r="F324" t="str">
        <f>TRIM(UPPER(SUBSTITUTE('Dump Google Form Here'!F324," ","")))</f>
        <v/>
      </c>
      <c r="G324" t="str">
        <f>TRIM(UPPER(SUBSTITUTE('Dump Google Form Here'!G324," ","")))</f>
        <v/>
      </c>
      <c r="H324" t="str">
        <f>TRIM(SUBSTITUTE(SUBSTITUTE(UPPER(SUBSTITUTE('Dump Google Form Here'!H324," ","")),"YES",""),",",""))</f>
        <v/>
      </c>
      <c r="I324" t="str">
        <f>TRIM(UPPER(SUBSTITUTE('Dump Google Form Here'!I324," ","")))</f>
        <v/>
      </c>
      <c r="J324" t="str">
        <f>TRIM(UPPER(SUBSTITUTE('Dump Google Form Here'!J324," ","")))</f>
        <v/>
      </c>
      <c r="K324" t="str">
        <f>TRIM(UPPER(SUBSTITUTE('Dump Google Form Here'!K324," ","")))</f>
        <v/>
      </c>
      <c r="L324" t="str">
        <f>TRIM(UPPER(SUBSTITUTE('Dump Google Form Here'!L324," ","")))</f>
        <v/>
      </c>
    </row>
    <row r="325" spans="1:12">
      <c r="A325" t="str">
        <f>TRIM(UPPER(SUBSTITUTE('Dump Google Form Here'!A325," ","")))</f>
        <v/>
      </c>
      <c r="B325" t="str">
        <f>TRIM(UPPER(SUBSTITUTE('Dump Google Form Here'!B325," ","")))</f>
        <v/>
      </c>
      <c r="C325" t="str">
        <f>TRIM(UPPER(SUBSTITUTE('Dump Google Form Here'!C325," ","")))</f>
        <v/>
      </c>
      <c r="D325" t="str">
        <f>TRIM(UPPER(SUBSTITUTE('Dump Google Form Here'!D325," ","")))</f>
        <v/>
      </c>
      <c r="E325" t="str">
        <f>TRIM(UPPER(SUBSTITUTE('Dump Google Form Here'!E325," ","")))</f>
        <v/>
      </c>
      <c r="F325" t="str">
        <f>TRIM(UPPER(SUBSTITUTE('Dump Google Form Here'!F325," ","")))</f>
        <v/>
      </c>
      <c r="G325" t="str">
        <f>TRIM(UPPER(SUBSTITUTE('Dump Google Form Here'!G325," ","")))</f>
        <v/>
      </c>
      <c r="H325" t="str">
        <f>TRIM(SUBSTITUTE(SUBSTITUTE(UPPER(SUBSTITUTE('Dump Google Form Here'!H325," ","")),"YES",""),",",""))</f>
        <v/>
      </c>
      <c r="I325" t="str">
        <f>TRIM(UPPER(SUBSTITUTE('Dump Google Form Here'!I325," ","")))</f>
        <v/>
      </c>
      <c r="J325" t="str">
        <f>TRIM(UPPER(SUBSTITUTE('Dump Google Form Here'!J325," ","")))</f>
        <v/>
      </c>
      <c r="K325" t="str">
        <f>TRIM(UPPER(SUBSTITUTE('Dump Google Form Here'!K325," ","")))</f>
        <v/>
      </c>
      <c r="L325" t="str">
        <f>TRIM(UPPER(SUBSTITUTE('Dump Google Form Here'!L325," ","")))</f>
        <v/>
      </c>
    </row>
    <row r="326" spans="1:12">
      <c r="A326" t="str">
        <f>TRIM(UPPER(SUBSTITUTE('Dump Google Form Here'!A326," ","")))</f>
        <v/>
      </c>
      <c r="B326" t="str">
        <f>TRIM(UPPER(SUBSTITUTE('Dump Google Form Here'!B326," ","")))</f>
        <v/>
      </c>
      <c r="C326" t="str">
        <f>TRIM(UPPER(SUBSTITUTE('Dump Google Form Here'!C326," ","")))</f>
        <v/>
      </c>
      <c r="D326" t="str">
        <f>TRIM(UPPER(SUBSTITUTE('Dump Google Form Here'!D326," ","")))</f>
        <v/>
      </c>
      <c r="E326" t="str">
        <f>TRIM(UPPER(SUBSTITUTE('Dump Google Form Here'!E326," ","")))</f>
        <v/>
      </c>
      <c r="F326" t="str">
        <f>TRIM(UPPER(SUBSTITUTE('Dump Google Form Here'!F326," ","")))</f>
        <v/>
      </c>
      <c r="G326" t="str">
        <f>TRIM(UPPER(SUBSTITUTE('Dump Google Form Here'!G326," ","")))</f>
        <v/>
      </c>
      <c r="H326" t="str">
        <f>TRIM(SUBSTITUTE(SUBSTITUTE(UPPER(SUBSTITUTE('Dump Google Form Here'!H326," ","")),"YES",""),",",""))</f>
        <v/>
      </c>
      <c r="I326" t="str">
        <f>TRIM(UPPER(SUBSTITUTE('Dump Google Form Here'!I326," ","")))</f>
        <v/>
      </c>
      <c r="J326" t="str">
        <f>TRIM(UPPER(SUBSTITUTE('Dump Google Form Here'!J326," ","")))</f>
        <v/>
      </c>
      <c r="K326" t="str">
        <f>TRIM(UPPER(SUBSTITUTE('Dump Google Form Here'!K326," ","")))</f>
        <v/>
      </c>
      <c r="L326" t="str">
        <f>TRIM(UPPER(SUBSTITUTE('Dump Google Form Here'!L326," ","")))</f>
        <v/>
      </c>
    </row>
    <row r="327" spans="1:12">
      <c r="A327" t="str">
        <f>TRIM(UPPER(SUBSTITUTE('Dump Google Form Here'!A327," ","")))</f>
        <v/>
      </c>
      <c r="B327" t="str">
        <f>TRIM(UPPER(SUBSTITUTE('Dump Google Form Here'!B327," ","")))</f>
        <v/>
      </c>
      <c r="C327" t="str">
        <f>TRIM(UPPER(SUBSTITUTE('Dump Google Form Here'!C327," ","")))</f>
        <v/>
      </c>
      <c r="D327" t="str">
        <f>TRIM(UPPER(SUBSTITUTE('Dump Google Form Here'!D327," ","")))</f>
        <v/>
      </c>
      <c r="E327" t="str">
        <f>TRIM(UPPER(SUBSTITUTE('Dump Google Form Here'!E327," ","")))</f>
        <v/>
      </c>
      <c r="F327" t="str">
        <f>TRIM(UPPER(SUBSTITUTE('Dump Google Form Here'!F327," ","")))</f>
        <v/>
      </c>
      <c r="G327" t="str">
        <f>TRIM(UPPER(SUBSTITUTE('Dump Google Form Here'!G327," ","")))</f>
        <v/>
      </c>
      <c r="H327" t="str">
        <f>TRIM(SUBSTITUTE(SUBSTITUTE(UPPER(SUBSTITUTE('Dump Google Form Here'!H327," ","")),"YES",""),",",""))</f>
        <v/>
      </c>
      <c r="I327" t="str">
        <f>TRIM(UPPER(SUBSTITUTE('Dump Google Form Here'!I327," ","")))</f>
        <v/>
      </c>
      <c r="J327" t="str">
        <f>TRIM(UPPER(SUBSTITUTE('Dump Google Form Here'!J327," ","")))</f>
        <v/>
      </c>
      <c r="K327" t="str">
        <f>TRIM(UPPER(SUBSTITUTE('Dump Google Form Here'!K327," ","")))</f>
        <v/>
      </c>
      <c r="L327" t="str">
        <f>TRIM(UPPER(SUBSTITUTE('Dump Google Form Here'!L327," ","")))</f>
        <v/>
      </c>
    </row>
    <row r="328" spans="1:12">
      <c r="A328" t="str">
        <f>TRIM(UPPER(SUBSTITUTE('Dump Google Form Here'!A328," ","")))</f>
        <v/>
      </c>
      <c r="B328" t="str">
        <f>TRIM(UPPER(SUBSTITUTE('Dump Google Form Here'!B328," ","")))</f>
        <v/>
      </c>
      <c r="C328" t="str">
        <f>TRIM(UPPER(SUBSTITUTE('Dump Google Form Here'!C328," ","")))</f>
        <v/>
      </c>
      <c r="D328" t="str">
        <f>TRIM(UPPER(SUBSTITUTE('Dump Google Form Here'!D328," ","")))</f>
        <v/>
      </c>
      <c r="E328" t="str">
        <f>TRIM(UPPER(SUBSTITUTE('Dump Google Form Here'!E328," ","")))</f>
        <v/>
      </c>
      <c r="F328" t="str">
        <f>TRIM(UPPER(SUBSTITUTE('Dump Google Form Here'!F328," ","")))</f>
        <v/>
      </c>
      <c r="G328" t="str">
        <f>TRIM(UPPER(SUBSTITUTE('Dump Google Form Here'!G328," ","")))</f>
        <v/>
      </c>
      <c r="H328" t="str">
        <f>TRIM(SUBSTITUTE(SUBSTITUTE(UPPER(SUBSTITUTE('Dump Google Form Here'!H328," ","")),"YES",""),",",""))</f>
        <v/>
      </c>
      <c r="I328" t="str">
        <f>TRIM(UPPER(SUBSTITUTE('Dump Google Form Here'!I328," ","")))</f>
        <v/>
      </c>
      <c r="J328" t="str">
        <f>TRIM(UPPER(SUBSTITUTE('Dump Google Form Here'!J328," ","")))</f>
        <v/>
      </c>
      <c r="K328" t="str">
        <f>TRIM(UPPER(SUBSTITUTE('Dump Google Form Here'!K328," ","")))</f>
        <v/>
      </c>
      <c r="L328" t="str">
        <f>TRIM(UPPER(SUBSTITUTE('Dump Google Form Here'!L328," ","")))</f>
        <v/>
      </c>
    </row>
    <row r="329" spans="1:12">
      <c r="A329" t="str">
        <f>TRIM(UPPER(SUBSTITUTE('Dump Google Form Here'!A329," ","")))</f>
        <v/>
      </c>
      <c r="B329" t="str">
        <f>TRIM(UPPER(SUBSTITUTE('Dump Google Form Here'!B329," ","")))</f>
        <v/>
      </c>
      <c r="C329" t="str">
        <f>TRIM(UPPER(SUBSTITUTE('Dump Google Form Here'!C329," ","")))</f>
        <v/>
      </c>
      <c r="D329" t="str">
        <f>TRIM(UPPER(SUBSTITUTE('Dump Google Form Here'!D329," ","")))</f>
        <v/>
      </c>
      <c r="E329" t="str">
        <f>TRIM(UPPER(SUBSTITUTE('Dump Google Form Here'!E329," ","")))</f>
        <v/>
      </c>
      <c r="F329" t="str">
        <f>TRIM(UPPER(SUBSTITUTE('Dump Google Form Here'!F329," ","")))</f>
        <v/>
      </c>
      <c r="G329" t="str">
        <f>TRIM(UPPER(SUBSTITUTE('Dump Google Form Here'!G329," ","")))</f>
        <v/>
      </c>
      <c r="H329" t="str">
        <f>TRIM(SUBSTITUTE(SUBSTITUTE(UPPER(SUBSTITUTE('Dump Google Form Here'!H329," ","")),"YES",""),",",""))</f>
        <v/>
      </c>
      <c r="I329" t="str">
        <f>TRIM(UPPER(SUBSTITUTE('Dump Google Form Here'!I329," ","")))</f>
        <v/>
      </c>
      <c r="J329" t="str">
        <f>TRIM(UPPER(SUBSTITUTE('Dump Google Form Here'!J329," ","")))</f>
        <v/>
      </c>
      <c r="K329" t="str">
        <f>TRIM(UPPER(SUBSTITUTE('Dump Google Form Here'!K329," ","")))</f>
        <v/>
      </c>
      <c r="L329" t="str">
        <f>TRIM(UPPER(SUBSTITUTE('Dump Google Form Here'!L329," ","")))</f>
        <v/>
      </c>
    </row>
    <row r="330" spans="1:12">
      <c r="A330" t="str">
        <f>TRIM(UPPER(SUBSTITUTE('Dump Google Form Here'!A330," ","")))</f>
        <v/>
      </c>
      <c r="B330" t="str">
        <f>TRIM(UPPER(SUBSTITUTE('Dump Google Form Here'!B330," ","")))</f>
        <v/>
      </c>
      <c r="C330" t="str">
        <f>TRIM(UPPER(SUBSTITUTE('Dump Google Form Here'!C330," ","")))</f>
        <v/>
      </c>
      <c r="D330" t="str">
        <f>TRIM(UPPER(SUBSTITUTE('Dump Google Form Here'!D330," ","")))</f>
        <v/>
      </c>
      <c r="E330" t="str">
        <f>TRIM(UPPER(SUBSTITUTE('Dump Google Form Here'!E330," ","")))</f>
        <v/>
      </c>
      <c r="F330" t="str">
        <f>TRIM(UPPER(SUBSTITUTE('Dump Google Form Here'!F330," ","")))</f>
        <v/>
      </c>
      <c r="G330" t="str">
        <f>TRIM(UPPER(SUBSTITUTE('Dump Google Form Here'!G330," ","")))</f>
        <v/>
      </c>
      <c r="H330" t="str">
        <f>TRIM(SUBSTITUTE(SUBSTITUTE(UPPER(SUBSTITUTE('Dump Google Form Here'!H330," ","")),"YES",""),",",""))</f>
        <v/>
      </c>
      <c r="I330" t="str">
        <f>TRIM(UPPER(SUBSTITUTE('Dump Google Form Here'!I330," ","")))</f>
        <v/>
      </c>
      <c r="J330" t="str">
        <f>TRIM(UPPER(SUBSTITUTE('Dump Google Form Here'!J330," ","")))</f>
        <v/>
      </c>
      <c r="K330" t="str">
        <f>TRIM(UPPER(SUBSTITUTE('Dump Google Form Here'!K330," ","")))</f>
        <v/>
      </c>
      <c r="L330" t="str">
        <f>TRIM(UPPER(SUBSTITUTE('Dump Google Form Here'!L330," ","")))</f>
        <v/>
      </c>
    </row>
    <row r="331" spans="1:12">
      <c r="A331" t="str">
        <f>TRIM(UPPER(SUBSTITUTE('Dump Google Form Here'!A331," ","")))</f>
        <v/>
      </c>
      <c r="B331" t="str">
        <f>TRIM(UPPER(SUBSTITUTE('Dump Google Form Here'!B331," ","")))</f>
        <v/>
      </c>
      <c r="C331" t="str">
        <f>TRIM(UPPER(SUBSTITUTE('Dump Google Form Here'!C331," ","")))</f>
        <v/>
      </c>
      <c r="D331" t="str">
        <f>TRIM(UPPER(SUBSTITUTE('Dump Google Form Here'!D331," ","")))</f>
        <v/>
      </c>
      <c r="E331" t="str">
        <f>TRIM(UPPER(SUBSTITUTE('Dump Google Form Here'!E331," ","")))</f>
        <v/>
      </c>
      <c r="F331" t="str">
        <f>TRIM(UPPER(SUBSTITUTE('Dump Google Form Here'!F331," ","")))</f>
        <v/>
      </c>
      <c r="G331" t="str">
        <f>TRIM(UPPER(SUBSTITUTE('Dump Google Form Here'!G331," ","")))</f>
        <v/>
      </c>
      <c r="H331" t="str">
        <f>TRIM(SUBSTITUTE(SUBSTITUTE(UPPER(SUBSTITUTE('Dump Google Form Here'!H331," ","")),"YES",""),",",""))</f>
        <v/>
      </c>
      <c r="I331" t="str">
        <f>TRIM(UPPER(SUBSTITUTE('Dump Google Form Here'!I331," ","")))</f>
        <v/>
      </c>
      <c r="J331" t="str">
        <f>TRIM(UPPER(SUBSTITUTE('Dump Google Form Here'!J331," ","")))</f>
        <v/>
      </c>
      <c r="K331" t="str">
        <f>TRIM(UPPER(SUBSTITUTE('Dump Google Form Here'!K331," ","")))</f>
        <v/>
      </c>
      <c r="L331" t="str">
        <f>TRIM(UPPER(SUBSTITUTE('Dump Google Form Here'!L331," ","")))</f>
        <v/>
      </c>
    </row>
    <row r="332" spans="1:12">
      <c r="A332" t="str">
        <f>TRIM(UPPER(SUBSTITUTE('Dump Google Form Here'!A332," ","")))</f>
        <v/>
      </c>
      <c r="B332" t="str">
        <f>TRIM(UPPER(SUBSTITUTE('Dump Google Form Here'!B332," ","")))</f>
        <v/>
      </c>
      <c r="C332" t="str">
        <f>TRIM(UPPER(SUBSTITUTE('Dump Google Form Here'!C332," ","")))</f>
        <v/>
      </c>
      <c r="D332" t="str">
        <f>TRIM(UPPER(SUBSTITUTE('Dump Google Form Here'!D332," ","")))</f>
        <v/>
      </c>
      <c r="E332" t="str">
        <f>TRIM(UPPER(SUBSTITUTE('Dump Google Form Here'!E332," ","")))</f>
        <v/>
      </c>
      <c r="F332" t="str">
        <f>TRIM(UPPER(SUBSTITUTE('Dump Google Form Here'!F332," ","")))</f>
        <v/>
      </c>
      <c r="G332" t="str">
        <f>TRIM(UPPER(SUBSTITUTE('Dump Google Form Here'!G332," ","")))</f>
        <v/>
      </c>
      <c r="H332" t="str">
        <f>TRIM(SUBSTITUTE(SUBSTITUTE(UPPER(SUBSTITUTE('Dump Google Form Here'!H332," ","")),"YES",""),",",""))</f>
        <v/>
      </c>
      <c r="I332" t="str">
        <f>TRIM(UPPER(SUBSTITUTE('Dump Google Form Here'!I332," ","")))</f>
        <v/>
      </c>
      <c r="J332" t="str">
        <f>TRIM(UPPER(SUBSTITUTE('Dump Google Form Here'!J332," ","")))</f>
        <v/>
      </c>
      <c r="K332" t="str">
        <f>TRIM(UPPER(SUBSTITUTE('Dump Google Form Here'!K332," ","")))</f>
        <v/>
      </c>
      <c r="L332" t="str">
        <f>TRIM(UPPER(SUBSTITUTE('Dump Google Form Here'!L332," ","")))</f>
        <v/>
      </c>
    </row>
    <row r="333" spans="1:12">
      <c r="A333" t="str">
        <f>TRIM(UPPER(SUBSTITUTE('Dump Google Form Here'!A333," ","")))</f>
        <v/>
      </c>
      <c r="B333" t="str">
        <f>TRIM(UPPER(SUBSTITUTE('Dump Google Form Here'!B333," ","")))</f>
        <v/>
      </c>
      <c r="C333" t="str">
        <f>TRIM(UPPER(SUBSTITUTE('Dump Google Form Here'!C333," ","")))</f>
        <v/>
      </c>
      <c r="D333" t="str">
        <f>TRIM(UPPER(SUBSTITUTE('Dump Google Form Here'!D333," ","")))</f>
        <v/>
      </c>
      <c r="E333" t="str">
        <f>TRIM(UPPER(SUBSTITUTE('Dump Google Form Here'!E333," ","")))</f>
        <v/>
      </c>
      <c r="F333" t="str">
        <f>TRIM(UPPER(SUBSTITUTE('Dump Google Form Here'!F333," ","")))</f>
        <v/>
      </c>
      <c r="G333" t="str">
        <f>TRIM(UPPER(SUBSTITUTE('Dump Google Form Here'!G333," ","")))</f>
        <v/>
      </c>
      <c r="H333" t="str">
        <f>TRIM(SUBSTITUTE(SUBSTITUTE(UPPER(SUBSTITUTE('Dump Google Form Here'!H333," ","")),"YES",""),",",""))</f>
        <v/>
      </c>
      <c r="I333" t="str">
        <f>TRIM(UPPER(SUBSTITUTE('Dump Google Form Here'!I333," ","")))</f>
        <v/>
      </c>
      <c r="J333" t="str">
        <f>TRIM(UPPER(SUBSTITUTE('Dump Google Form Here'!J333," ","")))</f>
        <v/>
      </c>
      <c r="K333" t="str">
        <f>TRIM(UPPER(SUBSTITUTE('Dump Google Form Here'!K333," ","")))</f>
        <v/>
      </c>
      <c r="L333" t="str">
        <f>TRIM(UPPER(SUBSTITUTE('Dump Google Form Here'!L333," ","")))</f>
        <v/>
      </c>
    </row>
    <row r="334" spans="1:12">
      <c r="A334" t="str">
        <f>TRIM(UPPER(SUBSTITUTE('Dump Google Form Here'!A334," ","")))</f>
        <v/>
      </c>
      <c r="B334" t="str">
        <f>TRIM(UPPER(SUBSTITUTE('Dump Google Form Here'!B334," ","")))</f>
        <v/>
      </c>
      <c r="C334" t="str">
        <f>TRIM(UPPER(SUBSTITUTE('Dump Google Form Here'!C334," ","")))</f>
        <v/>
      </c>
      <c r="D334" t="str">
        <f>TRIM(UPPER(SUBSTITUTE('Dump Google Form Here'!D334," ","")))</f>
        <v/>
      </c>
      <c r="E334" t="str">
        <f>TRIM(UPPER(SUBSTITUTE('Dump Google Form Here'!E334," ","")))</f>
        <v/>
      </c>
      <c r="F334" t="str">
        <f>TRIM(UPPER(SUBSTITUTE('Dump Google Form Here'!F334," ","")))</f>
        <v/>
      </c>
      <c r="G334" t="str">
        <f>TRIM(UPPER(SUBSTITUTE('Dump Google Form Here'!G334," ","")))</f>
        <v/>
      </c>
      <c r="H334" t="str">
        <f>TRIM(SUBSTITUTE(SUBSTITUTE(UPPER(SUBSTITUTE('Dump Google Form Here'!H334," ","")),"YES",""),",",""))</f>
        <v/>
      </c>
      <c r="I334" t="str">
        <f>TRIM(UPPER(SUBSTITUTE('Dump Google Form Here'!I334," ","")))</f>
        <v/>
      </c>
      <c r="J334" t="str">
        <f>TRIM(UPPER(SUBSTITUTE('Dump Google Form Here'!J334," ","")))</f>
        <v/>
      </c>
      <c r="K334" t="str">
        <f>TRIM(UPPER(SUBSTITUTE('Dump Google Form Here'!K334," ","")))</f>
        <v/>
      </c>
      <c r="L334" t="str">
        <f>TRIM(UPPER(SUBSTITUTE('Dump Google Form Here'!L334," ","")))</f>
        <v/>
      </c>
    </row>
    <row r="335" spans="1:12">
      <c r="A335" t="str">
        <f>TRIM(UPPER(SUBSTITUTE('Dump Google Form Here'!A335," ","")))</f>
        <v/>
      </c>
      <c r="B335" t="str">
        <f>TRIM(UPPER(SUBSTITUTE('Dump Google Form Here'!B335," ","")))</f>
        <v/>
      </c>
      <c r="C335" t="str">
        <f>TRIM(UPPER(SUBSTITUTE('Dump Google Form Here'!C335," ","")))</f>
        <v/>
      </c>
      <c r="D335" t="str">
        <f>TRIM(UPPER(SUBSTITUTE('Dump Google Form Here'!D335," ","")))</f>
        <v/>
      </c>
      <c r="E335" t="str">
        <f>TRIM(UPPER(SUBSTITUTE('Dump Google Form Here'!E335," ","")))</f>
        <v/>
      </c>
      <c r="F335" t="str">
        <f>TRIM(UPPER(SUBSTITUTE('Dump Google Form Here'!F335," ","")))</f>
        <v/>
      </c>
      <c r="G335" t="str">
        <f>TRIM(UPPER(SUBSTITUTE('Dump Google Form Here'!G335," ","")))</f>
        <v/>
      </c>
      <c r="H335" t="str">
        <f>TRIM(SUBSTITUTE(SUBSTITUTE(UPPER(SUBSTITUTE('Dump Google Form Here'!H335," ","")),"YES",""),",",""))</f>
        <v/>
      </c>
      <c r="I335" t="str">
        <f>TRIM(UPPER(SUBSTITUTE('Dump Google Form Here'!I335," ","")))</f>
        <v/>
      </c>
      <c r="J335" t="str">
        <f>TRIM(UPPER(SUBSTITUTE('Dump Google Form Here'!J335," ","")))</f>
        <v/>
      </c>
      <c r="K335" t="str">
        <f>TRIM(UPPER(SUBSTITUTE('Dump Google Form Here'!K335," ","")))</f>
        <v/>
      </c>
      <c r="L335" t="str">
        <f>TRIM(UPPER(SUBSTITUTE('Dump Google Form Here'!L335," ","")))</f>
        <v/>
      </c>
    </row>
    <row r="336" spans="1:12">
      <c r="A336" t="str">
        <f>TRIM(UPPER(SUBSTITUTE('Dump Google Form Here'!A336," ","")))</f>
        <v/>
      </c>
      <c r="B336" t="str">
        <f>TRIM(UPPER(SUBSTITUTE('Dump Google Form Here'!B336," ","")))</f>
        <v/>
      </c>
      <c r="C336" t="str">
        <f>TRIM(UPPER(SUBSTITUTE('Dump Google Form Here'!C336," ","")))</f>
        <v/>
      </c>
      <c r="D336" t="str">
        <f>TRIM(UPPER(SUBSTITUTE('Dump Google Form Here'!D336," ","")))</f>
        <v/>
      </c>
      <c r="E336" t="str">
        <f>TRIM(UPPER(SUBSTITUTE('Dump Google Form Here'!E336," ","")))</f>
        <v/>
      </c>
      <c r="F336" t="str">
        <f>TRIM(UPPER(SUBSTITUTE('Dump Google Form Here'!F336," ","")))</f>
        <v/>
      </c>
      <c r="G336" t="str">
        <f>TRIM(UPPER(SUBSTITUTE('Dump Google Form Here'!G336," ","")))</f>
        <v/>
      </c>
      <c r="H336" t="str">
        <f>TRIM(SUBSTITUTE(SUBSTITUTE(UPPER(SUBSTITUTE('Dump Google Form Here'!H336," ","")),"YES",""),",",""))</f>
        <v/>
      </c>
      <c r="I336" t="str">
        <f>TRIM(UPPER(SUBSTITUTE('Dump Google Form Here'!I336," ","")))</f>
        <v/>
      </c>
      <c r="J336" t="str">
        <f>TRIM(UPPER(SUBSTITUTE('Dump Google Form Here'!J336," ","")))</f>
        <v/>
      </c>
      <c r="K336" t="str">
        <f>TRIM(UPPER(SUBSTITUTE('Dump Google Form Here'!K336," ","")))</f>
        <v/>
      </c>
      <c r="L336" t="str">
        <f>TRIM(UPPER(SUBSTITUTE('Dump Google Form Here'!L336," ","")))</f>
        <v/>
      </c>
    </row>
    <row r="337" spans="1:12">
      <c r="A337" t="str">
        <f>TRIM(UPPER(SUBSTITUTE('Dump Google Form Here'!A337," ","")))</f>
        <v/>
      </c>
      <c r="B337" t="str">
        <f>TRIM(UPPER(SUBSTITUTE('Dump Google Form Here'!B337," ","")))</f>
        <v/>
      </c>
      <c r="C337" t="str">
        <f>TRIM(UPPER(SUBSTITUTE('Dump Google Form Here'!C337," ","")))</f>
        <v/>
      </c>
      <c r="D337" t="str">
        <f>TRIM(UPPER(SUBSTITUTE('Dump Google Form Here'!D337," ","")))</f>
        <v/>
      </c>
      <c r="E337" t="str">
        <f>TRIM(UPPER(SUBSTITUTE('Dump Google Form Here'!E337," ","")))</f>
        <v/>
      </c>
      <c r="F337" t="str">
        <f>TRIM(UPPER(SUBSTITUTE('Dump Google Form Here'!F337," ","")))</f>
        <v/>
      </c>
      <c r="G337" t="str">
        <f>TRIM(UPPER(SUBSTITUTE('Dump Google Form Here'!G337," ","")))</f>
        <v/>
      </c>
      <c r="H337" t="str">
        <f>TRIM(SUBSTITUTE(SUBSTITUTE(UPPER(SUBSTITUTE('Dump Google Form Here'!H337," ","")),"YES",""),",",""))</f>
        <v/>
      </c>
      <c r="I337" t="str">
        <f>TRIM(UPPER(SUBSTITUTE('Dump Google Form Here'!I337," ","")))</f>
        <v/>
      </c>
      <c r="J337" t="str">
        <f>TRIM(UPPER(SUBSTITUTE('Dump Google Form Here'!J337," ","")))</f>
        <v/>
      </c>
      <c r="K337" t="str">
        <f>TRIM(UPPER(SUBSTITUTE('Dump Google Form Here'!K337," ","")))</f>
        <v/>
      </c>
      <c r="L337" t="str">
        <f>TRIM(UPPER(SUBSTITUTE('Dump Google Form Here'!L337," ","")))</f>
        <v/>
      </c>
    </row>
    <row r="338" spans="1:12">
      <c r="A338" t="str">
        <f>TRIM(UPPER(SUBSTITUTE('Dump Google Form Here'!A338," ","")))</f>
        <v/>
      </c>
      <c r="B338" t="str">
        <f>TRIM(UPPER(SUBSTITUTE('Dump Google Form Here'!B338," ","")))</f>
        <v/>
      </c>
      <c r="C338" t="str">
        <f>TRIM(UPPER(SUBSTITUTE('Dump Google Form Here'!C338," ","")))</f>
        <v/>
      </c>
      <c r="D338" t="str">
        <f>TRIM(UPPER(SUBSTITUTE('Dump Google Form Here'!D338," ","")))</f>
        <v/>
      </c>
      <c r="E338" t="str">
        <f>TRIM(UPPER(SUBSTITUTE('Dump Google Form Here'!E338," ","")))</f>
        <v/>
      </c>
      <c r="F338" t="str">
        <f>TRIM(UPPER(SUBSTITUTE('Dump Google Form Here'!F338," ","")))</f>
        <v/>
      </c>
      <c r="G338" t="str">
        <f>TRIM(UPPER(SUBSTITUTE('Dump Google Form Here'!G338," ","")))</f>
        <v/>
      </c>
      <c r="H338" t="str">
        <f>TRIM(SUBSTITUTE(SUBSTITUTE(UPPER(SUBSTITUTE('Dump Google Form Here'!H338," ","")),"YES",""),",",""))</f>
        <v/>
      </c>
      <c r="I338" t="str">
        <f>TRIM(UPPER(SUBSTITUTE('Dump Google Form Here'!I338," ","")))</f>
        <v/>
      </c>
      <c r="J338" t="str">
        <f>TRIM(UPPER(SUBSTITUTE('Dump Google Form Here'!J338," ","")))</f>
        <v/>
      </c>
      <c r="K338" t="str">
        <f>TRIM(UPPER(SUBSTITUTE('Dump Google Form Here'!K338," ","")))</f>
        <v/>
      </c>
      <c r="L338" t="str">
        <f>TRIM(UPPER(SUBSTITUTE('Dump Google Form Here'!L338," ","")))</f>
        <v/>
      </c>
    </row>
    <row r="339" spans="1:12">
      <c r="A339" t="str">
        <f>TRIM(UPPER(SUBSTITUTE('Dump Google Form Here'!A339," ","")))</f>
        <v/>
      </c>
      <c r="B339" t="str">
        <f>TRIM(UPPER(SUBSTITUTE('Dump Google Form Here'!B339," ","")))</f>
        <v/>
      </c>
      <c r="C339" t="str">
        <f>TRIM(UPPER(SUBSTITUTE('Dump Google Form Here'!C339," ","")))</f>
        <v/>
      </c>
      <c r="D339" t="str">
        <f>TRIM(UPPER(SUBSTITUTE('Dump Google Form Here'!D339," ","")))</f>
        <v/>
      </c>
      <c r="E339" t="str">
        <f>TRIM(UPPER(SUBSTITUTE('Dump Google Form Here'!E339," ","")))</f>
        <v/>
      </c>
      <c r="F339" t="str">
        <f>TRIM(UPPER(SUBSTITUTE('Dump Google Form Here'!F339," ","")))</f>
        <v/>
      </c>
      <c r="G339" t="str">
        <f>TRIM(UPPER(SUBSTITUTE('Dump Google Form Here'!G339," ","")))</f>
        <v/>
      </c>
      <c r="H339" t="str">
        <f>TRIM(SUBSTITUTE(SUBSTITUTE(UPPER(SUBSTITUTE('Dump Google Form Here'!H339," ","")),"YES",""),",",""))</f>
        <v/>
      </c>
      <c r="I339" t="str">
        <f>TRIM(UPPER(SUBSTITUTE('Dump Google Form Here'!I339," ","")))</f>
        <v/>
      </c>
      <c r="J339" t="str">
        <f>TRIM(UPPER(SUBSTITUTE('Dump Google Form Here'!J339," ","")))</f>
        <v/>
      </c>
      <c r="K339" t="str">
        <f>TRIM(UPPER(SUBSTITUTE('Dump Google Form Here'!K339," ","")))</f>
        <v/>
      </c>
      <c r="L339" t="str">
        <f>TRIM(UPPER(SUBSTITUTE('Dump Google Form Here'!L339," ","")))</f>
        <v/>
      </c>
    </row>
    <row r="340" spans="1:12">
      <c r="A340" t="str">
        <f>TRIM(UPPER(SUBSTITUTE('Dump Google Form Here'!A340," ","")))</f>
        <v/>
      </c>
      <c r="B340" t="str">
        <f>TRIM(UPPER(SUBSTITUTE('Dump Google Form Here'!B340," ","")))</f>
        <v/>
      </c>
      <c r="C340" t="str">
        <f>TRIM(UPPER(SUBSTITUTE('Dump Google Form Here'!C340," ","")))</f>
        <v/>
      </c>
      <c r="D340" t="str">
        <f>TRIM(UPPER(SUBSTITUTE('Dump Google Form Here'!D340," ","")))</f>
        <v/>
      </c>
      <c r="E340" t="str">
        <f>TRIM(UPPER(SUBSTITUTE('Dump Google Form Here'!E340," ","")))</f>
        <v/>
      </c>
      <c r="F340" t="str">
        <f>TRIM(UPPER(SUBSTITUTE('Dump Google Form Here'!F340," ","")))</f>
        <v/>
      </c>
      <c r="G340" t="str">
        <f>TRIM(UPPER(SUBSTITUTE('Dump Google Form Here'!G340," ","")))</f>
        <v/>
      </c>
      <c r="H340" t="str">
        <f>TRIM(SUBSTITUTE(SUBSTITUTE(UPPER(SUBSTITUTE('Dump Google Form Here'!H340," ","")),"YES",""),",",""))</f>
        <v/>
      </c>
      <c r="I340" t="str">
        <f>TRIM(UPPER(SUBSTITUTE('Dump Google Form Here'!I340," ","")))</f>
        <v/>
      </c>
      <c r="J340" t="str">
        <f>TRIM(UPPER(SUBSTITUTE('Dump Google Form Here'!J340," ","")))</f>
        <v/>
      </c>
      <c r="K340" t="str">
        <f>TRIM(UPPER(SUBSTITUTE('Dump Google Form Here'!K340," ","")))</f>
        <v/>
      </c>
      <c r="L340" t="str">
        <f>TRIM(UPPER(SUBSTITUTE('Dump Google Form Here'!L340," ","")))</f>
        <v/>
      </c>
    </row>
    <row r="341" spans="1:12">
      <c r="A341" t="str">
        <f>TRIM(UPPER(SUBSTITUTE('Dump Google Form Here'!A341," ","")))</f>
        <v/>
      </c>
      <c r="B341" t="str">
        <f>TRIM(UPPER(SUBSTITUTE('Dump Google Form Here'!B341," ","")))</f>
        <v/>
      </c>
      <c r="C341" t="str">
        <f>TRIM(UPPER(SUBSTITUTE('Dump Google Form Here'!C341," ","")))</f>
        <v/>
      </c>
      <c r="D341" t="str">
        <f>TRIM(UPPER(SUBSTITUTE('Dump Google Form Here'!D341," ","")))</f>
        <v/>
      </c>
      <c r="E341" t="str">
        <f>TRIM(UPPER(SUBSTITUTE('Dump Google Form Here'!E341," ","")))</f>
        <v/>
      </c>
      <c r="F341" t="str">
        <f>TRIM(UPPER(SUBSTITUTE('Dump Google Form Here'!F341," ","")))</f>
        <v/>
      </c>
      <c r="G341" t="str">
        <f>TRIM(UPPER(SUBSTITUTE('Dump Google Form Here'!G341," ","")))</f>
        <v/>
      </c>
      <c r="H341" t="str">
        <f>TRIM(SUBSTITUTE(SUBSTITUTE(UPPER(SUBSTITUTE('Dump Google Form Here'!H341," ","")),"YES",""),",",""))</f>
        <v/>
      </c>
      <c r="I341" t="str">
        <f>TRIM(UPPER(SUBSTITUTE('Dump Google Form Here'!I341," ","")))</f>
        <v/>
      </c>
      <c r="J341" t="str">
        <f>TRIM(UPPER(SUBSTITUTE('Dump Google Form Here'!J341," ","")))</f>
        <v/>
      </c>
      <c r="K341" t="str">
        <f>TRIM(UPPER(SUBSTITUTE('Dump Google Form Here'!K341," ","")))</f>
        <v/>
      </c>
      <c r="L341" t="str">
        <f>TRIM(UPPER(SUBSTITUTE('Dump Google Form Here'!L341," ","")))</f>
        <v/>
      </c>
    </row>
    <row r="342" spans="1:12">
      <c r="A342" t="str">
        <f>TRIM(UPPER(SUBSTITUTE('Dump Google Form Here'!A342," ","")))</f>
        <v/>
      </c>
      <c r="B342" t="str">
        <f>TRIM(UPPER(SUBSTITUTE('Dump Google Form Here'!B342," ","")))</f>
        <v/>
      </c>
      <c r="C342" t="str">
        <f>TRIM(UPPER(SUBSTITUTE('Dump Google Form Here'!C342," ","")))</f>
        <v/>
      </c>
      <c r="D342" t="str">
        <f>TRIM(UPPER(SUBSTITUTE('Dump Google Form Here'!D342," ","")))</f>
        <v/>
      </c>
      <c r="E342" t="str">
        <f>TRIM(UPPER(SUBSTITUTE('Dump Google Form Here'!E342," ","")))</f>
        <v/>
      </c>
      <c r="F342" t="str">
        <f>TRIM(UPPER(SUBSTITUTE('Dump Google Form Here'!F342," ","")))</f>
        <v/>
      </c>
      <c r="G342" t="str">
        <f>TRIM(UPPER(SUBSTITUTE('Dump Google Form Here'!G342," ","")))</f>
        <v/>
      </c>
      <c r="H342" t="str">
        <f>TRIM(SUBSTITUTE(SUBSTITUTE(UPPER(SUBSTITUTE('Dump Google Form Here'!H342," ","")),"YES",""),",",""))</f>
        <v/>
      </c>
      <c r="I342" t="str">
        <f>TRIM(UPPER(SUBSTITUTE('Dump Google Form Here'!I342," ","")))</f>
        <v/>
      </c>
      <c r="J342" t="str">
        <f>TRIM(UPPER(SUBSTITUTE('Dump Google Form Here'!J342," ","")))</f>
        <v/>
      </c>
      <c r="K342" t="str">
        <f>TRIM(UPPER(SUBSTITUTE('Dump Google Form Here'!K342," ","")))</f>
        <v/>
      </c>
      <c r="L342" t="str">
        <f>TRIM(UPPER(SUBSTITUTE('Dump Google Form Here'!L342," ","")))</f>
        <v/>
      </c>
    </row>
    <row r="343" spans="1:12">
      <c r="A343" t="str">
        <f>TRIM(UPPER(SUBSTITUTE('Dump Google Form Here'!A343," ","")))</f>
        <v/>
      </c>
      <c r="B343" t="str">
        <f>TRIM(UPPER(SUBSTITUTE('Dump Google Form Here'!B343," ","")))</f>
        <v/>
      </c>
      <c r="C343" t="str">
        <f>TRIM(UPPER(SUBSTITUTE('Dump Google Form Here'!C343," ","")))</f>
        <v/>
      </c>
      <c r="D343" t="str">
        <f>TRIM(UPPER(SUBSTITUTE('Dump Google Form Here'!D343," ","")))</f>
        <v/>
      </c>
      <c r="E343" t="str">
        <f>TRIM(UPPER(SUBSTITUTE('Dump Google Form Here'!E343," ","")))</f>
        <v/>
      </c>
      <c r="F343" t="str">
        <f>TRIM(UPPER(SUBSTITUTE('Dump Google Form Here'!F343," ","")))</f>
        <v/>
      </c>
      <c r="G343" t="str">
        <f>TRIM(UPPER(SUBSTITUTE('Dump Google Form Here'!G343," ","")))</f>
        <v/>
      </c>
      <c r="H343" t="str">
        <f>TRIM(SUBSTITUTE(SUBSTITUTE(UPPER(SUBSTITUTE('Dump Google Form Here'!H343," ","")),"YES",""),",",""))</f>
        <v/>
      </c>
      <c r="I343" t="str">
        <f>TRIM(UPPER(SUBSTITUTE('Dump Google Form Here'!I343," ","")))</f>
        <v/>
      </c>
      <c r="J343" t="str">
        <f>TRIM(UPPER(SUBSTITUTE('Dump Google Form Here'!J343," ","")))</f>
        <v/>
      </c>
      <c r="K343" t="str">
        <f>TRIM(UPPER(SUBSTITUTE('Dump Google Form Here'!K343," ","")))</f>
        <v/>
      </c>
      <c r="L343" t="str">
        <f>TRIM(UPPER(SUBSTITUTE('Dump Google Form Here'!L343," ","")))</f>
        <v/>
      </c>
    </row>
    <row r="344" spans="1:12">
      <c r="A344" t="str">
        <f>TRIM(UPPER(SUBSTITUTE('Dump Google Form Here'!A344," ","")))</f>
        <v/>
      </c>
      <c r="B344" t="str">
        <f>TRIM(UPPER(SUBSTITUTE('Dump Google Form Here'!B344," ","")))</f>
        <v/>
      </c>
      <c r="C344" t="str">
        <f>TRIM(UPPER(SUBSTITUTE('Dump Google Form Here'!C344," ","")))</f>
        <v/>
      </c>
      <c r="D344" t="str">
        <f>TRIM(UPPER(SUBSTITUTE('Dump Google Form Here'!D344," ","")))</f>
        <v/>
      </c>
      <c r="E344" t="str">
        <f>TRIM(UPPER(SUBSTITUTE('Dump Google Form Here'!E344," ","")))</f>
        <v/>
      </c>
      <c r="F344" t="str">
        <f>TRIM(UPPER(SUBSTITUTE('Dump Google Form Here'!F344," ","")))</f>
        <v/>
      </c>
      <c r="G344" t="str">
        <f>TRIM(UPPER(SUBSTITUTE('Dump Google Form Here'!G344," ","")))</f>
        <v/>
      </c>
      <c r="H344" t="str">
        <f>TRIM(SUBSTITUTE(SUBSTITUTE(UPPER(SUBSTITUTE('Dump Google Form Here'!H344," ","")),"YES",""),",",""))</f>
        <v/>
      </c>
      <c r="I344" t="str">
        <f>TRIM(UPPER(SUBSTITUTE('Dump Google Form Here'!I344," ","")))</f>
        <v/>
      </c>
      <c r="J344" t="str">
        <f>TRIM(UPPER(SUBSTITUTE('Dump Google Form Here'!J344," ","")))</f>
        <v/>
      </c>
      <c r="K344" t="str">
        <f>TRIM(UPPER(SUBSTITUTE('Dump Google Form Here'!K344," ","")))</f>
        <v/>
      </c>
      <c r="L344" t="str">
        <f>TRIM(UPPER(SUBSTITUTE('Dump Google Form Here'!L344," ","")))</f>
        <v/>
      </c>
    </row>
    <row r="345" spans="1:12">
      <c r="A345" t="str">
        <f>TRIM(UPPER(SUBSTITUTE('Dump Google Form Here'!A345," ","")))</f>
        <v/>
      </c>
      <c r="B345" t="str">
        <f>TRIM(UPPER(SUBSTITUTE('Dump Google Form Here'!B345," ","")))</f>
        <v/>
      </c>
      <c r="C345" t="str">
        <f>TRIM(UPPER(SUBSTITUTE('Dump Google Form Here'!C345," ","")))</f>
        <v/>
      </c>
      <c r="D345" t="str">
        <f>TRIM(UPPER(SUBSTITUTE('Dump Google Form Here'!D345," ","")))</f>
        <v/>
      </c>
      <c r="E345" t="str">
        <f>TRIM(UPPER(SUBSTITUTE('Dump Google Form Here'!E345," ","")))</f>
        <v/>
      </c>
      <c r="F345" t="str">
        <f>TRIM(UPPER(SUBSTITUTE('Dump Google Form Here'!F345," ","")))</f>
        <v/>
      </c>
      <c r="G345" t="str">
        <f>TRIM(UPPER(SUBSTITUTE('Dump Google Form Here'!G345," ","")))</f>
        <v/>
      </c>
      <c r="H345" t="str">
        <f>TRIM(SUBSTITUTE(SUBSTITUTE(UPPER(SUBSTITUTE('Dump Google Form Here'!H345," ","")),"YES",""),",",""))</f>
        <v/>
      </c>
      <c r="I345" t="str">
        <f>TRIM(UPPER(SUBSTITUTE('Dump Google Form Here'!I345," ","")))</f>
        <v/>
      </c>
      <c r="J345" t="str">
        <f>TRIM(UPPER(SUBSTITUTE('Dump Google Form Here'!J345," ","")))</f>
        <v/>
      </c>
      <c r="K345" t="str">
        <f>TRIM(UPPER(SUBSTITUTE('Dump Google Form Here'!K345," ","")))</f>
        <v/>
      </c>
      <c r="L345" t="str">
        <f>TRIM(UPPER(SUBSTITUTE('Dump Google Form Here'!L345," ","")))</f>
        <v/>
      </c>
    </row>
    <row r="346" spans="1:12">
      <c r="A346" t="str">
        <f>TRIM(UPPER(SUBSTITUTE('Dump Google Form Here'!A346," ","")))</f>
        <v/>
      </c>
      <c r="B346" t="str">
        <f>TRIM(UPPER(SUBSTITUTE('Dump Google Form Here'!B346," ","")))</f>
        <v/>
      </c>
      <c r="C346" t="str">
        <f>TRIM(UPPER(SUBSTITUTE('Dump Google Form Here'!C346," ","")))</f>
        <v/>
      </c>
      <c r="D346" t="str">
        <f>TRIM(UPPER(SUBSTITUTE('Dump Google Form Here'!D346," ","")))</f>
        <v/>
      </c>
      <c r="E346" t="str">
        <f>TRIM(UPPER(SUBSTITUTE('Dump Google Form Here'!E346," ","")))</f>
        <v/>
      </c>
      <c r="F346" t="str">
        <f>TRIM(UPPER(SUBSTITUTE('Dump Google Form Here'!F346," ","")))</f>
        <v/>
      </c>
      <c r="G346" t="str">
        <f>TRIM(UPPER(SUBSTITUTE('Dump Google Form Here'!G346," ","")))</f>
        <v/>
      </c>
      <c r="H346" t="str">
        <f>TRIM(SUBSTITUTE(SUBSTITUTE(UPPER(SUBSTITUTE('Dump Google Form Here'!H346," ","")),"YES",""),",",""))</f>
        <v/>
      </c>
      <c r="I346" t="str">
        <f>TRIM(UPPER(SUBSTITUTE('Dump Google Form Here'!I346," ","")))</f>
        <v/>
      </c>
      <c r="J346" t="str">
        <f>TRIM(UPPER(SUBSTITUTE('Dump Google Form Here'!J346," ","")))</f>
        <v/>
      </c>
      <c r="K346" t="str">
        <f>TRIM(UPPER(SUBSTITUTE('Dump Google Form Here'!K346," ","")))</f>
        <v/>
      </c>
      <c r="L346" t="str">
        <f>TRIM(UPPER(SUBSTITUTE('Dump Google Form Here'!L346," ","")))</f>
        <v/>
      </c>
    </row>
    <row r="347" spans="1:12">
      <c r="A347" t="str">
        <f>TRIM(UPPER(SUBSTITUTE('Dump Google Form Here'!A347," ","")))</f>
        <v/>
      </c>
      <c r="B347" t="str">
        <f>TRIM(UPPER(SUBSTITUTE('Dump Google Form Here'!B347," ","")))</f>
        <v/>
      </c>
      <c r="C347" t="str">
        <f>TRIM(UPPER(SUBSTITUTE('Dump Google Form Here'!C347," ","")))</f>
        <v/>
      </c>
      <c r="D347" t="str">
        <f>TRIM(UPPER(SUBSTITUTE('Dump Google Form Here'!D347," ","")))</f>
        <v/>
      </c>
      <c r="E347" t="str">
        <f>TRIM(UPPER(SUBSTITUTE('Dump Google Form Here'!E347," ","")))</f>
        <v/>
      </c>
      <c r="F347" t="str">
        <f>TRIM(UPPER(SUBSTITUTE('Dump Google Form Here'!F347," ","")))</f>
        <v/>
      </c>
      <c r="G347" t="str">
        <f>TRIM(UPPER(SUBSTITUTE('Dump Google Form Here'!G347," ","")))</f>
        <v/>
      </c>
      <c r="H347" t="str">
        <f>TRIM(SUBSTITUTE(SUBSTITUTE(UPPER(SUBSTITUTE('Dump Google Form Here'!H347," ","")),"YES",""),",",""))</f>
        <v/>
      </c>
      <c r="I347" t="str">
        <f>TRIM(UPPER(SUBSTITUTE('Dump Google Form Here'!I347," ","")))</f>
        <v/>
      </c>
      <c r="J347" t="str">
        <f>TRIM(UPPER(SUBSTITUTE('Dump Google Form Here'!J347," ","")))</f>
        <v/>
      </c>
      <c r="K347" t="str">
        <f>TRIM(UPPER(SUBSTITUTE('Dump Google Form Here'!K347," ","")))</f>
        <v/>
      </c>
      <c r="L347" t="str">
        <f>TRIM(UPPER(SUBSTITUTE('Dump Google Form Here'!L347," ","")))</f>
        <v/>
      </c>
    </row>
    <row r="348" spans="1:12">
      <c r="A348" t="str">
        <f>TRIM(UPPER(SUBSTITUTE('Dump Google Form Here'!A348," ","")))</f>
        <v/>
      </c>
      <c r="B348" t="str">
        <f>TRIM(UPPER(SUBSTITUTE('Dump Google Form Here'!B348," ","")))</f>
        <v/>
      </c>
      <c r="C348" t="str">
        <f>TRIM(UPPER(SUBSTITUTE('Dump Google Form Here'!C348," ","")))</f>
        <v/>
      </c>
      <c r="D348" t="str">
        <f>TRIM(UPPER(SUBSTITUTE('Dump Google Form Here'!D348," ","")))</f>
        <v/>
      </c>
      <c r="E348" t="str">
        <f>TRIM(UPPER(SUBSTITUTE('Dump Google Form Here'!E348," ","")))</f>
        <v/>
      </c>
      <c r="F348" t="str">
        <f>TRIM(UPPER(SUBSTITUTE('Dump Google Form Here'!F348," ","")))</f>
        <v/>
      </c>
      <c r="G348" t="str">
        <f>TRIM(UPPER(SUBSTITUTE('Dump Google Form Here'!G348," ","")))</f>
        <v/>
      </c>
      <c r="H348" t="str">
        <f>TRIM(SUBSTITUTE(SUBSTITUTE(UPPER(SUBSTITUTE('Dump Google Form Here'!H348," ","")),"YES",""),",",""))</f>
        <v/>
      </c>
      <c r="I348" t="str">
        <f>TRIM(UPPER(SUBSTITUTE('Dump Google Form Here'!I348," ","")))</f>
        <v/>
      </c>
      <c r="J348" t="str">
        <f>TRIM(UPPER(SUBSTITUTE('Dump Google Form Here'!J348," ","")))</f>
        <v/>
      </c>
      <c r="K348" t="str">
        <f>TRIM(UPPER(SUBSTITUTE('Dump Google Form Here'!K348," ","")))</f>
        <v/>
      </c>
      <c r="L348" t="str">
        <f>TRIM(UPPER(SUBSTITUTE('Dump Google Form Here'!L348," ","")))</f>
        <v/>
      </c>
    </row>
    <row r="349" spans="1:12">
      <c r="A349" t="str">
        <f>TRIM(UPPER(SUBSTITUTE('Dump Google Form Here'!A349," ","")))</f>
        <v/>
      </c>
      <c r="B349" t="str">
        <f>TRIM(UPPER(SUBSTITUTE('Dump Google Form Here'!B349," ","")))</f>
        <v/>
      </c>
      <c r="C349" t="str">
        <f>TRIM(UPPER(SUBSTITUTE('Dump Google Form Here'!C349," ","")))</f>
        <v/>
      </c>
      <c r="D349" t="str">
        <f>TRIM(UPPER(SUBSTITUTE('Dump Google Form Here'!D349," ","")))</f>
        <v/>
      </c>
      <c r="E349" t="str">
        <f>TRIM(UPPER(SUBSTITUTE('Dump Google Form Here'!E349," ","")))</f>
        <v/>
      </c>
      <c r="F349" t="str">
        <f>TRIM(UPPER(SUBSTITUTE('Dump Google Form Here'!F349," ","")))</f>
        <v/>
      </c>
      <c r="G349" t="str">
        <f>TRIM(UPPER(SUBSTITUTE('Dump Google Form Here'!G349," ","")))</f>
        <v/>
      </c>
      <c r="H349" t="str">
        <f>TRIM(SUBSTITUTE(SUBSTITUTE(UPPER(SUBSTITUTE('Dump Google Form Here'!H349," ","")),"YES",""),",",""))</f>
        <v/>
      </c>
      <c r="I349" t="str">
        <f>TRIM(UPPER(SUBSTITUTE('Dump Google Form Here'!I349," ","")))</f>
        <v/>
      </c>
      <c r="J349" t="str">
        <f>TRIM(UPPER(SUBSTITUTE('Dump Google Form Here'!J349," ","")))</f>
        <v/>
      </c>
      <c r="K349" t="str">
        <f>TRIM(UPPER(SUBSTITUTE('Dump Google Form Here'!K349," ","")))</f>
        <v/>
      </c>
      <c r="L349" t="str">
        <f>TRIM(UPPER(SUBSTITUTE('Dump Google Form Here'!L349," ","")))</f>
        <v/>
      </c>
    </row>
    <row r="350" spans="1:12">
      <c r="A350" t="str">
        <f>TRIM(UPPER(SUBSTITUTE('Dump Google Form Here'!A350," ","")))</f>
        <v/>
      </c>
      <c r="B350" t="str">
        <f>TRIM(UPPER(SUBSTITUTE('Dump Google Form Here'!B350," ","")))</f>
        <v/>
      </c>
      <c r="C350" t="str">
        <f>TRIM(UPPER(SUBSTITUTE('Dump Google Form Here'!C350," ","")))</f>
        <v/>
      </c>
      <c r="D350" t="str">
        <f>TRIM(UPPER(SUBSTITUTE('Dump Google Form Here'!D350," ","")))</f>
        <v/>
      </c>
      <c r="E350" t="str">
        <f>TRIM(UPPER(SUBSTITUTE('Dump Google Form Here'!E350," ","")))</f>
        <v/>
      </c>
      <c r="F350" t="str">
        <f>TRIM(UPPER(SUBSTITUTE('Dump Google Form Here'!F350," ","")))</f>
        <v/>
      </c>
      <c r="G350" t="str">
        <f>TRIM(UPPER(SUBSTITUTE('Dump Google Form Here'!G350," ","")))</f>
        <v/>
      </c>
      <c r="H350" t="str">
        <f>TRIM(SUBSTITUTE(SUBSTITUTE(UPPER(SUBSTITUTE('Dump Google Form Here'!H350," ","")),"YES",""),",",""))</f>
        <v/>
      </c>
      <c r="I350" t="str">
        <f>TRIM(UPPER(SUBSTITUTE('Dump Google Form Here'!I350," ","")))</f>
        <v/>
      </c>
      <c r="J350" t="str">
        <f>TRIM(UPPER(SUBSTITUTE('Dump Google Form Here'!J350," ","")))</f>
        <v/>
      </c>
      <c r="K350" t="str">
        <f>TRIM(UPPER(SUBSTITUTE('Dump Google Form Here'!K350," ","")))</f>
        <v/>
      </c>
      <c r="L350" t="str">
        <f>TRIM(UPPER(SUBSTITUTE('Dump Google Form Here'!L350," ","")))</f>
        <v/>
      </c>
    </row>
    <row r="351" spans="1:12">
      <c r="A351" t="str">
        <f>TRIM(UPPER(SUBSTITUTE('Dump Google Form Here'!A351," ","")))</f>
        <v/>
      </c>
      <c r="B351" t="str">
        <f>TRIM(UPPER(SUBSTITUTE('Dump Google Form Here'!B351," ","")))</f>
        <v/>
      </c>
      <c r="C351" t="str">
        <f>TRIM(UPPER(SUBSTITUTE('Dump Google Form Here'!C351," ","")))</f>
        <v/>
      </c>
      <c r="D351" t="str">
        <f>TRIM(UPPER(SUBSTITUTE('Dump Google Form Here'!D351," ","")))</f>
        <v/>
      </c>
      <c r="E351" t="str">
        <f>TRIM(UPPER(SUBSTITUTE('Dump Google Form Here'!E351," ","")))</f>
        <v/>
      </c>
      <c r="F351" t="str">
        <f>TRIM(UPPER(SUBSTITUTE('Dump Google Form Here'!F351," ","")))</f>
        <v/>
      </c>
      <c r="G351" t="str">
        <f>TRIM(UPPER(SUBSTITUTE('Dump Google Form Here'!G351," ","")))</f>
        <v/>
      </c>
      <c r="H351" t="str">
        <f>TRIM(SUBSTITUTE(SUBSTITUTE(UPPER(SUBSTITUTE('Dump Google Form Here'!H351," ","")),"YES",""),",",""))</f>
        <v/>
      </c>
      <c r="I351" t="str">
        <f>TRIM(UPPER(SUBSTITUTE('Dump Google Form Here'!I351," ","")))</f>
        <v/>
      </c>
      <c r="J351" t="str">
        <f>TRIM(UPPER(SUBSTITUTE('Dump Google Form Here'!J351," ","")))</f>
        <v/>
      </c>
      <c r="K351" t="str">
        <f>TRIM(UPPER(SUBSTITUTE('Dump Google Form Here'!K351," ","")))</f>
        <v/>
      </c>
      <c r="L351" t="str">
        <f>TRIM(UPPER(SUBSTITUTE('Dump Google Form Here'!L351," ","")))</f>
        <v/>
      </c>
    </row>
    <row r="352" spans="1:12">
      <c r="A352" t="str">
        <f>TRIM(UPPER(SUBSTITUTE('Dump Google Form Here'!A352," ","")))</f>
        <v/>
      </c>
      <c r="B352" t="str">
        <f>TRIM(UPPER(SUBSTITUTE('Dump Google Form Here'!B352," ","")))</f>
        <v/>
      </c>
      <c r="C352" t="str">
        <f>TRIM(UPPER(SUBSTITUTE('Dump Google Form Here'!C352," ","")))</f>
        <v/>
      </c>
      <c r="D352" t="str">
        <f>TRIM(UPPER(SUBSTITUTE('Dump Google Form Here'!D352," ","")))</f>
        <v/>
      </c>
      <c r="E352" t="str">
        <f>TRIM(UPPER(SUBSTITUTE('Dump Google Form Here'!E352," ","")))</f>
        <v/>
      </c>
      <c r="F352" t="str">
        <f>TRIM(UPPER(SUBSTITUTE('Dump Google Form Here'!F352," ","")))</f>
        <v/>
      </c>
      <c r="G352" t="str">
        <f>TRIM(UPPER(SUBSTITUTE('Dump Google Form Here'!G352," ","")))</f>
        <v/>
      </c>
      <c r="H352" t="str">
        <f>TRIM(SUBSTITUTE(SUBSTITUTE(UPPER(SUBSTITUTE('Dump Google Form Here'!H352," ","")),"YES",""),",",""))</f>
        <v/>
      </c>
      <c r="I352" t="str">
        <f>TRIM(UPPER(SUBSTITUTE('Dump Google Form Here'!I352," ","")))</f>
        <v/>
      </c>
      <c r="J352" t="str">
        <f>TRIM(UPPER(SUBSTITUTE('Dump Google Form Here'!J352," ","")))</f>
        <v/>
      </c>
      <c r="K352" t="str">
        <f>TRIM(UPPER(SUBSTITUTE('Dump Google Form Here'!K352," ","")))</f>
        <v/>
      </c>
      <c r="L352" t="str">
        <f>TRIM(UPPER(SUBSTITUTE('Dump Google Form Here'!L352," ","")))</f>
        <v/>
      </c>
    </row>
    <row r="353" spans="1:12">
      <c r="A353" t="str">
        <f>TRIM(UPPER(SUBSTITUTE('Dump Google Form Here'!A353," ","")))</f>
        <v/>
      </c>
      <c r="B353" t="str">
        <f>TRIM(UPPER(SUBSTITUTE('Dump Google Form Here'!B353," ","")))</f>
        <v/>
      </c>
      <c r="C353" t="str">
        <f>TRIM(UPPER(SUBSTITUTE('Dump Google Form Here'!C353," ","")))</f>
        <v/>
      </c>
      <c r="D353" t="str">
        <f>TRIM(UPPER(SUBSTITUTE('Dump Google Form Here'!D353," ","")))</f>
        <v/>
      </c>
      <c r="E353" t="str">
        <f>TRIM(UPPER(SUBSTITUTE('Dump Google Form Here'!E353," ","")))</f>
        <v/>
      </c>
      <c r="F353" t="str">
        <f>TRIM(UPPER(SUBSTITUTE('Dump Google Form Here'!F353," ","")))</f>
        <v/>
      </c>
      <c r="G353" t="str">
        <f>TRIM(UPPER(SUBSTITUTE('Dump Google Form Here'!G353," ","")))</f>
        <v/>
      </c>
      <c r="H353" t="str">
        <f>TRIM(SUBSTITUTE(SUBSTITUTE(UPPER(SUBSTITUTE('Dump Google Form Here'!H353," ","")),"YES",""),",",""))</f>
        <v/>
      </c>
      <c r="I353" t="str">
        <f>TRIM(UPPER(SUBSTITUTE('Dump Google Form Here'!I353," ","")))</f>
        <v/>
      </c>
      <c r="J353" t="str">
        <f>TRIM(UPPER(SUBSTITUTE('Dump Google Form Here'!J353," ","")))</f>
        <v/>
      </c>
      <c r="K353" t="str">
        <f>TRIM(UPPER(SUBSTITUTE('Dump Google Form Here'!K353," ","")))</f>
        <v/>
      </c>
      <c r="L353" t="str">
        <f>TRIM(UPPER(SUBSTITUTE('Dump Google Form Here'!L353," ","")))</f>
        <v/>
      </c>
    </row>
    <row r="354" spans="1:12">
      <c r="A354" t="str">
        <f>TRIM(UPPER(SUBSTITUTE('Dump Google Form Here'!A354," ","")))</f>
        <v/>
      </c>
      <c r="B354" t="str">
        <f>TRIM(UPPER(SUBSTITUTE('Dump Google Form Here'!B354," ","")))</f>
        <v/>
      </c>
      <c r="C354" t="str">
        <f>TRIM(UPPER(SUBSTITUTE('Dump Google Form Here'!C354," ","")))</f>
        <v/>
      </c>
      <c r="D354" t="str">
        <f>TRIM(UPPER(SUBSTITUTE('Dump Google Form Here'!D354," ","")))</f>
        <v/>
      </c>
      <c r="E354" t="str">
        <f>TRIM(UPPER(SUBSTITUTE('Dump Google Form Here'!E354," ","")))</f>
        <v/>
      </c>
      <c r="F354" t="str">
        <f>TRIM(UPPER(SUBSTITUTE('Dump Google Form Here'!F354," ","")))</f>
        <v/>
      </c>
      <c r="G354" t="str">
        <f>TRIM(UPPER(SUBSTITUTE('Dump Google Form Here'!G354," ","")))</f>
        <v/>
      </c>
      <c r="H354" t="str">
        <f>TRIM(SUBSTITUTE(SUBSTITUTE(UPPER(SUBSTITUTE('Dump Google Form Here'!H354," ","")),"YES",""),",",""))</f>
        <v/>
      </c>
      <c r="I354" t="str">
        <f>TRIM(UPPER(SUBSTITUTE('Dump Google Form Here'!I354," ","")))</f>
        <v/>
      </c>
      <c r="J354" t="str">
        <f>TRIM(UPPER(SUBSTITUTE('Dump Google Form Here'!J354," ","")))</f>
        <v/>
      </c>
      <c r="K354" t="str">
        <f>TRIM(UPPER(SUBSTITUTE('Dump Google Form Here'!K354," ","")))</f>
        <v/>
      </c>
      <c r="L354" t="str">
        <f>TRIM(UPPER(SUBSTITUTE('Dump Google Form Here'!L354," ","")))</f>
        <v/>
      </c>
    </row>
    <row r="355" spans="1:12">
      <c r="A355" t="str">
        <f>TRIM(UPPER(SUBSTITUTE('Dump Google Form Here'!A355," ","")))</f>
        <v/>
      </c>
      <c r="B355" t="str">
        <f>TRIM(UPPER(SUBSTITUTE('Dump Google Form Here'!B355," ","")))</f>
        <v/>
      </c>
      <c r="C355" t="str">
        <f>TRIM(UPPER(SUBSTITUTE('Dump Google Form Here'!C355," ","")))</f>
        <v/>
      </c>
      <c r="D355" t="str">
        <f>TRIM(UPPER(SUBSTITUTE('Dump Google Form Here'!D355," ","")))</f>
        <v/>
      </c>
      <c r="E355" t="str">
        <f>TRIM(UPPER(SUBSTITUTE('Dump Google Form Here'!E355," ","")))</f>
        <v/>
      </c>
      <c r="F355" t="str">
        <f>TRIM(UPPER(SUBSTITUTE('Dump Google Form Here'!F355," ","")))</f>
        <v/>
      </c>
      <c r="G355" t="str">
        <f>TRIM(UPPER(SUBSTITUTE('Dump Google Form Here'!G355," ","")))</f>
        <v/>
      </c>
      <c r="H355" t="str">
        <f>TRIM(SUBSTITUTE(SUBSTITUTE(UPPER(SUBSTITUTE('Dump Google Form Here'!H355," ","")),"YES",""),",",""))</f>
        <v/>
      </c>
      <c r="I355" t="str">
        <f>TRIM(UPPER(SUBSTITUTE('Dump Google Form Here'!I355," ","")))</f>
        <v/>
      </c>
      <c r="J355" t="str">
        <f>TRIM(UPPER(SUBSTITUTE('Dump Google Form Here'!J355," ","")))</f>
        <v/>
      </c>
      <c r="K355" t="str">
        <f>TRIM(UPPER(SUBSTITUTE('Dump Google Form Here'!K355," ","")))</f>
        <v/>
      </c>
      <c r="L355" t="str">
        <f>TRIM(UPPER(SUBSTITUTE('Dump Google Form Here'!L355," ","")))</f>
        <v/>
      </c>
    </row>
    <row r="356" spans="1:12">
      <c r="A356" t="str">
        <f>TRIM(UPPER(SUBSTITUTE('Dump Google Form Here'!A356," ","")))</f>
        <v/>
      </c>
      <c r="B356" t="str">
        <f>TRIM(UPPER(SUBSTITUTE('Dump Google Form Here'!B356," ","")))</f>
        <v/>
      </c>
      <c r="C356" t="str">
        <f>TRIM(UPPER(SUBSTITUTE('Dump Google Form Here'!C356," ","")))</f>
        <v/>
      </c>
      <c r="D356" t="str">
        <f>TRIM(UPPER(SUBSTITUTE('Dump Google Form Here'!D356," ","")))</f>
        <v/>
      </c>
      <c r="E356" t="str">
        <f>TRIM(UPPER(SUBSTITUTE('Dump Google Form Here'!E356," ","")))</f>
        <v/>
      </c>
      <c r="F356" t="str">
        <f>TRIM(UPPER(SUBSTITUTE('Dump Google Form Here'!F356," ","")))</f>
        <v/>
      </c>
      <c r="G356" t="str">
        <f>TRIM(UPPER(SUBSTITUTE('Dump Google Form Here'!G356," ","")))</f>
        <v/>
      </c>
      <c r="H356" t="str">
        <f>TRIM(SUBSTITUTE(SUBSTITUTE(UPPER(SUBSTITUTE('Dump Google Form Here'!H356," ","")),"YES",""),",",""))</f>
        <v/>
      </c>
      <c r="I356" t="str">
        <f>TRIM(UPPER(SUBSTITUTE('Dump Google Form Here'!I356," ","")))</f>
        <v/>
      </c>
      <c r="J356" t="str">
        <f>TRIM(UPPER(SUBSTITUTE('Dump Google Form Here'!J356," ","")))</f>
        <v/>
      </c>
      <c r="K356" t="str">
        <f>TRIM(UPPER(SUBSTITUTE('Dump Google Form Here'!K356," ","")))</f>
        <v/>
      </c>
      <c r="L356" t="str">
        <f>TRIM(UPPER(SUBSTITUTE('Dump Google Form Here'!L356," ","")))</f>
        <v/>
      </c>
    </row>
    <row r="357" spans="1:12">
      <c r="A357" t="str">
        <f>TRIM(UPPER(SUBSTITUTE('Dump Google Form Here'!A357," ","")))</f>
        <v/>
      </c>
      <c r="B357" t="str">
        <f>TRIM(UPPER(SUBSTITUTE('Dump Google Form Here'!B357," ","")))</f>
        <v/>
      </c>
      <c r="C357" t="str">
        <f>TRIM(UPPER(SUBSTITUTE('Dump Google Form Here'!C357," ","")))</f>
        <v/>
      </c>
      <c r="D357" t="str">
        <f>TRIM(UPPER(SUBSTITUTE('Dump Google Form Here'!D357," ","")))</f>
        <v/>
      </c>
      <c r="E357" t="str">
        <f>TRIM(UPPER(SUBSTITUTE('Dump Google Form Here'!E357," ","")))</f>
        <v/>
      </c>
      <c r="F357" t="str">
        <f>TRIM(UPPER(SUBSTITUTE('Dump Google Form Here'!F357," ","")))</f>
        <v/>
      </c>
      <c r="G357" t="str">
        <f>TRIM(UPPER(SUBSTITUTE('Dump Google Form Here'!G357," ","")))</f>
        <v/>
      </c>
      <c r="H357" t="str">
        <f>TRIM(SUBSTITUTE(SUBSTITUTE(UPPER(SUBSTITUTE('Dump Google Form Here'!H357," ","")),"YES",""),",",""))</f>
        <v/>
      </c>
      <c r="I357" t="str">
        <f>TRIM(UPPER(SUBSTITUTE('Dump Google Form Here'!I357," ","")))</f>
        <v/>
      </c>
      <c r="J357" t="str">
        <f>TRIM(UPPER(SUBSTITUTE('Dump Google Form Here'!J357," ","")))</f>
        <v/>
      </c>
      <c r="K357" t="str">
        <f>TRIM(UPPER(SUBSTITUTE('Dump Google Form Here'!K357," ","")))</f>
        <v/>
      </c>
      <c r="L357" t="str">
        <f>TRIM(UPPER(SUBSTITUTE('Dump Google Form Here'!L357," ","")))</f>
        <v/>
      </c>
    </row>
    <row r="358" spans="1:12">
      <c r="A358" t="str">
        <f>TRIM(UPPER(SUBSTITUTE('Dump Google Form Here'!A358," ","")))</f>
        <v/>
      </c>
      <c r="B358" t="str">
        <f>TRIM(UPPER(SUBSTITUTE('Dump Google Form Here'!B358," ","")))</f>
        <v/>
      </c>
      <c r="C358" t="str">
        <f>TRIM(UPPER(SUBSTITUTE('Dump Google Form Here'!C358," ","")))</f>
        <v/>
      </c>
      <c r="D358" t="str">
        <f>TRIM(UPPER(SUBSTITUTE('Dump Google Form Here'!D358," ","")))</f>
        <v/>
      </c>
      <c r="E358" t="str">
        <f>TRIM(UPPER(SUBSTITUTE('Dump Google Form Here'!E358," ","")))</f>
        <v/>
      </c>
      <c r="F358" t="str">
        <f>TRIM(UPPER(SUBSTITUTE('Dump Google Form Here'!F358," ","")))</f>
        <v/>
      </c>
      <c r="G358" t="str">
        <f>TRIM(UPPER(SUBSTITUTE('Dump Google Form Here'!G358," ","")))</f>
        <v/>
      </c>
      <c r="H358" t="str">
        <f>TRIM(SUBSTITUTE(SUBSTITUTE(UPPER(SUBSTITUTE('Dump Google Form Here'!H358," ","")),"YES",""),",",""))</f>
        <v/>
      </c>
      <c r="I358" t="str">
        <f>TRIM(UPPER(SUBSTITUTE('Dump Google Form Here'!I358," ","")))</f>
        <v/>
      </c>
      <c r="J358" t="str">
        <f>TRIM(UPPER(SUBSTITUTE('Dump Google Form Here'!J358," ","")))</f>
        <v/>
      </c>
      <c r="K358" t="str">
        <f>TRIM(UPPER(SUBSTITUTE('Dump Google Form Here'!K358," ","")))</f>
        <v/>
      </c>
      <c r="L358" t="str">
        <f>TRIM(UPPER(SUBSTITUTE('Dump Google Form Here'!L358," ","")))</f>
        <v/>
      </c>
    </row>
    <row r="359" spans="1:12">
      <c r="A359" t="str">
        <f>TRIM(UPPER(SUBSTITUTE('Dump Google Form Here'!A359," ","")))</f>
        <v/>
      </c>
      <c r="B359" t="str">
        <f>TRIM(UPPER(SUBSTITUTE('Dump Google Form Here'!B359," ","")))</f>
        <v/>
      </c>
      <c r="C359" t="str">
        <f>TRIM(UPPER(SUBSTITUTE('Dump Google Form Here'!C359," ","")))</f>
        <v/>
      </c>
      <c r="D359" t="str">
        <f>TRIM(UPPER(SUBSTITUTE('Dump Google Form Here'!D359," ","")))</f>
        <v/>
      </c>
      <c r="E359" t="str">
        <f>TRIM(UPPER(SUBSTITUTE('Dump Google Form Here'!E359," ","")))</f>
        <v/>
      </c>
      <c r="F359" t="str">
        <f>TRIM(UPPER(SUBSTITUTE('Dump Google Form Here'!F359," ","")))</f>
        <v/>
      </c>
      <c r="G359" t="str">
        <f>TRIM(UPPER(SUBSTITUTE('Dump Google Form Here'!G359," ","")))</f>
        <v/>
      </c>
      <c r="H359" t="str">
        <f>TRIM(SUBSTITUTE(SUBSTITUTE(UPPER(SUBSTITUTE('Dump Google Form Here'!H359," ","")),"YES",""),",",""))</f>
        <v/>
      </c>
      <c r="I359" t="str">
        <f>TRIM(UPPER(SUBSTITUTE('Dump Google Form Here'!I359," ","")))</f>
        <v/>
      </c>
      <c r="J359" t="str">
        <f>TRIM(UPPER(SUBSTITUTE('Dump Google Form Here'!J359," ","")))</f>
        <v/>
      </c>
      <c r="K359" t="str">
        <f>TRIM(UPPER(SUBSTITUTE('Dump Google Form Here'!K359," ","")))</f>
        <v/>
      </c>
      <c r="L359" t="str">
        <f>TRIM(UPPER(SUBSTITUTE('Dump Google Form Here'!L359," ","")))</f>
        <v/>
      </c>
    </row>
    <row r="360" spans="1:12">
      <c r="A360" t="str">
        <f>TRIM(UPPER(SUBSTITUTE('Dump Google Form Here'!A360," ","")))</f>
        <v/>
      </c>
      <c r="B360" t="str">
        <f>TRIM(UPPER(SUBSTITUTE('Dump Google Form Here'!B360," ","")))</f>
        <v/>
      </c>
      <c r="C360" t="str">
        <f>TRIM(UPPER(SUBSTITUTE('Dump Google Form Here'!C360," ","")))</f>
        <v/>
      </c>
      <c r="D360" t="str">
        <f>TRIM(UPPER(SUBSTITUTE('Dump Google Form Here'!D360," ","")))</f>
        <v/>
      </c>
      <c r="E360" t="str">
        <f>TRIM(UPPER(SUBSTITUTE('Dump Google Form Here'!E360," ","")))</f>
        <v/>
      </c>
      <c r="F360" t="str">
        <f>TRIM(UPPER(SUBSTITUTE('Dump Google Form Here'!F360," ","")))</f>
        <v/>
      </c>
      <c r="G360" t="str">
        <f>TRIM(UPPER(SUBSTITUTE('Dump Google Form Here'!G360," ","")))</f>
        <v/>
      </c>
      <c r="H360" t="str">
        <f>TRIM(SUBSTITUTE(SUBSTITUTE(UPPER(SUBSTITUTE('Dump Google Form Here'!H360," ","")),"YES",""),",",""))</f>
        <v/>
      </c>
      <c r="I360" t="str">
        <f>TRIM(UPPER(SUBSTITUTE('Dump Google Form Here'!I360," ","")))</f>
        <v/>
      </c>
      <c r="J360" t="str">
        <f>TRIM(UPPER(SUBSTITUTE('Dump Google Form Here'!J360," ","")))</f>
        <v/>
      </c>
      <c r="K360" t="str">
        <f>TRIM(UPPER(SUBSTITUTE('Dump Google Form Here'!K360," ","")))</f>
        <v/>
      </c>
      <c r="L360" t="str">
        <f>TRIM(UPPER(SUBSTITUTE('Dump Google Form Here'!L360," ","")))</f>
        <v/>
      </c>
    </row>
    <row r="361" spans="1:12">
      <c r="A361" t="str">
        <f>TRIM(UPPER(SUBSTITUTE('Dump Google Form Here'!A361," ","")))</f>
        <v/>
      </c>
      <c r="B361" t="str">
        <f>TRIM(UPPER(SUBSTITUTE('Dump Google Form Here'!B361," ","")))</f>
        <v/>
      </c>
      <c r="C361" t="str">
        <f>TRIM(UPPER(SUBSTITUTE('Dump Google Form Here'!C361," ","")))</f>
        <v/>
      </c>
      <c r="D361" t="str">
        <f>TRIM(UPPER(SUBSTITUTE('Dump Google Form Here'!D361," ","")))</f>
        <v/>
      </c>
      <c r="E361" t="str">
        <f>TRIM(UPPER(SUBSTITUTE('Dump Google Form Here'!E361," ","")))</f>
        <v/>
      </c>
      <c r="F361" t="str">
        <f>TRIM(UPPER(SUBSTITUTE('Dump Google Form Here'!F361," ","")))</f>
        <v/>
      </c>
      <c r="G361" t="str">
        <f>TRIM(UPPER(SUBSTITUTE('Dump Google Form Here'!G361," ","")))</f>
        <v/>
      </c>
      <c r="H361" t="str">
        <f>TRIM(SUBSTITUTE(SUBSTITUTE(UPPER(SUBSTITUTE('Dump Google Form Here'!H361," ","")),"YES",""),",",""))</f>
        <v/>
      </c>
      <c r="I361" t="str">
        <f>TRIM(UPPER(SUBSTITUTE('Dump Google Form Here'!I361," ","")))</f>
        <v/>
      </c>
      <c r="J361" t="str">
        <f>TRIM(UPPER(SUBSTITUTE('Dump Google Form Here'!J361," ","")))</f>
        <v/>
      </c>
      <c r="K361" t="str">
        <f>TRIM(UPPER(SUBSTITUTE('Dump Google Form Here'!K361," ","")))</f>
        <v/>
      </c>
      <c r="L361" t="str">
        <f>TRIM(UPPER(SUBSTITUTE('Dump Google Form Here'!L361," ","")))</f>
        <v/>
      </c>
    </row>
    <row r="362" spans="1:12">
      <c r="A362" t="str">
        <f>TRIM(UPPER(SUBSTITUTE('Dump Google Form Here'!A362," ","")))</f>
        <v/>
      </c>
      <c r="B362" t="str">
        <f>TRIM(UPPER(SUBSTITUTE('Dump Google Form Here'!B362," ","")))</f>
        <v/>
      </c>
      <c r="C362" t="str">
        <f>TRIM(UPPER(SUBSTITUTE('Dump Google Form Here'!C362," ","")))</f>
        <v/>
      </c>
      <c r="D362" t="str">
        <f>TRIM(UPPER(SUBSTITUTE('Dump Google Form Here'!D362," ","")))</f>
        <v/>
      </c>
      <c r="E362" t="str">
        <f>TRIM(UPPER(SUBSTITUTE('Dump Google Form Here'!E362," ","")))</f>
        <v/>
      </c>
      <c r="F362" t="str">
        <f>TRIM(UPPER(SUBSTITUTE('Dump Google Form Here'!F362," ","")))</f>
        <v/>
      </c>
      <c r="G362" t="str">
        <f>TRIM(UPPER(SUBSTITUTE('Dump Google Form Here'!G362," ","")))</f>
        <v/>
      </c>
      <c r="H362" t="str">
        <f>TRIM(SUBSTITUTE(SUBSTITUTE(UPPER(SUBSTITUTE('Dump Google Form Here'!H362," ","")),"YES",""),",",""))</f>
        <v/>
      </c>
      <c r="I362" t="str">
        <f>TRIM(UPPER(SUBSTITUTE('Dump Google Form Here'!I362," ","")))</f>
        <v/>
      </c>
      <c r="J362" t="str">
        <f>TRIM(UPPER(SUBSTITUTE('Dump Google Form Here'!J362," ","")))</f>
        <v/>
      </c>
      <c r="K362" t="str">
        <f>TRIM(UPPER(SUBSTITUTE('Dump Google Form Here'!K362," ","")))</f>
        <v/>
      </c>
      <c r="L362" t="str">
        <f>TRIM(UPPER(SUBSTITUTE('Dump Google Form Here'!L362," ","")))</f>
        <v/>
      </c>
    </row>
    <row r="363" spans="1:12">
      <c r="A363" t="str">
        <f>TRIM(UPPER(SUBSTITUTE('Dump Google Form Here'!A363," ","")))</f>
        <v/>
      </c>
      <c r="B363" t="str">
        <f>TRIM(UPPER(SUBSTITUTE('Dump Google Form Here'!B363," ","")))</f>
        <v/>
      </c>
      <c r="C363" t="str">
        <f>TRIM(UPPER(SUBSTITUTE('Dump Google Form Here'!C363," ","")))</f>
        <v/>
      </c>
      <c r="D363" t="str">
        <f>TRIM(UPPER(SUBSTITUTE('Dump Google Form Here'!D363," ","")))</f>
        <v/>
      </c>
      <c r="E363" t="str">
        <f>TRIM(UPPER(SUBSTITUTE('Dump Google Form Here'!E363," ","")))</f>
        <v/>
      </c>
      <c r="F363" t="str">
        <f>TRIM(UPPER(SUBSTITUTE('Dump Google Form Here'!F363," ","")))</f>
        <v/>
      </c>
      <c r="G363" t="str">
        <f>TRIM(UPPER(SUBSTITUTE('Dump Google Form Here'!G363," ","")))</f>
        <v/>
      </c>
      <c r="H363" t="str">
        <f>TRIM(SUBSTITUTE(SUBSTITUTE(UPPER(SUBSTITUTE('Dump Google Form Here'!H363," ","")),"YES",""),",",""))</f>
        <v/>
      </c>
      <c r="I363" t="str">
        <f>TRIM(UPPER(SUBSTITUTE('Dump Google Form Here'!I363," ","")))</f>
        <v/>
      </c>
      <c r="J363" t="str">
        <f>TRIM(UPPER(SUBSTITUTE('Dump Google Form Here'!J363," ","")))</f>
        <v/>
      </c>
      <c r="K363" t="str">
        <f>TRIM(UPPER(SUBSTITUTE('Dump Google Form Here'!K363," ","")))</f>
        <v/>
      </c>
      <c r="L363" t="str">
        <f>TRIM(UPPER(SUBSTITUTE('Dump Google Form Here'!L363," ","")))</f>
        <v/>
      </c>
    </row>
    <row r="364" spans="1:12">
      <c r="A364" t="str">
        <f>TRIM(UPPER(SUBSTITUTE('Dump Google Form Here'!A364," ","")))</f>
        <v/>
      </c>
      <c r="B364" t="str">
        <f>TRIM(UPPER(SUBSTITUTE('Dump Google Form Here'!B364," ","")))</f>
        <v/>
      </c>
      <c r="C364" t="str">
        <f>TRIM(UPPER(SUBSTITUTE('Dump Google Form Here'!C364," ","")))</f>
        <v/>
      </c>
      <c r="D364" t="str">
        <f>TRIM(UPPER(SUBSTITUTE('Dump Google Form Here'!D364," ","")))</f>
        <v/>
      </c>
      <c r="E364" t="str">
        <f>TRIM(UPPER(SUBSTITUTE('Dump Google Form Here'!E364," ","")))</f>
        <v/>
      </c>
      <c r="F364" t="str">
        <f>TRIM(UPPER(SUBSTITUTE('Dump Google Form Here'!F364," ","")))</f>
        <v/>
      </c>
      <c r="G364" t="str">
        <f>TRIM(UPPER(SUBSTITUTE('Dump Google Form Here'!G364," ","")))</f>
        <v/>
      </c>
      <c r="H364" t="str">
        <f>TRIM(SUBSTITUTE(SUBSTITUTE(UPPER(SUBSTITUTE('Dump Google Form Here'!H364," ","")),"YES",""),",",""))</f>
        <v/>
      </c>
      <c r="I364" t="str">
        <f>TRIM(UPPER(SUBSTITUTE('Dump Google Form Here'!I364," ","")))</f>
        <v/>
      </c>
      <c r="J364" t="str">
        <f>TRIM(UPPER(SUBSTITUTE('Dump Google Form Here'!J364," ","")))</f>
        <v/>
      </c>
      <c r="K364" t="str">
        <f>TRIM(UPPER(SUBSTITUTE('Dump Google Form Here'!K364," ","")))</f>
        <v/>
      </c>
      <c r="L364" t="str">
        <f>TRIM(UPPER(SUBSTITUTE('Dump Google Form Here'!L364," ","")))</f>
        <v/>
      </c>
    </row>
    <row r="365" spans="1:12">
      <c r="A365" t="str">
        <f>TRIM(UPPER(SUBSTITUTE('Dump Google Form Here'!A365," ","")))</f>
        <v/>
      </c>
      <c r="B365" t="str">
        <f>TRIM(UPPER(SUBSTITUTE('Dump Google Form Here'!B365," ","")))</f>
        <v/>
      </c>
      <c r="C365" t="str">
        <f>TRIM(UPPER(SUBSTITUTE('Dump Google Form Here'!C365," ","")))</f>
        <v/>
      </c>
      <c r="D365" t="str">
        <f>TRIM(UPPER(SUBSTITUTE('Dump Google Form Here'!D365," ","")))</f>
        <v/>
      </c>
      <c r="E365" t="str">
        <f>TRIM(UPPER(SUBSTITUTE('Dump Google Form Here'!E365," ","")))</f>
        <v/>
      </c>
      <c r="F365" t="str">
        <f>TRIM(UPPER(SUBSTITUTE('Dump Google Form Here'!F365," ","")))</f>
        <v/>
      </c>
      <c r="G365" t="str">
        <f>TRIM(UPPER(SUBSTITUTE('Dump Google Form Here'!G365," ","")))</f>
        <v/>
      </c>
      <c r="H365" t="str">
        <f>TRIM(SUBSTITUTE(SUBSTITUTE(UPPER(SUBSTITUTE('Dump Google Form Here'!H365," ","")),"YES",""),",",""))</f>
        <v/>
      </c>
      <c r="I365" t="str">
        <f>TRIM(UPPER(SUBSTITUTE('Dump Google Form Here'!I365," ","")))</f>
        <v/>
      </c>
      <c r="J365" t="str">
        <f>TRIM(UPPER(SUBSTITUTE('Dump Google Form Here'!J365," ","")))</f>
        <v/>
      </c>
      <c r="K365" t="str">
        <f>TRIM(UPPER(SUBSTITUTE('Dump Google Form Here'!K365," ","")))</f>
        <v/>
      </c>
      <c r="L365" t="str">
        <f>TRIM(UPPER(SUBSTITUTE('Dump Google Form Here'!L365," ","")))</f>
        <v/>
      </c>
    </row>
    <row r="366" spans="1:12">
      <c r="A366" t="str">
        <f>TRIM(UPPER(SUBSTITUTE('Dump Google Form Here'!A366," ","")))</f>
        <v/>
      </c>
      <c r="B366" t="str">
        <f>TRIM(UPPER(SUBSTITUTE('Dump Google Form Here'!B366," ","")))</f>
        <v/>
      </c>
      <c r="C366" t="str">
        <f>TRIM(UPPER(SUBSTITUTE('Dump Google Form Here'!C366," ","")))</f>
        <v/>
      </c>
      <c r="D366" t="str">
        <f>TRIM(UPPER(SUBSTITUTE('Dump Google Form Here'!D366," ","")))</f>
        <v/>
      </c>
      <c r="E366" t="str">
        <f>TRIM(UPPER(SUBSTITUTE('Dump Google Form Here'!E366," ","")))</f>
        <v/>
      </c>
      <c r="F366" t="str">
        <f>TRIM(UPPER(SUBSTITUTE('Dump Google Form Here'!F366," ","")))</f>
        <v/>
      </c>
      <c r="G366" t="str">
        <f>TRIM(UPPER(SUBSTITUTE('Dump Google Form Here'!G366," ","")))</f>
        <v/>
      </c>
      <c r="H366" t="str">
        <f>TRIM(SUBSTITUTE(SUBSTITUTE(UPPER(SUBSTITUTE('Dump Google Form Here'!H366," ","")),"YES",""),",",""))</f>
        <v/>
      </c>
      <c r="I366" t="str">
        <f>TRIM(UPPER(SUBSTITUTE('Dump Google Form Here'!I366," ","")))</f>
        <v/>
      </c>
      <c r="J366" t="str">
        <f>TRIM(UPPER(SUBSTITUTE('Dump Google Form Here'!J366," ","")))</f>
        <v/>
      </c>
      <c r="K366" t="str">
        <f>TRIM(UPPER(SUBSTITUTE('Dump Google Form Here'!K366," ","")))</f>
        <v/>
      </c>
      <c r="L366" t="str">
        <f>TRIM(UPPER(SUBSTITUTE('Dump Google Form Here'!L366," ","")))</f>
        <v/>
      </c>
    </row>
    <row r="367" spans="1:12">
      <c r="A367" t="str">
        <f>TRIM(UPPER(SUBSTITUTE('Dump Google Form Here'!A367," ","")))</f>
        <v/>
      </c>
      <c r="B367" t="str">
        <f>TRIM(UPPER(SUBSTITUTE('Dump Google Form Here'!B367," ","")))</f>
        <v/>
      </c>
      <c r="C367" t="str">
        <f>TRIM(UPPER(SUBSTITUTE('Dump Google Form Here'!C367," ","")))</f>
        <v/>
      </c>
      <c r="D367" t="str">
        <f>TRIM(UPPER(SUBSTITUTE('Dump Google Form Here'!D367," ","")))</f>
        <v/>
      </c>
      <c r="E367" t="str">
        <f>TRIM(UPPER(SUBSTITUTE('Dump Google Form Here'!E367," ","")))</f>
        <v/>
      </c>
      <c r="F367" t="str">
        <f>TRIM(UPPER(SUBSTITUTE('Dump Google Form Here'!F367," ","")))</f>
        <v/>
      </c>
      <c r="G367" t="str">
        <f>TRIM(UPPER(SUBSTITUTE('Dump Google Form Here'!G367," ","")))</f>
        <v/>
      </c>
      <c r="H367" t="str">
        <f>TRIM(SUBSTITUTE(SUBSTITUTE(UPPER(SUBSTITUTE('Dump Google Form Here'!H367," ","")),"YES",""),",",""))</f>
        <v/>
      </c>
      <c r="I367" t="str">
        <f>TRIM(UPPER(SUBSTITUTE('Dump Google Form Here'!I367," ","")))</f>
        <v/>
      </c>
      <c r="J367" t="str">
        <f>TRIM(UPPER(SUBSTITUTE('Dump Google Form Here'!J367," ","")))</f>
        <v/>
      </c>
      <c r="K367" t="str">
        <f>TRIM(UPPER(SUBSTITUTE('Dump Google Form Here'!K367," ","")))</f>
        <v/>
      </c>
      <c r="L367" t="str">
        <f>TRIM(UPPER(SUBSTITUTE('Dump Google Form Here'!L367," ","")))</f>
        <v/>
      </c>
    </row>
    <row r="368" spans="1:12">
      <c r="A368" t="str">
        <f>TRIM(UPPER(SUBSTITUTE('Dump Google Form Here'!A368," ","")))</f>
        <v/>
      </c>
      <c r="B368" t="str">
        <f>TRIM(UPPER(SUBSTITUTE('Dump Google Form Here'!B368," ","")))</f>
        <v/>
      </c>
      <c r="C368" t="str">
        <f>TRIM(UPPER(SUBSTITUTE('Dump Google Form Here'!C368," ","")))</f>
        <v/>
      </c>
      <c r="D368" t="str">
        <f>TRIM(UPPER(SUBSTITUTE('Dump Google Form Here'!D368," ","")))</f>
        <v/>
      </c>
      <c r="E368" t="str">
        <f>TRIM(UPPER(SUBSTITUTE('Dump Google Form Here'!E368," ","")))</f>
        <v/>
      </c>
      <c r="F368" t="str">
        <f>TRIM(UPPER(SUBSTITUTE('Dump Google Form Here'!F368," ","")))</f>
        <v/>
      </c>
      <c r="G368" t="str">
        <f>TRIM(UPPER(SUBSTITUTE('Dump Google Form Here'!G368," ","")))</f>
        <v/>
      </c>
      <c r="H368" t="str">
        <f>TRIM(SUBSTITUTE(SUBSTITUTE(UPPER(SUBSTITUTE('Dump Google Form Here'!H368," ","")),"YES",""),",",""))</f>
        <v/>
      </c>
      <c r="I368" t="str">
        <f>TRIM(UPPER(SUBSTITUTE('Dump Google Form Here'!I368," ","")))</f>
        <v/>
      </c>
      <c r="J368" t="str">
        <f>TRIM(UPPER(SUBSTITUTE('Dump Google Form Here'!J368," ","")))</f>
        <v/>
      </c>
      <c r="K368" t="str">
        <f>TRIM(UPPER(SUBSTITUTE('Dump Google Form Here'!K368," ","")))</f>
        <v/>
      </c>
      <c r="L368" t="str">
        <f>TRIM(UPPER(SUBSTITUTE('Dump Google Form Here'!L368," ","")))</f>
        <v/>
      </c>
    </row>
    <row r="369" spans="1:12">
      <c r="A369" t="str">
        <f>TRIM(UPPER(SUBSTITUTE('Dump Google Form Here'!A369," ","")))</f>
        <v/>
      </c>
      <c r="B369" t="str">
        <f>TRIM(UPPER(SUBSTITUTE('Dump Google Form Here'!B369," ","")))</f>
        <v/>
      </c>
      <c r="C369" t="str">
        <f>TRIM(UPPER(SUBSTITUTE('Dump Google Form Here'!C369," ","")))</f>
        <v/>
      </c>
      <c r="D369" t="str">
        <f>TRIM(UPPER(SUBSTITUTE('Dump Google Form Here'!D369," ","")))</f>
        <v/>
      </c>
      <c r="E369" t="str">
        <f>TRIM(UPPER(SUBSTITUTE('Dump Google Form Here'!E369," ","")))</f>
        <v/>
      </c>
      <c r="F369" t="str">
        <f>TRIM(UPPER(SUBSTITUTE('Dump Google Form Here'!F369," ","")))</f>
        <v/>
      </c>
      <c r="G369" t="str">
        <f>TRIM(UPPER(SUBSTITUTE('Dump Google Form Here'!G369," ","")))</f>
        <v/>
      </c>
      <c r="H369" t="str">
        <f>TRIM(SUBSTITUTE(SUBSTITUTE(UPPER(SUBSTITUTE('Dump Google Form Here'!H369," ","")),"YES",""),",",""))</f>
        <v/>
      </c>
      <c r="I369" t="str">
        <f>TRIM(UPPER(SUBSTITUTE('Dump Google Form Here'!I369," ","")))</f>
        <v/>
      </c>
      <c r="J369" t="str">
        <f>TRIM(UPPER(SUBSTITUTE('Dump Google Form Here'!J369," ","")))</f>
        <v/>
      </c>
      <c r="K369" t="str">
        <f>TRIM(UPPER(SUBSTITUTE('Dump Google Form Here'!K369," ","")))</f>
        <v/>
      </c>
      <c r="L369" t="str">
        <f>TRIM(UPPER(SUBSTITUTE('Dump Google Form Here'!L369," ","")))</f>
        <v/>
      </c>
    </row>
    <row r="370" spans="1:12">
      <c r="A370" t="str">
        <f>TRIM(UPPER(SUBSTITUTE('Dump Google Form Here'!A370," ","")))</f>
        <v/>
      </c>
      <c r="B370" t="str">
        <f>TRIM(UPPER(SUBSTITUTE('Dump Google Form Here'!B370," ","")))</f>
        <v/>
      </c>
      <c r="C370" t="str">
        <f>TRIM(UPPER(SUBSTITUTE('Dump Google Form Here'!C370," ","")))</f>
        <v/>
      </c>
      <c r="D370" t="str">
        <f>TRIM(UPPER(SUBSTITUTE('Dump Google Form Here'!D370," ","")))</f>
        <v/>
      </c>
      <c r="E370" t="str">
        <f>TRIM(UPPER(SUBSTITUTE('Dump Google Form Here'!E370," ","")))</f>
        <v/>
      </c>
      <c r="F370" t="str">
        <f>TRIM(UPPER(SUBSTITUTE('Dump Google Form Here'!F370," ","")))</f>
        <v/>
      </c>
      <c r="G370" t="str">
        <f>TRIM(UPPER(SUBSTITUTE('Dump Google Form Here'!G370," ","")))</f>
        <v/>
      </c>
      <c r="H370" t="str">
        <f>TRIM(SUBSTITUTE(SUBSTITUTE(UPPER(SUBSTITUTE('Dump Google Form Here'!H370," ","")),"YES",""),",",""))</f>
        <v/>
      </c>
      <c r="I370" t="str">
        <f>TRIM(UPPER(SUBSTITUTE('Dump Google Form Here'!I370," ","")))</f>
        <v/>
      </c>
      <c r="J370" t="str">
        <f>TRIM(UPPER(SUBSTITUTE('Dump Google Form Here'!J370," ","")))</f>
        <v/>
      </c>
      <c r="K370" t="str">
        <f>TRIM(UPPER(SUBSTITUTE('Dump Google Form Here'!K370," ","")))</f>
        <v/>
      </c>
      <c r="L370" t="str">
        <f>TRIM(UPPER(SUBSTITUTE('Dump Google Form Here'!L370," ","")))</f>
        <v/>
      </c>
    </row>
    <row r="371" spans="1:12">
      <c r="A371" t="str">
        <f>TRIM(UPPER(SUBSTITUTE('Dump Google Form Here'!A371," ","")))</f>
        <v/>
      </c>
      <c r="B371" t="str">
        <f>TRIM(UPPER(SUBSTITUTE('Dump Google Form Here'!B371," ","")))</f>
        <v/>
      </c>
      <c r="C371" t="str">
        <f>TRIM(UPPER(SUBSTITUTE('Dump Google Form Here'!C371," ","")))</f>
        <v/>
      </c>
      <c r="D371" t="str">
        <f>TRIM(UPPER(SUBSTITUTE('Dump Google Form Here'!D371," ","")))</f>
        <v/>
      </c>
      <c r="E371" t="str">
        <f>TRIM(UPPER(SUBSTITUTE('Dump Google Form Here'!E371," ","")))</f>
        <v/>
      </c>
      <c r="F371" t="str">
        <f>TRIM(UPPER(SUBSTITUTE('Dump Google Form Here'!F371," ","")))</f>
        <v/>
      </c>
      <c r="G371" t="str">
        <f>TRIM(UPPER(SUBSTITUTE('Dump Google Form Here'!G371," ","")))</f>
        <v/>
      </c>
      <c r="H371" t="str">
        <f>TRIM(SUBSTITUTE(SUBSTITUTE(UPPER(SUBSTITUTE('Dump Google Form Here'!H371," ","")),"YES",""),",",""))</f>
        <v/>
      </c>
      <c r="I371" t="str">
        <f>TRIM(UPPER(SUBSTITUTE('Dump Google Form Here'!I371," ","")))</f>
        <v/>
      </c>
      <c r="J371" t="str">
        <f>TRIM(UPPER(SUBSTITUTE('Dump Google Form Here'!J371," ","")))</f>
        <v/>
      </c>
      <c r="K371" t="str">
        <f>TRIM(UPPER(SUBSTITUTE('Dump Google Form Here'!K371," ","")))</f>
        <v/>
      </c>
      <c r="L371" t="str">
        <f>TRIM(UPPER(SUBSTITUTE('Dump Google Form Here'!L371," ","")))</f>
        <v/>
      </c>
    </row>
    <row r="372" spans="1:12">
      <c r="A372" t="str">
        <f>TRIM(UPPER(SUBSTITUTE('Dump Google Form Here'!A372," ","")))</f>
        <v/>
      </c>
      <c r="B372" t="str">
        <f>TRIM(UPPER(SUBSTITUTE('Dump Google Form Here'!B372," ","")))</f>
        <v/>
      </c>
      <c r="C372" t="str">
        <f>TRIM(UPPER(SUBSTITUTE('Dump Google Form Here'!C372," ","")))</f>
        <v/>
      </c>
      <c r="D372" t="str">
        <f>TRIM(UPPER(SUBSTITUTE('Dump Google Form Here'!D372," ","")))</f>
        <v/>
      </c>
      <c r="E372" t="str">
        <f>TRIM(UPPER(SUBSTITUTE('Dump Google Form Here'!E372," ","")))</f>
        <v/>
      </c>
      <c r="F372" t="str">
        <f>TRIM(UPPER(SUBSTITUTE('Dump Google Form Here'!F372," ","")))</f>
        <v/>
      </c>
      <c r="G372" t="str">
        <f>TRIM(UPPER(SUBSTITUTE('Dump Google Form Here'!G372," ","")))</f>
        <v/>
      </c>
      <c r="H372" t="str">
        <f>TRIM(SUBSTITUTE(SUBSTITUTE(UPPER(SUBSTITUTE('Dump Google Form Here'!H372," ","")),"YES",""),",",""))</f>
        <v/>
      </c>
      <c r="I372" t="str">
        <f>TRIM(UPPER(SUBSTITUTE('Dump Google Form Here'!I372," ","")))</f>
        <v/>
      </c>
      <c r="J372" t="str">
        <f>TRIM(UPPER(SUBSTITUTE('Dump Google Form Here'!J372," ","")))</f>
        <v/>
      </c>
      <c r="K372" t="str">
        <f>TRIM(UPPER(SUBSTITUTE('Dump Google Form Here'!K372," ","")))</f>
        <v/>
      </c>
      <c r="L372" t="str">
        <f>TRIM(UPPER(SUBSTITUTE('Dump Google Form Here'!L372," ","")))</f>
        <v/>
      </c>
    </row>
    <row r="373" spans="1:12">
      <c r="A373" t="str">
        <f>TRIM(UPPER(SUBSTITUTE('Dump Google Form Here'!A373," ","")))</f>
        <v/>
      </c>
      <c r="B373" t="str">
        <f>TRIM(UPPER(SUBSTITUTE('Dump Google Form Here'!B373," ","")))</f>
        <v/>
      </c>
      <c r="C373" t="str">
        <f>TRIM(UPPER(SUBSTITUTE('Dump Google Form Here'!C373," ","")))</f>
        <v/>
      </c>
      <c r="D373" t="str">
        <f>TRIM(UPPER(SUBSTITUTE('Dump Google Form Here'!D373," ","")))</f>
        <v/>
      </c>
      <c r="E373" t="str">
        <f>TRIM(UPPER(SUBSTITUTE('Dump Google Form Here'!E373," ","")))</f>
        <v/>
      </c>
      <c r="F373" t="str">
        <f>TRIM(UPPER(SUBSTITUTE('Dump Google Form Here'!F373," ","")))</f>
        <v/>
      </c>
      <c r="G373" t="str">
        <f>TRIM(UPPER(SUBSTITUTE('Dump Google Form Here'!G373," ","")))</f>
        <v/>
      </c>
      <c r="H373" t="str">
        <f>TRIM(SUBSTITUTE(SUBSTITUTE(UPPER(SUBSTITUTE('Dump Google Form Here'!H373," ","")),"YES",""),",",""))</f>
        <v/>
      </c>
      <c r="I373" t="str">
        <f>TRIM(UPPER(SUBSTITUTE('Dump Google Form Here'!I373," ","")))</f>
        <v/>
      </c>
      <c r="J373" t="str">
        <f>TRIM(UPPER(SUBSTITUTE('Dump Google Form Here'!J373," ","")))</f>
        <v/>
      </c>
      <c r="K373" t="str">
        <f>TRIM(UPPER(SUBSTITUTE('Dump Google Form Here'!K373," ","")))</f>
        <v/>
      </c>
      <c r="L373" t="str">
        <f>TRIM(UPPER(SUBSTITUTE('Dump Google Form Here'!L373," ","")))</f>
        <v/>
      </c>
    </row>
    <row r="374" spans="1:12">
      <c r="A374" t="str">
        <f>TRIM(UPPER(SUBSTITUTE('Dump Google Form Here'!A374," ","")))</f>
        <v/>
      </c>
      <c r="B374" t="str">
        <f>TRIM(UPPER(SUBSTITUTE('Dump Google Form Here'!B374," ","")))</f>
        <v/>
      </c>
      <c r="C374" t="str">
        <f>TRIM(UPPER(SUBSTITUTE('Dump Google Form Here'!C374," ","")))</f>
        <v/>
      </c>
      <c r="D374" t="str">
        <f>TRIM(UPPER(SUBSTITUTE('Dump Google Form Here'!D374," ","")))</f>
        <v/>
      </c>
      <c r="E374" t="str">
        <f>TRIM(UPPER(SUBSTITUTE('Dump Google Form Here'!E374," ","")))</f>
        <v/>
      </c>
      <c r="F374" t="str">
        <f>TRIM(UPPER(SUBSTITUTE('Dump Google Form Here'!F374," ","")))</f>
        <v/>
      </c>
      <c r="G374" t="str">
        <f>TRIM(UPPER(SUBSTITUTE('Dump Google Form Here'!G374," ","")))</f>
        <v/>
      </c>
      <c r="H374" t="str">
        <f>TRIM(SUBSTITUTE(SUBSTITUTE(UPPER(SUBSTITUTE('Dump Google Form Here'!H374," ","")),"YES",""),",",""))</f>
        <v/>
      </c>
      <c r="I374" t="str">
        <f>TRIM(UPPER(SUBSTITUTE('Dump Google Form Here'!I374," ","")))</f>
        <v/>
      </c>
      <c r="J374" t="str">
        <f>TRIM(UPPER(SUBSTITUTE('Dump Google Form Here'!J374," ","")))</f>
        <v/>
      </c>
      <c r="K374" t="str">
        <f>TRIM(UPPER(SUBSTITUTE('Dump Google Form Here'!K374," ","")))</f>
        <v/>
      </c>
      <c r="L374" t="str">
        <f>TRIM(UPPER(SUBSTITUTE('Dump Google Form Here'!L374," ","")))</f>
        <v/>
      </c>
    </row>
    <row r="375" spans="1:12">
      <c r="A375" t="str">
        <f>TRIM(UPPER(SUBSTITUTE('Dump Google Form Here'!A375," ","")))</f>
        <v/>
      </c>
      <c r="B375" t="str">
        <f>TRIM(UPPER(SUBSTITUTE('Dump Google Form Here'!B375," ","")))</f>
        <v/>
      </c>
      <c r="C375" t="str">
        <f>TRIM(UPPER(SUBSTITUTE('Dump Google Form Here'!C375," ","")))</f>
        <v/>
      </c>
      <c r="D375" t="str">
        <f>TRIM(UPPER(SUBSTITUTE('Dump Google Form Here'!D375," ","")))</f>
        <v/>
      </c>
      <c r="E375" t="str">
        <f>TRIM(UPPER(SUBSTITUTE('Dump Google Form Here'!E375," ","")))</f>
        <v/>
      </c>
      <c r="F375" t="str">
        <f>TRIM(UPPER(SUBSTITUTE('Dump Google Form Here'!F375," ","")))</f>
        <v/>
      </c>
      <c r="G375" t="str">
        <f>TRIM(UPPER(SUBSTITUTE('Dump Google Form Here'!G375," ","")))</f>
        <v/>
      </c>
      <c r="H375" t="str">
        <f>TRIM(SUBSTITUTE(SUBSTITUTE(UPPER(SUBSTITUTE('Dump Google Form Here'!H375," ","")),"YES",""),",",""))</f>
        <v/>
      </c>
      <c r="I375" t="str">
        <f>TRIM(UPPER(SUBSTITUTE('Dump Google Form Here'!I375," ","")))</f>
        <v/>
      </c>
      <c r="J375" t="str">
        <f>TRIM(UPPER(SUBSTITUTE('Dump Google Form Here'!J375," ","")))</f>
        <v/>
      </c>
      <c r="K375" t="str">
        <f>TRIM(UPPER(SUBSTITUTE('Dump Google Form Here'!K375," ","")))</f>
        <v/>
      </c>
      <c r="L375" t="str">
        <f>TRIM(UPPER(SUBSTITUTE('Dump Google Form Here'!L375," ","")))</f>
        <v/>
      </c>
    </row>
    <row r="376" spans="1:12">
      <c r="A376" t="str">
        <f>TRIM(UPPER(SUBSTITUTE('Dump Google Form Here'!A376," ","")))</f>
        <v/>
      </c>
      <c r="B376" t="str">
        <f>TRIM(UPPER(SUBSTITUTE('Dump Google Form Here'!B376," ","")))</f>
        <v/>
      </c>
      <c r="C376" t="str">
        <f>TRIM(UPPER(SUBSTITUTE('Dump Google Form Here'!C376," ","")))</f>
        <v/>
      </c>
      <c r="D376" t="str">
        <f>TRIM(UPPER(SUBSTITUTE('Dump Google Form Here'!D376," ","")))</f>
        <v/>
      </c>
      <c r="E376" t="str">
        <f>TRIM(UPPER(SUBSTITUTE('Dump Google Form Here'!E376," ","")))</f>
        <v/>
      </c>
      <c r="F376" t="str">
        <f>TRIM(UPPER(SUBSTITUTE('Dump Google Form Here'!F376," ","")))</f>
        <v/>
      </c>
      <c r="G376" t="str">
        <f>TRIM(UPPER(SUBSTITUTE('Dump Google Form Here'!G376," ","")))</f>
        <v/>
      </c>
      <c r="H376" t="str">
        <f>TRIM(SUBSTITUTE(SUBSTITUTE(UPPER(SUBSTITUTE('Dump Google Form Here'!H376," ","")),"YES",""),",",""))</f>
        <v/>
      </c>
      <c r="I376" t="str">
        <f>TRIM(UPPER(SUBSTITUTE('Dump Google Form Here'!I376," ","")))</f>
        <v/>
      </c>
      <c r="J376" t="str">
        <f>TRIM(UPPER(SUBSTITUTE('Dump Google Form Here'!J376," ","")))</f>
        <v/>
      </c>
      <c r="K376" t="str">
        <f>TRIM(UPPER(SUBSTITUTE('Dump Google Form Here'!K376," ","")))</f>
        <v/>
      </c>
      <c r="L376" t="str">
        <f>TRIM(UPPER(SUBSTITUTE('Dump Google Form Here'!L376," ","")))</f>
        <v/>
      </c>
    </row>
    <row r="377" spans="1:12">
      <c r="A377" t="str">
        <f>TRIM(UPPER(SUBSTITUTE('Dump Google Form Here'!A377," ","")))</f>
        <v/>
      </c>
      <c r="B377" t="str">
        <f>TRIM(UPPER(SUBSTITUTE('Dump Google Form Here'!B377," ","")))</f>
        <v/>
      </c>
      <c r="C377" t="str">
        <f>TRIM(UPPER(SUBSTITUTE('Dump Google Form Here'!C377," ","")))</f>
        <v/>
      </c>
      <c r="D377" t="str">
        <f>TRIM(UPPER(SUBSTITUTE('Dump Google Form Here'!D377," ","")))</f>
        <v/>
      </c>
      <c r="E377" t="str">
        <f>TRIM(UPPER(SUBSTITUTE('Dump Google Form Here'!E377," ","")))</f>
        <v/>
      </c>
      <c r="F377" t="str">
        <f>TRIM(UPPER(SUBSTITUTE('Dump Google Form Here'!F377," ","")))</f>
        <v/>
      </c>
      <c r="G377" t="str">
        <f>TRIM(UPPER(SUBSTITUTE('Dump Google Form Here'!G377," ","")))</f>
        <v/>
      </c>
      <c r="H377" t="str">
        <f>TRIM(SUBSTITUTE(SUBSTITUTE(UPPER(SUBSTITUTE('Dump Google Form Here'!H377," ","")),"YES",""),",",""))</f>
        <v/>
      </c>
      <c r="I377" t="str">
        <f>TRIM(UPPER(SUBSTITUTE('Dump Google Form Here'!I377," ","")))</f>
        <v/>
      </c>
      <c r="J377" t="str">
        <f>TRIM(UPPER(SUBSTITUTE('Dump Google Form Here'!J377," ","")))</f>
        <v/>
      </c>
      <c r="K377" t="str">
        <f>TRIM(UPPER(SUBSTITUTE('Dump Google Form Here'!K377," ","")))</f>
        <v/>
      </c>
      <c r="L377" t="str">
        <f>TRIM(UPPER(SUBSTITUTE('Dump Google Form Here'!L377," ","")))</f>
        <v/>
      </c>
    </row>
    <row r="378" spans="1:12">
      <c r="A378" t="str">
        <f>TRIM(UPPER(SUBSTITUTE('Dump Google Form Here'!A378," ","")))</f>
        <v/>
      </c>
      <c r="B378" t="str">
        <f>TRIM(UPPER(SUBSTITUTE('Dump Google Form Here'!B378," ","")))</f>
        <v/>
      </c>
      <c r="C378" t="str">
        <f>TRIM(UPPER(SUBSTITUTE('Dump Google Form Here'!C378," ","")))</f>
        <v/>
      </c>
      <c r="D378" t="str">
        <f>TRIM(UPPER(SUBSTITUTE('Dump Google Form Here'!D378," ","")))</f>
        <v/>
      </c>
      <c r="E378" t="str">
        <f>TRIM(UPPER(SUBSTITUTE('Dump Google Form Here'!E378," ","")))</f>
        <v/>
      </c>
      <c r="F378" t="str">
        <f>TRIM(UPPER(SUBSTITUTE('Dump Google Form Here'!F378," ","")))</f>
        <v/>
      </c>
      <c r="G378" t="str">
        <f>TRIM(UPPER(SUBSTITUTE('Dump Google Form Here'!G378," ","")))</f>
        <v/>
      </c>
      <c r="H378" t="str">
        <f>TRIM(SUBSTITUTE(SUBSTITUTE(UPPER(SUBSTITUTE('Dump Google Form Here'!H378," ","")),"YES",""),",",""))</f>
        <v/>
      </c>
      <c r="I378" t="str">
        <f>TRIM(UPPER(SUBSTITUTE('Dump Google Form Here'!I378," ","")))</f>
        <v/>
      </c>
      <c r="J378" t="str">
        <f>TRIM(UPPER(SUBSTITUTE('Dump Google Form Here'!J378," ","")))</f>
        <v/>
      </c>
      <c r="K378" t="str">
        <f>TRIM(UPPER(SUBSTITUTE('Dump Google Form Here'!K378," ","")))</f>
        <v/>
      </c>
      <c r="L378" t="str">
        <f>TRIM(UPPER(SUBSTITUTE('Dump Google Form Here'!L378," ","")))</f>
        <v/>
      </c>
    </row>
    <row r="379" spans="1:12">
      <c r="A379" t="str">
        <f>TRIM(UPPER(SUBSTITUTE('Dump Google Form Here'!A379," ","")))</f>
        <v/>
      </c>
      <c r="B379" t="str">
        <f>TRIM(UPPER(SUBSTITUTE('Dump Google Form Here'!B379," ","")))</f>
        <v/>
      </c>
      <c r="C379" t="str">
        <f>TRIM(UPPER(SUBSTITUTE('Dump Google Form Here'!C379," ","")))</f>
        <v/>
      </c>
      <c r="D379" t="str">
        <f>TRIM(UPPER(SUBSTITUTE('Dump Google Form Here'!D379," ","")))</f>
        <v/>
      </c>
      <c r="E379" t="str">
        <f>TRIM(UPPER(SUBSTITUTE('Dump Google Form Here'!E379," ","")))</f>
        <v/>
      </c>
      <c r="F379" t="str">
        <f>TRIM(UPPER(SUBSTITUTE('Dump Google Form Here'!F379," ","")))</f>
        <v/>
      </c>
      <c r="G379" t="str">
        <f>TRIM(UPPER(SUBSTITUTE('Dump Google Form Here'!G379," ","")))</f>
        <v/>
      </c>
      <c r="H379" t="str">
        <f>TRIM(SUBSTITUTE(SUBSTITUTE(UPPER(SUBSTITUTE('Dump Google Form Here'!H379," ","")),"YES",""),",",""))</f>
        <v/>
      </c>
      <c r="I379" t="str">
        <f>TRIM(UPPER(SUBSTITUTE('Dump Google Form Here'!I379," ","")))</f>
        <v/>
      </c>
      <c r="J379" t="str">
        <f>TRIM(UPPER(SUBSTITUTE('Dump Google Form Here'!J379," ","")))</f>
        <v/>
      </c>
      <c r="K379" t="str">
        <f>TRIM(UPPER(SUBSTITUTE('Dump Google Form Here'!K379," ","")))</f>
        <v/>
      </c>
      <c r="L379" t="str">
        <f>TRIM(UPPER(SUBSTITUTE('Dump Google Form Here'!L379," ","")))</f>
        <v/>
      </c>
    </row>
    <row r="380" spans="1:12">
      <c r="A380" t="str">
        <f>TRIM(UPPER(SUBSTITUTE('Dump Google Form Here'!A380," ","")))</f>
        <v/>
      </c>
      <c r="B380" t="str">
        <f>TRIM(UPPER(SUBSTITUTE('Dump Google Form Here'!B380," ","")))</f>
        <v/>
      </c>
      <c r="C380" t="str">
        <f>TRIM(UPPER(SUBSTITUTE('Dump Google Form Here'!C380," ","")))</f>
        <v/>
      </c>
      <c r="D380" t="str">
        <f>TRIM(UPPER(SUBSTITUTE('Dump Google Form Here'!D380," ","")))</f>
        <v/>
      </c>
      <c r="E380" t="str">
        <f>TRIM(UPPER(SUBSTITUTE('Dump Google Form Here'!E380," ","")))</f>
        <v/>
      </c>
      <c r="F380" t="str">
        <f>TRIM(UPPER(SUBSTITUTE('Dump Google Form Here'!F380," ","")))</f>
        <v/>
      </c>
      <c r="G380" t="str">
        <f>TRIM(UPPER(SUBSTITUTE('Dump Google Form Here'!G380," ","")))</f>
        <v/>
      </c>
      <c r="H380" t="str">
        <f>TRIM(SUBSTITUTE(SUBSTITUTE(UPPER(SUBSTITUTE('Dump Google Form Here'!H380," ","")),"YES",""),",",""))</f>
        <v/>
      </c>
      <c r="I380" t="str">
        <f>TRIM(UPPER(SUBSTITUTE('Dump Google Form Here'!I380," ","")))</f>
        <v/>
      </c>
      <c r="J380" t="str">
        <f>TRIM(UPPER(SUBSTITUTE('Dump Google Form Here'!J380," ","")))</f>
        <v/>
      </c>
      <c r="K380" t="str">
        <f>TRIM(UPPER(SUBSTITUTE('Dump Google Form Here'!K380," ","")))</f>
        <v/>
      </c>
      <c r="L380" t="str">
        <f>TRIM(UPPER(SUBSTITUTE('Dump Google Form Here'!L380," ","")))</f>
        <v/>
      </c>
    </row>
    <row r="381" spans="1:12">
      <c r="A381" t="str">
        <f>TRIM(UPPER(SUBSTITUTE('Dump Google Form Here'!A381," ","")))</f>
        <v/>
      </c>
      <c r="B381" t="str">
        <f>TRIM(UPPER(SUBSTITUTE('Dump Google Form Here'!B381," ","")))</f>
        <v/>
      </c>
      <c r="C381" t="str">
        <f>TRIM(UPPER(SUBSTITUTE('Dump Google Form Here'!C381," ","")))</f>
        <v/>
      </c>
      <c r="D381" t="str">
        <f>TRIM(UPPER(SUBSTITUTE('Dump Google Form Here'!D381," ","")))</f>
        <v/>
      </c>
      <c r="E381" t="str">
        <f>TRIM(UPPER(SUBSTITUTE('Dump Google Form Here'!E381," ","")))</f>
        <v/>
      </c>
      <c r="F381" t="str">
        <f>TRIM(UPPER(SUBSTITUTE('Dump Google Form Here'!F381," ","")))</f>
        <v/>
      </c>
      <c r="G381" t="str">
        <f>TRIM(UPPER(SUBSTITUTE('Dump Google Form Here'!G381," ","")))</f>
        <v/>
      </c>
      <c r="H381" t="str">
        <f>TRIM(SUBSTITUTE(SUBSTITUTE(UPPER(SUBSTITUTE('Dump Google Form Here'!H381," ","")),"YES",""),",",""))</f>
        <v/>
      </c>
      <c r="I381" t="str">
        <f>TRIM(UPPER(SUBSTITUTE('Dump Google Form Here'!I381," ","")))</f>
        <v/>
      </c>
      <c r="J381" t="str">
        <f>TRIM(UPPER(SUBSTITUTE('Dump Google Form Here'!J381," ","")))</f>
        <v/>
      </c>
      <c r="K381" t="str">
        <f>TRIM(UPPER(SUBSTITUTE('Dump Google Form Here'!K381," ","")))</f>
        <v/>
      </c>
      <c r="L381" t="str">
        <f>TRIM(UPPER(SUBSTITUTE('Dump Google Form Here'!L381," ","")))</f>
        <v/>
      </c>
    </row>
    <row r="382" spans="1:12">
      <c r="A382" t="str">
        <f>TRIM(UPPER(SUBSTITUTE('Dump Google Form Here'!A382," ","")))</f>
        <v/>
      </c>
      <c r="B382" t="str">
        <f>TRIM(UPPER(SUBSTITUTE('Dump Google Form Here'!B382," ","")))</f>
        <v/>
      </c>
      <c r="C382" t="str">
        <f>TRIM(UPPER(SUBSTITUTE('Dump Google Form Here'!C382," ","")))</f>
        <v/>
      </c>
      <c r="D382" t="str">
        <f>TRIM(UPPER(SUBSTITUTE('Dump Google Form Here'!D382," ","")))</f>
        <v/>
      </c>
      <c r="E382" t="str">
        <f>TRIM(UPPER(SUBSTITUTE('Dump Google Form Here'!E382," ","")))</f>
        <v/>
      </c>
      <c r="F382" t="str">
        <f>TRIM(UPPER(SUBSTITUTE('Dump Google Form Here'!F382," ","")))</f>
        <v/>
      </c>
      <c r="G382" t="str">
        <f>TRIM(UPPER(SUBSTITUTE('Dump Google Form Here'!G382," ","")))</f>
        <v/>
      </c>
      <c r="H382" t="str">
        <f>TRIM(SUBSTITUTE(SUBSTITUTE(UPPER(SUBSTITUTE('Dump Google Form Here'!H382," ","")),"YES",""),",",""))</f>
        <v/>
      </c>
      <c r="I382" t="str">
        <f>TRIM(UPPER(SUBSTITUTE('Dump Google Form Here'!I382," ","")))</f>
        <v/>
      </c>
      <c r="J382" t="str">
        <f>TRIM(UPPER(SUBSTITUTE('Dump Google Form Here'!J382," ","")))</f>
        <v/>
      </c>
      <c r="K382" t="str">
        <f>TRIM(UPPER(SUBSTITUTE('Dump Google Form Here'!K382," ","")))</f>
        <v/>
      </c>
      <c r="L382" t="str">
        <f>TRIM(UPPER(SUBSTITUTE('Dump Google Form Here'!L382," ","")))</f>
        <v/>
      </c>
    </row>
    <row r="383" spans="1:12">
      <c r="A383" t="str">
        <f>TRIM(UPPER(SUBSTITUTE('Dump Google Form Here'!A383," ","")))</f>
        <v/>
      </c>
      <c r="B383" t="str">
        <f>TRIM(UPPER(SUBSTITUTE('Dump Google Form Here'!B383," ","")))</f>
        <v/>
      </c>
      <c r="C383" t="str">
        <f>TRIM(UPPER(SUBSTITUTE('Dump Google Form Here'!C383," ","")))</f>
        <v/>
      </c>
      <c r="D383" t="str">
        <f>TRIM(UPPER(SUBSTITUTE('Dump Google Form Here'!D383," ","")))</f>
        <v/>
      </c>
      <c r="E383" t="str">
        <f>TRIM(UPPER(SUBSTITUTE('Dump Google Form Here'!E383," ","")))</f>
        <v/>
      </c>
      <c r="F383" t="str">
        <f>TRIM(UPPER(SUBSTITUTE('Dump Google Form Here'!F383," ","")))</f>
        <v/>
      </c>
      <c r="G383" t="str">
        <f>TRIM(UPPER(SUBSTITUTE('Dump Google Form Here'!G383," ","")))</f>
        <v/>
      </c>
      <c r="H383" t="str">
        <f>TRIM(SUBSTITUTE(SUBSTITUTE(UPPER(SUBSTITUTE('Dump Google Form Here'!H383," ","")),"YES",""),",",""))</f>
        <v/>
      </c>
      <c r="I383" t="str">
        <f>TRIM(UPPER(SUBSTITUTE('Dump Google Form Here'!I383," ","")))</f>
        <v/>
      </c>
      <c r="J383" t="str">
        <f>TRIM(UPPER(SUBSTITUTE('Dump Google Form Here'!J383," ","")))</f>
        <v/>
      </c>
      <c r="K383" t="str">
        <f>TRIM(UPPER(SUBSTITUTE('Dump Google Form Here'!K383," ","")))</f>
        <v/>
      </c>
      <c r="L383" t="str">
        <f>TRIM(UPPER(SUBSTITUTE('Dump Google Form Here'!L383," ","")))</f>
        <v/>
      </c>
    </row>
    <row r="384" spans="1:12">
      <c r="A384" t="str">
        <f>TRIM(UPPER(SUBSTITUTE('Dump Google Form Here'!A384," ","")))</f>
        <v/>
      </c>
      <c r="B384" t="str">
        <f>TRIM(UPPER(SUBSTITUTE('Dump Google Form Here'!B384," ","")))</f>
        <v/>
      </c>
      <c r="C384" t="str">
        <f>TRIM(UPPER(SUBSTITUTE('Dump Google Form Here'!C384," ","")))</f>
        <v/>
      </c>
      <c r="D384" t="str">
        <f>TRIM(UPPER(SUBSTITUTE('Dump Google Form Here'!D384," ","")))</f>
        <v/>
      </c>
      <c r="E384" t="str">
        <f>TRIM(UPPER(SUBSTITUTE('Dump Google Form Here'!E384," ","")))</f>
        <v/>
      </c>
      <c r="F384" t="str">
        <f>TRIM(UPPER(SUBSTITUTE('Dump Google Form Here'!F384," ","")))</f>
        <v/>
      </c>
      <c r="G384" t="str">
        <f>TRIM(UPPER(SUBSTITUTE('Dump Google Form Here'!G384," ","")))</f>
        <v/>
      </c>
      <c r="H384" t="str">
        <f>TRIM(SUBSTITUTE(SUBSTITUTE(UPPER(SUBSTITUTE('Dump Google Form Here'!H384," ","")),"YES",""),",",""))</f>
        <v/>
      </c>
      <c r="I384" t="str">
        <f>TRIM(UPPER(SUBSTITUTE('Dump Google Form Here'!I384," ","")))</f>
        <v/>
      </c>
      <c r="J384" t="str">
        <f>TRIM(UPPER(SUBSTITUTE('Dump Google Form Here'!J384," ","")))</f>
        <v/>
      </c>
      <c r="K384" t="str">
        <f>TRIM(UPPER(SUBSTITUTE('Dump Google Form Here'!K384," ","")))</f>
        <v/>
      </c>
      <c r="L384" t="str">
        <f>TRIM(UPPER(SUBSTITUTE('Dump Google Form Here'!L384," ","")))</f>
        <v/>
      </c>
    </row>
    <row r="385" spans="1:12">
      <c r="A385" t="str">
        <f>TRIM(UPPER(SUBSTITUTE('Dump Google Form Here'!A385," ","")))</f>
        <v/>
      </c>
      <c r="B385" t="str">
        <f>TRIM(UPPER(SUBSTITUTE('Dump Google Form Here'!B385," ","")))</f>
        <v/>
      </c>
      <c r="C385" t="str">
        <f>TRIM(UPPER(SUBSTITUTE('Dump Google Form Here'!C385," ","")))</f>
        <v/>
      </c>
      <c r="D385" t="str">
        <f>TRIM(UPPER(SUBSTITUTE('Dump Google Form Here'!D385," ","")))</f>
        <v/>
      </c>
      <c r="E385" t="str">
        <f>TRIM(UPPER(SUBSTITUTE('Dump Google Form Here'!E385," ","")))</f>
        <v/>
      </c>
      <c r="F385" t="str">
        <f>TRIM(UPPER(SUBSTITUTE('Dump Google Form Here'!F385," ","")))</f>
        <v/>
      </c>
      <c r="G385" t="str">
        <f>TRIM(UPPER(SUBSTITUTE('Dump Google Form Here'!G385," ","")))</f>
        <v/>
      </c>
      <c r="H385" t="str">
        <f>TRIM(SUBSTITUTE(SUBSTITUTE(UPPER(SUBSTITUTE('Dump Google Form Here'!H385," ","")),"YES",""),",",""))</f>
        <v/>
      </c>
      <c r="I385" t="str">
        <f>TRIM(UPPER(SUBSTITUTE('Dump Google Form Here'!I385," ","")))</f>
        <v/>
      </c>
      <c r="J385" t="str">
        <f>TRIM(UPPER(SUBSTITUTE('Dump Google Form Here'!J385," ","")))</f>
        <v/>
      </c>
      <c r="K385" t="str">
        <f>TRIM(UPPER(SUBSTITUTE('Dump Google Form Here'!K385," ","")))</f>
        <v/>
      </c>
      <c r="L385" t="str">
        <f>TRIM(UPPER(SUBSTITUTE('Dump Google Form Here'!L385," ","")))</f>
        <v/>
      </c>
    </row>
    <row r="386" spans="1:12">
      <c r="A386" t="str">
        <f>TRIM(UPPER(SUBSTITUTE('Dump Google Form Here'!A386," ","")))</f>
        <v/>
      </c>
      <c r="B386" t="str">
        <f>TRIM(UPPER(SUBSTITUTE('Dump Google Form Here'!B386," ","")))</f>
        <v/>
      </c>
      <c r="C386" t="str">
        <f>TRIM(UPPER(SUBSTITUTE('Dump Google Form Here'!C386," ","")))</f>
        <v/>
      </c>
      <c r="D386" t="str">
        <f>TRIM(UPPER(SUBSTITUTE('Dump Google Form Here'!D386," ","")))</f>
        <v/>
      </c>
      <c r="E386" t="str">
        <f>TRIM(UPPER(SUBSTITUTE('Dump Google Form Here'!E386," ","")))</f>
        <v/>
      </c>
      <c r="F386" t="str">
        <f>TRIM(UPPER(SUBSTITUTE('Dump Google Form Here'!F386," ","")))</f>
        <v/>
      </c>
      <c r="G386" t="str">
        <f>TRIM(UPPER(SUBSTITUTE('Dump Google Form Here'!G386," ","")))</f>
        <v/>
      </c>
      <c r="H386" t="str">
        <f>TRIM(SUBSTITUTE(SUBSTITUTE(UPPER(SUBSTITUTE('Dump Google Form Here'!H386," ","")),"YES",""),",",""))</f>
        <v/>
      </c>
      <c r="I386" t="str">
        <f>TRIM(UPPER(SUBSTITUTE('Dump Google Form Here'!I386," ","")))</f>
        <v/>
      </c>
      <c r="J386" t="str">
        <f>TRIM(UPPER(SUBSTITUTE('Dump Google Form Here'!J386," ","")))</f>
        <v/>
      </c>
      <c r="K386" t="str">
        <f>TRIM(UPPER(SUBSTITUTE('Dump Google Form Here'!K386," ","")))</f>
        <v/>
      </c>
      <c r="L386" t="str">
        <f>TRIM(UPPER(SUBSTITUTE('Dump Google Form Here'!L386," ","")))</f>
        <v/>
      </c>
    </row>
    <row r="387" spans="1:12">
      <c r="A387" t="str">
        <f>TRIM(UPPER(SUBSTITUTE('Dump Google Form Here'!A387," ","")))</f>
        <v/>
      </c>
      <c r="B387" t="str">
        <f>TRIM(UPPER(SUBSTITUTE('Dump Google Form Here'!B387," ","")))</f>
        <v/>
      </c>
      <c r="C387" t="str">
        <f>TRIM(UPPER(SUBSTITUTE('Dump Google Form Here'!C387," ","")))</f>
        <v/>
      </c>
      <c r="D387" t="str">
        <f>TRIM(UPPER(SUBSTITUTE('Dump Google Form Here'!D387," ","")))</f>
        <v/>
      </c>
      <c r="E387" t="str">
        <f>TRIM(UPPER(SUBSTITUTE('Dump Google Form Here'!E387," ","")))</f>
        <v/>
      </c>
      <c r="F387" t="str">
        <f>TRIM(UPPER(SUBSTITUTE('Dump Google Form Here'!F387," ","")))</f>
        <v/>
      </c>
      <c r="G387" t="str">
        <f>TRIM(UPPER(SUBSTITUTE('Dump Google Form Here'!G387," ","")))</f>
        <v/>
      </c>
      <c r="H387" t="str">
        <f>TRIM(SUBSTITUTE(SUBSTITUTE(UPPER(SUBSTITUTE('Dump Google Form Here'!H387," ","")),"YES",""),",",""))</f>
        <v/>
      </c>
      <c r="I387" t="str">
        <f>TRIM(UPPER(SUBSTITUTE('Dump Google Form Here'!I387," ","")))</f>
        <v/>
      </c>
      <c r="J387" t="str">
        <f>TRIM(UPPER(SUBSTITUTE('Dump Google Form Here'!J387," ","")))</f>
        <v/>
      </c>
      <c r="K387" t="str">
        <f>TRIM(UPPER(SUBSTITUTE('Dump Google Form Here'!K387," ","")))</f>
        <v/>
      </c>
      <c r="L387" t="str">
        <f>TRIM(UPPER(SUBSTITUTE('Dump Google Form Here'!L387," ","")))</f>
        <v/>
      </c>
    </row>
    <row r="388" spans="1:12">
      <c r="A388" t="str">
        <f>TRIM(UPPER(SUBSTITUTE('Dump Google Form Here'!A388," ","")))</f>
        <v/>
      </c>
      <c r="B388" t="str">
        <f>TRIM(UPPER(SUBSTITUTE('Dump Google Form Here'!B388," ","")))</f>
        <v/>
      </c>
      <c r="C388" t="str">
        <f>TRIM(UPPER(SUBSTITUTE('Dump Google Form Here'!C388," ","")))</f>
        <v/>
      </c>
      <c r="D388" t="str">
        <f>TRIM(UPPER(SUBSTITUTE('Dump Google Form Here'!D388," ","")))</f>
        <v/>
      </c>
      <c r="E388" t="str">
        <f>TRIM(UPPER(SUBSTITUTE('Dump Google Form Here'!E388," ","")))</f>
        <v/>
      </c>
      <c r="F388" t="str">
        <f>TRIM(UPPER(SUBSTITUTE('Dump Google Form Here'!F388," ","")))</f>
        <v/>
      </c>
      <c r="G388" t="str">
        <f>TRIM(UPPER(SUBSTITUTE('Dump Google Form Here'!G388," ","")))</f>
        <v/>
      </c>
      <c r="H388" t="str">
        <f>TRIM(SUBSTITUTE(SUBSTITUTE(UPPER(SUBSTITUTE('Dump Google Form Here'!H388," ","")),"YES",""),",",""))</f>
        <v/>
      </c>
      <c r="I388" t="str">
        <f>TRIM(UPPER(SUBSTITUTE('Dump Google Form Here'!I388," ","")))</f>
        <v/>
      </c>
      <c r="J388" t="str">
        <f>TRIM(UPPER(SUBSTITUTE('Dump Google Form Here'!J388," ","")))</f>
        <v/>
      </c>
      <c r="K388" t="str">
        <f>TRIM(UPPER(SUBSTITUTE('Dump Google Form Here'!K388," ","")))</f>
        <v/>
      </c>
      <c r="L388" t="str">
        <f>TRIM(UPPER(SUBSTITUTE('Dump Google Form Here'!L388," ","")))</f>
        <v/>
      </c>
    </row>
    <row r="389" spans="1:12">
      <c r="A389" t="str">
        <f>TRIM(UPPER(SUBSTITUTE('Dump Google Form Here'!A389," ","")))</f>
        <v/>
      </c>
      <c r="B389" t="str">
        <f>TRIM(UPPER(SUBSTITUTE('Dump Google Form Here'!B389," ","")))</f>
        <v/>
      </c>
      <c r="C389" t="str">
        <f>TRIM(UPPER(SUBSTITUTE('Dump Google Form Here'!C389," ","")))</f>
        <v/>
      </c>
      <c r="D389" t="str">
        <f>TRIM(UPPER(SUBSTITUTE('Dump Google Form Here'!D389," ","")))</f>
        <v/>
      </c>
      <c r="E389" t="str">
        <f>TRIM(UPPER(SUBSTITUTE('Dump Google Form Here'!E389," ","")))</f>
        <v/>
      </c>
      <c r="F389" t="str">
        <f>TRIM(UPPER(SUBSTITUTE('Dump Google Form Here'!F389," ","")))</f>
        <v/>
      </c>
      <c r="G389" t="str">
        <f>TRIM(UPPER(SUBSTITUTE('Dump Google Form Here'!G389," ","")))</f>
        <v/>
      </c>
      <c r="H389" t="str">
        <f>TRIM(SUBSTITUTE(SUBSTITUTE(UPPER(SUBSTITUTE('Dump Google Form Here'!H389," ","")),"YES",""),",",""))</f>
        <v/>
      </c>
      <c r="I389" t="str">
        <f>TRIM(UPPER(SUBSTITUTE('Dump Google Form Here'!I389," ","")))</f>
        <v/>
      </c>
      <c r="J389" t="str">
        <f>TRIM(UPPER(SUBSTITUTE('Dump Google Form Here'!J389," ","")))</f>
        <v/>
      </c>
      <c r="K389" t="str">
        <f>TRIM(UPPER(SUBSTITUTE('Dump Google Form Here'!K389," ","")))</f>
        <v/>
      </c>
      <c r="L389" t="str">
        <f>TRIM(UPPER(SUBSTITUTE('Dump Google Form Here'!L389," ","")))</f>
        <v/>
      </c>
    </row>
    <row r="390" spans="1:12">
      <c r="A390" t="str">
        <f>TRIM(UPPER(SUBSTITUTE('Dump Google Form Here'!A390," ","")))</f>
        <v/>
      </c>
      <c r="B390" t="str">
        <f>TRIM(UPPER(SUBSTITUTE('Dump Google Form Here'!B390," ","")))</f>
        <v/>
      </c>
      <c r="C390" t="str">
        <f>TRIM(UPPER(SUBSTITUTE('Dump Google Form Here'!C390," ","")))</f>
        <v/>
      </c>
      <c r="D390" t="str">
        <f>TRIM(UPPER(SUBSTITUTE('Dump Google Form Here'!D390," ","")))</f>
        <v/>
      </c>
      <c r="E390" t="str">
        <f>TRIM(UPPER(SUBSTITUTE('Dump Google Form Here'!E390," ","")))</f>
        <v/>
      </c>
      <c r="F390" t="str">
        <f>TRIM(UPPER(SUBSTITUTE('Dump Google Form Here'!F390," ","")))</f>
        <v/>
      </c>
      <c r="G390" t="str">
        <f>TRIM(UPPER(SUBSTITUTE('Dump Google Form Here'!G390," ","")))</f>
        <v/>
      </c>
      <c r="H390" t="str">
        <f>TRIM(SUBSTITUTE(SUBSTITUTE(UPPER(SUBSTITUTE('Dump Google Form Here'!H390," ","")),"YES",""),",",""))</f>
        <v/>
      </c>
      <c r="I390" t="str">
        <f>TRIM(UPPER(SUBSTITUTE('Dump Google Form Here'!I390," ","")))</f>
        <v/>
      </c>
      <c r="J390" t="str">
        <f>TRIM(UPPER(SUBSTITUTE('Dump Google Form Here'!J390," ","")))</f>
        <v/>
      </c>
      <c r="K390" t="str">
        <f>TRIM(UPPER(SUBSTITUTE('Dump Google Form Here'!K390," ","")))</f>
        <v/>
      </c>
      <c r="L390" t="str">
        <f>TRIM(UPPER(SUBSTITUTE('Dump Google Form Here'!L390," ","")))</f>
        <v/>
      </c>
    </row>
    <row r="391" spans="1:12">
      <c r="A391" t="str">
        <f>TRIM(UPPER(SUBSTITUTE('Dump Google Form Here'!A391," ","")))</f>
        <v/>
      </c>
      <c r="B391" t="str">
        <f>TRIM(UPPER(SUBSTITUTE('Dump Google Form Here'!B391," ","")))</f>
        <v/>
      </c>
      <c r="C391" t="str">
        <f>TRIM(UPPER(SUBSTITUTE('Dump Google Form Here'!C391," ","")))</f>
        <v/>
      </c>
      <c r="D391" t="str">
        <f>TRIM(UPPER(SUBSTITUTE('Dump Google Form Here'!D391," ","")))</f>
        <v/>
      </c>
      <c r="E391" t="str">
        <f>TRIM(UPPER(SUBSTITUTE('Dump Google Form Here'!E391," ","")))</f>
        <v/>
      </c>
      <c r="F391" t="str">
        <f>TRIM(UPPER(SUBSTITUTE('Dump Google Form Here'!F391," ","")))</f>
        <v/>
      </c>
      <c r="G391" t="str">
        <f>TRIM(UPPER(SUBSTITUTE('Dump Google Form Here'!G391," ","")))</f>
        <v/>
      </c>
      <c r="H391" t="str">
        <f>TRIM(SUBSTITUTE(SUBSTITUTE(UPPER(SUBSTITUTE('Dump Google Form Here'!H391," ","")),"YES",""),",",""))</f>
        <v/>
      </c>
      <c r="I391" t="str">
        <f>TRIM(UPPER(SUBSTITUTE('Dump Google Form Here'!I391," ","")))</f>
        <v/>
      </c>
      <c r="J391" t="str">
        <f>TRIM(UPPER(SUBSTITUTE('Dump Google Form Here'!J391," ","")))</f>
        <v/>
      </c>
      <c r="K391" t="str">
        <f>TRIM(UPPER(SUBSTITUTE('Dump Google Form Here'!K391," ","")))</f>
        <v/>
      </c>
      <c r="L391" t="str">
        <f>TRIM(UPPER(SUBSTITUTE('Dump Google Form Here'!L391," ","")))</f>
        <v/>
      </c>
    </row>
    <row r="392" spans="1:12">
      <c r="A392" t="str">
        <f>TRIM(UPPER(SUBSTITUTE('Dump Google Form Here'!A392," ","")))</f>
        <v/>
      </c>
      <c r="B392" t="str">
        <f>TRIM(UPPER(SUBSTITUTE('Dump Google Form Here'!B392," ","")))</f>
        <v/>
      </c>
      <c r="C392" t="str">
        <f>TRIM(UPPER(SUBSTITUTE('Dump Google Form Here'!C392," ","")))</f>
        <v/>
      </c>
      <c r="D392" t="str">
        <f>TRIM(UPPER(SUBSTITUTE('Dump Google Form Here'!D392," ","")))</f>
        <v/>
      </c>
      <c r="E392" t="str">
        <f>TRIM(UPPER(SUBSTITUTE('Dump Google Form Here'!E392," ","")))</f>
        <v/>
      </c>
      <c r="F392" t="str">
        <f>TRIM(UPPER(SUBSTITUTE('Dump Google Form Here'!F392," ","")))</f>
        <v/>
      </c>
      <c r="G392" t="str">
        <f>TRIM(UPPER(SUBSTITUTE('Dump Google Form Here'!G392," ","")))</f>
        <v/>
      </c>
      <c r="H392" t="str">
        <f>TRIM(SUBSTITUTE(SUBSTITUTE(UPPER(SUBSTITUTE('Dump Google Form Here'!H392," ","")),"YES",""),",",""))</f>
        <v/>
      </c>
      <c r="I392" t="str">
        <f>TRIM(UPPER(SUBSTITUTE('Dump Google Form Here'!I392," ","")))</f>
        <v/>
      </c>
      <c r="J392" t="str">
        <f>TRIM(UPPER(SUBSTITUTE('Dump Google Form Here'!J392," ","")))</f>
        <v/>
      </c>
      <c r="K392" t="str">
        <f>TRIM(UPPER(SUBSTITUTE('Dump Google Form Here'!K392," ","")))</f>
        <v/>
      </c>
      <c r="L392" t="str">
        <f>TRIM(UPPER(SUBSTITUTE('Dump Google Form Here'!L392," ","")))</f>
        <v/>
      </c>
    </row>
    <row r="393" spans="1:12">
      <c r="A393" t="str">
        <f>TRIM(UPPER(SUBSTITUTE('Dump Google Form Here'!A393," ","")))</f>
        <v/>
      </c>
      <c r="B393" t="str">
        <f>TRIM(UPPER(SUBSTITUTE('Dump Google Form Here'!B393," ","")))</f>
        <v/>
      </c>
      <c r="C393" t="str">
        <f>TRIM(UPPER(SUBSTITUTE('Dump Google Form Here'!C393," ","")))</f>
        <v/>
      </c>
      <c r="D393" t="str">
        <f>TRIM(UPPER(SUBSTITUTE('Dump Google Form Here'!D393," ","")))</f>
        <v/>
      </c>
      <c r="E393" t="str">
        <f>TRIM(UPPER(SUBSTITUTE('Dump Google Form Here'!E393," ","")))</f>
        <v/>
      </c>
      <c r="F393" t="str">
        <f>TRIM(UPPER(SUBSTITUTE('Dump Google Form Here'!F393," ","")))</f>
        <v/>
      </c>
      <c r="G393" t="str">
        <f>TRIM(UPPER(SUBSTITUTE('Dump Google Form Here'!G393," ","")))</f>
        <v/>
      </c>
      <c r="H393" t="str">
        <f>TRIM(SUBSTITUTE(SUBSTITUTE(UPPER(SUBSTITUTE('Dump Google Form Here'!H393," ","")),"YES",""),",",""))</f>
        <v/>
      </c>
      <c r="I393" t="str">
        <f>TRIM(UPPER(SUBSTITUTE('Dump Google Form Here'!I393," ","")))</f>
        <v/>
      </c>
      <c r="J393" t="str">
        <f>TRIM(UPPER(SUBSTITUTE('Dump Google Form Here'!J393," ","")))</f>
        <v/>
      </c>
      <c r="K393" t="str">
        <f>TRIM(UPPER(SUBSTITUTE('Dump Google Form Here'!K393," ","")))</f>
        <v/>
      </c>
      <c r="L393" t="str">
        <f>TRIM(UPPER(SUBSTITUTE('Dump Google Form Here'!L393," ","")))</f>
        <v/>
      </c>
    </row>
    <row r="394" spans="1:12">
      <c r="A394" t="str">
        <f>TRIM(UPPER(SUBSTITUTE('Dump Google Form Here'!A394," ","")))</f>
        <v/>
      </c>
      <c r="B394" t="str">
        <f>TRIM(UPPER(SUBSTITUTE('Dump Google Form Here'!B394," ","")))</f>
        <v/>
      </c>
      <c r="C394" t="str">
        <f>TRIM(UPPER(SUBSTITUTE('Dump Google Form Here'!C394," ","")))</f>
        <v/>
      </c>
      <c r="D394" t="str">
        <f>TRIM(UPPER(SUBSTITUTE('Dump Google Form Here'!D394," ","")))</f>
        <v/>
      </c>
      <c r="E394" t="str">
        <f>TRIM(UPPER(SUBSTITUTE('Dump Google Form Here'!E394," ","")))</f>
        <v/>
      </c>
      <c r="F394" t="str">
        <f>TRIM(UPPER(SUBSTITUTE('Dump Google Form Here'!F394," ","")))</f>
        <v/>
      </c>
      <c r="G394" t="str">
        <f>TRIM(UPPER(SUBSTITUTE('Dump Google Form Here'!G394," ","")))</f>
        <v/>
      </c>
      <c r="H394" t="str">
        <f>TRIM(SUBSTITUTE(SUBSTITUTE(UPPER(SUBSTITUTE('Dump Google Form Here'!H394," ","")),"YES",""),",",""))</f>
        <v/>
      </c>
      <c r="I394" t="str">
        <f>TRIM(UPPER(SUBSTITUTE('Dump Google Form Here'!I394," ","")))</f>
        <v/>
      </c>
      <c r="J394" t="str">
        <f>TRIM(UPPER(SUBSTITUTE('Dump Google Form Here'!J394," ","")))</f>
        <v/>
      </c>
      <c r="K394" t="str">
        <f>TRIM(UPPER(SUBSTITUTE('Dump Google Form Here'!K394," ","")))</f>
        <v/>
      </c>
      <c r="L394" t="str">
        <f>TRIM(UPPER(SUBSTITUTE('Dump Google Form Here'!L394," ","")))</f>
        <v/>
      </c>
    </row>
    <row r="395" spans="1:12">
      <c r="A395" t="str">
        <f>TRIM(UPPER(SUBSTITUTE('Dump Google Form Here'!A395," ","")))</f>
        <v/>
      </c>
      <c r="B395" t="str">
        <f>TRIM(UPPER(SUBSTITUTE('Dump Google Form Here'!B395," ","")))</f>
        <v/>
      </c>
      <c r="C395" t="str">
        <f>TRIM(UPPER(SUBSTITUTE('Dump Google Form Here'!C395," ","")))</f>
        <v/>
      </c>
      <c r="D395" t="str">
        <f>TRIM(UPPER(SUBSTITUTE('Dump Google Form Here'!D395," ","")))</f>
        <v/>
      </c>
      <c r="E395" t="str">
        <f>TRIM(UPPER(SUBSTITUTE('Dump Google Form Here'!E395," ","")))</f>
        <v/>
      </c>
      <c r="F395" t="str">
        <f>TRIM(UPPER(SUBSTITUTE('Dump Google Form Here'!F395," ","")))</f>
        <v/>
      </c>
      <c r="G395" t="str">
        <f>TRIM(UPPER(SUBSTITUTE('Dump Google Form Here'!G395," ","")))</f>
        <v/>
      </c>
      <c r="H395" t="str">
        <f>TRIM(SUBSTITUTE(SUBSTITUTE(UPPER(SUBSTITUTE('Dump Google Form Here'!H395," ","")),"YES",""),",",""))</f>
        <v/>
      </c>
      <c r="I395" t="str">
        <f>TRIM(UPPER(SUBSTITUTE('Dump Google Form Here'!I395," ","")))</f>
        <v/>
      </c>
      <c r="J395" t="str">
        <f>TRIM(UPPER(SUBSTITUTE('Dump Google Form Here'!J395," ","")))</f>
        <v/>
      </c>
      <c r="K395" t="str">
        <f>TRIM(UPPER(SUBSTITUTE('Dump Google Form Here'!K395," ","")))</f>
        <v/>
      </c>
      <c r="L395" t="str">
        <f>TRIM(UPPER(SUBSTITUTE('Dump Google Form Here'!L395," ","")))</f>
        <v/>
      </c>
    </row>
    <row r="396" spans="1:12">
      <c r="A396" t="str">
        <f>TRIM(UPPER(SUBSTITUTE('Dump Google Form Here'!A396," ","")))</f>
        <v/>
      </c>
      <c r="B396" t="str">
        <f>TRIM(UPPER(SUBSTITUTE('Dump Google Form Here'!B396," ","")))</f>
        <v/>
      </c>
      <c r="C396" t="str">
        <f>TRIM(UPPER(SUBSTITUTE('Dump Google Form Here'!C396," ","")))</f>
        <v/>
      </c>
      <c r="D396" t="str">
        <f>TRIM(UPPER(SUBSTITUTE('Dump Google Form Here'!D396," ","")))</f>
        <v/>
      </c>
      <c r="E396" t="str">
        <f>TRIM(UPPER(SUBSTITUTE('Dump Google Form Here'!E396," ","")))</f>
        <v/>
      </c>
      <c r="F396" t="str">
        <f>TRIM(UPPER(SUBSTITUTE('Dump Google Form Here'!F396," ","")))</f>
        <v/>
      </c>
      <c r="G396" t="str">
        <f>TRIM(UPPER(SUBSTITUTE('Dump Google Form Here'!G396," ","")))</f>
        <v/>
      </c>
      <c r="H396" t="str">
        <f>TRIM(SUBSTITUTE(SUBSTITUTE(UPPER(SUBSTITUTE('Dump Google Form Here'!H396," ","")),"YES",""),",",""))</f>
        <v/>
      </c>
      <c r="I396" t="str">
        <f>TRIM(UPPER(SUBSTITUTE('Dump Google Form Here'!I396," ","")))</f>
        <v/>
      </c>
      <c r="J396" t="str">
        <f>TRIM(UPPER(SUBSTITUTE('Dump Google Form Here'!J396," ","")))</f>
        <v/>
      </c>
      <c r="K396" t="str">
        <f>TRIM(UPPER(SUBSTITUTE('Dump Google Form Here'!K396," ","")))</f>
        <v/>
      </c>
      <c r="L396" t="str">
        <f>TRIM(UPPER(SUBSTITUTE('Dump Google Form Here'!L396," ","")))</f>
        <v/>
      </c>
    </row>
    <row r="397" spans="1:12">
      <c r="A397" t="str">
        <f>TRIM(UPPER(SUBSTITUTE('Dump Google Form Here'!A397," ","")))</f>
        <v/>
      </c>
      <c r="B397" t="str">
        <f>TRIM(UPPER(SUBSTITUTE('Dump Google Form Here'!B397," ","")))</f>
        <v/>
      </c>
      <c r="C397" t="str">
        <f>TRIM(UPPER(SUBSTITUTE('Dump Google Form Here'!C397," ","")))</f>
        <v/>
      </c>
      <c r="D397" t="str">
        <f>TRIM(UPPER(SUBSTITUTE('Dump Google Form Here'!D397," ","")))</f>
        <v/>
      </c>
      <c r="E397" t="str">
        <f>TRIM(UPPER(SUBSTITUTE('Dump Google Form Here'!E397," ","")))</f>
        <v/>
      </c>
      <c r="F397" t="str">
        <f>TRIM(UPPER(SUBSTITUTE('Dump Google Form Here'!F397," ","")))</f>
        <v/>
      </c>
      <c r="G397" t="str">
        <f>TRIM(UPPER(SUBSTITUTE('Dump Google Form Here'!G397," ","")))</f>
        <v/>
      </c>
      <c r="H397" t="str">
        <f>TRIM(SUBSTITUTE(SUBSTITUTE(UPPER(SUBSTITUTE('Dump Google Form Here'!H397," ","")),"YES",""),",",""))</f>
        <v/>
      </c>
      <c r="I397" t="str">
        <f>TRIM(UPPER(SUBSTITUTE('Dump Google Form Here'!I397," ","")))</f>
        <v/>
      </c>
      <c r="J397" t="str">
        <f>TRIM(UPPER(SUBSTITUTE('Dump Google Form Here'!J397," ","")))</f>
        <v/>
      </c>
      <c r="K397" t="str">
        <f>TRIM(UPPER(SUBSTITUTE('Dump Google Form Here'!K397," ","")))</f>
        <v/>
      </c>
      <c r="L397" t="str">
        <f>TRIM(UPPER(SUBSTITUTE('Dump Google Form Here'!L397," ","")))</f>
        <v/>
      </c>
    </row>
    <row r="398" spans="1:12">
      <c r="A398" t="str">
        <f>TRIM(UPPER(SUBSTITUTE('Dump Google Form Here'!A398," ","")))</f>
        <v/>
      </c>
      <c r="B398" t="str">
        <f>TRIM(UPPER(SUBSTITUTE('Dump Google Form Here'!B398," ","")))</f>
        <v/>
      </c>
      <c r="C398" t="str">
        <f>TRIM(UPPER(SUBSTITUTE('Dump Google Form Here'!C398," ","")))</f>
        <v/>
      </c>
      <c r="D398" t="str">
        <f>TRIM(UPPER(SUBSTITUTE('Dump Google Form Here'!D398," ","")))</f>
        <v/>
      </c>
      <c r="E398" t="str">
        <f>TRIM(UPPER(SUBSTITUTE('Dump Google Form Here'!E398," ","")))</f>
        <v/>
      </c>
      <c r="F398" t="str">
        <f>TRIM(UPPER(SUBSTITUTE('Dump Google Form Here'!F398," ","")))</f>
        <v/>
      </c>
      <c r="G398" t="str">
        <f>TRIM(UPPER(SUBSTITUTE('Dump Google Form Here'!G398," ","")))</f>
        <v/>
      </c>
      <c r="H398" t="str">
        <f>TRIM(SUBSTITUTE(SUBSTITUTE(UPPER(SUBSTITUTE('Dump Google Form Here'!H398," ","")),"YES",""),",",""))</f>
        <v/>
      </c>
      <c r="I398" t="str">
        <f>TRIM(UPPER(SUBSTITUTE('Dump Google Form Here'!I398," ","")))</f>
        <v/>
      </c>
      <c r="J398" t="str">
        <f>TRIM(UPPER(SUBSTITUTE('Dump Google Form Here'!J398," ","")))</f>
        <v/>
      </c>
      <c r="K398" t="str">
        <f>TRIM(UPPER(SUBSTITUTE('Dump Google Form Here'!K398," ","")))</f>
        <v/>
      </c>
      <c r="L398" t="str">
        <f>TRIM(UPPER(SUBSTITUTE('Dump Google Form Here'!L398," ","")))</f>
        <v/>
      </c>
    </row>
    <row r="399" spans="1:12">
      <c r="A399" t="str">
        <f>TRIM(UPPER(SUBSTITUTE('Dump Google Form Here'!A399," ","")))</f>
        <v/>
      </c>
      <c r="B399" t="str">
        <f>TRIM(UPPER(SUBSTITUTE('Dump Google Form Here'!B399," ","")))</f>
        <v/>
      </c>
      <c r="C399" t="str">
        <f>TRIM(UPPER(SUBSTITUTE('Dump Google Form Here'!C399," ","")))</f>
        <v/>
      </c>
      <c r="D399" t="str">
        <f>TRIM(UPPER(SUBSTITUTE('Dump Google Form Here'!D399," ","")))</f>
        <v/>
      </c>
      <c r="E399" t="str">
        <f>TRIM(UPPER(SUBSTITUTE('Dump Google Form Here'!E399," ","")))</f>
        <v/>
      </c>
      <c r="F399" t="str">
        <f>TRIM(UPPER(SUBSTITUTE('Dump Google Form Here'!F399," ","")))</f>
        <v/>
      </c>
      <c r="G399" t="str">
        <f>TRIM(UPPER(SUBSTITUTE('Dump Google Form Here'!G399," ","")))</f>
        <v/>
      </c>
      <c r="H399" t="str">
        <f>TRIM(SUBSTITUTE(SUBSTITUTE(UPPER(SUBSTITUTE('Dump Google Form Here'!H399," ","")),"YES",""),",",""))</f>
        <v/>
      </c>
      <c r="I399" t="str">
        <f>TRIM(UPPER(SUBSTITUTE('Dump Google Form Here'!I399," ","")))</f>
        <v/>
      </c>
      <c r="J399" t="str">
        <f>TRIM(UPPER(SUBSTITUTE('Dump Google Form Here'!J399," ","")))</f>
        <v/>
      </c>
      <c r="K399" t="str">
        <f>TRIM(UPPER(SUBSTITUTE('Dump Google Form Here'!K399," ","")))</f>
        <v/>
      </c>
      <c r="L399" t="str">
        <f>TRIM(UPPER(SUBSTITUTE('Dump Google Form Here'!L399," ","")))</f>
        <v/>
      </c>
    </row>
    <row r="400" spans="1:12">
      <c r="A400" t="str">
        <f>TRIM(UPPER(SUBSTITUTE('Dump Google Form Here'!A400," ","")))</f>
        <v/>
      </c>
      <c r="B400" t="str">
        <f>TRIM(UPPER(SUBSTITUTE('Dump Google Form Here'!B400," ","")))</f>
        <v/>
      </c>
      <c r="C400" t="str">
        <f>TRIM(UPPER(SUBSTITUTE('Dump Google Form Here'!C400," ","")))</f>
        <v/>
      </c>
      <c r="D400" t="str">
        <f>TRIM(UPPER(SUBSTITUTE('Dump Google Form Here'!D400," ","")))</f>
        <v/>
      </c>
      <c r="E400" t="str">
        <f>TRIM(UPPER(SUBSTITUTE('Dump Google Form Here'!E400," ","")))</f>
        <v/>
      </c>
      <c r="F400" t="str">
        <f>TRIM(UPPER(SUBSTITUTE('Dump Google Form Here'!F400," ","")))</f>
        <v/>
      </c>
      <c r="G400" t="str">
        <f>TRIM(UPPER(SUBSTITUTE('Dump Google Form Here'!G400," ","")))</f>
        <v/>
      </c>
      <c r="H400" t="str">
        <f>TRIM(SUBSTITUTE(SUBSTITUTE(UPPER(SUBSTITUTE('Dump Google Form Here'!H400," ","")),"YES",""),",",""))</f>
        <v/>
      </c>
      <c r="I400" t="str">
        <f>TRIM(UPPER(SUBSTITUTE('Dump Google Form Here'!I400," ","")))</f>
        <v/>
      </c>
      <c r="J400" t="str">
        <f>TRIM(UPPER(SUBSTITUTE('Dump Google Form Here'!J400," ","")))</f>
        <v/>
      </c>
      <c r="K400" t="str">
        <f>TRIM(UPPER(SUBSTITUTE('Dump Google Form Here'!K400," ","")))</f>
        <v/>
      </c>
      <c r="L400" t="str">
        <f>TRIM(UPPER(SUBSTITUTE('Dump Google Form Here'!L400," ","")))</f>
        <v/>
      </c>
    </row>
    <row r="401" spans="1:12">
      <c r="A401" t="str">
        <f>TRIM(UPPER(SUBSTITUTE('Dump Google Form Here'!A401," ","")))</f>
        <v/>
      </c>
      <c r="B401" t="str">
        <f>TRIM(UPPER(SUBSTITUTE('Dump Google Form Here'!B401," ","")))</f>
        <v/>
      </c>
      <c r="C401" t="str">
        <f>TRIM(UPPER(SUBSTITUTE('Dump Google Form Here'!C401," ","")))</f>
        <v/>
      </c>
      <c r="D401" t="str">
        <f>TRIM(UPPER(SUBSTITUTE('Dump Google Form Here'!D401," ","")))</f>
        <v/>
      </c>
      <c r="E401" t="str">
        <f>TRIM(UPPER(SUBSTITUTE('Dump Google Form Here'!E401," ","")))</f>
        <v/>
      </c>
      <c r="F401" t="str">
        <f>TRIM(UPPER(SUBSTITUTE('Dump Google Form Here'!F401," ","")))</f>
        <v/>
      </c>
      <c r="G401" t="str">
        <f>TRIM(UPPER(SUBSTITUTE('Dump Google Form Here'!G401," ","")))</f>
        <v/>
      </c>
      <c r="H401" t="str">
        <f>TRIM(SUBSTITUTE(SUBSTITUTE(UPPER(SUBSTITUTE('Dump Google Form Here'!H401," ","")),"YES",""),",",""))</f>
        <v/>
      </c>
      <c r="I401" t="str">
        <f>TRIM(UPPER(SUBSTITUTE('Dump Google Form Here'!I401," ","")))</f>
        <v/>
      </c>
      <c r="J401" t="str">
        <f>TRIM(UPPER(SUBSTITUTE('Dump Google Form Here'!J401," ","")))</f>
        <v/>
      </c>
      <c r="K401" t="str">
        <f>TRIM(UPPER(SUBSTITUTE('Dump Google Form Here'!K401," ","")))</f>
        <v/>
      </c>
      <c r="L401" t="str">
        <f>TRIM(UPPER(SUBSTITUTE('Dump Google Form Here'!L401," ","")))</f>
        <v/>
      </c>
    </row>
    <row r="402" spans="1:12">
      <c r="A402" t="str">
        <f>TRIM(UPPER(SUBSTITUTE('Dump Google Form Here'!A402," ","")))</f>
        <v/>
      </c>
      <c r="B402" t="str">
        <f>TRIM(UPPER(SUBSTITUTE('Dump Google Form Here'!B402," ","")))</f>
        <v/>
      </c>
      <c r="C402" t="str">
        <f>TRIM(UPPER(SUBSTITUTE('Dump Google Form Here'!C402," ","")))</f>
        <v/>
      </c>
      <c r="D402" t="str">
        <f>TRIM(UPPER(SUBSTITUTE('Dump Google Form Here'!D402," ","")))</f>
        <v/>
      </c>
      <c r="E402" t="str">
        <f>TRIM(UPPER(SUBSTITUTE('Dump Google Form Here'!E402," ","")))</f>
        <v/>
      </c>
      <c r="F402" t="str">
        <f>TRIM(UPPER(SUBSTITUTE('Dump Google Form Here'!F402," ","")))</f>
        <v/>
      </c>
      <c r="G402" t="str">
        <f>TRIM(UPPER(SUBSTITUTE('Dump Google Form Here'!G402," ","")))</f>
        <v/>
      </c>
      <c r="H402" t="str">
        <f>TRIM(SUBSTITUTE(SUBSTITUTE(UPPER(SUBSTITUTE('Dump Google Form Here'!H402," ","")),"YES",""),",",""))</f>
        <v/>
      </c>
      <c r="I402" t="str">
        <f>TRIM(UPPER(SUBSTITUTE('Dump Google Form Here'!I402," ","")))</f>
        <v/>
      </c>
      <c r="J402" t="str">
        <f>TRIM(UPPER(SUBSTITUTE('Dump Google Form Here'!J402," ","")))</f>
        <v/>
      </c>
      <c r="K402" t="str">
        <f>TRIM(UPPER(SUBSTITUTE('Dump Google Form Here'!K402," ","")))</f>
        <v/>
      </c>
      <c r="L402" t="str">
        <f>TRIM(UPPER(SUBSTITUTE('Dump Google Form Here'!L402," ","")))</f>
        <v/>
      </c>
    </row>
    <row r="403" spans="1:12">
      <c r="A403" t="str">
        <f>TRIM(UPPER(SUBSTITUTE('Dump Google Form Here'!A403," ","")))</f>
        <v/>
      </c>
      <c r="B403" t="str">
        <f>TRIM(UPPER(SUBSTITUTE('Dump Google Form Here'!B403," ","")))</f>
        <v/>
      </c>
      <c r="C403" t="str">
        <f>TRIM(UPPER(SUBSTITUTE('Dump Google Form Here'!C403," ","")))</f>
        <v/>
      </c>
      <c r="D403" t="str">
        <f>TRIM(UPPER(SUBSTITUTE('Dump Google Form Here'!D403," ","")))</f>
        <v/>
      </c>
      <c r="E403" t="str">
        <f>TRIM(UPPER(SUBSTITUTE('Dump Google Form Here'!E403," ","")))</f>
        <v/>
      </c>
      <c r="F403" t="str">
        <f>TRIM(UPPER(SUBSTITUTE('Dump Google Form Here'!F403," ","")))</f>
        <v/>
      </c>
      <c r="G403" t="str">
        <f>TRIM(UPPER(SUBSTITUTE('Dump Google Form Here'!G403," ","")))</f>
        <v/>
      </c>
      <c r="H403" t="str">
        <f>TRIM(SUBSTITUTE(SUBSTITUTE(UPPER(SUBSTITUTE('Dump Google Form Here'!H403," ","")),"YES",""),",",""))</f>
        <v/>
      </c>
      <c r="I403" t="str">
        <f>TRIM(UPPER(SUBSTITUTE('Dump Google Form Here'!I403," ","")))</f>
        <v/>
      </c>
      <c r="J403" t="str">
        <f>TRIM(UPPER(SUBSTITUTE('Dump Google Form Here'!J403," ","")))</f>
        <v/>
      </c>
      <c r="K403" t="str">
        <f>TRIM(UPPER(SUBSTITUTE('Dump Google Form Here'!K403," ","")))</f>
        <v/>
      </c>
      <c r="L403" t="str">
        <f>TRIM(UPPER(SUBSTITUTE('Dump Google Form Here'!L403," ","")))</f>
        <v/>
      </c>
    </row>
    <row r="404" spans="1:12">
      <c r="A404" t="str">
        <f>TRIM(UPPER(SUBSTITUTE('Dump Google Form Here'!A404," ","")))</f>
        <v/>
      </c>
      <c r="B404" t="str">
        <f>TRIM(UPPER(SUBSTITUTE('Dump Google Form Here'!B404," ","")))</f>
        <v/>
      </c>
      <c r="C404" t="str">
        <f>TRIM(UPPER(SUBSTITUTE('Dump Google Form Here'!C404," ","")))</f>
        <v/>
      </c>
      <c r="D404" t="str">
        <f>TRIM(UPPER(SUBSTITUTE('Dump Google Form Here'!D404," ","")))</f>
        <v/>
      </c>
      <c r="E404" t="str">
        <f>TRIM(UPPER(SUBSTITUTE('Dump Google Form Here'!E404," ","")))</f>
        <v/>
      </c>
      <c r="F404" t="str">
        <f>TRIM(UPPER(SUBSTITUTE('Dump Google Form Here'!F404," ","")))</f>
        <v/>
      </c>
      <c r="G404" t="str">
        <f>TRIM(UPPER(SUBSTITUTE('Dump Google Form Here'!G404," ","")))</f>
        <v/>
      </c>
      <c r="H404" t="str">
        <f>TRIM(SUBSTITUTE(SUBSTITUTE(UPPER(SUBSTITUTE('Dump Google Form Here'!H404," ","")),"YES",""),",",""))</f>
        <v/>
      </c>
      <c r="I404" t="str">
        <f>TRIM(UPPER(SUBSTITUTE('Dump Google Form Here'!I404," ","")))</f>
        <v/>
      </c>
      <c r="J404" t="str">
        <f>TRIM(UPPER(SUBSTITUTE('Dump Google Form Here'!J404," ","")))</f>
        <v/>
      </c>
      <c r="K404" t="str">
        <f>TRIM(UPPER(SUBSTITUTE('Dump Google Form Here'!K404," ","")))</f>
        <v/>
      </c>
      <c r="L404" t="str">
        <f>TRIM(UPPER(SUBSTITUTE('Dump Google Form Here'!L404," ","")))</f>
        <v/>
      </c>
    </row>
    <row r="405" spans="1:12">
      <c r="A405" t="str">
        <f>TRIM(UPPER(SUBSTITUTE('Dump Google Form Here'!A405," ","")))</f>
        <v/>
      </c>
      <c r="B405" t="str">
        <f>TRIM(UPPER(SUBSTITUTE('Dump Google Form Here'!B405," ","")))</f>
        <v/>
      </c>
      <c r="C405" t="str">
        <f>TRIM(UPPER(SUBSTITUTE('Dump Google Form Here'!C405," ","")))</f>
        <v/>
      </c>
      <c r="D405" t="str">
        <f>TRIM(UPPER(SUBSTITUTE('Dump Google Form Here'!D405," ","")))</f>
        <v/>
      </c>
      <c r="E405" t="str">
        <f>TRIM(UPPER(SUBSTITUTE('Dump Google Form Here'!E405," ","")))</f>
        <v/>
      </c>
      <c r="F405" t="str">
        <f>TRIM(UPPER(SUBSTITUTE('Dump Google Form Here'!F405," ","")))</f>
        <v/>
      </c>
      <c r="G405" t="str">
        <f>TRIM(UPPER(SUBSTITUTE('Dump Google Form Here'!G405," ","")))</f>
        <v/>
      </c>
      <c r="H405" t="str">
        <f>TRIM(SUBSTITUTE(SUBSTITUTE(UPPER(SUBSTITUTE('Dump Google Form Here'!H405," ","")),"YES",""),",",""))</f>
        <v/>
      </c>
      <c r="I405" t="str">
        <f>TRIM(UPPER(SUBSTITUTE('Dump Google Form Here'!I405," ","")))</f>
        <v/>
      </c>
      <c r="J405" t="str">
        <f>TRIM(UPPER(SUBSTITUTE('Dump Google Form Here'!J405," ","")))</f>
        <v/>
      </c>
      <c r="K405" t="str">
        <f>TRIM(UPPER(SUBSTITUTE('Dump Google Form Here'!K405," ","")))</f>
        <v/>
      </c>
      <c r="L405" t="str">
        <f>TRIM(UPPER(SUBSTITUTE('Dump Google Form Here'!L405," ","")))</f>
        <v/>
      </c>
    </row>
    <row r="406" spans="1:12">
      <c r="A406" t="str">
        <f>TRIM(UPPER(SUBSTITUTE('Dump Google Form Here'!A406," ","")))</f>
        <v/>
      </c>
      <c r="B406" t="str">
        <f>TRIM(UPPER(SUBSTITUTE('Dump Google Form Here'!B406," ","")))</f>
        <v/>
      </c>
      <c r="C406" t="str">
        <f>TRIM(UPPER(SUBSTITUTE('Dump Google Form Here'!C406," ","")))</f>
        <v/>
      </c>
      <c r="D406" t="str">
        <f>TRIM(UPPER(SUBSTITUTE('Dump Google Form Here'!D406," ","")))</f>
        <v/>
      </c>
      <c r="E406" t="str">
        <f>TRIM(UPPER(SUBSTITUTE('Dump Google Form Here'!E406," ","")))</f>
        <v/>
      </c>
      <c r="F406" t="str">
        <f>TRIM(UPPER(SUBSTITUTE('Dump Google Form Here'!F406," ","")))</f>
        <v/>
      </c>
      <c r="G406" t="str">
        <f>TRIM(UPPER(SUBSTITUTE('Dump Google Form Here'!G406," ","")))</f>
        <v/>
      </c>
      <c r="H406" t="str">
        <f>TRIM(SUBSTITUTE(SUBSTITUTE(UPPER(SUBSTITUTE('Dump Google Form Here'!H406," ","")),"YES",""),",",""))</f>
        <v/>
      </c>
      <c r="I406" t="str">
        <f>TRIM(UPPER(SUBSTITUTE('Dump Google Form Here'!I406," ","")))</f>
        <v/>
      </c>
      <c r="J406" t="str">
        <f>TRIM(UPPER(SUBSTITUTE('Dump Google Form Here'!J406," ","")))</f>
        <v/>
      </c>
      <c r="K406" t="str">
        <f>TRIM(UPPER(SUBSTITUTE('Dump Google Form Here'!K406," ","")))</f>
        <v/>
      </c>
      <c r="L406" t="str">
        <f>TRIM(UPPER(SUBSTITUTE('Dump Google Form Here'!L406," ","")))</f>
        <v/>
      </c>
    </row>
    <row r="407" spans="1:12">
      <c r="A407" t="str">
        <f>TRIM(UPPER(SUBSTITUTE('Dump Google Form Here'!A407," ","")))</f>
        <v/>
      </c>
      <c r="B407" t="str">
        <f>TRIM(UPPER(SUBSTITUTE('Dump Google Form Here'!B407," ","")))</f>
        <v/>
      </c>
      <c r="C407" t="str">
        <f>TRIM(UPPER(SUBSTITUTE('Dump Google Form Here'!C407," ","")))</f>
        <v/>
      </c>
      <c r="D407" t="str">
        <f>TRIM(UPPER(SUBSTITUTE('Dump Google Form Here'!D407," ","")))</f>
        <v/>
      </c>
      <c r="E407" t="str">
        <f>TRIM(UPPER(SUBSTITUTE('Dump Google Form Here'!E407," ","")))</f>
        <v/>
      </c>
      <c r="F407" t="str">
        <f>TRIM(UPPER(SUBSTITUTE('Dump Google Form Here'!F407," ","")))</f>
        <v/>
      </c>
      <c r="G407" t="str">
        <f>TRIM(UPPER(SUBSTITUTE('Dump Google Form Here'!G407," ","")))</f>
        <v/>
      </c>
      <c r="H407" t="str">
        <f>TRIM(SUBSTITUTE(SUBSTITUTE(UPPER(SUBSTITUTE('Dump Google Form Here'!H407," ","")),"YES",""),",",""))</f>
        <v/>
      </c>
      <c r="I407" t="str">
        <f>TRIM(UPPER(SUBSTITUTE('Dump Google Form Here'!I407," ","")))</f>
        <v/>
      </c>
      <c r="J407" t="str">
        <f>TRIM(UPPER(SUBSTITUTE('Dump Google Form Here'!J407," ","")))</f>
        <v/>
      </c>
      <c r="K407" t="str">
        <f>TRIM(UPPER(SUBSTITUTE('Dump Google Form Here'!K407," ","")))</f>
        <v/>
      </c>
      <c r="L407" t="str">
        <f>TRIM(UPPER(SUBSTITUTE('Dump Google Form Here'!L407," ","")))</f>
        <v/>
      </c>
    </row>
    <row r="408" spans="1:12">
      <c r="A408" t="str">
        <f>TRIM(UPPER(SUBSTITUTE('Dump Google Form Here'!A408," ","")))</f>
        <v/>
      </c>
      <c r="B408" t="str">
        <f>TRIM(UPPER(SUBSTITUTE('Dump Google Form Here'!B408," ","")))</f>
        <v/>
      </c>
      <c r="C408" t="str">
        <f>TRIM(UPPER(SUBSTITUTE('Dump Google Form Here'!C408," ","")))</f>
        <v/>
      </c>
      <c r="D408" t="str">
        <f>TRIM(UPPER(SUBSTITUTE('Dump Google Form Here'!D408," ","")))</f>
        <v/>
      </c>
      <c r="E408" t="str">
        <f>TRIM(UPPER(SUBSTITUTE('Dump Google Form Here'!E408," ","")))</f>
        <v/>
      </c>
      <c r="F408" t="str">
        <f>TRIM(UPPER(SUBSTITUTE('Dump Google Form Here'!F408," ","")))</f>
        <v/>
      </c>
      <c r="G408" t="str">
        <f>TRIM(UPPER(SUBSTITUTE('Dump Google Form Here'!G408," ","")))</f>
        <v/>
      </c>
      <c r="H408" t="str">
        <f>TRIM(SUBSTITUTE(SUBSTITUTE(UPPER(SUBSTITUTE('Dump Google Form Here'!H408," ","")),"YES",""),",",""))</f>
        <v/>
      </c>
      <c r="I408" t="str">
        <f>TRIM(UPPER(SUBSTITUTE('Dump Google Form Here'!I408," ","")))</f>
        <v/>
      </c>
      <c r="J408" t="str">
        <f>TRIM(UPPER(SUBSTITUTE('Dump Google Form Here'!J408," ","")))</f>
        <v/>
      </c>
      <c r="K408" t="str">
        <f>TRIM(UPPER(SUBSTITUTE('Dump Google Form Here'!K408," ","")))</f>
        <v/>
      </c>
      <c r="L408" t="str">
        <f>TRIM(UPPER(SUBSTITUTE('Dump Google Form Here'!L408," ","")))</f>
        <v/>
      </c>
    </row>
    <row r="409" spans="1:12">
      <c r="A409" t="str">
        <f>TRIM(UPPER(SUBSTITUTE('Dump Google Form Here'!A409," ","")))</f>
        <v/>
      </c>
      <c r="B409" t="str">
        <f>TRIM(UPPER(SUBSTITUTE('Dump Google Form Here'!B409," ","")))</f>
        <v/>
      </c>
      <c r="C409" t="str">
        <f>TRIM(UPPER(SUBSTITUTE('Dump Google Form Here'!C409," ","")))</f>
        <v/>
      </c>
      <c r="D409" t="str">
        <f>TRIM(UPPER(SUBSTITUTE('Dump Google Form Here'!D409," ","")))</f>
        <v/>
      </c>
      <c r="E409" t="str">
        <f>TRIM(UPPER(SUBSTITUTE('Dump Google Form Here'!E409," ","")))</f>
        <v/>
      </c>
      <c r="F409" t="str">
        <f>TRIM(UPPER(SUBSTITUTE('Dump Google Form Here'!F409," ","")))</f>
        <v/>
      </c>
      <c r="G409" t="str">
        <f>TRIM(UPPER(SUBSTITUTE('Dump Google Form Here'!G409," ","")))</f>
        <v/>
      </c>
      <c r="H409" t="str">
        <f>TRIM(SUBSTITUTE(SUBSTITUTE(UPPER(SUBSTITUTE('Dump Google Form Here'!H409," ","")),"YES",""),",",""))</f>
        <v/>
      </c>
      <c r="I409" t="str">
        <f>TRIM(UPPER(SUBSTITUTE('Dump Google Form Here'!I409," ","")))</f>
        <v/>
      </c>
      <c r="J409" t="str">
        <f>TRIM(UPPER(SUBSTITUTE('Dump Google Form Here'!J409," ","")))</f>
        <v/>
      </c>
      <c r="K409" t="str">
        <f>TRIM(UPPER(SUBSTITUTE('Dump Google Form Here'!K409," ","")))</f>
        <v/>
      </c>
      <c r="L409" t="str">
        <f>TRIM(UPPER(SUBSTITUTE('Dump Google Form Here'!L409," ","")))</f>
        <v/>
      </c>
    </row>
    <row r="410" spans="1:12">
      <c r="A410" t="str">
        <f>TRIM(UPPER(SUBSTITUTE('Dump Google Form Here'!A410," ","")))</f>
        <v/>
      </c>
      <c r="B410" t="str">
        <f>TRIM(UPPER(SUBSTITUTE('Dump Google Form Here'!B410," ","")))</f>
        <v/>
      </c>
      <c r="C410" t="str">
        <f>TRIM(UPPER(SUBSTITUTE('Dump Google Form Here'!C410," ","")))</f>
        <v/>
      </c>
      <c r="D410" t="str">
        <f>TRIM(UPPER(SUBSTITUTE('Dump Google Form Here'!D410," ","")))</f>
        <v/>
      </c>
      <c r="E410" t="str">
        <f>TRIM(UPPER(SUBSTITUTE('Dump Google Form Here'!E410," ","")))</f>
        <v/>
      </c>
      <c r="F410" t="str">
        <f>TRIM(UPPER(SUBSTITUTE('Dump Google Form Here'!F410," ","")))</f>
        <v/>
      </c>
      <c r="G410" t="str">
        <f>TRIM(UPPER(SUBSTITUTE('Dump Google Form Here'!G410," ","")))</f>
        <v/>
      </c>
      <c r="H410" t="str">
        <f>TRIM(SUBSTITUTE(SUBSTITUTE(UPPER(SUBSTITUTE('Dump Google Form Here'!H410," ","")),"YES",""),",",""))</f>
        <v/>
      </c>
      <c r="I410" t="str">
        <f>TRIM(UPPER(SUBSTITUTE('Dump Google Form Here'!I410," ","")))</f>
        <v/>
      </c>
      <c r="J410" t="str">
        <f>TRIM(UPPER(SUBSTITUTE('Dump Google Form Here'!J410," ","")))</f>
        <v/>
      </c>
      <c r="K410" t="str">
        <f>TRIM(UPPER(SUBSTITUTE('Dump Google Form Here'!K410," ","")))</f>
        <v/>
      </c>
      <c r="L410" t="str">
        <f>TRIM(UPPER(SUBSTITUTE('Dump Google Form Here'!L410," ","")))</f>
        <v/>
      </c>
    </row>
    <row r="411" spans="1:12">
      <c r="A411" t="str">
        <f>TRIM(UPPER(SUBSTITUTE('Dump Google Form Here'!A411," ","")))</f>
        <v/>
      </c>
      <c r="B411" t="str">
        <f>TRIM(UPPER(SUBSTITUTE('Dump Google Form Here'!B411," ","")))</f>
        <v/>
      </c>
      <c r="C411" t="str">
        <f>TRIM(UPPER(SUBSTITUTE('Dump Google Form Here'!C411," ","")))</f>
        <v/>
      </c>
      <c r="D411" t="str">
        <f>TRIM(UPPER(SUBSTITUTE('Dump Google Form Here'!D411," ","")))</f>
        <v/>
      </c>
      <c r="E411" t="str">
        <f>TRIM(UPPER(SUBSTITUTE('Dump Google Form Here'!E411," ","")))</f>
        <v/>
      </c>
      <c r="F411" t="str">
        <f>TRIM(UPPER(SUBSTITUTE('Dump Google Form Here'!F411," ","")))</f>
        <v/>
      </c>
      <c r="G411" t="str">
        <f>TRIM(UPPER(SUBSTITUTE('Dump Google Form Here'!G411," ","")))</f>
        <v/>
      </c>
      <c r="H411" t="str">
        <f>TRIM(SUBSTITUTE(SUBSTITUTE(UPPER(SUBSTITUTE('Dump Google Form Here'!H411," ","")),"YES",""),",",""))</f>
        <v/>
      </c>
      <c r="I411" t="str">
        <f>TRIM(UPPER(SUBSTITUTE('Dump Google Form Here'!I411," ","")))</f>
        <v/>
      </c>
      <c r="J411" t="str">
        <f>TRIM(UPPER(SUBSTITUTE('Dump Google Form Here'!J411," ","")))</f>
        <v/>
      </c>
      <c r="K411" t="str">
        <f>TRIM(UPPER(SUBSTITUTE('Dump Google Form Here'!K411," ","")))</f>
        <v/>
      </c>
      <c r="L411" t="str">
        <f>TRIM(UPPER(SUBSTITUTE('Dump Google Form Here'!L411," ","")))</f>
        <v/>
      </c>
    </row>
    <row r="412" spans="1:12">
      <c r="A412" t="str">
        <f>TRIM(UPPER(SUBSTITUTE('Dump Google Form Here'!A412," ","")))</f>
        <v/>
      </c>
      <c r="B412" t="str">
        <f>TRIM(UPPER(SUBSTITUTE('Dump Google Form Here'!B412," ","")))</f>
        <v/>
      </c>
      <c r="C412" t="str">
        <f>TRIM(UPPER(SUBSTITUTE('Dump Google Form Here'!C412," ","")))</f>
        <v/>
      </c>
      <c r="D412" t="str">
        <f>TRIM(UPPER(SUBSTITUTE('Dump Google Form Here'!D412," ","")))</f>
        <v/>
      </c>
      <c r="E412" t="str">
        <f>TRIM(UPPER(SUBSTITUTE('Dump Google Form Here'!E412," ","")))</f>
        <v/>
      </c>
      <c r="F412" t="str">
        <f>TRIM(UPPER(SUBSTITUTE('Dump Google Form Here'!F412," ","")))</f>
        <v/>
      </c>
      <c r="G412" t="str">
        <f>TRIM(UPPER(SUBSTITUTE('Dump Google Form Here'!G412," ","")))</f>
        <v/>
      </c>
      <c r="H412" t="str">
        <f>TRIM(SUBSTITUTE(SUBSTITUTE(UPPER(SUBSTITUTE('Dump Google Form Here'!H412," ","")),"YES",""),",",""))</f>
        <v/>
      </c>
      <c r="I412" t="str">
        <f>TRIM(UPPER(SUBSTITUTE('Dump Google Form Here'!I412," ","")))</f>
        <v/>
      </c>
      <c r="J412" t="str">
        <f>TRIM(UPPER(SUBSTITUTE('Dump Google Form Here'!J412," ","")))</f>
        <v/>
      </c>
      <c r="K412" t="str">
        <f>TRIM(UPPER(SUBSTITUTE('Dump Google Form Here'!K412," ","")))</f>
        <v/>
      </c>
      <c r="L412" t="str">
        <f>TRIM(UPPER(SUBSTITUTE('Dump Google Form Here'!L412," ","")))</f>
        <v/>
      </c>
    </row>
    <row r="413" spans="1:12">
      <c r="A413" t="str">
        <f>TRIM(UPPER(SUBSTITUTE('Dump Google Form Here'!A413," ","")))</f>
        <v/>
      </c>
      <c r="B413" t="str">
        <f>TRIM(UPPER(SUBSTITUTE('Dump Google Form Here'!B413," ","")))</f>
        <v/>
      </c>
      <c r="C413" t="str">
        <f>TRIM(UPPER(SUBSTITUTE('Dump Google Form Here'!C413," ","")))</f>
        <v/>
      </c>
      <c r="D413" t="str">
        <f>TRIM(UPPER(SUBSTITUTE('Dump Google Form Here'!D413," ","")))</f>
        <v/>
      </c>
      <c r="E413" t="str">
        <f>TRIM(UPPER(SUBSTITUTE('Dump Google Form Here'!E413," ","")))</f>
        <v/>
      </c>
      <c r="F413" t="str">
        <f>TRIM(UPPER(SUBSTITUTE('Dump Google Form Here'!F413," ","")))</f>
        <v/>
      </c>
      <c r="G413" t="str">
        <f>TRIM(UPPER(SUBSTITUTE('Dump Google Form Here'!G413," ","")))</f>
        <v/>
      </c>
      <c r="H413" t="str">
        <f>TRIM(SUBSTITUTE(SUBSTITUTE(UPPER(SUBSTITUTE('Dump Google Form Here'!H413," ","")),"YES",""),",",""))</f>
        <v/>
      </c>
      <c r="I413" t="str">
        <f>TRIM(UPPER(SUBSTITUTE('Dump Google Form Here'!I413," ","")))</f>
        <v/>
      </c>
      <c r="J413" t="str">
        <f>TRIM(UPPER(SUBSTITUTE('Dump Google Form Here'!J413," ","")))</f>
        <v/>
      </c>
      <c r="K413" t="str">
        <f>TRIM(UPPER(SUBSTITUTE('Dump Google Form Here'!K413," ","")))</f>
        <v/>
      </c>
      <c r="L413" t="str">
        <f>TRIM(UPPER(SUBSTITUTE('Dump Google Form Here'!L413," ","")))</f>
        <v/>
      </c>
    </row>
    <row r="414" spans="1:12">
      <c r="A414" t="str">
        <f>TRIM(UPPER(SUBSTITUTE('Dump Google Form Here'!A414," ","")))</f>
        <v/>
      </c>
      <c r="B414" t="str">
        <f>TRIM(UPPER(SUBSTITUTE('Dump Google Form Here'!B414," ","")))</f>
        <v/>
      </c>
      <c r="C414" t="str">
        <f>TRIM(UPPER(SUBSTITUTE('Dump Google Form Here'!C414," ","")))</f>
        <v/>
      </c>
      <c r="D414" t="str">
        <f>TRIM(UPPER(SUBSTITUTE('Dump Google Form Here'!D414," ","")))</f>
        <v/>
      </c>
      <c r="E414" t="str">
        <f>TRIM(UPPER(SUBSTITUTE('Dump Google Form Here'!E414," ","")))</f>
        <v/>
      </c>
      <c r="F414" t="str">
        <f>TRIM(UPPER(SUBSTITUTE('Dump Google Form Here'!F414," ","")))</f>
        <v/>
      </c>
      <c r="G414" t="str">
        <f>TRIM(UPPER(SUBSTITUTE('Dump Google Form Here'!G414," ","")))</f>
        <v/>
      </c>
      <c r="H414" t="str">
        <f>TRIM(SUBSTITUTE(SUBSTITUTE(UPPER(SUBSTITUTE('Dump Google Form Here'!H414," ","")),"YES",""),",",""))</f>
        <v/>
      </c>
      <c r="I414" t="str">
        <f>TRIM(UPPER(SUBSTITUTE('Dump Google Form Here'!I414," ","")))</f>
        <v/>
      </c>
      <c r="J414" t="str">
        <f>TRIM(UPPER(SUBSTITUTE('Dump Google Form Here'!J414," ","")))</f>
        <v/>
      </c>
      <c r="K414" t="str">
        <f>TRIM(UPPER(SUBSTITUTE('Dump Google Form Here'!K414," ","")))</f>
        <v/>
      </c>
      <c r="L414" t="str">
        <f>TRIM(UPPER(SUBSTITUTE('Dump Google Form Here'!L414," ","")))</f>
        <v/>
      </c>
    </row>
    <row r="415" spans="1:12">
      <c r="A415" t="str">
        <f>TRIM(UPPER(SUBSTITUTE('Dump Google Form Here'!A415," ","")))</f>
        <v/>
      </c>
      <c r="B415" t="str">
        <f>TRIM(UPPER(SUBSTITUTE('Dump Google Form Here'!B415," ","")))</f>
        <v/>
      </c>
      <c r="C415" t="str">
        <f>TRIM(UPPER(SUBSTITUTE('Dump Google Form Here'!C415," ","")))</f>
        <v/>
      </c>
      <c r="D415" t="str">
        <f>TRIM(UPPER(SUBSTITUTE('Dump Google Form Here'!D415," ","")))</f>
        <v/>
      </c>
      <c r="E415" t="str">
        <f>TRIM(UPPER(SUBSTITUTE('Dump Google Form Here'!E415," ","")))</f>
        <v/>
      </c>
      <c r="F415" t="str">
        <f>TRIM(UPPER(SUBSTITUTE('Dump Google Form Here'!F415," ","")))</f>
        <v/>
      </c>
      <c r="G415" t="str">
        <f>TRIM(UPPER(SUBSTITUTE('Dump Google Form Here'!G415," ","")))</f>
        <v/>
      </c>
      <c r="H415" t="str">
        <f>TRIM(SUBSTITUTE(SUBSTITUTE(UPPER(SUBSTITUTE('Dump Google Form Here'!H415," ","")),"YES",""),",",""))</f>
        <v/>
      </c>
      <c r="I415" t="str">
        <f>TRIM(UPPER(SUBSTITUTE('Dump Google Form Here'!I415," ","")))</f>
        <v/>
      </c>
      <c r="J415" t="str">
        <f>TRIM(UPPER(SUBSTITUTE('Dump Google Form Here'!J415," ","")))</f>
        <v/>
      </c>
      <c r="K415" t="str">
        <f>TRIM(UPPER(SUBSTITUTE('Dump Google Form Here'!K415," ","")))</f>
        <v/>
      </c>
      <c r="L415" t="str">
        <f>TRIM(UPPER(SUBSTITUTE('Dump Google Form Here'!L415," ","")))</f>
        <v/>
      </c>
    </row>
    <row r="416" spans="1:12">
      <c r="A416" t="str">
        <f>TRIM(UPPER(SUBSTITUTE('Dump Google Form Here'!A416," ","")))</f>
        <v/>
      </c>
      <c r="B416" t="str">
        <f>TRIM(UPPER(SUBSTITUTE('Dump Google Form Here'!B416," ","")))</f>
        <v/>
      </c>
      <c r="C416" t="str">
        <f>TRIM(UPPER(SUBSTITUTE('Dump Google Form Here'!C416," ","")))</f>
        <v/>
      </c>
      <c r="D416" t="str">
        <f>TRIM(UPPER(SUBSTITUTE('Dump Google Form Here'!D416," ","")))</f>
        <v/>
      </c>
      <c r="E416" t="str">
        <f>TRIM(UPPER(SUBSTITUTE('Dump Google Form Here'!E416," ","")))</f>
        <v/>
      </c>
      <c r="F416" t="str">
        <f>TRIM(UPPER(SUBSTITUTE('Dump Google Form Here'!F416," ","")))</f>
        <v/>
      </c>
      <c r="G416" t="str">
        <f>TRIM(UPPER(SUBSTITUTE('Dump Google Form Here'!G416," ","")))</f>
        <v/>
      </c>
      <c r="H416" t="str">
        <f>TRIM(SUBSTITUTE(SUBSTITUTE(UPPER(SUBSTITUTE('Dump Google Form Here'!H416," ","")),"YES",""),",",""))</f>
        <v/>
      </c>
      <c r="I416" t="str">
        <f>TRIM(UPPER(SUBSTITUTE('Dump Google Form Here'!I416," ","")))</f>
        <v/>
      </c>
      <c r="J416" t="str">
        <f>TRIM(UPPER(SUBSTITUTE('Dump Google Form Here'!J416," ","")))</f>
        <v/>
      </c>
      <c r="K416" t="str">
        <f>TRIM(UPPER(SUBSTITUTE('Dump Google Form Here'!K416," ","")))</f>
        <v/>
      </c>
      <c r="L416" t="str">
        <f>TRIM(UPPER(SUBSTITUTE('Dump Google Form Here'!L416," ","")))</f>
        <v/>
      </c>
    </row>
    <row r="417" spans="1:12">
      <c r="A417" t="str">
        <f>TRIM(UPPER(SUBSTITUTE('Dump Google Form Here'!A417," ","")))</f>
        <v/>
      </c>
      <c r="B417" t="str">
        <f>TRIM(UPPER(SUBSTITUTE('Dump Google Form Here'!B417," ","")))</f>
        <v/>
      </c>
      <c r="C417" t="str">
        <f>TRIM(UPPER(SUBSTITUTE('Dump Google Form Here'!C417," ","")))</f>
        <v/>
      </c>
      <c r="D417" t="str">
        <f>TRIM(UPPER(SUBSTITUTE('Dump Google Form Here'!D417," ","")))</f>
        <v/>
      </c>
      <c r="E417" t="str">
        <f>TRIM(UPPER(SUBSTITUTE('Dump Google Form Here'!E417," ","")))</f>
        <v/>
      </c>
      <c r="F417" t="str">
        <f>TRIM(UPPER(SUBSTITUTE('Dump Google Form Here'!F417," ","")))</f>
        <v/>
      </c>
      <c r="G417" t="str">
        <f>TRIM(UPPER(SUBSTITUTE('Dump Google Form Here'!G417," ","")))</f>
        <v/>
      </c>
      <c r="H417" t="str">
        <f>TRIM(SUBSTITUTE(SUBSTITUTE(UPPER(SUBSTITUTE('Dump Google Form Here'!H417," ","")),"YES",""),",",""))</f>
        <v/>
      </c>
      <c r="I417" t="str">
        <f>TRIM(UPPER(SUBSTITUTE('Dump Google Form Here'!I417," ","")))</f>
        <v/>
      </c>
      <c r="J417" t="str">
        <f>TRIM(UPPER(SUBSTITUTE('Dump Google Form Here'!J417," ","")))</f>
        <v/>
      </c>
      <c r="K417" t="str">
        <f>TRIM(UPPER(SUBSTITUTE('Dump Google Form Here'!K417," ","")))</f>
        <v/>
      </c>
      <c r="L417" t="str">
        <f>TRIM(UPPER(SUBSTITUTE('Dump Google Form Here'!L417," ","")))</f>
        <v/>
      </c>
    </row>
    <row r="418" spans="1:12">
      <c r="A418" t="str">
        <f>TRIM(UPPER(SUBSTITUTE('Dump Google Form Here'!A418," ","")))</f>
        <v/>
      </c>
      <c r="B418" t="str">
        <f>TRIM(UPPER(SUBSTITUTE('Dump Google Form Here'!B418," ","")))</f>
        <v/>
      </c>
      <c r="C418" t="str">
        <f>TRIM(UPPER(SUBSTITUTE('Dump Google Form Here'!C418," ","")))</f>
        <v/>
      </c>
      <c r="D418" t="str">
        <f>TRIM(UPPER(SUBSTITUTE('Dump Google Form Here'!D418," ","")))</f>
        <v/>
      </c>
      <c r="E418" t="str">
        <f>TRIM(UPPER(SUBSTITUTE('Dump Google Form Here'!E418," ","")))</f>
        <v/>
      </c>
      <c r="F418" t="str">
        <f>TRIM(UPPER(SUBSTITUTE('Dump Google Form Here'!F418," ","")))</f>
        <v/>
      </c>
      <c r="G418" t="str">
        <f>TRIM(UPPER(SUBSTITUTE('Dump Google Form Here'!G418," ","")))</f>
        <v/>
      </c>
      <c r="H418" t="str">
        <f>TRIM(SUBSTITUTE(SUBSTITUTE(UPPER(SUBSTITUTE('Dump Google Form Here'!H418," ","")),"YES",""),",",""))</f>
        <v/>
      </c>
      <c r="I418" t="str">
        <f>TRIM(UPPER(SUBSTITUTE('Dump Google Form Here'!I418," ","")))</f>
        <v/>
      </c>
      <c r="J418" t="str">
        <f>TRIM(UPPER(SUBSTITUTE('Dump Google Form Here'!J418," ","")))</f>
        <v/>
      </c>
      <c r="K418" t="str">
        <f>TRIM(UPPER(SUBSTITUTE('Dump Google Form Here'!K418," ","")))</f>
        <v/>
      </c>
      <c r="L418" t="str">
        <f>TRIM(UPPER(SUBSTITUTE('Dump Google Form Here'!L418," ","")))</f>
        <v/>
      </c>
    </row>
    <row r="419" spans="1:12">
      <c r="A419" t="str">
        <f>TRIM(UPPER(SUBSTITUTE('Dump Google Form Here'!A419," ","")))</f>
        <v/>
      </c>
      <c r="B419" t="str">
        <f>TRIM(UPPER(SUBSTITUTE('Dump Google Form Here'!B419," ","")))</f>
        <v/>
      </c>
      <c r="C419" t="str">
        <f>TRIM(UPPER(SUBSTITUTE('Dump Google Form Here'!C419," ","")))</f>
        <v/>
      </c>
      <c r="D419" t="str">
        <f>TRIM(UPPER(SUBSTITUTE('Dump Google Form Here'!D419," ","")))</f>
        <v/>
      </c>
      <c r="E419" t="str">
        <f>TRIM(UPPER(SUBSTITUTE('Dump Google Form Here'!E419," ","")))</f>
        <v/>
      </c>
      <c r="F419" t="str">
        <f>TRIM(UPPER(SUBSTITUTE('Dump Google Form Here'!F419," ","")))</f>
        <v/>
      </c>
      <c r="G419" t="str">
        <f>TRIM(UPPER(SUBSTITUTE('Dump Google Form Here'!G419," ","")))</f>
        <v/>
      </c>
      <c r="H419" t="str">
        <f>TRIM(SUBSTITUTE(SUBSTITUTE(UPPER(SUBSTITUTE('Dump Google Form Here'!H419," ","")),"YES",""),",",""))</f>
        <v/>
      </c>
      <c r="I419" t="str">
        <f>TRIM(UPPER(SUBSTITUTE('Dump Google Form Here'!I419," ","")))</f>
        <v/>
      </c>
      <c r="J419" t="str">
        <f>TRIM(UPPER(SUBSTITUTE('Dump Google Form Here'!J419," ","")))</f>
        <v/>
      </c>
      <c r="K419" t="str">
        <f>TRIM(UPPER(SUBSTITUTE('Dump Google Form Here'!K419," ","")))</f>
        <v/>
      </c>
      <c r="L419" t="str">
        <f>TRIM(UPPER(SUBSTITUTE('Dump Google Form Here'!L419," ","")))</f>
        <v/>
      </c>
    </row>
    <row r="420" spans="1:12">
      <c r="A420" t="str">
        <f>TRIM(UPPER(SUBSTITUTE('Dump Google Form Here'!A420," ","")))</f>
        <v/>
      </c>
      <c r="B420" t="str">
        <f>TRIM(UPPER(SUBSTITUTE('Dump Google Form Here'!B420," ","")))</f>
        <v/>
      </c>
      <c r="C420" t="str">
        <f>TRIM(UPPER(SUBSTITUTE('Dump Google Form Here'!C420," ","")))</f>
        <v/>
      </c>
      <c r="D420" t="str">
        <f>TRIM(UPPER(SUBSTITUTE('Dump Google Form Here'!D420," ","")))</f>
        <v/>
      </c>
      <c r="E420" t="str">
        <f>TRIM(UPPER(SUBSTITUTE('Dump Google Form Here'!E420," ","")))</f>
        <v/>
      </c>
      <c r="F420" t="str">
        <f>TRIM(UPPER(SUBSTITUTE('Dump Google Form Here'!F420," ","")))</f>
        <v/>
      </c>
      <c r="G420" t="str">
        <f>TRIM(UPPER(SUBSTITUTE('Dump Google Form Here'!G420," ","")))</f>
        <v/>
      </c>
      <c r="H420" t="str">
        <f>TRIM(SUBSTITUTE(SUBSTITUTE(UPPER(SUBSTITUTE('Dump Google Form Here'!H420," ","")),"YES",""),",",""))</f>
        <v/>
      </c>
      <c r="I420" t="str">
        <f>TRIM(UPPER(SUBSTITUTE('Dump Google Form Here'!I420," ","")))</f>
        <v/>
      </c>
      <c r="J420" t="str">
        <f>TRIM(UPPER(SUBSTITUTE('Dump Google Form Here'!J420," ","")))</f>
        <v/>
      </c>
      <c r="K420" t="str">
        <f>TRIM(UPPER(SUBSTITUTE('Dump Google Form Here'!K420," ","")))</f>
        <v/>
      </c>
      <c r="L420" t="str">
        <f>TRIM(UPPER(SUBSTITUTE('Dump Google Form Here'!L420," ","")))</f>
        <v/>
      </c>
    </row>
    <row r="421" spans="1:12">
      <c r="A421" t="str">
        <f>TRIM(UPPER(SUBSTITUTE('Dump Google Form Here'!A421," ","")))</f>
        <v/>
      </c>
      <c r="B421" t="str">
        <f>TRIM(UPPER(SUBSTITUTE('Dump Google Form Here'!B421," ","")))</f>
        <v/>
      </c>
      <c r="C421" t="str">
        <f>TRIM(UPPER(SUBSTITUTE('Dump Google Form Here'!C421," ","")))</f>
        <v/>
      </c>
      <c r="D421" t="str">
        <f>TRIM(UPPER(SUBSTITUTE('Dump Google Form Here'!D421," ","")))</f>
        <v/>
      </c>
      <c r="E421" t="str">
        <f>TRIM(UPPER(SUBSTITUTE('Dump Google Form Here'!E421," ","")))</f>
        <v/>
      </c>
      <c r="F421" t="str">
        <f>TRIM(UPPER(SUBSTITUTE('Dump Google Form Here'!F421," ","")))</f>
        <v/>
      </c>
      <c r="G421" t="str">
        <f>TRIM(UPPER(SUBSTITUTE('Dump Google Form Here'!G421," ","")))</f>
        <v/>
      </c>
      <c r="H421" t="str">
        <f>TRIM(SUBSTITUTE(SUBSTITUTE(UPPER(SUBSTITUTE('Dump Google Form Here'!H421," ","")),"YES",""),",",""))</f>
        <v/>
      </c>
      <c r="I421" t="str">
        <f>TRIM(UPPER(SUBSTITUTE('Dump Google Form Here'!I421," ","")))</f>
        <v/>
      </c>
      <c r="J421" t="str">
        <f>TRIM(UPPER(SUBSTITUTE('Dump Google Form Here'!J421," ","")))</f>
        <v/>
      </c>
      <c r="K421" t="str">
        <f>TRIM(UPPER(SUBSTITUTE('Dump Google Form Here'!K421," ","")))</f>
        <v/>
      </c>
      <c r="L421" t="str">
        <f>TRIM(UPPER(SUBSTITUTE('Dump Google Form Here'!L421," ","")))</f>
        <v/>
      </c>
    </row>
    <row r="422" spans="1:12">
      <c r="A422" t="str">
        <f>TRIM(UPPER(SUBSTITUTE('Dump Google Form Here'!A422," ","")))</f>
        <v/>
      </c>
      <c r="B422" t="str">
        <f>TRIM(UPPER(SUBSTITUTE('Dump Google Form Here'!B422," ","")))</f>
        <v/>
      </c>
      <c r="C422" t="str">
        <f>TRIM(UPPER(SUBSTITUTE('Dump Google Form Here'!C422," ","")))</f>
        <v/>
      </c>
      <c r="D422" t="str">
        <f>TRIM(UPPER(SUBSTITUTE('Dump Google Form Here'!D422," ","")))</f>
        <v/>
      </c>
      <c r="E422" t="str">
        <f>TRIM(UPPER(SUBSTITUTE('Dump Google Form Here'!E422," ","")))</f>
        <v/>
      </c>
      <c r="F422" t="str">
        <f>TRIM(UPPER(SUBSTITUTE('Dump Google Form Here'!F422," ","")))</f>
        <v/>
      </c>
      <c r="G422" t="str">
        <f>TRIM(UPPER(SUBSTITUTE('Dump Google Form Here'!G422," ","")))</f>
        <v/>
      </c>
      <c r="H422" t="str">
        <f>TRIM(SUBSTITUTE(SUBSTITUTE(UPPER(SUBSTITUTE('Dump Google Form Here'!H422," ","")),"YES",""),",",""))</f>
        <v/>
      </c>
      <c r="I422" t="str">
        <f>TRIM(UPPER(SUBSTITUTE('Dump Google Form Here'!I422," ","")))</f>
        <v/>
      </c>
      <c r="J422" t="str">
        <f>TRIM(UPPER(SUBSTITUTE('Dump Google Form Here'!J422," ","")))</f>
        <v/>
      </c>
      <c r="K422" t="str">
        <f>TRIM(UPPER(SUBSTITUTE('Dump Google Form Here'!K422," ","")))</f>
        <v/>
      </c>
      <c r="L422" t="str">
        <f>TRIM(UPPER(SUBSTITUTE('Dump Google Form Here'!L422," ","")))</f>
        <v/>
      </c>
    </row>
    <row r="423" spans="1:12">
      <c r="A423" t="str">
        <f>TRIM(UPPER(SUBSTITUTE('Dump Google Form Here'!A423," ","")))</f>
        <v/>
      </c>
      <c r="B423" t="str">
        <f>TRIM(UPPER(SUBSTITUTE('Dump Google Form Here'!B423," ","")))</f>
        <v/>
      </c>
      <c r="C423" t="str">
        <f>TRIM(UPPER(SUBSTITUTE('Dump Google Form Here'!C423," ","")))</f>
        <v/>
      </c>
      <c r="D423" t="str">
        <f>TRIM(UPPER(SUBSTITUTE('Dump Google Form Here'!D423," ","")))</f>
        <v/>
      </c>
      <c r="E423" t="str">
        <f>TRIM(UPPER(SUBSTITUTE('Dump Google Form Here'!E423," ","")))</f>
        <v/>
      </c>
      <c r="F423" t="str">
        <f>TRIM(UPPER(SUBSTITUTE('Dump Google Form Here'!F423," ","")))</f>
        <v/>
      </c>
      <c r="G423" t="str">
        <f>TRIM(UPPER(SUBSTITUTE('Dump Google Form Here'!G423," ","")))</f>
        <v/>
      </c>
      <c r="H423" t="str">
        <f>TRIM(SUBSTITUTE(SUBSTITUTE(UPPER(SUBSTITUTE('Dump Google Form Here'!H423," ","")),"YES",""),",",""))</f>
        <v/>
      </c>
      <c r="I423" t="str">
        <f>TRIM(UPPER(SUBSTITUTE('Dump Google Form Here'!I423," ","")))</f>
        <v/>
      </c>
      <c r="J423" t="str">
        <f>TRIM(UPPER(SUBSTITUTE('Dump Google Form Here'!J423," ","")))</f>
        <v/>
      </c>
      <c r="K423" t="str">
        <f>TRIM(UPPER(SUBSTITUTE('Dump Google Form Here'!K423," ","")))</f>
        <v/>
      </c>
      <c r="L423" t="str">
        <f>TRIM(UPPER(SUBSTITUTE('Dump Google Form Here'!L423," ","")))</f>
        <v/>
      </c>
    </row>
    <row r="424" spans="1:12">
      <c r="A424" t="str">
        <f>TRIM(UPPER(SUBSTITUTE('Dump Google Form Here'!A424," ","")))</f>
        <v/>
      </c>
      <c r="B424" t="str">
        <f>TRIM(UPPER(SUBSTITUTE('Dump Google Form Here'!B424," ","")))</f>
        <v/>
      </c>
      <c r="C424" t="str">
        <f>TRIM(UPPER(SUBSTITUTE('Dump Google Form Here'!C424," ","")))</f>
        <v/>
      </c>
      <c r="D424" t="str">
        <f>TRIM(UPPER(SUBSTITUTE('Dump Google Form Here'!D424," ","")))</f>
        <v/>
      </c>
      <c r="E424" t="str">
        <f>TRIM(UPPER(SUBSTITUTE('Dump Google Form Here'!E424," ","")))</f>
        <v/>
      </c>
      <c r="F424" t="str">
        <f>TRIM(UPPER(SUBSTITUTE('Dump Google Form Here'!F424," ","")))</f>
        <v/>
      </c>
      <c r="G424" t="str">
        <f>TRIM(UPPER(SUBSTITUTE('Dump Google Form Here'!G424," ","")))</f>
        <v/>
      </c>
      <c r="H424" t="str">
        <f>TRIM(SUBSTITUTE(SUBSTITUTE(UPPER(SUBSTITUTE('Dump Google Form Here'!H424," ","")),"YES",""),",",""))</f>
        <v/>
      </c>
      <c r="I424" t="str">
        <f>TRIM(UPPER(SUBSTITUTE('Dump Google Form Here'!I424," ","")))</f>
        <v/>
      </c>
      <c r="J424" t="str">
        <f>TRIM(UPPER(SUBSTITUTE('Dump Google Form Here'!J424," ","")))</f>
        <v/>
      </c>
      <c r="K424" t="str">
        <f>TRIM(UPPER(SUBSTITUTE('Dump Google Form Here'!K424," ","")))</f>
        <v/>
      </c>
      <c r="L424" t="str">
        <f>TRIM(UPPER(SUBSTITUTE('Dump Google Form Here'!L424," ","")))</f>
        <v/>
      </c>
    </row>
    <row r="425" spans="1:12">
      <c r="A425" t="str">
        <f>TRIM(UPPER(SUBSTITUTE('Dump Google Form Here'!A425," ","")))</f>
        <v/>
      </c>
      <c r="B425" t="str">
        <f>TRIM(UPPER(SUBSTITUTE('Dump Google Form Here'!B425," ","")))</f>
        <v/>
      </c>
      <c r="C425" t="str">
        <f>TRIM(UPPER(SUBSTITUTE('Dump Google Form Here'!C425," ","")))</f>
        <v/>
      </c>
      <c r="D425" t="str">
        <f>TRIM(UPPER(SUBSTITUTE('Dump Google Form Here'!D425," ","")))</f>
        <v/>
      </c>
      <c r="E425" t="str">
        <f>TRIM(UPPER(SUBSTITUTE('Dump Google Form Here'!E425," ","")))</f>
        <v/>
      </c>
      <c r="F425" t="str">
        <f>TRIM(UPPER(SUBSTITUTE('Dump Google Form Here'!F425," ","")))</f>
        <v/>
      </c>
      <c r="G425" t="str">
        <f>TRIM(UPPER(SUBSTITUTE('Dump Google Form Here'!G425," ","")))</f>
        <v/>
      </c>
      <c r="H425" t="str">
        <f>TRIM(SUBSTITUTE(SUBSTITUTE(UPPER(SUBSTITUTE('Dump Google Form Here'!H425," ","")),"YES",""),",",""))</f>
        <v/>
      </c>
      <c r="I425" t="str">
        <f>TRIM(UPPER(SUBSTITUTE('Dump Google Form Here'!I425," ","")))</f>
        <v/>
      </c>
      <c r="J425" t="str">
        <f>TRIM(UPPER(SUBSTITUTE('Dump Google Form Here'!J425," ","")))</f>
        <v/>
      </c>
      <c r="K425" t="str">
        <f>TRIM(UPPER(SUBSTITUTE('Dump Google Form Here'!K425," ","")))</f>
        <v/>
      </c>
      <c r="L425" t="str">
        <f>TRIM(UPPER(SUBSTITUTE('Dump Google Form Here'!L425," ","")))</f>
        <v/>
      </c>
    </row>
    <row r="426" spans="1:12">
      <c r="A426" t="str">
        <f>TRIM(UPPER(SUBSTITUTE('Dump Google Form Here'!A426," ","")))</f>
        <v/>
      </c>
      <c r="B426" t="str">
        <f>TRIM(UPPER(SUBSTITUTE('Dump Google Form Here'!B426," ","")))</f>
        <v/>
      </c>
      <c r="C426" t="str">
        <f>TRIM(UPPER(SUBSTITUTE('Dump Google Form Here'!C426," ","")))</f>
        <v/>
      </c>
      <c r="D426" t="str">
        <f>TRIM(UPPER(SUBSTITUTE('Dump Google Form Here'!D426," ","")))</f>
        <v/>
      </c>
      <c r="E426" t="str">
        <f>TRIM(UPPER(SUBSTITUTE('Dump Google Form Here'!E426," ","")))</f>
        <v/>
      </c>
      <c r="F426" t="str">
        <f>TRIM(UPPER(SUBSTITUTE('Dump Google Form Here'!F426," ","")))</f>
        <v/>
      </c>
      <c r="G426" t="str">
        <f>TRIM(UPPER(SUBSTITUTE('Dump Google Form Here'!G426," ","")))</f>
        <v/>
      </c>
      <c r="H426" t="str">
        <f>TRIM(SUBSTITUTE(SUBSTITUTE(UPPER(SUBSTITUTE('Dump Google Form Here'!H426," ","")),"YES",""),",",""))</f>
        <v/>
      </c>
      <c r="I426" t="str">
        <f>TRIM(UPPER(SUBSTITUTE('Dump Google Form Here'!I426," ","")))</f>
        <v/>
      </c>
      <c r="J426" t="str">
        <f>TRIM(UPPER(SUBSTITUTE('Dump Google Form Here'!J426," ","")))</f>
        <v/>
      </c>
      <c r="K426" t="str">
        <f>TRIM(UPPER(SUBSTITUTE('Dump Google Form Here'!K426," ","")))</f>
        <v/>
      </c>
      <c r="L426" t="str">
        <f>TRIM(UPPER(SUBSTITUTE('Dump Google Form Here'!L426," ","")))</f>
        <v/>
      </c>
    </row>
    <row r="427" spans="1:12">
      <c r="A427" t="str">
        <f>TRIM(UPPER(SUBSTITUTE('Dump Google Form Here'!A427," ","")))</f>
        <v/>
      </c>
      <c r="B427" t="str">
        <f>TRIM(UPPER(SUBSTITUTE('Dump Google Form Here'!B427," ","")))</f>
        <v/>
      </c>
      <c r="C427" t="str">
        <f>TRIM(UPPER(SUBSTITUTE('Dump Google Form Here'!C427," ","")))</f>
        <v/>
      </c>
      <c r="D427" t="str">
        <f>TRIM(UPPER(SUBSTITUTE('Dump Google Form Here'!D427," ","")))</f>
        <v/>
      </c>
      <c r="E427" t="str">
        <f>TRIM(UPPER(SUBSTITUTE('Dump Google Form Here'!E427," ","")))</f>
        <v/>
      </c>
      <c r="F427" t="str">
        <f>TRIM(UPPER(SUBSTITUTE('Dump Google Form Here'!F427," ","")))</f>
        <v/>
      </c>
      <c r="G427" t="str">
        <f>TRIM(UPPER(SUBSTITUTE('Dump Google Form Here'!G427," ","")))</f>
        <v/>
      </c>
      <c r="H427" t="str">
        <f>TRIM(SUBSTITUTE(SUBSTITUTE(UPPER(SUBSTITUTE('Dump Google Form Here'!H427," ","")),"YES",""),",",""))</f>
        <v/>
      </c>
      <c r="I427" t="str">
        <f>TRIM(UPPER(SUBSTITUTE('Dump Google Form Here'!I427," ","")))</f>
        <v/>
      </c>
      <c r="J427" t="str">
        <f>TRIM(UPPER(SUBSTITUTE('Dump Google Form Here'!J427," ","")))</f>
        <v/>
      </c>
      <c r="K427" t="str">
        <f>TRIM(UPPER(SUBSTITUTE('Dump Google Form Here'!K427," ","")))</f>
        <v/>
      </c>
      <c r="L427" t="str">
        <f>TRIM(UPPER(SUBSTITUTE('Dump Google Form Here'!L427," ","")))</f>
        <v/>
      </c>
    </row>
    <row r="428" spans="1:12">
      <c r="A428" t="str">
        <f>TRIM(UPPER(SUBSTITUTE('Dump Google Form Here'!A428," ","")))</f>
        <v/>
      </c>
      <c r="B428" t="str">
        <f>TRIM(UPPER(SUBSTITUTE('Dump Google Form Here'!B428," ","")))</f>
        <v/>
      </c>
      <c r="C428" t="str">
        <f>TRIM(UPPER(SUBSTITUTE('Dump Google Form Here'!C428," ","")))</f>
        <v/>
      </c>
      <c r="D428" t="str">
        <f>TRIM(UPPER(SUBSTITUTE('Dump Google Form Here'!D428," ","")))</f>
        <v/>
      </c>
      <c r="E428" t="str">
        <f>TRIM(UPPER(SUBSTITUTE('Dump Google Form Here'!E428," ","")))</f>
        <v/>
      </c>
      <c r="F428" t="str">
        <f>TRIM(UPPER(SUBSTITUTE('Dump Google Form Here'!F428," ","")))</f>
        <v/>
      </c>
      <c r="G428" t="str">
        <f>TRIM(UPPER(SUBSTITUTE('Dump Google Form Here'!G428," ","")))</f>
        <v/>
      </c>
      <c r="H428" t="str">
        <f>TRIM(SUBSTITUTE(SUBSTITUTE(UPPER(SUBSTITUTE('Dump Google Form Here'!H428," ","")),"YES",""),",",""))</f>
        <v/>
      </c>
      <c r="I428" t="str">
        <f>TRIM(UPPER(SUBSTITUTE('Dump Google Form Here'!I428," ","")))</f>
        <v/>
      </c>
      <c r="J428" t="str">
        <f>TRIM(UPPER(SUBSTITUTE('Dump Google Form Here'!J428," ","")))</f>
        <v/>
      </c>
      <c r="K428" t="str">
        <f>TRIM(UPPER(SUBSTITUTE('Dump Google Form Here'!K428," ","")))</f>
        <v/>
      </c>
      <c r="L428" t="str">
        <f>TRIM(UPPER(SUBSTITUTE('Dump Google Form Here'!L428," ","")))</f>
        <v/>
      </c>
    </row>
    <row r="429" spans="1:12">
      <c r="A429" t="str">
        <f>TRIM(UPPER(SUBSTITUTE('Dump Google Form Here'!A429," ","")))</f>
        <v/>
      </c>
      <c r="B429" t="str">
        <f>TRIM(UPPER(SUBSTITUTE('Dump Google Form Here'!B429," ","")))</f>
        <v/>
      </c>
      <c r="C429" t="str">
        <f>TRIM(UPPER(SUBSTITUTE('Dump Google Form Here'!C429," ","")))</f>
        <v/>
      </c>
      <c r="D429" t="str">
        <f>TRIM(UPPER(SUBSTITUTE('Dump Google Form Here'!D429," ","")))</f>
        <v/>
      </c>
      <c r="E429" t="str">
        <f>TRIM(UPPER(SUBSTITUTE('Dump Google Form Here'!E429," ","")))</f>
        <v/>
      </c>
      <c r="F429" t="str">
        <f>TRIM(UPPER(SUBSTITUTE('Dump Google Form Here'!F429," ","")))</f>
        <v/>
      </c>
      <c r="G429" t="str">
        <f>TRIM(UPPER(SUBSTITUTE('Dump Google Form Here'!G429," ","")))</f>
        <v/>
      </c>
      <c r="H429" t="str">
        <f>TRIM(SUBSTITUTE(SUBSTITUTE(UPPER(SUBSTITUTE('Dump Google Form Here'!H429," ","")),"YES",""),",",""))</f>
        <v/>
      </c>
      <c r="I429" t="str">
        <f>TRIM(UPPER(SUBSTITUTE('Dump Google Form Here'!I429," ","")))</f>
        <v/>
      </c>
      <c r="J429" t="str">
        <f>TRIM(UPPER(SUBSTITUTE('Dump Google Form Here'!J429," ","")))</f>
        <v/>
      </c>
      <c r="K429" t="str">
        <f>TRIM(UPPER(SUBSTITUTE('Dump Google Form Here'!K429," ","")))</f>
        <v/>
      </c>
      <c r="L429" t="str">
        <f>TRIM(UPPER(SUBSTITUTE('Dump Google Form Here'!L429," ","")))</f>
        <v/>
      </c>
    </row>
    <row r="430" spans="1:12">
      <c r="A430" t="str">
        <f>TRIM(UPPER(SUBSTITUTE('Dump Google Form Here'!A430," ","")))</f>
        <v/>
      </c>
      <c r="B430" t="str">
        <f>TRIM(UPPER(SUBSTITUTE('Dump Google Form Here'!B430," ","")))</f>
        <v/>
      </c>
      <c r="C430" t="str">
        <f>TRIM(UPPER(SUBSTITUTE('Dump Google Form Here'!C430," ","")))</f>
        <v/>
      </c>
      <c r="D430" t="str">
        <f>TRIM(UPPER(SUBSTITUTE('Dump Google Form Here'!D430," ","")))</f>
        <v/>
      </c>
      <c r="E430" t="str">
        <f>TRIM(UPPER(SUBSTITUTE('Dump Google Form Here'!E430," ","")))</f>
        <v/>
      </c>
      <c r="F430" t="str">
        <f>TRIM(UPPER(SUBSTITUTE('Dump Google Form Here'!F430," ","")))</f>
        <v/>
      </c>
      <c r="G430" t="str">
        <f>TRIM(UPPER(SUBSTITUTE('Dump Google Form Here'!G430," ","")))</f>
        <v/>
      </c>
      <c r="H430" t="str">
        <f>TRIM(SUBSTITUTE(SUBSTITUTE(UPPER(SUBSTITUTE('Dump Google Form Here'!H430," ","")),"YES",""),",",""))</f>
        <v/>
      </c>
      <c r="I430" t="str">
        <f>TRIM(UPPER(SUBSTITUTE('Dump Google Form Here'!I430," ","")))</f>
        <v/>
      </c>
      <c r="J430" t="str">
        <f>TRIM(UPPER(SUBSTITUTE('Dump Google Form Here'!J430," ","")))</f>
        <v/>
      </c>
      <c r="K430" t="str">
        <f>TRIM(UPPER(SUBSTITUTE('Dump Google Form Here'!K430," ","")))</f>
        <v/>
      </c>
      <c r="L430" t="str">
        <f>TRIM(UPPER(SUBSTITUTE('Dump Google Form Here'!L430," ","")))</f>
        <v/>
      </c>
    </row>
    <row r="431" spans="1:12">
      <c r="A431" t="str">
        <f>TRIM(UPPER(SUBSTITUTE('Dump Google Form Here'!A431," ","")))</f>
        <v/>
      </c>
      <c r="B431" t="str">
        <f>TRIM(UPPER(SUBSTITUTE('Dump Google Form Here'!B431," ","")))</f>
        <v/>
      </c>
      <c r="C431" t="str">
        <f>TRIM(UPPER(SUBSTITUTE('Dump Google Form Here'!C431," ","")))</f>
        <v/>
      </c>
      <c r="D431" t="str">
        <f>TRIM(UPPER(SUBSTITUTE('Dump Google Form Here'!D431," ","")))</f>
        <v/>
      </c>
      <c r="E431" t="str">
        <f>TRIM(UPPER(SUBSTITUTE('Dump Google Form Here'!E431," ","")))</f>
        <v/>
      </c>
      <c r="F431" t="str">
        <f>TRIM(UPPER(SUBSTITUTE('Dump Google Form Here'!F431," ","")))</f>
        <v/>
      </c>
      <c r="G431" t="str">
        <f>TRIM(UPPER(SUBSTITUTE('Dump Google Form Here'!G431," ","")))</f>
        <v/>
      </c>
      <c r="H431" t="str">
        <f>TRIM(SUBSTITUTE(SUBSTITUTE(UPPER(SUBSTITUTE('Dump Google Form Here'!H431," ","")),"YES",""),",",""))</f>
        <v/>
      </c>
      <c r="I431" t="str">
        <f>TRIM(UPPER(SUBSTITUTE('Dump Google Form Here'!I431," ","")))</f>
        <v/>
      </c>
      <c r="J431" t="str">
        <f>TRIM(UPPER(SUBSTITUTE('Dump Google Form Here'!J431," ","")))</f>
        <v/>
      </c>
      <c r="K431" t="str">
        <f>TRIM(UPPER(SUBSTITUTE('Dump Google Form Here'!K431," ","")))</f>
        <v/>
      </c>
      <c r="L431" t="str">
        <f>TRIM(UPPER(SUBSTITUTE('Dump Google Form Here'!L431," ","")))</f>
        <v/>
      </c>
    </row>
    <row r="432" spans="1:12">
      <c r="A432" t="str">
        <f>TRIM(UPPER(SUBSTITUTE('Dump Google Form Here'!A432," ","")))</f>
        <v/>
      </c>
      <c r="B432" t="str">
        <f>TRIM(UPPER(SUBSTITUTE('Dump Google Form Here'!B432," ","")))</f>
        <v/>
      </c>
      <c r="C432" t="str">
        <f>TRIM(UPPER(SUBSTITUTE('Dump Google Form Here'!C432," ","")))</f>
        <v/>
      </c>
      <c r="D432" t="str">
        <f>TRIM(UPPER(SUBSTITUTE('Dump Google Form Here'!D432," ","")))</f>
        <v/>
      </c>
      <c r="E432" t="str">
        <f>TRIM(UPPER(SUBSTITUTE('Dump Google Form Here'!E432," ","")))</f>
        <v/>
      </c>
      <c r="F432" t="str">
        <f>TRIM(UPPER(SUBSTITUTE('Dump Google Form Here'!F432," ","")))</f>
        <v/>
      </c>
      <c r="G432" t="str">
        <f>TRIM(UPPER(SUBSTITUTE('Dump Google Form Here'!G432," ","")))</f>
        <v/>
      </c>
      <c r="H432" t="str">
        <f>TRIM(SUBSTITUTE(SUBSTITUTE(UPPER(SUBSTITUTE('Dump Google Form Here'!H432," ","")),"YES",""),",",""))</f>
        <v/>
      </c>
      <c r="I432" t="str">
        <f>TRIM(UPPER(SUBSTITUTE('Dump Google Form Here'!I432," ","")))</f>
        <v/>
      </c>
      <c r="J432" t="str">
        <f>TRIM(UPPER(SUBSTITUTE('Dump Google Form Here'!J432," ","")))</f>
        <v/>
      </c>
      <c r="K432" t="str">
        <f>TRIM(UPPER(SUBSTITUTE('Dump Google Form Here'!K432," ","")))</f>
        <v/>
      </c>
      <c r="L432" t="str">
        <f>TRIM(UPPER(SUBSTITUTE('Dump Google Form Here'!L432," ","")))</f>
        <v/>
      </c>
    </row>
    <row r="433" spans="1:12">
      <c r="A433" t="str">
        <f>TRIM(UPPER(SUBSTITUTE('Dump Google Form Here'!A433," ","")))</f>
        <v/>
      </c>
      <c r="B433" t="str">
        <f>TRIM(UPPER(SUBSTITUTE('Dump Google Form Here'!B433," ","")))</f>
        <v/>
      </c>
      <c r="C433" t="str">
        <f>TRIM(UPPER(SUBSTITUTE('Dump Google Form Here'!C433," ","")))</f>
        <v/>
      </c>
      <c r="D433" t="str">
        <f>TRIM(UPPER(SUBSTITUTE('Dump Google Form Here'!D433," ","")))</f>
        <v/>
      </c>
      <c r="E433" t="str">
        <f>TRIM(UPPER(SUBSTITUTE('Dump Google Form Here'!E433," ","")))</f>
        <v/>
      </c>
      <c r="F433" t="str">
        <f>TRIM(UPPER(SUBSTITUTE('Dump Google Form Here'!F433," ","")))</f>
        <v/>
      </c>
      <c r="G433" t="str">
        <f>TRIM(UPPER(SUBSTITUTE('Dump Google Form Here'!G433," ","")))</f>
        <v/>
      </c>
      <c r="H433" t="str">
        <f>TRIM(SUBSTITUTE(SUBSTITUTE(UPPER(SUBSTITUTE('Dump Google Form Here'!H433," ","")),"YES",""),",",""))</f>
        <v/>
      </c>
      <c r="I433" t="str">
        <f>TRIM(UPPER(SUBSTITUTE('Dump Google Form Here'!I433," ","")))</f>
        <v/>
      </c>
      <c r="J433" t="str">
        <f>TRIM(UPPER(SUBSTITUTE('Dump Google Form Here'!J433," ","")))</f>
        <v/>
      </c>
      <c r="K433" t="str">
        <f>TRIM(UPPER(SUBSTITUTE('Dump Google Form Here'!K433," ","")))</f>
        <v/>
      </c>
      <c r="L433" t="str">
        <f>TRIM(UPPER(SUBSTITUTE('Dump Google Form Here'!L433," ","")))</f>
        <v/>
      </c>
    </row>
    <row r="434" spans="1:12">
      <c r="A434" t="str">
        <f>TRIM(UPPER(SUBSTITUTE('Dump Google Form Here'!A434," ","")))</f>
        <v/>
      </c>
      <c r="B434" t="str">
        <f>TRIM(UPPER(SUBSTITUTE('Dump Google Form Here'!B434," ","")))</f>
        <v/>
      </c>
      <c r="C434" t="str">
        <f>TRIM(UPPER(SUBSTITUTE('Dump Google Form Here'!C434," ","")))</f>
        <v/>
      </c>
      <c r="D434" t="str">
        <f>TRIM(UPPER(SUBSTITUTE('Dump Google Form Here'!D434," ","")))</f>
        <v/>
      </c>
      <c r="E434" t="str">
        <f>TRIM(UPPER(SUBSTITUTE('Dump Google Form Here'!E434," ","")))</f>
        <v/>
      </c>
      <c r="F434" t="str">
        <f>TRIM(UPPER(SUBSTITUTE('Dump Google Form Here'!F434," ","")))</f>
        <v/>
      </c>
      <c r="G434" t="str">
        <f>TRIM(UPPER(SUBSTITUTE('Dump Google Form Here'!G434," ","")))</f>
        <v/>
      </c>
      <c r="H434" t="str">
        <f>TRIM(SUBSTITUTE(SUBSTITUTE(UPPER(SUBSTITUTE('Dump Google Form Here'!H434," ","")),"YES",""),",",""))</f>
        <v/>
      </c>
      <c r="I434" t="str">
        <f>TRIM(UPPER(SUBSTITUTE('Dump Google Form Here'!I434," ","")))</f>
        <v/>
      </c>
      <c r="J434" t="str">
        <f>TRIM(UPPER(SUBSTITUTE('Dump Google Form Here'!J434," ","")))</f>
        <v/>
      </c>
      <c r="K434" t="str">
        <f>TRIM(UPPER(SUBSTITUTE('Dump Google Form Here'!K434," ","")))</f>
        <v/>
      </c>
      <c r="L434" t="str">
        <f>TRIM(UPPER(SUBSTITUTE('Dump Google Form Here'!L434," ","")))</f>
        <v/>
      </c>
    </row>
    <row r="435" spans="1:12">
      <c r="A435" t="str">
        <f>TRIM(UPPER(SUBSTITUTE('Dump Google Form Here'!A435," ","")))</f>
        <v/>
      </c>
      <c r="B435" t="str">
        <f>TRIM(UPPER(SUBSTITUTE('Dump Google Form Here'!B435," ","")))</f>
        <v/>
      </c>
      <c r="C435" t="str">
        <f>TRIM(UPPER(SUBSTITUTE('Dump Google Form Here'!C435," ","")))</f>
        <v/>
      </c>
      <c r="D435" t="str">
        <f>TRIM(UPPER(SUBSTITUTE('Dump Google Form Here'!D435," ","")))</f>
        <v/>
      </c>
      <c r="E435" t="str">
        <f>TRIM(UPPER(SUBSTITUTE('Dump Google Form Here'!E435," ","")))</f>
        <v/>
      </c>
      <c r="F435" t="str">
        <f>TRIM(UPPER(SUBSTITUTE('Dump Google Form Here'!F435," ","")))</f>
        <v/>
      </c>
      <c r="G435" t="str">
        <f>TRIM(UPPER(SUBSTITUTE('Dump Google Form Here'!G435," ","")))</f>
        <v/>
      </c>
      <c r="H435" t="str">
        <f>TRIM(SUBSTITUTE(SUBSTITUTE(UPPER(SUBSTITUTE('Dump Google Form Here'!H435," ","")),"YES",""),",",""))</f>
        <v/>
      </c>
      <c r="I435" t="str">
        <f>TRIM(UPPER(SUBSTITUTE('Dump Google Form Here'!I435," ","")))</f>
        <v/>
      </c>
      <c r="J435" t="str">
        <f>TRIM(UPPER(SUBSTITUTE('Dump Google Form Here'!J435," ","")))</f>
        <v/>
      </c>
      <c r="K435" t="str">
        <f>TRIM(UPPER(SUBSTITUTE('Dump Google Form Here'!K435," ","")))</f>
        <v/>
      </c>
      <c r="L435" t="str">
        <f>TRIM(UPPER(SUBSTITUTE('Dump Google Form Here'!L435," ","")))</f>
        <v/>
      </c>
    </row>
    <row r="436" spans="1:12">
      <c r="A436" t="str">
        <f>TRIM(UPPER(SUBSTITUTE('Dump Google Form Here'!A436," ","")))</f>
        <v/>
      </c>
      <c r="B436" t="str">
        <f>TRIM(UPPER(SUBSTITUTE('Dump Google Form Here'!B436," ","")))</f>
        <v/>
      </c>
      <c r="C436" t="str">
        <f>TRIM(UPPER(SUBSTITUTE('Dump Google Form Here'!C436," ","")))</f>
        <v/>
      </c>
      <c r="D436" t="str">
        <f>TRIM(UPPER(SUBSTITUTE('Dump Google Form Here'!D436," ","")))</f>
        <v/>
      </c>
      <c r="E436" t="str">
        <f>TRIM(UPPER(SUBSTITUTE('Dump Google Form Here'!E436," ","")))</f>
        <v/>
      </c>
      <c r="F436" t="str">
        <f>TRIM(UPPER(SUBSTITUTE('Dump Google Form Here'!F436," ","")))</f>
        <v/>
      </c>
      <c r="G436" t="str">
        <f>TRIM(UPPER(SUBSTITUTE('Dump Google Form Here'!G436," ","")))</f>
        <v/>
      </c>
      <c r="H436" t="str">
        <f>TRIM(SUBSTITUTE(SUBSTITUTE(UPPER(SUBSTITUTE('Dump Google Form Here'!H436," ","")),"YES",""),",",""))</f>
        <v/>
      </c>
      <c r="I436" t="str">
        <f>TRIM(UPPER(SUBSTITUTE('Dump Google Form Here'!I436," ","")))</f>
        <v/>
      </c>
      <c r="J436" t="str">
        <f>TRIM(UPPER(SUBSTITUTE('Dump Google Form Here'!J436," ","")))</f>
        <v/>
      </c>
      <c r="K436" t="str">
        <f>TRIM(UPPER(SUBSTITUTE('Dump Google Form Here'!K436," ","")))</f>
        <v/>
      </c>
      <c r="L436" t="str">
        <f>TRIM(UPPER(SUBSTITUTE('Dump Google Form Here'!L436," ","")))</f>
        <v/>
      </c>
    </row>
    <row r="437" spans="1:12">
      <c r="A437" t="str">
        <f>TRIM(UPPER(SUBSTITUTE('Dump Google Form Here'!A437," ","")))</f>
        <v/>
      </c>
      <c r="B437" t="str">
        <f>TRIM(UPPER(SUBSTITUTE('Dump Google Form Here'!B437," ","")))</f>
        <v/>
      </c>
      <c r="C437" t="str">
        <f>TRIM(UPPER(SUBSTITUTE('Dump Google Form Here'!C437," ","")))</f>
        <v/>
      </c>
      <c r="D437" t="str">
        <f>TRIM(UPPER(SUBSTITUTE('Dump Google Form Here'!D437," ","")))</f>
        <v/>
      </c>
      <c r="E437" t="str">
        <f>TRIM(UPPER(SUBSTITUTE('Dump Google Form Here'!E437," ","")))</f>
        <v/>
      </c>
      <c r="F437" t="str">
        <f>TRIM(UPPER(SUBSTITUTE('Dump Google Form Here'!F437," ","")))</f>
        <v/>
      </c>
      <c r="G437" t="str">
        <f>TRIM(UPPER(SUBSTITUTE('Dump Google Form Here'!G437," ","")))</f>
        <v/>
      </c>
      <c r="H437" t="str">
        <f>TRIM(SUBSTITUTE(SUBSTITUTE(UPPER(SUBSTITUTE('Dump Google Form Here'!H437," ","")),"YES",""),",",""))</f>
        <v/>
      </c>
      <c r="I437" t="str">
        <f>TRIM(UPPER(SUBSTITUTE('Dump Google Form Here'!I437," ","")))</f>
        <v/>
      </c>
      <c r="J437" t="str">
        <f>TRIM(UPPER(SUBSTITUTE('Dump Google Form Here'!J437," ","")))</f>
        <v/>
      </c>
      <c r="K437" t="str">
        <f>TRIM(UPPER(SUBSTITUTE('Dump Google Form Here'!K437," ","")))</f>
        <v/>
      </c>
      <c r="L437" t="str">
        <f>TRIM(UPPER(SUBSTITUTE('Dump Google Form Here'!L437," ","")))</f>
        <v/>
      </c>
    </row>
    <row r="438" spans="1:12">
      <c r="A438" t="str">
        <f>TRIM(UPPER(SUBSTITUTE('Dump Google Form Here'!A438," ","")))</f>
        <v/>
      </c>
      <c r="B438" t="str">
        <f>TRIM(UPPER(SUBSTITUTE('Dump Google Form Here'!B438," ","")))</f>
        <v/>
      </c>
      <c r="C438" t="str">
        <f>TRIM(UPPER(SUBSTITUTE('Dump Google Form Here'!C438," ","")))</f>
        <v/>
      </c>
      <c r="D438" t="str">
        <f>TRIM(UPPER(SUBSTITUTE('Dump Google Form Here'!D438," ","")))</f>
        <v/>
      </c>
      <c r="E438" t="str">
        <f>TRIM(UPPER(SUBSTITUTE('Dump Google Form Here'!E438," ","")))</f>
        <v/>
      </c>
      <c r="F438" t="str">
        <f>TRIM(UPPER(SUBSTITUTE('Dump Google Form Here'!F438," ","")))</f>
        <v/>
      </c>
      <c r="G438" t="str">
        <f>TRIM(UPPER(SUBSTITUTE('Dump Google Form Here'!G438," ","")))</f>
        <v/>
      </c>
      <c r="H438" t="str">
        <f>TRIM(SUBSTITUTE(SUBSTITUTE(UPPER(SUBSTITUTE('Dump Google Form Here'!H438," ","")),"YES",""),",",""))</f>
        <v/>
      </c>
      <c r="I438" t="str">
        <f>TRIM(UPPER(SUBSTITUTE('Dump Google Form Here'!I438," ","")))</f>
        <v/>
      </c>
      <c r="J438" t="str">
        <f>TRIM(UPPER(SUBSTITUTE('Dump Google Form Here'!J438," ","")))</f>
        <v/>
      </c>
      <c r="K438" t="str">
        <f>TRIM(UPPER(SUBSTITUTE('Dump Google Form Here'!K438," ","")))</f>
        <v/>
      </c>
      <c r="L438" t="str">
        <f>TRIM(UPPER(SUBSTITUTE('Dump Google Form Here'!L438," ","")))</f>
        <v/>
      </c>
    </row>
    <row r="439" spans="1:12">
      <c r="A439" t="str">
        <f>TRIM(UPPER(SUBSTITUTE('Dump Google Form Here'!A439," ","")))</f>
        <v/>
      </c>
      <c r="B439" t="str">
        <f>TRIM(UPPER(SUBSTITUTE('Dump Google Form Here'!B439," ","")))</f>
        <v/>
      </c>
      <c r="C439" t="str">
        <f>TRIM(UPPER(SUBSTITUTE('Dump Google Form Here'!C439," ","")))</f>
        <v/>
      </c>
      <c r="D439" t="str">
        <f>TRIM(UPPER(SUBSTITUTE('Dump Google Form Here'!D439," ","")))</f>
        <v/>
      </c>
      <c r="E439" t="str">
        <f>TRIM(UPPER(SUBSTITUTE('Dump Google Form Here'!E439," ","")))</f>
        <v/>
      </c>
      <c r="F439" t="str">
        <f>TRIM(UPPER(SUBSTITUTE('Dump Google Form Here'!F439," ","")))</f>
        <v/>
      </c>
      <c r="G439" t="str">
        <f>TRIM(UPPER(SUBSTITUTE('Dump Google Form Here'!G439," ","")))</f>
        <v/>
      </c>
      <c r="H439" t="str">
        <f>TRIM(SUBSTITUTE(SUBSTITUTE(UPPER(SUBSTITUTE('Dump Google Form Here'!H439," ","")),"YES",""),",",""))</f>
        <v/>
      </c>
      <c r="I439" t="str">
        <f>TRIM(UPPER(SUBSTITUTE('Dump Google Form Here'!I439," ","")))</f>
        <v/>
      </c>
      <c r="J439" t="str">
        <f>TRIM(UPPER(SUBSTITUTE('Dump Google Form Here'!J439," ","")))</f>
        <v/>
      </c>
      <c r="K439" t="str">
        <f>TRIM(UPPER(SUBSTITUTE('Dump Google Form Here'!K439," ","")))</f>
        <v/>
      </c>
      <c r="L439" t="str">
        <f>TRIM(UPPER(SUBSTITUTE('Dump Google Form Here'!L439," ","")))</f>
        <v/>
      </c>
    </row>
    <row r="440" spans="1:12">
      <c r="A440" t="str">
        <f>TRIM(UPPER(SUBSTITUTE('Dump Google Form Here'!A440," ","")))</f>
        <v/>
      </c>
      <c r="B440" t="str">
        <f>TRIM(UPPER(SUBSTITUTE('Dump Google Form Here'!B440," ","")))</f>
        <v/>
      </c>
      <c r="C440" t="str">
        <f>TRIM(UPPER(SUBSTITUTE('Dump Google Form Here'!C440," ","")))</f>
        <v/>
      </c>
      <c r="D440" t="str">
        <f>TRIM(UPPER(SUBSTITUTE('Dump Google Form Here'!D440," ","")))</f>
        <v/>
      </c>
      <c r="E440" t="str">
        <f>TRIM(UPPER(SUBSTITUTE('Dump Google Form Here'!E440," ","")))</f>
        <v/>
      </c>
      <c r="F440" t="str">
        <f>TRIM(UPPER(SUBSTITUTE('Dump Google Form Here'!F440," ","")))</f>
        <v/>
      </c>
      <c r="G440" t="str">
        <f>TRIM(UPPER(SUBSTITUTE('Dump Google Form Here'!G440," ","")))</f>
        <v/>
      </c>
      <c r="H440" t="str">
        <f>TRIM(SUBSTITUTE(SUBSTITUTE(UPPER(SUBSTITUTE('Dump Google Form Here'!H440," ","")),"YES",""),",",""))</f>
        <v/>
      </c>
      <c r="I440" t="str">
        <f>TRIM(UPPER(SUBSTITUTE('Dump Google Form Here'!I440," ","")))</f>
        <v/>
      </c>
      <c r="J440" t="str">
        <f>TRIM(UPPER(SUBSTITUTE('Dump Google Form Here'!J440," ","")))</f>
        <v/>
      </c>
      <c r="K440" t="str">
        <f>TRIM(UPPER(SUBSTITUTE('Dump Google Form Here'!K440," ","")))</f>
        <v/>
      </c>
      <c r="L440" t="str">
        <f>TRIM(UPPER(SUBSTITUTE('Dump Google Form Here'!L440," ","")))</f>
        <v/>
      </c>
    </row>
    <row r="441" spans="1:12">
      <c r="A441" t="str">
        <f>TRIM(UPPER(SUBSTITUTE('Dump Google Form Here'!A441," ","")))</f>
        <v/>
      </c>
      <c r="B441" t="str">
        <f>TRIM(UPPER(SUBSTITUTE('Dump Google Form Here'!B441," ","")))</f>
        <v/>
      </c>
      <c r="C441" t="str">
        <f>TRIM(UPPER(SUBSTITUTE('Dump Google Form Here'!C441," ","")))</f>
        <v/>
      </c>
      <c r="D441" t="str">
        <f>TRIM(UPPER(SUBSTITUTE('Dump Google Form Here'!D441," ","")))</f>
        <v/>
      </c>
      <c r="E441" t="str">
        <f>TRIM(UPPER(SUBSTITUTE('Dump Google Form Here'!E441," ","")))</f>
        <v/>
      </c>
      <c r="F441" t="str">
        <f>TRIM(UPPER(SUBSTITUTE('Dump Google Form Here'!F441," ","")))</f>
        <v/>
      </c>
      <c r="G441" t="str">
        <f>TRIM(UPPER(SUBSTITUTE('Dump Google Form Here'!G441," ","")))</f>
        <v/>
      </c>
      <c r="H441" t="str">
        <f>TRIM(SUBSTITUTE(SUBSTITUTE(UPPER(SUBSTITUTE('Dump Google Form Here'!H441," ","")),"YES",""),",",""))</f>
        <v/>
      </c>
      <c r="I441" t="str">
        <f>TRIM(UPPER(SUBSTITUTE('Dump Google Form Here'!I441," ","")))</f>
        <v/>
      </c>
      <c r="J441" t="str">
        <f>TRIM(UPPER(SUBSTITUTE('Dump Google Form Here'!J441," ","")))</f>
        <v/>
      </c>
      <c r="K441" t="str">
        <f>TRIM(UPPER(SUBSTITUTE('Dump Google Form Here'!K441," ","")))</f>
        <v/>
      </c>
      <c r="L441" t="str">
        <f>TRIM(UPPER(SUBSTITUTE('Dump Google Form Here'!L441," ","")))</f>
        <v/>
      </c>
    </row>
    <row r="442" spans="1:12">
      <c r="A442" t="str">
        <f>TRIM(UPPER(SUBSTITUTE('Dump Google Form Here'!A442," ","")))</f>
        <v/>
      </c>
      <c r="B442" t="str">
        <f>TRIM(UPPER(SUBSTITUTE('Dump Google Form Here'!B442," ","")))</f>
        <v/>
      </c>
      <c r="C442" t="str">
        <f>TRIM(UPPER(SUBSTITUTE('Dump Google Form Here'!C442," ","")))</f>
        <v/>
      </c>
      <c r="D442" t="str">
        <f>TRIM(UPPER(SUBSTITUTE('Dump Google Form Here'!D442," ","")))</f>
        <v/>
      </c>
      <c r="E442" t="str">
        <f>TRIM(UPPER(SUBSTITUTE('Dump Google Form Here'!E442," ","")))</f>
        <v/>
      </c>
      <c r="F442" t="str">
        <f>TRIM(UPPER(SUBSTITUTE('Dump Google Form Here'!F442," ","")))</f>
        <v/>
      </c>
      <c r="G442" t="str">
        <f>TRIM(UPPER(SUBSTITUTE('Dump Google Form Here'!G442," ","")))</f>
        <v/>
      </c>
      <c r="H442" t="str">
        <f>TRIM(SUBSTITUTE(SUBSTITUTE(UPPER(SUBSTITUTE('Dump Google Form Here'!H442," ","")),"YES",""),",",""))</f>
        <v/>
      </c>
      <c r="I442" t="str">
        <f>TRIM(UPPER(SUBSTITUTE('Dump Google Form Here'!I442," ","")))</f>
        <v/>
      </c>
      <c r="J442" t="str">
        <f>TRIM(UPPER(SUBSTITUTE('Dump Google Form Here'!J442," ","")))</f>
        <v/>
      </c>
      <c r="K442" t="str">
        <f>TRIM(UPPER(SUBSTITUTE('Dump Google Form Here'!K442," ","")))</f>
        <v/>
      </c>
      <c r="L442" t="str">
        <f>TRIM(UPPER(SUBSTITUTE('Dump Google Form Here'!L442," ","")))</f>
        <v/>
      </c>
    </row>
    <row r="443" spans="1:12">
      <c r="A443" t="str">
        <f>TRIM(UPPER(SUBSTITUTE('Dump Google Form Here'!A443," ","")))</f>
        <v/>
      </c>
      <c r="B443" t="str">
        <f>TRIM(UPPER(SUBSTITUTE('Dump Google Form Here'!B443," ","")))</f>
        <v/>
      </c>
      <c r="C443" t="str">
        <f>TRIM(UPPER(SUBSTITUTE('Dump Google Form Here'!C443," ","")))</f>
        <v/>
      </c>
      <c r="D443" t="str">
        <f>TRIM(UPPER(SUBSTITUTE('Dump Google Form Here'!D443," ","")))</f>
        <v/>
      </c>
      <c r="E443" t="str">
        <f>TRIM(UPPER(SUBSTITUTE('Dump Google Form Here'!E443," ","")))</f>
        <v/>
      </c>
      <c r="F443" t="str">
        <f>TRIM(UPPER(SUBSTITUTE('Dump Google Form Here'!F443," ","")))</f>
        <v/>
      </c>
      <c r="G443" t="str">
        <f>TRIM(UPPER(SUBSTITUTE('Dump Google Form Here'!G443," ","")))</f>
        <v/>
      </c>
      <c r="H443" t="str">
        <f>TRIM(SUBSTITUTE(SUBSTITUTE(UPPER(SUBSTITUTE('Dump Google Form Here'!H443," ","")),"YES",""),",",""))</f>
        <v/>
      </c>
      <c r="I443" t="str">
        <f>TRIM(UPPER(SUBSTITUTE('Dump Google Form Here'!I443," ","")))</f>
        <v/>
      </c>
      <c r="J443" t="str">
        <f>TRIM(UPPER(SUBSTITUTE('Dump Google Form Here'!J443," ","")))</f>
        <v/>
      </c>
      <c r="K443" t="str">
        <f>TRIM(UPPER(SUBSTITUTE('Dump Google Form Here'!K443," ","")))</f>
        <v/>
      </c>
      <c r="L443" t="str">
        <f>TRIM(UPPER(SUBSTITUTE('Dump Google Form Here'!L443," ","")))</f>
        <v/>
      </c>
    </row>
    <row r="444" spans="1:12">
      <c r="A444" t="str">
        <f>TRIM(UPPER(SUBSTITUTE('Dump Google Form Here'!A444," ","")))</f>
        <v/>
      </c>
      <c r="B444" t="str">
        <f>TRIM(UPPER(SUBSTITUTE('Dump Google Form Here'!B444," ","")))</f>
        <v/>
      </c>
      <c r="C444" t="str">
        <f>TRIM(UPPER(SUBSTITUTE('Dump Google Form Here'!C444," ","")))</f>
        <v/>
      </c>
      <c r="D444" t="str">
        <f>TRIM(UPPER(SUBSTITUTE('Dump Google Form Here'!D444," ","")))</f>
        <v/>
      </c>
      <c r="E444" t="str">
        <f>TRIM(UPPER(SUBSTITUTE('Dump Google Form Here'!E444," ","")))</f>
        <v/>
      </c>
      <c r="F444" t="str">
        <f>TRIM(UPPER(SUBSTITUTE('Dump Google Form Here'!F444," ","")))</f>
        <v/>
      </c>
      <c r="G444" t="str">
        <f>TRIM(UPPER(SUBSTITUTE('Dump Google Form Here'!G444," ","")))</f>
        <v/>
      </c>
      <c r="H444" t="str">
        <f>TRIM(SUBSTITUTE(SUBSTITUTE(UPPER(SUBSTITUTE('Dump Google Form Here'!H444," ","")),"YES",""),",",""))</f>
        <v/>
      </c>
      <c r="I444" t="str">
        <f>TRIM(UPPER(SUBSTITUTE('Dump Google Form Here'!I444," ","")))</f>
        <v/>
      </c>
      <c r="J444" t="str">
        <f>TRIM(UPPER(SUBSTITUTE('Dump Google Form Here'!J444," ","")))</f>
        <v/>
      </c>
      <c r="K444" t="str">
        <f>TRIM(UPPER(SUBSTITUTE('Dump Google Form Here'!K444," ","")))</f>
        <v/>
      </c>
      <c r="L444" t="str">
        <f>TRIM(UPPER(SUBSTITUTE('Dump Google Form Here'!L444," ","")))</f>
        <v/>
      </c>
    </row>
    <row r="445" spans="1:12">
      <c r="A445" t="str">
        <f>TRIM(UPPER(SUBSTITUTE('Dump Google Form Here'!A445," ","")))</f>
        <v/>
      </c>
      <c r="B445" t="str">
        <f>TRIM(UPPER(SUBSTITUTE('Dump Google Form Here'!B445," ","")))</f>
        <v/>
      </c>
      <c r="C445" t="str">
        <f>TRIM(UPPER(SUBSTITUTE('Dump Google Form Here'!C445," ","")))</f>
        <v/>
      </c>
      <c r="D445" t="str">
        <f>TRIM(UPPER(SUBSTITUTE('Dump Google Form Here'!D445," ","")))</f>
        <v/>
      </c>
      <c r="E445" t="str">
        <f>TRIM(UPPER(SUBSTITUTE('Dump Google Form Here'!E445," ","")))</f>
        <v/>
      </c>
      <c r="F445" t="str">
        <f>TRIM(UPPER(SUBSTITUTE('Dump Google Form Here'!F445," ","")))</f>
        <v/>
      </c>
      <c r="G445" t="str">
        <f>TRIM(UPPER(SUBSTITUTE('Dump Google Form Here'!G445," ","")))</f>
        <v/>
      </c>
      <c r="H445" t="str">
        <f>TRIM(SUBSTITUTE(SUBSTITUTE(UPPER(SUBSTITUTE('Dump Google Form Here'!H445," ","")),"YES",""),",",""))</f>
        <v/>
      </c>
      <c r="I445" t="str">
        <f>TRIM(UPPER(SUBSTITUTE('Dump Google Form Here'!I445," ","")))</f>
        <v/>
      </c>
      <c r="J445" t="str">
        <f>TRIM(UPPER(SUBSTITUTE('Dump Google Form Here'!J445," ","")))</f>
        <v/>
      </c>
      <c r="K445" t="str">
        <f>TRIM(UPPER(SUBSTITUTE('Dump Google Form Here'!K445," ","")))</f>
        <v/>
      </c>
      <c r="L445" t="str">
        <f>TRIM(UPPER(SUBSTITUTE('Dump Google Form Here'!L445," ","")))</f>
        <v/>
      </c>
    </row>
    <row r="446" spans="1:12">
      <c r="A446" t="str">
        <f>TRIM(UPPER(SUBSTITUTE('Dump Google Form Here'!A446," ","")))</f>
        <v/>
      </c>
      <c r="B446" t="str">
        <f>TRIM(UPPER(SUBSTITUTE('Dump Google Form Here'!B446," ","")))</f>
        <v/>
      </c>
      <c r="C446" t="str">
        <f>TRIM(UPPER(SUBSTITUTE('Dump Google Form Here'!C446," ","")))</f>
        <v/>
      </c>
      <c r="D446" t="str">
        <f>TRIM(UPPER(SUBSTITUTE('Dump Google Form Here'!D446," ","")))</f>
        <v/>
      </c>
      <c r="E446" t="str">
        <f>TRIM(UPPER(SUBSTITUTE('Dump Google Form Here'!E446," ","")))</f>
        <v/>
      </c>
      <c r="F446" t="str">
        <f>TRIM(UPPER(SUBSTITUTE('Dump Google Form Here'!F446," ","")))</f>
        <v/>
      </c>
      <c r="G446" t="str">
        <f>TRIM(UPPER(SUBSTITUTE('Dump Google Form Here'!G446," ","")))</f>
        <v/>
      </c>
      <c r="H446" t="str">
        <f>TRIM(SUBSTITUTE(SUBSTITUTE(UPPER(SUBSTITUTE('Dump Google Form Here'!H446," ","")),"YES",""),",",""))</f>
        <v/>
      </c>
      <c r="I446" t="str">
        <f>TRIM(UPPER(SUBSTITUTE('Dump Google Form Here'!I446," ","")))</f>
        <v/>
      </c>
      <c r="J446" t="str">
        <f>TRIM(UPPER(SUBSTITUTE('Dump Google Form Here'!J446," ","")))</f>
        <v/>
      </c>
      <c r="K446" t="str">
        <f>TRIM(UPPER(SUBSTITUTE('Dump Google Form Here'!K446," ","")))</f>
        <v/>
      </c>
      <c r="L446" t="str">
        <f>TRIM(UPPER(SUBSTITUTE('Dump Google Form Here'!L446," ","")))</f>
        <v/>
      </c>
    </row>
    <row r="447" spans="1:12">
      <c r="A447" t="str">
        <f>TRIM(UPPER(SUBSTITUTE('Dump Google Form Here'!A447," ","")))</f>
        <v/>
      </c>
      <c r="B447" t="str">
        <f>TRIM(UPPER(SUBSTITUTE('Dump Google Form Here'!B447," ","")))</f>
        <v/>
      </c>
      <c r="C447" t="str">
        <f>TRIM(UPPER(SUBSTITUTE('Dump Google Form Here'!C447," ","")))</f>
        <v/>
      </c>
      <c r="D447" t="str">
        <f>TRIM(UPPER(SUBSTITUTE('Dump Google Form Here'!D447," ","")))</f>
        <v/>
      </c>
      <c r="E447" t="str">
        <f>TRIM(UPPER(SUBSTITUTE('Dump Google Form Here'!E447," ","")))</f>
        <v/>
      </c>
      <c r="F447" t="str">
        <f>TRIM(UPPER(SUBSTITUTE('Dump Google Form Here'!F447," ","")))</f>
        <v/>
      </c>
      <c r="G447" t="str">
        <f>TRIM(UPPER(SUBSTITUTE('Dump Google Form Here'!G447," ","")))</f>
        <v/>
      </c>
      <c r="H447" t="str">
        <f>TRIM(SUBSTITUTE(SUBSTITUTE(UPPER(SUBSTITUTE('Dump Google Form Here'!H447," ","")),"YES",""),",",""))</f>
        <v/>
      </c>
      <c r="I447" t="str">
        <f>TRIM(UPPER(SUBSTITUTE('Dump Google Form Here'!I447," ","")))</f>
        <v/>
      </c>
      <c r="J447" t="str">
        <f>TRIM(UPPER(SUBSTITUTE('Dump Google Form Here'!J447," ","")))</f>
        <v/>
      </c>
      <c r="K447" t="str">
        <f>TRIM(UPPER(SUBSTITUTE('Dump Google Form Here'!K447," ","")))</f>
        <v/>
      </c>
      <c r="L447" t="str">
        <f>TRIM(UPPER(SUBSTITUTE('Dump Google Form Here'!L447," ","")))</f>
        <v/>
      </c>
    </row>
    <row r="448" spans="1:12">
      <c r="A448" t="str">
        <f>TRIM(UPPER(SUBSTITUTE('Dump Google Form Here'!A448," ","")))</f>
        <v/>
      </c>
      <c r="B448" t="str">
        <f>TRIM(UPPER(SUBSTITUTE('Dump Google Form Here'!B448," ","")))</f>
        <v/>
      </c>
      <c r="C448" t="str">
        <f>TRIM(UPPER(SUBSTITUTE('Dump Google Form Here'!C448," ","")))</f>
        <v/>
      </c>
      <c r="D448" t="str">
        <f>TRIM(UPPER(SUBSTITUTE('Dump Google Form Here'!D448," ","")))</f>
        <v/>
      </c>
      <c r="E448" t="str">
        <f>TRIM(UPPER(SUBSTITUTE('Dump Google Form Here'!E448," ","")))</f>
        <v/>
      </c>
      <c r="F448" t="str">
        <f>TRIM(UPPER(SUBSTITUTE('Dump Google Form Here'!F448," ","")))</f>
        <v/>
      </c>
      <c r="G448" t="str">
        <f>TRIM(UPPER(SUBSTITUTE('Dump Google Form Here'!G448," ","")))</f>
        <v/>
      </c>
      <c r="H448" t="str">
        <f>TRIM(SUBSTITUTE(SUBSTITUTE(UPPER(SUBSTITUTE('Dump Google Form Here'!H448," ","")),"YES",""),",",""))</f>
        <v/>
      </c>
      <c r="I448" t="str">
        <f>TRIM(UPPER(SUBSTITUTE('Dump Google Form Here'!I448," ","")))</f>
        <v/>
      </c>
      <c r="J448" t="str">
        <f>TRIM(UPPER(SUBSTITUTE('Dump Google Form Here'!J448," ","")))</f>
        <v/>
      </c>
      <c r="K448" t="str">
        <f>TRIM(UPPER(SUBSTITUTE('Dump Google Form Here'!K448," ","")))</f>
        <v/>
      </c>
      <c r="L448" t="str">
        <f>TRIM(UPPER(SUBSTITUTE('Dump Google Form Here'!L448," ","")))</f>
        <v/>
      </c>
    </row>
    <row r="449" spans="1:12">
      <c r="A449" t="str">
        <f>TRIM(UPPER(SUBSTITUTE('Dump Google Form Here'!A449," ","")))</f>
        <v/>
      </c>
      <c r="B449" t="str">
        <f>TRIM(UPPER(SUBSTITUTE('Dump Google Form Here'!B449," ","")))</f>
        <v/>
      </c>
      <c r="C449" t="str">
        <f>TRIM(UPPER(SUBSTITUTE('Dump Google Form Here'!C449," ","")))</f>
        <v/>
      </c>
      <c r="D449" t="str">
        <f>TRIM(UPPER(SUBSTITUTE('Dump Google Form Here'!D449," ","")))</f>
        <v/>
      </c>
      <c r="E449" t="str">
        <f>TRIM(UPPER(SUBSTITUTE('Dump Google Form Here'!E449," ","")))</f>
        <v/>
      </c>
      <c r="F449" t="str">
        <f>TRIM(UPPER(SUBSTITUTE('Dump Google Form Here'!F449," ","")))</f>
        <v/>
      </c>
      <c r="G449" t="str">
        <f>TRIM(UPPER(SUBSTITUTE('Dump Google Form Here'!G449," ","")))</f>
        <v/>
      </c>
      <c r="H449" t="str">
        <f>TRIM(SUBSTITUTE(SUBSTITUTE(UPPER(SUBSTITUTE('Dump Google Form Here'!H449," ","")),"YES",""),",",""))</f>
        <v/>
      </c>
      <c r="I449" t="str">
        <f>TRIM(UPPER(SUBSTITUTE('Dump Google Form Here'!I449," ","")))</f>
        <v/>
      </c>
      <c r="J449" t="str">
        <f>TRIM(UPPER(SUBSTITUTE('Dump Google Form Here'!J449," ","")))</f>
        <v/>
      </c>
      <c r="K449" t="str">
        <f>TRIM(UPPER(SUBSTITUTE('Dump Google Form Here'!K449," ","")))</f>
        <v/>
      </c>
      <c r="L449" t="str">
        <f>TRIM(UPPER(SUBSTITUTE('Dump Google Form Here'!L449," ","")))</f>
        <v/>
      </c>
    </row>
    <row r="450" spans="1:12">
      <c r="A450" t="str">
        <f>TRIM(UPPER(SUBSTITUTE('Dump Google Form Here'!A450," ","")))</f>
        <v/>
      </c>
      <c r="B450" t="str">
        <f>TRIM(UPPER(SUBSTITUTE('Dump Google Form Here'!B450," ","")))</f>
        <v/>
      </c>
      <c r="C450" t="str">
        <f>TRIM(UPPER(SUBSTITUTE('Dump Google Form Here'!C450," ","")))</f>
        <v/>
      </c>
      <c r="D450" t="str">
        <f>TRIM(UPPER(SUBSTITUTE('Dump Google Form Here'!D450," ","")))</f>
        <v/>
      </c>
      <c r="E450" t="str">
        <f>TRIM(UPPER(SUBSTITUTE('Dump Google Form Here'!E450," ","")))</f>
        <v/>
      </c>
      <c r="F450" t="str">
        <f>TRIM(UPPER(SUBSTITUTE('Dump Google Form Here'!F450," ","")))</f>
        <v/>
      </c>
      <c r="G450" t="str">
        <f>TRIM(UPPER(SUBSTITUTE('Dump Google Form Here'!G450," ","")))</f>
        <v/>
      </c>
      <c r="H450" t="str">
        <f>TRIM(SUBSTITUTE(SUBSTITUTE(UPPER(SUBSTITUTE('Dump Google Form Here'!H450," ","")),"YES",""),",",""))</f>
        <v/>
      </c>
      <c r="I450" t="str">
        <f>TRIM(UPPER(SUBSTITUTE('Dump Google Form Here'!I450," ","")))</f>
        <v/>
      </c>
      <c r="J450" t="str">
        <f>TRIM(UPPER(SUBSTITUTE('Dump Google Form Here'!J450," ","")))</f>
        <v/>
      </c>
      <c r="K450" t="str">
        <f>TRIM(UPPER(SUBSTITUTE('Dump Google Form Here'!K450," ","")))</f>
        <v/>
      </c>
      <c r="L450" t="str">
        <f>TRIM(UPPER(SUBSTITUTE('Dump Google Form Here'!L450," ","")))</f>
        <v/>
      </c>
    </row>
    <row r="451" spans="1:12">
      <c r="A451" t="str">
        <f>TRIM(UPPER(SUBSTITUTE('Dump Google Form Here'!A451," ","")))</f>
        <v/>
      </c>
      <c r="B451" t="str">
        <f>TRIM(UPPER(SUBSTITUTE('Dump Google Form Here'!B451," ","")))</f>
        <v/>
      </c>
      <c r="C451" t="str">
        <f>TRIM(UPPER(SUBSTITUTE('Dump Google Form Here'!C451," ","")))</f>
        <v/>
      </c>
      <c r="D451" t="str">
        <f>TRIM(UPPER(SUBSTITUTE('Dump Google Form Here'!D451," ","")))</f>
        <v/>
      </c>
      <c r="E451" t="str">
        <f>TRIM(UPPER(SUBSTITUTE('Dump Google Form Here'!E451," ","")))</f>
        <v/>
      </c>
      <c r="F451" t="str">
        <f>TRIM(UPPER(SUBSTITUTE('Dump Google Form Here'!F451," ","")))</f>
        <v/>
      </c>
      <c r="G451" t="str">
        <f>TRIM(UPPER(SUBSTITUTE('Dump Google Form Here'!G451," ","")))</f>
        <v/>
      </c>
      <c r="H451" t="str">
        <f>TRIM(SUBSTITUTE(SUBSTITUTE(UPPER(SUBSTITUTE('Dump Google Form Here'!H451," ","")),"YES",""),",",""))</f>
        <v/>
      </c>
      <c r="I451" t="str">
        <f>TRIM(UPPER(SUBSTITUTE('Dump Google Form Here'!I451," ","")))</f>
        <v/>
      </c>
      <c r="J451" t="str">
        <f>TRIM(UPPER(SUBSTITUTE('Dump Google Form Here'!J451," ","")))</f>
        <v/>
      </c>
      <c r="K451" t="str">
        <f>TRIM(UPPER(SUBSTITUTE('Dump Google Form Here'!K451," ","")))</f>
        <v/>
      </c>
      <c r="L451" t="str">
        <f>TRIM(UPPER(SUBSTITUTE('Dump Google Form Here'!L451," ","")))</f>
        <v/>
      </c>
    </row>
    <row r="452" spans="1:12">
      <c r="A452" t="str">
        <f>TRIM(UPPER(SUBSTITUTE('Dump Google Form Here'!A452," ","")))</f>
        <v/>
      </c>
      <c r="B452" t="str">
        <f>TRIM(UPPER(SUBSTITUTE('Dump Google Form Here'!B452," ","")))</f>
        <v/>
      </c>
      <c r="C452" t="str">
        <f>TRIM(UPPER(SUBSTITUTE('Dump Google Form Here'!C452," ","")))</f>
        <v/>
      </c>
      <c r="D452" t="str">
        <f>TRIM(UPPER(SUBSTITUTE('Dump Google Form Here'!D452," ","")))</f>
        <v/>
      </c>
      <c r="E452" t="str">
        <f>TRIM(UPPER(SUBSTITUTE('Dump Google Form Here'!E452," ","")))</f>
        <v/>
      </c>
      <c r="F452" t="str">
        <f>TRIM(UPPER(SUBSTITUTE('Dump Google Form Here'!F452," ","")))</f>
        <v/>
      </c>
      <c r="G452" t="str">
        <f>TRIM(UPPER(SUBSTITUTE('Dump Google Form Here'!G452," ","")))</f>
        <v/>
      </c>
      <c r="H452" t="str">
        <f>TRIM(SUBSTITUTE(SUBSTITUTE(UPPER(SUBSTITUTE('Dump Google Form Here'!H452," ","")),"YES",""),",",""))</f>
        <v/>
      </c>
      <c r="I452" t="str">
        <f>TRIM(UPPER(SUBSTITUTE('Dump Google Form Here'!I452," ","")))</f>
        <v/>
      </c>
      <c r="J452" t="str">
        <f>TRIM(UPPER(SUBSTITUTE('Dump Google Form Here'!J452," ","")))</f>
        <v/>
      </c>
      <c r="K452" t="str">
        <f>TRIM(UPPER(SUBSTITUTE('Dump Google Form Here'!K452," ","")))</f>
        <v/>
      </c>
      <c r="L452" t="str">
        <f>TRIM(UPPER(SUBSTITUTE('Dump Google Form Here'!L452," ","")))</f>
        <v/>
      </c>
    </row>
    <row r="453" spans="1:12">
      <c r="A453" t="str">
        <f>TRIM(UPPER(SUBSTITUTE('Dump Google Form Here'!A453," ","")))</f>
        <v/>
      </c>
      <c r="B453" t="str">
        <f>TRIM(UPPER(SUBSTITUTE('Dump Google Form Here'!B453," ","")))</f>
        <v/>
      </c>
      <c r="C453" t="str">
        <f>TRIM(UPPER(SUBSTITUTE('Dump Google Form Here'!C453," ","")))</f>
        <v/>
      </c>
      <c r="D453" t="str">
        <f>TRIM(UPPER(SUBSTITUTE('Dump Google Form Here'!D453," ","")))</f>
        <v/>
      </c>
      <c r="E453" t="str">
        <f>TRIM(UPPER(SUBSTITUTE('Dump Google Form Here'!E453," ","")))</f>
        <v/>
      </c>
      <c r="F453" t="str">
        <f>TRIM(UPPER(SUBSTITUTE('Dump Google Form Here'!F453," ","")))</f>
        <v/>
      </c>
      <c r="G453" t="str">
        <f>TRIM(UPPER(SUBSTITUTE('Dump Google Form Here'!G453," ","")))</f>
        <v/>
      </c>
      <c r="H453" t="str">
        <f>TRIM(SUBSTITUTE(SUBSTITUTE(UPPER(SUBSTITUTE('Dump Google Form Here'!H453," ","")),"YES",""),",",""))</f>
        <v/>
      </c>
      <c r="I453" t="str">
        <f>TRIM(UPPER(SUBSTITUTE('Dump Google Form Here'!I453," ","")))</f>
        <v/>
      </c>
      <c r="J453" t="str">
        <f>TRIM(UPPER(SUBSTITUTE('Dump Google Form Here'!J453," ","")))</f>
        <v/>
      </c>
      <c r="K453" t="str">
        <f>TRIM(UPPER(SUBSTITUTE('Dump Google Form Here'!K453," ","")))</f>
        <v/>
      </c>
      <c r="L453" t="str">
        <f>TRIM(UPPER(SUBSTITUTE('Dump Google Form Here'!L453," ","")))</f>
        <v/>
      </c>
    </row>
    <row r="454" spans="1:12">
      <c r="A454" t="str">
        <f>TRIM(UPPER(SUBSTITUTE('Dump Google Form Here'!A454," ","")))</f>
        <v/>
      </c>
      <c r="B454" t="str">
        <f>TRIM(UPPER(SUBSTITUTE('Dump Google Form Here'!B454," ","")))</f>
        <v/>
      </c>
      <c r="C454" t="str">
        <f>TRIM(UPPER(SUBSTITUTE('Dump Google Form Here'!C454," ","")))</f>
        <v/>
      </c>
      <c r="D454" t="str">
        <f>TRIM(UPPER(SUBSTITUTE('Dump Google Form Here'!D454," ","")))</f>
        <v/>
      </c>
      <c r="E454" t="str">
        <f>TRIM(UPPER(SUBSTITUTE('Dump Google Form Here'!E454," ","")))</f>
        <v/>
      </c>
      <c r="F454" t="str">
        <f>TRIM(UPPER(SUBSTITUTE('Dump Google Form Here'!F454," ","")))</f>
        <v/>
      </c>
      <c r="G454" t="str">
        <f>TRIM(UPPER(SUBSTITUTE('Dump Google Form Here'!G454," ","")))</f>
        <v/>
      </c>
      <c r="H454" t="str">
        <f>TRIM(SUBSTITUTE(SUBSTITUTE(UPPER(SUBSTITUTE('Dump Google Form Here'!H454," ","")),"YES",""),",",""))</f>
        <v/>
      </c>
      <c r="I454" t="str">
        <f>TRIM(UPPER(SUBSTITUTE('Dump Google Form Here'!I454," ","")))</f>
        <v/>
      </c>
      <c r="J454" t="str">
        <f>TRIM(UPPER(SUBSTITUTE('Dump Google Form Here'!J454," ","")))</f>
        <v/>
      </c>
      <c r="K454" t="str">
        <f>TRIM(UPPER(SUBSTITUTE('Dump Google Form Here'!K454," ","")))</f>
        <v/>
      </c>
      <c r="L454" t="str">
        <f>TRIM(UPPER(SUBSTITUTE('Dump Google Form Here'!L454," ","")))</f>
        <v/>
      </c>
    </row>
    <row r="455" spans="1:12">
      <c r="A455" t="str">
        <f>TRIM(UPPER(SUBSTITUTE('Dump Google Form Here'!A455," ","")))</f>
        <v/>
      </c>
      <c r="B455" t="str">
        <f>TRIM(UPPER(SUBSTITUTE('Dump Google Form Here'!B455," ","")))</f>
        <v/>
      </c>
      <c r="C455" t="str">
        <f>TRIM(UPPER(SUBSTITUTE('Dump Google Form Here'!C455," ","")))</f>
        <v/>
      </c>
      <c r="D455" t="str">
        <f>TRIM(UPPER(SUBSTITUTE('Dump Google Form Here'!D455," ","")))</f>
        <v/>
      </c>
      <c r="E455" t="str">
        <f>TRIM(UPPER(SUBSTITUTE('Dump Google Form Here'!E455," ","")))</f>
        <v/>
      </c>
      <c r="F455" t="str">
        <f>TRIM(UPPER(SUBSTITUTE('Dump Google Form Here'!F455," ","")))</f>
        <v/>
      </c>
      <c r="G455" t="str">
        <f>TRIM(UPPER(SUBSTITUTE('Dump Google Form Here'!G455," ","")))</f>
        <v/>
      </c>
      <c r="H455" t="str">
        <f>TRIM(SUBSTITUTE(SUBSTITUTE(UPPER(SUBSTITUTE('Dump Google Form Here'!H455," ","")),"YES",""),",",""))</f>
        <v/>
      </c>
      <c r="I455" t="str">
        <f>TRIM(UPPER(SUBSTITUTE('Dump Google Form Here'!I455," ","")))</f>
        <v/>
      </c>
      <c r="J455" t="str">
        <f>TRIM(UPPER(SUBSTITUTE('Dump Google Form Here'!J455," ","")))</f>
        <v/>
      </c>
      <c r="K455" t="str">
        <f>TRIM(UPPER(SUBSTITUTE('Dump Google Form Here'!K455," ","")))</f>
        <v/>
      </c>
      <c r="L455" t="str">
        <f>TRIM(UPPER(SUBSTITUTE('Dump Google Form Here'!L455," ","")))</f>
        <v/>
      </c>
    </row>
    <row r="456" spans="1:12">
      <c r="A456" t="str">
        <f>TRIM(UPPER(SUBSTITUTE('Dump Google Form Here'!A456," ","")))</f>
        <v/>
      </c>
      <c r="B456" t="str">
        <f>TRIM(UPPER(SUBSTITUTE('Dump Google Form Here'!B456," ","")))</f>
        <v/>
      </c>
      <c r="C456" t="str">
        <f>TRIM(UPPER(SUBSTITUTE('Dump Google Form Here'!C456," ","")))</f>
        <v/>
      </c>
      <c r="D456" t="str">
        <f>TRIM(UPPER(SUBSTITUTE('Dump Google Form Here'!D456," ","")))</f>
        <v/>
      </c>
      <c r="E456" t="str">
        <f>TRIM(UPPER(SUBSTITUTE('Dump Google Form Here'!E456," ","")))</f>
        <v/>
      </c>
      <c r="F456" t="str">
        <f>TRIM(UPPER(SUBSTITUTE('Dump Google Form Here'!F456," ","")))</f>
        <v/>
      </c>
      <c r="G456" t="str">
        <f>TRIM(UPPER(SUBSTITUTE('Dump Google Form Here'!G456," ","")))</f>
        <v/>
      </c>
      <c r="H456" t="str">
        <f>TRIM(SUBSTITUTE(SUBSTITUTE(UPPER(SUBSTITUTE('Dump Google Form Here'!H456," ","")),"YES",""),",",""))</f>
        <v/>
      </c>
      <c r="I456" t="str">
        <f>TRIM(UPPER(SUBSTITUTE('Dump Google Form Here'!I456," ","")))</f>
        <v/>
      </c>
      <c r="J456" t="str">
        <f>TRIM(UPPER(SUBSTITUTE('Dump Google Form Here'!J456," ","")))</f>
        <v/>
      </c>
      <c r="K456" t="str">
        <f>TRIM(UPPER(SUBSTITUTE('Dump Google Form Here'!K456," ","")))</f>
        <v/>
      </c>
      <c r="L456" t="str">
        <f>TRIM(UPPER(SUBSTITUTE('Dump Google Form Here'!L456," ","")))</f>
        <v/>
      </c>
    </row>
    <row r="457" spans="1:12">
      <c r="A457" t="str">
        <f>TRIM(UPPER(SUBSTITUTE('Dump Google Form Here'!A457," ","")))</f>
        <v/>
      </c>
      <c r="B457" t="str">
        <f>TRIM(UPPER(SUBSTITUTE('Dump Google Form Here'!B457," ","")))</f>
        <v/>
      </c>
      <c r="C457" t="str">
        <f>TRIM(UPPER(SUBSTITUTE('Dump Google Form Here'!C457," ","")))</f>
        <v/>
      </c>
      <c r="D457" t="str">
        <f>TRIM(UPPER(SUBSTITUTE('Dump Google Form Here'!D457," ","")))</f>
        <v/>
      </c>
      <c r="E457" t="str">
        <f>TRIM(UPPER(SUBSTITUTE('Dump Google Form Here'!E457," ","")))</f>
        <v/>
      </c>
      <c r="F457" t="str">
        <f>TRIM(UPPER(SUBSTITUTE('Dump Google Form Here'!F457," ","")))</f>
        <v/>
      </c>
      <c r="G457" t="str">
        <f>TRIM(UPPER(SUBSTITUTE('Dump Google Form Here'!G457," ","")))</f>
        <v/>
      </c>
      <c r="H457" t="str">
        <f>TRIM(SUBSTITUTE(SUBSTITUTE(UPPER(SUBSTITUTE('Dump Google Form Here'!H457," ","")),"YES",""),",",""))</f>
        <v/>
      </c>
      <c r="I457" t="str">
        <f>TRIM(UPPER(SUBSTITUTE('Dump Google Form Here'!I457," ","")))</f>
        <v/>
      </c>
      <c r="J457" t="str">
        <f>TRIM(UPPER(SUBSTITUTE('Dump Google Form Here'!J457," ","")))</f>
        <v/>
      </c>
      <c r="K457" t="str">
        <f>TRIM(UPPER(SUBSTITUTE('Dump Google Form Here'!K457," ","")))</f>
        <v/>
      </c>
      <c r="L457" t="str">
        <f>TRIM(UPPER(SUBSTITUTE('Dump Google Form Here'!L457," ","")))</f>
        <v/>
      </c>
    </row>
    <row r="458" spans="1:12">
      <c r="A458" t="str">
        <f>TRIM(UPPER(SUBSTITUTE('Dump Google Form Here'!A458," ","")))</f>
        <v/>
      </c>
      <c r="B458" t="str">
        <f>TRIM(UPPER(SUBSTITUTE('Dump Google Form Here'!B458," ","")))</f>
        <v/>
      </c>
      <c r="C458" t="str">
        <f>TRIM(UPPER(SUBSTITUTE('Dump Google Form Here'!C458," ","")))</f>
        <v/>
      </c>
      <c r="D458" t="str">
        <f>TRIM(UPPER(SUBSTITUTE('Dump Google Form Here'!D458," ","")))</f>
        <v/>
      </c>
      <c r="E458" t="str">
        <f>TRIM(UPPER(SUBSTITUTE('Dump Google Form Here'!E458," ","")))</f>
        <v/>
      </c>
      <c r="F458" t="str">
        <f>TRIM(UPPER(SUBSTITUTE('Dump Google Form Here'!F458," ","")))</f>
        <v/>
      </c>
      <c r="G458" t="str">
        <f>TRIM(UPPER(SUBSTITUTE('Dump Google Form Here'!G458," ","")))</f>
        <v/>
      </c>
      <c r="H458" t="str">
        <f>TRIM(SUBSTITUTE(SUBSTITUTE(UPPER(SUBSTITUTE('Dump Google Form Here'!H458," ","")),"YES",""),",",""))</f>
        <v/>
      </c>
      <c r="I458" t="str">
        <f>TRIM(UPPER(SUBSTITUTE('Dump Google Form Here'!I458," ","")))</f>
        <v/>
      </c>
      <c r="J458" t="str">
        <f>TRIM(UPPER(SUBSTITUTE('Dump Google Form Here'!J458," ","")))</f>
        <v/>
      </c>
      <c r="K458" t="str">
        <f>TRIM(UPPER(SUBSTITUTE('Dump Google Form Here'!K458," ","")))</f>
        <v/>
      </c>
      <c r="L458" t="str">
        <f>TRIM(UPPER(SUBSTITUTE('Dump Google Form Here'!L458," ","")))</f>
        <v/>
      </c>
    </row>
    <row r="459" spans="1:12">
      <c r="A459" t="str">
        <f>TRIM(UPPER(SUBSTITUTE('Dump Google Form Here'!A459," ","")))</f>
        <v/>
      </c>
      <c r="B459" t="str">
        <f>TRIM(UPPER(SUBSTITUTE('Dump Google Form Here'!B459," ","")))</f>
        <v/>
      </c>
      <c r="C459" t="str">
        <f>TRIM(UPPER(SUBSTITUTE('Dump Google Form Here'!C459," ","")))</f>
        <v/>
      </c>
      <c r="D459" t="str">
        <f>TRIM(UPPER(SUBSTITUTE('Dump Google Form Here'!D459," ","")))</f>
        <v/>
      </c>
      <c r="E459" t="str">
        <f>TRIM(UPPER(SUBSTITUTE('Dump Google Form Here'!E459," ","")))</f>
        <v/>
      </c>
      <c r="F459" t="str">
        <f>TRIM(UPPER(SUBSTITUTE('Dump Google Form Here'!F459," ","")))</f>
        <v/>
      </c>
      <c r="G459" t="str">
        <f>TRIM(UPPER(SUBSTITUTE('Dump Google Form Here'!G459," ","")))</f>
        <v/>
      </c>
      <c r="H459" t="str">
        <f>TRIM(SUBSTITUTE(SUBSTITUTE(UPPER(SUBSTITUTE('Dump Google Form Here'!H459," ","")),"YES",""),",",""))</f>
        <v/>
      </c>
      <c r="I459" t="str">
        <f>TRIM(UPPER(SUBSTITUTE('Dump Google Form Here'!I459," ","")))</f>
        <v/>
      </c>
      <c r="J459" t="str">
        <f>TRIM(UPPER(SUBSTITUTE('Dump Google Form Here'!J459," ","")))</f>
        <v/>
      </c>
      <c r="K459" t="str">
        <f>TRIM(UPPER(SUBSTITUTE('Dump Google Form Here'!K459," ","")))</f>
        <v/>
      </c>
      <c r="L459" t="str">
        <f>TRIM(UPPER(SUBSTITUTE('Dump Google Form Here'!L459," ","")))</f>
        <v/>
      </c>
    </row>
    <row r="460" spans="1:12">
      <c r="A460" t="str">
        <f>TRIM(UPPER(SUBSTITUTE('Dump Google Form Here'!A460," ","")))</f>
        <v/>
      </c>
      <c r="B460" t="str">
        <f>TRIM(UPPER(SUBSTITUTE('Dump Google Form Here'!B460," ","")))</f>
        <v/>
      </c>
      <c r="C460" t="str">
        <f>TRIM(UPPER(SUBSTITUTE('Dump Google Form Here'!C460," ","")))</f>
        <v/>
      </c>
      <c r="D460" t="str">
        <f>TRIM(UPPER(SUBSTITUTE('Dump Google Form Here'!D460," ","")))</f>
        <v/>
      </c>
      <c r="E460" t="str">
        <f>TRIM(UPPER(SUBSTITUTE('Dump Google Form Here'!E460," ","")))</f>
        <v/>
      </c>
      <c r="F460" t="str">
        <f>TRIM(UPPER(SUBSTITUTE('Dump Google Form Here'!F460," ","")))</f>
        <v/>
      </c>
      <c r="G460" t="str">
        <f>TRIM(UPPER(SUBSTITUTE('Dump Google Form Here'!G460," ","")))</f>
        <v/>
      </c>
      <c r="H460" t="str">
        <f>TRIM(SUBSTITUTE(SUBSTITUTE(UPPER(SUBSTITUTE('Dump Google Form Here'!H460," ","")),"YES",""),",",""))</f>
        <v/>
      </c>
      <c r="I460" t="str">
        <f>TRIM(UPPER(SUBSTITUTE('Dump Google Form Here'!I460," ","")))</f>
        <v/>
      </c>
      <c r="J460" t="str">
        <f>TRIM(UPPER(SUBSTITUTE('Dump Google Form Here'!J460," ","")))</f>
        <v/>
      </c>
      <c r="K460" t="str">
        <f>TRIM(UPPER(SUBSTITUTE('Dump Google Form Here'!K460," ","")))</f>
        <v/>
      </c>
      <c r="L460" t="str">
        <f>TRIM(UPPER(SUBSTITUTE('Dump Google Form Here'!L460," ","")))</f>
        <v/>
      </c>
    </row>
    <row r="461" spans="1:12">
      <c r="A461" t="str">
        <f>TRIM(UPPER(SUBSTITUTE('Dump Google Form Here'!A461," ","")))</f>
        <v/>
      </c>
      <c r="B461" t="str">
        <f>TRIM(UPPER(SUBSTITUTE('Dump Google Form Here'!B461," ","")))</f>
        <v/>
      </c>
      <c r="C461" t="str">
        <f>TRIM(UPPER(SUBSTITUTE('Dump Google Form Here'!C461," ","")))</f>
        <v/>
      </c>
      <c r="D461" t="str">
        <f>TRIM(UPPER(SUBSTITUTE('Dump Google Form Here'!D461," ","")))</f>
        <v/>
      </c>
      <c r="E461" t="str">
        <f>TRIM(UPPER(SUBSTITUTE('Dump Google Form Here'!E461," ","")))</f>
        <v/>
      </c>
      <c r="F461" t="str">
        <f>TRIM(UPPER(SUBSTITUTE('Dump Google Form Here'!F461," ","")))</f>
        <v/>
      </c>
      <c r="G461" t="str">
        <f>TRIM(UPPER(SUBSTITUTE('Dump Google Form Here'!G461," ","")))</f>
        <v/>
      </c>
      <c r="H461" t="str">
        <f>TRIM(SUBSTITUTE(SUBSTITUTE(UPPER(SUBSTITUTE('Dump Google Form Here'!H461," ","")),"YES",""),",",""))</f>
        <v/>
      </c>
      <c r="I461" t="str">
        <f>TRIM(UPPER(SUBSTITUTE('Dump Google Form Here'!I461," ","")))</f>
        <v/>
      </c>
      <c r="J461" t="str">
        <f>TRIM(UPPER(SUBSTITUTE('Dump Google Form Here'!J461," ","")))</f>
        <v/>
      </c>
      <c r="K461" t="str">
        <f>TRIM(UPPER(SUBSTITUTE('Dump Google Form Here'!K461," ","")))</f>
        <v/>
      </c>
      <c r="L461" t="str">
        <f>TRIM(UPPER(SUBSTITUTE('Dump Google Form Here'!L461," ","")))</f>
        <v/>
      </c>
    </row>
    <row r="462" spans="1:12">
      <c r="A462" t="str">
        <f>TRIM(UPPER(SUBSTITUTE('Dump Google Form Here'!A462," ","")))</f>
        <v/>
      </c>
      <c r="B462" t="str">
        <f>TRIM(UPPER(SUBSTITUTE('Dump Google Form Here'!B462," ","")))</f>
        <v/>
      </c>
      <c r="C462" t="str">
        <f>TRIM(UPPER(SUBSTITUTE('Dump Google Form Here'!C462," ","")))</f>
        <v/>
      </c>
      <c r="D462" t="str">
        <f>TRIM(UPPER(SUBSTITUTE('Dump Google Form Here'!D462," ","")))</f>
        <v/>
      </c>
      <c r="E462" t="str">
        <f>TRIM(UPPER(SUBSTITUTE('Dump Google Form Here'!E462," ","")))</f>
        <v/>
      </c>
      <c r="F462" t="str">
        <f>TRIM(UPPER(SUBSTITUTE('Dump Google Form Here'!F462," ","")))</f>
        <v/>
      </c>
      <c r="G462" t="str">
        <f>TRIM(UPPER(SUBSTITUTE('Dump Google Form Here'!G462," ","")))</f>
        <v/>
      </c>
      <c r="H462" t="str">
        <f>TRIM(SUBSTITUTE(SUBSTITUTE(UPPER(SUBSTITUTE('Dump Google Form Here'!H462," ","")),"YES",""),",",""))</f>
        <v/>
      </c>
      <c r="I462" t="str">
        <f>TRIM(UPPER(SUBSTITUTE('Dump Google Form Here'!I462," ","")))</f>
        <v/>
      </c>
      <c r="J462" t="str">
        <f>TRIM(UPPER(SUBSTITUTE('Dump Google Form Here'!J462," ","")))</f>
        <v/>
      </c>
      <c r="K462" t="str">
        <f>TRIM(UPPER(SUBSTITUTE('Dump Google Form Here'!K462," ","")))</f>
        <v/>
      </c>
      <c r="L462" t="str">
        <f>TRIM(UPPER(SUBSTITUTE('Dump Google Form Here'!L462," ","")))</f>
        <v/>
      </c>
    </row>
    <row r="463" spans="1:12">
      <c r="A463" t="str">
        <f>TRIM(UPPER(SUBSTITUTE('Dump Google Form Here'!A463," ","")))</f>
        <v/>
      </c>
      <c r="B463" t="str">
        <f>TRIM(UPPER(SUBSTITUTE('Dump Google Form Here'!B463," ","")))</f>
        <v/>
      </c>
      <c r="C463" t="str">
        <f>TRIM(UPPER(SUBSTITUTE('Dump Google Form Here'!C463," ","")))</f>
        <v/>
      </c>
      <c r="D463" t="str">
        <f>TRIM(UPPER(SUBSTITUTE('Dump Google Form Here'!D463," ","")))</f>
        <v/>
      </c>
      <c r="E463" t="str">
        <f>TRIM(UPPER(SUBSTITUTE('Dump Google Form Here'!E463," ","")))</f>
        <v/>
      </c>
      <c r="F463" t="str">
        <f>TRIM(UPPER(SUBSTITUTE('Dump Google Form Here'!F463," ","")))</f>
        <v/>
      </c>
      <c r="G463" t="str">
        <f>TRIM(UPPER(SUBSTITUTE('Dump Google Form Here'!G463," ","")))</f>
        <v/>
      </c>
      <c r="H463" t="str">
        <f>TRIM(SUBSTITUTE(SUBSTITUTE(UPPER(SUBSTITUTE('Dump Google Form Here'!H463," ","")),"YES",""),",",""))</f>
        <v/>
      </c>
      <c r="I463" t="str">
        <f>TRIM(UPPER(SUBSTITUTE('Dump Google Form Here'!I463," ","")))</f>
        <v/>
      </c>
      <c r="J463" t="str">
        <f>TRIM(UPPER(SUBSTITUTE('Dump Google Form Here'!J463," ","")))</f>
        <v/>
      </c>
      <c r="K463" t="str">
        <f>TRIM(UPPER(SUBSTITUTE('Dump Google Form Here'!K463," ","")))</f>
        <v/>
      </c>
      <c r="L463" t="str">
        <f>TRIM(UPPER(SUBSTITUTE('Dump Google Form Here'!L463," ","")))</f>
        <v/>
      </c>
    </row>
    <row r="464" spans="1:12">
      <c r="A464" t="str">
        <f>TRIM(UPPER(SUBSTITUTE('Dump Google Form Here'!A464," ","")))</f>
        <v/>
      </c>
      <c r="B464" t="str">
        <f>TRIM(UPPER(SUBSTITUTE('Dump Google Form Here'!B464," ","")))</f>
        <v/>
      </c>
      <c r="C464" t="str">
        <f>TRIM(UPPER(SUBSTITUTE('Dump Google Form Here'!C464," ","")))</f>
        <v/>
      </c>
      <c r="D464" t="str">
        <f>TRIM(UPPER(SUBSTITUTE('Dump Google Form Here'!D464," ","")))</f>
        <v/>
      </c>
      <c r="E464" t="str">
        <f>TRIM(UPPER(SUBSTITUTE('Dump Google Form Here'!E464," ","")))</f>
        <v/>
      </c>
      <c r="F464" t="str">
        <f>TRIM(UPPER(SUBSTITUTE('Dump Google Form Here'!F464," ","")))</f>
        <v/>
      </c>
      <c r="G464" t="str">
        <f>TRIM(UPPER(SUBSTITUTE('Dump Google Form Here'!G464," ","")))</f>
        <v/>
      </c>
      <c r="H464" t="str">
        <f>TRIM(SUBSTITUTE(SUBSTITUTE(UPPER(SUBSTITUTE('Dump Google Form Here'!H464," ","")),"YES",""),",",""))</f>
        <v/>
      </c>
      <c r="I464" t="str">
        <f>TRIM(UPPER(SUBSTITUTE('Dump Google Form Here'!I464," ","")))</f>
        <v/>
      </c>
      <c r="J464" t="str">
        <f>TRIM(UPPER(SUBSTITUTE('Dump Google Form Here'!J464," ","")))</f>
        <v/>
      </c>
      <c r="K464" t="str">
        <f>TRIM(UPPER(SUBSTITUTE('Dump Google Form Here'!K464," ","")))</f>
        <v/>
      </c>
      <c r="L464" t="str">
        <f>TRIM(UPPER(SUBSTITUTE('Dump Google Form Here'!L464," ","")))</f>
        <v/>
      </c>
    </row>
    <row r="465" spans="1:12">
      <c r="A465" t="str">
        <f>TRIM(UPPER(SUBSTITUTE('Dump Google Form Here'!A465," ","")))</f>
        <v/>
      </c>
      <c r="B465" t="str">
        <f>TRIM(UPPER(SUBSTITUTE('Dump Google Form Here'!B465," ","")))</f>
        <v/>
      </c>
      <c r="C465" t="str">
        <f>TRIM(UPPER(SUBSTITUTE('Dump Google Form Here'!C465," ","")))</f>
        <v/>
      </c>
      <c r="D465" t="str">
        <f>TRIM(UPPER(SUBSTITUTE('Dump Google Form Here'!D465," ","")))</f>
        <v/>
      </c>
      <c r="E465" t="str">
        <f>TRIM(UPPER(SUBSTITUTE('Dump Google Form Here'!E465," ","")))</f>
        <v/>
      </c>
      <c r="F465" t="str">
        <f>TRIM(UPPER(SUBSTITUTE('Dump Google Form Here'!F465," ","")))</f>
        <v/>
      </c>
      <c r="G465" t="str">
        <f>TRIM(UPPER(SUBSTITUTE('Dump Google Form Here'!G465," ","")))</f>
        <v/>
      </c>
      <c r="H465" t="str">
        <f>TRIM(SUBSTITUTE(SUBSTITUTE(UPPER(SUBSTITUTE('Dump Google Form Here'!H465," ","")),"YES",""),",",""))</f>
        <v/>
      </c>
      <c r="I465" t="str">
        <f>TRIM(UPPER(SUBSTITUTE('Dump Google Form Here'!I465," ","")))</f>
        <v/>
      </c>
      <c r="J465" t="str">
        <f>TRIM(UPPER(SUBSTITUTE('Dump Google Form Here'!J465," ","")))</f>
        <v/>
      </c>
      <c r="K465" t="str">
        <f>TRIM(UPPER(SUBSTITUTE('Dump Google Form Here'!K465," ","")))</f>
        <v/>
      </c>
      <c r="L465" t="str">
        <f>TRIM(UPPER(SUBSTITUTE('Dump Google Form Here'!L465," ","")))</f>
        <v/>
      </c>
    </row>
    <row r="466" spans="1:12">
      <c r="A466" t="str">
        <f>TRIM(UPPER(SUBSTITUTE('Dump Google Form Here'!A466," ","")))</f>
        <v/>
      </c>
      <c r="B466" t="str">
        <f>TRIM(UPPER(SUBSTITUTE('Dump Google Form Here'!B466," ","")))</f>
        <v/>
      </c>
      <c r="C466" t="str">
        <f>TRIM(UPPER(SUBSTITUTE('Dump Google Form Here'!C466," ","")))</f>
        <v/>
      </c>
      <c r="D466" t="str">
        <f>TRIM(UPPER(SUBSTITUTE('Dump Google Form Here'!D466," ","")))</f>
        <v/>
      </c>
      <c r="E466" t="str">
        <f>TRIM(UPPER(SUBSTITUTE('Dump Google Form Here'!E466," ","")))</f>
        <v/>
      </c>
      <c r="F466" t="str">
        <f>TRIM(UPPER(SUBSTITUTE('Dump Google Form Here'!F466," ","")))</f>
        <v/>
      </c>
      <c r="G466" t="str">
        <f>TRIM(UPPER(SUBSTITUTE('Dump Google Form Here'!G466," ","")))</f>
        <v/>
      </c>
      <c r="H466" t="str">
        <f>TRIM(SUBSTITUTE(SUBSTITUTE(UPPER(SUBSTITUTE('Dump Google Form Here'!H466," ","")),"YES",""),",",""))</f>
        <v/>
      </c>
      <c r="I466" t="str">
        <f>TRIM(UPPER(SUBSTITUTE('Dump Google Form Here'!I466," ","")))</f>
        <v/>
      </c>
      <c r="J466" t="str">
        <f>TRIM(UPPER(SUBSTITUTE('Dump Google Form Here'!J466," ","")))</f>
        <v/>
      </c>
      <c r="K466" t="str">
        <f>TRIM(UPPER(SUBSTITUTE('Dump Google Form Here'!K466," ","")))</f>
        <v/>
      </c>
      <c r="L466" t="str">
        <f>TRIM(UPPER(SUBSTITUTE('Dump Google Form Here'!L466," ","")))</f>
        <v/>
      </c>
    </row>
    <row r="467" spans="1:12">
      <c r="A467" t="str">
        <f>TRIM(UPPER(SUBSTITUTE('Dump Google Form Here'!A467," ","")))</f>
        <v/>
      </c>
      <c r="B467" t="str">
        <f>TRIM(UPPER(SUBSTITUTE('Dump Google Form Here'!B467," ","")))</f>
        <v/>
      </c>
      <c r="C467" t="str">
        <f>TRIM(UPPER(SUBSTITUTE('Dump Google Form Here'!C467," ","")))</f>
        <v/>
      </c>
      <c r="D467" t="str">
        <f>TRIM(UPPER(SUBSTITUTE('Dump Google Form Here'!D467," ","")))</f>
        <v/>
      </c>
      <c r="E467" t="str">
        <f>TRIM(UPPER(SUBSTITUTE('Dump Google Form Here'!E467," ","")))</f>
        <v/>
      </c>
      <c r="F467" t="str">
        <f>TRIM(UPPER(SUBSTITUTE('Dump Google Form Here'!F467," ","")))</f>
        <v/>
      </c>
      <c r="G467" t="str">
        <f>TRIM(UPPER(SUBSTITUTE('Dump Google Form Here'!G467," ","")))</f>
        <v/>
      </c>
      <c r="H467" t="str">
        <f>TRIM(SUBSTITUTE(SUBSTITUTE(UPPER(SUBSTITUTE('Dump Google Form Here'!H467," ","")),"YES",""),",",""))</f>
        <v/>
      </c>
      <c r="I467" t="str">
        <f>TRIM(UPPER(SUBSTITUTE('Dump Google Form Here'!I467," ","")))</f>
        <v/>
      </c>
      <c r="J467" t="str">
        <f>TRIM(UPPER(SUBSTITUTE('Dump Google Form Here'!J467," ","")))</f>
        <v/>
      </c>
      <c r="K467" t="str">
        <f>TRIM(UPPER(SUBSTITUTE('Dump Google Form Here'!K467," ","")))</f>
        <v/>
      </c>
      <c r="L467" t="str">
        <f>TRIM(UPPER(SUBSTITUTE('Dump Google Form Here'!L467," ","")))</f>
        <v/>
      </c>
    </row>
    <row r="468" spans="1:12">
      <c r="A468" t="str">
        <f>TRIM(UPPER(SUBSTITUTE('Dump Google Form Here'!A468," ","")))</f>
        <v/>
      </c>
      <c r="B468" t="str">
        <f>TRIM(UPPER(SUBSTITUTE('Dump Google Form Here'!B468," ","")))</f>
        <v/>
      </c>
      <c r="C468" t="str">
        <f>TRIM(UPPER(SUBSTITUTE('Dump Google Form Here'!C468," ","")))</f>
        <v/>
      </c>
      <c r="D468" t="str">
        <f>TRIM(UPPER(SUBSTITUTE('Dump Google Form Here'!D468," ","")))</f>
        <v/>
      </c>
      <c r="E468" t="str">
        <f>TRIM(UPPER(SUBSTITUTE('Dump Google Form Here'!E468," ","")))</f>
        <v/>
      </c>
      <c r="F468" t="str">
        <f>TRIM(UPPER(SUBSTITUTE('Dump Google Form Here'!F468," ","")))</f>
        <v/>
      </c>
      <c r="G468" t="str">
        <f>TRIM(UPPER(SUBSTITUTE('Dump Google Form Here'!G468," ","")))</f>
        <v/>
      </c>
      <c r="H468" t="str">
        <f>TRIM(SUBSTITUTE(SUBSTITUTE(UPPER(SUBSTITUTE('Dump Google Form Here'!H468," ","")),"YES",""),",",""))</f>
        <v/>
      </c>
      <c r="I468" t="str">
        <f>TRIM(UPPER(SUBSTITUTE('Dump Google Form Here'!I468," ","")))</f>
        <v/>
      </c>
      <c r="J468" t="str">
        <f>TRIM(UPPER(SUBSTITUTE('Dump Google Form Here'!J468," ","")))</f>
        <v/>
      </c>
      <c r="K468" t="str">
        <f>TRIM(UPPER(SUBSTITUTE('Dump Google Form Here'!K468," ","")))</f>
        <v/>
      </c>
      <c r="L468" t="str">
        <f>TRIM(UPPER(SUBSTITUTE('Dump Google Form Here'!L468," ","")))</f>
        <v/>
      </c>
    </row>
    <row r="469" spans="1:12">
      <c r="A469" t="str">
        <f>TRIM(UPPER(SUBSTITUTE('Dump Google Form Here'!A469," ","")))</f>
        <v/>
      </c>
      <c r="B469" t="str">
        <f>TRIM(UPPER(SUBSTITUTE('Dump Google Form Here'!B469," ","")))</f>
        <v/>
      </c>
      <c r="C469" t="str">
        <f>TRIM(UPPER(SUBSTITUTE('Dump Google Form Here'!C469," ","")))</f>
        <v/>
      </c>
      <c r="D469" t="str">
        <f>TRIM(UPPER(SUBSTITUTE('Dump Google Form Here'!D469," ","")))</f>
        <v/>
      </c>
      <c r="E469" t="str">
        <f>TRIM(UPPER(SUBSTITUTE('Dump Google Form Here'!E469," ","")))</f>
        <v/>
      </c>
      <c r="F469" t="str">
        <f>TRIM(UPPER(SUBSTITUTE('Dump Google Form Here'!F469," ","")))</f>
        <v/>
      </c>
      <c r="G469" t="str">
        <f>TRIM(UPPER(SUBSTITUTE('Dump Google Form Here'!G469," ","")))</f>
        <v/>
      </c>
      <c r="H469" t="str">
        <f>TRIM(SUBSTITUTE(SUBSTITUTE(UPPER(SUBSTITUTE('Dump Google Form Here'!H469," ","")),"YES",""),",",""))</f>
        <v/>
      </c>
      <c r="I469" t="str">
        <f>TRIM(UPPER(SUBSTITUTE('Dump Google Form Here'!I469," ","")))</f>
        <v/>
      </c>
      <c r="J469" t="str">
        <f>TRIM(UPPER(SUBSTITUTE('Dump Google Form Here'!J469," ","")))</f>
        <v/>
      </c>
      <c r="K469" t="str">
        <f>TRIM(UPPER(SUBSTITUTE('Dump Google Form Here'!K469," ","")))</f>
        <v/>
      </c>
      <c r="L469" t="str">
        <f>TRIM(UPPER(SUBSTITUTE('Dump Google Form Here'!L469," ","")))</f>
        <v/>
      </c>
    </row>
    <row r="470" spans="1:12">
      <c r="A470" t="str">
        <f>TRIM(UPPER(SUBSTITUTE('Dump Google Form Here'!A470," ","")))</f>
        <v/>
      </c>
      <c r="B470" t="str">
        <f>TRIM(UPPER(SUBSTITUTE('Dump Google Form Here'!B470," ","")))</f>
        <v/>
      </c>
      <c r="C470" t="str">
        <f>TRIM(UPPER(SUBSTITUTE('Dump Google Form Here'!C470," ","")))</f>
        <v/>
      </c>
      <c r="D470" t="str">
        <f>TRIM(UPPER(SUBSTITUTE('Dump Google Form Here'!D470," ","")))</f>
        <v/>
      </c>
      <c r="E470" t="str">
        <f>TRIM(UPPER(SUBSTITUTE('Dump Google Form Here'!E470," ","")))</f>
        <v/>
      </c>
      <c r="F470" t="str">
        <f>TRIM(UPPER(SUBSTITUTE('Dump Google Form Here'!F470," ","")))</f>
        <v/>
      </c>
      <c r="G470" t="str">
        <f>TRIM(UPPER(SUBSTITUTE('Dump Google Form Here'!G470," ","")))</f>
        <v/>
      </c>
      <c r="H470" t="str">
        <f>TRIM(SUBSTITUTE(SUBSTITUTE(UPPER(SUBSTITUTE('Dump Google Form Here'!H470," ","")),"YES",""),",",""))</f>
        <v/>
      </c>
      <c r="I470" t="str">
        <f>TRIM(UPPER(SUBSTITUTE('Dump Google Form Here'!I470," ","")))</f>
        <v/>
      </c>
      <c r="J470" t="str">
        <f>TRIM(UPPER(SUBSTITUTE('Dump Google Form Here'!J470," ","")))</f>
        <v/>
      </c>
      <c r="K470" t="str">
        <f>TRIM(UPPER(SUBSTITUTE('Dump Google Form Here'!K470," ","")))</f>
        <v/>
      </c>
      <c r="L470" t="str">
        <f>TRIM(UPPER(SUBSTITUTE('Dump Google Form Here'!L470," ","")))</f>
        <v/>
      </c>
    </row>
    <row r="471" spans="1:12">
      <c r="A471" t="str">
        <f>TRIM(UPPER(SUBSTITUTE('Dump Google Form Here'!A471," ","")))</f>
        <v/>
      </c>
      <c r="B471" t="str">
        <f>TRIM(UPPER(SUBSTITUTE('Dump Google Form Here'!B471," ","")))</f>
        <v/>
      </c>
      <c r="C471" t="str">
        <f>TRIM(UPPER(SUBSTITUTE('Dump Google Form Here'!C471," ","")))</f>
        <v/>
      </c>
      <c r="D471" t="str">
        <f>TRIM(UPPER(SUBSTITUTE('Dump Google Form Here'!D471," ","")))</f>
        <v/>
      </c>
      <c r="E471" t="str">
        <f>TRIM(UPPER(SUBSTITUTE('Dump Google Form Here'!E471," ","")))</f>
        <v/>
      </c>
      <c r="F471" t="str">
        <f>TRIM(UPPER(SUBSTITUTE('Dump Google Form Here'!F471," ","")))</f>
        <v/>
      </c>
      <c r="G471" t="str">
        <f>TRIM(UPPER(SUBSTITUTE('Dump Google Form Here'!G471," ","")))</f>
        <v/>
      </c>
      <c r="H471" t="str">
        <f>TRIM(SUBSTITUTE(SUBSTITUTE(UPPER(SUBSTITUTE('Dump Google Form Here'!H471," ","")),"YES",""),",",""))</f>
        <v/>
      </c>
      <c r="I471" t="str">
        <f>TRIM(UPPER(SUBSTITUTE('Dump Google Form Here'!I471," ","")))</f>
        <v/>
      </c>
      <c r="J471" t="str">
        <f>TRIM(UPPER(SUBSTITUTE('Dump Google Form Here'!J471," ","")))</f>
        <v/>
      </c>
      <c r="K471" t="str">
        <f>TRIM(UPPER(SUBSTITUTE('Dump Google Form Here'!K471," ","")))</f>
        <v/>
      </c>
      <c r="L471" t="str">
        <f>TRIM(UPPER(SUBSTITUTE('Dump Google Form Here'!L471," ","")))</f>
        <v/>
      </c>
    </row>
    <row r="472" spans="1:12">
      <c r="A472" t="str">
        <f>TRIM(UPPER(SUBSTITUTE('Dump Google Form Here'!A472," ","")))</f>
        <v/>
      </c>
      <c r="B472" t="str">
        <f>TRIM(UPPER(SUBSTITUTE('Dump Google Form Here'!B472," ","")))</f>
        <v/>
      </c>
      <c r="C472" t="str">
        <f>TRIM(UPPER(SUBSTITUTE('Dump Google Form Here'!C472," ","")))</f>
        <v/>
      </c>
      <c r="D472" t="str">
        <f>TRIM(UPPER(SUBSTITUTE('Dump Google Form Here'!D472," ","")))</f>
        <v/>
      </c>
      <c r="E472" t="str">
        <f>TRIM(UPPER(SUBSTITUTE('Dump Google Form Here'!E472," ","")))</f>
        <v/>
      </c>
      <c r="F472" t="str">
        <f>TRIM(UPPER(SUBSTITUTE('Dump Google Form Here'!F472," ","")))</f>
        <v/>
      </c>
      <c r="G472" t="str">
        <f>TRIM(UPPER(SUBSTITUTE('Dump Google Form Here'!G472," ","")))</f>
        <v/>
      </c>
      <c r="H472" t="str">
        <f>TRIM(SUBSTITUTE(SUBSTITUTE(UPPER(SUBSTITUTE('Dump Google Form Here'!H472," ","")),"YES",""),",",""))</f>
        <v/>
      </c>
      <c r="I472" t="str">
        <f>TRIM(UPPER(SUBSTITUTE('Dump Google Form Here'!I472," ","")))</f>
        <v/>
      </c>
      <c r="J472" t="str">
        <f>TRIM(UPPER(SUBSTITUTE('Dump Google Form Here'!J472," ","")))</f>
        <v/>
      </c>
      <c r="K472" t="str">
        <f>TRIM(UPPER(SUBSTITUTE('Dump Google Form Here'!K472," ","")))</f>
        <v/>
      </c>
      <c r="L472" t="str">
        <f>TRIM(UPPER(SUBSTITUTE('Dump Google Form Here'!L472," ","")))</f>
        <v/>
      </c>
    </row>
    <row r="473" spans="1:12">
      <c r="A473" t="str">
        <f>TRIM(UPPER(SUBSTITUTE('Dump Google Form Here'!A473," ","")))</f>
        <v/>
      </c>
      <c r="B473" t="str">
        <f>TRIM(UPPER(SUBSTITUTE('Dump Google Form Here'!B473," ","")))</f>
        <v/>
      </c>
      <c r="C473" t="str">
        <f>TRIM(UPPER(SUBSTITUTE('Dump Google Form Here'!C473," ","")))</f>
        <v/>
      </c>
      <c r="D473" t="str">
        <f>TRIM(UPPER(SUBSTITUTE('Dump Google Form Here'!D473," ","")))</f>
        <v/>
      </c>
      <c r="E473" t="str">
        <f>TRIM(UPPER(SUBSTITUTE('Dump Google Form Here'!E473," ","")))</f>
        <v/>
      </c>
      <c r="F473" t="str">
        <f>TRIM(UPPER(SUBSTITUTE('Dump Google Form Here'!F473," ","")))</f>
        <v/>
      </c>
      <c r="G473" t="str">
        <f>TRIM(UPPER(SUBSTITUTE('Dump Google Form Here'!G473," ","")))</f>
        <v/>
      </c>
      <c r="H473" t="str">
        <f>TRIM(SUBSTITUTE(SUBSTITUTE(UPPER(SUBSTITUTE('Dump Google Form Here'!H473," ","")),"YES",""),",",""))</f>
        <v/>
      </c>
      <c r="I473" t="str">
        <f>TRIM(UPPER(SUBSTITUTE('Dump Google Form Here'!I473," ","")))</f>
        <v/>
      </c>
      <c r="J473" t="str">
        <f>TRIM(UPPER(SUBSTITUTE('Dump Google Form Here'!J473," ","")))</f>
        <v/>
      </c>
      <c r="K473" t="str">
        <f>TRIM(UPPER(SUBSTITUTE('Dump Google Form Here'!K473," ","")))</f>
        <v/>
      </c>
      <c r="L473" t="str">
        <f>TRIM(UPPER(SUBSTITUTE('Dump Google Form Here'!L473," ","")))</f>
        <v/>
      </c>
    </row>
    <row r="474" spans="1:12">
      <c r="A474" t="str">
        <f>TRIM(UPPER(SUBSTITUTE('Dump Google Form Here'!A474," ","")))</f>
        <v/>
      </c>
      <c r="B474" t="str">
        <f>TRIM(UPPER(SUBSTITUTE('Dump Google Form Here'!B474," ","")))</f>
        <v/>
      </c>
      <c r="C474" t="str">
        <f>TRIM(UPPER(SUBSTITUTE('Dump Google Form Here'!C474," ","")))</f>
        <v/>
      </c>
      <c r="D474" t="str">
        <f>TRIM(UPPER(SUBSTITUTE('Dump Google Form Here'!D474," ","")))</f>
        <v/>
      </c>
      <c r="E474" t="str">
        <f>TRIM(UPPER(SUBSTITUTE('Dump Google Form Here'!E474," ","")))</f>
        <v/>
      </c>
      <c r="F474" t="str">
        <f>TRIM(UPPER(SUBSTITUTE('Dump Google Form Here'!F474," ","")))</f>
        <v/>
      </c>
      <c r="G474" t="str">
        <f>TRIM(UPPER(SUBSTITUTE('Dump Google Form Here'!G474," ","")))</f>
        <v/>
      </c>
      <c r="H474" t="str">
        <f>TRIM(SUBSTITUTE(SUBSTITUTE(UPPER(SUBSTITUTE('Dump Google Form Here'!H474," ","")),"YES",""),",",""))</f>
        <v/>
      </c>
      <c r="I474" t="str">
        <f>TRIM(UPPER(SUBSTITUTE('Dump Google Form Here'!I474," ","")))</f>
        <v/>
      </c>
      <c r="J474" t="str">
        <f>TRIM(UPPER(SUBSTITUTE('Dump Google Form Here'!J474," ","")))</f>
        <v/>
      </c>
      <c r="K474" t="str">
        <f>TRIM(UPPER(SUBSTITUTE('Dump Google Form Here'!K474," ","")))</f>
        <v/>
      </c>
      <c r="L474" t="str">
        <f>TRIM(UPPER(SUBSTITUTE('Dump Google Form Here'!L474," ","")))</f>
        <v/>
      </c>
    </row>
    <row r="475" spans="1:12">
      <c r="A475" t="str">
        <f>TRIM(UPPER(SUBSTITUTE('Dump Google Form Here'!A475," ","")))</f>
        <v/>
      </c>
      <c r="B475" t="str">
        <f>TRIM(UPPER(SUBSTITUTE('Dump Google Form Here'!B475," ","")))</f>
        <v/>
      </c>
      <c r="C475" t="str">
        <f>TRIM(UPPER(SUBSTITUTE('Dump Google Form Here'!C475," ","")))</f>
        <v/>
      </c>
      <c r="D475" t="str">
        <f>TRIM(UPPER(SUBSTITUTE('Dump Google Form Here'!D475," ","")))</f>
        <v/>
      </c>
      <c r="E475" t="str">
        <f>TRIM(UPPER(SUBSTITUTE('Dump Google Form Here'!E475," ","")))</f>
        <v/>
      </c>
      <c r="F475" t="str">
        <f>TRIM(UPPER(SUBSTITUTE('Dump Google Form Here'!F475," ","")))</f>
        <v/>
      </c>
      <c r="G475" t="str">
        <f>TRIM(UPPER(SUBSTITUTE('Dump Google Form Here'!G475," ","")))</f>
        <v/>
      </c>
      <c r="H475" t="str">
        <f>TRIM(SUBSTITUTE(SUBSTITUTE(UPPER(SUBSTITUTE('Dump Google Form Here'!H475," ","")),"YES",""),",",""))</f>
        <v/>
      </c>
      <c r="I475" t="str">
        <f>TRIM(UPPER(SUBSTITUTE('Dump Google Form Here'!I475," ","")))</f>
        <v/>
      </c>
      <c r="J475" t="str">
        <f>TRIM(UPPER(SUBSTITUTE('Dump Google Form Here'!J475," ","")))</f>
        <v/>
      </c>
      <c r="K475" t="str">
        <f>TRIM(UPPER(SUBSTITUTE('Dump Google Form Here'!K475," ","")))</f>
        <v/>
      </c>
      <c r="L475" t="str">
        <f>TRIM(UPPER(SUBSTITUTE('Dump Google Form Here'!L475," ","")))</f>
        <v/>
      </c>
    </row>
    <row r="476" spans="1:12">
      <c r="A476" t="str">
        <f>TRIM(UPPER(SUBSTITUTE('Dump Google Form Here'!A476," ","")))</f>
        <v/>
      </c>
      <c r="B476" t="str">
        <f>TRIM(UPPER(SUBSTITUTE('Dump Google Form Here'!B476," ","")))</f>
        <v/>
      </c>
      <c r="C476" t="str">
        <f>TRIM(UPPER(SUBSTITUTE('Dump Google Form Here'!C476," ","")))</f>
        <v/>
      </c>
      <c r="D476" t="str">
        <f>TRIM(UPPER(SUBSTITUTE('Dump Google Form Here'!D476," ","")))</f>
        <v/>
      </c>
      <c r="E476" t="str">
        <f>TRIM(UPPER(SUBSTITUTE('Dump Google Form Here'!E476," ","")))</f>
        <v/>
      </c>
      <c r="F476" t="str">
        <f>TRIM(UPPER(SUBSTITUTE('Dump Google Form Here'!F476," ","")))</f>
        <v/>
      </c>
      <c r="G476" t="str">
        <f>TRIM(UPPER(SUBSTITUTE('Dump Google Form Here'!G476," ","")))</f>
        <v/>
      </c>
      <c r="H476" t="str">
        <f>TRIM(SUBSTITUTE(SUBSTITUTE(UPPER(SUBSTITUTE('Dump Google Form Here'!H476," ","")),"YES",""),",",""))</f>
        <v/>
      </c>
      <c r="I476" t="str">
        <f>TRIM(UPPER(SUBSTITUTE('Dump Google Form Here'!I476," ","")))</f>
        <v/>
      </c>
      <c r="J476" t="str">
        <f>TRIM(UPPER(SUBSTITUTE('Dump Google Form Here'!J476," ","")))</f>
        <v/>
      </c>
      <c r="K476" t="str">
        <f>TRIM(UPPER(SUBSTITUTE('Dump Google Form Here'!K476," ","")))</f>
        <v/>
      </c>
      <c r="L476" t="str">
        <f>TRIM(UPPER(SUBSTITUTE('Dump Google Form Here'!L476," ","")))</f>
        <v/>
      </c>
    </row>
    <row r="477" spans="1:12">
      <c r="A477" t="str">
        <f>TRIM(UPPER(SUBSTITUTE('Dump Google Form Here'!A477," ","")))</f>
        <v/>
      </c>
      <c r="B477" t="str">
        <f>TRIM(UPPER(SUBSTITUTE('Dump Google Form Here'!B477," ","")))</f>
        <v/>
      </c>
      <c r="C477" t="str">
        <f>TRIM(UPPER(SUBSTITUTE('Dump Google Form Here'!C477," ","")))</f>
        <v/>
      </c>
      <c r="D477" t="str">
        <f>TRIM(UPPER(SUBSTITUTE('Dump Google Form Here'!D477," ","")))</f>
        <v/>
      </c>
      <c r="E477" t="str">
        <f>TRIM(UPPER(SUBSTITUTE('Dump Google Form Here'!E477," ","")))</f>
        <v/>
      </c>
      <c r="F477" t="str">
        <f>TRIM(UPPER(SUBSTITUTE('Dump Google Form Here'!F477," ","")))</f>
        <v/>
      </c>
      <c r="G477" t="str">
        <f>TRIM(UPPER(SUBSTITUTE('Dump Google Form Here'!G477," ","")))</f>
        <v/>
      </c>
      <c r="H477" t="str">
        <f>TRIM(SUBSTITUTE(SUBSTITUTE(UPPER(SUBSTITUTE('Dump Google Form Here'!H477," ","")),"YES",""),",",""))</f>
        <v/>
      </c>
      <c r="I477" t="str">
        <f>TRIM(UPPER(SUBSTITUTE('Dump Google Form Here'!I477," ","")))</f>
        <v/>
      </c>
      <c r="J477" t="str">
        <f>TRIM(UPPER(SUBSTITUTE('Dump Google Form Here'!J477," ","")))</f>
        <v/>
      </c>
      <c r="K477" t="str">
        <f>TRIM(UPPER(SUBSTITUTE('Dump Google Form Here'!K477," ","")))</f>
        <v/>
      </c>
      <c r="L477" t="str">
        <f>TRIM(UPPER(SUBSTITUTE('Dump Google Form Here'!L477," ","")))</f>
        <v/>
      </c>
    </row>
    <row r="478" spans="1:12">
      <c r="A478" t="str">
        <f>TRIM(UPPER(SUBSTITUTE('Dump Google Form Here'!A478," ","")))</f>
        <v/>
      </c>
      <c r="B478" t="str">
        <f>TRIM(UPPER(SUBSTITUTE('Dump Google Form Here'!B478," ","")))</f>
        <v/>
      </c>
      <c r="C478" t="str">
        <f>TRIM(UPPER(SUBSTITUTE('Dump Google Form Here'!C478," ","")))</f>
        <v/>
      </c>
      <c r="D478" t="str">
        <f>TRIM(UPPER(SUBSTITUTE('Dump Google Form Here'!D478," ","")))</f>
        <v/>
      </c>
      <c r="E478" t="str">
        <f>TRIM(UPPER(SUBSTITUTE('Dump Google Form Here'!E478," ","")))</f>
        <v/>
      </c>
      <c r="F478" t="str">
        <f>TRIM(UPPER(SUBSTITUTE('Dump Google Form Here'!F478," ","")))</f>
        <v/>
      </c>
      <c r="G478" t="str">
        <f>TRIM(UPPER(SUBSTITUTE('Dump Google Form Here'!G478," ","")))</f>
        <v/>
      </c>
      <c r="H478" t="str">
        <f>TRIM(SUBSTITUTE(SUBSTITUTE(UPPER(SUBSTITUTE('Dump Google Form Here'!H478," ","")),"YES",""),",",""))</f>
        <v/>
      </c>
      <c r="I478" t="str">
        <f>TRIM(UPPER(SUBSTITUTE('Dump Google Form Here'!I478," ","")))</f>
        <v/>
      </c>
      <c r="J478" t="str">
        <f>TRIM(UPPER(SUBSTITUTE('Dump Google Form Here'!J478," ","")))</f>
        <v/>
      </c>
      <c r="K478" t="str">
        <f>TRIM(UPPER(SUBSTITUTE('Dump Google Form Here'!K478," ","")))</f>
        <v/>
      </c>
      <c r="L478" t="str">
        <f>TRIM(UPPER(SUBSTITUTE('Dump Google Form Here'!L478," ","")))</f>
        <v/>
      </c>
    </row>
    <row r="479" spans="1:12">
      <c r="A479" t="str">
        <f>TRIM(UPPER(SUBSTITUTE('Dump Google Form Here'!A479," ","")))</f>
        <v/>
      </c>
      <c r="B479" t="str">
        <f>TRIM(UPPER(SUBSTITUTE('Dump Google Form Here'!B479," ","")))</f>
        <v/>
      </c>
      <c r="C479" t="str">
        <f>TRIM(UPPER(SUBSTITUTE('Dump Google Form Here'!C479," ","")))</f>
        <v/>
      </c>
      <c r="D479" t="str">
        <f>TRIM(UPPER(SUBSTITUTE('Dump Google Form Here'!D479," ","")))</f>
        <v/>
      </c>
      <c r="E479" t="str">
        <f>TRIM(UPPER(SUBSTITUTE('Dump Google Form Here'!E479," ","")))</f>
        <v/>
      </c>
      <c r="F479" t="str">
        <f>TRIM(UPPER(SUBSTITUTE('Dump Google Form Here'!F479," ","")))</f>
        <v/>
      </c>
      <c r="G479" t="str">
        <f>TRIM(UPPER(SUBSTITUTE('Dump Google Form Here'!G479," ","")))</f>
        <v/>
      </c>
      <c r="H479" t="str">
        <f>TRIM(SUBSTITUTE(SUBSTITUTE(UPPER(SUBSTITUTE('Dump Google Form Here'!H479," ","")),"YES",""),",",""))</f>
        <v/>
      </c>
      <c r="I479" t="str">
        <f>TRIM(UPPER(SUBSTITUTE('Dump Google Form Here'!I479," ","")))</f>
        <v/>
      </c>
      <c r="J479" t="str">
        <f>TRIM(UPPER(SUBSTITUTE('Dump Google Form Here'!J479," ","")))</f>
        <v/>
      </c>
      <c r="K479" t="str">
        <f>TRIM(UPPER(SUBSTITUTE('Dump Google Form Here'!K479," ","")))</f>
        <v/>
      </c>
      <c r="L479" t="str">
        <f>TRIM(UPPER(SUBSTITUTE('Dump Google Form Here'!L479," ","")))</f>
        <v/>
      </c>
    </row>
    <row r="480" spans="1:12">
      <c r="A480" t="str">
        <f>TRIM(UPPER(SUBSTITUTE('Dump Google Form Here'!A480," ","")))</f>
        <v/>
      </c>
      <c r="B480" t="str">
        <f>TRIM(UPPER(SUBSTITUTE('Dump Google Form Here'!B480," ","")))</f>
        <v/>
      </c>
      <c r="C480" t="str">
        <f>TRIM(UPPER(SUBSTITUTE('Dump Google Form Here'!C480," ","")))</f>
        <v/>
      </c>
      <c r="D480" t="str">
        <f>TRIM(UPPER(SUBSTITUTE('Dump Google Form Here'!D480," ","")))</f>
        <v/>
      </c>
      <c r="E480" t="str">
        <f>TRIM(UPPER(SUBSTITUTE('Dump Google Form Here'!E480," ","")))</f>
        <v/>
      </c>
      <c r="F480" t="str">
        <f>TRIM(UPPER(SUBSTITUTE('Dump Google Form Here'!F480," ","")))</f>
        <v/>
      </c>
      <c r="G480" t="str">
        <f>TRIM(UPPER(SUBSTITUTE('Dump Google Form Here'!G480," ","")))</f>
        <v/>
      </c>
      <c r="H480" t="str">
        <f>TRIM(SUBSTITUTE(SUBSTITUTE(UPPER(SUBSTITUTE('Dump Google Form Here'!H480," ","")),"YES",""),",",""))</f>
        <v/>
      </c>
      <c r="I480" t="str">
        <f>TRIM(UPPER(SUBSTITUTE('Dump Google Form Here'!I480," ","")))</f>
        <v/>
      </c>
      <c r="J480" t="str">
        <f>TRIM(UPPER(SUBSTITUTE('Dump Google Form Here'!J480," ","")))</f>
        <v/>
      </c>
      <c r="K480" t="str">
        <f>TRIM(UPPER(SUBSTITUTE('Dump Google Form Here'!K480," ","")))</f>
        <v/>
      </c>
      <c r="L480" t="str">
        <f>TRIM(UPPER(SUBSTITUTE('Dump Google Form Here'!L480," ","")))</f>
        <v/>
      </c>
    </row>
    <row r="481" spans="1:12">
      <c r="A481" t="str">
        <f>TRIM(UPPER(SUBSTITUTE('Dump Google Form Here'!A481," ","")))</f>
        <v/>
      </c>
      <c r="B481" t="str">
        <f>TRIM(UPPER(SUBSTITUTE('Dump Google Form Here'!B481," ","")))</f>
        <v/>
      </c>
      <c r="C481" t="str">
        <f>TRIM(UPPER(SUBSTITUTE('Dump Google Form Here'!C481," ","")))</f>
        <v/>
      </c>
      <c r="D481" t="str">
        <f>TRIM(UPPER(SUBSTITUTE('Dump Google Form Here'!D481," ","")))</f>
        <v/>
      </c>
      <c r="E481" t="str">
        <f>TRIM(UPPER(SUBSTITUTE('Dump Google Form Here'!E481," ","")))</f>
        <v/>
      </c>
      <c r="F481" t="str">
        <f>TRIM(UPPER(SUBSTITUTE('Dump Google Form Here'!F481," ","")))</f>
        <v/>
      </c>
      <c r="G481" t="str">
        <f>TRIM(UPPER(SUBSTITUTE('Dump Google Form Here'!G481," ","")))</f>
        <v/>
      </c>
      <c r="H481" t="str">
        <f>TRIM(SUBSTITUTE(SUBSTITUTE(UPPER(SUBSTITUTE('Dump Google Form Here'!H481," ","")),"YES",""),",",""))</f>
        <v/>
      </c>
      <c r="I481" t="str">
        <f>TRIM(UPPER(SUBSTITUTE('Dump Google Form Here'!I481," ","")))</f>
        <v/>
      </c>
      <c r="J481" t="str">
        <f>TRIM(UPPER(SUBSTITUTE('Dump Google Form Here'!J481," ","")))</f>
        <v/>
      </c>
      <c r="K481" t="str">
        <f>TRIM(UPPER(SUBSTITUTE('Dump Google Form Here'!K481," ","")))</f>
        <v/>
      </c>
      <c r="L481" t="str">
        <f>TRIM(UPPER(SUBSTITUTE('Dump Google Form Here'!L481," ","")))</f>
        <v/>
      </c>
    </row>
    <row r="482" spans="1:12">
      <c r="A482" t="str">
        <f>TRIM(UPPER(SUBSTITUTE('Dump Google Form Here'!A482," ","")))</f>
        <v/>
      </c>
      <c r="B482" t="str">
        <f>TRIM(UPPER(SUBSTITUTE('Dump Google Form Here'!B482," ","")))</f>
        <v/>
      </c>
      <c r="C482" t="str">
        <f>TRIM(UPPER(SUBSTITUTE('Dump Google Form Here'!C482," ","")))</f>
        <v/>
      </c>
      <c r="D482" t="str">
        <f>TRIM(UPPER(SUBSTITUTE('Dump Google Form Here'!D482," ","")))</f>
        <v/>
      </c>
      <c r="E482" t="str">
        <f>TRIM(UPPER(SUBSTITUTE('Dump Google Form Here'!E482," ","")))</f>
        <v/>
      </c>
      <c r="F482" t="str">
        <f>TRIM(UPPER(SUBSTITUTE('Dump Google Form Here'!F482," ","")))</f>
        <v/>
      </c>
      <c r="G482" t="str">
        <f>TRIM(UPPER(SUBSTITUTE('Dump Google Form Here'!G482," ","")))</f>
        <v/>
      </c>
      <c r="H482" t="str">
        <f>TRIM(SUBSTITUTE(SUBSTITUTE(UPPER(SUBSTITUTE('Dump Google Form Here'!H482," ","")),"YES",""),",",""))</f>
        <v/>
      </c>
      <c r="I482" t="str">
        <f>TRIM(UPPER(SUBSTITUTE('Dump Google Form Here'!I482," ","")))</f>
        <v/>
      </c>
      <c r="J482" t="str">
        <f>TRIM(UPPER(SUBSTITUTE('Dump Google Form Here'!J482," ","")))</f>
        <v/>
      </c>
      <c r="K482" t="str">
        <f>TRIM(UPPER(SUBSTITUTE('Dump Google Form Here'!K482," ","")))</f>
        <v/>
      </c>
      <c r="L482" t="str">
        <f>TRIM(UPPER(SUBSTITUTE('Dump Google Form Here'!L482," ","")))</f>
        <v/>
      </c>
    </row>
    <row r="483" spans="1:12">
      <c r="A483" t="str">
        <f>TRIM(UPPER(SUBSTITUTE('Dump Google Form Here'!A483," ","")))</f>
        <v/>
      </c>
      <c r="B483" t="str">
        <f>TRIM(UPPER(SUBSTITUTE('Dump Google Form Here'!B483," ","")))</f>
        <v/>
      </c>
      <c r="C483" t="str">
        <f>TRIM(UPPER(SUBSTITUTE('Dump Google Form Here'!C483," ","")))</f>
        <v/>
      </c>
      <c r="D483" t="str">
        <f>TRIM(UPPER(SUBSTITUTE('Dump Google Form Here'!D483," ","")))</f>
        <v/>
      </c>
      <c r="E483" t="str">
        <f>TRIM(UPPER(SUBSTITUTE('Dump Google Form Here'!E483," ","")))</f>
        <v/>
      </c>
      <c r="F483" t="str">
        <f>TRIM(UPPER(SUBSTITUTE('Dump Google Form Here'!F483," ","")))</f>
        <v/>
      </c>
      <c r="G483" t="str">
        <f>TRIM(UPPER(SUBSTITUTE('Dump Google Form Here'!G483," ","")))</f>
        <v/>
      </c>
      <c r="H483" t="str">
        <f>TRIM(SUBSTITUTE(SUBSTITUTE(UPPER(SUBSTITUTE('Dump Google Form Here'!H483," ","")),"YES",""),",",""))</f>
        <v/>
      </c>
      <c r="I483" t="str">
        <f>TRIM(UPPER(SUBSTITUTE('Dump Google Form Here'!I483," ","")))</f>
        <v/>
      </c>
      <c r="J483" t="str">
        <f>TRIM(UPPER(SUBSTITUTE('Dump Google Form Here'!J483," ","")))</f>
        <v/>
      </c>
      <c r="K483" t="str">
        <f>TRIM(UPPER(SUBSTITUTE('Dump Google Form Here'!K483," ","")))</f>
        <v/>
      </c>
      <c r="L483" t="str">
        <f>TRIM(UPPER(SUBSTITUTE('Dump Google Form Here'!L483," ","")))</f>
        <v/>
      </c>
    </row>
    <row r="484" spans="1:12">
      <c r="A484" t="str">
        <f>TRIM(UPPER(SUBSTITUTE('Dump Google Form Here'!A484," ","")))</f>
        <v/>
      </c>
      <c r="B484" t="str">
        <f>TRIM(UPPER(SUBSTITUTE('Dump Google Form Here'!B484," ","")))</f>
        <v/>
      </c>
      <c r="C484" t="str">
        <f>TRIM(UPPER(SUBSTITUTE('Dump Google Form Here'!C484," ","")))</f>
        <v/>
      </c>
      <c r="D484" t="str">
        <f>TRIM(UPPER(SUBSTITUTE('Dump Google Form Here'!D484," ","")))</f>
        <v/>
      </c>
      <c r="E484" t="str">
        <f>TRIM(UPPER(SUBSTITUTE('Dump Google Form Here'!E484," ","")))</f>
        <v/>
      </c>
      <c r="F484" t="str">
        <f>TRIM(UPPER(SUBSTITUTE('Dump Google Form Here'!F484," ","")))</f>
        <v/>
      </c>
      <c r="G484" t="str">
        <f>TRIM(UPPER(SUBSTITUTE('Dump Google Form Here'!G484," ","")))</f>
        <v/>
      </c>
      <c r="H484" t="str">
        <f>TRIM(SUBSTITUTE(SUBSTITUTE(UPPER(SUBSTITUTE('Dump Google Form Here'!H484," ","")),"YES",""),",",""))</f>
        <v/>
      </c>
      <c r="I484" t="str">
        <f>TRIM(UPPER(SUBSTITUTE('Dump Google Form Here'!I484," ","")))</f>
        <v/>
      </c>
      <c r="J484" t="str">
        <f>TRIM(UPPER(SUBSTITUTE('Dump Google Form Here'!J484," ","")))</f>
        <v/>
      </c>
      <c r="K484" t="str">
        <f>TRIM(UPPER(SUBSTITUTE('Dump Google Form Here'!K484," ","")))</f>
        <v/>
      </c>
      <c r="L484" t="str">
        <f>TRIM(UPPER(SUBSTITUTE('Dump Google Form Here'!L484," ","")))</f>
        <v/>
      </c>
    </row>
    <row r="485" spans="1:12">
      <c r="A485" t="str">
        <f>TRIM(UPPER(SUBSTITUTE('Dump Google Form Here'!A485," ","")))</f>
        <v/>
      </c>
      <c r="B485" t="str">
        <f>TRIM(UPPER(SUBSTITUTE('Dump Google Form Here'!B485," ","")))</f>
        <v/>
      </c>
      <c r="C485" t="str">
        <f>TRIM(UPPER(SUBSTITUTE('Dump Google Form Here'!C485," ","")))</f>
        <v/>
      </c>
      <c r="D485" t="str">
        <f>TRIM(UPPER(SUBSTITUTE('Dump Google Form Here'!D485," ","")))</f>
        <v/>
      </c>
      <c r="E485" t="str">
        <f>TRIM(UPPER(SUBSTITUTE('Dump Google Form Here'!E485," ","")))</f>
        <v/>
      </c>
      <c r="F485" t="str">
        <f>TRIM(UPPER(SUBSTITUTE('Dump Google Form Here'!F485," ","")))</f>
        <v/>
      </c>
      <c r="G485" t="str">
        <f>TRIM(UPPER(SUBSTITUTE('Dump Google Form Here'!G485," ","")))</f>
        <v/>
      </c>
      <c r="H485" t="str">
        <f>TRIM(SUBSTITUTE(SUBSTITUTE(UPPER(SUBSTITUTE('Dump Google Form Here'!H485," ","")),"YES",""),",",""))</f>
        <v/>
      </c>
      <c r="I485" t="str">
        <f>TRIM(UPPER(SUBSTITUTE('Dump Google Form Here'!I485," ","")))</f>
        <v/>
      </c>
      <c r="J485" t="str">
        <f>TRIM(UPPER(SUBSTITUTE('Dump Google Form Here'!J485," ","")))</f>
        <v/>
      </c>
      <c r="K485" t="str">
        <f>TRIM(UPPER(SUBSTITUTE('Dump Google Form Here'!K485," ","")))</f>
        <v/>
      </c>
      <c r="L485" t="str">
        <f>TRIM(UPPER(SUBSTITUTE('Dump Google Form Here'!L485," ","")))</f>
        <v/>
      </c>
    </row>
    <row r="486" spans="1:12">
      <c r="A486" t="str">
        <f>TRIM(UPPER(SUBSTITUTE('Dump Google Form Here'!A486," ","")))</f>
        <v/>
      </c>
      <c r="B486" t="str">
        <f>TRIM(UPPER(SUBSTITUTE('Dump Google Form Here'!B486," ","")))</f>
        <v/>
      </c>
      <c r="C486" t="str">
        <f>TRIM(UPPER(SUBSTITUTE('Dump Google Form Here'!C486," ","")))</f>
        <v/>
      </c>
      <c r="D486" t="str">
        <f>TRIM(UPPER(SUBSTITUTE('Dump Google Form Here'!D486," ","")))</f>
        <v/>
      </c>
      <c r="E486" t="str">
        <f>TRIM(UPPER(SUBSTITUTE('Dump Google Form Here'!E486," ","")))</f>
        <v/>
      </c>
      <c r="F486" t="str">
        <f>TRIM(UPPER(SUBSTITUTE('Dump Google Form Here'!F486," ","")))</f>
        <v/>
      </c>
      <c r="G486" t="str">
        <f>TRIM(UPPER(SUBSTITUTE('Dump Google Form Here'!G486," ","")))</f>
        <v/>
      </c>
      <c r="H486" t="str">
        <f>TRIM(SUBSTITUTE(SUBSTITUTE(UPPER(SUBSTITUTE('Dump Google Form Here'!H486," ","")),"YES",""),",",""))</f>
        <v/>
      </c>
      <c r="I486" t="str">
        <f>TRIM(UPPER(SUBSTITUTE('Dump Google Form Here'!I486," ","")))</f>
        <v/>
      </c>
      <c r="J486" t="str">
        <f>TRIM(UPPER(SUBSTITUTE('Dump Google Form Here'!J486," ","")))</f>
        <v/>
      </c>
      <c r="K486" t="str">
        <f>TRIM(UPPER(SUBSTITUTE('Dump Google Form Here'!K486," ","")))</f>
        <v/>
      </c>
      <c r="L486" t="str">
        <f>TRIM(UPPER(SUBSTITUTE('Dump Google Form Here'!L486," ","")))</f>
        <v/>
      </c>
    </row>
    <row r="487" spans="1:12">
      <c r="A487" t="str">
        <f>TRIM(UPPER(SUBSTITUTE('Dump Google Form Here'!A487," ","")))</f>
        <v/>
      </c>
      <c r="B487" t="str">
        <f>TRIM(UPPER(SUBSTITUTE('Dump Google Form Here'!B487," ","")))</f>
        <v/>
      </c>
      <c r="C487" t="str">
        <f>TRIM(UPPER(SUBSTITUTE('Dump Google Form Here'!C487," ","")))</f>
        <v/>
      </c>
      <c r="D487" t="str">
        <f>TRIM(UPPER(SUBSTITUTE('Dump Google Form Here'!D487," ","")))</f>
        <v/>
      </c>
      <c r="E487" t="str">
        <f>TRIM(UPPER(SUBSTITUTE('Dump Google Form Here'!E487," ","")))</f>
        <v/>
      </c>
      <c r="F487" t="str">
        <f>TRIM(UPPER(SUBSTITUTE('Dump Google Form Here'!F487," ","")))</f>
        <v/>
      </c>
      <c r="G487" t="str">
        <f>TRIM(UPPER(SUBSTITUTE('Dump Google Form Here'!G487," ","")))</f>
        <v/>
      </c>
      <c r="H487" t="str">
        <f>TRIM(SUBSTITUTE(SUBSTITUTE(UPPER(SUBSTITUTE('Dump Google Form Here'!H487," ","")),"YES",""),",",""))</f>
        <v/>
      </c>
      <c r="I487" t="str">
        <f>TRIM(UPPER(SUBSTITUTE('Dump Google Form Here'!I487," ","")))</f>
        <v/>
      </c>
      <c r="J487" t="str">
        <f>TRIM(UPPER(SUBSTITUTE('Dump Google Form Here'!J487," ","")))</f>
        <v/>
      </c>
      <c r="K487" t="str">
        <f>TRIM(UPPER(SUBSTITUTE('Dump Google Form Here'!K487," ","")))</f>
        <v/>
      </c>
      <c r="L487" t="str">
        <f>TRIM(UPPER(SUBSTITUTE('Dump Google Form Here'!L487," ","")))</f>
        <v/>
      </c>
    </row>
    <row r="488" spans="1:12">
      <c r="A488" t="str">
        <f>TRIM(UPPER(SUBSTITUTE('Dump Google Form Here'!A488," ","")))</f>
        <v/>
      </c>
      <c r="B488" t="str">
        <f>TRIM(UPPER(SUBSTITUTE('Dump Google Form Here'!B488," ","")))</f>
        <v/>
      </c>
      <c r="C488" t="str">
        <f>TRIM(UPPER(SUBSTITUTE('Dump Google Form Here'!C488," ","")))</f>
        <v/>
      </c>
      <c r="D488" t="str">
        <f>TRIM(UPPER(SUBSTITUTE('Dump Google Form Here'!D488," ","")))</f>
        <v/>
      </c>
      <c r="E488" t="str">
        <f>TRIM(UPPER(SUBSTITUTE('Dump Google Form Here'!E488," ","")))</f>
        <v/>
      </c>
      <c r="F488" t="str">
        <f>TRIM(UPPER(SUBSTITUTE('Dump Google Form Here'!F488," ","")))</f>
        <v/>
      </c>
      <c r="G488" t="str">
        <f>TRIM(UPPER(SUBSTITUTE('Dump Google Form Here'!G488," ","")))</f>
        <v/>
      </c>
      <c r="H488" t="str">
        <f>TRIM(SUBSTITUTE(SUBSTITUTE(UPPER(SUBSTITUTE('Dump Google Form Here'!H488," ","")),"YES",""),",",""))</f>
        <v/>
      </c>
      <c r="I488" t="str">
        <f>TRIM(UPPER(SUBSTITUTE('Dump Google Form Here'!I488," ","")))</f>
        <v/>
      </c>
      <c r="J488" t="str">
        <f>TRIM(UPPER(SUBSTITUTE('Dump Google Form Here'!J488," ","")))</f>
        <v/>
      </c>
      <c r="K488" t="str">
        <f>TRIM(UPPER(SUBSTITUTE('Dump Google Form Here'!K488," ","")))</f>
        <v/>
      </c>
      <c r="L488" t="str">
        <f>TRIM(UPPER(SUBSTITUTE('Dump Google Form Here'!L488," ","")))</f>
        <v/>
      </c>
    </row>
    <row r="489" spans="1:12">
      <c r="A489" t="str">
        <f>TRIM(UPPER(SUBSTITUTE('Dump Google Form Here'!A489," ","")))</f>
        <v/>
      </c>
      <c r="B489" t="str">
        <f>TRIM(UPPER(SUBSTITUTE('Dump Google Form Here'!B489," ","")))</f>
        <v/>
      </c>
      <c r="C489" t="str">
        <f>TRIM(UPPER(SUBSTITUTE('Dump Google Form Here'!C489," ","")))</f>
        <v/>
      </c>
      <c r="D489" t="str">
        <f>TRIM(UPPER(SUBSTITUTE('Dump Google Form Here'!D489," ","")))</f>
        <v/>
      </c>
      <c r="E489" t="str">
        <f>TRIM(UPPER(SUBSTITUTE('Dump Google Form Here'!E489," ","")))</f>
        <v/>
      </c>
      <c r="F489" t="str">
        <f>TRIM(UPPER(SUBSTITUTE('Dump Google Form Here'!F489," ","")))</f>
        <v/>
      </c>
      <c r="G489" t="str">
        <f>TRIM(UPPER(SUBSTITUTE('Dump Google Form Here'!G489," ","")))</f>
        <v/>
      </c>
      <c r="H489" t="str">
        <f>TRIM(SUBSTITUTE(SUBSTITUTE(UPPER(SUBSTITUTE('Dump Google Form Here'!H489," ","")),"YES",""),",",""))</f>
        <v/>
      </c>
      <c r="I489" t="str">
        <f>TRIM(UPPER(SUBSTITUTE('Dump Google Form Here'!I489," ","")))</f>
        <v/>
      </c>
      <c r="J489" t="str">
        <f>TRIM(UPPER(SUBSTITUTE('Dump Google Form Here'!J489," ","")))</f>
        <v/>
      </c>
      <c r="K489" t="str">
        <f>TRIM(UPPER(SUBSTITUTE('Dump Google Form Here'!K489," ","")))</f>
        <v/>
      </c>
      <c r="L489" t="str">
        <f>TRIM(UPPER(SUBSTITUTE('Dump Google Form Here'!L489," ","")))</f>
        <v/>
      </c>
    </row>
    <row r="490" spans="1:12">
      <c r="A490" t="str">
        <f>TRIM(UPPER(SUBSTITUTE('Dump Google Form Here'!A490," ","")))</f>
        <v/>
      </c>
      <c r="B490" t="str">
        <f>TRIM(UPPER(SUBSTITUTE('Dump Google Form Here'!B490," ","")))</f>
        <v/>
      </c>
      <c r="C490" t="str">
        <f>TRIM(UPPER(SUBSTITUTE('Dump Google Form Here'!C490," ","")))</f>
        <v/>
      </c>
      <c r="D490" t="str">
        <f>TRIM(UPPER(SUBSTITUTE('Dump Google Form Here'!D490," ","")))</f>
        <v/>
      </c>
      <c r="E490" t="str">
        <f>TRIM(UPPER(SUBSTITUTE('Dump Google Form Here'!E490," ","")))</f>
        <v/>
      </c>
      <c r="F490" t="str">
        <f>TRIM(UPPER(SUBSTITUTE('Dump Google Form Here'!F490," ","")))</f>
        <v/>
      </c>
      <c r="G490" t="str">
        <f>TRIM(UPPER(SUBSTITUTE('Dump Google Form Here'!G490," ","")))</f>
        <v/>
      </c>
      <c r="H490" t="str">
        <f>TRIM(SUBSTITUTE(SUBSTITUTE(UPPER(SUBSTITUTE('Dump Google Form Here'!H490," ","")),"YES",""),",",""))</f>
        <v/>
      </c>
      <c r="I490" t="str">
        <f>TRIM(UPPER(SUBSTITUTE('Dump Google Form Here'!I490," ","")))</f>
        <v/>
      </c>
      <c r="J490" t="str">
        <f>TRIM(UPPER(SUBSTITUTE('Dump Google Form Here'!J490," ","")))</f>
        <v/>
      </c>
      <c r="K490" t="str">
        <f>TRIM(UPPER(SUBSTITUTE('Dump Google Form Here'!K490," ","")))</f>
        <v/>
      </c>
      <c r="L490" t="str">
        <f>TRIM(UPPER(SUBSTITUTE('Dump Google Form Here'!L490," ","")))</f>
        <v/>
      </c>
    </row>
    <row r="491" spans="1:12">
      <c r="A491" t="str">
        <f>TRIM(UPPER(SUBSTITUTE('Dump Google Form Here'!A491," ","")))</f>
        <v/>
      </c>
      <c r="B491" t="str">
        <f>TRIM(UPPER(SUBSTITUTE('Dump Google Form Here'!B491," ","")))</f>
        <v/>
      </c>
      <c r="C491" t="str">
        <f>TRIM(UPPER(SUBSTITUTE('Dump Google Form Here'!C491," ","")))</f>
        <v/>
      </c>
      <c r="D491" t="str">
        <f>TRIM(UPPER(SUBSTITUTE('Dump Google Form Here'!D491," ","")))</f>
        <v/>
      </c>
      <c r="E491" t="str">
        <f>TRIM(UPPER(SUBSTITUTE('Dump Google Form Here'!E491," ","")))</f>
        <v/>
      </c>
      <c r="F491" t="str">
        <f>TRIM(UPPER(SUBSTITUTE('Dump Google Form Here'!F491," ","")))</f>
        <v/>
      </c>
      <c r="G491" t="str">
        <f>TRIM(UPPER(SUBSTITUTE('Dump Google Form Here'!G491," ","")))</f>
        <v/>
      </c>
      <c r="H491" t="str">
        <f>TRIM(SUBSTITUTE(SUBSTITUTE(UPPER(SUBSTITUTE('Dump Google Form Here'!H491," ","")),"YES",""),",",""))</f>
        <v/>
      </c>
      <c r="I491" t="str">
        <f>TRIM(UPPER(SUBSTITUTE('Dump Google Form Here'!I491," ","")))</f>
        <v/>
      </c>
      <c r="J491" t="str">
        <f>TRIM(UPPER(SUBSTITUTE('Dump Google Form Here'!J491," ","")))</f>
        <v/>
      </c>
      <c r="K491" t="str">
        <f>TRIM(UPPER(SUBSTITUTE('Dump Google Form Here'!K491," ","")))</f>
        <v/>
      </c>
      <c r="L491" t="str">
        <f>TRIM(UPPER(SUBSTITUTE('Dump Google Form Here'!L491," ","")))</f>
        <v/>
      </c>
    </row>
    <row r="492" spans="1:12">
      <c r="A492" t="str">
        <f>TRIM(UPPER(SUBSTITUTE('Dump Google Form Here'!A492," ","")))</f>
        <v/>
      </c>
      <c r="B492" t="str">
        <f>TRIM(UPPER(SUBSTITUTE('Dump Google Form Here'!B492," ","")))</f>
        <v/>
      </c>
      <c r="C492" t="str">
        <f>TRIM(UPPER(SUBSTITUTE('Dump Google Form Here'!C492," ","")))</f>
        <v/>
      </c>
      <c r="D492" t="str">
        <f>TRIM(UPPER(SUBSTITUTE('Dump Google Form Here'!D492," ","")))</f>
        <v/>
      </c>
      <c r="E492" t="str">
        <f>TRIM(UPPER(SUBSTITUTE('Dump Google Form Here'!E492," ","")))</f>
        <v/>
      </c>
      <c r="F492" t="str">
        <f>TRIM(UPPER(SUBSTITUTE('Dump Google Form Here'!F492," ","")))</f>
        <v/>
      </c>
      <c r="G492" t="str">
        <f>TRIM(UPPER(SUBSTITUTE('Dump Google Form Here'!G492," ","")))</f>
        <v/>
      </c>
      <c r="H492" t="str">
        <f>TRIM(SUBSTITUTE(SUBSTITUTE(UPPER(SUBSTITUTE('Dump Google Form Here'!H492," ","")),"YES",""),",",""))</f>
        <v/>
      </c>
      <c r="I492" t="str">
        <f>TRIM(UPPER(SUBSTITUTE('Dump Google Form Here'!I492," ","")))</f>
        <v/>
      </c>
      <c r="J492" t="str">
        <f>TRIM(UPPER(SUBSTITUTE('Dump Google Form Here'!J492," ","")))</f>
        <v/>
      </c>
      <c r="K492" t="str">
        <f>TRIM(UPPER(SUBSTITUTE('Dump Google Form Here'!K492," ","")))</f>
        <v/>
      </c>
      <c r="L492" t="str">
        <f>TRIM(UPPER(SUBSTITUTE('Dump Google Form Here'!L492," ","")))</f>
        <v/>
      </c>
    </row>
    <row r="493" spans="1:12">
      <c r="A493" t="str">
        <f>TRIM(UPPER(SUBSTITUTE('Dump Google Form Here'!A493," ","")))</f>
        <v/>
      </c>
      <c r="B493" t="str">
        <f>TRIM(UPPER(SUBSTITUTE('Dump Google Form Here'!B493," ","")))</f>
        <v/>
      </c>
      <c r="C493" t="str">
        <f>TRIM(UPPER(SUBSTITUTE('Dump Google Form Here'!C493," ","")))</f>
        <v/>
      </c>
      <c r="D493" t="str">
        <f>TRIM(UPPER(SUBSTITUTE('Dump Google Form Here'!D493," ","")))</f>
        <v/>
      </c>
      <c r="E493" t="str">
        <f>TRIM(UPPER(SUBSTITUTE('Dump Google Form Here'!E493," ","")))</f>
        <v/>
      </c>
      <c r="F493" t="str">
        <f>TRIM(UPPER(SUBSTITUTE('Dump Google Form Here'!F493," ","")))</f>
        <v/>
      </c>
      <c r="G493" t="str">
        <f>TRIM(UPPER(SUBSTITUTE('Dump Google Form Here'!G493," ","")))</f>
        <v/>
      </c>
      <c r="H493" t="str">
        <f>TRIM(SUBSTITUTE(SUBSTITUTE(UPPER(SUBSTITUTE('Dump Google Form Here'!H493," ","")),"YES",""),",",""))</f>
        <v/>
      </c>
      <c r="I493" t="str">
        <f>TRIM(UPPER(SUBSTITUTE('Dump Google Form Here'!I493," ","")))</f>
        <v/>
      </c>
      <c r="J493" t="str">
        <f>TRIM(UPPER(SUBSTITUTE('Dump Google Form Here'!J493," ","")))</f>
        <v/>
      </c>
      <c r="K493" t="str">
        <f>TRIM(UPPER(SUBSTITUTE('Dump Google Form Here'!K493," ","")))</f>
        <v/>
      </c>
      <c r="L493" t="str">
        <f>TRIM(UPPER(SUBSTITUTE('Dump Google Form Here'!L493," ","")))</f>
        <v/>
      </c>
    </row>
    <row r="494" spans="1:12">
      <c r="A494" t="str">
        <f>TRIM(UPPER(SUBSTITUTE('Dump Google Form Here'!A494," ","")))</f>
        <v/>
      </c>
      <c r="B494" t="str">
        <f>TRIM(UPPER(SUBSTITUTE('Dump Google Form Here'!B494," ","")))</f>
        <v/>
      </c>
      <c r="C494" t="str">
        <f>TRIM(UPPER(SUBSTITUTE('Dump Google Form Here'!C494," ","")))</f>
        <v/>
      </c>
      <c r="D494" t="str">
        <f>TRIM(UPPER(SUBSTITUTE('Dump Google Form Here'!D494," ","")))</f>
        <v/>
      </c>
      <c r="E494" t="str">
        <f>TRIM(UPPER(SUBSTITUTE('Dump Google Form Here'!E494," ","")))</f>
        <v/>
      </c>
      <c r="F494" t="str">
        <f>TRIM(UPPER(SUBSTITUTE('Dump Google Form Here'!F494," ","")))</f>
        <v/>
      </c>
      <c r="G494" t="str">
        <f>TRIM(UPPER(SUBSTITUTE('Dump Google Form Here'!G494," ","")))</f>
        <v/>
      </c>
      <c r="H494" t="str">
        <f>TRIM(SUBSTITUTE(SUBSTITUTE(UPPER(SUBSTITUTE('Dump Google Form Here'!H494," ","")),"YES",""),",",""))</f>
        <v/>
      </c>
      <c r="I494" t="str">
        <f>TRIM(UPPER(SUBSTITUTE('Dump Google Form Here'!I494," ","")))</f>
        <v/>
      </c>
      <c r="J494" t="str">
        <f>TRIM(UPPER(SUBSTITUTE('Dump Google Form Here'!J494," ","")))</f>
        <v/>
      </c>
      <c r="K494" t="str">
        <f>TRIM(UPPER(SUBSTITUTE('Dump Google Form Here'!K494," ","")))</f>
        <v/>
      </c>
      <c r="L494" t="str">
        <f>TRIM(UPPER(SUBSTITUTE('Dump Google Form Here'!L494," ","")))</f>
        <v/>
      </c>
    </row>
    <row r="495" spans="1:12">
      <c r="A495" t="str">
        <f>TRIM(UPPER(SUBSTITUTE('Dump Google Form Here'!A495," ","")))</f>
        <v/>
      </c>
      <c r="B495" t="str">
        <f>TRIM(UPPER(SUBSTITUTE('Dump Google Form Here'!B495," ","")))</f>
        <v/>
      </c>
      <c r="C495" t="str">
        <f>TRIM(UPPER(SUBSTITUTE('Dump Google Form Here'!C495," ","")))</f>
        <v/>
      </c>
      <c r="D495" t="str">
        <f>TRIM(UPPER(SUBSTITUTE('Dump Google Form Here'!D495," ","")))</f>
        <v/>
      </c>
      <c r="E495" t="str">
        <f>TRIM(UPPER(SUBSTITUTE('Dump Google Form Here'!E495," ","")))</f>
        <v/>
      </c>
      <c r="F495" t="str">
        <f>TRIM(UPPER(SUBSTITUTE('Dump Google Form Here'!F495," ","")))</f>
        <v/>
      </c>
      <c r="G495" t="str">
        <f>TRIM(UPPER(SUBSTITUTE('Dump Google Form Here'!G495," ","")))</f>
        <v/>
      </c>
      <c r="H495" t="str">
        <f>TRIM(SUBSTITUTE(SUBSTITUTE(UPPER(SUBSTITUTE('Dump Google Form Here'!H495," ","")),"YES",""),",",""))</f>
        <v/>
      </c>
      <c r="I495" t="str">
        <f>TRIM(UPPER(SUBSTITUTE('Dump Google Form Here'!I495," ","")))</f>
        <v/>
      </c>
      <c r="J495" t="str">
        <f>TRIM(UPPER(SUBSTITUTE('Dump Google Form Here'!J495," ","")))</f>
        <v/>
      </c>
      <c r="K495" t="str">
        <f>TRIM(UPPER(SUBSTITUTE('Dump Google Form Here'!K495," ","")))</f>
        <v/>
      </c>
      <c r="L495" t="str">
        <f>TRIM(UPPER(SUBSTITUTE('Dump Google Form Here'!L495," ","")))</f>
        <v/>
      </c>
    </row>
    <row r="496" spans="1:12">
      <c r="A496" t="str">
        <f>TRIM(UPPER(SUBSTITUTE('Dump Google Form Here'!A496," ","")))</f>
        <v/>
      </c>
      <c r="B496" t="str">
        <f>TRIM(UPPER(SUBSTITUTE('Dump Google Form Here'!B496," ","")))</f>
        <v/>
      </c>
      <c r="C496" t="str">
        <f>TRIM(UPPER(SUBSTITUTE('Dump Google Form Here'!C496," ","")))</f>
        <v/>
      </c>
      <c r="D496" t="str">
        <f>TRIM(UPPER(SUBSTITUTE('Dump Google Form Here'!D496," ","")))</f>
        <v/>
      </c>
      <c r="E496" t="str">
        <f>TRIM(UPPER(SUBSTITUTE('Dump Google Form Here'!E496," ","")))</f>
        <v/>
      </c>
      <c r="F496" t="str">
        <f>TRIM(UPPER(SUBSTITUTE('Dump Google Form Here'!F496," ","")))</f>
        <v/>
      </c>
      <c r="G496" t="str">
        <f>TRIM(UPPER(SUBSTITUTE('Dump Google Form Here'!G496," ","")))</f>
        <v/>
      </c>
      <c r="H496" t="str">
        <f>TRIM(SUBSTITUTE(SUBSTITUTE(UPPER(SUBSTITUTE('Dump Google Form Here'!H496," ","")),"YES",""),",",""))</f>
        <v/>
      </c>
      <c r="I496" t="str">
        <f>TRIM(UPPER(SUBSTITUTE('Dump Google Form Here'!I496," ","")))</f>
        <v/>
      </c>
      <c r="J496" t="str">
        <f>TRIM(UPPER(SUBSTITUTE('Dump Google Form Here'!J496," ","")))</f>
        <v/>
      </c>
      <c r="K496" t="str">
        <f>TRIM(UPPER(SUBSTITUTE('Dump Google Form Here'!K496," ","")))</f>
        <v/>
      </c>
      <c r="L496" t="str">
        <f>TRIM(UPPER(SUBSTITUTE('Dump Google Form Here'!L496," ","")))</f>
        <v/>
      </c>
    </row>
    <row r="497" spans="1:12">
      <c r="A497" t="str">
        <f>TRIM(UPPER(SUBSTITUTE('Dump Google Form Here'!A497," ","")))</f>
        <v/>
      </c>
      <c r="B497" t="str">
        <f>TRIM(UPPER(SUBSTITUTE('Dump Google Form Here'!B497," ","")))</f>
        <v/>
      </c>
      <c r="C497" t="str">
        <f>TRIM(UPPER(SUBSTITUTE('Dump Google Form Here'!C497," ","")))</f>
        <v/>
      </c>
      <c r="D497" t="str">
        <f>TRIM(UPPER(SUBSTITUTE('Dump Google Form Here'!D497," ","")))</f>
        <v/>
      </c>
      <c r="E497" t="str">
        <f>TRIM(UPPER(SUBSTITUTE('Dump Google Form Here'!E497," ","")))</f>
        <v/>
      </c>
      <c r="F497" t="str">
        <f>TRIM(UPPER(SUBSTITUTE('Dump Google Form Here'!F497," ","")))</f>
        <v/>
      </c>
      <c r="G497" t="str">
        <f>TRIM(UPPER(SUBSTITUTE('Dump Google Form Here'!G497," ","")))</f>
        <v/>
      </c>
      <c r="H497" t="str">
        <f>TRIM(SUBSTITUTE(SUBSTITUTE(UPPER(SUBSTITUTE('Dump Google Form Here'!H497," ","")),"YES",""),",",""))</f>
        <v/>
      </c>
      <c r="I497" t="str">
        <f>TRIM(UPPER(SUBSTITUTE('Dump Google Form Here'!I497," ","")))</f>
        <v/>
      </c>
      <c r="J497" t="str">
        <f>TRIM(UPPER(SUBSTITUTE('Dump Google Form Here'!J497," ","")))</f>
        <v/>
      </c>
      <c r="K497" t="str">
        <f>TRIM(UPPER(SUBSTITUTE('Dump Google Form Here'!K497," ","")))</f>
        <v/>
      </c>
      <c r="L497" t="str">
        <f>TRIM(UPPER(SUBSTITUTE('Dump Google Form Here'!L497," ","")))</f>
        <v/>
      </c>
    </row>
    <row r="498" spans="1:12">
      <c r="A498" t="str">
        <f>TRIM(UPPER(SUBSTITUTE('Dump Google Form Here'!A498," ","")))</f>
        <v/>
      </c>
      <c r="B498" t="str">
        <f>TRIM(UPPER(SUBSTITUTE('Dump Google Form Here'!B498," ","")))</f>
        <v/>
      </c>
      <c r="C498" t="str">
        <f>TRIM(UPPER(SUBSTITUTE('Dump Google Form Here'!C498," ","")))</f>
        <v/>
      </c>
      <c r="D498" t="str">
        <f>TRIM(UPPER(SUBSTITUTE('Dump Google Form Here'!D498," ","")))</f>
        <v/>
      </c>
      <c r="E498" t="str">
        <f>TRIM(UPPER(SUBSTITUTE('Dump Google Form Here'!E498," ","")))</f>
        <v/>
      </c>
      <c r="F498" t="str">
        <f>TRIM(UPPER(SUBSTITUTE('Dump Google Form Here'!F498," ","")))</f>
        <v/>
      </c>
      <c r="G498" t="str">
        <f>TRIM(UPPER(SUBSTITUTE('Dump Google Form Here'!G498," ","")))</f>
        <v/>
      </c>
      <c r="H498" t="str">
        <f>TRIM(SUBSTITUTE(SUBSTITUTE(UPPER(SUBSTITUTE('Dump Google Form Here'!H498," ","")),"YES",""),",",""))</f>
        <v/>
      </c>
      <c r="I498" t="str">
        <f>TRIM(UPPER(SUBSTITUTE('Dump Google Form Here'!I498," ","")))</f>
        <v/>
      </c>
      <c r="J498" t="str">
        <f>TRIM(UPPER(SUBSTITUTE('Dump Google Form Here'!J498," ","")))</f>
        <v/>
      </c>
      <c r="K498" t="str">
        <f>TRIM(UPPER(SUBSTITUTE('Dump Google Form Here'!K498," ","")))</f>
        <v/>
      </c>
      <c r="L498" t="str">
        <f>TRIM(UPPER(SUBSTITUTE('Dump Google Form Here'!L498," ","")))</f>
        <v/>
      </c>
    </row>
    <row r="499" spans="1:12">
      <c r="A499" t="str">
        <f>TRIM(UPPER(SUBSTITUTE('Dump Google Form Here'!A499," ","")))</f>
        <v/>
      </c>
      <c r="B499" t="str">
        <f>TRIM(UPPER(SUBSTITUTE('Dump Google Form Here'!B499," ","")))</f>
        <v/>
      </c>
      <c r="C499" t="str">
        <f>TRIM(UPPER(SUBSTITUTE('Dump Google Form Here'!C499," ","")))</f>
        <v/>
      </c>
      <c r="D499" t="str">
        <f>TRIM(UPPER(SUBSTITUTE('Dump Google Form Here'!D499," ","")))</f>
        <v/>
      </c>
      <c r="E499" t="str">
        <f>TRIM(UPPER(SUBSTITUTE('Dump Google Form Here'!E499," ","")))</f>
        <v/>
      </c>
      <c r="F499" t="str">
        <f>TRIM(UPPER(SUBSTITUTE('Dump Google Form Here'!F499," ","")))</f>
        <v/>
      </c>
      <c r="G499" t="str">
        <f>TRIM(UPPER(SUBSTITUTE('Dump Google Form Here'!G499," ","")))</f>
        <v/>
      </c>
      <c r="H499" t="str">
        <f>TRIM(SUBSTITUTE(SUBSTITUTE(UPPER(SUBSTITUTE('Dump Google Form Here'!H499," ","")),"YES",""),",",""))</f>
        <v/>
      </c>
      <c r="I499" t="str">
        <f>TRIM(UPPER(SUBSTITUTE('Dump Google Form Here'!I499," ","")))</f>
        <v/>
      </c>
      <c r="J499" t="str">
        <f>TRIM(UPPER(SUBSTITUTE('Dump Google Form Here'!J499," ","")))</f>
        <v/>
      </c>
      <c r="K499" t="str">
        <f>TRIM(UPPER(SUBSTITUTE('Dump Google Form Here'!K499," ","")))</f>
        <v/>
      </c>
      <c r="L499" t="str">
        <f>TRIM(UPPER(SUBSTITUTE('Dump Google Form Here'!L499," ","")))</f>
        <v/>
      </c>
    </row>
    <row r="500" spans="1:12">
      <c r="A500" t="str">
        <f>TRIM(UPPER(SUBSTITUTE('Dump Google Form Here'!A500," ","")))</f>
        <v/>
      </c>
      <c r="B500" t="str">
        <f>TRIM(UPPER(SUBSTITUTE('Dump Google Form Here'!B500," ","")))</f>
        <v/>
      </c>
      <c r="C500" t="str">
        <f>TRIM(UPPER(SUBSTITUTE('Dump Google Form Here'!C500," ","")))</f>
        <v/>
      </c>
      <c r="D500" t="str">
        <f>TRIM(UPPER(SUBSTITUTE('Dump Google Form Here'!D500," ","")))</f>
        <v/>
      </c>
      <c r="E500" t="str">
        <f>TRIM(UPPER(SUBSTITUTE('Dump Google Form Here'!E500," ","")))</f>
        <v/>
      </c>
      <c r="F500" t="str">
        <f>TRIM(UPPER(SUBSTITUTE('Dump Google Form Here'!F500," ","")))</f>
        <v/>
      </c>
      <c r="G500" t="str">
        <f>TRIM(UPPER(SUBSTITUTE('Dump Google Form Here'!G500," ","")))</f>
        <v/>
      </c>
      <c r="H500" t="str">
        <f>TRIM(SUBSTITUTE(SUBSTITUTE(UPPER(SUBSTITUTE('Dump Google Form Here'!H500," ","")),"YES",""),",",""))</f>
        <v/>
      </c>
      <c r="I500" t="str">
        <f>TRIM(UPPER(SUBSTITUTE('Dump Google Form Here'!I500," ","")))</f>
        <v/>
      </c>
      <c r="J500" t="str">
        <f>TRIM(UPPER(SUBSTITUTE('Dump Google Form Here'!J500," ","")))</f>
        <v/>
      </c>
      <c r="K500" t="str">
        <f>TRIM(UPPER(SUBSTITUTE('Dump Google Form Here'!K500," ","")))</f>
        <v/>
      </c>
      <c r="L500" t="str">
        <f>TRIM(UPPER(SUBSTITUTE('Dump Google Form Here'!L500," ","")))</f>
        <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65"/>
  <sheetViews>
    <sheetView zoomScale="95" zoomScaleNormal="95" zoomScalePageLayoutView="95" workbookViewId="0">
      <selection activeCell="S74" sqref="S74"/>
    </sheetView>
  </sheetViews>
  <sheetFormatPr baseColWidth="10" defaultColWidth="11" defaultRowHeight="15" x14ac:dyDescent="0"/>
  <sheetData>
    <row r="1" spans="1:32">
      <c r="A1" s="10" t="s">
        <v>37</v>
      </c>
      <c r="B1">
        <f>IF(A1=":=","",IF('Main Template'!J21&lt;='Main Template'!$D$19,'Main Template'!J21,":="))</f>
        <v>1</v>
      </c>
      <c r="C1">
        <f>IF(B1=":=","",IF('Main Template'!K21&lt;='Main Template'!$D$19,'Main Template'!K21,":="))</f>
        <v>2</v>
      </c>
      <c r="D1">
        <f>IF(C1=":=","",IF('Main Template'!L21&lt;='Main Template'!$D$19,'Main Template'!L21,":="))</f>
        <v>3</v>
      </c>
      <c r="E1">
        <f>IF(D1=":=","",IF('Main Template'!M21&lt;='Main Template'!$D$19,'Main Template'!M21,":="))</f>
        <v>4</v>
      </c>
      <c r="F1">
        <f>IF(E1=":=","",IF('Main Template'!N21&lt;='Main Template'!$D$19,'Main Template'!N21,":="))</f>
        <v>5</v>
      </c>
      <c r="G1">
        <f>IF(F1=":=","",IF('Main Template'!O21&lt;='Main Template'!$D$19,'Main Template'!O21,":="))</f>
        <v>6</v>
      </c>
      <c r="H1">
        <f>IF(G1=":=","",IF('Main Template'!P21&lt;='Main Template'!$D$19,'Main Template'!P21,":="))</f>
        <v>7</v>
      </c>
      <c r="I1">
        <f>IF(H1=":=","",IF('Main Template'!Q21&lt;='Main Template'!$D$19,'Main Template'!Q21,":="))</f>
        <v>8</v>
      </c>
      <c r="J1">
        <f>IF(I1=":=","",IF('Main Template'!R21&lt;='Main Template'!$D$19,'Main Template'!R21,":="))</f>
        <v>9</v>
      </c>
      <c r="K1">
        <f>IF(J1=":=","",IF('Main Template'!S21&lt;='Main Template'!$D$19,'Main Template'!S21,":="))</f>
        <v>10</v>
      </c>
      <c r="L1">
        <f>IF(K1=":=","",IF('Main Template'!T21&lt;='Main Template'!$D$19,'Main Template'!T21,":="))</f>
        <v>11</v>
      </c>
      <c r="M1">
        <f>IF(L1=":=","",IF('Main Template'!U21&lt;='Main Template'!$D$19,'Main Template'!U21,":="))</f>
        <v>12</v>
      </c>
      <c r="N1">
        <f>IF(M1=":=","",IF('Main Template'!V21&lt;='Main Template'!$D$19,'Main Template'!V21,":="))</f>
        <v>13</v>
      </c>
      <c r="O1">
        <f>IF(N1=":=","",IF('Main Template'!W21&lt;='Main Template'!$D$19,'Main Template'!W21,":="))</f>
        <v>14</v>
      </c>
      <c r="P1">
        <f>IF(O1=":=","",IF('Main Template'!X21&lt;='Main Template'!$D$19,'Main Template'!X21,":="))</f>
        <v>15</v>
      </c>
      <c r="Q1">
        <f>IF(P1=":=","",IF('Main Template'!Y21&lt;='Main Template'!$D$19,'Main Template'!Y21,":="))</f>
        <v>16</v>
      </c>
      <c r="R1">
        <f>IF(Q1=":=","",IF('Main Template'!Z21&lt;='Main Template'!$D$19,'Main Template'!Z21,":="))</f>
        <v>17</v>
      </c>
      <c r="S1">
        <f>IF(R1=":=","",IF('Main Template'!AA21&lt;='Main Template'!$D$19,'Main Template'!AA21,":="))</f>
        <v>18</v>
      </c>
      <c r="T1">
        <f>IF(S1=":=","",IF('Main Template'!AB21&lt;='Main Template'!$D$19,'Main Template'!AB21,":="))</f>
        <v>19</v>
      </c>
      <c r="U1">
        <f>IF(T1=":=","",IF('Main Template'!AC21&lt;='Main Template'!$D$19,'Main Template'!AC21,":="))</f>
        <v>20</v>
      </c>
      <c r="V1">
        <f>IF(U1=":=","",IF('Main Template'!AD21&lt;='Main Template'!$D$19,'Main Template'!AD21,":="))</f>
        <v>21</v>
      </c>
      <c r="W1">
        <f>IF(V1=":=","",IF('Main Template'!AE21&lt;='Main Template'!$D$19,'Main Template'!AE21,":="))</f>
        <v>22</v>
      </c>
      <c r="X1">
        <f>IF(W1=":=","",IF('Main Template'!AF21&lt;='Main Template'!$D$19,'Main Template'!AF21,":="))</f>
        <v>23</v>
      </c>
      <c r="Y1">
        <f>IF(X1=":=","",IF('Main Template'!AG21&lt;='Main Template'!$D$19,'Main Template'!AG21,":="))</f>
        <v>24</v>
      </c>
      <c r="Z1">
        <f>IF(Y1=":=","",IF('Main Template'!AH21&lt;='Main Template'!$D$19,'Main Template'!AH21,":="))</f>
        <v>25</v>
      </c>
      <c r="AA1">
        <f>IF(Z1=":=","",IF('Main Template'!AI21&lt;='Main Template'!$D$19,'Main Template'!AI21,":="))</f>
        <v>26</v>
      </c>
      <c r="AB1">
        <f>IF(AA1=":=","",IF('Main Template'!AJ21&lt;='Main Template'!$D$19,'Main Template'!AJ21,":="))</f>
        <v>27</v>
      </c>
      <c r="AC1">
        <f>IF(AB1=":=","",IF('Main Template'!AK21&lt;='Main Template'!$D$19,'Main Template'!AK21,":="))</f>
        <v>28</v>
      </c>
      <c r="AD1">
        <f>IF(AC1=":=","",IF('Main Template'!AL21&lt;='Main Template'!$D$19,'Main Template'!AL21,":="))</f>
        <v>29</v>
      </c>
      <c r="AE1" t="str">
        <f>IF(AD1=":=","",IF('Main Template'!AM21&lt;='Main Template'!$D$19,'Main Template'!AM21,":="))</f>
        <v>:=</v>
      </c>
      <c r="AF1" t="str">
        <f>IF(AE1=":=","",IF('Main Template'!AN21&lt;='Main Template'!$D$19,'Main Template'!AN21,":="))</f>
        <v/>
      </c>
    </row>
    <row r="2" spans="1:32">
      <c r="A2">
        <f>IF(A1=";","",IF('Main Template'!I22&lt;='Main Template'!$F$9,'Main Template'!I22,";"))</f>
        <v>1</v>
      </c>
      <c r="B2">
        <f>IF(OR(B$1=":=",$A2=";"),"",INDEX('Main Template'!$J$22:$AN$505,Vacay_Template!$A2,Vacay_Template!B$1))</f>
        <v>1</v>
      </c>
      <c r="C2">
        <f>IF(OR(C$1=":=",$A2=";"),"",INDEX('Main Template'!$J$22:$AN$505,Vacay_Template!$A2,Vacay_Template!C$1))</f>
        <v>1</v>
      </c>
      <c r="D2">
        <f>IF(OR(D$1=":=",$A2=";"),"",INDEX('Main Template'!$J$22:$AN$505,Vacay_Template!$A2,Vacay_Template!D$1))</f>
        <v>1</v>
      </c>
      <c r="E2">
        <f>IF(OR(E$1=":=",$A2=";"),"",INDEX('Main Template'!$J$22:$AN$505,Vacay_Template!$A2,Vacay_Template!E$1))</f>
        <v>1</v>
      </c>
      <c r="F2">
        <f>IF(OR(F$1=":=",$A2=";"),"",INDEX('Main Template'!$J$22:$AN$505,Vacay_Template!$A2,Vacay_Template!F$1))</f>
        <v>1</v>
      </c>
      <c r="G2">
        <f>IF(OR(G$1=":=",$A2=";"),"",INDEX('Main Template'!$J$22:$AN$505,Vacay_Template!$A2,Vacay_Template!G$1))</f>
        <v>1</v>
      </c>
      <c r="H2">
        <f>IF(OR(H$1=":=",$A2=";"),"",INDEX('Main Template'!$J$22:$AN$505,Vacay_Template!$A2,Vacay_Template!H$1))</f>
        <v>0</v>
      </c>
      <c r="I2">
        <f>IF(OR(I$1=":=",$A2=";"),"",INDEX('Main Template'!$J$22:$AN$505,Vacay_Template!$A2,Vacay_Template!I$1))</f>
        <v>1</v>
      </c>
      <c r="J2">
        <f>IF(OR(J$1=":=",$A2=";"),"",INDEX('Main Template'!$J$22:$AN$505,Vacay_Template!$A2,Vacay_Template!J$1))</f>
        <v>1</v>
      </c>
      <c r="K2">
        <f>IF(OR(K$1=":=",$A2=";"),"",INDEX('Main Template'!$J$22:$AN$505,Vacay_Template!$A2,Vacay_Template!K$1))</f>
        <v>1</v>
      </c>
      <c r="L2">
        <f>IF(OR(L$1=":=",$A2=";"),"",INDEX('Main Template'!$J$22:$AN$505,Vacay_Template!$A2,Vacay_Template!L$1))</f>
        <v>1</v>
      </c>
      <c r="M2">
        <f>IF(OR(M$1=":=",$A2=";"),"",INDEX('Main Template'!$J$22:$AN$505,Vacay_Template!$A2,Vacay_Template!M$1))</f>
        <v>1</v>
      </c>
      <c r="N2">
        <f>IF(OR(N$1=":=",$A2=";"),"",INDEX('Main Template'!$J$22:$AN$505,Vacay_Template!$A2,Vacay_Template!N$1))</f>
        <v>1</v>
      </c>
      <c r="O2">
        <f>IF(OR(O$1=":=",$A2=";"),"",INDEX('Main Template'!$J$22:$AN$505,Vacay_Template!$A2,Vacay_Template!O$1))</f>
        <v>0</v>
      </c>
      <c r="P2">
        <f>IF(OR(P$1=":=",$A2=";"),"",INDEX('Main Template'!$J$22:$AN$505,Vacay_Template!$A2,Vacay_Template!P$1))</f>
        <v>1</v>
      </c>
      <c r="Q2">
        <f>IF(OR(Q$1=":=",$A2=";"),"",INDEX('Main Template'!$J$22:$AN$505,Vacay_Template!$A2,Vacay_Template!Q$1))</f>
        <v>1</v>
      </c>
      <c r="R2">
        <f>IF(OR(R$1=":=",$A2=";"),"",INDEX('Main Template'!$J$22:$AN$505,Vacay_Template!$A2,Vacay_Template!R$1))</f>
        <v>1</v>
      </c>
      <c r="S2">
        <f>IF(OR(S$1=":=",$A2=";"),"",INDEX('Main Template'!$J$22:$AN$505,Vacay_Template!$A2,Vacay_Template!S$1))</f>
        <v>1</v>
      </c>
      <c r="T2">
        <f>IF(OR(T$1=":=",$A2=";"),"",INDEX('Main Template'!$J$22:$AN$505,Vacay_Template!$A2,Vacay_Template!T$1))</f>
        <v>1</v>
      </c>
      <c r="U2">
        <f>IF(OR(U$1=":=",$A2=";"),"",INDEX('Main Template'!$J$22:$AN$505,Vacay_Template!$A2,Vacay_Template!U$1))</f>
        <v>1</v>
      </c>
      <c r="V2">
        <f>IF(OR(V$1=":=",$A2=";"),"",INDEX('Main Template'!$J$22:$AN$505,Vacay_Template!$A2,Vacay_Template!V$1))</f>
        <v>0</v>
      </c>
      <c r="W2">
        <f>IF(OR(W$1=":=",$A2=";"),"",INDEX('Main Template'!$J$22:$AN$505,Vacay_Template!$A2,Vacay_Template!W$1))</f>
        <v>1</v>
      </c>
      <c r="X2">
        <f>IF(OR(X$1=":=",$A2=";"),"",INDEX('Main Template'!$J$22:$AN$505,Vacay_Template!$A2,Vacay_Template!X$1))</f>
        <v>1</v>
      </c>
      <c r="Y2">
        <f>IF(OR(Y$1=":=",$A2=";"),"",INDEX('Main Template'!$J$22:$AN$505,Vacay_Template!$A2,Vacay_Template!Y$1))</f>
        <v>1</v>
      </c>
      <c r="Z2">
        <f>IF(OR(Z$1=":=",$A2=";"),"",INDEX('Main Template'!$J$22:$AN$505,Vacay_Template!$A2,Vacay_Template!Z$1))</f>
        <v>1</v>
      </c>
      <c r="AA2">
        <f>IF(OR(AA$1=":=",$A2=";"),"",INDEX('Main Template'!$J$22:$AN$505,Vacay_Template!$A2,Vacay_Template!AA$1))</f>
        <v>0</v>
      </c>
      <c r="AB2">
        <f>IF(OR(AB$1=":=",$A2=";"),"",INDEX('Main Template'!$J$22:$AN$505,Vacay_Template!$A2,Vacay_Template!AB$1))</f>
        <v>0</v>
      </c>
      <c r="AC2">
        <f>IF(OR(AC$1=":=",$A2=";"),"",INDEX('Main Template'!$J$22:$AN$505,Vacay_Template!$A2,Vacay_Template!AC$1))</f>
        <v>0</v>
      </c>
      <c r="AD2">
        <f>IF(OR(AD$1=":=",$A2=";"),"",INDEX('Main Template'!$J$22:$AN$505,Vacay_Template!$A2,Vacay_Template!AD$1))</f>
        <v>0</v>
      </c>
      <c r="AE2" t="str">
        <f>IF(OR(AE$1=":=",$A2=";"),"",INDEX('Main Template'!$J$22:$AN$505,Vacay_Template!$A2,Vacay_Template!AE$1))</f>
        <v/>
      </c>
      <c r="AF2" t="e">
        <f>IF(OR(AF$1=":=",$A2=";"),"",INDEX('Main Template'!$J$22:$AN$505,Vacay_Template!$A2,Vacay_Template!AF$1))</f>
        <v>#VALUE!</v>
      </c>
    </row>
    <row r="3" spans="1:32">
      <c r="A3">
        <f>IF(A2=";","",IF('Main Template'!I23&lt;='Main Template'!$F$9,'Main Template'!I23,";"))</f>
        <v>2</v>
      </c>
      <c r="B3">
        <f>IF(OR(B$1=":=",$A3=";"),"",INDEX('Main Template'!$J$22:$AN$505,Vacay_Template!$A3,Vacay_Template!B$1))</f>
        <v>0</v>
      </c>
      <c r="C3">
        <f>IF(OR(C$1=":=",$A3=";"),"",INDEX('Main Template'!$J$22:$AN$505,Vacay_Template!$A3,Vacay_Template!C$1))</f>
        <v>0</v>
      </c>
      <c r="D3">
        <f>IF(OR(D$1=":=",$A3=";"),"",INDEX('Main Template'!$J$22:$AN$505,Vacay_Template!$A3,Vacay_Template!D$1))</f>
        <v>0</v>
      </c>
      <c r="E3">
        <f>IF(OR(E$1=":=",$A3=";"),"",INDEX('Main Template'!$J$22:$AN$505,Vacay_Template!$A3,Vacay_Template!E$1))</f>
        <v>0</v>
      </c>
      <c r="F3">
        <f>IF(OR(F$1=":=",$A3=";"),"",INDEX('Main Template'!$J$22:$AN$505,Vacay_Template!$A3,Vacay_Template!F$1))</f>
        <v>0</v>
      </c>
      <c r="G3">
        <f>IF(OR(G$1=":=",$A3=";"),"",INDEX('Main Template'!$J$22:$AN$505,Vacay_Template!$A3,Vacay_Template!G$1))</f>
        <v>0</v>
      </c>
      <c r="H3">
        <f>IF(OR(H$1=":=",$A3=";"),"",INDEX('Main Template'!$J$22:$AN$505,Vacay_Template!$A3,Vacay_Template!H$1))</f>
        <v>0</v>
      </c>
      <c r="I3">
        <f>IF(OR(I$1=":=",$A3=";"),"",INDEX('Main Template'!$J$22:$AN$505,Vacay_Template!$A3,Vacay_Template!I$1))</f>
        <v>1</v>
      </c>
      <c r="J3">
        <f>IF(OR(J$1=":=",$A3=";"),"",INDEX('Main Template'!$J$22:$AN$505,Vacay_Template!$A3,Vacay_Template!J$1))</f>
        <v>1</v>
      </c>
      <c r="K3">
        <f>IF(OR(K$1=":=",$A3=";"),"",INDEX('Main Template'!$J$22:$AN$505,Vacay_Template!$A3,Vacay_Template!K$1))</f>
        <v>1</v>
      </c>
      <c r="L3">
        <f>IF(OR(L$1=":=",$A3=";"),"",INDEX('Main Template'!$J$22:$AN$505,Vacay_Template!$A3,Vacay_Template!L$1))</f>
        <v>1</v>
      </c>
      <c r="M3">
        <f>IF(OR(M$1=":=",$A3=";"),"",INDEX('Main Template'!$J$22:$AN$505,Vacay_Template!$A3,Vacay_Template!M$1))</f>
        <v>1</v>
      </c>
      <c r="N3">
        <f>IF(OR(N$1=":=",$A3=";"),"",INDEX('Main Template'!$J$22:$AN$505,Vacay_Template!$A3,Vacay_Template!N$1))</f>
        <v>1</v>
      </c>
      <c r="O3">
        <f>IF(OR(O$1=":=",$A3=";"),"",INDEX('Main Template'!$J$22:$AN$505,Vacay_Template!$A3,Vacay_Template!O$1))</f>
        <v>0</v>
      </c>
      <c r="P3">
        <f>IF(OR(P$1=":=",$A3=";"),"",INDEX('Main Template'!$J$22:$AN$505,Vacay_Template!$A3,Vacay_Template!P$1))</f>
        <v>1</v>
      </c>
      <c r="Q3">
        <f>IF(OR(Q$1=":=",$A3=";"),"",INDEX('Main Template'!$J$22:$AN$505,Vacay_Template!$A3,Vacay_Template!Q$1))</f>
        <v>1</v>
      </c>
      <c r="R3">
        <f>IF(OR(R$1=":=",$A3=";"),"",INDEX('Main Template'!$J$22:$AN$505,Vacay_Template!$A3,Vacay_Template!R$1))</f>
        <v>1</v>
      </c>
      <c r="S3">
        <f>IF(OR(S$1=":=",$A3=";"),"",INDEX('Main Template'!$J$22:$AN$505,Vacay_Template!$A3,Vacay_Template!S$1))</f>
        <v>1</v>
      </c>
      <c r="T3">
        <f>IF(OR(T$1=":=",$A3=";"),"",INDEX('Main Template'!$J$22:$AN$505,Vacay_Template!$A3,Vacay_Template!T$1))</f>
        <v>1</v>
      </c>
      <c r="U3">
        <f>IF(OR(U$1=":=",$A3=";"),"",INDEX('Main Template'!$J$22:$AN$505,Vacay_Template!$A3,Vacay_Template!U$1))</f>
        <v>1</v>
      </c>
      <c r="V3">
        <f>IF(OR(V$1=":=",$A3=";"),"",INDEX('Main Template'!$J$22:$AN$505,Vacay_Template!$A3,Vacay_Template!V$1))</f>
        <v>0</v>
      </c>
      <c r="W3">
        <f>IF(OR(W$1=":=",$A3=";"),"",INDEX('Main Template'!$J$22:$AN$505,Vacay_Template!$A3,Vacay_Template!W$1))</f>
        <v>1</v>
      </c>
      <c r="X3">
        <f>IF(OR(X$1=":=",$A3=";"),"",INDEX('Main Template'!$J$22:$AN$505,Vacay_Template!$A3,Vacay_Template!X$1))</f>
        <v>1</v>
      </c>
      <c r="Y3">
        <f>IF(OR(Y$1=":=",$A3=";"),"",INDEX('Main Template'!$J$22:$AN$505,Vacay_Template!$A3,Vacay_Template!Y$1))</f>
        <v>1</v>
      </c>
      <c r="Z3">
        <f>IF(OR(Z$1=":=",$A3=";"),"",INDEX('Main Template'!$J$22:$AN$505,Vacay_Template!$A3,Vacay_Template!Z$1))</f>
        <v>1</v>
      </c>
      <c r="AA3">
        <f>IF(OR(AA$1=":=",$A3=";"),"",INDEX('Main Template'!$J$22:$AN$505,Vacay_Template!$A3,Vacay_Template!AA$1))</f>
        <v>1</v>
      </c>
      <c r="AB3">
        <f>IF(OR(AB$1=":=",$A3=";"),"",INDEX('Main Template'!$J$22:$AN$505,Vacay_Template!$A3,Vacay_Template!AB$1))</f>
        <v>1</v>
      </c>
      <c r="AC3">
        <f>IF(OR(AC$1=":=",$A3=";"),"",INDEX('Main Template'!$J$22:$AN$505,Vacay_Template!$A3,Vacay_Template!AC$1))</f>
        <v>0</v>
      </c>
      <c r="AD3">
        <f>IF(OR(AD$1=":=",$A3=";"),"",INDEX('Main Template'!$J$22:$AN$505,Vacay_Template!$A3,Vacay_Template!AD$1))</f>
        <v>1</v>
      </c>
      <c r="AE3" t="str">
        <f>IF(OR(AE$1=":=",$A3=";"),"",INDEX('Main Template'!$J$22:$AN$505,Vacay_Template!$A3,Vacay_Template!AE$1))</f>
        <v/>
      </c>
      <c r="AF3" t="e">
        <f>IF(OR(AF$1=":=",$A3=";"),"",INDEX('Main Template'!$J$22:$AN$505,Vacay_Template!$A3,Vacay_Template!AF$1))</f>
        <v>#VALUE!</v>
      </c>
    </row>
    <row r="4" spans="1:32">
      <c r="A4">
        <f>IF(A3=";","",IF('Main Template'!I24&lt;='Main Template'!$F$9,'Main Template'!I24,";"))</f>
        <v>3</v>
      </c>
      <c r="B4">
        <f>IF(OR(B$1=":=",$A4=";"),"",INDEX('Main Template'!$J$22:$AN$505,Vacay_Template!$A4,Vacay_Template!B$1))</f>
        <v>0</v>
      </c>
      <c r="C4">
        <f>IF(OR(C$1=":=",$A4=";"),"",INDEX('Main Template'!$J$22:$AN$505,Vacay_Template!$A4,Vacay_Template!C$1))</f>
        <v>1</v>
      </c>
      <c r="D4">
        <f>IF(OR(D$1=":=",$A4=";"),"",INDEX('Main Template'!$J$22:$AN$505,Vacay_Template!$A4,Vacay_Template!D$1))</f>
        <v>1</v>
      </c>
      <c r="E4">
        <f>IF(OR(E$1=":=",$A4=";"),"",INDEX('Main Template'!$J$22:$AN$505,Vacay_Template!$A4,Vacay_Template!E$1))</f>
        <v>1</v>
      </c>
      <c r="F4">
        <f>IF(OR(F$1=":=",$A4=";"),"",INDEX('Main Template'!$J$22:$AN$505,Vacay_Template!$A4,Vacay_Template!F$1))</f>
        <v>1</v>
      </c>
      <c r="G4">
        <f>IF(OR(G$1=":=",$A4=";"),"",INDEX('Main Template'!$J$22:$AN$505,Vacay_Template!$A4,Vacay_Template!G$1))</f>
        <v>1</v>
      </c>
      <c r="H4">
        <f>IF(OR(H$1=":=",$A4=";"),"",INDEX('Main Template'!$J$22:$AN$505,Vacay_Template!$A4,Vacay_Template!H$1))</f>
        <v>0</v>
      </c>
      <c r="I4">
        <f>IF(OR(I$1=":=",$A4=";"),"",INDEX('Main Template'!$J$22:$AN$505,Vacay_Template!$A4,Vacay_Template!I$1))</f>
        <v>1</v>
      </c>
      <c r="J4">
        <f>IF(OR(J$1=":=",$A4=";"),"",INDEX('Main Template'!$J$22:$AN$505,Vacay_Template!$A4,Vacay_Template!J$1))</f>
        <v>1</v>
      </c>
      <c r="K4">
        <f>IF(OR(K$1=":=",$A4=";"),"",INDEX('Main Template'!$J$22:$AN$505,Vacay_Template!$A4,Vacay_Template!K$1))</f>
        <v>1</v>
      </c>
      <c r="L4">
        <f>IF(OR(L$1=":=",$A4=";"),"",INDEX('Main Template'!$J$22:$AN$505,Vacay_Template!$A4,Vacay_Template!L$1))</f>
        <v>1</v>
      </c>
      <c r="M4">
        <f>IF(OR(M$1=":=",$A4=";"),"",INDEX('Main Template'!$J$22:$AN$505,Vacay_Template!$A4,Vacay_Template!M$1))</f>
        <v>1</v>
      </c>
      <c r="N4">
        <f>IF(OR(N$1=":=",$A4=";"),"",INDEX('Main Template'!$J$22:$AN$505,Vacay_Template!$A4,Vacay_Template!N$1))</f>
        <v>1</v>
      </c>
      <c r="O4">
        <f>IF(OR(O$1=":=",$A4=";"),"",INDEX('Main Template'!$J$22:$AN$505,Vacay_Template!$A4,Vacay_Template!O$1))</f>
        <v>0</v>
      </c>
      <c r="P4">
        <f>IF(OR(P$1=":=",$A4=";"),"",INDEX('Main Template'!$J$22:$AN$505,Vacay_Template!$A4,Vacay_Template!P$1))</f>
        <v>1</v>
      </c>
      <c r="Q4">
        <f>IF(OR(Q$1=":=",$A4=";"),"",INDEX('Main Template'!$J$22:$AN$505,Vacay_Template!$A4,Vacay_Template!Q$1))</f>
        <v>1</v>
      </c>
      <c r="R4">
        <f>IF(OR(R$1=":=",$A4=";"),"",INDEX('Main Template'!$J$22:$AN$505,Vacay_Template!$A4,Vacay_Template!R$1))</f>
        <v>1</v>
      </c>
      <c r="S4">
        <f>IF(OR(S$1=":=",$A4=";"),"",INDEX('Main Template'!$J$22:$AN$505,Vacay_Template!$A4,Vacay_Template!S$1))</f>
        <v>1</v>
      </c>
      <c r="T4">
        <f>IF(OR(T$1=":=",$A4=";"),"",INDEX('Main Template'!$J$22:$AN$505,Vacay_Template!$A4,Vacay_Template!T$1))</f>
        <v>1</v>
      </c>
      <c r="U4">
        <f>IF(OR(U$1=":=",$A4=";"),"",INDEX('Main Template'!$J$22:$AN$505,Vacay_Template!$A4,Vacay_Template!U$1))</f>
        <v>0</v>
      </c>
      <c r="V4">
        <f>IF(OR(V$1=":=",$A4=";"),"",INDEX('Main Template'!$J$22:$AN$505,Vacay_Template!$A4,Vacay_Template!V$1))</f>
        <v>0</v>
      </c>
      <c r="W4">
        <f>IF(OR(W$1=":=",$A4=";"),"",INDEX('Main Template'!$J$22:$AN$505,Vacay_Template!$A4,Vacay_Template!W$1))</f>
        <v>1</v>
      </c>
      <c r="X4">
        <f>IF(OR(X$1=":=",$A4=";"),"",INDEX('Main Template'!$J$22:$AN$505,Vacay_Template!$A4,Vacay_Template!X$1))</f>
        <v>1</v>
      </c>
      <c r="Y4">
        <f>IF(OR(Y$1=":=",$A4=";"),"",INDEX('Main Template'!$J$22:$AN$505,Vacay_Template!$A4,Vacay_Template!Y$1))</f>
        <v>1</v>
      </c>
      <c r="Z4">
        <f>IF(OR(Z$1=":=",$A4=";"),"",INDEX('Main Template'!$J$22:$AN$505,Vacay_Template!$A4,Vacay_Template!Z$1))</f>
        <v>1</v>
      </c>
      <c r="AA4">
        <f>IF(OR(AA$1=":=",$A4=";"),"",INDEX('Main Template'!$J$22:$AN$505,Vacay_Template!$A4,Vacay_Template!AA$1))</f>
        <v>0</v>
      </c>
      <c r="AB4">
        <f>IF(OR(AB$1=":=",$A4=";"),"",INDEX('Main Template'!$J$22:$AN$505,Vacay_Template!$A4,Vacay_Template!AB$1))</f>
        <v>0</v>
      </c>
      <c r="AC4">
        <f>IF(OR(AC$1=":=",$A4=";"),"",INDEX('Main Template'!$J$22:$AN$505,Vacay_Template!$A4,Vacay_Template!AC$1))</f>
        <v>0</v>
      </c>
      <c r="AD4">
        <f>IF(OR(AD$1=":=",$A4=";"),"",INDEX('Main Template'!$J$22:$AN$505,Vacay_Template!$A4,Vacay_Template!AD$1))</f>
        <v>0</v>
      </c>
      <c r="AE4" t="str">
        <f>IF(OR(AE$1=":=",$A4=";"),"",INDEX('Main Template'!$J$22:$AN$505,Vacay_Template!$A4,Vacay_Template!AE$1))</f>
        <v/>
      </c>
      <c r="AF4" t="e">
        <f>IF(OR(AF$1=":=",$A4=";"),"",INDEX('Main Template'!$J$22:$AN$505,Vacay_Template!$A4,Vacay_Template!AF$1))</f>
        <v>#VALUE!</v>
      </c>
    </row>
    <row r="5" spans="1:32">
      <c r="A5">
        <f>IF(A4=";","",IF('Main Template'!I25&lt;='Main Template'!$F$9,'Main Template'!I25,";"))</f>
        <v>4</v>
      </c>
      <c r="B5">
        <f>IF(OR(B$1=":=",$A5=";"),"",INDEX('Main Template'!$J$22:$AN$505,Vacay_Template!$A5,Vacay_Template!B$1))</f>
        <v>0</v>
      </c>
      <c r="C5">
        <f>IF(OR(C$1=":=",$A5=";"),"",INDEX('Main Template'!$J$22:$AN$505,Vacay_Template!$A5,Vacay_Template!C$1))</f>
        <v>0</v>
      </c>
      <c r="D5">
        <f>IF(OR(D$1=":=",$A5=";"),"",INDEX('Main Template'!$J$22:$AN$505,Vacay_Template!$A5,Vacay_Template!D$1))</f>
        <v>1</v>
      </c>
      <c r="E5">
        <f>IF(OR(E$1=":=",$A5=";"),"",INDEX('Main Template'!$J$22:$AN$505,Vacay_Template!$A5,Vacay_Template!E$1))</f>
        <v>1</v>
      </c>
      <c r="F5">
        <f>IF(OR(F$1=":=",$A5=";"),"",INDEX('Main Template'!$J$22:$AN$505,Vacay_Template!$A5,Vacay_Template!F$1))</f>
        <v>0</v>
      </c>
      <c r="G5">
        <f>IF(OR(G$1=":=",$A5=";"),"",INDEX('Main Template'!$J$22:$AN$505,Vacay_Template!$A5,Vacay_Template!G$1))</f>
        <v>0</v>
      </c>
      <c r="H5">
        <f>IF(OR(H$1=":=",$A5=";"),"",INDEX('Main Template'!$J$22:$AN$505,Vacay_Template!$A5,Vacay_Template!H$1))</f>
        <v>0</v>
      </c>
      <c r="I5">
        <f>IF(OR(I$1=":=",$A5=";"),"",INDEX('Main Template'!$J$22:$AN$505,Vacay_Template!$A5,Vacay_Template!I$1))</f>
        <v>0</v>
      </c>
      <c r="J5">
        <f>IF(OR(J$1=":=",$A5=";"),"",INDEX('Main Template'!$J$22:$AN$505,Vacay_Template!$A5,Vacay_Template!J$1))</f>
        <v>0</v>
      </c>
      <c r="K5">
        <f>IF(OR(K$1=":=",$A5=";"),"",INDEX('Main Template'!$J$22:$AN$505,Vacay_Template!$A5,Vacay_Template!K$1))</f>
        <v>0</v>
      </c>
      <c r="L5">
        <f>IF(OR(L$1=":=",$A5=";"),"",INDEX('Main Template'!$J$22:$AN$505,Vacay_Template!$A5,Vacay_Template!L$1))</f>
        <v>0</v>
      </c>
      <c r="M5">
        <f>IF(OR(M$1=":=",$A5=";"),"",INDEX('Main Template'!$J$22:$AN$505,Vacay_Template!$A5,Vacay_Template!M$1))</f>
        <v>0</v>
      </c>
      <c r="N5">
        <f>IF(OR(N$1=":=",$A5=";"),"",INDEX('Main Template'!$J$22:$AN$505,Vacay_Template!$A5,Vacay_Template!N$1))</f>
        <v>0</v>
      </c>
      <c r="O5">
        <f>IF(OR(O$1=":=",$A5=";"),"",INDEX('Main Template'!$J$22:$AN$505,Vacay_Template!$A5,Vacay_Template!O$1))</f>
        <v>0</v>
      </c>
      <c r="P5">
        <f>IF(OR(P$1=":=",$A5=";"),"",INDEX('Main Template'!$J$22:$AN$505,Vacay_Template!$A5,Vacay_Template!P$1))</f>
        <v>1</v>
      </c>
      <c r="Q5">
        <f>IF(OR(Q$1=":=",$A5=";"),"",INDEX('Main Template'!$J$22:$AN$505,Vacay_Template!$A5,Vacay_Template!Q$1))</f>
        <v>1</v>
      </c>
      <c r="R5">
        <f>IF(OR(R$1=":=",$A5=";"),"",INDEX('Main Template'!$J$22:$AN$505,Vacay_Template!$A5,Vacay_Template!R$1))</f>
        <v>1</v>
      </c>
      <c r="S5">
        <f>IF(OR(S$1=":=",$A5=";"),"",INDEX('Main Template'!$J$22:$AN$505,Vacay_Template!$A5,Vacay_Template!S$1))</f>
        <v>1</v>
      </c>
      <c r="T5">
        <f>IF(OR(T$1=":=",$A5=";"),"",INDEX('Main Template'!$J$22:$AN$505,Vacay_Template!$A5,Vacay_Template!T$1))</f>
        <v>1</v>
      </c>
      <c r="U5">
        <f>IF(OR(U$1=":=",$A5=";"),"",INDEX('Main Template'!$J$22:$AN$505,Vacay_Template!$A5,Vacay_Template!U$1))</f>
        <v>1</v>
      </c>
      <c r="V5">
        <f>IF(OR(V$1=":=",$A5=";"),"",INDEX('Main Template'!$J$22:$AN$505,Vacay_Template!$A5,Vacay_Template!V$1))</f>
        <v>0</v>
      </c>
      <c r="W5">
        <f>IF(OR(W$1=":=",$A5=";"),"",INDEX('Main Template'!$J$22:$AN$505,Vacay_Template!$A5,Vacay_Template!W$1))</f>
        <v>1</v>
      </c>
      <c r="X5">
        <f>IF(OR(X$1=":=",$A5=";"),"",INDEX('Main Template'!$J$22:$AN$505,Vacay_Template!$A5,Vacay_Template!X$1))</f>
        <v>1</v>
      </c>
      <c r="Y5">
        <f>IF(OR(Y$1=":=",$A5=";"),"",INDEX('Main Template'!$J$22:$AN$505,Vacay_Template!$A5,Vacay_Template!Y$1))</f>
        <v>1</v>
      </c>
      <c r="Z5">
        <f>IF(OR(Z$1=":=",$A5=";"),"",INDEX('Main Template'!$J$22:$AN$505,Vacay_Template!$A5,Vacay_Template!Z$1))</f>
        <v>1</v>
      </c>
      <c r="AA5">
        <f>IF(OR(AA$1=":=",$A5=";"),"",INDEX('Main Template'!$J$22:$AN$505,Vacay_Template!$A5,Vacay_Template!AA$1))</f>
        <v>1</v>
      </c>
      <c r="AB5">
        <f>IF(OR(AB$1=":=",$A5=";"),"",INDEX('Main Template'!$J$22:$AN$505,Vacay_Template!$A5,Vacay_Template!AB$1))</f>
        <v>1</v>
      </c>
      <c r="AC5">
        <f>IF(OR(AC$1=":=",$A5=";"),"",INDEX('Main Template'!$J$22:$AN$505,Vacay_Template!$A5,Vacay_Template!AC$1))</f>
        <v>0</v>
      </c>
      <c r="AD5">
        <f>IF(OR(AD$1=":=",$A5=";"),"",INDEX('Main Template'!$J$22:$AN$505,Vacay_Template!$A5,Vacay_Template!AD$1))</f>
        <v>1</v>
      </c>
      <c r="AE5" t="str">
        <f>IF(OR(AE$1=":=",$A5=";"),"",INDEX('Main Template'!$J$22:$AN$505,Vacay_Template!$A5,Vacay_Template!AE$1))</f>
        <v/>
      </c>
      <c r="AF5" t="e">
        <f>IF(OR(AF$1=":=",$A5=";"),"",INDEX('Main Template'!$J$22:$AN$505,Vacay_Template!$A5,Vacay_Template!AF$1))</f>
        <v>#VALUE!</v>
      </c>
    </row>
    <row r="6" spans="1:32">
      <c r="A6">
        <f>IF(A5=";","",IF('Main Template'!I26&lt;='Main Template'!$F$9,'Main Template'!I26,";"))</f>
        <v>5</v>
      </c>
      <c r="B6">
        <f>IF(OR(B$1=":=",$A6=";"),"",INDEX('Main Template'!$J$22:$AN$505,Vacay_Template!$A6,Vacay_Template!B$1))</f>
        <v>0</v>
      </c>
      <c r="C6">
        <f>IF(OR(C$1=":=",$A6=";"),"",INDEX('Main Template'!$J$22:$AN$505,Vacay_Template!$A6,Vacay_Template!C$1))</f>
        <v>1</v>
      </c>
      <c r="D6">
        <f>IF(OR(D$1=":=",$A6=";"),"",INDEX('Main Template'!$J$22:$AN$505,Vacay_Template!$A6,Vacay_Template!D$1))</f>
        <v>1</v>
      </c>
      <c r="E6">
        <f>IF(OR(E$1=":=",$A6=";"),"",INDEX('Main Template'!$J$22:$AN$505,Vacay_Template!$A6,Vacay_Template!E$1))</f>
        <v>1</v>
      </c>
      <c r="F6">
        <f>IF(OR(F$1=":=",$A6=";"),"",INDEX('Main Template'!$J$22:$AN$505,Vacay_Template!$A6,Vacay_Template!F$1))</f>
        <v>1</v>
      </c>
      <c r="G6">
        <f>IF(OR(G$1=":=",$A6=";"),"",INDEX('Main Template'!$J$22:$AN$505,Vacay_Template!$A6,Vacay_Template!G$1))</f>
        <v>1</v>
      </c>
      <c r="H6">
        <f>IF(OR(H$1=":=",$A6=";"),"",INDEX('Main Template'!$J$22:$AN$505,Vacay_Template!$A6,Vacay_Template!H$1))</f>
        <v>0</v>
      </c>
      <c r="I6">
        <f>IF(OR(I$1=":=",$A6=";"),"",INDEX('Main Template'!$J$22:$AN$505,Vacay_Template!$A6,Vacay_Template!I$1))</f>
        <v>1</v>
      </c>
      <c r="J6">
        <f>IF(OR(J$1=":=",$A6=";"),"",INDEX('Main Template'!$J$22:$AN$505,Vacay_Template!$A6,Vacay_Template!J$1))</f>
        <v>1</v>
      </c>
      <c r="K6">
        <f>IF(OR(K$1=":=",$A6=";"),"",INDEX('Main Template'!$J$22:$AN$505,Vacay_Template!$A6,Vacay_Template!K$1))</f>
        <v>1</v>
      </c>
      <c r="L6">
        <f>IF(OR(L$1=":=",$A6=";"),"",INDEX('Main Template'!$J$22:$AN$505,Vacay_Template!$A6,Vacay_Template!L$1))</f>
        <v>1</v>
      </c>
      <c r="M6">
        <f>IF(OR(M$1=":=",$A6=";"),"",INDEX('Main Template'!$J$22:$AN$505,Vacay_Template!$A6,Vacay_Template!M$1))</f>
        <v>1</v>
      </c>
      <c r="N6">
        <f>IF(OR(N$1=":=",$A6=";"),"",INDEX('Main Template'!$J$22:$AN$505,Vacay_Template!$A6,Vacay_Template!N$1))</f>
        <v>1</v>
      </c>
      <c r="O6">
        <f>IF(OR(O$1=":=",$A6=";"),"",INDEX('Main Template'!$J$22:$AN$505,Vacay_Template!$A6,Vacay_Template!O$1))</f>
        <v>0</v>
      </c>
      <c r="P6">
        <f>IF(OR(P$1=":=",$A6=";"),"",INDEX('Main Template'!$J$22:$AN$505,Vacay_Template!$A6,Vacay_Template!P$1))</f>
        <v>1</v>
      </c>
      <c r="Q6">
        <f>IF(OR(Q$1=":=",$A6=";"),"",INDEX('Main Template'!$J$22:$AN$505,Vacay_Template!$A6,Vacay_Template!Q$1))</f>
        <v>1</v>
      </c>
      <c r="R6">
        <f>IF(OR(R$1=":=",$A6=";"),"",INDEX('Main Template'!$J$22:$AN$505,Vacay_Template!$A6,Vacay_Template!R$1))</f>
        <v>1</v>
      </c>
      <c r="S6">
        <f>IF(OR(S$1=":=",$A6=";"),"",INDEX('Main Template'!$J$22:$AN$505,Vacay_Template!$A6,Vacay_Template!S$1))</f>
        <v>1</v>
      </c>
      <c r="T6">
        <f>IF(OR(T$1=":=",$A6=";"),"",INDEX('Main Template'!$J$22:$AN$505,Vacay_Template!$A6,Vacay_Template!T$1))</f>
        <v>1</v>
      </c>
      <c r="U6">
        <f>IF(OR(U$1=":=",$A6=";"),"",INDEX('Main Template'!$J$22:$AN$505,Vacay_Template!$A6,Vacay_Template!U$1))</f>
        <v>1</v>
      </c>
      <c r="V6">
        <f>IF(OR(V$1=":=",$A6=";"),"",INDEX('Main Template'!$J$22:$AN$505,Vacay_Template!$A6,Vacay_Template!V$1))</f>
        <v>0</v>
      </c>
      <c r="W6">
        <f>IF(OR(W$1=":=",$A6=";"),"",INDEX('Main Template'!$J$22:$AN$505,Vacay_Template!$A6,Vacay_Template!W$1))</f>
        <v>1</v>
      </c>
      <c r="X6">
        <f>IF(OR(X$1=":=",$A6=";"),"",INDEX('Main Template'!$J$22:$AN$505,Vacay_Template!$A6,Vacay_Template!X$1))</f>
        <v>1</v>
      </c>
      <c r="Y6">
        <f>IF(OR(Y$1=":=",$A6=";"),"",INDEX('Main Template'!$J$22:$AN$505,Vacay_Template!$A6,Vacay_Template!Y$1))</f>
        <v>1</v>
      </c>
      <c r="Z6">
        <f>IF(OR(Z$1=":=",$A6=";"),"",INDEX('Main Template'!$J$22:$AN$505,Vacay_Template!$A6,Vacay_Template!Z$1))</f>
        <v>1</v>
      </c>
      <c r="AA6">
        <f>IF(OR(AA$1=":=",$A6=";"),"",INDEX('Main Template'!$J$22:$AN$505,Vacay_Template!$A6,Vacay_Template!AA$1))</f>
        <v>1</v>
      </c>
      <c r="AB6">
        <f>IF(OR(AB$1=":=",$A6=";"),"",INDEX('Main Template'!$J$22:$AN$505,Vacay_Template!$A6,Vacay_Template!AB$1))</f>
        <v>1</v>
      </c>
      <c r="AC6">
        <f>IF(OR(AC$1=":=",$A6=";"),"",INDEX('Main Template'!$J$22:$AN$505,Vacay_Template!$A6,Vacay_Template!AC$1))</f>
        <v>0</v>
      </c>
      <c r="AD6">
        <f>IF(OR(AD$1=":=",$A6=";"),"",INDEX('Main Template'!$J$22:$AN$505,Vacay_Template!$A6,Vacay_Template!AD$1))</f>
        <v>1</v>
      </c>
      <c r="AE6" t="str">
        <f>IF(OR(AE$1=":=",$A6=";"),"",INDEX('Main Template'!$J$22:$AN$505,Vacay_Template!$A6,Vacay_Template!AE$1))</f>
        <v/>
      </c>
      <c r="AF6" t="e">
        <f>IF(OR(AF$1=":=",$A6=";"),"",INDEX('Main Template'!$J$22:$AN$505,Vacay_Template!$A6,Vacay_Template!AF$1))</f>
        <v>#VALUE!</v>
      </c>
    </row>
    <row r="7" spans="1:32">
      <c r="A7">
        <f>IF(A6=";","",IF('Main Template'!I27&lt;='Main Template'!$F$9,'Main Template'!I27,";"))</f>
        <v>6</v>
      </c>
      <c r="B7">
        <f>IF(OR(B$1=":=",$A7=";"),"",INDEX('Main Template'!$J$22:$AN$505,Vacay_Template!$A7,Vacay_Template!B$1))</f>
        <v>1</v>
      </c>
      <c r="C7">
        <f>IF(OR(C$1=":=",$A7=";"),"",INDEX('Main Template'!$J$22:$AN$505,Vacay_Template!$A7,Vacay_Template!C$1))</f>
        <v>1</v>
      </c>
      <c r="D7">
        <f>IF(OR(D$1=":=",$A7=";"),"",INDEX('Main Template'!$J$22:$AN$505,Vacay_Template!$A7,Vacay_Template!D$1))</f>
        <v>1</v>
      </c>
      <c r="E7">
        <f>IF(OR(E$1=":=",$A7=";"),"",INDEX('Main Template'!$J$22:$AN$505,Vacay_Template!$A7,Vacay_Template!E$1))</f>
        <v>1</v>
      </c>
      <c r="F7">
        <f>IF(OR(F$1=":=",$A7=";"),"",INDEX('Main Template'!$J$22:$AN$505,Vacay_Template!$A7,Vacay_Template!F$1))</f>
        <v>1</v>
      </c>
      <c r="G7">
        <f>IF(OR(G$1=":=",$A7=";"),"",INDEX('Main Template'!$J$22:$AN$505,Vacay_Template!$A7,Vacay_Template!G$1))</f>
        <v>1</v>
      </c>
      <c r="H7">
        <f>IF(OR(H$1=":=",$A7=";"),"",INDEX('Main Template'!$J$22:$AN$505,Vacay_Template!$A7,Vacay_Template!H$1))</f>
        <v>0</v>
      </c>
      <c r="I7">
        <f>IF(OR(I$1=":=",$A7=";"),"",INDEX('Main Template'!$J$22:$AN$505,Vacay_Template!$A7,Vacay_Template!I$1))</f>
        <v>1</v>
      </c>
      <c r="J7">
        <f>IF(OR(J$1=":=",$A7=";"),"",INDEX('Main Template'!$J$22:$AN$505,Vacay_Template!$A7,Vacay_Template!J$1))</f>
        <v>1</v>
      </c>
      <c r="K7">
        <f>IF(OR(K$1=":=",$A7=";"),"",INDEX('Main Template'!$J$22:$AN$505,Vacay_Template!$A7,Vacay_Template!K$1))</f>
        <v>1</v>
      </c>
      <c r="L7">
        <f>IF(OR(L$1=":=",$A7=";"),"",INDEX('Main Template'!$J$22:$AN$505,Vacay_Template!$A7,Vacay_Template!L$1))</f>
        <v>1</v>
      </c>
      <c r="M7">
        <f>IF(OR(M$1=":=",$A7=";"),"",INDEX('Main Template'!$J$22:$AN$505,Vacay_Template!$A7,Vacay_Template!M$1))</f>
        <v>1</v>
      </c>
      <c r="N7">
        <f>IF(OR(N$1=":=",$A7=";"),"",INDEX('Main Template'!$J$22:$AN$505,Vacay_Template!$A7,Vacay_Template!N$1))</f>
        <v>1</v>
      </c>
      <c r="O7">
        <f>IF(OR(O$1=":=",$A7=";"),"",INDEX('Main Template'!$J$22:$AN$505,Vacay_Template!$A7,Vacay_Template!O$1))</f>
        <v>0</v>
      </c>
      <c r="P7">
        <f>IF(OR(P$1=":=",$A7=";"),"",INDEX('Main Template'!$J$22:$AN$505,Vacay_Template!$A7,Vacay_Template!P$1))</f>
        <v>1</v>
      </c>
      <c r="Q7">
        <f>IF(OR(Q$1=":=",$A7=";"),"",INDEX('Main Template'!$J$22:$AN$505,Vacay_Template!$A7,Vacay_Template!Q$1))</f>
        <v>1</v>
      </c>
      <c r="R7">
        <f>IF(OR(R$1=":=",$A7=";"),"",INDEX('Main Template'!$J$22:$AN$505,Vacay_Template!$A7,Vacay_Template!R$1))</f>
        <v>1</v>
      </c>
      <c r="S7">
        <f>IF(OR(S$1=":=",$A7=";"),"",INDEX('Main Template'!$J$22:$AN$505,Vacay_Template!$A7,Vacay_Template!S$1))</f>
        <v>1</v>
      </c>
      <c r="T7">
        <f>IF(OR(T$1=":=",$A7=";"),"",INDEX('Main Template'!$J$22:$AN$505,Vacay_Template!$A7,Vacay_Template!T$1))</f>
        <v>0</v>
      </c>
      <c r="U7">
        <f>IF(OR(U$1=":=",$A7=";"),"",INDEX('Main Template'!$J$22:$AN$505,Vacay_Template!$A7,Vacay_Template!U$1))</f>
        <v>0</v>
      </c>
      <c r="V7">
        <f>IF(OR(V$1=":=",$A7=";"),"",INDEX('Main Template'!$J$22:$AN$505,Vacay_Template!$A7,Vacay_Template!V$1))</f>
        <v>0</v>
      </c>
      <c r="W7">
        <f>IF(OR(W$1=":=",$A7=";"),"",INDEX('Main Template'!$J$22:$AN$505,Vacay_Template!$A7,Vacay_Template!W$1))</f>
        <v>0</v>
      </c>
      <c r="X7">
        <f>IF(OR(X$1=":=",$A7=";"),"",INDEX('Main Template'!$J$22:$AN$505,Vacay_Template!$A7,Vacay_Template!X$1))</f>
        <v>0</v>
      </c>
      <c r="Y7">
        <f>IF(OR(Y$1=":=",$A7=";"),"",INDEX('Main Template'!$J$22:$AN$505,Vacay_Template!$A7,Vacay_Template!Y$1))</f>
        <v>0</v>
      </c>
      <c r="Z7">
        <f>IF(OR(Z$1=":=",$A7=";"),"",INDEX('Main Template'!$J$22:$AN$505,Vacay_Template!$A7,Vacay_Template!Z$1))</f>
        <v>0</v>
      </c>
      <c r="AA7">
        <f>IF(OR(AA$1=":=",$A7=";"),"",INDEX('Main Template'!$J$22:$AN$505,Vacay_Template!$A7,Vacay_Template!AA$1))</f>
        <v>0</v>
      </c>
      <c r="AB7">
        <f>IF(OR(AB$1=":=",$A7=";"),"",INDEX('Main Template'!$J$22:$AN$505,Vacay_Template!$A7,Vacay_Template!AB$1))</f>
        <v>0</v>
      </c>
      <c r="AC7">
        <f>IF(OR(AC$1=":=",$A7=";"),"",INDEX('Main Template'!$J$22:$AN$505,Vacay_Template!$A7,Vacay_Template!AC$1))</f>
        <v>0</v>
      </c>
      <c r="AD7">
        <f>IF(OR(AD$1=":=",$A7=";"),"",INDEX('Main Template'!$J$22:$AN$505,Vacay_Template!$A7,Vacay_Template!AD$1))</f>
        <v>0</v>
      </c>
      <c r="AE7" t="str">
        <f>IF(OR(AE$1=":=",$A7=";"),"",INDEX('Main Template'!$J$22:$AN$505,Vacay_Template!$A7,Vacay_Template!AE$1))</f>
        <v/>
      </c>
      <c r="AF7" t="e">
        <f>IF(OR(AF$1=":=",$A7=";"),"",INDEX('Main Template'!$J$22:$AN$505,Vacay_Template!$A7,Vacay_Template!AF$1))</f>
        <v>#VALUE!</v>
      </c>
    </row>
    <row r="8" spans="1:32">
      <c r="A8">
        <f>IF(A7=";","",IF('Main Template'!I28&lt;='Main Template'!$F$9,'Main Template'!I28,";"))</f>
        <v>7</v>
      </c>
      <c r="B8">
        <f>IF(OR(B$1=":=",$A8=";"),"",INDEX('Main Template'!$J$22:$AN$505,Vacay_Template!$A8,Vacay_Template!B$1))</f>
        <v>1</v>
      </c>
      <c r="C8">
        <f>IF(OR(C$1=":=",$A8=";"),"",INDEX('Main Template'!$J$22:$AN$505,Vacay_Template!$A8,Vacay_Template!C$1))</f>
        <v>1</v>
      </c>
      <c r="D8">
        <f>IF(OR(D$1=":=",$A8=";"),"",INDEX('Main Template'!$J$22:$AN$505,Vacay_Template!$A8,Vacay_Template!D$1))</f>
        <v>1</v>
      </c>
      <c r="E8">
        <f>IF(OR(E$1=":=",$A8=";"),"",INDEX('Main Template'!$J$22:$AN$505,Vacay_Template!$A8,Vacay_Template!E$1))</f>
        <v>1</v>
      </c>
      <c r="F8">
        <f>IF(OR(F$1=":=",$A8=";"),"",INDEX('Main Template'!$J$22:$AN$505,Vacay_Template!$A8,Vacay_Template!F$1))</f>
        <v>1</v>
      </c>
      <c r="G8">
        <f>IF(OR(G$1=":=",$A8=";"),"",INDEX('Main Template'!$J$22:$AN$505,Vacay_Template!$A8,Vacay_Template!G$1))</f>
        <v>1</v>
      </c>
      <c r="H8">
        <f>IF(OR(H$1=":=",$A8=";"),"",INDEX('Main Template'!$J$22:$AN$505,Vacay_Template!$A8,Vacay_Template!H$1))</f>
        <v>0</v>
      </c>
      <c r="I8">
        <f>IF(OR(I$1=":=",$A8=";"),"",INDEX('Main Template'!$J$22:$AN$505,Vacay_Template!$A8,Vacay_Template!I$1))</f>
        <v>1</v>
      </c>
      <c r="J8">
        <f>IF(OR(J$1=":=",$A8=";"),"",INDEX('Main Template'!$J$22:$AN$505,Vacay_Template!$A8,Vacay_Template!J$1))</f>
        <v>1</v>
      </c>
      <c r="K8">
        <f>IF(OR(K$1=":=",$A8=";"),"",INDEX('Main Template'!$J$22:$AN$505,Vacay_Template!$A8,Vacay_Template!K$1))</f>
        <v>1</v>
      </c>
      <c r="L8">
        <f>IF(OR(L$1=":=",$A8=";"),"",INDEX('Main Template'!$J$22:$AN$505,Vacay_Template!$A8,Vacay_Template!L$1))</f>
        <v>1</v>
      </c>
      <c r="M8">
        <f>IF(OR(M$1=":=",$A8=";"),"",INDEX('Main Template'!$J$22:$AN$505,Vacay_Template!$A8,Vacay_Template!M$1))</f>
        <v>0</v>
      </c>
      <c r="N8">
        <f>IF(OR(N$1=":=",$A8=";"),"",INDEX('Main Template'!$J$22:$AN$505,Vacay_Template!$A8,Vacay_Template!N$1))</f>
        <v>0</v>
      </c>
      <c r="O8">
        <f>IF(OR(O$1=":=",$A8=";"),"",INDEX('Main Template'!$J$22:$AN$505,Vacay_Template!$A8,Vacay_Template!O$1))</f>
        <v>0</v>
      </c>
      <c r="P8">
        <f>IF(OR(P$1=":=",$A8=";"),"",INDEX('Main Template'!$J$22:$AN$505,Vacay_Template!$A8,Vacay_Template!P$1))</f>
        <v>0</v>
      </c>
      <c r="Q8">
        <f>IF(OR(Q$1=":=",$A8=";"),"",INDEX('Main Template'!$J$22:$AN$505,Vacay_Template!$A8,Vacay_Template!Q$1))</f>
        <v>0</v>
      </c>
      <c r="R8">
        <f>IF(OR(R$1=":=",$A8=";"),"",INDEX('Main Template'!$J$22:$AN$505,Vacay_Template!$A8,Vacay_Template!R$1))</f>
        <v>0</v>
      </c>
      <c r="S8">
        <f>IF(OR(S$1=":=",$A8=";"),"",INDEX('Main Template'!$J$22:$AN$505,Vacay_Template!$A8,Vacay_Template!S$1))</f>
        <v>0</v>
      </c>
      <c r="T8">
        <f>IF(OR(T$1=":=",$A8=";"),"",INDEX('Main Template'!$J$22:$AN$505,Vacay_Template!$A8,Vacay_Template!T$1))</f>
        <v>0</v>
      </c>
      <c r="U8">
        <f>IF(OR(U$1=":=",$A8=";"),"",INDEX('Main Template'!$J$22:$AN$505,Vacay_Template!$A8,Vacay_Template!U$1))</f>
        <v>0</v>
      </c>
      <c r="V8">
        <f>IF(OR(V$1=":=",$A8=";"),"",INDEX('Main Template'!$J$22:$AN$505,Vacay_Template!$A8,Vacay_Template!V$1))</f>
        <v>0</v>
      </c>
      <c r="W8">
        <f>IF(OR(W$1=":=",$A8=";"),"",INDEX('Main Template'!$J$22:$AN$505,Vacay_Template!$A8,Vacay_Template!W$1))</f>
        <v>1</v>
      </c>
      <c r="X8">
        <f>IF(OR(X$1=":=",$A8=";"),"",INDEX('Main Template'!$J$22:$AN$505,Vacay_Template!$A8,Vacay_Template!X$1))</f>
        <v>1</v>
      </c>
      <c r="Y8">
        <f>IF(OR(Y$1=":=",$A8=";"),"",INDEX('Main Template'!$J$22:$AN$505,Vacay_Template!$A8,Vacay_Template!Y$1))</f>
        <v>1</v>
      </c>
      <c r="Z8">
        <f>IF(OR(Z$1=":=",$A8=";"),"",INDEX('Main Template'!$J$22:$AN$505,Vacay_Template!$A8,Vacay_Template!Z$1))</f>
        <v>1</v>
      </c>
      <c r="AA8">
        <f>IF(OR(AA$1=":=",$A8=";"),"",INDEX('Main Template'!$J$22:$AN$505,Vacay_Template!$A8,Vacay_Template!AA$1))</f>
        <v>1</v>
      </c>
      <c r="AB8">
        <f>IF(OR(AB$1=":=",$A8=";"),"",INDEX('Main Template'!$J$22:$AN$505,Vacay_Template!$A8,Vacay_Template!AB$1))</f>
        <v>1</v>
      </c>
      <c r="AC8">
        <f>IF(OR(AC$1=":=",$A8=";"),"",INDEX('Main Template'!$J$22:$AN$505,Vacay_Template!$A8,Vacay_Template!AC$1))</f>
        <v>0</v>
      </c>
      <c r="AD8">
        <f>IF(OR(AD$1=":=",$A8=";"),"",INDEX('Main Template'!$J$22:$AN$505,Vacay_Template!$A8,Vacay_Template!AD$1))</f>
        <v>1</v>
      </c>
      <c r="AE8" t="str">
        <f>IF(OR(AE$1=":=",$A8=";"),"",INDEX('Main Template'!$J$22:$AN$505,Vacay_Template!$A8,Vacay_Template!AE$1))</f>
        <v/>
      </c>
      <c r="AF8" t="e">
        <f>IF(OR(AF$1=":=",$A8=";"),"",INDEX('Main Template'!$J$22:$AN$505,Vacay_Template!$A8,Vacay_Template!AF$1))</f>
        <v>#VALUE!</v>
      </c>
    </row>
    <row r="9" spans="1:32">
      <c r="A9">
        <f>IF(A8=";","",IF('Main Template'!I29&lt;='Main Template'!$F$9,'Main Template'!I29,";"))</f>
        <v>8</v>
      </c>
      <c r="B9">
        <f>IF(OR(B$1=":=",$A9=";"),"",INDEX('Main Template'!$J$22:$AN$505,Vacay_Template!$A9,Vacay_Template!B$1))</f>
        <v>0</v>
      </c>
      <c r="C9">
        <f>IF(OR(C$1=":=",$A9=";"),"",INDEX('Main Template'!$J$22:$AN$505,Vacay_Template!$A9,Vacay_Template!C$1))</f>
        <v>1</v>
      </c>
      <c r="D9">
        <f>IF(OR(D$1=":=",$A9=";"),"",INDEX('Main Template'!$J$22:$AN$505,Vacay_Template!$A9,Vacay_Template!D$1))</f>
        <v>1</v>
      </c>
      <c r="E9">
        <f>IF(OR(E$1=":=",$A9=";"),"",INDEX('Main Template'!$J$22:$AN$505,Vacay_Template!$A9,Vacay_Template!E$1))</f>
        <v>1</v>
      </c>
      <c r="F9">
        <f>IF(OR(F$1=":=",$A9=";"),"",INDEX('Main Template'!$J$22:$AN$505,Vacay_Template!$A9,Vacay_Template!F$1))</f>
        <v>1</v>
      </c>
      <c r="G9">
        <f>IF(OR(G$1=":=",$A9=";"),"",INDEX('Main Template'!$J$22:$AN$505,Vacay_Template!$A9,Vacay_Template!G$1))</f>
        <v>1</v>
      </c>
      <c r="H9">
        <f>IF(OR(H$1=":=",$A9=";"),"",INDEX('Main Template'!$J$22:$AN$505,Vacay_Template!$A9,Vacay_Template!H$1))</f>
        <v>0</v>
      </c>
      <c r="I9">
        <f>IF(OR(I$1=":=",$A9=";"),"",INDEX('Main Template'!$J$22:$AN$505,Vacay_Template!$A9,Vacay_Template!I$1))</f>
        <v>1</v>
      </c>
      <c r="J9">
        <f>IF(OR(J$1=":=",$A9=";"),"",INDEX('Main Template'!$J$22:$AN$505,Vacay_Template!$A9,Vacay_Template!J$1))</f>
        <v>1</v>
      </c>
      <c r="K9">
        <f>IF(OR(K$1=":=",$A9=";"),"",INDEX('Main Template'!$J$22:$AN$505,Vacay_Template!$A9,Vacay_Template!K$1))</f>
        <v>1</v>
      </c>
      <c r="L9">
        <f>IF(OR(L$1=":=",$A9=";"),"",INDEX('Main Template'!$J$22:$AN$505,Vacay_Template!$A9,Vacay_Template!L$1))</f>
        <v>1</v>
      </c>
      <c r="M9">
        <f>IF(OR(M$1=":=",$A9=";"),"",INDEX('Main Template'!$J$22:$AN$505,Vacay_Template!$A9,Vacay_Template!M$1))</f>
        <v>1</v>
      </c>
      <c r="N9">
        <f>IF(OR(N$1=":=",$A9=";"),"",INDEX('Main Template'!$J$22:$AN$505,Vacay_Template!$A9,Vacay_Template!N$1))</f>
        <v>1</v>
      </c>
      <c r="O9">
        <f>IF(OR(O$1=":=",$A9=";"),"",INDEX('Main Template'!$J$22:$AN$505,Vacay_Template!$A9,Vacay_Template!O$1))</f>
        <v>0</v>
      </c>
      <c r="P9">
        <f>IF(OR(P$1=":=",$A9=";"),"",INDEX('Main Template'!$J$22:$AN$505,Vacay_Template!$A9,Vacay_Template!P$1))</f>
        <v>1</v>
      </c>
      <c r="Q9">
        <f>IF(OR(Q$1=":=",$A9=";"),"",INDEX('Main Template'!$J$22:$AN$505,Vacay_Template!$A9,Vacay_Template!Q$1))</f>
        <v>1</v>
      </c>
      <c r="R9">
        <f>IF(OR(R$1=":=",$A9=";"),"",INDEX('Main Template'!$J$22:$AN$505,Vacay_Template!$A9,Vacay_Template!R$1))</f>
        <v>1</v>
      </c>
      <c r="S9">
        <f>IF(OR(S$1=":=",$A9=";"),"",INDEX('Main Template'!$J$22:$AN$505,Vacay_Template!$A9,Vacay_Template!S$1))</f>
        <v>1</v>
      </c>
      <c r="T9">
        <f>IF(OR(T$1=":=",$A9=";"),"",INDEX('Main Template'!$J$22:$AN$505,Vacay_Template!$A9,Vacay_Template!T$1))</f>
        <v>0</v>
      </c>
      <c r="U9">
        <f>IF(OR(U$1=":=",$A9=";"),"",INDEX('Main Template'!$J$22:$AN$505,Vacay_Template!$A9,Vacay_Template!U$1))</f>
        <v>0</v>
      </c>
      <c r="V9">
        <f>IF(OR(V$1=":=",$A9=";"),"",INDEX('Main Template'!$J$22:$AN$505,Vacay_Template!$A9,Vacay_Template!V$1))</f>
        <v>0</v>
      </c>
      <c r="W9">
        <f>IF(OR(W$1=":=",$A9=";"),"",INDEX('Main Template'!$J$22:$AN$505,Vacay_Template!$A9,Vacay_Template!W$1))</f>
        <v>0</v>
      </c>
      <c r="X9">
        <f>IF(OR(X$1=":=",$A9=";"),"",INDEX('Main Template'!$J$22:$AN$505,Vacay_Template!$A9,Vacay_Template!X$1))</f>
        <v>0</v>
      </c>
      <c r="Y9">
        <f>IF(OR(Y$1=":=",$A9=";"),"",INDEX('Main Template'!$J$22:$AN$505,Vacay_Template!$A9,Vacay_Template!Y$1))</f>
        <v>0</v>
      </c>
      <c r="Z9">
        <f>IF(OR(Z$1=":=",$A9=";"),"",INDEX('Main Template'!$J$22:$AN$505,Vacay_Template!$A9,Vacay_Template!Z$1))</f>
        <v>0</v>
      </c>
      <c r="AA9">
        <f>IF(OR(AA$1=":=",$A9=";"),"",INDEX('Main Template'!$J$22:$AN$505,Vacay_Template!$A9,Vacay_Template!AA$1))</f>
        <v>0</v>
      </c>
      <c r="AB9">
        <f>IF(OR(AB$1=":=",$A9=";"),"",INDEX('Main Template'!$J$22:$AN$505,Vacay_Template!$A9,Vacay_Template!AB$1))</f>
        <v>0</v>
      </c>
      <c r="AC9">
        <f>IF(OR(AC$1=":=",$A9=";"),"",INDEX('Main Template'!$J$22:$AN$505,Vacay_Template!$A9,Vacay_Template!AC$1))</f>
        <v>0</v>
      </c>
      <c r="AD9">
        <f>IF(OR(AD$1=":=",$A9=";"),"",INDEX('Main Template'!$J$22:$AN$505,Vacay_Template!$A9,Vacay_Template!AD$1))</f>
        <v>0</v>
      </c>
      <c r="AE9" t="str">
        <f>IF(OR(AE$1=":=",$A9=";"),"",INDEX('Main Template'!$J$22:$AN$505,Vacay_Template!$A9,Vacay_Template!AE$1))</f>
        <v/>
      </c>
      <c r="AF9" t="e">
        <f>IF(OR(AF$1=":=",$A9=";"),"",INDEX('Main Template'!$J$22:$AN$505,Vacay_Template!$A9,Vacay_Template!AF$1))</f>
        <v>#VALUE!</v>
      </c>
    </row>
    <row r="10" spans="1:32">
      <c r="A10">
        <f>IF(A9=";","",IF('Main Template'!I30&lt;='Main Template'!$F$9,'Main Template'!I30,";"))</f>
        <v>9</v>
      </c>
      <c r="B10">
        <f>IF(OR(B$1=":=",$A10=";"),"",INDEX('Main Template'!$J$22:$AN$505,Vacay_Template!$A10,Vacay_Template!B$1))</f>
        <v>0</v>
      </c>
      <c r="C10">
        <f>IF(OR(C$1=":=",$A10=";"),"",INDEX('Main Template'!$J$22:$AN$505,Vacay_Template!$A10,Vacay_Template!C$1))</f>
        <v>0</v>
      </c>
      <c r="D10">
        <f>IF(OR(D$1=":=",$A10=";"),"",INDEX('Main Template'!$J$22:$AN$505,Vacay_Template!$A10,Vacay_Template!D$1))</f>
        <v>0</v>
      </c>
      <c r="E10">
        <f>IF(OR(E$1=":=",$A10=";"),"",INDEX('Main Template'!$J$22:$AN$505,Vacay_Template!$A10,Vacay_Template!E$1))</f>
        <v>0</v>
      </c>
      <c r="F10">
        <f>IF(OR(F$1=":=",$A10=";"),"",INDEX('Main Template'!$J$22:$AN$505,Vacay_Template!$A10,Vacay_Template!F$1))</f>
        <v>0</v>
      </c>
      <c r="G10">
        <f>IF(OR(G$1=":=",$A10=";"),"",INDEX('Main Template'!$J$22:$AN$505,Vacay_Template!$A10,Vacay_Template!G$1))</f>
        <v>0</v>
      </c>
      <c r="H10">
        <f>IF(OR(H$1=":=",$A10=";"),"",INDEX('Main Template'!$J$22:$AN$505,Vacay_Template!$A10,Vacay_Template!H$1))</f>
        <v>0</v>
      </c>
      <c r="I10">
        <f>IF(OR(I$1=":=",$A10=";"),"",INDEX('Main Template'!$J$22:$AN$505,Vacay_Template!$A10,Vacay_Template!I$1))</f>
        <v>0</v>
      </c>
      <c r="J10">
        <f>IF(OR(J$1=":=",$A10=";"),"",INDEX('Main Template'!$J$22:$AN$505,Vacay_Template!$A10,Vacay_Template!J$1))</f>
        <v>1</v>
      </c>
      <c r="K10">
        <f>IF(OR(K$1=":=",$A10=";"),"",INDEX('Main Template'!$J$22:$AN$505,Vacay_Template!$A10,Vacay_Template!K$1))</f>
        <v>1</v>
      </c>
      <c r="L10">
        <f>IF(OR(L$1=":=",$A10=";"),"",INDEX('Main Template'!$J$22:$AN$505,Vacay_Template!$A10,Vacay_Template!L$1))</f>
        <v>1</v>
      </c>
      <c r="M10">
        <f>IF(OR(M$1=":=",$A10=";"),"",INDEX('Main Template'!$J$22:$AN$505,Vacay_Template!$A10,Vacay_Template!M$1))</f>
        <v>1</v>
      </c>
      <c r="N10">
        <f>IF(OR(N$1=":=",$A10=";"),"",INDEX('Main Template'!$J$22:$AN$505,Vacay_Template!$A10,Vacay_Template!N$1))</f>
        <v>1</v>
      </c>
      <c r="O10">
        <f>IF(OR(O$1=":=",$A10=";"),"",INDEX('Main Template'!$J$22:$AN$505,Vacay_Template!$A10,Vacay_Template!O$1))</f>
        <v>0</v>
      </c>
      <c r="P10">
        <f>IF(OR(P$1=":=",$A10=";"),"",INDEX('Main Template'!$J$22:$AN$505,Vacay_Template!$A10,Vacay_Template!P$1))</f>
        <v>1</v>
      </c>
      <c r="Q10">
        <f>IF(OR(Q$1=":=",$A10=";"),"",INDEX('Main Template'!$J$22:$AN$505,Vacay_Template!$A10,Vacay_Template!Q$1))</f>
        <v>1</v>
      </c>
      <c r="R10">
        <f>IF(OR(R$1=":=",$A10=";"),"",INDEX('Main Template'!$J$22:$AN$505,Vacay_Template!$A10,Vacay_Template!R$1))</f>
        <v>1</v>
      </c>
      <c r="S10">
        <f>IF(OR(S$1=":=",$A10=";"),"",INDEX('Main Template'!$J$22:$AN$505,Vacay_Template!$A10,Vacay_Template!S$1))</f>
        <v>1</v>
      </c>
      <c r="T10">
        <f>IF(OR(T$1=":=",$A10=";"),"",INDEX('Main Template'!$J$22:$AN$505,Vacay_Template!$A10,Vacay_Template!T$1))</f>
        <v>1</v>
      </c>
      <c r="U10">
        <f>IF(OR(U$1=":=",$A10=";"),"",INDEX('Main Template'!$J$22:$AN$505,Vacay_Template!$A10,Vacay_Template!U$1))</f>
        <v>1</v>
      </c>
      <c r="V10">
        <f>IF(OR(V$1=":=",$A10=";"),"",INDEX('Main Template'!$J$22:$AN$505,Vacay_Template!$A10,Vacay_Template!V$1))</f>
        <v>0</v>
      </c>
      <c r="W10">
        <f>IF(OR(W$1=":=",$A10=";"),"",INDEX('Main Template'!$J$22:$AN$505,Vacay_Template!$A10,Vacay_Template!W$1))</f>
        <v>1</v>
      </c>
      <c r="X10">
        <f>IF(OR(X$1=":=",$A10=";"),"",INDEX('Main Template'!$J$22:$AN$505,Vacay_Template!$A10,Vacay_Template!X$1))</f>
        <v>1</v>
      </c>
      <c r="Y10">
        <f>IF(OR(Y$1=":=",$A10=";"),"",INDEX('Main Template'!$J$22:$AN$505,Vacay_Template!$A10,Vacay_Template!Y$1))</f>
        <v>1</v>
      </c>
      <c r="Z10">
        <f>IF(OR(Z$1=":=",$A10=";"),"",INDEX('Main Template'!$J$22:$AN$505,Vacay_Template!$A10,Vacay_Template!Z$1))</f>
        <v>1</v>
      </c>
      <c r="AA10">
        <f>IF(OR(AA$1=":=",$A10=";"),"",INDEX('Main Template'!$J$22:$AN$505,Vacay_Template!$A10,Vacay_Template!AA$1))</f>
        <v>1</v>
      </c>
      <c r="AB10">
        <f>IF(OR(AB$1=":=",$A10=";"),"",INDEX('Main Template'!$J$22:$AN$505,Vacay_Template!$A10,Vacay_Template!AB$1))</f>
        <v>1</v>
      </c>
      <c r="AC10">
        <f>IF(OR(AC$1=":=",$A10=";"),"",INDEX('Main Template'!$J$22:$AN$505,Vacay_Template!$A10,Vacay_Template!AC$1))</f>
        <v>0</v>
      </c>
      <c r="AD10">
        <f>IF(OR(AD$1=":=",$A10=";"),"",INDEX('Main Template'!$J$22:$AN$505,Vacay_Template!$A10,Vacay_Template!AD$1))</f>
        <v>1</v>
      </c>
      <c r="AE10" t="str">
        <f>IF(OR(AE$1=":=",$A10=";"),"",INDEX('Main Template'!$J$22:$AN$505,Vacay_Template!$A10,Vacay_Template!AE$1))</f>
        <v/>
      </c>
      <c r="AF10" t="e">
        <f>IF(OR(AF$1=":=",$A10=";"),"",INDEX('Main Template'!$J$22:$AN$505,Vacay_Template!$A10,Vacay_Template!AF$1))</f>
        <v>#VALUE!</v>
      </c>
    </row>
    <row r="11" spans="1:32">
      <c r="A11">
        <f>IF(A10=";","",IF('Main Template'!I31&lt;='Main Template'!$F$9,'Main Template'!I31,";"))</f>
        <v>10</v>
      </c>
      <c r="B11">
        <f>IF(OR(B$1=":=",$A11=";"),"",INDEX('Main Template'!$J$22:$AN$505,Vacay_Template!$A11,Vacay_Template!B$1))</f>
        <v>1</v>
      </c>
      <c r="C11">
        <f>IF(OR(C$1=":=",$A11=";"),"",INDEX('Main Template'!$J$22:$AN$505,Vacay_Template!$A11,Vacay_Template!C$1))</f>
        <v>1</v>
      </c>
      <c r="D11">
        <f>IF(OR(D$1=":=",$A11=";"),"",INDEX('Main Template'!$J$22:$AN$505,Vacay_Template!$A11,Vacay_Template!D$1))</f>
        <v>1</v>
      </c>
      <c r="E11">
        <f>IF(OR(E$1=":=",$A11=";"),"",INDEX('Main Template'!$J$22:$AN$505,Vacay_Template!$A11,Vacay_Template!E$1))</f>
        <v>1</v>
      </c>
      <c r="F11">
        <f>IF(OR(F$1=":=",$A11=";"),"",INDEX('Main Template'!$J$22:$AN$505,Vacay_Template!$A11,Vacay_Template!F$1))</f>
        <v>1</v>
      </c>
      <c r="G11">
        <f>IF(OR(G$1=":=",$A11=";"),"",INDEX('Main Template'!$J$22:$AN$505,Vacay_Template!$A11,Vacay_Template!G$1))</f>
        <v>1</v>
      </c>
      <c r="H11">
        <f>IF(OR(H$1=":=",$A11=";"),"",INDEX('Main Template'!$J$22:$AN$505,Vacay_Template!$A11,Vacay_Template!H$1))</f>
        <v>0</v>
      </c>
      <c r="I11">
        <f>IF(OR(I$1=":=",$A11=";"),"",INDEX('Main Template'!$J$22:$AN$505,Vacay_Template!$A11,Vacay_Template!I$1))</f>
        <v>1</v>
      </c>
      <c r="J11">
        <f>IF(OR(J$1=":=",$A11=";"),"",INDEX('Main Template'!$J$22:$AN$505,Vacay_Template!$A11,Vacay_Template!J$1))</f>
        <v>1</v>
      </c>
      <c r="K11">
        <f>IF(OR(K$1=":=",$A11=";"),"",INDEX('Main Template'!$J$22:$AN$505,Vacay_Template!$A11,Vacay_Template!K$1))</f>
        <v>1</v>
      </c>
      <c r="L11">
        <f>IF(OR(L$1=":=",$A11=";"),"",INDEX('Main Template'!$J$22:$AN$505,Vacay_Template!$A11,Vacay_Template!L$1))</f>
        <v>1</v>
      </c>
      <c r="M11">
        <f>IF(OR(M$1=":=",$A11=";"),"",INDEX('Main Template'!$J$22:$AN$505,Vacay_Template!$A11,Vacay_Template!M$1))</f>
        <v>0</v>
      </c>
      <c r="N11">
        <f>IF(OR(N$1=":=",$A11=";"),"",INDEX('Main Template'!$J$22:$AN$505,Vacay_Template!$A11,Vacay_Template!N$1))</f>
        <v>0</v>
      </c>
      <c r="O11">
        <f>IF(OR(O$1=":=",$A11=";"),"",INDEX('Main Template'!$J$22:$AN$505,Vacay_Template!$A11,Vacay_Template!O$1))</f>
        <v>0</v>
      </c>
      <c r="P11">
        <f>IF(OR(P$1=":=",$A11=";"),"",INDEX('Main Template'!$J$22:$AN$505,Vacay_Template!$A11,Vacay_Template!P$1))</f>
        <v>1</v>
      </c>
      <c r="Q11">
        <f>IF(OR(Q$1=":=",$A11=";"),"",INDEX('Main Template'!$J$22:$AN$505,Vacay_Template!$A11,Vacay_Template!Q$1))</f>
        <v>1</v>
      </c>
      <c r="R11">
        <f>IF(OR(R$1=":=",$A11=";"),"",INDEX('Main Template'!$J$22:$AN$505,Vacay_Template!$A11,Vacay_Template!R$1))</f>
        <v>1</v>
      </c>
      <c r="S11">
        <f>IF(OR(S$1=":=",$A11=";"),"",INDEX('Main Template'!$J$22:$AN$505,Vacay_Template!$A11,Vacay_Template!S$1))</f>
        <v>1</v>
      </c>
      <c r="T11">
        <f>IF(OR(T$1=":=",$A11=";"),"",INDEX('Main Template'!$J$22:$AN$505,Vacay_Template!$A11,Vacay_Template!T$1))</f>
        <v>0</v>
      </c>
      <c r="U11">
        <f>IF(OR(U$1=":=",$A11=";"),"",INDEX('Main Template'!$J$22:$AN$505,Vacay_Template!$A11,Vacay_Template!U$1))</f>
        <v>0</v>
      </c>
      <c r="V11">
        <f>IF(OR(V$1=":=",$A11=";"),"",INDEX('Main Template'!$J$22:$AN$505,Vacay_Template!$A11,Vacay_Template!V$1))</f>
        <v>0</v>
      </c>
      <c r="W11">
        <f>IF(OR(W$1=":=",$A11=";"),"",INDEX('Main Template'!$J$22:$AN$505,Vacay_Template!$A11,Vacay_Template!W$1))</f>
        <v>0</v>
      </c>
      <c r="X11">
        <f>IF(OR(X$1=":=",$A11=";"),"",INDEX('Main Template'!$J$22:$AN$505,Vacay_Template!$A11,Vacay_Template!X$1))</f>
        <v>0</v>
      </c>
      <c r="Y11">
        <f>IF(OR(Y$1=":=",$A11=";"),"",INDEX('Main Template'!$J$22:$AN$505,Vacay_Template!$A11,Vacay_Template!Y$1))</f>
        <v>0</v>
      </c>
      <c r="Z11">
        <f>IF(OR(Z$1=":=",$A11=";"),"",INDEX('Main Template'!$J$22:$AN$505,Vacay_Template!$A11,Vacay_Template!Z$1))</f>
        <v>0</v>
      </c>
      <c r="AA11">
        <f>IF(OR(AA$1=":=",$A11=";"),"",INDEX('Main Template'!$J$22:$AN$505,Vacay_Template!$A11,Vacay_Template!AA$1))</f>
        <v>0</v>
      </c>
      <c r="AB11">
        <f>IF(OR(AB$1=":=",$A11=";"),"",INDEX('Main Template'!$J$22:$AN$505,Vacay_Template!$A11,Vacay_Template!AB$1))</f>
        <v>0</v>
      </c>
      <c r="AC11">
        <f>IF(OR(AC$1=":=",$A11=";"),"",INDEX('Main Template'!$J$22:$AN$505,Vacay_Template!$A11,Vacay_Template!AC$1))</f>
        <v>0</v>
      </c>
      <c r="AD11">
        <f>IF(OR(AD$1=":=",$A11=";"),"",INDEX('Main Template'!$J$22:$AN$505,Vacay_Template!$A11,Vacay_Template!AD$1))</f>
        <v>0</v>
      </c>
      <c r="AE11" t="str">
        <f>IF(OR(AE$1=":=",$A11=";"),"",INDEX('Main Template'!$J$22:$AN$505,Vacay_Template!$A11,Vacay_Template!AE$1))</f>
        <v/>
      </c>
      <c r="AF11" t="e">
        <f>IF(OR(AF$1=":=",$A11=";"),"",INDEX('Main Template'!$J$22:$AN$505,Vacay_Template!$A11,Vacay_Template!AF$1))</f>
        <v>#VALUE!</v>
      </c>
    </row>
    <row r="12" spans="1:32">
      <c r="A12">
        <f>IF(A11=";","",IF('Main Template'!I32&lt;='Main Template'!$F$9,'Main Template'!I32,";"))</f>
        <v>11</v>
      </c>
      <c r="B12">
        <f>IF(OR(B$1=":=",$A12=";"),"",INDEX('Main Template'!$J$22:$AN$505,Vacay_Template!$A12,Vacay_Template!B$1))</f>
        <v>1</v>
      </c>
      <c r="C12">
        <f>IF(OR(C$1=":=",$A12=";"),"",INDEX('Main Template'!$J$22:$AN$505,Vacay_Template!$A12,Vacay_Template!C$1))</f>
        <v>1</v>
      </c>
      <c r="D12">
        <f>IF(OR(D$1=":=",$A12=";"),"",INDEX('Main Template'!$J$22:$AN$505,Vacay_Template!$A12,Vacay_Template!D$1))</f>
        <v>1</v>
      </c>
      <c r="E12">
        <f>IF(OR(E$1=":=",$A12=";"),"",INDEX('Main Template'!$J$22:$AN$505,Vacay_Template!$A12,Vacay_Template!E$1))</f>
        <v>1</v>
      </c>
      <c r="F12">
        <f>IF(OR(F$1=":=",$A12=";"),"",INDEX('Main Template'!$J$22:$AN$505,Vacay_Template!$A12,Vacay_Template!F$1))</f>
        <v>1</v>
      </c>
      <c r="G12">
        <f>IF(OR(G$1=":=",$A12=";"),"",INDEX('Main Template'!$J$22:$AN$505,Vacay_Template!$A12,Vacay_Template!G$1))</f>
        <v>1</v>
      </c>
      <c r="H12">
        <f>IF(OR(H$1=":=",$A12=";"),"",INDEX('Main Template'!$J$22:$AN$505,Vacay_Template!$A12,Vacay_Template!H$1))</f>
        <v>0</v>
      </c>
      <c r="I12">
        <f>IF(OR(I$1=":=",$A12=";"),"",INDEX('Main Template'!$J$22:$AN$505,Vacay_Template!$A12,Vacay_Template!I$1))</f>
        <v>1</v>
      </c>
      <c r="J12">
        <f>IF(OR(J$1=":=",$A12=";"),"",INDEX('Main Template'!$J$22:$AN$505,Vacay_Template!$A12,Vacay_Template!J$1))</f>
        <v>1</v>
      </c>
      <c r="K12">
        <f>IF(OR(K$1=":=",$A12=";"),"",INDEX('Main Template'!$J$22:$AN$505,Vacay_Template!$A12,Vacay_Template!K$1))</f>
        <v>1</v>
      </c>
      <c r="L12">
        <f>IF(OR(L$1=":=",$A12=";"),"",INDEX('Main Template'!$J$22:$AN$505,Vacay_Template!$A12,Vacay_Template!L$1))</f>
        <v>1</v>
      </c>
      <c r="M12">
        <f>IF(OR(M$1=":=",$A12=";"),"",INDEX('Main Template'!$J$22:$AN$505,Vacay_Template!$A12,Vacay_Template!M$1))</f>
        <v>1</v>
      </c>
      <c r="N12">
        <f>IF(OR(N$1=":=",$A12=";"),"",INDEX('Main Template'!$J$22:$AN$505,Vacay_Template!$A12,Vacay_Template!N$1))</f>
        <v>1</v>
      </c>
      <c r="O12">
        <f>IF(OR(O$1=":=",$A12=";"),"",INDEX('Main Template'!$J$22:$AN$505,Vacay_Template!$A12,Vacay_Template!O$1))</f>
        <v>0</v>
      </c>
      <c r="P12">
        <f>IF(OR(P$1=":=",$A12=";"),"",INDEX('Main Template'!$J$22:$AN$505,Vacay_Template!$A12,Vacay_Template!P$1))</f>
        <v>1</v>
      </c>
      <c r="Q12">
        <f>IF(OR(Q$1=":=",$A12=";"),"",INDEX('Main Template'!$J$22:$AN$505,Vacay_Template!$A12,Vacay_Template!Q$1))</f>
        <v>1</v>
      </c>
      <c r="R12">
        <f>IF(OR(R$1=":=",$A12=";"),"",INDEX('Main Template'!$J$22:$AN$505,Vacay_Template!$A12,Vacay_Template!R$1))</f>
        <v>1</v>
      </c>
      <c r="S12">
        <f>IF(OR(S$1=":=",$A12=";"),"",INDEX('Main Template'!$J$22:$AN$505,Vacay_Template!$A12,Vacay_Template!S$1))</f>
        <v>1</v>
      </c>
      <c r="T12">
        <f>IF(OR(T$1=":=",$A12=";"),"",INDEX('Main Template'!$J$22:$AN$505,Vacay_Template!$A12,Vacay_Template!T$1))</f>
        <v>0</v>
      </c>
      <c r="U12">
        <f>IF(OR(U$1=":=",$A12=";"),"",INDEX('Main Template'!$J$22:$AN$505,Vacay_Template!$A12,Vacay_Template!U$1))</f>
        <v>0</v>
      </c>
      <c r="V12">
        <f>IF(OR(V$1=":=",$A12=";"),"",INDEX('Main Template'!$J$22:$AN$505,Vacay_Template!$A12,Vacay_Template!V$1))</f>
        <v>0</v>
      </c>
      <c r="W12">
        <f>IF(OR(W$1=":=",$A12=";"),"",INDEX('Main Template'!$J$22:$AN$505,Vacay_Template!$A12,Vacay_Template!W$1))</f>
        <v>0</v>
      </c>
      <c r="X12">
        <f>IF(OR(X$1=":=",$A12=";"),"",INDEX('Main Template'!$J$22:$AN$505,Vacay_Template!$A12,Vacay_Template!X$1))</f>
        <v>0</v>
      </c>
      <c r="Y12">
        <f>IF(OR(Y$1=":=",$A12=";"),"",INDEX('Main Template'!$J$22:$AN$505,Vacay_Template!$A12,Vacay_Template!Y$1))</f>
        <v>0</v>
      </c>
      <c r="Z12">
        <f>IF(OR(Z$1=":=",$A12=";"),"",INDEX('Main Template'!$J$22:$AN$505,Vacay_Template!$A12,Vacay_Template!Z$1))</f>
        <v>0</v>
      </c>
      <c r="AA12">
        <f>IF(OR(AA$1=":=",$A12=";"),"",INDEX('Main Template'!$J$22:$AN$505,Vacay_Template!$A12,Vacay_Template!AA$1))</f>
        <v>0</v>
      </c>
      <c r="AB12">
        <f>IF(OR(AB$1=":=",$A12=";"),"",INDEX('Main Template'!$J$22:$AN$505,Vacay_Template!$A12,Vacay_Template!AB$1))</f>
        <v>0</v>
      </c>
      <c r="AC12">
        <f>IF(OR(AC$1=":=",$A12=";"),"",INDEX('Main Template'!$J$22:$AN$505,Vacay_Template!$A12,Vacay_Template!AC$1))</f>
        <v>0</v>
      </c>
      <c r="AD12">
        <f>IF(OR(AD$1=":=",$A12=";"),"",INDEX('Main Template'!$J$22:$AN$505,Vacay_Template!$A12,Vacay_Template!AD$1))</f>
        <v>0</v>
      </c>
      <c r="AE12" t="str">
        <f>IF(OR(AE$1=":=",$A12=";"),"",INDEX('Main Template'!$J$22:$AN$505,Vacay_Template!$A12,Vacay_Template!AE$1))</f>
        <v/>
      </c>
      <c r="AF12" t="e">
        <f>IF(OR(AF$1=":=",$A12=";"),"",INDEX('Main Template'!$J$22:$AN$505,Vacay_Template!$A12,Vacay_Template!AF$1))</f>
        <v>#VALUE!</v>
      </c>
    </row>
    <row r="13" spans="1:32">
      <c r="A13">
        <f>IF(A12=";","",IF('Main Template'!I33&lt;='Main Template'!$F$9,'Main Template'!I33,";"))</f>
        <v>12</v>
      </c>
      <c r="B13">
        <f>IF(OR(B$1=":=",$A13=";"),"",INDEX('Main Template'!$J$22:$AN$505,Vacay_Template!$A13,Vacay_Template!B$1))</f>
        <v>0</v>
      </c>
      <c r="C13">
        <f>IF(OR(C$1=":=",$A13=";"),"",INDEX('Main Template'!$J$22:$AN$505,Vacay_Template!$A13,Vacay_Template!C$1))</f>
        <v>1</v>
      </c>
      <c r="D13">
        <f>IF(OR(D$1=":=",$A13=";"),"",INDEX('Main Template'!$J$22:$AN$505,Vacay_Template!$A13,Vacay_Template!D$1))</f>
        <v>1</v>
      </c>
      <c r="E13">
        <f>IF(OR(E$1=":=",$A13=";"),"",INDEX('Main Template'!$J$22:$AN$505,Vacay_Template!$A13,Vacay_Template!E$1))</f>
        <v>1</v>
      </c>
      <c r="F13">
        <f>IF(OR(F$1=":=",$A13=";"),"",INDEX('Main Template'!$J$22:$AN$505,Vacay_Template!$A13,Vacay_Template!F$1))</f>
        <v>1</v>
      </c>
      <c r="G13">
        <f>IF(OR(G$1=":=",$A13=";"),"",INDEX('Main Template'!$J$22:$AN$505,Vacay_Template!$A13,Vacay_Template!G$1))</f>
        <v>1</v>
      </c>
      <c r="H13">
        <f>IF(OR(H$1=":=",$A13=";"),"",INDEX('Main Template'!$J$22:$AN$505,Vacay_Template!$A13,Vacay_Template!H$1))</f>
        <v>1</v>
      </c>
      <c r="I13">
        <f>IF(OR(I$1=":=",$A13=";"),"",INDEX('Main Template'!$J$22:$AN$505,Vacay_Template!$A13,Vacay_Template!I$1))</f>
        <v>1</v>
      </c>
      <c r="J13">
        <f>IF(OR(J$1=":=",$A13=";"),"",INDEX('Main Template'!$J$22:$AN$505,Vacay_Template!$A13,Vacay_Template!J$1))</f>
        <v>1</v>
      </c>
      <c r="K13">
        <f>IF(OR(K$1=":=",$A13=";"),"",INDEX('Main Template'!$J$22:$AN$505,Vacay_Template!$A13,Vacay_Template!K$1))</f>
        <v>1</v>
      </c>
      <c r="L13">
        <f>IF(OR(L$1=":=",$A13=";"),"",INDEX('Main Template'!$J$22:$AN$505,Vacay_Template!$A13,Vacay_Template!L$1))</f>
        <v>1</v>
      </c>
      <c r="M13">
        <f>IF(OR(M$1=":=",$A13=";"),"",INDEX('Main Template'!$J$22:$AN$505,Vacay_Template!$A13,Vacay_Template!M$1))</f>
        <v>1</v>
      </c>
      <c r="N13">
        <f>IF(OR(N$1=":=",$A13=";"),"",INDEX('Main Template'!$J$22:$AN$505,Vacay_Template!$A13,Vacay_Template!N$1))</f>
        <v>1</v>
      </c>
      <c r="O13">
        <f>IF(OR(O$1=":=",$A13=";"),"",INDEX('Main Template'!$J$22:$AN$505,Vacay_Template!$A13,Vacay_Template!O$1))</f>
        <v>1</v>
      </c>
      <c r="P13">
        <f>IF(OR(P$1=":=",$A13=";"),"",INDEX('Main Template'!$J$22:$AN$505,Vacay_Template!$A13,Vacay_Template!P$1))</f>
        <v>1</v>
      </c>
      <c r="Q13">
        <f>IF(OR(Q$1=":=",$A13=";"),"",INDEX('Main Template'!$J$22:$AN$505,Vacay_Template!$A13,Vacay_Template!Q$1))</f>
        <v>1</v>
      </c>
      <c r="R13">
        <f>IF(OR(R$1=":=",$A13=";"),"",INDEX('Main Template'!$J$22:$AN$505,Vacay_Template!$A13,Vacay_Template!R$1))</f>
        <v>1</v>
      </c>
      <c r="S13">
        <f>IF(OR(S$1=":=",$A13=";"),"",INDEX('Main Template'!$J$22:$AN$505,Vacay_Template!$A13,Vacay_Template!S$1))</f>
        <v>1</v>
      </c>
      <c r="T13">
        <f>IF(OR(T$1=":=",$A13=";"),"",INDEX('Main Template'!$J$22:$AN$505,Vacay_Template!$A13,Vacay_Template!T$1))</f>
        <v>1</v>
      </c>
      <c r="U13">
        <f>IF(OR(U$1=":=",$A13=";"),"",INDEX('Main Template'!$J$22:$AN$505,Vacay_Template!$A13,Vacay_Template!U$1))</f>
        <v>1</v>
      </c>
      <c r="V13">
        <f>IF(OR(V$1=":=",$A13=";"),"",INDEX('Main Template'!$J$22:$AN$505,Vacay_Template!$A13,Vacay_Template!V$1))</f>
        <v>1</v>
      </c>
      <c r="W13">
        <f>IF(OR(W$1=":=",$A13=";"),"",INDEX('Main Template'!$J$22:$AN$505,Vacay_Template!$A13,Vacay_Template!W$1))</f>
        <v>1</v>
      </c>
      <c r="X13">
        <f>IF(OR(X$1=":=",$A13=";"),"",INDEX('Main Template'!$J$22:$AN$505,Vacay_Template!$A13,Vacay_Template!X$1))</f>
        <v>1</v>
      </c>
      <c r="Y13">
        <f>IF(OR(Y$1=":=",$A13=";"),"",INDEX('Main Template'!$J$22:$AN$505,Vacay_Template!$A13,Vacay_Template!Y$1))</f>
        <v>1</v>
      </c>
      <c r="Z13">
        <f>IF(OR(Z$1=":=",$A13=";"),"",INDEX('Main Template'!$J$22:$AN$505,Vacay_Template!$A13,Vacay_Template!Z$1))</f>
        <v>1</v>
      </c>
      <c r="AA13">
        <f>IF(OR(AA$1=":=",$A13=";"),"",INDEX('Main Template'!$J$22:$AN$505,Vacay_Template!$A13,Vacay_Template!AA$1))</f>
        <v>1</v>
      </c>
      <c r="AB13">
        <f>IF(OR(AB$1=":=",$A13=";"),"",INDEX('Main Template'!$J$22:$AN$505,Vacay_Template!$A13,Vacay_Template!AB$1))</f>
        <v>1</v>
      </c>
      <c r="AC13">
        <f>IF(OR(AC$1=":=",$A13=";"),"",INDEX('Main Template'!$J$22:$AN$505,Vacay_Template!$A13,Vacay_Template!AC$1))</f>
        <v>1</v>
      </c>
      <c r="AD13">
        <f>IF(OR(AD$1=":=",$A13=";"),"",INDEX('Main Template'!$J$22:$AN$505,Vacay_Template!$A13,Vacay_Template!AD$1))</f>
        <v>1</v>
      </c>
      <c r="AE13" t="str">
        <f>IF(OR(AE$1=":=",$A13=";"),"",INDEX('Main Template'!$J$22:$AN$505,Vacay_Template!$A13,Vacay_Template!AE$1))</f>
        <v/>
      </c>
      <c r="AF13" t="e">
        <f>IF(OR(AF$1=":=",$A13=";"),"",INDEX('Main Template'!$J$22:$AN$505,Vacay_Template!$A13,Vacay_Template!AF$1))</f>
        <v>#VALUE!</v>
      </c>
    </row>
    <row r="14" spans="1:32">
      <c r="A14">
        <f>IF(A13=";","",IF('Main Template'!I34&lt;='Main Template'!$F$9,'Main Template'!I34,";"))</f>
        <v>13</v>
      </c>
      <c r="B14">
        <f>IF(OR(B$1=":=",$A14=";"),"",INDEX('Main Template'!$J$22:$AN$505,Vacay_Template!$A14,Vacay_Template!B$1))</f>
        <v>0</v>
      </c>
      <c r="C14">
        <f>IF(OR(C$1=":=",$A14=";"),"",INDEX('Main Template'!$J$22:$AN$505,Vacay_Template!$A14,Vacay_Template!C$1))</f>
        <v>1</v>
      </c>
      <c r="D14">
        <f>IF(OR(D$1=":=",$A14=";"),"",INDEX('Main Template'!$J$22:$AN$505,Vacay_Template!$A14,Vacay_Template!D$1))</f>
        <v>1</v>
      </c>
      <c r="E14">
        <f>IF(OR(E$1=":=",$A14=";"),"",INDEX('Main Template'!$J$22:$AN$505,Vacay_Template!$A14,Vacay_Template!E$1))</f>
        <v>1</v>
      </c>
      <c r="F14">
        <f>IF(OR(F$1=":=",$A14=";"),"",INDEX('Main Template'!$J$22:$AN$505,Vacay_Template!$A14,Vacay_Template!F$1))</f>
        <v>1</v>
      </c>
      <c r="G14">
        <f>IF(OR(G$1=":=",$A14=";"),"",INDEX('Main Template'!$J$22:$AN$505,Vacay_Template!$A14,Vacay_Template!G$1))</f>
        <v>1</v>
      </c>
      <c r="H14">
        <f>IF(OR(H$1=":=",$A14=";"),"",INDEX('Main Template'!$J$22:$AN$505,Vacay_Template!$A14,Vacay_Template!H$1))</f>
        <v>0</v>
      </c>
      <c r="I14">
        <f>IF(OR(I$1=":=",$A14=";"),"",INDEX('Main Template'!$J$22:$AN$505,Vacay_Template!$A14,Vacay_Template!I$1))</f>
        <v>1</v>
      </c>
      <c r="J14">
        <f>IF(OR(J$1=":=",$A14=";"),"",INDEX('Main Template'!$J$22:$AN$505,Vacay_Template!$A14,Vacay_Template!J$1))</f>
        <v>1</v>
      </c>
      <c r="K14">
        <f>IF(OR(K$1=":=",$A14=";"),"",INDEX('Main Template'!$J$22:$AN$505,Vacay_Template!$A14,Vacay_Template!K$1))</f>
        <v>1</v>
      </c>
      <c r="L14">
        <f>IF(OR(L$1=":=",$A14=";"),"",INDEX('Main Template'!$J$22:$AN$505,Vacay_Template!$A14,Vacay_Template!L$1))</f>
        <v>1</v>
      </c>
      <c r="M14">
        <f>IF(OR(M$1=":=",$A14=";"),"",INDEX('Main Template'!$J$22:$AN$505,Vacay_Template!$A14,Vacay_Template!M$1))</f>
        <v>1</v>
      </c>
      <c r="N14">
        <f>IF(OR(N$1=":=",$A14=";"),"",INDEX('Main Template'!$J$22:$AN$505,Vacay_Template!$A14,Vacay_Template!N$1))</f>
        <v>1</v>
      </c>
      <c r="O14">
        <f>IF(OR(O$1=":=",$A14=";"),"",INDEX('Main Template'!$J$22:$AN$505,Vacay_Template!$A14,Vacay_Template!O$1))</f>
        <v>0</v>
      </c>
      <c r="P14">
        <f>IF(OR(P$1=":=",$A14=";"),"",INDEX('Main Template'!$J$22:$AN$505,Vacay_Template!$A14,Vacay_Template!P$1))</f>
        <v>1</v>
      </c>
      <c r="Q14">
        <f>IF(OR(Q$1=":=",$A14=";"),"",INDEX('Main Template'!$J$22:$AN$505,Vacay_Template!$A14,Vacay_Template!Q$1))</f>
        <v>1</v>
      </c>
      <c r="R14">
        <f>IF(OR(R$1=":=",$A14=";"),"",INDEX('Main Template'!$J$22:$AN$505,Vacay_Template!$A14,Vacay_Template!R$1))</f>
        <v>1</v>
      </c>
      <c r="S14">
        <f>IF(OR(S$1=":=",$A14=";"),"",INDEX('Main Template'!$J$22:$AN$505,Vacay_Template!$A14,Vacay_Template!S$1))</f>
        <v>1</v>
      </c>
      <c r="T14">
        <f>IF(OR(T$1=":=",$A14=";"),"",INDEX('Main Template'!$J$22:$AN$505,Vacay_Template!$A14,Vacay_Template!T$1))</f>
        <v>1</v>
      </c>
      <c r="U14">
        <f>IF(OR(U$1=":=",$A14=";"),"",INDEX('Main Template'!$J$22:$AN$505,Vacay_Template!$A14,Vacay_Template!U$1))</f>
        <v>1</v>
      </c>
      <c r="V14">
        <f>IF(OR(V$1=":=",$A14=";"),"",INDEX('Main Template'!$J$22:$AN$505,Vacay_Template!$A14,Vacay_Template!V$1))</f>
        <v>0</v>
      </c>
      <c r="W14">
        <f>IF(OR(W$1=":=",$A14=";"),"",INDEX('Main Template'!$J$22:$AN$505,Vacay_Template!$A14,Vacay_Template!W$1))</f>
        <v>1</v>
      </c>
      <c r="X14">
        <f>IF(OR(X$1=":=",$A14=";"),"",INDEX('Main Template'!$J$22:$AN$505,Vacay_Template!$A14,Vacay_Template!X$1))</f>
        <v>1</v>
      </c>
      <c r="Y14">
        <f>IF(OR(Y$1=":=",$A14=";"),"",INDEX('Main Template'!$J$22:$AN$505,Vacay_Template!$A14,Vacay_Template!Y$1))</f>
        <v>1</v>
      </c>
      <c r="Z14">
        <f>IF(OR(Z$1=":=",$A14=";"),"",INDEX('Main Template'!$J$22:$AN$505,Vacay_Template!$A14,Vacay_Template!Z$1))</f>
        <v>1</v>
      </c>
      <c r="AA14">
        <f>IF(OR(AA$1=":=",$A14=";"),"",INDEX('Main Template'!$J$22:$AN$505,Vacay_Template!$A14,Vacay_Template!AA$1))</f>
        <v>1</v>
      </c>
      <c r="AB14">
        <f>IF(OR(AB$1=":=",$A14=";"),"",INDEX('Main Template'!$J$22:$AN$505,Vacay_Template!$A14,Vacay_Template!AB$1))</f>
        <v>1</v>
      </c>
      <c r="AC14">
        <f>IF(OR(AC$1=":=",$A14=";"),"",INDEX('Main Template'!$J$22:$AN$505,Vacay_Template!$A14,Vacay_Template!AC$1))</f>
        <v>0</v>
      </c>
      <c r="AD14">
        <f>IF(OR(AD$1=":=",$A14=";"),"",INDEX('Main Template'!$J$22:$AN$505,Vacay_Template!$A14,Vacay_Template!AD$1))</f>
        <v>1</v>
      </c>
      <c r="AE14" t="str">
        <f>IF(OR(AE$1=":=",$A14=";"),"",INDEX('Main Template'!$J$22:$AN$505,Vacay_Template!$A14,Vacay_Template!AE$1))</f>
        <v/>
      </c>
      <c r="AF14" t="e">
        <f>IF(OR(AF$1=":=",$A14=";"),"",INDEX('Main Template'!$J$22:$AN$505,Vacay_Template!$A14,Vacay_Template!AF$1))</f>
        <v>#VALUE!</v>
      </c>
    </row>
    <row r="15" spans="1:32">
      <c r="A15">
        <f>IF(A14=";","",IF('Main Template'!I35&lt;='Main Template'!$F$9,'Main Template'!I35,";"))</f>
        <v>14</v>
      </c>
      <c r="B15">
        <f>IF(OR(B$1=":=",$A15=";"),"",INDEX('Main Template'!$J$22:$AN$505,Vacay_Template!$A15,Vacay_Template!B$1))</f>
        <v>1</v>
      </c>
      <c r="C15">
        <f>IF(OR(C$1=":=",$A15=";"),"",INDEX('Main Template'!$J$22:$AN$505,Vacay_Template!$A15,Vacay_Template!C$1))</f>
        <v>1</v>
      </c>
      <c r="D15">
        <f>IF(OR(D$1=":=",$A15=";"),"",INDEX('Main Template'!$J$22:$AN$505,Vacay_Template!$A15,Vacay_Template!D$1))</f>
        <v>1</v>
      </c>
      <c r="E15">
        <f>IF(OR(E$1=":=",$A15=";"),"",INDEX('Main Template'!$J$22:$AN$505,Vacay_Template!$A15,Vacay_Template!E$1))</f>
        <v>1</v>
      </c>
      <c r="F15">
        <f>IF(OR(F$1=":=",$A15=";"),"",INDEX('Main Template'!$J$22:$AN$505,Vacay_Template!$A15,Vacay_Template!F$1))</f>
        <v>1</v>
      </c>
      <c r="G15">
        <f>IF(OR(G$1=":=",$A15=";"),"",INDEX('Main Template'!$J$22:$AN$505,Vacay_Template!$A15,Vacay_Template!G$1))</f>
        <v>1</v>
      </c>
      <c r="H15">
        <f>IF(OR(H$1=":=",$A15=";"),"",INDEX('Main Template'!$J$22:$AN$505,Vacay_Template!$A15,Vacay_Template!H$1))</f>
        <v>1</v>
      </c>
      <c r="I15">
        <f>IF(OR(I$1=":=",$A15=";"),"",INDEX('Main Template'!$J$22:$AN$505,Vacay_Template!$A15,Vacay_Template!I$1))</f>
        <v>0</v>
      </c>
      <c r="J15">
        <f>IF(OR(J$1=":=",$A15=";"),"",INDEX('Main Template'!$J$22:$AN$505,Vacay_Template!$A15,Vacay_Template!J$1))</f>
        <v>0</v>
      </c>
      <c r="K15">
        <f>IF(OR(K$1=":=",$A15=";"),"",INDEX('Main Template'!$J$22:$AN$505,Vacay_Template!$A15,Vacay_Template!K$1))</f>
        <v>0</v>
      </c>
      <c r="L15">
        <f>IF(OR(L$1=":=",$A15=";"),"",INDEX('Main Template'!$J$22:$AN$505,Vacay_Template!$A15,Vacay_Template!L$1))</f>
        <v>0</v>
      </c>
      <c r="M15">
        <f>IF(OR(M$1=":=",$A15=";"),"",INDEX('Main Template'!$J$22:$AN$505,Vacay_Template!$A15,Vacay_Template!M$1))</f>
        <v>1</v>
      </c>
      <c r="N15">
        <f>IF(OR(N$1=":=",$A15=";"),"",INDEX('Main Template'!$J$22:$AN$505,Vacay_Template!$A15,Vacay_Template!N$1))</f>
        <v>1</v>
      </c>
      <c r="O15">
        <f>IF(OR(O$1=":=",$A15=";"),"",INDEX('Main Template'!$J$22:$AN$505,Vacay_Template!$A15,Vacay_Template!O$1))</f>
        <v>1</v>
      </c>
      <c r="P15">
        <f>IF(OR(P$1=":=",$A15=";"),"",INDEX('Main Template'!$J$22:$AN$505,Vacay_Template!$A15,Vacay_Template!P$1))</f>
        <v>1</v>
      </c>
      <c r="Q15">
        <f>IF(OR(Q$1=":=",$A15=";"),"",INDEX('Main Template'!$J$22:$AN$505,Vacay_Template!$A15,Vacay_Template!Q$1))</f>
        <v>1</v>
      </c>
      <c r="R15">
        <f>IF(OR(R$1=":=",$A15=";"),"",INDEX('Main Template'!$J$22:$AN$505,Vacay_Template!$A15,Vacay_Template!R$1))</f>
        <v>1</v>
      </c>
      <c r="S15">
        <f>IF(OR(S$1=":=",$A15=";"),"",INDEX('Main Template'!$J$22:$AN$505,Vacay_Template!$A15,Vacay_Template!S$1))</f>
        <v>1</v>
      </c>
      <c r="T15">
        <f>IF(OR(T$1=":=",$A15=";"),"",INDEX('Main Template'!$J$22:$AN$505,Vacay_Template!$A15,Vacay_Template!T$1))</f>
        <v>0</v>
      </c>
      <c r="U15">
        <f>IF(OR(U$1=":=",$A15=";"),"",INDEX('Main Template'!$J$22:$AN$505,Vacay_Template!$A15,Vacay_Template!U$1))</f>
        <v>0</v>
      </c>
      <c r="V15">
        <f>IF(OR(V$1=":=",$A15=";"),"",INDEX('Main Template'!$J$22:$AN$505,Vacay_Template!$A15,Vacay_Template!V$1))</f>
        <v>0</v>
      </c>
      <c r="W15">
        <f>IF(OR(W$1=":=",$A15=";"),"",INDEX('Main Template'!$J$22:$AN$505,Vacay_Template!$A15,Vacay_Template!W$1))</f>
        <v>0</v>
      </c>
      <c r="X15">
        <f>IF(OR(X$1=":=",$A15=";"),"",INDEX('Main Template'!$J$22:$AN$505,Vacay_Template!$A15,Vacay_Template!X$1))</f>
        <v>0</v>
      </c>
      <c r="Y15">
        <f>IF(OR(Y$1=":=",$A15=";"),"",INDEX('Main Template'!$J$22:$AN$505,Vacay_Template!$A15,Vacay_Template!Y$1))</f>
        <v>0</v>
      </c>
      <c r="Z15">
        <f>IF(OR(Z$1=":=",$A15=";"),"",INDEX('Main Template'!$J$22:$AN$505,Vacay_Template!$A15,Vacay_Template!Z$1))</f>
        <v>0</v>
      </c>
      <c r="AA15">
        <f>IF(OR(AA$1=":=",$A15=";"),"",INDEX('Main Template'!$J$22:$AN$505,Vacay_Template!$A15,Vacay_Template!AA$1))</f>
        <v>0</v>
      </c>
      <c r="AB15">
        <f>IF(OR(AB$1=":=",$A15=";"),"",INDEX('Main Template'!$J$22:$AN$505,Vacay_Template!$A15,Vacay_Template!AB$1))</f>
        <v>0</v>
      </c>
      <c r="AC15">
        <f>IF(OR(AC$1=":=",$A15=";"),"",INDEX('Main Template'!$J$22:$AN$505,Vacay_Template!$A15,Vacay_Template!AC$1))</f>
        <v>0</v>
      </c>
      <c r="AD15">
        <f>IF(OR(AD$1=":=",$A15=";"),"",INDEX('Main Template'!$J$22:$AN$505,Vacay_Template!$A15,Vacay_Template!AD$1))</f>
        <v>0</v>
      </c>
      <c r="AE15" t="str">
        <f>IF(OR(AE$1=":=",$A15=";"),"",INDEX('Main Template'!$J$22:$AN$505,Vacay_Template!$A15,Vacay_Template!AE$1))</f>
        <v/>
      </c>
      <c r="AF15" t="e">
        <f>IF(OR(AF$1=":=",$A15=";"),"",INDEX('Main Template'!$J$22:$AN$505,Vacay_Template!$A15,Vacay_Template!AF$1))</f>
        <v>#VALUE!</v>
      </c>
    </row>
    <row r="16" spans="1:32">
      <c r="A16">
        <f>IF(A15=";","",IF('Main Template'!I36&lt;='Main Template'!$F$9,'Main Template'!I36,";"))</f>
        <v>15</v>
      </c>
      <c r="B16">
        <f>IF(OR(B$1=":=",$A16=";"),"",INDEX('Main Template'!$J$22:$AN$505,Vacay_Template!$A16,Vacay_Template!B$1))</f>
        <v>0</v>
      </c>
      <c r="C16">
        <f>IF(OR(C$1=":=",$A16=";"),"",INDEX('Main Template'!$J$22:$AN$505,Vacay_Template!$A16,Vacay_Template!C$1))</f>
        <v>0</v>
      </c>
      <c r="D16">
        <f>IF(OR(D$1=":=",$A16=";"),"",INDEX('Main Template'!$J$22:$AN$505,Vacay_Template!$A16,Vacay_Template!D$1))</f>
        <v>0</v>
      </c>
      <c r="E16">
        <f>IF(OR(E$1=":=",$A16=";"),"",INDEX('Main Template'!$J$22:$AN$505,Vacay_Template!$A16,Vacay_Template!E$1))</f>
        <v>0</v>
      </c>
      <c r="F16">
        <f>IF(OR(F$1=":=",$A16=";"),"",INDEX('Main Template'!$J$22:$AN$505,Vacay_Template!$A16,Vacay_Template!F$1))</f>
        <v>0</v>
      </c>
      <c r="G16">
        <f>IF(OR(G$1=":=",$A16=";"),"",INDEX('Main Template'!$J$22:$AN$505,Vacay_Template!$A16,Vacay_Template!G$1))</f>
        <v>0</v>
      </c>
      <c r="H16">
        <f>IF(OR(H$1=":=",$A16=";"),"",INDEX('Main Template'!$J$22:$AN$505,Vacay_Template!$A16,Vacay_Template!H$1))</f>
        <v>0</v>
      </c>
      <c r="I16">
        <f>IF(OR(I$1=":=",$A16=";"),"",INDEX('Main Template'!$J$22:$AN$505,Vacay_Template!$A16,Vacay_Template!I$1))</f>
        <v>1</v>
      </c>
      <c r="J16">
        <f>IF(OR(J$1=":=",$A16=";"),"",INDEX('Main Template'!$J$22:$AN$505,Vacay_Template!$A16,Vacay_Template!J$1))</f>
        <v>1</v>
      </c>
      <c r="K16">
        <f>IF(OR(K$1=":=",$A16=";"),"",INDEX('Main Template'!$J$22:$AN$505,Vacay_Template!$A16,Vacay_Template!K$1))</f>
        <v>1</v>
      </c>
      <c r="L16">
        <f>IF(OR(L$1=":=",$A16=";"),"",INDEX('Main Template'!$J$22:$AN$505,Vacay_Template!$A16,Vacay_Template!L$1))</f>
        <v>1</v>
      </c>
      <c r="M16">
        <f>IF(OR(M$1=":=",$A16=";"),"",INDEX('Main Template'!$J$22:$AN$505,Vacay_Template!$A16,Vacay_Template!M$1))</f>
        <v>1</v>
      </c>
      <c r="N16">
        <f>IF(OR(N$1=":=",$A16=";"),"",INDEX('Main Template'!$J$22:$AN$505,Vacay_Template!$A16,Vacay_Template!N$1))</f>
        <v>1</v>
      </c>
      <c r="O16">
        <f>IF(OR(O$1=":=",$A16=";"),"",INDEX('Main Template'!$J$22:$AN$505,Vacay_Template!$A16,Vacay_Template!O$1))</f>
        <v>1</v>
      </c>
      <c r="P16">
        <f>IF(OR(P$1=":=",$A16=";"),"",INDEX('Main Template'!$J$22:$AN$505,Vacay_Template!$A16,Vacay_Template!P$1))</f>
        <v>1</v>
      </c>
      <c r="Q16">
        <f>IF(OR(Q$1=":=",$A16=";"),"",INDEX('Main Template'!$J$22:$AN$505,Vacay_Template!$A16,Vacay_Template!Q$1))</f>
        <v>1</v>
      </c>
      <c r="R16">
        <f>IF(OR(R$1=":=",$A16=";"),"",INDEX('Main Template'!$J$22:$AN$505,Vacay_Template!$A16,Vacay_Template!R$1))</f>
        <v>1</v>
      </c>
      <c r="S16">
        <f>IF(OR(S$1=":=",$A16=";"),"",INDEX('Main Template'!$J$22:$AN$505,Vacay_Template!$A16,Vacay_Template!S$1))</f>
        <v>1</v>
      </c>
      <c r="T16">
        <f>IF(OR(T$1=":=",$A16=";"),"",INDEX('Main Template'!$J$22:$AN$505,Vacay_Template!$A16,Vacay_Template!T$1))</f>
        <v>1</v>
      </c>
      <c r="U16">
        <f>IF(OR(U$1=":=",$A16=";"),"",INDEX('Main Template'!$J$22:$AN$505,Vacay_Template!$A16,Vacay_Template!U$1))</f>
        <v>1</v>
      </c>
      <c r="V16">
        <f>IF(OR(V$1=":=",$A16=";"),"",INDEX('Main Template'!$J$22:$AN$505,Vacay_Template!$A16,Vacay_Template!V$1))</f>
        <v>1</v>
      </c>
      <c r="W16">
        <f>IF(OR(W$1=":=",$A16=";"),"",INDEX('Main Template'!$J$22:$AN$505,Vacay_Template!$A16,Vacay_Template!W$1))</f>
        <v>1</v>
      </c>
      <c r="X16">
        <f>IF(OR(X$1=":=",$A16=";"),"",INDEX('Main Template'!$J$22:$AN$505,Vacay_Template!$A16,Vacay_Template!X$1))</f>
        <v>1</v>
      </c>
      <c r="Y16">
        <f>IF(OR(Y$1=":=",$A16=";"),"",INDEX('Main Template'!$J$22:$AN$505,Vacay_Template!$A16,Vacay_Template!Y$1))</f>
        <v>1</v>
      </c>
      <c r="Z16">
        <f>IF(OR(Z$1=":=",$A16=";"),"",INDEX('Main Template'!$J$22:$AN$505,Vacay_Template!$A16,Vacay_Template!Z$1))</f>
        <v>1</v>
      </c>
      <c r="AA16">
        <f>IF(OR(AA$1=":=",$A16=";"),"",INDEX('Main Template'!$J$22:$AN$505,Vacay_Template!$A16,Vacay_Template!AA$1))</f>
        <v>1</v>
      </c>
      <c r="AB16">
        <f>IF(OR(AB$1=":=",$A16=";"),"",INDEX('Main Template'!$J$22:$AN$505,Vacay_Template!$A16,Vacay_Template!AB$1))</f>
        <v>1</v>
      </c>
      <c r="AC16">
        <f>IF(OR(AC$1=":=",$A16=";"),"",INDEX('Main Template'!$J$22:$AN$505,Vacay_Template!$A16,Vacay_Template!AC$1))</f>
        <v>1</v>
      </c>
      <c r="AD16">
        <f>IF(OR(AD$1=":=",$A16=";"),"",INDEX('Main Template'!$J$22:$AN$505,Vacay_Template!$A16,Vacay_Template!AD$1))</f>
        <v>1</v>
      </c>
      <c r="AE16" t="str">
        <f>IF(OR(AE$1=":=",$A16=";"),"",INDEX('Main Template'!$J$22:$AN$505,Vacay_Template!$A16,Vacay_Template!AE$1))</f>
        <v/>
      </c>
      <c r="AF16" t="e">
        <f>IF(OR(AF$1=":=",$A16=";"),"",INDEX('Main Template'!$J$22:$AN$505,Vacay_Template!$A16,Vacay_Template!AF$1))</f>
        <v>#VALUE!</v>
      </c>
    </row>
    <row r="17" spans="1:32">
      <c r="A17">
        <f>IF(A16=";","",IF('Main Template'!I37&lt;='Main Template'!$F$9,'Main Template'!I37,";"))</f>
        <v>16</v>
      </c>
      <c r="B17">
        <f>IF(OR(B$1=":=",$A17=";"),"",INDEX('Main Template'!$J$22:$AN$505,Vacay_Template!$A17,Vacay_Template!B$1))</f>
        <v>0</v>
      </c>
      <c r="C17">
        <f>IF(OR(C$1=":=",$A17=";"),"",INDEX('Main Template'!$J$22:$AN$505,Vacay_Template!$A17,Vacay_Template!C$1))</f>
        <v>1</v>
      </c>
      <c r="D17">
        <f>IF(OR(D$1=":=",$A17=";"),"",INDEX('Main Template'!$J$22:$AN$505,Vacay_Template!$A17,Vacay_Template!D$1))</f>
        <v>1</v>
      </c>
      <c r="E17">
        <f>IF(OR(E$1=":=",$A17=";"),"",INDEX('Main Template'!$J$22:$AN$505,Vacay_Template!$A17,Vacay_Template!E$1))</f>
        <v>1</v>
      </c>
      <c r="F17">
        <f>IF(OR(F$1=":=",$A17=";"),"",INDEX('Main Template'!$J$22:$AN$505,Vacay_Template!$A17,Vacay_Template!F$1))</f>
        <v>1</v>
      </c>
      <c r="G17">
        <f>IF(OR(G$1=":=",$A17=";"),"",INDEX('Main Template'!$J$22:$AN$505,Vacay_Template!$A17,Vacay_Template!G$1))</f>
        <v>1</v>
      </c>
      <c r="H17">
        <f>IF(OR(H$1=":=",$A17=";"),"",INDEX('Main Template'!$J$22:$AN$505,Vacay_Template!$A17,Vacay_Template!H$1))</f>
        <v>1</v>
      </c>
      <c r="I17">
        <f>IF(OR(I$1=":=",$A17=";"),"",INDEX('Main Template'!$J$22:$AN$505,Vacay_Template!$A17,Vacay_Template!I$1))</f>
        <v>1</v>
      </c>
      <c r="J17">
        <f>IF(OR(J$1=":=",$A17=";"),"",INDEX('Main Template'!$J$22:$AN$505,Vacay_Template!$A17,Vacay_Template!J$1))</f>
        <v>1</v>
      </c>
      <c r="K17">
        <f>IF(OR(K$1=":=",$A17=";"),"",INDEX('Main Template'!$J$22:$AN$505,Vacay_Template!$A17,Vacay_Template!K$1))</f>
        <v>1</v>
      </c>
      <c r="L17">
        <f>IF(OR(L$1=":=",$A17=";"),"",INDEX('Main Template'!$J$22:$AN$505,Vacay_Template!$A17,Vacay_Template!L$1))</f>
        <v>1</v>
      </c>
      <c r="M17">
        <f>IF(OR(M$1=":=",$A17=";"),"",INDEX('Main Template'!$J$22:$AN$505,Vacay_Template!$A17,Vacay_Template!M$1))</f>
        <v>0</v>
      </c>
      <c r="N17">
        <f>IF(OR(N$1=":=",$A17=";"),"",INDEX('Main Template'!$J$22:$AN$505,Vacay_Template!$A17,Vacay_Template!N$1))</f>
        <v>0</v>
      </c>
      <c r="O17">
        <f>IF(OR(O$1=":=",$A17=";"),"",INDEX('Main Template'!$J$22:$AN$505,Vacay_Template!$A17,Vacay_Template!O$1))</f>
        <v>0</v>
      </c>
      <c r="P17">
        <f>IF(OR(P$1=":=",$A17=";"),"",INDEX('Main Template'!$J$22:$AN$505,Vacay_Template!$A17,Vacay_Template!P$1))</f>
        <v>0</v>
      </c>
      <c r="Q17">
        <f>IF(OR(Q$1=":=",$A17=";"),"",INDEX('Main Template'!$J$22:$AN$505,Vacay_Template!$A17,Vacay_Template!Q$1))</f>
        <v>0</v>
      </c>
      <c r="R17">
        <f>IF(OR(R$1=":=",$A17=";"),"",INDEX('Main Template'!$J$22:$AN$505,Vacay_Template!$A17,Vacay_Template!R$1))</f>
        <v>0</v>
      </c>
      <c r="S17">
        <f>IF(OR(S$1=":=",$A17=";"),"",INDEX('Main Template'!$J$22:$AN$505,Vacay_Template!$A17,Vacay_Template!S$1))</f>
        <v>0</v>
      </c>
      <c r="T17">
        <f>IF(OR(T$1=":=",$A17=";"),"",INDEX('Main Template'!$J$22:$AN$505,Vacay_Template!$A17,Vacay_Template!T$1))</f>
        <v>0</v>
      </c>
      <c r="U17">
        <f>IF(OR(U$1=":=",$A17=";"),"",INDEX('Main Template'!$J$22:$AN$505,Vacay_Template!$A17,Vacay_Template!U$1))</f>
        <v>0</v>
      </c>
      <c r="V17">
        <f>IF(OR(V$1=":=",$A17=";"),"",INDEX('Main Template'!$J$22:$AN$505,Vacay_Template!$A17,Vacay_Template!V$1))</f>
        <v>0</v>
      </c>
      <c r="W17">
        <f>IF(OR(W$1=":=",$A17=";"),"",INDEX('Main Template'!$J$22:$AN$505,Vacay_Template!$A17,Vacay_Template!W$1))</f>
        <v>1</v>
      </c>
      <c r="X17">
        <f>IF(OR(X$1=":=",$A17=";"),"",INDEX('Main Template'!$J$22:$AN$505,Vacay_Template!$A17,Vacay_Template!X$1))</f>
        <v>1</v>
      </c>
      <c r="Y17">
        <f>IF(OR(Y$1=":=",$A17=";"),"",INDEX('Main Template'!$J$22:$AN$505,Vacay_Template!$A17,Vacay_Template!Y$1))</f>
        <v>1</v>
      </c>
      <c r="Z17">
        <f>IF(OR(Z$1=":=",$A17=";"),"",INDEX('Main Template'!$J$22:$AN$505,Vacay_Template!$A17,Vacay_Template!Z$1))</f>
        <v>1</v>
      </c>
      <c r="AA17">
        <f>IF(OR(AA$1=":=",$A17=";"),"",INDEX('Main Template'!$J$22:$AN$505,Vacay_Template!$A17,Vacay_Template!AA$1))</f>
        <v>1</v>
      </c>
      <c r="AB17">
        <f>IF(OR(AB$1=":=",$A17=";"),"",INDEX('Main Template'!$J$22:$AN$505,Vacay_Template!$A17,Vacay_Template!AB$1))</f>
        <v>1</v>
      </c>
      <c r="AC17">
        <f>IF(OR(AC$1=":=",$A17=";"),"",INDEX('Main Template'!$J$22:$AN$505,Vacay_Template!$A17,Vacay_Template!AC$1))</f>
        <v>1</v>
      </c>
      <c r="AD17">
        <f>IF(OR(AD$1=":=",$A17=";"),"",INDEX('Main Template'!$J$22:$AN$505,Vacay_Template!$A17,Vacay_Template!AD$1))</f>
        <v>1</v>
      </c>
      <c r="AE17" t="str">
        <f>IF(OR(AE$1=":=",$A17=";"),"",INDEX('Main Template'!$J$22:$AN$505,Vacay_Template!$A17,Vacay_Template!AE$1))</f>
        <v/>
      </c>
      <c r="AF17" t="e">
        <f>IF(OR(AF$1=":=",$A17=";"),"",INDEX('Main Template'!$J$22:$AN$505,Vacay_Template!$A17,Vacay_Template!AF$1))</f>
        <v>#VALUE!</v>
      </c>
    </row>
    <row r="18" spans="1:32">
      <c r="A18">
        <f>IF(A17=";","",IF('Main Template'!I38&lt;='Main Template'!$F$9,'Main Template'!I38,";"))</f>
        <v>17</v>
      </c>
      <c r="B18">
        <f>IF(OR(B$1=":=",$A18=";"),"",INDEX('Main Template'!$J$22:$AN$505,Vacay_Template!$A18,Vacay_Template!B$1))</f>
        <v>1</v>
      </c>
      <c r="C18">
        <f>IF(OR(C$1=":=",$A18=";"),"",INDEX('Main Template'!$J$22:$AN$505,Vacay_Template!$A18,Vacay_Template!C$1))</f>
        <v>1</v>
      </c>
      <c r="D18">
        <f>IF(OR(D$1=":=",$A18=";"),"",INDEX('Main Template'!$J$22:$AN$505,Vacay_Template!$A18,Vacay_Template!D$1))</f>
        <v>1</v>
      </c>
      <c r="E18">
        <f>IF(OR(E$1=":=",$A18=";"),"",INDEX('Main Template'!$J$22:$AN$505,Vacay_Template!$A18,Vacay_Template!E$1))</f>
        <v>1</v>
      </c>
      <c r="F18">
        <f>IF(OR(F$1=":=",$A18=";"),"",INDEX('Main Template'!$J$22:$AN$505,Vacay_Template!$A18,Vacay_Template!F$1))</f>
        <v>1</v>
      </c>
      <c r="G18">
        <f>IF(OR(G$1=":=",$A18=";"),"",INDEX('Main Template'!$J$22:$AN$505,Vacay_Template!$A18,Vacay_Template!G$1))</f>
        <v>1</v>
      </c>
      <c r="H18">
        <f>IF(OR(H$1=":=",$A18=";"),"",INDEX('Main Template'!$J$22:$AN$505,Vacay_Template!$A18,Vacay_Template!H$1))</f>
        <v>1</v>
      </c>
      <c r="I18">
        <f>IF(OR(I$1=":=",$A18=";"),"",INDEX('Main Template'!$J$22:$AN$505,Vacay_Template!$A18,Vacay_Template!I$1))</f>
        <v>1</v>
      </c>
      <c r="J18">
        <f>IF(OR(J$1=":=",$A18=";"),"",INDEX('Main Template'!$J$22:$AN$505,Vacay_Template!$A18,Vacay_Template!J$1))</f>
        <v>1</v>
      </c>
      <c r="K18">
        <f>IF(OR(K$1=":=",$A18=";"),"",INDEX('Main Template'!$J$22:$AN$505,Vacay_Template!$A18,Vacay_Template!K$1))</f>
        <v>1</v>
      </c>
      <c r="L18">
        <f>IF(OR(L$1=":=",$A18=";"),"",INDEX('Main Template'!$J$22:$AN$505,Vacay_Template!$A18,Vacay_Template!L$1))</f>
        <v>1</v>
      </c>
      <c r="M18">
        <f>IF(OR(M$1=":=",$A18=";"),"",INDEX('Main Template'!$J$22:$AN$505,Vacay_Template!$A18,Vacay_Template!M$1))</f>
        <v>1</v>
      </c>
      <c r="N18">
        <f>IF(OR(N$1=":=",$A18=";"),"",INDEX('Main Template'!$J$22:$AN$505,Vacay_Template!$A18,Vacay_Template!N$1))</f>
        <v>1</v>
      </c>
      <c r="O18">
        <f>IF(OR(O$1=":=",$A18=";"),"",INDEX('Main Template'!$J$22:$AN$505,Vacay_Template!$A18,Vacay_Template!O$1))</f>
        <v>1</v>
      </c>
      <c r="P18">
        <f>IF(OR(P$1=":=",$A18=";"),"",INDEX('Main Template'!$J$22:$AN$505,Vacay_Template!$A18,Vacay_Template!P$1))</f>
        <v>1</v>
      </c>
      <c r="Q18">
        <f>IF(OR(Q$1=":=",$A18=";"),"",INDEX('Main Template'!$J$22:$AN$505,Vacay_Template!$A18,Vacay_Template!Q$1))</f>
        <v>1</v>
      </c>
      <c r="R18">
        <f>IF(OR(R$1=":=",$A18=";"),"",INDEX('Main Template'!$J$22:$AN$505,Vacay_Template!$A18,Vacay_Template!R$1))</f>
        <v>1</v>
      </c>
      <c r="S18">
        <f>IF(OR(S$1=":=",$A18=";"),"",INDEX('Main Template'!$J$22:$AN$505,Vacay_Template!$A18,Vacay_Template!S$1))</f>
        <v>1</v>
      </c>
      <c r="T18">
        <f>IF(OR(T$1=":=",$A18=";"),"",INDEX('Main Template'!$J$22:$AN$505,Vacay_Template!$A18,Vacay_Template!T$1))</f>
        <v>0</v>
      </c>
      <c r="U18">
        <f>IF(OR(U$1=":=",$A18=";"),"",INDEX('Main Template'!$J$22:$AN$505,Vacay_Template!$A18,Vacay_Template!U$1))</f>
        <v>0</v>
      </c>
      <c r="V18">
        <f>IF(OR(V$1=":=",$A18=";"),"",INDEX('Main Template'!$J$22:$AN$505,Vacay_Template!$A18,Vacay_Template!V$1))</f>
        <v>0</v>
      </c>
      <c r="W18">
        <f>IF(OR(W$1=":=",$A18=";"),"",INDEX('Main Template'!$J$22:$AN$505,Vacay_Template!$A18,Vacay_Template!W$1))</f>
        <v>0</v>
      </c>
      <c r="X18">
        <f>IF(OR(X$1=":=",$A18=";"),"",INDEX('Main Template'!$J$22:$AN$505,Vacay_Template!$A18,Vacay_Template!X$1))</f>
        <v>0</v>
      </c>
      <c r="Y18">
        <f>IF(OR(Y$1=":=",$A18=";"),"",INDEX('Main Template'!$J$22:$AN$505,Vacay_Template!$A18,Vacay_Template!Y$1))</f>
        <v>0</v>
      </c>
      <c r="Z18">
        <f>IF(OR(Z$1=":=",$A18=";"),"",INDEX('Main Template'!$J$22:$AN$505,Vacay_Template!$A18,Vacay_Template!Z$1))</f>
        <v>0</v>
      </c>
      <c r="AA18">
        <f>IF(OR(AA$1=":=",$A18=";"),"",INDEX('Main Template'!$J$22:$AN$505,Vacay_Template!$A18,Vacay_Template!AA$1))</f>
        <v>0</v>
      </c>
      <c r="AB18">
        <f>IF(OR(AB$1=":=",$A18=";"),"",INDEX('Main Template'!$J$22:$AN$505,Vacay_Template!$A18,Vacay_Template!AB$1))</f>
        <v>0</v>
      </c>
      <c r="AC18">
        <f>IF(OR(AC$1=":=",$A18=";"),"",INDEX('Main Template'!$J$22:$AN$505,Vacay_Template!$A18,Vacay_Template!AC$1))</f>
        <v>0</v>
      </c>
      <c r="AD18">
        <f>IF(OR(AD$1=":=",$A18=";"),"",INDEX('Main Template'!$J$22:$AN$505,Vacay_Template!$A18,Vacay_Template!AD$1))</f>
        <v>0</v>
      </c>
      <c r="AE18" t="str">
        <f>IF(OR(AE$1=":=",$A18=";"),"",INDEX('Main Template'!$J$22:$AN$505,Vacay_Template!$A18,Vacay_Template!AE$1))</f>
        <v/>
      </c>
      <c r="AF18" t="e">
        <f>IF(OR(AF$1=":=",$A18=";"),"",INDEX('Main Template'!$J$22:$AN$505,Vacay_Template!$A18,Vacay_Template!AF$1))</f>
        <v>#VALUE!</v>
      </c>
    </row>
    <row r="19" spans="1:32">
      <c r="A19">
        <f>IF(A18=";","",IF('Main Template'!I39&lt;='Main Template'!$F$9,'Main Template'!I39,";"))</f>
        <v>18</v>
      </c>
      <c r="B19">
        <f>IF(OR(B$1=":=",$A19=";"),"",INDEX('Main Template'!$J$22:$AN$505,Vacay_Template!$A19,Vacay_Template!B$1))</f>
        <v>0</v>
      </c>
      <c r="C19">
        <f>IF(OR(C$1=":=",$A19=";"),"",INDEX('Main Template'!$J$22:$AN$505,Vacay_Template!$A19,Vacay_Template!C$1))</f>
        <v>0</v>
      </c>
      <c r="D19">
        <f>IF(OR(D$1=":=",$A19=";"),"",INDEX('Main Template'!$J$22:$AN$505,Vacay_Template!$A19,Vacay_Template!D$1))</f>
        <v>0</v>
      </c>
      <c r="E19">
        <f>IF(OR(E$1=":=",$A19=";"),"",INDEX('Main Template'!$J$22:$AN$505,Vacay_Template!$A19,Vacay_Template!E$1))</f>
        <v>0</v>
      </c>
      <c r="F19">
        <f>IF(OR(F$1=":=",$A19=";"),"",INDEX('Main Template'!$J$22:$AN$505,Vacay_Template!$A19,Vacay_Template!F$1))</f>
        <v>0</v>
      </c>
      <c r="G19">
        <f>IF(OR(G$1=":=",$A19=";"),"",INDEX('Main Template'!$J$22:$AN$505,Vacay_Template!$A19,Vacay_Template!G$1))</f>
        <v>0</v>
      </c>
      <c r="H19">
        <f>IF(OR(H$1=":=",$A19=";"),"",INDEX('Main Template'!$J$22:$AN$505,Vacay_Template!$A19,Vacay_Template!H$1))</f>
        <v>0</v>
      </c>
      <c r="I19">
        <f>IF(OR(I$1=":=",$A19=";"),"",INDEX('Main Template'!$J$22:$AN$505,Vacay_Template!$A19,Vacay_Template!I$1))</f>
        <v>1</v>
      </c>
      <c r="J19">
        <f>IF(OR(J$1=":=",$A19=";"),"",INDEX('Main Template'!$J$22:$AN$505,Vacay_Template!$A19,Vacay_Template!J$1))</f>
        <v>1</v>
      </c>
      <c r="K19">
        <f>IF(OR(K$1=":=",$A19=";"),"",INDEX('Main Template'!$J$22:$AN$505,Vacay_Template!$A19,Vacay_Template!K$1))</f>
        <v>1</v>
      </c>
      <c r="L19">
        <f>IF(OR(L$1=":=",$A19=";"),"",INDEX('Main Template'!$J$22:$AN$505,Vacay_Template!$A19,Vacay_Template!L$1))</f>
        <v>1</v>
      </c>
      <c r="M19">
        <f>IF(OR(M$1=":=",$A19=";"),"",INDEX('Main Template'!$J$22:$AN$505,Vacay_Template!$A19,Vacay_Template!M$1))</f>
        <v>1</v>
      </c>
      <c r="N19">
        <f>IF(OR(N$1=":=",$A19=";"),"",INDEX('Main Template'!$J$22:$AN$505,Vacay_Template!$A19,Vacay_Template!N$1))</f>
        <v>1</v>
      </c>
      <c r="O19">
        <f>IF(OR(O$1=":=",$A19=";"),"",INDEX('Main Template'!$J$22:$AN$505,Vacay_Template!$A19,Vacay_Template!O$1))</f>
        <v>1</v>
      </c>
      <c r="P19">
        <f>IF(OR(P$1=":=",$A19=";"),"",INDEX('Main Template'!$J$22:$AN$505,Vacay_Template!$A19,Vacay_Template!P$1))</f>
        <v>1</v>
      </c>
      <c r="Q19">
        <f>IF(OR(Q$1=":=",$A19=";"),"",INDEX('Main Template'!$J$22:$AN$505,Vacay_Template!$A19,Vacay_Template!Q$1))</f>
        <v>1</v>
      </c>
      <c r="R19">
        <f>IF(OR(R$1=":=",$A19=";"),"",INDEX('Main Template'!$J$22:$AN$505,Vacay_Template!$A19,Vacay_Template!R$1))</f>
        <v>1</v>
      </c>
      <c r="S19">
        <f>IF(OR(S$1=":=",$A19=";"),"",INDEX('Main Template'!$J$22:$AN$505,Vacay_Template!$A19,Vacay_Template!S$1))</f>
        <v>1</v>
      </c>
      <c r="T19">
        <f>IF(OR(T$1=":=",$A19=";"),"",INDEX('Main Template'!$J$22:$AN$505,Vacay_Template!$A19,Vacay_Template!T$1))</f>
        <v>1</v>
      </c>
      <c r="U19">
        <f>IF(OR(U$1=":=",$A19=";"),"",INDEX('Main Template'!$J$22:$AN$505,Vacay_Template!$A19,Vacay_Template!U$1))</f>
        <v>1</v>
      </c>
      <c r="V19">
        <f>IF(OR(V$1=":=",$A19=";"),"",INDEX('Main Template'!$J$22:$AN$505,Vacay_Template!$A19,Vacay_Template!V$1))</f>
        <v>1</v>
      </c>
      <c r="W19">
        <f>IF(OR(W$1=":=",$A19=";"),"",INDEX('Main Template'!$J$22:$AN$505,Vacay_Template!$A19,Vacay_Template!W$1))</f>
        <v>1</v>
      </c>
      <c r="X19">
        <f>IF(OR(X$1=":=",$A19=";"),"",INDEX('Main Template'!$J$22:$AN$505,Vacay_Template!$A19,Vacay_Template!X$1))</f>
        <v>1</v>
      </c>
      <c r="Y19">
        <f>IF(OR(Y$1=":=",$A19=";"),"",INDEX('Main Template'!$J$22:$AN$505,Vacay_Template!$A19,Vacay_Template!Y$1))</f>
        <v>1</v>
      </c>
      <c r="Z19">
        <f>IF(OR(Z$1=":=",$A19=";"),"",INDEX('Main Template'!$J$22:$AN$505,Vacay_Template!$A19,Vacay_Template!Z$1))</f>
        <v>1</v>
      </c>
      <c r="AA19">
        <f>IF(OR(AA$1=":=",$A19=";"),"",INDEX('Main Template'!$J$22:$AN$505,Vacay_Template!$A19,Vacay_Template!AA$1))</f>
        <v>1</v>
      </c>
      <c r="AB19">
        <f>IF(OR(AB$1=":=",$A19=";"),"",INDEX('Main Template'!$J$22:$AN$505,Vacay_Template!$A19,Vacay_Template!AB$1))</f>
        <v>1</v>
      </c>
      <c r="AC19">
        <f>IF(OR(AC$1=":=",$A19=";"),"",INDEX('Main Template'!$J$22:$AN$505,Vacay_Template!$A19,Vacay_Template!AC$1))</f>
        <v>1</v>
      </c>
      <c r="AD19">
        <f>IF(OR(AD$1=":=",$A19=";"),"",INDEX('Main Template'!$J$22:$AN$505,Vacay_Template!$A19,Vacay_Template!AD$1))</f>
        <v>1</v>
      </c>
      <c r="AE19" t="str">
        <f>IF(OR(AE$1=":=",$A19=";"),"",INDEX('Main Template'!$J$22:$AN$505,Vacay_Template!$A19,Vacay_Template!AE$1))</f>
        <v/>
      </c>
      <c r="AF19" t="e">
        <f>IF(OR(AF$1=":=",$A19=";"),"",INDEX('Main Template'!$J$22:$AN$505,Vacay_Template!$A19,Vacay_Template!AF$1))</f>
        <v>#VALUE!</v>
      </c>
    </row>
    <row r="20" spans="1:32">
      <c r="A20">
        <f>IF(A19=";","",IF('Main Template'!I40&lt;='Main Template'!$F$9,'Main Template'!I40,";"))</f>
        <v>19</v>
      </c>
      <c r="B20">
        <f>IF(OR(B$1=":=",$A20=";"),"",INDEX('Main Template'!$J$22:$AN$505,Vacay_Template!$A20,Vacay_Template!B$1))</f>
        <v>0</v>
      </c>
      <c r="C20">
        <f>IF(OR(C$1=":=",$A20=";"),"",INDEX('Main Template'!$J$22:$AN$505,Vacay_Template!$A20,Vacay_Template!C$1))</f>
        <v>1</v>
      </c>
      <c r="D20">
        <f>IF(OR(D$1=":=",$A20=";"),"",INDEX('Main Template'!$J$22:$AN$505,Vacay_Template!$A20,Vacay_Template!D$1))</f>
        <v>1</v>
      </c>
      <c r="E20">
        <f>IF(OR(E$1=":=",$A20=";"),"",INDEX('Main Template'!$J$22:$AN$505,Vacay_Template!$A20,Vacay_Template!E$1))</f>
        <v>1</v>
      </c>
      <c r="F20">
        <f>IF(OR(F$1=":=",$A20=";"),"",INDEX('Main Template'!$J$22:$AN$505,Vacay_Template!$A20,Vacay_Template!F$1))</f>
        <v>1</v>
      </c>
      <c r="G20">
        <f>IF(OR(G$1=":=",$A20=";"),"",INDEX('Main Template'!$J$22:$AN$505,Vacay_Template!$A20,Vacay_Template!G$1))</f>
        <v>1</v>
      </c>
      <c r="H20">
        <f>IF(OR(H$1=":=",$A20=";"),"",INDEX('Main Template'!$J$22:$AN$505,Vacay_Template!$A20,Vacay_Template!H$1))</f>
        <v>1</v>
      </c>
      <c r="I20">
        <f>IF(OR(I$1=":=",$A20=";"),"",INDEX('Main Template'!$J$22:$AN$505,Vacay_Template!$A20,Vacay_Template!I$1))</f>
        <v>1</v>
      </c>
      <c r="J20">
        <f>IF(OR(J$1=":=",$A20=";"),"",INDEX('Main Template'!$J$22:$AN$505,Vacay_Template!$A20,Vacay_Template!J$1))</f>
        <v>1</v>
      </c>
      <c r="K20">
        <f>IF(OR(K$1=":=",$A20=";"),"",INDEX('Main Template'!$J$22:$AN$505,Vacay_Template!$A20,Vacay_Template!K$1))</f>
        <v>1</v>
      </c>
      <c r="L20">
        <f>IF(OR(L$1=":=",$A20=";"),"",INDEX('Main Template'!$J$22:$AN$505,Vacay_Template!$A20,Vacay_Template!L$1))</f>
        <v>1</v>
      </c>
      <c r="M20">
        <f>IF(OR(M$1=":=",$A20=";"),"",INDEX('Main Template'!$J$22:$AN$505,Vacay_Template!$A20,Vacay_Template!M$1))</f>
        <v>0</v>
      </c>
      <c r="N20">
        <f>IF(OR(N$1=":=",$A20=";"),"",INDEX('Main Template'!$J$22:$AN$505,Vacay_Template!$A20,Vacay_Template!N$1))</f>
        <v>0</v>
      </c>
      <c r="O20">
        <f>IF(OR(O$1=":=",$A20=";"),"",INDEX('Main Template'!$J$22:$AN$505,Vacay_Template!$A20,Vacay_Template!O$1))</f>
        <v>0</v>
      </c>
      <c r="P20">
        <f>IF(OR(P$1=":=",$A20=";"),"",INDEX('Main Template'!$J$22:$AN$505,Vacay_Template!$A20,Vacay_Template!P$1))</f>
        <v>0</v>
      </c>
      <c r="Q20">
        <f>IF(OR(Q$1=":=",$A20=";"),"",INDEX('Main Template'!$J$22:$AN$505,Vacay_Template!$A20,Vacay_Template!Q$1))</f>
        <v>0</v>
      </c>
      <c r="R20">
        <f>IF(OR(R$1=":=",$A20=";"),"",INDEX('Main Template'!$J$22:$AN$505,Vacay_Template!$A20,Vacay_Template!R$1))</f>
        <v>0</v>
      </c>
      <c r="S20">
        <f>IF(OR(S$1=":=",$A20=";"),"",INDEX('Main Template'!$J$22:$AN$505,Vacay_Template!$A20,Vacay_Template!S$1))</f>
        <v>0</v>
      </c>
      <c r="T20">
        <f>IF(OR(T$1=":=",$A20=";"),"",INDEX('Main Template'!$J$22:$AN$505,Vacay_Template!$A20,Vacay_Template!T$1))</f>
        <v>0</v>
      </c>
      <c r="U20">
        <f>IF(OR(U$1=":=",$A20=";"),"",INDEX('Main Template'!$J$22:$AN$505,Vacay_Template!$A20,Vacay_Template!U$1))</f>
        <v>0</v>
      </c>
      <c r="V20">
        <f>IF(OR(V$1=":=",$A20=";"),"",INDEX('Main Template'!$J$22:$AN$505,Vacay_Template!$A20,Vacay_Template!V$1))</f>
        <v>0</v>
      </c>
      <c r="W20">
        <f>IF(OR(W$1=":=",$A20=";"),"",INDEX('Main Template'!$J$22:$AN$505,Vacay_Template!$A20,Vacay_Template!W$1))</f>
        <v>1</v>
      </c>
      <c r="X20">
        <f>IF(OR(X$1=":=",$A20=";"),"",INDEX('Main Template'!$J$22:$AN$505,Vacay_Template!$A20,Vacay_Template!X$1))</f>
        <v>1</v>
      </c>
      <c r="Y20">
        <f>IF(OR(Y$1=":=",$A20=";"),"",INDEX('Main Template'!$J$22:$AN$505,Vacay_Template!$A20,Vacay_Template!Y$1))</f>
        <v>1</v>
      </c>
      <c r="Z20">
        <f>IF(OR(Z$1=":=",$A20=";"),"",INDEX('Main Template'!$J$22:$AN$505,Vacay_Template!$A20,Vacay_Template!Z$1))</f>
        <v>1</v>
      </c>
      <c r="AA20">
        <f>IF(OR(AA$1=":=",$A20=";"),"",INDEX('Main Template'!$J$22:$AN$505,Vacay_Template!$A20,Vacay_Template!AA$1))</f>
        <v>1</v>
      </c>
      <c r="AB20">
        <f>IF(OR(AB$1=":=",$A20=";"),"",INDEX('Main Template'!$J$22:$AN$505,Vacay_Template!$A20,Vacay_Template!AB$1))</f>
        <v>1</v>
      </c>
      <c r="AC20">
        <f>IF(OR(AC$1=":=",$A20=";"),"",INDEX('Main Template'!$J$22:$AN$505,Vacay_Template!$A20,Vacay_Template!AC$1))</f>
        <v>1</v>
      </c>
      <c r="AD20">
        <f>IF(OR(AD$1=":=",$A20=";"),"",INDEX('Main Template'!$J$22:$AN$505,Vacay_Template!$A20,Vacay_Template!AD$1))</f>
        <v>1</v>
      </c>
      <c r="AE20" t="str">
        <f>IF(OR(AE$1=":=",$A20=";"),"",INDEX('Main Template'!$J$22:$AN$505,Vacay_Template!$A20,Vacay_Template!AE$1))</f>
        <v/>
      </c>
      <c r="AF20" t="e">
        <f>IF(OR(AF$1=":=",$A20=";"),"",INDEX('Main Template'!$J$22:$AN$505,Vacay_Template!$A20,Vacay_Template!AF$1))</f>
        <v>#VALUE!</v>
      </c>
    </row>
    <row r="21" spans="1:32">
      <c r="A21">
        <f>IF(A20=";","",IF('Main Template'!I41&lt;='Main Template'!$F$9,'Main Template'!I41,";"))</f>
        <v>20</v>
      </c>
      <c r="B21">
        <f>IF(OR(B$1=":=",$A21=";"),"",INDEX('Main Template'!$J$22:$AN$505,Vacay_Template!$A21,Vacay_Template!B$1))</f>
        <v>1</v>
      </c>
      <c r="C21">
        <f>IF(OR(C$1=":=",$A21=";"),"",INDEX('Main Template'!$J$22:$AN$505,Vacay_Template!$A21,Vacay_Template!C$1))</f>
        <v>1</v>
      </c>
      <c r="D21">
        <f>IF(OR(D$1=":=",$A21=";"),"",INDEX('Main Template'!$J$22:$AN$505,Vacay_Template!$A21,Vacay_Template!D$1))</f>
        <v>1</v>
      </c>
      <c r="E21">
        <f>IF(OR(E$1=":=",$A21=";"),"",INDEX('Main Template'!$J$22:$AN$505,Vacay_Template!$A21,Vacay_Template!E$1))</f>
        <v>1</v>
      </c>
      <c r="F21">
        <f>IF(OR(F$1=":=",$A21=";"),"",INDEX('Main Template'!$J$22:$AN$505,Vacay_Template!$A21,Vacay_Template!F$1))</f>
        <v>1</v>
      </c>
      <c r="G21">
        <f>IF(OR(G$1=":=",$A21=";"),"",INDEX('Main Template'!$J$22:$AN$505,Vacay_Template!$A21,Vacay_Template!G$1))</f>
        <v>1</v>
      </c>
      <c r="H21">
        <f>IF(OR(H$1=":=",$A21=";"),"",INDEX('Main Template'!$J$22:$AN$505,Vacay_Template!$A21,Vacay_Template!H$1))</f>
        <v>1</v>
      </c>
      <c r="I21">
        <f>IF(OR(I$1=":=",$A21=";"),"",INDEX('Main Template'!$J$22:$AN$505,Vacay_Template!$A21,Vacay_Template!I$1))</f>
        <v>1</v>
      </c>
      <c r="J21">
        <f>IF(OR(J$1=":=",$A21=";"),"",INDEX('Main Template'!$J$22:$AN$505,Vacay_Template!$A21,Vacay_Template!J$1))</f>
        <v>1</v>
      </c>
      <c r="K21">
        <f>IF(OR(K$1=":=",$A21=";"),"",INDEX('Main Template'!$J$22:$AN$505,Vacay_Template!$A21,Vacay_Template!K$1))</f>
        <v>1</v>
      </c>
      <c r="L21">
        <f>IF(OR(L$1=":=",$A21=";"),"",INDEX('Main Template'!$J$22:$AN$505,Vacay_Template!$A21,Vacay_Template!L$1))</f>
        <v>1</v>
      </c>
      <c r="M21">
        <f>IF(OR(M$1=":=",$A21=";"),"",INDEX('Main Template'!$J$22:$AN$505,Vacay_Template!$A21,Vacay_Template!M$1))</f>
        <v>1</v>
      </c>
      <c r="N21">
        <f>IF(OR(N$1=":=",$A21=";"),"",INDEX('Main Template'!$J$22:$AN$505,Vacay_Template!$A21,Vacay_Template!N$1))</f>
        <v>1</v>
      </c>
      <c r="O21">
        <f>IF(OR(O$1=":=",$A21=";"),"",INDEX('Main Template'!$J$22:$AN$505,Vacay_Template!$A21,Vacay_Template!O$1))</f>
        <v>1</v>
      </c>
      <c r="P21">
        <f>IF(OR(P$1=":=",$A21=";"),"",INDEX('Main Template'!$J$22:$AN$505,Vacay_Template!$A21,Vacay_Template!P$1))</f>
        <v>1</v>
      </c>
      <c r="Q21">
        <f>IF(OR(Q$1=":=",$A21=";"),"",INDEX('Main Template'!$J$22:$AN$505,Vacay_Template!$A21,Vacay_Template!Q$1))</f>
        <v>1</v>
      </c>
      <c r="R21">
        <f>IF(OR(R$1=":=",$A21=";"),"",INDEX('Main Template'!$J$22:$AN$505,Vacay_Template!$A21,Vacay_Template!R$1))</f>
        <v>1</v>
      </c>
      <c r="S21">
        <f>IF(OR(S$1=":=",$A21=";"),"",INDEX('Main Template'!$J$22:$AN$505,Vacay_Template!$A21,Vacay_Template!S$1))</f>
        <v>1</v>
      </c>
      <c r="T21">
        <f>IF(OR(T$1=":=",$A21=";"),"",INDEX('Main Template'!$J$22:$AN$505,Vacay_Template!$A21,Vacay_Template!T$1))</f>
        <v>0</v>
      </c>
      <c r="U21">
        <f>IF(OR(U$1=":=",$A21=";"),"",INDEX('Main Template'!$J$22:$AN$505,Vacay_Template!$A21,Vacay_Template!U$1))</f>
        <v>0</v>
      </c>
      <c r="V21">
        <f>IF(OR(V$1=":=",$A21=";"),"",INDEX('Main Template'!$J$22:$AN$505,Vacay_Template!$A21,Vacay_Template!V$1))</f>
        <v>0</v>
      </c>
      <c r="W21">
        <f>IF(OR(W$1=":=",$A21=";"),"",INDEX('Main Template'!$J$22:$AN$505,Vacay_Template!$A21,Vacay_Template!W$1))</f>
        <v>0</v>
      </c>
      <c r="X21">
        <f>IF(OR(X$1=":=",$A21=";"),"",INDEX('Main Template'!$J$22:$AN$505,Vacay_Template!$A21,Vacay_Template!X$1))</f>
        <v>0</v>
      </c>
      <c r="Y21">
        <f>IF(OR(Y$1=":=",$A21=";"),"",INDEX('Main Template'!$J$22:$AN$505,Vacay_Template!$A21,Vacay_Template!Y$1))</f>
        <v>0</v>
      </c>
      <c r="Z21">
        <f>IF(OR(Z$1=":=",$A21=";"),"",INDEX('Main Template'!$J$22:$AN$505,Vacay_Template!$A21,Vacay_Template!Z$1))</f>
        <v>0</v>
      </c>
      <c r="AA21">
        <f>IF(OR(AA$1=":=",$A21=";"),"",INDEX('Main Template'!$J$22:$AN$505,Vacay_Template!$A21,Vacay_Template!AA$1))</f>
        <v>0</v>
      </c>
      <c r="AB21">
        <f>IF(OR(AB$1=":=",$A21=";"),"",INDEX('Main Template'!$J$22:$AN$505,Vacay_Template!$A21,Vacay_Template!AB$1))</f>
        <v>0</v>
      </c>
      <c r="AC21">
        <f>IF(OR(AC$1=":=",$A21=";"),"",INDEX('Main Template'!$J$22:$AN$505,Vacay_Template!$A21,Vacay_Template!AC$1))</f>
        <v>0</v>
      </c>
      <c r="AD21">
        <f>IF(OR(AD$1=":=",$A21=";"),"",INDEX('Main Template'!$J$22:$AN$505,Vacay_Template!$A21,Vacay_Template!AD$1))</f>
        <v>0</v>
      </c>
      <c r="AE21" t="str">
        <f>IF(OR(AE$1=":=",$A21=";"),"",INDEX('Main Template'!$J$22:$AN$505,Vacay_Template!$A21,Vacay_Template!AE$1))</f>
        <v/>
      </c>
      <c r="AF21" t="e">
        <f>IF(OR(AF$1=":=",$A21=";"),"",INDEX('Main Template'!$J$22:$AN$505,Vacay_Template!$A21,Vacay_Template!AF$1))</f>
        <v>#VALUE!</v>
      </c>
    </row>
    <row r="22" spans="1:32">
      <c r="A22">
        <f>IF(A21=";","",IF('Main Template'!I42&lt;='Main Template'!$F$9,'Main Template'!I42,";"))</f>
        <v>21</v>
      </c>
      <c r="B22">
        <f>IF(OR(B$1=":=",$A22=";"),"",INDEX('Main Template'!$J$22:$AN$505,Vacay_Template!$A22,Vacay_Template!B$1))</f>
        <v>0</v>
      </c>
      <c r="C22">
        <f>IF(OR(C$1=":=",$A22=";"),"",INDEX('Main Template'!$J$22:$AN$505,Vacay_Template!$A22,Vacay_Template!C$1))</f>
        <v>1</v>
      </c>
      <c r="D22">
        <f>IF(OR(D$1=":=",$A22=";"),"",INDEX('Main Template'!$J$22:$AN$505,Vacay_Template!$A22,Vacay_Template!D$1))</f>
        <v>1</v>
      </c>
      <c r="E22">
        <f>IF(OR(E$1=":=",$A22=";"),"",INDEX('Main Template'!$J$22:$AN$505,Vacay_Template!$A22,Vacay_Template!E$1))</f>
        <v>1</v>
      </c>
      <c r="F22">
        <f>IF(OR(F$1=":=",$A22=";"),"",INDEX('Main Template'!$J$22:$AN$505,Vacay_Template!$A22,Vacay_Template!F$1))</f>
        <v>1</v>
      </c>
      <c r="G22">
        <f>IF(OR(G$1=":=",$A22=";"),"",INDEX('Main Template'!$J$22:$AN$505,Vacay_Template!$A22,Vacay_Template!G$1))</f>
        <v>1</v>
      </c>
      <c r="H22">
        <f>IF(OR(H$1=":=",$A22=";"),"",INDEX('Main Template'!$J$22:$AN$505,Vacay_Template!$A22,Vacay_Template!H$1))</f>
        <v>1</v>
      </c>
      <c r="I22">
        <f>IF(OR(I$1=":=",$A22=";"),"",INDEX('Main Template'!$J$22:$AN$505,Vacay_Template!$A22,Vacay_Template!I$1))</f>
        <v>1</v>
      </c>
      <c r="J22">
        <f>IF(OR(J$1=":=",$A22=";"),"",INDEX('Main Template'!$J$22:$AN$505,Vacay_Template!$A22,Vacay_Template!J$1))</f>
        <v>1</v>
      </c>
      <c r="K22">
        <f>IF(OR(K$1=":=",$A22=";"),"",INDEX('Main Template'!$J$22:$AN$505,Vacay_Template!$A22,Vacay_Template!K$1))</f>
        <v>1</v>
      </c>
      <c r="L22">
        <f>IF(OR(L$1=":=",$A22=";"),"",INDEX('Main Template'!$J$22:$AN$505,Vacay_Template!$A22,Vacay_Template!L$1))</f>
        <v>1</v>
      </c>
      <c r="M22">
        <f>IF(OR(M$1=":=",$A22=";"),"",INDEX('Main Template'!$J$22:$AN$505,Vacay_Template!$A22,Vacay_Template!M$1))</f>
        <v>0</v>
      </c>
      <c r="N22">
        <f>IF(OR(N$1=":=",$A22=";"),"",INDEX('Main Template'!$J$22:$AN$505,Vacay_Template!$A22,Vacay_Template!N$1))</f>
        <v>0</v>
      </c>
      <c r="O22">
        <f>IF(OR(O$1=":=",$A22=";"),"",INDEX('Main Template'!$J$22:$AN$505,Vacay_Template!$A22,Vacay_Template!O$1))</f>
        <v>0</v>
      </c>
      <c r="P22">
        <f>IF(OR(P$1=":=",$A22=";"),"",INDEX('Main Template'!$J$22:$AN$505,Vacay_Template!$A22,Vacay_Template!P$1))</f>
        <v>0</v>
      </c>
      <c r="Q22">
        <f>IF(OR(Q$1=":=",$A22=";"),"",INDEX('Main Template'!$J$22:$AN$505,Vacay_Template!$A22,Vacay_Template!Q$1))</f>
        <v>0</v>
      </c>
      <c r="R22">
        <f>IF(OR(R$1=":=",$A22=";"),"",INDEX('Main Template'!$J$22:$AN$505,Vacay_Template!$A22,Vacay_Template!R$1))</f>
        <v>0</v>
      </c>
      <c r="S22">
        <f>IF(OR(S$1=":=",$A22=";"),"",INDEX('Main Template'!$J$22:$AN$505,Vacay_Template!$A22,Vacay_Template!S$1))</f>
        <v>0</v>
      </c>
      <c r="T22">
        <f>IF(OR(T$1=":=",$A22=";"),"",INDEX('Main Template'!$J$22:$AN$505,Vacay_Template!$A22,Vacay_Template!T$1))</f>
        <v>0</v>
      </c>
      <c r="U22">
        <f>IF(OR(U$1=":=",$A22=";"),"",INDEX('Main Template'!$J$22:$AN$505,Vacay_Template!$A22,Vacay_Template!U$1))</f>
        <v>0</v>
      </c>
      <c r="V22">
        <f>IF(OR(V$1=":=",$A22=";"),"",INDEX('Main Template'!$J$22:$AN$505,Vacay_Template!$A22,Vacay_Template!V$1))</f>
        <v>0</v>
      </c>
      <c r="W22">
        <f>IF(OR(W$1=":=",$A22=";"),"",INDEX('Main Template'!$J$22:$AN$505,Vacay_Template!$A22,Vacay_Template!W$1))</f>
        <v>1</v>
      </c>
      <c r="X22">
        <f>IF(OR(X$1=":=",$A22=";"),"",INDEX('Main Template'!$J$22:$AN$505,Vacay_Template!$A22,Vacay_Template!X$1))</f>
        <v>1</v>
      </c>
      <c r="Y22">
        <f>IF(OR(Y$1=":=",$A22=";"),"",INDEX('Main Template'!$J$22:$AN$505,Vacay_Template!$A22,Vacay_Template!Y$1))</f>
        <v>1</v>
      </c>
      <c r="Z22">
        <f>IF(OR(Z$1=":=",$A22=";"),"",INDEX('Main Template'!$J$22:$AN$505,Vacay_Template!$A22,Vacay_Template!Z$1))</f>
        <v>1</v>
      </c>
      <c r="AA22">
        <f>IF(OR(AA$1=":=",$A22=";"),"",INDEX('Main Template'!$J$22:$AN$505,Vacay_Template!$A22,Vacay_Template!AA$1))</f>
        <v>1</v>
      </c>
      <c r="AB22">
        <f>IF(OR(AB$1=":=",$A22=";"),"",INDEX('Main Template'!$J$22:$AN$505,Vacay_Template!$A22,Vacay_Template!AB$1))</f>
        <v>1</v>
      </c>
      <c r="AC22">
        <f>IF(OR(AC$1=":=",$A22=";"),"",INDEX('Main Template'!$J$22:$AN$505,Vacay_Template!$A22,Vacay_Template!AC$1))</f>
        <v>1</v>
      </c>
      <c r="AD22">
        <f>IF(OR(AD$1=":=",$A22=";"),"",INDEX('Main Template'!$J$22:$AN$505,Vacay_Template!$A22,Vacay_Template!AD$1))</f>
        <v>1</v>
      </c>
      <c r="AE22" t="str">
        <f>IF(OR(AE$1=":=",$A22=";"),"",INDEX('Main Template'!$J$22:$AN$505,Vacay_Template!$A22,Vacay_Template!AE$1))</f>
        <v/>
      </c>
      <c r="AF22" t="e">
        <f>IF(OR(AF$1=":=",$A22=";"),"",INDEX('Main Template'!$J$22:$AN$505,Vacay_Template!$A22,Vacay_Template!AF$1))</f>
        <v>#VALUE!</v>
      </c>
    </row>
    <row r="23" spans="1:32">
      <c r="A23">
        <f>IF(A22=";","",IF('Main Template'!I43&lt;='Main Template'!$F$9,'Main Template'!I43,";"))</f>
        <v>22</v>
      </c>
      <c r="B23">
        <f>IF(OR(B$1=":=",$A23=";"),"",INDEX('Main Template'!$J$22:$AN$505,Vacay_Template!$A23,Vacay_Template!B$1))</f>
        <v>0</v>
      </c>
      <c r="C23">
        <f>IF(OR(C$1=":=",$A23=";"),"",INDEX('Main Template'!$J$22:$AN$505,Vacay_Template!$A23,Vacay_Template!C$1))</f>
        <v>1</v>
      </c>
      <c r="D23">
        <f>IF(OR(D$1=":=",$A23=";"),"",INDEX('Main Template'!$J$22:$AN$505,Vacay_Template!$A23,Vacay_Template!D$1))</f>
        <v>1</v>
      </c>
      <c r="E23">
        <f>IF(OR(E$1=":=",$A23=";"),"",INDEX('Main Template'!$J$22:$AN$505,Vacay_Template!$A23,Vacay_Template!E$1))</f>
        <v>1</v>
      </c>
      <c r="F23">
        <f>IF(OR(F$1=":=",$A23=";"),"",INDEX('Main Template'!$J$22:$AN$505,Vacay_Template!$A23,Vacay_Template!F$1))</f>
        <v>1</v>
      </c>
      <c r="G23">
        <f>IF(OR(G$1=":=",$A23=";"),"",INDEX('Main Template'!$J$22:$AN$505,Vacay_Template!$A23,Vacay_Template!G$1))</f>
        <v>0</v>
      </c>
      <c r="H23">
        <f>IF(OR(H$1=":=",$A23=";"),"",INDEX('Main Template'!$J$22:$AN$505,Vacay_Template!$A23,Vacay_Template!H$1))</f>
        <v>0</v>
      </c>
      <c r="I23">
        <f>IF(OR(I$1=":=",$A23=";"),"",INDEX('Main Template'!$J$22:$AN$505,Vacay_Template!$A23,Vacay_Template!I$1))</f>
        <v>1</v>
      </c>
      <c r="J23">
        <f>IF(OR(J$1=":=",$A23=";"),"",INDEX('Main Template'!$J$22:$AN$505,Vacay_Template!$A23,Vacay_Template!J$1))</f>
        <v>1</v>
      </c>
      <c r="K23">
        <f>IF(OR(K$1=":=",$A23=";"),"",INDEX('Main Template'!$J$22:$AN$505,Vacay_Template!$A23,Vacay_Template!K$1))</f>
        <v>1</v>
      </c>
      <c r="L23">
        <f>IF(OR(L$1=":=",$A23=";"),"",INDEX('Main Template'!$J$22:$AN$505,Vacay_Template!$A23,Vacay_Template!L$1))</f>
        <v>1</v>
      </c>
      <c r="M23">
        <f>IF(OR(M$1=":=",$A23=";"),"",INDEX('Main Template'!$J$22:$AN$505,Vacay_Template!$A23,Vacay_Template!M$1))</f>
        <v>1</v>
      </c>
      <c r="N23">
        <f>IF(OR(N$1=":=",$A23=";"),"",INDEX('Main Template'!$J$22:$AN$505,Vacay_Template!$A23,Vacay_Template!N$1))</f>
        <v>0</v>
      </c>
      <c r="O23">
        <f>IF(OR(O$1=":=",$A23=";"),"",INDEX('Main Template'!$J$22:$AN$505,Vacay_Template!$A23,Vacay_Template!O$1))</f>
        <v>1</v>
      </c>
      <c r="P23">
        <f>IF(OR(P$1=":=",$A23=";"),"",INDEX('Main Template'!$J$22:$AN$505,Vacay_Template!$A23,Vacay_Template!P$1))</f>
        <v>1</v>
      </c>
      <c r="Q23">
        <f>IF(OR(Q$1=":=",$A23=";"),"",INDEX('Main Template'!$J$22:$AN$505,Vacay_Template!$A23,Vacay_Template!Q$1))</f>
        <v>1</v>
      </c>
      <c r="R23">
        <f>IF(OR(R$1=":=",$A23=";"),"",INDEX('Main Template'!$J$22:$AN$505,Vacay_Template!$A23,Vacay_Template!R$1))</f>
        <v>1</v>
      </c>
      <c r="S23">
        <f>IF(OR(S$1=":=",$A23=";"),"",INDEX('Main Template'!$J$22:$AN$505,Vacay_Template!$A23,Vacay_Template!S$1))</f>
        <v>1</v>
      </c>
      <c r="T23">
        <f>IF(OR(T$1=":=",$A23=";"),"",INDEX('Main Template'!$J$22:$AN$505,Vacay_Template!$A23,Vacay_Template!T$1))</f>
        <v>1</v>
      </c>
      <c r="U23">
        <f>IF(OR(U$1=":=",$A23=";"),"",INDEX('Main Template'!$J$22:$AN$505,Vacay_Template!$A23,Vacay_Template!U$1))</f>
        <v>1</v>
      </c>
      <c r="V23">
        <f>IF(OR(V$1=":=",$A23=";"),"",INDEX('Main Template'!$J$22:$AN$505,Vacay_Template!$A23,Vacay_Template!V$1))</f>
        <v>1</v>
      </c>
      <c r="W23">
        <f>IF(OR(W$1=":=",$A23=";"),"",INDEX('Main Template'!$J$22:$AN$505,Vacay_Template!$A23,Vacay_Template!W$1))</f>
        <v>1</v>
      </c>
      <c r="X23">
        <f>IF(OR(X$1=":=",$A23=";"),"",INDEX('Main Template'!$J$22:$AN$505,Vacay_Template!$A23,Vacay_Template!X$1))</f>
        <v>1</v>
      </c>
      <c r="Y23">
        <f>IF(OR(Y$1=":=",$A23=";"),"",INDEX('Main Template'!$J$22:$AN$505,Vacay_Template!$A23,Vacay_Template!Y$1))</f>
        <v>1</v>
      </c>
      <c r="Z23">
        <f>IF(OR(Z$1=":=",$A23=";"),"",INDEX('Main Template'!$J$22:$AN$505,Vacay_Template!$A23,Vacay_Template!Z$1))</f>
        <v>1</v>
      </c>
      <c r="AA23">
        <f>IF(OR(AA$1=":=",$A23=";"),"",INDEX('Main Template'!$J$22:$AN$505,Vacay_Template!$A23,Vacay_Template!AA$1))</f>
        <v>1</v>
      </c>
      <c r="AB23">
        <f>IF(OR(AB$1=":=",$A23=";"),"",INDEX('Main Template'!$J$22:$AN$505,Vacay_Template!$A23,Vacay_Template!AB$1))</f>
        <v>1</v>
      </c>
      <c r="AC23">
        <f>IF(OR(AC$1=":=",$A23=";"),"",INDEX('Main Template'!$J$22:$AN$505,Vacay_Template!$A23,Vacay_Template!AC$1))</f>
        <v>1</v>
      </c>
      <c r="AD23">
        <f>IF(OR(AD$1=":=",$A23=";"),"",INDEX('Main Template'!$J$22:$AN$505,Vacay_Template!$A23,Vacay_Template!AD$1))</f>
        <v>1</v>
      </c>
      <c r="AE23" t="str">
        <f>IF(OR(AE$1=":=",$A23=";"),"",INDEX('Main Template'!$J$22:$AN$505,Vacay_Template!$A23,Vacay_Template!AE$1))</f>
        <v/>
      </c>
      <c r="AF23" t="e">
        <f>IF(OR(AF$1=":=",$A23=";"),"",INDEX('Main Template'!$J$22:$AN$505,Vacay_Template!$A23,Vacay_Template!AF$1))</f>
        <v>#VALUE!</v>
      </c>
    </row>
    <row r="24" spans="1:32">
      <c r="A24">
        <f>IF(A23=";","",IF('Main Template'!I44&lt;='Main Template'!$F$9,'Main Template'!I44,";"))</f>
        <v>23</v>
      </c>
      <c r="B24">
        <f>IF(OR(B$1=":=",$A24=";"),"",INDEX('Main Template'!$J$22:$AN$505,Vacay_Template!$A24,Vacay_Template!B$1))</f>
        <v>0</v>
      </c>
      <c r="C24">
        <f>IF(OR(C$1=":=",$A24=";"),"",INDEX('Main Template'!$J$22:$AN$505,Vacay_Template!$A24,Vacay_Template!C$1))</f>
        <v>1</v>
      </c>
      <c r="D24">
        <f>IF(OR(D$1=":=",$A24=";"),"",INDEX('Main Template'!$J$22:$AN$505,Vacay_Template!$A24,Vacay_Template!D$1))</f>
        <v>1</v>
      </c>
      <c r="E24">
        <f>IF(OR(E$1=":=",$A24=";"),"",INDEX('Main Template'!$J$22:$AN$505,Vacay_Template!$A24,Vacay_Template!E$1))</f>
        <v>1</v>
      </c>
      <c r="F24">
        <f>IF(OR(F$1=":=",$A24=";"),"",INDEX('Main Template'!$J$22:$AN$505,Vacay_Template!$A24,Vacay_Template!F$1))</f>
        <v>1</v>
      </c>
      <c r="G24">
        <f>IF(OR(G$1=":=",$A24=";"),"",INDEX('Main Template'!$J$22:$AN$505,Vacay_Template!$A24,Vacay_Template!G$1))</f>
        <v>1</v>
      </c>
      <c r="H24">
        <f>IF(OR(H$1=":=",$A24=";"),"",INDEX('Main Template'!$J$22:$AN$505,Vacay_Template!$A24,Vacay_Template!H$1))</f>
        <v>1</v>
      </c>
      <c r="I24">
        <f>IF(OR(I$1=":=",$A24=";"),"",INDEX('Main Template'!$J$22:$AN$505,Vacay_Template!$A24,Vacay_Template!I$1))</f>
        <v>1</v>
      </c>
      <c r="J24">
        <f>IF(OR(J$1=":=",$A24=";"),"",INDEX('Main Template'!$J$22:$AN$505,Vacay_Template!$A24,Vacay_Template!J$1))</f>
        <v>1</v>
      </c>
      <c r="K24">
        <f>IF(OR(K$1=":=",$A24=";"),"",INDEX('Main Template'!$J$22:$AN$505,Vacay_Template!$A24,Vacay_Template!K$1))</f>
        <v>1</v>
      </c>
      <c r="L24">
        <f>IF(OR(L$1=":=",$A24=";"),"",INDEX('Main Template'!$J$22:$AN$505,Vacay_Template!$A24,Vacay_Template!L$1))</f>
        <v>1</v>
      </c>
      <c r="M24">
        <f>IF(OR(M$1=":=",$A24=";"),"",INDEX('Main Template'!$J$22:$AN$505,Vacay_Template!$A24,Vacay_Template!M$1))</f>
        <v>1</v>
      </c>
      <c r="N24">
        <f>IF(OR(N$1=":=",$A24=";"),"",INDEX('Main Template'!$J$22:$AN$505,Vacay_Template!$A24,Vacay_Template!N$1))</f>
        <v>1</v>
      </c>
      <c r="O24">
        <f>IF(OR(O$1=":=",$A24=";"),"",INDEX('Main Template'!$J$22:$AN$505,Vacay_Template!$A24,Vacay_Template!O$1))</f>
        <v>1</v>
      </c>
      <c r="P24">
        <f>IF(OR(P$1=":=",$A24=";"),"",INDEX('Main Template'!$J$22:$AN$505,Vacay_Template!$A24,Vacay_Template!P$1))</f>
        <v>1</v>
      </c>
      <c r="Q24">
        <f>IF(OR(Q$1=":=",$A24=";"),"",INDEX('Main Template'!$J$22:$AN$505,Vacay_Template!$A24,Vacay_Template!Q$1))</f>
        <v>1</v>
      </c>
      <c r="R24">
        <f>IF(OR(R$1=":=",$A24=";"),"",INDEX('Main Template'!$J$22:$AN$505,Vacay_Template!$A24,Vacay_Template!R$1))</f>
        <v>1</v>
      </c>
      <c r="S24">
        <f>IF(OR(S$1=":=",$A24=";"),"",INDEX('Main Template'!$J$22:$AN$505,Vacay_Template!$A24,Vacay_Template!S$1))</f>
        <v>1</v>
      </c>
      <c r="T24">
        <f>IF(OR(T$1=":=",$A24=";"),"",INDEX('Main Template'!$J$22:$AN$505,Vacay_Template!$A24,Vacay_Template!T$1))</f>
        <v>1</v>
      </c>
      <c r="U24">
        <f>IF(OR(U$1=":=",$A24=";"),"",INDEX('Main Template'!$J$22:$AN$505,Vacay_Template!$A24,Vacay_Template!U$1))</f>
        <v>1</v>
      </c>
      <c r="V24">
        <f>IF(OR(V$1=":=",$A24=";"),"",INDEX('Main Template'!$J$22:$AN$505,Vacay_Template!$A24,Vacay_Template!V$1))</f>
        <v>1</v>
      </c>
      <c r="W24">
        <f>IF(OR(W$1=":=",$A24=";"),"",INDEX('Main Template'!$J$22:$AN$505,Vacay_Template!$A24,Vacay_Template!W$1))</f>
        <v>1</v>
      </c>
      <c r="X24">
        <f>IF(OR(X$1=":=",$A24=";"),"",INDEX('Main Template'!$J$22:$AN$505,Vacay_Template!$A24,Vacay_Template!X$1))</f>
        <v>1</v>
      </c>
      <c r="Y24">
        <f>IF(OR(Y$1=":=",$A24=";"),"",INDEX('Main Template'!$J$22:$AN$505,Vacay_Template!$A24,Vacay_Template!Y$1))</f>
        <v>1</v>
      </c>
      <c r="Z24">
        <f>IF(OR(Z$1=":=",$A24=";"),"",INDEX('Main Template'!$J$22:$AN$505,Vacay_Template!$A24,Vacay_Template!Z$1))</f>
        <v>1</v>
      </c>
      <c r="AA24">
        <f>IF(OR(AA$1=":=",$A24=";"),"",INDEX('Main Template'!$J$22:$AN$505,Vacay_Template!$A24,Vacay_Template!AA$1))</f>
        <v>1</v>
      </c>
      <c r="AB24">
        <f>IF(OR(AB$1=":=",$A24=";"),"",INDEX('Main Template'!$J$22:$AN$505,Vacay_Template!$A24,Vacay_Template!AB$1))</f>
        <v>1</v>
      </c>
      <c r="AC24">
        <f>IF(OR(AC$1=":=",$A24=";"),"",INDEX('Main Template'!$J$22:$AN$505,Vacay_Template!$A24,Vacay_Template!AC$1))</f>
        <v>1</v>
      </c>
      <c r="AD24">
        <f>IF(OR(AD$1=":=",$A24=";"),"",INDEX('Main Template'!$J$22:$AN$505,Vacay_Template!$A24,Vacay_Template!AD$1))</f>
        <v>1</v>
      </c>
      <c r="AE24" t="str">
        <f>IF(OR(AE$1=":=",$A24=";"),"",INDEX('Main Template'!$J$22:$AN$505,Vacay_Template!$A24,Vacay_Template!AE$1))</f>
        <v/>
      </c>
      <c r="AF24" t="e">
        <f>IF(OR(AF$1=":=",$A24=";"),"",INDEX('Main Template'!$J$22:$AN$505,Vacay_Template!$A24,Vacay_Template!AF$1))</f>
        <v>#VALUE!</v>
      </c>
    </row>
    <row r="25" spans="1:32">
      <c r="A25">
        <f>IF(A24=";","",IF('Main Template'!I45&lt;='Main Template'!$F$9,'Main Template'!I45,";"))</f>
        <v>24</v>
      </c>
      <c r="B25">
        <f>IF(OR(B$1=":=",$A25=";"),"",INDEX('Main Template'!$J$22:$AN$505,Vacay_Template!$A25,Vacay_Template!B$1))</f>
        <v>0</v>
      </c>
      <c r="C25">
        <f>IF(OR(C$1=":=",$A25=";"),"",INDEX('Main Template'!$J$22:$AN$505,Vacay_Template!$A25,Vacay_Template!C$1))</f>
        <v>1</v>
      </c>
      <c r="D25">
        <f>IF(OR(D$1=":=",$A25=";"),"",INDEX('Main Template'!$J$22:$AN$505,Vacay_Template!$A25,Vacay_Template!D$1))</f>
        <v>1</v>
      </c>
      <c r="E25">
        <f>IF(OR(E$1=":=",$A25=";"),"",INDEX('Main Template'!$J$22:$AN$505,Vacay_Template!$A25,Vacay_Template!E$1))</f>
        <v>1</v>
      </c>
      <c r="F25">
        <f>IF(OR(F$1=":=",$A25=";"),"",INDEX('Main Template'!$J$22:$AN$505,Vacay_Template!$A25,Vacay_Template!F$1))</f>
        <v>1</v>
      </c>
      <c r="G25">
        <f>IF(OR(G$1=":=",$A25=";"),"",INDEX('Main Template'!$J$22:$AN$505,Vacay_Template!$A25,Vacay_Template!G$1))</f>
        <v>1</v>
      </c>
      <c r="H25">
        <f>IF(OR(H$1=":=",$A25=";"),"",INDEX('Main Template'!$J$22:$AN$505,Vacay_Template!$A25,Vacay_Template!H$1))</f>
        <v>1</v>
      </c>
      <c r="I25">
        <f>IF(OR(I$1=":=",$A25=";"),"",INDEX('Main Template'!$J$22:$AN$505,Vacay_Template!$A25,Vacay_Template!I$1))</f>
        <v>1</v>
      </c>
      <c r="J25">
        <f>IF(OR(J$1=":=",$A25=";"),"",INDEX('Main Template'!$J$22:$AN$505,Vacay_Template!$A25,Vacay_Template!J$1))</f>
        <v>1</v>
      </c>
      <c r="K25">
        <f>IF(OR(K$1=":=",$A25=";"),"",INDEX('Main Template'!$J$22:$AN$505,Vacay_Template!$A25,Vacay_Template!K$1))</f>
        <v>1</v>
      </c>
      <c r="L25">
        <f>IF(OR(L$1=":=",$A25=";"),"",INDEX('Main Template'!$J$22:$AN$505,Vacay_Template!$A25,Vacay_Template!L$1))</f>
        <v>1</v>
      </c>
      <c r="M25">
        <f>IF(OR(M$1=":=",$A25=";"),"",INDEX('Main Template'!$J$22:$AN$505,Vacay_Template!$A25,Vacay_Template!M$1))</f>
        <v>1</v>
      </c>
      <c r="N25">
        <f>IF(OR(N$1=":=",$A25=";"),"",INDEX('Main Template'!$J$22:$AN$505,Vacay_Template!$A25,Vacay_Template!N$1))</f>
        <v>1</v>
      </c>
      <c r="O25">
        <f>IF(OR(O$1=":=",$A25=";"),"",INDEX('Main Template'!$J$22:$AN$505,Vacay_Template!$A25,Vacay_Template!O$1))</f>
        <v>1</v>
      </c>
      <c r="P25">
        <f>IF(OR(P$1=":=",$A25=";"),"",INDEX('Main Template'!$J$22:$AN$505,Vacay_Template!$A25,Vacay_Template!P$1))</f>
        <v>1</v>
      </c>
      <c r="Q25">
        <f>IF(OR(Q$1=":=",$A25=";"),"",INDEX('Main Template'!$J$22:$AN$505,Vacay_Template!$A25,Vacay_Template!Q$1))</f>
        <v>1</v>
      </c>
      <c r="R25">
        <f>IF(OR(R$1=":=",$A25=";"),"",INDEX('Main Template'!$J$22:$AN$505,Vacay_Template!$A25,Vacay_Template!R$1))</f>
        <v>1</v>
      </c>
      <c r="S25">
        <f>IF(OR(S$1=":=",$A25=";"),"",INDEX('Main Template'!$J$22:$AN$505,Vacay_Template!$A25,Vacay_Template!S$1))</f>
        <v>1</v>
      </c>
      <c r="T25">
        <f>IF(OR(T$1=":=",$A25=";"),"",INDEX('Main Template'!$J$22:$AN$505,Vacay_Template!$A25,Vacay_Template!T$1))</f>
        <v>1</v>
      </c>
      <c r="U25">
        <f>IF(OR(U$1=":=",$A25=";"),"",INDEX('Main Template'!$J$22:$AN$505,Vacay_Template!$A25,Vacay_Template!U$1))</f>
        <v>1</v>
      </c>
      <c r="V25">
        <f>IF(OR(V$1=":=",$A25=";"),"",INDEX('Main Template'!$J$22:$AN$505,Vacay_Template!$A25,Vacay_Template!V$1))</f>
        <v>1</v>
      </c>
      <c r="W25">
        <f>IF(OR(W$1=":=",$A25=";"),"",INDEX('Main Template'!$J$22:$AN$505,Vacay_Template!$A25,Vacay_Template!W$1))</f>
        <v>1</v>
      </c>
      <c r="X25">
        <f>IF(OR(X$1=":=",$A25=";"),"",INDEX('Main Template'!$J$22:$AN$505,Vacay_Template!$A25,Vacay_Template!X$1))</f>
        <v>1</v>
      </c>
      <c r="Y25">
        <f>IF(OR(Y$1=":=",$A25=";"),"",INDEX('Main Template'!$J$22:$AN$505,Vacay_Template!$A25,Vacay_Template!Y$1))</f>
        <v>1</v>
      </c>
      <c r="Z25">
        <f>IF(OR(Z$1=":=",$A25=";"),"",INDEX('Main Template'!$J$22:$AN$505,Vacay_Template!$A25,Vacay_Template!Z$1))</f>
        <v>1</v>
      </c>
      <c r="AA25">
        <f>IF(OR(AA$1=":=",$A25=";"),"",INDEX('Main Template'!$J$22:$AN$505,Vacay_Template!$A25,Vacay_Template!AA$1))</f>
        <v>1</v>
      </c>
      <c r="AB25">
        <f>IF(OR(AB$1=":=",$A25=";"),"",INDEX('Main Template'!$J$22:$AN$505,Vacay_Template!$A25,Vacay_Template!AB$1))</f>
        <v>1</v>
      </c>
      <c r="AC25">
        <f>IF(OR(AC$1=":=",$A25=";"),"",INDEX('Main Template'!$J$22:$AN$505,Vacay_Template!$A25,Vacay_Template!AC$1))</f>
        <v>1</v>
      </c>
      <c r="AD25">
        <f>IF(OR(AD$1=":=",$A25=";"),"",INDEX('Main Template'!$J$22:$AN$505,Vacay_Template!$A25,Vacay_Template!AD$1))</f>
        <v>1</v>
      </c>
      <c r="AE25" t="str">
        <f>IF(OR(AE$1=":=",$A25=";"),"",INDEX('Main Template'!$J$22:$AN$505,Vacay_Template!$A25,Vacay_Template!AE$1))</f>
        <v/>
      </c>
      <c r="AF25" t="e">
        <f>IF(OR(AF$1=":=",$A25=";"),"",INDEX('Main Template'!$J$22:$AN$505,Vacay_Template!$A25,Vacay_Template!AF$1))</f>
        <v>#VALUE!</v>
      </c>
    </row>
    <row r="26" spans="1:32">
      <c r="A26">
        <f>IF(A25=";","",IF('Main Template'!I46&lt;='Main Template'!$F$9,'Main Template'!I46,";"))</f>
        <v>25</v>
      </c>
      <c r="B26">
        <f>IF(OR(B$1=":=",$A26=";"),"",INDEX('Main Template'!$J$22:$AN$505,Vacay_Template!$A26,Vacay_Template!B$1))</f>
        <v>1</v>
      </c>
      <c r="C26">
        <f>IF(OR(C$1=":=",$A26=";"),"",INDEX('Main Template'!$J$22:$AN$505,Vacay_Template!$A26,Vacay_Template!C$1))</f>
        <v>1</v>
      </c>
      <c r="D26">
        <f>IF(OR(D$1=":=",$A26=";"),"",INDEX('Main Template'!$J$22:$AN$505,Vacay_Template!$A26,Vacay_Template!D$1))</f>
        <v>1</v>
      </c>
      <c r="E26">
        <f>IF(OR(E$1=":=",$A26=";"),"",INDEX('Main Template'!$J$22:$AN$505,Vacay_Template!$A26,Vacay_Template!E$1))</f>
        <v>1</v>
      </c>
      <c r="F26">
        <f>IF(OR(F$1=":=",$A26=";"),"",INDEX('Main Template'!$J$22:$AN$505,Vacay_Template!$A26,Vacay_Template!F$1))</f>
        <v>1</v>
      </c>
      <c r="G26">
        <f>IF(OR(G$1=":=",$A26=";"),"",INDEX('Main Template'!$J$22:$AN$505,Vacay_Template!$A26,Vacay_Template!G$1))</f>
        <v>1</v>
      </c>
      <c r="H26">
        <f>IF(OR(H$1=":=",$A26=";"),"",INDEX('Main Template'!$J$22:$AN$505,Vacay_Template!$A26,Vacay_Template!H$1))</f>
        <v>1</v>
      </c>
      <c r="I26">
        <f>IF(OR(I$1=":=",$A26=";"),"",INDEX('Main Template'!$J$22:$AN$505,Vacay_Template!$A26,Vacay_Template!I$1))</f>
        <v>1</v>
      </c>
      <c r="J26">
        <f>IF(OR(J$1=":=",$A26=";"),"",INDEX('Main Template'!$J$22:$AN$505,Vacay_Template!$A26,Vacay_Template!J$1))</f>
        <v>1</v>
      </c>
      <c r="K26">
        <f>IF(OR(K$1=":=",$A26=";"),"",INDEX('Main Template'!$J$22:$AN$505,Vacay_Template!$A26,Vacay_Template!K$1))</f>
        <v>1</v>
      </c>
      <c r="L26">
        <f>IF(OR(L$1=":=",$A26=";"),"",INDEX('Main Template'!$J$22:$AN$505,Vacay_Template!$A26,Vacay_Template!L$1))</f>
        <v>1</v>
      </c>
      <c r="M26">
        <f>IF(OR(M$1=":=",$A26=";"),"",INDEX('Main Template'!$J$22:$AN$505,Vacay_Template!$A26,Vacay_Template!M$1))</f>
        <v>1</v>
      </c>
      <c r="N26">
        <f>IF(OR(N$1=":=",$A26=";"),"",INDEX('Main Template'!$J$22:$AN$505,Vacay_Template!$A26,Vacay_Template!N$1))</f>
        <v>1</v>
      </c>
      <c r="O26">
        <f>IF(OR(O$1=":=",$A26=";"),"",INDEX('Main Template'!$J$22:$AN$505,Vacay_Template!$A26,Vacay_Template!O$1))</f>
        <v>0</v>
      </c>
      <c r="P26">
        <f>IF(OR(P$1=":=",$A26=";"),"",INDEX('Main Template'!$J$22:$AN$505,Vacay_Template!$A26,Vacay_Template!P$1))</f>
        <v>0</v>
      </c>
      <c r="Q26">
        <f>IF(OR(Q$1=":=",$A26=";"),"",INDEX('Main Template'!$J$22:$AN$505,Vacay_Template!$A26,Vacay_Template!Q$1))</f>
        <v>1</v>
      </c>
      <c r="R26">
        <f>IF(OR(R$1=":=",$A26=";"),"",INDEX('Main Template'!$J$22:$AN$505,Vacay_Template!$A26,Vacay_Template!R$1))</f>
        <v>1</v>
      </c>
      <c r="S26">
        <f>IF(OR(S$1=":=",$A26=";"),"",INDEX('Main Template'!$J$22:$AN$505,Vacay_Template!$A26,Vacay_Template!S$1))</f>
        <v>1</v>
      </c>
      <c r="T26">
        <f>IF(OR(T$1=":=",$A26=";"),"",INDEX('Main Template'!$J$22:$AN$505,Vacay_Template!$A26,Vacay_Template!T$1))</f>
        <v>1</v>
      </c>
      <c r="U26">
        <f>IF(OR(U$1=":=",$A26=";"),"",INDEX('Main Template'!$J$22:$AN$505,Vacay_Template!$A26,Vacay_Template!U$1))</f>
        <v>1</v>
      </c>
      <c r="V26">
        <f>IF(OR(V$1=":=",$A26=";"),"",INDEX('Main Template'!$J$22:$AN$505,Vacay_Template!$A26,Vacay_Template!V$1))</f>
        <v>1</v>
      </c>
      <c r="W26">
        <f>IF(OR(W$1=":=",$A26=";"),"",INDEX('Main Template'!$J$22:$AN$505,Vacay_Template!$A26,Vacay_Template!W$1))</f>
        <v>1</v>
      </c>
      <c r="X26">
        <f>IF(OR(X$1=":=",$A26=";"),"",INDEX('Main Template'!$J$22:$AN$505,Vacay_Template!$A26,Vacay_Template!X$1))</f>
        <v>1</v>
      </c>
      <c r="Y26">
        <f>IF(OR(Y$1=":=",$A26=";"),"",INDEX('Main Template'!$J$22:$AN$505,Vacay_Template!$A26,Vacay_Template!Y$1))</f>
        <v>1</v>
      </c>
      <c r="Z26">
        <f>IF(OR(Z$1=":=",$A26=";"),"",INDEX('Main Template'!$J$22:$AN$505,Vacay_Template!$A26,Vacay_Template!Z$1))</f>
        <v>1</v>
      </c>
      <c r="AA26">
        <f>IF(OR(AA$1=":=",$A26=";"),"",INDEX('Main Template'!$J$22:$AN$505,Vacay_Template!$A26,Vacay_Template!AA$1))</f>
        <v>1</v>
      </c>
      <c r="AB26">
        <f>IF(OR(AB$1=":=",$A26=";"),"",INDEX('Main Template'!$J$22:$AN$505,Vacay_Template!$A26,Vacay_Template!AB$1))</f>
        <v>1</v>
      </c>
      <c r="AC26">
        <f>IF(OR(AC$1=":=",$A26=";"),"",INDEX('Main Template'!$J$22:$AN$505,Vacay_Template!$A26,Vacay_Template!AC$1))</f>
        <v>1</v>
      </c>
      <c r="AD26">
        <f>IF(OR(AD$1=":=",$A26=";"),"",INDEX('Main Template'!$J$22:$AN$505,Vacay_Template!$A26,Vacay_Template!AD$1))</f>
        <v>1</v>
      </c>
      <c r="AE26" t="str">
        <f>IF(OR(AE$1=":=",$A26=";"),"",INDEX('Main Template'!$J$22:$AN$505,Vacay_Template!$A26,Vacay_Template!AE$1))</f>
        <v/>
      </c>
      <c r="AF26" t="e">
        <f>IF(OR(AF$1=":=",$A26=";"),"",INDEX('Main Template'!$J$22:$AN$505,Vacay_Template!$A26,Vacay_Template!AF$1))</f>
        <v>#VALUE!</v>
      </c>
    </row>
    <row r="27" spans="1:32">
      <c r="A27">
        <f>IF(A26=";","",IF('Main Template'!I47&lt;='Main Template'!$F$9,'Main Template'!I47,";"))</f>
        <v>26</v>
      </c>
      <c r="B27">
        <f>IF(OR(B$1=":=",$A27=";"),"",INDEX('Main Template'!$J$22:$AN$505,Vacay_Template!$A27,Vacay_Template!B$1))</f>
        <v>0</v>
      </c>
      <c r="C27">
        <f>IF(OR(C$1=":=",$A27=";"),"",INDEX('Main Template'!$J$22:$AN$505,Vacay_Template!$A27,Vacay_Template!C$1))</f>
        <v>0</v>
      </c>
      <c r="D27">
        <f>IF(OR(D$1=":=",$A27=";"),"",INDEX('Main Template'!$J$22:$AN$505,Vacay_Template!$A27,Vacay_Template!D$1))</f>
        <v>0</v>
      </c>
      <c r="E27">
        <f>IF(OR(E$1=":=",$A27=";"),"",INDEX('Main Template'!$J$22:$AN$505,Vacay_Template!$A27,Vacay_Template!E$1))</f>
        <v>0</v>
      </c>
      <c r="F27">
        <f>IF(OR(F$1=":=",$A27=";"),"",INDEX('Main Template'!$J$22:$AN$505,Vacay_Template!$A27,Vacay_Template!F$1))</f>
        <v>0</v>
      </c>
      <c r="G27">
        <f>IF(OR(G$1=":=",$A27=";"),"",INDEX('Main Template'!$J$22:$AN$505,Vacay_Template!$A27,Vacay_Template!G$1))</f>
        <v>0</v>
      </c>
      <c r="H27">
        <f>IF(OR(H$1=":=",$A27=";"),"",INDEX('Main Template'!$J$22:$AN$505,Vacay_Template!$A27,Vacay_Template!H$1))</f>
        <v>0</v>
      </c>
      <c r="I27">
        <f>IF(OR(I$1=":=",$A27=";"),"",INDEX('Main Template'!$J$22:$AN$505,Vacay_Template!$A27,Vacay_Template!I$1))</f>
        <v>0</v>
      </c>
      <c r="J27">
        <f>IF(OR(J$1=":=",$A27=";"),"",INDEX('Main Template'!$J$22:$AN$505,Vacay_Template!$A27,Vacay_Template!J$1))</f>
        <v>0</v>
      </c>
      <c r="K27">
        <f>IF(OR(K$1=":=",$A27=";"),"",INDEX('Main Template'!$J$22:$AN$505,Vacay_Template!$A27,Vacay_Template!K$1))</f>
        <v>0</v>
      </c>
      <c r="L27">
        <f>IF(OR(L$1=":=",$A27=";"),"",INDEX('Main Template'!$J$22:$AN$505,Vacay_Template!$A27,Vacay_Template!L$1))</f>
        <v>0</v>
      </c>
      <c r="M27">
        <f>IF(OR(M$1=":=",$A27=";"),"",INDEX('Main Template'!$J$22:$AN$505,Vacay_Template!$A27,Vacay_Template!M$1))</f>
        <v>0</v>
      </c>
      <c r="N27">
        <f>IF(OR(N$1=":=",$A27=";"),"",INDEX('Main Template'!$J$22:$AN$505,Vacay_Template!$A27,Vacay_Template!N$1))</f>
        <v>0</v>
      </c>
      <c r="O27">
        <f>IF(OR(O$1=":=",$A27=";"),"",INDEX('Main Template'!$J$22:$AN$505,Vacay_Template!$A27,Vacay_Template!O$1))</f>
        <v>0</v>
      </c>
      <c r="P27">
        <f>IF(OR(P$1=":=",$A27=";"),"",INDEX('Main Template'!$J$22:$AN$505,Vacay_Template!$A27,Vacay_Template!P$1))</f>
        <v>1</v>
      </c>
      <c r="Q27">
        <f>IF(OR(Q$1=":=",$A27=";"),"",INDEX('Main Template'!$J$22:$AN$505,Vacay_Template!$A27,Vacay_Template!Q$1))</f>
        <v>1</v>
      </c>
      <c r="R27">
        <f>IF(OR(R$1=":=",$A27=";"),"",INDEX('Main Template'!$J$22:$AN$505,Vacay_Template!$A27,Vacay_Template!R$1))</f>
        <v>1</v>
      </c>
      <c r="S27">
        <f>IF(OR(S$1=":=",$A27=";"),"",INDEX('Main Template'!$J$22:$AN$505,Vacay_Template!$A27,Vacay_Template!S$1))</f>
        <v>1</v>
      </c>
      <c r="T27">
        <f>IF(OR(T$1=":=",$A27=";"),"",INDEX('Main Template'!$J$22:$AN$505,Vacay_Template!$A27,Vacay_Template!T$1))</f>
        <v>1</v>
      </c>
      <c r="U27">
        <f>IF(OR(U$1=":=",$A27=";"),"",INDEX('Main Template'!$J$22:$AN$505,Vacay_Template!$A27,Vacay_Template!U$1))</f>
        <v>1</v>
      </c>
      <c r="V27">
        <f>IF(OR(V$1=":=",$A27=";"),"",INDEX('Main Template'!$J$22:$AN$505,Vacay_Template!$A27,Vacay_Template!V$1))</f>
        <v>1</v>
      </c>
      <c r="W27">
        <f>IF(OR(W$1=":=",$A27=";"),"",INDEX('Main Template'!$J$22:$AN$505,Vacay_Template!$A27,Vacay_Template!W$1))</f>
        <v>1</v>
      </c>
      <c r="X27">
        <f>IF(OR(X$1=":=",$A27=";"),"",INDEX('Main Template'!$J$22:$AN$505,Vacay_Template!$A27,Vacay_Template!X$1))</f>
        <v>1</v>
      </c>
      <c r="Y27">
        <f>IF(OR(Y$1=":=",$A27=";"),"",INDEX('Main Template'!$J$22:$AN$505,Vacay_Template!$A27,Vacay_Template!Y$1))</f>
        <v>1</v>
      </c>
      <c r="Z27">
        <f>IF(OR(Z$1=":=",$A27=";"),"",INDEX('Main Template'!$J$22:$AN$505,Vacay_Template!$A27,Vacay_Template!Z$1))</f>
        <v>1</v>
      </c>
      <c r="AA27">
        <f>IF(OR(AA$1=":=",$A27=";"),"",INDEX('Main Template'!$J$22:$AN$505,Vacay_Template!$A27,Vacay_Template!AA$1))</f>
        <v>1</v>
      </c>
      <c r="AB27">
        <f>IF(OR(AB$1=":=",$A27=";"),"",INDEX('Main Template'!$J$22:$AN$505,Vacay_Template!$A27,Vacay_Template!AB$1))</f>
        <v>1</v>
      </c>
      <c r="AC27">
        <f>IF(OR(AC$1=":=",$A27=";"),"",INDEX('Main Template'!$J$22:$AN$505,Vacay_Template!$A27,Vacay_Template!AC$1))</f>
        <v>1</v>
      </c>
      <c r="AD27">
        <f>IF(OR(AD$1=":=",$A27=";"),"",INDEX('Main Template'!$J$22:$AN$505,Vacay_Template!$A27,Vacay_Template!AD$1))</f>
        <v>1</v>
      </c>
      <c r="AE27" t="str">
        <f>IF(OR(AE$1=":=",$A27=";"),"",INDEX('Main Template'!$J$22:$AN$505,Vacay_Template!$A27,Vacay_Template!AE$1))</f>
        <v/>
      </c>
      <c r="AF27" t="e">
        <f>IF(OR(AF$1=":=",$A27=";"),"",INDEX('Main Template'!$J$22:$AN$505,Vacay_Template!$A27,Vacay_Template!AF$1))</f>
        <v>#VALUE!</v>
      </c>
    </row>
    <row r="28" spans="1:32">
      <c r="A28">
        <f>IF(A27=";","",IF('Main Template'!I48&lt;='Main Template'!$F$9,'Main Template'!I48,";"))</f>
        <v>27</v>
      </c>
      <c r="B28">
        <f>IF(OR(B$1=":=",$A28=";"),"",INDEX('Main Template'!$J$22:$AN$505,Vacay_Template!$A28,Vacay_Template!B$1))</f>
        <v>0</v>
      </c>
      <c r="C28">
        <f>IF(OR(C$1=":=",$A28=";"),"",INDEX('Main Template'!$J$22:$AN$505,Vacay_Template!$A28,Vacay_Template!C$1))</f>
        <v>1</v>
      </c>
      <c r="D28">
        <f>IF(OR(D$1=":=",$A28=";"),"",INDEX('Main Template'!$J$22:$AN$505,Vacay_Template!$A28,Vacay_Template!D$1))</f>
        <v>1</v>
      </c>
      <c r="E28">
        <f>IF(OR(E$1=":=",$A28=";"),"",INDEX('Main Template'!$J$22:$AN$505,Vacay_Template!$A28,Vacay_Template!E$1))</f>
        <v>1</v>
      </c>
      <c r="F28">
        <f>IF(OR(F$1=":=",$A28=";"),"",INDEX('Main Template'!$J$22:$AN$505,Vacay_Template!$A28,Vacay_Template!F$1))</f>
        <v>1</v>
      </c>
      <c r="G28">
        <f>IF(OR(G$1=":=",$A28=";"),"",INDEX('Main Template'!$J$22:$AN$505,Vacay_Template!$A28,Vacay_Template!G$1))</f>
        <v>1</v>
      </c>
      <c r="H28">
        <f>IF(OR(H$1=":=",$A28=";"),"",INDEX('Main Template'!$J$22:$AN$505,Vacay_Template!$A28,Vacay_Template!H$1))</f>
        <v>1</v>
      </c>
      <c r="I28">
        <f>IF(OR(I$1=":=",$A28=";"),"",INDEX('Main Template'!$J$22:$AN$505,Vacay_Template!$A28,Vacay_Template!I$1))</f>
        <v>1</v>
      </c>
      <c r="J28">
        <f>IF(OR(J$1=":=",$A28=";"),"",INDEX('Main Template'!$J$22:$AN$505,Vacay_Template!$A28,Vacay_Template!J$1))</f>
        <v>1</v>
      </c>
      <c r="K28">
        <f>IF(OR(K$1=":=",$A28=";"),"",INDEX('Main Template'!$J$22:$AN$505,Vacay_Template!$A28,Vacay_Template!K$1))</f>
        <v>1</v>
      </c>
      <c r="L28">
        <f>IF(OR(L$1=":=",$A28=";"),"",INDEX('Main Template'!$J$22:$AN$505,Vacay_Template!$A28,Vacay_Template!L$1))</f>
        <v>1</v>
      </c>
      <c r="M28">
        <f>IF(OR(M$1=":=",$A28=";"),"",INDEX('Main Template'!$J$22:$AN$505,Vacay_Template!$A28,Vacay_Template!M$1))</f>
        <v>1</v>
      </c>
      <c r="N28">
        <f>IF(OR(N$1=":=",$A28=";"),"",INDEX('Main Template'!$J$22:$AN$505,Vacay_Template!$A28,Vacay_Template!N$1))</f>
        <v>1</v>
      </c>
      <c r="O28">
        <f>IF(OR(O$1=":=",$A28=";"),"",INDEX('Main Template'!$J$22:$AN$505,Vacay_Template!$A28,Vacay_Template!O$1))</f>
        <v>1</v>
      </c>
      <c r="P28">
        <f>IF(OR(P$1=":=",$A28=";"),"",INDEX('Main Template'!$J$22:$AN$505,Vacay_Template!$A28,Vacay_Template!P$1))</f>
        <v>1</v>
      </c>
      <c r="Q28">
        <f>IF(OR(Q$1=":=",$A28=";"),"",INDEX('Main Template'!$J$22:$AN$505,Vacay_Template!$A28,Vacay_Template!Q$1))</f>
        <v>1</v>
      </c>
      <c r="R28">
        <f>IF(OR(R$1=":=",$A28=";"),"",INDEX('Main Template'!$J$22:$AN$505,Vacay_Template!$A28,Vacay_Template!R$1))</f>
        <v>1</v>
      </c>
      <c r="S28">
        <f>IF(OR(S$1=":=",$A28=";"),"",INDEX('Main Template'!$J$22:$AN$505,Vacay_Template!$A28,Vacay_Template!S$1))</f>
        <v>1</v>
      </c>
      <c r="T28">
        <f>IF(OR(T$1=":=",$A28=";"),"",INDEX('Main Template'!$J$22:$AN$505,Vacay_Template!$A28,Vacay_Template!T$1))</f>
        <v>1</v>
      </c>
      <c r="U28">
        <f>IF(OR(U$1=":=",$A28=";"),"",INDEX('Main Template'!$J$22:$AN$505,Vacay_Template!$A28,Vacay_Template!U$1))</f>
        <v>1</v>
      </c>
      <c r="V28">
        <f>IF(OR(V$1=":=",$A28=";"),"",INDEX('Main Template'!$J$22:$AN$505,Vacay_Template!$A28,Vacay_Template!V$1))</f>
        <v>1</v>
      </c>
      <c r="W28">
        <f>IF(OR(W$1=":=",$A28=";"),"",INDEX('Main Template'!$J$22:$AN$505,Vacay_Template!$A28,Vacay_Template!W$1))</f>
        <v>1</v>
      </c>
      <c r="X28">
        <f>IF(OR(X$1=":=",$A28=";"),"",INDEX('Main Template'!$J$22:$AN$505,Vacay_Template!$A28,Vacay_Template!X$1))</f>
        <v>1</v>
      </c>
      <c r="Y28">
        <f>IF(OR(Y$1=":=",$A28=";"),"",INDEX('Main Template'!$J$22:$AN$505,Vacay_Template!$A28,Vacay_Template!Y$1))</f>
        <v>1</v>
      </c>
      <c r="Z28">
        <f>IF(OR(Z$1=":=",$A28=";"),"",INDEX('Main Template'!$J$22:$AN$505,Vacay_Template!$A28,Vacay_Template!Z$1))</f>
        <v>1</v>
      </c>
      <c r="AA28">
        <f>IF(OR(AA$1=":=",$A28=";"),"",INDEX('Main Template'!$J$22:$AN$505,Vacay_Template!$A28,Vacay_Template!AA$1))</f>
        <v>0</v>
      </c>
      <c r="AB28">
        <f>IF(OR(AB$1=":=",$A28=";"),"",INDEX('Main Template'!$J$22:$AN$505,Vacay_Template!$A28,Vacay_Template!AB$1))</f>
        <v>0</v>
      </c>
      <c r="AC28">
        <f>IF(OR(AC$1=":=",$A28=";"),"",INDEX('Main Template'!$J$22:$AN$505,Vacay_Template!$A28,Vacay_Template!AC$1))</f>
        <v>0</v>
      </c>
      <c r="AD28">
        <f>IF(OR(AD$1=":=",$A28=";"),"",INDEX('Main Template'!$J$22:$AN$505,Vacay_Template!$A28,Vacay_Template!AD$1))</f>
        <v>0</v>
      </c>
      <c r="AE28" t="str">
        <f>IF(OR(AE$1=":=",$A28=";"),"",INDEX('Main Template'!$J$22:$AN$505,Vacay_Template!$A28,Vacay_Template!AE$1))</f>
        <v/>
      </c>
      <c r="AF28" t="e">
        <f>IF(OR(AF$1=":=",$A28=";"),"",INDEX('Main Template'!$J$22:$AN$505,Vacay_Template!$A28,Vacay_Template!AF$1))</f>
        <v>#VALUE!</v>
      </c>
    </row>
    <row r="29" spans="1:32">
      <c r="A29">
        <f>IF(A28=";","",IF('Main Template'!I49&lt;='Main Template'!$F$9,'Main Template'!I49,";"))</f>
        <v>28</v>
      </c>
      <c r="B29">
        <f>IF(OR(B$1=":=",$A29=";"),"",INDEX('Main Template'!$J$22:$AN$505,Vacay_Template!$A29,Vacay_Template!B$1))</f>
        <v>0</v>
      </c>
      <c r="C29">
        <f>IF(OR(C$1=":=",$A29=";"),"",INDEX('Main Template'!$J$22:$AN$505,Vacay_Template!$A29,Vacay_Template!C$1))</f>
        <v>0</v>
      </c>
      <c r="D29">
        <f>IF(OR(D$1=":=",$A29=";"),"",INDEX('Main Template'!$J$22:$AN$505,Vacay_Template!$A29,Vacay_Template!D$1))</f>
        <v>0</v>
      </c>
      <c r="E29">
        <f>IF(OR(E$1=":=",$A29=";"),"",INDEX('Main Template'!$J$22:$AN$505,Vacay_Template!$A29,Vacay_Template!E$1))</f>
        <v>0</v>
      </c>
      <c r="F29">
        <f>IF(OR(F$1=":=",$A29=";"),"",INDEX('Main Template'!$J$22:$AN$505,Vacay_Template!$A29,Vacay_Template!F$1))</f>
        <v>0</v>
      </c>
      <c r="G29">
        <f>IF(OR(G$1=":=",$A29=";"),"",INDEX('Main Template'!$J$22:$AN$505,Vacay_Template!$A29,Vacay_Template!G$1))</f>
        <v>0</v>
      </c>
      <c r="H29">
        <f>IF(OR(H$1=":=",$A29=";"),"",INDEX('Main Template'!$J$22:$AN$505,Vacay_Template!$A29,Vacay_Template!H$1))</f>
        <v>0</v>
      </c>
      <c r="I29">
        <f>IF(OR(I$1=":=",$A29=";"),"",INDEX('Main Template'!$J$22:$AN$505,Vacay_Template!$A29,Vacay_Template!I$1))</f>
        <v>1</v>
      </c>
      <c r="J29">
        <f>IF(OR(J$1=":=",$A29=";"),"",INDEX('Main Template'!$J$22:$AN$505,Vacay_Template!$A29,Vacay_Template!J$1))</f>
        <v>1</v>
      </c>
      <c r="K29">
        <f>IF(OR(K$1=":=",$A29=";"),"",INDEX('Main Template'!$J$22:$AN$505,Vacay_Template!$A29,Vacay_Template!K$1))</f>
        <v>1</v>
      </c>
      <c r="L29">
        <f>IF(OR(L$1=":=",$A29=";"),"",INDEX('Main Template'!$J$22:$AN$505,Vacay_Template!$A29,Vacay_Template!L$1))</f>
        <v>1</v>
      </c>
      <c r="M29">
        <f>IF(OR(M$1=":=",$A29=";"),"",INDEX('Main Template'!$J$22:$AN$505,Vacay_Template!$A29,Vacay_Template!M$1))</f>
        <v>1</v>
      </c>
      <c r="N29">
        <f>IF(OR(N$1=":=",$A29=";"),"",INDEX('Main Template'!$J$22:$AN$505,Vacay_Template!$A29,Vacay_Template!N$1))</f>
        <v>1</v>
      </c>
      <c r="O29">
        <f>IF(OR(O$1=":=",$A29=";"),"",INDEX('Main Template'!$J$22:$AN$505,Vacay_Template!$A29,Vacay_Template!O$1))</f>
        <v>1</v>
      </c>
      <c r="P29">
        <f>IF(OR(P$1=":=",$A29=";"),"",INDEX('Main Template'!$J$22:$AN$505,Vacay_Template!$A29,Vacay_Template!P$1))</f>
        <v>1</v>
      </c>
      <c r="Q29">
        <f>IF(OR(Q$1=":=",$A29=";"),"",INDEX('Main Template'!$J$22:$AN$505,Vacay_Template!$A29,Vacay_Template!Q$1))</f>
        <v>1</v>
      </c>
      <c r="R29">
        <f>IF(OR(R$1=":=",$A29=";"),"",INDEX('Main Template'!$J$22:$AN$505,Vacay_Template!$A29,Vacay_Template!R$1))</f>
        <v>1</v>
      </c>
      <c r="S29">
        <f>IF(OR(S$1=":=",$A29=";"),"",INDEX('Main Template'!$J$22:$AN$505,Vacay_Template!$A29,Vacay_Template!S$1))</f>
        <v>1</v>
      </c>
      <c r="T29">
        <f>IF(OR(T$1=":=",$A29=";"),"",INDEX('Main Template'!$J$22:$AN$505,Vacay_Template!$A29,Vacay_Template!T$1))</f>
        <v>1</v>
      </c>
      <c r="U29">
        <f>IF(OR(U$1=":=",$A29=";"),"",INDEX('Main Template'!$J$22:$AN$505,Vacay_Template!$A29,Vacay_Template!U$1))</f>
        <v>1</v>
      </c>
      <c r="V29">
        <f>IF(OR(V$1=":=",$A29=";"),"",INDEX('Main Template'!$J$22:$AN$505,Vacay_Template!$A29,Vacay_Template!V$1))</f>
        <v>1</v>
      </c>
      <c r="W29">
        <f>IF(OR(W$1=":=",$A29=";"),"",INDEX('Main Template'!$J$22:$AN$505,Vacay_Template!$A29,Vacay_Template!W$1))</f>
        <v>1</v>
      </c>
      <c r="X29">
        <f>IF(OR(X$1=":=",$A29=";"),"",INDEX('Main Template'!$J$22:$AN$505,Vacay_Template!$A29,Vacay_Template!X$1))</f>
        <v>1</v>
      </c>
      <c r="Y29">
        <f>IF(OR(Y$1=":=",$A29=";"),"",INDEX('Main Template'!$J$22:$AN$505,Vacay_Template!$A29,Vacay_Template!Y$1))</f>
        <v>1</v>
      </c>
      <c r="Z29">
        <f>IF(OR(Z$1=":=",$A29=";"),"",INDEX('Main Template'!$J$22:$AN$505,Vacay_Template!$A29,Vacay_Template!Z$1))</f>
        <v>1</v>
      </c>
      <c r="AA29">
        <f>IF(OR(AA$1=":=",$A29=";"),"",INDEX('Main Template'!$J$22:$AN$505,Vacay_Template!$A29,Vacay_Template!AA$1))</f>
        <v>0</v>
      </c>
      <c r="AB29">
        <f>IF(OR(AB$1=":=",$A29=";"),"",INDEX('Main Template'!$J$22:$AN$505,Vacay_Template!$A29,Vacay_Template!AB$1))</f>
        <v>0</v>
      </c>
      <c r="AC29">
        <f>IF(OR(AC$1=":=",$A29=";"),"",INDEX('Main Template'!$J$22:$AN$505,Vacay_Template!$A29,Vacay_Template!AC$1))</f>
        <v>0</v>
      </c>
      <c r="AD29">
        <f>IF(OR(AD$1=":=",$A29=";"),"",INDEX('Main Template'!$J$22:$AN$505,Vacay_Template!$A29,Vacay_Template!AD$1))</f>
        <v>0</v>
      </c>
      <c r="AE29" t="str">
        <f>IF(OR(AE$1=":=",$A29=";"),"",INDEX('Main Template'!$J$22:$AN$505,Vacay_Template!$A29,Vacay_Template!AE$1))</f>
        <v/>
      </c>
      <c r="AF29" t="e">
        <f>IF(OR(AF$1=":=",$A29=";"),"",INDEX('Main Template'!$J$22:$AN$505,Vacay_Template!$A29,Vacay_Template!AF$1))</f>
        <v>#VALUE!</v>
      </c>
    </row>
    <row r="30" spans="1:32">
      <c r="A30">
        <f>IF(A29=";","",IF('Main Template'!I50&lt;='Main Template'!$F$9,'Main Template'!I50,";"))</f>
        <v>29</v>
      </c>
      <c r="B30">
        <f>IF(OR(B$1=":=",$A30=";"),"",INDEX('Main Template'!$J$22:$AN$505,Vacay_Template!$A30,Vacay_Template!B$1))</f>
        <v>1</v>
      </c>
      <c r="C30">
        <f>IF(OR(C$1=":=",$A30=";"),"",INDEX('Main Template'!$J$22:$AN$505,Vacay_Template!$A30,Vacay_Template!C$1))</f>
        <v>1</v>
      </c>
      <c r="D30">
        <f>IF(OR(D$1=":=",$A30=";"),"",INDEX('Main Template'!$J$22:$AN$505,Vacay_Template!$A30,Vacay_Template!D$1))</f>
        <v>1</v>
      </c>
      <c r="E30">
        <f>IF(OR(E$1=":=",$A30=";"),"",INDEX('Main Template'!$J$22:$AN$505,Vacay_Template!$A30,Vacay_Template!E$1))</f>
        <v>1</v>
      </c>
      <c r="F30">
        <f>IF(OR(F$1=":=",$A30=";"),"",INDEX('Main Template'!$J$22:$AN$505,Vacay_Template!$A30,Vacay_Template!F$1))</f>
        <v>1</v>
      </c>
      <c r="G30">
        <f>IF(OR(G$1=":=",$A30=";"),"",INDEX('Main Template'!$J$22:$AN$505,Vacay_Template!$A30,Vacay_Template!G$1))</f>
        <v>1</v>
      </c>
      <c r="H30">
        <f>IF(OR(H$1=":=",$A30=";"),"",INDEX('Main Template'!$J$22:$AN$505,Vacay_Template!$A30,Vacay_Template!H$1))</f>
        <v>1</v>
      </c>
      <c r="I30">
        <f>IF(OR(I$1=":=",$A30=";"),"",INDEX('Main Template'!$J$22:$AN$505,Vacay_Template!$A30,Vacay_Template!I$1))</f>
        <v>1</v>
      </c>
      <c r="J30">
        <f>IF(OR(J$1=":=",$A30=";"),"",INDEX('Main Template'!$J$22:$AN$505,Vacay_Template!$A30,Vacay_Template!J$1))</f>
        <v>1</v>
      </c>
      <c r="K30">
        <f>IF(OR(K$1=":=",$A30=";"),"",INDEX('Main Template'!$J$22:$AN$505,Vacay_Template!$A30,Vacay_Template!K$1))</f>
        <v>1</v>
      </c>
      <c r="L30">
        <f>IF(OR(L$1=":=",$A30=";"),"",INDEX('Main Template'!$J$22:$AN$505,Vacay_Template!$A30,Vacay_Template!L$1))</f>
        <v>1</v>
      </c>
      <c r="M30">
        <f>IF(OR(M$1=":=",$A30=";"),"",INDEX('Main Template'!$J$22:$AN$505,Vacay_Template!$A30,Vacay_Template!M$1))</f>
        <v>1</v>
      </c>
      <c r="N30">
        <f>IF(OR(N$1=":=",$A30=";"),"",INDEX('Main Template'!$J$22:$AN$505,Vacay_Template!$A30,Vacay_Template!N$1))</f>
        <v>1</v>
      </c>
      <c r="O30">
        <f>IF(OR(O$1=":=",$A30=";"),"",INDEX('Main Template'!$J$22:$AN$505,Vacay_Template!$A30,Vacay_Template!O$1))</f>
        <v>1</v>
      </c>
      <c r="P30">
        <f>IF(OR(P$1=":=",$A30=";"),"",INDEX('Main Template'!$J$22:$AN$505,Vacay_Template!$A30,Vacay_Template!P$1))</f>
        <v>1</v>
      </c>
      <c r="Q30">
        <f>IF(OR(Q$1=":=",$A30=";"),"",INDEX('Main Template'!$J$22:$AN$505,Vacay_Template!$A30,Vacay_Template!Q$1))</f>
        <v>1</v>
      </c>
      <c r="R30">
        <f>IF(OR(R$1=":=",$A30=";"),"",INDEX('Main Template'!$J$22:$AN$505,Vacay_Template!$A30,Vacay_Template!R$1))</f>
        <v>0</v>
      </c>
      <c r="S30">
        <f>IF(OR(S$1=":=",$A30=";"),"",INDEX('Main Template'!$J$22:$AN$505,Vacay_Template!$A30,Vacay_Template!S$1))</f>
        <v>0</v>
      </c>
      <c r="T30">
        <f>IF(OR(T$1=":=",$A30=";"),"",INDEX('Main Template'!$J$22:$AN$505,Vacay_Template!$A30,Vacay_Template!T$1))</f>
        <v>0</v>
      </c>
      <c r="U30">
        <f>IF(OR(U$1=":=",$A30=";"),"",INDEX('Main Template'!$J$22:$AN$505,Vacay_Template!$A30,Vacay_Template!U$1))</f>
        <v>0</v>
      </c>
      <c r="V30">
        <f>IF(OR(V$1=":=",$A30=";"),"",INDEX('Main Template'!$J$22:$AN$505,Vacay_Template!$A30,Vacay_Template!V$1))</f>
        <v>0</v>
      </c>
      <c r="W30">
        <f>IF(OR(W$1=":=",$A30=";"),"",INDEX('Main Template'!$J$22:$AN$505,Vacay_Template!$A30,Vacay_Template!W$1))</f>
        <v>0</v>
      </c>
      <c r="X30">
        <f>IF(OR(X$1=":=",$A30=";"),"",INDEX('Main Template'!$J$22:$AN$505,Vacay_Template!$A30,Vacay_Template!X$1))</f>
        <v>0</v>
      </c>
      <c r="Y30">
        <f>IF(OR(Y$1=":=",$A30=";"),"",INDEX('Main Template'!$J$22:$AN$505,Vacay_Template!$A30,Vacay_Template!Y$1))</f>
        <v>1</v>
      </c>
      <c r="Z30">
        <f>IF(OR(Z$1=":=",$A30=";"),"",INDEX('Main Template'!$J$22:$AN$505,Vacay_Template!$A30,Vacay_Template!Z$1))</f>
        <v>1</v>
      </c>
      <c r="AA30">
        <f>IF(OR(AA$1=":=",$A30=";"),"",INDEX('Main Template'!$J$22:$AN$505,Vacay_Template!$A30,Vacay_Template!AA$1))</f>
        <v>1</v>
      </c>
      <c r="AB30">
        <f>IF(OR(AB$1=":=",$A30=";"),"",INDEX('Main Template'!$J$22:$AN$505,Vacay_Template!$A30,Vacay_Template!AB$1))</f>
        <v>1</v>
      </c>
      <c r="AC30">
        <f>IF(OR(AC$1=":=",$A30=";"),"",INDEX('Main Template'!$J$22:$AN$505,Vacay_Template!$A30,Vacay_Template!AC$1))</f>
        <v>1</v>
      </c>
      <c r="AD30">
        <f>IF(OR(AD$1=":=",$A30=";"),"",INDEX('Main Template'!$J$22:$AN$505,Vacay_Template!$A30,Vacay_Template!AD$1))</f>
        <v>1</v>
      </c>
      <c r="AE30" t="str">
        <f>IF(OR(AE$1=":=",$A30=";"),"",INDEX('Main Template'!$J$22:$AN$505,Vacay_Template!$A30,Vacay_Template!AE$1))</f>
        <v/>
      </c>
      <c r="AF30" t="e">
        <f>IF(OR(AF$1=":=",$A30=";"),"",INDEX('Main Template'!$J$22:$AN$505,Vacay_Template!$A30,Vacay_Template!AF$1))</f>
        <v>#VALUE!</v>
      </c>
    </row>
    <row r="31" spans="1:32">
      <c r="A31">
        <f>IF(A30=";","",IF('Main Template'!I51&lt;='Main Template'!$F$9,'Main Template'!I51,";"))</f>
        <v>30</v>
      </c>
      <c r="B31">
        <f>IF(OR(B$1=":=",$A31=";"),"",INDEX('Main Template'!$J$22:$AN$505,Vacay_Template!$A31,Vacay_Template!B$1))</f>
        <v>0</v>
      </c>
      <c r="C31">
        <f>IF(OR(C$1=":=",$A31=";"),"",INDEX('Main Template'!$J$22:$AN$505,Vacay_Template!$A31,Vacay_Template!C$1))</f>
        <v>0</v>
      </c>
      <c r="D31">
        <f>IF(OR(D$1=":=",$A31=";"),"",INDEX('Main Template'!$J$22:$AN$505,Vacay_Template!$A31,Vacay_Template!D$1))</f>
        <v>0</v>
      </c>
      <c r="E31">
        <f>IF(OR(E$1=":=",$A31=";"),"",INDEX('Main Template'!$J$22:$AN$505,Vacay_Template!$A31,Vacay_Template!E$1))</f>
        <v>0</v>
      </c>
      <c r="F31">
        <f>IF(OR(F$1=":=",$A31=";"),"",INDEX('Main Template'!$J$22:$AN$505,Vacay_Template!$A31,Vacay_Template!F$1))</f>
        <v>0</v>
      </c>
      <c r="G31">
        <f>IF(OR(G$1=":=",$A31=";"),"",INDEX('Main Template'!$J$22:$AN$505,Vacay_Template!$A31,Vacay_Template!G$1))</f>
        <v>0</v>
      </c>
      <c r="H31">
        <f>IF(OR(H$1=":=",$A31=";"),"",INDEX('Main Template'!$J$22:$AN$505,Vacay_Template!$A31,Vacay_Template!H$1))</f>
        <v>0</v>
      </c>
      <c r="I31">
        <f>IF(OR(I$1=":=",$A31=";"),"",INDEX('Main Template'!$J$22:$AN$505,Vacay_Template!$A31,Vacay_Template!I$1))</f>
        <v>1</v>
      </c>
      <c r="J31">
        <f>IF(OR(J$1=":=",$A31=";"),"",INDEX('Main Template'!$J$22:$AN$505,Vacay_Template!$A31,Vacay_Template!J$1))</f>
        <v>1</v>
      </c>
      <c r="K31">
        <f>IF(OR(K$1=":=",$A31=";"),"",INDEX('Main Template'!$J$22:$AN$505,Vacay_Template!$A31,Vacay_Template!K$1))</f>
        <v>1</v>
      </c>
      <c r="L31">
        <f>IF(OR(L$1=":=",$A31=";"),"",INDEX('Main Template'!$J$22:$AN$505,Vacay_Template!$A31,Vacay_Template!L$1))</f>
        <v>1</v>
      </c>
      <c r="M31">
        <f>IF(OR(M$1=":=",$A31=";"),"",INDEX('Main Template'!$J$22:$AN$505,Vacay_Template!$A31,Vacay_Template!M$1))</f>
        <v>1</v>
      </c>
      <c r="N31">
        <f>IF(OR(N$1=":=",$A31=";"),"",INDEX('Main Template'!$J$22:$AN$505,Vacay_Template!$A31,Vacay_Template!N$1))</f>
        <v>1</v>
      </c>
      <c r="O31">
        <f>IF(OR(O$1=":=",$A31=";"),"",INDEX('Main Template'!$J$22:$AN$505,Vacay_Template!$A31,Vacay_Template!O$1))</f>
        <v>1</v>
      </c>
      <c r="P31">
        <f>IF(OR(P$1=":=",$A31=";"),"",INDEX('Main Template'!$J$22:$AN$505,Vacay_Template!$A31,Vacay_Template!P$1))</f>
        <v>1</v>
      </c>
      <c r="Q31">
        <f>IF(OR(Q$1=":=",$A31=";"),"",INDEX('Main Template'!$J$22:$AN$505,Vacay_Template!$A31,Vacay_Template!Q$1))</f>
        <v>1</v>
      </c>
      <c r="R31">
        <f>IF(OR(R$1=":=",$A31=";"),"",INDEX('Main Template'!$J$22:$AN$505,Vacay_Template!$A31,Vacay_Template!R$1))</f>
        <v>1</v>
      </c>
      <c r="S31">
        <f>IF(OR(S$1=":=",$A31=";"),"",INDEX('Main Template'!$J$22:$AN$505,Vacay_Template!$A31,Vacay_Template!S$1))</f>
        <v>1</v>
      </c>
      <c r="T31">
        <f>IF(OR(T$1=":=",$A31=";"),"",INDEX('Main Template'!$J$22:$AN$505,Vacay_Template!$A31,Vacay_Template!T$1))</f>
        <v>1</v>
      </c>
      <c r="U31">
        <f>IF(OR(U$1=":=",$A31=";"),"",INDEX('Main Template'!$J$22:$AN$505,Vacay_Template!$A31,Vacay_Template!U$1))</f>
        <v>1</v>
      </c>
      <c r="V31">
        <f>IF(OR(V$1=":=",$A31=";"),"",INDEX('Main Template'!$J$22:$AN$505,Vacay_Template!$A31,Vacay_Template!V$1))</f>
        <v>1</v>
      </c>
      <c r="W31">
        <f>IF(OR(W$1=":=",$A31=";"),"",INDEX('Main Template'!$J$22:$AN$505,Vacay_Template!$A31,Vacay_Template!W$1))</f>
        <v>1</v>
      </c>
      <c r="X31">
        <f>IF(OR(X$1=":=",$A31=";"),"",INDEX('Main Template'!$J$22:$AN$505,Vacay_Template!$A31,Vacay_Template!X$1))</f>
        <v>1</v>
      </c>
      <c r="Y31">
        <f>IF(OR(Y$1=":=",$A31=";"),"",INDEX('Main Template'!$J$22:$AN$505,Vacay_Template!$A31,Vacay_Template!Y$1))</f>
        <v>1</v>
      </c>
      <c r="Z31">
        <f>IF(OR(Z$1=":=",$A31=";"),"",INDEX('Main Template'!$J$22:$AN$505,Vacay_Template!$A31,Vacay_Template!Z$1))</f>
        <v>1</v>
      </c>
      <c r="AA31">
        <f>IF(OR(AA$1=":=",$A31=";"),"",INDEX('Main Template'!$J$22:$AN$505,Vacay_Template!$A31,Vacay_Template!AA$1))</f>
        <v>1</v>
      </c>
      <c r="AB31">
        <f>IF(OR(AB$1=":=",$A31=";"),"",INDEX('Main Template'!$J$22:$AN$505,Vacay_Template!$A31,Vacay_Template!AB$1))</f>
        <v>1</v>
      </c>
      <c r="AC31">
        <f>IF(OR(AC$1=":=",$A31=";"),"",INDEX('Main Template'!$J$22:$AN$505,Vacay_Template!$A31,Vacay_Template!AC$1))</f>
        <v>1</v>
      </c>
      <c r="AD31">
        <f>IF(OR(AD$1=":=",$A31=";"),"",INDEX('Main Template'!$J$22:$AN$505,Vacay_Template!$A31,Vacay_Template!AD$1))</f>
        <v>1</v>
      </c>
      <c r="AE31" t="str">
        <f>IF(OR(AE$1=":=",$A31=";"),"",INDEX('Main Template'!$J$22:$AN$505,Vacay_Template!$A31,Vacay_Template!AE$1))</f>
        <v/>
      </c>
      <c r="AF31" t="e">
        <f>IF(OR(AF$1=":=",$A31=";"),"",INDEX('Main Template'!$J$22:$AN$505,Vacay_Template!$A31,Vacay_Template!AF$1))</f>
        <v>#VALUE!</v>
      </c>
    </row>
    <row r="32" spans="1:32">
      <c r="A32">
        <f>IF(A31=";","",IF('Main Template'!I52&lt;='Main Template'!$F$9,'Main Template'!I52,";"))</f>
        <v>31</v>
      </c>
      <c r="B32">
        <f>IF(OR(B$1=":=",$A32=";"),"",INDEX('Main Template'!$J$22:$AN$505,Vacay_Template!$A32,Vacay_Template!B$1))</f>
        <v>0</v>
      </c>
      <c r="C32">
        <f>IF(OR(C$1=":=",$A32=";"),"",INDEX('Main Template'!$J$22:$AN$505,Vacay_Template!$A32,Vacay_Template!C$1))</f>
        <v>1</v>
      </c>
      <c r="D32">
        <f>IF(OR(D$1=":=",$A32=";"),"",INDEX('Main Template'!$J$22:$AN$505,Vacay_Template!$A32,Vacay_Template!D$1))</f>
        <v>1</v>
      </c>
      <c r="E32">
        <f>IF(OR(E$1=":=",$A32=";"),"",INDEX('Main Template'!$J$22:$AN$505,Vacay_Template!$A32,Vacay_Template!E$1))</f>
        <v>1</v>
      </c>
      <c r="F32">
        <f>IF(OR(F$1=":=",$A32=";"),"",INDEX('Main Template'!$J$22:$AN$505,Vacay_Template!$A32,Vacay_Template!F$1))</f>
        <v>1</v>
      </c>
      <c r="G32">
        <f>IF(OR(G$1=":=",$A32=";"),"",INDEX('Main Template'!$J$22:$AN$505,Vacay_Template!$A32,Vacay_Template!G$1))</f>
        <v>1</v>
      </c>
      <c r="H32">
        <f>IF(OR(H$1=":=",$A32=";"),"",INDEX('Main Template'!$J$22:$AN$505,Vacay_Template!$A32,Vacay_Template!H$1))</f>
        <v>1</v>
      </c>
      <c r="I32">
        <f>IF(OR(I$1=":=",$A32=";"),"",INDEX('Main Template'!$J$22:$AN$505,Vacay_Template!$A32,Vacay_Template!I$1))</f>
        <v>1</v>
      </c>
      <c r="J32">
        <f>IF(OR(J$1=":=",$A32=";"),"",INDEX('Main Template'!$J$22:$AN$505,Vacay_Template!$A32,Vacay_Template!J$1))</f>
        <v>1</v>
      </c>
      <c r="K32">
        <f>IF(OR(K$1=":=",$A32=";"),"",INDEX('Main Template'!$J$22:$AN$505,Vacay_Template!$A32,Vacay_Template!K$1))</f>
        <v>1</v>
      </c>
      <c r="L32">
        <f>IF(OR(L$1=":=",$A32=";"),"",INDEX('Main Template'!$J$22:$AN$505,Vacay_Template!$A32,Vacay_Template!L$1))</f>
        <v>1</v>
      </c>
      <c r="M32">
        <f>IF(OR(M$1=":=",$A32=";"),"",INDEX('Main Template'!$J$22:$AN$505,Vacay_Template!$A32,Vacay_Template!M$1))</f>
        <v>1</v>
      </c>
      <c r="N32">
        <f>IF(OR(N$1=":=",$A32=";"),"",INDEX('Main Template'!$J$22:$AN$505,Vacay_Template!$A32,Vacay_Template!N$1))</f>
        <v>1</v>
      </c>
      <c r="O32">
        <f>IF(OR(O$1=":=",$A32=";"),"",INDEX('Main Template'!$J$22:$AN$505,Vacay_Template!$A32,Vacay_Template!O$1))</f>
        <v>1</v>
      </c>
      <c r="P32">
        <f>IF(OR(P$1=":=",$A32=";"),"",INDEX('Main Template'!$J$22:$AN$505,Vacay_Template!$A32,Vacay_Template!P$1))</f>
        <v>1</v>
      </c>
      <c r="Q32">
        <f>IF(OR(Q$1=":=",$A32=";"),"",INDEX('Main Template'!$J$22:$AN$505,Vacay_Template!$A32,Vacay_Template!Q$1))</f>
        <v>1</v>
      </c>
      <c r="R32">
        <f>IF(OR(R$1=":=",$A32=";"),"",INDEX('Main Template'!$J$22:$AN$505,Vacay_Template!$A32,Vacay_Template!R$1))</f>
        <v>1</v>
      </c>
      <c r="S32">
        <f>IF(OR(S$1=":=",$A32=";"),"",INDEX('Main Template'!$J$22:$AN$505,Vacay_Template!$A32,Vacay_Template!S$1))</f>
        <v>1</v>
      </c>
      <c r="T32">
        <f>IF(OR(T$1=":=",$A32=";"),"",INDEX('Main Template'!$J$22:$AN$505,Vacay_Template!$A32,Vacay_Template!T$1))</f>
        <v>1</v>
      </c>
      <c r="U32">
        <f>IF(OR(U$1=":=",$A32=";"),"",INDEX('Main Template'!$J$22:$AN$505,Vacay_Template!$A32,Vacay_Template!U$1))</f>
        <v>1</v>
      </c>
      <c r="V32">
        <f>IF(OR(V$1=":=",$A32=";"),"",INDEX('Main Template'!$J$22:$AN$505,Vacay_Template!$A32,Vacay_Template!V$1))</f>
        <v>1</v>
      </c>
      <c r="W32">
        <f>IF(OR(W$1=":=",$A32=";"),"",INDEX('Main Template'!$J$22:$AN$505,Vacay_Template!$A32,Vacay_Template!W$1))</f>
        <v>1</v>
      </c>
      <c r="X32">
        <f>IF(OR(X$1=":=",$A32=";"),"",INDEX('Main Template'!$J$22:$AN$505,Vacay_Template!$A32,Vacay_Template!X$1))</f>
        <v>1</v>
      </c>
      <c r="Y32">
        <f>IF(OR(Y$1=":=",$A32=";"),"",INDEX('Main Template'!$J$22:$AN$505,Vacay_Template!$A32,Vacay_Template!Y$1))</f>
        <v>1</v>
      </c>
      <c r="Z32">
        <f>IF(OR(Z$1=":=",$A32=";"),"",INDEX('Main Template'!$J$22:$AN$505,Vacay_Template!$A32,Vacay_Template!Z$1))</f>
        <v>1</v>
      </c>
      <c r="AA32">
        <f>IF(OR(AA$1=":=",$A32=";"),"",INDEX('Main Template'!$J$22:$AN$505,Vacay_Template!$A32,Vacay_Template!AA$1))</f>
        <v>0</v>
      </c>
      <c r="AB32">
        <f>IF(OR(AB$1=":=",$A32=";"),"",INDEX('Main Template'!$J$22:$AN$505,Vacay_Template!$A32,Vacay_Template!AB$1))</f>
        <v>0</v>
      </c>
      <c r="AC32">
        <f>IF(OR(AC$1=":=",$A32=";"),"",INDEX('Main Template'!$J$22:$AN$505,Vacay_Template!$A32,Vacay_Template!AC$1))</f>
        <v>0</v>
      </c>
      <c r="AD32">
        <f>IF(OR(AD$1=":=",$A32=";"),"",INDEX('Main Template'!$J$22:$AN$505,Vacay_Template!$A32,Vacay_Template!AD$1))</f>
        <v>0</v>
      </c>
      <c r="AE32" t="str">
        <f>IF(OR(AE$1=":=",$A32=";"),"",INDEX('Main Template'!$J$22:$AN$505,Vacay_Template!$A32,Vacay_Template!AE$1))</f>
        <v/>
      </c>
      <c r="AF32" t="e">
        <f>IF(OR(AF$1=":=",$A32=";"),"",INDEX('Main Template'!$J$22:$AN$505,Vacay_Template!$A32,Vacay_Template!AF$1))</f>
        <v>#VALUE!</v>
      </c>
    </row>
    <row r="33" spans="1:32">
      <c r="A33">
        <f>IF(A32=";","",IF('Main Template'!I53&lt;='Main Template'!$F$9,'Main Template'!I53,";"))</f>
        <v>32</v>
      </c>
      <c r="B33">
        <f>IF(OR(B$1=":=",$A33=";"),"",INDEX('Main Template'!$J$22:$AN$505,Vacay_Template!$A33,Vacay_Template!B$1))</f>
        <v>1</v>
      </c>
      <c r="C33">
        <f>IF(OR(C$1=":=",$A33=";"),"",INDEX('Main Template'!$J$22:$AN$505,Vacay_Template!$A33,Vacay_Template!C$1))</f>
        <v>0</v>
      </c>
      <c r="D33">
        <f>IF(OR(D$1=":=",$A33=";"),"",INDEX('Main Template'!$J$22:$AN$505,Vacay_Template!$A33,Vacay_Template!D$1))</f>
        <v>1</v>
      </c>
      <c r="E33">
        <f>IF(OR(E$1=":=",$A33=";"),"",INDEX('Main Template'!$J$22:$AN$505,Vacay_Template!$A33,Vacay_Template!E$1))</f>
        <v>1</v>
      </c>
      <c r="F33">
        <f>IF(OR(F$1=":=",$A33=";"),"",INDEX('Main Template'!$J$22:$AN$505,Vacay_Template!$A33,Vacay_Template!F$1))</f>
        <v>1</v>
      </c>
      <c r="G33">
        <f>IF(OR(G$1=":=",$A33=";"),"",INDEX('Main Template'!$J$22:$AN$505,Vacay_Template!$A33,Vacay_Template!G$1))</f>
        <v>1</v>
      </c>
      <c r="H33">
        <f>IF(OR(H$1=":=",$A33=";"),"",INDEX('Main Template'!$J$22:$AN$505,Vacay_Template!$A33,Vacay_Template!H$1))</f>
        <v>1</v>
      </c>
      <c r="I33">
        <f>IF(OR(I$1=":=",$A33=";"),"",INDEX('Main Template'!$J$22:$AN$505,Vacay_Template!$A33,Vacay_Template!I$1))</f>
        <v>0</v>
      </c>
      <c r="J33">
        <f>IF(OR(J$1=":=",$A33=";"),"",INDEX('Main Template'!$J$22:$AN$505,Vacay_Template!$A33,Vacay_Template!J$1))</f>
        <v>1</v>
      </c>
      <c r="K33">
        <f>IF(OR(K$1=":=",$A33=";"),"",INDEX('Main Template'!$J$22:$AN$505,Vacay_Template!$A33,Vacay_Template!K$1))</f>
        <v>1</v>
      </c>
      <c r="L33">
        <f>IF(OR(L$1=":=",$A33=";"),"",INDEX('Main Template'!$J$22:$AN$505,Vacay_Template!$A33,Vacay_Template!L$1))</f>
        <v>1</v>
      </c>
      <c r="M33">
        <f>IF(OR(M$1=":=",$A33=";"),"",INDEX('Main Template'!$J$22:$AN$505,Vacay_Template!$A33,Vacay_Template!M$1))</f>
        <v>1</v>
      </c>
      <c r="N33">
        <f>IF(OR(N$1=":=",$A33=";"),"",INDEX('Main Template'!$J$22:$AN$505,Vacay_Template!$A33,Vacay_Template!N$1))</f>
        <v>0</v>
      </c>
      <c r="O33">
        <f>IF(OR(O$1=":=",$A33=";"),"",INDEX('Main Template'!$J$22:$AN$505,Vacay_Template!$A33,Vacay_Template!O$1))</f>
        <v>1</v>
      </c>
      <c r="P33">
        <f>IF(OR(P$1=":=",$A33=";"),"",INDEX('Main Template'!$J$22:$AN$505,Vacay_Template!$A33,Vacay_Template!P$1))</f>
        <v>1</v>
      </c>
      <c r="Q33">
        <f>IF(OR(Q$1=":=",$A33=";"),"",INDEX('Main Template'!$J$22:$AN$505,Vacay_Template!$A33,Vacay_Template!Q$1))</f>
        <v>1</v>
      </c>
      <c r="R33">
        <f>IF(OR(R$1=":=",$A33=";"),"",INDEX('Main Template'!$J$22:$AN$505,Vacay_Template!$A33,Vacay_Template!R$1))</f>
        <v>1</v>
      </c>
      <c r="S33">
        <f>IF(OR(S$1=":=",$A33=";"),"",INDEX('Main Template'!$J$22:$AN$505,Vacay_Template!$A33,Vacay_Template!S$1))</f>
        <v>1</v>
      </c>
      <c r="T33">
        <f>IF(OR(T$1=":=",$A33=";"),"",INDEX('Main Template'!$J$22:$AN$505,Vacay_Template!$A33,Vacay_Template!T$1))</f>
        <v>1</v>
      </c>
      <c r="U33">
        <f>IF(OR(U$1=":=",$A33=";"),"",INDEX('Main Template'!$J$22:$AN$505,Vacay_Template!$A33,Vacay_Template!U$1))</f>
        <v>1</v>
      </c>
      <c r="V33">
        <f>IF(OR(V$1=":=",$A33=";"),"",INDEX('Main Template'!$J$22:$AN$505,Vacay_Template!$A33,Vacay_Template!V$1))</f>
        <v>1</v>
      </c>
      <c r="W33">
        <f>IF(OR(W$1=":=",$A33=";"),"",INDEX('Main Template'!$J$22:$AN$505,Vacay_Template!$A33,Vacay_Template!W$1))</f>
        <v>1</v>
      </c>
      <c r="X33">
        <f>IF(OR(X$1=":=",$A33=";"),"",INDEX('Main Template'!$J$22:$AN$505,Vacay_Template!$A33,Vacay_Template!X$1))</f>
        <v>1</v>
      </c>
      <c r="Y33">
        <f>IF(OR(Y$1=":=",$A33=";"),"",INDEX('Main Template'!$J$22:$AN$505,Vacay_Template!$A33,Vacay_Template!Y$1))</f>
        <v>1</v>
      </c>
      <c r="Z33">
        <f>IF(OR(Z$1=":=",$A33=";"),"",INDEX('Main Template'!$J$22:$AN$505,Vacay_Template!$A33,Vacay_Template!Z$1))</f>
        <v>1</v>
      </c>
      <c r="AA33">
        <f>IF(OR(AA$1=":=",$A33=";"),"",INDEX('Main Template'!$J$22:$AN$505,Vacay_Template!$A33,Vacay_Template!AA$1))</f>
        <v>1</v>
      </c>
      <c r="AB33">
        <f>IF(OR(AB$1=":=",$A33=";"),"",INDEX('Main Template'!$J$22:$AN$505,Vacay_Template!$A33,Vacay_Template!AB$1))</f>
        <v>1</v>
      </c>
      <c r="AC33">
        <f>IF(OR(AC$1=":=",$A33=";"),"",INDEX('Main Template'!$J$22:$AN$505,Vacay_Template!$A33,Vacay_Template!AC$1))</f>
        <v>1</v>
      </c>
      <c r="AD33">
        <f>IF(OR(AD$1=":=",$A33=";"),"",INDEX('Main Template'!$J$22:$AN$505,Vacay_Template!$A33,Vacay_Template!AD$1))</f>
        <v>1</v>
      </c>
      <c r="AE33" t="str">
        <f>IF(OR(AE$1=":=",$A33=";"),"",INDEX('Main Template'!$J$22:$AN$505,Vacay_Template!$A33,Vacay_Template!AE$1))</f>
        <v/>
      </c>
      <c r="AF33" t="e">
        <f>IF(OR(AF$1=":=",$A33=";"),"",INDEX('Main Template'!$J$22:$AN$505,Vacay_Template!$A33,Vacay_Template!AF$1))</f>
        <v>#VALUE!</v>
      </c>
    </row>
    <row r="34" spans="1:32">
      <c r="A34">
        <f>IF(A33=";","",IF('Main Template'!I54&lt;='Main Template'!$F$9,'Main Template'!I54,";"))</f>
        <v>33</v>
      </c>
      <c r="B34">
        <f>IF(OR(B$1=":=",$A34=";"),"",INDEX('Main Template'!$J$22:$AN$505,Vacay_Template!$A34,Vacay_Template!B$1))</f>
        <v>0</v>
      </c>
      <c r="C34">
        <f>IF(OR(C$1=":=",$A34=";"),"",INDEX('Main Template'!$J$22:$AN$505,Vacay_Template!$A34,Vacay_Template!C$1))</f>
        <v>0</v>
      </c>
      <c r="D34">
        <f>IF(OR(D$1=":=",$A34=";"),"",INDEX('Main Template'!$J$22:$AN$505,Vacay_Template!$A34,Vacay_Template!D$1))</f>
        <v>0</v>
      </c>
      <c r="E34">
        <f>IF(OR(E$1=":=",$A34=";"),"",INDEX('Main Template'!$J$22:$AN$505,Vacay_Template!$A34,Vacay_Template!E$1))</f>
        <v>0</v>
      </c>
      <c r="F34">
        <f>IF(OR(F$1=":=",$A34=";"),"",INDEX('Main Template'!$J$22:$AN$505,Vacay_Template!$A34,Vacay_Template!F$1))</f>
        <v>0</v>
      </c>
      <c r="G34">
        <f>IF(OR(G$1=":=",$A34=";"),"",INDEX('Main Template'!$J$22:$AN$505,Vacay_Template!$A34,Vacay_Template!G$1))</f>
        <v>0</v>
      </c>
      <c r="H34">
        <f>IF(OR(H$1=":=",$A34=";"),"",INDEX('Main Template'!$J$22:$AN$505,Vacay_Template!$A34,Vacay_Template!H$1))</f>
        <v>0</v>
      </c>
      <c r="I34">
        <f>IF(OR(I$1=":=",$A34=";"),"",INDEX('Main Template'!$J$22:$AN$505,Vacay_Template!$A34,Vacay_Template!I$1))</f>
        <v>0</v>
      </c>
      <c r="J34">
        <f>IF(OR(J$1=":=",$A34=";"),"",INDEX('Main Template'!$J$22:$AN$505,Vacay_Template!$A34,Vacay_Template!J$1))</f>
        <v>1</v>
      </c>
      <c r="K34">
        <f>IF(OR(K$1=":=",$A34=";"),"",INDEX('Main Template'!$J$22:$AN$505,Vacay_Template!$A34,Vacay_Template!K$1))</f>
        <v>1</v>
      </c>
      <c r="L34">
        <f>IF(OR(L$1=":=",$A34=";"),"",INDEX('Main Template'!$J$22:$AN$505,Vacay_Template!$A34,Vacay_Template!L$1))</f>
        <v>1</v>
      </c>
      <c r="M34">
        <f>IF(OR(M$1=":=",$A34=";"),"",INDEX('Main Template'!$J$22:$AN$505,Vacay_Template!$A34,Vacay_Template!M$1))</f>
        <v>1</v>
      </c>
      <c r="N34">
        <f>IF(OR(N$1=":=",$A34=";"),"",INDEX('Main Template'!$J$22:$AN$505,Vacay_Template!$A34,Vacay_Template!N$1))</f>
        <v>1</v>
      </c>
      <c r="O34">
        <f>IF(OR(O$1=":=",$A34=";"),"",INDEX('Main Template'!$J$22:$AN$505,Vacay_Template!$A34,Vacay_Template!O$1))</f>
        <v>1</v>
      </c>
      <c r="P34">
        <f>IF(OR(P$1=":=",$A34=";"),"",INDEX('Main Template'!$J$22:$AN$505,Vacay_Template!$A34,Vacay_Template!P$1))</f>
        <v>1</v>
      </c>
      <c r="Q34">
        <f>IF(OR(Q$1=":=",$A34=";"),"",INDEX('Main Template'!$J$22:$AN$505,Vacay_Template!$A34,Vacay_Template!Q$1))</f>
        <v>1</v>
      </c>
      <c r="R34">
        <f>IF(OR(R$1=":=",$A34=";"),"",INDEX('Main Template'!$J$22:$AN$505,Vacay_Template!$A34,Vacay_Template!R$1))</f>
        <v>1</v>
      </c>
      <c r="S34">
        <f>IF(OR(S$1=":=",$A34=";"),"",INDEX('Main Template'!$J$22:$AN$505,Vacay_Template!$A34,Vacay_Template!S$1))</f>
        <v>1</v>
      </c>
      <c r="T34">
        <f>IF(OR(T$1=":=",$A34=";"),"",INDEX('Main Template'!$J$22:$AN$505,Vacay_Template!$A34,Vacay_Template!T$1))</f>
        <v>1</v>
      </c>
      <c r="U34">
        <f>IF(OR(U$1=":=",$A34=";"),"",INDEX('Main Template'!$J$22:$AN$505,Vacay_Template!$A34,Vacay_Template!U$1))</f>
        <v>1</v>
      </c>
      <c r="V34">
        <f>IF(OR(V$1=":=",$A34=";"),"",INDEX('Main Template'!$J$22:$AN$505,Vacay_Template!$A34,Vacay_Template!V$1))</f>
        <v>1</v>
      </c>
      <c r="W34">
        <f>IF(OR(W$1=":=",$A34=";"),"",INDEX('Main Template'!$J$22:$AN$505,Vacay_Template!$A34,Vacay_Template!W$1))</f>
        <v>1</v>
      </c>
      <c r="X34">
        <f>IF(OR(X$1=":=",$A34=";"),"",INDEX('Main Template'!$J$22:$AN$505,Vacay_Template!$A34,Vacay_Template!X$1))</f>
        <v>1</v>
      </c>
      <c r="Y34">
        <f>IF(OR(Y$1=":=",$A34=";"),"",INDEX('Main Template'!$J$22:$AN$505,Vacay_Template!$A34,Vacay_Template!Y$1))</f>
        <v>1</v>
      </c>
      <c r="Z34">
        <f>IF(OR(Z$1=":=",$A34=";"),"",INDEX('Main Template'!$J$22:$AN$505,Vacay_Template!$A34,Vacay_Template!Z$1))</f>
        <v>1</v>
      </c>
      <c r="AA34">
        <f>IF(OR(AA$1=":=",$A34=";"),"",INDEX('Main Template'!$J$22:$AN$505,Vacay_Template!$A34,Vacay_Template!AA$1))</f>
        <v>0</v>
      </c>
      <c r="AB34">
        <f>IF(OR(AB$1=":=",$A34=";"),"",INDEX('Main Template'!$J$22:$AN$505,Vacay_Template!$A34,Vacay_Template!AB$1))</f>
        <v>0</v>
      </c>
      <c r="AC34">
        <f>IF(OR(AC$1=":=",$A34=";"),"",INDEX('Main Template'!$J$22:$AN$505,Vacay_Template!$A34,Vacay_Template!AC$1))</f>
        <v>1</v>
      </c>
      <c r="AD34">
        <f>IF(OR(AD$1=":=",$A34=";"),"",INDEX('Main Template'!$J$22:$AN$505,Vacay_Template!$A34,Vacay_Template!AD$1))</f>
        <v>1</v>
      </c>
      <c r="AE34" t="str">
        <f>IF(OR(AE$1=":=",$A34=";"),"",INDEX('Main Template'!$J$22:$AN$505,Vacay_Template!$A34,Vacay_Template!AE$1))</f>
        <v/>
      </c>
      <c r="AF34" t="e">
        <f>IF(OR(AF$1=":=",$A34=";"),"",INDEX('Main Template'!$J$22:$AN$505,Vacay_Template!$A34,Vacay_Template!AF$1))</f>
        <v>#VALUE!</v>
      </c>
    </row>
    <row r="35" spans="1:32">
      <c r="A35">
        <f>IF(A34=";","",IF('Main Template'!I55&lt;='Main Template'!$F$9,'Main Template'!I55,";"))</f>
        <v>34</v>
      </c>
      <c r="B35">
        <f>IF(OR(B$1=":=",$A35=";"),"",INDEX('Main Template'!$J$22:$AN$505,Vacay_Template!$A35,Vacay_Template!B$1))</f>
        <v>1</v>
      </c>
      <c r="C35">
        <f>IF(OR(C$1=":=",$A35=";"),"",INDEX('Main Template'!$J$22:$AN$505,Vacay_Template!$A35,Vacay_Template!C$1))</f>
        <v>1</v>
      </c>
      <c r="D35">
        <f>IF(OR(D$1=":=",$A35=";"),"",INDEX('Main Template'!$J$22:$AN$505,Vacay_Template!$A35,Vacay_Template!D$1))</f>
        <v>1</v>
      </c>
      <c r="E35">
        <f>IF(OR(E$1=":=",$A35=";"),"",INDEX('Main Template'!$J$22:$AN$505,Vacay_Template!$A35,Vacay_Template!E$1))</f>
        <v>1</v>
      </c>
      <c r="F35">
        <f>IF(OR(F$1=":=",$A35=";"),"",INDEX('Main Template'!$J$22:$AN$505,Vacay_Template!$A35,Vacay_Template!F$1))</f>
        <v>1</v>
      </c>
      <c r="G35">
        <f>IF(OR(G$1=":=",$A35=";"),"",INDEX('Main Template'!$J$22:$AN$505,Vacay_Template!$A35,Vacay_Template!G$1))</f>
        <v>1</v>
      </c>
      <c r="H35">
        <f>IF(OR(H$1=":=",$A35=";"),"",INDEX('Main Template'!$J$22:$AN$505,Vacay_Template!$A35,Vacay_Template!H$1))</f>
        <v>1</v>
      </c>
      <c r="I35">
        <f>IF(OR(I$1=":=",$A35=";"),"",INDEX('Main Template'!$J$22:$AN$505,Vacay_Template!$A35,Vacay_Template!I$1))</f>
        <v>1</v>
      </c>
      <c r="J35">
        <f>IF(OR(J$1=":=",$A35=";"),"",INDEX('Main Template'!$J$22:$AN$505,Vacay_Template!$A35,Vacay_Template!J$1))</f>
        <v>1</v>
      </c>
      <c r="K35">
        <f>IF(OR(K$1=":=",$A35=";"),"",INDEX('Main Template'!$J$22:$AN$505,Vacay_Template!$A35,Vacay_Template!K$1))</f>
        <v>1</v>
      </c>
      <c r="L35">
        <f>IF(OR(L$1=":=",$A35=";"),"",INDEX('Main Template'!$J$22:$AN$505,Vacay_Template!$A35,Vacay_Template!L$1))</f>
        <v>1</v>
      </c>
      <c r="M35">
        <f>IF(OR(M$1=":=",$A35=";"),"",INDEX('Main Template'!$J$22:$AN$505,Vacay_Template!$A35,Vacay_Template!M$1))</f>
        <v>1</v>
      </c>
      <c r="N35">
        <f>IF(OR(N$1=":=",$A35=";"),"",INDEX('Main Template'!$J$22:$AN$505,Vacay_Template!$A35,Vacay_Template!N$1))</f>
        <v>1</v>
      </c>
      <c r="O35">
        <f>IF(OR(O$1=":=",$A35=";"),"",INDEX('Main Template'!$J$22:$AN$505,Vacay_Template!$A35,Vacay_Template!O$1))</f>
        <v>1</v>
      </c>
      <c r="P35">
        <f>IF(OR(P$1=":=",$A35=";"),"",INDEX('Main Template'!$J$22:$AN$505,Vacay_Template!$A35,Vacay_Template!P$1))</f>
        <v>1</v>
      </c>
      <c r="Q35">
        <f>IF(OR(Q$1=":=",$A35=";"),"",INDEX('Main Template'!$J$22:$AN$505,Vacay_Template!$A35,Vacay_Template!Q$1))</f>
        <v>1</v>
      </c>
      <c r="R35">
        <f>IF(OR(R$1=":=",$A35=";"),"",INDEX('Main Template'!$J$22:$AN$505,Vacay_Template!$A35,Vacay_Template!R$1))</f>
        <v>1</v>
      </c>
      <c r="S35">
        <f>IF(OR(S$1=":=",$A35=";"),"",INDEX('Main Template'!$J$22:$AN$505,Vacay_Template!$A35,Vacay_Template!S$1))</f>
        <v>1</v>
      </c>
      <c r="T35">
        <f>IF(OR(T$1=":=",$A35=";"),"",INDEX('Main Template'!$J$22:$AN$505,Vacay_Template!$A35,Vacay_Template!T$1))</f>
        <v>0</v>
      </c>
      <c r="U35">
        <f>IF(OR(U$1=":=",$A35=";"),"",INDEX('Main Template'!$J$22:$AN$505,Vacay_Template!$A35,Vacay_Template!U$1))</f>
        <v>0</v>
      </c>
      <c r="V35">
        <f>IF(OR(V$1=":=",$A35=";"),"",INDEX('Main Template'!$J$22:$AN$505,Vacay_Template!$A35,Vacay_Template!V$1))</f>
        <v>0</v>
      </c>
      <c r="W35">
        <f>IF(OR(W$1=":=",$A35=";"),"",INDEX('Main Template'!$J$22:$AN$505,Vacay_Template!$A35,Vacay_Template!W$1))</f>
        <v>0</v>
      </c>
      <c r="X35">
        <f>IF(OR(X$1=":=",$A35=";"),"",INDEX('Main Template'!$J$22:$AN$505,Vacay_Template!$A35,Vacay_Template!X$1))</f>
        <v>0</v>
      </c>
      <c r="Y35">
        <f>IF(OR(Y$1=":=",$A35=";"),"",INDEX('Main Template'!$J$22:$AN$505,Vacay_Template!$A35,Vacay_Template!Y$1))</f>
        <v>0</v>
      </c>
      <c r="Z35">
        <f>IF(OR(Z$1=":=",$A35=";"),"",INDEX('Main Template'!$J$22:$AN$505,Vacay_Template!$A35,Vacay_Template!Z$1))</f>
        <v>0</v>
      </c>
      <c r="AA35">
        <f>IF(OR(AA$1=":=",$A35=";"),"",INDEX('Main Template'!$J$22:$AN$505,Vacay_Template!$A35,Vacay_Template!AA$1))</f>
        <v>0</v>
      </c>
      <c r="AB35">
        <f>IF(OR(AB$1=":=",$A35=";"),"",INDEX('Main Template'!$J$22:$AN$505,Vacay_Template!$A35,Vacay_Template!AB$1))</f>
        <v>0</v>
      </c>
      <c r="AC35">
        <f>IF(OR(AC$1=":=",$A35=";"),"",INDEX('Main Template'!$J$22:$AN$505,Vacay_Template!$A35,Vacay_Template!AC$1))</f>
        <v>0</v>
      </c>
      <c r="AD35">
        <f>IF(OR(AD$1=":=",$A35=";"),"",INDEX('Main Template'!$J$22:$AN$505,Vacay_Template!$A35,Vacay_Template!AD$1))</f>
        <v>0</v>
      </c>
      <c r="AE35" t="str">
        <f>IF(OR(AE$1=":=",$A35=";"),"",INDEX('Main Template'!$J$22:$AN$505,Vacay_Template!$A35,Vacay_Template!AE$1))</f>
        <v/>
      </c>
      <c r="AF35" t="e">
        <f>IF(OR(AF$1=":=",$A35=";"),"",INDEX('Main Template'!$J$22:$AN$505,Vacay_Template!$A35,Vacay_Template!AF$1))</f>
        <v>#VALUE!</v>
      </c>
    </row>
    <row r="36" spans="1:32">
      <c r="A36">
        <f>IF(A35=";","",IF('Main Template'!I56&lt;='Main Template'!$F$9,'Main Template'!I56,";"))</f>
        <v>35</v>
      </c>
      <c r="B36">
        <f>IF(OR(B$1=":=",$A36=";"),"",INDEX('Main Template'!$J$22:$AN$505,Vacay_Template!$A36,Vacay_Template!B$1))</f>
        <v>1</v>
      </c>
      <c r="C36">
        <f>IF(OR(C$1=":=",$A36=";"),"",INDEX('Main Template'!$J$22:$AN$505,Vacay_Template!$A36,Vacay_Template!C$1))</f>
        <v>1</v>
      </c>
      <c r="D36">
        <f>IF(OR(D$1=":=",$A36=";"),"",INDEX('Main Template'!$J$22:$AN$505,Vacay_Template!$A36,Vacay_Template!D$1))</f>
        <v>1</v>
      </c>
      <c r="E36">
        <f>IF(OR(E$1=":=",$A36=";"),"",INDEX('Main Template'!$J$22:$AN$505,Vacay_Template!$A36,Vacay_Template!E$1))</f>
        <v>1</v>
      </c>
      <c r="F36">
        <f>IF(OR(F$1=":=",$A36=";"),"",INDEX('Main Template'!$J$22:$AN$505,Vacay_Template!$A36,Vacay_Template!F$1))</f>
        <v>1</v>
      </c>
      <c r="G36">
        <f>IF(OR(G$1=":=",$A36=";"),"",INDEX('Main Template'!$J$22:$AN$505,Vacay_Template!$A36,Vacay_Template!G$1))</f>
        <v>1</v>
      </c>
      <c r="H36">
        <f>IF(OR(H$1=":=",$A36=";"),"",INDEX('Main Template'!$J$22:$AN$505,Vacay_Template!$A36,Vacay_Template!H$1))</f>
        <v>1</v>
      </c>
      <c r="I36">
        <f>IF(OR(I$1=":=",$A36=";"),"",INDEX('Main Template'!$J$22:$AN$505,Vacay_Template!$A36,Vacay_Template!I$1))</f>
        <v>1</v>
      </c>
      <c r="J36">
        <f>IF(OR(J$1=":=",$A36=";"),"",INDEX('Main Template'!$J$22:$AN$505,Vacay_Template!$A36,Vacay_Template!J$1))</f>
        <v>1</v>
      </c>
      <c r="K36">
        <f>IF(OR(K$1=":=",$A36=";"),"",INDEX('Main Template'!$J$22:$AN$505,Vacay_Template!$A36,Vacay_Template!K$1))</f>
        <v>1</v>
      </c>
      <c r="L36">
        <f>IF(OR(L$1=":=",$A36=";"),"",INDEX('Main Template'!$J$22:$AN$505,Vacay_Template!$A36,Vacay_Template!L$1))</f>
        <v>1</v>
      </c>
      <c r="M36">
        <f>IF(OR(M$1=":=",$A36=";"),"",INDEX('Main Template'!$J$22:$AN$505,Vacay_Template!$A36,Vacay_Template!M$1))</f>
        <v>1</v>
      </c>
      <c r="N36">
        <f>IF(OR(N$1=":=",$A36=";"),"",INDEX('Main Template'!$J$22:$AN$505,Vacay_Template!$A36,Vacay_Template!N$1))</f>
        <v>1</v>
      </c>
      <c r="O36">
        <f>IF(OR(O$1=":=",$A36=";"),"",INDEX('Main Template'!$J$22:$AN$505,Vacay_Template!$A36,Vacay_Template!O$1))</f>
        <v>1</v>
      </c>
      <c r="P36">
        <f>IF(OR(P$1=":=",$A36=";"),"",INDEX('Main Template'!$J$22:$AN$505,Vacay_Template!$A36,Vacay_Template!P$1))</f>
        <v>1</v>
      </c>
      <c r="Q36">
        <f>IF(OR(Q$1=":=",$A36=";"),"",INDEX('Main Template'!$J$22:$AN$505,Vacay_Template!$A36,Vacay_Template!Q$1))</f>
        <v>1</v>
      </c>
      <c r="R36">
        <f>IF(OR(R$1=":=",$A36=";"),"",INDEX('Main Template'!$J$22:$AN$505,Vacay_Template!$A36,Vacay_Template!R$1))</f>
        <v>1</v>
      </c>
      <c r="S36">
        <f>IF(OR(S$1=":=",$A36=";"),"",INDEX('Main Template'!$J$22:$AN$505,Vacay_Template!$A36,Vacay_Template!S$1))</f>
        <v>1</v>
      </c>
      <c r="T36">
        <f>IF(OR(T$1=":=",$A36=";"),"",INDEX('Main Template'!$J$22:$AN$505,Vacay_Template!$A36,Vacay_Template!T$1))</f>
        <v>1</v>
      </c>
      <c r="U36">
        <f>IF(OR(U$1=":=",$A36=";"),"",INDEX('Main Template'!$J$22:$AN$505,Vacay_Template!$A36,Vacay_Template!U$1))</f>
        <v>1</v>
      </c>
      <c r="V36">
        <f>IF(OR(V$1=":=",$A36=";"),"",INDEX('Main Template'!$J$22:$AN$505,Vacay_Template!$A36,Vacay_Template!V$1))</f>
        <v>1</v>
      </c>
      <c r="W36">
        <f>IF(OR(W$1=":=",$A36=";"),"",INDEX('Main Template'!$J$22:$AN$505,Vacay_Template!$A36,Vacay_Template!W$1))</f>
        <v>1</v>
      </c>
      <c r="X36">
        <f>IF(OR(X$1=":=",$A36=";"),"",INDEX('Main Template'!$J$22:$AN$505,Vacay_Template!$A36,Vacay_Template!X$1))</f>
        <v>1</v>
      </c>
      <c r="Y36">
        <f>IF(OR(Y$1=":=",$A36=";"),"",INDEX('Main Template'!$J$22:$AN$505,Vacay_Template!$A36,Vacay_Template!Y$1))</f>
        <v>0</v>
      </c>
      <c r="Z36">
        <f>IF(OR(Z$1=":=",$A36=";"),"",INDEX('Main Template'!$J$22:$AN$505,Vacay_Template!$A36,Vacay_Template!Z$1))</f>
        <v>1</v>
      </c>
      <c r="AA36">
        <f>IF(OR(AA$1=":=",$A36=";"),"",INDEX('Main Template'!$J$22:$AN$505,Vacay_Template!$A36,Vacay_Template!AA$1))</f>
        <v>0</v>
      </c>
      <c r="AB36">
        <f>IF(OR(AB$1=":=",$A36=";"),"",INDEX('Main Template'!$J$22:$AN$505,Vacay_Template!$A36,Vacay_Template!AB$1))</f>
        <v>0</v>
      </c>
      <c r="AC36">
        <f>IF(OR(AC$1=":=",$A36=";"),"",INDEX('Main Template'!$J$22:$AN$505,Vacay_Template!$A36,Vacay_Template!AC$1))</f>
        <v>0</v>
      </c>
      <c r="AD36">
        <f>IF(OR(AD$1=":=",$A36=";"),"",INDEX('Main Template'!$J$22:$AN$505,Vacay_Template!$A36,Vacay_Template!AD$1))</f>
        <v>0</v>
      </c>
      <c r="AE36" t="str">
        <f>IF(OR(AE$1=":=",$A36=";"),"",INDEX('Main Template'!$J$22:$AN$505,Vacay_Template!$A36,Vacay_Template!AE$1))</f>
        <v/>
      </c>
      <c r="AF36" t="e">
        <f>IF(OR(AF$1=":=",$A36=";"),"",INDEX('Main Template'!$J$22:$AN$505,Vacay_Template!$A36,Vacay_Template!AF$1))</f>
        <v>#VALUE!</v>
      </c>
    </row>
    <row r="37" spans="1:32">
      <c r="A37">
        <f>IF(A36=";","",IF('Main Template'!I57&lt;='Main Template'!$F$9,'Main Template'!I57,";"))</f>
        <v>36</v>
      </c>
      <c r="B37">
        <f>IF(OR(B$1=":=",$A37=";"),"",INDEX('Main Template'!$J$22:$AN$505,Vacay_Template!$A37,Vacay_Template!B$1))</f>
        <v>1</v>
      </c>
      <c r="C37">
        <f>IF(OR(C$1=":=",$A37=";"),"",INDEX('Main Template'!$J$22:$AN$505,Vacay_Template!$A37,Vacay_Template!C$1))</f>
        <v>1</v>
      </c>
      <c r="D37">
        <f>IF(OR(D$1=":=",$A37=";"),"",INDEX('Main Template'!$J$22:$AN$505,Vacay_Template!$A37,Vacay_Template!D$1))</f>
        <v>1</v>
      </c>
      <c r="E37">
        <f>IF(OR(E$1=":=",$A37=";"),"",INDEX('Main Template'!$J$22:$AN$505,Vacay_Template!$A37,Vacay_Template!E$1))</f>
        <v>1</v>
      </c>
      <c r="F37">
        <f>IF(OR(F$1=":=",$A37=";"),"",INDEX('Main Template'!$J$22:$AN$505,Vacay_Template!$A37,Vacay_Template!F$1))</f>
        <v>1</v>
      </c>
      <c r="G37">
        <f>IF(OR(G$1=":=",$A37=";"),"",INDEX('Main Template'!$J$22:$AN$505,Vacay_Template!$A37,Vacay_Template!G$1))</f>
        <v>1</v>
      </c>
      <c r="H37">
        <f>IF(OR(H$1=":=",$A37=";"),"",INDEX('Main Template'!$J$22:$AN$505,Vacay_Template!$A37,Vacay_Template!H$1))</f>
        <v>1</v>
      </c>
      <c r="I37">
        <f>IF(OR(I$1=":=",$A37=";"),"",INDEX('Main Template'!$J$22:$AN$505,Vacay_Template!$A37,Vacay_Template!I$1))</f>
        <v>1</v>
      </c>
      <c r="J37">
        <f>IF(OR(J$1=":=",$A37=";"),"",INDEX('Main Template'!$J$22:$AN$505,Vacay_Template!$A37,Vacay_Template!J$1))</f>
        <v>1</v>
      </c>
      <c r="K37">
        <f>IF(OR(K$1=":=",$A37=";"),"",INDEX('Main Template'!$J$22:$AN$505,Vacay_Template!$A37,Vacay_Template!K$1))</f>
        <v>1</v>
      </c>
      <c r="L37">
        <f>IF(OR(L$1=":=",$A37=";"),"",INDEX('Main Template'!$J$22:$AN$505,Vacay_Template!$A37,Vacay_Template!L$1))</f>
        <v>1</v>
      </c>
      <c r="M37">
        <f>IF(OR(M$1=":=",$A37=";"),"",INDEX('Main Template'!$J$22:$AN$505,Vacay_Template!$A37,Vacay_Template!M$1))</f>
        <v>1</v>
      </c>
      <c r="N37">
        <f>IF(OR(N$1=":=",$A37=";"),"",INDEX('Main Template'!$J$22:$AN$505,Vacay_Template!$A37,Vacay_Template!N$1))</f>
        <v>1</v>
      </c>
      <c r="O37">
        <f>IF(OR(O$1=":=",$A37=";"),"",INDEX('Main Template'!$J$22:$AN$505,Vacay_Template!$A37,Vacay_Template!O$1))</f>
        <v>1</v>
      </c>
      <c r="P37">
        <f>IF(OR(P$1=":=",$A37=";"),"",INDEX('Main Template'!$J$22:$AN$505,Vacay_Template!$A37,Vacay_Template!P$1))</f>
        <v>1</v>
      </c>
      <c r="Q37">
        <f>IF(OR(Q$1=":=",$A37=";"),"",INDEX('Main Template'!$J$22:$AN$505,Vacay_Template!$A37,Vacay_Template!Q$1))</f>
        <v>1</v>
      </c>
      <c r="R37">
        <f>IF(OR(R$1=":=",$A37=";"),"",INDEX('Main Template'!$J$22:$AN$505,Vacay_Template!$A37,Vacay_Template!R$1))</f>
        <v>1</v>
      </c>
      <c r="S37">
        <f>IF(OR(S$1=":=",$A37=";"),"",INDEX('Main Template'!$J$22:$AN$505,Vacay_Template!$A37,Vacay_Template!S$1))</f>
        <v>1</v>
      </c>
      <c r="T37">
        <f>IF(OR(T$1=":=",$A37=";"),"",INDEX('Main Template'!$J$22:$AN$505,Vacay_Template!$A37,Vacay_Template!T$1))</f>
        <v>1</v>
      </c>
      <c r="U37">
        <f>IF(OR(U$1=":=",$A37=";"),"",INDEX('Main Template'!$J$22:$AN$505,Vacay_Template!$A37,Vacay_Template!U$1))</f>
        <v>1</v>
      </c>
      <c r="V37">
        <f>IF(OR(V$1=":=",$A37=";"),"",INDEX('Main Template'!$J$22:$AN$505,Vacay_Template!$A37,Vacay_Template!V$1))</f>
        <v>1</v>
      </c>
      <c r="W37">
        <f>IF(OR(W$1=":=",$A37=";"),"",INDEX('Main Template'!$J$22:$AN$505,Vacay_Template!$A37,Vacay_Template!W$1))</f>
        <v>1</v>
      </c>
      <c r="X37">
        <f>IF(OR(X$1=":=",$A37=";"),"",INDEX('Main Template'!$J$22:$AN$505,Vacay_Template!$A37,Vacay_Template!X$1))</f>
        <v>1</v>
      </c>
      <c r="Y37">
        <f>IF(OR(Y$1=":=",$A37=";"),"",INDEX('Main Template'!$J$22:$AN$505,Vacay_Template!$A37,Vacay_Template!Y$1))</f>
        <v>1</v>
      </c>
      <c r="Z37">
        <f>IF(OR(Z$1=":=",$A37=";"),"",INDEX('Main Template'!$J$22:$AN$505,Vacay_Template!$A37,Vacay_Template!Z$1))</f>
        <v>0</v>
      </c>
      <c r="AA37">
        <f>IF(OR(AA$1=":=",$A37=";"),"",INDEX('Main Template'!$J$22:$AN$505,Vacay_Template!$A37,Vacay_Template!AA$1))</f>
        <v>0</v>
      </c>
      <c r="AB37">
        <f>IF(OR(AB$1=":=",$A37=";"),"",INDEX('Main Template'!$J$22:$AN$505,Vacay_Template!$A37,Vacay_Template!AB$1))</f>
        <v>0</v>
      </c>
      <c r="AC37">
        <f>IF(OR(AC$1=":=",$A37=";"),"",INDEX('Main Template'!$J$22:$AN$505,Vacay_Template!$A37,Vacay_Template!AC$1))</f>
        <v>0</v>
      </c>
      <c r="AD37">
        <f>IF(OR(AD$1=":=",$A37=";"),"",INDEX('Main Template'!$J$22:$AN$505,Vacay_Template!$A37,Vacay_Template!AD$1))</f>
        <v>0</v>
      </c>
      <c r="AE37" t="str">
        <f>IF(OR(AE$1=":=",$A37=";"),"",INDEX('Main Template'!$J$22:$AN$505,Vacay_Template!$A37,Vacay_Template!AE$1))</f>
        <v/>
      </c>
      <c r="AF37" t="e">
        <f>IF(OR(AF$1=":=",$A37=";"),"",INDEX('Main Template'!$J$22:$AN$505,Vacay_Template!$A37,Vacay_Template!AF$1))</f>
        <v>#VALUE!</v>
      </c>
    </row>
    <row r="38" spans="1:32">
      <c r="A38">
        <f>IF(A37=";","",IF('Main Template'!I58&lt;='Main Template'!$F$9,'Main Template'!I58,";"))</f>
        <v>37</v>
      </c>
      <c r="B38">
        <f>IF(OR(B$1=":=",$A38=";"),"",INDEX('Main Template'!$J$22:$AN$505,Vacay_Template!$A38,Vacay_Template!B$1))</f>
        <v>0</v>
      </c>
      <c r="C38">
        <f>IF(OR(C$1=":=",$A38=";"),"",INDEX('Main Template'!$J$22:$AN$505,Vacay_Template!$A38,Vacay_Template!C$1))</f>
        <v>0</v>
      </c>
      <c r="D38">
        <f>IF(OR(D$1=":=",$A38=";"),"",INDEX('Main Template'!$J$22:$AN$505,Vacay_Template!$A38,Vacay_Template!D$1))</f>
        <v>0</v>
      </c>
      <c r="E38">
        <f>IF(OR(E$1=":=",$A38=";"),"",INDEX('Main Template'!$J$22:$AN$505,Vacay_Template!$A38,Vacay_Template!E$1))</f>
        <v>0</v>
      </c>
      <c r="F38">
        <f>IF(OR(F$1=":=",$A38=";"),"",INDEX('Main Template'!$J$22:$AN$505,Vacay_Template!$A38,Vacay_Template!F$1))</f>
        <v>0</v>
      </c>
      <c r="G38">
        <f>IF(OR(G$1=":=",$A38=";"),"",INDEX('Main Template'!$J$22:$AN$505,Vacay_Template!$A38,Vacay_Template!G$1))</f>
        <v>0</v>
      </c>
      <c r="H38">
        <f>IF(OR(H$1=":=",$A38=";"),"",INDEX('Main Template'!$J$22:$AN$505,Vacay_Template!$A38,Vacay_Template!H$1))</f>
        <v>0</v>
      </c>
      <c r="I38">
        <f>IF(OR(I$1=":=",$A38=";"),"",INDEX('Main Template'!$J$22:$AN$505,Vacay_Template!$A38,Vacay_Template!I$1))</f>
        <v>0</v>
      </c>
      <c r="J38">
        <f>IF(OR(J$1=":=",$A38=";"),"",INDEX('Main Template'!$J$22:$AN$505,Vacay_Template!$A38,Vacay_Template!J$1))</f>
        <v>0</v>
      </c>
      <c r="K38">
        <f>IF(OR(K$1=":=",$A38=";"),"",INDEX('Main Template'!$J$22:$AN$505,Vacay_Template!$A38,Vacay_Template!K$1))</f>
        <v>0</v>
      </c>
      <c r="L38">
        <f>IF(OR(L$1=":=",$A38=";"),"",INDEX('Main Template'!$J$22:$AN$505,Vacay_Template!$A38,Vacay_Template!L$1))</f>
        <v>0</v>
      </c>
      <c r="M38">
        <f>IF(OR(M$1=":=",$A38=";"),"",INDEX('Main Template'!$J$22:$AN$505,Vacay_Template!$A38,Vacay_Template!M$1))</f>
        <v>0</v>
      </c>
      <c r="N38">
        <f>IF(OR(N$1=":=",$A38=";"),"",INDEX('Main Template'!$J$22:$AN$505,Vacay_Template!$A38,Vacay_Template!N$1))</f>
        <v>0</v>
      </c>
      <c r="O38">
        <f>IF(OR(O$1=":=",$A38=";"),"",INDEX('Main Template'!$J$22:$AN$505,Vacay_Template!$A38,Vacay_Template!O$1))</f>
        <v>0</v>
      </c>
      <c r="P38">
        <f>IF(OR(P$1=":=",$A38=";"),"",INDEX('Main Template'!$J$22:$AN$505,Vacay_Template!$A38,Vacay_Template!P$1))</f>
        <v>1</v>
      </c>
      <c r="Q38">
        <f>IF(OR(Q$1=":=",$A38=";"),"",INDEX('Main Template'!$J$22:$AN$505,Vacay_Template!$A38,Vacay_Template!Q$1))</f>
        <v>1</v>
      </c>
      <c r="R38">
        <f>IF(OR(R$1=":=",$A38=";"),"",INDEX('Main Template'!$J$22:$AN$505,Vacay_Template!$A38,Vacay_Template!R$1))</f>
        <v>1</v>
      </c>
      <c r="S38">
        <f>IF(OR(S$1=":=",$A38=";"),"",INDEX('Main Template'!$J$22:$AN$505,Vacay_Template!$A38,Vacay_Template!S$1))</f>
        <v>1</v>
      </c>
      <c r="T38">
        <f>IF(OR(T$1=":=",$A38=";"),"",INDEX('Main Template'!$J$22:$AN$505,Vacay_Template!$A38,Vacay_Template!T$1))</f>
        <v>1</v>
      </c>
      <c r="U38">
        <f>IF(OR(U$1=":=",$A38=";"),"",INDEX('Main Template'!$J$22:$AN$505,Vacay_Template!$A38,Vacay_Template!U$1))</f>
        <v>1</v>
      </c>
      <c r="V38">
        <f>IF(OR(V$1=":=",$A38=";"),"",INDEX('Main Template'!$J$22:$AN$505,Vacay_Template!$A38,Vacay_Template!V$1))</f>
        <v>1</v>
      </c>
      <c r="W38">
        <f>IF(OR(W$1=":=",$A38=";"),"",INDEX('Main Template'!$J$22:$AN$505,Vacay_Template!$A38,Vacay_Template!W$1))</f>
        <v>1</v>
      </c>
      <c r="X38">
        <f>IF(OR(X$1=":=",$A38=";"),"",INDEX('Main Template'!$J$22:$AN$505,Vacay_Template!$A38,Vacay_Template!X$1))</f>
        <v>1</v>
      </c>
      <c r="Y38">
        <f>IF(OR(Y$1=":=",$A38=";"),"",INDEX('Main Template'!$J$22:$AN$505,Vacay_Template!$A38,Vacay_Template!Y$1))</f>
        <v>1</v>
      </c>
      <c r="Z38">
        <f>IF(OR(Z$1=":=",$A38=";"),"",INDEX('Main Template'!$J$22:$AN$505,Vacay_Template!$A38,Vacay_Template!Z$1))</f>
        <v>1</v>
      </c>
      <c r="AA38">
        <f>IF(OR(AA$1=":=",$A38=";"),"",INDEX('Main Template'!$J$22:$AN$505,Vacay_Template!$A38,Vacay_Template!AA$1))</f>
        <v>1</v>
      </c>
      <c r="AB38">
        <f>IF(OR(AB$1=":=",$A38=";"),"",INDEX('Main Template'!$J$22:$AN$505,Vacay_Template!$A38,Vacay_Template!AB$1))</f>
        <v>1</v>
      </c>
      <c r="AC38">
        <f>IF(OR(AC$1=":=",$A38=";"),"",INDEX('Main Template'!$J$22:$AN$505,Vacay_Template!$A38,Vacay_Template!AC$1))</f>
        <v>1</v>
      </c>
      <c r="AD38">
        <f>IF(OR(AD$1=":=",$A38=";"),"",INDEX('Main Template'!$J$22:$AN$505,Vacay_Template!$A38,Vacay_Template!AD$1))</f>
        <v>1</v>
      </c>
      <c r="AE38" t="str">
        <f>IF(OR(AE$1=":=",$A38=";"),"",INDEX('Main Template'!$J$22:$AN$505,Vacay_Template!$A38,Vacay_Template!AE$1))</f>
        <v/>
      </c>
      <c r="AF38" t="e">
        <f>IF(OR(AF$1=":=",$A38=";"),"",INDEX('Main Template'!$J$22:$AN$505,Vacay_Template!$A38,Vacay_Template!AF$1))</f>
        <v>#VALUE!</v>
      </c>
    </row>
    <row r="39" spans="1:32">
      <c r="A39">
        <f>IF(A38=";","",IF('Main Template'!I59&lt;='Main Template'!$F$9,'Main Template'!I59,";"))</f>
        <v>38</v>
      </c>
      <c r="B39">
        <f>IF(OR(B$1=":=",$A39=";"),"",INDEX('Main Template'!$J$22:$AN$505,Vacay_Template!$A39,Vacay_Template!B$1))</f>
        <v>1</v>
      </c>
      <c r="C39">
        <f>IF(OR(C$1=":=",$A39=";"),"",INDEX('Main Template'!$J$22:$AN$505,Vacay_Template!$A39,Vacay_Template!C$1))</f>
        <v>1</v>
      </c>
      <c r="D39">
        <f>IF(OR(D$1=":=",$A39=";"),"",INDEX('Main Template'!$J$22:$AN$505,Vacay_Template!$A39,Vacay_Template!D$1))</f>
        <v>1</v>
      </c>
      <c r="E39">
        <f>IF(OR(E$1=":=",$A39=";"),"",INDEX('Main Template'!$J$22:$AN$505,Vacay_Template!$A39,Vacay_Template!E$1))</f>
        <v>1</v>
      </c>
      <c r="F39">
        <f>IF(OR(F$1=":=",$A39=";"),"",INDEX('Main Template'!$J$22:$AN$505,Vacay_Template!$A39,Vacay_Template!F$1))</f>
        <v>0</v>
      </c>
      <c r="G39">
        <f>IF(OR(G$1=":=",$A39=";"),"",INDEX('Main Template'!$J$22:$AN$505,Vacay_Template!$A39,Vacay_Template!G$1))</f>
        <v>0</v>
      </c>
      <c r="H39">
        <f>IF(OR(H$1=":=",$A39=";"),"",INDEX('Main Template'!$J$22:$AN$505,Vacay_Template!$A39,Vacay_Template!H$1))</f>
        <v>0</v>
      </c>
      <c r="I39">
        <f>IF(OR(I$1=":=",$A39=";"),"",INDEX('Main Template'!$J$22:$AN$505,Vacay_Template!$A39,Vacay_Template!I$1))</f>
        <v>0</v>
      </c>
      <c r="J39">
        <f>IF(OR(J$1=":=",$A39=";"),"",INDEX('Main Template'!$J$22:$AN$505,Vacay_Template!$A39,Vacay_Template!J$1))</f>
        <v>1</v>
      </c>
      <c r="K39">
        <f>IF(OR(K$1=":=",$A39=";"),"",INDEX('Main Template'!$J$22:$AN$505,Vacay_Template!$A39,Vacay_Template!K$1))</f>
        <v>1</v>
      </c>
      <c r="L39">
        <f>IF(OR(L$1=":=",$A39=";"),"",INDEX('Main Template'!$J$22:$AN$505,Vacay_Template!$A39,Vacay_Template!L$1))</f>
        <v>1</v>
      </c>
      <c r="M39">
        <f>IF(OR(M$1=":=",$A39=";"),"",INDEX('Main Template'!$J$22:$AN$505,Vacay_Template!$A39,Vacay_Template!M$1))</f>
        <v>0</v>
      </c>
      <c r="N39">
        <f>IF(OR(N$1=":=",$A39=";"),"",INDEX('Main Template'!$J$22:$AN$505,Vacay_Template!$A39,Vacay_Template!N$1))</f>
        <v>0</v>
      </c>
      <c r="O39">
        <f>IF(OR(O$1=":=",$A39=";"),"",INDEX('Main Template'!$J$22:$AN$505,Vacay_Template!$A39,Vacay_Template!O$1))</f>
        <v>1</v>
      </c>
      <c r="P39">
        <f>IF(OR(P$1=":=",$A39=";"),"",INDEX('Main Template'!$J$22:$AN$505,Vacay_Template!$A39,Vacay_Template!P$1))</f>
        <v>1</v>
      </c>
      <c r="Q39">
        <f>IF(OR(Q$1=":=",$A39=";"),"",INDEX('Main Template'!$J$22:$AN$505,Vacay_Template!$A39,Vacay_Template!Q$1))</f>
        <v>1</v>
      </c>
      <c r="R39">
        <f>IF(OR(R$1=":=",$A39=";"),"",INDEX('Main Template'!$J$22:$AN$505,Vacay_Template!$A39,Vacay_Template!R$1))</f>
        <v>1</v>
      </c>
      <c r="S39">
        <f>IF(OR(S$1=":=",$A39=";"),"",INDEX('Main Template'!$J$22:$AN$505,Vacay_Template!$A39,Vacay_Template!S$1))</f>
        <v>1</v>
      </c>
      <c r="T39">
        <f>IF(OR(T$1=":=",$A39=";"),"",INDEX('Main Template'!$J$22:$AN$505,Vacay_Template!$A39,Vacay_Template!T$1))</f>
        <v>0</v>
      </c>
      <c r="U39">
        <f>IF(OR(U$1=":=",$A39=";"),"",INDEX('Main Template'!$J$22:$AN$505,Vacay_Template!$A39,Vacay_Template!U$1))</f>
        <v>0</v>
      </c>
      <c r="V39">
        <f>IF(OR(V$1=":=",$A39=";"),"",INDEX('Main Template'!$J$22:$AN$505,Vacay_Template!$A39,Vacay_Template!V$1))</f>
        <v>0</v>
      </c>
      <c r="W39">
        <f>IF(OR(W$1=":=",$A39=";"),"",INDEX('Main Template'!$J$22:$AN$505,Vacay_Template!$A39,Vacay_Template!W$1))</f>
        <v>0</v>
      </c>
      <c r="X39">
        <f>IF(OR(X$1=":=",$A39=";"),"",INDEX('Main Template'!$J$22:$AN$505,Vacay_Template!$A39,Vacay_Template!X$1))</f>
        <v>0</v>
      </c>
      <c r="Y39">
        <f>IF(OR(Y$1=":=",$A39=";"),"",INDEX('Main Template'!$J$22:$AN$505,Vacay_Template!$A39,Vacay_Template!Y$1))</f>
        <v>1</v>
      </c>
      <c r="Z39">
        <f>IF(OR(Z$1=":=",$A39=";"),"",INDEX('Main Template'!$J$22:$AN$505,Vacay_Template!$A39,Vacay_Template!Z$1))</f>
        <v>1</v>
      </c>
      <c r="AA39">
        <f>IF(OR(AA$1=":=",$A39=";"),"",INDEX('Main Template'!$J$22:$AN$505,Vacay_Template!$A39,Vacay_Template!AA$1))</f>
        <v>1</v>
      </c>
      <c r="AB39">
        <f>IF(OR(AB$1=":=",$A39=";"),"",INDEX('Main Template'!$J$22:$AN$505,Vacay_Template!$A39,Vacay_Template!AB$1))</f>
        <v>1</v>
      </c>
      <c r="AC39">
        <f>IF(OR(AC$1=":=",$A39=";"),"",INDEX('Main Template'!$J$22:$AN$505,Vacay_Template!$A39,Vacay_Template!AC$1))</f>
        <v>1</v>
      </c>
      <c r="AD39">
        <f>IF(OR(AD$1=":=",$A39=";"),"",INDEX('Main Template'!$J$22:$AN$505,Vacay_Template!$A39,Vacay_Template!AD$1))</f>
        <v>1</v>
      </c>
      <c r="AE39" t="str">
        <f>IF(OR(AE$1=":=",$A39=";"),"",INDEX('Main Template'!$J$22:$AN$505,Vacay_Template!$A39,Vacay_Template!AE$1))</f>
        <v/>
      </c>
      <c r="AF39" t="e">
        <f>IF(OR(AF$1=":=",$A39=";"),"",INDEX('Main Template'!$J$22:$AN$505,Vacay_Template!$A39,Vacay_Template!AF$1))</f>
        <v>#VALUE!</v>
      </c>
    </row>
    <row r="40" spans="1:32">
      <c r="A40">
        <f>IF(A39=";","",IF('Main Template'!I60&lt;='Main Template'!$F$9,'Main Template'!I60,";"))</f>
        <v>39</v>
      </c>
      <c r="B40">
        <f>IF(OR(B$1=":=",$A40=";"),"",INDEX('Main Template'!$J$22:$AN$505,Vacay_Template!$A40,Vacay_Template!B$1))</f>
        <v>1</v>
      </c>
      <c r="C40">
        <f>IF(OR(C$1=":=",$A40=";"),"",INDEX('Main Template'!$J$22:$AN$505,Vacay_Template!$A40,Vacay_Template!C$1))</f>
        <v>1</v>
      </c>
      <c r="D40">
        <f>IF(OR(D$1=":=",$A40=";"),"",INDEX('Main Template'!$J$22:$AN$505,Vacay_Template!$A40,Vacay_Template!D$1))</f>
        <v>1</v>
      </c>
      <c r="E40">
        <f>IF(OR(E$1=":=",$A40=";"),"",INDEX('Main Template'!$J$22:$AN$505,Vacay_Template!$A40,Vacay_Template!E$1))</f>
        <v>1</v>
      </c>
      <c r="F40">
        <f>IF(OR(F$1=":=",$A40=";"),"",INDEX('Main Template'!$J$22:$AN$505,Vacay_Template!$A40,Vacay_Template!F$1))</f>
        <v>1</v>
      </c>
      <c r="G40">
        <f>IF(OR(G$1=":=",$A40=";"),"",INDEX('Main Template'!$J$22:$AN$505,Vacay_Template!$A40,Vacay_Template!G$1))</f>
        <v>1</v>
      </c>
      <c r="H40">
        <f>IF(OR(H$1=":=",$A40=";"),"",INDEX('Main Template'!$J$22:$AN$505,Vacay_Template!$A40,Vacay_Template!H$1))</f>
        <v>1</v>
      </c>
      <c r="I40">
        <f>IF(OR(I$1=":=",$A40=";"),"",INDEX('Main Template'!$J$22:$AN$505,Vacay_Template!$A40,Vacay_Template!I$1))</f>
        <v>1</v>
      </c>
      <c r="J40">
        <f>IF(OR(J$1=":=",$A40=";"),"",INDEX('Main Template'!$J$22:$AN$505,Vacay_Template!$A40,Vacay_Template!J$1))</f>
        <v>1</v>
      </c>
      <c r="K40">
        <f>IF(OR(K$1=":=",$A40=";"),"",INDEX('Main Template'!$J$22:$AN$505,Vacay_Template!$A40,Vacay_Template!K$1))</f>
        <v>1</v>
      </c>
      <c r="L40">
        <f>IF(OR(L$1=":=",$A40=";"),"",INDEX('Main Template'!$J$22:$AN$505,Vacay_Template!$A40,Vacay_Template!L$1))</f>
        <v>1</v>
      </c>
      <c r="M40">
        <f>IF(OR(M$1=":=",$A40=";"),"",INDEX('Main Template'!$J$22:$AN$505,Vacay_Template!$A40,Vacay_Template!M$1))</f>
        <v>1</v>
      </c>
      <c r="N40">
        <f>IF(OR(N$1=":=",$A40=";"),"",INDEX('Main Template'!$J$22:$AN$505,Vacay_Template!$A40,Vacay_Template!N$1))</f>
        <v>1</v>
      </c>
      <c r="O40">
        <f>IF(OR(O$1=":=",$A40=";"),"",INDEX('Main Template'!$J$22:$AN$505,Vacay_Template!$A40,Vacay_Template!O$1))</f>
        <v>1</v>
      </c>
      <c r="P40">
        <f>IF(OR(P$1=":=",$A40=";"),"",INDEX('Main Template'!$J$22:$AN$505,Vacay_Template!$A40,Vacay_Template!P$1))</f>
        <v>1</v>
      </c>
      <c r="Q40">
        <f>IF(OR(Q$1=":=",$A40=";"),"",INDEX('Main Template'!$J$22:$AN$505,Vacay_Template!$A40,Vacay_Template!Q$1))</f>
        <v>1</v>
      </c>
      <c r="R40">
        <f>IF(OR(R$1=":=",$A40=";"),"",INDEX('Main Template'!$J$22:$AN$505,Vacay_Template!$A40,Vacay_Template!R$1))</f>
        <v>1</v>
      </c>
      <c r="S40">
        <f>IF(OR(S$1=":=",$A40=";"),"",INDEX('Main Template'!$J$22:$AN$505,Vacay_Template!$A40,Vacay_Template!S$1))</f>
        <v>1</v>
      </c>
      <c r="T40">
        <f>IF(OR(T$1=":=",$A40=";"),"",INDEX('Main Template'!$J$22:$AN$505,Vacay_Template!$A40,Vacay_Template!T$1))</f>
        <v>0</v>
      </c>
      <c r="U40">
        <f>IF(OR(U$1=":=",$A40=";"),"",INDEX('Main Template'!$J$22:$AN$505,Vacay_Template!$A40,Vacay_Template!U$1))</f>
        <v>0</v>
      </c>
      <c r="V40">
        <f>IF(OR(V$1=":=",$A40=";"),"",INDEX('Main Template'!$J$22:$AN$505,Vacay_Template!$A40,Vacay_Template!V$1))</f>
        <v>0</v>
      </c>
      <c r="W40">
        <f>IF(OR(W$1=":=",$A40=";"),"",INDEX('Main Template'!$J$22:$AN$505,Vacay_Template!$A40,Vacay_Template!W$1))</f>
        <v>0</v>
      </c>
      <c r="X40">
        <f>IF(OR(X$1=":=",$A40=";"),"",INDEX('Main Template'!$J$22:$AN$505,Vacay_Template!$A40,Vacay_Template!X$1))</f>
        <v>0</v>
      </c>
      <c r="Y40">
        <f>IF(OR(Y$1=":=",$A40=";"),"",INDEX('Main Template'!$J$22:$AN$505,Vacay_Template!$A40,Vacay_Template!Y$1))</f>
        <v>0</v>
      </c>
      <c r="Z40">
        <f>IF(OR(Z$1=":=",$A40=";"),"",INDEX('Main Template'!$J$22:$AN$505,Vacay_Template!$A40,Vacay_Template!Z$1))</f>
        <v>0</v>
      </c>
      <c r="AA40">
        <f>IF(OR(AA$1=":=",$A40=";"),"",INDEX('Main Template'!$J$22:$AN$505,Vacay_Template!$A40,Vacay_Template!AA$1))</f>
        <v>0</v>
      </c>
      <c r="AB40">
        <f>IF(OR(AB$1=":=",$A40=";"),"",INDEX('Main Template'!$J$22:$AN$505,Vacay_Template!$A40,Vacay_Template!AB$1))</f>
        <v>0</v>
      </c>
      <c r="AC40">
        <f>IF(OR(AC$1=":=",$A40=";"),"",INDEX('Main Template'!$J$22:$AN$505,Vacay_Template!$A40,Vacay_Template!AC$1))</f>
        <v>0</v>
      </c>
      <c r="AD40">
        <f>IF(OR(AD$1=":=",$A40=";"),"",INDEX('Main Template'!$J$22:$AN$505,Vacay_Template!$A40,Vacay_Template!AD$1))</f>
        <v>0</v>
      </c>
      <c r="AE40" t="str">
        <f>IF(OR(AE$1=":=",$A40=";"),"",INDEX('Main Template'!$J$22:$AN$505,Vacay_Template!$A40,Vacay_Template!AE$1))</f>
        <v/>
      </c>
      <c r="AF40" t="e">
        <f>IF(OR(AF$1=":=",$A40=";"),"",INDEX('Main Template'!$J$22:$AN$505,Vacay_Template!$A40,Vacay_Template!AF$1))</f>
        <v>#VALUE!</v>
      </c>
    </row>
    <row r="41" spans="1:32">
      <c r="A41">
        <f>IF(A40=";","",IF('Main Template'!I61&lt;='Main Template'!$F$9,'Main Template'!I61,";"))</f>
        <v>40</v>
      </c>
      <c r="B41">
        <f>IF(OR(B$1=":=",$A41=";"),"",INDEX('Main Template'!$J$22:$AN$505,Vacay_Template!$A41,Vacay_Template!B$1))</f>
        <v>1</v>
      </c>
      <c r="C41">
        <f>IF(OR(C$1=":=",$A41=";"),"",INDEX('Main Template'!$J$22:$AN$505,Vacay_Template!$A41,Vacay_Template!C$1))</f>
        <v>1</v>
      </c>
      <c r="D41">
        <f>IF(OR(D$1=":=",$A41=";"),"",INDEX('Main Template'!$J$22:$AN$505,Vacay_Template!$A41,Vacay_Template!D$1))</f>
        <v>1</v>
      </c>
      <c r="E41">
        <f>IF(OR(E$1=":=",$A41=";"),"",INDEX('Main Template'!$J$22:$AN$505,Vacay_Template!$A41,Vacay_Template!E$1))</f>
        <v>1</v>
      </c>
      <c r="F41">
        <f>IF(OR(F$1=":=",$A41=";"),"",INDEX('Main Template'!$J$22:$AN$505,Vacay_Template!$A41,Vacay_Template!F$1))</f>
        <v>0</v>
      </c>
      <c r="G41">
        <f>IF(OR(G$1=":=",$A41=";"),"",INDEX('Main Template'!$J$22:$AN$505,Vacay_Template!$A41,Vacay_Template!G$1))</f>
        <v>0</v>
      </c>
      <c r="H41">
        <f>IF(OR(H$1=":=",$A41=";"),"",INDEX('Main Template'!$J$22:$AN$505,Vacay_Template!$A41,Vacay_Template!H$1))</f>
        <v>0</v>
      </c>
      <c r="I41">
        <f>IF(OR(I$1=":=",$A41=";"),"",INDEX('Main Template'!$J$22:$AN$505,Vacay_Template!$A41,Vacay_Template!I$1))</f>
        <v>0</v>
      </c>
      <c r="J41">
        <f>IF(OR(J$1=":=",$A41=";"),"",INDEX('Main Template'!$J$22:$AN$505,Vacay_Template!$A41,Vacay_Template!J$1))</f>
        <v>0</v>
      </c>
      <c r="K41">
        <f>IF(OR(K$1=":=",$A41=";"),"",INDEX('Main Template'!$J$22:$AN$505,Vacay_Template!$A41,Vacay_Template!K$1))</f>
        <v>0</v>
      </c>
      <c r="L41">
        <f>IF(OR(L$1=":=",$A41=";"),"",INDEX('Main Template'!$J$22:$AN$505,Vacay_Template!$A41,Vacay_Template!L$1))</f>
        <v>0</v>
      </c>
      <c r="M41">
        <f>IF(OR(M$1=":=",$A41=";"),"",INDEX('Main Template'!$J$22:$AN$505,Vacay_Template!$A41,Vacay_Template!M$1))</f>
        <v>0</v>
      </c>
      <c r="N41">
        <f>IF(OR(N$1=":=",$A41=";"),"",INDEX('Main Template'!$J$22:$AN$505,Vacay_Template!$A41,Vacay_Template!N$1))</f>
        <v>0</v>
      </c>
      <c r="O41">
        <f>IF(OR(O$1=":=",$A41=";"),"",INDEX('Main Template'!$J$22:$AN$505,Vacay_Template!$A41,Vacay_Template!O$1))</f>
        <v>0</v>
      </c>
      <c r="P41">
        <f>IF(OR(P$1=":=",$A41=";"),"",INDEX('Main Template'!$J$22:$AN$505,Vacay_Template!$A41,Vacay_Template!P$1))</f>
        <v>1</v>
      </c>
      <c r="Q41">
        <f>IF(OR(Q$1=":=",$A41=";"),"",INDEX('Main Template'!$J$22:$AN$505,Vacay_Template!$A41,Vacay_Template!Q$1))</f>
        <v>1</v>
      </c>
      <c r="R41">
        <f>IF(OR(R$1=":=",$A41=";"),"",INDEX('Main Template'!$J$22:$AN$505,Vacay_Template!$A41,Vacay_Template!R$1))</f>
        <v>1</v>
      </c>
      <c r="S41">
        <f>IF(OR(S$1=":=",$A41=";"),"",INDEX('Main Template'!$J$22:$AN$505,Vacay_Template!$A41,Vacay_Template!S$1))</f>
        <v>1</v>
      </c>
      <c r="T41">
        <f>IF(OR(T$1=":=",$A41=";"),"",INDEX('Main Template'!$J$22:$AN$505,Vacay_Template!$A41,Vacay_Template!T$1))</f>
        <v>1</v>
      </c>
      <c r="U41">
        <f>IF(OR(U$1=":=",$A41=";"),"",INDEX('Main Template'!$J$22:$AN$505,Vacay_Template!$A41,Vacay_Template!U$1))</f>
        <v>1</v>
      </c>
      <c r="V41">
        <f>IF(OR(V$1=":=",$A41=";"),"",INDEX('Main Template'!$J$22:$AN$505,Vacay_Template!$A41,Vacay_Template!V$1))</f>
        <v>1</v>
      </c>
      <c r="W41">
        <f>IF(OR(W$1=":=",$A41=";"),"",INDEX('Main Template'!$J$22:$AN$505,Vacay_Template!$A41,Vacay_Template!W$1))</f>
        <v>1</v>
      </c>
      <c r="X41">
        <f>IF(OR(X$1=":=",$A41=";"),"",INDEX('Main Template'!$J$22:$AN$505,Vacay_Template!$A41,Vacay_Template!X$1))</f>
        <v>1</v>
      </c>
      <c r="Y41">
        <f>IF(OR(Y$1=":=",$A41=";"),"",INDEX('Main Template'!$J$22:$AN$505,Vacay_Template!$A41,Vacay_Template!Y$1))</f>
        <v>1</v>
      </c>
      <c r="Z41">
        <f>IF(OR(Z$1=":=",$A41=";"),"",INDEX('Main Template'!$J$22:$AN$505,Vacay_Template!$A41,Vacay_Template!Z$1))</f>
        <v>1</v>
      </c>
      <c r="AA41">
        <f>IF(OR(AA$1=":=",$A41=";"),"",INDEX('Main Template'!$J$22:$AN$505,Vacay_Template!$A41,Vacay_Template!AA$1))</f>
        <v>1</v>
      </c>
      <c r="AB41">
        <f>IF(OR(AB$1=":=",$A41=";"),"",INDEX('Main Template'!$J$22:$AN$505,Vacay_Template!$A41,Vacay_Template!AB$1))</f>
        <v>1</v>
      </c>
      <c r="AC41">
        <f>IF(OR(AC$1=":=",$A41=";"),"",INDEX('Main Template'!$J$22:$AN$505,Vacay_Template!$A41,Vacay_Template!AC$1))</f>
        <v>1</v>
      </c>
      <c r="AD41">
        <f>IF(OR(AD$1=":=",$A41=";"),"",INDEX('Main Template'!$J$22:$AN$505,Vacay_Template!$A41,Vacay_Template!AD$1))</f>
        <v>0</v>
      </c>
      <c r="AE41" t="str">
        <f>IF(OR(AE$1=":=",$A41=";"),"",INDEX('Main Template'!$J$22:$AN$505,Vacay_Template!$A41,Vacay_Template!AE$1))</f>
        <v/>
      </c>
      <c r="AF41" t="e">
        <f>IF(OR(AF$1=":=",$A41=";"),"",INDEX('Main Template'!$J$22:$AN$505,Vacay_Template!$A41,Vacay_Template!AF$1))</f>
        <v>#VALUE!</v>
      </c>
    </row>
    <row r="42" spans="1:32">
      <c r="A42">
        <f>IF(A41=";","",IF('Main Template'!I62&lt;='Main Template'!$F$9,'Main Template'!I62,";"))</f>
        <v>41</v>
      </c>
      <c r="B42">
        <f>IF(OR(B$1=":=",$A42=";"),"",INDEX('Main Template'!$J$22:$AN$505,Vacay_Template!$A42,Vacay_Template!B$1))</f>
        <v>0</v>
      </c>
      <c r="C42">
        <f>IF(OR(C$1=":=",$A42=";"),"",INDEX('Main Template'!$J$22:$AN$505,Vacay_Template!$A42,Vacay_Template!C$1))</f>
        <v>1</v>
      </c>
      <c r="D42">
        <f>IF(OR(D$1=":=",$A42=";"),"",INDEX('Main Template'!$J$22:$AN$505,Vacay_Template!$A42,Vacay_Template!D$1))</f>
        <v>1</v>
      </c>
      <c r="E42">
        <f>IF(OR(E$1=":=",$A42=";"),"",INDEX('Main Template'!$J$22:$AN$505,Vacay_Template!$A42,Vacay_Template!E$1))</f>
        <v>1</v>
      </c>
      <c r="F42">
        <f>IF(OR(F$1=":=",$A42=";"),"",INDEX('Main Template'!$J$22:$AN$505,Vacay_Template!$A42,Vacay_Template!F$1))</f>
        <v>1</v>
      </c>
      <c r="G42">
        <f>IF(OR(G$1=":=",$A42=";"),"",INDEX('Main Template'!$J$22:$AN$505,Vacay_Template!$A42,Vacay_Template!G$1))</f>
        <v>1</v>
      </c>
      <c r="H42">
        <f>IF(OR(H$1=":=",$A42=";"),"",INDEX('Main Template'!$J$22:$AN$505,Vacay_Template!$A42,Vacay_Template!H$1))</f>
        <v>1</v>
      </c>
      <c r="I42">
        <f>IF(OR(I$1=":=",$A42=";"),"",INDEX('Main Template'!$J$22:$AN$505,Vacay_Template!$A42,Vacay_Template!I$1))</f>
        <v>1</v>
      </c>
      <c r="J42">
        <f>IF(OR(J$1=":=",$A42=";"),"",INDEX('Main Template'!$J$22:$AN$505,Vacay_Template!$A42,Vacay_Template!J$1))</f>
        <v>1</v>
      </c>
      <c r="K42">
        <f>IF(OR(K$1=":=",$A42=";"),"",INDEX('Main Template'!$J$22:$AN$505,Vacay_Template!$A42,Vacay_Template!K$1))</f>
        <v>1</v>
      </c>
      <c r="L42">
        <f>IF(OR(L$1=":=",$A42=";"),"",INDEX('Main Template'!$J$22:$AN$505,Vacay_Template!$A42,Vacay_Template!L$1))</f>
        <v>1</v>
      </c>
      <c r="M42">
        <f>IF(OR(M$1=":=",$A42=";"),"",INDEX('Main Template'!$J$22:$AN$505,Vacay_Template!$A42,Vacay_Template!M$1))</f>
        <v>1</v>
      </c>
      <c r="N42">
        <f>IF(OR(N$1=":=",$A42=";"),"",INDEX('Main Template'!$J$22:$AN$505,Vacay_Template!$A42,Vacay_Template!N$1))</f>
        <v>1</v>
      </c>
      <c r="O42">
        <f>IF(OR(O$1=":=",$A42=";"),"",INDEX('Main Template'!$J$22:$AN$505,Vacay_Template!$A42,Vacay_Template!O$1))</f>
        <v>1</v>
      </c>
      <c r="P42">
        <f>IF(OR(P$1=":=",$A42=";"),"",INDEX('Main Template'!$J$22:$AN$505,Vacay_Template!$A42,Vacay_Template!P$1))</f>
        <v>1</v>
      </c>
      <c r="Q42">
        <f>IF(OR(Q$1=":=",$A42=";"),"",INDEX('Main Template'!$J$22:$AN$505,Vacay_Template!$A42,Vacay_Template!Q$1))</f>
        <v>1</v>
      </c>
      <c r="R42">
        <f>IF(OR(R$1=":=",$A42=";"),"",INDEX('Main Template'!$J$22:$AN$505,Vacay_Template!$A42,Vacay_Template!R$1))</f>
        <v>1</v>
      </c>
      <c r="S42">
        <f>IF(OR(S$1=":=",$A42=";"),"",INDEX('Main Template'!$J$22:$AN$505,Vacay_Template!$A42,Vacay_Template!S$1))</f>
        <v>1</v>
      </c>
      <c r="T42">
        <f>IF(OR(T$1=":=",$A42=";"),"",INDEX('Main Template'!$J$22:$AN$505,Vacay_Template!$A42,Vacay_Template!T$1))</f>
        <v>0</v>
      </c>
      <c r="U42">
        <f>IF(OR(U$1=":=",$A42=";"),"",INDEX('Main Template'!$J$22:$AN$505,Vacay_Template!$A42,Vacay_Template!U$1))</f>
        <v>0</v>
      </c>
      <c r="V42">
        <f>IF(OR(V$1=":=",$A42=";"),"",INDEX('Main Template'!$J$22:$AN$505,Vacay_Template!$A42,Vacay_Template!V$1))</f>
        <v>0</v>
      </c>
      <c r="W42">
        <f>IF(OR(W$1=":=",$A42=";"),"",INDEX('Main Template'!$J$22:$AN$505,Vacay_Template!$A42,Vacay_Template!W$1))</f>
        <v>0</v>
      </c>
      <c r="X42">
        <f>IF(OR(X$1=":=",$A42=";"),"",INDEX('Main Template'!$J$22:$AN$505,Vacay_Template!$A42,Vacay_Template!X$1))</f>
        <v>0</v>
      </c>
      <c r="Y42">
        <f>IF(OR(Y$1=":=",$A42=";"),"",INDEX('Main Template'!$J$22:$AN$505,Vacay_Template!$A42,Vacay_Template!Y$1))</f>
        <v>0</v>
      </c>
      <c r="Z42">
        <f>IF(OR(Z$1=":=",$A42=";"),"",INDEX('Main Template'!$J$22:$AN$505,Vacay_Template!$A42,Vacay_Template!Z$1))</f>
        <v>0</v>
      </c>
      <c r="AA42">
        <f>IF(OR(AA$1=":=",$A42=";"),"",INDEX('Main Template'!$J$22:$AN$505,Vacay_Template!$A42,Vacay_Template!AA$1))</f>
        <v>0</v>
      </c>
      <c r="AB42">
        <f>IF(OR(AB$1=":=",$A42=";"),"",INDEX('Main Template'!$J$22:$AN$505,Vacay_Template!$A42,Vacay_Template!AB$1))</f>
        <v>0</v>
      </c>
      <c r="AC42">
        <f>IF(OR(AC$1=":=",$A42=";"),"",INDEX('Main Template'!$J$22:$AN$505,Vacay_Template!$A42,Vacay_Template!AC$1))</f>
        <v>0</v>
      </c>
      <c r="AD42">
        <f>IF(OR(AD$1=":=",$A42=";"),"",INDEX('Main Template'!$J$22:$AN$505,Vacay_Template!$A42,Vacay_Template!AD$1))</f>
        <v>0</v>
      </c>
      <c r="AE42" t="str">
        <f>IF(OR(AE$1=":=",$A42=";"),"",INDEX('Main Template'!$J$22:$AN$505,Vacay_Template!$A42,Vacay_Template!AE$1))</f>
        <v/>
      </c>
      <c r="AF42" t="e">
        <f>IF(OR(AF$1=":=",$A42=";"),"",INDEX('Main Template'!$J$22:$AN$505,Vacay_Template!$A42,Vacay_Template!AF$1))</f>
        <v>#VALUE!</v>
      </c>
    </row>
    <row r="43" spans="1:32">
      <c r="A43">
        <f>IF(A42=";","",IF('Main Template'!I63&lt;='Main Template'!$F$9,'Main Template'!I63,";"))</f>
        <v>42</v>
      </c>
      <c r="B43">
        <f>IF(OR(B$1=":=",$A43=";"),"",INDEX('Main Template'!$J$22:$AN$505,Vacay_Template!$A43,Vacay_Template!B$1))</f>
        <v>1</v>
      </c>
      <c r="C43">
        <f>IF(OR(C$1=":=",$A43=";"),"",INDEX('Main Template'!$J$22:$AN$505,Vacay_Template!$A43,Vacay_Template!C$1))</f>
        <v>1</v>
      </c>
      <c r="D43">
        <f>IF(OR(D$1=":=",$A43=";"),"",INDEX('Main Template'!$J$22:$AN$505,Vacay_Template!$A43,Vacay_Template!D$1))</f>
        <v>1</v>
      </c>
      <c r="E43">
        <f>IF(OR(E$1=":=",$A43=";"),"",INDEX('Main Template'!$J$22:$AN$505,Vacay_Template!$A43,Vacay_Template!E$1))</f>
        <v>1</v>
      </c>
      <c r="F43">
        <f>IF(OR(F$1=":=",$A43=";"),"",INDEX('Main Template'!$J$22:$AN$505,Vacay_Template!$A43,Vacay_Template!F$1))</f>
        <v>1</v>
      </c>
      <c r="G43">
        <f>IF(OR(G$1=":=",$A43=";"),"",INDEX('Main Template'!$J$22:$AN$505,Vacay_Template!$A43,Vacay_Template!G$1))</f>
        <v>1</v>
      </c>
      <c r="H43">
        <f>IF(OR(H$1=":=",$A43=";"),"",INDEX('Main Template'!$J$22:$AN$505,Vacay_Template!$A43,Vacay_Template!H$1))</f>
        <v>1</v>
      </c>
      <c r="I43">
        <f>IF(OR(I$1=":=",$A43=";"),"",INDEX('Main Template'!$J$22:$AN$505,Vacay_Template!$A43,Vacay_Template!I$1))</f>
        <v>1</v>
      </c>
      <c r="J43">
        <f>IF(OR(J$1=":=",$A43=";"),"",INDEX('Main Template'!$J$22:$AN$505,Vacay_Template!$A43,Vacay_Template!J$1))</f>
        <v>1</v>
      </c>
      <c r="K43">
        <f>IF(OR(K$1=":=",$A43=";"),"",INDEX('Main Template'!$J$22:$AN$505,Vacay_Template!$A43,Vacay_Template!K$1))</f>
        <v>1</v>
      </c>
      <c r="L43">
        <f>IF(OR(L$1=":=",$A43=";"),"",INDEX('Main Template'!$J$22:$AN$505,Vacay_Template!$A43,Vacay_Template!L$1))</f>
        <v>1</v>
      </c>
      <c r="M43">
        <f>IF(OR(M$1=":=",$A43=";"),"",INDEX('Main Template'!$J$22:$AN$505,Vacay_Template!$A43,Vacay_Template!M$1))</f>
        <v>1</v>
      </c>
      <c r="N43">
        <f>IF(OR(N$1=":=",$A43=";"),"",INDEX('Main Template'!$J$22:$AN$505,Vacay_Template!$A43,Vacay_Template!N$1))</f>
        <v>1</v>
      </c>
      <c r="O43">
        <f>IF(OR(O$1=":=",$A43=";"),"",INDEX('Main Template'!$J$22:$AN$505,Vacay_Template!$A43,Vacay_Template!O$1))</f>
        <v>1</v>
      </c>
      <c r="P43">
        <f>IF(OR(P$1=":=",$A43=";"),"",INDEX('Main Template'!$J$22:$AN$505,Vacay_Template!$A43,Vacay_Template!P$1))</f>
        <v>1</v>
      </c>
      <c r="Q43">
        <f>IF(OR(Q$1=":=",$A43=";"),"",INDEX('Main Template'!$J$22:$AN$505,Vacay_Template!$A43,Vacay_Template!Q$1))</f>
        <v>1</v>
      </c>
      <c r="R43">
        <f>IF(OR(R$1=":=",$A43=";"),"",INDEX('Main Template'!$J$22:$AN$505,Vacay_Template!$A43,Vacay_Template!R$1))</f>
        <v>1</v>
      </c>
      <c r="S43">
        <f>IF(OR(S$1=":=",$A43=";"),"",INDEX('Main Template'!$J$22:$AN$505,Vacay_Template!$A43,Vacay_Template!S$1))</f>
        <v>1</v>
      </c>
      <c r="T43">
        <f>IF(OR(T$1=":=",$A43=";"),"",INDEX('Main Template'!$J$22:$AN$505,Vacay_Template!$A43,Vacay_Template!T$1))</f>
        <v>0</v>
      </c>
      <c r="U43">
        <f>IF(OR(U$1=":=",$A43=";"),"",INDEX('Main Template'!$J$22:$AN$505,Vacay_Template!$A43,Vacay_Template!U$1))</f>
        <v>0</v>
      </c>
      <c r="V43">
        <f>IF(OR(V$1=":=",$A43=";"),"",INDEX('Main Template'!$J$22:$AN$505,Vacay_Template!$A43,Vacay_Template!V$1))</f>
        <v>0</v>
      </c>
      <c r="W43">
        <f>IF(OR(W$1=":=",$A43=";"),"",INDEX('Main Template'!$J$22:$AN$505,Vacay_Template!$A43,Vacay_Template!W$1))</f>
        <v>0</v>
      </c>
      <c r="X43">
        <f>IF(OR(X$1=":=",$A43=";"),"",INDEX('Main Template'!$J$22:$AN$505,Vacay_Template!$A43,Vacay_Template!X$1))</f>
        <v>0</v>
      </c>
      <c r="Y43">
        <f>IF(OR(Y$1=":=",$A43=";"),"",INDEX('Main Template'!$J$22:$AN$505,Vacay_Template!$A43,Vacay_Template!Y$1))</f>
        <v>0</v>
      </c>
      <c r="Z43">
        <f>IF(OR(Z$1=":=",$A43=";"),"",INDEX('Main Template'!$J$22:$AN$505,Vacay_Template!$A43,Vacay_Template!Z$1))</f>
        <v>0</v>
      </c>
      <c r="AA43">
        <f>IF(OR(AA$1=":=",$A43=";"),"",INDEX('Main Template'!$J$22:$AN$505,Vacay_Template!$A43,Vacay_Template!AA$1))</f>
        <v>0</v>
      </c>
      <c r="AB43">
        <f>IF(OR(AB$1=":=",$A43=";"),"",INDEX('Main Template'!$J$22:$AN$505,Vacay_Template!$A43,Vacay_Template!AB$1))</f>
        <v>0</v>
      </c>
      <c r="AC43">
        <f>IF(OR(AC$1=":=",$A43=";"),"",INDEX('Main Template'!$J$22:$AN$505,Vacay_Template!$A43,Vacay_Template!AC$1))</f>
        <v>0</v>
      </c>
      <c r="AD43">
        <f>IF(OR(AD$1=":=",$A43=";"),"",INDEX('Main Template'!$J$22:$AN$505,Vacay_Template!$A43,Vacay_Template!AD$1))</f>
        <v>0</v>
      </c>
      <c r="AE43" t="str">
        <f>IF(OR(AE$1=":=",$A43=";"),"",INDEX('Main Template'!$J$22:$AN$505,Vacay_Template!$A43,Vacay_Template!AE$1))</f>
        <v/>
      </c>
      <c r="AF43" t="e">
        <f>IF(OR(AF$1=":=",$A43=";"),"",INDEX('Main Template'!$J$22:$AN$505,Vacay_Template!$A43,Vacay_Template!AF$1))</f>
        <v>#VALUE!</v>
      </c>
    </row>
    <row r="44" spans="1:32">
      <c r="A44">
        <f>IF(A43=";","",IF('Main Template'!I64&lt;='Main Template'!$F$9,'Main Template'!I64,";"))</f>
        <v>43</v>
      </c>
      <c r="B44">
        <f>IF(OR(B$1=":=",$A44=";"),"",INDEX('Main Template'!$J$22:$AN$505,Vacay_Template!$A44,Vacay_Template!B$1))</f>
        <v>0</v>
      </c>
      <c r="C44">
        <f>IF(OR(C$1=":=",$A44=";"),"",INDEX('Main Template'!$J$22:$AN$505,Vacay_Template!$A44,Vacay_Template!C$1))</f>
        <v>1</v>
      </c>
      <c r="D44">
        <f>IF(OR(D$1=":=",$A44=";"),"",INDEX('Main Template'!$J$22:$AN$505,Vacay_Template!$A44,Vacay_Template!D$1))</f>
        <v>1</v>
      </c>
      <c r="E44">
        <f>IF(OR(E$1=":=",$A44=";"),"",INDEX('Main Template'!$J$22:$AN$505,Vacay_Template!$A44,Vacay_Template!E$1))</f>
        <v>1</v>
      </c>
      <c r="F44">
        <f>IF(OR(F$1=":=",$A44=";"),"",INDEX('Main Template'!$J$22:$AN$505,Vacay_Template!$A44,Vacay_Template!F$1))</f>
        <v>1</v>
      </c>
      <c r="G44">
        <f>IF(OR(G$1=":=",$A44=";"),"",INDEX('Main Template'!$J$22:$AN$505,Vacay_Template!$A44,Vacay_Template!G$1))</f>
        <v>1</v>
      </c>
      <c r="H44">
        <f>IF(OR(H$1=":=",$A44=";"),"",INDEX('Main Template'!$J$22:$AN$505,Vacay_Template!$A44,Vacay_Template!H$1))</f>
        <v>1</v>
      </c>
      <c r="I44">
        <f>IF(OR(I$1=":=",$A44=";"),"",INDEX('Main Template'!$J$22:$AN$505,Vacay_Template!$A44,Vacay_Template!I$1))</f>
        <v>1</v>
      </c>
      <c r="J44">
        <f>IF(OR(J$1=":=",$A44=";"),"",INDEX('Main Template'!$J$22:$AN$505,Vacay_Template!$A44,Vacay_Template!J$1))</f>
        <v>1</v>
      </c>
      <c r="K44">
        <f>IF(OR(K$1=":=",$A44=";"),"",INDEX('Main Template'!$J$22:$AN$505,Vacay_Template!$A44,Vacay_Template!K$1))</f>
        <v>1</v>
      </c>
      <c r="L44">
        <f>IF(OR(L$1=":=",$A44=";"),"",INDEX('Main Template'!$J$22:$AN$505,Vacay_Template!$A44,Vacay_Template!L$1))</f>
        <v>1</v>
      </c>
      <c r="M44">
        <f>IF(OR(M$1=":=",$A44=";"),"",INDEX('Main Template'!$J$22:$AN$505,Vacay_Template!$A44,Vacay_Template!M$1))</f>
        <v>1</v>
      </c>
      <c r="N44">
        <f>IF(OR(N$1=":=",$A44=";"),"",INDEX('Main Template'!$J$22:$AN$505,Vacay_Template!$A44,Vacay_Template!N$1))</f>
        <v>1</v>
      </c>
      <c r="O44">
        <f>IF(OR(O$1=":=",$A44=";"),"",INDEX('Main Template'!$J$22:$AN$505,Vacay_Template!$A44,Vacay_Template!O$1))</f>
        <v>1</v>
      </c>
      <c r="P44">
        <f>IF(OR(P$1=":=",$A44=";"),"",INDEX('Main Template'!$J$22:$AN$505,Vacay_Template!$A44,Vacay_Template!P$1))</f>
        <v>1</v>
      </c>
      <c r="Q44">
        <f>IF(OR(Q$1=":=",$A44=";"),"",INDEX('Main Template'!$J$22:$AN$505,Vacay_Template!$A44,Vacay_Template!Q$1))</f>
        <v>1</v>
      </c>
      <c r="R44">
        <f>IF(OR(R$1=":=",$A44=";"),"",INDEX('Main Template'!$J$22:$AN$505,Vacay_Template!$A44,Vacay_Template!R$1))</f>
        <v>1</v>
      </c>
      <c r="S44">
        <f>IF(OR(S$1=":=",$A44=";"),"",INDEX('Main Template'!$J$22:$AN$505,Vacay_Template!$A44,Vacay_Template!S$1))</f>
        <v>1</v>
      </c>
      <c r="T44">
        <f>IF(OR(T$1=":=",$A44=";"),"",INDEX('Main Template'!$J$22:$AN$505,Vacay_Template!$A44,Vacay_Template!T$1))</f>
        <v>1</v>
      </c>
      <c r="U44">
        <f>IF(OR(U$1=":=",$A44=";"),"",INDEX('Main Template'!$J$22:$AN$505,Vacay_Template!$A44,Vacay_Template!U$1))</f>
        <v>1</v>
      </c>
      <c r="V44">
        <f>IF(OR(V$1=":=",$A44=";"),"",INDEX('Main Template'!$J$22:$AN$505,Vacay_Template!$A44,Vacay_Template!V$1))</f>
        <v>1</v>
      </c>
      <c r="W44">
        <f>IF(OR(W$1=":=",$A44=";"),"",INDEX('Main Template'!$J$22:$AN$505,Vacay_Template!$A44,Vacay_Template!W$1))</f>
        <v>1</v>
      </c>
      <c r="X44">
        <f>IF(OR(X$1=":=",$A44=";"),"",INDEX('Main Template'!$J$22:$AN$505,Vacay_Template!$A44,Vacay_Template!X$1))</f>
        <v>1</v>
      </c>
      <c r="Y44">
        <f>IF(OR(Y$1=":=",$A44=";"),"",INDEX('Main Template'!$J$22:$AN$505,Vacay_Template!$A44,Vacay_Template!Y$1))</f>
        <v>1</v>
      </c>
      <c r="Z44">
        <f>IF(OR(Z$1=":=",$A44=";"),"",INDEX('Main Template'!$J$22:$AN$505,Vacay_Template!$A44,Vacay_Template!Z$1))</f>
        <v>1</v>
      </c>
      <c r="AA44">
        <f>IF(OR(AA$1=":=",$A44=";"),"",INDEX('Main Template'!$J$22:$AN$505,Vacay_Template!$A44,Vacay_Template!AA$1))</f>
        <v>1</v>
      </c>
      <c r="AB44">
        <f>IF(OR(AB$1=":=",$A44=";"),"",INDEX('Main Template'!$J$22:$AN$505,Vacay_Template!$A44,Vacay_Template!AB$1))</f>
        <v>1</v>
      </c>
      <c r="AC44">
        <f>IF(OR(AC$1=":=",$A44=";"),"",INDEX('Main Template'!$J$22:$AN$505,Vacay_Template!$A44,Vacay_Template!AC$1))</f>
        <v>1</v>
      </c>
      <c r="AD44">
        <f>IF(OR(AD$1=":=",$A44=";"),"",INDEX('Main Template'!$J$22:$AN$505,Vacay_Template!$A44,Vacay_Template!AD$1))</f>
        <v>1</v>
      </c>
      <c r="AE44" t="str">
        <f>IF(OR(AE$1=":=",$A44=";"),"",INDEX('Main Template'!$J$22:$AN$505,Vacay_Template!$A44,Vacay_Template!AE$1))</f>
        <v/>
      </c>
      <c r="AF44" t="e">
        <f>IF(OR(AF$1=":=",$A44=";"),"",INDEX('Main Template'!$J$22:$AN$505,Vacay_Template!$A44,Vacay_Template!AF$1))</f>
        <v>#VALUE!</v>
      </c>
    </row>
    <row r="45" spans="1:32">
      <c r="A45">
        <f>IF(A44=";","",IF('Main Template'!I65&lt;='Main Template'!$F$9,'Main Template'!I65,";"))</f>
        <v>44</v>
      </c>
      <c r="B45">
        <f>IF(OR(B$1=":=",$A45=";"),"",INDEX('Main Template'!$J$22:$AN$505,Vacay_Template!$A45,Vacay_Template!B$1))</f>
        <v>1</v>
      </c>
      <c r="C45">
        <f>IF(OR(C$1=":=",$A45=";"),"",INDEX('Main Template'!$J$22:$AN$505,Vacay_Template!$A45,Vacay_Template!C$1))</f>
        <v>1</v>
      </c>
      <c r="D45">
        <f>IF(OR(D$1=":=",$A45=";"),"",INDEX('Main Template'!$J$22:$AN$505,Vacay_Template!$A45,Vacay_Template!D$1))</f>
        <v>1</v>
      </c>
      <c r="E45">
        <f>IF(OR(E$1=":=",$A45=";"),"",INDEX('Main Template'!$J$22:$AN$505,Vacay_Template!$A45,Vacay_Template!E$1))</f>
        <v>1</v>
      </c>
      <c r="F45">
        <f>IF(OR(F$1=":=",$A45=";"),"",INDEX('Main Template'!$J$22:$AN$505,Vacay_Template!$A45,Vacay_Template!F$1))</f>
        <v>1</v>
      </c>
      <c r="G45">
        <f>IF(OR(G$1=":=",$A45=";"),"",INDEX('Main Template'!$J$22:$AN$505,Vacay_Template!$A45,Vacay_Template!G$1))</f>
        <v>1</v>
      </c>
      <c r="H45">
        <f>IF(OR(H$1=":=",$A45=";"),"",INDEX('Main Template'!$J$22:$AN$505,Vacay_Template!$A45,Vacay_Template!H$1))</f>
        <v>1</v>
      </c>
      <c r="I45">
        <f>IF(OR(I$1=":=",$A45=";"),"",INDEX('Main Template'!$J$22:$AN$505,Vacay_Template!$A45,Vacay_Template!I$1))</f>
        <v>1</v>
      </c>
      <c r="J45">
        <f>IF(OR(J$1=":=",$A45=";"),"",INDEX('Main Template'!$J$22:$AN$505,Vacay_Template!$A45,Vacay_Template!J$1))</f>
        <v>1</v>
      </c>
      <c r="K45">
        <f>IF(OR(K$1=":=",$A45=";"),"",INDEX('Main Template'!$J$22:$AN$505,Vacay_Template!$A45,Vacay_Template!K$1))</f>
        <v>1</v>
      </c>
      <c r="L45">
        <f>IF(OR(L$1=":=",$A45=";"),"",INDEX('Main Template'!$J$22:$AN$505,Vacay_Template!$A45,Vacay_Template!L$1))</f>
        <v>1</v>
      </c>
      <c r="M45">
        <f>IF(OR(M$1=":=",$A45=";"),"",INDEX('Main Template'!$J$22:$AN$505,Vacay_Template!$A45,Vacay_Template!M$1))</f>
        <v>1</v>
      </c>
      <c r="N45">
        <f>IF(OR(N$1=":=",$A45=";"),"",INDEX('Main Template'!$J$22:$AN$505,Vacay_Template!$A45,Vacay_Template!N$1))</f>
        <v>1</v>
      </c>
      <c r="O45">
        <f>IF(OR(O$1=":=",$A45=";"),"",INDEX('Main Template'!$J$22:$AN$505,Vacay_Template!$A45,Vacay_Template!O$1))</f>
        <v>1</v>
      </c>
      <c r="P45">
        <f>IF(OR(P$1=":=",$A45=";"),"",INDEX('Main Template'!$J$22:$AN$505,Vacay_Template!$A45,Vacay_Template!P$1))</f>
        <v>1</v>
      </c>
      <c r="Q45">
        <f>IF(OR(Q$1=":=",$A45=";"),"",INDEX('Main Template'!$J$22:$AN$505,Vacay_Template!$A45,Vacay_Template!Q$1))</f>
        <v>1</v>
      </c>
      <c r="R45">
        <f>IF(OR(R$1=":=",$A45=";"),"",INDEX('Main Template'!$J$22:$AN$505,Vacay_Template!$A45,Vacay_Template!R$1))</f>
        <v>1</v>
      </c>
      <c r="S45">
        <f>IF(OR(S$1=":=",$A45=";"),"",INDEX('Main Template'!$J$22:$AN$505,Vacay_Template!$A45,Vacay_Template!S$1))</f>
        <v>1</v>
      </c>
      <c r="T45">
        <f>IF(OR(T$1=":=",$A45=";"),"",INDEX('Main Template'!$J$22:$AN$505,Vacay_Template!$A45,Vacay_Template!T$1))</f>
        <v>0</v>
      </c>
      <c r="U45">
        <f>IF(OR(U$1=":=",$A45=";"),"",INDEX('Main Template'!$J$22:$AN$505,Vacay_Template!$A45,Vacay_Template!U$1))</f>
        <v>0</v>
      </c>
      <c r="V45">
        <f>IF(OR(V$1=":=",$A45=";"),"",INDEX('Main Template'!$J$22:$AN$505,Vacay_Template!$A45,Vacay_Template!V$1))</f>
        <v>0</v>
      </c>
      <c r="W45">
        <f>IF(OR(W$1=":=",$A45=";"),"",INDEX('Main Template'!$J$22:$AN$505,Vacay_Template!$A45,Vacay_Template!W$1))</f>
        <v>0</v>
      </c>
      <c r="X45">
        <f>IF(OR(X$1=":=",$A45=";"),"",INDEX('Main Template'!$J$22:$AN$505,Vacay_Template!$A45,Vacay_Template!X$1))</f>
        <v>0</v>
      </c>
      <c r="Y45">
        <f>IF(OR(Y$1=":=",$A45=";"),"",INDEX('Main Template'!$J$22:$AN$505,Vacay_Template!$A45,Vacay_Template!Y$1))</f>
        <v>0</v>
      </c>
      <c r="Z45">
        <f>IF(OR(Z$1=":=",$A45=";"),"",INDEX('Main Template'!$J$22:$AN$505,Vacay_Template!$A45,Vacay_Template!Z$1))</f>
        <v>0</v>
      </c>
      <c r="AA45">
        <f>IF(OR(AA$1=":=",$A45=";"),"",INDEX('Main Template'!$J$22:$AN$505,Vacay_Template!$A45,Vacay_Template!AA$1))</f>
        <v>0</v>
      </c>
      <c r="AB45">
        <f>IF(OR(AB$1=":=",$A45=";"),"",INDEX('Main Template'!$J$22:$AN$505,Vacay_Template!$A45,Vacay_Template!AB$1))</f>
        <v>0</v>
      </c>
      <c r="AC45">
        <f>IF(OR(AC$1=":=",$A45=";"),"",INDEX('Main Template'!$J$22:$AN$505,Vacay_Template!$A45,Vacay_Template!AC$1))</f>
        <v>0</v>
      </c>
      <c r="AD45">
        <f>IF(OR(AD$1=":=",$A45=";"),"",INDEX('Main Template'!$J$22:$AN$505,Vacay_Template!$A45,Vacay_Template!AD$1))</f>
        <v>0</v>
      </c>
      <c r="AE45" t="str">
        <f>IF(OR(AE$1=":=",$A45=";"),"",INDEX('Main Template'!$J$22:$AN$505,Vacay_Template!$A45,Vacay_Template!AE$1))</f>
        <v/>
      </c>
      <c r="AF45" t="e">
        <f>IF(OR(AF$1=":=",$A45=";"),"",INDEX('Main Template'!$J$22:$AN$505,Vacay_Template!$A45,Vacay_Template!AF$1))</f>
        <v>#VALUE!</v>
      </c>
    </row>
    <row r="46" spans="1:32">
      <c r="A46">
        <f>IF(A45=";","",IF('Main Template'!I66&lt;='Main Template'!$F$9,'Main Template'!I66,";"))</f>
        <v>45</v>
      </c>
      <c r="B46">
        <f>IF(OR(B$1=":=",$A46=";"),"",INDEX('Main Template'!$J$22:$AN$505,Vacay_Template!$A46,Vacay_Template!B$1))</f>
        <v>0</v>
      </c>
      <c r="C46">
        <f>IF(OR(C$1=":=",$A46=";"),"",INDEX('Main Template'!$J$22:$AN$505,Vacay_Template!$A46,Vacay_Template!C$1))</f>
        <v>1</v>
      </c>
      <c r="D46">
        <f>IF(OR(D$1=":=",$A46=";"),"",INDEX('Main Template'!$J$22:$AN$505,Vacay_Template!$A46,Vacay_Template!D$1))</f>
        <v>1</v>
      </c>
      <c r="E46">
        <f>IF(OR(E$1=":=",$A46=";"),"",INDEX('Main Template'!$J$22:$AN$505,Vacay_Template!$A46,Vacay_Template!E$1))</f>
        <v>1</v>
      </c>
      <c r="F46">
        <f>IF(OR(F$1=":=",$A46=";"),"",INDEX('Main Template'!$J$22:$AN$505,Vacay_Template!$A46,Vacay_Template!F$1))</f>
        <v>1</v>
      </c>
      <c r="G46">
        <f>IF(OR(G$1=":=",$A46=";"),"",INDEX('Main Template'!$J$22:$AN$505,Vacay_Template!$A46,Vacay_Template!G$1))</f>
        <v>1</v>
      </c>
      <c r="H46">
        <f>IF(OR(H$1=":=",$A46=";"),"",INDEX('Main Template'!$J$22:$AN$505,Vacay_Template!$A46,Vacay_Template!H$1))</f>
        <v>1</v>
      </c>
      <c r="I46">
        <f>IF(OR(I$1=":=",$A46=";"),"",INDEX('Main Template'!$J$22:$AN$505,Vacay_Template!$A46,Vacay_Template!I$1))</f>
        <v>1</v>
      </c>
      <c r="J46">
        <f>IF(OR(J$1=":=",$A46=";"),"",INDEX('Main Template'!$J$22:$AN$505,Vacay_Template!$A46,Vacay_Template!J$1))</f>
        <v>1</v>
      </c>
      <c r="K46">
        <f>IF(OR(K$1=":=",$A46=";"),"",INDEX('Main Template'!$J$22:$AN$505,Vacay_Template!$A46,Vacay_Template!K$1))</f>
        <v>1</v>
      </c>
      <c r="L46">
        <f>IF(OR(L$1=":=",$A46=";"),"",INDEX('Main Template'!$J$22:$AN$505,Vacay_Template!$A46,Vacay_Template!L$1))</f>
        <v>1</v>
      </c>
      <c r="M46">
        <f>IF(OR(M$1=":=",$A46=";"),"",INDEX('Main Template'!$J$22:$AN$505,Vacay_Template!$A46,Vacay_Template!M$1))</f>
        <v>1</v>
      </c>
      <c r="N46">
        <f>IF(OR(N$1=":=",$A46=";"),"",INDEX('Main Template'!$J$22:$AN$505,Vacay_Template!$A46,Vacay_Template!N$1))</f>
        <v>1</v>
      </c>
      <c r="O46">
        <f>IF(OR(O$1=":=",$A46=";"),"",INDEX('Main Template'!$J$22:$AN$505,Vacay_Template!$A46,Vacay_Template!O$1))</f>
        <v>1</v>
      </c>
      <c r="P46">
        <f>IF(OR(P$1=":=",$A46=";"),"",INDEX('Main Template'!$J$22:$AN$505,Vacay_Template!$A46,Vacay_Template!P$1))</f>
        <v>1</v>
      </c>
      <c r="Q46">
        <f>IF(OR(Q$1=":=",$A46=";"),"",INDEX('Main Template'!$J$22:$AN$505,Vacay_Template!$A46,Vacay_Template!Q$1))</f>
        <v>1</v>
      </c>
      <c r="R46">
        <f>IF(OR(R$1=":=",$A46=";"),"",INDEX('Main Template'!$J$22:$AN$505,Vacay_Template!$A46,Vacay_Template!R$1))</f>
        <v>1</v>
      </c>
      <c r="S46">
        <f>IF(OR(S$1=":=",$A46=";"),"",INDEX('Main Template'!$J$22:$AN$505,Vacay_Template!$A46,Vacay_Template!S$1))</f>
        <v>1</v>
      </c>
      <c r="T46">
        <f>IF(OR(T$1=":=",$A46=";"),"",INDEX('Main Template'!$J$22:$AN$505,Vacay_Template!$A46,Vacay_Template!T$1))</f>
        <v>1</v>
      </c>
      <c r="U46">
        <f>IF(OR(U$1=":=",$A46=";"),"",INDEX('Main Template'!$J$22:$AN$505,Vacay_Template!$A46,Vacay_Template!U$1))</f>
        <v>1</v>
      </c>
      <c r="V46">
        <f>IF(OR(V$1=":=",$A46=";"),"",INDEX('Main Template'!$J$22:$AN$505,Vacay_Template!$A46,Vacay_Template!V$1))</f>
        <v>1</v>
      </c>
      <c r="W46">
        <f>IF(OR(W$1=":=",$A46=";"),"",INDEX('Main Template'!$J$22:$AN$505,Vacay_Template!$A46,Vacay_Template!W$1))</f>
        <v>1</v>
      </c>
      <c r="X46">
        <f>IF(OR(X$1=":=",$A46=";"),"",INDEX('Main Template'!$J$22:$AN$505,Vacay_Template!$A46,Vacay_Template!X$1))</f>
        <v>1</v>
      </c>
      <c r="Y46">
        <f>IF(OR(Y$1=":=",$A46=";"),"",INDEX('Main Template'!$J$22:$AN$505,Vacay_Template!$A46,Vacay_Template!Y$1))</f>
        <v>1</v>
      </c>
      <c r="Z46">
        <f>IF(OR(Z$1=":=",$A46=";"),"",INDEX('Main Template'!$J$22:$AN$505,Vacay_Template!$A46,Vacay_Template!Z$1))</f>
        <v>1</v>
      </c>
      <c r="AA46">
        <f>IF(OR(AA$1=":=",$A46=";"),"",INDEX('Main Template'!$J$22:$AN$505,Vacay_Template!$A46,Vacay_Template!AA$1))</f>
        <v>0</v>
      </c>
      <c r="AB46">
        <f>IF(OR(AB$1=":=",$A46=";"),"",INDEX('Main Template'!$J$22:$AN$505,Vacay_Template!$A46,Vacay_Template!AB$1))</f>
        <v>0</v>
      </c>
      <c r="AC46">
        <f>IF(OR(AC$1=":=",$A46=";"),"",INDEX('Main Template'!$J$22:$AN$505,Vacay_Template!$A46,Vacay_Template!AC$1))</f>
        <v>0</v>
      </c>
      <c r="AD46">
        <f>IF(OR(AD$1=":=",$A46=";"),"",INDEX('Main Template'!$J$22:$AN$505,Vacay_Template!$A46,Vacay_Template!AD$1))</f>
        <v>0</v>
      </c>
      <c r="AE46" t="str">
        <f>IF(OR(AE$1=":=",$A46=";"),"",INDEX('Main Template'!$J$22:$AN$505,Vacay_Template!$A46,Vacay_Template!AE$1))</f>
        <v/>
      </c>
      <c r="AF46" t="e">
        <f>IF(OR(AF$1=":=",$A46=";"),"",INDEX('Main Template'!$J$22:$AN$505,Vacay_Template!$A46,Vacay_Template!AF$1))</f>
        <v>#VALUE!</v>
      </c>
    </row>
    <row r="47" spans="1:32">
      <c r="A47">
        <f>IF(A46=";","",IF('Main Template'!I67&lt;='Main Template'!$F$9,'Main Template'!I67,";"))</f>
        <v>46</v>
      </c>
      <c r="B47">
        <f>IF(OR(B$1=":=",$A47=";"),"",INDEX('Main Template'!$J$22:$AN$505,Vacay_Template!$A47,Vacay_Template!B$1))</f>
        <v>0</v>
      </c>
      <c r="C47">
        <f>IF(OR(C$1=":=",$A47=";"),"",INDEX('Main Template'!$J$22:$AN$505,Vacay_Template!$A47,Vacay_Template!C$1))</f>
        <v>0</v>
      </c>
      <c r="D47">
        <f>IF(OR(D$1=":=",$A47=";"),"",INDEX('Main Template'!$J$22:$AN$505,Vacay_Template!$A47,Vacay_Template!D$1))</f>
        <v>0</v>
      </c>
      <c r="E47">
        <f>IF(OR(E$1=":=",$A47=";"),"",INDEX('Main Template'!$J$22:$AN$505,Vacay_Template!$A47,Vacay_Template!E$1))</f>
        <v>0</v>
      </c>
      <c r="F47">
        <f>IF(OR(F$1=":=",$A47=";"),"",INDEX('Main Template'!$J$22:$AN$505,Vacay_Template!$A47,Vacay_Template!F$1))</f>
        <v>0</v>
      </c>
      <c r="G47">
        <f>IF(OR(G$1=":=",$A47=";"),"",INDEX('Main Template'!$J$22:$AN$505,Vacay_Template!$A47,Vacay_Template!G$1))</f>
        <v>0</v>
      </c>
      <c r="H47">
        <f>IF(OR(H$1=":=",$A47=";"),"",INDEX('Main Template'!$J$22:$AN$505,Vacay_Template!$A47,Vacay_Template!H$1))</f>
        <v>0</v>
      </c>
      <c r="I47">
        <f>IF(OR(I$1=":=",$A47=";"),"",INDEX('Main Template'!$J$22:$AN$505,Vacay_Template!$A47,Vacay_Template!I$1))</f>
        <v>1</v>
      </c>
      <c r="J47">
        <f>IF(OR(J$1=":=",$A47=";"),"",INDEX('Main Template'!$J$22:$AN$505,Vacay_Template!$A47,Vacay_Template!J$1))</f>
        <v>1</v>
      </c>
      <c r="K47">
        <f>IF(OR(K$1=":=",$A47=";"),"",INDEX('Main Template'!$J$22:$AN$505,Vacay_Template!$A47,Vacay_Template!K$1))</f>
        <v>1</v>
      </c>
      <c r="L47">
        <f>IF(OR(L$1=":=",$A47=";"),"",INDEX('Main Template'!$J$22:$AN$505,Vacay_Template!$A47,Vacay_Template!L$1))</f>
        <v>1</v>
      </c>
      <c r="M47">
        <f>IF(OR(M$1=":=",$A47=";"),"",INDEX('Main Template'!$J$22:$AN$505,Vacay_Template!$A47,Vacay_Template!M$1))</f>
        <v>1</v>
      </c>
      <c r="N47">
        <f>IF(OR(N$1=":=",$A47=";"),"",INDEX('Main Template'!$J$22:$AN$505,Vacay_Template!$A47,Vacay_Template!N$1))</f>
        <v>1</v>
      </c>
      <c r="O47">
        <f>IF(OR(O$1=":=",$A47=";"),"",INDEX('Main Template'!$J$22:$AN$505,Vacay_Template!$A47,Vacay_Template!O$1))</f>
        <v>1</v>
      </c>
      <c r="P47">
        <f>IF(OR(P$1=":=",$A47=";"),"",INDEX('Main Template'!$J$22:$AN$505,Vacay_Template!$A47,Vacay_Template!P$1))</f>
        <v>1</v>
      </c>
      <c r="Q47">
        <f>IF(OR(Q$1=":=",$A47=";"),"",INDEX('Main Template'!$J$22:$AN$505,Vacay_Template!$A47,Vacay_Template!Q$1))</f>
        <v>1</v>
      </c>
      <c r="R47">
        <f>IF(OR(R$1=":=",$A47=";"),"",INDEX('Main Template'!$J$22:$AN$505,Vacay_Template!$A47,Vacay_Template!R$1))</f>
        <v>1</v>
      </c>
      <c r="S47">
        <f>IF(OR(S$1=":=",$A47=";"),"",INDEX('Main Template'!$J$22:$AN$505,Vacay_Template!$A47,Vacay_Template!S$1))</f>
        <v>1</v>
      </c>
      <c r="T47">
        <f>IF(OR(T$1=":=",$A47=";"),"",INDEX('Main Template'!$J$22:$AN$505,Vacay_Template!$A47,Vacay_Template!T$1))</f>
        <v>1</v>
      </c>
      <c r="U47">
        <f>IF(OR(U$1=":=",$A47=";"),"",INDEX('Main Template'!$J$22:$AN$505,Vacay_Template!$A47,Vacay_Template!U$1))</f>
        <v>1</v>
      </c>
      <c r="V47">
        <f>IF(OR(V$1=":=",$A47=";"),"",INDEX('Main Template'!$J$22:$AN$505,Vacay_Template!$A47,Vacay_Template!V$1))</f>
        <v>1</v>
      </c>
      <c r="W47">
        <f>IF(OR(W$1=":=",$A47=";"),"",INDEX('Main Template'!$J$22:$AN$505,Vacay_Template!$A47,Vacay_Template!W$1))</f>
        <v>1</v>
      </c>
      <c r="X47">
        <f>IF(OR(X$1=":=",$A47=";"),"",INDEX('Main Template'!$J$22:$AN$505,Vacay_Template!$A47,Vacay_Template!X$1))</f>
        <v>1</v>
      </c>
      <c r="Y47">
        <f>IF(OR(Y$1=":=",$A47=";"),"",INDEX('Main Template'!$J$22:$AN$505,Vacay_Template!$A47,Vacay_Template!Y$1))</f>
        <v>1</v>
      </c>
      <c r="Z47">
        <f>IF(OR(Z$1=":=",$A47=";"),"",INDEX('Main Template'!$J$22:$AN$505,Vacay_Template!$A47,Vacay_Template!Z$1))</f>
        <v>1</v>
      </c>
      <c r="AA47">
        <f>IF(OR(AA$1=":=",$A47=";"),"",INDEX('Main Template'!$J$22:$AN$505,Vacay_Template!$A47,Vacay_Template!AA$1))</f>
        <v>1</v>
      </c>
      <c r="AB47">
        <f>IF(OR(AB$1=":=",$A47=";"),"",INDEX('Main Template'!$J$22:$AN$505,Vacay_Template!$A47,Vacay_Template!AB$1))</f>
        <v>1</v>
      </c>
      <c r="AC47">
        <f>IF(OR(AC$1=":=",$A47=";"),"",INDEX('Main Template'!$J$22:$AN$505,Vacay_Template!$A47,Vacay_Template!AC$1))</f>
        <v>1</v>
      </c>
      <c r="AD47">
        <f>IF(OR(AD$1=":=",$A47=";"),"",INDEX('Main Template'!$J$22:$AN$505,Vacay_Template!$A47,Vacay_Template!AD$1))</f>
        <v>1</v>
      </c>
      <c r="AE47" t="str">
        <f>IF(OR(AE$1=":=",$A47=";"),"",INDEX('Main Template'!$J$22:$AN$505,Vacay_Template!$A47,Vacay_Template!AE$1))</f>
        <v/>
      </c>
      <c r="AF47" t="e">
        <f>IF(OR(AF$1=":=",$A47=";"),"",INDEX('Main Template'!$J$22:$AN$505,Vacay_Template!$A47,Vacay_Template!AF$1))</f>
        <v>#VALUE!</v>
      </c>
    </row>
    <row r="48" spans="1:32">
      <c r="A48">
        <f>IF(A47=";","",IF('Main Template'!I68&lt;='Main Template'!$F$9,'Main Template'!I68,";"))</f>
        <v>47</v>
      </c>
      <c r="B48">
        <f>IF(OR(B$1=":=",$A48=";"),"",INDEX('Main Template'!$J$22:$AN$505,Vacay_Template!$A48,Vacay_Template!B$1))</f>
        <v>0</v>
      </c>
      <c r="C48">
        <f>IF(OR(C$1=":=",$A48=";"),"",INDEX('Main Template'!$J$22:$AN$505,Vacay_Template!$A48,Vacay_Template!C$1))</f>
        <v>1</v>
      </c>
      <c r="D48">
        <f>IF(OR(D$1=":=",$A48=";"),"",INDEX('Main Template'!$J$22:$AN$505,Vacay_Template!$A48,Vacay_Template!D$1))</f>
        <v>1</v>
      </c>
      <c r="E48">
        <f>IF(OR(E$1=":=",$A48=";"),"",INDEX('Main Template'!$J$22:$AN$505,Vacay_Template!$A48,Vacay_Template!E$1))</f>
        <v>1</v>
      </c>
      <c r="F48">
        <f>IF(OR(F$1=":=",$A48=";"),"",INDEX('Main Template'!$J$22:$AN$505,Vacay_Template!$A48,Vacay_Template!F$1))</f>
        <v>1</v>
      </c>
      <c r="G48">
        <f>IF(OR(G$1=":=",$A48=";"),"",INDEX('Main Template'!$J$22:$AN$505,Vacay_Template!$A48,Vacay_Template!G$1))</f>
        <v>1</v>
      </c>
      <c r="H48">
        <f>IF(OR(H$1=":=",$A48=";"),"",INDEX('Main Template'!$J$22:$AN$505,Vacay_Template!$A48,Vacay_Template!H$1))</f>
        <v>0</v>
      </c>
      <c r="I48">
        <f>IF(OR(I$1=":=",$A48=";"),"",INDEX('Main Template'!$J$22:$AN$505,Vacay_Template!$A48,Vacay_Template!I$1))</f>
        <v>1</v>
      </c>
      <c r="J48">
        <f>IF(OR(J$1=":=",$A48=";"),"",INDEX('Main Template'!$J$22:$AN$505,Vacay_Template!$A48,Vacay_Template!J$1))</f>
        <v>1</v>
      </c>
      <c r="K48">
        <f>IF(OR(K$1=":=",$A48=";"),"",INDEX('Main Template'!$J$22:$AN$505,Vacay_Template!$A48,Vacay_Template!K$1))</f>
        <v>1</v>
      </c>
      <c r="L48">
        <f>IF(OR(L$1=":=",$A48=";"),"",INDEX('Main Template'!$J$22:$AN$505,Vacay_Template!$A48,Vacay_Template!L$1))</f>
        <v>1</v>
      </c>
      <c r="M48">
        <f>IF(OR(M$1=":=",$A48=";"),"",INDEX('Main Template'!$J$22:$AN$505,Vacay_Template!$A48,Vacay_Template!M$1))</f>
        <v>1</v>
      </c>
      <c r="N48">
        <f>IF(OR(N$1=":=",$A48=";"),"",INDEX('Main Template'!$J$22:$AN$505,Vacay_Template!$A48,Vacay_Template!N$1))</f>
        <v>1</v>
      </c>
      <c r="O48">
        <f>IF(OR(O$1=":=",$A48=";"),"",INDEX('Main Template'!$J$22:$AN$505,Vacay_Template!$A48,Vacay_Template!O$1))</f>
        <v>0</v>
      </c>
      <c r="P48">
        <f>IF(OR(P$1=":=",$A48=";"),"",INDEX('Main Template'!$J$22:$AN$505,Vacay_Template!$A48,Vacay_Template!P$1))</f>
        <v>1</v>
      </c>
      <c r="Q48">
        <f>IF(OR(Q$1=":=",$A48=";"),"",INDEX('Main Template'!$J$22:$AN$505,Vacay_Template!$A48,Vacay_Template!Q$1))</f>
        <v>1</v>
      </c>
      <c r="R48">
        <f>IF(OR(R$1=":=",$A48=";"),"",INDEX('Main Template'!$J$22:$AN$505,Vacay_Template!$A48,Vacay_Template!R$1))</f>
        <v>1</v>
      </c>
      <c r="S48">
        <f>IF(OR(S$1=":=",$A48=";"),"",INDEX('Main Template'!$J$22:$AN$505,Vacay_Template!$A48,Vacay_Template!S$1))</f>
        <v>1</v>
      </c>
      <c r="T48">
        <f>IF(OR(T$1=":=",$A48=";"),"",INDEX('Main Template'!$J$22:$AN$505,Vacay_Template!$A48,Vacay_Template!T$1))</f>
        <v>1</v>
      </c>
      <c r="U48">
        <f>IF(OR(U$1=":=",$A48=";"),"",INDEX('Main Template'!$J$22:$AN$505,Vacay_Template!$A48,Vacay_Template!U$1))</f>
        <v>1</v>
      </c>
      <c r="V48">
        <f>IF(OR(V$1=":=",$A48=";"),"",INDEX('Main Template'!$J$22:$AN$505,Vacay_Template!$A48,Vacay_Template!V$1))</f>
        <v>0</v>
      </c>
      <c r="W48">
        <f>IF(OR(W$1=":=",$A48=";"),"",INDEX('Main Template'!$J$22:$AN$505,Vacay_Template!$A48,Vacay_Template!W$1))</f>
        <v>1</v>
      </c>
      <c r="X48">
        <f>IF(OR(X$1=":=",$A48=";"),"",INDEX('Main Template'!$J$22:$AN$505,Vacay_Template!$A48,Vacay_Template!X$1))</f>
        <v>1</v>
      </c>
      <c r="Y48">
        <f>IF(OR(Y$1=":=",$A48=";"),"",INDEX('Main Template'!$J$22:$AN$505,Vacay_Template!$A48,Vacay_Template!Y$1))</f>
        <v>1</v>
      </c>
      <c r="Z48">
        <f>IF(OR(Z$1=":=",$A48=";"),"",INDEX('Main Template'!$J$22:$AN$505,Vacay_Template!$A48,Vacay_Template!Z$1))</f>
        <v>1</v>
      </c>
      <c r="AA48">
        <f>IF(OR(AA$1=":=",$A48=";"),"",INDEX('Main Template'!$J$22:$AN$505,Vacay_Template!$A48,Vacay_Template!AA$1))</f>
        <v>0</v>
      </c>
      <c r="AB48">
        <f>IF(OR(AB$1=":=",$A48=";"),"",INDEX('Main Template'!$J$22:$AN$505,Vacay_Template!$A48,Vacay_Template!AB$1))</f>
        <v>0</v>
      </c>
      <c r="AC48">
        <f>IF(OR(AC$1=":=",$A48=";"),"",INDEX('Main Template'!$J$22:$AN$505,Vacay_Template!$A48,Vacay_Template!AC$1))</f>
        <v>0</v>
      </c>
      <c r="AD48">
        <f>IF(OR(AD$1=":=",$A48=";"),"",INDEX('Main Template'!$J$22:$AN$505,Vacay_Template!$A48,Vacay_Template!AD$1))</f>
        <v>0</v>
      </c>
      <c r="AE48" t="str">
        <f>IF(OR(AE$1=":=",$A48=";"),"",INDEX('Main Template'!$J$22:$AN$505,Vacay_Template!$A48,Vacay_Template!AE$1))</f>
        <v/>
      </c>
      <c r="AF48" t="e">
        <f>IF(OR(AF$1=":=",$A48=";"),"",INDEX('Main Template'!$J$22:$AN$505,Vacay_Template!$A48,Vacay_Template!AF$1))</f>
        <v>#VALUE!</v>
      </c>
    </row>
    <row r="49" spans="1:32">
      <c r="A49">
        <f>IF(A48=";","",IF('Main Template'!I69&lt;='Main Template'!$F$9,'Main Template'!I69,";"))</f>
        <v>48</v>
      </c>
      <c r="B49">
        <f>IF(OR(B$1=":=",$A49=";"),"",INDEX('Main Template'!$J$22:$AN$505,Vacay_Template!$A49,Vacay_Template!B$1))</f>
        <v>0</v>
      </c>
      <c r="C49">
        <f>IF(OR(C$1=":=",$A49=";"),"",INDEX('Main Template'!$J$22:$AN$505,Vacay_Template!$A49,Vacay_Template!C$1))</f>
        <v>0</v>
      </c>
      <c r="D49">
        <f>IF(OR(D$1=":=",$A49=";"),"",INDEX('Main Template'!$J$22:$AN$505,Vacay_Template!$A49,Vacay_Template!D$1))</f>
        <v>0</v>
      </c>
      <c r="E49">
        <f>IF(OR(E$1=":=",$A49=";"),"",INDEX('Main Template'!$J$22:$AN$505,Vacay_Template!$A49,Vacay_Template!E$1))</f>
        <v>0</v>
      </c>
      <c r="F49">
        <f>IF(OR(F$1=":=",$A49=";"),"",INDEX('Main Template'!$J$22:$AN$505,Vacay_Template!$A49,Vacay_Template!F$1))</f>
        <v>0</v>
      </c>
      <c r="G49">
        <f>IF(OR(G$1=":=",$A49=";"),"",INDEX('Main Template'!$J$22:$AN$505,Vacay_Template!$A49,Vacay_Template!G$1))</f>
        <v>0</v>
      </c>
      <c r="H49">
        <f>IF(OR(H$1=":=",$A49=";"),"",INDEX('Main Template'!$J$22:$AN$505,Vacay_Template!$A49,Vacay_Template!H$1))</f>
        <v>0</v>
      </c>
      <c r="I49">
        <f>IF(OR(I$1=":=",$A49=";"),"",INDEX('Main Template'!$J$22:$AN$505,Vacay_Template!$A49,Vacay_Template!I$1))</f>
        <v>1</v>
      </c>
      <c r="J49">
        <f>IF(OR(J$1=":=",$A49=";"),"",INDEX('Main Template'!$J$22:$AN$505,Vacay_Template!$A49,Vacay_Template!J$1))</f>
        <v>1</v>
      </c>
      <c r="K49">
        <f>IF(OR(K$1=":=",$A49=";"),"",INDEX('Main Template'!$J$22:$AN$505,Vacay_Template!$A49,Vacay_Template!K$1))</f>
        <v>1</v>
      </c>
      <c r="L49">
        <f>IF(OR(L$1=":=",$A49=";"),"",INDEX('Main Template'!$J$22:$AN$505,Vacay_Template!$A49,Vacay_Template!L$1))</f>
        <v>1</v>
      </c>
      <c r="M49">
        <f>IF(OR(M$1=":=",$A49=";"),"",INDEX('Main Template'!$J$22:$AN$505,Vacay_Template!$A49,Vacay_Template!M$1))</f>
        <v>1</v>
      </c>
      <c r="N49">
        <f>IF(OR(N$1=":=",$A49=";"),"",INDEX('Main Template'!$J$22:$AN$505,Vacay_Template!$A49,Vacay_Template!N$1))</f>
        <v>1</v>
      </c>
      <c r="O49">
        <f>IF(OR(O$1=":=",$A49=";"),"",INDEX('Main Template'!$J$22:$AN$505,Vacay_Template!$A49,Vacay_Template!O$1))</f>
        <v>1</v>
      </c>
      <c r="P49">
        <f>IF(OR(P$1=":=",$A49=";"),"",INDEX('Main Template'!$J$22:$AN$505,Vacay_Template!$A49,Vacay_Template!P$1))</f>
        <v>1</v>
      </c>
      <c r="Q49">
        <f>IF(OR(Q$1=":=",$A49=";"),"",INDEX('Main Template'!$J$22:$AN$505,Vacay_Template!$A49,Vacay_Template!Q$1))</f>
        <v>1</v>
      </c>
      <c r="R49">
        <f>IF(OR(R$1=":=",$A49=";"),"",INDEX('Main Template'!$J$22:$AN$505,Vacay_Template!$A49,Vacay_Template!R$1))</f>
        <v>1</v>
      </c>
      <c r="S49">
        <f>IF(OR(S$1=":=",$A49=";"),"",INDEX('Main Template'!$J$22:$AN$505,Vacay_Template!$A49,Vacay_Template!S$1))</f>
        <v>1</v>
      </c>
      <c r="T49">
        <f>IF(OR(T$1=":=",$A49=";"),"",INDEX('Main Template'!$J$22:$AN$505,Vacay_Template!$A49,Vacay_Template!T$1))</f>
        <v>1</v>
      </c>
      <c r="U49">
        <f>IF(OR(U$1=":=",$A49=";"),"",INDEX('Main Template'!$J$22:$AN$505,Vacay_Template!$A49,Vacay_Template!U$1))</f>
        <v>1</v>
      </c>
      <c r="V49">
        <f>IF(OR(V$1=":=",$A49=";"),"",INDEX('Main Template'!$J$22:$AN$505,Vacay_Template!$A49,Vacay_Template!V$1))</f>
        <v>1</v>
      </c>
      <c r="W49">
        <f>IF(OR(W$1=":=",$A49=";"),"",INDEX('Main Template'!$J$22:$AN$505,Vacay_Template!$A49,Vacay_Template!W$1))</f>
        <v>1</v>
      </c>
      <c r="X49">
        <f>IF(OR(X$1=":=",$A49=";"),"",INDEX('Main Template'!$J$22:$AN$505,Vacay_Template!$A49,Vacay_Template!X$1))</f>
        <v>1</v>
      </c>
      <c r="Y49">
        <f>IF(OR(Y$1=":=",$A49=";"),"",INDEX('Main Template'!$J$22:$AN$505,Vacay_Template!$A49,Vacay_Template!Y$1))</f>
        <v>1</v>
      </c>
      <c r="Z49">
        <f>IF(OR(Z$1=":=",$A49=";"),"",INDEX('Main Template'!$J$22:$AN$505,Vacay_Template!$A49,Vacay_Template!Z$1))</f>
        <v>1</v>
      </c>
      <c r="AA49">
        <f>IF(OR(AA$1=":=",$A49=";"),"",INDEX('Main Template'!$J$22:$AN$505,Vacay_Template!$A49,Vacay_Template!AA$1))</f>
        <v>1</v>
      </c>
      <c r="AB49">
        <f>IF(OR(AB$1=":=",$A49=";"),"",INDEX('Main Template'!$J$22:$AN$505,Vacay_Template!$A49,Vacay_Template!AB$1))</f>
        <v>1</v>
      </c>
      <c r="AC49">
        <f>IF(OR(AC$1=":=",$A49=";"),"",INDEX('Main Template'!$J$22:$AN$505,Vacay_Template!$A49,Vacay_Template!AC$1))</f>
        <v>1</v>
      </c>
      <c r="AD49">
        <f>IF(OR(AD$1=":=",$A49=";"),"",INDEX('Main Template'!$J$22:$AN$505,Vacay_Template!$A49,Vacay_Template!AD$1))</f>
        <v>1</v>
      </c>
      <c r="AE49" t="str">
        <f>IF(OR(AE$1=":=",$A49=";"),"",INDEX('Main Template'!$J$22:$AN$505,Vacay_Template!$A49,Vacay_Template!AE$1))</f>
        <v/>
      </c>
      <c r="AF49" t="e">
        <f>IF(OR(AF$1=":=",$A49=";"),"",INDEX('Main Template'!$J$22:$AN$505,Vacay_Template!$A49,Vacay_Template!AF$1))</f>
        <v>#VALUE!</v>
      </c>
    </row>
    <row r="50" spans="1:32">
      <c r="A50">
        <f>IF(A49=";","",IF('Main Template'!I70&lt;='Main Template'!$F$9,'Main Template'!I70,";"))</f>
        <v>49</v>
      </c>
      <c r="B50">
        <f>IF(OR(B$1=":=",$A50=";"),"",INDEX('Main Template'!$J$22:$AN$505,Vacay_Template!$A50,Vacay_Template!B$1))</f>
        <v>0</v>
      </c>
      <c r="C50">
        <f>IF(OR(C$1=":=",$A50=";"),"",INDEX('Main Template'!$J$22:$AN$505,Vacay_Template!$A50,Vacay_Template!C$1))</f>
        <v>0</v>
      </c>
      <c r="D50">
        <f>IF(OR(D$1=":=",$A50=";"),"",INDEX('Main Template'!$J$22:$AN$505,Vacay_Template!$A50,Vacay_Template!D$1))</f>
        <v>0</v>
      </c>
      <c r="E50">
        <f>IF(OR(E$1=":=",$A50=";"),"",INDEX('Main Template'!$J$22:$AN$505,Vacay_Template!$A50,Vacay_Template!E$1))</f>
        <v>0</v>
      </c>
      <c r="F50">
        <f>IF(OR(F$1=":=",$A50=";"),"",INDEX('Main Template'!$J$22:$AN$505,Vacay_Template!$A50,Vacay_Template!F$1))</f>
        <v>0</v>
      </c>
      <c r="G50">
        <f>IF(OR(G$1=":=",$A50=";"),"",INDEX('Main Template'!$J$22:$AN$505,Vacay_Template!$A50,Vacay_Template!G$1))</f>
        <v>0</v>
      </c>
      <c r="H50">
        <f>IF(OR(H$1=":=",$A50=";"),"",INDEX('Main Template'!$J$22:$AN$505,Vacay_Template!$A50,Vacay_Template!H$1))</f>
        <v>0</v>
      </c>
      <c r="I50">
        <f>IF(OR(I$1=":=",$A50=";"),"",INDEX('Main Template'!$J$22:$AN$505,Vacay_Template!$A50,Vacay_Template!I$1))</f>
        <v>0</v>
      </c>
      <c r="J50">
        <f>IF(OR(J$1=":=",$A50=";"),"",INDEX('Main Template'!$J$22:$AN$505,Vacay_Template!$A50,Vacay_Template!J$1))</f>
        <v>0</v>
      </c>
      <c r="K50">
        <f>IF(OR(K$1=":=",$A50=";"),"",INDEX('Main Template'!$J$22:$AN$505,Vacay_Template!$A50,Vacay_Template!K$1))</f>
        <v>0</v>
      </c>
      <c r="L50">
        <f>IF(OR(L$1=":=",$A50=";"),"",INDEX('Main Template'!$J$22:$AN$505,Vacay_Template!$A50,Vacay_Template!L$1))</f>
        <v>0</v>
      </c>
      <c r="M50">
        <f>IF(OR(M$1=":=",$A50=";"),"",INDEX('Main Template'!$J$22:$AN$505,Vacay_Template!$A50,Vacay_Template!M$1))</f>
        <v>0</v>
      </c>
      <c r="N50">
        <f>IF(OR(N$1=":=",$A50=";"),"",INDEX('Main Template'!$J$22:$AN$505,Vacay_Template!$A50,Vacay_Template!N$1))</f>
        <v>0</v>
      </c>
      <c r="O50">
        <f>IF(OR(O$1=":=",$A50=";"),"",INDEX('Main Template'!$J$22:$AN$505,Vacay_Template!$A50,Vacay_Template!O$1))</f>
        <v>0</v>
      </c>
      <c r="P50">
        <f>IF(OR(P$1=":=",$A50=";"),"",INDEX('Main Template'!$J$22:$AN$505,Vacay_Template!$A50,Vacay_Template!P$1))</f>
        <v>1</v>
      </c>
      <c r="Q50">
        <f>IF(OR(Q$1=":=",$A50=";"),"",INDEX('Main Template'!$J$22:$AN$505,Vacay_Template!$A50,Vacay_Template!Q$1))</f>
        <v>1</v>
      </c>
      <c r="R50">
        <f>IF(OR(R$1=":=",$A50=";"),"",INDEX('Main Template'!$J$22:$AN$505,Vacay_Template!$A50,Vacay_Template!R$1))</f>
        <v>0</v>
      </c>
      <c r="S50">
        <f>IF(OR(S$1=":=",$A50=";"),"",INDEX('Main Template'!$J$22:$AN$505,Vacay_Template!$A50,Vacay_Template!S$1))</f>
        <v>1</v>
      </c>
      <c r="T50">
        <f>IF(OR(T$1=":=",$A50=";"),"",INDEX('Main Template'!$J$22:$AN$505,Vacay_Template!$A50,Vacay_Template!T$1))</f>
        <v>1</v>
      </c>
      <c r="U50">
        <f>IF(OR(U$1=":=",$A50=";"),"",INDEX('Main Template'!$J$22:$AN$505,Vacay_Template!$A50,Vacay_Template!U$1))</f>
        <v>1</v>
      </c>
      <c r="V50">
        <f>IF(OR(V$1=":=",$A50=";"),"",INDEX('Main Template'!$J$22:$AN$505,Vacay_Template!$A50,Vacay_Template!V$1))</f>
        <v>0</v>
      </c>
      <c r="W50">
        <f>IF(OR(W$1=":=",$A50=";"),"",INDEX('Main Template'!$J$22:$AN$505,Vacay_Template!$A50,Vacay_Template!W$1))</f>
        <v>1</v>
      </c>
      <c r="X50">
        <f>IF(OR(X$1=":=",$A50=";"),"",INDEX('Main Template'!$J$22:$AN$505,Vacay_Template!$A50,Vacay_Template!X$1))</f>
        <v>0</v>
      </c>
      <c r="Y50">
        <f>IF(OR(Y$1=":=",$A50=";"),"",INDEX('Main Template'!$J$22:$AN$505,Vacay_Template!$A50,Vacay_Template!Y$1))</f>
        <v>0</v>
      </c>
      <c r="Z50">
        <f>IF(OR(Z$1=":=",$A50=";"),"",INDEX('Main Template'!$J$22:$AN$505,Vacay_Template!$A50,Vacay_Template!Z$1))</f>
        <v>1</v>
      </c>
      <c r="AA50">
        <f>IF(OR(AA$1=":=",$A50=";"),"",INDEX('Main Template'!$J$22:$AN$505,Vacay_Template!$A50,Vacay_Template!AA$1))</f>
        <v>1</v>
      </c>
      <c r="AB50">
        <f>IF(OR(AB$1=":=",$A50=";"),"",INDEX('Main Template'!$J$22:$AN$505,Vacay_Template!$A50,Vacay_Template!AB$1))</f>
        <v>1</v>
      </c>
      <c r="AC50">
        <f>IF(OR(AC$1=":=",$A50=";"),"",INDEX('Main Template'!$J$22:$AN$505,Vacay_Template!$A50,Vacay_Template!AC$1))</f>
        <v>1</v>
      </c>
      <c r="AD50">
        <f>IF(OR(AD$1=":=",$A50=";"),"",INDEX('Main Template'!$J$22:$AN$505,Vacay_Template!$A50,Vacay_Template!AD$1))</f>
        <v>1</v>
      </c>
      <c r="AE50" t="str">
        <f>IF(OR(AE$1=":=",$A50=";"),"",INDEX('Main Template'!$J$22:$AN$505,Vacay_Template!$A50,Vacay_Template!AE$1))</f>
        <v/>
      </c>
      <c r="AF50" t="e">
        <f>IF(OR(AF$1=":=",$A50=";"),"",INDEX('Main Template'!$J$22:$AN$505,Vacay_Template!$A50,Vacay_Template!AF$1))</f>
        <v>#VALUE!</v>
      </c>
    </row>
    <row r="51" spans="1:32">
      <c r="A51">
        <f>IF(A50=";","",IF('Main Template'!I71&lt;='Main Template'!$F$9,'Main Template'!I71,";"))</f>
        <v>50</v>
      </c>
      <c r="B51">
        <f>IF(OR(B$1=":=",$A51=";"),"",INDEX('Main Template'!$J$22:$AN$505,Vacay_Template!$A51,Vacay_Template!B$1))</f>
        <v>0</v>
      </c>
      <c r="C51">
        <f>IF(OR(C$1=":=",$A51=";"),"",INDEX('Main Template'!$J$22:$AN$505,Vacay_Template!$A51,Vacay_Template!C$1))</f>
        <v>0</v>
      </c>
      <c r="D51">
        <f>IF(OR(D$1=":=",$A51=";"),"",INDEX('Main Template'!$J$22:$AN$505,Vacay_Template!$A51,Vacay_Template!D$1))</f>
        <v>0</v>
      </c>
      <c r="E51">
        <f>IF(OR(E$1=":=",$A51=";"),"",INDEX('Main Template'!$J$22:$AN$505,Vacay_Template!$A51,Vacay_Template!E$1))</f>
        <v>0</v>
      </c>
      <c r="F51">
        <f>IF(OR(F$1=":=",$A51=";"),"",INDEX('Main Template'!$J$22:$AN$505,Vacay_Template!$A51,Vacay_Template!F$1))</f>
        <v>0</v>
      </c>
      <c r="G51">
        <f>IF(OR(G$1=":=",$A51=";"),"",INDEX('Main Template'!$J$22:$AN$505,Vacay_Template!$A51,Vacay_Template!G$1))</f>
        <v>0</v>
      </c>
      <c r="H51">
        <f>IF(OR(H$1=":=",$A51=";"),"",INDEX('Main Template'!$J$22:$AN$505,Vacay_Template!$A51,Vacay_Template!H$1))</f>
        <v>0</v>
      </c>
      <c r="I51">
        <f>IF(OR(I$1=":=",$A51=";"),"",INDEX('Main Template'!$J$22:$AN$505,Vacay_Template!$A51,Vacay_Template!I$1))</f>
        <v>1</v>
      </c>
      <c r="J51">
        <f>IF(OR(J$1=":=",$A51=";"),"",INDEX('Main Template'!$J$22:$AN$505,Vacay_Template!$A51,Vacay_Template!J$1))</f>
        <v>1</v>
      </c>
      <c r="K51">
        <f>IF(OR(K$1=":=",$A51=";"),"",INDEX('Main Template'!$J$22:$AN$505,Vacay_Template!$A51,Vacay_Template!K$1))</f>
        <v>1</v>
      </c>
      <c r="L51">
        <f>IF(OR(L$1=":=",$A51=";"),"",INDEX('Main Template'!$J$22:$AN$505,Vacay_Template!$A51,Vacay_Template!L$1))</f>
        <v>1</v>
      </c>
      <c r="M51">
        <f>IF(OR(M$1=":=",$A51=";"),"",INDEX('Main Template'!$J$22:$AN$505,Vacay_Template!$A51,Vacay_Template!M$1))</f>
        <v>1</v>
      </c>
      <c r="N51">
        <f>IF(OR(N$1=":=",$A51=";"),"",INDEX('Main Template'!$J$22:$AN$505,Vacay_Template!$A51,Vacay_Template!N$1))</f>
        <v>1</v>
      </c>
      <c r="O51">
        <f>IF(OR(O$1=":=",$A51=";"),"",INDEX('Main Template'!$J$22:$AN$505,Vacay_Template!$A51,Vacay_Template!O$1))</f>
        <v>1</v>
      </c>
      <c r="P51">
        <f>IF(OR(P$1=":=",$A51=";"),"",INDEX('Main Template'!$J$22:$AN$505,Vacay_Template!$A51,Vacay_Template!P$1))</f>
        <v>1</v>
      </c>
      <c r="Q51">
        <f>IF(OR(Q$1=":=",$A51=";"),"",INDEX('Main Template'!$J$22:$AN$505,Vacay_Template!$A51,Vacay_Template!Q$1))</f>
        <v>1</v>
      </c>
      <c r="R51">
        <f>IF(OR(R$1=":=",$A51=";"),"",INDEX('Main Template'!$J$22:$AN$505,Vacay_Template!$A51,Vacay_Template!R$1))</f>
        <v>1</v>
      </c>
      <c r="S51">
        <f>IF(OR(S$1=":=",$A51=";"),"",INDEX('Main Template'!$J$22:$AN$505,Vacay_Template!$A51,Vacay_Template!S$1))</f>
        <v>1</v>
      </c>
      <c r="T51">
        <f>IF(OR(T$1=":=",$A51=";"),"",INDEX('Main Template'!$J$22:$AN$505,Vacay_Template!$A51,Vacay_Template!T$1))</f>
        <v>1</v>
      </c>
      <c r="U51">
        <f>IF(OR(U$1=":=",$A51=";"),"",INDEX('Main Template'!$J$22:$AN$505,Vacay_Template!$A51,Vacay_Template!U$1))</f>
        <v>1</v>
      </c>
      <c r="V51">
        <f>IF(OR(V$1=":=",$A51=";"),"",INDEX('Main Template'!$J$22:$AN$505,Vacay_Template!$A51,Vacay_Template!V$1))</f>
        <v>1</v>
      </c>
      <c r="W51">
        <f>IF(OR(W$1=":=",$A51=";"),"",INDEX('Main Template'!$J$22:$AN$505,Vacay_Template!$A51,Vacay_Template!W$1))</f>
        <v>1</v>
      </c>
      <c r="X51">
        <f>IF(OR(X$1=":=",$A51=";"),"",INDEX('Main Template'!$J$22:$AN$505,Vacay_Template!$A51,Vacay_Template!X$1))</f>
        <v>1</v>
      </c>
      <c r="Y51">
        <f>IF(OR(Y$1=":=",$A51=";"),"",INDEX('Main Template'!$J$22:$AN$505,Vacay_Template!$A51,Vacay_Template!Y$1))</f>
        <v>1</v>
      </c>
      <c r="Z51">
        <f>IF(OR(Z$1=":=",$A51=";"),"",INDEX('Main Template'!$J$22:$AN$505,Vacay_Template!$A51,Vacay_Template!Z$1))</f>
        <v>1</v>
      </c>
      <c r="AA51">
        <f>IF(OR(AA$1=":=",$A51=";"),"",INDEX('Main Template'!$J$22:$AN$505,Vacay_Template!$A51,Vacay_Template!AA$1))</f>
        <v>1</v>
      </c>
      <c r="AB51">
        <f>IF(OR(AB$1=":=",$A51=";"),"",INDEX('Main Template'!$J$22:$AN$505,Vacay_Template!$A51,Vacay_Template!AB$1))</f>
        <v>1</v>
      </c>
      <c r="AC51">
        <f>IF(OR(AC$1=":=",$A51=";"),"",INDEX('Main Template'!$J$22:$AN$505,Vacay_Template!$A51,Vacay_Template!AC$1))</f>
        <v>1</v>
      </c>
      <c r="AD51">
        <f>IF(OR(AD$1=":=",$A51=";"),"",INDEX('Main Template'!$J$22:$AN$505,Vacay_Template!$A51,Vacay_Template!AD$1))</f>
        <v>1</v>
      </c>
      <c r="AE51" t="str">
        <f>IF(OR(AE$1=":=",$A51=";"),"",INDEX('Main Template'!$J$22:$AN$505,Vacay_Template!$A51,Vacay_Template!AE$1))</f>
        <v/>
      </c>
      <c r="AF51" t="e">
        <f>IF(OR(AF$1=":=",$A51=";"),"",INDEX('Main Template'!$J$22:$AN$505,Vacay_Template!$A51,Vacay_Template!AF$1))</f>
        <v>#VALUE!</v>
      </c>
    </row>
    <row r="52" spans="1:32">
      <c r="A52">
        <f>IF(A51=";","",IF('Main Template'!I72&lt;='Main Template'!$F$9,'Main Template'!I72,";"))</f>
        <v>51</v>
      </c>
      <c r="B52">
        <f>IF(OR(B$1=":=",$A52=";"),"",INDEX('Main Template'!$J$22:$AN$505,Vacay_Template!$A52,Vacay_Template!B$1))</f>
        <v>0</v>
      </c>
      <c r="C52">
        <f>IF(OR(C$1=":=",$A52=";"),"",INDEX('Main Template'!$J$22:$AN$505,Vacay_Template!$A52,Vacay_Template!C$1))</f>
        <v>1</v>
      </c>
      <c r="D52">
        <f>IF(OR(D$1=":=",$A52=";"),"",INDEX('Main Template'!$J$22:$AN$505,Vacay_Template!$A52,Vacay_Template!D$1))</f>
        <v>1</v>
      </c>
      <c r="E52">
        <f>IF(OR(E$1=":=",$A52=";"),"",INDEX('Main Template'!$J$22:$AN$505,Vacay_Template!$A52,Vacay_Template!E$1))</f>
        <v>1</v>
      </c>
      <c r="F52">
        <f>IF(OR(F$1=":=",$A52=";"),"",INDEX('Main Template'!$J$22:$AN$505,Vacay_Template!$A52,Vacay_Template!F$1))</f>
        <v>1</v>
      </c>
      <c r="G52">
        <f>IF(OR(G$1=":=",$A52=";"),"",INDEX('Main Template'!$J$22:$AN$505,Vacay_Template!$A52,Vacay_Template!G$1))</f>
        <v>1</v>
      </c>
      <c r="H52">
        <f>IF(OR(H$1=":=",$A52=";"),"",INDEX('Main Template'!$J$22:$AN$505,Vacay_Template!$A52,Vacay_Template!H$1))</f>
        <v>1</v>
      </c>
      <c r="I52">
        <f>IF(OR(I$1=":=",$A52=";"),"",INDEX('Main Template'!$J$22:$AN$505,Vacay_Template!$A52,Vacay_Template!I$1))</f>
        <v>1</v>
      </c>
      <c r="J52">
        <f>IF(OR(J$1=":=",$A52=";"),"",INDEX('Main Template'!$J$22:$AN$505,Vacay_Template!$A52,Vacay_Template!J$1))</f>
        <v>1</v>
      </c>
      <c r="K52">
        <f>IF(OR(K$1=":=",$A52=";"),"",INDEX('Main Template'!$J$22:$AN$505,Vacay_Template!$A52,Vacay_Template!K$1))</f>
        <v>1</v>
      </c>
      <c r="L52">
        <f>IF(OR(L$1=":=",$A52=";"),"",INDEX('Main Template'!$J$22:$AN$505,Vacay_Template!$A52,Vacay_Template!L$1))</f>
        <v>1</v>
      </c>
      <c r="M52">
        <f>IF(OR(M$1=":=",$A52=";"),"",INDEX('Main Template'!$J$22:$AN$505,Vacay_Template!$A52,Vacay_Template!M$1))</f>
        <v>0</v>
      </c>
      <c r="N52">
        <f>IF(OR(N$1=":=",$A52=";"),"",INDEX('Main Template'!$J$22:$AN$505,Vacay_Template!$A52,Vacay_Template!N$1))</f>
        <v>0</v>
      </c>
      <c r="O52">
        <f>IF(OR(O$1=":=",$A52=";"),"",INDEX('Main Template'!$J$22:$AN$505,Vacay_Template!$A52,Vacay_Template!O$1))</f>
        <v>0</v>
      </c>
      <c r="P52">
        <f>IF(OR(P$1=":=",$A52=";"),"",INDEX('Main Template'!$J$22:$AN$505,Vacay_Template!$A52,Vacay_Template!P$1))</f>
        <v>0</v>
      </c>
      <c r="Q52">
        <f>IF(OR(Q$1=":=",$A52=";"),"",INDEX('Main Template'!$J$22:$AN$505,Vacay_Template!$A52,Vacay_Template!Q$1))</f>
        <v>0</v>
      </c>
      <c r="R52">
        <f>IF(OR(R$1=":=",$A52=";"),"",INDEX('Main Template'!$J$22:$AN$505,Vacay_Template!$A52,Vacay_Template!R$1))</f>
        <v>0</v>
      </c>
      <c r="S52">
        <f>IF(OR(S$1=":=",$A52=";"),"",INDEX('Main Template'!$J$22:$AN$505,Vacay_Template!$A52,Vacay_Template!S$1))</f>
        <v>0</v>
      </c>
      <c r="T52">
        <f>IF(OR(T$1=":=",$A52=";"),"",INDEX('Main Template'!$J$22:$AN$505,Vacay_Template!$A52,Vacay_Template!T$1))</f>
        <v>0</v>
      </c>
      <c r="U52">
        <f>IF(OR(U$1=":=",$A52=";"),"",INDEX('Main Template'!$J$22:$AN$505,Vacay_Template!$A52,Vacay_Template!U$1))</f>
        <v>0</v>
      </c>
      <c r="V52">
        <f>IF(OR(V$1=":=",$A52=";"),"",INDEX('Main Template'!$J$22:$AN$505,Vacay_Template!$A52,Vacay_Template!V$1))</f>
        <v>0</v>
      </c>
      <c r="W52">
        <f>IF(OR(W$1=":=",$A52=";"),"",INDEX('Main Template'!$J$22:$AN$505,Vacay_Template!$A52,Vacay_Template!W$1))</f>
        <v>1</v>
      </c>
      <c r="X52">
        <f>IF(OR(X$1=":=",$A52=";"),"",INDEX('Main Template'!$J$22:$AN$505,Vacay_Template!$A52,Vacay_Template!X$1))</f>
        <v>1</v>
      </c>
      <c r="Y52">
        <f>IF(OR(Y$1=":=",$A52=";"),"",INDEX('Main Template'!$J$22:$AN$505,Vacay_Template!$A52,Vacay_Template!Y$1))</f>
        <v>1</v>
      </c>
      <c r="Z52">
        <f>IF(OR(Z$1=":=",$A52=";"),"",INDEX('Main Template'!$J$22:$AN$505,Vacay_Template!$A52,Vacay_Template!Z$1))</f>
        <v>1</v>
      </c>
      <c r="AA52">
        <f>IF(OR(AA$1=":=",$A52=";"),"",INDEX('Main Template'!$J$22:$AN$505,Vacay_Template!$A52,Vacay_Template!AA$1))</f>
        <v>0</v>
      </c>
      <c r="AB52">
        <f>IF(OR(AB$1=":=",$A52=";"),"",INDEX('Main Template'!$J$22:$AN$505,Vacay_Template!$A52,Vacay_Template!AB$1))</f>
        <v>0</v>
      </c>
      <c r="AC52">
        <f>IF(OR(AC$1=":=",$A52=";"),"",INDEX('Main Template'!$J$22:$AN$505,Vacay_Template!$A52,Vacay_Template!AC$1))</f>
        <v>0</v>
      </c>
      <c r="AD52">
        <f>IF(OR(AD$1=":=",$A52=";"),"",INDEX('Main Template'!$J$22:$AN$505,Vacay_Template!$A52,Vacay_Template!AD$1))</f>
        <v>0</v>
      </c>
      <c r="AE52" t="str">
        <f>IF(OR(AE$1=":=",$A52=";"),"",INDEX('Main Template'!$J$22:$AN$505,Vacay_Template!$A52,Vacay_Template!AE$1))</f>
        <v/>
      </c>
      <c r="AF52" t="e">
        <f>IF(OR(AF$1=":=",$A52=";"),"",INDEX('Main Template'!$J$22:$AN$505,Vacay_Template!$A52,Vacay_Template!AF$1))</f>
        <v>#VALUE!</v>
      </c>
    </row>
    <row r="53" spans="1:32">
      <c r="A53">
        <f>IF(A52=";","",IF('Main Template'!I73&lt;='Main Template'!$F$9,'Main Template'!I73,";"))</f>
        <v>52</v>
      </c>
      <c r="B53">
        <f>IF(OR(B$1=":=",$A53=";"),"",INDEX('Main Template'!$J$22:$AN$505,Vacay_Template!$A53,Vacay_Template!B$1))</f>
        <v>0</v>
      </c>
      <c r="C53">
        <f>IF(OR(C$1=":=",$A53=";"),"",INDEX('Main Template'!$J$22:$AN$505,Vacay_Template!$A53,Vacay_Template!C$1))</f>
        <v>0</v>
      </c>
      <c r="D53">
        <f>IF(OR(D$1=":=",$A53=";"),"",INDEX('Main Template'!$J$22:$AN$505,Vacay_Template!$A53,Vacay_Template!D$1))</f>
        <v>1</v>
      </c>
      <c r="E53">
        <f>IF(OR(E$1=":=",$A53=";"),"",INDEX('Main Template'!$J$22:$AN$505,Vacay_Template!$A53,Vacay_Template!E$1))</f>
        <v>1</v>
      </c>
      <c r="F53">
        <f>IF(OR(F$1=":=",$A53=";"),"",INDEX('Main Template'!$J$22:$AN$505,Vacay_Template!$A53,Vacay_Template!F$1))</f>
        <v>1</v>
      </c>
      <c r="G53">
        <f>IF(OR(G$1=":=",$A53=";"),"",INDEX('Main Template'!$J$22:$AN$505,Vacay_Template!$A53,Vacay_Template!G$1))</f>
        <v>1</v>
      </c>
      <c r="H53">
        <f>IF(OR(H$1=":=",$A53=";"),"",INDEX('Main Template'!$J$22:$AN$505,Vacay_Template!$A53,Vacay_Template!H$1))</f>
        <v>1</v>
      </c>
      <c r="I53">
        <f>IF(OR(I$1=":=",$A53=";"),"",INDEX('Main Template'!$J$22:$AN$505,Vacay_Template!$A53,Vacay_Template!I$1))</f>
        <v>1</v>
      </c>
      <c r="J53">
        <f>IF(OR(J$1=":=",$A53=";"),"",INDEX('Main Template'!$J$22:$AN$505,Vacay_Template!$A53,Vacay_Template!J$1))</f>
        <v>1</v>
      </c>
      <c r="K53">
        <f>IF(OR(K$1=":=",$A53=";"),"",INDEX('Main Template'!$J$22:$AN$505,Vacay_Template!$A53,Vacay_Template!K$1))</f>
        <v>1</v>
      </c>
      <c r="L53">
        <f>IF(OR(L$1=":=",$A53=";"),"",INDEX('Main Template'!$J$22:$AN$505,Vacay_Template!$A53,Vacay_Template!L$1))</f>
        <v>1</v>
      </c>
      <c r="M53">
        <f>IF(OR(M$1=":=",$A53=";"),"",INDEX('Main Template'!$J$22:$AN$505,Vacay_Template!$A53,Vacay_Template!M$1))</f>
        <v>1</v>
      </c>
      <c r="N53">
        <f>IF(OR(N$1=":=",$A53=";"),"",INDEX('Main Template'!$J$22:$AN$505,Vacay_Template!$A53,Vacay_Template!N$1))</f>
        <v>1</v>
      </c>
      <c r="O53">
        <f>IF(OR(O$1=":=",$A53=";"),"",INDEX('Main Template'!$J$22:$AN$505,Vacay_Template!$A53,Vacay_Template!O$1))</f>
        <v>1</v>
      </c>
      <c r="P53">
        <f>IF(OR(P$1=":=",$A53=";"),"",INDEX('Main Template'!$J$22:$AN$505,Vacay_Template!$A53,Vacay_Template!P$1))</f>
        <v>1</v>
      </c>
      <c r="Q53">
        <f>IF(OR(Q$1=":=",$A53=";"),"",INDEX('Main Template'!$J$22:$AN$505,Vacay_Template!$A53,Vacay_Template!Q$1))</f>
        <v>1</v>
      </c>
      <c r="R53">
        <f>IF(OR(R$1=":=",$A53=";"),"",INDEX('Main Template'!$J$22:$AN$505,Vacay_Template!$A53,Vacay_Template!R$1))</f>
        <v>1</v>
      </c>
      <c r="S53">
        <f>IF(OR(S$1=":=",$A53=";"),"",INDEX('Main Template'!$J$22:$AN$505,Vacay_Template!$A53,Vacay_Template!S$1))</f>
        <v>1</v>
      </c>
      <c r="T53">
        <f>IF(OR(T$1=":=",$A53=";"),"",INDEX('Main Template'!$J$22:$AN$505,Vacay_Template!$A53,Vacay_Template!T$1))</f>
        <v>1</v>
      </c>
      <c r="U53">
        <f>IF(OR(U$1=":=",$A53=";"),"",INDEX('Main Template'!$J$22:$AN$505,Vacay_Template!$A53,Vacay_Template!U$1))</f>
        <v>1</v>
      </c>
      <c r="V53">
        <f>IF(OR(V$1=":=",$A53=";"),"",INDEX('Main Template'!$J$22:$AN$505,Vacay_Template!$A53,Vacay_Template!V$1))</f>
        <v>1</v>
      </c>
      <c r="W53">
        <f>IF(OR(W$1=":=",$A53=";"),"",INDEX('Main Template'!$J$22:$AN$505,Vacay_Template!$A53,Vacay_Template!W$1))</f>
        <v>1</v>
      </c>
      <c r="X53">
        <f>IF(OR(X$1=":=",$A53=";"),"",INDEX('Main Template'!$J$22:$AN$505,Vacay_Template!$A53,Vacay_Template!X$1))</f>
        <v>1</v>
      </c>
      <c r="Y53">
        <f>IF(OR(Y$1=":=",$A53=";"),"",INDEX('Main Template'!$J$22:$AN$505,Vacay_Template!$A53,Vacay_Template!Y$1))</f>
        <v>1</v>
      </c>
      <c r="Z53">
        <f>IF(OR(Z$1=":=",$A53=";"),"",INDEX('Main Template'!$J$22:$AN$505,Vacay_Template!$A53,Vacay_Template!Z$1))</f>
        <v>1</v>
      </c>
      <c r="AA53">
        <f>IF(OR(AA$1=":=",$A53=";"),"",INDEX('Main Template'!$J$22:$AN$505,Vacay_Template!$A53,Vacay_Template!AA$1))</f>
        <v>0</v>
      </c>
      <c r="AB53">
        <f>IF(OR(AB$1=":=",$A53=";"),"",INDEX('Main Template'!$J$22:$AN$505,Vacay_Template!$A53,Vacay_Template!AB$1))</f>
        <v>0</v>
      </c>
      <c r="AC53">
        <f>IF(OR(AC$1=":=",$A53=";"),"",INDEX('Main Template'!$J$22:$AN$505,Vacay_Template!$A53,Vacay_Template!AC$1))</f>
        <v>0</v>
      </c>
      <c r="AD53">
        <f>IF(OR(AD$1=":=",$A53=";"),"",INDEX('Main Template'!$J$22:$AN$505,Vacay_Template!$A53,Vacay_Template!AD$1))</f>
        <v>0</v>
      </c>
      <c r="AE53" t="str">
        <f>IF(OR(AE$1=":=",$A53=";"),"",INDEX('Main Template'!$J$22:$AN$505,Vacay_Template!$A53,Vacay_Template!AE$1))</f>
        <v/>
      </c>
      <c r="AF53" t="e">
        <f>IF(OR(AF$1=":=",$A53=";"),"",INDEX('Main Template'!$J$22:$AN$505,Vacay_Template!$A53,Vacay_Template!AF$1))</f>
        <v>#VALUE!</v>
      </c>
    </row>
    <row r="54" spans="1:32">
      <c r="A54">
        <f>IF(A53=";","",IF('Main Template'!I74&lt;='Main Template'!$F$9,'Main Template'!I74,";"))</f>
        <v>53</v>
      </c>
      <c r="B54">
        <f>IF(OR(B$1=":=",$A54=";"),"",INDEX('Main Template'!$J$22:$AN$505,Vacay_Template!$A54,Vacay_Template!B$1))</f>
        <v>0</v>
      </c>
      <c r="C54">
        <f>IF(OR(C$1=":=",$A54=";"),"",INDEX('Main Template'!$J$22:$AN$505,Vacay_Template!$A54,Vacay_Template!C$1))</f>
        <v>0</v>
      </c>
      <c r="D54">
        <f>IF(OR(D$1=":=",$A54=";"),"",INDEX('Main Template'!$J$22:$AN$505,Vacay_Template!$A54,Vacay_Template!D$1))</f>
        <v>0</v>
      </c>
      <c r="E54">
        <f>IF(OR(E$1=":=",$A54=";"),"",INDEX('Main Template'!$J$22:$AN$505,Vacay_Template!$A54,Vacay_Template!E$1))</f>
        <v>0</v>
      </c>
      <c r="F54">
        <f>IF(OR(F$1=":=",$A54=";"),"",INDEX('Main Template'!$J$22:$AN$505,Vacay_Template!$A54,Vacay_Template!F$1))</f>
        <v>0</v>
      </c>
      <c r="G54">
        <f>IF(OR(G$1=":=",$A54=";"),"",INDEX('Main Template'!$J$22:$AN$505,Vacay_Template!$A54,Vacay_Template!G$1))</f>
        <v>0</v>
      </c>
      <c r="H54">
        <f>IF(OR(H$1=":=",$A54=";"),"",INDEX('Main Template'!$J$22:$AN$505,Vacay_Template!$A54,Vacay_Template!H$1))</f>
        <v>0</v>
      </c>
      <c r="I54">
        <f>IF(OR(I$1=":=",$A54=";"),"",INDEX('Main Template'!$J$22:$AN$505,Vacay_Template!$A54,Vacay_Template!I$1))</f>
        <v>1</v>
      </c>
      <c r="J54">
        <f>IF(OR(J$1=":=",$A54=";"),"",INDEX('Main Template'!$J$22:$AN$505,Vacay_Template!$A54,Vacay_Template!J$1))</f>
        <v>1</v>
      </c>
      <c r="K54">
        <f>IF(OR(K$1=":=",$A54=";"),"",INDEX('Main Template'!$J$22:$AN$505,Vacay_Template!$A54,Vacay_Template!K$1))</f>
        <v>1</v>
      </c>
      <c r="L54">
        <f>IF(OR(L$1=":=",$A54=";"),"",INDEX('Main Template'!$J$22:$AN$505,Vacay_Template!$A54,Vacay_Template!L$1))</f>
        <v>1</v>
      </c>
      <c r="M54">
        <f>IF(OR(M$1=":=",$A54=";"),"",INDEX('Main Template'!$J$22:$AN$505,Vacay_Template!$A54,Vacay_Template!M$1))</f>
        <v>1</v>
      </c>
      <c r="N54">
        <f>IF(OR(N$1=":=",$A54=";"),"",INDEX('Main Template'!$J$22:$AN$505,Vacay_Template!$A54,Vacay_Template!N$1))</f>
        <v>1</v>
      </c>
      <c r="O54">
        <f>IF(OR(O$1=":=",$A54=";"),"",INDEX('Main Template'!$J$22:$AN$505,Vacay_Template!$A54,Vacay_Template!O$1))</f>
        <v>1</v>
      </c>
      <c r="P54">
        <f>IF(OR(P$1=":=",$A54=";"),"",INDEX('Main Template'!$J$22:$AN$505,Vacay_Template!$A54,Vacay_Template!P$1))</f>
        <v>1</v>
      </c>
      <c r="Q54">
        <f>IF(OR(Q$1=":=",$A54=";"),"",INDEX('Main Template'!$J$22:$AN$505,Vacay_Template!$A54,Vacay_Template!Q$1))</f>
        <v>1</v>
      </c>
      <c r="R54">
        <f>IF(OR(R$1=":=",$A54=";"),"",INDEX('Main Template'!$J$22:$AN$505,Vacay_Template!$A54,Vacay_Template!R$1))</f>
        <v>1</v>
      </c>
      <c r="S54">
        <f>IF(OR(S$1=":=",$A54=";"),"",INDEX('Main Template'!$J$22:$AN$505,Vacay_Template!$A54,Vacay_Template!S$1))</f>
        <v>1</v>
      </c>
      <c r="T54">
        <f>IF(OR(T$1=":=",$A54=";"),"",INDEX('Main Template'!$J$22:$AN$505,Vacay_Template!$A54,Vacay_Template!T$1))</f>
        <v>1</v>
      </c>
      <c r="U54">
        <f>IF(OR(U$1=":=",$A54=";"),"",INDEX('Main Template'!$J$22:$AN$505,Vacay_Template!$A54,Vacay_Template!U$1))</f>
        <v>1</v>
      </c>
      <c r="V54">
        <f>IF(OR(V$1=":=",$A54=";"),"",INDEX('Main Template'!$J$22:$AN$505,Vacay_Template!$A54,Vacay_Template!V$1))</f>
        <v>1</v>
      </c>
      <c r="W54">
        <f>IF(OR(W$1=":=",$A54=";"),"",INDEX('Main Template'!$J$22:$AN$505,Vacay_Template!$A54,Vacay_Template!W$1))</f>
        <v>1</v>
      </c>
      <c r="X54">
        <f>IF(OR(X$1=":=",$A54=";"),"",INDEX('Main Template'!$J$22:$AN$505,Vacay_Template!$A54,Vacay_Template!X$1))</f>
        <v>1</v>
      </c>
      <c r="Y54">
        <f>IF(OR(Y$1=":=",$A54=";"),"",INDEX('Main Template'!$J$22:$AN$505,Vacay_Template!$A54,Vacay_Template!Y$1))</f>
        <v>1</v>
      </c>
      <c r="Z54">
        <f>IF(OR(Z$1=":=",$A54=";"),"",INDEX('Main Template'!$J$22:$AN$505,Vacay_Template!$A54,Vacay_Template!Z$1))</f>
        <v>1</v>
      </c>
      <c r="AA54">
        <f>IF(OR(AA$1=":=",$A54=";"),"",INDEX('Main Template'!$J$22:$AN$505,Vacay_Template!$A54,Vacay_Template!AA$1))</f>
        <v>1</v>
      </c>
      <c r="AB54">
        <f>IF(OR(AB$1=":=",$A54=";"),"",INDEX('Main Template'!$J$22:$AN$505,Vacay_Template!$A54,Vacay_Template!AB$1))</f>
        <v>1</v>
      </c>
      <c r="AC54">
        <f>IF(OR(AC$1=":=",$A54=";"),"",INDEX('Main Template'!$J$22:$AN$505,Vacay_Template!$A54,Vacay_Template!AC$1))</f>
        <v>1</v>
      </c>
      <c r="AD54">
        <f>IF(OR(AD$1=":=",$A54=";"),"",INDEX('Main Template'!$J$22:$AN$505,Vacay_Template!$A54,Vacay_Template!AD$1))</f>
        <v>1</v>
      </c>
      <c r="AE54" t="str">
        <f>IF(OR(AE$1=":=",$A54=";"),"",INDEX('Main Template'!$J$22:$AN$505,Vacay_Template!$A54,Vacay_Template!AE$1))</f>
        <v/>
      </c>
      <c r="AF54" t="e">
        <f>IF(OR(AF$1=":=",$A54=";"),"",INDEX('Main Template'!$J$22:$AN$505,Vacay_Template!$A54,Vacay_Template!AF$1))</f>
        <v>#VALUE!</v>
      </c>
    </row>
    <row r="55" spans="1:32">
      <c r="A55">
        <f>IF(A54=";","",IF('Main Template'!I75&lt;='Main Template'!$F$9,'Main Template'!I75,";"))</f>
        <v>54</v>
      </c>
      <c r="B55">
        <f>IF(OR(B$1=":=",$A55=";"),"",INDEX('Main Template'!$J$22:$AN$505,Vacay_Template!$A55,Vacay_Template!B$1))</f>
        <v>1</v>
      </c>
      <c r="C55">
        <f>IF(OR(C$1=":=",$A55=";"),"",INDEX('Main Template'!$J$22:$AN$505,Vacay_Template!$A55,Vacay_Template!C$1))</f>
        <v>1</v>
      </c>
      <c r="D55">
        <f>IF(OR(D$1=":=",$A55=";"),"",INDEX('Main Template'!$J$22:$AN$505,Vacay_Template!$A55,Vacay_Template!D$1))</f>
        <v>1</v>
      </c>
      <c r="E55">
        <f>IF(OR(E$1=":=",$A55=";"),"",INDEX('Main Template'!$J$22:$AN$505,Vacay_Template!$A55,Vacay_Template!E$1))</f>
        <v>1</v>
      </c>
      <c r="F55">
        <f>IF(OR(F$1=":=",$A55=";"),"",INDEX('Main Template'!$J$22:$AN$505,Vacay_Template!$A55,Vacay_Template!F$1))</f>
        <v>1</v>
      </c>
      <c r="G55">
        <f>IF(OR(G$1=":=",$A55=";"),"",INDEX('Main Template'!$J$22:$AN$505,Vacay_Template!$A55,Vacay_Template!G$1))</f>
        <v>1</v>
      </c>
      <c r="H55">
        <f>IF(OR(H$1=":=",$A55=";"),"",INDEX('Main Template'!$J$22:$AN$505,Vacay_Template!$A55,Vacay_Template!H$1))</f>
        <v>1</v>
      </c>
      <c r="I55">
        <f>IF(OR(I$1=":=",$A55=";"),"",INDEX('Main Template'!$J$22:$AN$505,Vacay_Template!$A55,Vacay_Template!I$1))</f>
        <v>1</v>
      </c>
      <c r="J55">
        <f>IF(OR(J$1=":=",$A55=";"),"",INDEX('Main Template'!$J$22:$AN$505,Vacay_Template!$A55,Vacay_Template!J$1))</f>
        <v>1</v>
      </c>
      <c r="K55">
        <f>IF(OR(K$1=":=",$A55=";"),"",INDEX('Main Template'!$J$22:$AN$505,Vacay_Template!$A55,Vacay_Template!K$1))</f>
        <v>1</v>
      </c>
      <c r="L55">
        <f>IF(OR(L$1=":=",$A55=";"),"",INDEX('Main Template'!$J$22:$AN$505,Vacay_Template!$A55,Vacay_Template!L$1))</f>
        <v>1</v>
      </c>
      <c r="M55">
        <f>IF(OR(M$1=":=",$A55=";"),"",INDEX('Main Template'!$J$22:$AN$505,Vacay_Template!$A55,Vacay_Template!M$1))</f>
        <v>1</v>
      </c>
      <c r="N55">
        <f>IF(OR(N$1=":=",$A55=";"),"",INDEX('Main Template'!$J$22:$AN$505,Vacay_Template!$A55,Vacay_Template!N$1))</f>
        <v>1</v>
      </c>
      <c r="O55">
        <f>IF(OR(O$1=":=",$A55=";"),"",INDEX('Main Template'!$J$22:$AN$505,Vacay_Template!$A55,Vacay_Template!O$1))</f>
        <v>1</v>
      </c>
      <c r="P55">
        <f>IF(OR(P$1=":=",$A55=";"),"",INDEX('Main Template'!$J$22:$AN$505,Vacay_Template!$A55,Vacay_Template!P$1))</f>
        <v>1</v>
      </c>
      <c r="Q55">
        <f>IF(OR(Q$1=":=",$A55=";"),"",INDEX('Main Template'!$J$22:$AN$505,Vacay_Template!$A55,Vacay_Template!Q$1))</f>
        <v>1</v>
      </c>
      <c r="R55">
        <f>IF(OR(R$1=":=",$A55=";"),"",INDEX('Main Template'!$J$22:$AN$505,Vacay_Template!$A55,Vacay_Template!R$1))</f>
        <v>0</v>
      </c>
      <c r="S55">
        <f>IF(OR(S$1=":=",$A55=";"),"",INDEX('Main Template'!$J$22:$AN$505,Vacay_Template!$A55,Vacay_Template!S$1))</f>
        <v>0</v>
      </c>
      <c r="T55">
        <f>IF(OR(T$1=":=",$A55=";"),"",INDEX('Main Template'!$J$22:$AN$505,Vacay_Template!$A55,Vacay_Template!T$1))</f>
        <v>0</v>
      </c>
      <c r="U55">
        <f>IF(OR(U$1=":=",$A55=";"),"",INDEX('Main Template'!$J$22:$AN$505,Vacay_Template!$A55,Vacay_Template!U$1))</f>
        <v>0</v>
      </c>
      <c r="V55">
        <f>IF(OR(V$1=":=",$A55=";"),"",INDEX('Main Template'!$J$22:$AN$505,Vacay_Template!$A55,Vacay_Template!V$1))</f>
        <v>0</v>
      </c>
      <c r="W55">
        <f>IF(OR(W$1=":=",$A55=";"),"",INDEX('Main Template'!$J$22:$AN$505,Vacay_Template!$A55,Vacay_Template!W$1))</f>
        <v>1</v>
      </c>
      <c r="X55">
        <f>IF(OR(X$1=":=",$A55=";"),"",INDEX('Main Template'!$J$22:$AN$505,Vacay_Template!$A55,Vacay_Template!X$1))</f>
        <v>1</v>
      </c>
      <c r="Y55">
        <f>IF(OR(Y$1=":=",$A55=";"),"",INDEX('Main Template'!$J$22:$AN$505,Vacay_Template!$A55,Vacay_Template!Y$1))</f>
        <v>1</v>
      </c>
      <c r="Z55">
        <f>IF(OR(Z$1=":=",$A55=";"),"",INDEX('Main Template'!$J$22:$AN$505,Vacay_Template!$A55,Vacay_Template!Z$1))</f>
        <v>1</v>
      </c>
      <c r="AA55">
        <f>IF(OR(AA$1=":=",$A55=";"),"",INDEX('Main Template'!$J$22:$AN$505,Vacay_Template!$A55,Vacay_Template!AA$1))</f>
        <v>1</v>
      </c>
      <c r="AB55">
        <f>IF(OR(AB$1=":=",$A55=";"),"",INDEX('Main Template'!$J$22:$AN$505,Vacay_Template!$A55,Vacay_Template!AB$1))</f>
        <v>1</v>
      </c>
      <c r="AC55">
        <f>IF(OR(AC$1=":=",$A55=";"),"",INDEX('Main Template'!$J$22:$AN$505,Vacay_Template!$A55,Vacay_Template!AC$1))</f>
        <v>1</v>
      </c>
      <c r="AD55">
        <f>IF(OR(AD$1=":=",$A55=";"),"",INDEX('Main Template'!$J$22:$AN$505,Vacay_Template!$A55,Vacay_Template!AD$1))</f>
        <v>1</v>
      </c>
      <c r="AE55" t="str">
        <f>IF(OR(AE$1=":=",$A55=";"),"",INDEX('Main Template'!$J$22:$AN$505,Vacay_Template!$A55,Vacay_Template!AE$1))</f>
        <v/>
      </c>
      <c r="AF55" t="e">
        <f>IF(OR(AF$1=":=",$A55=";"),"",INDEX('Main Template'!$J$22:$AN$505,Vacay_Template!$A55,Vacay_Template!AF$1))</f>
        <v>#VALUE!</v>
      </c>
    </row>
    <row r="56" spans="1:32">
      <c r="A56">
        <f>IF(A55=";","",IF('Main Template'!I76&lt;='Main Template'!$F$9,'Main Template'!I76,";"))</f>
        <v>55</v>
      </c>
      <c r="B56">
        <f>IF(OR(B$1=":=",$A56=";"),"",INDEX('Main Template'!$J$22:$AN$505,Vacay_Template!$A56,Vacay_Template!B$1))</f>
        <v>0</v>
      </c>
      <c r="C56">
        <f>IF(OR(C$1=":=",$A56=";"),"",INDEX('Main Template'!$J$22:$AN$505,Vacay_Template!$A56,Vacay_Template!C$1))</f>
        <v>1</v>
      </c>
      <c r="D56">
        <f>IF(OR(D$1=":=",$A56=";"),"",INDEX('Main Template'!$J$22:$AN$505,Vacay_Template!$A56,Vacay_Template!D$1))</f>
        <v>1</v>
      </c>
      <c r="E56">
        <f>IF(OR(E$1=":=",$A56=";"),"",INDEX('Main Template'!$J$22:$AN$505,Vacay_Template!$A56,Vacay_Template!E$1))</f>
        <v>1</v>
      </c>
      <c r="F56">
        <f>IF(OR(F$1=":=",$A56=";"),"",INDEX('Main Template'!$J$22:$AN$505,Vacay_Template!$A56,Vacay_Template!F$1))</f>
        <v>0</v>
      </c>
      <c r="G56">
        <f>IF(OR(G$1=":=",$A56=";"),"",INDEX('Main Template'!$J$22:$AN$505,Vacay_Template!$A56,Vacay_Template!G$1))</f>
        <v>0</v>
      </c>
      <c r="H56">
        <f>IF(OR(H$1=":=",$A56=";"),"",INDEX('Main Template'!$J$22:$AN$505,Vacay_Template!$A56,Vacay_Template!H$1))</f>
        <v>0</v>
      </c>
      <c r="I56">
        <f>IF(OR(I$1=":=",$A56=";"),"",INDEX('Main Template'!$J$22:$AN$505,Vacay_Template!$A56,Vacay_Template!I$1))</f>
        <v>0</v>
      </c>
      <c r="J56">
        <f>IF(OR(J$1=":=",$A56=";"),"",INDEX('Main Template'!$J$22:$AN$505,Vacay_Template!$A56,Vacay_Template!J$1))</f>
        <v>0</v>
      </c>
      <c r="K56">
        <f>IF(OR(K$1=":=",$A56=";"),"",INDEX('Main Template'!$J$22:$AN$505,Vacay_Template!$A56,Vacay_Template!K$1))</f>
        <v>0</v>
      </c>
      <c r="L56">
        <f>IF(OR(L$1=":=",$A56=";"),"",INDEX('Main Template'!$J$22:$AN$505,Vacay_Template!$A56,Vacay_Template!L$1))</f>
        <v>0</v>
      </c>
      <c r="M56">
        <f>IF(OR(M$1=":=",$A56=";"),"",INDEX('Main Template'!$J$22:$AN$505,Vacay_Template!$A56,Vacay_Template!M$1))</f>
        <v>0</v>
      </c>
      <c r="N56">
        <f>IF(OR(N$1=":=",$A56=";"),"",INDEX('Main Template'!$J$22:$AN$505,Vacay_Template!$A56,Vacay_Template!N$1))</f>
        <v>0</v>
      </c>
      <c r="O56">
        <f>IF(OR(O$1=":=",$A56=";"),"",INDEX('Main Template'!$J$22:$AN$505,Vacay_Template!$A56,Vacay_Template!O$1))</f>
        <v>0</v>
      </c>
      <c r="P56">
        <f>IF(OR(P$1=":=",$A56=";"),"",INDEX('Main Template'!$J$22:$AN$505,Vacay_Template!$A56,Vacay_Template!P$1))</f>
        <v>1</v>
      </c>
      <c r="Q56">
        <f>IF(OR(Q$1=":=",$A56=";"),"",INDEX('Main Template'!$J$22:$AN$505,Vacay_Template!$A56,Vacay_Template!Q$1))</f>
        <v>1</v>
      </c>
      <c r="R56">
        <f>IF(OR(R$1=":=",$A56=";"),"",INDEX('Main Template'!$J$22:$AN$505,Vacay_Template!$A56,Vacay_Template!R$1))</f>
        <v>1</v>
      </c>
      <c r="S56">
        <f>IF(OR(S$1=":=",$A56=";"),"",INDEX('Main Template'!$J$22:$AN$505,Vacay_Template!$A56,Vacay_Template!S$1))</f>
        <v>1</v>
      </c>
      <c r="T56">
        <f>IF(OR(T$1=":=",$A56=";"),"",INDEX('Main Template'!$J$22:$AN$505,Vacay_Template!$A56,Vacay_Template!T$1))</f>
        <v>0</v>
      </c>
      <c r="U56">
        <f>IF(OR(U$1=":=",$A56=";"),"",INDEX('Main Template'!$J$22:$AN$505,Vacay_Template!$A56,Vacay_Template!U$1))</f>
        <v>0</v>
      </c>
      <c r="V56">
        <f>IF(OR(V$1=":=",$A56=";"),"",INDEX('Main Template'!$J$22:$AN$505,Vacay_Template!$A56,Vacay_Template!V$1))</f>
        <v>0</v>
      </c>
      <c r="W56">
        <f>IF(OR(W$1=":=",$A56=";"),"",INDEX('Main Template'!$J$22:$AN$505,Vacay_Template!$A56,Vacay_Template!W$1))</f>
        <v>0</v>
      </c>
      <c r="X56">
        <f>IF(OR(X$1=":=",$A56=";"),"",INDEX('Main Template'!$J$22:$AN$505,Vacay_Template!$A56,Vacay_Template!X$1))</f>
        <v>0</v>
      </c>
      <c r="Y56">
        <f>IF(OR(Y$1=":=",$A56=";"),"",INDEX('Main Template'!$J$22:$AN$505,Vacay_Template!$A56,Vacay_Template!Y$1))</f>
        <v>0</v>
      </c>
      <c r="Z56">
        <f>IF(OR(Z$1=":=",$A56=";"),"",INDEX('Main Template'!$J$22:$AN$505,Vacay_Template!$A56,Vacay_Template!Z$1))</f>
        <v>0</v>
      </c>
      <c r="AA56">
        <f>IF(OR(AA$1=":=",$A56=";"),"",INDEX('Main Template'!$J$22:$AN$505,Vacay_Template!$A56,Vacay_Template!AA$1))</f>
        <v>0</v>
      </c>
      <c r="AB56">
        <f>IF(OR(AB$1=":=",$A56=";"),"",INDEX('Main Template'!$J$22:$AN$505,Vacay_Template!$A56,Vacay_Template!AB$1))</f>
        <v>0</v>
      </c>
      <c r="AC56">
        <f>IF(OR(AC$1=":=",$A56=";"),"",INDEX('Main Template'!$J$22:$AN$505,Vacay_Template!$A56,Vacay_Template!AC$1))</f>
        <v>0</v>
      </c>
      <c r="AD56">
        <f>IF(OR(AD$1=":=",$A56=";"),"",INDEX('Main Template'!$J$22:$AN$505,Vacay_Template!$A56,Vacay_Template!AD$1))</f>
        <v>0</v>
      </c>
      <c r="AE56" t="str">
        <f>IF(OR(AE$1=":=",$A56=";"),"",INDEX('Main Template'!$J$22:$AN$505,Vacay_Template!$A56,Vacay_Template!AE$1))</f>
        <v/>
      </c>
      <c r="AF56" t="e">
        <f>IF(OR(AF$1=":=",$A56=";"),"",INDEX('Main Template'!$J$22:$AN$505,Vacay_Template!$A56,Vacay_Template!AF$1))</f>
        <v>#VALUE!</v>
      </c>
    </row>
    <row r="57" spans="1:32">
      <c r="A57">
        <f>IF(A56=";","",IF('Main Template'!I77&lt;='Main Template'!$F$9,'Main Template'!I77,";"))</f>
        <v>56</v>
      </c>
      <c r="B57">
        <f>IF(OR(B$1=":=",$A57=";"),"",INDEX('Main Template'!$J$22:$AN$505,Vacay_Template!$A57,Vacay_Template!B$1))</f>
        <v>0</v>
      </c>
      <c r="C57">
        <f>IF(OR(C$1=":=",$A57=";"),"",INDEX('Main Template'!$J$22:$AN$505,Vacay_Template!$A57,Vacay_Template!C$1))</f>
        <v>0</v>
      </c>
      <c r="D57">
        <f>IF(OR(D$1=":=",$A57=";"),"",INDEX('Main Template'!$J$22:$AN$505,Vacay_Template!$A57,Vacay_Template!D$1))</f>
        <v>0</v>
      </c>
      <c r="E57">
        <f>IF(OR(E$1=":=",$A57=";"),"",INDEX('Main Template'!$J$22:$AN$505,Vacay_Template!$A57,Vacay_Template!E$1))</f>
        <v>0</v>
      </c>
      <c r="F57">
        <f>IF(OR(F$1=":=",$A57=";"),"",INDEX('Main Template'!$J$22:$AN$505,Vacay_Template!$A57,Vacay_Template!F$1))</f>
        <v>0</v>
      </c>
      <c r="G57">
        <f>IF(OR(G$1=":=",$A57=";"),"",INDEX('Main Template'!$J$22:$AN$505,Vacay_Template!$A57,Vacay_Template!G$1))</f>
        <v>0</v>
      </c>
      <c r="H57">
        <f>IF(OR(H$1=":=",$A57=";"),"",INDEX('Main Template'!$J$22:$AN$505,Vacay_Template!$A57,Vacay_Template!H$1))</f>
        <v>0</v>
      </c>
      <c r="I57">
        <f>IF(OR(I$1=":=",$A57=";"),"",INDEX('Main Template'!$J$22:$AN$505,Vacay_Template!$A57,Vacay_Template!I$1))</f>
        <v>0</v>
      </c>
      <c r="J57">
        <f>IF(OR(J$1=":=",$A57=";"),"",INDEX('Main Template'!$J$22:$AN$505,Vacay_Template!$A57,Vacay_Template!J$1))</f>
        <v>0</v>
      </c>
      <c r="K57">
        <f>IF(OR(K$1=":=",$A57=";"),"",INDEX('Main Template'!$J$22:$AN$505,Vacay_Template!$A57,Vacay_Template!K$1))</f>
        <v>1</v>
      </c>
      <c r="L57">
        <f>IF(OR(L$1=":=",$A57=";"),"",INDEX('Main Template'!$J$22:$AN$505,Vacay_Template!$A57,Vacay_Template!L$1))</f>
        <v>1</v>
      </c>
      <c r="M57">
        <f>IF(OR(M$1=":=",$A57=";"),"",INDEX('Main Template'!$J$22:$AN$505,Vacay_Template!$A57,Vacay_Template!M$1))</f>
        <v>1</v>
      </c>
      <c r="N57">
        <f>IF(OR(N$1=":=",$A57=";"),"",INDEX('Main Template'!$J$22:$AN$505,Vacay_Template!$A57,Vacay_Template!N$1))</f>
        <v>1</v>
      </c>
      <c r="O57">
        <f>IF(OR(O$1=":=",$A57=";"),"",INDEX('Main Template'!$J$22:$AN$505,Vacay_Template!$A57,Vacay_Template!O$1))</f>
        <v>1</v>
      </c>
      <c r="P57">
        <f>IF(OR(P$1=":=",$A57=";"),"",INDEX('Main Template'!$J$22:$AN$505,Vacay_Template!$A57,Vacay_Template!P$1))</f>
        <v>1</v>
      </c>
      <c r="Q57">
        <f>IF(OR(Q$1=":=",$A57=";"),"",INDEX('Main Template'!$J$22:$AN$505,Vacay_Template!$A57,Vacay_Template!Q$1))</f>
        <v>1</v>
      </c>
      <c r="R57">
        <f>IF(OR(R$1=":=",$A57=";"),"",INDEX('Main Template'!$J$22:$AN$505,Vacay_Template!$A57,Vacay_Template!R$1))</f>
        <v>1</v>
      </c>
      <c r="S57">
        <f>IF(OR(S$1=":=",$A57=";"),"",INDEX('Main Template'!$J$22:$AN$505,Vacay_Template!$A57,Vacay_Template!S$1))</f>
        <v>1</v>
      </c>
      <c r="T57">
        <f>IF(OR(T$1=":=",$A57=";"),"",INDEX('Main Template'!$J$22:$AN$505,Vacay_Template!$A57,Vacay_Template!T$1))</f>
        <v>1</v>
      </c>
      <c r="U57">
        <f>IF(OR(U$1=":=",$A57=";"),"",INDEX('Main Template'!$J$22:$AN$505,Vacay_Template!$A57,Vacay_Template!U$1))</f>
        <v>1</v>
      </c>
      <c r="V57">
        <f>IF(OR(V$1=":=",$A57=";"),"",INDEX('Main Template'!$J$22:$AN$505,Vacay_Template!$A57,Vacay_Template!V$1))</f>
        <v>1</v>
      </c>
      <c r="W57">
        <f>IF(OR(W$1=":=",$A57=";"),"",INDEX('Main Template'!$J$22:$AN$505,Vacay_Template!$A57,Vacay_Template!W$1))</f>
        <v>1</v>
      </c>
      <c r="X57">
        <f>IF(OR(X$1=":=",$A57=";"),"",INDEX('Main Template'!$J$22:$AN$505,Vacay_Template!$A57,Vacay_Template!X$1))</f>
        <v>1</v>
      </c>
      <c r="Y57">
        <f>IF(OR(Y$1=":=",$A57=";"),"",INDEX('Main Template'!$J$22:$AN$505,Vacay_Template!$A57,Vacay_Template!Y$1))</f>
        <v>1</v>
      </c>
      <c r="Z57">
        <f>IF(OR(Z$1=":=",$A57=";"),"",INDEX('Main Template'!$J$22:$AN$505,Vacay_Template!$A57,Vacay_Template!Z$1))</f>
        <v>1</v>
      </c>
      <c r="AA57">
        <f>IF(OR(AA$1=":=",$A57=";"),"",INDEX('Main Template'!$J$22:$AN$505,Vacay_Template!$A57,Vacay_Template!AA$1))</f>
        <v>0</v>
      </c>
      <c r="AB57">
        <f>IF(OR(AB$1=":=",$A57=";"),"",INDEX('Main Template'!$J$22:$AN$505,Vacay_Template!$A57,Vacay_Template!AB$1))</f>
        <v>0</v>
      </c>
      <c r="AC57">
        <f>IF(OR(AC$1=":=",$A57=";"),"",INDEX('Main Template'!$J$22:$AN$505,Vacay_Template!$A57,Vacay_Template!AC$1))</f>
        <v>0</v>
      </c>
      <c r="AD57">
        <f>IF(OR(AD$1=":=",$A57=";"),"",INDEX('Main Template'!$J$22:$AN$505,Vacay_Template!$A57,Vacay_Template!AD$1))</f>
        <v>0</v>
      </c>
      <c r="AE57" t="str">
        <f>IF(OR(AE$1=":=",$A57=";"),"",INDEX('Main Template'!$J$22:$AN$505,Vacay_Template!$A57,Vacay_Template!AE$1))</f>
        <v/>
      </c>
      <c r="AF57" t="e">
        <f>IF(OR(AF$1=":=",$A57=";"),"",INDEX('Main Template'!$J$22:$AN$505,Vacay_Template!$A57,Vacay_Template!AF$1))</f>
        <v>#VALUE!</v>
      </c>
    </row>
    <row r="58" spans="1:32">
      <c r="A58">
        <f>IF(A57=";","",IF('Main Template'!I78&lt;='Main Template'!$F$9,'Main Template'!I78,";"))</f>
        <v>57</v>
      </c>
      <c r="B58">
        <f>IF(OR(B$1=":=",$A58=";"),"",INDEX('Main Template'!$J$22:$AN$505,Vacay_Template!$A58,Vacay_Template!B$1))</f>
        <v>1</v>
      </c>
      <c r="C58">
        <f>IF(OR(C$1=":=",$A58=";"),"",INDEX('Main Template'!$J$22:$AN$505,Vacay_Template!$A58,Vacay_Template!C$1))</f>
        <v>1</v>
      </c>
      <c r="D58">
        <f>IF(OR(D$1=":=",$A58=";"),"",INDEX('Main Template'!$J$22:$AN$505,Vacay_Template!$A58,Vacay_Template!D$1))</f>
        <v>1</v>
      </c>
      <c r="E58">
        <f>IF(OR(E$1=":=",$A58=";"),"",INDEX('Main Template'!$J$22:$AN$505,Vacay_Template!$A58,Vacay_Template!E$1))</f>
        <v>1</v>
      </c>
      <c r="F58">
        <f>IF(OR(F$1=":=",$A58=";"),"",INDEX('Main Template'!$J$22:$AN$505,Vacay_Template!$A58,Vacay_Template!F$1))</f>
        <v>1</v>
      </c>
      <c r="G58">
        <f>IF(OR(G$1=":=",$A58=";"),"",INDEX('Main Template'!$J$22:$AN$505,Vacay_Template!$A58,Vacay_Template!G$1))</f>
        <v>1</v>
      </c>
      <c r="H58">
        <f>IF(OR(H$1=":=",$A58=";"),"",INDEX('Main Template'!$J$22:$AN$505,Vacay_Template!$A58,Vacay_Template!H$1))</f>
        <v>1</v>
      </c>
      <c r="I58">
        <f>IF(OR(I$1=":=",$A58=";"),"",INDEX('Main Template'!$J$22:$AN$505,Vacay_Template!$A58,Vacay_Template!I$1))</f>
        <v>1</v>
      </c>
      <c r="J58">
        <f>IF(OR(J$1=":=",$A58=";"),"",INDEX('Main Template'!$J$22:$AN$505,Vacay_Template!$A58,Vacay_Template!J$1))</f>
        <v>1</v>
      </c>
      <c r="K58">
        <f>IF(OR(K$1=":=",$A58=";"),"",INDEX('Main Template'!$J$22:$AN$505,Vacay_Template!$A58,Vacay_Template!K$1))</f>
        <v>1</v>
      </c>
      <c r="L58">
        <f>IF(OR(L$1=":=",$A58=";"),"",INDEX('Main Template'!$J$22:$AN$505,Vacay_Template!$A58,Vacay_Template!L$1))</f>
        <v>1</v>
      </c>
      <c r="M58">
        <f>IF(OR(M$1=":=",$A58=";"),"",INDEX('Main Template'!$J$22:$AN$505,Vacay_Template!$A58,Vacay_Template!M$1))</f>
        <v>1</v>
      </c>
      <c r="N58">
        <f>IF(OR(N$1=":=",$A58=";"),"",INDEX('Main Template'!$J$22:$AN$505,Vacay_Template!$A58,Vacay_Template!N$1))</f>
        <v>1</v>
      </c>
      <c r="O58">
        <f>IF(OR(O$1=":=",$A58=";"),"",INDEX('Main Template'!$J$22:$AN$505,Vacay_Template!$A58,Vacay_Template!O$1))</f>
        <v>1</v>
      </c>
      <c r="P58">
        <f>IF(OR(P$1=":=",$A58=";"),"",INDEX('Main Template'!$J$22:$AN$505,Vacay_Template!$A58,Vacay_Template!P$1))</f>
        <v>1</v>
      </c>
      <c r="Q58">
        <f>IF(OR(Q$1=":=",$A58=";"),"",INDEX('Main Template'!$J$22:$AN$505,Vacay_Template!$A58,Vacay_Template!Q$1))</f>
        <v>1</v>
      </c>
      <c r="R58">
        <f>IF(OR(R$1=":=",$A58=";"),"",INDEX('Main Template'!$J$22:$AN$505,Vacay_Template!$A58,Vacay_Template!R$1))</f>
        <v>1</v>
      </c>
      <c r="S58">
        <f>IF(OR(S$1=":=",$A58=";"),"",INDEX('Main Template'!$J$22:$AN$505,Vacay_Template!$A58,Vacay_Template!S$1))</f>
        <v>1</v>
      </c>
      <c r="T58">
        <f>IF(OR(T$1=":=",$A58=";"),"",INDEX('Main Template'!$J$22:$AN$505,Vacay_Template!$A58,Vacay_Template!T$1))</f>
        <v>0</v>
      </c>
      <c r="U58">
        <f>IF(OR(U$1=":=",$A58=";"),"",INDEX('Main Template'!$J$22:$AN$505,Vacay_Template!$A58,Vacay_Template!U$1))</f>
        <v>0</v>
      </c>
      <c r="V58">
        <f>IF(OR(V$1=":=",$A58=";"),"",INDEX('Main Template'!$J$22:$AN$505,Vacay_Template!$A58,Vacay_Template!V$1))</f>
        <v>0</v>
      </c>
      <c r="W58">
        <f>IF(OR(W$1=":=",$A58=";"),"",INDEX('Main Template'!$J$22:$AN$505,Vacay_Template!$A58,Vacay_Template!W$1))</f>
        <v>0</v>
      </c>
      <c r="X58">
        <f>IF(OR(X$1=":=",$A58=";"),"",INDEX('Main Template'!$J$22:$AN$505,Vacay_Template!$A58,Vacay_Template!X$1))</f>
        <v>0</v>
      </c>
      <c r="Y58">
        <f>IF(OR(Y$1=":=",$A58=";"),"",INDEX('Main Template'!$J$22:$AN$505,Vacay_Template!$A58,Vacay_Template!Y$1))</f>
        <v>0</v>
      </c>
      <c r="Z58">
        <f>IF(OR(Z$1=":=",$A58=";"),"",INDEX('Main Template'!$J$22:$AN$505,Vacay_Template!$A58,Vacay_Template!Z$1))</f>
        <v>0</v>
      </c>
      <c r="AA58">
        <f>IF(OR(AA$1=":=",$A58=";"),"",INDEX('Main Template'!$J$22:$AN$505,Vacay_Template!$A58,Vacay_Template!AA$1))</f>
        <v>0</v>
      </c>
      <c r="AB58">
        <f>IF(OR(AB$1=":=",$A58=";"),"",INDEX('Main Template'!$J$22:$AN$505,Vacay_Template!$A58,Vacay_Template!AB$1))</f>
        <v>0</v>
      </c>
      <c r="AC58">
        <f>IF(OR(AC$1=":=",$A58=";"),"",INDEX('Main Template'!$J$22:$AN$505,Vacay_Template!$A58,Vacay_Template!AC$1))</f>
        <v>0</v>
      </c>
      <c r="AD58">
        <f>IF(OR(AD$1=":=",$A58=";"),"",INDEX('Main Template'!$J$22:$AN$505,Vacay_Template!$A58,Vacay_Template!AD$1))</f>
        <v>0</v>
      </c>
      <c r="AE58" t="str">
        <f>IF(OR(AE$1=":=",$A58=";"),"",INDEX('Main Template'!$J$22:$AN$505,Vacay_Template!$A58,Vacay_Template!AE$1))</f>
        <v/>
      </c>
      <c r="AF58" t="e">
        <f>IF(OR(AF$1=":=",$A58=";"),"",INDEX('Main Template'!$J$22:$AN$505,Vacay_Template!$A58,Vacay_Template!AF$1))</f>
        <v>#VALUE!</v>
      </c>
    </row>
    <row r="59" spans="1:32">
      <c r="A59">
        <f>IF(A58=";","",IF('Main Template'!I79&lt;='Main Template'!$F$9,'Main Template'!I79,";"))</f>
        <v>58</v>
      </c>
      <c r="B59">
        <f>IF(OR(B$1=":=",$A59=";"),"",INDEX('Main Template'!$J$22:$AN$505,Vacay_Template!$A59,Vacay_Template!B$1))</f>
        <v>1</v>
      </c>
      <c r="C59">
        <f>IF(OR(C$1=":=",$A59=";"),"",INDEX('Main Template'!$J$22:$AN$505,Vacay_Template!$A59,Vacay_Template!C$1))</f>
        <v>1</v>
      </c>
      <c r="D59">
        <f>IF(OR(D$1=":=",$A59=";"),"",INDEX('Main Template'!$J$22:$AN$505,Vacay_Template!$A59,Vacay_Template!D$1))</f>
        <v>1</v>
      </c>
      <c r="E59">
        <f>IF(OR(E$1=":=",$A59=";"),"",INDEX('Main Template'!$J$22:$AN$505,Vacay_Template!$A59,Vacay_Template!E$1))</f>
        <v>1</v>
      </c>
      <c r="F59">
        <f>IF(OR(F$1=":=",$A59=";"),"",INDEX('Main Template'!$J$22:$AN$505,Vacay_Template!$A59,Vacay_Template!F$1))</f>
        <v>1</v>
      </c>
      <c r="G59">
        <f>IF(OR(G$1=":=",$A59=";"),"",INDEX('Main Template'!$J$22:$AN$505,Vacay_Template!$A59,Vacay_Template!G$1))</f>
        <v>1</v>
      </c>
      <c r="H59">
        <f>IF(OR(H$1=":=",$A59=";"),"",INDEX('Main Template'!$J$22:$AN$505,Vacay_Template!$A59,Vacay_Template!H$1))</f>
        <v>1</v>
      </c>
      <c r="I59">
        <f>IF(OR(I$1=":=",$A59=";"),"",INDEX('Main Template'!$J$22:$AN$505,Vacay_Template!$A59,Vacay_Template!I$1))</f>
        <v>1</v>
      </c>
      <c r="J59">
        <f>IF(OR(J$1=":=",$A59=";"),"",INDEX('Main Template'!$J$22:$AN$505,Vacay_Template!$A59,Vacay_Template!J$1))</f>
        <v>1</v>
      </c>
      <c r="K59">
        <f>IF(OR(K$1=":=",$A59=";"),"",INDEX('Main Template'!$J$22:$AN$505,Vacay_Template!$A59,Vacay_Template!K$1))</f>
        <v>1</v>
      </c>
      <c r="L59">
        <f>IF(OR(L$1=":=",$A59=";"),"",INDEX('Main Template'!$J$22:$AN$505,Vacay_Template!$A59,Vacay_Template!L$1))</f>
        <v>1</v>
      </c>
      <c r="M59">
        <f>IF(OR(M$1=":=",$A59=";"),"",INDEX('Main Template'!$J$22:$AN$505,Vacay_Template!$A59,Vacay_Template!M$1))</f>
        <v>1</v>
      </c>
      <c r="N59">
        <f>IF(OR(N$1=":=",$A59=";"),"",INDEX('Main Template'!$J$22:$AN$505,Vacay_Template!$A59,Vacay_Template!N$1))</f>
        <v>1</v>
      </c>
      <c r="O59">
        <f>IF(OR(O$1=":=",$A59=";"),"",INDEX('Main Template'!$J$22:$AN$505,Vacay_Template!$A59,Vacay_Template!O$1))</f>
        <v>1</v>
      </c>
      <c r="P59">
        <f>IF(OR(P$1=":=",$A59=";"),"",INDEX('Main Template'!$J$22:$AN$505,Vacay_Template!$A59,Vacay_Template!P$1))</f>
        <v>1</v>
      </c>
      <c r="Q59">
        <f>IF(OR(Q$1=":=",$A59=";"),"",INDEX('Main Template'!$J$22:$AN$505,Vacay_Template!$A59,Vacay_Template!Q$1))</f>
        <v>1</v>
      </c>
      <c r="R59">
        <f>IF(OR(R$1=":=",$A59=";"),"",INDEX('Main Template'!$J$22:$AN$505,Vacay_Template!$A59,Vacay_Template!R$1))</f>
        <v>1</v>
      </c>
      <c r="S59">
        <f>IF(OR(S$1=":=",$A59=";"),"",INDEX('Main Template'!$J$22:$AN$505,Vacay_Template!$A59,Vacay_Template!S$1))</f>
        <v>1</v>
      </c>
      <c r="T59">
        <f>IF(OR(T$1=":=",$A59=";"),"",INDEX('Main Template'!$J$22:$AN$505,Vacay_Template!$A59,Vacay_Template!T$1))</f>
        <v>1</v>
      </c>
      <c r="U59">
        <f>IF(OR(U$1=":=",$A59=";"),"",INDEX('Main Template'!$J$22:$AN$505,Vacay_Template!$A59,Vacay_Template!U$1))</f>
        <v>1</v>
      </c>
      <c r="V59">
        <f>IF(OR(V$1=":=",$A59=";"),"",INDEX('Main Template'!$J$22:$AN$505,Vacay_Template!$A59,Vacay_Template!V$1))</f>
        <v>1</v>
      </c>
      <c r="W59">
        <f>IF(OR(W$1=":=",$A59=";"),"",INDEX('Main Template'!$J$22:$AN$505,Vacay_Template!$A59,Vacay_Template!W$1))</f>
        <v>1</v>
      </c>
      <c r="X59">
        <f>IF(OR(X$1=":=",$A59=";"),"",INDEX('Main Template'!$J$22:$AN$505,Vacay_Template!$A59,Vacay_Template!X$1))</f>
        <v>1</v>
      </c>
      <c r="Y59">
        <f>IF(OR(Y$1=":=",$A59=";"),"",INDEX('Main Template'!$J$22:$AN$505,Vacay_Template!$A59,Vacay_Template!Y$1))</f>
        <v>1</v>
      </c>
      <c r="Z59">
        <f>IF(OR(Z$1=":=",$A59=";"),"",INDEX('Main Template'!$J$22:$AN$505,Vacay_Template!$A59,Vacay_Template!Z$1))</f>
        <v>1</v>
      </c>
      <c r="AA59">
        <f>IF(OR(AA$1=":=",$A59=";"),"",INDEX('Main Template'!$J$22:$AN$505,Vacay_Template!$A59,Vacay_Template!AA$1))</f>
        <v>0</v>
      </c>
      <c r="AB59">
        <f>IF(OR(AB$1=":=",$A59=";"),"",INDEX('Main Template'!$J$22:$AN$505,Vacay_Template!$A59,Vacay_Template!AB$1))</f>
        <v>0</v>
      </c>
      <c r="AC59">
        <f>IF(OR(AC$1=":=",$A59=";"),"",INDEX('Main Template'!$J$22:$AN$505,Vacay_Template!$A59,Vacay_Template!AC$1))</f>
        <v>0</v>
      </c>
      <c r="AD59">
        <f>IF(OR(AD$1=":=",$A59=";"),"",INDEX('Main Template'!$J$22:$AN$505,Vacay_Template!$A59,Vacay_Template!AD$1))</f>
        <v>0</v>
      </c>
      <c r="AE59" t="str">
        <f>IF(OR(AE$1=":=",$A59=";"),"",INDEX('Main Template'!$J$22:$AN$505,Vacay_Template!$A59,Vacay_Template!AE$1))</f>
        <v/>
      </c>
      <c r="AF59" t="e">
        <f>IF(OR(AF$1=":=",$A59=";"),"",INDEX('Main Template'!$J$22:$AN$505,Vacay_Template!$A59,Vacay_Template!AF$1))</f>
        <v>#VALUE!</v>
      </c>
    </row>
    <row r="60" spans="1:32">
      <c r="A60">
        <f>IF(A59=";","",IF('Main Template'!I80&lt;='Main Template'!$F$9,'Main Template'!I80,";"))</f>
        <v>59</v>
      </c>
      <c r="B60">
        <f>IF(OR(B$1=":=",$A60=";"),"",INDEX('Main Template'!$J$22:$AN$505,Vacay_Template!$A60,Vacay_Template!B$1))</f>
        <v>1</v>
      </c>
      <c r="C60">
        <f>IF(OR(C$1=":=",$A60=";"),"",INDEX('Main Template'!$J$22:$AN$505,Vacay_Template!$A60,Vacay_Template!C$1))</f>
        <v>1</v>
      </c>
      <c r="D60">
        <f>IF(OR(D$1=":=",$A60=";"),"",INDEX('Main Template'!$J$22:$AN$505,Vacay_Template!$A60,Vacay_Template!D$1))</f>
        <v>1</v>
      </c>
      <c r="E60">
        <f>IF(OR(E$1=":=",$A60=";"),"",INDEX('Main Template'!$J$22:$AN$505,Vacay_Template!$A60,Vacay_Template!E$1))</f>
        <v>1</v>
      </c>
      <c r="F60">
        <f>IF(OR(F$1=":=",$A60=";"),"",INDEX('Main Template'!$J$22:$AN$505,Vacay_Template!$A60,Vacay_Template!F$1))</f>
        <v>1</v>
      </c>
      <c r="G60">
        <f>IF(OR(G$1=":=",$A60=";"),"",INDEX('Main Template'!$J$22:$AN$505,Vacay_Template!$A60,Vacay_Template!G$1))</f>
        <v>1</v>
      </c>
      <c r="H60">
        <f>IF(OR(H$1=":=",$A60=";"),"",INDEX('Main Template'!$J$22:$AN$505,Vacay_Template!$A60,Vacay_Template!H$1))</f>
        <v>1</v>
      </c>
      <c r="I60">
        <f>IF(OR(I$1=":=",$A60=";"),"",INDEX('Main Template'!$J$22:$AN$505,Vacay_Template!$A60,Vacay_Template!I$1))</f>
        <v>1</v>
      </c>
      <c r="J60">
        <f>IF(OR(J$1=":=",$A60=";"),"",INDEX('Main Template'!$J$22:$AN$505,Vacay_Template!$A60,Vacay_Template!J$1))</f>
        <v>1</v>
      </c>
      <c r="K60">
        <f>IF(OR(K$1=":=",$A60=";"),"",INDEX('Main Template'!$J$22:$AN$505,Vacay_Template!$A60,Vacay_Template!K$1))</f>
        <v>1</v>
      </c>
      <c r="L60">
        <f>IF(OR(L$1=":=",$A60=";"),"",INDEX('Main Template'!$J$22:$AN$505,Vacay_Template!$A60,Vacay_Template!L$1))</f>
        <v>1</v>
      </c>
      <c r="M60">
        <f>IF(OR(M$1=":=",$A60=";"),"",INDEX('Main Template'!$J$22:$AN$505,Vacay_Template!$A60,Vacay_Template!M$1))</f>
        <v>1</v>
      </c>
      <c r="N60">
        <f>IF(OR(N$1=":=",$A60=";"),"",INDEX('Main Template'!$J$22:$AN$505,Vacay_Template!$A60,Vacay_Template!N$1))</f>
        <v>1</v>
      </c>
      <c r="O60">
        <f>IF(OR(O$1=":=",$A60=";"),"",INDEX('Main Template'!$J$22:$AN$505,Vacay_Template!$A60,Vacay_Template!O$1))</f>
        <v>1</v>
      </c>
      <c r="P60">
        <f>IF(OR(P$1=":=",$A60=";"),"",INDEX('Main Template'!$J$22:$AN$505,Vacay_Template!$A60,Vacay_Template!P$1))</f>
        <v>1</v>
      </c>
      <c r="Q60">
        <f>IF(OR(Q$1=":=",$A60=";"),"",INDEX('Main Template'!$J$22:$AN$505,Vacay_Template!$A60,Vacay_Template!Q$1))</f>
        <v>1</v>
      </c>
      <c r="R60">
        <f>IF(OR(R$1=":=",$A60=";"),"",INDEX('Main Template'!$J$22:$AN$505,Vacay_Template!$A60,Vacay_Template!R$1))</f>
        <v>1</v>
      </c>
      <c r="S60">
        <f>IF(OR(S$1=":=",$A60=";"),"",INDEX('Main Template'!$J$22:$AN$505,Vacay_Template!$A60,Vacay_Template!S$1))</f>
        <v>1</v>
      </c>
      <c r="T60">
        <f>IF(OR(T$1=":=",$A60=";"),"",INDEX('Main Template'!$J$22:$AN$505,Vacay_Template!$A60,Vacay_Template!T$1))</f>
        <v>1</v>
      </c>
      <c r="U60">
        <f>IF(OR(U$1=":=",$A60=";"),"",INDEX('Main Template'!$J$22:$AN$505,Vacay_Template!$A60,Vacay_Template!U$1))</f>
        <v>1</v>
      </c>
      <c r="V60">
        <f>IF(OR(V$1=":=",$A60=";"),"",INDEX('Main Template'!$J$22:$AN$505,Vacay_Template!$A60,Vacay_Template!V$1))</f>
        <v>1</v>
      </c>
      <c r="W60">
        <f>IF(OR(W$1=":=",$A60=";"),"",INDEX('Main Template'!$J$22:$AN$505,Vacay_Template!$A60,Vacay_Template!W$1))</f>
        <v>1</v>
      </c>
      <c r="X60">
        <f>IF(OR(X$1=":=",$A60=";"),"",INDEX('Main Template'!$J$22:$AN$505,Vacay_Template!$A60,Vacay_Template!X$1))</f>
        <v>1</v>
      </c>
      <c r="Y60">
        <f>IF(OR(Y$1=":=",$A60=";"),"",INDEX('Main Template'!$J$22:$AN$505,Vacay_Template!$A60,Vacay_Template!Y$1))</f>
        <v>1</v>
      </c>
      <c r="Z60">
        <f>IF(OR(Z$1=":=",$A60=";"),"",INDEX('Main Template'!$J$22:$AN$505,Vacay_Template!$A60,Vacay_Template!Z$1))</f>
        <v>1</v>
      </c>
      <c r="AA60">
        <f>IF(OR(AA$1=":=",$A60=";"),"",INDEX('Main Template'!$J$22:$AN$505,Vacay_Template!$A60,Vacay_Template!AA$1))</f>
        <v>1</v>
      </c>
      <c r="AB60">
        <f>IF(OR(AB$1=":=",$A60=";"),"",INDEX('Main Template'!$J$22:$AN$505,Vacay_Template!$A60,Vacay_Template!AB$1))</f>
        <v>1</v>
      </c>
      <c r="AC60">
        <f>IF(OR(AC$1=":=",$A60=";"),"",INDEX('Main Template'!$J$22:$AN$505,Vacay_Template!$A60,Vacay_Template!AC$1))</f>
        <v>1</v>
      </c>
      <c r="AD60">
        <f>IF(OR(AD$1=":=",$A60=";"),"",INDEX('Main Template'!$J$22:$AN$505,Vacay_Template!$A60,Vacay_Template!AD$1))</f>
        <v>1</v>
      </c>
      <c r="AE60" t="str">
        <f>IF(OR(AE$1=":=",$A60=";"),"",INDEX('Main Template'!$J$22:$AN$505,Vacay_Template!$A60,Vacay_Template!AE$1))</f>
        <v/>
      </c>
      <c r="AF60" t="e">
        <f>IF(OR(AF$1=":=",$A60=";"),"",INDEX('Main Template'!$J$22:$AN$505,Vacay_Template!$A60,Vacay_Template!AF$1))</f>
        <v>#VALUE!</v>
      </c>
    </row>
    <row r="61" spans="1:32">
      <c r="A61">
        <f>IF(A60=";","",IF('Main Template'!I81&lt;='Main Template'!$F$9,'Main Template'!I81,";"))</f>
        <v>60</v>
      </c>
      <c r="B61">
        <f>IF(OR(B$1=":=",$A61=";"),"",INDEX('Main Template'!$J$22:$AN$505,Vacay_Template!$A61,Vacay_Template!B$1))</f>
        <v>0</v>
      </c>
      <c r="C61">
        <f>IF(OR(C$1=":=",$A61=";"),"",INDEX('Main Template'!$J$22:$AN$505,Vacay_Template!$A61,Vacay_Template!C$1))</f>
        <v>1</v>
      </c>
      <c r="D61">
        <f>IF(OR(D$1=":=",$A61=";"),"",INDEX('Main Template'!$J$22:$AN$505,Vacay_Template!$A61,Vacay_Template!D$1))</f>
        <v>1</v>
      </c>
      <c r="E61">
        <f>IF(OR(E$1=":=",$A61=";"),"",INDEX('Main Template'!$J$22:$AN$505,Vacay_Template!$A61,Vacay_Template!E$1))</f>
        <v>1</v>
      </c>
      <c r="F61">
        <f>IF(OR(F$1=":=",$A61=";"),"",INDEX('Main Template'!$J$22:$AN$505,Vacay_Template!$A61,Vacay_Template!F$1))</f>
        <v>1</v>
      </c>
      <c r="G61">
        <f>IF(OR(G$1=":=",$A61=";"),"",INDEX('Main Template'!$J$22:$AN$505,Vacay_Template!$A61,Vacay_Template!G$1))</f>
        <v>1</v>
      </c>
      <c r="H61">
        <f>IF(OR(H$1=":=",$A61=";"),"",INDEX('Main Template'!$J$22:$AN$505,Vacay_Template!$A61,Vacay_Template!H$1))</f>
        <v>1</v>
      </c>
      <c r="I61">
        <f>IF(OR(I$1=":=",$A61=";"),"",INDEX('Main Template'!$J$22:$AN$505,Vacay_Template!$A61,Vacay_Template!I$1))</f>
        <v>1</v>
      </c>
      <c r="J61">
        <f>IF(OR(J$1=":=",$A61=";"),"",INDEX('Main Template'!$J$22:$AN$505,Vacay_Template!$A61,Vacay_Template!J$1))</f>
        <v>1</v>
      </c>
      <c r="K61">
        <f>IF(OR(K$1=":=",$A61=";"),"",INDEX('Main Template'!$J$22:$AN$505,Vacay_Template!$A61,Vacay_Template!K$1))</f>
        <v>1</v>
      </c>
      <c r="L61">
        <f>IF(OR(L$1=":=",$A61=";"),"",INDEX('Main Template'!$J$22:$AN$505,Vacay_Template!$A61,Vacay_Template!L$1))</f>
        <v>1</v>
      </c>
      <c r="M61">
        <f>IF(OR(M$1=":=",$A61=";"),"",INDEX('Main Template'!$J$22:$AN$505,Vacay_Template!$A61,Vacay_Template!M$1))</f>
        <v>1</v>
      </c>
      <c r="N61">
        <f>IF(OR(N$1=":=",$A61=";"),"",INDEX('Main Template'!$J$22:$AN$505,Vacay_Template!$A61,Vacay_Template!N$1))</f>
        <v>1</v>
      </c>
      <c r="O61">
        <f>IF(OR(O$1=":=",$A61=";"),"",INDEX('Main Template'!$J$22:$AN$505,Vacay_Template!$A61,Vacay_Template!O$1))</f>
        <v>1</v>
      </c>
      <c r="P61">
        <f>IF(OR(P$1=":=",$A61=";"),"",INDEX('Main Template'!$J$22:$AN$505,Vacay_Template!$A61,Vacay_Template!P$1))</f>
        <v>1</v>
      </c>
      <c r="Q61">
        <f>IF(OR(Q$1=":=",$A61=";"),"",INDEX('Main Template'!$J$22:$AN$505,Vacay_Template!$A61,Vacay_Template!Q$1))</f>
        <v>1</v>
      </c>
      <c r="R61">
        <f>IF(OR(R$1=":=",$A61=";"),"",INDEX('Main Template'!$J$22:$AN$505,Vacay_Template!$A61,Vacay_Template!R$1))</f>
        <v>1</v>
      </c>
      <c r="S61">
        <f>IF(OR(S$1=":=",$A61=";"),"",INDEX('Main Template'!$J$22:$AN$505,Vacay_Template!$A61,Vacay_Template!S$1))</f>
        <v>1</v>
      </c>
      <c r="T61">
        <f>IF(OR(T$1=":=",$A61=";"),"",INDEX('Main Template'!$J$22:$AN$505,Vacay_Template!$A61,Vacay_Template!T$1))</f>
        <v>0</v>
      </c>
      <c r="U61">
        <f>IF(OR(U$1=":=",$A61=";"),"",INDEX('Main Template'!$J$22:$AN$505,Vacay_Template!$A61,Vacay_Template!U$1))</f>
        <v>0</v>
      </c>
      <c r="V61">
        <f>IF(OR(V$1=":=",$A61=";"),"",INDEX('Main Template'!$J$22:$AN$505,Vacay_Template!$A61,Vacay_Template!V$1))</f>
        <v>0</v>
      </c>
      <c r="W61">
        <f>IF(OR(W$1=":=",$A61=";"),"",INDEX('Main Template'!$J$22:$AN$505,Vacay_Template!$A61,Vacay_Template!W$1))</f>
        <v>0</v>
      </c>
      <c r="X61">
        <f>IF(OR(X$1=":=",$A61=";"),"",INDEX('Main Template'!$J$22:$AN$505,Vacay_Template!$A61,Vacay_Template!X$1))</f>
        <v>0</v>
      </c>
      <c r="Y61">
        <f>IF(OR(Y$1=":=",$A61=";"),"",INDEX('Main Template'!$J$22:$AN$505,Vacay_Template!$A61,Vacay_Template!Y$1))</f>
        <v>0</v>
      </c>
      <c r="Z61">
        <f>IF(OR(Z$1=":=",$A61=";"),"",INDEX('Main Template'!$J$22:$AN$505,Vacay_Template!$A61,Vacay_Template!Z$1))</f>
        <v>0</v>
      </c>
      <c r="AA61">
        <f>IF(OR(AA$1=":=",$A61=";"),"",INDEX('Main Template'!$J$22:$AN$505,Vacay_Template!$A61,Vacay_Template!AA$1))</f>
        <v>0</v>
      </c>
      <c r="AB61">
        <f>IF(OR(AB$1=":=",$A61=";"),"",INDEX('Main Template'!$J$22:$AN$505,Vacay_Template!$A61,Vacay_Template!AB$1))</f>
        <v>0</v>
      </c>
      <c r="AC61">
        <f>IF(OR(AC$1=":=",$A61=";"),"",INDEX('Main Template'!$J$22:$AN$505,Vacay_Template!$A61,Vacay_Template!AC$1))</f>
        <v>0</v>
      </c>
      <c r="AD61">
        <f>IF(OR(AD$1=":=",$A61=";"),"",INDEX('Main Template'!$J$22:$AN$505,Vacay_Template!$A61,Vacay_Template!AD$1))</f>
        <v>0</v>
      </c>
      <c r="AE61" t="str">
        <f>IF(OR(AE$1=":=",$A61=";"),"",INDEX('Main Template'!$J$22:$AN$505,Vacay_Template!$A61,Vacay_Template!AE$1))</f>
        <v/>
      </c>
      <c r="AF61" t="e">
        <f>IF(OR(AF$1=":=",$A61=";"),"",INDEX('Main Template'!$J$22:$AN$505,Vacay_Template!$A61,Vacay_Template!AF$1))</f>
        <v>#VALUE!</v>
      </c>
    </row>
    <row r="62" spans="1:32">
      <c r="A62">
        <f>IF(A61=";","",IF('Main Template'!I82&lt;='Main Template'!$F$9,'Main Template'!I82,";"))</f>
        <v>61</v>
      </c>
      <c r="B62">
        <f>IF(OR(B$1=":=",$A62=";"),"",INDEX('Main Template'!$J$22:$AN$505,Vacay_Template!$A62,Vacay_Template!B$1))</f>
        <v>0</v>
      </c>
      <c r="C62">
        <f>IF(OR(C$1=":=",$A62=";"),"",INDEX('Main Template'!$J$22:$AN$505,Vacay_Template!$A62,Vacay_Template!C$1))</f>
        <v>1</v>
      </c>
      <c r="D62">
        <f>IF(OR(D$1=":=",$A62=";"),"",INDEX('Main Template'!$J$22:$AN$505,Vacay_Template!$A62,Vacay_Template!D$1))</f>
        <v>1</v>
      </c>
      <c r="E62">
        <f>IF(OR(E$1=":=",$A62=";"),"",INDEX('Main Template'!$J$22:$AN$505,Vacay_Template!$A62,Vacay_Template!E$1))</f>
        <v>1</v>
      </c>
      <c r="F62">
        <f>IF(OR(F$1=":=",$A62=";"),"",INDEX('Main Template'!$J$22:$AN$505,Vacay_Template!$A62,Vacay_Template!F$1))</f>
        <v>1</v>
      </c>
      <c r="G62">
        <f>IF(OR(G$1=":=",$A62=";"),"",INDEX('Main Template'!$J$22:$AN$505,Vacay_Template!$A62,Vacay_Template!G$1))</f>
        <v>1</v>
      </c>
      <c r="H62">
        <f>IF(OR(H$1=":=",$A62=";"),"",INDEX('Main Template'!$J$22:$AN$505,Vacay_Template!$A62,Vacay_Template!H$1))</f>
        <v>1</v>
      </c>
      <c r="I62">
        <f>IF(OR(I$1=":=",$A62=";"),"",INDEX('Main Template'!$J$22:$AN$505,Vacay_Template!$A62,Vacay_Template!I$1))</f>
        <v>1</v>
      </c>
      <c r="J62">
        <f>IF(OR(J$1=":=",$A62=";"),"",INDEX('Main Template'!$J$22:$AN$505,Vacay_Template!$A62,Vacay_Template!J$1))</f>
        <v>1</v>
      </c>
      <c r="K62">
        <f>IF(OR(K$1=":=",$A62=";"),"",INDEX('Main Template'!$J$22:$AN$505,Vacay_Template!$A62,Vacay_Template!K$1))</f>
        <v>1</v>
      </c>
      <c r="L62">
        <f>IF(OR(L$1=":=",$A62=";"),"",INDEX('Main Template'!$J$22:$AN$505,Vacay_Template!$A62,Vacay_Template!L$1))</f>
        <v>1</v>
      </c>
      <c r="M62">
        <f>IF(OR(M$1=":=",$A62=";"),"",INDEX('Main Template'!$J$22:$AN$505,Vacay_Template!$A62,Vacay_Template!M$1))</f>
        <v>1</v>
      </c>
      <c r="N62">
        <f>IF(OR(N$1=":=",$A62=";"),"",INDEX('Main Template'!$J$22:$AN$505,Vacay_Template!$A62,Vacay_Template!N$1))</f>
        <v>1</v>
      </c>
      <c r="O62">
        <f>IF(OR(O$1=":=",$A62=";"),"",INDEX('Main Template'!$J$22:$AN$505,Vacay_Template!$A62,Vacay_Template!O$1))</f>
        <v>1</v>
      </c>
      <c r="P62">
        <f>IF(OR(P$1=":=",$A62=";"),"",INDEX('Main Template'!$J$22:$AN$505,Vacay_Template!$A62,Vacay_Template!P$1))</f>
        <v>1</v>
      </c>
      <c r="Q62">
        <f>IF(OR(Q$1=":=",$A62=";"),"",INDEX('Main Template'!$J$22:$AN$505,Vacay_Template!$A62,Vacay_Template!Q$1))</f>
        <v>1</v>
      </c>
      <c r="R62">
        <f>IF(OR(R$1=":=",$A62=";"),"",INDEX('Main Template'!$J$22:$AN$505,Vacay_Template!$A62,Vacay_Template!R$1))</f>
        <v>1</v>
      </c>
      <c r="S62">
        <f>IF(OR(S$1=":=",$A62=";"),"",INDEX('Main Template'!$J$22:$AN$505,Vacay_Template!$A62,Vacay_Template!S$1))</f>
        <v>1</v>
      </c>
      <c r="T62">
        <f>IF(OR(T$1=":=",$A62=";"),"",INDEX('Main Template'!$J$22:$AN$505,Vacay_Template!$A62,Vacay_Template!T$1))</f>
        <v>1</v>
      </c>
      <c r="U62">
        <f>IF(OR(U$1=":=",$A62=";"),"",INDEX('Main Template'!$J$22:$AN$505,Vacay_Template!$A62,Vacay_Template!U$1))</f>
        <v>1</v>
      </c>
      <c r="V62">
        <f>IF(OR(V$1=":=",$A62=";"),"",INDEX('Main Template'!$J$22:$AN$505,Vacay_Template!$A62,Vacay_Template!V$1))</f>
        <v>1</v>
      </c>
      <c r="W62">
        <f>IF(OR(W$1=":=",$A62=";"),"",INDEX('Main Template'!$J$22:$AN$505,Vacay_Template!$A62,Vacay_Template!W$1))</f>
        <v>1</v>
      </c>
      <c r="X62">
        <f>IF(OR(X$1=":=",$A62=";"),"",INDEX('Main Template'!$J$22:$AN$505,Vacay_Template!$A62,Vacay_Template!X$1))</f>
        <v>1</v>
      </c>
      <c r="Y62">
        <f>IF(OR(Y$1=":=",$A62=";"),"",INDEX('Main Template'!$J$22:$AN$505,Vacay_Template!$A62,Vacay_Template!Y$1))</f>
        <v>1</v>
      </c>
      <c r="Z62">
        <f>IF(OR(Z$1=":=",$A62=";"),"",INDEX('Main Template'!$J$22:$AN$505,Vacay_Template!$A62,Vacay_Template!Z$1))</f>
        <v>1</v>
      </c>
      <c r="AA62">
        <f>IF(OR(AA$1=":=",$A62=";"),"",INDEX('Main Template'!$J$22:$AN$505,Vacay_Template!$A62,Vacay_Template!AA$1))</f>
        <v>1</v>
      </c>
      <c r="AB62">
        <f>IF(OR(AB$1=":=",$A62=";"),"",INDEX('Main Template'!$J$22:$AN$505,Vacay_Template!$A62,Vacay_Template!AB$1))</f>
        <v>1</v>
      </c>
      <c r="AC62">
        <f>IF(OR(AC$1=":=",$A62=";"),"",INDEX('Main Template'!$J$22:$AN$505,Vacay_Template!$A62,Vacay_Template!AC$1))</f>
        <v>1</v>
      </c>
      <c r="AD62">
        <f>IF(OR(AD$1=":=",$A62=";"),"",INDEX('Main Template'!$J$22:$AN$505,Vacay_Template!$A62,Vacay_Template!AD$1))</f>
        <v>1</v>
      </c>
      <c r="AE62" t="str">
        <f>IF(OR(AE$1=":=",$A62=";"),"",INDEX('Main Template'!$J$22:$AN$505,Vacay_Template!$A62,Vacay_Template!AE$1))</f>
        <v/>
      </c>
      <c r="AF62" t="e">
        <f>IF(OR(AF$1=":=",$A62=";"),"",INDEX('Main Template'!$J$22:$AN$505,Vacay_Template!$A62,Vacay_Template!AF$1))</f>
        <v>#VALUE!</v>
      </c>
    </row>
    <row r="63" spans="1:32">
      <c r="A63" t="str">
        <f>IF(A62=";","",IF('Main Template'!I83&lt;='Main Template'!$F$9,'Main Template'!I83,";"))</f>
        <v>;</v>
      </c>
      <c r="B63" t="str">
        <f>IF(OR(B$1=":=",$A63=";"),"",INDEX('Main Template'!$J$22:$AN$505,Vacay_Template!$A63,Vacay_Template!B$1))</f>
        <v/>
      </c>
      <c r="C63" t="str">
        <f>IF(OR(C$1=":=",$A63=";"),"",INDEX('Main Template'!$J$22:$AN$505,Vacay_Template!$A63,Vacay_Template!C$1))</f>
        <v/>
      </c>
      <c r="D63" t="str">
        <f>IF(OR(D$1=":=",$A63=";"),"",INDEX('Main Template'!$J$22:$AN$505,Vacay_Template!$A63,Vacay_Template!D$1))</f>
        <v/>
      </c>
      <c r="E63" t="str">
        <f>IF(OR(E$1=":=",$A63=";"),"",INDEX('Main Template'!$J$22:$AN$505,Vacay_Template!$A63,Vacay_Template!E$1))</f>
        <v/>
      </c>
      <c r="F63" t="str">
        <f>IF(OR(F$1=":=",$A63=";"),"",INDEX('Main Template'!$J$22:$AN$505,Vacay_Template!$A63,Vacay_Template!F$1))</f>
        <v/>
      </c>
      <c r="G63" t="str">
        <f>IF(OR(G$1=":=",$A63=";"),"",INDEX('Main Template'!$J$22:$AN$505,Vacay_Template!$A63,Vacay_Template!G$1))</f>
        <v/>
      </c>
      <c r="H63" t="str">
        <f>IF(OR(H$1=":=",$A63=";"),"",INDEX('Main Template'!$J$22:$AN$505,Vacay_Template!$A63,Vacay_Template!H$1))</f>
        <v/>
      </c>
      <c r="I63" t="str">
        <f>IF(OR(I$1=":=",$A63=";"),"",INDEX('Main Template'!$J$22:$AN$505,Vacay_Template!$A63,Vacay_Template!I$1))</f>
        <v/>
      </c>
      <c r="J63" t="str">
        <f>IF(OR(J$1=":=",$A63=";"),"",INDEX('Main Template'!$J$22:$AN$505,Vacay_Template!$A63,Vacay_Template!J$1))</f>
        <v/>
      </c>
      <c r="K63" t="str">
        <f>IF(OR(K$1=":=",$A63=";"),"",INDEX('Main Template'!$J$22:$AN$505,Vacay_Template!$A63,Vacay_Template!K$1))</f>
        <v/>
      </c>
      <c r="L63" t="str">
        <f>IF(OR(L$1=":=",$A63=";"),"",INDEX('Main Template'!$J$22:$AN$505,Vacay_Template!$A63,Vacay_Template!L$1))</f>
        <v/>
      </c>
      <c r="M63" t="str">
        <f>IF(OR(M$1=":=",$A63=";"),"",INDEX('Main Template'!$J$22:$AN$505,Vacay_Template!$A63,Vacay_Template!M$1))</f>
        <v/>
      </c>
      <c r="N63" t="str">
        <f>IF(OR(N$1=":=",$A63=";"),"",INDEX('Main Template'!$J$22:$AN$505,Vacay_Template!$A63,Vacay_Template!N$1))</f>
        <v/>
      </c>
      <c r="O63" t="str">
        <f>IF(OR(O$1=":=",$A63=";"),"",INDEX('Main Template'!$J$22:$AN$505,Vacay_Template!$A63,Vacay_Template!O$1))</f>
        <v/>
      </c>
      <c r="P63" t="str">
        <f>IF(OR(P$1=":=",$A63=";"),"",INDEX('Main Template'!$J$22:$AN$505,Vacay_Template!$A63,Vacay_Template!P$1))</f>
        <v/>
      </c>
      <c r="Q63" t="str">
        <f>IF(OR(Q$1=":=",$A63=";"),"",INDEX('Main Template'!$J$22:$AN$505,Vacay_Template!$A63,Vacay_Template!Q$1))</f>
        <v/>
      </c>
      <c r="R63" t="str">
        <f>IF(OR(R$1=":=",$A63=";"),"",INDEX('Main Template'!$J$22:$AN$505,Vacay_Template!$A63,Vacay_Template!R$1))</f>
        <v/>
      </c>
      <c r="S63" t="str">
        <f>IF(OR(S$1=":=",$A63=";"),"",INDEX('Main Template'!$J$22:$AN$505,Vacay_Template!$A63,Vacay_Template!S$1))</f>
        <v/>
      </c>
      <c r="T63" t="str">
        <f>IF(OR(T$1=":=",$A63=";"),"",INDEX('Main Template'!$J$22:$AN$505,Vacay_Template!$A63,Vacay_Template!T$1))</f>
        <v/>
      </c>
      <c r="U63" t="str">
        <f>IF(OR(U$1=":=",$A63=";"),"",INDEX('Main Template'!$J$22:$AN$505,Vacay_Template!$A63,Vacay_Template!U$1))</f>
        <v/>
      </c>
      <c r="V63" t="str">
        <f>IF(OR(V$1=":=",$A63=";"),"",INDEX('Main Template'!$J$22:$AN$505,Vacay_Template!$A63,Vacay_Template!V$1))</f>
        <v/>
      </c>
      <c r="W63" t="str">
        <f>IF(OR(W$1=":=",$A63=";"),"",INDEX('Main Template'!$J$22:$AN$505,Vacay_Template!$A63,Vacay_Template!W$1))</f>
        <v/>
      </c>
      <c r="X63" t="str">
        <f>IF(OR(X$1=":=",$A63=";"),"",INDEX('Main Template'!$J$22:$AN$505,Vacay_Template!$A63,Vacay_Template!X$1))</f>
        <v/>
      </c>
      <c r="Y63" t="str">
        <f>IF(OR(Y$1=":=",$A63=";"),"",INDEX('Main Template'!$J$22:$AN$505,Vacay_Template!$A63,Vacay_Template!Y$1))</f>
        <v/>
      </c>
      <c r="Z63" t="str">
        <f>IF(OR(Z$1=":=",$A63=";"),"",INDEX('Main Template'!$J$22:$AN$505,Vacay_Template!$A63,Vacay_Template!Z$1))</f>
        <v/>
      </c>
      <c r="AA63" t="str">
        <f>IF(OR(AA$1=":=",$A63=";"),"",INDEX('Main Template'!$J$22:$AN$505,Vacay_Template!$A63,Vacay_Template!AA$1))</f>
        <v/>
      </c>
      <c r="AB63" t="str">
        <f>IF(OR(AB$1=":=",$A63=";"),"",INDEX('Main Template'!$J$22:$AN$505,Vacay_Template!$A63,Vacay_Template!AB$1))</f>
        <v/>
      </c>
      <c r="AC63" t="str">
        <f>IF(OR(AC$1=":=",$A63=";"),"",INDEX('Main Template'!$J$22:$AN$505,Vacay_Template!$A63,Vacay_Template!AC$1))</f>
        <v/>
      </c>
      <c r="AD63" t="str">
        <f>IF(OR(AD$1=":=",$A63=";"),"",INDEX('Main Template'!$J$22:$AN$505,Vacay_Template!$A63,Vacay_Template!AD$1))</f>
        <v/>
      </c>
      <c r="AE63" t="str">
        <f>IF(OR(AE$1=":=",$A63=";"),"",INDEX('Main Template'!$J$22:$AN$505,Vacay_Template!$A63,Vacay_Template!AE$1))</f>
        <v/>
      </c>
      <c r="AF63" t="str">
        <f>IF(OR(AF$1=":=",$A63=";"),"",INDEX('Main Template'!$J$22:$AN$505,Vacay_Template!$A63,Vacay_Template!AF$1))</f>
        <v/>
      </c>
    </row>
    <row r="64" spans="1:32">
      <c r="A64" t="str">
        <f>IF(A63=";","",IF('Main Template'!I84&lt;='Main Template'!$F$9,'Main Template'!I84,";"))</f>
        <v/>
      </c>
      <c r="B64" t="e">
        <f>IF(OR(B$1=":=",$A64=";"),"",INDEX('Main Template'!$J$22:$AN$505,Vacay_Template!$A64,Vacay_Template!B$1))</f>
        <v>#VALUE!</v>
      </c>
      <c r="C64" t="e">
        <f>IF(OR(C$1=":=",$A64=";"),"",INDEX('Main Template'!$J$22:$AN$505,Vacay_Template!$A64,Vacay_Template!C$1))</f>
        <v>#VALUE!</v>
      </c>
      <c r="D64" t="e">
        <f>IF(OR(D$1=":=",$A64=";"),"",INDEX('Main Template'!$J$22:$AN$505,Vacay_Template!$A64,Vacay_Template!D$1))</f>
        <v>#VALUE!</v>
      </c>
      <c r="E64" t="e">
        <f>IF(OR(E$1=":=",$A64=";"),"",INDEX('Main Template'!$J$22:$AN$505,Vacay_Template!$A64,Vacay_Template!E$1))</f>
        <v>#VALUE!</v>
      </c>
      <c r="F64" t="e">
        <f>IF(OR(F$1=":=",$A64=";"),"",INDEX('Main Template'!$J$22:$AN$505,Vacay_Template!$A64,Vacay_Template!F$1))</f>
        <v>#VALUE!</v>
      </c>
      <c r="G64" t="e">
        <f>IF(OR(G$1=":=",$A64=";"),"",INDEX('Main Template'!$J$22:$AN$505,Vacay_Template!$A64,Vacay_Template!G$1))</f>
        <v>#VALUE!</v>
      </c>
      <c r="H64" t="e">
        <f>IF(OR(H$1=":=",$A64=";"),"",INDEX('Main Template'!$J$22:$AN$505,Vacay_Template!$A64,Vacay_Template!H$1))</f>
        <v>#VALUE!</v>
      </c>
      <c r="I64" t="e">
        <f>IF(OR(I$1=":=",$A64=";"),"",INDEX('Main Template'!$J$22:$AN$505,Vacay_Template!$A64,Vacay_Template!I$1))</f>
        <v>#VALUE!</v>
      </c>
      <c r="J64" t="e">
        <f>IF(OR(J$1=":=",$A64=";"),"",INDEX('Main Template'!$J$22:$AN$505,Vacay_Template!$A64,Vacay_Template!J$1))</f>
        <v>#VALUE!</v>
      </c>
      <c r="K64" t="e">
        <f>IF(OR(K$1=":=",$A64=";"),"",INDEX('Main Template'!$J$22:$AN$505,Vacay_Template!$A64,Vacay_Template!K$1))</f>
        <v>#VALUE!</v>
      </c>
      <c r="L64" t="e">
        <f>IF(OR(L$1=":=",$A64=";"),"",INDEX('Main Template'!$J$22:$AN$505,Vacay_Template!$A64,Vacay_Template!L$1))</f>
        <v>#VALUE!</v>
      </c>
      <c r="M64" t="e">
        <f>IF(OR(M$1=":=",$A64=";"),"",INDEX('Main Template'!$J$22:$AN$505,Vacay_Template!$A64,Vacay_Template!M$1))</f>
        <v>#VALUE!</v>
      </c>
      <c r="N64" t="e">
        <f>IF(OR(N$1=":=",$A64=";"),"",INDEX('Main Template'!$J$22:$AN$505,Vacay_Template!$A64,Vacay_Template!N$1))</f>
        <v>#VALUE!</v>
      </c>
      <c r="O64" t="e">
        <f>IF(OR(O$1=":=",$A64=";"),"",INDEX('Main Template'!$J$22:$AN$505,Vacay_Template!$A64,Vacay_Template!O$1))</f>
        <v>#VALUE!</v>
      </c>
      <c r="P64" t="e">
        <f>IF(OR(P$1=":=",$A64=";"),"",INDEX('Main Template'!$J$22:$AN$505,Vacay_Template!$A64,Vacay_Template!P$1))</f>
        <v>#VALUE!</v>
      </c>
      <c r="Q64" t="e">
        <f>IF(OR(Q$1=":=",$A64=";"),"",INDEX('Main Template'!$J$22:$AN$505,Vacay_Template!$A64,Vacay_Template!Q$1))</f>
        <v>#VALUE!</v>
      </c>
      <c r="R64" t="e">
        <f>IF(OR(R$1=":=",$A64=";"),"",INDEX('Main Template'!$J$22:$AN$505,Vacay_Template!$A64,Vacay_Template!R$1))</f>
        <v>#VALUE!</v>
      </c>
      <c r="S64" t="e">
        <f>IF(OR(S$1=":=",$A64=";"),"",INDEX('Main Template'!$J$22:$AN$505,Vacay_Template!$A64,Vacay_Template!S$1))</f>
        <v>#VALUE!</v>
      </c>
      <c r="T64" t="e">
        <f>IF(OR(T$1=":=",$A64=";"),"",INDEX('Main Template'!$J$22:$AN$505,Vacay_Template!$A64,Vacay_Template!T$1))</f>
        <v>#VALUE!</v>
      </c>
      <c r="U64" t="e">
        <f>IF(OR(U$1=":=",$A64=";"),"",INDEX('Main Template'!$J$22:$AN$505,Vacay_Template!$A64,Vacay_Template!U$1))</f>
        <v>#VALUE!</v>
      </c>
      <c r="V64" t="e">
        <f>IF(OR(V$1=":=",$A64=";"),"",INDEX('Main Template'!$J$22:$AN$505,Vacay_Template!$A64,Vacay_Template!V$1))</f>
        <v>#VALUE!</v>
      </c>
      <c r="W64" t="e">
        <f>IF(OR(W$1=":=",$A64=";"),"",INDEX('Main Template'!$J$22:$AN$505,Vacay_Template!$A64,Vacay_Template!W$1))</f>
        <v>#VALUE!</v>
      </c>
      <c r="X64" t="e">
        <f>IF(OR(X$1=":=",$A64=";"),"",INDEX('Main Template'!$J$22:$AN$505,Vacay_Template!$A64,Vacay_Template!X$1))</f>
        <v>#VALUE!</v>
      </c>
      <c r="Y64" t="e">
        <f>IF(OR(Y$1=":=",$A64=";"),"",INDEX('Main Template'!$J$22:$AN$505,Vacay_Template!$A64,Vacay_Template!Y$1))</f>
        <v>#VALUE!</v>
      </c>
      <c r="Z64" t="e">
        <f>IF(OR(Z$1=":=",$A64=";"),"",INDEX('Main Template'!$J$22:$AN$505,Vacay_Template!$A64,Vacay_Template!Z$1))</f>
        <v>#VALUE!</v>
      </c>
      <c r="AA64" t="e">
        <f>IF(OR(AA$1=":=",$A64=";"),"",INDEX('Main Template'!$J$22:$AN$505,Vacay_Template!$A64,Vacay_Template!AA$1))</f>
        <v>#VALUE!</v>
      </c>
      <c r="AB64" t="e">
        <f>IF(OR(AB$1=":=",$A64=";"),"",INDEX('Main Template'!$J$22:$AN$505,Vacay_Template!$A64,Vacay_Template!AB$1))</f>
        <v>#VALUE!</v>
      </c>
      <c r="AC64" t="e">
        <f>IF(OR(AC$1=":=",$A64=";"),"",INDEX('Main Template'!$J$22:$AN$505,Vacay_Template!$A64,Vacay_Template!AC$1))</f>
        <v>#VALUE!</v>
      </c>
      <c r="AD64" t="e">
        <f>IF(OR(AD$1=":=",$A64=";"),"",INDEX('Main Template'!$J$22:$AN$505,Vacay_Template!$A64,Vacay_Template!AD$1))</f>
        <v>#VALUE!</v>
      </c>
      <c r="AE64" t="str">
        <f>IF(OR(AE$1=":=",$A64=";"),"",INDEX('Main Template'!$J$22:$AN$505,Vacay_Template!$A64,Vacay_Template!AE$1))</f>
        <v/>
      </c>
      <c r="AF64" t="e">
        <f>IF(OR(AF$1=":=",$A64=";"),"",INDEX('Main Template'!$J$22:$AN$505,Vacay_Template!$A64,Vacay_Template!AF$1))</f>
        <v>#VALUE!</v>
      </c>
    </row>
    <row r="65" spans="1:32">
      <c r="A65" t="str">
        <f>IF(A64=";","",IF('Main Template'!I85&lt;='Main Template'!$F$9,'Main Template'!I85,";"))</f>
        <v>;</v>
      </c>
      <c r="B65" t="str">
        <f>IF(OR(B$1=":=",$A65=";"),"",INDEX('Main Template'!$J$22:$AN$505,Vacay_Template!$A65,Vacay_Template!B$1))</f>
        <v/>
      </c>
      <c r="C65" t="str">
        <f>IF(OR(C$1=":=",$A65=";"),"",INDEX('Main Template'!$J$22:$AN$505,Vacay_Template!$A65,Vacay_Template!C$1))</f>
        <v/>
      </c>
      <c r="D65" t="str">
        <f>IF(OR(D$1=":=",$A65=";"),"",INDEX('Main Template'!$J$22:$AN$505,Vacay_Template!$A65,Vacay_Template!D$1))</f>
        <v/>
      </c>
      <c r="E65" t="str">
        <f>IF(OR(E$1=":=",$A65=";"),"",INDEX('Main Template'!$J$22:$AN$505,Vacay_Template!$A65,Vacay_Template!E$1))</f>
        <v/>
      </c>
      <c r="F65" t="str">
        <f>IF(OR(F$1=":=",$A65=";"),"",INDEX('Main Template'!$J$22:$AN$505,Vacay_Template!$A65,Vacay_Template!F$1))</f>
        <v/>
      </c>
      <c r="G65" t="str">
        <f>IF(OR(G$1=":=",$A65=";"),"",INDEX('Main Template'!$J$22:$AN$505,Vacay_Template!$A65,Vacay_Template!G$1))</f>
        <v/>
      </c>
      <c r="H65" t="str">
        <f>IF(OR(H$1=":=",$A65=";"),"",INDEX('Main Template'!$J$22:$AN$505,Vacay_Template!$A65,Vacay_Template!H$1))</f>
        <v/>
      </c>
      <c r="I65" t="str">
        <f>IF(OR(I$1=":=",$A65=";"),"",INDEX('Main Template'!$J$22:$AN$505,Vacay_Template!$A65,Vacay_Template!I$1))</f>
        <v/>
      </c>
      <c r="J65" t="str">
        <f>IF(OR(J$1=":=",$A65=";"),"",INDEX('Main Template'!$J$22:$AN$505,Vacay_Template!$A65,Vacay_Template!J$1))</f>
        <v/>
      </c>
      <c r="K65" t="str">
        <f>IF(OR(K$1=":=",$A65=";"),"",INDEX('Main Template'!$J$22:$AN$505,Vacay_Template!$A65,Vacay_Template!K$1))</f>
        <v/>
      </c>
      <c r="L65" t="str">
        <f>IF(OR(L$1=":=",$A65=";"),"",INDEX('Main Template'!$J$22:$AN$505,Vacay_Template!$A65,Vacay_Template!L$1))</f>
        <v/>
      </c>
      <c r="M65" t="str">
        <f>IF(OR(M$1=":=",$A65=";"),"",INDEX('Main Template'!$J$22:$AN$505,Vacay_Template!$A65,Vacay_Template!M$1))</f>
        <v/>
      </c>
      <c r="N65" t="str">
        <f>IF(OR(N$1=":=",$A65=";"),"",INDEX('Main Template'!$J$22:$AN$505,Vacay_Template!$A65,Vacay_Template!N$1))</f>
        <v/>
      </c>
      <c r="O65" t="str">
        <f>IF(OR(O$1=":=",$A65=";"),"",INDEX('Main Template'!$J$22:$AN$505,Vacay_Template!$A65,Vacay_Template!O$1))</f>
        <v/>
      </c>
      <c r="P65" t="str">
        <f>IF(OR(P$1=":=",$A65=";"),"",INDEX('Main Template'!$J$22:$AN$505,Vacay_Template!$A65,Vacay_Template!P$1))</f>
        <v/>
      </c>
      <c r="Q65" t="str">
        <f>IF(OR(Q$1=":=",$A65=";"),"",INDEX('Main Template'!$J$22:$AN$505,Vacay_Template!$A65,Vacay_Template!Q$1))</f>
        <v/>
      </c>
      <c r="R65" t="str">
        <f>IF(OR(R$1=":=",$A65=";"),"",INDEX('Main Template'!$J$22:$AN$505,Vacay_Template!$A65,Vacay_Template!R$1))</f>
        <v/>
      </c>
      <c r="S65" t="str">
        <f>IF(OR(S$1=":=",$A65=";"),"",INDEX('Main Template'!$J$22:$AN$505,Vacay_Template!$A65,Vacay_Template!S$1))</f>
        <v/>
      </c>
      <c r="T65" t="str">
        <f>IF(OR(T$1=":=",$A65=";"),"",INDEX('Main Template'!$J$22:$AN$505,Vacay_Template!$A65,Vacay_Template!T$1))</f>
        <v/>
      </c>
      <c r="U65" t="str">
        <f>IF(OR(U$1=":=",$A65=";"),"",INDEX('Main Template'!$J$22:$AN$505,Vacay_Template!$A65,Vacay_Template!U$1))</f>
        <v/>
      </c>
      <c r="V65" t="str">
        <f>IF(OR(V$1=":=",$A65=";"),"",INDEX('Main Template'!$J$22:$AN$505,Vacay_Template!$A65,Vacay_Template!V$1))</f>
        <v/>
      </c>
      <c r="W65" t="str">
        <f>IF(OR(W$1=":=",$A65=";"),"",INDEX('Main Template'!$J$22:$AN$505,Vacay_Template!$A65,Vacay_Template!W$1))</f>
        <v/>
      </c>
      <c r="X65" t="str">
        <f>IF(OR(X$1=":=",$A65=";"),"",INDEX('Main Template'!$J$22:$AN$505,Vacay_Template!$A65,Vacay_Template!X$1))</f>
        <v/>
      </c>
      <c r="Y65" t="str">
        <f>IF(OR(Y$1=":=",$A65=";"),"",INDEX('Main Template'!$J$22:$AN$505,Vacay_Template!$A65,Vacay_Template!Y$1))</f>
        <v/>
      </c>
      <c r="Z65" t="str">
        <f>IF(OR(Z$1=":=",$A65=";"),"",INDEX('Main Template'!$J$22:$AN$505,Vacay_Template!$A65,Vacay_Template!Z$1))</f>
        <v/>
      </c>
      <c r="AA65" t="str">
        <f>IF(OR(AA$1=":=",$A65=";"),"",INDEX('Main Template'!$J$22:$AN$505,Vacay_Template!$A65,Vacay_Template!AA$1))</f>
        <v/>
      </c>
      <c r="AB65" t="str">
        <f>IF(OR(AB$1=":=",$A65=";"),"",INDEX('Main Template'!$J$22:$AN$505,Vacay_Template!$A65,Vacay_Template!AB$1))</f>
        <v/>
      </c>
      <c r="AC65" t="str">
        <f>IF(OR(AC$1=":=",$A65=";"),"",INDEX('Main Template'!$J$22:$AN$505,Vacay_Template!$A65,Vacay_Template!AC$1))</f>
        <v/>
      </c>
      <c r="AD65" t="str">
        <f>IF(OR(AD$1=":=",$A65=";"),"",INDEX('Main Template'!$J$22:$AN$505,Vacay_Template!$A65,Vacay_Template!AD$1))</f>
        <v/>
      </c>
      <c r="AE65" t="str">
        <f>IF(OR(AE$1=":=",$A65=";"),"",INDEX('Main Template'!$J$22:$AN$505,Vacay_Template!$A65,Vacay_Template!AE$1))</f>
        <v/>
      </c>
      <c r="AF65" t="str">
        <f>IF(OR(AF$1=":=",$A65=";"),"",INDEX('Main Template'!$J$22:$AN$505,Vacay_Template!$A65,Vacay_Template!AF$1))</f>
        <v/>
      </c>
    </row>
    <row r="66" spans="1:32">
      <c r="A66" t="str">
        <f>IF(A65=";","",IF('Main Template'!I86&lt;='Main Template'!$F$9,'Main Template'!I86,";"))</f>
        <v/>
      </c>
      <c r="B66" t="e">
        <f>IF(OR(B$1=":=",$A66=";"),"",INDEX('Main Template'!$J$22:$AN$505,Vacay_Template!$A66,Vacay_Template!B$1))</f>
        <v>#VALUE!</v>
      </c>
      <c r="C66" t="e">
        <f>IF(OR(C$1=":=",$A66=";"),"",INDEX('Main Template'!$J$22:$AN$505,Vacay_Template!$A66,Vacay_Template!C$1))</f>
        <v>#VALUE!</v>
      </c>
      <c r="D66" t="e">
        <f>IF(OR(D$1=":=",$A66=";"),"",INDEX('Main Template'!$J$22:$AN$505,Vacay_Template!$A66,Vacay_Template!D$1))</f>
        <v>#VALUE!</v>
      </c>
      <c r="E66" t="e">
        <f>IF(OR(E$1=":=",$A66=";"),"",INDEX('Main Template'!$J$22:$AN$505,Vacay_Template!$A66,Vacay_Template!E$1))</f>
        <v>#VALUE!</v>
      </c>
      <c r="F66" t="e">
        <f>IF(OR(F$1=":=",$A66=";"),"",INDEX('Main Template'!$J$22:$AN$505,Vacay_Template!$A66,Vacay_Template!F$1))</f>
        <v>#VALUE!</v>
      </c>
      <c r="G66" t="e">
        <f>IF(OR(G$1=":=",$A66=";"),"",INDEX('Main Template'!$J$22:$AN$505,Vacay_Template!$A66,Vacay_Template!G$1))</f>
        <v>#VALUE!</v>
      </c>
      <c r="H66" t="e">
        <f>IF(OR(H$1=":=",$A66=";"),"",INDEX('Main Template'!$J$22:$AN$505,Vacay_Template!$A66,Vacay_Template!H$1))</f>
        <v>#VALUE!</v>
      </c>
      <c r="I66" t="e">
        <f>IF(OR(I$1=":=",$A66=";"),"",INDEX('Main Template'!$J$22:$AN$505,Vacay_Template!$A66,Vacay_Template!I$1))</f>
        <v>#VALUE!</v>
      </c>
      <c r="J66" t="e">
        <f>IF(OR(J$1=":=",$A66=";"),"",INDEX('Main Template'!$J$22:$AN$505,Vacay_Template!$A66,Vacay_Template!J$1))</f>
        <v>#VALUE!</v>
      </c>
      <c r="K66" t="e">
        <f>IF(OR(K$1=":=",$A66=";"),"",INDEX('Main Template'!$J$22:$AN$505,Vacay_Template!$A66,Vacay_Template!K$1))</f>
        <v>#VALUE!</v>
      </c>
      <c r="L66" t="e">
        <f>IF(OR(L$1=":=",$A66=";"),"",INDEX('Main Template'!$J$22:$AN$505,Vacay_Template!$A66,Vacay_Template!L$1))</f>
        <v>#VALUE!</v>
      </c>
      <c r="M66" t="e">
        <f>IF(OR(M$1=":=",$A66=";"),"",INDEX('Main Template'!$J$22:$AN$505,Vacay_Template!$A66,Vacay_Template!M$1))</f>
        <v>#VALUE!</v>
      </c>
      <c r="N66" t="e">
        <f>IF(OR(N$1=":=",$A66=";"),"",INDEX('Main Template'!$J$22:$AN$505,Vacay_Template!$A66,Vacay_Template!N$1))</f>
        <v>#VALUE!</v>
      </c>
      <c r="O66" t="e">
        <f>IF(OR(O$1=":=",$A66=";"),"",INDEX('Main Template'!$J$22:$AN$505,Vacay_Template!$A66,Vacay_Template!O$1))</f>
        <v>#VALUE!</v>
      </c>
      <c r="P66" t="e">
        <f>IF(OR(P$1=":=",$A66=";"),"",INDEX('Main Template'!$J$22:$AN$505,Vacay_Template!$A66,Vacay_Template!P$1))</f>
        <v>#VALUE!</v>
      </c>
      <c r="Q66" t="e">
        <f>IF(OR(Q$1=":=",$A66=";"),"",INDEX('Main Template'!$J$22:$AN$505,Vacay_Template!$A66,Vacay_Template!Q$1))</f>
        <v>#VALUE!</v>
      </c>
      <c r="R66" t="e">
        <f>IF(OR(R$1=":=",$A66=";"),"",INDEX('Main Template'!$J$22:$AN$505,Vacay_Template!$A66,Vacay_Template!R$1))</f>
        <v>#VALUE!</v>
      </c>
      <c r="S66" t="e">
        <f>IF(OR(S$1=":=",$A66=";"),"",INDEX('Main Template'!$J$22:$AN$505,Vacay_Template!$A66,Vacay_Template!S$1))</f>
        <v>#VALUE!</v>
      </c>
      <c r="T66" t="e">
        <f>IF(OR(T$1=":=",$A66=";"),"",INDEX('Main Template'!$J$22:$AN$505,Vacay_Template!$A66,Vacay_Template!T$1))</f>
        <v>#VALUE!</v>
      </c>
      <c r="U66" t="e">
        <f>IF(OR(U$1=":=",$A66=";"),"",INDEX('Main Template'!$J$22:$AN$505,Vacay_Template!$A66,Vacay_Template!U$1))</f>
        <v>#VALUE!</v>
      </c>
      <c r="V66" t="e">
        <f>IF(OR(V$1=":=",$A66=";"),"",INDEX('Main Template'!$J$22:$AN$505,Vacay_Template!$A66,Vacay_Template!V$1))</f>
        <v>#VALUE!</v>
      </c>
      <c r="W66" t="e">
        <f>IF(OR(W$1=":=",$A66=";"),"",INDEX('Main Template'!$J$22:$AN$505,Vacay_Template!$A66,Vacay_Template!W$1))</f>
        <v>#VALUE!</v>
      </c>
      <c r="X66" t="e">
        <f>IF(OR(X$1=":=",$A66=";"),"",INDEX('Main Template'!$J$22:$AN$505,Vacay_Template!$A66,Vacay_Template!X$1))</f>
        <v>#VALUE!</v>
      </c>
      <c r="Y66" t="e">
        <f>IF(OR(Y$1=":=",$A66=";"),"",INDEX('Main Template'!$J$22:$AN$505,Vacay_Template!$A66,Vacay_Template!Y$1))</f>
        <v>#VALUE!</v>
      </c>
      <c r="Z66" t="e">
        <f>IF(OR(Z$1=":=",$A66=";"),"",INDEX('Main Template'!$J$22:$AN$505,Vacay_Template!$A66,Vacay_Template!Z$1))</f>
        <v>#VALUE!</v>
      </c>
      <c r="AA66" t="e">
        <f>IF(OR(AA$1=":=",$A66=";"),"",INDEX('Main Template'!$J$22:$AN$505,Vacay_Template!$A66,Vacay_Template!AA$1))</f>
        <v>#VALUE!</v>
      </c>
      <c r="AB66" t="e">
        <f>IF(OR(AB$1=":=",$A66=";"),"",INDEX('Main Template'!$J$22:$AN$505,Vacay_Template!$A66,Vacay_Template!AB$1))</f>
        <v>#VALUE!</v>
      </c>
      <c r="AC66" t="e">
        <f>IF(OR(AC$1=":=",$A66=";"),"",INDEX('Main Template'!$J$22:$AN$505,Vacay_Template!$A66,Vacay_Template!AC$1))</f>
        <v>#VALUE!</v>
      </c>
      <c r="AD66" t="e">
        <f>IF(OR(AD$1=":=",$A66=";"),"",INDEX('Main Template'!$J$22:$AN$505,Vacay_Template!$A66,Vacay_Template!AD$1))</f>
        <v>#VALUE!</v>
      </c>
      <c r="AE66" t="str">
        <f>IF(OR(AE$1=":=",$A66=";"),"",INDEX('Main Template'!$J$22:$AN$505,Vacay_Template!$A66,Vacay_Template!AE$1))</f>
        <v/>
      </c>
      <c r="AF66" t="e">
        <f>IF(OR(AF$1=":=",$A66=";"),"",INDEX('Main Template'!$J$22:$AN$505,Vacay_Template!$A66,Vacay_Template!AF$1))</f>
        <v>#VALUE!</v>
      </c>
    </row>
    <row r="67" spans="1:32">
      <c r="A67" t="str">
        <f>IF(A66=";","",IF('Main Template'!I87&lt;='Main Template'!$F$9,'Main Template'!I87,";"))</f>
        <v>;</v>
      </c>
      <c r="B67" t="str">
        <f>IF(OR(B$1=":=",$A67=";"),"",INDEX('Main Template'!$J$22:$AN$505,Vacay_Template!$A67,Vacay_Template!B$1))</f>
        <v/>
      </c>
      <c r="C67" t="str">
        <f>IF(OR(C$1=":=",$A67=";"),"",INDEX('Main Template'!$J$22:$AN$505,Vacay_Template!$A67,Vacay_Template!C$1))</f>
        <v/>
      </c>
      <c r="D67" t="str">
        <f>IF(OR(D$1=":=",$A67=";"),"",INDEX('Main Template'!$J$22:$AN$505,Vacay_Template!$A67,Vacay_Template!D$1))</f>
        <v/>
      </c>
      <c r="E67" t="str">
        <f>IF(OR(E$1=":=",$A67=";"),"",INDEX('Main Template'!$J$22:$AN$505,Vacay_Template!$A67,Vacay_Template!E$1))</f>
        <v/>
      </c>
      <c r="F67" t="str">
        <f>IF(OR(F$1=":=",$A67=";"),"",INDEX('Main Template'!$J$22:$AN$505,Vacay_Template!$A67,Vacay_Template!F$1))</f>
        <v/>
      </c>
      <c r="G67" t="str">
        <f>IF(OR(G$1=":=",$A67=";"),"",INDEX('Main Template'!$J$22:$AN$505,Vacay_Template!$A67,Vacay_Template!G$1))</f>
        <v/>
      </c>
      <c r="H67" t="str">
        <f>IF(OR(H$1=":=",$A67=";"),"",INDEX('Main Template'!$J$22:$AN$505,Vacay_Template!$A67,Vacay_Template!H$1))</f>
        <v/>
      </c>
      <c r="I67" t="str">
        <f>IF(OR(I$1=":=",$A67=";"),"",INDEX('Main Template'!$J$22:$AN$505,Vacay_Template!$A67,Vacay_Template!I$1))</f>
        <v/>
      </c>
      <c r="J67" t="str">
        <f>IF(OR(J$1=":=",$A67=";"),"",INDEX('Main Template'!$J$22:$AN$505,Vacay_Template!$A67,Vacay_Template!J$1))</f>
        <v/>
      </c>
      <c r="K67" t="str">
        <f>IF(OR(K$1=":=",$A67=";"),"",INDEX('Main Template'!$J$22:$AN$505,Vacay_Template!$A67,Vacay_Template!K$1))</f>
        <v/>
      </c>
      <c r="L67" t="str">
        <f>IF(OR(L$1=":=",$A67=";"),"",INDEX('Main Template'!$J$22:$AN$505,Vacay_Template!$A67,Vacay_Template!L$1))</f>
        <v/>
      </c>
      <c r="M67" t="str">
        <f>IF(OR(M$1=":=",$A67=";"),"",INDEX('Main Template'!$J$22:$AN$505,Vacay_Template!$A67,Vacay_Template!M$1))</f>
        <v/>
      </c>
      <c r="N67" t="str">
        <f>IF(OR(N$1=":=",$A67=";"),"",INDEX('Main Template'!$J$22:$AN$505,Vacay_Template!$A67,Vacay_Template!N$1))</f>
        <v/>
      </c>
      <c r="O67" t="str">
        <f>IF(OR(O$1=":=",$A67=";"),"",INDEX('Main Template'!$J$22:$AN$505,Vacay_Template!$A67,Vacay_Template!O$1))</f>
        <v/>
      </c>
      <c r="P67" t="str">
        <f>IF(OR(P$1=":=",$A67=";"),"",INDEX('Main Template'!$J$22:$AN$505,Vacay_Template!$A67,Vacay_Template!P$1))</f>
        <v/>
      </c>
      <c r="Q67" t="str">
        <f>IF(OR(Q$1=":=",$A67=";"),"",INDEX('Main Template'!$J$22:$AN$505,Vacay_Template!$A67,Vacay_Template!Q$1))</f>
        <v/>
      </c>
      <c r="R67" t="str">
        <f>IF(OR(R$1=":=",$A67=";"),"",INDEX('Main Template'!$J$22:$AN$505,Vacay_Template!$A67,Vacay_Template!R$1))</f>
        <v/>
      </c>
      <c r="S67" t="str">
        <f>IF(OR(S$1=":=",$A67=";"),"",INDEX('Main Template'!$J$22:$AN$505,Vacay_Template!$A67,Vacay_Template!S$1))</f>
        <v/>
      </c>
      <c r="T67" t="str">
        <f>IF(OR(T$1=":=",$A67=";"),"",INDEX('Main Template'!$J$22:$AN$505,Vacay_Template!$A67,Vacay_Template!T$1))</f>
        <v/>
      </c>
      <c r="U67" t="str">
        <f>IF(OR(U$1=":=",$A67=";"),"",INDEX('Main Template'!$J$22:$AN$505,Vacay_Template!$A67,Vacay_Template!U$1))</f>
        <v/>
      </c>
      <c r="V67" t="str">
        <f>IF(OR(V$1=":=",$A67=";"),"",INDEX('Main Template'!$J$22:$AN$505,Vacay_Template!$A67,Vacay_Template!V$1))</f>
        <v/>
      </c>
      <c r="W67" t="str">
        <f>IF(OR(W$1=":=",$A67=";"),"",INDEX('Main Template'!$J$22:$AN$505,Vacay_Template!$A67,Vacay_Template!W$1))</f>
        <v/>
      </c>
      <c r="X67" t="str">
        <f>IF(OR(X$1=":=",$A67=";"),"",INDEX('Main Template'!$J$22:$AN$505,Vacay_Template!$A67,Vacay_Template!X$1))</f>
        <v/>
      </c>
      <c r="Y67" t="str">
        <f>IF(OR(Y$1=":=",$A67=";"),"",INDEX('Main Template'!$J$22:$AN$505,Vacay_Template!$A67,Vacay_Template!Y$1))</f>
        <v/>
      </c>
      <c r="Z67" t="str">
        <f>IF(OR(Z$1=":=",$A67=";"),"",INDEX('Main Template'!$J$22:$AN$505,Vacay_Template!$A67,Vacay_Template!Z$1))</f>
        <v/>
      </c>
      <c r="AA67" t="str">
        <f>IF(OR(AA$1=":=",$A67=";"),"",INDEX('Main Template'!$J$22:$AN$505,Vacay_Template!$A67,Vacay_Template!AA$1))</f>
        <v/>
      </c>
      <c r="AB67" t="str">
        <f>IF(OR(AB$1=":=",$A67=";"),"",INDEX('Main Template'!$J$22:$AN$505,Vacay_Template!$A67,Vacay_Template!AB$1))</f>
        <v/>
      </c>
      <c r="AC67" t="str">
        <f>IF(OR(AC$1=":=",$A67=";"),"",INDEX('Main Template'!$J$22:$AN$505,Vacay_Template!$A67,Vacay_Template!AC$1))</f>
        <v/>
      </c>
      <c r="AD67" t="str">
        <f>IF(OR(AD$1=":=",$A67=";"),"",INDEX('Main Template'!$J$22:$AN$505,Vacay_Template!$A67,Vacay_Template!AD$1))</f>
        <v/>
      </c>
      <c r="AE67" t="str">
        <f>IF(OR(AE$1=":=",$A67=";"),"",INDEX('Main Template'!$J$22:$AN$505,Vacay_Template!$A67,Vacay_Template!AE$1))</f>
        <v/>
      </c>
      <c r="AF67" t="str">
        <f>IF(OR(AF$1=":=",$A67=";"),"",INDEX('Main Template'!$J$22:$AN$505,Vacay_Template!$A67,Vacay_Template!AF$1))</f>
        <v/>
      </c>
    </row>
    <row r="68" spans="1:32">
      <c r="A68" t="str">
        <f>IF(A67=";","",IF('Main Template'!I88&lt;='Main Template'!$F$9,'Main Template'!I88,";"))</f>
        <v/>
      </c>
      <c r="B68" t="e">
        <f>IF(OR(B$1=":=",$A68=";"),"",INDEX('Main Template'!$J$22:$AN$505,Vacay_Template!$A68,Vacay_Template!B$1))</f>
        <v>#VALUE!</v>
      </c>
      <c r="C68" t="e">
        <f>IF(OR(C$1=":=",$A68=";"),"",INDEX('Main Template'!$J$22:$AN$505,Vacay_Template!$A68,Vacay_Template!C$1))</f>
        <v>#VALUE!</v>
      </c>
      <c r="D68" t="e">
        <f>IF(OR(D$1=":=",$A68=";"),"",INDEX('Main Template'!$J$22:$AN$505,Vacay_Template!$A68,Vacay_Template!D$1))</f>
        <v>#VALUE!</v>
      </c>
      <c r="E68" t="e">
        <f>IF(OR(E$1=":=",$A68=";"),"",INDEX('Main Template'!$J$22:$AN$505,Vacay_Template!$A68,Vacay_Template!E$1))</f>
        <v>#VALUE!</v>
      </c>
      <c r="F68" t="e">
        <f>IF(OR(F$1=":=",$A68=";"),"",INDEX('Main Template'!$J$22:$AN$505,Vacay_Template!$A68,Vacay_Template!F$1))</f>
        <v>#VALUE!</v>
      </c>
      <c r="G68" t="e">
        <f>IF(OR(G$1=":=",$A68=";"),"",INDEX('Main Template'!$J$22:$AN$505,Vacay_Template!$A68,Vacay_Template!G$1))</f>
        <v>#VALUE!</v>
      </c>
      <c r="H68" t="e">
        <f>IF(OR(H$1=":=",$A68=";"),"",INDEX('Main Template'!$J$22:$AN$505,Vacay_Template!$A68,Vacay_Template!H$1))</f>
        <v>#VALUE!</v>
      </c>
      <c r="I68" t="e">
        <f>IF(OR(I$1=":=",$A68=";"),"",INDEX('Main Template'!$J$22:$AN$505,Vacay_Template!$A68,Vacay_Template!I$1))</f>
        <v>#VALUE!</v>
      </c>
      <c r="J68" t="e">
        <f>IF(OR(J$1=":=",$A68=";"),"",INDEX('Main Template'!$J$22:$AN$505,Vacay_Template!$A68,Vacay_Template!J$1))</f>
        <v>#VALUE!</v>
      </c>
      <c r="K68" t="e">
        <f>IF(OR(K$1=":=",$A68=";"),"",INDEX('Main Template'!$J$22:$AN$505,Vacay_Template!$A68,Vacay_Template!K$1))</f>
        <v>#VALUE!</v>
      </c>
      <c r="L68" t="e">
        <f>IF(OR(L$1=":=",$A68=";"),"",INDEX('Main Template'!$J$22:$AN$505,Vacay_Template!$A68,Vacay_Template!L$1))</f>
        <v>#VALUE!</v>
      </c>
      <c r="M68" t="e">
        <f>IF(OR(M$1=":=",$A68=";"),"",INDEX('Main Template'!$J$22:$AN$505,Vacay_Template!$A68,Vacay_Template!M$1))</f>
        <v>#VALUE!</v>
      </c>
      <c r="N68" t="e">
        <f>IF(OR(N$1=":=",$A68=";"),"",INDEX('Main Template'!$J$22:$AN$505,Vacay_Template!$A68,Vacay_Template!N$1))</f>
        <v>#VALUE!</v>
      </c>
      <c r="O68" t="e">
        <f>IF(OR(O$1=":=",$A68=";"),"",INDEX('Main Template'!$J$22:$AN$505,Vacay_Template!$A68,Vacay_Template!O$1))</f>
        <v>#VALUE!</v>
      </c>
      <c r="P68" t="e">
        <f>IF(OR(P$1=":=",$A68=";"),"",INDEX('Main Template'!$J$22:$AN$505,Vacay_Template!$A68,Vacay_Template!P$1))</f>
        <v>#VALUE!</v>
      </c>
      <c r="Q68" t="e">
        <f>IF(OR(Q$1=":=",$A68=";"),"",INDEX('Main Template'!$J$22:$AN$505,Vacay_Template!$A68,Vacay_Template!Q$1))</f>
        <v>#VALUE!</v>
      </c>
      <c r="R68" t="e">
        <f>IF(OR(R$1=":=",$A68=";"),"",INDEX('Main Template'!$J$22:$AN$505,Vacay_Template!$A68,Vacay_Template!R$1))</f>
        <v>#VALUE!</v>
      </c>
      <c r="S68" t="e">
        <f>IF(OR(S$1=":=",$A68=";"),"",INDEX('Main Template'!$J$22:$AN$505,Vacay_Template!$A68,Vacay_Template!S$1))</f>
        <v>#VALUE!</v>
      </c>
      <c r="T68" t="e">
        <f>IF(OR(T$1=":=",$A68=";"),"",INDEX('Main Template'!$J$22:$AN$505,Vacay_Template!$A68,Vacay_Template!T$1))</f>
        <v>#VALUE!</v>
      </c>
      <c r="U68" t="e">
        <f>IF(OR(U$1=":=",$A68=";"),"",INDEX('Main Template'!$J$22:$AN$505,Vacay_Template!$A68,Vacay_Template!U$1))</f>
        <v>#VALUE!</v>
      </c>
      <c r="V68" t="e">
        <f>IF(OR(V$1=":=",$A68=";"),"",INDEX('Main Template'!$J$22:$AN$505,Vacay_Template!$A68,Vacay_Template!V$1))</f>
        <v>#VALUE!</v>
      </c>
      <c r="W68" t="e">
        <f>IF(OR(W$1=":=",$A68=";"),"",INDEX('Main Template'!$J$22:$AN$505,Vacay_Template!$A68,Vacay_Template!W$1))</f>
        <v>#VALUE!</v>
      </c>
      <c r="X68" t="e">
        <f>IF(OR(X$1=":=",$A68=";"),"",INDEX('Main Template'!$J$22:$AN$505,Vacay_Template!$A68,Vacay_Template!X$1))</f>
        <v>#VALUE!</v>
      </c>
      <c r="Y68" t="e">
        <f>IF(OR(Y$1=":=",$A68=";"),"",INDEX('Main Template'!$J$22:$AN$505,Vacay_Template!$A68,Vacay_Template!Y$1))</f>
        <v>#VALUE!</v>
      </c>
      <c r="Z68" t="e">
        <f>IF(OR(Z$1=":=",$A68=";"),"",INDEX('Main Template'!$J$22:$AN$505,Vacay_Template!$A68,Vacay_Template!Z$1))</f>
        <v>#VALUE!</v>
      </c>
      <c r="AA68" t="e">
        <f>IF(OR(AA$1=":=",$A68=";"),"",INDEX('Main Template'!$J$22:$AN$505,Vacay_Template!$A68,Vacay_Template!AA$1))</f>
        <v>#VALUE!</v>
      </c>
      <c r="AB68" t="e">
        <f>IF(OR(AB$1=":=",$A68=";"),"",INDEX('Main Template'!$J$22:$AN$505,Vacay_Template!$A68,Vacay_Template!AB$1))</f>
        <v>#VALUE!</v>
      </c>
      <c r="AC68" t="e">
        <f>IF(OR(AC$1=":=",$A68=";"),"",INDEX('Main Template'!$J$22:$AN$505,Vacay_Template!$A68,Vacay_Template!AC$1))</f>
        <v>#VALUE!</v>
      </c>
      <c r="AD68" t="e">
        <f>IF(OR(AD$1=":=",$A68=";"),"",INDEX('Main Template'!$J$22:$AN$505,Vacay_Template!$A68,Vacay_Template!AD$1))</f>
        <v>#VALUE!</v>
      </c>
      <c r="AE68" t="str">
        <f>IF(OR(AE$1=":=",$A68=";"),"",INDEX('Main Template'!$J$22:$AN$505,Vacay_Template!$A68,Vacay_Template!AE$1))</f>
        <v/>
      </c>
      <c r="AF68" t="e">
        <f>IF(OR(AF$1=":=",$A68=";"),"",INDEX('Main Template'!$J$22:$AN$505,Vacay_Template!$A68,Vacay_Template!AF$1))</f>
        <v>#VALUE!</v>
      </c>
    </row>
    <row r="69" spans="1:32">
      <c r="A69" t="str">
        <f>IF(A68=";","",IF('Main Template'!I89&lt;='Main Template'!$F$9,'Main Template'!I89,";"))</f>
        <v>;</v>
      </c>
      <c r="B69" t="str">
        <f>IF(OR(B$1=":=",$A69=";"),"",INDEX('Main Template'!$J$22:$AN$505,Vacay_Template!$A69,Vacay_Template!B$1))</f>
        <v/>
      </c>
      <c r="C69" t="str">
        <f>IF(OR(C$1=":=",$A69=";"),"",INDEX('Main Template'!$J$22:$AN$505,Vacay_Template!$A69,Vacay_Template!C$1))</f>
        <v/>
      </c>
      <c r="D69" t="str">
        <f>IF(OR(D$1=":=",$A69=";"),"",INDEX('Main Template'!$J$22:$AN$505,Vacay_Template!$A69,Vacay_Template!D$1))</f>
        <v/>
      </c>
      <c r="E69" t="str">
        <f>IF(OR(E$1=":=",$A69=";"),"",INDEX('Main Template'!$J$22:$AN$505,Vacay_Template!$A69,Vacay_Template!E$1))</f>
        <v/>
      </c>
      <c r="F69" t="str">
        <f>IF(OR(F$1=":=",$A69=";"),"",INDEX('Main Template'!$J$22:$AN$505,Vacay_Template!$A69,Vacay_Template!F$1))</f>
        <v/>
      </c>
      <c r="G69" t="str">
        <f>IF(OR(G$1=":=",$A69=";"),"",INDEX('Main Template'!$J$22:$AN$505,Vacay_Template!$A69,Vacay_Template!G$1))</f>
        <v/>
      </c>
      <c r="H69" t="str">
        <f>IF(OR(H$1=":=",$A69=";"),"",INDEX('Main Template'!$J$22:$AN$505,Vacay_Template!$A69,Vacay_Template!H$1))</f>
        <v/>
      </c>
      <c r="I69" t="str">
        <f>IF(OR(I$1=":=",$A69=";"),"",INDEX('Main Template'!$J$22:$AN$505,Vacay_Template!$A69,Vacay_Template!I$1))</f>
        <v/>
      </c>
      <c r="J69" t="str">
        <f>IF(OR(J$1=":=",$A69=";"),"",INDEX('Main Template'!$J$22:$AN$505,Vacay_Template!$A69,Vacay_Template!J$1))</f>
        <v/>
      </c>
      <c r="K69" t="str">
        <f>IF(OR(K$1=":=",$A69=";"),"",INDEX('Main Template'!$J$22:$AN$505,Vacay_Template!$A69,Vacay_Template!K$1))</f>
        <v/>
      </c>
      <c r="L69" t="str">
        <f>IF(OR(L$1=":=",$A69=";"),"",INDEX('Main Template'!$J$22:$AN$505,Vacay_Template!$A69,Vacay_Template!L$1))</f>
        <v/>
      </c>
      <c r="M69" t="str">
        <f>IF(OR(M$1=":=",$A69=";"),"",INDEX('Main Template'!$J$22:$AN$505,Vacay_Template!$A69,Vacay_Template!M$1))</f>
        <v/>
      </c>
      <c r="N69" t="str">
        <f>IF(OR(N$1=":=",$A69=";"),"",INDEX('Main Template'!$J$22:$AN$505,Vacay_Template!$A69,Vacay_Template!N$1))</f>
        <v/>
      </c>
      <c r="O69" t="str">
        <f>IF(OR(O$1=":=",$A69=";"),"",INDEX('Main Template'!$J$22:$AN$505,Vacay_Template!$A69,Vacay_Template!O$1))</f>
        <v/>
      </c>
      <c r="P69" t="str">
        <f>IF(OR(P$1=":=",$A69=";"),"",INDEX('Main Template'!$J$22:$AN$505,Vacay_Template!$A69,Vacay_Template!P$1))</f>
        <v/>
      </c>
      <c r="Q69" t="str">
        <f>IF(OR(Q$1=":=",$A69=";"),"",INDEX('Main Template'!$J$22:$AN$505,Vacay_Template!$A69,Vacay_Template!Q$1))</f>
        <v/>
      </c>
      <c r="R69" t="str">
        <f>IF(OR(R$1=":=",$A69=";"),"",INDEX('Main Template'!$J$22:$AN$505,Vacay_Template!$A69,Vacay_Template!R$1))</f>
        <v/>
      </c>
      <c r="S69" t="str">
        <f>IF(OR(S$1=":=",$A69=";"),"",INDEX('Main Template'!$J$22:$AN$505,Vacay_Template!$A69,Vacay_Template!S$1))</f>
        <v/>
      </c>
      <c r="T69" t="str">
        <f>IF(OR(T$1=":=",$A69=";"),"",INDEX('Main Template'!$J$22:$AN$505,Vacay_Template!$A69,Vacay_Template!T$1))</f>
        <v/>
      </c>
      <c r="U69" t="str">
        <f>IF(OR(U$1=":=",$A69=";"),"",INDEX('Main Template'!$J$22:$AN$505,Vacay_Template!$A69,Vacay_Template!U$1))</f>
        <v/>
      </c>
      <c r="V69" t="str">
        <f>IF(OR(V$1=":=",$A69=";"),"",INDEX('Main Template'!$J$22:$AN$505,Vacay_Template!$A69,Vacay_Template!V$1))</f>
        <v/>
      </c>
      <c r="W69" t="str">
        <f>IF(OR(W$1=":=",$A69=";"),"",INDEX('Main Template'!$J$22:$AN$505,Vacay_Template!$A69,Vacay_Template!W$1))</f>
        <v/>
      </c>
      <c r="X69" t="str">
        <f>IF(OR(X$1=":=",$A69=";"),"",INDEX('Main Template'!$J$22:$AN$505,Vacay_Template!$A69,Vacay_Template!X$1))</f>
        <v/>
      </c>
      <c r="Y69" t="str">
        <f>IF(OR(Y$1=":=",$A69=";"),"",INDEX('Main Template'!$J$22:$AN$505,Vacay_Template!$A69,Vacay_Template!Y$1))</f>
        <v/>
      </c>
      <c r="Z69" t="str">
        <f>IF(OR(Z$1=":=",$A69=";"),"",INDEX('Main Template'!$J$22:$AN$505,Vacay_Template!$A69,Vacay_Template!Z$1))</f>
        <v/>
      </c>
      <c r="AA69" t="str">
        <f>IF(OR(AA$1=":=",$A69=";"),"",INDEX('Main Template'!$J$22:$AN$505,Vacay_Template!$A69,Vacay_Template!AA$1))</f>
        <v/>
      </c>
      <c r="AB69" t="str">
        <f>IF(OR(AB$1=":=",$A69=";"),"",INDEX('Main Template'!$J$22:$AN$505,Vacay_Template!$A69,Vacay_Template!AB$1))</f>
        <v/>
      </c>
      <c r="AC69" t="str">
        <f>IF(OR(AC$1=":=",$A69=";"),"",INDEX('Main Template'!$J$22:$AN$505,Vacay_Template!$A69,Vacay_Template!AC$1))</f>
        <v/>
      </c>
      <c r="AD69" t="str">
        <f>IF(OR(AD$1=":=",$A69=";"),"",INDEX('Main Template'!$J$22:$AN$505,Vacay_Template!$A69,Vacay_Template!AD$1))</f>
        <v/>
      </c>
      <c r="AE69" t="str">
        <f>IF(OR(AE$1=":=",$A69=";"),"",INDEX('Main Template'!$J$22:$AN$505,Vacay_Template!$A69,Vacay_Template!AE$1))</f>
        <v/>
      </c>
      <c r="AF69" t="str">
        <f>IF(OR(AF$1=":=",$A69=";"),"",INDEX('Main Template'!$J$22:$AN$505,Vacay_Template!$A69,Vacay_Template!AF$1))</f>
        <v/>
      </c>
    </row>
    <row r="70" spans="1:32">
      <c r="A70" t="str">
        <f>IF(A69=";","",IF('Main Template'!I90&lt;='Main Template'!$F$9,'Main Template'!I90,";"))</f>
        <v/>
      </c>
      <c r="B70" t="e">
        <f>IF(OR(B$1=":=",$A70=";"),"",INDEX('Main Template'!$J$22:$AN$505,Vacay_Template!$A70,Vacay_Template!B$1))</f>
        <v>#VALUE!</v>
      </c>
      <c r="C70" t="e">
        <f>IF(OR(C$1=":=",$A70=";"),"",INDEX('Main Template'!$J$22:$AN$505,Vacay_Template!$A70,Vacay_Template!C$1))</f>
        <v>#VALUE!</v>
      </c>
      <c r="D70" t="e">
        <f>IF(OR(D$1=":=",$A70=";"),"",INDEX('Main Template'!$J$22:$AN$505,Vacay_Template!$A70,Vacay_Template!D$1))</f>
        <v>#VALUE!</v>
      </c>
      <c r="E70" t="e">
        <f>IF(OR(E$1=":=",$A70=";"),"",INDEX('Main Template'!$J$22:$AN$505,Vacay_Template!$A70,Vacay_Template!E$1))</f>
        <v>#VALUE!</v>
      </c>
      <c r="F70" t="e">
        <f>IF(OR(F$1=":=",$A70=";"),"",INDEX('Main Template'!$J$22:$AN$505,Vacay_Template!$A70,Vacay_Template!F$1))</f>
        <v>#VALUE!</v>
      </c>
      <c r="G70" t="e">
        <f>IF(OR(G$1=":=",$A70=";"),"",INDEX('Main Template'!$J$22:$AN$505,Vacay_Template!$A70,Vacay_Template!G$1))</f>
        <v>#VALUE!</v>
      </c>
      <c r="H70" t="e">
        <f>IF(OR(H$1=":=",$A70=";"),"",INDEX('Main Template'!$J$22:$AN$505,Vacay_Template!$A70,Vacay_Template!H$1))</f>
        <v>#VALUE!</v>
      </c>
      <c r="I70" t="e">
        <f>IF(OR(I$1=":=",$A70=";"),"",INDEX('Main Template'!$J$22:$AN$505,Vacay_Template!$A70,Vacay_Template!I$1))</f>
        <v>#VALUE!</v>
      </c>
      <c r="J70" t="e">
        <f>IF(OR(J$1=":=",$A70=";"),"",INDEX('Main Template'!$J$22:$AN$505,Vacay_Template!$A70,Vacay_Template!J$1))</f>
        <v>#VALUE!</v>
      </c>
      <c r="K70" t="e">
        <f>IF(OR(K$1=":=",$A70=";"),"",INDEX('Main Template'!$J$22:$AN$505,Vacay_Template!$A70,Vacay_Template!K$1))</f>
        <v>#VALUE!</v>
      </c>
      <c r="L70" t="e">
        <f>IF(OR(L$1=":=",$A70=";"),"",INDEX('Main Template'!$J$22:$AN$505,Vacay_Template!$A70,Vacay_Template!L$1))</f>
        <v>#VALUE!</v>
      </c>
      <c r="M70" t="e">
        <f>IF(OR(M$1=":=",$A70=";"),"",INDEX('Main Template'!$J$22:$AN$505,Vacay_Template!$A70,Vacay_Template!M$1))</f>
        <v>#VALUE!</v>
      </c>
      <c r="N70" t="e">
        <f>IF(OR(N$1=":=",$A70=";"),"",INDEX('Main Template'!$J$22:$AN$505,Vacay_Template!$A70,Vacay_Template!N$1))</f>
        <v>#VALUE!</v>
      </c>
      <c r="O70" t="e">
        <f>IF(OR(O$1=":=",$A70=";"),"",INDEX('Main Template'!$J$22:$AN$505,Vacay_Template!$A70,Vacay_Template!O$1))</f>
        <v>#VALUE!</v>
      </c>
      <c r="P70" t="e">
        <f>IF(OR(P$1=":=",$A70=";"),"",INDEX('Main Template'!$J$22:$AN$505,Vacay_Template!$A70,Vacay_Template!P$1))</f>
        <v>#VALUE!</v>
      </c>
      <c r="Q70" t="e">
        <f>IF(OR(Q$1=":=",$A70=";"),"",INDEX('Main Template'!$J$22:$AN$505,Vacay_Template!$A70,Vacay_Template!Q$1))</f>
        <v>#VALUE!</v>
      </c>
      <c r="R70" t="e">
        <f>IF(OR(R$1=":=",$A70=";"),"",INDEX('Main Template'!$J$22:$AN$505,Vacay_Template!$A70,Vacay_Template!R$1))</f>
        <v>#VALUE!</v>
      </c>
      <c r="S70" t="e">
        <f>IF(OR(S$1=":=",$A70=";"),"",INDEX('Main Template'!$J$22:$AN$505,Vacay_Template!$A70,Vacay_Template!S$1))</f>
        <v>#VALUE!</v>
      </c>
      <c r="T70" t="e">
        <f>IF(OR(T$1=":=",$A70=";"),"",INDEX('Main Template'!$J$22:$AN$505,Vacay_Template!$A70,Vacay_Template!T$1))</f>
        <v>#VALUE!</v>
      </c>
      <c r="U70" t="e">
        <f>IF(OR(U$1=":=",$A70=";"),"",INDEX('Main Template'!$J$22:$AN$505,Vacay_Template!$A70,Vacay_Template!U$1))</f>
        <v>#VALUE!</v>
      </c>
      <c r="V70" t="e">
        <f>IF(OR(V$1=":=",$A70=";"),"",INDEX('Main Template'!$J$22:$AN$505,Vacay_Template!$A70,Vacay_Template!V$1))</f>
        <v>#VALUE!</v>
      </c>
      <c r="W70" t="e">
        <f>IF(OR(W$1=":=",$A70=";"),"",INDEX('Main Template'!$J$22:$AN$505,Vacay_Template!$A70,Vacay_Template!W$1))</f>
        <v>#VALUE!</v>
      </c>
      <c r="X70" t="e">
        <f>IF(OR(X$1=":=",$A70=";"),"",INDEX('Main Template'!$J$22:$AN$505,Vacay_Template!$A70,Vacay_Template!X$1))</f>
        <v>#VALUE!</v>
      </c>
      <c r="Y70" t="e">
        <f>IF(OR(Y$1=":=",$A70=";"),"",INDEX('Main Template'!$J$22:$AN$505,Vacay_Template!$A70,Vacay_Template!Y$1))</f>
        <v>#VALUE!</v>
      </c>
      <c r="Z70" t="e">
        <f>IF(OR(Z$1=":=",$A70=";"),"",INDEX('Main Template'!$J$22:$AN$505,Vacay_Template!$A70,Vacay_Template!Z$1))</f>
        <v>#VALUE!</v>
      </c>
      <c r="AA70" t="e">
        <f>IF(OR(AA$1=":=",$A70=";"),"",INDEX('Main Template'!$J$22:$AN$505,Vacay_Template!$A70,Vacay_Template!AA$1))</f>
        <v>#VALUE!</v>
      </c>
      <c r="AB70" t="e">
        <f>IF(OR(AB$1=":=",$A70=";"),"",INDEX('Main Template'!$J$22:$AN$505,Vacay_Template!$A70,Vacay_Template!AB$1))</f>
        <v>#VALUE!</v>
      </c>
      <c r="AC70" t="e">
        <f>IF(OR(AC$1=":=",$A70=";"),"",INDEX('Main Template'!$J$22:$AN$505,Vacay_Template!$A70,Vacay_Template!AC$1))</f>
        <v>#VALUE!</v>
      </c>
      <c r="AD70" t="e">
        <f>IF(OR(AD$1=":=",$A70=";"),"",INDEX('Main Template'!$J$22:$AN$505,Vacay_Template!$A70,Vacay_Template!AD$1))</f>
        <v>#VALUE!</v>
      </c>
      <c r="AE70" t="str">
        <f>IF(OR(AE$1=":=",$A70=";"),"",INDEX('Main Template'!$J$22:$AN$505,Vacay_Template!$A70,Vacay_Template!AE$1))</f>
        <v/>
      </c>
      <c r="AF70" t="e">
        <f>IF(OR(AF$1=":=",$A70=";"),"",INDEX('Main Template'!$J$22:$AN$505,Vacay_Template!$A70,Vacay_Template!AF$1))</f>
        <v>#VALUE!</v>
      </c>
    </row>
    <row r="71" spans="1:32">
      <c r="A71" t="str">
        <f>IF(A70=";","",IF('Main Template'!I91&lt;='Main Template'!$F$9,'Main Template'!I91,";"))</f>
        <v>;</v>
      </c>
      <c r="B71" t="str">
        <f>IF(OR(B$1=":=",$A71=";"),"",INDEX('Main Template'!$J$22:$AN$505,Vacay_Template!$A71,Vacay_Template!B$1))</f>
        <v/>
      </c>
      <c r="C71" t="str">
        <f>IF(OR(C$1=":=",$A71=";"),"",INDEX('Main Template'!$J$22:$AN$505,Vacay_Template!$A71,Vacay_Template!C$1))</f>
        <v/>
      </c>
      <c r="D71" t="str">
        <f>IF(OR(D$1=":=",$A71=";"),"",INDEX('Main Template'!$J$22:$AN$505,Vacay_Template!$A71,Vacay_Template!D$1))</f>
        <v/>
      </c>
      <c r="E71" t="str">
        <f>IF(OR(E$1=":=",$A71=";"),"",INDEX('Main Template'!$J$22:$AN$505,Vacay_Template!$A71,Vacay_Template!E$1))</f>
        <v/>
      </c>
      <c r="F71" t="str">
        <f>IF(OR(F$1=":=",$A71=";"),"",INDEX('Main Template'!$J$22:$AN$505,Vacay_Template!$A71,Vacay_Template!F$1))</f>
        <v/>
      </c>
      <c r="G71" t="str">
        <f>IF(OR(G$1=":=",$A71=";"),"",INDEX('Main Template'!$J$22:$AN$505,Vacay_Template!$A71,Vacay_Template!G$1))</f>
        <v/>
      </c>
      <c r="H71" t="str">
        <f>IF(OR(H$1=":=",$A71=";"),"",INDEX('Main Template'!$J$22:$AN$505,Vacay_Template!$A71,Vacay_Template!H$1))</f>
        <v/>
      </c>
      <c r="I71" t="str">
        <f>IF(OR(I$1=":=",$A71=";"),"",INDEX('Main Template'!$J$22:$AN$505,Vacay_Template!$A71,Vacay_Template!I$1))</f>
        <v/>
      </c>
      <c r="J71" t="str">
        <f>IF(OR(J$1=":=",$A71=";"),"",INDEX('Main Template'!$J$22:$AN$505,Vacay_Template!$A71,Vacay_Template!J$1))</f>
        <v/>
      </c>
      <c r="K71" t="str">
        <f>IF(OR(K$1=":=",$A71=";"),"",INDEX('Main Template'!$J$22:$AN$505,Vacay_Template!$A71,Vacay_Template!K$1))</f>
        <v/>
      </c>
      <c r="L71" t="str">
        <f>IF(OR(L$1=":=",$A71=";"),"",INDEX('Main Template'!$J$22:$AN$505,Vacay_Template!$A71,Vacay_Template!L$1))</f>
        <v/>
      </c>
      <c r="M71" t="str">
        <f>IF(OR(M$1=":=",$A71=";"),"",INDEX('Main Template'!$J$22:$AN$505,Vacay_Template!$A71,Vacay_Template!M$1))</f>
        <v/>
      </c>
      <c r="N71" t="str">
        <f>IF(OR(N$1=":=",$A71=";"),"",INDEX('Main Template'!$J$22:$AN$505,Vacay_Template!$A71,Vacay_Template!N$1))</f>
        <v/>
      </c>
      <c r="O71" t="str">
        <f>IF(OR(O$1=":=",$A71=";"),"",INDEX('Main Template'!$J$22:$AN$505,Vacay_Template!$A71,Vacay_Template!O$1))</f>
        <v/>
      </c>
      <c r="P71" t="str">
        <f>IF(OR(P$1=":=",$A71=";"),"",INDEX('Main Template'!$J$22:$AN$505,Vacay_Template!$A71,Vacay_Template!P$1))</f>
        <v/>
      </c>
      <c r="Q71" t="str">
        <f>IF(OR(Q$1=":=",$A71=";"),"",INDEX('Main Template'!$J$22:$AN$505,Vacay_Template!$A71,Vacay_Template!Q$1))</f>
        <v/>
      </c>
      <c r="R71" t="str">
        <f>IF(OR(R$1=":=",$A71=";"),"",INDEX('Main Template'!$J$22:$AN$505,Vacay_Template!$A71,Vacay_Template!R$1))</f>
        <v/>
      </c>
      <c r="S71" t="str">
        <f>IF(OR(S$1=":=",$A71=";"),"",INDEX('Main Template'!$J$22:$AN$505,Vacay_Template!$A71,Vacay_Template!S$1))</f>
        <v/>
      </c>
      <c r="T71" t="str">
        <f>IF(OR(T$1=":=",$A71=";"),"",INDEX('Main Template'!$J$22:$AN$505,Vacay_Template!$A71,Vacay_Template!T$1))</f>
        <v/>
      </c>
      <c r="U71" t="str">
        <f>IF(OR(U$1=":=",$A71=";"),"",INDEX('Main Template'!$J$22:$AN$505,Vacay_Template!$A71,Vacay_Template!U$1))</f>
        <v/>
      </c>
      <c r="V71" t="str">
        <f>IF(OR(V$1=":=",$A71=";"),"",INDEX('Main Template'!$J$22:$AN$505,Vacay_Template!$A71,Vacay_Template!V$1))</f>
        <v/>
      </c>
      <c r="W71" t="str">
        <f>IF(OR(W$1=":=",$A71=";"),"",INDEX('Main Template'!$J$22:$AN$505,Vacay_Template!$A71,Vacay_Template!W$1))</f>
        <v/>
      </c>
      <c r="X71" t="str">
        <f>IF(OR(X$1=":=",$A71=";"),"",INDEX('Main Template'!$J$22:$AN$505,Vacay_Template!$A71,Vacay_Template!X$1))</f>
        <v/>
      </c>
      <c r="Y71" t="str">
        <f>IF(OR(Y$1=":=",$A71=";"),"",INDEX('Main Template'!$J$22:$AN$505,Vacay_Template!$A71,Vacay_Template!Y$1))</f>
        <v/>
      </c>
      <c r="Z71" t="str">
        <f>IF(OR(Z$1=":=",$A71=";"),"",INDEX('Main Template'!$J$22:$AN$505,Vacay_Template!$A71,Vacay_Template!Z$1))</f>
        <v/>
      </c>
      <c r="AA71" t="str">
        <f>IF(OR(AA$1=":=",$A71=";"),"",INDEX('Main Template'!$J$22:$AN$505,Vacay_Template!$A71,Vacay_Template!AA$1))</f>
        <v/>
      </c>
      <c r="AB71" t="str">
        <f>IF(OR(AB$1=":=",$A71=";"),"",INDEX('Main Template'!$J$22:$AN$505,Vacay_Template!$A71,Vacay_Template!AB$1))</f>
        <v/>
      </c>
      <c r="AC71" t="str">
        <f>IF(OR(AC$1=":=",$A71=";"),"",INDEX('Main Template'!$J$22:$AN$505,Vacay_Template!$A71,Vacay_Template!AC$1))</f>
        <v/>
      </c>
      <c r="AD71" t="str">
        <f>IF(OR(AD$1=":=",$A71=";"),"",INDEX('Main Template'!$J$22:$AN$505,Vacay_Template!$A71,Vacay_Template!AD$1))</f>
        <v/>
      </c>
      <c r="AE71" t="str">
        <f>IF(OR(AE$1=":=",$A71=";"),"",INDEX('Main Template'!$J$22:$AN$505,Vacay_Template!$A71,Vacay_Template!AE$1))</f>
        <v/>
      </c>
      <c r="AF71" t="str">
        <f>IF(OR(AF$1=":=",$A71=";"),"",INDEX('Main Template'!$J$22:$AN$505,Vacay_Template!$A71,Vacay_Template!AF$1))</f>
        <v/>
      </c>
    </row>
    <row r="72" spans="1:32">
      <c r="A72" t="str">
        <f>IF(A71=";","",IF('Main Template'!I92&lt;='Main Template'!$F$9,'Main Template'!I92,";"))</f>
        <v/>
      </c>
      <c r="B72" t="e">
        <f>IF(OR(B$1=":=",$A72=";"),"",INDEX('Main Template'!$J$22:$AN$505,Vacay_Template!$A72,Vacay_Template!B$1))</f>
        <v>#VALUE!</v>
      </c>
      <c r="C72" t="e">
        <f>IF(OR(C$1=":=",$A72=";"),"",INDEX('Main Template'!$J$22:$AN$505,Vacay_Template!$A72,Vacay_Template!C$1))</f>
        <v>#VALUE!</v>
      </c>
      <c r="D72" t="e">
        <f>IF(OR(D$1=":=",$A72=";"),"",INDEX('Main Template'!$J$22:$AN$505,Vacay_Template!$A72,Vacay_Template!D$1))</f>
        <v>#VALUE!</v>
      </c>
      <c r="E72" t="e">
        <f>IF(OR(E$1=":=",$A72=";"),"",INDEX('Main Template'!$J$22:$AN$505,Vacay_Template!$A72,Vacay_Template!E$1))</f>
        <v>#VALUE!</v>
      </c>
      <c r="F72" t="e">
        <f>IF(OR(F$1=":=",$A72=";"),"",INDEX('Main Template'!$J$22:$AN$505,Vacay_Template!$A72,Vacay_Template!F$1))</f>
        <v>#VALUE!</v>
      </c>
      <c r="G72" t="e">
        <f>IF(OR(G$1=":=",$A72=";"),"",INDEX('Main Template'!$J$22:$AN$505,Vacay_Template!$A72,Vacay_Template!G$1))</f>
        <v>#VALUE!</v>
      </c>
      <c r="H72" t="e">
        <f>IF(OR(H$1=":=",$A72=";"),"",INDEX('Main Template'!$J$22:$AN$505,Vacay_Template!$A72,Vacay_Template!H$1))</f>
        <v>#VALUE!</v>
      </c>
      <c r="I72" t="e">
        <f>IF(OR(I$1=":=",$A72=";"),"",INDEX('Main Template'!$J$22:$AN$505,Vacay_Template!$A72,Vacay_Template!I$1))</f>
        <v>#VALUE!</v>
      </c>
      <c r="J72" t="e">
        <f>IF(OR(J$1=":=",$A72=";"),"",INDEX('Main Template'!$J$22:$AN$505,Vacay_Template!$A72,Vacay_Template!J$1))</f>
        <v>#VALUE!</v>
      </c>
      <c r="K72" t="e">
        <f>IF(OR(K$1=":=",$A72=";"),"",INDEX('Main Template'!$J$22:$AN$505,Vacay_Template!$A72,Vacay_Template!K$1))</f>
        <v>#VALUE!</v>
      </c>
      <c r="L72" t="e">
        <f>IF(OR(L$1=":=",$A72=";"),"",INDEX('Main Template'!$J$22:$AN$505,Vacay_Template!$A72,Vacay_Template!L$1))</f>
        <v>#VALUE!</v>
      </c>
      <c r="M72" t="e">
        <f>IF(OR(M$1=":=",$A72=";"),"",INDEX('Main Template'!$J$22:$AN$505,Vacay_Template!$A72,Vacay_Template!M$1))</f>
        <v>#VALUE!</v>
      </c>
      <c r="N72" t="e">
        <f>IF(OR(N$1=":=",$A72=";"),"",INDEX('Main Template'!$J$22:$AN$505,Vacay_Template!$A72,Vacay_Template!N$1))</f>
        <v>#VALUE!</v>
      </c>
      <c r="O72" t="e">
        <f>IF(OR(O$1=":=",$A72=";"),"",INDEX('Main Template'!$J$22:$AN$505,Vacay_Template!$A72,Vacay_Template!O$1))</f>
        <v>#VALUE!</v>
      </c>
      <c r="P72" t="e">
        <f>IF(OR(P$1=":=",$A72=";"),"",INDEX('Main Template'!$J$22:$AN$505,Vacay_Template!$A72,Vacay_Template!P$1))</f>
        <v>#VALUE!</v>
      </c>
      <c r="Q72" t="e">
        <f>IF(OR(Q$1=":=",$A72=";"),"",INDEX('Main Template'!$J$22:$AN$505,Vacay_Template!$A72,Vacay_Template!Q$1))</f>
        <v>#VALUE!</v>
      </c>
      <c r="R72" t="e">
        <f>IF(OR(R$1=":=",$A72=";"),"",INDEX('Main Template'!$J$22:$AN$505,Vacay_Template!$A72,Vacay_Template!R$1))</f>
        <v>#VALUE!</v>
      </c>
      <c r="S72" t="e">
        <f>IF(OR(S$1=":=",$A72=";"),"",INDEX('Main Template'!$J$22:$AN$505,Vacay_Template!$A72,Vacay_Template!S$1))</f>
        <v>#VALUE!</v>
      </c>
      <c r="T72" t="e">
        <f>IF(OR(T$1=":=",$A72=";"),"",INDEX('Main Template'!$J$22:$AN$505,Vacay_Template!$A72,Vacay_Template!T$1))</f>
        <v>#VALUE!</v>
      </c>
      <c r="U72" t="e">
        <f>IF(OR(U$1=":=",$A72=";"),"",INDEX('Main Template'!$J$22:$AN$505,Vacay_Template!$A72,Vacay_Template!U$1))</f>
        <v>#VALUE!</v>
      </c>
      <c r="V72" t="e">
        <f>IF(OR(V$1=":=",$A72=";"),"",INDEX('Main Template'!$J$22:$AN$505,Vacay_Template!$A72,Vacay_Template!V$1))</f>
        <v>#VALUE!</v>
      </c>
      <c r="W72" t="e">
        <f>IF(OR(W$1=":=",$A72=";"),"",INDEX('Main Template'!$J$22:$AN$505,Vacay_Template!$A72,Vacay_Template!W$1))</f>
        <v>#VALUE!</v>
      </c>
      <c r="X72" t="e">
        <f>IF(OR(X$1=":=",$A72=";"),"",INDEX('Main Template'!$J$22:$AN$505,Vacay_Template!$A72,Vacay_Template!X$1))</f>
        <v>#VALUE!</v>
      </c>
      <c r="Y72" t="e">
        <f>IF(OR(Y$1=":=",$A72=";"),"",INDEX('Main Template'!$J$22:$AN$505,Vacay_Template!$A72,Vacay_Template!Y$1))</f>
        <v>#VALUE!</v>
      </c>
      <c r="Z72" t="e">
        <f>IF(OR(Z$1=":=",$A72=";"),"",INDEX('Main Template'!$J$22:$AN$505,Vacay_Template!$A72,Vacay_Template!Z$1))</f>
        <v>#VALUE!</v>
      </c>
      <c r="AA72" t="e">
        <f>IF(OR(AA$1=":=",$A72=";"),"",INDEX('Main Template'!$J$22:$AN$505,Vacay_Template!$A72,Vacay_Template!AA$1))</f>
        <v>#VALUE!</v>
      </c>
      <c r="AB72" t="e">
        <f>IF(OR(AB$1=":=",$A72=";"),"",INDEX('Main Template'!$J$22:$AN$505,Vacay_Template!$A72,Vacay_Template!AB$1))</f>
        <v>#VALUE!</v>
      </c>
      <c r="AC72" t="e">
        <f>IF(OR(AC$1=":=",$A72=";"),"",INDEX('Main Template'!$J$22:$AN$505,Vacay_Template!$A72,Vacay_Template!AC$1))</f>
        <v>#VALUE!</v>
      </c>
      <c r="AD72" t="e">
        <f>IF(OR(AD$1=":=",$A72=";"),"",INDEX('Main Template'!$J$22:$AN$505,Vacay_Template!$A72,Vacay_Template!AD$1))</f>
        <v>#VALUE!</v>
      </c>
      <c r="AE72" t="str">
        <f>IF(OR(AE$1=":=",$A72=";"),"",INDEX('Main Template'!$J$22:$AN$505,Vacay_Template!$A72,Vacay_Template!AE$1))</f>
        <v/>
      </c>
      <c r="AF72" t="e">
        <f>IF(OR(AF$1=":=",$A72=";"),"",INDEX('Main Template'!$J$22:$AN$505,Vacay_Template!$A72,Vacay_Template!AF$1))</f>
        <v>#VALUE!</v>
      </c>
    </row>
    <row r="73" spans="1:32">
      <c r="A73" t="str">
        <f>IF(A72=";","",IF('Main Template'!I93&lt;='Main Template'!$F$9,'Main Template'!I93,";"))</f>
        <v>;</v>
      </c>
      <c r="B73" t="str">
        <f>IF(OR(B$1=":=",$A73=";"),"",INDEX('Main Template'!$J$22:$AN$505,Vacay_Template!$A73,Vacay_Template!B$1))</f>
        <v/>
      </c>
      <c r="C73" t="str">
        <f>IF(OR(C$1=":=",$A73=";"),"",INDEX('Main Template'!$J$22:$AN$505,Vacay_Template!$A73,Vacay_Template!C$1))</f>
        <v/>
      </c>
      <c r="D73" t="str">
        <f>IF(OR(D$1=":=",$A73=";"),"",INDEX('Main Template'!$J$22:$AN$505,Vacay_Template!$A73,Vacay_Template!D$1))</f>
        <v/>
      </c>
      <c r="E73" t="str">
        <f>IF(OR(E$1=":=",$A73=";"),"",INDEX('Main Template'!$J$22:$AN$505,Vacay_Template!$A73,Vacay_Template!E$1))</f>
        <v/>
      </c>
      <c r="F73" t="str">
        <f>IF(OR(F$1=":=",$A73=";"),"",INDEX('Main Template'!$J$22:$AN$505,Vacay_Template!$A73,Vacay_Template!F$1))</f>
        <v/>
      </c>
      <c r="G73" t="str">
        <f>IF(OR(G$1=":=",$A73=";"),"",INDEX('Main Template'!$J$22:$AN$505,Vacay_Template!$A73,Vacay_Template!G$1))</f>
        <v/>
      </c>
      <c r="H73" t="str">
        <f>IF(OR(H$1=":=",$A73=";"),"",INDEX('Main Template'!$J$22:$AN$505,Vacay_Template!$A73,Vacay_Template!H$1))</f>
        <v/>
      </c>
      <c r="I73" t="str">
        <f>IF(OR(I$1=":=",$A73=";"),"",INDEX('Main Template'!$J$22:$AN$505,Vacay_Template!$A73,Vacay_Template!I$1))</f>
        <v/>
      </c>
      <c r="J73" t="str">
        <f>IF(OR(J$1=":=",$A73=";"),"",INDEX('Main Template'!$J$22:$AN$505,Vacay_Template!$A73,Vacay_Template!J$1))</f>
        <v/>
      </c>
      <c r="K73" t="str">
        <f>IF(OR(K$1=":=",$A73=";"),"",INDEX('Main Template'!$J$22:$AN$505,Vacay_Template!$A73,Vacay_Template!K$1))</f>
        <v/>
      </c>
      <c r="L73" t="str">
        <f>IF(OR(L$1=":=",$A73=";"),"",INDEX('Main Template'!$J$22:$AN$505,Vacay_Template!$A73,Vacay_Template!L$1))</f>
        <v/>
      </c>
      <c r="M73" t="str">
        <f>IF(OR(M$1=":=",$A73=";"),"",INDEX('Main Template'!$J$22:$AN$505,Vacay_Template!$A73,Vacay_Template!M$1))</f>
        <v/>
      </c>
      <c r="N73" t="str">
        <f>IF(OR(N$1=":=",$A73=";"),"",INDEX('Main Template'!$J$22:$AN$505,Vacay_Template!$A73,Vacay_Template!N$1))</f>
        <v/>
      </c>
      <c r="O73" t="str">
        <f>IF(OR(O$1=":=",$A73=";"),"",INDEX('Main Template'!$J$22:$AN$505,Vacay_Template!$A73,Vacay_Template!O$1))</f>
        <v/>
      </c>
      <c r="P73" t="str">
        <f>IF(OR(P$1=":=",$A73=";"),"",INDEX('Main Template'!$J$22:$AN$505,Vacay_Template!$A73,Vacay_Template!P$1))</f>
        <v/>
      </c>
      <c r="Q73" t="str">
        <f>IF(OR(Q$1=":=",$A73=";"),"",INDEX('Main Template'!$J$22:$AN$505,Vacay_Template!$A73,Vacay_Template!Q$1))</f>
        <v/>
      </c>
      <c r="R73" t="str">
        <f>IF(OR(R$1=":=",$A73=";"),"",INDEX('Main Template'!$J$22:$AN$505,Vacay_Template!$A73,Vacay_Template!R$1))</f>
        <v/>
      </c>
      <c r="S73" t="str">
        <f>IF(OR(S$1=":=",$A73=";"),"",INDEX('Main Template'!$J$22:$AN$505,Vacay_Template!$A73,Vacay_Template!S$1))</f>
        <v/>
      </c>
      <c r="T73" t="str">
        <f>IF(OR(T$1=":=",$A73=";"),"",INDEX('Main Template'!$J$22:$AN$505,Vacay_Template!$A73,Vacay_Template!T$1))</f>
        <v/>
      </c>
      <c r="U73" t="str">
        <f>IF(OR(U$1=":=",$A73=";"),"",INDEX('Main Template'!$J$22:$AN$505,Vacay_Template!$A73,Vacay_Template!U$1))</f>
        <v/>
      </c>
      <c r="V73" t="str">
        <f>IF(OR(V$1=":=",$A73=";"),"",INDEX('Main Template'!$J$22:$AN$505,Vacay_Template!$A73,Vacay_Template!V$1))</f>
        <v/>
      </c>
      <c r="W73" t="str">
        <f>IF(OR(W$1=":=",$A73=";"),"",INDEX('Main Template'!$J$22:$AN$505,Vacay_Template!$A73,Vacay_Template!W$1))</f>
        <v/>
      </c>
      <c r="X73" t="str">
        <f>IF(OR(X$1=":=",$A73=";"),"",INDEX('Main Template'!$J$22:$AN$505,Vacay_Template!$A73,Vacay_Template!X$1))</f>
        <v/>
      </c>
      <c r="Y73" t="str">
        <f>IF(OR(Y$1=":=",$A73=";"),"",INDEX('Main Template'!$J$22:$AN$505,Vacay_Template!$A73,Vacay_Template!Y$1))</f>
        <v/>
      </c>
      <c r="Z73" t="str">
        <f>IF(OR(Z$1=":=",$A73=";"),"",INDEX('Main Template'!$J$22:$AN$505,Vacay_Template!$A73,Vacay_Template!Z$1))</f>
        <v/>
      </c>
      <c r="AA73" t="str">
        <f>IF(OR(AA$1=":=",$A73=";"),"",INDEX('Main Template'!$J$22:$AN$505,Vacay_Template!$A73,Vacay_Template!AA$1))</f>
        <v/>
      </c>
      <c r="AB73" t="str">
        <f>IF(OR(AB$1=":=",$A73=";"),"",INDEX('Main Template'!$J$22:$AN$505,Vacay_Template!$A73,Vacay_Template!AB$1))</f>
        <v/>
      </c>
      <c r="AC73" t="str">
        <f>IF(OR(AC$1=":=",$A73=";"),"",INDEX('Main Template'!$J$22:$AN$505,Vacay_Template!$A73,Vacay_Template!AC$1))</f>
        <v/>
      </c>
      <c r="AD73" t="str">
        <f>IF(OR(AD$1=":=",$A73=";"),"",INDEX('Main Template'!$J$22:$AN$505,Vacay_Template!$A73,Vacay_Template!AD$1))</f>
        <v/>
      </c>
      <c r="AE73" t="str">
        <f>IF(OR(AE$1=":=",$A73=";"),"",INDEX('Main Template'!$J$22:$AN$505,Vacay_Template!$A73,Vacay_Template!AE$1))</f>
        <v/>
      </c>
      <c r="AF73" t="str">
        <f>IF(OR(AF$1=":=",$A73=";"),"",INDEX('Main Template'!$J$22:$AN$505,Vacay_Template!$A73,Vacay_Template!AF$1))</f>
        <v/>
      </c>
    </row>
    <row r="74" spans="1:32">
      <c r="A74" t="str">
        <f>IF(A73=";","",IF('Main Template'!I94&lt;='Main Template'!$F$9,'Main Template'!I94,";"))</f>
        <v/>
      </c>
      <c r="B74" t="e">
        <f>IF(OR(B$1=":=",$A74=";"),"",INDEX('Main Template'!$J$22:$AN$505,Vacay_Template!$A74,Vacay_Template!B$1))</f>
        <v>#VALUE!</v>
      </c>
      <c r="C74" t="e">
        <f>IF(OR(C$1=":=",$A74=";"),"",INDEX('Main Template'!$J$22:$AN$505,Vacay_Template!$A74,Vacay_Template!C$1))</f>
        <v>#VALUE!</v>
      </c>
      <c r="D74" t="e">
        <f>IF(OR(D$1=":=",$A74=";"),"",INDEX('Main Template'!$J$22:$AN$505,Vacay_Template!$A74,Vacay_Template!D$1))</f>
        <v>#VALUE!</v>
      </c>
      <c r="E74" t="e">
        <f>IF(OR(E$1=":=",$A74=";"),"",INDEX('Main Template'!$J$22:$AN$505,Vacay_Template!$A74,Vacay_Template!E$1))</f>
        <v>#VALUE!</v>
      </c>
      <c r="F74" t="e">
        <f>IF(OR(F$1=":=",$A74=";"),"",INDEX('Main Template'!$J$22:$AN$505,Vacay_Template!$A74,Vacay_Template!F$1))</f>
        <v>#VALUE!</v>
      </c>
      <c r="G74" t="e">
        <f>IF(OR(G$1=":=",$A74=";"),"",INDEX('Main Template'!$J$22:$AN$505,Vacay_Template!$A74,Vacay_Template!G$1))</f>
        <v>#VALUE!</v>
      </c>
      <c r="H74" t="e">
        <f>IF(OR(H$1=":=",$A74=";"),"",INDEX('Main Template'!$J$22:$AN$505,Vacay_Template!$A74,Vacay_Template!H$1))</f>
        <v>#VALUE!</v>
      </c>
      <c r="I74" t="e">
        <f>IF(OR(I$1=":=",$A74=";"),"",INDEX('Main Template'!$J$22:$AN$505,Vacay_Template!$A74,Vacay_Template!I$1))</f>
        <v>#VALUE!</v>
      </c>
      <c r="J74" t="e">
        <f>IF(OR(J$1=":=",$A74=";"),"",INDEX('Main Template'!$J$22:$AN$505,Vacay_Template!$A74,Vacay_Template!J$1))</f>
        <v>#VALUE!</v>
      </c>
      <c r="K74" t="e">
        <f>IF(OR(K$1=":=",$A74=";"),"",INDEX('Main Template'!$J$22:$AN$505,Vacay_Template!$A74,Vacay_Template!K$1))</f>
        <v>#VALUE!</v>
      </c>
      <c r="L74" t="e">
        <f>IF(OR(L$1=":=",$A74=";"),"",INDEX('Main Template'!$J$22:$AN$505,Vacay_Template!$A74,Vacay_Template!L$1))</f>
        <v>#VALUE!</v>
      </c>
      <c r="M74" t="e">
        <f>IF(OR(M$1=":=",$A74=";"),"",INDEX('Main Template'!$J$22:$AN$505,Vacay_Template!$A74,Vacay_Template!M$1))</f>
        <v>#VALUE!</v>
      </c>
      <c r="N74" t="e">
        <f>IF(OR(N$1=":=",$A74=";"),"",INDEX('Main Template'!$J$22:$AN$505,Vacay_Template!$A74,Vacay_Template!N$1))</f>
        <v>#VALUE!</v>
      </c>
      <c r="O74" t="e">
        <f>IF(OR(O$1=":=",$A74=";"),"",INDEX('Main Template'!$J$22:$AN$505,Vacay_Template!$A74,Vacay_Template!O$1))</f>
        <v>#VALUE!</v>
      </c>
      <c r="P74" t="e">
        <f>IF(OR(P$1=":=",$A74=";"),"",INDEX('Main Template'!$J$22:$AN$505,Vacay_Template!$A74,Vacay_Template!P$1))</f>
        <v>#VALUE!</v>
      </c>
      <c r="Q74" t="e">
        <f>IF(OR(Q$1=":=",$A74=";"),"",INDEX('Main Template'!$J$22:$AN$505,Vacay_Template!$A74,Vacay_Template!Q$1))</f>
        <v>#VALUE!</v>
      </c>
      <c r="R74" t="e">
        <f>IF(OR(R$1=":=",$A74=";"),"",INDEX('Main Template'!$J$22:$AN$505,Vacay_Template!$A74,Vacay_Template!R$1))</f>
        <v>#VALUE!</v>
      </c>
      <c r="S74" t="e">
        <f>IF(OR(S$1=":=",$A74=";"),"",INDEX('Main Template'!$J$22:$AN$505,Vacay_Template!$A74,Vacay_Template!S$1))</f>
        <v>#VALUE!</v>
      </c>
      <c r="T74" t="e">
        <f>IF(OR(T$1=":=",$A74=";"),"",INDEX('Main Template'!$J$22:$AN$505,Vacay_Template!$A74,Vacay_Template!T$1))</f>
        <v>#VALUE!</v>
      </c>
      <c r="U74" t="e">
        <f>IF(OR(U$1=":=",$A74=";"),"",INDEX('Main Template'!$J$22:$AN$505,Vacay_Template!$A74,Vacay_Template!U$1))</f>
        <v>#VALUE!</v>
      </c>
      <c r="V74" t="e">
        <f>IF(OR(V$1=":=",$A74=";"),"",INDEX('Main Template'!$J$22:$AN$505,Vacay_Template!$A74,Vacay_Template!V$1))</f>
        <v>#VALUE!</v>
      </c>
      <c r="W74" t="e">
        <f>IF(OR(W$1=":=",$A74=";"),"",INDEX('Main Template'!$J$22:$AN$505,Vacay_Template!$A74,Vacay_Template!W$1))</f>
        <v>#VALUE!</v>
      </c>
      <c r="X74" t="e">
        <f>IF(OR(X$1=":=",$A74=";"),"",INDEX('Main Template'!$J$22:$AN$505,Vacay_Template!$A74,Vacay_Template!X$1))</f>
        <v>#VALUE!</v>
      </c>
      <c r="Y74" t="e">
        <f>IF(OR(Y$1=":=",$A74=";"),"",INDEX('Main Template'!$J$22:$AN$505,Vacay_Template!$A74,Vacay_Template!Y$1))</f>
        <v>#VALUE!</v>
      </c>
      <c r="Z74" t="e">
        <f>IF(OR(Z$1=":=",$A74=";"),"",INDEX('Main Template'!$J$22:$AN$505,Vacay_Template!$A74,Vacay_Template!Z$1))</f>
        <v>#VALUE!</v>
      </c>
      <c r="AA74" t="e">
        <f>IF(OR(AA$1=":=",$A74=";"),"",INDEX('Main Template'!$J$22:$AN$505,Vacay_Template!$A74,Vacay_Template!AA$1))</f>
        <v>#VALUE!</v>
      </c>
      <c r="AB74" t="e">
        <f>IF(OR(AB$1=":=",$A74=";"),"",INDEX('Main Template'!$J$22:$AN$505,Vacay_Template!$A74,Vacay_Template!AB$1))</f>
        <v>#VALUE!</v>
      </c>
      <c r="AC74" t="e">
        <f>IF(OR(AC$1=":=",$A74=";"),"",INDEX('Main Template'!$J$22:$AN$505,Vacay_Template!$A74,Vacay_Template!AC$1))</f>
        <v>#VALUE!</v>
      </c>
      <c r="AD74" t="e">
        <f>IF(OR(AD$1=":=",$A74=";"),"",INDEX('Main Template'!$J$22:$AN$505,Vacay_Template!$A74,Vacay_Template!AD$1))</f>
        <v>#VALUE!</v>
      </c>
      <c r="AE74" t="str">
        <f>IF(OR(AE$1=":=",$A74=";"),"",INDEX('Main Template'!$J$22:$AN$505,Vacay_Template!$A74,Vacay_Template!AE$1))</f>
        <v/>
      </c>
      <c r="AF74" t="e">
        <f>IF(OR(AF$1=":=",$A74=";"),"",INDEX('Main Template'!$J$22:$AN$505,Vacay_Template!$A74,Vacay_Template!AF$1))</f>
        <v>#VALUE!</v>
      </c>
    </row>
    <row r="75" spans="1:32">
      <c r="A75" t="str">
        <f>IF(A74=";","",IF('Main Template'!I95&lt;='Main Template'!$F$9,'Main Template'!I95,";"))</f>
        <v>;</v>
      </c>
      <c r="B75" t="str">
        <f>IF(OR(B$1=":=",$A75=";"),"",INDEX('Main Template'!$J$22:$AN$505,Vacay_Template!$A75,Vacay_Template!B$1))</f>
        <v/>
      </c>
      <c r="C75" t="str">
        <f>IF(OR(C$1=":=",$A75=";"),"",INDEX('Main Template'!$J$22:$AN$505,Vacay_Template!$A75,Vacay_Template!C$1))</f>
        <v/>
      </c>
      <c r="D75" t="str">
        <f>IF(OR(D$1=":=",$A75=";"),"",INDEX('Main Template'!$J$22:$AN$505,Vacay_Template!$A75,Vacay_Template!D$1))</f>
        <v/>
      </c>
      <c r="E75" t="str">
        <f>IF(OR(E$1=":=",$A75=";"),"",INDEX('Main Template'!$J$22:$AN$505,Vacay_Template!$A75,Vacay_Template!E$1))</f>
        <v/>
      </c>
      <c r="F75" t="str">
        <f>IF(OR(F$1=":=",$A75=";"),"",INDEX('Main Template'!$J$22:$AN$505,Vacay_Template!$A75,Vacay_Template!F$1))</f>
        <v/>
      </c>
      <c r="G75" t="str">
        <f>IF(OR(G$1=":=",$A75=";"),"",INDEX('Main Template'!$J$22:$AN$505,Vacay_Template!$A75,Vacay_Template!G$1))</f>
        <v/>
      </c>
      <c r="H75" t="str">
        <f>IF(OR(H$1=":=",$A75=";"),"",INDEX('Main Template'!$J$22:$AN$505,Vacay_Template!$A75,Vacay_Template!H$1))</f>
        <v/>
      </c>
      <c r="I75" t="str">
        <f>IF(OR(I$1=":=",$A75=";"),"",INDEX('Main Template'!$J$22:$AN$505,Vacay_Template!$A75,Vacay_Template!I$1))</f>
        <v/>
      </c>
      <c r="J75" t="str">
        <f>IF(OR(J$1=":=",$A75=";"),"",INDEX('Main Template'!$J$22:$AN$505,Vacay_Template!$A75,Vacay_Template!J$1))</f>
        <v/>
      </c>
      <c r="K75" t="str">
        <f>IF(OR(K$1=":=",$A75=";"),"",INDEX('Main Template'!$J$22:$AN$505,Vacay_Template!$A75,Vacay_Template!K$1))</f>
        <v/>
      </c>
      <c r="L75" t="str">
        <f>IF(OR(L$1=":=",$A75=";"),"",INDEX('Main Template'!$J$22:$AN$505,Vacay_Template!$A75,Vacay_Template!L$1))</f>
        <v/>
      </c>
      <c r="M75" t="str">
        <f>IF(OR(M$1=":=",$A75=";"),"",INDEX('Main Template'!$J$22:$AN$505,Vacay_Template!$A75,Vacay_Template!M$1))</f>
        <v/>
      </c>
      <c r="N75" t="str">
        <f>IF(OR(N$1=":=",$A75=";"),"",INDEX('Main Template'!$J$22:$AN$505,Vacay_Template!$A75,Vacay_Template!N$1))</f>
        <v/>
      </c>
      <c r="O75" t="str">
        <f>IF(OR(O$1=":=",$A75=";"),"",INDEX('Main Template'!$J$22:$AN$505,Vacay_Template!$A75,Vacay_Template!O$1))</f>
        <v/>
      </c>
      <c r="P75" t="str">
        <f>IF(OR(P$1=":=",$A75=";"),"",INDEX('Main Template'!$J$22:$AN$505,Vacay_Template!$A75,Vacay_Template!P$1))</f>
        <v/>
      </c>
      <c r="Q75" t="str">
        <f>IF(OR(Q$1=":=",$A75=";"),"",INDEX('Main Template'!$J$22:$AN$505,Vacay_Template!$A75,Vacay_Template!Q$1))</f>
        <v/>
      </c>
      <c r="R75" t="str">
        <f>IF(OR(R$1=":=",$A75=";"),"",INDEX('Main Template'!$J$22:$AN$505,Vacay_Template!$A75,Vacay_Template!R$1))</f>
        <v/>
      </c>
      <c r="S75" t="str">
        <f>IF(OR(S$1=":=",$A75=";"),"",INDEX('Main Template'!$J$22:$AN$505,Vacay_Template!$A75,Vacay_Template!S$1))</f>
        <v/>
      </c>
      <c r="T75" t="str">
        <f>IF(OR(T$1=":=",$A75=";"),"",INDEX('Main Template'!$J$22:$AN$505,Vacay_Template!$A75,Vacay_Template!T$1))</f>
        <v/>
      </c>
      <c r="U75" t="str">
        <f>IF(OR(U$1=":=",$A75=";"),"",INDEX('Main Template'!$J$22:$AN$505,Vacay_Template!$A75,Vacay_Template!U$1))</f>
        <v/>
      </c>
      <c r="V75" t="str">
        <f>IF(OR(V$1=":=",$A75=";"),"",INDEX('Main Template'!$J$22:$AN$505,Vacay_Template!$A75,Vacay_Template!V$1))</f>
        <v/>
      </c>
      <c r="W75" t="str">
        <f>IF(OR(W$1=":=",$A75=";"),"",INDEX('Main Template'!$J$22:$AN$505,Vacay_Template!$A75,Vacay_Template!W$1))</f>
        <v/>
      </c>
      <c r="X75" t="str">
        <f>IF(OR(X$1=":=",$A75=";"),"",INDEX('Main Template'!$J$22:$AN$505,Vacay_Template!$A75,Vacay_Template!X$1))</f>
        <v/>
      </c>
      <c r="Y75" t="str">
        <f>IF(OR(Y$1=":=",$A75=";"),"",INDEX('Main Template'!$J$22:$AN$505,Vacay_Template!$A75,Vacay_Template!Y$1))</f>
        <v/>
      </c>
      <c r="Z75" t="str">
        <f>IF(OR(Z$1=":=",$A75=";"),"",INDEX('Main Template'!$J$22:$AN$505,Vacay_Template!$A75,Vacay_Template!Z$1))</f>
        <v/>
      </c>
      <c r="AA75" t="str">
        <f>IF(OR(AA$1=":=",$A75=";"),"",INDEX('Main Template'!$J$22:$AN$505,Vacay_Template!$A75,Vacay_Template!AA$1))</f>
        <v/>
      </c>
      <c r="AB75" t="str">
        <f>IF(OR(AB$1=":=",$A75=";"),"",INDEX('Main Template'!$J$22:$AN$505,Vacay_Template!$A75,Vacay_Template!AB$1))</f>
        <v/>
      </c>
      <c r="AC75" t="str">
        <f>IF(OR(AC$1=":=",$A75=";"),"",INDEX('Main Template'!$J$22:$AN$505,Vacay_Template!$A75,Vacay_Template!AC$1))</f>
        <v/>
      </c>
      <c r="AD75" t="str">
        <f>IF(OR(AD$1=":=",$A75=";"),"",INDEX('Main Template'!$J$22:$AN$505,Vacay_Template!$A75,Vacay_Template!AD$1))</f>
        <v/>
      </c>
      <c r="AE75" t="str">
        <f>IF(OR(AE$1=":=",$A75=";"),"",INDEX('Main Template'!$J$22:$AN$505,Vacay_Template!$A75,Vacay_Template!AE$1))</f>
        <v/>
      </c>
      <c r="AF75" t="str">
        <f>IF(OR(AF$1=":=",$A75=";"),"",INDEX('Main Template'!$J$22:$AN$505,Vacay_Template!$A75,Vacay_Template!AF$1))</f>
        <v/>
      </c>
    </row>
    <row r="76" spans="1:32">
      <c r="A76" t="str">
        <f>IF(A75=";","",IF('Main Template'!I96&lt;='Main Template'!$F$9,'Main Template'!I96,";"))</f>
        <v/>
      </c>
      <c r="B76" t="e">
        <f>IF(OR(B$1=":=",$A76=";"),"",INDEX('Main Template'!$J$22:$AN$505,Vacay_Template!$A76,Vacay_Template!B$1))</f>
        <v>#VALUE!</v>
      </c>
      <c r="C76" t="e">
        <f>IF(OR(C$1=":=",$A76=";"),"",INDEX('Main Template'!$J$22:$AN$505,Vacay_Template!$A76,Vacay_Template!C$1))</f>
        <v>#VALUE!</v>
      </c>
      <c r="D76" t="e">
        <f>IF(OR(D$1=":=",$A76=";"),"",INDEX('Main Template'!$J$22:$AN$505,Vacay_Template!$A76,Vacay_Template!D$1))</f>
        <v>#VALUE!</v>
      </c>
      <c r="E76" t="e">
        <f>IF(OR(E$1=":=",$A76=";"),"",INDEX('Main Template'!$J$22:$AN$505,Vacay_Template!$A76,Vacay_Template!E$1))</f>
        <v>#VALUE!</v>
      </c>
      <c r="F76" t="e">
        <f>IF(OR(F$1=":=",$A76=";"),"",INDEX('Main Template'!$J$22:$AN$505,Vacay_Template!$A76,Vacay_Template!F$1))</f>
        <v>#VALUE!</v>
      </c>
      <c r="G76" t="e">
        <f>IF(OR(G$1=":=",$A76=";"),"",INDEX('Main Template'!$J$22:$AN$505,Vacay_Template!$A76,Vacay_Template!G$1))</f>
        <v>#VALUE!</v>
      </c>
      <c r="H76" t="e">
        <f>IF(OR(H$1=":=",$A76=";"),"",INDEX('Main Template'!$J$22:$AN$505,Vacay_Template!$A76,Vacay_Template!H$1))</f>
        <v>#VALUE!</v>
      </c>
      <c r="I76" t="e">
        <f>IF(OR(I$1=":=",$A76=";"),"",INDEX('Main Template'!$J$22:$AN$505,Vacay_Template!$A76,Vacay_Template!I$1))</f>
        <v>#VALUE!</v>
      </c>
      <c r="J76" t="e">
        <f>IF(OR(J$1=":=",$A76=";"),"",INDEX('Main Template'!$J$22:$AN$505,Vacay_Template!$A76,Vacay_Template!J$1))</f>
        <v>#VALUE!</v>
      </c>
      <c r="K76" t="e">
        <f>IF(OR(K$1=":=",$A76=";"),"",INDEX('Main Template'!$J$22:$AN$505,Vacay_Template!$A76,Vacay_Template!K$1))</f>
        <v>#VALUE!</v>
      </c>
      <c r="L76" t="e">
        <f>IF(OR(L$1=":=",$A76=";"),"",INDEX('Main Template'!$J$22:$AN$505,Vacay_Template!$A76,Vacay_Template!L$1))</f>
        <v>#VALUE!</v>
      </c>
      <c r="M76" t="e">
        <f>IF(OR(M$1=":=",$A76=";"),"",INDEX('Main Template'!$J$22:$AN$505,Vacay_Template!$A76,Vacay_Template!M$1))</f>
        <v>#VALUE!</v>
      </c>
      <c r="N76" t="e">
        <f>IF(OR(N$1=":=",$A76=";"),"",INDEX('Main Template'!$J$22:$AN$505,Vacay_Template!$A76,Vacay_Template!N$1))</f>
        <v>#VALUE!</v>
      </c>
      <c r="O76" t="e">
        <f>IF(OR(O$1=":=",$A76=";"),"",INDEX('Main Template'!$J$22:$AN$505,Vacay_Template!$A76,Vacay_Template!O$1))</f>
        <v>#VALUE!</v>
      </c>
      <c r="P76" t="e">
        <f>IF(OR(P$1=":=",$A76=";"),"",INDEX('Main Template'!$J$22:$AN$505,Vacay_Template!$A76,Vacay_Template!P$1))</f>
        <v>#VALUE!</v>
      </c>
      <c r="Q76" t="e">
        <f>IF(OR(Q$1=":=",$A76=";"),"",INDEX('Main Template'!$J$22:$AN$505,Vacay_Template!$A76,Vacay_Template!Q$1))</f>
        <v>#VALUE!</v>
      </c>
      <c r="R76" t="e">
        <f>IF(OR(R$1=":=",$A76=";"),"",INDEX('Main Template'!$J$22:$AN$505,Vacay_Template!$A76,Vacay_Template!R$1))</f>
        <v>#VALUE!</v>
      </c>
      <c r="S76" t="e">
        <f>IF(OR(S$1=":=",$A76=";"),"",INDEX('Main Template'!$J$22:$AN$505,Vacay_Template!$A76,Vacay_Template!S$1))</f>
        <v>#VALUE!</v>
      </c>
      <c r="T76" t="e">
        <f>IF(OR(T$1=":=",$A76=";"),"",INDEX('Main Template'!$J$22:$AN$505,Vacay_Template!$A76,Vacay_Template!T$1))</f>
        <v>#VALUE!</v>
      </c>
      <c r="U76" t="e">
        <f>IF(OR(U$1=":=",$A76=";"),"",INDEX('Main Template'!$J$22:$AN$505,Vacay_Template!$A76,Vacay_Template!U$1))</f>
        <v>#VALUE!</v>
      </c>
      <c r="V76" t="e">
        <f>IF(OR(V$1=":=",$A76=";"),"",INDEX('Main Template'!$J$22:$AN$505,Vacay_Template!$A76,Vacay_Template!V$1))</f>
        <v>#VALUE!</v>
      </c>
      <c r="W76" t="e">
        <f>IF(OR(W$1=":=",$A76=";"),"",INDEX('Main Template'!$J$22:$AN$505,Vacay_Template!$A76,Vacay_Template!W$1))</f>
        <v>#VALUE!</v>
      </c>
      <c r="X76" t="e">
        <f>IF(OR(X$1=":=",$A76=";"),"",INDEX('Main Template'!$J$22:$AN$505,Vacay_Template!$A76,Vacay_Template!X$1))</f>
        <v>#VALUE!</v>
      </c>
      <c r="Y76" t="e">
        <f>IF(OR(Y$1=":=",$A76=";"),"",INDEX('Main Template'!$J$22:$AN$505,Vacay_Template!$A76,Vacay_Template!Y$1))</f>
        <v>#VALUE!</v>
      </c>
      <c r="Z76" t="e">
        <f>IF(OR(Z$1=":=",$A76=";"),"",INDEX('Main Template'!$J$22:$AN$505,Vacay_Template!$A76,Vacay_Template!Z$1))</f>
        <v>#VALUE!</v>
      </c>
      <c r="AA76" t="e">
        <f>IF(OR(AA$1=":=",$A76=";"),"",INDEX('Main Template'!$J$22:$AN$505,Vacay_Template!$A76,Vacay_Template!AA$1))</f>
        <v>#VALUE!</v>
      </c>
      <c r="AB76" t="e">
        <f>IF(OR(AB$1=":=",$A76=";"),"",INDEX('Main Template'!$J$22:$AN$505,Vacay_Template!$A76,Vacay_Template!AB$1))</f>
        <v>#VALUE!</v>
      </c>
      <c r="AC76" t="e">
        <f>IF(OR(AC$1=":=",$A76=";"),"",INDEX('Main Template'!$J$22:$AN$505,Vacay_Template!$A76,Vacay_Template!AC$1))</f>
        <v>#VALUE!</v>
      </c>
      <c r="AD76" t="e">
        <f>IF(OR(AD$1=":=",$A76=";"),"",INDEX('Main Template'!$J$22:$AN$505,Vacay_Template!$A76,Vacay_Template!AD$1))</f>
        <v>#VALUE!</v>
      </c>
      <c r="AE76" t="str">
        <f>IF(OR(AE$1=":=",$A76=";"),"",INDEX('Main Template'!$J$22:$AN$505,Vacay_Template!$A76,Vacay_Template!AE$1))</f>
        <v/>
      </c>
      <c r="AF76" t="e">
        <f>IF(OR(AF$1=":=",$A76=";"),"",INDEX('Main Template'!$J$22:$AN$505,Vacay_Template!$A76,Vacay_Template!AF$1))</f>
        <v>#VALUE!</v>
      </c>
    </row>
    <row r="77" spans="1:32">
      <c r="A77" t="str">
        <f>IF(A76=";","",IF('Main Template'!I97&lt;='Main Template'!$F$9,'Main Template'!I97,";"))</f>
        <v>;</v>
      </c>
      <c r="B77" t="str">
        <f>IF(OR(B$1=":=",$A77=";"),"",INDEX('Main Template'!$J$22:$AN$505,Vacay_Template!$A77,Vacay_Template!B$1))</f>
        <v/>
      </c>
      <c r="C77" t="str">
        <f>IF(OR(C$1=":=",$A77=";"),"",INDEX('Main Template'!$J$22:$AN$505,Vacay_Template!$A77,Vacay_Template!C$1))</f>
        <v/>
      </c>
      <c r="D77" t="str">
        <f>IF(OR(D$1=":=",$A77=";"),"",INDEX('Main Template'!$J$22:$AN$505,Vacay_Template!$A77,Vacay_Template!D$1))</f>
        <v/>
      </c>
      <c r="E77" t="str">
        <f>IF(OR(E$1=":=",$A77=";"),"",INDEX('Main Template'!$J$22:$AN$505,Vacay_Template!$A77,Vacay_Template!E$1))</f>
        <v/>
      </c>
      <c r="F77" t="str">
        <f>IF(OR(F$1=":=",$A77=";"),"",INDEX('Main Template'!$J$22:$AN$505,Vacay_Template!$A77,Vacay_Template!F$1))</f>
        <v/>
      </c>
      <c r="G77" t="str">
        <f>IF(OR(G$1=":=",$A77=";"),"",INDEX('Main Template'!$J$22:$AN$505,Vacay_Template!$A77,Vacay_Template!G$1))</f>
        <v/>
      </c>
      <c r="H77" t="str">
        <f>IF(OR(H$1=":=",$A77=";"),"",INDEX('Main Template'!$J$22:$AN$505,Vacay_Template!$A77,Vacay_Template!H$1))</f>
        <v/>
      </c>
      <c r="I77" t="str">
        <f>IF(OR(I$1=":=",$A77=";"),"",INDEX('Main Template'!$J$22:$AN$505,Vacay_Template!$A77,Vacay_Template!I$1))</f>
        <v/>
      </c>
      <c r="J77" t="str">
        <f>IF(OR(J$1=":=",$A77=";"),"",INDEX('Main Template'!$J$22:$AN$505,Vacay_Template!$A77,Vacay_Template!J$1))</f>
        <v/>
      </c>
      <c r="K77" t="str">
        <f>IF(OR(K$1=":=",$A77=";"),"",INDEX('Main Template'!$J$22:$AN$505,Vacay_Template!$A77,Vacay_Template!K$1))</f>
        <v/>
      </c>
      <c r="L77" t="str">
        <f>IF(OR(L$1=":=",$A77=";"),"",INDEX('Main Template'!$J$22:$AN$505,Vacay_Template!$A77,Vacay_Template!L$1))</f>
        <v/>
      </c>
      <c r="M77" t="str">
        <f>IF(OR(M$1=":=",$A77=";"),"",INDEX('Main Template'!$J$22:$AN$505,Vacay_Template!$A77,Vacay_Template!M$1))</f>
        <v/>
      </c>
      <c r="N77" t="str">
        <f>IF(OR(N$1=":=",$A77=";"),"",INDEX('Main Template'!$J$22:$AN$505,Vacay_Template!$A77,Vacay_Template!N$1))</f>
        <v/>
      </c>
      <c r="O77" t="str">
        <f>IF(OR(O$1=":=",$A77=";"),"",INDEX('Main Template'!$J$22:$AN$505,Vacay_Template!$A77,Vacay_Template!O$1))</f>
        <v/>
      </c>
      <c r="P77" t="str">
        <f>IF(OR(P$1=":=",$A77=";"),"",INDEX('Main Template'!$J$22:$AN$505,Vacay_Template!$A77,Vacay_Template!P$1))</f>
        <v/>
      </c>
      <c r="Q77" t="str">
        <f>IF(OR(Q$1=":=",$A77=";"),"",INDEX('Main Template'!$J$22:$AN$505,Vacay_Template!$A77,Vacay_Template!Q$1))</f>
        <v/>
      </c>
      <c r="R77" t="str">
        <f>IF(OR(R$1=":=",$A77=";"),"",INDEX('Main Template'!$J$22:$AN$505,Vacay_Template!$A77,Vacay_Template!R$1))</f>
        <v/>
      </c>
      <c r="S77" t="str">
        <f>IF(OR(S$1=":=",$A77=";"),"",INDEX('Main Template'!$J$22:$AN$505,Vacay_Template!$A77,Vacay_Template!S$1))</f>
        <v/>
      </c>
      <c r="T77" t="str">
        <f>IF(OR(T$1=":=",$A77=";"),"",INDEX('Main Template'!$J$22:$AN$505,Vacay_Template!$A77,Vacay_Template!T$1))</f>
        <v/>
      </c>
      <c r="U77" t="str">
        <f>IF(OR(U$1=":=",$A77=";"),"",INDEX('Main Template'!$J$22:$AN$505,Vacay_Template!$A77,Vacay_Template!U$1))</f>
        <v/>
      </c>
      <c r="V77" t="str">
        <f>IF(OR(V$1=":=",$A77=";"),"",INDEX('Main Template'!$J$22:$AN$505,Vacay_Template!$A77,Vacay_Template!V$1))</f>
        <v/>
      </c>
      <c r="W77" t="str">
        <f>IF(OR(W$1=":=",$A77=";"),"",INDEX('Main Template'!$J$22:$AN$505,Vacay_Template!$A77,Vacay_Template!W$1))</f>
        <v/>
      </c>
      <c r="X77" t="str">
        <f>IF(OR(X$1=":=",$A77=";"),"",INDEX('Main Template'!$J$22:$AN$505,Vacay_Template!$A77,Vacay_Template!X$1))</f>
        <v/>
      </c>
      <c r="Y77" t="str">
        <f>IF(OR(Y$1=":=",$A77=";"),"",INDEX('Main Template'!$J$22:$AN$505,Vacay_Template!$A77,Vacay_Template!Y$1))</f>
        <v/>
      </c>
      <c r="Z77" t="str">
        <f>IF(OR(Z$1=":=",$A77=";"),"",INDEX('Main Template'!$J$22:$AN$505,Vacay_Template!$A77,Vacay_Template!Z$1))</f>
        <v/>
      </c>
      <c r="AA77" t="str">
        <f>IF(OR(AA$1=":=",$A77=";"),"",INDEX('Main Template'!$J$22:$AN$505,Vacay_Template!$A77,Vacay_Template!AA$1))</f>
        <v/>
      </c>
      <c r="AB77" t="str">
        <f>IF(OR(AB$1=":=",$A77=";"),"",INDEX('Main Template'!$J$22:$AN$505,Vacay_Template!$A77,Vacay_Template!AB$1))</f>
        <v/>
      </c>
      <c r="AC77" t="str">
        <f>IF(OR(AC$1=":=",$A77=";"),"",INDEX('Main Template'!$J$22:$AN$505,Vacay_Template!$A77,Vacay_Template!AC$1))</f>
        <v/>
      </c>
      <c r="AD77" t="str">
        <f>IF(OR(AD$1=":=",$A77=";"),"",INDEX('Main Template'!$J$22:$AN$505,Vacay_Template!$A77,Vacay_Template!AD$1))</f>
        <v/>
      </c>
      <c r="AE77" t="str">
        <f>IF(OR(AE$1=":=",$A77=";"),"",INDEX('Main Template'!$J$22:$AN$505,Vacay_Template!$A77,Vacay_Template!AE$1))</f>
        <v/>
      </c>
      <c r="AF77" t="str">
        <f>IF(OR(AF$1=":=",$A77=";"),"",INDEX('Main Template'!$J$22:$AN$505,Vacay_Template!$A77,Vacay_Template!AF$1))</f>
        <v/>
      </c>
    </row>
    <row r="78" spans="1:32">
      <c r="A78" t="str">
        <f>IF(A77=";","",IF('Main Template'!I98&lt;='Main Template'!$F$9,'Main Template'!I98,";"))</f>
        <v/>
      </c>
      <c r="B78" t="e">
        <f>IF(OR(B$1=":=",$A78=";"),"",INDEX('Main Template'!$J$22:$AN$505,Vacay_Template!$A78,Vacay_Template!B$1))</f>
        <v>#VALUE!</v>
      </c>
      <c r="C78" t="e">
        <f>IF(OR(C$1=":=",$A78=";"),"",INDEX('Main Template'!$J$22:$AN$505,Vacay_Template!$A78,Vacay_Template!C$1))</f>
        <v>#VALUE!</v>
      </c>
      <c r="D78" t="e">
        <f>IF(OR(D$1=":=",$A78=";"),"",INDEX('Main Template'!$J$22:$AN$505,Vacay_Template!$A78,Vacay_Template!D$1))</f>
        <v>#VALUE!</v>
      </c>
      <c r="E78" t="e">
        <f>IF(OR(E$1=":=",$A78=";"),"",INDEX('Main Template'!$J$22:$AN$505,Vacay_Template!$A78,Vacay_Template!E$1))</f>
        <v>#VALUE!</v>
      </c>
      <c r="F78" t="e">
        <f>IF(OR(F$1=":=",$A78=";"),"",INDEX('Main Template'!$J$22:$AN$505,Vacay_Template!$A78,Vacay_Template!F$1))</f>
        <v>#VALUE!</v>
      </c>
      <c r="G78" t="e">
        <f>IF(OR(G$1=":=",$A78=";"),"",INDEX('Main Template'!$J$22:$AN$505,Vacay_Template!$A78,Vacay_Template!G$1))</f>
        <v>#VALUE!</v>
      </c>
      <c r="H78" t="e">
        <f>IF(OR(H$1=":=",$A78=";"),"",INDEX('Main Template'!$J$22:$AN$505,Vacay_Template!$A78,Vacay_Template!H$1))</f>
        <v>#VALUE!</v>
      </c>
      <c r="I78" t="e">
        <f>IF(OR(I$1=":=",$A78=";"),"",INDEX('Main Template'!$J$22:$AN$505,Vacay_Template!$A78,Vacay_Template!I$1))</f>
        <v>#VALUE!</v>
      </c>
      <c r="J78" t="e">
        <f>IF(OR(J$1=":=",$A78=";"),"",INDEX('Main Template'!$J$22:$AN$505,Vacay_Template!$A78,Vacay_Template!J$1))</f>
        <v>#VALUE!</v>
      </c>
      <c r="K78" t="e">
        <f>IF(OR(K$1=":=",$A78=";"),"",INDEX('Main Template'!$J$22:$AN$505,Vacay_Template!$A78,Vacay_Template!K$1))</f>
        <v>#VALUE!</v>
      </c>
      <c r="L78" t="e">
        <f>IF(OR(L$1=":=",$A78=";"),"",INDEX('Main Template'!$J$22:$AN$505,Vacay_Template!$A78,Vacay_Template!L$1))</f>
        <v>#VALUE!</v>
      </c>
      <c r="M78" t="e">
        <f>IF(OR(M$1=":=",$A78=";"),"",INDEX('Main Template'!$J$22:$AN$505,Vacay_Template!$A78,Vacay_Template!M$1))</f>
        <v>#VALUE!</v>
      </c>
      <c r="N78" t="e">
        <f>IF(OR(N$1=":=",$A78=";"),"",INDEX('Main Template'!$J$22:$AN$505,Vacay_Template!$A78,Vacay_Template!N$1))</f>
        <v>#VALUE!</v>
      </c>
      <c r="O78" t="e">
        <f>IF(OR(O$1=":=",$A78=";"),"",INDEX('Main Template'!$J$22:$AN$505,Vacay_Template!$A78,Vacay_Template!O$1))</f>
        <v>#VALUE!</v>
      </c>
      <c r="P78" t="e">
        <f>IF(OR(P$1=":=",$A78=";"),"",INDEX('Main Template'!$J$22:$AN$505,Vacay_Template!$A78,Vacay_Template!P$1))</f>
        <v>#VALUE!</v>
      </c>
      <c r="Q78" t="e">
        <f>IF(OR(Q$1=":=",$A78=";"),"",INDEX('Main Template'!$J$22:$AN$505,Vacay_Template!$A78,Vacay_Template!Q$1))</f>
        <v>#VALUE!</v>
      </c>
      <c r="R78" t="e">
        <f>IF(OR(R$1=":=",$A78=";"),"",INDEX('Main Template'!$J$22:$AN$505,Vacay_Template!$A78,Vacay_Template!R$1))</f>
        <v>#VALUE!</v>
      </c>
      <c r="S78" t="e">
        <f>IF(OR(S$1=":=",$A78=";"),"",INDEX('Main Template'!$J$22:$AN$505,Vacay_Template!$A78,Vacay_Template!S$1))</f>
        <v>#VALUE!</v>
      </c>
      <c r="T78" t="e">
        <f>IF(OR(T$1=":=",$A78=";"),"",INDEX('Main Template'!$J$22:$AN$505,Vacay_Template!$A78,Vacay_Template!T$1))</f>
        <v>#VALUE!</v>
      </c>
      <c r="U78" t="e">
        <f>IF(OR(U$1=":=",$A78=";"),"",INDEX('Main Template'!$J$22:$AN$505,Vacay_Template!$A78,Vacay_Template!U$1))</f>
        <v>#VALUE!</v>
      </c>
      <c r="V78" t="e">
        <f>IF(OR(V$1=":=",$A78=";"),"",INDEX('Main Template'!$J$22:$AN$505,Vacay_Template!$A78,Vacay_Template!V$1))</f>
        <v>#VALUE!</v>
      </c>
      <c r="W78" t="e">
        <f>IF(OR(W$1=":=",$A78=";"),"",INDEX('Main Template'!$J$22:$AN$505,Vacay_Template!$A78,Vacay_Template!W$1))</f>
        <v>#VALUE!</v>
      </c>
      <c r="X78" t="e">
        <f>IF(OR(X$1=":=",$A78=";"),"",INDEX('Main Template'!$J$22:$AN$505,Vacay_Template!$A78,Vacay_Template!X$1))</f>
        <v>#VALUE!</v>
      </c>
      <c r="Y78" t="e">
        <f>IF(OR(Y$1=":=",$A78=";"),"",INDEX('Main Template'!$J$22:$AN$505,Vacay_Template!$A78,Vacay_Template!Y$1))</f>
        <v>#VALUE!</v>
      </c>
      <c r="Z78" t="e">
        <f>IF(OR(Z$1=":=",$A78=";"),"",INDEX('Main Template'!$J$22:$AN$505,Vacay_Template!$A78,Vacay_Template!Z$1))</f>
        <v>#VALUE!</v>
      </c>
      <c r="AA78" t="e">
        <f>IF(OR(AA$1=":=",$A78=";"),"",INDEX('Main Template'!$J$22:$AN$505,Vacay_Template!$A78,Vacay_Template!AA$1))</f>
        <v>#VALUE!</v>
      </c>
      <c r="AB78" t="e">
        <f>IF(OR(AB$1=":=",$A78=";"),"",INDEX('Main Template'!$J$22:$AN$505,Vacay_Template!$A78,Vacay_Template!AB$1))</f>
        <v>#VALUE!</v>
      </c>
      <c r="AC78" t="e">
        <f>IF(OR(AC$1=":=",$A78=";"),"",INDEX('Main Template'!$J$22:$AN$505,Vacay_Template!$A78,Vacay_Template!AC$1))</f>
        <v>#VALUE!</v>
      </c>
      <c r="AD78" t="e">
        <f>IF(OR(AD$1=":=",$A78=";"),"",INDEX('Main Template'!$J$22:$AN$505,Vacay_Template!$A78,Vacay_Template!AD$1))</f>
        <v>#VALUE!</v>
      </c>
      <c r="AE78" t="str">
        <f>IF(OR(AE$1=":=",$A78=";"),"",INDEX('Main Template'!$J$22:$AN$505,Vacay_Template!$A78,Vacay_Template!AE$1))</f>
        <v/>
      </c>
      <c r="AF78" t="e">
        <f>IF(OR(AF$1=":=",$A78=";"),"",INDEX('Main Template'!$J$22:$AN$505,Vacay_Template!$A78,Vacay_Template!AF$1))</f>
        <v>#VALUE!</v>
      </c>
    </row>
    <row r="79" spans="1:32">
      <c r="A79" t="str">
        <f>IF(A78=";","",IF('Main Template'!I99&lt;='Main Template'!$F$9,'Main Template'!I99,";"))</f>
        <v>;</v>
      </c>
      <c r="B79" t="str">
        <f>IF(OR(B$1=":=",$A79=";"),"",INDEX('Main Template'!$J$22:$AN$505,Vacay_Template!$A79,Vacay_Template!B$1))</f>
        <v/>
      </c>
      <c r="C79" t="str">
        <f>IF(OR(C$1=":=",$A79=";"),"",INDEX('Main Template'!$J$22:$AN$505,Vacay_Template!$A79,Vacay_Template!C$1))</f>
        <v/>
      </c>
      <c r="D79" t="str">
        <f>IF(OR(D$1=":=",$A79=";"),"",INDEX('Main Template'!$J$22:$AN$505,Vacay_Template!$A79,Vacay_Template!D$1))</f>
        <v/>
      </c>
      <c r="E79" t="str">
        <f>IF(OR(E$1=":=",$A79=";"),"",INDEX('Main Template'!$J$22:$AN$505,Vacay_Template!$A79,Vacay_Template!E$1))</f>
        <v/>
      </c>
      <c r="F79" t="str">
        <f>IF(OR(F$1=":=",$A79=";"),"",INDEX('Main Template'!$J$22:$AN$505,Vacay_Template!$A79,Vacay_Template!F$1))</f>
        <v/>
      </c>
      <c r="G79" t="str">
        <f>IF(OR(G$1=":=",$A79=";"),"",INDEX('Main Template'!$J$22:$AN$505,Vacay_Template!$A79,Vacay_Template!G$1))</f>
        <v/>
      </c>
      <c r="H79" t="str">
        <f>IF(OR(H$1=":=",$A79=";"),"",INDEX('Main Template'!$J$22:$AN$505,Vacay_Template!$A79,Vacay_Template!H$1))</f>
        <v/>
      </c>
      <c r="I79" t="str">
        <f>IF(OR(I$1=":=",$A79=";"),"",INDEX('Main Template'!$J$22:$AN$505,Vacay_Template!$A79,Vacay_Template!I$1))</f>
        <v/>
      </c>
      <c r="J79" t="str">
        <f>IF(OR(J$1=":=",$A79=";"),"",INDEX('Main Template'!$J$22:$AN$505,Vacay_Template!$A79,Vacay_Template!J$1))</f>
        <v/>
      </c>
      <c r="K79" t="str">
        <f>IF(OR(K$1=":=",$A79=";"),"",INDEX('Main Template'!$J$22:$AN$505,Vacay_Template!$A79,Vacay_Template!K$1))</f>
        <v/>
      </c>
      <c r="L79" t="str">
        <f>IF(OR(L$1=":=",$A79=";"),"",INDEX('Main Template'!$J$22:$AN$505,Vacay_Template!$A79,Vacay_Template!L$1))</f>
        <v/>
      </c>
      <c r="M79" t="str">
        <f>IF(OR(M$1=":=",$A79=";"),"",INDEX('Main Template'!$J$22:$AN$505,Vacay_Template!$A79,Vacay_Template!M$1))</f>
        <v/>
      </c>
      <c r="N79" t="str">
        <f>IF(OR(N$1=":=",$A79=";"),"",INDEX('Main Template'!$J$22:$AN$505,Vacay_Template!$A79,Vacay_Template!N$1))</f>
        <v/>
      </c>
      <c r="O79" t="str">
        <f>IF(OR(O$1=":=",$A79=";"),"",INDEX('Main Template'!$J$22:$AN$505,Vacay_Template!$A79,Vacay_Template!O$1))</f>
        <v/>
      </c>
      <c r="P79" t="str">
        <f>IF(OR(P$1=":=",$A79=";"),"",INDEX('Main Template'!$J$22:$AN$505,Vacay_Template!$A79,Vacay_Template!P$1))</f>
        <v/>
      </c>
      <c r="Q79" t="str">
        <f>IF(OR(Q$1=":=",$A79=";"),"",INDEX('Main Template'!$J$22:$AN$505,Vacay_Template!$A79,Vacay_Template!Q$1))</f>
        <v/>
      </c>
      <c r="R79" t="str">
        <f>IF(OR(R$1=":=",$A79=";"),"",INDEX('Main Template'!$J$22:$AN$505,Vacay_Template!$A79,Vacay_Template!R$1))</f>
        <v/>
      </c>
      <c r="S79" t="str">
        <f>IF(OR(S$1=":=",$A79=";"),"",INDEX('Main Template'!$J$22:$AN$505,Vacay_Template!$A79,Vacay_Template!S$1))</f>
        <v/>
      </c>
      <c r="T79" t="str">
        <f>IF(OR(T$1=":=",$A79=";"),"",INDEX('Main Template'!$J$22:$AN$505,Vacay_Template!$A79,Vacay_Template!T$1))</f>
        <v/>
      </c>
      <c r="U79" t="str">
        <f>IF(OR(U$1=":=",$A79=";"),"",INDEX('Main Template'!$J$22:$AN$505,Vacay_Template!$A79,Vacay_Template!U$1))</f>
        <v/>
      </c>
      <c r="V79" t="str">
        <f>IF(OR(V$1=":=",$A79=";"),"",INDEX('Main Template'!$J$22:$AN$505,Vacay_Template!$A79,Vacay_Template!V$1))</f>
        <v/>
      </c>
      <c r="W79" t="str">
        <f>IF(OR(W$1=":=",$A79=";"),"",INDEX('Main Template'!$J$22:$AN$505,Vacay_Template!$A79,Vacay_Template!W$1))</f>
        <v/>
      </c>
      <c r="X79" t="str">
        <f>IF(OR(X$1=":=",$A79=";"),"",INDEX('Main Template'!$J$22:$AN$505,Vacay_Template!$A79,Vacay_Template!X$1))</f>
        <v/>
      </c>
      <c r="Y79" t="str">
        <f>IF(OR(Y$1=":=",$A79=";"),"",INDEX('Main Template'!$J$22:$AN$505,Vacay_Template!$A79,Vacay_Template!Y$1))</f>
        <v/>
      </c>
      <c r="Z79" t="str">
        <f>IF(OR(Z$1=":=",$A79=";"),"",INDEX('Main Template'!$J$22:$AN$505,Vacay_Template!$A79,Vacay_Template!Z$1))</f>
        <v/>
      </c>
      <c r="AA79" t="str">
        <f>IF(OR(AA$1=":=",$A79=";"),"",INDEX('Main Template'!$J$22:$AN$505,Vacay_Template!$A79,Vacay_Template!AA$1))</f>
        <v/>
      </c>
      <c r="AB79" t="str">
        <f>IF(OR(AB$1=":=",$A79=";"),"",INDEX('Main Template'!$J$22:$AN$505,Vacay_Template!$A79,Vacay_Template!AB$1))</f>
        <v/>
      </c>
      <c r="AC79" t="str">
        <f>IF(OR(AC$1=":=",$A79=";"),"",INDEX('Main Template'!$J$22:$AN$505,Vacay_Template!$A79,Vacay_Template!AC$1))</f>
        <v/>
      </c>
      <c r="AD79" t="str">
        <f>IF(OR(AD$1=":=",$A79=";"),"",INDEX('Main Template'!$J$22:$AN$505,Vacay_Template!$A79,Vacay_Template!AD$1))</f>
        <v/>
      </c>
      <c r="AE79" t="str">
        <f>IF(OR(AE$1=":=",$A79=";"),"",INDEX('Main Template'!$J$22:$AN$505,Vacay_Template!$A79,Vacay_Template!AE$1))</f>
        <v/>
      </c>
      <c r="AF79" t="str">
        <f>IF(OR(AF$1=":=",$A79=";"),"",INDEX('Main Template'!$J$22:$AN$505,Vacay_Template!$A79,Vacay_Template!AF$1))</f>
        <v/>
      </c>
    </row>
    <row r="80" spans="1:32">
      <c r="A80" t="str">
        <f>IF(A79=";","",IF('Main Template'!I100&lt;='Main Template'!$F$9,'Main Template'!I100,";"))</f>
        <v/>
      </c>
      <c r="B80" t="e">
        <f>IF(OR(B$1=":=",$A80=";"),"",INDEX('Main Template'!$J$22:$AN$505,Vacay_Template!$A80,Vacay_Template!B$1))</f>
        <v>#VALUE!</v>
      </c>
      <c r="C80" t="e">
        <f>IF(OR(C$1=":=",$A80=";"),"",INDEX('Main Template'!$J$22:$AN$505,Vacay_Template!$A80,Vacay_Template!C$1))</f>
        <v>#VALUE!</v>
      </c>
      <c r="D80" t="e">
        <f>IF(OR(D$1=":=",$A80=";"),"",INDEX('Main Template'!$J$22:$AN$505,Vacay_Template!$A80,Vacay_Template!D$1))</f>
        <v>#VALUE!</v>
      </c>
      <c r="E80" t="e">
        <f>IF(OR(E$1=":=",$A80=";"),"",INDEX('Main Template'!$J$22:$AN$505,Vacay_Template!$A80,Vacay_Template!E$1))</f>
        <v>#VALUE!</v>
      </c>
      <c r="F80" t="e">
        <f>IF(OR(F$1=":=",$A80=";"),"",INDEX('Main Template'!$J$22:$AN$505,Vacay_Template!$A80,Vacay_Template!F$1))</f>
        <v>#VALUE!</v>
      </c>
      <c r="G80" t="e">
        <f>IF(OR(G$1=":=",$A80=";"),"",INDEX('Main Template'!$J$22:$AN$505,Vacay_Template!$A80,Vacay_Template!G$1))</f>
        <v>#VALUE!</v>
      </c>
      <c r="H80" t="e">
        <f>IF(OR(H$1=":=",$A80=";"),"",INDEX('Main Template'!$J$22:$AN$505,Vacay_Template!$A80,Vacay_Template!H$1))</f>
        <v>#VALUE!</v>
      </c>
      <c r="I80" t="e">
        <f>IF(OR(I$1=":=",$A80=";"),"",INDEX('Main Template'!$J$22:$AN$505,Vacay_Template!$A80,Vacay_Template!I$1))</f>
        <v>#VALUE!</v>
      </c>
      <c r="J80" t="e">
        <f>IF(OR(J$1=":=",$A80=";"),"",INDEX('Main Template'!$J$22:$AN$505,Vacay_Template!$A80,Vacay_Template!J$1))</f>
        <v>#VALUE!</v>
      </c>
      <c r="K80" t="e">
        <f>IF(OR(K$1=":=",$A80=";"),"",INDEX('Main Template'!$J$22:$AN$505,Vacay_Template!$A80,Vacay_Template!K$1))</f>
        <v>#VALUE!</v>
      </c>
      <c r="L80" t="e">
        <f>IF(OR(L$1=":=",$A80=";"),"",INDEX('Main Template'!$J$22:$AN$505,Vacay_Template!$A80,Vacay_Template!L$1))</f>
        <v>#VALUE!</v>
      </c>
      <c r="M80" t="e">
        <f>IF(OR(M$1=":=",$A80=";"),"",INDEX('Main Template'!$J$22:$AN$505,Vacay_Template!$A80,Vacay_Template!M$1))</f>
        <v>#VALUE!</v>
      </c>
      <c r="N80" t="e">
        <f>IF(OR(N$1=":=",$A80=";"),"",INDEX('Main Template'!$J$22:$AN$505,Vacay_Template!$A80,Vacay_Template!N$1))</f>
        <v>#VALUE!</v>
      </c>
      <c r="O80" t="e">
        <f>IF(OR(O$1=":=",$A80=";"),"",INDEX('Main Template'!$J$22:$AN$505,Vacay_Template!$A80,Vacay_Template!O$1))</f>
        <v>#VALUE!</v>
      </c>
      <c r="P80" t="e">
        <f>IF(OR(P$1=":=",$A80=";"),"",INDEX('Main Template'!$J$22:$AN$505,Vacay_Template!$A80,Vacay_Template!P$1))</f>
        <v>#VALUE!</v>
      </c>
      <c r="Q80" t="e">
        <f>IF(OR(Q$1=":=",$A80=";"),"",INDEX('Main Template'!$J$22:$AN$505,Vacay_Template!$A80,Vacay_Template!Q$1))</f>
        <v>#VALUE!</v>
      </c>
      <c r="R80" t="e">
        <f>IF(OR(R$1=":=",$A80=";"),"",INDEX('Main Template'!$J$22:$AN$505,Vacay_Template!$A80,Vacay_Template!R$1))</f>
        <v>#VALUE!</v>
      </c>
      <c r="S80" t="e">
        <f>IF(OR(S$1=":=",$A80=";"),"",INDEX('Main Template'!$J$22:$AN$505,Vacay_Template!$A80,Vacay_Template!S$1))</f>
        <v>#VALUE!</v>
      </c>
      <c r="T80" t="e">
        <f>IF(OR(T$1=":=",$A80=";"),"",INDEX('Main Template'!$J$22:$AN$505,Vacay_Template!$A80,Vacay_Template!T$1))</f>
        <v>#VALUE!</v>
      </c>
      <c r="U80" t="e">
        <f>IF(OR(U$1=":=",$A80=";"),"",INDEX('Main Template'!$J$22:$AN$505,Vacay_Template!$A80,Vacay_Template!U$1))</f>
        <v>#VALUE!</v>
      </c>
      <c r="V80" t="e">
        <f>IF(OR(V$1=":=",$A80=";"),"",INDEX('Main Template'!$J$22:$AN$505,Vacay_Template!$A80,Vacay_Template!V$1))</f>
        <v>#VALUE!</v>
      </c>
      <c r="W80" t="e">
        <f>IF(OR(W$1=":=",$A80=";"),"",INDEX('Main Template'!$J$22:$AN$505,Vacay_Template!$A80,Vacay_Template!W$1))</f>
        <v>#VALUE!</v>
      </c>
      <c r="X80" t="e">
        <f>IF(OR(X$1=":=",$A80=";"),"",INDEX('Main Template'!$J$22:$AN$505,Vacay_Template!$A80,Vacay_Template!X$1))</f>
        <v>#VALUE!</v>
      </c>
      <c r="Y80" t="e">
        <f>IF(OR(Y$1=":=",$A80=";"),"",INDEX('Main Template'!$J$22:$AN$505,Vacay_Template!$A80,Vacay_Template!Y$1))</f>
        <v>#VALUE!</v>
      </c>
      <c r="Z80" t="e">
        <f>IF(OR(Z$1=":=",$A80=";"),"",INDEX('Main Template'!$J$22:$AN$505,Vacay_Template!$A80,Vacay_Template!Z$1))</f>
        <v>#VALUE!</v>
      </c>
      <c r="AA80" t="e">
        <f>IF(OR(AA$1=":=",$A80=";"),"",INDEX('Main Template'!$J$22:$AN$505,Vacay_Template!$A80,Vacay_Template!AA$1))</f>
        <v>#VALUE!</v>
      </c>
      <c r="AB80" t="e">
        <f>IF(OR(AB$1=":=",$A80=";"),"",INDEX('Main Template'!$J$22:$AN$505,Vacay_Template!$A80,Vacay_Template!AB$1))</f>
        <v>#VALUE!</v>
      </c>
      <c r="AC80" t="e">
        <f>IF(OR(AC$1=":=",$A80=";"),"",INDEX('Main Template'!$J$22:$AN$505,Vacay_Template!$A80,Vacay_Template!AC$1))</f>
        <v>#VALUE!</v>
      </c>
      <c r="AD80" t="e">
        <f>IF(OR(AD$1=":=",$A80=";"),"",INDEX('Main Template'!$J$22:$AN$505,Vacay_Template!$A80,Vacay_Template!AD$1))</f>
        <v>#VALUE!</v>
      </c>
      <c r="AE80" t="str">
        <f>IF(OR(AE$1=":=",$A80=";"),"",INDEX('Main Template'!$J$22:$AN$505,Vacay_Template!$A80,Vacay_Template!AE$1))</f>
        <v/>
      </c>
      <c r="AF80" t="e">
        <f>IF(OR(AF$1=":=",$A80=";"),"",INDEX('Main Template'!$J$22:$AN$505,Vacay_Template!$A80,Vacay_Template!AF$1))</f>
        <v>#VALUE!</v>
      </c>
    </row>
    <row r="81" spans="1:32">
      <c r="A81" t="str">
        <f>IF(A80=";","",IF('Main Template'!I101&lt;='Main Template'!$F$9,'Main Template'!I101,";"))</f>
        <v>;</v>
      </c>
      <c r="B81" t="str">
        <f>IF(OR(B$1=":=",$A81=";"),"",INDEX('Main Template'!$J$22:$AN$505,Vacay_Template!$A81,Vacay_Template!B$1))</f>
        <v/>
      </c>
      <c r="C81" t="str">
        <f>IF(OR(C$1=":=",$A81=";"),"",INDEX('Main Template'!$J$22:$AN$505,Vacay_Template!$A81,Vacay_Template!C$1))</f>
        <v/>
      </c>
      <c r="D81" t="str">
        <f>IF(OR(D$1=":=",$A81=";"),"",INDEX('Main Template'!$J$22:$AN$505,Vacay_Template!$A81,Vacay_Template!D$1))</f>
        <v/>
      </c>
      <c r="E81" t="str">
        <f>IF(OR(E$1=":=",$A81=";"),"",INDEX('Main Template'!$J$22:$AN$505,Vacay_Template!$A81,Vacay_Template!E$1))</f>
        <v/>
      </c>
      <c r="F81" t="str">
        <f>IF(OR(F$1=":=",$A81=";"),"",INDEX('Main Template'!$J$22:$AN$505,Vacay_Template!$A81,Vacay_Template!F$1))</f>
        <v/>
      </c>
      <c r="G81" t="str">
        <f>IF(OR(G$1=":=",$A81=";"),"",INDEX('Main Template'!$J$22:$AN$505,Vacay_Template!$A81,Vacay_Template!G$1))</f>
        <v/>
      </c>
      <c r="H81" t="str">
        <f>IF(OR(H$1=":=",$A81=";"),"",INDEX('Main Template'!$J$22:$AN$505,Vacay_Template!$A81,Vacay_Template!H$1))</f>
        <v/>
      </c>
      <c r="I81" t="str">
        <f>IF(OR(I$1=":=",$A81=";"),"",INDEX('Main Template'!$J$22:$AN$505,Vacay_Template!$A81,Vacay_Template!I$1))</f>
        <v/>
      </c>
      <c r="J81" t="str">
        <f>IF(OR(J$1=":=",$A81=";"),"",INDEX('Main Template'!$J$22:$AN$505,Vacay_Template!$A81,Vacay_Template!J$1))</f>
        <v/>
      </c>
      <c r="K81" t="str">
        <f>IF(OR(K$1=":=",$A81=";"),"",INDEX('Main Template'!$J$22:$AN$505,Vacay_Template!$A81,Vacay_Template!K$1))</f>
        <v/>
      </c>
      <c r="L81" t="str">
        <f>IF(OR(L$1=":=",$A81=";"),"",INDEX('Main Template'!$J$22:$AN$505,Vacay_Template!$A81,Vacay_Template!L$1))</f>
        <v/>
      </c>
      <c r="M81" t="str">
        <f>IF(OR(M$1=":=",$A81=";"),"",INDEX('Main Template'!$J$22:$AN$505,Vacay_Template!$A81,Vacay_Template!M$1))</f>
        <v/>
      </c>
      <c r="N81" t="str">
        <f>IF(OR(N$1=":=",$A81=";"),"",INDEX('Main Template'!$J$22:$AN$505,Vacay_Template!$A81,Vacay_Template!N$1))</f>
        <v/>
      </c>
      <c r="O81" t="str">
        <f>IF(OR(O$1=":=",$A81=";"),"",INDEX('Main Template'!$J$22:$AN$505,Vacay_Template!$A81,Vacay_Template!O$1))</f>
        <v/>
      </c>
      <c r="P81" t="str">
        <f>IF(OR(P$1=":=",$A81=";"),"",INDEX('Main Template'!$J$22:$AN$505,Vacay_Template!$A81,Vacay_Template!P$1))</f>
        <v/>
      </c>
      <c r="Q81" t="str">
        <f>IF(OR(Q$1=":=",$A81=";"),"",INDEX('Main Template'!$J$22:$AN$505,Vacay_Template!$A81,Vacay_Template!Q$1))</f>
        <v/>
      </c>
      <c r="R81" t="str">
        <f>IF(OR(R$1=":=",$A81=";"),"",INDEX('Main Template'!$J$22:$AN$505,Vacay_Template!$A81,Vacay_Template!R$1))</f>
        <v/>
      </c>
      <c r="S81" t="str">
        <f>IF(OR(S$1=":=",$A81=";"),"",INDEX('Main Template'!$J$22:$AN$505,Vacay_Template!$A81,Vacay_Template!S$1))</f>
        <v/>
      </c>
      <c r="T81" t="str">
        <f>IF(OR(T$1=":=",$A81=";"),"",INDEX('Main Template'!$J$22:$AN$505,Vacay_Template!$A81,Vacay_Template!T$1))</f>
        <v/>
      </c>
      <c r="U81" t="str">
        <f>IF(OR(U$1=":=",$A81=";"),"",INDEX('Main Template'!$J$22:$AN$505,Vacay_Template!$A81,Vacay_Template!U$1))</f>
        <v/>
      </c>
      <c r="V81" t="str">
        <f>IF(OR(V$1=":=",$A81=";"),"",INDEX('Main Template'!$J$22:$AN$505,Vacay_Template!$A81,Vacay_Template!V$1))</f>
        <v/>
      </c>
      <c r="W81" t="str">
        <f>IF(OR(W$1=":=",$A81=";"),"",INDEX('Main Template'!$J$22:$AN$505,Vacay_Template!$A81,Vacay_Template!W$1))</f>
        <v/>
      </c>
      <c r="X81" t="str">
        <f>IF(OR(X$1=":=",$A81=";"),"",INDEX('Main Template'!$J$22:$AN$505,Vacay_Template!$A81,Vacay_Template!X$1))</f>
        <v/>
      </c>
      <c r="Y81" t="str">
        <f>IF(OR(Y$1=":=",$A81=";"),"",INDEX('Main Template'!$J$22:$AN$505,Vacay_Template!$A81,Vacay_Template!Y$1))</f>
        <v/>
      </c>
      <c r="Z81" t="str">
        <f>IF(OR(Z$1=":=",$A81=";"),"",INDEX('Main Template'!$J$22:$AN$505,Vacay_Template!$A81,Vacay_Template!Z$1))</f>
        <v/>
      </c>
      <c r="AA81" t="str">
        <f>IF(OR(AA$1=":=",$A81=";"),"",INDEX('Main Template'!$J$22:$AN$505,Vacay_Template!$A81,Vacay_Template!AA$1))</f>
        <v/>
      </c>
      <c r="AB81" t="str">
        <f>IF(OR(AB$1=":=",$A81=";"),"",INDEX('Main Template'!$J$22:$AN$505,Vacay_Template!$A81,Vacay_Template!AB$1))</f>
        <v/>
      </c>
      <c r="AC81" t="str">
        <f>IF(OR(AC$1=":=",$A81=";"),"",INDEX('Main Template'!$J$22:$AN$505,Vacay_Template!$A81,Vacay_Template!AC$1))</f>
        <v/>
      </c>
      <c r="AD81" t="str">
        <f>IF(OR(AD$1=":=",$A81=";"),"",INDEX('Main Template'!$J$22:$AN$505,Vacay_Template!$A81,Vacay_Template!AD$1))</f>
        <v/>
      </c>
      <c r="AE81" t="str">
        <f>IF(OR(AE$1=":=",$A81=";"),"",INDEX('Main Template'!$J$22:$AN$505,Vacay_Template!$A81,Vacay_Template!AE$1))</f>
        <v/>
      </c>
      <c r="AF81" t="str">
        <f>IF(OR(AF$1=":=",$A81=";"),"",INDEX('Main Template'!$J$22:$AN$505,Vacay_Template!$A81,Vacay_Template!AF$1))</f>
        <v/>
      </c>
    </row>
    <row r="82" spans="1:32">
      <c r="A82" t="str">
        <f>IF(A81=";","",IF('Main Template'!I102&lt;='Main Template'!$F$9,'Main Template'!I102,";"))</f>
        <v/>
      </c>
      <c r="B82" t="e">
        <f>IF(OR(B$1=":=",$A82=";"),"",INDEX('Main Template'!$J$22:$AN$505,Vacay_Template!$A82,Vacay_Template!B$1))</f>
        <v>#VALUE!</v>
      </c>
      <c r="C82" t="e">
        <f>IF(OR(C$1=":=",$A82=";"),"",INDEX('Main Template'!$J$22:$AN$505,Vacay_Template!$A82,Vacay_Template!C$1))</f>
        <v>#VALUE!</v>
      </c>
      <c r="D82" t="e">
        <f>IF(OR(D$1=":=",$A82=";"),"",INDEX('Main Template'!$J$22:$AN$505,Vacay_Template!$A82,Vacay_Template!D$1))</f>
        <v>#VALUE!</v>
      </c>
      <c r="E82" t="e">
        <f>IF(OR(E$1=":=",$A82=";"),"",INDEX('Main Template'!$J$22:$AN$505,Vacay_Template!$A82,Vacay_Template!E$1))</f>
        <v>#VALUE!</v>
      </c>
      <c r="F82" t="e">
        <f>IF(OR(F$1=":=",$A82=";"),"",INDEX('Main Template'!$J$22:$AN$505,Vacay_Template!$A82,Vacay_Template!F$1))</f>
        <v>#VALUE!</v>
      </c>
      <c r="G82" t="e">
        <f>IF(OR(G$1=":=",$A82=";"),"",INDEX('Main Template'!$J$22:$AN$505,Vacay_Template!$A82,Vacay_Template!G$1))</f>
        <v>#VALUE!</v>
      </c>
      <c r="H82" t="e">
        <f>IF(OR(H$1=":=",$A82=";"),"",INDEX('Main Template'!$J$22:$AN$505,Vacay_Template!$A82,Vacay_Template!H$1))</f>
        <v>#VALUE!</v>
      </c>
      <c r="I82" t="e">
        <f>IF(OR(I$1=":=",$A82=";"),"",INDEX('Main Template'!$J$22:$AN$505,Vacay_Template!$A82,Vacay_Template!I$1))</f>
        <v>#VALUE!</v>
      </c>
      <c r="J82" t="e">
        <f>IF(OR(J$1=":=",$A82=";"),"",INDEX('Main Template'!$J$22:$AN$505,Vacay_Template!$A82,Vacay_Template!J$1))</f>
        <v>#VALUE!</v>
      </c>
      <c r="K82" t="e">
        <f>IF(OR(K$1=":=",$A82=";"),"",INDEX('Main Template'!$J$22:$AN$505,Vacay_Template!$A82,Vacay_Template!K$1))</f>
        <v>#VALUE!</v>
      </c>
      <c r="L82" t="e">
        <f>IF(OR(L$1=":=",$A82=";"),"",INDEX('Main Template'!$J$22:$AN$505,Vacay_Template!$A82,Vacay_Template!L$1))</f>
        <v>#VALUE!</v>
      </c>
      <c r="M82" t="e">
        <f>IF(OR(M$1=":=",$A82=";"),"",INDEX('Main Template'!$J$22:$AN$505,Vacay_Template!$A82,Vacay_Template!M$1))</f>
        <v>#VALUE!</v>
      </c>
      <c r="N82" t="e">
        <f>IF(OR(N$1=":=",$A82=";"),"",INDEX('Main Template'!$J$22:$AN$505,Vacay_Template!$A82,Vacay_Template!N$1))</f>
        <v>#VALUE!</v>
      </c>
      <c r="O82" t="e">
        <f>IF(OR(O$1=":=",$A82=";"),"",INDEX('Main Template'!$J$22:$AN$505,Vacay_Template!$A82,Vacay_Template!O$1))</f>
        <v>#VALUE!</v>
      </c>
      <c r="P82" t="e">
        <f>IF(OR(P$1=":=",$A82=";"),"",INDEX('Main Template'!$J$22:$AN$505,Vacay_Template!$A82,Vacay_Template!P$1))</f>
        <v>#VALUE!</v>
      </c>
      <c r="Q82" t="e">
        <f>IF(OR(Q$1=":=",$A82=";"),"",INDEX('Main Template'!$J$22:$AN$505,Vacay_Template!$A82,Vacay_Template!Q$1))</f>
        <v>#VALUE!</v>
      </c>
      <c r="R82" t="e">
        <f>IF(OR(R$1=":=",$A82=";"),"",INDEX('Main Template'!$J$22:$AN$505,Vacay_Template!$A82,Vacay_Template!R$1))</f>
        <v>#VALUE!</v>
      </c>
      <c r="S82" t="e">
        <f>IF(OR(S$1=":=",$A82=";"),"",INDEX('Main Template'!$J$22:$AN$505,Vacay_Template!$A82,Vacay_Template!S$1))</f>
        <v>#VALUE!</v>
      </c>
      <c r="T82" t="e">
        <f>IF(OR(T$1=":=",$A82=";"),"",INDEX('Main Template'!$J$22:$AN$505,Vacay_Template!$A82,Vacay_Template!T$1))</f>
        <v>#VALUE!</v>
      </c>
      <c r="U82" t="e">
        <f>IF(OR(U$1=":=",$A82=";"),"",INDEX('Main Template'!$J$22:$AN$505,Vacay_Template!$A82,Vacay_Template!U$1))</f>
        <v>#VALUE!</v>
      </c>
      <c r="V82" t="e">
        <f>IF(OR(V$1=":=",$A82=";"),"",INDEX('Main Template'!$J$22:$AN$505,Vacay_Template!$A82,Vacay_Template!V$1))</f>
        <v>#VALUE!</v>
      </c>
      <c r="W82" t="e">
        <f>IF(OR(W$1=":=",$A82=";"),"",INDEX('Main Template'!$J$22:$AN$505,Vacay_Template!$A82,Vacay_Template!W$1))</f>
        <v>#VALUE!</v>
      </c>
      <c r="X82" t="e">
        <f>IF(OR(X$1=":=",$A82=";"),"",INDEX('Main Template'!$J$22:$AN$505,Vacay_Template!$A82,Vacay_Template!X$1))</f>
        <v>#VALUE!</v>
      </c>
      <c r="Y82" t="e">
        <f>IF(OR(Y$1=":=",$A82=";"),"",INDEX('Main Template'!$J$22:$AN$505,Vacay_Template!$A82,Vacay_Template!Y$1))</f>
        <v>#VALUE!</v>
      </c>
      <c r="Z82" t="e">
        <f>IF(OR(Z$1=":=",$A82=";"),"",INDEX('Main Template'!$J$22:$AN$505,Vacay_Template!$A82,Vacay_Template!Z$1))</f>
        <v>#VALUE!</v>
      </c>
      <c r="AA82" t="e">
        <f>IF(OR(AA$1=":=",$A82=";"),"",INDEX('Main Template'!$J$22:$AN$505,Vacay_Template!$A82,Vacay_Template!AA$1))</f>
        <v>#VALUE!</v>
      </c>
      <c r="AB82" t="e">
        <f>IF(OR(AB$1=":=",$A82=";"),"",INDEX('Main Template'!$J$22:$AN$505,Vacay_Template!$A82,Vacay_Template!AB$1))</f>
        <v>#VALUE!</v>
      </c>
      <c r="AC82" t="e">
        <f>IF(OR(AC$1=":=",$A82=";"),"",INDEX('Main Template'!$J$22:$AN$505,Vacay_Template!$A82,Vacay_Template!AC$1))</f>
        <v>#VALUE!</v>
      </c>
      <c r="AD82" t="e">
        <f>IF(OR(AD$1=":=",$A82=";"),"",INDEX('Main Template'!$J$22:$AN$505,Vacay_Template!$A82,Vacay_Template!AD$1))</f>
        <v>#VALUE!</v>
      </c>
      <c r="AE82" t="str">
        <f>IF(OR(AE$1=":=",$A82=";"),"",INDEX('Main Template'!$J$22:$AN$505,Vacay_Template!$A82,Vacay_Template!AE$1))</f>
        <v/>
      </c>
      <c r="AF82" t="e">
        <f>IF(OR(AF$1=":=",$A82=";"),"",INDEX('Main Template'!$J$22:$AN$505,Vacay_Template!$A82,Vacay_Template!AF$1))</f>
        <v>#VALUE!</v>
      </c>
    </row>
    <row r="83" spans="1:32">
      <c r="A83" t="str">
        <f>IF(A82=";","",IF('Main Template'!I103&lt;='Main Template'!$F$9,'Main Template'!I103,";"))</f>
        <v>;</v>
      </c>
      <c r="B83" t="str">
        <f>IF(OR(B$1=":=",$A83=";"),"",INDEX('Main Template'!$J$22:$AN$505,Vacay_Template!$A83,Vacay_Template!B$1))</f>
        <v/>
      </c>
      <c r="C83" t="str">
        <f>IF(OR(C$1=":=",$A83=";"),"",INDEX('Main Template'!$J$22:$AN$505,Vacay_Template!$A83,Vacay_Template!C$1))</f>
        <v/>
      </c>
      <c r="D83" t="str">
        <f>IF(OR(D$1=":=",$A83=";"),"",INDEX('Main Template'!$J$22:$AN$505,Vacay_Template!$A83,Vacay_Template!D$1))</f>
        <v/>
      </c>
      <c r="E83" t="str">
        <f>IF(OR(E$1=":=",$A83=";"),"",INDEX('Main Template'!$J$22:$AN$505,Vacay_Template!$A83,Vacay_Template!E$1))</f>
        <v/>
      </c>
      <c r="F83" t="str">
        <f>IF(OR(F$1=":=",$A83=";"),"",INDEX('Main Template'!$J$22:$AN$505,Vacay_Template!$A83,Vacay_Template!F$1))</f>
        <v/>
      </c>
      <c r="G83" t="str">
        <f>IF(OR(G$1=":=",$A83=";"),"",INDEX('Main Template'!$J$22:$AN$505,Vacay_Template!$A83,Vacay_Template!G$1))</f>
        <v/>
      </c>
      <c r="H83" t="str">
        <f>IF(OR(H$1=":=",$A83=";"),"",INDEX('Main Template'!$J$22:$AN$505,Vacay_Template!$A83,Vacay_Template!H$1))</f>
        <v/>
      </c>
      <c r="I83" t="str">
        <f>IF(OR(I$1=":=",$A83=";"),"",INDEX('Main Template'!$J$22:$AN$505,Vacay_Template!$A83,Vacay_Template!I$1))</f>
        <v/>
      </c>
      <c r="J83" t="str">
        <f>IF(OR(J$1=":=",$A83=";"),"",INDEX('Main Template'!$J$22:$AN$505,Vacay_Template!$A83,Vacay_Template!J$1))</f>
        <v/>
      </c>
      <c r="K83" t="str">
        <f>IF(OR(K$1=":=",$A83=";"),"",INDEX('Main Template'!$J$22:$AN$505,Vacay_Template!$A83,Vacay_Template!K$1))</f>
        <v/>
      </c>
      <c r="L83" t="str">
        <f>IF(OR(L$1=":=",$A83=";"),"",INDEX('Main Template'!$J$22:$AN$505,Vacay_Template!$A83,Vacay_Template!L$1))</f>
        <v/>
      </c>
      <c r="M83" t="str">
        <f>IF(OR(M$1=":=",$A83=";"),"",INDEX('Main Template'!$J$22:$AN$505,Vacay_Template!$A83,Vacay_Template!M$1))</f>
        <v/>
      </c>
      <c r="N83" t="str">
        <f>IF(OR(N$1=":=",$A83=";"),"",INDEX('Main Template'!$J$22:$AN$505,Vacay_Template!$A83,Vacay_Template!N$1))</f>
        <v/>
      </c>
      <c r="O83" t="str">
        <f>IF(OR(O$1=":=",$A83=";"),"",INDEX('Main Template'!$J$22:$AN$505,Vacay_Template!$A83,Vacay_Template!O$1))</f>
        <v/>
      </c>
      <c r="P83" t="str">
        <f>IF(OR(P$1=":=",$A83=";"),"",INDEX('Main Template'!$J$22:$AN$505,Vacay_Template!$A83,Vacay_Template!P$1))</f>
        <v/>
      </c>
      <c r="Q83" t="str">
        <f>IF(OR(Q$1=":=",$A83=";"),"",INDEX('Main Template'!$J$22:$AN$505,Vacay_Template!$A83,Vacay_Template!Q$1))</f>
        <v/>
      </c>
      <c r="R83" t="str">
        <f>IF(OR(R$1=":=",$A83=";"),"",INDEX('Main Template'!$J$22:$AN$505,Vacay_Template!$A83,Vacay_Template!R$1))</f>
        <v/>
      </c>
      <c r="S83" t="str">
        <f>IF(OR(S$1=":=",$A83=";"),"",INDEX('Main Template'!$J$22:$AN$505,Vacay_Template!$A83,Vacay_Template!S$1))</f>
        <v/>
      </c>
      <c r="T83" t="str">
        <f>IF(OR(T$1=":=",$A83=";"),"",INDEX('Main Template'!$J$22:$AN$505,Vacay_Template!$A83,Vacay_Template!T$1))</f>
        <v/>
      </c>
      <c r="U83" t="str">
        <f>IF(OR(U$1=":=",$A83=";"),"",INDEX('Main Template'!$J$22:$AN$505,Vacay_Template!$A83,Vacay_Template!U$1))</f>
        <v/>
      </c>
      <c r="V83" t="str">
        <f>IF(OR(V$1=":=",$A83=";"),"",INDEX('Main Template'!$J$22:$AN$505,Vacay_Template!$A83,Vacay_Template!V$1))</f>
        <v/>
      </c>
      <c r="W83" t="str">
        <f>IF(OR(W$1=":=",$A83=";"),"",INDEX('Main Template'!$J$22:$AN$505,Vacay_Template!$A83,Vacay_Template!W$1))</f>
        <v/>
      </c>
      <c r="X83" t="str">
        <f>IF(OR(X$1=":=",$A83=";"),"",INDEX('Main Template'!$J$22:$AN$505,Vacay_Template!$A83,Vacay_Template!X$1))</f>
        <v/>
      </c>
      <c r="Y83" t="str">
        <f>IF(OR(Y$1=":=",$A83=";"),"",INDEX('Main Template'!$J$22:$AN$505,Vacay_Template!$A83,Vacay_Template!Y$1))</f>
        <v/>
      </c>
      <c r="Z83" t="str">
        <f>IF(OR(Z$1=":=",$A83=";"),"",INDEX('Main Template'!$J$22:$AN$505,Vacay_Template!$A83,Vacay_Template!Z$1))</f>
        <v/>
      </c>
      <c r="AA83" t="str">
        <f>IF(OR(AA$1=":=",$A83=";"),"",INDEX('Main Template'!$J$22:$AN$505,Vacay_Template!$A83,Vacay_Template!AA$1))</f>
        <v/>
      </c>
      <c r="AB83" t="str">
        <f>IF(OR(AB$1=":=",$A83=";"),"",INDEX('Main Template'!$J$22:$AN$505,Vacay_Template!$A83,Vacay_Template!AB$1))</f>
        <v/>
      </c>
      <c r="AC83" t="str">
        <f>IF(OR(AC$1=":=",$A83=";"),"",INDEX('Main Template'!$J$22:$AN$505,Vacay_Template!$A83,Vacay_Template!AC$1))</f>
        <v/>
      </c>
      <c r="AD83" t="str">
        <f>IF(OR(AD$1=":=",$A83=";"),"",INDEX('Main Template'!$J$22:$AN$505,Vacay_Template!$A83,Vacay_Template!AD$1))</f>
        <v/>
      </c>
      <c r="AE83" t="str">
        <f>IF(OR(AE$1=":=",$A83=";"),"",INDEX('Main Template'!$J$22:$AN$505,Vacay_Template!$A83,Vacay_Template!AE$1))</f>
        <v/>
      </c>
      <c r="AF83" t="str">
        <f>IF(OR(AF$1=":=",$A83=";"),"",INDEX('Main Template'!$J$22:$AN$505,Vacay_Template!$A83,Vacay_Template!AF$1))</f>
        <v/>
      </c>
    </row>
    <row r="84" spans="1:32">
      <c r="A84" t="str">
        <f>IF(A83=";","",IF('Main Template'!I104&lt;='Main Template'!$F$9,'Main Template'!I104,";"))</f>
        <v/>
      </c>
      <c r="B84" t="e">
        <f>IF(OR(B$1=":=",$A84=";"),"",INDEX('Main Template'!$J$22:$AN$505,Vacay_Template!$A84,Vacay_Template!B$1))</f>
        <v>#VALUE!</v>
      </c>
      <c r="C84" t="e">
        <f>IF(OR(C$1=":=",$A84=";"),"",INDEX('Main Template'!$J$22:$AN$505,Vacay_Template!$A84,Vacay_Template!C$1))</f>
        <v>#VALUE!</v>
      </c>
      <c r="D84" t="e">
        <f>IF(OR(D$1=":=",$A84=";"),"",INDEX('Main Template'!$J$22:$AN$505,Vacay_Template!$A84,Vacay_Template!D$1))</f>
        <v>#VALUE!</v>
      </c>
      <c r="E84" t="e">
        <f>IF(OR(E$1=":=",$A84=";"),"",INDEX('Main Template'!$J$22:$AN$505,Vacay_Template!$A84,Vacay_Template!E$1))</f>
        <v>#VALUE!</v>
      </c>
      <c r="F84" t="e">
        <f>IF(OR(F$1=":=",$A84=";"),"",INDEX('Main Template'!$J$22:$AN$505,Vacay_Template!$A84,Vacay_Template!F$1))</f>
        <v>#VALUE!</v>
      </c>
      <c r="G84" t="e">
        <f>IF(OR(G$1=":=",$A84=";"),"",INDEX('Main Template'!$J$22:$AN$505,Vacay_Template!$A84,Vacay_Template!G$1))</f>
        <v>#VALUE!</v>
      </c>
      <c r="H84" t="e">
        <f>IF(OR(H$1=":=",$A84=";"),"",INDEX('Main Template'!$J$22:$AN$505,Vacay_Template!$A84,Vacay_Template!H$1))</f>
        <v>#VALUE!</v>
      </c>
      <c r="I84" t="e">
        <f>IF(OR(I$1=":=",$A84=";"),"",INDEX('Main Template'!$J$22:$AN$505,Vacay_Template!$A84,Vacay_Template!I$1))</f>
        <v>#VALUE!</v>
      </c>
      <c r="J84" t="e">
        <f>IF(OR(J$1=":=",$A84=";"),"",INDEX('Main Template'!$J$22:$AN$505,Vacay_Template!$A84,Vacay_Template!J$1))</f>
        <v>#VALUE!</v>
      </c>
      <c r="K84" t="e">
        <f>IF(OR(K$1=":=",$A84=";"),"",INDEX('Main Template'!$J$22:$AN$505,Vacay_Template!$A84,Vacay_Template!K$1))</f>
        <v>#VALUE!</v>
      </c>
      <c r="L84" t="e">
        <f>IF(OR(L$1=":=",$A84=";"),"",INDEX('Main Template'!$J$22:$AN$505,Vacay_Template!$A84,Vacay_Template!L$1))</f>
        <v>#VALUE!</v>
      </c>
      <c r="M84" t="e">
        <f>IF(OR(M$1=":=",$A84=";"),"",INDEX('Main Template'!$J$22:$AN$505,Vacay_Template!$A84,Vacay_Template!M$1))</f>
        <v>#VALUE!</v>
      </c>
      <c r="N84" t="e">
        <f>IF(OR(N$1=":=",$A84=";"),"",INDEX('Main Template'!$J$22:$AN$505,Vacay_Template!$A84,Vacay_Template!N$1))</f>
        <v>#VALUE!</v>
      </c>
      <c r="O84" t="e">
        <f>IF(OR(O$1=":=",$A84=";"),"",INDEX('Main Template'!$J$22:$AN$505,Vacay_Template!$A84,Vacay_Template!O$1))</f>
        <v>#VALUE!</v>
      </c>
      <c r="P84" t="e">
        <f>IF(OR(P$1=":=",$A84=";"),"",INDEX('Main Template'!$J$22:$AN$505,Vacay_Template!$A84,Vacay_Template!P$1))</f>
        <v>#VALUE!</v>
      </c>
      <c r="Q84" t="e">
        <f>IF(OR(Q$1=":=",$A84=";"),"",INDEX('Main Template'!$J$22:$AN$505,Vacay_Template!$A84,Vacay_Template!Q$1))</f>
        <v>#VALUE!</v>
      </c>
      <c r="R84" t="e">
        <f>IF(OR(R$1=":=",$A84=";"),"",INDEX('Main Template'!$J$22:$AN$505,Vacay_Template!$A84,Vacay_Template!R$1))</f>
        <v>#VALUE!</v>
      </c>
      <c r="S84" t="e">
        <f>IF(OR(S$1=":=",$A84=";"),"",INDEX('Main Template'!$J$22:$AN$505,Vacay_Template!$A84,Vacay_Template!S$1))</f>
        <v>#VALUE!</v>
      </c>
      <c r="T84" t="e">
        <f>IF(OR(T$1=":=",$A84=";"),"",INDEX('Main Template'!$J$22:$AN$505,Vacay_Template!$A84,Vacay_Template!T$1))</f>
        <v>#VALUE!</v>
      </c>
      <c r="U84" t="e">
        <f>IF(OR(U$1=":=",$A84=";"),"",INDEX('Main Template'!$J$22:$AN$505,Vacay_Template!$A84,Vacay_Template!U$1))</f>
        <v>#VALUE!</v>
      </c>
      <c r="V84" t="e">
        <f>IF(OR(V$1=":=",$A84=";"),"",INDEX('Main Template'!$J$22:$AN$505,Vacay_Template!$A84,Vacay_Template!V$1))</f>
        <v>#VALUE!</v>
      </c>
      <c r="W84" t="e">
        <f>IF(OR(W$1=":=",$A84=";"),"",INDEX('Main Template'!$J$22:$AN$505,Vacay_Template!$A84,Vacay_Template!W$1))</f>
        <v>#VALUE!</v>
      </c>
      <c r="X84" t="e">
        <f>IF(OR(X$1=":=",$A84=";"),"",INDEX('Main Template'!$J$22:$AN$505,Vacay_Template!$A84,Vacay_Template!X$1))</f>
        <v>#VALUE!</v>
      </c>
      <c r="Y84" t="e">
        <f>IF(OR(Y$1=":=",$A84=";"),"",INDEX('Main Template'!$J$22:$AN$505,Vacay_Template!$A84,Vacay_Template!Y$1))</f>
        <v>#VALUE!</v>
      </c>
      <c r="Z84" t="e">
        <f>IF(OR(Z$1=":=",$A84=";"),"",INDEX('Main Template'!$J$22:$AN$505,Vacay_Template!$A84,Vacay_Template!Z$1))</f>
        <v>#VALUE!</v>
      </c>
      <c r="AA84" t="e">
        <f>IF(OR(AA$1=":=",$A84=";"),"",INDEX('Main Template'!$J$22:$AN$505,Vacay_Template!$A84,Vacay_Template!AA$1))</f>
        <v>#VALUE!</v>
      </c>
      <c r="AB84" t="e">
        <f>IF(OR(AB$1=":=",$A84=";"),"",INDEX('Main Template'!$J$22:$AN$505,Vacay_Template!$A84,Vacay_Template!AB$1))</f>
        <v>#VALUE!</v>
      </c>
      <c r="AC84" t="e">
        <f>IF(OR(AC$1=":=",$A84=";"),"",INDEX('Main Template'!$J$22:$AN$505,Vacay_Template!$A84,Vacay_Template!AC$1))</f>
        <v>#VALUE!</v>
      </c>
      <c r="AD84" t="e">
        <f>IF(OR(AD$1=":=",$A84=";"),"",INDEX('Main Template'!$J$22:$AN$505,Vacay_Template!$A84,Vacay_Template!AD$1))</f>
        <v>#VALUE!</v>
      </c>
      <c r="AE84" t="str">
        <f>IF(OR(AE$1=":=",$A84=";"),"",INDEX('Main Template'!$J$22:$AN$505,Vacay_Template!$A84,Vacay_Template!AE$1))</f>
        <v/>
      </c>
      <c r="AF84" t="e">
        <f>IF(OR(AF$1=":=",$A84=";"),"",INDEX('Main Template'!$J$22:$AN$505,Vacay_Template!$A84,Vacay_Template!AF$1))</f>
        <v>#VALUE!</v>
      </c>
    </row>
    <row r="85" spans="1:32">
      <c r="A85" t="str">
        <f>IF(A84=";","",IF('Main Template'!I105&lt;='Main Template'!$F$9,'Main Template'!I105,";"))</f>
        <v>;</v>
      </c>
      <c r="B85" t="str">
        <f>IF(OR(B$1=":=",$A85=";"),"",INDEX('Main Template'!$J$22:$AN$505,Vacay_Template!$A85,Vacay_Template!B$1))</f>
        <v/>
      </c>
      <c r="C85" t="str">
        <f>IF(OR(C$1=":=",$A85=";"),"",INDEX('Main Template'!$J$22:$AN$505,Vacay_Template!$A85,Vacay_Template!C$1))</f>
        <v/>
      </c>
      <c r="D85" t="str">
        <f>IF(OR(D$1=":=",$A85=";"),"",INDEX('Main Template'!$J$22:$AN$505,Vacay_Template!$A85,Vacay_Template!D$1))</f>
        <v/>
      </c>
      <c r="E85" t="str">
        <f>IF(OR(E$1=":=",$A85=";"),"",INDEX('Main Template'!$J$22:$AN$505,Vacay_Template!$A85,Vacay_Template!E$1))</f>
        <v/>
      </c>
      <c r="F85" t="str">
        <f>IF(OR(F$1=":=",$A85=";"),"",INDEX('Main Template'!$J$22:$AN$505,Vacay_Template!$A85,Vacay_Template!F$1))</f>
        <v/>
      </c>
      <c r="G85" t="str">
        <f>IF(OR(G$1=":=",$A85=";"),"",INDEX('Main Template'!$J$22:$AN$505,Vacay_Template!$A85,Vacay_Template!G$1))</f>
        <v/>
      </c>
      <c r="H85" t="str">
        <f>IF(OR(H$1=":=",$A85=";"),"",INDEX('Main Template'!$J$22:$AN$505,Vacay_Template!$A85,Vacay_Template!H$1))</f>
        <v/>
      </c>
      <c r="I85" t="str">
        <f>IF(OR(I$1=":=",$A85=";"),"",INDEX('Main Template'!$J$22:$AN$505,Vacay_Template!$A85,Vacay_Template!I$1))</f>
        <v/>
      </c>
      <c r="J85" t="str">
        <f>IF(OR(J$1=":=",$A85=";"),"",INDEX('Main Template'!$J$22:$AN$505,Vacay_Template!$A85,Vacay_Template!J$1))</f>
        <v/>
      </c>
      <c r="K85" t="str">
        <f>IF(OR(K$1=":=",$A85=";"),"",INDEX('Main Template'!$J$22:$AN$505,Vacay_Template!$A85,Vacay_Template!K$1))</f>
        <v/>
      </c>
      <c r="L85" t="str">
        <f>IF(OR(L$1=":=",$A85=";"),"",INDEX('Main Template'!$J$22:$AN$505,Vacay_Template!$A85,Vacay_Template!L$1))</f>
        <v/>
      </c>
      <c r="M85" t="str">
        <f>IF(OR(M$1=":=",$A85=";"),"",INDEX('Main Template'!$J$22:$AN$505,Vacay_Template!$A85,Vacay_Template!M$1))</f>
        <v/>
      </c>
      <c r="N85" t="str">
        <f>IF(OR(N$1=":=",$A85=";"),"",INDEX('Main Template'!$J$22:$AN$505,Vacay_Template!$A85,Vacay_Template!N$1))</f>
        <v/>
      </c>
      <c r="O85" t="str">
        <f>IF(OR(O$1=":=",$A85=";"),"",INDEX('Main Template'!$J$22:$AN$505,Vacay_Template!$A85,Vacay_Template!O$1))</f>
        <v/>
      </c>
      <c r="P85" t="str">
        <f>IF(OR(P$1=":=",$A85=";"),"",INDEX('Main Template'!$J$22:$AN$505,Vacay_Template!$A85,Vacay_Template!P$1))</f>
        <v/>
      </c>
      <c r="Q85" t="str">
        <f>IF(OR(Q$1=":=",$A85=";"),"",INDEX('Main Template'!$J$22:$AN$505,Vacay_Template!$A85,Vacay_Template!Q$1))</f>
        <v/>
      </c>
      <c r="R85" t="str">
        <f>IF(OR(R$1=":=",$A85=";"),"",INDEX('Main Template'!$J$22:$AN$505,Vacay_Template!$A85,Vacay_Template!R$1))</f>
        <v/>
      </c>
      <c r="S85" t="str">
        <f>IF(OR(S$1=":=",$A85=";"),"",INDEX('Main Template'!$J$22:$AN$505,Vacay_Template!$A85,Vacay_Template!S$1))</f>
        <v/>
      </c>
      <c r="T85" t="str">
        <f>IF(OR(T$1=":=",$A85=";"),"",INDEX('Main Template'!$J$22:$AN$505,Vacay_Template!$A85,Vacay_Template!T$1))</f>
        <v/>
      </c>
      <c r="U85" t="str">
        <f>IF(OR(U$1=":=",$A85=";"),"",INDEX('Main Template'!$J$22:$AN$505,Vacay_Template!$A85,Vacay_Template!U$1))</f>
        <v/>
      </c>
      <c r="V85" t="str">
        <f>IF(OR(V$1=":=",$A85=";"),"",INDEX('Main Template'!$J$22:$AN$505,Vacay_Template!$A85,Vacay_Template!V$1))</f>
        <v/>
      </c>
      <c r="W85" t="str">
        <f>IF(OR(W$1=":=",$A85=";"),"",INDEX('Main Template'!$J$22:$AN$505,Vacay_Template!$A85,Vacay_Template!W$1))</f>
        <v/>
      </c>
      <c r="X85" t="str">
        <f>IF(OR(X$1=":=",$A85=";"),"",INDEX('Main Template'!$J$22:$AN$505,Vacay_Template!$A85,Vacay_Template!X$1))</f>
        <v/>
      </c>
      <c r="Y85" t="str">
        <f>IF(OR(Y$1=":=",$A85=";"),"",INDEX('Main Template'!$J$22:$AN$505,Vacay_Template!$A85,Vacay_Template!Y$1))</f>
        <v/>
      </c>
      <c r="Z85" t="str">
        <f>IF(OR(Z$1=":=",$A85=";"),"",INDEX('Main Template'!$J$22:$AN$505,Vacay_Template!$A85,Vacay_Template!Z$1))</f>
        <v/>
      </c>
      <c r="AA85" t="str">
        <f>IF(OR(AA$1=":=",$A85=";"),"",INDEX('Main Template'!$J$22:$AN$505,Vacay_Template!$A85,Vacay_Template!AA$1))</f>
        <v/>
      </c>
      <c r="AB85" t="str">
        <f>IF(OR(AB$1=":=",$A85=";"),"",INDEX('Main Template'!$J$22:$AN$505,Vacay_Template!$A85,Vacay_Template!AB$1))</f>
        <v/>
      </c>
      <c r="AC85" t="str">
        <f>IF(OR(AC$1=":=",$A85=";"),"",INDEX('Main Template'!$J$22:$AN$505,Vacay_Template!$A85,Vacay_Template!AC$1))</f>
        <v/>
      </c>
      <c r="AD85" t="str">
        <f>IF(OR(AD$1=":=",$A85=";"),"",INDEX('Main Template'!$J$22:$AN$505,Vacay_Template!$A85,Vacay_Template!AD$1))</f>
        <v/>
      </c>
      <c r="AE85" t="str">
        <f>IF(OR(AE$1=":=",$A85=";"),"",INDEX('Main Template'!$J$22:$AN$505,Vacay_Template!$A85,Vacay_Template!AE$1))</f>
        <v/>
      </c>
      <c r="AF85" t="str">
        <f>IF(OR(AF$1=":=",$A85=";"),"",INDEX('Main Template'!$J$22:$AN$505,Vacay_Template!$A85,Vacay_Template!AF$1))</f>
        <v/>
      </c>
    </row>
    <row r="86" spans="1:32">
      <c r="A86" t="str">
        <f>IF(A85=";","",IF('Main Template'!I106&lt;='Main Template'!$F$9,'Main Template'!I106,";"))</f>
        <v/>
      </c>
      <c r="B86" t="e">
        <f>IF(OR(B$1=":=",$A86=";"),"",INDEX('Main Template'!$J$22:$AN$505,Vacay_Template!$A86,Vacay_Template!B$1))</f>
        <v>#VALUE!</v>
      </c>
      <c r="C86" t="e">
        <f>IF(OR(C$1=":=",$A86=";"),"",INDEX('Main Template'!$J$22:$AN$505,Vacay_Template!$A86,Vacay_Template!C$1))</f>
        <v>#VALUE!</v>
      </c>
      <c r="D86" t="e">
        <f>IF(OR(D$1=":=",$A86=";"),"",INDEX('Main Template'!$J$22:$AN$505,Vacay_Template!$A86,Vacay_Template!D$1))</f>
        <v>#VALUE!</v>
      </c>
      <c r="E86" t="e">
        <f>IF(OR(E$1=":=",$A86=";"),"",INDEX('Main Template'!$J$22:$AN$505,Vacay_Template!$A86,Vacay_Template!E$1))</f>
        <v>#VALUE!</v>
      </c>
      <c r="F86" t="e">
        <f>IF(OR(F$1=":=",$A86=";"),"",INDEX('Main Template'!$J$22:$AN$505,Vacay_Template!$A86,Vacay_Template!F$1))</f>
        <v>#VALUE!</v>
      </c>
      <c r="G86" t="e">
        <f>IF(OR(G$1=":=",$A86=";"),"",INDEX('Main Template'!$J$22:$AN$505,Vacay_Template!$A86,Vacay_Template!G$1))</f>
        <v>#VALUE!</v>
      </c>
      <c r="H86" t="e">
        <f>IF(OR(H$1=":=",$A86=";"),"",INDEX('Main Template'!$J$22:$AN$505,Vacay_Template!$A86,Vacay_Template!H$1))</f>
        <v>#VALUE!</v>
      </c>
      <c r="I86" t="e">
        <f>IF(OR(I$1=":=",$A86=";"),"",INDEX('Main Template'!$J$22:$AN$505,Vacay_Template!$A86,Vacay_Template!I$1))</f>
        <v>#VALUE!</v>
      </c>
      <c r="J86" t="e">
        <f>IF(OR(J$1=":=",$A86=";"),"",INDEX('Main Template'!$J$22:$AN$505,Vacay_Template!$A86,Vacay_Template!J$1))</f>
        <v>#VALUE!</v>
      </c>
      <c r="K86" t="e">
        <f>IF(OR(K$1=":=",$A86=";"),"",INDEX('Main Template'!$J$22:$AN$505,Vacay_Template!$A86,Vacay_Template!K$1))</f>
        <v>#VALUE!</v>
      </c>
      <c r="L86" t="e">
        <f>IF(OR(L$1=":=",$A86=";"),"",INDEX('Main Template'!$J$22:$AN$505,Vacay_Template!$A86,Vacay_Template!L$1))</f>
        <v>#VALUE!</v>
      </c>
      <c r="M86" t="e">
        <f>IF(OR(M$1=":=",$A86=";"),"",INDEX('Main Template'!$J$22:$AN$505,Vacay_Template!$A86,Vacay_Template!M$1))</f>
        <v>#VALUE!</v>
      </c>
      <c r="N86" t="e">
        <f>IF(OR(N$1=":=",$A86=";"),"",INDEX('Main Template'!$J$22:$AN$505,Vacay_Template!$A86,Vacay_Template!N$1))</f>
        <v>#VALUE!</v>
      </c>
      <c r="O86" t="e">
        <f>IF(OR(O$1=":=",$A86=";"),"",INDEX('Main Template'!$J$22:$AN$505,Vacay_Template!$A86,Vacay_Template!O$1))</f>
        <v>#VALUE!</v>
      </c>
      <c r="P86" t="e">
        <f>IF(OR(P$1=":=",$A86=";"),"",INDEX('Main Template'!$J$22:$AN$505,Vacay_Template!$A86,Vacay_Template!P$1))</f>
        <v>#VALUE!</v>
      </c>
      <c r="Q86" t="e">
        <f>IF(OR(Q$1=":=",$A86=";"),"",INDEX('Main Template'!$J$22:$AN$505,Vacay_Template!$A86,Vacay_Template!Q$1))</f>
        <v>#VALUE!</v>
      </c>
      <c r="R86" t="e">
        <f>IF(OR(R$1=":=",$A86=";"),"",INDEX('Main Template'!$J$22:$AN$505,Vacay_Template!$A86,Vacay_Template!R$1))</f>
        <v>#VALUE!</v>
      </c>
      <c r="S86" t="e">
        <f>IF(OR(S$1=":=",$A86=";"),"",INDEX('Main Template'!$J$22:$AN$505,Vacay_Template!$A86,Vacay_Template!S$1))</f>
        <v>#VALUE!</v>
      </c>
      <c r="T86" t="e">
        <f>IF(OR(T$1=":=",$A86=";"),"",INDEX('Main Template'!$J$22:$AN$505,Vacay_Template!$A86,Vacay_Template!T$1))</f>
        <v>#VALUE!</v>
      </c>
      <c r="U86" t="e">
        <f>IF(OR(U$1=":=",$A86=";"),"",INDEX('Main Template'!$J$22:$AN$505,Vacay_Template!$A86,Vacay_Template!U$1))</f>
        <v>#VALUE!</v>
      </c>
      <c r="V86" t="e">
        <f>IF(OR(V$1=":=",$A86=";"),"",INDEX('Main Template'!$J$22:$AN$505,Vacay_Template!$A86,Vacay_Template!V$1))</f>
        <v>#VALUE!</v>
      </c>
      <c r="W86" t="e">
        <f>IF(OR(W$1=":=",$A86=";"),"",INDEX('Main Template'!$J$22:$AN$505,Vacay_Template!$A86,Vacay_Template!W$1))</f>
        <v>#VALUE!</v>
      </c>
      <c r="X86" t="e">
        <f>IF(OR(X$1=":=",$A86=";"),"",INDEX('Main Template'!$J$22:$AN$505,Vacay_Template!$A86,Vacay_Template!X$1))</f>
        <v>#VALUE!</v>
      </c>
      <c r="Y86" t="e">
        <f>IF(OR(Y$1=":=",$A86=";"),"",INDEX('Main Template'!$J$22:$AN$505,Vacay_Template!$A86,Vacay_Template!Y$1))</f>
        <v>#VALUE!</v>
      </c>
      <c r="Z86" t="e">
        <f>IF(OR(Z$1=":=",$A86=";"),"",INDEX('Main Template'!$J$22:$AN$505,Vacay_Template!$A86,Vacay_Template!Z$1))</f>
        <v>#VALUE!</v>
      </c>
      <c r="AA86" t="e">
        <f>IF(OR(AA$1=":=",$A86=";"),"",INDEX('Main Template'!$J$22:$AN$505,Vacay_Template!$A86,Vacay_Template!AA$1))</f>
        <v>#VALUE!</v>
      </c>
      <c r="AB86" t="e">
        <f>IF(OR(AB$1=":=",$A86=";"),"",INDEX('Main Template'!$J$22:$AN$505,Vacay_Template!$A86,Vacay_Template!AB$1))</f>
        <v>#VALUE!</v>
      </c>
      <c r="AC86" t="e">
        <f>IF(OR(AC$1=":=",$A86=";"),"",INDEX('Main Template'!$J$22:$AN$505,Vacay_Template!$A86,Vacay_Template!AC$1))</f>
        <v>#VALUE!</v>
      </c>
      <c r="AD86" t="e">
        <f>IF(OR(AD$1=":=",$A86=";"),"",INDEX('Main Template'!$J$22:$AN$505,Vacay_Template!$A86,Vacay_Template!AD$1))</f>
        <v>#VALUE!</v>
      </c>
      <c r="AE86" t="str">
        <f>IF(OR(AE$1=":=",$A86=";"),"",INDEX('Main Template'!$J$22:$AN$505,Vacay_Template!$A86,Vacay_Template!AE$1))</f>
        <v/>
      </c>
      <c r="AF86" t="e">
        <f>IF(OR(AF$1=":=",$A86=";"),"",INDEX('Main Template'!$J$22:$AN$505,Vacay_Template!$A86,Vacay_Template!AF$1))</f>
        <v>#VALUE!</v>
      </c>
    </row>
    <row r="87" spans="1:32">
      <c r="A87" t="str">
        <f>IF(A86=";","",IF('Main Template'!I107&lt;='Main Template'!$F$9,'Main Template'!I107,";"))</f>
        <v>;</v>
      </c>
      <c r="B87" t="str">
        <f>IF(OR(B$1=":=",$A87=";"),"",INDEX('Main Template'!$J$22:$AN$505,Vacay_Template!$A87,Vacay_Template!B$1))</f>
        <v/>
      </c>
      <c r="C87" t="str">
        <f>IF(OR(C$1=":=",$A87=";"),"",INDEX('Main Template'!$J$22:$AN$505,Vacay_Template!$A87,Vacay_Template!C$1))</f>
        <v/>
      </c>
      <c r="D87" t="str">
        <f>IF(OR(D$1=":=",$A87=";"),"",INDEX('Main Template'!$J$22:$AN$505,Vacay_Template!$A87,Vacay_Template!D$1))</f>
        <v/>
      </c>
      <c r="E87" t="str">
        <f>IF(OR(E$1=":=",$A87=";"),"",INDEX('Main Template'!$J$22:$AN$505,Vacay_Template!$A87,Vacay_Template!E$1))</f>
        <v/>
      </c>
      <c r="F87" t="str">
        <f>IF(OR(F$1=":=",$A87=";"),"",INDEX('Main Template'!$J$22:$AN$505,Vacay_Template!$A87,Vacay_Template!F$1))</f>
        <v/>
      </c>
      <c r="G87" t="str">
        <f>IF(OR(G$1=":=",$A87=";"),"",INDEX('Main Template'!$J$22:$AN$505,Vacay_Template!$A87,Vacay_Template!G$1))</f>
        <v/>
      </c>
      <c r="H87" t="str">
        <f>IF(OR(H$1=":=",$A87=";"),"",INDEX('Main Template'!$J$22:$AN$505,Vacay_Template!$A87,Vacay_Template!H$1))</f>
        <v/>
      </c>
      <c r="I87" t="str">
        <f>IF(OR(I$1=":=",$A87=";"),"",INDEX('Main Template'!$J$22:$AN$505,Vacay_Template!$A87,Vacay_Template!I$1))</f>
        <v/>
      </c>
      <c r="J87" t="str">
        <f>IF(OR(J$1=":=",$A87=";"),"",INDEX('Main Template'!$J$22:$AN$505,Vacay_Template!$A87,Vacay_Template!J$1))</f>
        <v/>
      </c>
      <c r="K87" t="str">
        <f>IF(OR(K$1=":=",$A87=";"),"",INDEX('Main Template'!$J$22:$AN$505,Vacay_Template!$A87,Vacay_Template!K$1))</f>
        <v/>
      </c>
      <c r="L87" t="str">
        <f>IF(OR(L$1=":=",$A87=";"),"",INDEX('Main Template'!$J$22:$AN$505,Vacay_Template!$A87,Vacay_Template!L$1))</f>
        <v/>
      </c>
      <c r="M87" t="str">
        <f>IF(OR(M$1=":=",$A87=";"),"",INDEX('Main Template'!$J$22:$AN$505,Vacay_Template!$A87,Vacay_Template!M$1))</f>
        <v/>
      </c>
      <c r="N87" t="str">
        <f>IF(OR(N$1=":=",$A87=";"),"",INDEX('Main Template'!$J$22:$AN$505,Vacay_Template!$A87,Vacay_Template!N$1))</f>
        <v/>
      </c>
      <c r="O87" t="str">
        <f>IF(OR(O$1=":=",$A87=";"),"",INDEX('Main Template'!$J$22:$AN$505,Vacay_Template!$A87,Vacay_Template!O$1))</f>
        <v/>
      </c>
      <c r="P87" t="str">
        <f>IF(OR(P$1=":=",$A87=";"),"",INDEX('Main Template'!$J$22:$AN$505,Vacay_Template!$A87,Vacay_Template!P$1))</f>
        <v/>
      </c>
      <c r="Q87" t="str">
        <f>IF(OR(Q$1=":=",$A87=";"),"",INDEX('Main Template'!$J$22:$AN$505,Vacay_Template!$A87,Vacay_Template!Q$1))</f>
        <v/>
      </c>
      <c r="R87" t="str">
        <f>IF(OR(R$1=":=",$A87=";"),"",INDEX('Main Template'!$J$22:$AN$505,Vacay_Template!$A87,Vacay_Template!R$1))</f>
        <v/>
      </c>
      <c r="S87" t="str">
        <f>IF(OR(S$1=":=",$A87=";"),"",INDEX('Main Template'!$J$22:$AN$505,Vacay_Template!$A87,Vacay_Template!S$1))</f>
        <v/>
      </c>
      <c r="T87" t="str">
        <f>IF(OR(T$1=":=",$A87=";"),"",INDEX('Main Template'!$J$22:$AN$505,Vacay_Template!$A87,Vacay_Template!T$1))</f>
        <v/>
      </c>
      <c r="U87" t="str">
        <f>IF(OR(U$1=":=",$A87=";"),"",INDEX('Main Template'!$J$22:$AN$505,Vacay_Template!$A87,Vacay_Template!U$1))</f>
        <v/>
      </c>
      <c r="V87" t="str">
        <f>IF(OR(V$1=":=",$A87=";"),"",INDEX('Main Template'!$J$22:$AN$505,Vacay_Template!$A87,Vacay_Template!V$1))</f>
        <v/>
      </c>
      <c r="W87" t="str">
        <f>IF(OR(W$1=":=",$A87=";"),"",INDEX('Main Template'!$J$22:$AN$505,Vacay_Template!$A87,Vacay_Template!W$1))</f>
        <v/>
      </c>
      <c r="X87" t="str">
        <f>IF(OR(X$1=":=",$A87=";"),"",INDEX('Main Template'!$J$22:$AN$505,Vacay_Template!$A87,Vacay_Template!X$1))</f>
        <v/>
      </c>
      <c r="Y87" t="str">
        <f>IF(OR(Y$1=":=",$A87=";"),"",INDEX('Main Template'!$J$22:$AN$505,Vacay_Template!$A87,Vacay_Template!Y$1))</f>
        <v/>
      </c>
      <c r="Z87" t="str">
        <f>IF(OR(Z$1=":=",$A87=";"),"",INDEX('Main Template'!$J$22:$AN$505,Vacay_Template!$A87,Vacay_Template!Z$1))</f>
        <v/>
      </c>
      <c r="AA87" t="str">
        <f>IF(OR(AA$1=":=",$A87=";"),"",INDEX('Main Template'!$J$22:$AN$505,Vacay_Template!$A87,Vacay_Template!AA$1))</f>
        <v/>
      </c>
      <c r="AB87" t="str">
        <f>IF(OR(AB$1=":=",$A87=";"),"",INDEX('Main Template'!$J$22:$AN$505,Vacay_Template!$A87,Vacay_Template!AB$1))</f>
        <v/>
      </c>
      <c r="AC87" t="str">
        <f>IF(OR(AC$1=":=",$A87=";"),"",INDEX('Main Template'!$J$22:$AN$505,Vacay_Template!$A87,Vacay_Template!AC$1))</f>
        <v/>
      </c>
      <c r="AD87" t="str">
        <f>IF(OR(AD$1=":=",$A87=";"),"",INDEX('Main Template'!$J$22:$AN$505,Vacay_Template!$A87,Vacay_Template!AD$1))</f>
        <v/>
      </c>
      <c r="AE87" t="str">
        <f>IF(OR(AE$1=":=",$A87=";"),"",INDEX('Main Template'!$J$22:$AN$505,Vacay_Template!$A87,Vacay_Template!AE$1))</f>
        <v/>
      </c>
      <c r="AF87" t="str">
        <f>IF(OR(AF$1=":=",$A87=";"),"",INDEX('Main Template'!$J$22:$AN$505,Vacay_Template!$A87,Vacay_Template!AF$1))</f>
        <v/>
      </c>
    </row>
    <row r="88" spans="1:32">
      <c r="A88" t="str">
        <f>IF(A87=";","",IF('Main Template'!I108&lt;='Main Template'!$F$9,'Main Template'!I108,";"))</f>
        <v/>
      </c>
      <c r="B88" t="e">
        <f>IF(OR(B$1=":=",$A88=";"),"",INDEX('Main Template'!$J$22:$AN$505,Vacay_Template!$A88,Vacay_Template!B$1))</f>
        <v>#VALUE!</v>
      </c>
      <c r="C88" t="e">
        <f>IF(OR(C$1=":=",$A88=";"),"",INDEX('Main Template'!$J$22:$AN$505,Vacay_Template!$A88,Vacay_Template!C$1))</f>
        <v>#VALUE!</v>
      </c>
      <c r="D88" t="e">
        <f>IF(OR(D$1=":=",$A88=";"),"",INDEX('Main Template'!$J$22:$AN$505,Vacay_Template!$A88,Vacay_Template!D$1))</f>
        <v>#VALUE!</v>
      </c>
      <c r="E88" t="e">
        <f>IF(OR(E$1=":=",$A88=";"),"",INDEX('Main Template'!$J$22:$AN$505,Vacay_Template!$A88,Vacay_Template!E$1))</f>
        <v>#VALUE!</v>
      </c>
      <c r="F88" t="e">
        <f>IF(OR(F$1=":=",$A88=";"),"",INDEX('Main Template'!$J$22:$AN$505,Vacay_Template!$A88,Vacay_Template!F$1))</f>
        <v>#VALUE!</v>
      </c>
      <c r="G88" t="e">
        <f>IF(OR(G$1=":=",$A88=";"),"",INDEX('Main Template'!$J$22:$AN$505,Vacay_Template!$A88,Vacay_Template!G$1))</f>
        <v>#VALUE!</v>
      </c>
      <c r="H88" t="e">
        <f>IF(OR(H$1=":=",$A88=";"),"",INDEX('Main Template'!$J$22:$AN$505,Vacay_Template!$A88,Vacay_Template!H$1))</f>
        <v>#VALUE!</v>
      </c>
      <c r="I88" t="e">
        <f>IF(OR(I$1=":=",$A88=";"),"",INDEX('Main Template'!$J$22:$AN$505,Vacay_Template!$A88,Vacay_Template!I$1))</f>
        <v>#VALUE!</v>
      </c>
      <c r="J88" t="e">
        <f>IF(OR(J$1=":=",$A88=";"),"",INDEX('Main Template'!$J$22:$AN$505,Vacay_Template!$A88,Vacay_Template!J$1))</f>
        <v>#VALUE!</v>
      </c>
      <c r="K88" t="e">
        <f>IF(OR(K$1=":=",$A88=";"),"",INDEX('Main Template'!$J$22:$AN$505,Vacay_Template!$A88,Vacay_Template!K$1))</f>
        <v>#VALUE!</v>
      </c>
      <c r="L88" t="e">
        <f>IF(OR(L$1=":=",$A88=";"),"",INDEX('Main Template'!$J$22:$AN$505,Vacay_Template!$A88,Vacay_Template!L$1))</f>
        <v>#VALUE!</v>
      </c>
      <c r="M88" t="e">
        <f>IF(OR(M$1=":=",$A88=";"),"",INDEX('Main Template'!$J$22:$AN$505,Vacay_Template!$A88,Vacay_Template!M$1))</f>
        <v>#VALUE!</v>
      </c>
      <c r="N88" t="e">
        <f>IF(OR(N$1=":=",$A88=";"),"",INDEX('Main Template'!$J$22:$AN$505,Vacay_Template!$A88,Vacay_Template!N$1))</f>
        <v>#VALUE!</v>
      </c>
      <c r="O88" t="e">
        <f>IF(OR(O$1=":=",$A88=";"),"",INDEX('Main Template'!$J$22:$AN$505,Vacay_Template!$A88,Vacay_Template!O$1))</f>
        <v>#VALUE!</v>
      </c>
      <c r="P88" t="e">
        <f>IF(OR(P$1=":=",$A88=";"),"",INDEX('Main Template'!$J$22:$AN$505,Vacay_Template!$A88,Vacay_Template!P$1))</f>
        <v>#VALUE!</v>
      </c>
      <c r="Q88" t="e">
        <f>IF(OR(Q$1=":=",$A88=";"),"",INDEX('Main Template'!$J$22:$AN$505,Vacay_Template!$A88,Vacay_Template!Q$1))</f>
        <v>#VALUE!</v>
      </c>
      <c r="R88" t="e">
        <f>IF(OR(R$1=":=",$A88=";"),"",INDEX('Main Template'!$J$22:$AN$505,Vacay_Template!$A88,Vacay_Template!R$1))</f>
        <v>#VALUE!</v>
      </c>
      <c r="S88" t="e">
        <f>IF(OR(S$1=":=",$A88=";"),"",INDEX('Main Template'!$J$22:$AN$505,Vacay_Template!$A88,Vacay_Template!S$1))</f>
        <v>#VALUE!</v>
      </c>
      <c r="T88" t="e">
        <f>IF(OR(T$1=":=",$A88=";"),"",INDEX('Main Template'!$J$22:$AN$505,Vacay_Template!$A88,Vacay_Template!T$1))</f>
        <v>#VALUE!</v>
      </c>
      <c r="U88" t="e">
        <f>IF(OR(U$1=":=",$A88=";"),"",INDEX('Main Template'!$J$22:$AN$505,Vacay_Template!$A88,Vacay_Template!U$1))</f>
        <v>#VALUE!</v>
      </c>
      <c r="V88" t="e">
        <f>IF(OR(V$1=":=",$A88=";"),"",INDEX('Main Template'!$J$22:$AN$505,Vacay_Template!$A88,Vacay_Template!V$1))</f>
        <v>#VALUE!</v>
      </c>
      <c r="W88" t="e">
        <f>IF(OR(W$1=":=",$A88=";"),"",INDEX('Main Template'!$J$22:$AN$505,Vacay_Template!$A88,Vacay_Template!W$1))</f>
        <v>#VALUE!</v>
      </c>
      <c r="X88" t="e">
        <f>IF(OR(X$1=":=",$A88=";"),"",INDEX('Main Template'!$J$22:$AN$505,Vacay_Template!$A88,Vacay_Template!X$1))</f>
        <v>#VALUE!</v>
      </c>
      <c r="Y88" t="e">
        <f>IF(OR(Y$1=":=",$A88=";"),"",INDEX('Main Template'!$J$22:$AN$505,Vacay_Template!$A88,Vacay_Template!Y$1))</f>
        <v>#VALUE!</v>
      </c>
      <c r="Z88" t="e">
        <f>IF(OR(Z$1=":=",$A88=";"),"",INDEX('Main Template'!$J$22:$AN$505,Vacay_Template!$A88,Vacay_Template!Z$1))</f>
        <v>#VALUE!</v>
      </c>
      <c r="AA88" t="e">
        <f>IF(OR(AA$1=":=",$A88=";"),"",INDEX('Main Template'!$J$22:$AN$505,Vacay_Template!$A88,Vacay_Template!AA$1))</f>
        <v>#VALUE!</v>
      </c>
      <c r="AB88" t="e">
        <f>IF(OR(AB$1=":=",$A88=";"),"",INDEX('Main Template'!$J$22:$AN$505,Vacay_Template!$A88,Vacay_Template!AB$1))</f>
        <v>#VALUE!</v>
      </c>
      <c r="AC88" t="e">
        <f>IF(OR(AC$1=":=",$A88=";"),"",INDEX('Main Template'!$J$22:$AN$505,Vacay_Template!$A88,Vacay_Template!AC$1))</f>
        <v>#VALUE!</v>
      </c>
      <c r="AD88" t="e">
        <f>IF(OR(AD$1=":=",$A88=";"),"",INDEX('Main Template'!$J$22:$AN$505,Vacay_Template!$A88,Vacay_Template!AD$1))</f>
        <v>#VALUE!</v>
      </c>
      <c r="AE88" t="str">
        <f>IF(OR(AE$1=":=",$A88=";"),"",INDEX('Main Template'!$J$22:$AN$505,Vacay_Template!$A88,Vacay_Template!AE$1))</f>
        <v/>
      </c>
      <c r="AF88" t="e">
        <f>IF(OR(AF$1=":=",$A88=";"),"",INDEX('Main Template'!$J$22:$AN$505,Vacay_Template!$A88,Vacay_Template!AF$1))</f>
        <v>#VALUE!</v>
      </c>
    </row>
    <row r="89" spans="1:32">
      <c r="A89" t="str">
        <f>IF(A88=";","",IF('Main Template'!I109&lt;='Main Template'!$F$9,'Main Template'!I109,";"))</f>
        <v>;</v>
      </c>
      <c r="B89" t="str">
        <f>IF(OR(B$1=":=",$A89=";"),"",INDEX('Main Template'!$J$22:$AN$505,Vacay_Template!$A89,Vacay_Template!B$1))</f>
        <v/>
      </c>
      <c r="C89" t="str">
        <f>IF(OR(C$1=":=",$A89=";"),"",INDEX('Main Template'!$J$22:$AN$505,Vacay_Template!$A89,Vacay_Template!C$1))</f>
        <v/>
      </c>
      <c r="D89" t="str">
        <f>IF(OR(D$1=":=",$A89=";"),"",INDEX('Main Template'!$J$22:$AN$505,Vacay_Template!$A89,Vacay_Template!D$1))</f>
        <v/>
      </c>
      <c r="E89" t="str">
        <f>IF(OR(E$1=":=",$A89=";"),"",INDEX('Main Template'!$J$22:$AN$505,Vacay_Template!$A89,Vacay_Template!E$1))</f>
        <v/>
      </c>
      <c r="F89" t="str">
        <f>IF(OR(F$1=":=",$A89=";"),"",INDEX('Main Template'!$J$22:$AN$505,Vacay_Template!$A89,Vacay_Template!F$1))</f>
        <v/>
      </c>
      <c r="G89" t="str">
        <f>IF(OR(G$1=":=",$A89=";"),"",INDEX('Main Template'!$J$22:$AN$505,Vacay_Template!$A89,Vacay_Template!G$1))</f>
        <v/>
      </c>
      <c r="H89" t="str">
        <f>IF(OR(H$1=":=",$A89=";"),"",INDEX('Main Template'!$J$22:$AN$505,Vacay_Template!$A89,Vacay_Template!H$1))</f>
        <v/>
      </c>
      <c r="I89" t="str">
        <f>IF(OR(I$1=":=",$A89=";"),"",INDEX('Main Template'!$J$22:$AN$505,Vacay_Template!$A89,Vacay_Template!I$1))</f>
        <v/>
      </c>
      <c r="J89" t="str">
        <f>IF(OR(J$1=":=",$A89=";"),"",INDEX('Main Template'!$J$22:$AN$505,Vacay_Template!$A89,Vacay_Template!J$1))</f>
        <v/>
      </c>
      <c r="K89" t="str">
        <f>IF(OR(K$1=":=",$A89=";"),"",INDEX('Main Template'!$J$22:$AN$505,Vacay_Template!$A89,Vacay_Template!K$1))</f>
        <v/>
      </c>
      <c r="L89" t="str">
        <f>IF(OR(L$1=":=",$A89=";"),"",INDEX('Main Template'!$J$22:$AN$505,Vacay_Template!$A89,Vacay_Template!L$1))</f>
        <v/>
      </c>
      <c r="M89" t="str">
        <f>IF(OR(M$1=":=",$A89=";"),"",INDEX('Main Template'!$J$22:$AN$505,Vacay_Template!$A89,Vacay_Template!M$1))</f>
        <v/>
      </c>
      <c r="N89" t="str">
        <f>IF(OR(N$1=":=",$A89=";"),"",INDEX('Main Template'!$J$22:$AN$505,Vacay_Template!$A89,Vacay_Template!N$1))</f>
        <v/>
      </c>
      <c r="O89" t="str">
        <f>IF(OR(O$1=":=",$A89=";"),"",INDEX('Main Template'!$J$22:$AN$505,Vacay_Template!$A89,Vacay_Template!O$1))</f>
        <v/>
      </c>
      <c r="P89" t="str">
        <f>IF(OR(P$1=":=",$A89=";"),"",INDEX('Main Template'!$J$22:$AN$505,Vacay_Template!$A89,Vacay_Template!P$1))</f>
        <v/>
      </c>
      <c r="Q89" t="str">
        <f>IF(OR(Q$1=":=",$A89=";"),"",INDEX('Main Template'!$J$22:$AN$505,Vacay_Template!$A89,Vacay_Template!Q$1))</f>
        <v/>
      </c>
      <c r="R89" t="str">
        <f>IF(OR(R$1=":=",$A89=";"),"",INDEX('Main Template'!$J$22:$AN$505,Vacay_Template!$A89,Vacay_Template!R$1))</f>
        <v/>
      </c>
      <c r="S89" t="str">
        <f>IF(OR(S$1=":=",$A89=";"),"",INDEX('Main Template'!$J$22:$AN$505,Vacay_Template!$A89,Vacay_Template!S$1))</f>
        <v/>
      </c>
      <c r="T89" t="str">
        <f>IF(OR(T$1=":=",$A89=";"),"",INDEX('Main Template'!$J$22:$AN$505,Vacay_Template!$A89,Vacay_Template!T$1))</f>
        <v/>
      </c>
      <c r="U89" t="str">
        <f>IF(OR(U$1=":=",$A89=";"),"",INDEX('Main Template'!$J$22:$AN$505,Vacay_Template!$A89,Vacay_Template!U$1))</f>
        <v/>
      </c>
      <c r="V89" t="str">
        <f>IF(OR(V$1=":=",$A89=";"),"",INDEX('Main Template'!$J$22:$AN$505,Vacay_Template!$A89,Vacay_Template!V$1))</f>
        <v/>
      </c>
      <c r="W89" t="str">
        <f>IF(OR(W$1=":=",$A89=";"),"",INDEX('Main Template'!$J$22:$AN$505,Vacay_Template!$A89,Vacay_Template!W$1))</f>
        <v/>
      </c>
      <c r="X89" t="str">
        <f>IF(OR(X$1=":=",$A89=";"),"",INDEX('Main Template'!$J$22:$AN$505,Vacay_Template!$A89,Vacay_Template!X$1))</f>
        <v/>
      </c>
      <c r="Y89" t="str">
        <f>IF(OR(Y$1=":=",$A89=";"),"",INDEX('Main Template'!$J$22:$AN$505,Vacay_Template!$A89,Vacay_Template!Y$1))</f>
        <v/>
      </c>
      <c r="Z89" t="str">
        <f>IF(OR(Z$1=":=",$A89=";"),"",INDEX('Main Template'!$J$22:$AN$505,Vacay_Template!$A89,Vacay_Template!Z$1))</f>
        <v/>
      </c>
      <c r="AA89" t="str">
        <f>IF(OR(AA$1=":=",$A89=";"),"",INDEX('Main Template'!$J$22:$AN$505,Vacay_Template!$A89,Vacay_Template!AA$1))</f>
        <v/>
      </c>
      <c r="AB89" t="str">
        <f>IF(OR(AB$1=":=",$A89=";"),"",INDEX('Main Template'!$J$22:$AN$505,Vacay_Template!$A89,Vacay_Template!AB$1))</f>
        <v/>
      </c>
      <c r="AC89" t="str">
        <f>IF(OR(AC$1=":=",$A89=";"),"",INDEX('Main Template'!$J$22:$AN$505,Vacay_Template!$A89,Vacay_Template!AC$1))</f>
        <v/>
      </c>
      <c r="AD89" t="str">
        <f>IF(OR(AD$1=":=",$A89=";"),"",INDEX('Main Template'!$J$22:$AN$505,Vacay_Template!$A89,Vacay_Template!AD$1))</f>
        <v/>
      </c>
      <c r="AE89" t="str">
        <f>IF(OR(AE$1=":=",$A89=";"),"",INDEX('Main Template'!$J$22:$AN$505,Vacay_Template!$A89,Vacay_Template!AE$1))</f>
        <v/>
      </c>
      <c r="AF89" t="str">
        <f>IF(OR(AF$1=":=",$A89=";"),"",INDEX('Main Template'!$J$22:$AN$505,Vacay_Template!$A89,Vacay_Template!AF$1))</f>
        <v/>
      </c>
    </row>
    <row r="90" spans="1:32">
      <c r="A90" t="str">
        <f>IF(A89=";","",IF('Main Template'!I110&lt;='Main Template'!$F$9,'Main Template'!I110,";"))</f>
        <v/>
      </c>
      <c r="B90" t="e">
        <f>IF(OR(B$1=":=",$A90=";"),"",INDEX('Main Template'!$J$22:$AN$505,Vacay_Template!$A90,Vacay_Template!B$1))</f>
        <v>#VALUE!</v>
      </c>
      <c r="C90" t="e">
        <f>IF(OR(C$1=":=",$A90=";"),"",INDEX('Main Template'!$J$22:$AN$505,Vacay_Template!$A90,Vacay_Template!C$1))</f>
        <v>#VALUE!</v>
      </c>
      <c r="D90" t="e">
        <f>IF(OR(D$1=":=",$A90=";"),"",INDEX('Main Template'!$J$22:$AN$505,Vacay_Template!$A90,Vacay_Template!D$1))</f>
        <v>#VALUE!</v>
      </c>
      <c r="E90" t="e">
        <f>IF(OR(E$1=":=",$A90=";"),"",INDEX('Main Template'!$J$22:$AN$505,Vacay_Template!$A90,Vacay_Template!E$1))</f>
        <v>#VALUE!</v>
      </c>
      <c r="F90" t="e">
        <f>IF(OR(F$1=":=",$A90=";"),"",INDEX('Main Template'!$J$22:$AN$505,Vacay_Template!$A90,Vacay_Template!F$1))</f>
        <v>#VALUE!</v>
      </c>
      <c r="G90" t="e">
        <f>IF(OR(G$1=":=",$A90=";"),"",INDEX('Main Template'!$J$22:$AN$505,Vacay_Template!$A90,Vacay_Template!G$1))</f>
        <v>#VALUE!</v>
      </c>
      <c r="H90" t="e">
        <f>IF(OR(H$1=":=",$A90=";"),"",INDEX('Main Template'!$J$22:$AN$505,Vacay_Template!$A90,Vacay_Template!H$1))</f>
        <v>#VALUE!</v>
      </c>
      <c r="I90" t="e">
        <f>IF(OR(I$1=":=",$A90=";"),"",INDEX('Main Template'!$J$22:$AN$505,Vacay_Template!$A90,Vacay_Template!I$1))</f>
        <v>#VALUE!</v>
      </c>
      <c r="J90" t="e">
        <f>IF(OR(J$1=":=",$A90=";"),"",INDEX('Main Template'!$J$22:$AN$505,Vacay_Template!$A90,Vacay_Template!J$1))</f>
        <v>#VALUE!</v>
      </c>
      <c r="K90" t="e">
        <f>IF(OR(K$1=":=",$A90=";"),"",INDEX('Main Template'!$J$22:$AN$505,Vacay_Template!$A90,Vacay_Template!K$1))</f>
        <v>#VALUE!</v>
      </c>
      <c r="L90" t="e">
        <f>IF(OR(L$1=":=",$A90=";"),"",INDEX('Main Template'!$J$22:$AN$505,Vacay_Template!$A90,Vacay_Template!L$1))</f>
        <v>#VALUE!</v>
      </c>
      <c r="M90" t="e">
        <f>IF(OR(M$1=":=",$A90=";"),"",INDEX('Main Template'!$J$22:$AN$505,Vacay_Template!$A90,Vacay_Template!M$1))</f>
        <v>#VALUE!</v>
      </c>
      <c r="N90" t="e">
        <f>IF(OR(N$1=":=",$A90=";"),"",INDEX('Main Template'!$J$22:$AN$505,Vacay_Template!$A90,Vacay_Template!N$1))</f>
        <v>#VALUE!</v>
      </c>
      <c r="O90" t="e">
        <f>IF(OR(O$1=":=",$A90=";"),"",INDEX('Main Template'!$J$22:$AN$505,Vacay_Template!$A90,Vacay_Template!O$1))</f>
        <v>#VALUE!</v>
      </c>
      <c r="P90" t="e">
        <f>IF(OR(P$1=":=",$A90=";"),"",INDEX('Main Template'!$J$22:$AN$505,Vacay_Template!$A90,Vacay_Template!P$1))</f>
        <v>#VALUE!</v>
      </c>
      <c r="Q90" t="e">
        <f>IF(OR(Q$1=":=",$A90=";"),"",INDEX('Main Template'!$J$22:$AN$505,Vacay_Template!$A90,Vacay_Template!Q$1))</f>
        <v>#VALUE!</v>
      </c>
      <c r="R90" t="e">
        <f>IF(OR(R$1=":=",$A90=";"),"",INDEX('Main Template'!$J$22:$AN$505,Vacay_Template!$A90,Vacay_Template!R$1))</f>
        <v>#VALUE!</v>
      </c>
      <c r="S90" t="e">
        <f>IF(OR(S$1=":=",$A90=";"),"",INDEX('Main Template'!$J$22:$AN$505,Vacay_Template!$A90,Vacay_Template!S$1))</f>
        <v>#VALUE!</v>
      </c>
      <c r="T90" t="e">
        <f>IF(OR(T$1=":=",$A90=";"),"",INDEX('Main Template'!$J$22:$AN$505,Vacay_Template!$A90,Vacay_Template!T$1))</f>
        <v>#VALUE!</v>
      </c>
      <c r="U90" t="e">
        <f>IF(OR(U$1=":=",$A90=";"),"",INDEX('Main Template'!$J$22:$AN$505,Vacay_Template!$A90,Vacay_Template!U$1))</f>
        <v>#VALUE!</v>
      </c>
      <c r="V90" t="e">
        <f>IF(OR(V$1=":=",$A90=";"),"",INDEX('Main Template'!$J$22:$AN$505,Vacay_Template!$A90,Vacay_Template!V$1))</f>
        <v>#VALUE!</v>
      </c>
      <c r="W90" t="e">
        <f>IF(OR(W$1=":=",$A90=";"),"",INDEX('Main Template'!$J$22:$AN$505,Vacay_Template!$A90,Vacay_Template!W$1))</f>
        <v>#VALUE!</v>
      </c>
      <c r="X90" t="e">
        <f>IF(OR(X$1=":=",$A90=";"),"",INDEX('Main Template'!$J$22:$AN$505,Vacay_Template!$A90,Vacay_Template!X$1))</f>
        <v>#VALUE!</v>
      </c>
      <c r="Y90" t="e">
        <f>IF(OR(Y$1=":=",$A90=";"),"",INDEX('Main Template'!$J$22:$AN$505,Vacay_Template!$A90,Vacay_Template!Y$1))</f>
        <v>#VALUE!</v>
      </c>
      <c r="Z90" t="e">
        <f>IF(OR(Z$1=":=",$A90=";"),"",INDEX('Main Template'!$J$22:$AN$505,Vacay_Template!$A90,Vacay_Template!Z$1))</f>
        <v>#VALUE!</v>
      </c>
      <c r="AA90" t="e">
        <f>IF(OR(AA$1=":=",$A90=";"),"",INDEX('Main Template'!$J$22:$AN$505,Vacay_Template!$A90,Vacay_Template!AA$1))</f>
        <v>#VALUE!</v>
      </c>
      <c r="AB90" t="e">
        <f>IF(OR(AB$1=":=",$A90=";"),"",INDEX('Main Template'!$J$22:$AN$505,Vacay_Template!$A90,Vacay_Template!AB$1))</f>
        <v>#VALUE!</v>
      </c>
      <c r="AC90" t="e">
        <f>IF(OR(AC$1=":=",$A90=";"),"",INDEX('Main Template'!$J$22:$AN$505,Vacay_Template!$A90,Vacay_Template!AC$1))</f>
        <v>#VALUE!</v>
      </c>
      <c r="AD90" t="e">
        <f>IF(OR(AD$1=":=",$A90=";"),"",INDEX('Main Template'!$J$22:$AN$505,Vacay_Template!$A90,Vacay_Template!AD$1))</f>
        <v>#VALUE!</v>
      </c>
      <c r="AE90" t="str">
        <f>IF(OR(AE$1=":=",$A90=";"),"",INDEX('Main Template'!$J$22:$AN$505,Vacay_Template!$A90,Vacay_Template!AE$1))</f>
        <v/>
      </c>
      <c r="AF90" t="e">
        <f>IF(OR(AF$1=":=",$A90=";"),"",INDEX('Main Template'!$J$22:$AN$505,Vacay_Template!$A90,Vacay_Template!AF$1))</f>
        <v>#VALUE!</v>
      </c>
    </row>
    <row r="91" spans="1:32">
      <c r="A91" t="str">
        <f>IF(A90=";","",IF('Main Template'!I111&lt;='Main Template'!$F$9,'Main Template'!I111,";"))</f>
        <v>;</v>
      </c>
      <c r="B91" t="str">
        <f>IF(OR(B$1=":=",$A91=";"),"",INDEX('Main Template'!$J$22:$AN$505,Vacay_Template!$A91,Vacay_Template!B$1))</f>
        <v/>
      </c>
      <c r="C91" t="str">
        <f>IF(OR(C$1=":=",$A91=";"),"",INDEX('Main Template'!$J$22:$AN$505,Vacay_Template!$A91,Vacay_Template!C$1))</f>
        <v/>
      </c>
      <c r="D91" t="str">
        <f>IF(OR(D$1=":=",$A91=";"),"",INDEX('Main Template'!$J$22:$AN$505,Vacay_Template!$A91,Vacay_Template!D$1))</f>
        <v/>
      </c>
      <c r="E91" t="str">
        <f>IF(OR(E$1=":=",$A91=";"),"",INDEX('Main Template'!$J$22:$AN$505,Vacay_Template!$A91,Vacay_Template!E$1))</f>
        <v/>
      </c>
      <c r="F91" t="str">
        <f>IF(OR(F$1=":=",$A91=";"),"",INDEX('Main Template'!$J$22:$AN$505,Vacay_Template!$A91,Vacay_Template!F$1))</f>
        <v/>
      </c>
      <c r="G91" t="str">
        <f>IF(OR(G$1=":=",$A91=";"),"",INDEX('Main Template'!$J$22:$AN$505,Vacay_Template!$A91,Vacay_Template!G$1))</f>
        <v/>
      </c>
      <c r="H91" t="str">
        <f>IF(OR(H$1=":=",$A91=";"),"",INDEX('Main Template'!$J$22:$AN$505,Vacay_Template!$A91,Vacay_Template!H$1))</f>
        <v/>
      </c>
      <c r="I91" t="str">
        <f>IF(OR(I$1=":=",$A91=";"),"",INDEX('Main Template'!$J$22:$AN$505,Vacay_Template!$A91,Vacay_Template!I$1))</f>
        <v/>
      </c>
      <c r="J91" t="str">
        <f>IF(OR(J$1=":=",$A91=";"),"",INDEX('Main Template'!$J$22:$AN$505,Vacay_Template!$A91,Vacay_Template!J$1))</f>
        <v/>
      </c>
      <c r="K91" t="str">
        <f>IF(OR(K$1=":=",$A91=";"),"",INDEX('Main Template'!$J$22:$AN$505,Vacay_Template!$A91,Vacay_Template!K$1))</f>
        <v/>
      </c>
      <c r="L91" t="str">
        <f>IF(OR(L$1=":=",$A91=";"),"",INDEX('Main Template'!$J$22:$AN$505,Vacay_Template!$A91,Vacay_Template!L$1))</f>
        <v/>
      </c>
      <c r="M91" t="str">
        <f>IF(OR(M$1=":=",$A91=";"),"",INDEX('Main Template'!$J$22:$AN$505,Vacay_Template!$A91,Vacay_Template!M$1))</f>
        <v/>
      </c>
      <c r="N91" t="str">
        <f>IF(OR(N$1=":=",$A91=";"),"",INDEX('Main Template'!$J$22:$AN$505,Vacay_Template!$A91,Vacay_Template!N$1))</f>
        <v/>
      </c>
      <c r="O91" t="str">
        <f>IF(OR(O$1=":=",$A91=";"),"",INDEX('Main Template'!$J$22:$AN$505,Vacay_Template!$A91,Vacay_Template!O$1))</f>
        <v/>
      </c>
      <c r="P91" t="str">
        <f>IF(OR(P$1=":=",$A91=";"),"",INDEX('Main Template'!$J$22:$AN$505,Vacay_Template!$A91,Vacay_Template!P$1))</f>
        <v/>
      </c>
      <c r="Q91" t="str">
        <f>IF(OR(Q$1=":=",$A91=";"),"",INDEX('Main Template'!$J$22:$AN$505,Vacay_Template!$A91,Vacay_Template!Q$1))</f>
        <v/>
      </c>
      <c r="R91" t="str">
        <f>IF(OR(R$1=":=",$A91=";"),"",INDEX('Main Template'!$J$22:$AN$505,Vacay_Template!$A91,Vacay_Template!R$1))</f>
        <v/>
      </c>
      <c r="S91" t="str">
        <f>IF(OR(S$1=":=",$A91=";"),"",INDEX('Main Template'!$J$22:$AN$505,Vacay_Template!$A91,Vacay_Template!S$1))</f>
        <v/>
      </c>
      <c r="T91" t="str">
        <f>IF(OR(T$1=":=",$A91=";"),"",INDEX('Main Template'!$J$22:$AN$505,Vacay_Template!$A91,Vacay_Template!T$1))</f>
        <v/>
      </c>
      <c r="U91" t="str">
        <f>IF(OR(U$1=":=",$A91=";"),"",INDEX('Main Template'!$J$22:$AN$505,Vacay_Template!$A91,Vacay_Template!U$1))</f>
        <v/>
      </c>
      <c r="V91" t="str">
        <f>IF(OR(V$1=":=",$A91=";"),"",INDEX('Main Template'!$J$22:$AN$505,Vacay_Template!$A91,Vacay_Template!V$1))</f>
        <v/>
      </c>
      <c r="W91" t="str">
        <f>IF(OR(W$1=":=",$A91=";"),"",INDEX('Main Template'!$J$22:$AN$505,Vacay_Template!$A91,Vacay_Template!W$1))</f>
        <v/>
      </c>
      <c r="X91" t="str">
        <f>IF(OR(X$1=":=",$A91=";"),"",INDEX('Main Template'!$J$22:$AN$505,Vacay_Template!$A91,Vacay_Template!X$1))</f>
        <v/>
      </c>
      <c r="Y91" t="str">
        <f>IF(OR(Y$1=":=",$A91=";"),"",INDEX('Main Template'!$J$22:$AN$505,Vacay_Template!$A91,Vacay_Template!Y$1))</f>
        <v/>
      </c>
      <c r="Z91" t="str">
        <f>IF(OR(Z$1=":=",$A91=";"),"",INDEX('Main Template'!$J$22:$AN$505,Vacay_Template!$A91,Vacay_Template!Z$1))</f>
        <v/>
      </c>
      <c r="AA91" t="str">
        <f>IF(OR(AA$1=":=",$A91=";"),"",INDEX('Main Template'!$J$22:$AN$505,Vacay_Template!$A91,Vacay_Template!AA$1))</f>
        <v/>
      </c>
      <c r="AB91" t="str">
        <f>IF(OR(AB$1=":=",$A91=";"),"",INDEX('Main Template'!$J$22:$AN$505,Vacay_Template!$A91,Vacay_Template!AB$1))</f>
        <v/>
      </c>
      <c r="AC91" t="str">
        <f>IF(OR(AC$1=":=",$A91=";"),"",INDEX('Main Template'!$J$22:$AN$505,Vacay_Template!$A91,Vacay_Template!AC$1))</f>
        <v/>
      </c>
      <c r="AD91" t="str">
        <f>IF(OR(AD$1=":=",$A91=";"),"",INDEX('Main Template'!$J$22:$AN$505,Vacay_Template!$A91,Vacay_Template!AD$1))</f>
        <v/>
      </c>
      <c r="AE91" t="str">
        <f>IF(OR(AE$1=":=",$A91=";"),"",INDEX('Main Template'!$J$22:$AN$505,Vacay_Template!$A91,Vacay_Template!AE$1))</f>
        <v/>
      </c>
      <c r="AF91" t="str">
        <f>IF(OR(AF$1=":=",$A91=";"),"",INDEX('Main Template'!$J$22:$AN$505,Vacay_Template!$A91,Vacay_Template!AF$1))</f>
        <v/>
      </c>
    </row>
    <row r="92" spans="1:32">
      <c r="A92" t="str">
        <f>IF(A91=";","",IF('Main Template'!I112&lt;='Main Template'!$F$9,'Main Template'!I112,";"))</f>
        <v/>
      </c>
      <c r="B92" t="e">
        <f>IF(OR(B$1=":=",$A92=";"),"",INDEX('Main Template'!$J$22:$AN$505,Vacay_Template!$A92,Vacay_Template!B$1))</f>
        <v>#VALUE!</v>
      </c>
      <c r="C92" t="e">
        <f>IF(OR(C$1=":=",$A92=";"),"",INDEX('Main Template'!$J$22:$AN$505,Vacay_Template!$A92,Vacay_Template!C$1))</f>
        <v>#VALUE!</v>
      </c>
      <c r="D92" t="e">
        <f>IF(OR(D$1=":=",$A92=";"),"",INDEX('Main Template'!$J$22:$AN$505,Vacay_Template!$A92,Vacay_Template!D$1))</f>
        <v>#VALUE!</v>
      </c>
      <c r="E92" t="e">
        <f>IF(OR(E$1=":=",$A92=";"),"",INDEX('Main Template'!$J$22:$AN$505,Vacay_Template!$A92,Vacay_Template!E$1))</f>
        <v>#VALUE!</v>
      </c>
      <c r="F92" t="e">
        <f>IF(OR(F$1=":=",$A92=";"),"",INDEX('Main Template'!$J$22:$AN$505,Vacay_Template!$A92,Vacay_Template!F$1))</f>
        <v>#VALUE!</v>
      </c>
      <c r="G92" t="e">
        <f>IF(OR(G$1=":=",$A92=";"),"",INDEX('Main Template'!$J$22:$AN$505,Vacay_Template!$A92,Vacay_Template!G$1))</f>
        <v>#VALUE!</v>
      </c>
      <c r="H92" t="e">
        <f>IF(OR(H$1=":=",$A92=";"),"",INDEX('Main Template'!$J$22:$AN$505,Vacay_Template!$A92,Vacay_Template!H$1))</f>
        <v>#VALUE!</v>
      </c>
      <c r="I92" t="e">
        <f>IF(OR(I$1=":=",$A92=";"),"",INDEX('Main Template'!$J$22:$AN$505,Vacay_Template!$A92,Vacay_Template!I$1))</f>
        <v>#VALUE!</v>
      </c>
      <c r="J92" t="e">
        <f>IF(OR(J$1=":=",$A92=";"),"",INDEX('Main Template'!$J$22:$AN$505,Vacay_Template!$A92,Vacay_Template!J$1))</f>
        <v>#VALUE!</v>
      </c>
      <c r="K92" t="e">
        <f>IF(OR(K$1=":=",$A92=";"),"",INDEX('Main Template'!$J$22:$AN$505,Vacay_Template!$A92,Vacay_Template!K$1))</f>
        <v>#VALUE!</v>
      </c>
      <c r="L92" t="e">
        <f>IF(OR(L$1=":=",$A92=";"),"",INDEX('Main Template'!$J$22:$AN$505,Vacay_Template!$A92,Vacay_Template!L$1))</f>
        <v>#VALUE!</v>
      </c>
      <c r="M92" t="e">
        <f>IF(OR(M$1=":=",$A92=";"),"",INDEX('Main Template'!$J$22:$AN$505,Vacay_Template!$A92,Vacay_Template!M$1))</f>
        <v>#VALUE!</v>
      </c>
      <c r="N92" t="e">
        <f>IF(OR(N$1=":=",$A92=";"),"",INDEX('Main Template'!$J$22:$AN$505,Vacay_Template!$A92,Vacay_Template!N$1))</f>
        <v>#VALUE!</v>
      </c>
      <c r="O92" t="e">
        <f>IF(OR(O$1=":=",$A92=";"),"",INDEX('Main Template'!$J$22:$AN$505,Vacay_Template!$A92,Vacay_Template!O$1))</f>
        <v>#VALUE!</v>
      </c>
      <c r="P92" t="e">
        <f>IF(OR(P$1=":=",$A92=";"),"",INDEX('Main Template'!$J$22:$AN$505,Vacay_Template!$A92,Vacay_Template!P$1))</f>
        <v>#VALUE!</v>
      </c>
      <c r="Q92" t="e">
        <f>IF(OR(Q$1=":=",$A92=";"),"",INDEX('Main Template'!$J$22:$AN$505,Vacay_Template!$A92,Vacay_Template!Q$1))</f>
        <v>#VALUE!</v>
      </c>
      <c r="R92" t="e">
        <f>IF(OR(R$1=":=",$A92=";"),"",INDEX('Main Template'!$J$22:$AN$505,Vacay_Template!$A92,Vacay_Template!R$1))</f>
        <v>#VALUE!</v>
      </c>
      <c r="S92" t="e">
        <f>IF(OR(S$1=":=",$A92=";"),"",INDEX('Main Template'!$J$22:$AN$505,Vacay_Template!$A92,Vacay_Template!S$1))</f>
        <v>#VALUE!</v>
      </c>
      <c r="T92" t="e">
        <f>IF(OR(T$1=":=",$A92=";"),"",INDEX('Main Template'!$J$22:$AN$505,Vacay_Template!$A92,Vacay_Template!T$1))</f>
        <v>#VALUE!</v>
      </c>
      <c r="U92" t="e">
        <f>IF(OR(U$1=":=",$A92=";"),"",INDEX('Main Template'!$J$22:$AN$505,Vacay_Template!$A92,Vacay_Template!U$1))</f>
        <v>#VALUE!</v>
      </c>
      <c r="V92" t="e">
        <f>IF(OR(V$1=":=",$A92=";"),"",INDEX('Main Template'!$J$22:$AN$505,Vacay_Template!$A92,Vacay_Template!V$1))</f>
        <v>#VALUE!</v>
      </c>
      <c r="W92" t="e">
        <f>IF(OR(W$1=":=",$A92=";"),"",INDEX('Main Template'!$J$22:$AN$505,Vacay_Template!$A92,Vacay_Template!W$1))</f>
        <v>#VALUE!</v>
      </c>
      <c r="X92" t="e">
        <f>IF(OR(X$1=":=",$A92=";"),"",INDEX('Main Template'!$J$22:$AN$505,Vacay_Template!$A92,Vacay_Template!X$1))</f>
        <v>#VALUE!</v>
      </c>
      <c r="Y92" t="e">
        <f>IF(OR(Y$1=":=",$A92=";"),"",INDEX('Main Template'!$J$22:$AN$505,Vacay_Template!$A92,Vacay_Template!Y$1))</f>
        <v>#VALUE!</v>
      </c>
      <c r="Z92" t="e">
        <f>IF(OR(Z$1=":=",$A92=";"),"",INDEX('Main Template'!$J$22:$AN$505,Vacay_Template!$A92,Vacay_Template!Z$1))</f>
        <v>#VALUE!</v>
      </c>
      <c r="AA92" t="e">
        <f>IF(OR(AA$1=":=",$A92=";"),"",INDEX('Main Template'!$J$22:$AN$505,Vacay_Template!$A92,Vacay_Template!AA$1))</f>
        <v>#VALUE!</v>
      </c>
      <c r="AB92" t="e">
        <f>IF(OR(AB$1=":=",$A92=";"),"",INDEX('Main Template'!$J$22:$AN$505,Vacay_Template!$A92,Vacay_Template!AB$1))</f>
        <v>#VALUE!</v>
      </c>
      <c r="AC92" t="e">
        <f>IF(OR(AC$1=":=",$A92=";"),"",INDEX('Main Template'!$J$22:$AN$505,Vacay_Template!$A92,Vacay_Template!AC$1))</f>
        <v>#VALUE!</v>
      </c>
      <c r="AD92" t="e">
        <f>IF(OR(AD$1=":=",$A92=";"),"",INDEX('Main Template'!$J$22:$AN$505,Vacay_Template!$A92,Vacay_Template!AD$1))</f>
        <v>#VALUE!</v>
      </c>
      <c r="AE92" t="str">
        <f>IF(OR(AE$1=":=",$A92=";"),"",INDEX('Main Template'!$J$22:$AN$505,Vacay_Template!$A92,Vacay_Template!AE$1))</f>
        <v/>
      </c>
      <c r="AF92" t="e">
        <f>IF(OR(AF$1=":=",$A92=";"),"",INDEX('Main Template'!$J$22:$AN$505,Vacay_Template!$A92,Vacay_Template!AF$1))</f>
        <v>#VALUE!</v>
      </c>
    </row>
    <row r="93" spans="1:32">
      <c r="A93" t="str">
        <f>IF(A92=";","",IF('Main Template'!I113&lt;='Main Template'!$F$9,'Main Template'!I113,";"))</f>
        <v>;</v>
      </c>
      <c r="B93" t="str">
        <f>IF(OR(B$1=":=",$A93=";"),"",INDEX('Main Template'!$J$22:$AN$505,Vacay_Template!$A93,Vacay_Template!B$1))</f>
        <v/>
      </c>
      <c r="C93" t="str">
        <f>IF(OR(C$1=":=",$A93=";"),"",INDEX('Main Template'!$J$22:$AN$505,Vacay_Template!$A93,Vacay_Template!C$1))</f>
        <v/>
      </c>
      <c r="D93" t="str">
        <f>IF(OR(D$1=":=",$A93=";"),"",INDEX('Main Template'!$J$22:$AN$505,Vacay_Template!$A93,Vacay_Template!D$1))</f>
        <v/>
      </c>
      <c r="E93" t="str">
        <f>IF(OR(E$1=":=",$A93=";"),"",INDEX('Main Template'!$J$22:$AN$505,Vacay_Template!$A93,Vacay_Template!E$1))</f>
        <v/>
      </c>
      <c r="F93" t="str">
        <f>IF(OR(F$1=":=",$A93=";"),"",INDEX('Main Template'!$J$22:$AN$505,Vacay_Template!$A93,Vacay_Template!F$1))</f>
        <v/>
      </c>
      <c r="G93" t="str">
        <f>IF(OR(G$1=":=",$A93=";"),"",INDEX('Main Template'!$J$22:$AN$505,Vacay_Template!$A93,Vacay_Template!G$1))</f>
        <v/>
      </c>
      <c r="H93" t="str">
        <f>IF(OR(H$1=":=",$A93=";"),"",INDEX('Main Template'!$J$22:$AN$505,Vacay_Template!$A93,Vacay_Template!H$1))</f>
        <v/>
      </c>
      <c r="I93" t="str">
        <f>IF(OR(I$1=":=",$A93=";"),"",INDEX('Main Template'!$J$22:$AN$505,Vacay_Template!$A93,Vacay_Template!I$1))</f>
        <v/>
      </c>
      <c r="J93" t="str">
        <f>IF(OR(J$1=":=",$A93=";"),"",INDEX('Main Template'!$J$22:$AN$505,Vacay_Template!$A93,Vacay_Template!J$1))</f>
        <v/>
      </c>
      <c r="K93" t="str">
        <f>IF(OR(K$1=":=",$A93=";"),"",INDEX('Main Template'!$J$22:$AN$505,Vacay_Template!$A93,Vacay_Template!K$1))</f>
        <v/>
      </c>
      <c r="L93" t="str">
        <f>IF(OR(L$1=":=",$A93=";"),"",INDEX('Main Template'!$J$22:$AN$505,Vacay_Template!$A93,Vacay_Template!L$1))</f>
        <v/>
      </c>
      <c r="M93" t="str">
        <f>IF(OR(M$1=":=",$A93=";"),"",INDEX('Main Template'!$J$22:$AN$505,Vacay_Template!$A93,Vacay_Template!M$1))</f>
        <v/>
      </c>
      <c r="N93" t="str">
        <f>IF(OR(N$1=":=",$A93=";"),"",INDEX('Main Template'!$J$22:$AN$505,Vacay_Template!$A93,Vacay_Template!N$1))</f>
        <v/>
      </c>
      <c r="O93" t="str">
        <f>IF(OR(O$1=":=",$A93=";"),"",INDEX('Main Template'!$J$22:$AN$505,Vacay_Template!$A93,Vacay_Template!O$1))</f>
        <v/>
      </c>
      <c r="P93" t="str">
        <f>IF(OR(P$1=":=",$A93=";"),"",INDEX('Main Template'!$J$22:$AN$505,Vacay_Template!$A93,Vacay_Template!P$1))</f>
        <v/>
      </c>
      <c r="Q93" t="str">
        <f>IF(OR(Q$1=":=",$A93=";"),"",INDEX('Main Template'!$J$22:$AN$505,Vacay_Template!$A93,Vacay_Template!Q$1))</f>
        <v/>
      </c>
      <c r="R93" t="str">
        <f>IF(OR(R$1=":=",$A93=";"),"",INDEX('Main Template'!$J$22:$AN$505,Vacay_Template!$A93,Vacay_Template!R$1))</f>
        <v/>
      </c>
      <c r="S93" t="str">
        <f>IF(OR(S$1=":=",$A93=";"),"",INDEX('Main Template'!$J$22:$AN$505,Vacay_Template!$A93,Vacay_Template!S$1))</f>
        <v/>
      </c>
      <c r="T93" t="str">
        <f>IF(OR(T$1=":=",$A93=";"),"",INDEX('Main Template'!$J$22:$AN$505,Vacay_Template!$A93,Vacay_Template!T$1))</f>
        <v/>
      </c>
      <c r="U93" t="str">
        <f>IF(OR(U$1=":=",$A93=";"),"",INDEX('Main Template'!$J$22:$AN$505,Vacay_Template!$A93,Vacay_Template!U$1))</f>
        <v/>
      </c>
      <c r="V93" t="str">
        <f>IF(OR(V$1=":=",$A93=";"),"",INDEX('Main Template'!$J$22:$AN$505,Vacay_Template!$A93,Vacay_Template!V$1))</f>
        <v/>
      </c>
      <c r="W93" t="str">
        <f>IF(OR(W$1=":=",$A93=";"),"",INDEX('Main Template'!$J$22:$AN$505,Vacay_Template!$A93,Vacay_Template!W$1))</f>
        <v/>
      </c>
      <c r="X93" t="str">
        <f>IF(OR(X$1=":=",$A93=";"),"",INDEX('Main Template'!$J$22:$AN$505,Vacay_Template!$A93,Vacay_Template!X$1))</f>
        <v/>
      </c>
      <c r="Y93" t="str">
        <f>IF(OR(Y$1=":=",$A93=";"),"",INDEX('Main Template'!$J$22:$AN$505,Vacay_Template!$A93,Vacay_Template!Y$1))</f>
        <v/>
      </c>
      <c r="Z93" t="str">
        <f>IF(OR(Z$1=":=",$A93=";"),"",INDEX('Main Template'!$J$22:$AN$505,Vacay_Template!$A93,Vacay_Template!Z$1))</f>
        <v/>
      </c>
      <c r="AA93" t="str">
        <f>IF(OR(AA$1=":=",$A93=";"),"",INDEX('Main Template'!$J$22:$AN$505,Vacay_Template!$A93,Vacay_Template!AA$1))</f>
        <v/>
      </c>
      <c r="AB93" t="str">
        <f>IF(OR(AB$1=":=",$A93=";"),"",INDEX('Main Template'!$J$22:$AN$505,Vacay_Template!$A93,Vacay_Template!AB$1))</f>
        <v/>
      </c>
      <c r="AC93" t="str">
        <f>IF(OR(AC$1=":=",$A93=";"),"",INDEX('Main Template'!$J$22:$AN$505,Vacay_Template!$A93,Vacay_Template!AC$1))</f>
        <v/>
      </c>
      <c r="AD93" t="str">
        <f>IF(OR(AD$1=":=",$A93=";"),"",INDEX('Main Template'!$J$22:$AN$505,Vacay_Template!$A93,Vacay_Template!AD$1))</f>
        <v/>
      </c>
      <c r="AE93" t="str">
        <f>IF(OR(AE$1=":=",$A93=";"),"",INDEX('Main Template'!$J$22:$AN$505,Vacay_Template!$A93,Vacay_Template!AE$1))</f>
        <v/>
      </c>
      <c r="AF93" t="str">
        <f>IF(OR(AF$1=":=",$A93=";"),"",INDEX('Main Template'!$J$22:$AN$505,Vacay_Template!$A93,Vacay_Template!AF$1))</f>
        <v/>
      </c>
    </row>
    <row r="94" spans="1:32">
      <c r="A94" t="str">
        <f>IF(A93=";","",IF('Main Template'!I114&lt;='Main Template'!$F$9,'Main Template'!I114,";"))</f>
        <v/>
      </c>
      <c r="B94" t="e">
        <f>IF(OR(B$1=":=",$A94=";"),"",INDEX('Main Template'!$J$22:$AN$505,Vacay_Template!$A94,Vacay_Template!B$1))</f>
        <v>#VALUE!</v>
      </c>
      <c r="C94" t="e">
        <f>IF(OR(C$1=":=",$A94=";"),"",INDEX('Main Template'!$J$22:$AN$505,Vacay_Template!$A94,Vacay_Template!C$1))</f>
        <v>#VALUE!</v>
      </c>
      <c r="D94" t="e">
        <f>IF(OR(D$1=":=",$A94=";"),"",INDEX('Main Template'!$J$22:$AN$505,Vacay_Template!$A94,Vacay_Template!D$1))</f>
        <v>#VALUE!</v>
      </c>
      <c r="E94" t="e">
        <f>IF(OR(E$1=":=",$A94=";"),"",INDEX('Main Template'!$J$22:$AN$505,Vacay_Template!$A94,Vacay_Template!E$1))</f>
        <v>#VALUE!</v>
      </c>
      <c r="F94" t="e">
        <f>IF(OR(F$1=":=",$A94=";"),"",INDEX('Main Template'!$J$22:$AN$505,Vacay_Template!$A94,Vacay_Template!F$1))</f>
        <v>#VALUE!</v>
      </c>
      <c r="G94" t="e">
        <f>IF(OR(G$1=":=",$A94=";"),"",INDEX('Main Template'!$J$22:$AN$505,Vacay_Template!$A94,Vacay_Template!G$1))</f>
        <v>#VALUE!</v>
      </c>
      <c r="H94" t="e">
        <f>IF(OR(H$1=":=",$A94=";"),"",INDEX('Main Template'!$J$22:$AN$505,Vacay_Template!$A94,Vacay_Template!H$1))</f>
        <v>#VALUE!</v>
      </c>
      <c r="I94" t="e">
        <f>IF(OR(I$1=":=",$A94=";"),"",INDEX('Main Template'!$J$22:$AN$505,Vacay_Template!$A94,Vacay_Template!I$1))</f>
        <v>#VALUE!</v>
      </c>
      <c r="J94" t="e">
        <f>IF(OR(J$1=":=",$A94=";"),"",INDEX('Main Template'!$J$22:$AN$505,Vacay_Template!$A94,Vacay_Template!J$1))</f>
        <v>#VALUE!</v>
      </c>
      <c r="K94" t="e">
        <f>IF(OR(K$1=":=",$A94=";"),"",INDEX('Main Template'!$J$22:$AN$505,Vacay_Template!$A94,Vacay_Template!K$1))</f>
        <v>#VALUE!</v>
      </c>
      <c r="L94" t="e">
        <f>IF(OR(L$1=":=",$A94=";"),"",INDEX('Main Template'!$J$22:$AN$505,Vacay_Template!$A94,Vacay_Template!L$1))</f>
        <v>#VALUE!</v>
      </c>
      <c r="M94" t="e">
        <f>IF(OR(M$1=":=",$A94=";"),"",INDEX('Main Template'!$J$22:$AN$505,Vacay_Template!$A94,Vacay_Template!M$1))</f>
        <v>#VALUE!</v>
      </c>
      <c r="N94" t="e">
        <f>IF(OR(N$1=":=",$A94=";"),"",INDEX('Main Template'!$J$22:$AN$505,Vacay_Template!$A94,Vacay_Template!N$1))</f>
        <v>#VALUE!</v>
      </c>
      <c r="O94" t="e">
        <f>IF(OR(O$1=":=",$A94=";"),"",INDEX('Main Template'!$J$22:$AN$505,Vacay_Template!$A94,Vacay_Template!O$1))</f>
        <v>#VALUE!</v>
      </c>
      <c r="P94" t="e">
        <f>IF(OR(P$1=":=",$A94=";"),"",INDEX('Main Template'!$J$22:$AN$505,Vacay_Template!$A94,Vacay_Template!P$1))</f>
        <v>#VALUE!</v>
      </c>
      <c r="Q94" t="e">
        <f>IF(OR(Q$1=":=",$A94=";"),"",INDEX('Main Template'!$J$22:$AN$505,Vacay_Template!$A94,Vacay_Template!Q$1))</f>
        <v>#VALUE!</v>
      </c>
      <c r="R94" t="e">
        <f>IF(OR(R$1=":=",$A94=";"),"",INDEX('Main Template'!$J$22:$AN$505,Vacay_Template!$A94,Vacay_Template!R$1))</f>
        <v>#VALUE!</v>
      </c>
      <c r="S94" t="e">
        <f>IF(OR(S$1=":=",$A94=";"),"",INDEX('Main Template'!$J$22:$AN$505,Vacay_Template!$A94,Vacay_Template!S$1))</f>
        <v>#VALUE!</v>
      </c>
      <c r="T94" t="e">
        <f>IF(OR(T$1=":=",$A94=";"),"",INDEX('Main Template'!$J$22:$AN$505,Vacay_Template!$A94,Vacay_Template!T$1))</f>
        <v>#VALUE!</v>
      </c>
      <c r="U94" t="e">
        <f>IF(OR(U$1=":=",$A94=";"),"",INDEX('Main Template'!$J$22:$AN$505,Vacay_Template!$A94,Vacay_Template!U$1))</f>
        <v>#VALUE!</v>
      </c>
      <c r="V94" t="e">
        <f>IF(OR(V$1=":=",$A94=";"),"",INDEX('Main Template'!$J$22:$AN$505,Vacay_Template!$A94,Vacay_Template!V$1))</f>
        <v>#VALUE!</v>
      </c>
      <c r="W94" t="e">
        <f>IF(OR(W$1=":=",$A94=";"),"",INDEX('Main Template'!$J$22:$AN$505,Vacay_Template!$A94,Vacay_Template!W$1))</f>
        <v>#VALUE!</v>
      </c>
      <c r="X94" t="e">
        <f>IF(OR(X$1=":=",$A94=";"),"",INDEX('Main Template'!$J$22:$AN$505,Vacay_Template!$A94,Vacay_Template!X$1))</f>
        <v>#VALUE!</v>
      </c>
      <c r="Y94" t="e">
        <f>IF(OR(Y$1=":=",$A94=";"),"",INDEX('Main Template'!$J$22:$AN$505,Vacay_Template!$A94,Vacay_Template!Y$1))</f>
        <v>#VALUE!</v>
      </c>
      <c r="Z94" t="e">
        <f>IF(OR(Z$1=":=",$A94=";"),"",INDEX('Main Template'!$J$22:$AN$505,Vacay_Template!$A94,Vacay_Template!Z$1))</f>
        <v>#VALUE!</v>
      </c>
      <c r="AA94" t="e">
        <f>IF(OR(AA$1=":=",$A94=";"),"",INDEX('Main Template'!$J$22:$AN$505,Vacay_Template!$A94,Vacay_Template!AA$1))</f>
        <v>#VALUE!</v>
      </c>
      <c r="AB94" t="e">
        <f>IF(OR(AB$1=":=",$A94=";"),"",INDEX('Main Template'!$J$22:$AN$505,Vacay_Template!$A94,Vacay_Template!AB$1))</f>
        <v>#VALUE!</v>
      </c>
      <c r="AC94" t="e">
        <f>IF(OR(AC$1=":=",$A94=";"),"",INDEX('Main Template'!$J$22:$AN$505,Vacay_Template!$A94,Vacay_Template!AC$1))</f>
        <v>#VALUE!</v>
      </c>
      <c r="AD94" t="e">
        <f>IF(OR(AD$1=":=",$A94=";"),"",INDEX('Main Template'!$J$22:$AN$505,Vacay_Template!$A94,Vacay_Template!AD$1))</f>
        <v>#VALUE!</v>
      </c>
      <c r="AE94" t="str">
        <f>IF(OR(AE$1=":=",$A94=";"),"",INDEX('Main Template'!$J$22:$AN$505,Vacay_Template!$A94,Vacay_Template!AE$1))</f>
        <v/>
      </c>
      <c r="AF94" t="e">
        <f>IF(OR(AF$1=":=",$A94=";"),"",INDEX('Main Template'!$J$22:$AN$505,Vacay_Template!$A94,Vacay_Template!AF$1))</f>
        <v>#VALUE!</v>
      </c>
    </row>
    <row r="95" spans="1:32">
      <c r="A95" t="str">
        <f>IF(A94=";","",IF('Main Template'!I115&lt;='Main Template'!$F$9,'Main Template'!I115,";"))</f>
        <v>;</v>
      </c>
      <c r="B95" t="str">
        <f>IF(OR(B$1=":=",$A95=";"),"",INDEX('Main Template'!$J$22:$AN$505,Vacay_Template!$A95,Vacay_Template!B$1))</f>
        <v/>
      </c>
      <c r="C95" t="str">
        <f>IF(OR(C$1=":=",$A95=";"),"",INDEX('Main Template'!$J$22:$AN$505,Vacay_Template!$A95,Vacay_Template!C$1))</f>
        <v/>
      </c>
      <c r="D95" t="str">
        <f>IF(OR(D$1=":=",$A95=";"),"",INDEX('Main Template'!$J$22:$AN$505,Vacay_Template!$A95,Vacay_Template!D$1))</f>
        <v/>
      </c>
      <c r="E95" t="str">
        <f>IF(OR(E$1=":=",$A95=";"),"",INDEX('Main Template'!$J$22:$AN$505,Vacay_Template!$A95,Vacay_Template!E$1))</f>
        <v/>
      </c>
      <c r="F95" t="str">
        <f>IF(OR(F$1=":=",$A95=";"),"",INDEX('Main Template'!$J$22:$AN$505,Vacay_Template!$A95,Vacay_Template!F$1))</f>
        <v/>
      </c>
      <c r="G95" t="str">
        <f>IF(OR(G$1=":=",$A95=";"),"",INDEX('Main Template'!$J$22:$AN$505,Vacay_Template!$A95,Vacay_Template!G$1))</f>
        <v/>
      </c>
      <c r="H95" t="str">
        <f>IF(OR(H$1=":=",$A95=";"),"",INDEX('Main Template'!$J$22:$AN$505,Vacay_Template!$A95,Vacay_Template!H$1))</f>
        <v/>
      </c>
      <c r="I95" t="str">
        <f>IF(OR(I$1=":=",$A95=";"),"",INDEX('Main Template'!$J$22:$AN$505,Vacay_Template!$A95,Vacay_Template!I$1))</f>
        <v/>
      </c>
      <c r="J95" t="str">
        <f>IF(OR(J$1=":=",$A95=";"),"",INDEX('Main Template'!$J$22:$AN$505,Vacay_Template!$A95,Vacay_Template!J$1))</f>
        <v/>
      </c>
      <c r="K95" t="str">
        <f>IF(OR(K$1=":=",$A95=";"),"",INDEX('Main Template'!$J$22:$AN$505,Vacay_Template!$A95,Vacay_Template!K$1))</f>
        <v/>
      </c>
      <c r="L95" t="str">
        <f>IF(OR(L$1=":=",$A95=";"),"",INDEX('Main Template'!$J$22:$AN$505,Vacay_Template!$A95,Vacay_Template!L$1))</f>
        <v/>
      </c>
      <c r="M95" t="str">
        <f>IF(OR(M$1=":=",$A95=";"),"",INDEX('Main Template'!$J$22:$AN$505,Vacay_Template!$A95,Vacay_Template!M$1))</f>
        <v/>
      </c>
      <c r="N95" t="str">
        <f>IF(OR(N$1=":=",$A95=";"),"",INDEX('Main Template'!$J$22:$AN$505,Vacay_Template!$A95,Vacay_Template!N$1))</f>
        <v/>
      </c>
      <c r="O95" t="str">
        <f>IF(OR(O$1=":=",$A95=";"),"",INDEX('Main Template'!$J$22:$AN$505,Vacay_Template!$A95,Vacay_Template!O$1))</f>
        <v/>
      </c>
      <c r="P95" t="str">
        <f>IF(OR(P$1=":=",$A95=";"),"",INDEX('Main Template'!$J$22:$AN$505,Vacay_Template!$A95,Vacay_Template!P$1))</f>
        <v/>
      </c>
      <c r="Q95" t="str">
        <f>IF(OR(Q$1=":=",$A95=";"),"",INDEX('Main Template'!$J$22:$AN$505,Vacay_Template!$A95,Vacay_Template!Q$1))</f>
        <v/>
      </c>
      <c r="R95" t="str">
        <f>IF(OR(R$1=":=",$A95=";"),"",INDEX('Main Template'!$J$22:$AN$505,Vacay_Template!$A95,Vacay_Template!R$1))</f>
        <v/>
      </c>
      <c r="S95" t="str">
        <f>IF(OR(S$1=":=",$A95=";"),"",INDEX('Main Template'!$J$22:$AN$505,Vacay_Template!$A95,Vacay_Template!S$1))</f>
        <v/>
      </c>
      <c r="T95" t="str">
        <f>IF(OR(T$1=":=",$A95=";"),"",INDEX('Main Template'!$J$22:$AN$505,Vacay_Template!$A95,Vacay_Template!T$1))</f>
        <v/>
      </c>
      <c r="U95" t="str">
        <f>IF(OR(U$1=":=",$A95=";"),"",INDEX('Main Template'!$J$22:$AN$505,Vacay_Template!$A95,Vacay_Template!U$1))</f>
        <v/>
      </c>
      <c r="V95" t="str">
        <f>IF(OR(V$1=":=",$A95=";"),"",INDEX('Main Template'!$J$22:$AN$505,Vacay_Template!$A95,Vacay_Template!V$1))</f>
        <v/>
      </c>
      <c r="W95" t="str">
        <f>IF(OR(W$1=":=",$A95=";"),"",INDEX('Main Template'!$J$22:$AN$505,Vacay_Template!$A95,Vacay_Template!W$1))</f>
        <v/>
      </c>
      <c r="X95" t="str">
        <f>IF(OR(X$1=":=",$A95=";"),"",INDEX('Main Template'!$J$22:$AN$505,Vacay_Template!$A95,Vacay_Template!X$1))</f>
        <v/>
      </c>
      <c r="Y95" t="str">
        <f>IF(OR(Y$1=":=",$A95=";"),"",INDEX('Main Template'!$J$22:$AN$505,Vacay_Template!$A95,Vacay_Template!Y$1))</f>
        <v/>
      </c>
      <c r="Z95" t="str">
        <f>IF(OR(Z$1=":=",$A95=";"),"",INDEX('Main Template'!$J$22:$AN$505,Vacay_Template!$A95,Vacay_Template!Z$1))</f>
        <v/>
      </c>
      <c r="AA95" t="str">
        <f>IF(OR(AA$1=":=",$A95=";"),"",INDEX('Main Template'!$J$22:$AN$505,Vacay_Template!$A95,Vacay_Template!AA$1))</f>
        <v/>
      </c>
      <c r="AB95" t="str">
        <f>IF(OR(AB$1=":=",$A95=";"),"",INDEX('Main Template'!$J$22:$AN$505,Vacay_Template!$A95,Vacay_Template!AB$1))</f>
        <v/>
      </c>
      <c r="AC95" t="str">
        <f>IF(OR(AC$1=":=",$A95=";"),"",INDEX('Main Template'!$J$22:$AN$505,Vacay_Template!$A95,Vacay_Template!AC$1))</f>
        <v/>
      </c>
      <c r="AD95" t="str">
        <f>IF(OR(AD$1=":=",$A95=";"),"",INDEX('Main Template'!$J$22:$AN$505,Vacay_Template!$A95,Vacay_Template!AD$1))</f>
        <v/>
      </c>
      <c r="AE95" t="str">
        <f>IF(OR(AE$1=":=",$A95=";"),"",INDEX('Main Template'!$J$22:$AN$505,Vacay_Template!$A95,Vacay_Template!AE$1))</f>
        <v/>
      </c>
      <c r="AF95" t="str">
        <f>IF(OR(AF$1=":=",$A95=";"),"",INDEX('Main Template'!$J$22:$AN$505,Vacay_Template!$A95,Vacay_Template!AF$1))</f>
        <v/>
      </c>
    </row>
    <row r="96" spans="1:32">
      <c r="A96" t="str">
        <f>IF(A95=";","",IF('Main Template'!I116&lt;='Main Template'!$F$9,'Main Template'!I116,";"))</f>
        <v/>
      </c>
      <c r="B96" t="e">
        <f>IF(OR(B$1=":=",$A96=";"),"",INDEX('Main Template'!$J$22:$AN$505,Vacay_Template!$A96,Vacay_Template!B$1))</f>
        <v>#VALUE!</v>
      </c>
      <c r="C96" t="e">
        <f>IF(OR(C$1=":=",$A96=";"),"",INDEX('Main Template'!$J$22:$AN$505,Vacay_Template!$A96,Vacay_Template!C$1))</f>
        <v>#VALUE!</v>
      </c>
      <c r="D96" t="e">
        <f>IF(OR(D$1=":=",$A96=";"),"",INDEX('Main Template'!$J$22:$AN$505,Vacay_Template!$A96,Vacay_Template!D$1))</f>
        <v>#VALUE!</v>
      </c>
      <c r="E96" t="e">
        <f>IF(OR(E$1=":=",$A96=";"),"",INDEX('Main Template'!$J$22:$AN$505,Vacay_Template!$A96,Vacay_Template!E$1))</f>
        <v>#VALUE!</v>
      </c>
      <c r="F96" t="e">
        <f>IF(OR(F$1=":=",$A96=";"),"",INDEX('Main Template'!$J$22:$AN$505,Vacay_Template!$A96,Vacay_Template!F$1))</f>
        <v>#VALUE!</v>
      </c>
      <c r="G96" t="e">
        <f>IF(OR(G$1=":=",$A96=";"),"",INDEX('Main Template'!$J$22:$AN$505,Vacay_Template!$A96,Vacay_Template!G$1))</f>
        <v>#VALUE!</v>
      </c>
      <c r="H96" t="e">
        <f>IF(OR(H$1=":=",$A96=";"),"",INDEX('Main Template'!$J$22:$AN$505,Vacay_Template!$A96,Vacay_Template!H$1))</f>
        <v>#VALUE!</v>
      </c>
      <c r="I96" t="e">
        <f>IF(OR(I$1=":=",$A96=";"),"",INDEX('Main Template'!$J$22:$AN$505,Vacay_Template!$A96,Vacay_Template!I$1))</f>
        <v>#VALUE!</v>
      </c>
      <c r="J96" t="e">
        <f>IF(OR(J$1=":=",$A96=";"),"",INDEX('Main Template'!$J$22:$AN$505,Vacay_Template!$A96,Vacay_Template!J$1))</f>
        <v>#VALUE!</v>
      </c>
      <c r="K96" t="e">
        <f>IF(OR(K$1=":=",$A96=";"),"",INDEX('Main Template'!$J$22:$AN$505,Vacay_Template!$A96,Vacay_Template!K$1))</f>
        <v>#VALUE!</v>
      </c>
      <c r="L96" t="e">
        <f>IF(OR(L$1=":=",$A96=";"),"",INDEX('Main Template'!$J$22:$AN$505,Vacay_Template!$A96,Vacay_Template!L$1))</f>
        <v>#VALUE!</v>
      </c>
      <c r="M96" t="e">
        <f>IF(OR(M$1=":=",$A96=";"),"",INDEX('Main Template'!$J$22:$AN$505,Vacay_Template!$A96,Vacay_Template!M$1))</f>
        <v>#VALUE!</v>
      </c>
      <c r="N96" t="e">
        <f>IF(OR(N$1=":=",$A96=";"),"",INDEX('Main Template'!$J$22:$AN$505,Vacay_Template!$A96,Vacay_Template!N$1))</f>
        <v>#VALUE!</v>
      </c>
      <c r="O96" t="e">
        <f>IF(OR(O$1=":=",$A96=";"),"",INDEX('Main Template'!$J$22:$AN$505,Vacay_Template!$A96,Vacay_Template!O$1))</f>
        <v>#VALUE!</v>
      </c>
      <c r="P96" t="e">
        <f>IF(OR(P$1=":=",$A96=";"),"",INDEX('Main Template'!$J$22:$AN$505,Vacay_Template!$A96,Vacay_Template!P$1))</f>
        <v>#VALUE!</v>
      </c>
      <c r="Q96" t="e">
        <f>IF(OR(Q$1=":=",$A96=";"),"",INDEX('Main Template'!$J$22:$AN$505,Vacay_Template!$A96,Vacay_Template!Q$1))</f>
        <v>#VALUE!</v>
      </c>
      <c r="R96" t="e">
        <f>IF(OR(R$1=":=",$A96=";"),"",INDEX('Main Template'!$J$22:$AN$505,Vacay_Template!$A96,Vacay_Template!R$1))</f>
        <v>#VALUE!</v>
      </c>
      <c r="S96" t="e">
        <f>IF(OR(S$1=":=",$A96=";"),"",INDEX('Main Template'!$J$22:$AN$505,Vacay_Template!$A96,Vacay_Template!S$1))</f>
        <v>#VALUE!</v>
      </c>
      <c r="T96" t="e">
        <f>IF(OR(T$1=":=",$A96=";"),"",INDEX('Main Template'!$J$22:$AN$505,Vacay_Template!$A96,Vacay_Template!T$1))</f>
        <v>#VALUE!</v>
      </c>
      <c r="U96" t="e">
        <f>IF(OR(U$1=":=",$A96=";"),"",INDEX('Main Template'!$J$22:$AN$505,Vacay_Template!$A96,Vacay_Template!U$1))</f>
        <v>#VALUE!</v>
      </c>
      <c r="V96" t="e">
        <f>IF(OR(V$1=":=",$A96=";"),"",INDEX('Main Template'!$J$22:$AN$505,Vacay_Template!$A96,Vacay_Template!V$1))</f>
        <v>#VALUE!</v>
      </c>
      <c r="W96" t="e">
        <f>IF(OR(W$1=":=",$A96=";"),"",INDEX('Main Template'!$J$22:$AN$505,Vacay_Template!$A96,Vacay_Template!W$1))</f>
        <v>#VALUE!</v>
      </c>
      <c r="X96" t="e">
        <f>IF(OR(X$1=":=",$A96=";"),"",INDEX('Main Template'!$J$22:$AN$505,Vacay_Template!$A96,Vacay_Template!X$1))</f>
        <v>#VALUE!</v>
      </c>
      <c r="Y96" t="e">
        <f>IF(OR(Y$1=":=",$A96=";"),"",INDEX('Main Template'!$J$22:$AN$505,Vacay_Template!$A96,Vacay_Template!Y$1))</f>
        <v>#VALUE!</v>
      </c>
      <c r="Z96" t="e">
        <f>IF(OR(Z$1=":=",$A96=";"),"",INDEX('Main Template'!$J$22:$AN$505,Vacay_Template!$A96,Vacay_Template!Z$1))</f>
        <v>#VALUE!</v>
      </c>
      <c r="AA96" t="e">
        <f>IF(OR(AA$1=":=",$A96=";"),"",INDEX('Main Template'!$J$22:$AN$505,Vacay_Template!$A96,Vacay_Template!AA$1))</f>
        <v>#VALUE!</v>
      </c>
      <c r="AB96" t="e">
        <f>IF(OR(AB$1=":=",$A96=";"),"",INDEX('Main Template'!$J$22:$AN$505,Vacay_Template!$A96,Vacay_Template!AB$1))</f>
        <v>#VALUE!</v>
      </c>
      <c r="AC96" t="e">
        <f>IF(OR(AC$1=":=",$A96=";"),"",INDEX('Main Template'!$J$22:$AN$505,Vacay_Template!$A96,Vacay_Template!AC$1))</f>
        <v>#VALUE!</v>
      </c>
      <c r="AD96" t="e">
        <f>IF(OR(AD$1=":=",$A96=";"),"",INDEX('Main Template'!$J$22:$AN$505,Vacay_Template!$A96,Vacay_Template!AD$1))</f>
        <v>#VALUE!</v>
      </c>
      <c r="AE96" t="str">
        <f>IF(OR(AE$1=":=",$A96=";"),"",INDEX('Main Template'!$J$22:$AN$505,Vacay_Template!$A96,Vacay_Template!AE$1))</f>
        <v/>
      </c>
      <c r="AF96" t="e">
        <f>IF(OR(AF$1=":=",$A96=";"),"",INDEX('Main Template'!$J$22:$AN$505,Vacay_Template!$A96,Vacay_Template!AF$1))</f>
        <v>#VALUE!</v>
      </c>
    </row>
    <row r="97" spans="1:32">
      <c r="A97" t="str">
        <f>IF(A96=";","",IF('Main Template'!I117&lt;='Main Template'!$F$9,'Main Template'!I117,";"))</f>
        <v>;</v>
      </c>
      <c r="B97" t="str">
        <f>IF(OR(B$1=":=",$A97=";"),"",INDEX('Main Template'!$J$22:$AN$505,Vacay_Template!$A97,Vacay_Template!B$1))</f>
        <v/>
      </c>
      <c r="C97" t="str">
        <f>IF(OR(C$1=":=",$A97=";"),"",INDEX('Main Template'!$J$22:$AN$505,Vacay_Template!$A97,Vacay_Template!C$1))</f>
        <v/>
      </c>
      <c r="D97" t="str">
        <f>IF(OR(D$1=":=",$A97=";"),"",INDEX('Main Template'!$J$22:$AN$505,Vacay_Template!$A97,Vacay_Template!D$1))</f>
        <v/>
      </c>
      <c r="E97" t="str">
        <f>IF(OR(E$1=":=",$A97=";"),"",INDEX('Main Template'!$J$22:$AN$505,Vacay_Template!$A97,Vacay_Template!E$1))</f>
        <v/>
      </c>
      <c r="F97" t="str">
        <f>IF(OR(F$1=":=",$A97=";"),"",INDEX('Main Template'!$J$22:$AN$505,Vacay_Template!$A97,Vacay_Template!F$1))</f>
        <v/>
      </c>
      <c r="G97" t="str">
        <f>IF(OR(G$1=":=",$A97=";"),"",INDEX('Main Template'!$J$22:$AN$505,Vacay_Template!$A97,Vacay_Template!G$1))</f>
        <v/>
      </c>
      <c r="H97" t="str">
        <f>IF(OR(H$1=":=",$A97=";"),"",INDEX('Main Template'!$J$22:$AN$505,Vacay_Template!$A97,Vacay_Template!H$1))</f>
        <v/>
      </c>
      <c r="I97" t="str">
        <f>IF(OR(I$1=":=",$A97=";"),"",INDEX('Main Template'!$J$22:$AN$505,Vacay_Template!$A97,Vacay_Template!I$1))</f>
        <v/>
      </c>
      <c r="J97" t="str">
        <f>IF(OR(J$1=":=",$A97=";"),"",INDEX('Main Template'!$J$22:$AN$505,Vacay_Template!$A97,Vacay_Template!J$1))</f>
        <v/>
      </c>
      <c r="K97" t="str">
        <f>IF(OR(K$1=":=",$A97=";"),"",INDEX('Main Template'!$J$22:$AN$505,Vacay_Template!$A97,Vacay_Template!K$1))</f>
        <v/>
      </c>
      <c r="L97" t="str">
        <f>IF(OR(L$1=":=",$A97=";"),"",INDEX('Main Template'!$J$22:$AN$505,Vacay_Template!$A97,Vacay_Template!L$1))</f>
        <v/>
      </c>
      <c r="M97" t="str">
        <f>IF(OR(M$1=":=",$A97=";"),"",INDEX('Main Template'!$J$22:$AN$505,Vacay_Template!$A97,Vacay_Template!M$1))</f>
        <v/>
      </c>
      <c r="N97" t="str">
        <f>IF(OR(N$1=":=",$A97=";"),"",INDEX('Main Template'!$J$22:$AN$505,Vacay_Template!$A97,Vacay_Template!N$1))</f>
        <v/>
      </c>
      <c r="O97" t="str">
        <f>IF(OR(O$1=":=",$A97=";"),"",INDEX('Main Template'!$J$22:$AN$505,Vacay_Template!$A97,Vacay_Template!O$1))</f>
        <v/>
      </c>
      <c r="P97" t="str">
        <f>IF(OR(P$1=":=",$A97=";"),"",INDEX('Main Template'!$J$22:$AN$505,Vacay_Template!$A97,Vacay_Template!P$1))</f>
        <v/>
      </c>
      <c r="Q97" t="str">
        <f>IF(OR(Q$1=":=",$A97=";"),"",INDEX('Main Template'!$J$22:$AN$505,Vacay_Template!$A97,Vacay_Template!Q$1))</f>
        <v/>
      </c>
      <c r="R97" t="str">
        <f>IF(OR(R$1=":=",$A97=";"),"",INDEX('Main Template'!$J$22:$AN$505,Vacay_Template!$A97,Vacay_Template!R$1))</f>
        <v/>
      </c>
      <c r="S97" t="str">
        <f>IF(OR(S$1=":=",$A97=";"),"",INDEX('Main Template'!$J$22:$AN$505,Vacay_Template!$A97,Vacay_Template!S$1))</f>
        <v/>
      </c>
      <c r="T97" t="str">
        <f>IF(OR(T$1=":=",$A97=";"),"",INDEX('Main Template'!$J$22:$AN$505,Vacay_Template!$A97,Vacay_Template!T$1))</f>
        <v/>
      </c>
      <c r="U97" t="str">
        <f>IF(OR(U$1=":=",$A97=";"),"",INDEX('Main Template'!$J$22:$AN$505,Vacay_Template!$A97,Vacay_Template!U$1))</f>
        <v/>
      </c>
      <c r="V97" t="str">
        <f>IF(OR(V$1=":=",$A97=";"),"",INDEX('Main Template'!$J$22:$AN$505,Vacay_Template!$A97,Vacay_Template!V$1))</f>
        <v/>
      </c>
      <c r="W97" t="str">
        <f>IF(OR(W$1=":=",$A97=";"),"",INDEX('Main Template'!$J$22:$AN$505,Vacay_Template!$A97,Vacay_Template!W$1))</f>
        <v/>
      </c>
      <c r="X97" t="str">
        <f>IF(OR(X$1=":=",$A97=";"),"",INDEX('Main Template'!$J$22:$AN$505,Vacay_Template!$A97,Vacay_Template!X$1))</f>
        <v/>
      </c>
      <c r="Y97" t="str">
        <f>IF(OR(Y$1=":=",$A97=";"),"",INDEX('Main Template'!$J$22:$AN$505,Vacay_Template!$A97,Vacay_Template!Y$1))</f>
        <v/>
      </c>
      <c r="Z97" t="str">
        <f>IF(OR(Z$1=":=",$A97=";"),"",INDEX('Main Template'!$J$22:$AN$505,Vacay_Template!$A97,Vacay_Template!Z$1))</f>
        <v/>
      </c>
      <c r="AA97" t="str">
        <f>IF(OR(AA$1=":=",$A97=";"),"",INDEX('Main Template'!$J$22:$AN$505,Vacay_Template!$A97,Vacay_Template!AA$1))</f>
        <v/>
      </c>
      <c r="AB97" t="str">
        <f>IF(OR(AB$1=":=",$A97=";"),"",INDEX('Main Template'!$J$22:$AN$505,Vacay_Template!$A97,Vacay_Template!AB$1))</f>
        <v/>
      </c>
      <c r="AC97" t="str">
        <f>IF(OR(AC$1=":=",$A97=";"),"",INDEX('Main Template'!$J$22:$AN$505,Vacay_Template!$A97,Vacay_Template!AC$1))</f>
        <v/>
      </c>
      <c r="AD97" t="str">
        <f>IF(OR(AD$1=":=",$A97=";"),"",INDEX('Main Template'!$J$22:$AN$505,Vacay_Template!$A97,Vacay_Template!AD$1))</f>
        <v/>
      </c>
      <c r="AE97" t="str">
        <f>IF(OR(AE$1=":=",$A97=";"),"",INDEX('Main Template'!$J$22:$AN$505,Vacay_Template!$A97,Vacay_Template!AE$1))</f>
        <v/>
      </c>
      <c r="AF97" t="str">
        <f>IF(OR(AF$1=":=",$A97=";"),"",INDEX('Main Template'!$J$22:$AN$505,Vacay_Template!$A97,Vacay_Template!AF$1))</f>
        <v/>
      </c>
    </row>
    <row r="98" spans="1:32">
      <c r="A98" t="str">
        <f>IF(A97=";","",IF('Main Template'!I118&lt;='Main Template'!$F$9,'Main Template'!I118,";"))</f>
        <v/>
      </c>
      <c r="B98" t="e">
        <f>IF(OR(B$1=":=",$A98=";"),"",INDEX('Main Template'!$J$22:$AN$505,Vacay_Template!$A98,Vacay_Template!B$1))</f>
        <v>#VALUE!</v>
      </c>
      <c r="C98" t="e">
        <f>IF(OR(C$1=":=",$A98=";"),"",INDEX('Main Template'!$J$22:$AN$505,Vacay_Template!$A98,Vacay_Template!C$1))</f>
        <v>#VALUE!</v>
      </c>
      <c r="D98" t="e">
        <f>IF(OR(D$1=":=",$A98=";"),"",INDEX('Main Template'!$J$22:$AN$505,Vacay_Template!$A98,Vacay_Template!D$1))</f>
        <v>#VALUE!</v>
      </c>
      <c r="E98" t="e">
        <f>IF(OR(E$1=":=",$A98=";"),"",INDEX('Main Template'!$J$22:$AN$505,Vacay_Template!$A98,Vacay_Template!E$1))</f>
        <v>#VALUE!</v>
      </c>
      <c r="F98" t="e">
        <f>IF(OR(F$1=":=",$A98=";"),"",INDEX('Main Template'!$J$22:$AN$505,Vacay_Template!$A98,Vacay_Template!F$1))</f>
        <v>#VALUE!</v>
      </c>
      <c r="G98" t="e">
        <f>IF(OR(G$1=":=",$A98=";"),"",INDEX('Main Template'!$J$22:$AN$505,Vacay_Template!$A98,Vacay_Template!G$1))</f>
        <v>#VALUE!</v>
      </c>
      <c r="H98" t="e">
        <f>IF(OR(H$1=":=",$A98=";"),"",INDEX('Main Template'!$J$22:$AN$505,Vacay_Template!$A98,Vacay_Template!H$1))</f>
        <v>#VALUE!</v>
      </c>
      <c r="I98" t="e">
        <f>IF(OR(I$1=":=",$A98=";"),"",INDEX('Main Template'!$J$22:$AN$505,Vacay_Template!$A98,Vacay_Template!I$1))</f>
        <v>#VALUE!</v>
      </c>
      <c r="J98" t="e">
        <f>IF(OR(J$1=":=",$A98=";"),"",INDEX('Main Template'!$J$22:$AN$505,Vacay_Template!$A98,Vacay_Template!J$1))</f>
        <v>#VALUE!</v>
      </c>
      <c r="K98" t="e">
        <f>IF(OR(K$1=":=",$A98=";"),"",INDEX('Main Template'!$J$22:$AN$505,Vacay_Template!$A98,Vacay_Template!K$1))</f>
        <v>#VALUE!</v>
      </c>
      <c r="L98" t="e">
        <f>IF(OR(L$1=":=",$A98=";"),"",INDEX('Main Template'!$J$22:$AN$505,Vacay_Template!$A98,Vacay_Template!L$1))</f>
        <v>#VALUE!</v>
      </c>
      <c r="M98" t="e">
        <f>IF(OR(M$1=":=",$A98=";"),"",INDEX('Main Template'!$J$22:$AN$505,Vacay_Template!$A98,Vacay_Template!M$1))</f>
        <v>#VALUE!</v>
      </c>
      <c r="N98" t="e">
        <f>IF(OR(N$1=":=",$A98=";"),"",INDEX('Main Template'!$J$22:$AN$505,Vacay_Template!$A98,Vacay_Template!N$1))</f>
        <v>#VALUE!</v>
      </c>
      <c r="O98" t="e">
        <f>IF(OR(O$1=":=",$A98=";"),"",INDEX('Main Template'!$J$22:$AN$505,Vacay_Template!$A98,Vacay_Template!O$1))</f>
        <v>#VALUE!</v>
      </c>
      <c r="P98" t="e">
        <f>IF(OR(P$1=":=",$A98=";"),"",INDEX('Main Template'!$J$22:$AN$505,Vacay_Template!$A98,Vacay_Template!P$1))</f>
        <v>#VALUE!</v>
      </c>
      <c r="Q98" t="e">
        <f>IF(OR(Q$1=":=",$A98=";"),"",INDEX('Main Template'!$J$22:$AN$505,Vacay_Template!$A98,Vacay_Template!Q$1))</f>
        <v>#VALUE!</v>
      </c>
      <c r="R98" t="e">
        <f>IF(OR(R$1=":=",$A98=";"),"",INDEX('Main Template'!$J$22:$AN$505,Vacay_Template!$A98,Vacay_Template!R$1))</f>
        <v>#VALUE!</v>
      </c>
      <c r="S98" t="e">
        <f>IF(OR(S$1=":=",$A98=";"),"",INDEX('Main Template'!$J$22:$AN$505,Vacay_Template!$A98,Vacay_Template!S$1))</f>
        <v>#VALUE!</v>
      </c>
      <c r="T98" t="e">
        <f>IF(OR(T$1=":=",$A98=";"),"",INDEX('Main Template'!$J$22:$AN$505,Vacay_Template!$A98,Vacay_Template!T$1))</f>
        <v>#VALUE!</v>
      </c>
      <c r="U98" t="e">
        <f>IF(OR(U$1=":=",$A98=";"),"",INDEX('Main Template'!$J$22:$AN$505,Vacay_Template!$A98,Vacay_Template!U$1))</f>
        <v>#VALUE!</v>
      </c>
      <c r="V98" t="e">
        <f>IF(OR(V$1=":=",$A98=";"),"",INDEX('Main Template'!$J$22:$AN$505,Vacay_Template!$A98,Vacay_Template!V$1))</f>
        <v>#VALUE!</v>
      </c>
      <c r="W98" t="e">
        <f>IF(OR(W$1=":=",$A98=";"),"",INDEX('Main Template'!$J$22:$AN$505,Vacay_Template!$A98,Vacay_Template!W$1))</f>
        <v>#VALUE!</v>
      </c>
      <c r="X98" t="e">
        <f>IF(OR(X$1=":=",$A98=";"),"",INDEX('Main Template'!$J$22:$AN$505,Vacay_Template!$A98,Vacay_Template!X$1))</f>
        <v>#VALUE!</v>
      </c>
      <c r="Y98" t="e">
        <f>IF(OR(Y$1=":=",$A98=";"),"",INDEX('Main Template'!$J$22:$AN$505,Vacay_Template!$A98,Vacay_Template!Y$1))</f>
        <v>#VALUE!</v>
      </c>
      <c r="Z98" t="e">
        <f>IF(OR(Z$1=":=",$A98=";"),"",INDEX('Main Template'!$J$22:$AN$505,Vacay_Template!$A98,Vacay_Template!Z$1))</f>
        <v>#VALUE!</v>
      </c>
      <c r="AA98" t="e">
        <f>IF(OR(AA$1=":=",$A98=";"),"",INDEX('Main Template'!$J$22:$AN$505,Vacay_Template!$A98,Vacay_Template!AA$1))</f>
        <v>#VALUE!</v>
      </c>
      <c r="AB98" t="e">
        <f>IF(OR(AB$1=":=",$A98=";"),"",INDEX('Main Template'!$J$22:$AN$505,Vacay_Template!$A98,Vacay_Template!AB$1))</f>
        <v>#VALUE!</v>
      </c>
      <c r="AC98" t="e">
        <f>IF(OR(AC$1=":=",$A98=";"),"",INDEX('Main Template'!$J$22:$AN$505,Vacay_Template!$A98,Vacay_Template!AC$1))</f>
        <v>#VALUE!</v>
      </c>
      <c r="AD98" t="e">
        <f>IF(OR(AD$1=":=",$A98=";"),"",INDEX('Main Template'!$J$22:$AN$505,Vacay_Template!$A98,Vacay_Template!AD$1))</f>
        <v>#VALUE!</v>
      </c>
      <c r="AE98" t="str">
        <f>IF(OR(AE$1=":=",$A98=";"),"",INDEX('Main Template'!$J$22:$AN$505,Vacay_Template!$A98,Vacay_Template!AE$1))</f>
        <v/>
      </c>
      <c r="AF98" t="e">
        <f>IF(OR(AF$1=":=",$A98=";"),"",INDEX('Main Template'!$J$22:$AN$505,Vacay_Template!$A98,Vacay_Template!AF$1))</f>
        <v>#VALUE!</v>
      </c>
    </row>
    <row r="99" spans="1:32">
      <c r="A99" t="str">
        <f>IF(A98=";","",IF('Main Template'!I119&lt;='Main Template'!$F$9,'Main Template'!I119,";"))</f>
        <v>;</v>
      </c>
      <c r="B99" t="str">
        <f>IF(OR(B$1=":=",$A99=";"),"",INDEX('Main Template'!$J$22:$AN$505,Vacay_Template!$A99,Vacay_Template!B$1))</f>
        <v/>
      </c>
      <c r="C99" t="str">
        <f>IF(OR(C$1=":=",$A99=";"),"",INDEX('Main Template'!$J$22:$AN$505,Vacay_Template!$A99,Vacay_Template!C$1))</f>
        <v/>
      </c>
      <c r="D99" t="str">
        <f>IF(OR(D$1=":=",$A99=";"),"",INDEX('Main Template'!$J$22:$AN$505,Vacay_Template!$A99,Vacay_Template!D$1))</f>
        <v/>
      </c>
      <c r="E99" t="str">
        <f>IF(OR(E$1=":=",$A99=";"),"",INDEX('Main Template'!$J$22:$AN$505,Vacay_Template!$A99,Vacay_Template!E$1))</f>
        <v/>
      </c>
      <c r="F99" t="str">
        <f>IF(OR(F$1=":=",$A99=";"),"",INDEX('Main Template'!$J$22:$AN$505,Vacay_Template!$A99,Vacay_Template!F$1))</f>
        <v/>
      </c>
      <c r="G99" t="str">
        <f>IF(OR(G$1=":=",$A99=";"),"",INDEX('Main Template'!$J$22:$AN$505,Vacay_Template!$A99,Vacay_Template!G$1))</f>
        <v/>
      </c>
      <c r="H99" t="str">
        <f>IF(OR(H$1=":=",$A99=";"),"",INDEX('Main Template'!$J$22:$AN$505,Vacay_Template!$A99,Vacay_Template!H$1))</f>
        <v/>
      </c>
      <c r="I99" t="str">
        <f>IF(OR(I$1=":=",$A99=";"),"",INDEX('Main Template'!$J$22:$AN$505,Vacay_Template!$A99,Vacay_Template!I$1))</f>
        <v/>
      </c>
      <c r="J99" t="str">
        <f>IF(OR(J$1=":=",$A99=";"),"",INDEX('Main Template'!$J$22:$AN$505,Vacay_Template!$A99,Vacay_Template!J$1))</f>
        <v/>
      </c>
      <c r="K99" t="str">
        <f>IF(OR(K$1=":=",$A99=";"),"",INDEX('Main Template'!$J$22:$AN$505,Vacay_Template!$A99,Vacay_Template!K$1))</f>
        <v/>
      </c>
      <c r="L99" t="str">
        <f>IF(OR(L$1=":=",$A99=";"),"",INDEX('Main Template'!$J$22:$AN$505,Vacay_Template!$A99,Vacay_Template!L$1))</f>
        <v/>
      </c>
      <c r="M99" t="str">
        <f>IF(OR(M$1=":=",$A99=";"),"",INDEX('Main Template'!$J$22:$AN$505,Vacay_Template!$A99,Vacay_Template!M$1))</f>
        <v/>
      </c>
      <c r="N99" t="str">
        <f>IF(OR(N$1=":=",$A99=";"),"",INDEX('Main Template'!$J$22:$AN$505,Vacay_Template!$A99,Vacay_Template!N$1))</f>
        <v/>
      </c>
      <c r="O99" t="str">
        <f>IF(OR(O$1=":=",$A99=";"),"",INDEX('Main Template'!$J$22:$AN$505,Vacay_Template!$A99,Vacay_Template!O$1))</f>
        <v/>
      </c>
      <c r="P99" t="str">
        <f>IF(OR(P$1=":=",$A99=";"),"",INDEX('Main Template'!$J$22:$AN$505,Vacay_Template!$A99,Vacay_Template!P$1))</f>
        <v/>
      </c>
      <c r="Q99" t="str">
        <f>IF(OR(Q$1=":=",$A99=";"),"",INDEX('Main Template'!$J$22:$AN$505,Vacay_Template!$A99,Vacay_Template!Q$1))</f>
        <v/>
      </c>
      <c r="R99" t="str">
        <f>IF(OR(R$1=":=",$A99=";"),"",INDEX('Main Template'!$J$22:$AN$505,Vacay_Template!$A99,Vacay_Template!R$1))</f>
        <v/>
      </c>
      <c r="S99" t="str">
        <f>IF(OR(S$1=":=",$A99=";"),"",INDEX('Main Template'!$J$22:$AN$505,Vacay_Template!$A99,Vacay_Template!S$1))</f>
        <v/>
      </c>
      <c r="T99" t="str">
        <f>IF(OR(T$1=":=",$A99=";"),"",INDEX('Main Template'!$J$22:$AN$505,Vacay_Template!$A99,Vacay_Template!T$1))</f>
        <v/>
      </c>
      <c r="U99" t="str">
        <f>IF(OR(U$1=":=",$A99=";"),"",INDEX('Main Template'!$J$22:$AN$505,Vacay_Template!$A99,Vacay_Template!U$1))</f>
        <v/>
      </c>
      <c r="V99" t="str">
        <f>IF(OR(V$1=":=",$A99=";"),"",INDEX('Main Template'!$J$22:$AN$505,Vacay_Template!$A99,Vacay_Template!V$1))</f>
        <v/>
      </c>
      <c r="W99" t="str">
        <f>IF(OR(W$1=":=",$A99=";"),"",INDEX('Main Template'!$J$22:$AN$505,Vacay_Template!$A99,Vacay_Template!W$1))</f>
        <v/>
      </c>
      <c r="X99" t="str">
        <f>IF(OR(X$1=":=",$A99=";"),"",INDEX('Main Template'!$J$22:$AN$505,Vacay_Template!$A99,Vacay_Template!X$1))</f>
        <v/>
      </c>
      <c r="Y99" t="str">
        <f>IF(OR(Y$1=":=",$A99=";"),"",INDEX('Main Template'!$J$22:$AN$505,Vacay_Template!$A99,Vacay_Template!Y$1))</f>
        <v/>
      </c>
      <c r="Z99" t="str">
        <f>IF(OR(Z$1=":=",$A99=";"),"",INDEX('Main Template'!$J$22:$AN$505,Vacay_Template!$A99,Vacay_Template!Z$1))</f>
        <v/>
      </c>
      <c r="AA99" t="str">
        <f>IF(OR(AA$1=":=",$A99=";"),"",INDEX('Main Template'!$J$22:$AN$505,Vacay_Template!$A99,Vacay_Template!AA$1))</f>
        <v/>
      </c>
      <c r="AB99" t="str">
        <f>IF(OR(AB$1=":=",$A99=";"),"",INDEX('Main Template'!$J$22:$AN$505,Vacay_Template!$A99,Vacay_Template!AB$1))</f>
        <v/>
      </c>
      <c r="AC99" t="str">
        <f>IF(OR(AC$1=":=",$A99=";"),"",INDEX('Main Template'!$J$22:$AN$505,Vacay_Template!$A99,Vacay_Template!AC$1))</f>
        <v/>
      </c>
      <c r="AD99" t="str">
        <f>IF(OR(AD$1=":=",$A99=";"),"",INDEX('Main Template'!$J$22:$AN$505,Vacay_Template!$A99,Vacay_Template!AD$1))</f>
        <v/>
      </c>
      <c r="AE99" t="str">
        <f>IF(OR(AE$1=":=",$A99=";"),"",INDEX('Main Template'!$J$22:$AN$505,Vacay_Template!$A99,Vacay_Template!AE$1))</f>
        <v/>
      </c>
      <c r="AF99" t="str">
        <f>IF(OR(AF$1=":=",$A99=";"),"",INDEX('Main Template'!$J$22:$AN$505,Vacay_Template!$A99,Vacay_Template!AF$1))</f>
        <v/>
      </c>
    </row>
    <row r="100" spans="1:32">
      <c r="A100" t="str">
        <f>IF(A99=";","",IF('Main Template'!I120&lt;='Main Template'!$F$9,'Main Template'!I120,";"))</f>
        <v/>
      </c>
      <c r="B100" t="e">
        <f>IF(OR(B$1=":=",$A100=";"),"",INDEX('Main Template'!$J$22:$AN$505,Vacay_Template!$A100,Vacay_Template!B$1))</f>
        <v>#VALUE!</v>
      </c>
      <c r="C100" t="e">
        <f>IF(OR(C$1=":=",$A100=";"),"",INDEX('Main Template'!$J$22:$AN$505,Vacay_Template!$A100,Vacay_Template!C$1))</f>
        <v>#VALUE!</v>
      </c>
      <c r="D100" t="e">
        <f>IF(OR(D$1=":=",$A100=";"),"",INDEX('Main Template'!$J$22:$AN$505,Vacay_Template!$A100,Vacay_Template!D$1))</f>
        <v>#VALUE!</v>
      </c>
      <c r="E100" t="e">
        <f>IF(OR(E$1=":=",$A100=";"),"",INDEX('Main Template'!$J$22:$AN$505,Vacay_Template!$A100,Vacay_Template!E$1))</f>
        <v>#VALUE!</v>
      </c>
      <c r="F100" t="e">
        <f>IF(OR(F$1=":=",$A100=";"),"",INDEX('Main Template'!$J$22:$AN$505,Vacay_Template!$A100,Vacay_Template!F$1))</f>
        <v>#VALUE!</v>
      </c>
      <c r="G100" t="e">
        <f>IF(OR(G$1=":=",$A100=";"),"",INDEX('Main Template'!$J$22:$AN$505,Vacay_Template!$A100,Vacay_Template!G$1))</f>
        <v>#VALUE!</v>
      </c>
      <c r="H100" t="e">
        <f>IF(OR(H$1=":=",$A100=";"),"",INDEX('Main Template'!$J$22:$AN$505,Vacay_Template!$A100,Vacay_Template!H$1))</f>
        <v>#VALUE!</v>
      </c>
      <c r="I100" t="e">
        <f>IF(OR(I$1=":=",$A100=";"),"",INDEX('Main Template'!$J$22:$AN$505,Vacay_Template!$A100,Vacay_Template!I$1))</f>
        <v>#VALUE!</v>
      </c>
      <c r="J100" t="e">
        <f>IF(OR(J$1=":=",$A100=";"),"",INDEX('Main Template'!$J$22:$AN$505,Vacay_Template!$A100,Vacay_Template!J$1))</f>
        <v>#VALUE!</v>
      </c>
      <c r="K100" t="e">
        <f>IF(OR(K$1=":=",$A100=";"),"",INDEX('Main Template'!$J$22:$AN$505,Vacay_Template!$A100,Vacay_Template!K$1))</f>
        <v>#VALUE!</v>
      </c>
      <c r="L100" t="e">
        <f>IF(OR(L$1=":=",$A100=";"),"",INDEX('Main Template'!$J$22:$AN$505,Vacay_Template!$A100,Vacay_Template!L$1))</f>
        <v>#VALUE!</v>
      </c>
      <c r="M100" t="e">
        <f>IF(OR(M$1=":=",$A100=";"),"",INDEX('Main Template'!$J$22:$AN$505,Vacay_Template!$A100,Vacay_Template!M$1))</f>
        <v>#VALUE!</v>
      </c>
      <c r="N100" t="e">
        <f>IF(OR(N$1=":=",$A100=";"),"",INDEX('Main Template'!$J$22:$AN$505,Vacay_Template!$A100,Vacay_Template!N$1))</f>
        <v>#VALUE!</v>
      </c>
      <c r="O100" t="e">
        <f>IF(OR(O$1=":=",$A100=";"),"",INDEX('Main Template'!$J$22:$AN$505,Vacay_Template!$A100,Vacay_Template!O$1))</f>
        <v>#VALUE!</v>
      </c>
      <c r="P100" t="e">
        <f>IF(OR(P$1=":=",$A100=";"),"",INDEX('Main Template'!$J$22:$AN$505,Vacay_Template!$A100,Vacay_Template!P$1))</f>
        <v>#VALUE!</v>
      </c>
      <c r="Q100" t="e">
        <f>IF(OR(Q$1=":=",$A100=";"),"",INDEX('Main Template'!$J$22:$AN$505,Vacay_Template!$A100,Vacay_Template!Q$1))</f>
        <v>#VALUE!</v>
      </c>
      <c r="R100" t="e">
        <f>IF(OR(R$1=":=",$A100=";"),"",INDEX('Main Template'!$J$22:$AN$505,Vacay_Template!$A100,Vacay_Template!R$1))</f>
        <v>#VALUE!</v>
      </c>
      <c r="S100" t="e">
        <f>IF(OR(S$1=":=",$A100=";"),"",INDEX('Main Template'!$J$22:$AN$505,Vacay_Template!$A100,Vacay_Template!S$1))</f>
        <v>#VALUE!</v>
      </c>
      <c r="T100" t="e">
        <f>IF(OR(T$1=":=",$A100=";"),"",INDEX('Main Template'!$J$22:$AN$505,Vacay_Template!$A100,Vacay_Template!T$1))</f>
        <v>#VALUE!</v>
      </c>
      <c r="U100" t="e">
        <f>IF(OR(U$1=":=",$A100=";"),"",INDEX('Main Template'!$J$22:$AN$505,Vacay_Template!$A100,Vacay_Template!U$1))</f>
        <v>#VALUE!</v>
      </c>
      <c r="V100" t="e">
        <f>IF(OR(V$1=":=",$A100=";"),"",INDEX('Main Template'!$J$22:$AN$505,Vacay_Template!$A100,Vacay_Template!V$1))</f>
        <v>#VALUE!</v>
      </c>
      <c r="W100" t="e">
        <f>IF(OR(W$1=":=",$A100=";"),"",INDEX('Main Template'!$J$22:$AN$505,Vacay_Template!$A100,Vacay_Template!W$1))</f>
        <v>#VALUE!</v>
      </c>
      <c r="X100" t="e">
        <f>IF(OR(X$1=":=",$A100=";"),"",INDEX('Main Template'!$J$22:$AN$505,Vacay_Template!$A100,Vacay_Template!X$1))</f>
        <v>#VALUE!</v>
      </c>
      <c r="Y100" t="e">
        <f>IF(OR(Y$1=":=",$A100=";"),"",INDEX('Main Template'!$J$22:$AN$505,Vacay_Template!$A100,Vacay_Template!Y$1))</f>
        <v>#VALUE!</v>
      </c>
      <c r="Z100" t="e">
        <f>IF(OR(Z$1=":=",$A100=";"),"",INDEX('Main Template'!$J$22:$AN$505,Vacay_Template!$A100,Vacay_Template!Z$1))</f>
        <v>#VALUE!</v>
      </c>
      <c r="AA100" t="e">
        <f>IF(OR(AA$1=":=",$A100=";"),"",INDEX('Main Template'!$J$22:$AN$505,Vacay_Template!$A100,Vacay_Template!AA$1))</f>
        <v>#VALUE!</v>
      </c>
      <c r="AB100" t="e">
        <f>IF(OR(AB$1=":=",$A100=";"),"",INDEX('Main Template'!$J$22:$AN$505,Vacay_Template!$A100,Vacay_Template!AB$1))</f>
        <v>#VALUE!</v>
      </c>
      <c r="AC100" t="e">
        <f>IF(OR(AC$1=":=",$A100=";"),"",INDEX('Main Template'!$J$22:$AN$505,Vacay_Template!$A100,Vacay_Template!AC$1))</f>
        <v>#VALUE!</v>
      </c>
      <c r="AD100" t="e">
        <f>IF(OR(AD$1=":=",$A100=";"),"",INDEX('Main Template'!$J$22:$AN$505,Vacay_Template!$A100,Vacay_Template!AD$1))</f>
        <v>#VALUE!</v>
      </c>
      <c r="AE100" t="str">
        <f>IF(OR(AE$1=":=",$A100=";"),"",INDEX('Main Template'!$J$22:$AN$505,Vacay_Template!$A100,Vacay_Template!AE$1))</f>
        <v/>
      </c>
      <c r="AF100" t="e">
        <f>IF(OR(AF$1=":=",$A100=";"),"",INDEX('Main Template'!$J$22:$AN$505,Vacay_Template!$A100,Vacay_Template!AF$1))</f>
        <v>#VALUE!</v>
      </c>
    </row>
    <row r="101" spans="1:32">
      <c r="A101" t="str">
        <f>IF(A100=";","",IF('Main Template'!I121&lt;='Main Template'!$F$9,'Main Template'!I121,";"))</f>
        <v>;</v>
      </c>
      <c r="B101" t="str">
        <f>IF(OR(B$1=":=",$A101=";"),"",INDEX('Main Template'!$J$22:$AN$505,Vacay_Template!$A101,Vacay_Template!B$1))</f>
        <v/>
      </c>
      <c r="C101" t="str">
        <f>IF(OR(C$1=":=",$A101=";"),"",INDEX('Main Template'!$J$22:$AN$505,Vacay_Template!$A101,Vacay_Template!C$1))</f>
        <v/>
      </c>
      <c r="D101" t="str">
        <f>IF(OR(D$1=":=",$A101=";"),"",INDEX('Main Template'!$J$22:$AN$505,Vacay_Template!$A101,Vacay_Template!D$1))</f>
        <v/>
      </c>
      <c r="E101" t="str">
        <f>IF(OR(E$1=":=",$A101=";"),"",INDEX('Main Template'!$J$22:$AN$505,Vacay_Template!$A101,Vacay_Template!E$1))</f>
        <v/>
      </c>
      <c r="F101" t="str">
        <f>IF(OR(F$1=":=",$A101=";"),"",INDEX('Main Template'!$J$22:$AN$505,Vacay_Template!$A101,Vacay_Template!F$1))</f>
        <v/>
      </c>
      <c r="G101" t="str">
        <f>IF(OR(G$1=":=",$A101=";"),"",INDEX('Main Template'!$J$22:$AN$505,Vacay_Template!$A101,Vacay_Template!G$1))</f>
        <v/>
      </c>
      <c r="H101" t="str">
        <f>IF(OR(H$1=":=",$A101=";"),"",INDEX('Main Template'!$J$22:$AN$505,Vacay_Template!$A101,Vacay_Template!H$1))</f>
        <v/>
      </c>
      <c r="I101" t="str">
        <f>IF(OR(I$1=":=",$A101=";"),"",INDEX('Main Template'!$J$22:$AN$505,Vacay_Template!$A101,Vacay_Template!I$1))</f>
        <v/>
      </c>
      <c r="J101" t="str">
        <f>IF(OR(J$1=":=",$A101=";"),"",INDEX('Main Template'!$J$22:$AN$505,Vacay_Template!$A101,Vacay_Template!J$1))</f>
        <v/>
      </c>
      <c r="K101" t="str">
        <f>IF(OR(K$1=":=",$A101=";"),"",INDEX('Main Template'!$J$22:$AN$505,Vacay_Template!$A101,Vacay_Template!K$1))</f>
        <v/>
      </c>
      <c r="L101" t="str">
        <f>IF(OR(L$1=":=",$A101=";"),"",INDEX('Main Template'!$J$22:$AN$505,Vacay_Template!$A101,Vacay_Template!L$1))</f>
        <v/>
      </c>
      <c r="M101" t="str">
        <f>IF(OR(M$1=":=",$A101=";"),"",INDEX('Main Template'!$J$22:$AN$505,Vacay_Template!$A101,Vacay_Template!M$1))</f>
        <v/>
      </c>
      <c r="N101" t="str">
        <f>IF(OR(N$1=":=",$A101=";"),"",INDEX('Main Template'!$J$22:$AN$505,Vacay_Template!$A101,Vacay_Template!N$1))</f>
        <v/>
      </c>
      <c r="O101" t="str">
        <f>IF(OR(O$1=":=",$A101=";"),"",INDEX('Main Template'!$J$22:$AN$505,Vacay_Template!$A101,Vacay_Template!O$1))</f>
        <v/>
      </c>
      <c r="P101" t="str">
        <f>IF(OR(P$1=":=",$A101=";"),"",INDEX('Main Template'!$J$22:$AN$505,Vacay_Template!$A101,Vacay_Template!P$1))</f>
        <v/>
      </c>
      <c r="Q101" t="str">
        <f>IF(OR(Q$1=":=",$A101=";"),"",INDEX('Main Template'!$J$22:$AN$505,Vacay_Template!$A101,Vacay_Template!Q$1))</f>
        <v/>
      </c>
      <c r="R101" t="str">
        <f>IF(OR(R$1=":=",$A101=";"),"",INDEX('Main Template'!$J$22:$AN$505,Vacay_Template!$A101,Vacay_Template!R$1))</f>
        <v/>
      </c>
      <c r="S101" t="str">
        <f>IF(OR(S$1=":=",$A101=";"),"",INDEX('Main Template'!$J$22:$AN$505,Vacay_Template!$A101,Vacay_Template!S$1))</f>
        <v/>
      </c>
      <c r="T101" t="str">
        <f>IF(OR(T$1=":=",$A101=";"),"",INDEX('Main Template'!$J$22:$AN$505,Vacay_Template!$A101,Vacay_Template!T$1))</f>
        <v/>
      </c>
      <c r="U101" t="str">
        <f>IF(OR(U$1=":=",$A101=";"),"",INDEX('Main Template'!$J$22:$AN$505,Vacay_Template!$A101,Vacay_Template!U$1))</f>
        <v/>
      </c>
      <c r="V101" t="str">
        <f>IF(OR(V$1=":=",$A101=";"),"",INDEX('Main Template'!$J$22:$AN$505,Vacay_Template!$A101,Vacay_Template!V$1))</f>
        <v/>
      </c>
      <c r="W101" t="str">
        <f>IF(OR(W$1=":=",$A101=";"),"",INDEX('Main Template'!$J$22:$AN$505,Vacay_Template!$A101,Vacay_Template!W$1))</f>
        <v/>
      </c>
      <c r="X101" t="str">
        <f>IF(OR(X$1=":=",$A101=";"),"",INDEX('Main Template'!$J$22:$AN$505,Vacay_Template!$A101,Vacay_Template!X$1))</f>
        <v/>
      </c>
      <c r="Y101" t="str">
        <f>IF(OR(Y$1=":=",$A101=";"),"",INDEX('Main Template'!$J$22:$AN$505,Vacay_Template!$A101,Vacay_Template!Y$1))</f>
        <v/>
      </c>
      <c r="Z101" t="str">
        <f>IF(OR(Z$1=":=",$A101=";"),"",INDEX('Main Template'!$J$22:$AN$505,Vacay_Template!$A101,Vacay_Template!Z$1))</f>
        <v/>
      </c>
      <c r="AA101" t="str">
        <f>IF(OR(AA$1=":=",$A101=";"),"",INDEX('Main Template'!$J$22:$AN$505,Vacay_Template!$A101,Vacay_Template!AA$1))</f>
        <v/>
      </c>
      <c r="AB101" t="str">
        <f>IF(OR(AB$1=":=",$A101=";"),"",INDEX('Main Template'!$J$22:$AN$505,Vacay_Template!$A101,Vacay_Template!AB$1))</f>
        <v/>
      </c>
      <c r="AC101" t="str">
        <f>IF(OR(AC$1=":=",$A101=";"),"",INDEX('Main Template'!$J$22:$AN$505,Vacay_Template!$A101,Vacay_Template!AC$1))</f>
        <v/>
      </c>
      <c r="AD101" t="str">
        <f>IF(OR(AD$1=":=",$A101=";"),"",INDEX('Main Template'!$J$22:$AN$505,Vacay_Template!$A101,Vacay_Template!AD$1))</f>
        <v/>
      </c>
      <c r="AE101" t="str">
        <f>IF(OR(AE$1=":=",$A101=";"),"",INDEX('Main Template'!$J$22:$AN$505,Vacay_Template!$A101,Vacay_Template!AE$1))</f>
        <v/>
      </c>
      <c r="AF101" t="str">
        <f>IF(OR(AF$1=":=",$A101=";"),"",INDEX('Main Template'!$J$22:$AN$505,Vacay_Template!$A101,Vacay_Template!AF$1))</f>
        <v/>
      </c>
    </row>
    <row r="102" spans="1:32">
      <c r="A102" t="str">
        <f>IF(A101=";","",IF('Main Template'!I122&lt;='Main Template'!$F$9,'Main Template'!I122,";"))</f>
        <v/>
      </c>
      <c r="B102" t="e">
        <f>IF(OR(B$1=":=",$A102=";"),"",INDEX('Main Template'!$J$22:$AN$505,Vacay_Template!$A102,Vacay_Template!B$1))</f>
        <v>#VALUE!</v>
      </c>
      <c r="C102" t="e">
        <f>IF(OR(C$1=":=",$A102=";"),"",INDEX('Main Template'!$J$22:$AN$505,Vacay_Template!$A102,Vacay_Template!C$1))</f>
        <v>#VALUE!</v>
      </c>
      <c r="D102" t="e">
        <f>IF(OR(D$1=":=",$A102=";"),"",INDEX('Main Template'!$J$22:$AN$505,Vacay_Template!$A102,Vacay_Template!D$1))</f>
        <v>#VALUE!</v>
      </c>
      <c r="E102" t="e">
        <f>IF(OR(E$1=":=",$A102=";"),"",INDEX('Main Template'!$J$22:$AN$505,Vacay_Template!$A102,Vacay_Template!E$1))</f>
        <v>#VALUE!</v>
      </c>
      <c r="F102" t="e">
        <f>IF(OR(F$1=":=",$A102=";"),"",INDEX('Main Template'!$J$22:$AN$505,Vacay_Template!$A102,Vacay_Template!F$1))</f>
        <v>#VALUE!</v>
      </c>
      <c r="G102" t="e">
        <f>IF(OR(G$1=":=",$A102=";"),"",INDEX('Main Template'!$J$22:$AN$505,Vacay_Template!$A102,Vacay_Template!G$1))</f>
        <v>#VALUE!</v>
      </c>
      <c r="H102" t="e">
        <f>IF(OR(H$1=":=",$A102=";"),"",INDEX('Main Template'!$J$22:$AN$505,Vacay_Template!$A102,Vacay_Template!H$1))</f>
        <v>#VALUE!</v>
      </c>
      <c r="I102" t="e">
        <f>IF(OR(I$1=":=",$A102=";"),"",INDEX('Main Template'!$J$22:$AN$505,Vacay_Template!$A102,Vacay_Template!I$1))</f>
        <v>#VALUE!</v>
      </c>
      <c r="J102" t="e">
        <f>IF(OR(J$1=":=",$A102=";"),"",INDEX('Main Template'!$J$22:$AN$505,Vacay_Template!$A102,Vacay_Template!J$1))</f>
        <v>#VALUE!</v>
      </c>
      <c r="K102" t="e">
        <f>IF(OR(K$1=":=",$A102=";"),"",INDEX('Main Template'!$J$22:$AN$505,Vacay_Template!$A102,Vacay_Template!K$1))</f>
        <v>#VALUE!</v>
      </c>
      <c r="L102" t="e">
        <f>IF(OR(L$1=":=",$A102=";"),"",INDEX('Main Template'!$J$22:$AN$505,Vacay_Template!$A102,Vacay_Template!L$1))</f>
        <v>#VALUE!</v>
      </c>
      <c r="M102" t="e">
        <f>IF(OR(M$1=":=",$A102=";"),"",INDEX('Main Template'!$J$22:$AN$505,Vacay_Template!$A102,Vacay_Template!M$1))</f>
        <v>#VALUE!</v>
      </c>
      <c r="N102" t="e">
        <f>IF(OR(N$1=":=",$A102=";"),"",INDEX('Main Template'!$J$22:$AN$505,Vacay_Template!$A102,Vacay_Template!N$1))</f>
        <v>#VALUE!</v>
      </c>
      <c r="O102" t="e">
        <f>IF(OR(O$1=":=",$A102=";"),"",INDEX('Main Template'!$J$22:$AN$505,Vacay_Template!$A102,Vacay_Template!O$1))</f>
        <v>#VALUE!</v>
      </c>
      <c r="P102" t="e">
        <f>IF(OR(P$1=":=",$A102=";"),"",INDEX('Main Template'!$J$22:$AN$505,Vacay_Template!$A102,Vacay_Template!P$1))</f>
        <v>#VALUE!</v>
      </c>
      <c r="Q102" t="e">
        <f>IF(OR(Q$1=":=",$A102=";"),"",INDEX('Main Template'!$J$22:$AN$505,Vacay_Template!$A102,Vacay_Template!Q$1))</f>
        <v>#VALUE!</v>
      </c>
      <c r="R102" t="e">
        <f>IF(OR(R$1=":=",$A102=";"),"",INDEX('Main Template'!$J$22:$AN$505,Vacay_Template!$A102,Vacay_Template!R$1))</f>
        <v>#VALUE!</v>
      </c>
      <c r="S102" t="e">
        <f>IF(OR(S$1=":=",$A102=";"),"",INDEX('Main Template'!$J$22:$AN$505,Vacay_Template!$A102,Vacay_Template!S$1))</f>
        <v>#VALUE!</v>
      </c>
      <c r="T102" t="e">
        <f>IF(OR(T$1=":=",$A102=";"),"",INDEX('Main Template'!$J$22:$AN$505,Vacay_Template!$A102,Vacay_Template!T$1))</f>
        <v>#VALUE!</v>
      </c>
      <c r="U102" t="e">
        <f>IF(OR(U$1=":=",$A102=";"),"",INDEX('Main Template'!$J$22:$AN$505,Vacay_Template!$A102,Vacay_Template!U$1))</f>
        <v>#VALUE!</v>
      </c>
      <c r="V102" t="e">
        <f>IF(OR(V$1=":=",$A102=";"),"",INDEX('Main Template'!$J$22:$AN$505,Vacay_Template!$A102,Vacay_Template!V$1))</f>
        <v>#VALUE!</v>
      </c>
      <c r="W102" t="e">
        <f>IF(OR(W$1=":=",$A102=";"),"",INDEX('Main Template'!$J$22:$AN$505,Vacay_Template!$A102,Vacay_Template!W$1))</f>
        <v>#VALUE!</v>
      </c>
      <c r="X102" t="e">
        <f>IF(OR(X$1=":=",$A102=";"),"",INDEX('Main Template'!$J$22:$AN$505,Vacay_Template!$A102,Vacay_Template!X$1))</f>
        <v>#VALUE!</v>
      </c>
      <c r="Y102" t="e">
        <f>IF(OR(Y$1=":=",$A102=";"),"",INDEX('Main Template'!$J$22:$AN$505,Vacay_Template!$A102,Vacay_Template!Y$1))</f>
        <v>#VALUE!</v>
      </c>
      <c r="Z102" t="e">
        <f>IF(OR(Z$1=":=",$A102=";"),"",INDEX('Main Template'!$J$22:$AN$505,Vacay_Template!$A102,Vacay_Template!Z$1))</f>
        <v>#VALUE!</v>
      </c>
      <c r="AA102" t="e">
        <f>IF(OR(AA$1=":=",$A102=";"),"",INDEX('Main Template'!$J$22:$AN$505,Vacay_Template!$A102,Vacay_Template!AA$1))</f>
        <v>#VALUE!</v>
      </c>
      <c r="AB102" t="e">
        <f>IF(OR(AB$1=":=",$A102=";"),"",INDEX('Main Template'!$J$22:$AN$505,Vacay_Template!$A102,Vacay_Template!AB$1))</f>
        <v>#VALUE!</v>
      </c>
      <c r="AC102" t="e">
        <f>IF(OR(AC$1=":=",$A102=";"),"",INDEX('Main Template'!$J$22:$AN$505,Vacay_Template!$A102,Vacay_Template!AC$1))</f>
        <v>#VALUE!</v>
      </c>
      <c r="AD102" t="e">
        <f>IF(OR(AD$1=":=",$A102=";"),"",INDEX('Main Template'!$J$22:$AN$505,Vacay_Template!$A102,Vacay_Template!AD$1))</f>
        <v>#VALUE!</v>
      </c>
      <c r="AE102" t="str">
        <f>IF(OR(AE$1=":=",$A102=";"),"",INDEX('Main Template'!$J$22:$AN$505,Vacay_Template!$A102,Vacay_Template!AE$1))</f>
        <v/>
      </c>
      <c r="AF102" t="e">
        <f>IF(OR(AF$1=":=",$A102=";"),"",INDEX('Main Template'!$J$22:$AN$505,Vacay_Template!$A102,Vacay_Template!AF$1))</f>
        <v>#VALUE!</v>
      </c>
    </row>
    <row r="103" spans="1:32">
      <c r="A103" t="str">
        <f>IF(A102=";","",IF('Main Template'!I123&lt;='Main Template'!$F$9,'Main Template'!I123,";"))</f>
        <v>;</v>
      </c>
      <c r="B103" t="str">
        <f>IF(OR(B$1=":=",$A103=";"),"",INDEX('Main Template'!$J$22:$AN$505,Vacay_Template!$A103,Vacay_Template!B$1))</f>
        <v/>
      </c>
      <c r="C103" t="str">
        <f>IF(OR(C$1=":=",$A103=";"),"",INDEX('Main Template'!$J$22:$AN$505,Vacay_Template!$A103,Vacay_Template!C$1))</f>
        <v/>
      </c>
      <c r="D103" t="str">
        <f>IF(OR(D$1=":=",$A103=";"),"",INDEX('Main Template'!$J$22:$AN$505,Vacay_Template!$A103,Vacay_Template!D$1))</f>
        <v/>
      </c>
      <c r="E103" t="str">
        <f>IF(OR(E$1=":=",$A103=";"),"",INDEX('Main Template'!$J$22:$AN$505,Vacay_Template!$A103,Vacay_Template!E$1))</f>
        <v/>
      </c>
      <c r="F103" t="str">
        <f>IF(OR(F$1=":=",$A103=";"),"",INDEX('Main Template'!$J$22:$AN$505,Vacay_Template!$A103,Vacay_Template!F$1))</f>
        <v/>
      </c>
      <c r="G103" t="str">
        <f>IF(OR(G$1=":=",$A103=";"),"",INDEX('Main Template'!$J$22:$AN$505,Vacay_Template!$A103,Vacay_Template!G$1))</f>
        <v/>
      </c>
      <c r="H103" t="str">
        <f>IF(OR(H$1=":=",$A103=";"),"",INDEX('Main Template'!$J$22:$AN$505,Vacay_Template!$A103,Vacay_Template!H$1))</f>
        <v/>
      </c>
      <c r="I103" t="str">
        <f>IF(OR(I$1=":=",$A103=";"),"",INDEX('Main Template'!$J$22:$AN$505,Vacay_Template!$A103,Vacay_Template!I$1))</f>
        <v/>
      </c>
      <c r="J103" t="str">
        <f>IF(OR(J$1=":=",$A103=";"),"",INDEX('Main Template'!$J$22:$AN$505,Vacay_Template!$A103,Vacay_Template!J$1))</f>
        <v/>
      </c>
      <c r="K103" t="str">
        <f>IF(OR(K$1=":=",$A103=";"),"",INDEX('Main Template'!$J$22:$AN$505,Vacay_Template!$A103,Vacay_Template!K$1))</f>
        <v/>
      </c>
      <c r="L103" t="str">
        <f>IF(OR(L$1=":=",$A103=";"),"",INDEX('Main Template'!$J$22:$AN$505,Vacay_Template!$A103,Vacay_Template!L$1))</f>
        <v/>
      </c>
      <c r="M103" t="str">
        <f>IF(OR(M$1=":=",$A103=";"),"",INDEX('Main Template'!$J$22:$AN$505,Vacay_Template!$A103,Vacay_Template!M$1))</f>
        <v/>
      </c>
      <c r="N103" t="str">
        <f>IF(OR(N$1=":=",$A103=";"),"",INDEX('Main Template'!$J$22:$AN$505,Vacay_Template!$A103,Vacay_Template!N$1))</f>
        <v/>
      </c>
      <c r="O103" t="str">
        <f>IF(OR(O$1=":=",$A103=";"),"",INDEX('Main Template'!$J$22:$AN$505,Vacay_Template!$A103,Vacay_Template!O$1))</f>
        <v/>
      </c>
      <c r="P103" t="str">
        <f>IF(OR(P$1=":=",$A103=";"),"",INDEX('Main Template'!$J$22:$AN$505,Vacay_Template!$A103,Vacay_Template!P$1))</f>
        <v/>
      </c>
      <c r="Q103" t="str">
        <f>IF(OR(Q$1=":=",$A103=";"),"",INDEX('Main Template'!$J$22:$AN$505,Vacay_Template!$A103,Vacay_Template!Q$1))</f>
        <v/>
      </c>
      <c r="R103" t="str">
        <f>IF(OR(R$1=":=",$A103=";"),"",INDEX('Main Template'!$J$22:$AN$505,Vacay_Template!$A103,Vacay_Template!R$1))</f>
        <v/>
      </c>
      <c r="S103" t="str">
        <f>IF(OR(S$1=":=",$A103=";"),"",INDEX('Main Template'!$J$22:$AN$505,Vacay_Template!$A103,Vacay_Template!S$1))</f>
        <v/>
      </c>
      <c r="T103" t="str">
        <f>IF(OR(T$1=":=",$A103=";"),"",INDEX('Main Template'!$J$22:$AN$505,Vacay_Template!$A103,Vacay_Template!T$1))</f>
        <v/>
      </c>
      <c r="U103" t="str">
        <f>IF(OR(U$1=":=",$A103=";"),"",INDEX('Main Template'!$J$22:$AN$505,Vacay_Template!$A103,Vacay_Template!U$1))</f>
        <v/>
      </c>
      <c r="V103" t="str">
        <f>IF(OR(V$1=":=",$A103=";"),"",INDEX('Main Template'!$J$22:$AN$505,Vacay_Template!$A103,Vacay_Template!V$1))</f>
        <v/>
      </c>
      <c r="W103" t="str">
        <f>IF(OR(W$1=":=",$A103=";"),"",INDEX('Main Template'!$J$22:$AN$505,Vacay_Template!$A103,Vacay_Template!W$1))</f>
        <v/>
      </c>
      <c r="X103" t="str">
        <f>IF(OR(X$1=":=",$A103=";"),"",INDEX('Main Template'!$J$22:$AN$505,Vacay_Template!$A103,Vacay_Template!X$1))</f>
        <v/>
      </c>
      <c r="Y103" t="str">
        <f>IF(OR(Y$1=":=",$A103=";"),"",INDEX('Main Template'!$J$22:$AN$505,Vacay_Template!$A103,Vacay_Template!Y$1))</f>
        <v/>
      </c>
      <c r="Z103" t="str">
        <f>IF(OR(Z$1=":=",$A103=";"),"",INDEX('Main Template'!$J$22:$AN$505,Vacay_Template!$A103,Vacay_Template!Z$1))</f>
        <v/>
      </c>
      <c r="AA103" t="str">
        <f>IF(OR(AA$1=":=",$A103=";"),"",INDEX('Main Template'!$J$22:$AN$505,Vacay_Template!$A103,Vacay_Template!AA$1))</f>
        <v/>
      </c>
      <c r="AB103" t="str">
        <f>IF(OR(AB$1=":=",$A103=";"),"",INDEX('Main Template'!$J$22:$AN$505,Vacay_Template!$A103,Vacay_Template!AB$1))</f>
        <v/>
      </c>
      <c r="AC103" t="str">
        <f>IF(OR(AC$1=":=",$A103=";"),"",INDEX('Main Template'!$J$22:$AN$505,Vacay_Template!$A103,Vacay_Template!AC$1))</f>
        <v/>
      </c>
      <c r="AD103" t="str">
        <f>IF(OR(AD$1=":=",$A103=";"),"",INDEX('Main Template'!$J$22:$AN$505,Vacay_Template!$A103,Vacay_Template!AD$1))</f>
        <v/>
      </c>
      <c r="AE103" t="str">
        <f>IF(OR(AE$1=":=",$A103=";"),"",INDEX('Main Template'!$J$22:$AN$505,Vacay_Template!$A103,Vacay_Template!AE$1))</f>
        <v/>
      </c>
      <c r="AF103" t="str">
        <f>IF(OR(AF$1=":=",$A103=";"),"",INDEX('Main Template'!$J$22:$AN$505,Vacay_Template!$A103,Vacay_Template!AF$1))</f>
        <v/>
      </c>
    </row>
    <row r="104" spans="1:32">
      <c r="A104" t="str">
        <f>IF(A103=";","",IF('Main Template'!I124&lt;='Main Template'!$F$9,'Main Template'!I124,";"))</f>
        <v/>
      </c>
      <c r="B104" t="e">
        <f>IF(OR(B$1=":=",$A104=";"),"",INDEX('Main Template'!$J$22:$AN$505,Vacay_Template!$A104,Vacay_Template!B$1))</f>
        <v>#VALUE!</v>
      </c>
      <c r="C104" t="e">
        <f>IF(OR(C$1=":=",$A104=";"),"",INDEX('Main Template'!$J$22:$AN$505,Vacay_Template!$A104,Vacay_Template!C$1))</f>
        <v>#VALUE!</v>
      </c>
      <c r="D104" t="e">
        <f>IF(OR(D$1=":=",$A104=";"),"",INDEX('Main Template'!$J$22:$AN$505,Vacay_Template!$A104,Vacay_Template!D$1))</f>
        <v>#VALUE!</v>
      </c>
      <c r="E104" t="e">
        <f>IF(OR(E$1=":=",$A104=";"),"",INDEX('Main Template'!$J$22:$AN$505,Vacay_Template!$A104,Vacay_Template!E$1))</f>
        <v>#VALUE!</v>
      </c>
      <c r="F104" t="e">
        <f>IF(OR(F$1=":=",$A104=";"),"",INDEX('Main Template'!$J$22:$AN$505,Vacay_Template!$A104,Vacay_Template!F$1))</f>
        <v>#VALUE!</v>
      </c>
      <c r="G104" t="e">
        <f>IF(OR(G$1=":=",$A104=";"),"",INDEX('Main Template'!$J$22:$AN$505,Vacay_Template!$A104,Vacay_Template!G$1))</f>
        <v>#VALUE!</v>
      </c>
      <c r="H104" t="e">
        <f>IF(OR(H$1=":=",$A104=";"),"",INDEX('Main Template'!$J$22:$AN$505,Vacay_Template!$A104,Vacay_Template!H$1))</f>
        <v>#VALUE!</v>
      </c>
      <c r="I104" t="e">
        <f>IF(OR(I$1=":=",$A104=";"),"",INDEX('Main Template'!$J$22:$AN$505,Vacay_Template!$A104,Vacay_Template!I$1))</f>
        <v>#VALUE!</v>
      </c>
      <c r="J104" t="e">
        <f>IF(OR(J$1=":=",$A104=";"),"",INDEX('Main Template'!$J$22:$AN$505,Vacay_Template!$A104,Vacay_Template!J$1))</f>
        <v>#VALUE!</v>
      </c>
      <c r="K104" t="e">
        <f>IF(OR(K$1=":=",$A104=";"),"",INDEX('Main Template'!$J$22:$AN$505,Vacay_Template!$A104,Vacay_Template!K$1))</f>
        <v>#VALUE!</v>
      </c>
      <c r="L104" t="e">
        <f>IF(OR(L$1=":=",$A104=";"),"",INDEX('Main Template'!$J$22:$AN$505,Vacay_Template!$A104,Vacay_Template!L$1))</f>
        <v>#VALUE!</v>
      </c>
      <c r="M104" t="e">
        <f>IF(OR(M$1=":=",$A104=";"),"",INDEX('Main Template'!$J$22:$AN$505,Vacay_Template!$A104,Vacay_Template!M$1))</f>
        <v>#VALUE!</v>
      </c>
      <c r="N104" t="e">
        <f>IF(OR(N$1=":=",$A104=";"),"",INDEX('Main Template'!$J$22:$AN$505,Vacay_Template!$A104,Vacay_Template!N$1))</f>
        <v>#VALUE!</v>
      </c>
      <c r="O104" t="e">
        <f>IF(OR(O$1=":=",$A104=";"),"",INDEX('Main Template'!$J$22:$AN$505,Vacay_Template!$A104,Vacay_Template!O$1))</f>
        <v>#VALUE!</v>
      </c>
      <c r="P104" t="e">
        <f>IF(OR(P$1=":=",$A104=";"),"",INDEX('Main Template'!$J$22:$AN$505,Vacay_Template!$A104,Vacay_Template!P$1))</f>
        <v>#VALUE!</v>
      </c>
      <c r="Q104" t="e">
        <f>IF(OR(Q$1=":=",$A104=";"),"",INDEX('Main Template'!$J$22:$AN$505,Vacay_Template!$A104,Vacay_Template!Q$1))</f>
        <v>#VALUE!</v>
      </c>
      <c r="R104" t="e">
        <f>IF(OR(R$1=":=",$A104=";"),"",INDEX('Main Template'!$J$22:$AN$505,Vacay_Template!$A104,Vacay_Template!R$1))</f>
        <v>#VALUE!</v>
      </c>
      <c r="S104" t="e">
        <f>IF(OR(S$1=":=",$A104=";"),"",INDEX('Main Template'!$J$22:$AN$505,Vacay_Template!$A104,Vacay_Template!S$1))</f>
        <v>#VALUE!</v>
      </c>
      <c r="T104" t="e">
        <f>IF(OR(T$1=":=",$A104=";"),"",INDEX('Main Template'!$J$22:$AN$505,Vacay_Template!$A104,Vacay_Template!T$1))</f>
        <v>#VALUE!</v>
      </c>
      <c r="U104" t="e">
        <f>IF(OR(U$1=":=",$A104=";"),"",INDEX('Main Template'!$J$22:$AN$505,Vacay_Template!$A104,Vacay_Template!U$1))</f>
        <v>#VALUE!</v>
      </c>
      <c r="V104" t="e">
        <f>IF(OR(V$1=":=",$A104=";"),"",INDEX('Main Template'!$J$22:$AN$505,Vacay_Template!$A104,Vacay_Template!V$1))</f>
        <v>#VALUE!</v>
      </c>
      <c r="W104" t="e">
        <f>IF(OR(W$1=":=",$A104=";"),"",INDEX('Main Template'!$J$22:$AN$505,Vacay_Template!$A104,Vacay_Template!W$1))</f>
        <v>#VALUE!</v>
      </c>
      <c r="X104" t="e">
        <f>IF(OR(X$1=":=",$A104=";"),"",INDEX('Main Template'!$J$22:$AN$505,Vacay_Template!$A104,Vacay_Template!X$1))</f>
        <v>#VALUE!</v>
      </c>
      <c r="Y104" t="e">
        <f>IF(OR(Y$1=":=",$A104=";"),"",INDEX('Main Template'!$J$22:$AN$505,Vacay_Template!$A104,Vacay_Template!Y$1))</f>
        <v>#VALUE!</v>
      </c>
      <c r="Z104" t="e">
        <f>IF(OR(Z$1=":=",$A104=";"),"",INDEX('Main Template'!$J$22:$AN$505,Vacay_Template!$A104,Vacay_Template!Z$1))</f>
        <v>#VALUE!</v>
      </c>
      <c r="AA104" t="e">
        <f>IF(OR(AA$1=":=",$A104=";"),"",INDEX('Main Template'!$J$22:$AN$505,Vacay_Template!$A104,Vacay_Template!AA$1))</f>
        <v>#VALUE!</v>
      </c>
      <c r="AB104" t="e">
        <f>IF(OR(AB$1=":=",$A104=";"),"",INDEX('Main Template'!$J$22:$AN$505,Vacay_Template!$A104,Vacay_Template!AB$1))</f>
        <v>#VALUE!</v>
      </c>
      <c r="AC104" t="e">
        <f>IF(OR(AC$1=":=",$A104=";"),"",INDEX('Main Template'!$J$22:$AN$505,Vacay_Template!$A104,Vacay_Template!AC$1))</f>
        <v>#VALUE!</v>
      </c>
      <c r="AD104" t="e">
        <f>IF(OR(AD$1=":=",$A104=";"),"",INDEX('Main Template'!$J$22:$AN$505,Vacay_Template!$A104,Vacay_Template!AD$1))</f>
        <v>#VALUE!</v>
      </c>
      <c r="AE104" t="str">
        <f>IF(OR(AE$1=":=",$A104=";"),"",INDEX('Main Template'!$J$22:$AN$505,Vacay_Template!$A104,Vacay_Template!AE$1))</f>
        <v/>
      </c>
      <c r="AF104" t="e">
        <f>IF(OR(AF$1=":=",$A104=";"),"",INDEX('Main Template'!$J$22:$AN$505,Vacay_Template!$A104,Vacay_Template!AF$1))</f>
        <v>#VALUE!</v>
      </c>
    </row>
    <row r="105" spans="1:32">
      <c r="A105" t="str">
        <f>IF(A104=";","",IF('Main Template'!I125&lt;='Main Template'!$F$9,'Main Template'!I125,";"))</f>
        <v>;</v>
      </c>
      <c r="B105" t="str">
        <f>IF(OR(B$1=":=",$A105=";"),"",INDEX('Main Template'!$J$22:$AN$505,Vacay_Template!$A105,Vacay_Template!B$1))</f>
        <v/>
      </c>
      <c r="C105" t="str">
        <f>IF(OR(C$1=":=",$A105=";"),"",INDEX('Main Template'!$J$22:$AN$505,Vacay_Template!$A105,Vacay_Template!C$1))</f>
        <v/>
      </c>
      <c r="D105" t="str">
        <f>IF(OR(D$1=":=",$A105=";"),"",INDEX('Main Template'!$J$22:$AN$505,Vacay_Template!$A105,Vacay_Template!D$1))</f>
        <v/>
      </c>
      <c r="E105" t="str">
        <f>IF(OR(E$1=":=",$A105=";"),"",INDEX('Main Template'!$J$22:$AN$505,Vacay_Template!$A105,Vacay_Template!E$1))</f>
        <v/>
      </c>
      <c r="F105" t="str">
        <f>IF(OR(F$1=":=",$A105=";"),"",INDEX('Main Template'!$J$22:$AN$505,Vacay_Template!$A105,Vacay_Template!F$1))</f>
        <v/>
      </c>
      <c r="G105" t="str">
        <f>IF(OR(G$1=":=",$A105=";"),"",INDEX('Main Template'!$J$22:$AN$505,Vacay_Template!$A105,Vacay_Template!G$1))</f>
        <v/>
      </c>
      <c r="H105" t="str">
        <f>IF(OR(H$1=":=",$A105=";"),"",INDEX('Main Template'!$J$22:$AN$505,Vacay_Template!$A105,Vacay_Template!H$1))</f>
        <v/>
      </c>
      <c r="I105" t="str">
        <f>IF(OR(I$1=":=",$A105=";"),"",INDEX('Main Template'!$J$22:$AN$505,Vacay_Template!$A105,Vacay_Template!I$1))</f>
        <v/>
      </c>
      <c r="J105" t="str">
        <f>IF(OR(J$1=":=",$A105=";"),"",INDEX('Main Template'!$J$22:$AN$505,Vacay_Template!$A105,Vacay_Template!J$1))</f>
        <v/>
      </c>
      <c r="K105" t="str">
        <f>IF(OR(K$1=":=",$A105=";"),"",INDEX('Main Template'!$J$22:$AN$505,Vacay_Template!$A105,Vacay_Template!K$1))</f>
        <v/>
      </c>
      <c r="L105" t="str">
        <f>IF(OR(L$1=":=",$A105=";"),"",INDEX('Main Template'!$J$22:$AN$505,Vacay_Template!$A105,Vacay_Template!L$1))</f>
        <v/>
      </c>
      <c r="M105" t="str">
        <f>IF(OR(M$1=":=",$A105=";"),"",INDEX('Main Template'!$J$22:$AN$505,Vacay_Template!$A105,Vacay_Template!M$1))</f>
        <v/>
      </c>
      <c r="N105" t="str">
        <f>IF(OR(N$1=":=",$A105=";"),"",INDEX('Main Template'!$J$22:$AN$505,Vacay_Template!$A105,Vacay_Template!N$1))</f>
        <v/>
      </c>
      <c r="O105" t="str">
        <f>IF(OR(O$1=":=",$A105=";"),"",INDEX('Main Template'!$J$22:$AN$505,Vacay_Template!$A105,Vacay_Template!O$1))</f>
        <v/>
      </c>
      <c r="P105" t="str">
        <f>IF(OR(P$1=":=",$A105=";"),"",INDEX('Main Template'!$J$22:$AN$505,Vacay_Template!$A105,Vacay_Template!P$1))</f>
        <v/>
      </c>
      <c r="Q105" t="str">
        <f>IF(OR(Q$1=":=",$A105=";"),"",INDEX('Main Template'!$J$22:$AN$505,Vacay_Template!$A105,Vacay_Template!Q$1))</f>
        <v/>
      </c>
      <c r="R105" t="str">
        <f>IF(OR(R$1=":=",$A105=";"),"",INDEX('Main Template'!$J$22:$AN$505,Vacay_Template!$A105,Vacay_Template!R$1))</f>
        <v/>
      </c>
      <c r="S105" t="str">
        <f>IF(OR(S$1=":=",$A105=";"),"",INDEX('Main Template'!$J$22:$AN$505,Vacay_Template!$A105,Vacay_Template!S$1))</f>
        <v/>
      </c>
      <c r="T105" t="str">
        <f>IF(OR(T$1=":=",$A105=";"),"",INDEX('Main Template'!$J$22:$AN$505,Vacay_Template!$A105,Vacay_Template!T$1))</f>
        <v/>
      </c>
      <c r="U105" t="str">
        <f>IF(OR(U$1=":=",$A105=";"),"",INDEX('Main Template'!$J$22:$AN$505,Vacay_Template!$A105,Vacay_Template!U$1))</f>
        <v/>
      </c>
      <c r="V105" t="str">
        <f>IF(OR(V$1=":=",$A105=";"),"",INDEX('Main Template'!$J$22:$AN$505,Vacay_Template!$A105,Vacay_Template!V$1))</f>
        <v/>
      </c>
      <c r="W105" t="str">
        <f>IF(OR(W$1=":=",$A105=";"),"",INDEX('Main Template'!$J$22:$AN$505,Vacay_Template!$A105,Vacay_Template!W$1))</f>
        <v/>
      </c>
      <c r="X105" t="str">
        <f>IF(OR(X$1=":=",$A105=";"),"",INDEX('Main Template'!$J$22:$AN$505,Vacay_Template!$A105,Vacay_Template!X$1))</f>
        <v/>
      </c>
      <c r="Y105" t="str">
        <f>IF(OR(Y$1=":=",$A105=";"),"",INDEX('Main Template'!$J$22:$AN$505,Vacay_Template!$A105,Vacay_Template!Y$1))</f>
        <v/>
      </c>
      <c r="Z105" t="str">
        <f>IF(OR(Z$1=":=",$A105=";"),"",INDEX('Main Template'!$J$22:$AN$505,Vacay_Template!$A105,Vacay_Template!Z$1))</f>
        <v/>
      </c>
      <c r="AA105" t="str">
        <f>IF(OR(AA$1=":=",$A105=";"),"",INDEX('Main Template'!$J$22:$AN$505,Vacay_Template!$A105,Vacay_Template!AA$1))</f>
        <v/>
      </c>
      <c r="AB105" t="str">
        <f>IF(OR(AB$1=":=",$A105=";"),"",INDEX('Main Template'!$J$22:$AN$505,Vacay_Template!$A105,Vacay_Template!AB$1))</f>
        <v/>
      </c>
      <c r="AC105" t="str">
        <f>IF(OR(AC$1=":=",$A105=";"),"",INDEX('Main Template'!$J$22:$AN$505,Vacay_Template!$A105,Vacay_Template!AC$1))</f>
        <v/>
      </c>
      <c r="AD105" t="str">
        <f>IF(OR(AD$1=":=",$A105=";"),"",INDEX('Main Template'!$J$22:$AN$505,Vacay_Template!$A105,Vacay_Template!AD$1))</f>
        <v/>
      </c>
      <c r="AE105" t="str">
        <f>IF(OR(AE$1=":=",$A105=";"),"",INDEX('Main Template'!$J$22:$AN$505,Vacay_Template!$A105,Vacay_Template!AE$1))</f>
        <v/>
      </c>
      <c r="AF105" t="str">
        <f>IF(OR(AF$1=":=",$A105=";"),"",INDEX('Main Template'!$J$22:$AN$505,Vacay_Template!$A105,Vacay_Template!AF$1))</f>
        <v/>
      </c>
    </row>
    <row r="106" spans="1:32">
      <c r="A106" t="str">
        <f>IF(A105=";","",IF('Main Template'!I126&lt;='Main Template'!$F$9,'Main Template'!I126,";"))</f>
        <v/>
      </c>
      <c r="B106" t="e">
        <f>IF(OR(B$1=":=",$A106=";"),"",INDEX('Main Template'!$J$22:$AN$505,Vacay_Template!$A106,Vacay_Template!B$1))</f>
        <v>#VALUE!</v>
      </c>
      <c r="C106" t="e">
        <f>IF(OR(C$1=":=",$A106=";"),"",INDEX('Main Template'!$J$22:$AN$505,Vacay_Template!$A106,Vacay_Template!C$1))</f>
        <v>#VALUE!</v>
      </c>
      <c r="D106" t="e">
        <f>IF(OR(D$1=":=",$A106=";"),"",INDEX('Main Template'!$J$22:$AN$505,Vacay_Template!$A106,Vacay_Template!D$1))</f>
        <v>#VALUE!</v>
      </c>
      <c r="E106" t="e">
        <f>IF(OR(E$1=":=",$A106=";"),"",INDEX('Main Template'!$J$22:$AN$505,Vacay_Template!$A106,Vacay_Template!E$1))</f>
        <v>#VALUE!</v>
      </c>
      <c r="F106" t="e">
        <f>IF(OR(F$1=":=",$A106=";"),"",INDEX('Main Template'!$J$22:$AN$505,Vacay_Template!$A106,Vacay_Template!F$1))</f>
        <v>#VALUE!</v>
      </c>
      <c r="G106" t="e">
        <f>IF(OR(G$1=":=",$A106=";"),"",INDEX('Main Template'!$J$22:$AN$505,Vacay_Template!$A106,Vacay_Template!G$1))</f>
        <v>#VALUE!</v>
      </c>
      <c r="H106" t="e">
        <f>IF(OR(H$1=":=",$A106=";"),"",INDEX('Main Template'!$J$22:$AN$505,Vacay_Template!$A106,Vacay_Template!H$1))</f>
        <v>#VALUE!</v>
      </c>
      <c r="I106" t="e">
        <f>IF(OR(I$1=":=",$A106=";"),"",INDEX('Main Template'!$J$22:$AN$505,Vacay_Template!$A106,Vacay_Template!I$1))</f>
        <v>#VALUE!</v>
      </c>
      <c r="J106" t="e">
        <f>IF(OR(J$1=":=",$A106=";"),"",INDEX('Main Template'!$J$22:$AN$505,Vacay_Template!$A106,Vacay_Template!J$1))</f>
        <v>#VALUE!</v>
      </c>
      <c r="K106" t="e">
        <f>IF(OR(K$1=":=",$A106=";"),"",INDEX('Main Template'!$J$22:$AN$505,Vacay_Template!$A106,Vacay_Template!K$1))</f>
        <v>#VALUE!</v>
      </c>
      <c r="L106" t="e">
        <f>IF(OR(L$1=":=",$A106=";"),"",INDEX('Main Template'!$J$22:$AN$505,Vacay_Template!$A106,Vacay_Template!L$1))</f>
        <v>#VALUE!</v>
      </c>
      <c r="M106" t="e">
        <f>IF(OR(M$1=":=",$A106=";"),"",INDEX('Main Template'!$J$22:$AN$505,Vacay_Template!$A106,Vacay_Template!M$1))</f>
        <v>#VALUE!</v>
      </c>
      <c r="N106" t="e">
        <f>IF(OR(N$1=":=",$A106=";"),"",INDEX('Main Template'!$J$22:$AN$505,Vacay_Template!$A106,Vacay_Template!N$1))</f>
        <v>#VALUE!</v>
      </c>
      <c r="O106" t="e">
        <f>IF(OR(O$1=":=",$A106=";"),"",INDEX('Main Template'!$J$22:$AN$505,Vacay_Template!$A106,Vacay_Template!O$1))</f>
        <v>#VALUE!</v>
      </c>
      <c r="P106" t="e">
        <f>IF(OR(P$1=":=",$A106=";"),"",INDEX('Main Template'!$J$22:$AN$505,Vacay_Template!$A106,Vacay_Template!P$1))</f>
        <v>#VALUE!</v>
      </c>
      <c r="Q106" t="e">
        <f>IF(OR(Q$1=":=",$A106=";"),"",INDEX('Main Template'!$J$22:$AN$505,Vacay_Template!$A106,Vacay_Template!Q$1))</f>
        <v>#VALUE!</v>
      </c>
      <c r="R106" t="e">
        <f>IF(OR(R$1=":=",$A106=";"),"",INDEX('Main Template'!$J$22:$AN$505,Vacay_Template!$A106,Vacay_Template!R$1))</f>
        <v>#VALUE!</v>
      </c>
      <c r="S106" t="e">
        <f>IF(OR(S$1=":=",$A106=";"),"",INDEX('Main Template'!$J$22:$AN$505,Vacay_Template!$A106,Vacay_Template!S$1))</f>
        <v>#VALUE!</v>
      </c>
      <c r="T106" t="e">
        <f>IF(OR(T$1=":=",$A106=";"),"",INDEX('Main Template'!$J$22:$AN$505,Vacay_Template!$A106,Vacay_Template!T$1))</f>
        <v>#VALUE!</v>
      </c>
      <c r="U106" t="e">
        <f>IF(OR(U$1=":=",$A106=";"),"",INDEX('Main Template'!$J$22:$AN$505,Vacay_Template!$A106,Vacay_Template!U$1))</f>
        <v>#VALUE!</v>
      </c>
      <c r="V106" t="e">
        <f>IF(OR(V$1=":=",$A106=";"),"",INDEX('Main Template'!$J$22:$AN$505,Vacay_Template!$A106,Vacay_Template!V$1))</f>
        <v>#VALUE!</v>
      </c>
      <c r="W106" t="e">
        <f>IF(OR(W$1=":=",$A106=";"),"",INDEX('Main Template'!$J$22:$AN$505,Vacay_Template!$A106,Vacay_Template!W$1))</f>
        <v>#VALUE!</v>
      </c>
      <c r="X106" t="e">
        <f>IF(OR(X$1=":=",$A106=";"),"",INDEX('Main Template'!$J$22:$AN$505,Vacay_Template!$A106,Vacay_Template!X$1))</f>
        <v>#VALUE!</v>
      </c>
      <c r="Y106" t="e">
        <f>IF(OR(Y$1=":=",$A106=";"),"",INDEX('Main Template'!$J$22:$AN$505,Vacay_Template!$A106,Vacay_Template!Y$1))</f>
        <v>#VALUE!</v>
      </c>
      <c r="Z106" t="e">
        <f>IF(OR(Z$1=":=",$A106=";"),"",INDEX('Main Template'!$J$22:$AN$505,Vacay_Template!$A106,Vacay_Template!Z$1))</f>
        <v>#VALUE!</v>
      </c>
      <c r="AA106" t="e">
        <f>IF(OR(AA$1=":=",$A106=";"),"",INDEX('Main Template'!$J$22:$AN$505,Vacay_Template!$A106,Vacay_Template!AA$1))</f>
        <v>#VALUE!</v>
      </c>
      <c r="AB106" t="e">
        <f>IF(OR(AB$1=":=",$A106=";"),"",INDEX('Main Template'!$J$22:$AN$505,Vacay_Template!$A106,Vacay_Template!AB$1))</f>
        <v>#VALUE!</v>
      </c>
      <c r="AC106" t="e">
        <f>IF(OR(AC$1=":=",$A106=";"),"",INDEX('Main Template'!$J$22:$AN$505,Vacay_Template!$A106,Vacay_Template!AC$1))</f>
        <v>#VALUE!</v>
      </c>
      <c r="AD106" t="e">
        <f>IF(OR(AD$1=":=",$A106=";"),"",INDEX('Main Template'!$J$22:$AN$505,Vacay_Template!$A106,Vacay_Template!AD$1))</f>
        <v>#VALUE!</v>
      </c>
      <c r="AE106" t="str">
        <f>IF(OR(AE$1=":=",$A106=";"),"",INDEX('Main Template'!$J$22:$AN$505,Vacay_Template!$A106,Vacay_Template!AE$1))</f>
        <v/>
      </c>
      <c r="AF106" t="e">
        <f>IF(OR(AF$1=":=",$A106=";"),"",INDEX('Main Template'!$J$22:$AN$505,Vacay_Template!$A106,Vacay_Template!AF$1))</f>
        <v>#VALUE!</v>
      </c>
    </row>
    <row r="107" spans="1:32">
      <c r="A107" t="str">
        <f>IF(A106=";","",IF('Main Template'!I127&lt;='Main Template'!$F$9,'Main Template'!I127,";"))</f>
        <v>;</v>
      </c>
      <c r="B107" t="str">
        <f>IF(OR(B$1=":=",$A107=";"),"",INDEX('Main Template'!$J$22:$AN$505,Vacay_Template!$A107,Vacay_Template!B$1))</f>
        <v/>
      </c>
      <c r="C107" t="str">
        <f>IF(OR(C$1=":=",$A107=";"),"",INDEX('Main Template'!$J$22:$AN$505,Vacay_Template!$A107,Vacay_Template!C$1))</f>
        <v/>
      </c>
      <c r="D107" t="str">
        <f>IF(OR(D$1=":=",$A107=";"),"",INDEX('Main Template'!$J$22:$AN$505,Vacay_Template!$A107,Vacay_Template!D$1))</f>
        <v/>
      </c>
      <c r="E107" t="str">
        <f>IF(OR(E$1=":=",$A107=";"),"",INDEX('Main Template'!$J$22:$AN$505,Vacay_Template!$A107,Vacay_Template!E$1))</f>
        <v/>
      </c>
      <c r="F107" t="str">
        <f>IF(OR(F$1=":=",$A107=";"),"",INDEX('Main Template'!$J$22:$AN$505,Vacay_Template!$A107,Vacay_Template!F$1))</f>
        <v/>
      </c>
      <c r="G107" t="str">
        <f>IF(OR(G$1=":=",$A107=";"),"",INDEX('Main Template'!$J$22:$AN$505,Vacay_Template!$A107,Vacay_Template!G$1))</f>
        <v/>
      </c>
      <c r="H107" t="str">
        <f>IF(OR(H$1=":=",$A107=";"),"",INDEX('Main Template'!$J$22:$AN$505,Vacay_Template!$A107,Vacay_Template!H$1))</f>
        <v/>
      </c>
      <c r="I107" t="str">
        <f>IF(OR(I$1=":=",$A107=";"),"",INDEX('Main Template'!$J$22:$AN$505,Vacay_Template!$A107,Vacay_Template!I$1))</f>
        <v/>
      </c>
      <c r="J107" t="str">
        <f>IF(OR(J$1=":=",$A107=";"),"",INDEX('Main Template'!$J$22:$AN$505,Vacay_Template!$A107,Vacay_Template!J$1))</f>
        <v/>
      </c>
      <c r="K107" t="str">
        <f>IF(OR(K$1=":=",$A107=";"),"",INDEX('Main Template'!$J$22:$AN$505,Vacay_Template!$A107,Vacay_Template!K$1))</f>
        <v/>
      </c>
      <c r="L107" t="str">
        <f>IF(OR(L$1=":=",$A107=";"),"",INDEX('Main Template'!$J$22:$AN$505,Vacay_Template!$A107,Vacay_Template!L$1))</f>
        <v/>
      </c>
      <c r="M107" t="str">
        <f>IF(OR(M$1=":=",$A107=";"),"",INDEX('Main Template'!$J$22:$AN$505,Vacay_Template!$A107,Vacay_Template!M$1))</f>
        <v/>
      </c>
      <c r="N107" t="str">
        <f>IF(OR(N$1=":=",$A107=";"),"",INDEX('Main Template'!$J$22:$AN$505,Vacay_Template!$A107,Vacay_Template!N$1))</f>
        <v/>
      </c>
      <c r="O107" t="str">
        <f>IF(OR(O$1=":=",$A107=";"),"",INDEX('Main Template'!$J$22:$AN$505,Vacay_Template!$A107,Vacay_Template!O$1))</f>
        <v/>
      </c>
      <c r="P107" t="str">
        <f>IF(OR(P$1=":=",$A107=";"),"",INDEX('Main Template'!$J$22:$AN$505,Vacay_Template!$A107,Vacay_Template!P$1))</f>
        <v/>
      </c>
      <c r="Q107" t="str">
        <f>IF(OR(Q$1=":=",$A107=";"),"",INDEX('Main Template'!$J$22:$AN$505,Vacay_Template!$A107,Vacay_Template!Q$1))</f>
        <v/>
      </c>
      <c r="R107" t="str">
        <f>IF(OR(R$1=":=",$A107=";"),"",INDEX('Main Template'!$J$22:$AN$505,Vacay_Template!$A107,Vacay_Template!R$1))</f>
        <v/>
      </c>
      <c r="S107" t="str">
        <f>IF(OR(S$1=":=",$A107=";"),"",INDEX('Main Template'!$J$22:$AN$505,Vacay_Template!$A107,Vacay_Template!S$1))</f>
        <v/>
      </c>
      <c r="T107" t="str">
        <f>IF(OR(T$1=":=",$A107=";"),"",INDEX('Main Template'!$J$22:$AN$505,Vacay_Template!$A107,Vacay_Template!T$1))</f>
        <v/>
      </c>
      <c r="U107" t="str">
        <f>IF(OR(U$1=":=",$A107=";"),"",INDEX('Main Template'!$J$22:$AN$505,Vacay_Template!$A107,Vacay_Template!U$1))</f>
        <v/>
      </c>
      <c r="V107" t="str">
        <f>IF(OR(V$1=":=",$A107=";"),"",INDEX('Main Template'!$J$22:$AN$505,Vacay_Template!$A107,Vacay_Template!V$1))</f>
        <v/>
      </c>
      <c r="W107" t="str">
        <f>IF(OR(W$1=":=",$A107=";"),"",INDEX('Main Template'!$J$22:$AN$505,Vacay_Template!$A107,Vacay_Template!W$1))</f>
        <v/>
      </c>
      <c r="X107" t="str">
        <f>IF(OR(X$1=":=",$A107=";"),"",INDEX('Main Template'!$J$22:$AN$505,Vacay_Template!$A107,Vacay_Template!X$1))</f>
        <v/>
      </c>
      <c r="Y107" t="str">
        <f>IF(OR(Y$1=":=",$A107=";"),"",INDEX('Main Template'!$J$22:$AN$505,Vacay_Template!$A107,Vacay_Template!Y$1))</f>
        <v/>
      </c>
      <c r="Z107" t="str">
        <f>IF(OR(Z$1=":=",$A107=";"),"",INDEX('Main Template'!$J$22:$AN$505,Vacay_Template!$A107,Vacay_Template!Z$1))</f>
        <v/>
      </c>
      <c r="AA107" t="str">
        <f>IF(OR(AA$1=":=",$A107=";"),"",INDEX('Main Template'!$J$22:$AN$505,Vacay_Template!$A107,Vacay_Template!AA$1))</f>
        <v/>
      </c>
      <c r="AB107" t="str">
        <f>IF(OR(AB$1=":=",$A107=";"),"",INDEX('Main Template'!$J$22:$AN$505,Vacay_Template!$A107,Vacay_Template!AB$1))</f>
        <v/>
      </c>
      <c r="AC107" t="str">
        <f>IF(OR(AC$1=":=",$A107=";"),"",INDEX('Main Template'!$J$22:$AN$505,Vacay_Template!$A107,Vacay_Template!AC$1))</f>
        <v/>
      </c>
      <c r="AD107" t="str">
        <f>IF(OR(AD$1=":=",$A107=";"),"",INDEX('Main Template'!$J$22:$AN$505,Vacay_Template!$A107,Vacay_Template!AD$1))</f>
        <v/>
      </c>
      <c r="AE107" t="str">
        <f>IF(OR(AE$1=":=",$A107=";"),"",INDEX('Main Template'!$J$22:$AN$505,Vacay_Template!$A107,Vacay_Template!AE$1))</f>
        <v/>
      </c>
      <c r="AF107" t="str">
        <f>IF(OR(AF$1=":=",$A107=";"),"",INDEX('Main Template'!$J$22:$AN$505,Vacay_Template!$A107,Vacay_Template!AF$1))</f>
        <v/>
      </c>
    </row>
    <row r="108" spans="1:32">
      <c r="A108" t="str">
        <f>IF(A107=";","",IF('Main Template'!I128&lt;='Main Template'!$F$9,'Main Template'!I128,";"))</f>
        <v/>
      </c>
      <c r="B108" t="e">
        <f>IF(OR(B$1=":=",$A108=";"),"",INDEX('Main Template'!$J$22:$AN$505,Vacay_Template!$A108,Vacay_Template!B$1))</f>
        <v>#VALUE!</v>
      </c>
      <c r="C108" t="e">
        <f>IF(OR(C$1=":=",$A108=";"),"",INDEX('Main Template'!$J$22:$AN$505,Vacay_Template!$A108,Vacay_Template!C$1))</f>
        <v>#VALUE!</v>
      </c>
      <c r="D108" t="e">
        <f>IF(OR(D$1=":=",$A108=";"),"",INDEX('Main Template'!$J$22:$AN$505,Vacay_Template!$A108,Vacay_Template!D$1))</f>
        <v>#VALUE!</v>
      </c>
      <c r="E108" t="e">
        <f>IF(OR(E$1=":=",$A108=";"),"",INDEX('Main Template'!$J$22:$AN$505,Vacay_Template!$A108,Vacay_Template!E$1))</f>
        <v>#VALUE!</v>
      </c>
      <c r="F108" t="e">
        <f>IF(OR(F$1=":=",$A108=";"),"",INDEX('Main Template'!$J$22:$AN$505,Vacay_Template!$A108,Vacay_Template!F$1))</f>
        <v>#VALUE!</v>
      </c>
      <c r="G108" t="e">
        <f>IF(OR(G$1=":=",$A108=";"),"",INDEX('Main Template'!$J$22:$AN$505,Vacay_Template!$A108,Vacay_Template!G$1))</f>
        <v>#VALUE!</v>
      </c>
      <c r="H108" t="e">
        <f>IF(OR(H$1=":=",$A108=";"),"",INDEX('Main Template'!$J$22:$AN$505,Vacay_Template!$A108,Vacay_Template!H$1))</f>
        <v>#VALUE!</v>
      </c>
      <c r="I108" t="e">
        <f>IF(OR(I$1=":=",$A108=";"),"",INDEX('Main Template'!$J$22:$AN$505,Vacay_Template!$A108,Vacay_Template!I$1))</f>
        <v>#VALUE!</v>
      </c>
      <c r="J108" t="e">
        <f>IF(OR(J$1=":=",$A108=";"),"",INDEX('Main Template'!$J$22:$AN$505,Vacay_Template!$A108,Vacay_Template!J$1))</f>
        <v>#VALUE!</v>
      </c>
      <c r="K108" t="e">
        <f>IF(OR(K$1=":=",$A108=";"),"",INDEX('Main Template'!$J$22:$AN$505,Vacay_Template!$A108,Vacay_Template!K$1))</f>
        <v>#VALUE!</v>
      </c>
      <c r="L108" t="e">
        <f>IF(OR(L$1=":=",$A108=";"),"",INDEX('Main Template'!$J$22:$AN$505,Vacay_Template!$A108,Vacay_Template!L$1))</f>
        <v>#VALUE!</v>
      </c>
      <c r="M108" t="e">
        <f>IF(OR(M$1=":=",$A108=";"),"",INDEX('Main Template'!$J$22:$AN$505,Vacay_Template!$A108,Vacay_Template!M$1))</f>
        <v>#VALUE!</v>
      </c>
      <c r="N108" t="e">
        <f>IF(OR(N$1=":=",$A108=";"),"",INDEX('Main Template'!$J$22:$AN$505,Vacay_Template!$A108,Vacay_Template!N$1))</f>
        <v>#VALUE!</v>
      </c>
      <c r="O108" t="e">
        <f>IF(OR(O$1=":=",$A108=";"),"",INDEX('Main Template'!$J$22:$AN$505,Vacay_Template!$A108,Vacay_Template!O$1))</f>
        <v>#VALUE!</v>
      </c>
      <c r="P108" t="e">
        <f>IF(OR(P$1=":=",$A108=";"),"",INDEX('Main Template'!$J$22:$AN$505,Vacay_Template!$A108,Vacay_Template!P$1))</f>
        <v>#VALUE!</v>
      </c>
      <c r="Q108" t="e">
        <f>IF(OR(Q$1=":=",$A108=";"),"",INDEX('Main Template'!$J$22:$AN$505,Vacay_Template!$A108,Vacay_Template!Q$1))</f>
        <v>#VALUE!</v>
      </c>
      <c r="R108" t="e">
        <f>IF(OR(R$1=":=",$A108=";"),"",INDEX('Main Template'!$J$22:$AN$505,Vacay_Template!$A108,Vacay_Template!R$1))</f>
        <v>#VALUE!</v>
      </c>
      <c r="S108" t="e">
        <f>IF(OR(S$1=":=",$A108=";"),"",INDEX('Main Template'!$J$22:$AN$505,Vacay_Template!$A108,Vacay_Template!S$1))</f>
        <v>#VALUE!</v>
      </c>
      <c r="T108" t="e">
        <f>IF(OR(T$1=":=",$A108=";"),"",INDEX('Main Template'!$J$22:$AN$505,Vacay_Template!$A108,Vacay_Template!T$1))</f>
        <v>#VALUE!</v>
      </c>
      <c r="U108" t="e">
        <f>IF(OR(U$1=":=",$A108=";"),"",INDEX('Main Template'!$J$22:$AN$505,Vacay_Template!$A108,Vacay_Template!U$1))</f>
        <v>#VALUE!</v>
      </c>
      <c r="V108" t="e">
        <f>IF(OR(V$1=":=",$A108=";"),"",INDEX('Main Template'!$J$22:$AN$505,Vacay_Template!$A108,Vacay_Template!V$1))</f>
        <v>#VALUE!</v>
      </c>
      <c r="W108" t="e">
        <f>IF(OR(W$1=":=",$A108=";"),"",INDEX('Main Template'!$J$22:$AN$505,Vacay_Template!$A108,Vacay_Template!W$1))</f>
        <v>#VALUE!</v>
      </c>
      <c r="X108" t="e">
        <f>IF(OR(X$1=":=",$A108=";"),"",INDEX('Main Template'!$J$22:$AN$505,Vacay_Template!$A108,Vacay_Template!X$1))</f>
        <v>#VALUE!</v>
      </c>
      <c r="Y108" t="e">
        <f>IF(OR(Y$1=":=",$A108=";"),"",INDEX('Main Template'!$J$22:$AN$505,Vacay_Template!$A108,Vacay_Template!Y$1))</f>
        <v>#VALUE!</v>
      </c>
      <c r="Z108" t="e">
        <f>IF(OR(Z$1=":=",$A108=";"),"",INDEX('Main Template'!$J$22:$AN$505,Vacay_Template!$A108,Vacay_Template!Z$1))</f>
        <v>#VALUE!</v>
      </c>
      <c r="AA108" t="e">
        <f>IF(OR(AA$1=":=",$A108=";"),"",INDEX('Main Template'!$J$22:$AN$505,Vacay_Template!$A108,Vacay_Template!AA$1))</f>
        <v>#VALUE!</v>
      </c>
      <c r="AB108" t="e">
        <f>IF(OR(AB$1=":=",$A108=";"),"",INDEX('Main Template'!$J$22:$AN$505,Vacay_Template!$A108,Vacay_Template!AB$1))</f>
        <v>#VALUE!</v>
      </c>
      <c r="AC108" t="e">
        <f>IF(OR(AC$1=":=",$A108=";"),"",INDEX('Main Template'!$J$22:$AN$505,Vacay_Template!$A108,Vacay_Template!AC$1))</f>
        <v>#VALUE!</v>
      </c>
      <c r="AD108" t="e">
        <f>IF(OR(AD$1=":=",$A108=";"),"",INDEX('Main Template'!$J$22:$AN$505,Vacay_Template!$A108,Vacay_Template!AD$1))</f>
        <v>#VALUE!</v>
      </c>
      <c r="AE108" t="str">
        <f>IF(OR(AE$1=":=",$A108=";"),"",INDEX('Main Template'!$J$22:$AN$505,Vacay_Template!$A108,Vacay_Template!AE$1))</f>
        <v/>
      </c>
      <c r="AF108" t="e">
        <f>IF(OR(AF$1=":=",$A108=";"),"",INDEX('Main Template'!$J$22:$AN$505,Vacay_Template!$A108,Vacay_Template!AF$1))</f>
        <v>#VALUE!</v>
      </c>
    </row>
    <row r="109" spans="1:32">
      <c r="A109" t="str">
        <f>IF(A108=";","",IF('Main Template'!I129&lt;='Main Template'!$F$9,'Main Template'!I129,";"))</f>
        <v>;</v>
      </c>
      <c r="B109" t="str">
        <f>IF(OR(B$1=":=",$A109=";"),"",INDEX('Main Template'!$J$22:$AN$505,Vacay_Template!$A109,Vacay_Template!B$1))</f>
        <v/>
      </c>
      <c r="C109" t="str">
        <f>IF(OR(C$1=":=",$A109=";"),"",INDEX('Main Template'!$J$22:$AN$505,Vacay_Template!$A109,Vacay_Template!C$1))</f>
        <v/>
      </c>
      <c r="D109" t="str">
        <f>IF(OR(D$1=":=",$A109=";"),"",INDEX('Main Template'!$J$22:$AN$505,Vacay_Template!$A109,Vacay_Template!D$1))</f>
        <v/>
      </c>
      <c r="E109" t="str">
        <f>IF(OR(E$1=":=",$A109=";"),"",INDEX('Main Template'!$J$22:$AN$505,Vacay_Template!$A109,Vacay_Template!E$1))</f>
        <v/>
      </c>
      <c r="F109" t="str">
        <f>IF(OR(F$1=":=",$A109=";"),"",INDEX('Main Template'!$J$22:$AN$505,Vacay_Template!$A109,Vacay_Template!F$1))</f>
        <v/>
      </c>
      <c r="G109" t="str">
        <f>IF(OR(G$1=":=",$A109=";"),"",INDEX('Main Template'!$J$22:$AN$505,Vacay_Template!$A109,Vacay_Template!G$1))</f>
        <v/>
      </c>
      <c r="H109" t="str">
        <f>IF(OR(H$1=":=",$A109=";"),"",INDEX('Main Template'!$J$22:$AN$505,Vacay_Template!$A109,Vacay_Template!H$1))</f>
        <v/>
      </c>
      <c r="I109" t="str">
        <f>IF(OR(I$1=":=",$A109=";"),"",INDEX('Main Template'!$J$22:$AN$505,Vacay_Template!$A109,Vacay_Template!I$1))</f>
        <v/>
      </c>
      <c r="J109" t="str">
        <f>IF(OR(J$1=":=",$A109=";"),"",INDEX('Main Template'!$J$22:$AN$505,Vacay_Template!$A109,Vacay_Template!J$1))</f>
        <v/>
      </c>
      <c r="K109" t="str">
        <f>IF(OR(K$1=":=",$A109=";"),"",INDEX('Main Template'!$J$22:$AN$505,Vacay_Template!$A109,Vacay_Template!K$1))</f>
        <v/>
      </c>
      <c r="L109" t="str">
        <f>IF(OR(L$1=":=",$A109=";"),"",INDEX('Main Template'!$J$22:$AN$505,Vacay_Template!$A109,Vacay_Template!L$1))</f>
        <v/>
      </c>
      <c r="M109" t="str">
        <f>IF(OR(M$1=":=",$A109=";"),"",INDEX('Main Template'!$J$22:$AN$505,Vacay_Template!$A109,Vacay_Template!M$1))</f>
        <v/>
      </c>
      <c r="N109" t="str">
        <f>IF(OR(N$1=":=",$A109=";"),"",INDEX('Main Template'!$J$22:$AN$505,Vacay_Template!$A109,Vacay_Template!N$1))</f>
        <v/>
      </c>
      <c r="O109" t="str">
        <f>IF(OR(O$1=":=",$A109=";"),"",INDEX('Main Template'!$J$22:$AN$505,Vacay_Template!$A109,Vacay_Template!O$1))</f>
        <v/>
      </c>
      <c r="P109" t="str">
        <f>IF(OR(P$1=":=",$A109=";"),"",INDEX('Main Template'!$J$22:$AN$505,Vacay_Template!$A109,Vacay_Template!P$1))</f>
        <v/>
      </c>
      <c r="Q109" t="str">
        <f>IF(OR(Q$1=":=",$A109=";"),"",INDEX('Main Template'!$J$22:$AN$505,Vacay_Template!$A109,Vacay_Template!Q$1))</f>
        <v/>
      </c>
      <c r="R109" t="str">
        <f>IF(OR(R$1=":=",$A109=";"),"",INDEX('Main Template'!$J$22:$AN$505,Vacay_Template!$A109,Vacay_Template!R$1))</f>
        <v/>
      </c>
      <c r="S109" t="str">
        <f>IF(OR(S$1=":=",$A109=";"),"",INDEX('Main Template'!$J$22:$AN$505,Vacay_Template!$A109,Vacay_Template!S$1))</f>
        <v/>
      </c>
      <c r="T109" t="str">
        <f>IF(OR(T$1=":=",$A109=";"),"",INDEX('Main Template'!$J$22:$AN$505,Vacay_Template!$A109,Vacay_Template!T$1))</f>
        <v/>
      </c>
      <c r="U109" t="str">
        <f>IF(OR(U$1=":=",$A109=";"),"",INDEX('Main Template'!$J$22:$AN$505,Vacay_Template!$A109,Vacay_Template!U$1))</f>
        <v/>
      </c>
      <c r="V109" t="str">
        <f>IF(OR(V$1=":=",$A109=";"),"",INDEX('Main Template'!$J$22:$AN$505,Vacay_Template!$A109,Vacay_Template!V$1))</f>
        <v/>
      </c>
      <c r="W109" t="str">
        <f>IF(OR(W$1=":=",$A109=";"),"",INDEX('Main Template'!$J$22:$AN$505,Vacay_Template!$A109,Vacay_Template!W$1))</f>
        <v/>
      </c>
      <c r="X109" t="str">
        <f>IF(OR(X$1=":=",$A109=";"),"",INDEX('Main Template'!$J$22:$AN$505,Vacay_Template!$A109,Vacay_Template!X$1))</f>
        <v/>
      </c>
      <c r="Y109" t="str">
        <f>IF(OR(Y$1=":=",$A109=";"),"",INDEX('Main Template'!$J$22:$AN$505,Vacay_Template!$A109,Vacay_Template!Y$1))</f>
        <v/>
      </c>
      <c r="Z109" t="str">
        <f>IF(OR(Z$1=":=",$A109=";"),"",INDEX('Main Template'!$J$22:$AN$505,Vacay_Template!$A109,Vacay_Template!Z$1))</f>
        <v/>
      </c>
      <c r="AA109" t="str">
        <f>IF(OR(AA$1=":=",$A109=";"),"",INDEX('Main Template'!$J$22:$AN$505,Vacay_Template!$A109,Vacay_Template!AA$1))</f>
        <v/>
      </c>
      <c r="AB109" t="str">
        <f>IF(OR(AB$1=":=",$A109=";"),"",INDEX('Main Template'!$J$22:$AN$505,Vacay_Template!$A109,Vacay_Template!AB$1))</f>
        <v/>
      </c>
      <c r="AC109" t="str">
        <f>IF(OR(AC$1=":=",$A109=";"),"",INDEX('Main Template'!$J$22:$AN$505,Vacay_Template!$A109,Vacay_Template!AC$1))</f>
        <v/>
      </c>
      <c r="AD109" t="str">
        <f>IF(OR(AD$1=":=",$A109=";"),"",INDEX('Main Template'!$J$22:$AN$505,Vacay_Template!$A109,Vacay_Template!AD$1))</f>
        <v/>
      </c>
      <c r="AE109" t="str">
        <f>IF(OR(AE$1=":=",$A109=";"),"",INDEX('Main Template'!$J$22:$AN$505,Vacay_Template!$A109,Vacay_Template!AE$1))</f>
        <v/>
      </c>
      <c r="AF109" t="str">
        <f>IF(OR(AF$1=":=",$A109=";"),"",INDEX('Main Template'!$J$22:$AN$505,Vacay_Template!$A109,Vacay_Template!AF$1))</f>
        <v/>
      </c>
    </row>
    <row r="110" spans="1:32">
      <c r="A110" t="str">
        <f>IF(A109=";","",IF('Main Template'!I130&lt;='Main Template'!$F$9,'Main Template'!I130,";"))</f>
        <v/>
      </c>
      <c r="B110" t="e">
        <f>IF(OR(B$1=":=",$A110=";"),"",INDEX('Main Template'!$J$22:$AN$505,Vacay_Template!$A110,Vacay_Template!B$1))</f>
        <v>#VALUE!</v>
      </c>
      <c r="C110" t="e">
        <f>IF(OR(C$1=":=",$A110=";"),"",INDEX('Main Template'!$J$22:$AN$505,Vacay_Template!$A110,Vacay_Template!C$1))</f>
        <v>#VALUE!</v>
      </c>
      <c r="D110" t="e">
        <f>IF(OR(D$1=":=",$A110=";"),"",INDEX('Main Template'!$J$22:$AN$505,Vacay_Template!$A110,Vacay_Template!D$1))</f>
        <v>#VALUE!</v>
      </c>
      <c r="E110" t="e">
        <f>IF(OR(E$1=":=",$A110=";"),"",INDEX('Main Template'!$J$22:$AN$505,Vacay_Template!$A110,Vacay_Template!E$1))</f>
        <v>#VALUE!</v>
      </c>
      <c r="F110" t="e">
        <f>IF(OR(F$1=":=",$A110=";"),"",INDEX('Main Template'!$J$22:$AN$505,Vacay_Template!$A110,Vacay_Template!F$1))</f>
        <v>#VALUE!</v>
      </c>
      <c r="G110" t="e">
        <f>IF(OR(G$1=":=",$A110=";"),"",INDEX('Main Template'!$J$22:$AN$505,Vacay_Template!$A110,Vacay_Template!G$1))</f>
        <v>#VALUE!</v>
      </c>
      <c r="H110" t="e">
        <f>IF(OR(H$1=":=",$A110=";"),"",INDEX('Main Template'!$J$22:$AN$505,Vacay_Template!$A110,Vacay_Template!H$1))</f>
        <v>#VALUE!</v>
      </c>
      <c r="I110" t="e">
        <f>IF(OR(I$1=":=",$A110=";"),"",INDEX('Main Template'!$J$22:$AN$505,Vacay_Template!$A110,Vacay_Template!I$1))</f>
        <v>#VALUE!</v>
      </c>
      <c r="J110" t="e">
        <f>IF(OR(J$1=":=",$A110=";"),"",INDEX('Main Template'!$J$22:$AN$505,Vacay_Template!$A110,Vacay_Template!J$1))</f>
        <v>#VALUE!</v>
      </c>
      <c r="K110" t="e">
        <f>IF(OR(K$1=":=",$A110=";"),"",INDEX('Main Template'!$J$22:$AN$505,Vacay_Template!$A110,Vacay_Template!K$1))</f>
        <v>#VALUE!</v>
      </c>
      <c r="L110" t="e">
        <f>IF(OR(L$1=":=",$A110=";"),"",INDEX('Main Template'!$J$22:$AN$505,Vacay_Template!$A110,Vacay_Template!L$1))</f>
        <v>#VALUE!</v>
      </c>
      <c r="M110" t="e">
        <f>IF(OR(M$1=":=",$A110=";"),"",INDEX('Main Template'!$J$22:$AN$505,Vacay_Template!$A110,Vacay_Template!M$1))</f>
        <v>#VALUE!</v>
      </c>
      <c r="N110" t="e">
        <f>IF(OR(N$1=":=",$A110=";"),"",INDEX('Main Template'!$J$22:$AN$505,Vacay_Template!$A110,Vacay_Template!N$1))</f>
        <v>#VALUE!</v>
      </c>
      <c r="O110" t="e">
        <f>IF(OR(O$1=":=",$A110=";"),"",INDEX('Main Template'!$J$22:$AN$505,Vacay_Template!$A110,Vacay_Template!O$1))</f>
        <v>#VALUE!</v>
      </c>
      <c r="P110" t="e">
        <f>IF(OR(P$1=":=",$A110=";"),"",INDEX('Main Template'!$J$22:$AN$505,Vacay_Template!$A110,Vacay_Template!P$1))</f>
        <v>#VALUE!</v>
      </c>
      <c r="Q110" t="e">
        <f>IF(OR(Q$1=":=",$A110=";"),"",INDEX('Main Template'!$J$22:$AN$505,Vacay_Template!$A110,Vacay_Template!Q$1))</f>
        <v>#VALUE!</v>
      </c>
      <c r="R110" t="e">
        <f>IF(OR(R$1=":=",$A110=";"),"",INDEX('Main Template'!$J$22:$AN$505,Vacay_Template!$A110,Vacay_Template!R$1))</f>
        <v>#VALUE!</v>
      </c>
      <c r="S110" t="e">
        <f>IF(OR(S$1=":=",$A110=";"),"",INDEX('Main Template'!$J$22:$AN$505,Vacay_Template!$A110,Vacay_Template!S$1))</f>
        <v>#VALUE!</v>
      </c>
      <c r="T110" t="e">
        <f>IF(OR(T$1=":=",$A110=";"),"",INDEX('Main Template'!$J$22:$AN$505,Vacay_Template!$A110,Vacay_Template!T$1))</f>
        <v>#VALUE!</v>
      </c>
      <c r="U110" t="e">
        <f>IF(OR(U$1=":=",$A110=";"),"",INDEX('Main Template'!$J$22:$AN$505,Vacay_Template!$A110,Vacay_Template!U$1))</f>
        <v>#VALUE!</v>
      </c>
      <c r="V110" t="e">
        <f>IF(OR(V$1=":=",$A110=";"),"",INDEX('Main Template'!$J$22:$AN$505,Vacay_Template!$A110,Vacay_Template!V$1))</f>
        <v>#VALUE!</v>
      </c>
      <c r="W110" t="e">
        <f>IF(OR(W$1=":=",$A110=";"),"",INDEX('Main Template'!$J$22:$AN$505,Vacay_Template!$A110,Vacay_Template!W$1))</f>
        <v>#VALUE!</v>
      </c>
      <c r="X110" t="e">
        <f>IF(OR(X$1=":=",$A110=";"),"",INDEX('Main Template'!$J$22:$AN$505,Vacay_Template!$A110,Vacay_Template!X$1))</f>
        <v>#VALUE!</v>
      </c>
      <c r="Y110" t="e">
        <f>IF(OR(Y$1=":=",$A110=";"),"",INDEX('Main Template'!$J$22:$AN$505,Vacay_Template!$A110,Vacay_Template!Y$1))</f>
        <v>#VALUE!</v>
      </c>
      <c r="Z110" t="e">
        <f>IF(OR(Z$1=":=",$A110=";"),"",INDEX('Main Template'!$J$22:$AN$505,Vacay_Template!$A110,Vacay_Template!Z$1))</f>
        <v>#VALUE!</v>
      </c>
      <c r="AA110" t="e">
        <f>IF(OR(AA$1=":=",$A110=";"),"",INDEX('Main Template'!$J$22:$AN$505,Vacay_Template!$A110,Vacay_Template!AA$1))</f>
        <v>#VALUE!</v>
      </c>
      <c r="AB110" t="e">
        <f>IF(OR(AB$1=":=",$A110=";"),"",INDEX('Main Template'!$J$22:$AN$505,Vacay_Template!$A110,Vacay_Template!AB$1))</f>
        <v>#VALUE!</v>
      </c>
      <c r="AC110" t="e">
        <f>IF(OR(AC$1=":=",$A110=";"),"",INDEX('Main Template'!$J$22:$AN$505,Vacay_Template!$A110,Vacay_Template!AC$1))</f>
        <v>#VALUE!</v>
      </c>
      <c r="AD110" t="e">
        <f>IF(OR(AD$1=":=",$A110=";"),"",INDEX('Main Template'!$J$22:$AN$505,Vacay_Template!$A110,Vacay_Template!AD$1))</f>
        <v>#VALUE!</v>
      </c>
      <c r="AE110" t="str">
        <f>IF(OR(AE$1=":=",$A110=";"),"",INDEX('Main Template'!$J$22:$AN$505,Vacay_Template!$A110,Vacay_Template!AE$1))</f>
        <v/>
      </c>
      <c r="AF110" t="e">
        <f>IF(OR(AF$1=":=",$A110=";"),"",INDEX('Main Template'!$J$22:$AN$505,Vacay_Template!$A110,Vacay_Template!AF$1))</f>
        <v>#VALUE!</v>
      </c>
    </row>
    <row r="111" spans="1:32">
      <c r="A111" t="str">
        <f>IF(A110=";","",IF('Main Template'!I131&lt;='Main Template'!$F$9,'Main Template'!I131,";"))</f>
        <v>;</v>
      </c>
      <c r="B111" t="str">
        <f>IF(OR(B$1=":=",$A111=";"),"",INDEX('Main Template'!$J$22:$AN$505,Vacay_Template!$A111,Vacay_Template!B$1))</f>
        <v/>
      </c>
      <c r="C111" t="str">
        <f>IF(OR(C$1=":=",$A111=";"),"",INDEX('Main Template'!$J$22:$AN$505,Vacay_Template!$A111,Vacay_Template!C$1))</f>
        <v/>
      </c>
      <c r="D111" t="str">
        <f>IF(OR(D$1=":=",$A111=";"),"",INDEX('Main Template'!$J$22:$AN$505,Vacay_Template!$A111,Vacay_Template!D$1))</f>
        <v/>
      </c>
      <c r="E111" t="str">
        <f>IF(OR(E$1=":=",$A111=";"),"",INDEX('Main Template'!$J$22:$AN$505,Vacay_Template!$A111,Vacay_Template!E$1))</f>
        <v/>
      </c>
      <c r="F111" t="str">
        <f>IF(OR(F$1=":=",$A111=";"),"",INDEX('Main Template'!$J$22:$AN$505,Vacay_Template!$A111,Vacay_Template!F$1))</f>
        <v/>
      </c>
      <c r="G111" t="str">
        <f>IF(OR(G$1=":=",$A111=";"),"",INDEX('Main Template'!$J$22:$AN$505,Vacay_Template!$A111,Vacay_Template!G$1))</f>
        <v/>
      </c>
      <c r="H111" t="str">
        <f>IF(OR(H$1=":=",$A111=";"),"",INDEX('Main Template'!$J$22:$AN$505,Vacay_Template!$A111,Vacay_Template!H$1))</f>
        <v/>
      </c>
      <c r="I111" t="str">
        <f>IF(OR(I$1=":=",$A111=";"),"",INDEX('Main Template'!$J$22:$AN$505,Vacay_Template!$A111,Vacay_Template!I$1))</f>
        <v/>
      </c>
      <c r="J111" t="str">
        <f>IF(OR(J$1=":=",$A111=";"),"",INDEX('Main Template'!$J$22:$AN$505,Vacay_Template!$A111,Vacay_Template!J$1))</f>
        <v/>
      </c>
      <c r="K111" t="str">
        <f>IF(OR(K$1=":=",$A111=";"),"",INDEX('Main Template'!$J$22:$AN$505,Vacay_Template!$A111,Vacay_Template!K$1))</f>
        <v/>
      </c>
      <c r="L111" t="str">
        <f>IF(OR(L$1=":=",$A111=";"),"",INDEX('Main Template'!$J$22:$AN$505,Vacay_Template!$A111,Vacay_Template!L$1))</f>
        <v/>
      </c>
      <c r="M111" t="str">
        <f>IF(OR(M$1=":=",$A111=";"),"",INDEX('Main Template'!$J$22:$AN$505,Vacay_Template!$A111,Vacay_Template!M$1))</f>
        <v/>
      </c>
      <c r="N111" t="str">
        <f>IF(OR(N$1=":=",$A111=";"),"",INDEX('Main Template'!$J$22:$AN$505,Vacay_Template!$A111,Vacay_Template!N$1))</f>
        <v/>
      </c>
      <c r="O111" t="str">
        <f>IF(OR(O$1=":=",$A111=";"),"",INDEX('Main Template'!$J$22:$AN$505,Vacay_Template!$A111,Vacay_Template!O$1))</f>
        <v/>
      </c>
      <c r="P111" t="str">
        <f>IF(OR(P$1=":=",$A111=";"),"",INDEX('Main Template'!$J$22:$AN$505,Vacay_Template!$A111,Vacay_Template!P$1))</f>
        <v/>
      </c>
      <c r="Q111" t="str">
        <f>IF(OR(Q$1=":=",$A111=";"),"",INDEX('Main Template'!$J$22:$AN$505,Vacay_Template!$A111,Vacay_Template!Q$1))</f>
        <v/>
      </c>
      <c r="R111" t="str">
        <f>IF(OR(R$1=":=",$A111=";"),"",INDEX('Main Template'!$J$22:$AN$505,Vacay_Template!$A111,Vacay_Template!R$1))</f>
        <v/>
      </c>
      <c r="S111" t="str">
        <f>IF(OR(S$1=":=",$A111=";"),"",INDEX('Main Template'!$J$22:$AN$505,Vacay_Template!$A111,Vacay_Template!S$1))</f>
        <v/>
      </c>
      <c r="T111" t="str">
        <f>IF(OR(T$1=":=",$A111=";"),"",INDEX('Main Template'!$J$22:$AN$505,Vacay_Template!$A111,Vacay_Template!T$1))</f>
        <v/>
      </c>
      <c r="U111" t="str">
        <f>IF(OR(U$1=":=",$A111=";"),"",INDEX('Main Template'!$J$22:$AN$505,Vacay_Template!$A111,Vacay_Template!U$1))</f>
        <v/>
      </c>
      <c r="V111" t="str">
        <f>IF(OR(V$1=":=",$A111=";"),"",INDEX('Main Template'!$J$22:$AN$505,Vacay_Template!$A111,Vacay_Template!V$1))</f>
        <v/>
      </c>
      <c r="W111" t="str">
        <f>IF(OR(W$1=":=",$A111=";"),"",INDEX('Main Template'!$J$22:$AN$505,Vacay_Template!$A111,Vacay_Template!W$1))</f>
        <v/>
      </c>
      <c r="X111" t="str">
        <f>IF(OR(X$1=":=",$A111=";"),"",INDEX('Main Template'!$J$22:$AN$505,Vacay_Template!$A111,Vacay_Template!X$1))</f>
        <v/>
      </c>
      <c r="Y111" t="str">
        <f>IF(OR(Y$1=":=",$A111=";"),"",INDEX('Main Template'!$J$22:$AN$505,Vacay_Template!$A111,Vacay_Template!Y$1))</f>
        <v/>
      </c>
      <c r="Z111" t="str">
        <f>IF(OR(Z$1=":=",$A111=";"),"",INDEX('Main Template'!$J$22:$AN$505,Vacay_Template!$A111,Vacay_Template!Z$1))</f>
        <v/>
      </c>
      <c r="AA111" t="str">
        <f>IF(OR(AA$1=":=",$A111=";"),"",INDEX('Main Template'!$J$22:$AN$505,Vacay_Template!$A111,Vacay_Template!AA$1))</f>
        <v/>
      </c>
      <c r="AB111" t="str">
        <f>IF(OR(AB$1=":=",$A111=";"),"",INDEX('Main Template'!$J$22:$AN$505,Vacay_Template!$A111,Vacay_Template!AB$1))</f>
        <v/>
      </c>
      <c r="AC111" t="str">
        <f>IF(OR(AC$1=":=",$A111=";"),"",INDEX('Main Template'!$J$22:$AN$505,Vacay_Template!$A111,Vacay_Template!AC$1))</f>
        <v/>
      </c>
      <c r="AD111" t="str">
        <f>IF(OR(AD$1=":=",$A111=";"),"",INDEX('Main Template'!$J$22:$AN$505,Vacay_Template!$A111,Vacay_Template!AD$1))</f>
        <v/>
      </c>
      <c r="AE111" t="str">
        <f>IF(OR(AE$1=":=",$A111=";"),"",INDEX('Main Template'!$J$22:$AN$505,Vacay_Template!$A111,Vacay_Template!AE$1))</f>
        <v/>
      </c>
      <c r="AF111" t="str">
        <f>IF(OR(AF$1=":=",$A111=";"),"",INDEX('Main Template'!$J$22:$AN$505,Vacay_Template!$A111,Vacay_Template!AF$1))</f>
        <v/>
      </c>
    </row>
    <row r="112" spans="1:32">
      <c r="A112" t="str">
        <f>IF(A111=";","",IF('Main Template'!I132&lt;='Main Template'!$F$9,'Main Template'!I132,";"))</f>
        <v/>
      </c>
      <c r="B112" t="e">
        <f>IF(OR(B$1=":=",$A112=";"),"",INDEX('Main Template'!$J$22:$AN$505,Vacay_Template!$A112,Vacay_Template!B$1))</f>
        <v>#VALUE!</v>
      </c>
      <c r="C112" t="e">
        <f>IF(OR(C$1=":=",$A112=";"),"",INDEX('Main Template'!$J$22:$AN$505,Vacay_Template!$A112,Vacay_Template!C$1))</f>
        <v>#VALUE!</v>
      </c>
      <c r="D112" t="e">
        <f>IF(OR(D$1=":=",$A112=";"),"",INDEX('Main Template'!$J$22:$AN$505,Vacay_Template!$A112,Vacay_Template!D$1))</f>
        <v>#VALUE!</v>
      </c>
      <c r="E112" t="e">
        <f>IF(OR(E$1=":=",$A112=";"),"",INDEX('Main Template'!$J$22:$AN$505,Vacay_Template!$A112,Vacay_Template!E$1))</f>
        <v>#VALUE!</v>
      </c>
      <c r="F112" t="e">
        <f>IF(OR(F$1=":=",$A112=";"),"",INDEX('Main Template'!$J$22:$AN$505,Vacay_Template!$A112,Vacay_Template!F$1))</f>
        <v>#VALUE!</v>
      </c>
      <c r="G112" t="e">
        <f>IF(OR(G$1=":=",$A112=";"),"",INDEX('Main Template'!$J$22:$AN$505,Vacay_Template!$A112,Vacay_Template!G$1))</f>
        <v>#VALUE!</v>
      </c>
      <c r="H112" t="e">
        <f>IF(OR(H$1=":=",$A112=";"),"",INDEX('Main Template'!$J$22:$AN$505,Vacay_Template!$A112,Vacay_Template!H$1))</f>
        <v>#VALUE!</v>
      </c>
      <c r="I112" t="e">
        <f>IF(OR(I$1=":=",$A112=";"),"",INDEX('Main Template'!$J$22:$AN$505,Vacay_Template!$A112,Vacay_Template!I$1))</f>
        <v>#VALUE!</v>
      </c>
      <c r="J112" t="e">
        <f>IF(OR(J$1=":=",$A112=";"),"",INDEX('Main Template'!$J$22:$AN$505,Vacay_Template!$A112,Vacay_Template!J$1))</f>
        <v>#VALUE!</v>
      </c>
      <c r="K112" t="e">
        <f>IF(OR(K$1=":=",$A112=";"),"",INDEX('Main Template'!$J$22:$AN$505,Vacay_Template!$A112,Vacay_Template!K$1))</f>
        <v>#VALUE!</v>
      </c>
      <c r="L112" t="e">
        <f>IF(OR(L$1=":=",$A112=";"),"",INDEX('Main Template'!$J$22:$AN$505,Vacay_Template!$A112,Vacay_Template!L$1))</f>
        <v>#VALUE!</v>
      </c>
      <c r="M112" t="e">
        <f>IF(OR(M$1=":=",$A112=";"),"",INDEX('Main Template'!$J$22:$AN$505,Vacay_Template!$A112,Vacay_Template!M$1))</f>
        <v>#VALUE!</v>
      </c>
      <c r="N112" t="e">
        <f>IF(OR(N$1=":=",$A112=";"),"",INDEX('Main Template'!$J$22:$AN$505,Vacay_Template!$A112,Vacay_Template!N$1))</f>
        <v>#VALUE!</v>
      </c>
      <c r="O112" t="e">
        <f>IF(OR(O$1=":=",$A112=";"),"",INDEX('Main Template'!$J$22:$AN$505,Vacay_Template!$A112,Vacay_Template!O$1))</f>
        <v>#VALUE!</v>
      </c>
      <c r="P112" t="e">
        <f>IF(OR(P$1=":=",$A112=";"),"",INDEX('Main Template'!$J$22:$AN$505,Vacay_Template!$A112,Vacay_Template!P$1))</f>
        <v>#VALUE!</v>
      </c>
      <c r="Q112" t="e">
        <f>IF(OR(Q$1=":=",$A112=";"),"",INDEX('Main Template'!$J$22:$AN$505,Vacay_Template!$A112,Vacay_Template!Q$1))</f>
        <v>#VALUE!</v>
      </c>
      <c r="R112" t="e">
        <f>IF(OR(R$1=":=",$A112=";"),"",INDEX('Main Template'!$J$22:$AN$505,Vacay_Template!$A112,Vacay_Template!R$1))</f>
        <v>#VALUE!</v>
      </c>
      <c r="S112" t="e">
        <f>IF(OR(S$1=":=",$A112=";"),"",INDEX('Main Template'!$J$22:$AN$505,Vacay_Template!$A112,Vacay_Template!S$1))</f>
        <v>#VALUE!</v>
      </c>
      <c r="T112" t="e">
        <f>IF(OR(T$1=":=",$A112=";"),"",INDEX('Main Template'!$J$22:$AN$505,Vacay_Template!$A112,Vacay_Template!T$1))</f>
        <v>#VALUE!</v>
      </c>
      <c r="U112" t="e">
        <f>IF(OR(U$1=":=",$A112=";"),"",INDEX('Main Template'!$J$22:$AN$505,Vacay_Template!$A112,Vacay_Template!U$1))</f>
        <v>#VALUE!</v>
      </c>
      <c r="V112" t="e">
        <f>IF(OR(V$1=":=",$A112=";"),"",INDEX('Main Template'!$J$22:$AN$505,Vacay_Template!$A112,Vacay_Template!V$1))</f>
        <v>#VALUE!</v>
      </c>
      <c r="W112" t="e">
        <f>IF(OR(W$1=":=",$A112=";"),"",INDEX('Main Template'!$J$22:$AN$505,Vacay_Template!$A112,Vacay_Template!W$1))</f>
        <v>#VALUE!</v>
      </c>
      <c r="X112" t="e">
        <f>IF(OR(X$1=":=",$A112=";"),"",INDEX('Main Template'!$J$22:$AN$505,Vacay_Template!$A112,Vacay_Template!X$1))</f>
        <v>#VALUE!</v>
      </c>
      <c r="Y112" t="e">
        <f>IF(OR(Y$1=":=",$A112=";"),"",INDEX('Main Template'!$J$22:$AN$505,Vacay_Template!$A112,Vacay_Template!Y$1))</f>
        <v>#VALUE!</v>
      </c>
      <c r="Z112" t="e">
        <f>IF(OR(Z$1=":=",$A112=";"),"",INDEX('Main Template'!$J$22:$AN$505,Vacay_Template!$A112,Vacay_Template!Z$1))</f>
        <v>#VALUE!</v>
      </c>
      <c r="AA112" t="e">
        <f>IF(OR(AA$1=":=",$A112=";"),"",INDEX('Main Template'!$J$22:$AN$505,Vacay_Template!$A112,Vacay_Template!AA$1))</f>
        <v>#VALUE!</v>
      </c>
      <c r="AB112" t="e">
        <f>IF(OR(AB$1=":=",$A112=";"),"",INDEX('Main Template'!$J$22:$AN$505,Vacay_Template!$A112,Vacay_Template!AB$1))</f>
        <v>#VALUE!</v>
      </c>
      <c r="AC112" t="e">
        <f>IF(OR(AC$1=":=",$A112=";"),"",INDEX('Main Template'!$J$22:$AN$505,Vacay_Template!$A112,Vacay_Template!AC$1))</f>
        <v>#VALUE!</v>
      </c>
      <c r="AD112" t="e">
        <f>IF(OR(AD$1=":=",$A112=";"),"",INDEX('Main Template'!$J$22:$AN$505,Vacay_Template!$A112,Vacay_Template!AD$1))</f>
        <v>#VALUE!</v>
      </c>
      <c r="AE112" t="str">
        <f>IF(OR(AE$1=":=",$A112=";"),"",INDEX('Main Template'!$J$22:$AN$505,Vacay_Template!$A112,Vacay_Template!AE$1))</f>
        <v/>
      </c>
      <c r="AF112" t="e">
        <f>IF(OR(AF$1=":=",$A112=";"),"",INDEX('Main Template'!$J$22:$AN$505,Vacay_Template!$A112,Vacay_Template!AF$1))</f>
        <v>#VALUE!</v>
      </c>
    </row>
    <row r="113" spans="1:32">
      <c r="A113" t="str">
        <f>IF(A112=";","",IF('Main Template'!I133&lt;='Main Template'!$F$9,'Main Template'!I133,";"))</f>
        <v>;</v>
      </c>
      <c r="B113" t="str">
        <f>IF(OR(B$1=":=",$A113=";"),"",INDEX('Main Template'!$J$22:$AN$505,Vacay_Template!$A113,Vacay_Template!B$1))</f>
        <v/>
      </c>
      <c r="C113" t="str">
        <f>IF(OR(C$1=":=",$A113=";"),"",INDEX('Main Template'!$J$22:$AN$505,Vacay_Template!$A113,Vacay_Template!C$1))</f>
        <v/>
      </c>
      <c r="D113" t="str">
        <f>IF(OR(D$1=":=",$A113=";"),"",INDEX('Main Template'!$J$22:$AN$505,Vacay_Template!$A113,Vacay_Template!D$1))</f>
        <v/>
      </c>
      <c r="E113" t="str">
        <f>IF(OR(E$1=":=",$A113=";"),"",INDEX('Main Template'!$J$22:$AN$505,Vacay_Template!$A113,Vacay_Template!E$1))</f>
        <v/>
      </c>
      <c r="F113" t="str">
        <f>IF(OR(F$1=":=",$A113=";"),"",INDEX('Main Template'!$J$22:$AN$505,Vacay_Template!$A113,Vacay_Template!F$1))</f>
        <v/>
      </c>
      <c r="G113" t="str">
        <f>IF(OR(G$1=":=",$A113=";"),"",INDEX('Main Template'!$J$22:$AN$505,Vacay_Template!$A113,Vacay_Template!G$1))</f>
        <v/>
      </c>
      <c r="H113" t="str">
        <f>IF(OR(H$1=":=",$A113=";"),"",INDEX('Main Template'!$J$22:$AN$505,Vacay_Template!$A113,Vacay_Template!H$1))</f>
        <v/>
      </c>
      <c r="I113" t="str">
        <f>IF(OR(I$1=":=",$A113=";"),"",INDEX('Main Template'!$J$22:$AN$505,Vacay_Template!$A113,Vacay_Template!I$1))</f>
        <v/>
      </c>
      <c r="J113" t="str">
        <f>IF(OR(J$1=":=",$A113=";"),"",INDEX('Main Template'!$J$22:$AN$505,Vacay_Template!$A113,Vacay_Template!J$1))</f>
        <v/>
      </c>
      <c r="K113" t="str">
        <f>IF(OR(K$1=":=",$A113=";"),"",INDEX('Main Template'!$J$22:$AN$505,Vacay_Template!$A113,Vacay_Template!K$1))</f>
        <v/>
      </c>
      <c r="L113" t="str">
        <f>IF(OR(L$1=":=",$A113=";"),"",INDEX('Main Template'!$J$22:$AN$505,Vacay_Template!$A113,Vacay_Template!L$1))</f>
        <v/>
      </c>
      <c r="M113" t="str">
        <f>IF(OR(M$1=":=",$A113=";"),"",INDEX('Main Template'!$J$22:$AN$505,Vacay_Template!$A113,Vacay_Template!M$1))</f>
        <v/>
      </c>
      <c r="N113" t="str">
        <f>IF(OR(N$1=":=",$A113=";"),"",INDEX('Main Template'!$J$22:$AN$505,Vacay_Template!$A113,Vacay_Template!N$1))</f>
        <v/>
      </c>
      <c r="O113" t="str">
        <f>IF(OR(O$1=":=",$A113=";"),"",INDEX('Main Template'!$J$22:$AN$505,Vacay_Template!$A113,Vacay_Template!O$1))</f>
        <v/>
      </c>
      <c r="P113" t="str">
        <f>IF(OR(P$1=":=",$A113=";"),"",INDEX('Main Template'!$J$22:$AN$505,Vacay_Template!$A113,Vacay_Template!P$1))</f>
        <v/>
      </c>
      <c r="Q113" t="str">
        <f>IF(OR(Q$1=":=",$A113=";"),"",INDEX('Main Template'!$J$22:$AN$505,Vacay_Template!$A113,Vacay_Template!Q$1))</f>
        <v/>
      </c>
      <c r="R113" t="str">
        <f>IF(OR(R$1=":=",$A113=";"),"",INDEX('Main Template'!$J$22:$AN$505,Vacay_Template!$A113,Vacay_Template!R$1))</f>
        <v/>
      </c>
      <c r="S113" t="str">
        <f>IF(OR(S$1=":=",$A113=";"),"",INDEX('Main Template'!$J$22:$AN$505,Vacay_Template!$A113,Vacay_Template!S$1))</f>
        <v/>
      </c>
      <c r="T113" t="str">
        <f>IF(OR(T$1=":=",$A113=";"),"",INDEX('Main Template'!$J$22:$AN$505,Vacay_Template!$A113,Vacay_Template!T$1))</f>
        <v/>
      </c>
      <c r="U113" t="str">
        <f>IF(OR(U$1=":=",$A113=";"),"",INDEX('Main Template'!$J$22:$AN$505,Vacay_Template!$A113,Vacay_Template!U$1))</f>
        <v/>
      </c>
      <c r="V113" t="str">
        <f>IF(OR(V$1=":=",$A113=";"),"",INDEX('Main Template'!$J$22:$AN$505,Vacay_Template!$A113,Vacay_Template!V$1))</f>
        <v/>
      </c>
      <c r="W113" t="str">
        <f>IF(OR(W$1=":=",$A113=";"),"",INDEX('Main Template'!$J$22:$AN$505,Vacay_Template!$A113,Vacay_Template!W$1))</f>
        <v/>
      </c>
      <c r="X113" t="str">
        <f>IF(OR(X$1=":=",$A113=";"),"",INDEX('Main Template'!$J$22:$AN$505,Vacay_Template!$A113,Vacay_Template!X$1))</f>
        <v/>
      </c>
      <c r="Y113" t="str">
        <f>IF(OR(Y$1=":=",$A113=";"),"",INDEX('Main Template'!$J$22:$AN$505,Vacay_Template!$A113,Vacay_Template!Y$1))</f>
        <v/>
      </c>
      <c r="Z113" t="str">
        <f>IF(OR(Z$1=":=",$A113=";"),"",INDEX('Main Template'!$J$22:$AN$505,Vacay_Template!$A113,Vacay_Template!Z$1))</f>
        <v/>
      </c>
      <c r="AA113" t="str">
        <f>IF(OR(AA$1=":=",$A113=";"),"",INDEX('Main Template'!$J$22:$AN$505,Vacay_Template!$A113,Vacay_Template!AA$1))</f>
        <v/>
      </c>
      <c r="AB113" t="str">
        <f>IF(OR(AB$1=":=",$A113=";"),"",INDEX('Main Template'!$J$22:$AN$505,Vacay_Template!$A113,Vacay_Template!AB$1))</f>
        <v/>
      </c>
      <c r="AC113" t="str">
        <f>IF(OR(AC$1=":=",$A113=";"),"",INDEX('Main Template'!$J$22:$AN$505,Vacay_Template!$A113,Vacay_Template!AC$1))</f>
        <v/>
      </c>
      <c r="AD113" t="str">
        <f>IF(OR(AD$1=":=",$A113=";"),"",INDEX('Main Template'!$J$22:$AN$505,Vacay_Template!$A113,Vacay_Template!AD$1))</f>
        <v/>
      </c>
      <c r="AE113" t="str">
        <f>IF(OR(AE$1=":=",$A113=";"),"",INDEX('Main Template'!$J$22:$AN$505,Vacay_Template!$A113,Vacay_Template!AE$1))</f>
        <v/>
      </c>
      <c r="AF113" t="str">
        <f>IF(OR(AF$1=":=",$A113=";"),"",INDEX('Main Template'!$J$22:$AN$505,Vacay_Template!$A113,Vacay_Template!AF$1))</f>
        <v/>
      </c>
    </row>
    <row r="114" spans="1:32">
      <c r="A114" t="str">
        <f>IF(A113=";","",IF('Main Template'!I134&lt;='Main Template'!$F$9,'Main Template'!I134,";"))</f>
        <v/>
      </c>
      <c r="B114" t="e">
        <f>IF(OR(B$1=":=",$A114=";"),"",INDEX('Main Template'!$J$22:$AN$505,Vacay_Template!$A114,Vacay_Template!B$1))</f>
        <v>#VALUE!</v>
      </c>
      <c r="C114" t="e">
        <f>IF(OR(C$1=":=",$A114=";"),"",INDEX('Main Template'!$J$22:$AN$505,Vacay_Template!$A114,Vacay_Template!C$1))</f>
        <v>#VALUE!</v>
      </c>
      <c r="D114" t="e">
        <f>IF(OR(D$1=":=",$A114=";"),"",INDEX('Main Template'!$J$22:$AN$505,Vacay_Template!$A114,Vacay_Template!D$1))</f>
        <v>#VALUE!</v>
      </c>
      <c r="E114" t="e">
        <f>IF(OR(E$1=":=",$A114=";"),"",INDEX('Main Template'!$J$22:$AN$505,Vacay_Template!$A114,Vacay_Template!E$1))</f>
        <v>#VALUE!</v>
      </c>
      <c r="F114" t="e">
        <f>IF(OR(F$1=":=",$A114=";"),"",INDEX('Main Template'!$J$22:$AN$505,Vacay_Template!$A114,Vacay_Template!F$1))</f>
        <v>#VALUE!</v>
      </c>
      <c r="G114" t="e">
        <f>IF(OR(G$1=":=",$A114=";"),"",INDEX('Main Template'!$J$22:$AN$505,Vacay_Template!$A114,Vacay_Template!G$1))</f>
        <v>#VALUE!</v>
      </c>
      <c r="H114" t="e">
        <f>IF(OR(H$1=":=",$A114=";"),"",INDEX('Main Template'!$J$22:$AN$505,Vacay_Template!$A114,Vacay_Template!H$1))</f>
        <v>#VALUE!</v>
      </c>
      <c r="I114" t="e">
        <f>IF(OR(I$1=":=",$A114=";"),"",INDEX('Main Template'!$J$22:$AN$505,Vacay_Template!$A114,Vacay_Template!I$1))</f>
        <v>#VALUE!</v>
      </c>
      <c r="J114" t="e">
        <f>IF(OR(J$1=":=",$A114=";"),"",INDEX('Main Template'!$J$22:$AN$505,Vacay_Template!$A114,Vacay_Template!J$1))</f>
        <v>#VALUE!</v>
      </c>
      <c r="K114" t="e">
        <f>IF(OR(K$1=":=",$A114=";"),"",INDEX('Main Template'!$J$22:$AN$505,Vacay_Template!$A114,Vacay_Template!K$1))</f>
        <v>#VALUE!</v>
      </c>
      <c r="L114" t="e">
        <f>IF(OR(L$1=":=",$A114=";"),"",INDEX('Main Template'!$J$22:$AN$505,Vacay_Template!$A114,Vacay_Template!L$1))</f>
        <v>#VALUE!</v>
      </c>
      <c r="M114" t="e">
        <f>IF(OR(M$1=":=",$A114=";"),"",INDEX('Main Template'!$J$22:$AN$505,Vacay_Template!$A114,Vacay_Template!M$1))</f>
        <v>#VALUE!</v>
      </c>
      <c r="N114" t="e">
        <f>IF(OR(N$1=":=",$A114=";"),"",INDEX('Main Template'!$J$22:$AN$505,Vacay_Template!$A114,Vacay_Template!N$1))</f>
        <v>#VALUE!</v>
      </c>
      <c r="O114" t="e">
        <f>IF(OR(O$1=":=",$A114=";"),"",INDEX('Main Template'!$J$22:$AN$505,Vacay_Template!$A114,Vacay_Template!O$1))</f>
        <v>#VALUE!</v>
      </c>
      <c r="P114" t="e">
        <f>IF(OR(P$1=":=",$A114=";"),"",INDEX('Main Template'!$J$22:$AN$505,Vacay_Template!$A114,Vacay_Template!P$1))</f>
        <v>#VALUE!</v>
      </c>
      <c r="Q114" t="e">
        <f>IF(OR(Q$1=":=",$A114=";"),"",INDEX('Main Template'!$J$22:$AN$505,Vacay_Template!$A114,Vacay_Template!Q$1))</f>
        <v>#VALUE!</v>
      </c>
      <c r="R114" t="e">
        <f>IF(OR(R$1=":=",$A114=";"),"",INDEX('Main Template'!$J$22:$AN$505,Vacay_Template!$A114,Vacay_Template!R$1))</f>
        <v>#VALUE!</v>
      </c>
      <c r="S114" t="e">
        <f>IF(OR(S$1=":=",$A114=";"),"",INDEX('Main Template'!$J$22:$AN$505,Vacay_Template!$A114,Vacay_Template!S$1))</f>
        <v>#VALUE!</v>
      </c>
      <c r="T114" t="e">
        <f>IF(OR(T$1=":=",$A114=";"),"",INDEX('Main Template'!$J$22:$AN$505,Vacay_Template!$A114,Vacay_Template!T$1))</f>
        <v>#VALUE!</v>
      </c>
      <c r="U114" t="e">
        <f>IF(OR(U$1=":=",$A114=";"),"",INDEX('Main Template'!$J$22:$AN$505,Vacay_Template!$A114,Vacay_Template!U$1))</f>
        <v>#VALUE!</v>
      </c>
      <c r="V114" t="e">
        <f>IF(OR(V$1=":=",$A114=";"),"",INDEX('Main Template'!$J$22:$AN$505,Vacay_Template!$A114,Vacay_Template!V$1))</f>
        <v>#VALUE!</v>
      </c>
      <c r="W114" t="e">
        <f>IF(OR(W$1=":=",$A114=";"),"",INDEX('Main Template'!$J$22:$AN$505,Vacay_Template!$A114,Vacay_Template!W$1))</f>
        <v>#VALUE!</v>
      </c>
      <c r="X114" t="e">
        <f>IF(OR(X$1=":=",$A114=";"),"",INDEX('Main Template'!$J$22:$AN$505,Vacay_Template!$A114,Vacay_Template!X$1))</f>
        <v>#VALUE!</v>
      </c>
      <c r="Y114" t="e">
        <f>IF(OR(Y$1=":=",$A114=";"),"",INDEX('Main Template'!$J$22:$AN$505,Vacay_Template!$A114,Vacay_Template!Y$1))</f>
        <v>#VALUE!</v>
      </c>
      <c r="Z114" t="e">
        <f>IF(OR(Z$1=":=",$A114=";"),"",INDEX('Main Template'!$J$22:$AN$505,Vacay_Template!$A114,Vacay_Template!Z$1))</f>
        <v>#VALUE!</v>
      </c>
      <c r="AA114" t="e">
        <f>IF(OR(AA$1=":=",$A114=";"),"",INDEX('Main Template'!$J$22:$AN$505,Vacay_Template!$A114,Vacay_Template!AA$1))</f>
        <v>#VALUE!</v>
      </c>
      <c r="AB114" t="e">
        <f>IF(OR(AB$1=":=",$A114=";"),"",INDEX('Main Template'!$J$22:$AN$505,Vacay_Template!$A114,Vacay_Template!AB$1))</f>
        <v>#VALUE!</v>
      </c>
      <c r="AC114" t="e">
        <f>IF(OR(AC$1=":=",$A114=";"),"",INDEX('Main Template'!$J$22:$AN$505,Vacay_Template!$A114,Vacay_Template!AC$1))</f>
        <v>#VALUE!</v>
      </c>
      <c r="AD114" t="e">
        <f>IF(OR(AD$1=":=",$A114=";"),"",INDEX('Main Template'!$J$22:$AN$505,Vacay_Template!$A114,Vacay_Template!AD$1))</f>
        <v>#VALUE!</v>
      </c>
      <c r="AE114" t="str">
        <f>IF(OR(AE$1=":=",$A114=";"),"",INDEX('Main Template'!$J$22:$AN$505,Vacay_Template!$A114,Vacay_Template!AE$1))</f>
        <v/>
      </c>
      <c r="AF114" t="e">
        <f>IF(OR(AF$1=":=",$A114=";"),"",INDEX('Main Template'!$J$22:$AN$505,Vacay_Template!$A114,Vacay_Template!AF$1))</f>
        <v>#VALUE!</v>
      </c>
    </row>
    <row r="115" spans="1:32">
      <c r="A115" t="str">
        <f>IF(A114=";","",IF('Main Template'!I135&lt;='Main Template'!$F$9,'Main Template'!I135,";"))</f>
        <v>;</v>
      </c>
      <c r="B115" t="str">
        <f>IF(OR(B$1=":=",$A115=";"),"",INDEX('Main Template'!$J$22:$AN$505,Vacay_Template!$A115,Vacay_Template!B$1))</f>
        <v/>
      </c>
      <c r="C115" t="str">
        <f>IF(OR(C$1=":=",$A115=";"),"",INDEX('Main Template'!$J$22:$AN$505,Vacay_Template!$A115,Vacay_Template!C$1))</f>
        <v/>
      </c>
      <c r="D115" t="str">
        <f>IF(OR(D$1=":=",$A115=";"),"",INDEX('Main Template'!$J$22:$AN$505,Vacay_Template!$A115,Vacay_Template!D$1))</f>
        <v/>
      </c>
      <c r="E115" t="str">
        <f>IF(OR(E$1=":=",$A115=";"),"",INDEX('Main Template'!$J$22:$AN$505,Vacay_Template!$A115,Vacay_Template!E$1))</f>
        <v/>
      </c>
      <c r="F115" t="str">
        <f>IF(OR(F$1=":=",$A115=";"),"",INDEX('Main Template'!$J$22:$AN$505,Vacay_Template!$A115,Vacay_Template!F$1))</f>
        <v/>
      </c>
      <c r="G115" t="str">
        <f>IF(OR(G$1=":=",$A115=";"),"",INDEX('Main Template'!$J$22:$AN$505,Vacay_Template!$A115,Vacay_Template!G$1))</f>
        <v/>
      </c>
      <c r="H115" t="str">
        <f>IF(OR(H$1=":=",$A115=";"),"",INDEX('Main Template'!$J$22:$AN$505,Vacay_Template!$A115,Vacay_Template!H$1))</f>
        <v/>
      </c>
      <c r="I115" t="str">
        <f>IF(OR(I$1=":=",$A115=";"),"",INDEX('Main Template'!$J$22:$AN$505,Vacay_Template!$A115,Vacay_Template!I$1))</f>
        <v/>
      </c>
      <c r="J115" t="str">
        <f>IF(OR(J$1=":=",$A115=";"),"",INDEX('Main Template'!$J$22:$AN$505,Vacay_Template!$A115,Vacay_Template!J$1))</f>
        <v/>
      </c>
      <c r="K115" t="str">
        <f>IF(OR(K$1=":=",$A115=";"),"",INDEX('Main Template'!$J$22:$AN$505,Vacay_Template!$A115,Vacay_Template!K$1))</f>
        <v/>
      </c>
      <c r="L115" t="str">
        <f>IF(OR(L$1=":=",$A115=";"),"",INDEX('Main Template'!$J$22:$AN$505,Vacay_Template!$A115,Vacay_Template!L$1))</f>
        <v/>
      </c>
      <c r="M115" t="str">
        <f>IF(OR(M$1=":=",$A115=";"),"",INDEX('Main Template'!$J$22:$AN$505,Vacay_Template!$A115,Vacay_Template!M$1))</f>
        <v/>
      </c>
      <c r="N115" t="str">
        <f>IF(OR(N$1=":=",$A115=";"),"",INDEX('Main Template'!$J$22:$AN$505,Vacay_Template!$A115,Vacay_Template!N$1))</f>
        <v/>
      </c>
      <c r="O115" t="str">
        <f>IF(OR(O$1=":=",$A115=";"),"",INDEX('Main Template'!$J$22:$AN$505,Vacay_Template!$A115,Vacay_Template!O$1))</f>
        <v/>
      </c>
      <c r="P115" t="str">
        <f>IF(OR(P$1=":=",$A115=";"),"",INDEX('Main Template'!$J$22:$AN$505,Vacay_Template!$A115,Vacay_Template!P$1))</f>
        <v/>
      </c>
      <c r="Q115" t="str">
        <f>IF(OR(Q$1=":=",$A115=";"),"",INDEX('Main Template'!$J$22:$AN$505,Vacay_Template!$A115,Vacay_Template!Q$1))</f>
        <v/>
      </c>
      <c r="R115" t="str">
        <f>IF(OR(R$1=":=",$A115=";"),"",INDEX('Main Template'!$J$22:$AN$505,Vacay_Template!$A115,Vacay_Template!R$1))</f>
        <v/>
      </c>
      <c r="S115" t="str">
        <f>IF(OR(S$1=":=",$A115=";"),"",INDEX('Main Template'!$J$22:$AN$505,Vacay_Template!$A115,Vacay_Template!S$1))</f>
        <v/>
      </c>
      <c r="T115" t="str">
        <f>IF(OR(T$1=":=",$A115=";"),"",INDEX('Main Template'!$J$22:$AN$505,Vacay_Template!$A115,Vacay_Template!T$1))</f>
        <v/>
      </c>
      <c r="U115" t="str">
        <f>IF(OR(U$1=":=",$A115=";"),"",INDEX('Main Template'!$J$22:$AN$505,Vacay_Template!$A115,Vacay_Template!U$1))</f>
        <v/>
      </c>
      <c r="V115" t="str">
        <f>IF(OR(V$1=":=",$A115=";"),"",INDEX('Main Template'!$J$22:$AN$505,Vacay_Template!$A115,Vacay_Template!V$1))</f>
        <v/>
      </c>
      <c r="W115" t="str">
        <f>IF(OR(W$1=":=",$A115=";"),"",INDEX('Main Template'!$J$22:$AN$505,Vacay_Template!$A115,Vacay_Template!W$1))</f>
        <v/>
      </c>
      <c r="X115" t="str">
        <f>IF(OR(X$1=":=",$A115=";"),"",INDEX('Main Template'!$J$22:$AN$505,Vacay_Template!$A115,Vacay_Template!X$1))</f>
        <v/>
      </c>
      <c r="Y115" t="str">
        <f>IF(OR(Y$1=":=",$A115=";"),"",INDEX('Main Template'!$J$22:$AN$505,Vacay_Template!$A115,Vacay_Template!Y$1))</f>
        <v/>
      </c>
      <c r="Z115" t="str">
        <f>IF(OR(Z$1=":=",$A115=";"),"",INDEX('Main Template'!$J$22:$AN$505,Vacay_Template!$A115,Vacay_Template!Z$1))</f>
        <v/>
      </c>
      <c r="AA115" t="str">
        <f>IF(OR(AA$1=":=",$A115=";"),"",INDEX('Main Template'!$J$22:$AN$505,Vacay_Template!$A115,Vacay_Template!AA$1))</f>
        <v/>
      </c>
      <c r="AB115" t="str">
        <f>IF(OR(AB$1=":=",$A115=";"),"",INDEX('Main Template'!$J$22:$AN$505,Vacay_Template!$A115,Vacay_Template!AB$1))</f>
        <v/>
      </c>
      <c r="AC115" t="str">
        <f>IF(OR(AC$1=":=",$A115=";"),"",INDEX('Main Template'!$J$22:$AN$505,Vacay_Template!$A115,Vacay_Template!AC$1))</f>
        <v/>
      </c>
      <c r="AD115" t="str">
        <f>IF(OR(AD$1=":=",$A115=";"),"",INDEX('Main Template'!$J$22:$AN$505,Vacay_Template!$A115,Vacay_Template!AD$1))</f>
        <v/>
      </c>
      <c r="AE115" t="str">
        <f>IF(OR(AE$1=":=",$A115=";"),"",INDEX('Main Template'!$J$22:$AN$505,Vacay_Template!$A115,Vacay_Template!AE$1))</f>
        <v/>
      </c>
      <c r="AF115" t="str">
        <f>IF(OR(AF$1=":=",$A115=";"),"",INDEX('Main Template'!$J$22:$AN$505,Vacay_Template!$A115,Vacay_Template!AF$1))</f>
        <v/>
      </c>
    </row>
    <row r="116" spans="1:32">
      <c r="A116" t="str">
        <f>IF(A115=";","",IF('Main Template'!I136&lt;='Main Template'!$F$9,'Main Template'!I136,";"))</f>
        <v/>
      </c>
      <c r="B116" t="e">
        <f>IF(OR(B$1=":=",$A116=";"),"",INDEX('Main Template'!$J$22:$AN$505,Vacay_Template!$A116,Vacay_Template!B$1))</f>
        <v>#VALUE!</v>
      </c>
      <c r="C116" t="e">
        <f>IF(OR(C$1=":=",$A116=";"),"",INDEX('Main Template'!$J$22:$AN$505,Vacay_Template!$A116,Vacay_Template!C$1))</f>
        <v>#VALUE!</v>
      </c>
      <c r="D116" t="e">
        <f>IF(OR(D$1=":=",$A116=";"),"",INDEX('Main Template'!$J$22:$AN$505,Vacay_Template!$A116,Vacay_Template!D$1))</f>
        <v>#VALUE!</v>
      </c>
      <c r="E116" t="e">
        <f>IF(OR(E$1=":=",$A116=";"),"",INDEX('Main Template'!$J$22:$AN$505,Vacay_Template!$A116,Vacay_Template!E$1))</f>
        <v>#VALUE!</v>
      </c>
      <c r="F116" t="e">
        <f>IF(OR(F$1=":=",$A116=";"),"",INDEX('Main Template'!$J$22:$AN$505,Vacay_Template!$A116,Vacay_Template!F$1))</f>
        <v>#VALUE!</v>
      </c>
      <c r="G116" t="e">
        <f>IF(OR(G$1=":=",$A116=";"),"",INDEX('Main Template'!$J$22:$AN$505,Vacay_Template!$A116,Vacay_Template!G$1))</f>
        <v>#VALUE!</v>
      </c>
      <c r="H116" t="e">
        <f>IF(OR(H$1=":=",$A116=";"),"",INDEX('Main Template'!$J$22:$AN$505,Vacay_Template!$A116,Vacay_Template!H$1))</f>
        <v>#VALUE!</v>
      </c>
      <c r="I116" t="e">
        <f>IF(OR(I$1=":=",$A116=";"),"",INDEX('Main Template'!$J$22:$AN$505,Vacay_Template!$A116,Vacay_Template!I$1))</f>
        <v>#VALUE!</v>
      </c>
      <c r="J116" t="e">
        <f>IF(OR(J$1=":=",$A116=";"),"",INDEX('Main Template'!$J$22:$AN$505,Vacay_Template!$A116,Vacay_Template!J$1))</f>
        <v>#VALUE!</v>
      </c>
      <c r="K116" t="e">
        <f>IF(OR(K$1=":=",$A116=";"),"",INDEX('Main Template'!$J$22:$AN$505,Vacay_Template!$A116,Vacay_Template!K$1))</f>
        <v>#VALUE!</v>
      </c>
      <c r="L116" t="e">
        <f>IF(OR(L$1=":=",$A116=";"),"",INDEX('Main Template'!$J$22:$AN$505,Vacay_Template!$A116,Vacay_Template!L$1))</f>
        <v>#VALUE!</v>
      </c>
      <c r="M116" t="e">
        <f>IF(OR(M$1=":=",$A116=";"),"",INDEX('Main Template'!$J$22:$AN$505,Vacay_Template!$A116,Vacay_Template!M$1))</f>
        <v>#VALUE!</v>
      </c>
      <c r="N116" t="e">
        <f>IF(OR(N$1=":=",$A116=";"),"",INDEX('Main Template'!$J$22:$AN$505,Vacay_Template!$A116,Vacay_Template!N$1))</f>
        <v>#VALUE!</v>
      </c>
      <c r="O116" t="e">
        <f>IF(OR(O$1=":=",$A116=";"),"",INDEX('Main Template'!$J$22:$AN$505,Vacay_Template!$A116,Vacay_Template!O$1))</f>
        <v>#VALUE!</v>
      </c>
      <c r="P116" t="e">
        <f>IF(OR(P$1=":=",$A116=";"),"",INDEX('Main Template'!$J$22:$AN$505,Vacay_Template!$A116,Vacay_Template!P$1))</f>
        <v>#VALUE!</v>
      </c>
      <c r="Q116" t="e">
        <f>IF(OR(Q$1=":=",$A116=";"),"",INDEX('Main Template'!$J$22:$AN$505,Vacay_Template!$A116,Vacay_Template!Q$1))</f>
        <v>#VALUE!</v>
      </c>
      <c r="R116" t="e">
        <f>IF(OR(R$1=":=",$A116=";"),"",INDEX('Main Template'!$J$22:$AN$505,Vacay_Template!$A116,Vacay_Template!R$1))</f>
        <v>#VALUE!</v>
      </c>
      <c r="S116" t="e">
        <f>IF(OR(S$1=":=",$A116=";"),"",INDEX('Main Template'!$J$22:$AN$505,Vacay_Template!$A116,Vacay_Template!S$1))</f>
        <v>#VALUE!</v>
      </c>
      <c r="T116" t="e">
        <f>IF(OR(T$1=":=",$A116=";"),"",INDEX('Main Template'!$J$22:$AN$505,Vacay_Template!$A116,Vacay_Template!T$1))</f>
        <v>#VALUE!</v>
      </c>
      <c r="U116" t="e">
        <f>IF(OR(U$1=":=",$A116=";"),"",INDEX('Main Template'!$J$22:$AN$505,Vacay_Template!$A116,Vacay_Template!U$1))</f>
        <v>#VALUE!</v>
      </c>
      <c r="V116" t="e">
        <f>IF(OR(V$1=":=",$A116=";"),"",INDEX('Main Template'!$J$22:$AN$505,Vacay_Template!$A116,Vacay_Template!V$1))</f>
        <v>#VALUE!</v>
      </c>
      <c r="W116" t="e">
        <f>IF(OR(W$1=":=",$A116=";"),"",INDEX('Main Template'!$J$22:$AN$505,Vacay_Template!$A116,Vacay_Template!W$1))</f>
        <v>#VALUE!</v>
      </c>
      <c r="X116" t="e">
        <f>IF(OR(X$1=":=",$A116=";"),"",INDEX('Main Template'!$J$22:$AN$505,Vacay_Template!$A116,Vacay_Template!X$1))</f>
        <v>#VALUE!</v>
      </c>
      <c r="Y116" t="e">
        <f>IF(OR(Y$1=":=",$A116=";"),"",INDEX('Main Template'!$J$22:$AN$505,Vacay_Template!$A116,Vacay_Template!Y$1))</f>
        <v>#VALUE!</v>
      </c>
      <c r="Z116" t="e">
        <f>IF(OR(Z$1=":=",$A116=";"),"",INDEX('Main Template'!$J$22:$AN$505,Vacay_Template!$A116,Vacay_Template!Z$1))</f>
        <v>#VALUE!</v>
      </c>
      <c r="AA116" t="e">
        <f>IF(OR(AA$1=":=",$A116=";"),"",INDEX('Main Template'!$J$22:$AN$505,Vacay_Template!$A116,Vacay_Template!AA$1))</f>
        <v>#VALUE!</v>
      </c>
      <c r="AB116" t="e">
        <f>IF(OR(AB$1=":=",$A116=";"),"",INDEX('Main Template'!$J$22:$AN$505,Vacay_Template!$A116,Vacay_Template!AB$1))</f>
        <v>#VALUE!</v>
      </c>
      <c r="AC116" t="e">
        <f>IF(OR(AC$1=":=",$A116=";"),"",INDEX('Main Template'!$J$22:$AN$505,Vacay_Template!$A116,Vacay_Template!AC$1))</f>
        <v>#VALUE!</v>
      </c>
      <c r="AD116" t="e">
        <f>IF(OR(AD$1=":=",$A116=";"),"",INDEX('Main Template'!$J$22:$AN$505,Vacay_Template!$A116,Vacay_Template!AD$1))</f>
        <v>#VALUE!</v>
      </c>
      <c r="AE116" t="str">
        <f>IF(OR(AE$1=":=",$A116=";"),"",INDEX('Main Template'!$J$22:$AN$505,Vacay_Template!$A116,Vacay_Template!AE$1))</f>
        <v/>
      </c>
      <c r="AF116" t="e">
        <f>IF(OR(AF$1=":=",$A116=";"),"",INDEX('Main Template'!$J$22:$AN$505,Vacay_Template!$A116,Vacay_Template!AF$1))</f>
        <v>#VALUE!</v>
      </c>
    </row>
    <row r="117" spans="1:32">
      <c r="A117" t="str">
        <f>IF(A116=";","",IF('Main Template'!I137&lt;='Main Template'!$F$9,'Main Template'!I137,";"))</f>
        <v>;</v>
      </c>
      <c r="B117" t="str">
        <f>IF(OR(B$1=":=",$A117=";"),"",INDEX('Main Template'!$J$22:$AN$505,Vacay_Template!$A117,Vacay_Template!B$1))</f>
        <v/>
      </c>
      <c r="C117" t="str">
        <f>IF(OR(C$1=":=",$A117=";"),"",INDEX('Main Template'!$J$22:$AN$505,Vacay_Template!$A117,Vacay_Template!C$1))</f>
        <v/>
      </c>
      <c r="D117" t="str">
        <f>IF(OR(D$1=":=",$A117=";"),"",INDEX('Main Template'!$J$22:$AN$505,Vacay_Template!$A117,Vacay_Template!D$1))</f>
        <v/>
      </c>
      <c r="E117" t="str">
        <f>IF(OR(E$1=":=",$A117=";"),"",INDEX('Main Template'!$J$22:$AN$505,Vacay_Template!$A117,Vacay_Template!E$1))</f>
        <v/>
      </c>
      <c r="F117" t="str">
        <f>IF(OR(F$1=":=",$A117=";"),"",INDEX('Main Template'!$J$22:$AN$505,Vacay_Template!$A117,Vacay_Template!F$1))</f>
        <v/>
      </c>
      <c r="G117" t="str">
        <f>IF(OR(G$1=":=",$A117=";"),"",INDEX('Main Template'!$J$22:$AN$505,Vacay_Template!$A117,Vacay_Template!G$1))</f>
        <v/>
      </c>
      <c r="H117" t="str">
        <f>IF(OR(H$1=":=",$A117=";"),"",INDEX('Main Template'!$J$22:$AN$505,Vacay_Template!$A117,Vacay_Template!H$1))</f>
        <v/>
      </c>
      <c r="I117" t="str">
        <f>IF(OR(I$1=":=",$A117=";"),"",INDEX('Main Template'!$J$22:$AN$505,Vacay_Template!$A117,Vacay_Template!I$1))</f>
        <v/>
      </c>
      <c r="J117" t="str">
        <f>IF(OR(J$1=":=",$A117=";"),"",INDEX('Main Template'!$J$22:$AN$505,Vacay_Template!$A117,Vacay_Template!J$1))</f>
        <v/>
      </c>
      <c r="K117" t="str">
        <f>IF(OR(K$1=":=",$A117=";"),"",INDEX('Main Template'!$J$22:$AN$505,Vacay_Template!$A117,Vacay_Template!K$1))</f>
        <v/>
      </c>
      <c r="L117" t="str">
        <f>IF(OR(L$1=":=",$A117=";"),"",INDEX('Main Template'!$J$22:$AN$505,Vacay_Template!$A117,Vacay_Template!L$1))</f>
        <v/>
      </c>
      <c r="M117" t="str">
        <f>IF(OR(M$1=":=",$A117=";"),"",INDEX('Main Template'!$J$22:$AN$505,Vacay_Template!$A117,Vacay_Template!M$1))</f>
        <v/>
      </c>
      <c r="N117" t="str">
        <f>IF(OR(N$1=":=",$A117=";"),"",INDEX('Main Template'!$J$22:$AN$505,Vacay_Template!$A117,Vacay_Template!N$1))</f>
        <v/>
      </c>
      <c r="O117" t="str">
        <f>IF(OR(O$1=":=",$A117=";"),"",INDEX('Main Template'!$J$22:$AN$505,Vacay_Template!$A117,Vacay_Template!O$1))</f>
        <v/>
      </c>
      <c r="P117" t="str">
        <f>IF(OR(P$1=":=",$A117=";"),"",INDEX('Main Template'!$J$22:$AN$505,Vacay_Template!$A117,Vacay_Template!P$1))</f>
        <v/>
      </c>
      <c r="Q117" t="str">
        <f>IF(OR(Q$1=":=",$A117=";"),"",INDEX('Main Template'!$J$22:$AN$505,Vacay_Template!$A117,Vacay_Template!Q$1))</f>
        <v/>
      </c>
      <c r="R117" t="str">
        <f>IF(OR(R$1=":=",$A117=";"),"",INDEX('Main Template'!$J$22:$AN$505,Vacay_Template!$A117,Vacay_Template!R$1))</f>
        <v/>
      </c>
      <c r="S117" t="str">
        <f>IF(OR(S$1=":=",$A117=";"),"",INDEX('Main Template'!$J$22:$AN$505,Vacay_Template!$A117,Vacay_Template!S$1))</f>
        <v/>
      </c>
      <c r="T117" t="str">
        <f>IF(OR(T$1=":=",$A117=";"),"",INDEX('Main Template'!$J$22:$AN$505,Vacay_Template!$A117,Vacay_Template!T$1))</f>
        <v/>
      </c>
      <c r="U117" t="str">
        <f>IF(OR(U$1=":=",$A117=";"),"",INDEX('Main Template'!$J$22:$AN$505,Vacay_Template!$A117,Vacay_Template!U$1))</f>
        <v/>
      </c>
      <c r="V117" t="str">
        <f>IF(OR(V$1=":=",$A117=";"),"",INDEX('Main Template'!$J$22:$AN$505,Vacay_Template!$A117,Vacay_Template!V$1))</f>
        <v/>
      </c>
      <c r="W117" t="str">
        <f>IF(OR(W$1=":=",$A117=";"),"",INDEX('Main Template'!$J$22:$AN$505,Vacay_Template!$A117,Vacay_Template!W$1))</f>
        <v/>
      </c>
      <c r="X117" t="str">
        <f>IF(OR(X$1=":=",$A117=";"),"",INDEX('Main Template'!$J$22:$AN$505,Vacay_Template!$A117,Vacay_Template!X$1))</f>
        <v/>
      </c>
      <c r="Y117" t="str">
        <f>IF(OR(Y$1=":=",$A117=";"),"",INDEX('Main Template'!$J$22:$AN$505,Vacay_Template!$A117,Vacay_Template!Y$1))</f>
        <v/>
      </c>
      <c r="Z117" t="str">
        <f>IF(OR(Z$1=":=",$A117=";"),"",INDEX('Main Template'!$J$22:$AN$505,Vacay_Template!$A117,Vacay_Template!Z$1))</f>
        <v/>
      </c>
      <c r="AA117" t="str">
        <f>IF(OR(AA$1=":=",$A117=";"),"",INDEX('Main Template'!$J$22:$AN$505,Vacay_Template!$A117,Vacay_Template!AA$1))</f>
        <v/>
      </c>
      <c r="AB117" t="str">
        <f>IF(OR(AB$1=":=",$A117=";"),"",INDEX('Main Template'!$J$22:$AN$505,Vacay_Template!$A117,Vacay_Template!AB$1))</f>
        <v/>
      </c>
      <c r="AC117" t="str">
        <f>IF(OR(AC$1=":=",$A117=";"),"",INDEX('Main Template'!$J$22:$AN$505,Vacay_Template!$A117,Vacay_Template!AC$1))</f>
        <v/>
      </c>
      <c r="AD117" t="str">
        <f>IF(OR(AD$1=":=",$A117=";"),"",INDEX('Main Template'!$J$22:$AN$505,Vacay_Template!$A117,Vacay_Template!AD$1))</f>
        <v/>
      </c>
      <c r="AE117" t="str">
        <f>IF(OR(AE$1=":=",$A117=";"),"",INDEX('Main Template'!$J$22:$AN$505,Vacay_Template!$A117,Vacay_Template!AE$1))</f>
        <v/>
      </c>
      <c r="AF117" t="str">
        <f>IF(OR(AF$1=":=",$A117=";"),"",INDEX('Main Template'!$J$22:$AN$505,Vacay_Template!$A117,Vacay_Template!AF$1))</f>
        <v/>
      </c>
    </row>
    <row r="118" spans="1:32">
      <c r="A118" t="str">
        <f>IF(A117=";","",IF('Main Template'!I138&lt;='Main Template'!$F$9,'Main Template'!I138,";"))</f>
        <v/>
      </c>
      <c r="B118" t="e">
        <f>IF(OR(B$1=":=",$A118=";"),"",INDEX('Main Template'!$J$22:$AN$505,Vacay_Template!$A118,Vacay_Template!B$1))</f>
        <v>#VALUE!</v>
      </c>
      <c r="C118" t="e">
        <f>IF(OR(C$1=":=",$A118=";"),"",INDEX('Main Template'!$J$22:$AN$505,Vacay_Template!$A118,Vacay_Template!C$1))</f>
        <v>#VALUE!</v>
      </c>
      <c r="D118" t="e">
        <f>IF(OR(D$1=":=",$A118=";"),"",INDEX('Main Template'!$J$22:$AN$505,Vacay_Template!$A118,Vacay_Template!D$1))</f>
        <v>#VALUE!</v>
      </c>
      <c r="E118" t="e">
        <f>IF(OR(E$1=":=",$A118=";"),"",INDEX('Main Template'!$J$22:$AN$505,Vacay_Template!$A118,Vacay_Template!E$1))</f>
        <v>#VALUE!</v>
      </c>
      <c r="F118" t="e">
        <f>IF(OR(F$1=":=",$A118=";"),"",INDEX('Main Template'!$J$22:$AN$505,Vacay_Template!$A118,Vacay_Template!F$1))</f>
        <v>#VALUE!</v>
      </c>
      <c r="G118" t="e">
        <f>IF(OR(G$1=":=",$A118=";"),"",INDEX('Main Template'!$J$22:$AN$505,Vacay_Template!$A118,Vacay_Template!G$1))</f>
        <v>#VALUE!</v>
      </c>
      <c r="H118" t="e">
        <f>IF(OR(H$1=":=",$A118=";"),"",INDEX('Main Template'!$J$22:$AN$505,Vacay_Template!$A118,Vacay_Template!H$1))</f>
        <v>#VALUE!</v>
      </c>
      <c r="I118" t="e">
        <f>IF(OR(I$1=":=",$A118=";"),"",INDEX('Main Template'!$J$22:$AN$505,Vacay_Template!$A118,Vacay_Template!I$1))</f>
        <v>#VALUE!</v>
      </c>
      <c r="J118" t="e">
        <f>IF(OR(J$1=":=",$A118=";"),"",INDEX('Main Template'!$J$22:$AN$505,Vacay_Template!$A118,Vacay_Template!J$1))</f>
        <v>#VALUE!</v>
      </c>
      <c r="K118" t="e">
        <f>IF(OR(K$1=":=",$A118=";"),"",INDEX('Main Template'!$J$22:$AN$505,Vacay_Template!$A118,Vacay_Template!K$1))</f>
        <v>#VALUE!</v>
      </c>
      <c r="L118" t="e">
        <f>IF(OR(L$1=":=",$A118=";"),"",INDEX('Main Template'!$J$22:$AN$505,Vacay_Template!$A118,Vacay_Template!L$1))</f>
        <v>#VALUE!</v>
      </c>
      <c r="M118" t="e">
        <f>IF(OR(M$1=":=",$A118=";"),"",INDEX('Main Template'!$J$22:$AN$505,Vacay_Template!$A118,Vacay_Template!M$1))</f>
        <v>#VALUE!</v>
      </c>
      <c r="N118" t="e">
        <f>IF(OR(N$1=":=",$A118=";"),"",INDEX('Main Template'!$J$22:$AN$505,Vacay_Template!$A118,Vacay_Template!N$1))</f>
        <v>#VALUE!</v>
      </c>
      <c r="O118" t="e">
        <f>IF(OR(O$1=":=",$A118=";"),"",INDEX('Main Template'!$J$22:$AN$505,Vacay_Template!$A118,Vacay_Template!O$1))</f>
        <v>#VALUE!</v>
      </c>
      <c r="P118" t="e">
        <f>IF(OR(P$1=":=",$A118=";"),"",INDEX('Main Template'!$J$22:$AN$505,Vacay_Template!$A118,Vacay_Template!P$1))</f>
        <v>#VALUE!</v>
      </c>
      <c r="Q118" t="e">
        <f>IF(OR(Q$1=":=",$A118=";"),"",INDEX('Main Template'!$J$22:$AN$505,Vacay_Template!$A118,Vacay_Template!Q$1))</f>
        <v>#VALUE!</v>
      </c>
      <c r="R118" t="e">
        <f>IF(OR(R$1=":=",$A118=";"),"",INDEX('Main Template'!$J$22:$AN$505,Vacay_Template!$A118,Vacay_Template!R$1))</f>
        <v>#VALUE!</v>
      </c>
      <c r="S118" t="e">
        <f>IF(OR(S$1=":=",$A118=";"),"",INDEX('Main Template'!$J$22:$AN$505,Vacay_Template!$A118,Vacay_Template!S$1))</f>
        <v>#VALUE!</v>
      </c>
      <c r="T118" t="e">
        <f>IF(OR(T$1=":=",$A118=";"),"",INDEX('Main Template'!$J$22:$AN$505,Vacay_Template!$A118,Vacay_Template!T$1))</f>
        <v>#VALUE!</v>
      </c>
      <c r="U118" t="e">
        <f>IF(OR(U$1=":=",$A118=";"),"",INDEX('Main Template'!$J$22:$AN$505,Vacay_Template!$A118,Vacay_Template!U$1))</f>
        <v>#VALUE!</v>
      </c>
      <c r="V118" t="e">
        <f>IF(OR(V$1=":=",$A118=";"),"",INDEX('Main Template'!$J$22:$AN$505,Vacay_Template!$A118,Vacay_Template!V$1))</f>
        <v>#VALUE!</v>
      </c>
      <c r="W118" t="e">
        <f>IF(OR(W$1=":=",$A118=";"),"",INDEX('Main Template'!$J$22:$AN$505,Vacay_Template!$A118,Vacay_Template!W$1))</f>
        <v>#VALUE!</v>
      </c>
      <c r="X118" t="e">
        <f>IF(OR(X$1=":=",$A118=";"),"",INDEX('Main Template'!$J$22:$AN$505,Vacay_Template!$A118,Vacay_Template!X$1))</f>
        <v>#VALUE!</v>
      </c>
      <c r="Y118" t="e">
        <f>IF(OR(Y$1=":=",$A118=";"),"",INDEX('Main Template'!$J$22:$AN$505,Vacay_Template!$A118,Vacay_Template!Y$1))</f>
        <v>#VALUE!</v>
      </c>
      <c r="Z118" t="e">
        <f>IF(OR(Z$1=":=",$A118=";"),"",INDEX('Main Template'!$J$22:$AN$505,Vacay_Template!$A118,Vacay_Template!Z$1))</f>
        <v>#VALUE!</v>
      </c>
      <c r="AA118" t="e">
        <f>IF(OR(AA$1=":=",$A118=";"),"",INDEX('Main Template'!$J$22:$AN$505,Vacay_Template!$A118,Vacay_Template!AA$1))</f>
        <v>#VALUE!</v>
      </c>
      <c r="AB118" t="e">
        <f>IF(OR(AB$1=":=",$A118=";"),"",INDEX('Main Template'!$J$22:$AN$505,Vacay_Template!$A118,Vacay_Template!AB$1))</f>
        <v>#VALUE!</v>
      </c>
      <c r="AC118" t="e">
        <f>IF(OR(AC$1=":=",$A118=";"),"",INDEX('Main Template'!$J$22:$AN$505,Vacay_Template!$A118,Vacay_Template!AC$1))</f>
        <v>#VALUE!</v>
      </c>
      <c r="AD118" t="e">
        <f>IF(OR(AD$1=":=",$A118=";"),"",INDEX('Main Template'!$J$22:$AN$505,Vacay_Template!$A118,Vacay_Template!AD$1))</f>
        <v>#VALUE!</v>
      </c>
      <c r="AE118" t="str">
        <f>IF(OR(AE$1=":=",$A118=";"),"",INDEX('Main Template'!$J$22:$AN$505,Vacay_Template!$A118,Vacay_Template!AE$1))</f>
        <v/>
      </c>
      <c r="AF118" t="e">
        <f>IF(OR(AF$1=":=",$A118=";"),"",INDEX('Main Template'!$J$22:$AN$505,Vacay_Template!$A118,Vacay_Template!AF$1))</f>
        <v>#VALUE!</v>
      </c>
    </row>
    <row r="119" spans="1:32">
      <c r="A119" t="str">
        <f>IF(A118=";","",IF('Main Template'!I139&lt;='Main Template'!$F$9,'Main Template'!I139,";"))</f>
        <v>;</v>
      </c>
      <c r="B119" t="str">
        <f>IF(OR(B$1=":=",$A119=";"),"",INDEX('Main Template'!$J$22:$AN$505,Vacay_Template!$A119,Vacay_Template!B$1))</f>
        <v/>
      </c>
      <c r="C119" t="str">
        <f>IF(OR(C$1=":=",$A119=";"),"",INDEX('Main Template'!$J$22:$AN$505,Vacay_Template!$A119,Vacay_Template!C$1))</f>
        <v/>
      </c>
      <c r="D119" t="str">
        <f>IF(OR(D$1=":=",$A119=";"),"",INDEX('Main Template'!$J$22:$AN$505,Vacay_Template!$A119,Vacay_Template!D$1))</f>
        <v/>
      </c>
      <c r="E119" t="str">
        <f>IF(OR(E$1=":=",$A119=";"),"",INDEX('Main Template'!$J$22:$AN$505,Vacay_Template!$A119,Vacay_Template!E$1))</f>
        <v/>
      </c>
      <c r="F119" t="str">
        <f>IF(OR(F$1=":=",$A119=";"),"",INDEX('Main Template'!$J$22:$AN$505,Vacay_Template!$A119,Vacay_Template!F$1))</f>
        <v/>
      </c>
      <c r="G119" t="str">
        <f>IF(OR(G$1=":=",$A119=";"),"",INDEX('Main Template'!$J$22:$AN$505,Vacay_Template!$A119,Vacay_Template!G$1))</f>
        <v/>
      </c>
      <c r="H119" t="str">
        <f>IF(OR(H$1=":=",$A119=";"),"",INDEX('Main Template'!$J$22:$AN$505,Vacay_Template!$A119,Vacay_Template!H$1))</f>
        <v/>
      </c>
      <c r="I119" t="str">
        <f>IF(OR(I$1=":=",$A119=";"),"",INDEX('Main Template'!$J$22:$AN$505,Vacay_Template!$A119,Vacay_Template!I$1))</f>
        <v/>
      </c>
      <c r="J119" t="str">
        <f>IF(OR(J$1=":=",$A119=";"),"",INDEX('Main Template'!$J$22:$AN$505,Vacay_Template!$A119,Vacay_Template!J$1))</f>
        <v/>
      </c>
      <c r="K119" t="str">
        <f>IF(OR(K$1=":=",$A119=";"),"",INDEX('Main Template'!$J$22:$AN$505,Vacay_Template!$A119,Vacay_Template!K$1))</f>
        <v/>
      </c>
      <c r="L119" t="str">
        <f>IF(OR(L$1=":=",$A119=";"),"",INDEX('Main Template'!$J$22:$AN$505,Vacay_Template!$A119,Vacay_Template!L$1))</f>
        <v/>
      </c>
      <c r="M119" t="str">
        <f>IF(OR(M$1=":=",$A119=";"),"",INDEX('Main Template'!$J$22:$AN$505,Vacay_Template!$A119,Vacay_Template!M$1))</f>
        <v/>
      </c>
      <c r="N119" t="str">
        <f>IF(OR(N$1=":=",$A119=";"),"",INDEX('Main Template'!$J$22:$AN$505,Vacay_Template!$A119,Vacay_Template!N$1))</f>
        <v/>
      </c>
      <c r="O119" t="str">
        <f>IF(OR(O$1=":=",$A119=";"),"",INDEX('Main Template'!$J$22:$AN$505,Vacay_Template!$A119,Vacay_Template!O$1))</f>
        <v/>
      </c>
      <c r="P119" t="str">
        <f>IF(OR(P$1=":=",$A119=";"),"",INDEX('Main Template'!$J$22:$AN$505,Vacay_Template!$A119,Vacay_Template!P$1))</f>
        <v/>
      </c>
      <c r="Q119" t="str">
        <f>IF(OR(Q$1=":=",$A119=";"),"",INDEX('Main Template'!$J$22:$AN$505,Vacay_Template!$A119,Vacay_Template!Q$1))</f>
        <v/>
      </c>
      <c r="R119" t="str">
        <f>IF(OR(R$1=":=",$A119=";"),"",INDEX('Main Template'!$J$22:$AN$505,Vacay_Template!$A119,Vacay_Template!R$1))</f>
        <v/>
      </c>
      <c r="S119" t="str">
        <f>IF(OR(S$1=":=",$A119=";"),"",INDEX('Main Template'!$J$22:$AN$505,Vacay_Template!$A119,Vacay_Template!S$1))</f>
        <v/>
      </c>
      <c r="T119" t="str">
        <f>IF(OR(T$1=":=",$A119=";"),"",INDEX('Main Template'!$J$22:$AN$505,Vacay_Template!$A119,Vacay_Template!T$1))</f>
        <v/>
      </c>
      <c r="U119" t="str">
        <f>IF(OR(U$1=":=",$A119=";"),"",INDEX('Main Template'!$J$22:$AN$505,Vacay_Template!$A119,Vacay_Template!U$1))</f>
        <v/>
      </c>
      <c r="V119" t="str">
        <f>IF(OR(V$1=":=",$A119=";"),"",INDEX('Main Template'!$J$22:$AN$505,Vacay_Template!$A119,Vacay_Template!V$1))</f>
        <v/>
      </c>
      <c r="W119" t="str">
        <f>IF(OR(W$1=":=",$A119=";"),"",INDEX('Main Template'!$J$22:$AN$505,Vacay_Template!$A119,Vacay_Template!W$1))</f>
        <v/>
      </c>
      <c r="X119" t="str">
        <f>IF(OR(X$1=":=",$A119=";"),"",INDEX('Main Template'!$J$22:$AN$505,Vacay_Template!$A119,Vacay_Template!X$1))</f>
        <v/>
      </c>
      <c r="Y119" t="str">
        <f>IF(OR(Y$1=":=",$A119=";"),"",INDEX('Main Template'!$J$22:$AN$505,Vacay_Template!$A119,Vacay_Template!Y$1))</f>
        <v/>
      </c>
      <c r="Z119" t="str">
        <f>IF(OR(Z$1=":=",$A119=";"),"",INDEX('Main Template'!$J$22:$AN$505,Vacay_Template!$A119,Vacay_Template!Z$1))</f>
        <v/>
      </c>
      <c r="AA119" t="str">
        <f>IF(OR(AA$1=":=",$A119=";"),"",INDEX('Main Template'!$J$22:$AN$505,Vacay_Template!$A119,Vacay_Template!AA$1))</f>
        <v/>
      </c>
      <c r="AB119" t="str">
        <f>IF(OR(AB$1=":=",$A119=";"),"",INDEX('Main Template'!$J$22:$AN$505,Vacay_Template!$A119,Vacay_Template!AB$1))</f>
        <v/>
      </c>
      <c r="AC119" t="str">
        <f>IF(OR(AC$1=":=",$A119=";"),"",INDEX('Main Template'!$J$22:$AN$505,Vacay_Template!$A119,Vacay_Template!AC$1))</f>
        <v/>
      </c>
      <c r="AD119" t="str">
        <f>IF(OR(AD$1=":=",$A119=";"),"",INDEX('Main Template'!$J$22:$AN$505,Vacay_Template!$A119,Vacay_Template!AD$1))</f>
        <v/>
      </c>
      <c r="AE119" t="str">
        <f>IF(OR(AE$1=":=",$A119=";"),"",INDEX('Main Template'!$J$22:$AN$505,Vacay_Template!$A119,Vacay_Template!AE$1))</f>
        <v/>
      </c>
      <c r="AF119" t="str">
        <f>IF(OR(AF$1=":=",$A119=";"),"",INDEX('Main Template'!$J$22:$AN$505,Vacay_Template!$A119,Vacay_Template!AF$1))</f>
        <v/>
      </c>
    </row>
    <row r="120" spans="1:32">
      <c r="A120" t="str">
        <f>IF(A119=";","",IF('Main Template'!I140&lt;='Main Template'!$F$9,'Main Template'!I140,";"))</f>
        <v/>
      </c>
      <c r="B120" t="e">
        <f>IF(OR(B$1=":=",$A120=";"),"",INDEX('Main Template'!$J$22:$AN$505,Vacay_Template!$A120,Vacay_Template!B$1))</f>
        <v>#VALUE!</v>
      </c>
      <c r="C120" t="e">
        <f>IF(OR(C$1=":=",$A120=";"),"",INDEX('Main Template'!$J$22:$AN$505,Vacay_Template!$A120,Vacay_Template!C$1))</f>
        <v>#VALUE!</v>
      </c>
      <c r="D120" t="e">
        <f>IF(OR(D$1=":=",$A120=";"),"",INDEX('Main Template'!$J$22:$AN$505,Vacay_Template!$A120,Vacay_Template!D$1))</f>
        <v>#VALUE!</v>
      </c>
      <c r="E120" t="e">
        <f>IF(OR(E$1=":=",$A120=";"),"",INDEX('Main Template'!$J$22:$AN$505,Vacay_Template!$A120,Vacay_Template!E$1))</f>
        <v>#VALUE!</v>
      </c>
      <c r="F120" t="e">
        <f>IF(OR(F$1=":=",$A120=";"),"",INDEX('Main Template'!$J$22:$AN$505,Vacay_Template!$A120,Vacay_Template!F$1))</f>
        <v>#VALUE!</v>
      </c>
      <c r="G120" t="e">
        <f>IF(OR(G$1=":=",$A120=";"),"",INDEX('Main Template'!$J$22:$AN$505,Vacay_Template!$A120,Vacay_Template!G$1))</f>
        <v>#VALUE!</v>
      </c>
      <c r="H120" t="e">
        <f>IF(OR(H$1=":=",$A120=";"),"",INDEX('Main Template'!$J$22:$AN$505,Vacay_Template!$A120,Vacay_Template!H$1))</f>
        <v>#VALUE!</v>
      </c>
      <c r="I120" t="e">
        <f>IF(OR(I$1=":=",$A120=";"),"",INDEX('Main Template'!$J$22:$AN$505,Vacay_Template!$A120,Vacay_Template!I$1))</f>
        <v>#VALUE!</v>
      </c>
      <c r="J120" t="e">
        <f>IF(OR(J$1=":=",$A120=";"),"",INDEX('Main Template'!$J$22:$AN$505,Vacay_Template!$A120,Vacay_Template!J$1))</f>
        <v>#VALUE!</v>
      </c>
      <c r="K120" t="e">
        <f>IF(OR(K$1=":=",$A120=";"),"",INDEX('Main Template'!$J$22:$AN$505,Vacay_Template!$A120,Vacay_Template!K$1))</f>
        <v>#VALUE!</v>
      </c>
      <c r="L120" t="e">
        <f>IF(OR(L$1=":=",$A120=";"),"",INDEX('Main Template'!$J$22:$AN$505,Vacay_Template!$A120,Vacay_Template!L$1))</f>
        <v>#VALUE!</v>
      </c>
      <c r="M120" t="e">
        <f>IF(OR(M$1=":=",$A120=";"),"",INDEX('Main Template'!$J$22:$AN$505,Vacay_Template!$A120,Vacay_Template!M$1))</f>
        <v>#VALUE!</v>
      </c>
      <c r="N120" t="e">
        <f>IF(OR(N$1=":=",$A120=";"),"",INDEX('Main Template'!$J$22:$AN$505,Vacay_Template!$A120,Vacay_Template!N$1))</f>
        <v>#VALUE!</v>
      </c>
      <c r="O120" t="e">
        <f>IF(OR(O$1=":=",$A120=";"),"",INDEX('Main Template'!$J$22:$AN$505,Vacay_Template!$A120,Vacay_Template!O$1))</f>
        <v>#VALUE!</v>
      </c>
      <c r="P120" t="e">
        <f>IF(OR(P$1=":=",$A120=";"),"",INDEX('Main Template'!$J$22:$AN$505,Vacay_Template!$A120,Vacay_Template!P$1))</f>
        <v>#VALUE!</v>
      </c>
      <c r="Q120" t="e">
        <f>IF(OR(Q$1=":=",$A120=";"),"",INDEX('Main Template'!$J$22:$AN$505,Vacay_Template!$A120,Vacay_Template!Q$1))</f>
        <v>#VALUE!</v>
      </c>
      <c r="R120" t="e">
        <f>IF(OR(R$1=":=",$A120=";"),"",INDEX('Main Template'!$J$22:$AN$505,Vacay_Template!$A120,Vacay_Template!R$1))</f>
        <v>#VALUE!</v>
      </c>
      <c r="S120" t="e">
        <f>IF(OR(S$1=":=",$A120=";"),"",INDEX('Main Template'!$J$22:$AN$505,Vacay_Template!$A120,Vacay_Template!S$1))</f>
        <v>#VALUE!</v>
      </c>
      <c r="T120" t="e">
        <f>IF(OR(T$1=":=",$A120=";"),"",INDEX('Main Template'!$J$22:$AN$505,Vacay_Template!$A120,Vacay_Template!T$1))</f>
        <v>#VALUE!</v>
      </c>
      <c r="U120" t="e">
        <f>IF(OR(U$1=":=",$A120=";"),"",INDEX('Main Template'!$J$22:$AN$505,Vacay_Template!$A120,Vacay_Template!U$1))</f>
        <v>#VALUE!</v>
      </c>
      <c r="V120" t="e">
        <f>IF(OR(V$1=":=",$A120=";"),"",INDEX('Main Template'!$J$22:$AN$505,Vacay_Template!$A120,Vacay_Template!V$1))</f>
        <v>#VALUE!</v>
      </c>
      <c r="W120" t="e">
        <f>IF(OR(W$1=":=",$A120=";"),"",INDEX('Main Template'!$J$22:$AN$505,Vacay_Template!$A120,Vacay_Template!W$1))</f>
        <v>#VALUE!</v>
      </c>
      <c r="X120" t="e">
        <f>IF(OR(X$1=":=",$A120=";"),"",INDEX('Main Template'!$J$22:$AN$505,Vacay_Template!$A120,Vacay_Template!X$1))</f>
        <v>#VALUE!</v>
      </c>
      <c r="Y120" t="e">
        <f>IF(OR(Y$1=":=",$A120=";"),"",INDEX('Main Template'!$J$22:$AN$505,Vacay_Template!$A120,Vacay_Template!Y$1))</f>
        <v>#VALUE!</v>
      </c>
      <c r="Z120" t="e">
        <f>IF(OR(Z$1=":=",$A120=";"),"",INDEX('Main Template'!$J$22:$AN$505,Vacay_Template!$A120,Vacay_Template!Z$1))</f>
        <v>#VALUE!</v>
      </c>
      <c r="AA120" t="e">
        <f>IF(OR(AA$1=":=",$A120=";"),"",INDEX('Main Template'!$J$22:$AN$505,Vacay_Template!$A120,Vacay_Template!AA$1))</f>
        <v>#VALUE!</v>
      </c>
      <c r="AB120" t="e">
        <f>IF(OR(AB$1=":=",$A120=";"),"",INDEX('Main Template'!$J$22:$AN$505,Vacay_Template!$A120,Vacay_Template!AB$1))</f>
        <v>#VALUE!</v>
      </c>
      <c r="AC120" t="e">
        <f>IF(OR(AC$1=":=",$A120=";"),"",INDEX('Main Template'!$J$22:$AN$505,Vacay_Template!$A120,Vacay_Template!AC$1))</f>
        <v>#VALUE!</v>
      </c>
      <c r="AD120" t="e">
        <f>IF(OR(AD$1=":=",$A120=";"),"",INDEX('Main Template'!$J$22:$AN$505,Vacay_Template!$A120,Vacay_Template!AD$1))</f>
        <v>#VALUE!</v>
      </c>
      <c r="AE120" t="str">
        <f>IF(OR(AE$1=":=",$A120=";"),"",INDEX('Main Template'!$J$22:$AN$505,Vacay_Template!$A120,Vacay_Template!AE$1))</f>
        <v/>
      </c>
      <c r="AF120" t="e">
        <f>IF(OR(AF$1=":=",$A120=";"),"",INDEX('Main Template'!$J$22:$AN$505,Vacay_Template!$A120,Vacay_Template!AF$1))</f>
        <v>#VALUE!</v>
      </c>
    </row>
    <row r="121" spans="1:32">
      <c r="A121" t="str">
        <f>IF(A120=";","",IF('Main Template'!I141&lt;='Main Template'!$F$9,'Main Template'!I141,";"))</f>
        <v>;</v>
      </c>
      <c r="B121" t="str">
        <f>IF(OR(B$1=":=",$A121=";"),"",INDEX('Main Template'!$J$22:$AN$505,Vacay_Template!$A121,Vacay_Template!B$1))</f>
        <v/>
      </c>
      <c r="C121" t="str">
        <f>IF(OR(C$1=":=",$A121=";"),"",INDEX('Main Template'!$J$22:$AN$505,Vacay_Template!$A121,Vacay_Template!C$1))</f>
        <v/>
      </c>
      <c r="D121" t="str">
        <f>IF(OR(D$1=":=",$A121=";"),"",INDEX('Main Template'!$J$22:$AN$505,Vacay_Template!$A121,Vacay_Template!D$1))</f>
        <v/>
      </c>
      <c r="E121" t="str">
        <f>IF(OR(E$1=":=",$A121=";"),"",INDEX('Main Template'!$J$22:$AN$505,Vacay_Template!$A121,Vacay_Template!E$1))</f>
        <v/>
      </c>
      <c r="F121" t="str">
        <f>IF(OR(F$1=":=",$A121=";"),"",INDEX('Main Template'!$J$22:$AN$505,Vacay_Template!$A121,Vacay_Template!F$1))</f>
        <v/>
      </c>
      <c r="G121" t="str">
        <f>IF(OR(G$1=":=",$A121=";"),"",INDEX('Main Template'!$J$22:$AN$505,Vacay_Template!$A121,Vacay_Template!G$1))</f>
        <v/>
      </c>
      <c r="H121" t="str">
        <f>IF(OR(H$1=":=",$A121=";"),"",INDEX('Main Template'!$J$22:$AN$505,Vacay_Template!$A121,Vacay_Template!H$1))</f>
        <v/>
      </c>
      <c r="I121" t="str">
        <f>IF(OR(I$1=":=",$A121=";"),"",INDEX('Main Template'!$J$22:$AN$505,Vacay_Template!$A121,Vacay_Template!I$1))</f>
        <v/>
      </c>
      <c r="J121" t="str">
        <f>IF(OR(J$1=":=",$A121=";"),"",INDEX('Main Template'!$J$22:$AN$505,Vacay_Template!$A121,Vacay_Template!J$1))</f>
        <v/>
      </c>
      <c r="K121" t="str">
        <f>IF(OR(K$1=":=",$A121=";"),"",INDEX('Main Template'!$J$22:$AN$505,Vacay_Template!$A121,Vacay_Template!K$1))</f>
        <v/>
      </c>
      <c r="L121" t="str">
        <f>IF(OR(L$1=":=",$A121=";"),"",INDEX('Main Template'!$J$22:$AN$505,Vacay_Template!$A121,Vacay_Template!L$1))</f>
        <v/>
      </c>
      <c r="M121" t="str">
        <f>IF(OR(M$1=":=",$A121=";"),"",INDEX('Main Template'!$J$22:$AN$505,Vacay_Template!$A121,Vacay_Template!M$1))</f>
        <v/>
      </c>
      <c r="N121" t="str">
        <f>IF(OR(N$1=":=",$A121=";"),"",INDEX('Main Template'!$J$22:$AN$505,Vacay_Template!$A121,Vacay_Template!N$1))</f>
        <v/>
      </c>
      <c r="O121" t="str">
        <f>IF(OR(O$1=":=",$A121=";"),"",INDEX('Main Template'!$J$22:$AN$505,Vacay_Template!$A121,Vacay_Template!O$1))</f>
        <v/>
      </c>
      <c r="P121" t="str">
        <f>IF(OR(P$1=":=",$A121=";"),"",INDEX('Main Template'!$J$22:$AN$505,Vacay_Template!$A121,Vacay_Template!P$1))</f>
        <v/>
      </c>
      <c r="Q121" t="str">
        <f>IF(OR(Q$1=":=",$A121=";"),"",INDEX('Main Template'!$J$22:$AN$505,Vacay_Template!$A121,Vacay_Template!Q$1))</f>
        <v/>
      </c>
      <c r="R121" t="str">
        <f>IF(OR(R$1=":=",$A121=";"),"",INDEX('Main Template'!$J$22:$AN$505,Vacay_Template!$A121,Vacay_Template!R$1))</f>
        <v/>
      </c>
      <c r="S121" t="str">
        <f>IF(OR(S$1=":=",$A121=";"),"",INDEX('Main Template'!$J$22:$AN$505,Vacay_Template!$A121,Vacay_Template!S$1))</f>
        <v/>
      </c>
      <c r="T121" t="str">
        <f>IF(OR(T$1=":=",$A121=";"),"",INDEX('Main Template'!$J$22:$AN$505,Vacay_Template!$A121,Vacay_Template!T$1))</f>
        <v/>
      </c>
      <c r="U121" t="str">
        <f>IF(OR(U$1=":=",$A121=";"),"",INDEX('Main Template'!$J$22:$AN$505,Vacay_Template!$A121,Vacay_Template!U$1))</f>
        <v/>
      </c>
      <c r="V121" t="str">
        <f>IF(OR(V$1=":=",$A121=";"),"",INDEX('Main Template'!$J$22:$AN$505,Vacay_Template!$A121,Vacay_Template!V$1))</f>
        <v/>
      </c>
      <c r="W121" t="str">
        <f>IF(OR(W$1=":=",$A121=";"),"",INDEX('Main Template'!$J$22:$AN$505,Vacay_Template!$A121,Vacay_Template!W$1))</f>
        <v/>
      </c>
      <c r="X121" t="str">
        <f>IF(OR(X$1=":=",$A121=";"),"",INDEX('Main Template'!$J$22:$AN$505,Vacay_Template!$A121,Vacay_Template!X$1))</f>
        <v/>
      </c>
      <c r="Y121" t="str">
        <f>IF(OR(Y$1=":=",$A121=";"),"",INDEX('Main Template'!$J$22:$AN$505,Vacay_Template!$A121,Vacay_Template!Y$1))</f>
        <v/>
      </c>
      <c r="Z121" t="str">
        <f>IF(OR(Z$1=":=",$A121=";"),"",INDEX('Main Template'!$J$22:$AN$505,Vacay_Template!$A121,Vacay_Template!Z$1))</f>
        <v/>
      </c>
      <c r="AA121" t="str">
        <f>IF(OR(AA$1=":=",$A121=";"),"",INDEX('Main Template'!$J$22:$AN$505,Vacay_Template!$A121,Vacay_Template!AA$1))</f>
        <v/>
      </c>
      <c r="AB121" t="str">
        <f>IF(OR(AB$1=":=",$A121=";"),"",INDEX('Main Template'!$J$22:$AN$505,Vacay_Template!$A121,Vacay_Template!AB$1))</f>
        <v/>
      </c>
      <c r="AC121" t="str">
        <f>IF(OR(AC$1=":=",$A121=";"),"",INDEX('Main Template'!$J$22:$AN$505,Vacay_Template!$A121,Vacay_Template!AC$1))</f>
        <v/>
      </c>
      <c r="AD121" t="str">
        <f>IF(OR(AD$1=":=",$A121=";"),"",INDEX('Main Template'!$J$22:$AN$505,Vacay_Template!$A121,Vacay_Template!AD$1))</f>
        <v/>
      </c>
      <c r="AE121" t="str">
        <f>IF(OR(AE$1=":=",$A121=";"),"",INDEX('Main Template'!$J$22:$AN$505,Vacay_Template!$A121,Vacay_Template!AE$1))</f>
        <v/>
      </c>
      <c r="AF121" t="str">
        <f>IF(OR(AF$1=":=",$A121=";"),"",INDEX('Main Template'!$J$22:$AN$505,Vacay_Template!$A121,Vacay_Template!AF$1))</f>
        <v/>
      </c>
    </row>
    <row r="122" spans="1:32">
      <c r="A122" t="str">
        <f>IF(A121=";","",IF('Main Template'!I142&lt;='Main Template'!$F$9,'Main Template'!I142,";"))</f>
        <v/>
      </c>
      <c r="B122" t="e">
        <f>IF(OR(B$1=":=",$A122=";"),"",INDEX('Main Template'!$J$22:$AN$505,Vacay_Template!$A122,Vacay_Template!B$1))</f>
        <v>#VALUE!</v>
      </c>
      <c r="C122" t="e">
        <f>IF(OR(C$1=":=",$A122=";"),"",INDEX('Main Template'!$J$22:$AN$505,Vacay_Template!$A122,Vacay_Template!C$1))</f>
        <v>#VALUE!</v>
      </c>
      <c r="D122" t="e">
        <f>IF(OR(D$1=":=",$A122=";"),"",INDEX('Main Template'!$J$22:$AN$505,Vacay_Template!$A122,Vacay_Template!D$1))</f>
        <v>#VALUE!</v>
      </c>
      <c r="E122" t="e">
        <f>IF(OR(E$1=":=",$A122=";"),"",INDEX('Main Template'!$J$22:$AN$505,Vacay_Template!$A122,Vacay_Template!E$1))</f>
        <v>#VALUE!</v>
      </c>
      <c r="F122" t="e">
        <f>IF(OR(F$1=":=",$A122=";"),"",INDEX('Main Template'!$J$22:$AN$505,Vacay_Template!$A122,Vacay_Template!F$1))</f>
        <v>#VALUE!</v>
      </c>
      <c r="G122" t="e">
        <f>IF(OR(G$1=":=",$A122=";"),"",INDEX('Main Template'!$J$22:$AN$505,Vacay_Template!$A122,Vacay_Template!G$1))</f>
        <v>#VALUE!</v>
      </c>
      <c r="H122" t="e">
        <f>IF(OR(H$1=":=",$A122=";"),"",INDEX('Main Template'!$J$22:$AN$505,Vacay_Template!$A122,Vacay_Template!H$1))</f>
        <v>#VALUE!</v>
      </c>
      <c r="I122" t="e">
        <f>IF(OR(I$1=":=",$A122=";"),"",INDEX('Main Template'!$J$22:$AN$505,Vacay_Template!$A122,Vacay_Template!I$1))</f>
        <v>#VALUE!</v>
      </c>
      <c r="J122" t="e">
        <f>IF(OR(J$1=":=",$A122=";"),"",INDEX('Main Template'!$J$22:$AN$505,Vacay_Template!$A122,Vacay_Template!J$1))</f>
        <v>#VALUE!</v>
      </c>
      <c r="K122" t="e">
        <f>IF(OR(K$1=":=",$A122=";"),"",INDEX('Main Template'!$J$22:$AN$505,Vacay_Template!$A122,Vacay_Template!K$1))</f>
        <v>#VALUE!</v>
      </c>
      <c r="L122" t="e">
        <f>IF(OR(L$1=":=",$A122=";"),"",INDEX('Main Template'!$J$22:$AN$505,Vacay_Template!$A122,Vacay_Template!L$1))</f>
        <v>#VALUE!</v>
      </c>
      <c r="M122" t="e">
        <f>IF(OR(M$1=":=",$A122=";"),"",INDEX('Main Template'!$J$22:$AN$505,Vacay_Template!$A122,Vacay_Template!M$1))</f>
        <v>#VALUE!</v>
      </c>
      <c r="N122" t="e">
        <f>IF(OR(N$1=":=",$A122=";"),"",INDEX('Main Template'!$J$22:$AN$505,Vacay_Template!$A122,Vacay_Template!N$1))</f>
        <v>#VALUE!</v>
      </c>
      <c r="O122" t="e">
        <f>IF(OR(O$1=":=",$A122=";"),"",INDEX('Main Template'!$J$22:$AN$505,Vacay_Template!$A122,Vacay_Template!O$1))</f>
        <v>#VALUE!</v>
      </c>
      <c r="P122" t="e">
        <f>IF(OR(P$1=":=",$A122=";"),"",INDEX('Main Template'!$J$22:$AN$505,Vacay_Template!$A122,Vacay_Template!P$1))</f>
        <v>#VALUE!</v>
      </c>
      <c r="Q122" t="e">
        <f>IF(OR(Q$1=":=",$A122=";"),"",INDEX('Main Template'!$J$22:$AN$505,Vacay_Template!$A122,Vacay_Template!Q$1))</f>
        <v>#VALUE!</v>
      </c>
      <c r="R122" t="e">
        <f>IF(OR(R$1=":=",$A122=";"),"",INDEX('Main Template'!$J$22:$AN$505,Vacay_Template!$A122,Vacay_Template!R$1))</f>
        <v>#VALUE!</v>
      </c>
      <c r="S122" t="e">
        <f>IF(OR(S$1=":=",$A122=";"),"",INDEX('Main Template'!$J$22:$AN$505,Vacay_Template!$A122,Vacay_Template!S$1))</f>
        <v>#VALUE!</v>
      </c>
      <c r="T122" t="e">
        <f>IF(OR(T$1=":=",$A122=";"),"",INDEX('Main Template'!$J$22:$AN$505,Vacay_Template!$A122,Vacay_Template!T$1))</f>
        <v>#VALUE!</v>
      </c>
      <c r="U122" t="e">
        <f>IF(OR(U$1=":=",$A122=";"),"",INDEX('Main Template'!$J$22:$AN$505,Vacay_Template!$A122,Vacay_Template!U$1))</f>
        <v>#VALUE!</v>
      </c>
      <c r="V122" t="e">
        <f>IF(OR(V$1=":=",$A122=";"),"",INDEX('Main Template'!$J$22:$AN$505,Vacay_Template!$A122,Vacay_Template!V$1))</f>
        <v>#VALUE!</v>
      </c>
      <c r="W122" t="e">
        <f>IF(OR(W$1=":=",$A122=";"),"",INDEX('Main Template'!$J$22:$AN$505,Vacay_Template!$A122,Vacay_Template!W$1))</f>
        <v>#VALUE!</v>
      </c>
      <c r="X122" t="e">
        <f>IF(OR(X$1=":=",$A122=";"),"",INDEX('Main Template'!$J$22:$AN$505,Vacay_Template!$A122,Vacay_Template!X$1))</f>
        <v>#VALUE!</v>
      </c>
      <c r="Y122" t="e">
        <f>IF(OR(Y$1=":=",$A122=";"),"",INDEX('Main Template'!$J$22:$AN$505,Vacay_Template!$A122,Vacay_Template!Y$1))</f>
        <v>#VALUE!</v>
      </c>
      <c r="Z122" t="e">
        <f>IF(OR(Z$1=":=",$A122=";"),"",INDEX('Main Template'!$J$22:$AN$505,Vacay_Template!$A122,Vacay_Template!Z$1))</f>
        <v>#VALUE!</v>
      </c>
      <c r="AA122" t="e">
        <f>IF(OR(AA$1=":=",$A122=";"),"",INDEX('Main Template'!$J$22:$AN$505,Vacay_Template!$A122,Vacay_Template!AA$1))</f>
        <v>#VALUE!</v>
      </c>
      <c r="AB122" t="e">
        <f>IF(OR(AB$1=":=",$A122=";"),"",INDEX('Main Template'!$J$22:$AN$505,Vacay_Template!$A122,Vacay_Template!AB$1))</f>
        <v>#VALUE!</v>
      </c>
      <c r="AC122" t="e">
        <f>IF(OR(AC$1=":=",$A122=";"),"",INDEX('Main Template'!$J$22:$AN$505,Vacay_Template!$A122,Vacay_Template!AC$1))</f>
        <v>#VALUE!</v>
      </c>
      <c r="AD122" t="e">
        <f>IF(OR(AD$1=":=",$A122=";"),"",INDEX('Main Template'!$J$22:$AN$505,Vacay_Template!$A122,Vacay_Template!AD$1))</f>
        <v>#VALUE!</v>
      </c>
      <c r="AE122" t="str">
        <f>IF(OR(AE$1=":=",$A122=";"),"",INDEX('Main Template'!$J$22:$AN$505,Vacay_Template!$A122,Vacay_Template!AE$1))</f>
        <v/>
      </c>
      <c r="AF122" t="e">
        <f>IF(OR(AF$1=":=",$A122=";"),"",INDEX('Main Template'!$J$22:$AN$505,Vacay_Template!$A122,Vacay_Template!AF$1))</f>
        <v>#VALUE!</v>
      </c>
    </row>
    <row r="123" spans="1:32">
      <c r="A123" t="str">
        <f>IF(A122=";","",IF('Main Template'!I143&lt;='Main Template'!$F$9,'Main Template'!I143,";"))</f>
        <v>;</v>
      </c>
      <c r="B123" t="str">
        <f>IF(OR(B$1=":=",$A123=";"),"",INDEX('Main Template'!$J$22:$AN$505,Vacay_Template!$A123,Vacay_Template!B$1))</f>
        <v/>
      </c>
      <c r="C123" t="str">
        <f>IF(OR(C$1=":=",$A123=";"),"",INDEX('Main Template'!$J$22:$AN$505,Vacay_Template!$A123,Vacay_Template!C$1))</f>
        <v/>
      </c>
      <c r="D123" t="str">
        <f>IF(OR(D$1=":=",$A123=";"),"",INDEX('Main Template'!$J$22:$AN$505,Vacay_Template!$A123,Vacay_Template!D$1))</f>
        <v/>
      </c>
      <c r="E123" t="str">
        <f>IF(OR(E$1=":=",$A123=";"),"",INDEX('Main Template'!$J$22:$AN$505,Vacay_Template!$A123,Vacay_Template!E$1))</f>
        <v/>
      </c>
      <c r="F123" t="str">
        <f>IF(OR(F$1=":=",$A123=";"),"",INDEX('Main Template'!$J$22:$AN$505,Vacay_Template!$A123,Vacay_Template!F$1))</f>
        <v/>
      </c>
      <c r="G123" t="str">
        <f>IF(OR(G$1=":=",$A123=";"),"",INDEX('Main Template'!$J$22:$AN$505,Vacay_Template!$A123,Vacay_Template!G$1))</f>
        <v/>
      </c>
      <c r="H123" t="str">
        <f>IF(OR(H$1=":=",$A123=";"),"",INDEX('Main Template'!$J$22:$AN$505,Vacay_Template!$A123,Vacay_Template!H$1))</f>
        <v/>
      </c>
      <c r="I123" t="str">
        <f>IF(OR(I$1=":=",$A123=";"),"",INDEX('Main Template'!$J$22:$AN$505,Vacay_Template!$A123,Vacay_Template!I$1))</f>
        <v/>
      </c>
      <c r="J123" t="str">
        <f>IF(OR(J$1=":=",$A123=";"),"",INDEX('Main Template'!$J$22:$AN$505,Vacay_Template!$A123,Vacay_Template!J$1))</f>
        <v/>
      </c>
      <c r="K123" t="str">
        <f>IF(OR(K$1=":=",$A123=";"),"",INDEX('Main Template'!$J$22:$AN$505,Vacay_Template!$A123,Vacay_Template!K$1))</f>
        <v/>
      </c>
      <c r="L123" t="str">
        <f>IF(OR(L$1=":=",$A123=";"),"",INDEX('Main Template'!$J$22:$AN$505,Vacay_Template!$A123,Vacay_Template!L$1))</f>
        <v/>
      </c>
      <c r="M123" t="str">
        <f>IF(OR(M$1=":=",$A123=";"),"",INDEX('Main Template'!$J$22:$AN$505,Vacay_Template!$A123,Vacay_Template!M$1))</f>
        <v/>
      </c>
      <c r="N123" t="str">
        <f>IF(OR(N$1=":=",$A123=";"),"",INDEX('Main Template'!$J$22:$AN$505,Vacay_Template!$A123,Vacay_Template!N$1))</f>
        <v/>
      </c>
      <c r="O123" t="str">
        <f>IF(OR(O$1=":=",$A123=";"),"",INDEX('Main Template'!$J$22:$AN$505,Vacay_Template!$A123,Vacay_Template!O$1))</f>
        <v/>
      </c>
      <c r="P123" t="str">
        <f>IF(OR(P$1=":=",$A123=";"),"",INDEX('Main Template'!$J$22:$AN$505,Vacay_Template!$A123,Vacay_Template!P$1))</f>
        <v/>
      </c>
      <c r="Q123" t="str">
        <f>IF(OR(Q$1=":=",$A123=";"),"",INDEX('Main Template'!$J$22:$AN$505,Vacay_Template!$A123,Vacay_Template!Q$1))</f>
        <v/>
      </c>
      <c r="R123" t="str">
        <f>IF(OR(R$1=":=",$A123=";"),"",INDEX('Main Template'!$J$22:$AN$505,Vacay_Template!$A123,Vacay_Template!R$1))</f>
        <v/>
      </c>
      <c r="S123" t="str">
        <f>IF(OR(S$1=":=",$A123=";"),"",INDEX('Main Template'!$J$22:$AN$505,Vacay_Template!$A123,Vacay_Template!S$1))</f>
        <v/>
      </c>
      <c r="T123" t="str">
        <f>IF(OR(T$1=":=",$A123=";"),"",INDEX('Main Template'!$J$22:$AN$505,Vacay_Template!$A123,Vacay_Template!T$1))</f>
        <v/>
      </c>
      <c r="U123" t="str">
        <f>IF(OR(U$1=":=",$A123=";"),"",INDEX('Main Template'!$J$22:$AN$505,Vacay_Template!$A123,Vacay_Template!U$1))</f>
        <v/>
      </c>
      <c r="V123" t="str">
        <f>IF(OR(V$1=":=",$A123=";"),"",INDEX('Main Template'!$J$22:$AN$505,Vacay_Template!$A123,Vacay_Template!V$1))</f>
        <v/>
      </c>
      <c r="W123" t="str">
        <f>IF(OR(W$1=":=",$A123=";"),"",INDEX('Main Template'!$J$22:$AN$505,Vacay_Template!$A123,Vacay_Template!W$1))</f>
        <v/>
      </c>
      <c r="X123" t="str">
        <f>IF(OR(X$1=":=",$A123=";"),"",INDEX('Main Template'!$J$22:$AN$505,Vacay_Template!$A123,Vacay_Template!X$1))</f>
        <v/>
      </c>
      <c r="Y123" t="str">
        <f>IF(OR(Y$1=":=",$A123=";"),"",INDEX('Main Template'!$J$22:$AN$505,Vacay_Template!$A123,Vacay_Template!Y$1))</f>
        <v/>
      </c>
      <c r="Z123" t="str">
        <f>IF(OR(Z$1=":=",$A123=";"),"",INDEX('Main Template'!$J$22:$AN$505,Vacay_Template!$A123,Vacay_Template!Z$1))</f>
        <v/>
      </c>
      <c r="AA123" t="str">
        <f>IF(OR(AA$1=":=",$A123=";"),"",INDEX('Main Template'!$J$22:$AN$505,Vacay_Template!$A123,Vacay_Template!AA$1))</f>
        <v/>
      </c>
      <c r="AB123" t="str">
        <f>IF(OR(AB$1=":=",$A123=";"),"",INDEX('Main Template'!$J$22:$AN$505,Vacay_Template!$A123,Vacay_Template!AB$1))</f>
        <v/>
      </c>
      <c r="AC123" t="str">
        <f>IF(OR(AC$1=":=",$A123=";"),"",INDEX('Main Template'!$J$22:$AN$505,Vacay_Template!$A123,Vacay_Template!AC$1))</f>
        <v/>
      </c>
      <c r="AD123" t="str">
        <f>IF(OR(AD$1=":=",$A123=";"),"",INDEX('Main Template'!$J$22:$AN$505,Vacay_Template!$A123,Vacay_Template!AD$1))</f>
        <v/>
      </c>
      <c r="AE123" t="str">
        <f>IF(OR(AE$1=":=",$A123=";"),"",INDEX('Main Template'!$J$22:$AN$505,Vacay_Template!$A123,Vacay_Template!AE$1))</f>
        <v/>
      </c>
      <c r="AF123" t="str">
        <f>IF(OR(AF$1=":=",$A123=";"),"",INDEX('Main Template'!$J$22:$AN$505,Vacay_Template!$A123,Vacay_Template!AF$1))</f>
        <v/>
      </c>
    </row>
    <row r="124" spans="1:32">
      <c r="A124" t="str">
        <f>IF(A123=";","",IF('Main Template'!I144&lt;='Main Template'!$F$9,'Main Template'!I144,";"))</f>
        <v/>
      </c>
      <c r="B124" t="e">
        <f>IF(OR(B$1=":=",$A124=";"),"",INDEX('Main Template'!$J$22:$AN$505,Vacay_Template!$A124,Vacay_Template!B$1))</f>
        <v>#VALUE!</v>
      </c>
      <c r="C124" t="e">
        <f>IF(OR(C$1=":=",$A124=";"),"",INDEX('Main Template'!$J$22:$AN$505,Vacay_Template!$A124,Vacay_Template!C$1))</f>
        <v>#VALUE!</v>
      </c>
      <c r="D124" t="e">
        <f>IF(OR(D$1=":=",$A124=";"),"",INDEX('Main Template'!$J$22:$AN$505,Vacay_Template!$A124,Vacay_Template!D$1))</f>
        <v>#VALUE!</v>
      </c>
      <c r="E124" t="e">
        <f>IF(OR(E$1=":=",$A124=";"),"",INDEX('Main Template'!$J$22:$AN$505,Vacay_Template!$A124,Vacay_Template!E$1))</f>
        <v>#VALUE!</v>
      </c>
      <c r="F124" t="e">
        <f>IF(OR(F$1=":=",$A124=";"),"",INDEX('Main Template'!$J$22:$AN$505,Vacay_Template!$A124,Vacay_Template!F$1))</f>
        <v>#VALUE!</v>
      </c>
      <c r="G124" t="e">
        <f>IF(OR(G$1=":=",$A124=";"),"",INDEX('Main Template'!$J$22:$AN$505,Vacay_Template!$A124,Vacay_Template!G$1))</f>
        <v>#VALUE!</v>
      </c>
      <c r="H124" t="e">
        <f>IF(OR(H$1=":=",$A124=";"),"",INDEX('Main Template'!$J$22:$AN$505,Vacay_Template!$A124,Vacay_Template!H$1))</f>
        <v>#VALUE!</v>
      </c>
      <c r="I124" t="e">
        <f>IF(OR(I$1=":=",$A124=";"),"",INDEX('Main Template'!$J$22:$AN$505,Vacay_Template!$A124,Vacay_Template!I$1))</f>
        <v>#VALUE!</v>
      </c>
      <c r="J124" t="e">
        <f>IF(OR(J$1=":=",$A124=";"),"",INDEX('Main Template'!$J$22:$AN$505,Vacay_Template!$A124,Vacay_Template!J$1))</f>
        <v>#VALUE!</v>
      </c>
      <c r="K124" t="e">
        <f>IF(OR(K$1=":=",$A124=";"),"",INDEX('Main Template'!$J$22:$AN$505,Vacay_Template!$A124,Vacay_Template!K$1))</f>
        <v>#VALUE!</v>
      </c>
      <c r="L124" t="e">
        <f>IF(OR(L$1=":=",$A124=";"),"",INDEX('Main Template'!$J$22:$AN$505,Vacay_Template!$A124,Vacay_Template!L$1))</f>
        <v>#VALUE!</v>
      </c>
      <c r="M124" t="e">
        <f>IF(OR(M$1=":=",$A124=";"),"",INDEX('Main Template'!$J$22:$AN$505,Vacay_Template!$A124,Vacay_Template!M$1))</f>
        <v>#VALUE!</v>
      </c>
      <c r="N124" t="e">
        <f>IF(OR(N$1=":=",$A124=";"),"",INDEX('Main Template'!$J$22:$AN$505,Vacay_Template!$A124,Vacay_Template!N$1))</f>
        <v>#VALUE!</v>
      </c>
      <c r="O124" t="e">
        <f>IF(OR(O$1=":=",$A124=";"),"",INDEX('Main Template'!$J$22:$AN$505,Vacay_Template!$A124,Vacay_Template!O$1))</f>
        <v>#VALUE!</v>
      </c>
      <c r="P124" t="e">
        <f>IF(OR(P$1=":=",$A124=";"),"",INDEX('Main Template'!$J$22:$AN$505,Vacay_Template!$A124,Vacay_Template!P$1))</f>
        <v>#VALUE!</v>
      </c>
      <c r="Q124" t="e">
        <f>IF(OR(Q$1=":=",$A124=";"),"",INDEX('Main Template'!$J$22:$AN$505,Vacay_Template!$A124,Vacay_Template!Q$1))</f>
        <v>#VALUE!</v>
      </c>
      <c r="R124" t="e">
        <f>IF(OR(R$1=":=",$A124=";"),"",INDEX('Main Template'!$J$22:$AN$505,Vacay_Template!$A124,Vacay_Template!R$1))</f>
        <v>#VALUE!</v>
      </c>
      <c r="S124" t="e">
        <f>IF(OR(S$1=":=",$A124=";"),"",INDEX('Main Template'!$J$22:$AN$505,Vacay_Template!$A124,Vacay_Template!S$1))</f>
        <v>#VALUE!</v>
      </c>
      <c r="T124" t="e">
        <f>IF(OR(T$1=":=",$A124=";"),"",INDEX('Main Template'!$J$22:$AN$505,Vacay_Template!$A124,Vacay_Template!T$1))</f>
        <v>#VALUE!</v>
      </c>
      <c r="U124" t="e">
        <f>IF(OR(U$1=":=",$A124=";"),"",INDEX('Main Template'!$J$22:$AN$505,Vacay_Template!$A124,Vacay_Template!U$1))</f>
        <v>#VALUE!</v>
      </c>
      <c r="V124" t="e">
        <f>IF(OR(V$1=":=",$A124=";"),"",INDEX('Main Template'!$J$22:$AN$505,Vacay_Template!$A124,Vacay_Template!V$1))</f>
        <v>#VALUE!</v>
      </c>
      <c r="W124" t="e">
        <f>IF(OR(W$1=":=",$A124=";"),"",INDEX('Main Template'!$J$22:$AN$505,Vacay_Template!$A124,Vacay_Template!W$1))</f>
        <v>#VALUE!</v>
      </c>
      <c r="X124" t="e">
        <f>IF(OR(X$1=":=",$A124=";"),"",INDEX('Main Template'!$J$22:$AN$505,Vacay_Template!$A124,Vacay_Template!X$1))</f>
        <v>#VALUE!</v>
      </c>
      <c r="Y124" t="e">
        <f>IF(OR(Y$1=":=",$A124=";"),"",INDEX('Main Template'!$J$22:$AN$505,Vacay_Template!$A124,Vacay_Template!Y$1))</f>
        <v>#VALUE!</v>
      </c>
      <c r="Z124" t="e">
        <f>IF(OR(Z$1=":=",$A124=";"),"",INDEX('Main Template'!$J$22:$AN$505,Vacay_Template!$A124,Vacay_Template!Z$1))</f>
        <v>#VALUE!</v>
      </c>
      <c r="AA124" t="e">
        <f>IF(OR(AA$1=":=",$A124=";"),"",INDEX('Main Template'!$J$22:$AN$505,Vacay_Template!$A124,Vacay_Template!AA$1))</f>
        <v>#VALUE!</v>
      </c>
      <c r="AB124" t="e">
        <f>IF(OR(AB$1=":=",$A124=";"),"",INDEX('Main Template'!$J$22:$AN$505,Vacay_Template!$A124,Vacay_Template!AB$1))</f>
        <v>#VALUE!</v>
      </c>
      <c r="AC124" t="e">
        <f>IF(OR(AC$1=":=",$A124=";"),"",INDEX('Main Template'!$J$22:$AN$505,Vacay_Template!$A124,Vacay_Template!AC$1))</f>
        <v>#VALUE!</v>
      </c>
      <c r="AD124" t="e">
        <f>IF(OR(AD$1=":=",$A124=";"),"",INDEX('Main Template'!$J$22:$AN$505,Vacay_Template!$A124,Vacay_Template!AD$1))</f>
        <v>#VALUE!</v>
      </c>
      <c r="AE124" t="str">
        <f>IF(OR(AE$1=":=",$A124=";"),"",INDEX('Main Template'!$J$22:$AN$505,Vacay_Template!$A124,Vacay_Template!AE$1))</f>
        <v/>
      </c>
      <c r="AF124" t="e">
        <f>IF(OR(AF$1=":=",$A124=";"),"",INDEX('Main Template'!$J$22:$AN$505,Vacay_Template!$A124,Vacay_Template!AF$1))</f>
        <v>#VALUE!</v>
      </c>
    </row>
    <row r="125" spans="1:32">
      <c r="A125" t="str">
        <f>IF(A124=";","",IF('Main Template'!I145&lt;='Main Template'!$F$9,'Main Template'!I145,";"))</f>
        <v>;</v>
      </c>
      <c r="B125" t="str">
        <f>IF(OR(B$1=":=",$A125=";"),"",INDEX('Main Template'!$J$22:$AN$505,Vacay_Template!$A125,Vacay_Template!B$1))</f>
        <v/>
      </c>
      <c r="C125" t="str">
        <f>IF(OR(C$1=":=",$A125=";"),"",INDEX('Main Template'!$J$22:$AN$505,Vacay_Template!$A125,Vacay_Template!C$1))</f>
        <v/>
      </c>
      <c r="D125" t="str">
        <f>IF(OR(D$1=":=",$A125=";"),"",INDEX('Main Template'!$J$22:$AN$505,Vacay_Template!$A125,Vacay_Template!D$1))</f>
        <v/>
      </c>
      <c r="E125" t="str">
        <f>IF(OR(E$1=":=",$A125=";"),"",INDEX('Main Template'!$J$22:$AN$505,Vacay_Template!$A125,Vacay_Template!E$1))</f>
        <v/>
      </c>
      <c r="F125" t="str">
        <f>IF(OR(F$1=":=",$A125=";"),"",INDEX('Main Template'!$J$22:$AN$505,Vacay_Template!$A125,Vacay_Template!F$1))</f>
        <v/>
      </c>
      <c r="G125" t="str">
        <f>IF(OR(G$1=":=",$A125=";"),"",INDEX('Main Template'!$J$22:$AN$505,Vacay_Template!$A125,Vacay_Template!G$1))</f>
        <v/>
      </c>
      <c r="H125" t="str">
        <f>IF(OR(H$1=":=",$A125=";"),"",INDEX('Main Template'!$J$22:$AN$505,Vacay_Template!$A125,Vacay_Template!H$1))</f>
        <v/>
      </c>
      <c r="I125" t="str">
        <f>IF(OR(I$1=":=",$A125=";"),"",INDEX('Main Template'!$J$22:$AN$505,Vacay_Template!$A125,Vacay_Template!I$1))</f>
        <v/>
      </c>
      <c r="J125" t="str">
        <f>IF(OR(J$1=":=",$A125=";"),"",INDEX('Main Template'!$J$22:$AN$505,Vacay_Template!$A125,Vacay_Template!J$1))</f>
        <v/>
      </c>
      <c r="K125" t="str">
        <f>IF(OR(K$1=":=",$A125=";"),"",INDEX('Main Template'!$J$22:$AN$505,Vacay_Template!$A125,Vacay_Template!K$1))</f>
        <v/>
      </c>
      <c r="L125" t="str">
        <f>IF(OR(L$1=":=",$A125=";"),"",INDEX('Main Template'!$J$22:$AN$505,Vacay_Template!$A125,Vacay_Template!L$1))</f>
        <v/>
      </c>
      <c r="M125" t="str">
        <f>IF(OR(M$1=":=",$A125=";"),"",INDEX('Main Template'!$J$22:$AN$505,Vacay_Template!$A125,Vacay_Template!M$1))</f>
        <v/>
      </c>
      <c r="N125" t="str">
        <f>IF(OR(N$1=":=",$A125=";"),"",INDEX('Main Template'!$J$22:$AN$505,Vacay_Template!$A125,Vacay_Template!N$1))</f>
        <v/>
      </c>
      <c r="O125" t="str">
        <f>IF(OR(O$1=":=",$A125=";"),"",INDEX('Main Template'!$J$22:$AN$505,Vacay_Template!$A125,Vacay_Template!O$1))</f>
        <v/>
      </c>
      <c r="P125" t="str">
        <f>IF(OR(P$1=":=",$A125=";"),"",INDEX('Main Template'!$J$22:$AN$505,Vacay_Template!$A125,Vacay_Template!P$1))</f>
        <v/>
      </c>
      <c r="Q125" t="str">
        <f>IF(OR(Q$1=":=",$A125=";"),"",INDEX('Main Template'!$J$22:$AN$505,Vacay_Template!$A125,Vacay_Template!Q$1))</f>
        <v/>
      </c>
      <c r="R125" t="str">
        <f>IF(OR(R$1=":=",$A125=";"),"",INDEX('Main Template'!$J$22:$AN$505,Vacay_Template!$A125,Vacay_Template!R$1))</f>
        <v/>
      </c>
      <c r="S125" t="str">
        <f>IF(OR(S$1=":=",$A125=";"),"",INDEX('Main Template'!$J$22:$AN$505,Vacay_Template!$A125,Vacay_Template!S$1))</f>
        <v/>
      </c>
      <c r="T125" t="str">
        <f>IF(OR(T$1=":=",$A125=";"),"",INDEX('Main Template'!$J$22:$AN$505,Vacay_Template!$A125,Vacay_Template!T$1))</f>
        <v/>
      </c>
      <c r="U125" t="str">
        <f>IF(OR(U$1=":=",$A125=";"),"",INDEX('Main Template'!$J$22:$AN$505,Vacay_Template!$A125,Vacay_Template!U$1))</f>
        <v/>
      </c>
      <c r="V125" t="str">
        <f>IF(OR(V$1=":=",$A125=";"),"",INDEX('Main Template'!$J$22:$AN$505,Vacay_Template!$A125,Vacay_Template!V$1))</f>
        <v/>
      </c>
      <c r="W125" t="str">
        <f>IF(OR(W$1=":=",$A125=";"),"",INDEX('Main Template'!$J$22:$AN$505,Vacay_Template!$A125,Vacay_Template!W$1))</f>
        <v/>
      </c>
      <c r="X125" t="str">
        <f>IF(OR(X$1=":=",$A125=";"),"",INDEX('Main Template'!$J$22:$AN$505,Vacay_Template!$A125,Vacay_Template!X$1))</f>
        <v/>
      </c>
      <c r="Y125" t="str">
        <f>IF(OR(Y$1=":=",$A125=";"),"",INDEX('Main Template'!$J$22:$AN$505,Vacay_Template!$A125,Vacay_Template!Y$1))</f>
        <v/>
      </c>
      <c r="Z125" t="str">
        <f>IF(OR(Z$1=":=",$A125=";"),"",INDEX('Main Template'!$J$22:$AN$505,Vacay_Template!$A125,Vacay_Template!Z$1))</f>
        <v/>
      </c>
      <c r="AA125" t="str">
        <f>IF(OR(AA$1=":=",$A125=";"),"",INDEX('Main Template'!$J$22:$AN$505,Vacay_Template!$A125,Vacay_Template!AA$1))</f>
        <v/>
      </c>
      <c r="AB125" t="str">
        <f>IF(OR(AB$1=":=",$A125=";"),"",INDEX('Main Template'!$J$22:$AN$505,Vacay_Template!$A125,Vacay_Template!AB$1))</f>
        <v/>
      </c>
      <c r="AC125" t="str">
        <f>IF(OR(AC$1=":=",$A125=";"),"",INDEX('Main Template'!$J$22:$AN$505,Vacay_Template!$A125,Vacay_Template!AC$1))</f>
        <v/>
      </c>
      <c r="AD125" t="str">
        <f>IF(OR(AD$1=":=",$A125=";"),"",INDEX('Main Template'!$J$22:$AN$505,Vacay_Template!$A125,Vacay_Template!AD$1))</f>
        <v/>
      </c>
      <c r="AE125" t="str">
        <f>IF(OR(AE$1=":=",$A125=";"),"",INDEX('Main Template'!$J$22:$AN$505,Vacay_Template!$A125,Vacay_Template!AE$1))</f>
        <v/>
      </c>
      <c r="AF125" t="str">
        <f>IF(OR(AF$1=":=",$A125=";"),"",INDEX('Main Template'!$J$22:$AN$505,Vacay_Template!$A125,Vacay_Template!AF$1))</f>
        <v/>
      </c>
    </row>
    <row r="126" spans="1:32">
      <c r="A126" t="str">
        <f>IF(A125=";","",IF('Main Template'!I146&lt;='Main Template'!$F$9,'Main Template'!I146,";"))</f>
        <v/>
      </c>
      <c r="B126" t="e">
        <f>IF(OR(B$1=":=",$A126=";"),"",INDEX('Main Template'!$J$22:$AN$505,Vacay_Template!$A126,Vacay_Template!B$1))</f>
        <v>#VALUE!</v>
      </c>
      <c r="C126" t="e">
        <f>IF(OR(C$1=":=",$A126=";"),"",INDEX('Main Template'!$J$22:$AN$505,Vacay_Template!$A126,Vacay_Template!C$1))</f>
        <v>#VALUE!</v>
      </c>
      <c r="D126" t="e">
        <f>IF(OR(D$1=":=",$A126=";"),"",INDEX('Main Template'!$J$22:$AN$505,Vacay_Template!$A126,Vacay_Template!D$1))</f>
        <v>#VALUE!</v>
      </c>
      <c r="E126" t="e">
        <f>IF(OR(E$1=":=",$A126=";"),"",INDEX('Main Template'!$J$22:$AN$505,Vacay_Template!$A126,Vacay_Template!E$1))</f>
        <v>#VALUE!</v>
      </c>
      <c r="F126" t="e">
        <f>IF(OR(F$1=":=",$A126=";"),"",INDEX('Main Template'!$J$22:$AN$505,Vacay_Template!$A126,Vacay_Template!F$1))</f>
        <v>#VALUE!</v>
      </c>
      <c r="G126" t="e">
        <f>IF(OR(G$1=":=",$A126=";"),"",INDEX('Main Template'!$J$22:$AN$505,Vacay_Template!$A126,Vacay_Template!G$1))</f>
        <v>#VALUE!</v>
      </c>
      <c r="H126" t="e">
        <f>IF(OR(H$1=":=",$A126=";"),"",INDEX('Main Template'!$J$22:$AN$505,Vacay_Template!$A126,Vacay_Template!H$1))</f>
        <v>#VALUE!</v>
      </c>
      <c r="I126" t="e">
        <f>IF(OR(I$1=":=",$A126=";"),"",INDEX('Main Template'!$J$22:$AN$505,Vacay_Template!$A126,Vacay_Template!I$1))</f>
        <v>#VALUE!</v>
      </c>
      <c r="J126" t="e">
        <f>IF(OR(J$1=":=",$A126=";"),"",INDEX('Main Template'!$J$22:$AN$505,Vacay_Template!$A126,Vacay_Template!J$1))</f>
        <v>#VALUE!</v>
      </c>
      <c r="K126" t="e">
        <f>IF(OR(K$1=":=",$A126=";"),"",INDEX('Main Template'!$J$22:$AN$505,Vacay_Template!$A126,Vacay_Template!K$1))</f>
        <v>#VALUE!</v>
      </c>
      <c r="L126" t="e">
        <f>IF(OR(L$1=":=",$A126=";"),"",INDEX('Main Template'!$J$22:$AN$505,Vacay_Template!$A126,Vacay_Template!L$1))</f>
        <v>#VALUE!</v>
      </c>
      <c r="M126" t="e">
        <f>IF(OR(M$1=":=",$A126=";"),"",INDEX('Main Template'!$J$22:$AN$505,Vacay_Template!$A126,Vacay_Template!M$1))</f>
        <v>#VALUE!</v>
      </c>
      <c r="N126" t="e">
        <f>IF(OR(N$1=":=",$A126=";"),"",INDEX('Main Template'!$J$22:$AN$505,Vacay_Template!$A126,Vacay_Template!N$1))</f>
        <v>#VALUE!</v>
      </c>
      <c r="O126" t="e">
        <f>IF(OR(O$1=":=",$A126=";"),"",INDEX('Main Template'!$J$22:$AN$505,Vacay_Template!$A126,Vacay_Template!O$1))</f>
        <v>#VALUE!</v>
      </c>
      <c r="P126" t="e">
        <f>IF(OR(P$1=":=",$A126=";"),"",INDEX('Main Template'!$J$22:$AN$505,Vacay_Template!$A126,Vacay_Template!P$1))</f>
        <v>#VALUE!</v>
      </c>
      <c r="Q126" t="e">
        <f>IF(OR(Q$1=":=",$A126=";"),"",INDEX('Main Template'!$J$22:$AN$505,Vacay_Template!$A126,Vacay_Template!Q$1))</f>
        <v>#VALUE!</v>
      </c>
      <c r="R126" t="e">
        <f>IF(OR(R$1=":=",$A126=";"),"",INDEX('Main Template'!$J$22:$AN$505,Vacay_Template!$A126,Vacay_Template!R$1))</f>
        <v>#VALUE!</v>
      </c>
      <c r="S126" t="e">
        <f>IF(OR(S$1=":=",$A126=";"),"",INDEX('Main Template'!$J$22:$AN$505,Vacay_Template!$A126,Vacay_Template!S$1))</f>
        <v>#VALUE!</v>
      </c>
      <c r="T126" t="e">
        <f>IF(OR(T$1=":=",$A126=";"),"",INDEX('Main Template'!$J$22:$AN$505,Vacay_Template!$A126,Vacay_Template!T$1))</f>
        <v>#VALUE!</v>
      </c>
      <c r="U126" t="e">
        <f>IF(OR(U$1=":=",$A126=";"),"",INDEX('Main Template'!$J$22:$AN$505,Vacay_Template!$A126,Vacay_Template!U$1))</f>
        <v>#VALUE!</v>
      </c>
      <c r="V126" t="e">
        <f>IF(OR(V$1=":=",$A126=";"),"",INDEX('Main Template'!$J$22:$AN$505,Vacay_Template!$A126,Vacay_Template!V$1))</f>
        <v>#VALUE!</v>
      </c>
      <c r="W126" t="e">
        <f>IF(OR(W$1=":=",$A126=";"),"",INDEX('Main Template'!$J$22:$AN$505,Vacay_Template!$A126,Vacay_Template!W$1))</f>
        <v>#VALUE!</v>
      </c>
      <c r="X126" t="e">
        <f>IF(OR(X$1=":=",$A126=";"),"",INDEX('Main Template'!$J$22:$AN$505,Vacay_Template!$A126,Vacay_Template!X$1))</f>
        <v>#VALUE!</v>
      </c>
      <c r="Y126" t="e">
        <f>IF(OR(Y$1=":=",$A126=";"),"",INDEX('Main Template'!$J$22:$AN$505,Vacay_Template!$A126,Vacay_Template!Y$1))</f>
        <v>#VALUE!</v>
      </c>
      <c r="Z126" t="e">
        <f>IF(OR(Z$1=":=",$A126=";"),"",INDEX('Main Template'!$J$22:$AN$505,Vacay_Template!$A126,Vacay_Template!Z$1))</f>
        <v>#VALUE!</v>
      </c>
      <c r="AA126" t="e">
        <f>IF(OR(AA$1=":=",$A126=";"),"",INDEX('Main Template'!$J$22:$AN$505,Vacay_Template!$A126,Vacay_Template!AA$1))</f>
        <v>#VALUE!</v>
      </c>
      <c r="AB126" t="e">
        <f>IF(OR(AB$1=":=",$A126=";"),"",INDEX('Main Template'!$J$22:$AN$505,Vacay_Template!$A126,Vacay_Template!AB$1))</f>
        <v>#VALUE!</v>
      </c>
      <c r="AC126" t="e">
        <f>IF(OR(AC$1=":=",$A126=";"),"",INDEX('Main Template'!$J$22:$AN$505,Vacay_Template!$A126,Vacay_Template!AC$1))</f>
        <v>#VALUE!</v>
      </c>
      <c r="AD126" t="e">
        <f>IF(OR(AD$1=":=",$A126=";"),"",INDEX('Main Template'!$J$22:$AN$505,Vacay_Template!$A126,Vacay_Template!AD$1))</f>
        <v>#VALUE!</v>
      </c>
      <c r="AE126" t="str">
        <f>IF(OR(AE$1=":=",$A126=";"),"",INDEX('Main Template'!$J$22:$AN$505,Vacay_Template!$A126,Vacay_Template!AE$1))</f>
        <v/>
      </c>
      <c r="AF126" t="e">
        <f>IF(OR(AF$1=":=",$A126=";"),"",INDEX('Main Template'!$J$22:$AN$505,Vacay_Template!$A126,Vacay_Template!AF$1))</f>
        <v>#VALUE!</v>
      </c>
    </row>
    <row r="127" spans="1:32">
      <c r="A127" t="str">
        <f>IF(A126=";","",IF('Main Template'!I147&lt;='Main Template'!$F$9,'Main Template'!I147,";"))</f>
        <v>;</v>
      </c>
      <c r="B127" t="str">
        <f>IF(OR(B$1=":=",$A127=";"),"",INDEX('Main Template'!$J$22:$AN$505,Vacay_Template!$A127,Vacay_Template!B$1))</f>
        <v/>
      </c>
      <c r="C127" t="str">
        <f>IF(OR(C$1=":=",$A127=";"),"",INDEX('Main Template'!$J$22:$AN$505,Vacay_Template!$A127,Vacay_Template!C$1))</f>
        <v/>
      </c>
      <c r="D127" t="str">
        <f>IF(OR(D$1=":=",$A127=";"),"",INDEX('Main Template'!$J$22:$AN$505,Vacay_Template!$A127,Vacay_Template!D$1))</f>
        <v/>
      </c>
      <c r="E127" t="str">
        <f>IF(OR(E$1=":=",$A127=";"),"",INDEX('Main Template'!$J$22:$AN$505,Vacay_Template!$A127,Vacay_Template!E$1))</f>
        <v/>
      </c>
      <c r="F127" t="str">
        <f>IF(OR(F$1=":=",$A127=";"),"",INDEX('Main Template'!$J$22:$AN$505,Vacay_Template!$A127,Vacay_Template!F$1))</f>
        <v/>
      </c>
      <c r="G127" t="str">
        <f>IF(OR(G$1=":=",$A127=";"),"",INDEX('Main Template'!$J$22:$AN$505,Vacay_Template!$A127,Vacay_Template!G$1))</f>
        <v/>
      </c>
      <c r="H127" t="str">
        <f>IF(OR(H$1=":=",$A127=";"),"",INDEX('Main Template'!$J$22:$AN$505,Vacay_Template!$A127,Vacay_Template!H$1))</f>
        <v/>
      </c>
      <c r="I127" t="str">
        <f>IF(OR(I$1=":=",$A127=";"),"",INDEX('Main Template'!$J$22:$AN$505,Vacay_Template!$A127,Vacay_Template!I$1))</f>
        <v/>
      </c>
      <c r="J127" t="str">
        <f>IF(OR(J$1=":=",$A127=";"),"",INDEX('Main Template'!$J$22:$AN$505,Vacay_Template!$A127,Vacay_Template!J$1))</f>
        <v/>
      </c>
      <c r="K127" t="str">
        <f>IF(OR(K$1=":=",$A127=";"),"",INDEX('Main Template'!$J$22:$AN$505,Vacay_Template!$A127,Vacay_Template!K$1))</f>
        <v/>
      </c>
      <c r="L127" t="str">
        <f>IF(OR(L$1=":=",$A127=";"),"",INDEX('Main Template'!$J$22:$AN$505,Vacay_Template!$A127,Vacay_Template!L$1))</f>
        <v/>
      </c>
      <c r="M127" t="str">
        <f>IF(OR(M$1=":=",$A127=";"),"",INDEX('Main Template'!$J$22:$AN$505,Vacay_Template!$A127,Vacay_Template!M$1))</f>
        <v/>
      </c>
      <c r="N127" t="str">
        <f>IF(OR(N$1=":=",$A127=";"),"",INDEX('Main Template'!$J$22:$AN$505,Vacay_Template!$A127,Vacay_Template!N$1))</f>
        <v/>
      </c>
      <c r="O127" t="str">
        <f>IF(OR(O$1=":=",$A127=";"),"",INDEX('Main Template'!$J$22:$AN$505,Vacay_Template!$A127,Vacay_Template!O$1))</f>
        <v/>
      </c>
      <c r="P127" t="str">
        <f>IF(OR(P$1=":=",$A127=";"),"",INDEX('Main Template'!$J$22:$AN$505,Vacay_Template!$A127,Vacay_Template!P$1))</f>
        <v/>
      </c>
      <c r="Q127" t="str">
        <f>IF(OR(Q$1=":=",$A127=";"),"",INDEX('Main Template'!$J$22:$AN$505,Vacay_Template!$A127,Vacay_Template!Q$1))</f>
        <v/>
      </c>
      <c r="R127" t="str">
        <f>IF(OR(R$1=":=",$A127=";"),"",INDEX('Main Template'!$J$22:$AN$505,Vacay_Template!$A127,Vacay_Template!R$1))</f>
        <v/>
      </c>
      <c r="S127" t="str">
        <f>IF(OR(S$1=":=",$A127=";"),"",INDEX('Main Template'!$J$22:$AN$505,Vacay_Template!$A127,Vacay_Template!S$1))</f>
        <v/>
      </c>
      <c r="T127" t="str">
        <f>IF(OR(T$1=":=",$A127=";"),"",INDEX('Main Template'!$J$22:$AN$505,Vacay_Template!$A127,Vacay_Template!T$1))</f>
        <v/>
      </c>
      <c r="U127" t="str">
        <f>IF(OR(U$1=":=",$A127=";"),"",INDEX('Main Template'!$J$22:$AN$505,Vacay_Template!$A127,Vacay_Template!U$1))</f>
        <v/>
      </c>
      <c r="V127" t="str">
        <f>IF(OR(V$1=":=",$A127=";"),"",INDEX('Main Template'!$J$22:$AN$505,Vacay_Template!$A127,Vacay_Template!V$1))</f>
        <v/>
      </c>
      <c r="W127" t="str">
        <f>IF(OR(W$1=":=",$A127=";"),"",INDEX('Main Template'!$J$22:$AN$505,Vacay_Template!$A127,Vacay_Template!W$1))</f>
        <v/>
      </c>
      <c r="X127" t="str">
        <f>IF(OR(X$1=":=",$A127=";"),"",INDEX('Main Template'!$J$22:$AN$505,Vacay_Template!$A127,Vacay_Template!X$1))</f>
        <v/>
      </c>
      <c r="Y127" t="str">
        <f>IF(OR(Y$1=":=",$A127=";"),"",INDEX('Main Template'!$J$22:$AN$505,Vacay_Template!$A127,Vacay_Template!Y$1))</f>
        <v/>
      </c>
      <c r="Z127" t="str">
        <f>IF(OR(Z$1=":=",$A127=";"),"",INDEX('Main Template'!$J$22:$AN$505,Vacay_Template!$A127,Vacay_Template!Z$1))</f>
        <v/>
      </c>
      <c r="AA127" t="str">
        <f>IF(OR(AA$1=":=",$A127=";"),"",INDEX('Main Template'!$J$22:$AN$505,Vacay_Template!$A127,Vacay_Template!AA$1))</f>
        <v/>
      </c>
      <c r="AB127" t="str">
        <f>IF(OR(AB$1=":=",$A127=";"),"",INDEX('Main Template'!$J$22:$AN$505,Vacay_Template!$A127,Vacay_Template!AB$1))</f>
        <v/>
      </c>
      <c r="AC127" t="str">
        <f>IF(OR(AC$1=":=",$A127=";"),"",INDEX('Main Template'!$J$22:$AN$505,Vacay_Template!$A127,Vacay_Template!AC$1))</f>
        <v/>
      </c>
      <c r="AD127" t="str">
        <f>IF(OR(AD$1=":=",$A127=";"),"",INDEX('Main Template'!$J$22:$AN$505,Vacay_Template!$A127,Vacay_Template!AD$1))</f>
        <v/>
      </c>
      <c r="AE127" t="str">
        <f>IF(OR(AE$1=":=",$A127=";"),"",INDEX('Main Template'!$J$22:$AN$505,Vacay_Template!$A127,Vacay_Template!AE$1))</f>
        <v/>
      </c>
      <c r="AF127" t="str">
        <f>IF(OR(AF$1=":=",$A127=";"),"",INDEX('Main Template'!$J$22:$AN$505,Vacay_Template!$A127,Vacay_Template!AF$1))</f>
        <v/>
      </c>
    </row>
    <row r="128" spans="1:32">
      <c r="A128" t="str">
        <f>IF(A127=";","",IF('Main Template'!I148&lt;='Main Template'!$F$9,'Main Template'!I148,";"))</f>
        <v/>
      </c>
      <c r="B128" t="e">
        <f>IF(OR(B$1=":=",$A128=";"),"",INDEX('Main Template'!$J$22:$AN$505,Vacay_Template!$A128,Vacay_Template!B$1))</f>
        <v>#VALUE!</v>
      </c>
      <c r="C128" t="e">
        <f>IF(OR(C$1=":=",$A128=";"),"",INDEX('Main Template'!$J$22:$AN$505,Vacay_Template!$A128,Vacay_Template!C$1))</f>
        <v>#VALUE!</v>
      </c>
      <c r="D128" t="e">
        <f>IF(OR(D$1=":=",$A128=";"),"",INDEX('Main Template'!$J$22:$AN$505,Vacay_Template!$A128,Vacay_Template!D$1))</f>
        <v>#VALUE!</v>
      </c>
      <c r="E128" t="e">
        <f>IF(OR(E$1=":=",$A128=";"),"",INDEX('Main Template'!$J$22:$AN$505,Vacay_Template!$A128,Vacay_Template!E$1))</f>
        <v>#VALUE!</v>
      </c>
      <c r="F128" t="e">
        <f>IF(OR(F$1=":=",$A128=";"),"",INDEX('Main Template'!$J$22:$AN$505,Vacay_Template!$A128,Vacay_Template!F$1))</f>
        <v>#VALUE!</v>
      </c>
      <c r="G128" t="e">
        <f>IF(OR(G$1=":=",$A128=";"),"",INDEX('Main Template'!$J$22:$AN$505,Vacay_Template!$A128,Vacay_Template!G$1))</f>
        <v>#VALUE!</v>
      </c>
      <c r="H128" t="e">
        <f>IF(OR(H$1=":=",$A128=";"),"",INDEX('Main Template'!$J$22:$AN$505,Vacay_Template!$A128,Vacay_Template!H$1))</f>
        <v>#VALUE!</v>
      </c>
      <c r="I128" t="e">
        <f>IF(OR(I$1=":=",$A128=";"),"",INDEX('Main Template'!$J$22:$AN$505,Vacay_Template!$A128,Vacay_Template!I$1))</f>
        <v>#VALUE!</v>
      </c>
      <c r="J128" t="e">
        <f>IF(OR(J$1=":=",$A128=";"),"",INDEX('Main Template'!$J$22:$AN$505,Vacay_Template!$A128,Vacay_Template!J$1))</f>
        <v>#VALUE!</v>
      </c>
      <c r="K128" t="e">
        <f>IF(OR(K$1=":=",$A128=";"),"",INDEX('Main Template'!$J$22:$AN$505,Vacay_Template!$A128,Vacay_Template!K$1))</f>
        <v>#VALUE!</v>
      </c>
      <c r="L128" t="e">
        <f>IF(OR(L$1=":=",$A128=";"),"",INDEX('Main Template'!$J$22:$AN$505,Vacay_Template!$A128,Vacay_Template!L$1))</f>
        <v>#VALUE!</v>
      </c>
      <c r="M128" t="e">
        <f>IF(OR(M$1=":=",$A128=";"),"",INDEX('Main Template'!$J$22:$AN$505,Vacay_Template!$A128,Vacay_Template!M$1))</f>
        <v>#VALUE!</v>
      </c>
      <c r="N128" t="e">
        <f>IF(OR(N$1=":=",$A128=";"),"",INDEX('Main Template'!$J$22:$AN$505,Vacay_Template!$A128,Vacay_Template!N$1))</f>
        <v>#VALUE!</v>
      </c>
      <c r="O128" t="e">
        <f>IF(OR(O$1=":=",$A128=";"),"",INDEX('Main Template'!$J$22:$AN$505,Vacay_Template!$A128,Vacay_Template!O$1))</f>
        <v>#VALUE!</v>
      </c>
      <c r="P128" t="e">
        <f>IF(OR(P$1=":=",$A128=";"),"",INDEX('Main Template'!$J$22:$AN$505,Vacay_Template!$A128,Vacay_Template!P$1))</f>
        <v>#VALUE!</v>
      </c>
      <c r="Q128" t="e">
        <f>IF(OR(Q$1=":=",$A128=";"),"",INDEX('Main Template'!$J$22:$AN$505,Vacay_Template!$A128,Vacay_Template!Q$1))</f>
        <v>#VALUE!</v>
      </c>
      <c r="R128" t="e">
        <f>IF(OR(R$1=":=",$A128=";"),"",INDEX('Main Template'!$J$22:$AN$505,Vacay_Template!$A128,Vacay_Template!R$1))</f>
        <v>#VALUE!</v>
      </c>
      <c r="S128" t="e">
        <f>IF(OR(S$1=":=",$A128=";"),"",INDEX('Main Template'!$J$22:$AN$505,Vacay_Template!$A128,Vacay_Template!S$1))</f>
        <v>#VALUE!</v>
      </c>
      <c r="T128" t="e">
        <f>IF(OR(T$1=":=",$A128=";"),"",INDEX('Main Template'!$J$22:$AN$505,Vacay_Template!$A128,Vacay_Template!T$1))</f>
        <v>#VALUE!</v>
      </c>
      <c r="U128" t="e">
        <f>IF(OR(U$1=":=",$A128=";"),"",INDEX('Main Template'!$J$22:$AN$505,Vacay_Template!$A128,Vacay_Template!U$1))</f>
        <v>#VALUE!</v>
      </c>
      <c r="V128" t="e">
        <f>IF(OR(V$1=":=",$A128=";"),"",INDEX('Main Template'!$J$22:$AN$505,Vacay_Template!$A128,Vacay_Template!V$1))</f>
        <v>#VALUE!</v>
      </c>
      <c r="W128" t="e">
        <f>IF(OR(W$1=":=",$A128=";"),"",INDEX('Main Template'!$J$22:$AN$505,Vacay_Template!$A128,Vacay_Template!W$1))</f>
        <v>#VALUE!</v>
      </c>
      <c r="X128" t="e">
        <f>IF(OR(X$1=":=",$A128=";"),"",INDEX('Main Template'!$J$22:$AN$505,Vacay_Template!$A128,Vacay_Template!X$1))</f>
        <v>#VALUE!</v>
      </c>
      <c r="Y128" t="e">
        <f>IF(OR(Y$1=":=",$A128=";"),"",INDEX('Main Template'!$J$22:$AN$505,Vacay_Template!$A128,Vacay_Template!Y$1))</f>
        <v>#VALUE!</v>
      </c>
      <c r="Z128" t="e">
        <f>IF(OR(Z$1=":=",$A128=";"),"",INDEX('Main Template'!$J$22:$AN$505,Vacay_Template!$A128,Vacay_Template!Z$1))</f>
        <v>#VALUE!</v>
      </c>
      <c r="AA128" t="e">
        <f>IF(OR(AA$1=":=",$A128=";"),"",INDEX('Main Template'!$J$22:$AN$505,Vacay_Template!$A128,Vacay_Template!AA$1))</f>
        <v>#VALUE!</v>
      </c>
      <c r="AB128" t="e">
        <f>IF(OR(AB$1=":=",$A128=";"),"",INDEX('Main Template'!$J$22:$AN$505,Vacay_Template!$A128,Vacay_Template!AB$1))</f>
        <v>#VALUE!</v>
      </c>
      <c r="AC128" t="e">
        <f>IF(OR(AC$1=":=",$A128=";"),"",INDEX('Main Template'!$J$22:$AN$505,Vacay_Template!$A128,Vacay_Template!AC$1))</f>
        <v>#VALUE!</v>
      </c>
      <c r="AD128" t="e">
        <f>IF(OR(AD$1=":=",$A128=";"),"",INDEX('Main Template'!$J$22:$AN$505,Vacay_Template!$A128,Vacay_Template!AD$1))</f>
        <v>#VALUE!</v>
      </c>
      <c r="AE128" t="str">
        <f>IF(OR(AE$1=":=",$A128=";"),"",INDEX('Main Template'!$J$22:$AN$505,Vacay_Template!$A128,Vacay_Template!AE$1))</f>
        <v/>
      </c>
      <c r="AF128" t="e">
        <f>IF(OR(AF$1=":=",$A128=";"),"",INDEX('Main Template'!$J$22:$AN$505,Vacay_Template!$A128,Vacay_Template!AF$1))</f>
        <v>#VALUE!</v>
      </c>
    </row>
    <row r="129" spans="1:32">
      <c r="A129" t="str">
        <f>IF(A128=";","",IF('Main Template'!I149&lt;='Main Template'!$F$9,'Main Template'!I149,";"))</f>
        <v>;</v>
      </c>
      <c r="B129" t="str">
        <f>IF(OR(B$1=":=",$A129=";"),"",INDEX('Main Template'!$J$22:$AN$505,Vacay_Template!$A129,Vacay_Template!B$1))</f>
        <v/>
      </c>
      <c r="C129" t="str">
        <f>IF(OR(C$1=":=",$A129=";"),"",INDEX('Main Template'!$J$22:$AN$505,Vacay_Template!$A129,Vacay_Template!C$1))</f>
        <v/>
      </c>
      <c r="D129" t="str">
        <f>IF(OR(D$1=":=",$A129=";"),"",INDEX('Main Template'!$J$22:$AN$505,Vacay_Template!$A129,Vacay_Template!D$1))</f>
        <v/>
      </c>
      <c r="E129" t="str">
        <f>IF(OR(E$1=":=",$A129=";"),"",INDEX('Main Template'!$J$22:$AN$505,Vacay_Template!$A129,Vacay_Template!E$1))</f>
        <v/>
      </c>
      <c r="F129" t="str">
        <f>IF(OR(F$1=":=",$A129=";"),"",INDEX('Main Template'!$J$22:$AN$505,Vacay_Template!$A129,Vacay_Template!F$1))</f>
        <v/>
      </c>
      <c r="G129" t="str">
        <f>IF(OR(G$1=":=",$A129=";"),"",INDEX('Main Template'!$J$22:$AN$505,Vacay_Template!$A129,Vacay_Template!G$1))</f>
        <v/>
      </c>
      <c r="H129" t="str">
        <f>IF(OR(H$1=":=",$A129=";"),"",INDEX('Main Template'!$J$22:$AN$505,Vacay_Template!$A129,Vacay_Template!H$1))</f>
        <v/>
      </c>
      <c r="I129" t="str">
        <f>IF(OR(I$1=":=",$A129=";"),"",INDEX('Main Template'!$J$22:$AN$505,Vacay_Template!$A129,Vacay_Template!I$1))</f>
        <v/>
      </c>
      <c r="J129" t="str">
        <f>IF(OR(J$1=":=",$A129=";"),"",INDEX('Main Template'!$J$22:$AN$505,Vacay_Template!$A129,Vacay_Template!J$1))</f>
        <v/>
      </c>
      <c r="K129" t="str">
        <f>IF(OR(K$1=":=",$A129=";"),"",INDEX('Main Template'!$J$22:$AN$505,Vacay_Template!$A129,Vacay_Template!K$1))</f>
        <v/>
      </c>
      <c r="L129" t="str">
        <f>IF(OR(L$1=":=",$A129=";"),"",INDEX('Main Template'!$J$22:$AN$505,Vacay_Template!$A129,Vacay_Template!L$1))</f>
        <v/>
      </c>
      <c r="M129" t="str">
        <f>IF(OR(M$1=":=",$A129=";"),"",INDEX('Main Template'!$J$22:$AN$505,Vacay_Template!$A129,Vacay_Template!M$1))</f>
        <v/>
      </c>
      <c r="N129" t="str">
        <f>IF(OR(N$1=":=",$A129=";"),"",INDEX('Main Template'!$J$22:$AN$505,Vacay_Template!$A129,Vacay_Template!N$1))</f>
        <v/>
      </c>
      <c r="O129" t="str">
        <f>IF(OR(O$1=":=",$A129=";"),"",INDEX('Main Template'!$J$22:$AN$505,Vacay_Template!$A129,Vacay_Template!O$1))</f>
        <v/>
      </c>
      <c r="P129" t="str">
        <f>IF(OR(P$1=":=",$A129=";"),"",INDEX('Main Template'!$J$22:$AN$505,Vacay_Template!$A129,Vacay_Template!P$1))</f>
        <v/>
      </c>
      <c r="Q129" t="str">
        <f>IF(OR(Q$1=":=",$A129=";"),"",INDEX('Main Template'!$J$22:$AN$505,Vacay_Template!$A129,Vacay_Template!Q$1))</f>
        <v/>
      </c>
      <c r="R129" t="str">
        <f>IF(OR(R$1=":=",$A129=";"),"",INDEX('Main Template'!$J$22:$AN$505,Vacay_Template!$A129,Vacay_Template!R$1))</f>
        <v/>
      </c>
      <c r="S129" t="str">
        <f>IF(OR(S$1=":=",$A129=";"),"",INDEX('Main Template'!$J$22:$AN$505,Vacay_Template!$A129,Vacay_Template!S$1))</f>
        <v/>
      </c>
      <c r="T129" t="str">
        <f>IF(OR(T$1=":=",$A129=";"),"",INDEX('Main Template'!$J$22:$AN$505,Vacay_Template!$A129,Vacay_Template!T$1))</f>
        <v/>
      </c>
      <c r="U129" t="str">
        <f>IF(OR(U$1=":=",$A129=";"),"",INDEX('Main Template'!$J$22:$AN$505,Vacay_Template!$A129,Vacay_Template!U$1))</f>
        <v/>
      </c>
      <c r="V129" t="str">
        <f>IF(OR(V$1=":=",$A129=";"),"",INDEX('Main Template'!$J$22:$AN$505,Vacay_Template!$A129,Vacay_Template!V$1))</f>
        <v/>
      </c>
      <c r="W129" t="str">
        <f>IF(OR(W$1=":=",$A129=";"),"",INDEX('Main Template'!$J$22:$AN$505,Vacay_Template!$A129,Vacay_Template!W$1))</f>
        <v/>
      </c>
      <c r="X129" t="str">
        <f>IF(OR(X$1=":=",$A129=";"),"",INDEX('Main Template'!$J$22:$AN$505,Vacay_Template!$A129,Vacay_Template!X$1))</f>
        <v/>
      </c>
      <c r="Y129" t="str">
        <f>IF(OR(Y$1=":=",$A129=";"),"",INDEX('Main Template'!$J$22:$AN$505,Vacay_Template!$A129,Vacay_Template!Y$1))</f>
        <v/>
      </c>
      <c r="Z129" t="str">
        <f>IF(OR(Z$1=":=",$A129=";"),"",INDEX('Main Template'!$J$22:$AN$505,Vacay_Template!$A129,Vacay_Template!Z$1))</f>
        <v/>
      </c>
      <c r="AA129" t="str">
        <f>IF(OR(AA$1=":=",$A129=";"),"",INDEX('Main Template'!$J$22:$AN$505,Vacay_Template!$A129,Vacay_Template!AA$1))</f>
        <v/>
      </c>
      <c r="AB129" t="str">
        <f>IF(OR(AB$1=":=",$A129=";"),"",INDEX('Main Template'!$J$22:$AN$505,Vacay_Template!$A129,Vacay_Template!AB$1))</f>
        <v/>
      </c>
      <c r="AC129" t="str">
        <f>IF(OR(AC$1=":=",$A129=";"),"",INDEX('Main Template'!$J$22:$AN$505,Vacay_Template!$A129,Vacay_Template!AC$1))</f>
        <v/>
      </c>
      <c r="AD129" t="str">
        <f>IF(OR(AD$1=":=",$A129=";"),"",INDEX('Main Template'!$J$22:$AN$505,Vacay_Template!$A129,Vacay_Template!AD$1))</f>
        <v/>
      </c>
      <c r="AE129" t="str">
        <f>IF(OR(AE$1=":=",$A129=";"),"",INDEX('Main Template'!$J$22:$AN$505,Vacay_Template!$A129,Vacay_Template!AE$1))</f>
        <v/>
      </c>
      <c r="AF129" t="str">
        <f>IF(OR(AF$1=":=",$A129=";"),"",INDEX('Main Template'!$J$22:$AN$505,Vacay_Template!$A129,Vacay_Template!AF$1))</f>
        <v/>
      </c>
    </row>
    <row r="130" spans="1:32">
      <c r="A130" t="str">
        <f>IF(A129=";","",IF('Main Template'!I150&lt;='Main Template'!$F$9,'Main Template'!I150,";"))</f>
        <v/>
      </c>
      <c r="B130" t="e">
        <f>IF(OR(B$1=":=",$A130=";"),"",INDEX('Main Template'!$J$22:$AN$505,Vacay_Template!$A130,Vacay_Template!B$1))</f>
        <v>#VALUE!</v>
      </c>
      <c r="C130" t="e">
        <f>IF(OR(C$1=":=",$A130=";"),"",INDEX('Main Template'!$J$22:$AN$505,Vacay_Template!$A130,Vacay_Template!C$1))</f>
        <v>#VALUE!</v>
      </c>
      <c r="D130" t="e">
        <f>IF(OR(D$1=":=",$A130=";"),"",INDEX('Main Template'!$J$22:$AN$505,Vacay_Template!$A130,Vacay_Template!D$1))</f>
        <v>#VALUE!</v>
      </c>
      <c r="E130" t="e">
        <f>IF(OR(E$1=":=",$A130=";"),"",INDEX('Main Template'!$J$22:$AN$505,Vacay_Template!$A130,Vacay_Template!E$1))</f>
        <v>#VALUE!</v>
      </c>
      <c r="F130" t="e">
        <f>IF(OR(F$1=":=",$A130=";"),"",INDEX('Main Template'!$J$22:$AN$505,Vacay_Template!$A130,Vacay_Template!F$1))</f>
        <v>#VALUE!</v>
      </c>
      <c r="G130" t="e">
        <f>IF(OR(G$1=":=",$A130=";"),"",INDEX('Main Template'!$J$22:$AN$505,Vacay_Template!$A130,Vacay_Template!G$1))</f>
        <v>#VALUE!</v>
      </c>
      <c r="H130" t="e">
        <f>IF(OR(H$1=":=",$A130=";"),"",INDEX('Main Template'!$J$22:$AN$505,Vacay_Template!$A130,Vacay_Template!H$1))</f>
        <v>#VALUE!</v>
      </c>
      <c r="I130" t="e">
        <f>IF(OR(I$1=":=",$A130=";"),"",INDEX('Main Template'!$J$22:$AN$505,Vacay_Template!$A130,Vacay_Template!I$1))</f>
        <v>#VALUE!</v>
      </c>
      <c r="J130" t="e">
        <f>IF(OR(J$1=":=",$A130=";"),"",INDEX('Main Template'!$J$22:$AN$505,Vacay_Template!$A130,Vacay_Template!J$1))</f>
        <v>#VALUE!</v>
      </c>
      <c r="K130" t="e">
        <f>IF(OR(K$1=":=",$A130=";"),"",INDEX('Main Template'!$J$22:$AN$505,Vacay_Template!$A130,Vacay_Template!K$1))</f>
        <v>#VALUE!</v>
      </c>
      <c r="L130" t="e">
        <f>IF(OR(L$1=":=",$A130=";"),"",INDEX('Main Template'!$J$22:$AN$505,Vacay_Template!$A130,Vacay_Template!L$1))</f>
        <v>#VALUE!</v>
      </c>
      <c r="M130" t="e">
        <f>IF(OR(M$1=":=",$A130=";"),"",INDEX('Main Template'!$J$22:$AN$505,Vacay_Template!$A130,Vacay_Template!M$1))</f>
        <v>#VALUE!</v>
      </c>
      <c r="N130" t="e">
        <f>IF(OR(N$1=":=",$A130=";"),"",INDEX('Main Template'!$J$22:$AN$505,Vacay_Template!$A130,Vacay_Template!N$1))</f>
        <v>#VALUE!</v>
      </c>
      <c r="O130" t="e">
        <f>IF(OR(O$1=":=",$A130=";"),"",INDEX('Main Template'!$J$22:$AN$505,Vacay_Template!$A130,Vacay_Template!O$1))</f>
        <v>#VALUE!</v>
      </c>
      <c r="P130" t="e">
        <f>IF(OR(P$1=":=",$A130=";"),"",INDEX('Main Template'!$J$22:$AN$505,Vacay_Template!$A130,Vacay_Template!P$1))</f>
        <v>#VALUE!</v>
      </c>
      <c r="Q130" t="e">
        <f>IF(OR(Q$1=":=",$A130=";"),"",INDEX('Main Template'!$J$22:$AN$505,Vacay_Template!$A130,Vacay_Template!Q$1))</f>
        <v>#VALUE!</v>
      </c>
      <c r="R130" t="e">
        <f>IF(OR(R$1=":=",$A130=";"),"",INDEX('Main Template'!$J$22:$AN$505,Vacay_Template!$A130,Vacay_Template!R$1))</f>
        <v>#VALUE!</v>
      </c>
      <c r="S130" t="e">
        <f>IF(OR(S$1=":=",$A130=";"),"",INDEX('Main Template'!$J$22:$AN$505,Vacay_Template!$A130,Vacay_Template!S$1))</f>
        <v>#VALUE!</v>
      </c>
      <c r="T130" t="e">
        <f>IF(OR(T$1=":=",$A130=";"),"",INDEX('Main Template'!$J$22:$AN$505,Vacay_Template!$A130,Vacay_Template!T$1))</f>
        <v>#VALUE!</v>
      </c>
      <c r="U130" t="e">
        <f>IF(OR(U$1=":=",$A130=";"),"",INDEX('Main Template'!$J$22:$AN$505,Vacay_Template!$A130,Vacay_Template!U$1))</f>
        <v>#VALUE!</v>
      </c>
      <c r="V130" t="e">
        <f>IF(OR(V$1=":=",$A130=";"),"",INDEX('Main Template'!$J$22:$AN$505,Vacay_Template!$A130,Vacay_Template!V$1))</f>
        <v>#VALUE!</v>
      </c>
      <c r="W130" t="e">
        <f>IF(OR(W$1=":=",$A130=";"),"",INDEX('Main Template'!$J$22:$AN$505,Vacay_Template!$A130,Vacay_Template!W$1))</f>
        <v>#VALUE!</v>
      </c>
      <c r="X130" t="e">
        <f>IF(OR(X$1=":=",$A130=";"),"",INDEX('Main Template'!$J$22:$AN$505,Vacay_Template!$A130,Vacay_Template!X$1))</f>
        <v>#VALUE!</v>
      </c>
      <c r="Y130" t="e">
        <f>IF(OR(Y$1=":=",$A130=";"),"",INDEX('Main Template'!$J$22:$AN$505,Vacay_Template!$A130,Vacay_Template!Y$1))</f>
        <v>#VALUE!</v>
      </c>
      <c r="Z130" t="e">
        <f>IF(OR(Z$1=":=",$A130=";"),"",INDEX('Main Template'!$J$22:$AN$505,Vacay_Template!$A130,Vacay_Template!Z$1))</f>
        <v>#VALUE!</v>
      </c>
      <c r="AA130" t="e">
        <f>IF(OR(AA$1=":=",$A130=";"),"",INDEX('Main Template'!$J$22:$AN$505,Vacay_Template!$A130,Vacay_Template!AA$1))</f>
        <v>#VALUE!</v>
      </c>
      <c r="AB130" t="e">
        <f>IF(OR(AB$1=":=",$A130=";"),"",INDEX('Main Template'!$J$22:$AN$505,Vacay_Template!$A130,Vacay_Template!AB$1))</f>
        <v>#VALUE!</v>
      </c>
      <c r="AC130" t="e">
        <f>IF(OR(AC$1=":=",$A130=";"),"",INDEX('Main Template'!$J$22:$AN$505,Vacay_Template!$A130,Vacay_Template!AC$1))</f>
        <v>#VALUE!</v>
      </c>
      <c r="AD130" t="e">
        <f>IF(OR(AD$1=":=",$A130=";"),"",INDEX('Main Template'!$J$22:$AN$505,Vacay_Template!$A130,Vacay_Template!AD$1))</f>
        <v>#VALUE!</v>
      </c>
      <c r="AE130" t="str">
        <f>IF(OR(AE$1=":=",$A130=";"),"",INDEX('Main Template'!$J$22:$AN$505,Vacay_Template!$A130,Vacay_Template!AE$1))</f>
        <v/>
      </c>
      <c r="AF130" t="e">
        <f>IF(OR(AF$1=":=",$A130=";"),"",INDEX('Main Template'!$J$22:$AN$505,Vacay_Template!$A130,Vacay_Template!AF$1))</f>
        <v>#VALUE!</v>
      </c>
    </row>
    <row r="131" spans="1:32">
      <c r="A131" t="str">
        <f>IF(A130=";","",IF('Main Template'!I151&lt;='Main Template'!$F$9,'Main Template'!I151,";"))</f>
        <v>;</v>
      </c>
      <c r="B131" t="str">
        <f>IF(OR(B$1=":=",$A131=";"),"",INDEX('Main Template'!$J$22:$AN$505,Vacay_Template!$A131,Vacay_Template!B$1))</f>
        <v/>
      </c>
      <c r="C131" t="str">
        <f>IF(OR(C$1=":=",$A131=";"),"",INDEX('Main Template'!$J$22:$AN$505,Vacay_Template!$A131,Vacay_Template!C$1))</f>
        <v/>
      </c>
      <c r="D131" t="str">
        <f>IF(OR(D$1=":=",$A131=";"),"",INDEX('Main Template'!$J$22:$AN$505,Vacay_Template!$A131,Vacay_Template!D$1))</f>
        <v/>
      </c>
      <c r="E131" t="str">
        <f>IF(OR(E$1=":=",$A131=";"),"",INDEX('Main Template'!$J$22:$AN$505,Vacay_Template!$A131,Vacay_Template!E$1))</f>
        <v/>
      </c>
      <c r="F131" t="str">
        <f>IF(OR(F$1=":=",$A131=";"),"",INDEX('Main Template'!$J$22:$AN$505,Vacay_Template!$A131,Vacay_Template!F$1))</f>
        <v/>
      </c>
      <c r="G131" t="str">
        <f>IF(OR(G$1=":=",$A131=";"),"",INDEX('Main Template'!$J$22:$AN$505,Vacay_Template!$A131,Vacay_Template!G$1))</f>
        <v/>
      </c>
      <c r="H131" t="str">
        <f>IF(OR(H$1=":=",$A131=";"),"",INDEX('Main Template'!$J$22:$AN$505,Vacay_Template!$A131,Vacay_Template!H$1))</f>
        <v/>
      </c>
      <c r="I131" t="str">
        <f>IF(OR(I$1=":=",$A131=";"),"",INDEX('Main Template'!$J$22:$AN$505,Vacay_Template!$A131,Vacay_Template!I$1))</f>
        <v/>
      </c>
      <c r="J131" t="str">
        <f>IF(OR(J$1=":=",$A131=";"),"",INDEX('Main Template'!$J$22:$AN$505,Vacay_Template!$A131,Vacay_Template!J$1))</f>
        <v/>
      </c>
      <c r="K131" t="str">
        <f>IF(OR(K$1=":=",$A131=";"),"",INDEX('Main Template'!$J$22:$AN$505,Vacay_Template!$A131,Vacay_Template!K$1))</f>
        <v/>
      </c>
      <c r="L131" t="str">
        <f>IF(OR(L$1=":=",$A131=";"),"",INDEX('Main Template'!$J$22:$AN$505,Vacay_Template!$A131,Vacay_Template!L$1))</f>
        <v/>
      </c>
      <c r="M131" t="str">
        <f>IF(OR(M$1=":=",$A131=";"),"",INDEX('Main Template'!$J$22:$AN$505,Vacay_Template!$A131,Vacay_Template!M$1))</f>
        <v/>
      </c>
      <c r="N131" t="str">
        <f>IF(OR(N$1=":=",$A131=";"),"",INDEX('Main Template'!$J$22:$AN$505,Vacay_Template!$A131,Vacay_Template!N$1))</f>
        <v/>
      </c>
      <c r="O131" t="str">
        <f>IF(OR(O$1=":=",$A131=";"),"",INDEX('Main Template'!$J$22:$AN$505,Vacay_Template!$A131,Vacay_Template!O$1))</f>
        <v/>
      </c>
      <c r="P131" t="str">
        <f>IF(OR(P$1=":=",$A131=";"),"",INDEX('Main Template'!$J$22:$AN$505,Vacay_Template!$A131,Vacay_Template!P$1))</f>
        <v/>
      </c>
      <c r="Q131" t="str">
        <f>IF(OR(Q$1=":=",$A131=";"),"",INDEX('Main Template'!$J$22:$AN$505,Vacay_Template!$A131,Vacay_Template!Q$1))</f>
        <v/>
      </c>
      <c r="R131" t="str">
        <f>IF(OR(R$1=":=",$A131=";"),"",INDEX('Main Template'!$J$22:$AN$505,Vacay_Template!$A131,Vacay_Template!R$1))</f>
        <v/>
      </c>
      <c r="S131" t="str">
        <f>IF(OR(S$1=":=",$A131=";"),"",INDEX('Main Template'!$J$22:$AN$505,Vacay_Template!$A131,Vacay_Template!S$1))</f>
        <v/>
      </c>
      <c r="T131" t="str">
        <f>IF(OR(T$1=":=",$A131=";"),"",INDEX('Main Template'!$J$22:$AN$505,Vacay_Template!$A131,Vacay_Template!T$1))</f>
        <v/>
      </c>
      <c r="U131" t="str">
        <f>IF(OR(U$1=":=",$A131=";"),"",INDEX('Main Template'!$J$22:$AN$505,Vacay_Template!$A131,Vacay_Template!U$1))</f>
        <v/>
      </c>
      <c r="V131" t="str">
        <f>IF(OR(V$1=":=",$A131=";"),"",INDEX('Main Template'!$J$22:$AN$505,Vacay_Template!$A131,Vacay_Template!V$1))</f>
        <v/>
      </c>
      <c r="W131" t="str">
        <f>IF(OR(W$1=":=",$A131=";"),"",INDEX('Main Template'!$J$22:$AN$505,Vacay_Template!$A131,Vacay_Template!W$1))</f>
        <v/>
      </c>
      <c r="X131" t="str">
        <f>IF(OR(X$1=":=",$A131=";"),"",INDEX('Main Template'!$J$22:$AN$505,Vacay_Template!$A131,Vacay_Template!X$1))</f>
        <v/>
      </c>
      <c r="Y131" t="str">
        <f>IF(OR(Y$1=":=",$A131=";"),"",INDEX('Main Template'!$J$22:$AN$505,Vacay_Template!$A131,Vacay_Template!Y$1))</f>
        <v/>
      </c>
      <c r="Z131" t="str">
        <f>IF(OR(Z$1=":=",$A131=";"),"",INDEX('Main Template'!$J$22:$AN$505,Vacay_Template!$A131,Vacay_Template!Z$1))</f>
        <v/>
      </c>
      <c r="AA131" t="str">
        <f>IF(OR(AA$1=":=",$A131=";"),"",INDEX('Main Template'!$J$22:$AN$505,Vacay_Template!$A131,Vacay_Template!AA$1))</f>
        <v/>
      </c>
      <c r="AB131" t="str">
        <f>IF(OR(AB$1=":=",$A131=";"),"",INDEX('Main Template'!$J$22:$AN$505,Vacay_Template!$A131,Vacay_Template!AB$1))</f>
        <v/>
      </c>
      <c r="AC131" t="str">
        <f>IF(OR(AC$1=":=",$A131=";"),"",INDEX('Main Template'!$J$22:$AN$505,Vacay_Template!$A131,Vacay_Template!AC$1))</f>
        <v/>
      </c>
      <c r="AD131" t="str">
        <f>IF(OR(AD$1=":=",$A131=";"),"",INDEX('Main Template'!$J$22:$AN$505,Vacay_Template!$A131,Vacay_Template!AD$1))</f>
        <v/>
      </c>
      <c r="AE131" t="str">
        <f>IF(OR(AE$1=":=",$A131=";"),"",INDEX('Main Template'!$J$22:$AN$505,Vacay_Template!$A131,Vacay_Template!AE$1))</f>
        <v/>
      </c>
      <c r="AF131" t="str">
        <f>IF(OR(AF$1=":=",$A131=";"),"",INDEX('Main Template'!$J$22:$AN$505,Vacay_Template!$A131,Vacay_Template!AF$1))</f>
        <v/>
      </c>
    </row>
    <row r="132" spans="1:32">
      <c r="A132" t="str">
        <f>IF(A131=";","",IF('Main Template'!I152&lt;='Main Template'!$F$9,'Main Template'!I152,";"))</f>
        <v/>
      </c>
      <c r="B132" t="e">
        <f>IF(OR(B$1=":=",$A132=";"),"",INDEX('Main Template'!$J$22:$AN$505,Vacay_Template!$A132,Vacay_Template!B$1))</f>
        <v>#VALUE!</v>
      </c>
      <c r="C132" t="e">
        <f>IF(OR(C$1=":=",$A132=";"),"",INDEX('Main Template'!$J$22:$AN$505,Vacay_Template!$A132,Vacay_Template!C$1))</f>
        <v>#VALUE!</v>
      </c>
      <c r="D132" t="e">
        <f>IF(OR(D$1=":=",$A132=";"),"",INDEX('Main Template'!$J$22:$AN$505,Vacay_Template!$A132,Vacay_Template!D$1))</f>
        <v>#VALUE!</v>
      </c>
      <c r="E132" t="e">
        <f>IF(OR(E$1=":=",$A132=";"),"",INDEX('Main Template'!$J$22:$AN$505,Vacay_Template!$A132,Vacay_Template!E$1))</f>
        <v>#VALUE!</v>
      </c>
      <c r="F132" t="e">
        <f>IF(OR(F$1=":=",$A132=";"),"",INDEX('Main Template'!$J$22:$AN$505,Vacay_Template!$A132,Vacay_Template!F$1))</f>
        <v>#VALUE!</v>
      </c>
      <c r="G132" t="e">
        <f>IF(OR(G$1=":=",$A132=";"),"",INDEX('Main Template'!$J$22:$AN$505,Vacay_Template!$A132,Vacay_Template!G$1))</f>
        <v>#VALUE!</v>
      </c>
      <c r="H132" t="e">
        <f>IF(OR(H$1=":=",$A132=";"),"",INDEX('Main Template'!$J$22:$AN$505,Vacay_Template!$A132,Vacay_Template!H$1))</f>
        <v>#VALUE!</v>
      </c>
      <c r="I132" t="e">
        <f>IF(OR(I$1=":=",$A132=";"),"",INDEX('Main Template'!$J$22:$AN$505,Vacay_Template!$A132,Vacay_Template!I$1))</f>
        <v>#VALUE!</v>
      </c>
      <c r="J132" t="e">
        <f>IF(OR(J$1=":=",$A132=";"),"",INDEX('Main Template'!$J$22:$AN$505,Vacay_Template!$A132,Vacay_Template!J$1))</f>
        <v>#VALUE!</v>
      </c>
      <c r="K132" t="e">
        <f>IF(OR(K$1=":=",$A132=";"),"",INDEX('Main Template'!$J$22:$AN$505,Vacay_Template!$A132,Vacay_Template!K$1))</f>
        <v>#VALUE!</v>
      </c>
      <c r="L132" t="e">
        <f>IF(OR(L$1=":=",$A132=";"),"",INDEX('Main Template'!$J$22:$AN$505,Vacay_Template!$A132,Vacay_Template!L$1))</f>
        <v>#VALUE!</v>
      </c>
      <c r="M132" t="e">
        <f>IF(OR(M$1=":=",$A132=";"),"",INDEX('Main Template'!$J$22:$AN$505,Vacay_Template!$A132,Vacay_Template!M$1))</f>
        <v>#VALUE!</v>
      </c>
      <c r="N132" t="e">
        <f>IF(OR(N$1=":=",$A132=";"),"",INDEX('Main Template'!$J$22:$AN$505,Vacay_Template!$A132,Vacay_Template!N$1))</f>
        <v>#VALUE!</v>
      </c>
      <c r="O132" t="e">
        <f>IF(OR(O$1=":=",$A132=";"),"",INDEX('Main Template'!$J$22:$AN$505,Vacay_Template!$A132,Vacay_Template!O$1))</f>
        <v>#VALUE!</v>
      </c>
      <c r="P132" t="e">
        <f>IF(OR(P$1=":=",$A132=";"),"",INDEX('Main Template'!$J$22:$AN$505,Vacay_Template!$A132,Vacay_Template!P$1))</f>
        <v>#VALUE!</v>
      </c>
      <c r="Q132" t="e">
        <f>IF(OR(Q$1=":=",$A132=";"),"",INDEX('Main Template'!$J$22:$AN$505,Vacay_Template!$A132,Vacay_Template!Q$1))</f>
        <v>#VALUE!</v>
      </c>
      <c r="R132" t="e">
        <f>IF(OR(R$1=":=",$A132=";"),"",INDEX('Main Template'!$J$22:$AN$505,Vacay_Template!$A132,Vacay_Template!R$1))</f>
        <v>#VALUE!</v>
      </c>
      <c r="S132" t="e">
        <f>IF(OR(S$1=":=",$A132=";"),"",INDEX('Main Template'!$J$22:$AN$505,Vacay_Template!$A132,Vacay_Template!S$1))</f>
        <v>#VALUE!</v>
      </c>
      <c r="T132" t="e">
        <f>IF(OR(T$1=":=",$A132=";"),"",INDEX('Main Template'!$J$22:$AN$505,Vacay_Template!$A132,Vacay_Template!T$1))</f>
        <v>#VALUE!</v>
      </c>
      <c r="U132" t="e">
        <f>IF(OR(U$1=":=",$A132=";"),"",INDEX('Main Template'!$J$22:$AN$505,Vacay_Template!$A132,Vacay_Template!U$1))</f>
        <v>#VALUE!</v>
      </c>
      <c r="V132" t="e">
        <f>IF(OR(V$1=":=",$A132=";"),"",INDEX('Main Template'!$J$22:$AN$505,Vacay_Template!$A132,Vacay_Template!V$1))</f>
        <v>#VALUE!</v>
      </c>
      <c r="W132" t="e">
        <f>IF(OR(W$1=":=",$A132=";"),"",INDEX('Main Template'!$J$22:$AN$505,Vacay_Template!$A132,Vacay_Template!W$1))</f>
        <v>#VALUE!</v>
      </c>
      <c r="X132" t="e">
        <f>IF(OR(X$1=":=",$A132=";"),"",INDEX('Main Template'!$J$22:$AN$505,Vacay_Template!$A132,Vacay_Template!X$1))</f>
        <v>#VALUE!</v>
      </c>
      <c r="Y132" t="e">
        <f>IF(OR(Y$1=":=",$A132=";"),"",INDEX('Main Template'!$J$22:$AN$505,Vacay_Template!$A132,Vacay_Template!Y$1))</f>
        <v>#VALUE!</v>
      </c>
      <c r="Z132" t="e">
        <f>IF(OR(Z$1=":=",$A132=";"),"",INDEX('Main Template'!$J$22:$AN$505,Vacay_Template!$A132,Vacay_Template!Z$1))</f>
        <v>#VALUE!</v>
      </c>
      <c r="AA132" t="e">
        <f>IF(OR(AA$1=":=",$A132=";"),"",INDEX('Main Template'!$J$22:$AN$505,Vacay_Template!$A132,Vacay_Template!AA$1))</f>
        <v>#VALUE!</v>
      </c>
      <c r="AB132" t="e">
        <f>IF(OR(AB$1=":=",$A132=";"),"",INDEX('Main Template'!$J$22:$AN$505,Vacay_Template!$A132,Vacay_Template!AB$1))</f>
        <v>#VALUE!</v>
      </c>
      <c r="AC132" t="e">
        <f>IF(OR(AC$1=":=",$A132=";"),"",INDEX('Main Template'!$J$22:$AN$505,Vacay_Template!$A132,Vacay_Template!AC$1))</f>
        <v>#VALUE!</v>
      </c>
      <c r="AD132" t="e">
        <f>IF(OR(AD$1=":=",$A132=";"),"",INDEX('Main Template'!$J$22:$AN$505,Vacay_Template!$A132,Vacay_Template!AD$1))</f>
        <v>#VALUE!</v>
      </c>
      <c r="AE132" t="str">
        <f>IF(OR(AE$1=":=",$A132=";"),"",INDEX('Main Template'!$J$22:$AN$505,Vacay_Template!$A132,Vacay_Template!AE$1))</f>
        <v/>
      </c>
      <c r="AF132" t="e">
        <f>IF(OR(AF$1=":=",$A132=";"),"",INDEX('Main Template'!$J$22:$AN$505,Vacay_Template!$A132,Vacay_Template!AF$1))</f>
        <v>#VALUE!</v>
      </c>
    </row>
    <row r="133" spans="1:32">
      <c r="A133" t="str">
        <f>IF(A132=";","",IF('Main Template'!I153&lt;='Main Template'!$F$9,'Main Template'!I153,";"))</f>
        <v>;</v>
      </c>
      <c r="B133" t="str">
        <f>IF(OR(B$1=":=",$A133=";"),"",INDEX('Main Template'!$J$22:$AN$505,Vacay_Template!$A133,Vacay_Template!B$1))</f>
        <v/>
      </c>
      <c r="C133" t="str">
        <f>IF(OR(C$1=":=",$A133=";"),"",INDEX('Main Template'!$J$22:$AN$505,Vacay_Template!$A133,Vacay_Template!C$1))</f>
        <v/>
      </c>
      <c r="D133" t="str">
        <f>IF(OR(D$1=":=",$A133=";"),"",INDEX('Main Template'!$J$22:$AN$505,Vacay_Template!$A133,Vacay_Template!D$1))</f>
        <v/>
      </c>
      <c r="E133" t="str">
        <f>IF(OR(E$1=":=",$A133=";"),"",INDEX('Main Template'!$J$22:$AN$505,Vacay_Template!$A133,Vacay_Template!E$1))</f>
        <v/>
      </c>
      <c r="F133" t="str">
        <f>IF(OR(F$1=":=",$A133=";"),"",INDEX('Main Template'!$J$22:$AN$505,Vacay_Template!$A133,Vacay_Template!F$1))</f>
        <v/>
      </c>
      <c r="G133" t="str">
        <f>IF(OR(G$1=":=",$A133=";"),"",INDEX('Main Template'!$J$22:$AN$505,Vacay_Template!$A133,Vacay_Template!G$1))</f>
        <v/>
      </c>
      <c r="H133" t="str">
        <f>IF(OR(H$1=":=",$A133=";"),"",INDEX('Main Template'!$J$22:$AN$505,Vacay_Template!$A133,Vacay_Template!H$1))</f>
        <v/>
      </c>
      <c r="I133" t="str">
        <f>IF(OR(I$1=":=",$A133=";"),"",INDEX('Main Template'!$J$22:$AN$505,Vacay_Template!$A133,Vacay_Template!I$1))</f>
        <v/>
      </c>
      <c r="J133" t="str">
        <f>IF(OR(J$1=":=",$A133=";"),"",INDEX('Main Template'!$J$22:$AN$505,Vacay_Template!$A133,Vacay_Template!J$1))</f>
        <v/>
      </c>
      <c r="K133" t="str">
        <f>IF(OR(K$1=":=",$A133=";"),"",INDEX('Main Template'!$J$22:$AN$505,Vacay_Template!$A133,Vacay_Template!K$1))</f>
        <v/>
      </c>
      <c r="L133" t="str">
        <f>IF(OR(L$1=":=",$A133=";"),"",INDEX('Main Template'!$J$22:$AN$505,Vacay_Template!$A133,Vacay_Template!L$1))</f>
        <v/>
      </c>
      <c r="M133" t="str">
        <f>IF(OR(M$1=":=",$A133=";"),"",INDEX('Main Template'!$J$22:$AN$505,Vacay_Template!$A133,Vacay_Template!M$1))</f>
        <v/>
      </c>
      <c r="N133" t="str">
        <f>IF(OR(N$1=":=",$A133=";"),"",INDEX('Main Template'!$J$22:$AN$505,Vacay_Template!$A133,Vacay_Template!N$1))</f>
        <v/>
      </c>
      <c r="O133" t="str">
        <f>IF(OR(O$1=":=",$A133=";"),"",INDEX('Main Template'!$J$22:$AN$505,Vacay_Template!$A133,Vacay_Template!O$1))</f>
        <v/>
      </c>
      <c r="P133" t="str">
        <f>IF(OR(P$1=":=",$A133=";"),"",INDEX('Main Template'!$J$22:$AN$505,Vacay_Template!$A133,Vacay_Template!P$1))</f>
        <v/>
      </c>
      <c r="Q133" t="str">
        <f>IF(OR(Q$1=":=",$A133=";"),"",INDEX('Main Template'!$J$22:$AN$505,Vacay_Template!$A133,Vacay_Template!Q$1))</f>
        <v/>
      </c>
      <c r="R133" t="str">
        <f>IF(OR(R$1=":=",$A133=";"),"",INDEX('Main Template'!$J$22:$AN$505,Vacay_Template!$A133,Vacay_Template!R$1))</f>
        <v/>
      </c>
      <c r="S133" t="str">
        <f>IF(OR(S$1=":=",$A133=";"),"",INDEX('Main Template'!$J$22:$AN$505,Vacay_Template!$A133,Vacay_Template!S$1))</f>
        <v/>
      </c>
      <c r="T133" t="str">
        <f>IF(OR(T$1=":=",$A133=";"),"",INDEX('Main Template'!$J$22:$AN$505,Vacay_Template!$A133,Vacay_Template!T$1))</f>
        <v/>
      </c>
      <c r="U133" t="str">
        <f>IF(OR(U$1=":=",$A133=";"),"",INDEX('Main Template'!$J$22:$AN$505,Vacay_Template!$A133,Vacay_Template!U$1))</f>
        <v/>
      </c>
      <c r="V133" t="str">
        <f>IF(OR(V$1=":=",$A133=";"),"",INDEX('Main Template'!$J$22:$AN$505,Vacay_Template!$A133,Vacay_Template!V$1))</f>
        <v/>
      </c>
      <c r="W133" t="str">
        <f>IF(OR(W$1=":=",$A133=";"),"",INDEX('Main Template'!$J$22:$AN$505,Vacay_Template!$A133,Vacay_Template!W$1))</f>
        <v/>
      </c>
      <c r="X133" t="str">
        <f>IF(OR(X$1=":=",$A133=";"),"",INDEX('Main Template'!$J$22:$AN$505,Vacay_Template!$A133,Vacay_Template!X$1))</f>
        <v/>
      </c>
      <c r="Y133" t="str">
        <f>IF(OR(Y$1=":=",$A133=";"),"",INDEX('Main Template'!$J$22:$AN$505,Vacay_Template!$A133,Vacay_Template!Y$1))</f>
        <v/>
      </c>
      <c r="Z133" t="str">
        <f>IF(OR(Z$1=":=",$A133=";"),"",INDEX('Main Template'!$J$22:$AN$505,Vacay_Template!$A133,Vacay_Template!Z$1))</f>
        <v/>
      </c>
      <c r="AA133" t="str">
        <f>IF(OR(AA$1=":=",$A133=";"),"",INDEX('Main Template'!$J$22:$AN$505,Vacay_Template!$A133,Vacay_Template!AA$1))</f>
        <v/>
      </c>
      <c r="AB133" t="str">
        <f>IF(OR(AB$1=":=",$A133=";"),"",INDEX('Main Template'!$J$22:$AN$505,Vacay_Template!$A133,Vacay_Template!AB$1))</f>
        <v/>
      </c>
      <c r="AC133" t="str">
        <f>IF(OR(AC$1=":=",$A133=";"),"",INDEX('Main Template'!$J$22:$AN$505,Vacay_Template!$A133,Vacay_Template!AC$1))</f>
        <v/>
      </c>
      <c r="AD133" t="str">
        <f>IF(OR(AD$1=":=",$A133=";"),"",INDEX('Main Template'!$J$22:$AN$505,Vacay_Template!$A133,Vacay_Template!AD$1))</f>
        <v/>
      </c>
      <c r="AE133" t="str">
        <f>IF(OR(AE$1=":=",$A133=";"),"",INDEX('Main Template'!$J$22:$AN$505,Vacay_Template!$A133,Vacay_Template!AE$1))</f>
        <v/>
      </c>
      <c r="AF133" t="str">
        <f>IF(OR(AF$1=":=",$A133=";"),"",INDEX('Main Template'!$J$22:$AN$505,Vacay_Template!$A133,Vacay_Template!AF$1))</f>
        <v/>
      </c>
    </row>
    <row r="134" spans="1:32">
      <c r="A134" t="str">
        <f>IF(A133=";","",IF('Main Template'!I154&lt;='Main Template'!$F$9,'Main Template'!I154,";"))</f>
        <v/>
      </c>
      <c r="B134" t="e">
        <f>IF(OR(B$1=":=",$A134=";"),"",INDEX('Main Template'!$J$22:$AN$505,Vacay_Template!$A134,Vacay_Template!B$1))</f>
        <v>#VALUE!</v>
      </c>
      <c r="C134" t="e">
        <f>IF(OR(C$1=":=",$A134=";"),"",INDEX('Main Template'!$J$22:$AN$505,Vacay_Template!$A134,Vacay_Template!C$1))</f>
        <v>#VALUE!</v>
      </c>
      <c r="D134" t="e">
        <f>IF(OR(D$1=":=",$A134=";"),"",INDEX('Main Template'!$J$22:$AN$505,Vacay_Template!$A134,Vacay_Template!D$1))</f>
        <v>#VALUE!</v>
      </c>
      <c r="E134" t="e">
        <f>IF(OR(E$1=":=",$A134=";"),"",INDEX('Main Template'!$J$22:$AN$505,Vacay_Template!$A134,Vacay_Template!E$1))</f>
        <v>#VALUE!</v>
      </c>
      <c r="F134" t="e">
        <f>IF(OR(F$1=":=",$A134=";"),"",INDEX('Main Template'!$J$22:$AN$505,Vacay_Template!$A134,Vacay_Template!F$1))</f>
        <v>#VALUE!</v>
      </c>
      <c r="G134" t="e">
        <f>IF(OR(G$1=":=",$A134=";"),"",INDEX('Main Template'!$J$22:$AN$505,Vacay_Template!$A134,Vacay_Template!G$1))</f>
        <v>#VALUE!</v>
      </c>
      <c r="H134" t="e">
        <f>IF(OR(H$1=":=",$A134=";"),"",INDEX('Main Template'!$J$22:$AN$505,Vacay_Template!$A134,Vacay_Template!H$1))</f>
        <v>#VALUE!</v>
      </c>
      <c r="I134" t="e">
        <f>IF(OR(I$1=":=",$A134=";"),"",INDEX('Main Template'!$J$22:$AN$505,Vacay_Template!$A134,Vacay_Template!I$1))</f>
        <v>#VALUE!</v>
      </c>
      <c r="J134" t="e">
        <f>IF(OR(J$1=":=",$A134=";"),"",INDEX('Main Template'!$J$22:$AN$505,Vacay_Template!$A134,Vacay_Template!J$1))</f>
        <v>#VALUE!</v>
      </c>
      <c r="K134" t="e">
        <f>IF(OR(K$1=":=",$A134=";"),"",INDEX('Main Template'!$J$22:$AN$505,Vacay_Template!$A134,Vacay_Template!K$1))</f>
        <v>#VALUE!</v>
      </c>
      <c r="L134" t="e">
        <f>IF(OR(L$1=":=",$A134=";"),"",INDEX('Main Template'!$J$22:$AN$505,Vacay_Template!$A134,Vacay_Template!L$1))</f>
        <v>#VALUE!</v>
      </c>
      <c r="M134" t="e">
        <f>IF(OR(M$1=":=",$A134=";"),"",INDEX('Main Template'!$J$22:$AN$505,Vacay_Template!$A134,Vacay_Template!M$1))</f>
        <v>#VALUE!</v>
      </c>
      <c r="N134" t="e">
        <f>IF(OR(N$1=":=",$A134=";"),"",INDEX('Main Template'!$J$22:$AN$505,Vacay_Template!$A134,Vacay_Template!N$1))</f>
        <v>#VALUE!</v>
      </c>
      <c r="O134" t="e">
        <f>IF(OR(O$1=":=",$A134=";"),"",INDEX('Main Template'!$J$22:$AN$505,Vacay_Template!$A134,Vacay_Template!O$1))</f>
        <v>#VALUE!</v>
      </c>
      <c r="P134" t="e">
        <f>IF(OR(P$1=":=",$A134=";"),"",INDEX('Main Template'!$J$22:$AN$505,Vacay_Template!$A134,Vacay_Template!P$1))</f>
        <v>#VALUE!</v>
      </c>
      <c r="Q134" t="e">
        <f>IF(OR(Q$1=":=",$A134=";"),"",INDEX('Main Template'!$J$22:$AN$505,Vacay_Template!$A134,Vacay_Template!Q$1))</f>
        <v>#VALUE!</v>
      </c>
      <c r="R134" t="e">
        <f>IF(OR(R$1=":=",$A134=";"),"",INDEX('Main Template'!$J$22:$AN$505,Vacay_Template!$A134,Vacay_Template!R$1))</f>
        <v>#VALUE!</v>
      </c>
      <c r="S134" t="e">
        <f>IF(OR(S$1=":=",$A134=";"),"",INDEX('Main Template'!$J$22:$AN$505,Vacay_Template!$A134,Vacay_Template!S$1))</f>
        <v>#VALUE!</v>
      </c>
      <c r="T134" t="e">
        <f>IF(OR(T$1=":=",$A134=";"),"",INDEX('Main Template'!$J$22:$AN$505,Vacay_Template!$A134,Vacay_Template!T$1))</f>
        <v>#VALUE!</v>
      </c>
      <c r="U134" t="e">
        <f>IF(OR(U$1=":=",$A134=";"),"",INDEX('Main Template'!$J$22:$AN$505,Vacay_Template!$A134,Vacay_Template!U$1))</f>
        <v>#VALUE!</v>
      </c>
      <c r="V134" t="e">
        <f>IF(OR(V$1=":=",$A134=";"),"",INDEX('Main Template'!$J$22:$AN$505,Vacay_Template!$A134,Vacay_Template!V$1))</f>
        <v>#VALUE!</v>
      </c>
      <c r="W134" t="e">
        <f>IF(OR(W$1=":=",$A134=";"),"",INDEX('Main Template'!$J$22:$AN$505,Vacay_Template!$A134,Vacay_Template!W$1))</f>
        <v>#VALUE!</v>
      </c>
      <c r="X134" t="e">
        <f>IF(OR(X$1=":=",$A134=";"),"",INDEX('Main Template'!$J$22:$AN$505,Vacay_Template!$A134,Vacay_Template!X$1))</f>
        <v>#VALUE!</v>
      </c>
      <c r="Y134" t="e">
        <f>IF(OR(Y$1=":=",$A134=";"),"",INDEX('Main Template'!$J$22:$AN$505,Vacay_Template!$A134,Vacay_Template!Y$1))</f>
        <v>#VALUE!</v>
      </c>
      <c r="Z134" t="e">
        <f>IF(OR(Z$1=":=",$A134=";"),"",INDEX('Main Template'!$J$22:$AN$505,Vacay_Template!$A134,Vacay_Template!Z$1))</f>
        <v>#VALUE!</v>
      </c>
      <c r="AA134" t="e">
        <f>IF(OR(AA$1=":=",$A134=";"),"",INDEX('Main Template'!$J$22:$AN$505,Vacay_Template!$A134,Vacay_Template!AA$1))</f>
        <v>#VALUE!</v>
      </c>
      <c r="AB134" t="e">
        <f>IF(OR(AB$1=":=",$A134=";"),"",INDEX('Main Template'!$J$22:$AN$505,Vacay_Template!$A134,Vacay_Template!AB$1))</f>
        <v>#VALUE!</v>
      </c>
      <c r="AC134" t="e">
        <f>IF(OR(AC$1=":=",$A134=";"),"",INDEX('Main Template'!$J$22:$AN$505,Vacay_Template!$A134,Vacay_Template!AC$1))</f>
        <v>#VALUE!</v>
      </c>
      <c r="AD134" t="e">
        <f>IF(OR(AD$1=":=",$A134=";"),"",INDEX('Main Template'!$J$22:$AN$505,Vacay_Template!$A134,Vacay_Template!AD$1))</f>
        <v>#VALUE!</v>
      </c>
      <c r="AE134" t="str">
        <f>IF(OR(AE$1=":=",$A134=";"),"",INDEX('Main Template'!$J$22:$AN$505,Vacay_Template!$A134,Vacay_Template!AE$1))</f>
        <v/>
      </c>
      <c r="AF134" t="e">
        <f>IF(OR(AF$1=":=",$A134=";"),"",INDEX('Main Template'!$J$22:$AN$505,Vacay_Template!$A134,Vacay_Template!AF$1))</f>
        <v>#VALUE!</v>
      </c>
    </row>
    <row r="135" spans="1:32">
      <c r="A135" t="str">
        <f>IF(A134=";","",IF('Main Template'!I155&lt;='Main Template'!$F$9,'Main Template'!I155,";"))</f>
        <v>;</v>
      </c>
      <c r="B135" t="str">
        <f>IF(OR(B$1=":=",$A135=";"),"",INDEX('Main Template'!$J$22:$AN$505,Vacay_Template!$A135,Vacay_Template!B$1))</f>
        <v/>
      </c>
      <c r="C135" t="str">
        <f>IF(OR(C$1=":=",$A135=";"),"",INDEX('Main Template'!$J$22:$AN$505,Vacay_Template!$A135,Vacay_Template!C$1))</f>
        <v/>
      </c>
      <c r="D135" t="str">
        <f>IF(OR(D$1=":=",$A135=";"),"",INDEX('Main Template'!$J$22:$AN$505,Vacay_Template!$A135,Vacay_Template!D$1))</f>
        <v/>
      </c>
      <c r="E135" t="str">
        <f>IF(OR(E$1=":=",$A135=";"),"",INDEX('Main Template'!$J$22:$AN$505,Vacay_Template!$A135,Vacay_Template!E$1))</f>
        <v/>
      </c>
      <c r="F135" t="str">
        <f>IF(OR(F$1=":=",$A135=";"),"",INDEX('Main Template'!$J$22:$AN$505,Vacay_Template!$A135,Vacay_Template!F$1))</f>
        <v/>
      </c>
      <c r="G135" t="str">
        <f>IF(OR(G$1=":=",$A135=";"),"",INDEX('Main Template'!$J$22:$AN$505,Vacay_Template!$A135,Vacay_Template!G$1))</f>
        <v/>
      </c>
      <c r="H135" t="str">
        <f>IF(OR(H$1=":=",$A135=";"),"",INDEX('Main Template'!$J$22:$AN$505,Vacay_Template!$A135,Vacay_Template!H$1))</f>
        <v/>
      </c>
      <c r="I135" t="str">
        <f>IF(OR(I$1=":=",$A135=";"),"",INDEX('Main Template'!$J$22:$AN$505,Vacay_Template!$A135,Vacay_Template!I$1))</f>
        <v/>
      </c>
      <c r="J135" t="str">
        <f>IF(OR(J$1=":=",$A135=";"),"",INDEX('Main Template'!$J$22:$AN$505,Vacay_Template!$A135,Vacay_Template!J$1))</f>
        <v/>
      </c>
      <c r="K135" t="str">
        <f>IF(OR(K$1=":=",$A135=";"),"",INDEX('Main Template'!$J$22:$AN$505,Vacay_Template!$A135,Vacay_Template!K$1))</f>
        <v/>
      </c>
      <c r="L135" t="str">
        <f>IF(OR(L$1=":=",$A135=";"),"",INDEX('Main Template'!$J$22:$AN$505,Vacay_Template!$A135,Vacay_Template!L$1))</f>
        <v/>
      </c>
      <c r="M135" t="str">
        <f>IF(OR(M$1=":=",$A135=";"),"",INDEX('Main Template'!$J$22:$AN$505,Vacay_Template!$A135,Vacay_Template!M$1))</f>
        <v/>
      </c>
      <c r="N135" t="str">
        <f>IF(OR(N$1=":=",$A135=";"),"",INDEX('Main Template'!$J$22:$AN$505,Vacay_Template!$A135,Vacay_Template!N$1))</f>
        <v/>
      </c>
      <c r="O135" t="str">
        <f>IF(OR(O$1=":=",$A135=";"),"",INDEX('Main Template'!$J$22:$AN$505,Vacay_Template!$A135,Vacay_Template!O$1))</f>
        <v/>
      </c>
      <c r="P135" t="str">
        <f>IF(OR(P$1=":=",$A135=";"),"",INDEX('Main Template'!$J$22:$AN$505,Vacay_Template!$A135,Vacay_Template!P$1))</f>
        <v/>
      </c>
      <c r="Q135" t="str">
        <f>IF(OR(Q$1=":=",$A135=";"),"",INDEX('Main Template'!$J$22:$AN$505,Vacay_Template!$A135,Vacay_Template!Q$1))</f>
        <v/>
      </c>
      <c r="R135" t="str">
        <f>IF(OR(R$1=":=",$A135=";"),"",INDEX('Main Template'!$J$22:$AN$505,Vacay_Template!$A135,Vacay_Template!R$1))</f>
        <v/>
      </c>
      <c r="S135" t="str">
        <f>IF(OR(S$1=":=",$A135=";"),"",INDEX('Main Template'!$J$22:$AN$505,Vacay_Template!$A135,Vacay_Template!S$1))</f>
        <v/>
      </c>
      <c r="T135" t="str">
        <f>IF(OR(T$1=":=",$A135=";"),"",INDEX('Main Template'!$J$22:$AN$505,Vacay_Template!$A135,Vacay_Template!T$1))</f>
        <v/>
      </c>
      <c r="U135" t="str">
        <f>IF(OR(U$1=":=",$A135=";"),"",INDEX('Main Template'!$J$22:$AN$505,Vacay_Template!$A135,Vacay_Template!U$1))</f>
        <v/>
      </c>
      <c r="V135" t="str">
        <f>IF(OR(V$1=":=",$A135=";"),"",INDEX('Main Template'!$J$22:$AN$505,Vacay_Template!$A135,Vacay_Template!V$1))</f>
        <v/>
      </c>
      <c r="W135" t="str">
        <f>IF(OR(W$1=":=",$A135=";"),"",INDEX('Main Template'!$J$22:$AN$505,Vacay_Template!$A135,Vacay_Template!W$1))</f>
        <v/>
      </c>
      <c r="X135" t="str">
        <f>IF(OR(X$1=":=",$A135=";"),"",INDEX('Main Template'!$J$22:$AN$505,Vacay_Template!$A135,Vacay_Template!X$1))</f>
        <v/>
      </c>
      <c r="Y135" t="str">
        <f>IF(OR(Y$1=":=",$A135=";"),"",INDEX('Main Template'!$J$22:$AN$505,Vacay_Template!$A135,Vacay_Template!Y$1))</f>
        <v/>
      </c>
      <c r="Z135" t="str">
        <f>IF(OR(Z$1=":=",$A135=";"),"",INDEX('Main Template'!$J$22:$AN$505,Vacay_Template!$A135,Vacay_Template!Z$1))</f>
        <v/>
      </c>
      <c r="AA135" t="str">
        <f>IF(OR(AA$1=":=",$A135=";"),"",INDEX('Main Template'!$J$22:$AN$505,Vacay_Template!$A135,Vacay_Template!AA$1))</f>
        <v/>
      </c>
      <c r="AB135" t="str">
        <f>IF(OR(AB$1=":=",$A135=";"),"",INDEX('Main Template'!$J$22:$AN$505,Vacay_Template!$A135,Vacay_Template!AB$1))</f>
        <v/>
      </c>
      <c r="AC135" t="str">
        <f>IF(OR(AC$1=":=",$A135=";"),"",INDEX('Main Template'!$J$22:$AN$505,Vacay_Template!$A135,Vacay_Template!AC$1))</f>
        <v/>
      </c>
      <c r="AD135" t="str">
        <f>IF(OR(AD$1=":=",$A135=";"),"",INDEX('Main Template'!$J$22:$AN$505,Vacay_Template!$A135,Vacay_Template!AD$1))</f>
        <v/>
      </c>
      <c r="AE135" t="str">
        <f>IF(OR(AE$1=":=",$A135=";"),"",INDEX('Main Template'!$J$22:$AN$505,Vacay_Template!$A135,Vacay_Template!AE$1))</f>
        <v/>
      </c>
      <c r="AF135" t="str">
        <f>IF(OR(AF$1=":=",$A135=";"),"",INDEX('Main Template'!$J$22:$AN$505,Vacay_Template!$A135,Vacay_Template!AF$1))</f>
        <v/>
      </c>
    </row>
    <row r="136" spans="1:32">
      <c r="A136" t="str">
        <f>IF(A135=";","",IF('Main Template'!I156&lt;='Main Template'!$F$9,'Main Template'!I156,";"))</f>
        <v/>
      </c>
      <c r="B136" t="e">
        <f>IF(OR(B$1=":=",$A136=";"),"",INDEX('Main Template'!$J$22:$AN$505,Vacay_Template!$A136,Vacay_Template!B$1))</f>
        <v>#VALUE!</v>
      </c>
      <c r="C136" t="e">
        <f>IF(OR(C$1=":=",$A136=";"),"",INDEX('Main Template'!$J$22:$AN$505,Vacay_Template!$A136,Vacay_Template!C$1))</f>
        <v>#VALUE!</v>
      </c>
      <c r="D136" t="e">
        <f>IF(OR(D$1=":=",$A136=";"),"",INDEX('Main Template'!$J$22:$AN$505,Vacay_Template!$A136,Vacay_Template!D$1))</f>
        <v>#VALUE!</v>
      </c>
      <c r="E136" t="e">
        <f>IF(OR(E$1=":=",$A136=";"),"",INDEX('Main Template'!$J$22:$AN$505,Vacay_Template!$A136,Vacay_Template!E$1))</f>
        <v>#VALUE!</v>
      </c>
      <c r="F136" t="e">
        <f>IF(OR(F$1=":=",$A136=";"),"",INDEX('Main Template'!$J$22:$AN$505,Vacay_Template!$A136,Vacay_Template!F$1))</f>
        <v>#VALUE!</v>
      </c>
      <c r="G136" t="e">
        <f>IF(OR(G$1=":=",$A136=";"),"",INDEX('Main Template'!$J$22:$AN$505,Vacay_Template!$A136,Vacay_Template!G$1))</f>
        <v>#VALUE!</v>
      </c>
      <c r="H136" t="e">
        <f>IF(OR(H$1=":=",$A136=";"),"",INDEX('Main Template'!$J$22:$AN$505,Vacay_Template!$A136,Vacay_Template!H$1))</f>
        <v>#VALUE!</v>
      </c>
      <c r="I136" t="e">
        <f>IF(OR(I$1=":=",$A136=";"),"",INDEX('Main Template'!$J$22:$AN$505,Vacay_Template!$A136,Vacay_Template!I$1))</f>
        <v>#VALUE!</v>
      </c>
      <c r="J136" t="e">
        <f>IF(OR(J$1=":=",$A136=";"),"",INDEX('Main Template'!$J$22:$AN$505,Vacay_Template!$A136,Vacay_Template!J$1))</f>
        <v>#VALUE!</v>
      </c>
      <c r="K136" t="e">
        <f>IF(OR(K$1=":=",$A136=";"),"",INDEX('Main Template'!$J$22:$AN$505,Vacay_Template!$A136,Vacay_Template!K$1))</f>
        <v>#VALUE!</v>
      </c>
      <c r="L136" t="e">
        <f>IF(OR(L$1=":=",$A136=";"),"",INDEX('Main Template'!$J$22:$AN$505,Vacay_Template!$A136,Vacay_Template!L$1))</f>
        <v>#VALUE!</v>
      </c>
      <c r="M136" t="e">
        <f>IF(OR(M$1=":=",$A136=";"),"",INDEX('Main Template'!$J$22:$AN$505,Vacay_Template!$A136,Vacay_Template!M$1))</f>
        <v>#VALUE!</v>
      </c>
      <c r="N136" t="e">
        <f>IF(OR(N$1=":=",$A136=";"),"",INDEX('Main Template'!$J$22:$AN$505,Vacay_Template!$A136,Vacay_Template!N$1))</f>
        <v>#VALUE!</v>
      </c>
      <c r="O136" t="e">
        <f>IF(OR(O$1=":=",$A136=";"),"",INDEX('Main Template'!$J$22:$AN$505,Vacay_Template!$A136,Vacay_Template!O$1))</f>
        <v>#VALUE!</v>
      </c>
      <c r="P136" t="e">
        <f>IF(OR(P$1=":=",$A136=";"),"",INDEX('Main Template'!$J$22:$AN$505,Vacay_Template!$A136,Vacay_Template!P$1))</f>
        <v>#VALUE!</v>
      </c>
      <c r="Q136" t="e">
        <f>IF(OR(Q$1=":=",$A136=";"),"",INDEX('Main Template'!$J$22:$AN$505,Vacay_Template!$A136,Vacay_Template!Q$1))</f>
        <v>#VALUE!</v>
      </c>
      <c r="R136" t="e">
        <f>IF(OR(R$1=":=",$A136=";"),"",INDEX('Main Template'!$J$22:$AN$505,Vacay_Template!$A136,Vacay_Template!R$1))</f>
        <v>#VALUE!</v>
      </c>
      <c r="S136" t="e">
        <f>IF(OR(S$1=":=",$A136=";"),"",INDEX('Main Template'!$J$22:$AN$505,Vacay_Template!$A136,Vacay_Template!S$1))</f>
        <v>#VALUE!</v>
      </c>
      <c r="T136" t="e">
        <f>IF(OR(T$1=":=",$A136=";"),"",INDEX('Main Template'!$J$22:$AN$505,Vacay_Template!$A136,Vacay_Template!T$1))</f>
        <v>#VALUE!</v>
      </c>
      <c r="U136" t="e">
        <f>IF(OR(U$1=":=",$A136=";"),"",INDEX('Main Template'!$J$22:$AN$505,Vacay_Template!$A136,Vacay_Template!U$1))</f>
        <v>#VALUE!</v>
      </c>
      <c r="V136" t="e">
        <f>IF(OR(V$1=":=",$A136=";"),"",INDEX('Main Template'!$J$22:$AN$505,Vacay_Template!$A136,Vacay_Template!V$1))</f>
        <v>#VALUE!</v>
      </c>
      <c r="W136" t="e">
        <f>IF(OR(W$1=":=",$A136=";"),"",INDEX('Main Template'!$J$22:$AN$505,Vacay_Template!$A136,Vacay_Template!W$1))</f>
        <v>#VALUE!</v>
      </c>
      <c r="X136" t="e">
        <f>IF(OR(X$1=":=",$A136=";"),"",INDEX('Main Template'!$J$22:$AN$505,Vacay_Template!$A136,Vacay_Template!X$1))</f>
        <v>#VALUE!</v>
      </c>
      <c r="Y136" t="e">
        <f>IF(OR(Y$1=":=",$A136=";"),"",INDEX('Main Template'!$J$22:$AN$505,Vacay_Template!$A136,Vacay_Template!Y$1))</f>
        <v>#VALUE!</v>
      </c>
      <c r="Z136" t="e">
        <f>IF(OR(Z$1=":=",$A136=";"),"",INDEX('Main Template'!$J$22:$AN$505,Vacay_Template!$A136,Vacay_Template!Z$1))</f>
        <v>#VALUE!</v>
      </c>
      <c r="AA136" t="e">
        <f>IF(OR(AA$1=":=",$A136=";"),"",INDEX('Main Template'!$J$22:$AN$505,Vacay_Template!$A136,Vacay_Template!AA$1))</f>
        <v>#VALUE!</v>
      </c>
      <c r="AB136" t="e">
        <f>IF(OR(AB$1=":=",$A136=";"),"",INDEX('Main Template'!$J$22:$AN$505,Vacay_Template!$A136,Vacay_Template!AB$1))</f>
        <v>#VALUE!</v>
      </c>
      <c r="AC136" t="e">
        <f>IF(OR(AC$1=":=",$A136=";"),"",INDEX('Main Template'!$J$22:$AN$505,Vacay_Template!$A136,Vacay_Template!AC$1))</f>
        <v>#VALUE!</v>
      </c>
      <c r="AD136" t="e">
        <f>IF(OR(AD$1=":=",$A136=";"),"",INDEX('Main Template'!$J$22:$AN$505,Vacay_Template!$A136,Vacay_Template!AD$1))</f>
        <v>#VALUE!</v>
      </c>
      <c r="AE136" t="str">
        <f>IF(OR(AE$1=":=",$A136=";"),"",INDEX('Main Template'!$J$22:$AN$505,Vacay_Template!$A136,Vacay_Template!AE$1))</f>
        <v/>
      </c>
      <c r="AF136" t="e">
        <f>IF(OR(AF$1=":=",$A136=";"),"",INDEX('Main Template'!$J$22:$AN$505,Vacay_Template!$A136,Vacay_Template!AF$1))</f>
        <v>#VALUE!</v>
      </c>
    </row>
    <row r="137" spans="1:32">
      <c r="A137" t="str">
        <f>IF(A136=";","",IF('Main Template'!I157&lt;='Main Template'!$F$9,'Main Template'!I157,";"))</f>
        <v>;</v>
      </c>
      <c r="B137" t="str">
        <f>IF(OR(B$1=":=",$A137=";"),"",INDEX('Main Template'!$J$22:$AN$505,Vacay_Template!$A137,Vacay_Template!B$1))</f>
        <v/>
      </c>
      <c r="C137" t="str">
        <f>IF(OR(C$1=":=",$A137=";"),"",INDEX('Main Template'!$J$22:$AN$505,Vacay_Template!$A137,Vacay_Template!C$1))</f>
        <v/>
      </c>
      <c r="D137" t="str">
        <f>IF(OR(D$1=":=",$A137=";"),"",INDEX('Main Template'!$J$22:$AN$505,Vacay_Template!$A137,Vacay_Template!D$1))</f>
        <v/>
      </c>
      <c r="E137" t="str">
        <f>IF(OR(E$1=":=",$A137=";"),"",INDEX('Main Template'!$J$22:$AN$505,Vacay_Template!$A137,Vacay_Template!E$1))</f>
        <v/>
      </c>
      <c r="F137" t="str">
        <f>IF(OR(F$1=":=",$A137=";"),"",INDEX('Main Template'!$J$22:$AN$505,Vacay_Template!$A137,Vacay_Template!F$1))</f>
        <v/>
      </c>
      <c r="G137" t="str">
        <f>IF(OR(G$1=":=",$A137=";"),"",INDEX('Main Template'!$J$22:$AN$505,Vacay_Template!$A137,Vacay_Template!G$1))</f>
        <v/>
      </c>
      <c r="H137" t="str">
        <f>IF(OR(H$1=":=",$A137=";"),"",INDEX('Main Template'!$J$22:$AN$505,Vacay_Template!$A137,Vacay_Template!H$1))</f>
        <v/>
      </c>
      <c r="I137" t="str">
        <f>IF(OR(I$1=":=",$A137=";"),"",INDEX('Main Template'!$J$22:$AN$505,Vacay_Template!$A137,Vacay_Template!I$1))</f>
        <v/>
      </c>
      <c r="J137" t="str">
        <f>IF(OR(J$1=":=",$A137=";"),"",INDEX('Main Template'!$J$22:$AN$505,Vacay_Template!$A137,Vacay_Template!J$1))</f>
        <v/>
      </c>
      <c r="K137" t="str">
        <f>IF(OR(K$1=":=",$A137=";"),"",INDEX('Main Template'!$J$22:$AN$505,Vacay_Template!$A137,Vacay_Template!K$1))</f>
        <v/>
      </c>
      <c r="L137" t="str">
        <f>IF(OR(L$1=":=",$A137=";"),"",INDEX('Main Template'!$J$22:$AN$505,Vacay_Template!$A137,Vacay_Template!L$1))</f>
        <v/>
      </c>
      <c r="M137" t="str">
        <f>IF(OR(M$1=":=",$A137=";"),"",INDEX('Main Template'!$J$22:$AN$505,Vacay_Template!$A137,Vacay_Template!M$1))</f>
        <v/>
      </c>
      <c r="N137" t="str">
        <f>IF(OR(N$1=":=",$A137=";"),"",INDEX('Main Template'!$J$22:$AN$505,Vacay_Template!$A137,Vacay_Template!N$1))</f>
        <v/>
      </c>
      <c r="O137" t="str">
        <f>IF(OR(O$1=":=",$A137=";"),"",INDEX('Main Template'!$J$22:$AN$505,Vacay_Template!$A137,Vacay_Template!O$1))</f>
        <v/>
      </c>
      <c r="P137" t="str">
        <f>IF(OR(P$1=":=",$A137=";"),"",INDEX('Main Template'!$J$22:$AN$505,Vacay_Template!$A137,Vacay_Template!P$1))</f>
        <v/>
      </c>
      <c r="Q137" t="str">
        <f>IF(OR(Q$1=":=",$A137=";"),"",INDEX('Main Template'!$J$22:$AN$505,Vacay_Template!$A137,Vacay_Template!Q$1))</f>
        <v/>
      </c>
      <c r="R137" t="str">
        <f>IF(OR(R$1=":=",$A137=";"),"",INDEX('Main Template'!$J$22:$AN$505,Vacay_Template!$A137,Vacay_Template!R$1))</f>
        <v/>
      </c>
      <c r="S137" t="str">
        <f>IF(OR(S$1=":=",$A137=";"),"",INDEX('Main Template'!$J$22:$AN$505,Vacay_Template!$A137,Vacay_Template!S$1))</f>
        <v/>
      </c>
      <c r="T137" t="str">
        <f>IF(OR(T$1=":=",$A137=";"),"",INDEX('Main Template'!$J$22:$AN$505,Vacay_Template!$A137,Vacay_Template!T$1))</f>
        <v/>
      </c>
      <c r="U137" t="str">
        <f>IF(OR(U$1=":=",$A137=";"),"",INDEX('Main Template'!$J$22:$AN$505,Vacay_Template!$A137,Vacay_Template!U$1))</f>
        <v/>
      </c>
      <c r="V137" t="str">
        <f>IF(OR(V$1=":=",$A137=";"),"",INDEX('Main Template'!$J$22:$AN$505,Vacay_Template!$A137,Vacay_Template!V$1))</f>
        <v/>
      </c>
      <c r="W137" t="str">
        <f>IF(OR(W$1=":=",$A137=";"),"",INDEX('Main Template'!$J$22:$AN$505,Vacay_Template!$A137,Vacay_Template!W$1))</f>
        <v/>
      </c>
      <c r="X137" t="str">
        <f>IF(OR(X$1=":=",$A137=";"),"",INDEX('Main Template'!$J$22:$AN$505,Vacay_Template!$A137,Vacay_Template!X$1))</f>
        <v/>
      </c>
      <c r="Y137" t="str">
        <f>IF(OR(Y$1=":=",$A137=";"),"",INDEX('Main Template'!$J$22:$AN$505,Vacay_Template!$A137,Vacay_Template!Y$1))</f>
        <v/>
      </c>
      <c r="Z137" t="str">
        <f>IF(OR(Z$1=":=",$A137=";"),"",INDEX('Main Template'!$J$22:$AN$505,Vacay_Template!$A137,Vacay_Template!Z$1))</f>
        <v/>
      </c>
      <c r="AA137" t="str">
        <f>IF(OR(AA$1=":=",$A137=";"),"",INDEX('Main Template'!$J$22:$AN$505,Vacay_Template!$A137,Vacay_Template!AA$1))</f>
        <v/>
      </c>
      <c r="AB137" t="str">
        <f>IF(OR(AB$1=":=",$A137=";"),"",INDEX('Main Template'!$J$22:$AN$505,Vacay_Template!$A137,Vacay_Template!AB$1))</f>
        <v/>
      </c>
      <c r="AC137" t="str">
        <f>IF(OR(AC$1=":=",$A137=";"),"",INDEX('Main Template'!$J$22:$AN$505,Vacay_Template!$A137,Vacay_Template!AC$1))</f>
        <v/>
      </c>
      <c r="AD137" t="str">
        <f>IF(OR(AD$1=":=",$A137=";"),"",INDEX('Main Template'!$J$22:$AN$505,Vacay_Template!$A137,Vacay_Template!AD$1))</f>
        <v/>
      </c>
      <c r="AE137" t="str">
        <f>IF(OR(AE$1=":=",$A137=";"),"",INDEX('Main Template'!$J$22:$AN$505,Vacay_Template!$A137,Vacay_Template!AE$1))</f>
        <v/>
      </c>
      <c r="AF137" t="str">
        <f>IF(OR(AF$1=":=",$A137=";"),"",INDEX('Main Template'!$J$22:$AN$505,Vacay_Template!$A137,Vacay_Template!AF$1))</f>
        <v/>
      </c>
    </row>
    <row r="138" spans="1:32">
      <c r="A138" t="str">
        <f>IF(A137=";","",IF('Main Template'!I158&lt;='Main Template'!$F$9,'Main Template'!I158,";"))</f>
        <v/>
      </c>
      <c r="B138" t="e">
        <f>IF(OR(B$1=":=",$A138=";"),"",INDEX('Main Template'!$J$22:$AN$505,Vacay_Template!$A138,Vacay_Template!B$1))</f>
        <v>#VALUE!</v>
      </c>
      <c r="C138" t="e">
        <f>IF(OR(C$1=":=",$A138=";"),"",INDEX('Main Template'!$J$22:$AN$505,Vacay_Template!$A138,Vacay_Template!C$1))</f>
        <v>#VALUE!</v>
      </c>
      <c r="D138" t="e">
        <f>IF(OR(D$1=":=",$A138=";"),"",INDEX('Main Template'!$J$22:$AN$505,Vacay_Template!$A138,Vacay_Template!D$1))</f>
        <v>#VALUE!</v>
      </c>
      <c r="E138" t="e">
        <f>IF(OR(E$1=":=",$A138=";"),"",INDEX('Main Template'!$J$22:$AN$505,Vacay_Template!$A138,Vacay_Template!E$1))</f>
        <v>#VALUE!</v>
      </c>
      <c r="F138" t="e">
        <f>IF(OR(F$1=":=",$A138=";"),"",INDEX('Main Template'!$J$22:$AN$505,Vacay_Template!$A138,Vacay_Template!F$1))</f>
        <v>#VALUE!</v>
      </c>
      <c r="G138" t="e">
        <f>IF(OR(G$1=":=",$A138=";"),"",INDEX('Main Template'!$J$22:$AN$505,Vacay_Template!$A138,Vacay_Template!G$1))</f>
        <v>#VALUE!</v>
      </c>
      <c r="H138" t="e">
        <f>IF(OR(H$1=":=",$A138=";"),"",INDEX('Main Template'!$J$22:$AN$505,Vacay_Template!$A138,Vacay_Template!H$1))</f>
        <v>#VALUE!</v>
      </c>
      <c r="I138" t="e">
        <f>IF(OR(I$1=":=",$A138=";"),"",INDEX('Main Template'!$J$22:$AN$505,Vacay_Template!$A138,Vacay_Template!I$1))</f>
        <v>#VALUE!</v>
      </c>
      <c r="J138" t="e">
        <f>IF(OR(J$1=":=",$A138=";"),"",INDEX('Main Template'!$J$22:$AN$505,Vacay_Template!$A138,Vacay_Template!J$1))</f>
        <v>#VALUE!</v>
      </c>
      <c r="K138" t="e">
        <f>IF(OR(K$1=":=",$A138=";"),"",INDEX('Main Template'!$J$22:$AN$505,Vacay_Template!$A138,Vacay_Template!K$1))</f>
        <v>#VALUE!</v>
      </c>
      <c r="L138" t="e">
        <f>IF(OR(L$1=":=",$A138=";"),"",INDEX('Main Template'!$J$22:$AN$505,Vacay_Template!$A138,Vacay_Template!L$1))</f>
        <v>#VALUE!</v>
      </c>
      <c r="M138" t="e">
        <f>IF(OR(M$1=":=",$A138=";"),"",INDEX('Main Template'!$J$22:$AN$505,Vacay_Template!$A138,Vacay_Template!M$1))</f>
        <v>#VALUE!</v>
      </c>
      <c r="N138" t="e">
        <f>IF(OR(N$1=":=",$A138=";"),"",INDEX('Main Template'!$J$22:$AN$505,Vacay_Template!$A138,Vacay_Template!N$1))</f>
        <v>#VALUE!</v>
      </c>
      <c r="O138" t="e">
        <f>IF(OR(O$1=":=",$A138=";"),"",INDEX('Main Template'!$J$22:$AN$505,Vacay_Template!$A138,Vacay_Template!O$1))</f>
        <v>#VALUE!</v>
      </c>
      <c r="P138" t="e">
        <f>IF(OR(P$1=":=",$A138=";"),"",INDEX('Main Template'!$J$22:$AN$505,Vacay_Template!$A138,Vacay_Template!P$1))</f>
        <v>#VALUE!</v>
      </c>
      <c r="Q138" t="e">
        <f>IF(OR(Q$1=":=",$A138=";"),"",INDEX('Main Template'!$J$22:$AN$505,Vacay_Template!$A138,Vacay_Template!Q$1))</f>
        <v>#VALUE!</v>
      </c>
      <c r="R138" t="e">
        <f>IF(OR(R$1=":=",$A138=";"),"",INDEX('Main Template'!$J$22:$AN$505,Vacay_Template!$A138,Vacay_Template!R$1))</f>
        <v>#VALUE!</v>
      </c>
      <c r="S138" t="e">
        <f>IF(OR(S$1=":=",$A138=";"),"",INDEX('Main Template'!$J$22:$AN$505,Vacay_Template!$A138,Vacay_Template!S$1))</f>
        <v>#VALUE!</v>
      </c>
      <c r="T138" t="e">
        <f>IF(OR(T$1=":=",$A138=";"),"",INDEX('Main Template'!$J$22:$AN$505,Vacay_Template!$A138,Vacay_Template!T$1))</f>
        <v>#VALUE!</v>
      </c>
      <c r="U138" t="e">
        <f>IF(OR(U$1=":=",$A138=";"),"",INDEX('Main Template'!$J$22:$AN$505,Vacay_Template!$A138,Vacay_Template!U$1))</f>
        <v>#VALUE!</v>
      </c>
      <c r="V138" t="e">
        <f>IF(OR(V$1=":=",$A138=";"),"",INDEX('Main Template'!$J$22:$AN$505,Vacay_Template!$A138,Vacay_Template!V$1))</f>
        <v>#VALUE!</v>
      </c>
      <c r="W138" t="e">
        <f>IF(OR(W$1=":=",$A138=";"),"",INDEX('Main Template'!$J$22:$AN$505,Vacay_Template!$A138,Vacay_Template!W$1))</f>
        <v>#VALUE!</v>
      </c>
      <c r="X138" t="e">
        <f>IF(OR(X$1=":=",$A138=";"),"",INDEX('Main Template'!$J$22:$AN$505,Vacay_Template!$A138,Vacay_Template!X$1))</f>
        <v>#VALUE!</v>
      </c>
      <c r="Y138" t="e">
        <f>IF(OR(Y$1=":=",$A138=";"),"",INDEX('Main Template'!$J$22:$AN$505,Vacay_Template!$A138,Vacay_Template!Y$1))</f>
        <v>#VALUE!</v>
      </c>
      <c r="Z138" t="e">
        <f>IF(OR(Z$1=":=",$A138=";"),"",INDEX('Main Template'!$J$22:$AN$505,Vacay_Template!$A138,Vacay_Template!Z$1))</f>
        <v>#VALUE!</v>
      </c>
      <c r="AA138" t="e">
        <f>IF(OR(AA$1=":=",$A138=";"),"",INDEX('Main Template'!$J$22:$AN$505,Vacay_Template!$A138,Vacay_Template!AA$1))</f>
        <v>#VALUE!</v>
      </c>
      <c r="AB138" t="e">
        <f>IF(OR(AB$1=":=",$A138=";"),"",INDEX('Main Template'!$J$22:$AN$505,Vacay_Template!$A138,Vacay_Template!AB$1))</f>
        <v>#VALUE!</v>
      </c>
      <c r="AC138" t="e">
        <f>IF(OR(AC$1=":=",$A138=";"),"",INDEX('Main Template'!$J$22:$AN$505,Vacay_Template!$A138,Vacay_Template!AC$1))</f>
        <v>#VALUE!</v>
      </c>
      <c r="AD138" t="e">
        <f>IF(OR(AD$1=":=",$A138=";"),"",INDEX('Main Template'!$J$22:$AN$505,Vacay_Template!$A138,Vacay_Template!AD$1))</f>
        <v>#VALUE!</v>
      </c>
      <c r="AE138" t="str">
        <f>IF(OR(AE$1=":=",$A138=";"),"",INDEX('Main Template'!$J$22:$AN$505,Vacay_Template!$A138,Vacay_Template!AE$1))</f>
        <v/>
      </c>
      <c r="AF138" t="e">
        <f>IF(OR(AF$1=":=",$A138=";"),"",INDEX('Main Template'!$J$22:$AN$505,Vacay_Template!$A138,Vacay_Template!AF$1))</f>
        <v>#VALUE!</v>
      </c>
    </row>
    <row r="139" spans="1:32">
      <c r="A139" t="str">
        <f>IF(A138=";","",IF('Main Template'!I159&lt;='Main Template'!$F$9,'Main Template'!I159,";"))</f>
        <v>;</v>
      </c>
      <c r="B139" t="str">
        <f>IF(OR(B$1=":=",$A139=";"),"",INDEX('Main Template'!$J$22:$AN$505,Vacay_Template!$A139,Vacay_Template!B$1))</f>
        <v/>
      </c>
      <c r="C139" t="str">
        <f>IF(OR(C$1=":=",$A139=";"),"",INDEX('Main Template'!$J$22:$AN$505,Vacay_Template!$A139,Vacay_Template!C$1))</f>
        <v/>
      </c>
      <c r="D139" t="str">
        <f>IF(OR(D$1=":=",$A139=";"),"",INDEX('Main Template'!$J$22:$AN$505,Vacay_Template!$A139,Vacay_Template!D$1))</f>
        <v/>
      </c>
      <c r="E139" t="str">
        <f>IF(OR(E$1=":=",$A139=";"),"",INDEX('Main Template'!$J$22:$AN$505,Vacay_Template!$A139,Vacay_Template!E$1))</f>
        <v/>
      </c>
      <c r="F139" t="str">
        <f>IF(OR(F$1=":=",$A139=";"),"",INDEX('Main Template'!$J$22:$AN$505,Vacay_Template!$A139,Vacay_Template!F$1))</f>
        <v/>
      </c>
      <c r="G139" t="str">
        <f>IF(OR(G$1=":=",$A139=";"),"",INDEX('Main Template'!$J$22:$AN$505,Vacay_Template!$A139,Vacay_Template!G$1))</f>
        <v/>
      </c>
      <c r="H139" t="str">
        <f>IF(OR(H$1=":=",$A139=";"),"",INDEX('Main Template'!$J$22:$AN$505,Vacay_Template!$A139,Vacay_Template!H$1))</f>
        <v/>
      </c>
      <c r="I139" t="str">
        <f>IF(OR(I$1=":=",$A139=";"),"",INDEX('Main Template'!$J$22:$AN$505,Vacay_Template!$A139,Vacay_Template!I$1))</f>
        <v/>
      </c>
      <c r="J139" t="str">
        <f>IF(OR(J$1=":=",$A139=";"),"",INDEX('Main Template'!$J$22:$AN$505,Vacay_Template!$A139,Vacay_Template!J$1))</f>
        <v/>
      </c>
      <c r="K139" t="str">
        <f>IF(OR(K$1=":=",$A139=";"),"",INDEX('Main Template'!$J$22:$AN$505,Vacay_Template!$A139,Vacay_Template!K$1))</f>
        <v/>
      </c>
      <c r="L139" t="str">
        <f>IF(OR(L$1=":=",$A139=";"),"",INDEX('Main Template'!$J$22:$AN$505,Vacay_Template!$A139,Vacay_Template!L$1))</f>
        <v/>
      </c>
      <c r="M139" t="str">
        <f>IF(OR(M$1=":=",$A139=";"),"",INDEX('Main Template'!$J$22:$AN$505,Vacay_Template!$A139,Vacay_Template!M$1))</f>
        <v/>
      </c>
      <c r="N139" t="str">
        <f>IF(OR(N$1=":=",$A139=";"),"",INDEX('Main Template'!$J$22:$AN$505,Vacay_Template!$A139,Vacay_Template!N$1))</f>
        <v/>
      </c>
      <c r="O139" t="str">
        <f>IF(OR(O$1=":=",$A139=";"),"",INDEX('Main Template'!$J$22:$AN$505,Vacay_Template!$A139,Vacay_Template!O$1))</f>
        <v/>
      </c>
      <c r="P139" t="str">
        <f>IF(OR(P$1=":=",$A139=";"),"",INDEX('Main Template'!$J$22:$AN$505,Vacay_Template!$A139,Vacay_Template!P$1))</f>
        <v/>
      </c>
      <c r="Q139" t="str">
        <f>IF(OR(Q$1=":=",$A139=";"),"",INDEX('Main Template'!$J$22:$AN$505,Vacay_Template!$A139,Vacay_Template!Q$1))</f>
        <v/>
      </c>
      <c r="R139" t="str">
        <f>IF(OR(R$1=":=",$A139=";"),"",INDEX('Main Template'!$J$22:$AN$505,Vacay_Template!$A139,Vacay_Template!R$1))</f>
        <v/>
      </c>
      <c r="S139" t="str">
        <f>IF(OR(S$1=":=",$A139=";"),"",INDEX('Main Template'!$J$22:$AN$505,Vacay_Template!$A139,Vacay_Template!S$1))</f>
        <v/>
      </c>
      <c r="T139" t="str">
        <f>IF(OR(T$1=":=",$A139=";"),"",INDEX('Main Template'!$J$22:$AN$505,Vacay_Template!$A139,Vacay_Template!T$1))</f>
        <v/>
      </c>
      <c r="U139" t="str">
        <f>IF(OR(U$1=":=",$A139=";"),"",INDEX('Main Template'!$J$22:$AN$505,Vacay_Template!$A139,Vacay_Template!U$1))</f>
        <v/>
      </c>
      <c r="V139" t="str">
        <f>IF(OR(V$1=":=",$A139=";"),"",INDEX('Main Template'!$J$22:$AN$505,Vacay_Template!$A139,Vacay_Template!V$1))</f>
        <v/>
      </c>
      <c r="W139" t="str">
        <f>IF(OR(W$1=":=",$A139=";"),"",INDEX('Main Template'!$J$22:$AN$505,Vacay_Template!$A139,Vacay_Template!W$1))</f>
        <v/>
      </c>
      <c r="X139" t="str">
        <f>IF(OR(X$1=":=",$A139=";"),"",INDEX('Main Template'!$J$22:$AN$505,Vacay_Template!$A139,Vacay_Template!X$1))</f>
        <v/>
      </c>
      <c r="Y139" t="str">
        <f>IF(OR(Y$1=":=",$A139=";"),"",INDEX('Main Template'!$J$22:$AN$505,Vacay_Template!$A139,Vacay_Template!Y$1))</f>
        <v/>
      </c>
      <c r="Z139" t="str">
        <f>IF(OR(Z$1=":=",$A139=";"),"",INDEX('Main Template'!$J$22:$AN$505,Vacay_Template!$A139,Vacay_Template!Z$1))</f>
        <v/>
      </c>
      <c r="AA139" t="str">
        <f>IF(OR(AA$1=":=",$A139=";"),"",INDEX('Main Template'!$J$22:$AN$505,Vacay_Template!$A139,Vacay_Template!AA$1))</f>
        <v/>
      </c>
      <c r="AB139" t="str">
        <f>IF(OR(AB$1=":=",$A139=";"),"",INDEX('Main Template'!$J$22:$AN$505,Vacay_Template!$A139,Vacay_Template!AB$1))</f>
        <v/>
      </c>
      <c r="AC139" t="str">
        <f>IF(OR(AC$1=":=",$A139=";"),"",INDEX('Main Template'!$J$22:$AN$505,Vacay_Template!$A139,Vacay_Template!AC$1))</f>
        <v/>
      </c>
      <c r="AD139" t="str">
        <f>IF(OR(AD$1=":=",$A139=";"),"",INDEX('Main Template'!$J$22:$AN$505,Vacay_Template!$A139,Vacay_Template!AD$1))</f>
        <v/>
      </c>
      <c r="AE139" t="str">
        <f>IF(OR(AE$1=":=",$A139=";"),"",INDEX('Main Template'!$J$22:$AN$505,Vacay_Template!$A139,Vacay_Template!AE$1))</f>
        <v/>
      </c>
      <c r="AF139" t="str">
        <f>IF(OR(AF$1=":=",$A139=";"),"",INDEX('Main Template'!$J$22:$AN$505,Vacay_Template!$A139,Vacay_Template!AF$1))</f>
        <v/>
      </c>
    </row>
    <row r="140" spans="1:32">
      <c r="A140" t="str">
        <f>IF(A139=";","",IF('Main Template'!I160&lt;='Main Template'!$F$9,'Main Template'!I160,";"))</f>
        <v/>
      </c>
      <c r="B140" t="e">
        <f>IF(OR(B$1=":=",$A140=";"),"",INDEX('Main Template'!$J$22:$AN$505,Vacay_Template!$A140,Vacay_Template!B$1))</f>
        <v>#VALUE!</v>
      </c>
      <c r="C140" t="e">
        <f>IF(OR(C$1=":=",$A140=";"),"",INDEX('Main Template'!$J$22:$AN$505,Vacay_Template!$A140,Vacay_Template!C$1))</f>
        <v>#VALUE!</v>
      </c>
      <c r="D140" t="e">
        <f>IF(OR(D$1=":=",$A140=";"),"",INDEX('Main Template'!$J$22:$AN$505,Vacay_Template!$A140,Vacay_Template!D$1))</f>
        <v>#VALUE!</v>
      </c>
      <c r="E140" t="e">
        <f>IF(OR(E$1=":=",$A140=";"),"",INDEX('Main Template'!$J$22:$AN$505,Vacay_Template!$A140,Vacay_Template!E$1))</f>
        <v>#VALUE!</v>
      </c>
      <c r="F140" t="e">
        <f>IF(OR(F$1=":=",$A140=";"),"",INDEX('Main Template'!$J$22:$AN$505,Vacay_Template!$A140,Vacay_Template!F$1))</f>
        <v>#VALUE!</v>
      </c>
      <c r="G140" t="e">
        <f>IF(OR(G$1=":=",$A140=";"),"",INDEX('Main Template'!$J$22:$AN$505,Vacay_Template!$A140,Vacay_Template!G$1))</f>
        <v>#VALUE!</v>
      </c>
      <c r="H140" t="e">
        <f>IF(OR(H$1=":=",$A140=";"),"",INDEX('Main Template'!$J$22:$AN$505,Vacay_Template!$A140,Vacay_Template!H$1))</f>
        <v>#VALUE!</v>
      </c>
      <c r="I140" t="e">
        <f>IF(OR(I$1=":=",$A140=";"),"",INDEX('Main Template'!$J$22:$AN$505,Vacay_Template!$A140,Vacay_Template!I$1))</f>
        <v>#VALUE!</v>
      </c>
      <c r="J140" t="e">
        <f>IF(OR(J$1=":=",$A140=";"),"",INDEX('Main Template'!$J$22:$AN$505,Vacay_Template!$A140,Vacay_Template!J$1))</f>
        <v>#VALUE!</v>
      </c>
      <c r="K140" t="e">
        <f>IF(OR(K$1=":=",$A140=";"),"",INDEX('Main Template'!$J$22:$AN$505,Vacay_Template!$A140,Vacay_Template!K$1))</f>
        <v>#VALUE!</v>
      </c>
      <c r="L140" t="e">
        <f>IF(OR(L$1=":=",$A140=";"),"",INDEX('Main Template'!$J$22:$AN$505,Vacay_Template!$A140,Vacay_Template!L$1))</f>
        <v>#VALUE!</v>
      </c>
      <c r="M140" t="e">
        <f>IF(OR(M$1=":=",$A140=";"),"",INDEX('Main Template'!$J$22:$AN$505,Vacay_Template!$A140,Vacay_Template!M$1))</f>
        <v>#VALUE!</v>
      </c>
      <c r="N140" t="e">
        <f>IF(OR(N$1=":=",$A140=";"),"",INDEX('Main Template'!$J$22:$AN$505,Vacay_Template!$A140,Vacay_Template!N$1))</f>
        <v>#VALUE!</v>
      </c>
      <c r="O140" t="e">
        <f>IF(OR(O$1=":=",$A140=";"),"",INDEX('Main Template'!$J$22:$AN$505,Vacay_Template!$A140,Vacay_Template!O$1))</f>
        <v>#VALUE!</v>
      </c>
      <c r="P140" t="e">
        <f>IF(OR(P$1=":=",$A140=";"),"",INDEX('Main Template'!$J$22:$AN$505,Vacay_Template!$A140,Vacay_Template!P$1))</f>
        <v>#VALUE!</v>
      </c>
      <c r="Q140" t="e">
        <f>IF(OR(Q$1=":=",$A140=";"),"",INDEX('Main Template'!$J$22:$AN$505,Vacay_Template!$A140,Vacay_Template!Q$1))</f>
        <v>#VALUE!</v>
      </c>
      <c r="R140" t="e">
        <f>IF(OR(R$1=":=",$A140=";"),"",INDEX('Main Template'!$J$22:$AN$505,Vacay_Template!$A140,Vacay_Template!R$1))</f>
        <v>#VALUE!</v>
      </c>
      <c r="S140" t="e">
        <f>IF(OR(S$1=":=",$A140=";"),"",INDEX('Main Template'!$J$22:$AN$505,Vacay_Template!$A140,Vacay_Template!S$1))</f>
        <v>#VALUE!</v>
      </c>
      <c r="T140" t="e">
        <f>IF(OR(T$1=":=",$A140=";"),"",INDEX('Main Template'!$J$22:$AN$505,Vacay_Template!$A140,Vacay_Template!T$1))</f>
        <v>#VALUE!</v>
      </c>
      <c r="U140" t="e">
        <f>IF(OR(U$1=":=",$A140=";"),"",INDEX('Main Template'!$J$22:$AN$505,Vacay_Template!$A140,Vacay_Template!U$1))</f>
        <v>#VALUE!</v>
      </c>
      <c r="V140" t="e">
        <f>IF(OR(V$1=":=",$A140=";"),"",INDEX('Main Template'!$J$22:$AN$505,Vacay_Template!$A140,Vacay_Template!V$1))</f>
        <v>#VALUE!</v>
      </c>
      <c r="W140" t="e">
        <f>IF(OR(W$1=":=",$A140=";"),"",INDEX('Main Template'!$J$22:$AN$505,Vacay_Template!$A140,Vacay_Template!W$1))</f>
        <v>#VALUE!</v>
      </c>
      <c r="X140" t="e">
        <f>IF(OR(X$1=":=",$A140=";"),"",INDEX('Main Template'!$J$22:$AN$505,Vacay_Template!$A140,Vacay_Template!X$1))</f>
        <v>#VALUE!</v>
      </c>
      <c r="Y140" t="e">
        <f>IF(OR(Y$1=":=",$A140=";"),"",INDEX('Main Template'!$J$22:$AN$505,Vacay_Template!$A140,Vacay_Template!Y$1))</f>
        <v>#VALUE!</v>
      </c>
      <c r="Z140" t="e">
        <f>IF(OR(Z$1=":=",$A140=";"),"",INDEX('Main Template'!$J$22:$AN$505,Vacay_Template!$A140,Vacay_Template!Z$1))</f>
        <v>#VALUE!</v>
      </c>
      <c r="AA140" t="e">
        <f>IF(OR(AA$1=":=",$A140=";"),"",INDEX('Main Template'!$J$22:$AN$505,Vacay_Template!$A140,Vacay_Template!AA$1))</f>
        <v>#VALUE!</v>
      </c>
      <c r="AB140" t="e">
        <f>IF(OR(AB$1=":=",$A140=";"),"",INDEX('Main Template'!$J$22:$AN$505,Vacay_Template!$A140,Vacay_Template!AB$1))</f>
        <v>#VALUE!</v>
      </c>
      <c r="AC140" t="e">
        <f>IF(OR(AC$1=":=",$A140=";"),"",INDEX('Main Template'!$J$22:$AN$505,Vacay_Template!$A140,Vacay_Template!AC$1))</f>
        <v>#VALUE!</v>
      </c>
      <c r="AD140" t="e">
        <f>IF(OR(AD$1=":=",$A140=";"),"",INDEX('Main Template'!$J$22:$AN$505,Vacay_Template!$A140,Vacay_Template!AD$1))</f>
        <v>#VALUE!</v>
      </c>
      <c r="AE140" t="str">
        <f>IF(OR(AE$1=":=",$A140=";"),"",INDEX('Main Template'!$J$22:$AN$505,Vacay_Template!$A140,Vacay_Template!AE$1))</f>
        <v/>
      </c>
      <c r="AF140" t="e">
        <f>IF(OR(AF$1=":=",$A140=";"),"",INDEX('Main Template'!$J$22:$AN$505,Vacay_Template!$A140,Vacay_Template!AF$1))</f>
        <v>#VALUE!</v>
      </c>
    </row>
    <row r="141" spans="1:32">
      <c r="A141" t="str">
        <f>IF(A140=";","",IF('Main Template'!I161&lt;='Main Template'!$F$9,'Main Template'!I161,";"))</f>
        <v>;</v>
      </c>
      <c r="B141" t="str">
        <f>IF(OR(B$1=":=",$A141=";"),"",INDEX('Main Template'!$J$22:$AN$505,Vacay_Template!$A141,Vacay_Template!B$1))</f>
        <v/>
      </c>
      <c r="C141" t="str">
        <f>IF(OR(C$1=":=",$A141=";"),"",INDEX('Main Template'!$J$22:$AN$505,Vacay_Template!$A141,Vacay_Template!C$1))</f>
        <v/>
      </c>
      <c r="D141" t="str">
        <f>IF(OR(D$1=":=",$A141=";"),"",INDEX('Main Template'!$J$22:$AN$505,Vacay_Template!$A141,Vacay_Template!D$1))</f>
        <v/>
      </c>
      <c r="E141" t="str">
        <f>IF(OR(E$1=":=",$A141=";"),"",INDEX('Main Template'!$J$22:$AN$505,Vacay_Template!$A141,Vacay_Template!E$1))</f>
        <v/>
      </c>
      <c r="F141" t="str">
        <f>IF(OR(F$1=":=",$A141=";"),"",INDEX('Main Template'!$J$22:$AN$505,Vacay_Template!$A141,Vacay_Template!F$1))</f>
        <v/>
      </c>
      <c r="G141" t="str">
        <f>IF(OR(G$1=":=",$A141=";"),"",INDEX('Main Template'!$J$22:$AN$505,Vacay_Template!$A141,Vacay_Template!G$1))</f>
        <v/>
      </c>
      <c r="H141" t="str">
        <f>IF(OR(H$1=":=",$A141=";"),"",INDEX('Main Template'!$J$22:$AN$505,Vacay_Template!$A141,Vacay_Template!H$1))</f>
        <v/>
      </c>
      <c r="I141" t="str">
        <f>IF(OR(I$1=":=",$A141=";"),"",INDEX('Main Template'!$J$22:$AN$505,Vacay_Template!$A141,Vacay_Template!I$1))</f>
        <v/>
      </c>
      <c r="J141" t="str">
        <f>IF(OR(J$1=":=",$A141=";"),"",INDEX('Main Template'!$J$22:$AN$505,Vacay_Template!$A141,Vacay_Template!J$1))</f>
        <v/>
      </c>
      <c r="K141" t="str">
        <f>IF(OR(K$1=":=",$A141=";"),"",INDEX('Main Template'!$J$22:$AN$505,Vacay_Template!$A141,Vacay_Template!K$1))</f>
        <v/>
      </c>
      <c r="L141" t="str">
        <f>IF(OR(L$1=":=",$A141=";"),"",INDEX('Main Template'!$J$22:$AN$505,Vacay_Template!$A141,Vacay_Template!L$1))</f>
        <v/>
      </c>
      <c r="M141" t="str">
        <f>IF(OR(M$1=":=",$A141=";"),"",INDEX('Main Template'!$J$22:$AN$505,Vacay_Template!$A141,Vacay_Template!M$1))</f>
        <v/>
      </c>
      <c r="N141" t="str">
        <f>IF(OR(N$1=":=",$A141=";"),"",INDEX('Main Template'!$J$22:$AN$505,Vacay_Template!$A141,Vacay_Template!N$1))</f>
        <v/>
      </c>
      <c r="O141" t="str">
        <f>IF(OR(O$1=":=",$A141=";"),"",INDEX('Main Template'!$J$22:$AN$505,Vacay_Template!$A141,Vacay_Template!O$1))</f>
        <v/>
      </c>
      <c r="P141" t="str">
        <f>IF(OR(P$1=":=",$A141=";"),"",INDEX('Main Template'!$J$22:$AN$505,Vacay_Template!$A141,Vacay_Template!P$1))</f>
        <v/>
      </c>
      <c r="Q141" t="str">
        <f>IF(OR(Q$1=":=",$A141=";"),"",INDEX('Main Template'!$J$22:$AN$505,Vacay_Template!$A141,Vacay_Template!Q$1))</f>
        <v/>
      </c>
      <c r="R141" t="str">
        <f>IF(OR(R$1=":=",$A141=";"),"",INDEX('Main Template'!$J$22:$AN$505,Vacay_Template!$A141,Vacay_Template!R$1))</f>
        <v/>
      </c>
      <c r="S141" t="str">
        <f>IF(OR(S$1=":=",$A141=";"),"",INDEX('Main Template'!$J$22:$AN$505,Vacay_Template!$A141,Vacay_Template!S$1))</f>
        <v/>
      </c>
      <c r="T141" t="str">
        <f>IF(OR(T$1=":=",$A141=";"),"",INDEX('Main Template'!$J$22:$AN$505,Vacay_Template!$A141,Vacay_Template!T$1))</f>
        <v/>
      </c>
      <c r="U141" t="str">
        <f>IF(OR(U$1=":=",$A141=";"),"",INDEX('Main Template'!$J$22:$AN$505,Vacay_Template!$A141,Vacay_Template!U$1))</f>
        <v/>
      </c>
      <c r="V141" t="str">
        <f>IF(OR(V$1=":=",$A141=";"),"",INDEX('Main Template'!$J$22:$AN$505,Vacay_Template!$A141,Vacay_Template!V$1))</f>
        <v/>
      </c>
      <c r="W141" t="str">
        <f>IF(OR(W$1=":=",$A141=";"),"",INDEX('Main Template'!$J$22:$AN$505,Vacay_Template!$A141,Vacay_Template!W$1))</f>
        <v/>
      </c>
      <c r="X141" t="str">
        <f>IF(OR(X$1=":=",$A141=";"),"",INDEX('Main Template'!$J$22:$AN$505,Vacay_Template!$A141,Vacay_Template!X$1))</f>
        <v/>
      </c>
      <c r="Y141" t="str">
        <f>IF(OR(Y$1=":=",$A141=";"),"",INDEX('Main Template'!$J$22:$AN$505,Vacay_Template!$A141,Vacay_Template!Y$1))</f>
        <v/>
      </c>
      <c r="Z141" t="str">
        <f>IF(OR(Z$1=":=",$A141=";"),"",INDEX('Main Template'!$J$22:$AN$505,Vacay_Template!$A141,Vacay_Template!Z$1))</f>
        <v/>
      </c>
      <c r="AA141" t="str">
        <f>IF(OR(AA$1=":=",$A141=";"),"",INDEX('Main Template'!$J$22:$AN$505,Vacay_Template!$A141,Vacay_Template!AA$1))</f>
        <v/>
      </c>
      <c r="AB141" t="str">
        <f>IF(OR(AB$1=":=",$A141=";"),"",INDEX('Main Template'!$J$22:$AN$505,Vacay_Template!$A141,Vacay_Template!AB$1))</f>
        <v/>
      </c>
      <c r="AC141" t="str">
        <f>IF(OR(AC$1=":=",$A141=";"),"",INDEX('Main Template'!$J$22:$AN$505,Vacay_Template!$A141,Vacay_Template!AC$1))</f>
        <v/>
      </c>
      <c r="AD141" t="str">
        <f>IF(OR(AD$1=":=",$A141=";"),"",INDEX('Main Template'!$J$22:$AN$505,Vacay_Template!$A141,Vacay_Template!AD$1))</f>
        <v/>
      </c>
      <c r="AE141" t="str">
        <f>IF(OR(AE$1=":=",$A141=";"),"",INDEX('Main Template'!$J$22:$AN$505,Vacay_Template!$A141,Vacay_Template!AE$1))</f>
        <v/>
      </c>
      <c r="AF141" t="str">
        <f>IF(OR(AF$1=":=",$A141=";"),"",INDEX('Main Template'!$J$22:$AN$505,Vacay_Template!$A141,Vacay_Template!AF$1))</f>
        <v/>
      </c>
    </row>
    <row r="142" spans="1:32">
      <c r="A142" t="str">
        <f>IF(A141=";","",IF('Main Template'!I162&lt;='Main Template'!$F$9,'Main Template'!I162,";"))</f>
        <v/>
      </c>
      <c r="B142" t="e">
        <f>IF(OR(B$1=":=",$A142=";"),"",INDEX('Main Template'!$J$22:$AN$505,Vacay_Template!$A142,Vacay_Template!B$1))</f>
        <v>#VALUE!</v>
      </c>
      <c r="C142" t="e">
        <f>IF(OR(C$1=":=",$A142=";"),"",INDEX('Main Template'!$J$22:$AN$505,Vacay_Template!$A142,Vacay_Template!C$1))</f>
        <v>#VALUE!</v>
      </c>
      <c r="D142" t="e">
        <f>IF(OR(D$1=":=",$A142=";"),"",INDEX('Main Template'!$J$22:$AN$505,Vacay_Template!$A142,Vacay_Template!D$1))</f>
        <v>#VALUE!</v>
      </c>
      <c r="E142" t="e">
        <f>IF(OR(E$1=":=",$A142=";"),"",INDEX('Main Template'!$J$22:$AN$505,Vacay_Template!$A142,Vacay_Template!E$1))</f>
        <v>#VALUE!</v>
      </c>
      <c r="F142" t="e">
        <f>IF(OR(F$1=":=",$A142=";"),"",INDEX('Main Template'!$J$22:$AN$505,Vacay_Template!$A142,Vacay_Template!F$1))</f>
        <v>#VALUE!</v>
      </c>
      <c r="G142" t="e">
        <f>IF(OR(G$1=":=",$A142=";"),"",INDEX('Main Template'!$J$22:$AN$505,Vacay_Template!$A142,Vacay_Template!G$1))</f>
        <v>#VALUE!</v>
      </c>
      <c r="H142" t="e">
        <f>IF(OR(H$1=":=",$A142=";"),"",INDEX('Main Template'!$J$22:$AN$505,Vacay_Template!$A142,Vacay_Template!H$1))</f>
        <v>#VALUE!</v>
      </c>
      <c r="I142" t="e">
        <f>IF(OR(I$1=":=",$A142=";"),"",INDEX('Main Template'!$J$22:$AN$505,Vacay_Template!$A142,Vacay_Template!I$1))</f>
        <v>#VALUE!</v>
      </c>
      <c r="J142" t="e">
        <f>IF(OR(J$1=":=",$A142=";"),"",INDEX('Main Template'!$J$22:$AN$505,Vacay_Template!$A142,Vacay_Template!J$1))</f>
        <v>#VALUE!</v>
      </c>
      <c r="K142" t="e">
        <f>IF(OR(K$1=":=",$A142=";"),"",INDEX('Main Template'!$J$22:$AN$505,Vacay_Template!$A142,Vacay_Template!K$1))</f>
        <v>#VALUE!</v>
      </c>
      <c r="L142" t="e">
        <f>IF(OR(L$1=":=",$A142=";"),"",INDEX('Main Template'!$J$22:$AN$505,Vacay_Template!$A142,Vacay_Template!L$1))</f>
        <v>#VALUE!</v>
      </c>
      <c r="M142" t="e">
        <f>IF(OR(M$1=":=",$A142=";"),"",INDEX('Main Template'!$J$22:$AN$505,Vacay_Template!$A142,Vacay_Template!M$1))</f>
        <v>#VALUE!</v>
      </c>
      <c r="N142" t="e">
        <f>IF(OR(N$1=":=",$A142=";"),"",INDEX('Main Template'!$J$22:$AN$505,Vacay_Template!$A142,Vacay_Template!N$1))</f>
        <v>#VALUE!</v>
      </c>
      <c r="O142" t="e">
        <f>IF(OR(O$1=":=",$A142=";"),"",INDEX('Main Template'!$J$22:$AN$505,Vacay_Template!$A142,Vacay_Template!O$1))</f>
        <v>#VALUE!</v>
      </c>
      <c r="P142" t="e">
        <f>IF(OR(P$1=":=",$A142=";"),"",INDEX('Main Template'!$J$22:$AN$505,Vacay_Template!$A142,Vacay_Template!P$1))</f>
        <v>#VALUE!</v>
      </c>
      <c r="Q142" t="e">
        <f>IF(OR(Q$1=":=",$A142=";"),"",INDEX('Main Template'!$J$22:$AN$505,Vacay_Template!$A142,Vacay_Template!Q$1))</f>
        <v>#VALUE!</v>
      </c>
      <c r="R142" t="e">
        <f>IF(OR(R$1=":=",$A142=";"),"",INDEX('Main Template'!$J$22:$AN$505,Vacay_Template!$A142,Vacay_Template!R$1))</f>
        <v>#VALUE!</v>
      </c>
      <c r="S142" t="e">
        <f>IF(OR(S$1=":=",$A142=";"),"",INDEX('Main Template'!$J$22:$AN$505,Vacay_Template!$A142,Vacay_Template!S$1))</f>
        <v>#VALUE!</v>
      </c>
      <c r="T142" t="e">
        <f>IF(OR(T$1=":=",$A142=";"),"",INDEX('Main Template'!$J$22:$AN$505,Vacay_Template!$A142,Vacay_Template!T$1))</f>
        <v>#VALUE!</v>
      </c>
      <c r="U142" t="e">
        <f>IF(OR(U$1=":=",$A142=";"),"",INDEX('Main Template'!$J$22:$AN$505,Vacay_Template!$A142,Vacay_Template!U$1))</f>
        <v>#VALUE!</v>
      </c>
      <c r="V142" t="e">
        <f>IF(OR(V$1=":=",$A142=";"),"",INDEX('Main Template'!$J$22:$AN$505,Vacay_Template!$A142,Vacay_Template!V$1))</f>
        <v>#VALUE!</v>
      </c>
      <c r="W142" t="e">
        <f>IF(OR(W$1=":=",$A142=";"),"",INDEX('Main Template'!$J$22:$AN$505,Vacay_Template!$A142,Vacay_Template!W$1))</f>
        <v>#VALUE!</v>
      </c>
      <c r="X142" t="e">
        <f>IF(OR(X$1=":=",$A142=";"),"",INDEX('Main Template'!$J$22:$AN$505,Vacay_Template!$A142,Vacay_Template!X$1))</f>
        <v>#VALUE!</v>
      </c>
      <c r="Y142" t="e">
        <f>IF(OR(Y$1=":=",$A142=";"),"",INDEX('Main Template'!$J$22:$AN$505,Vacay_Template!$A142,Vacay_Template!Y$1))</f>
        <v>#VALUE!</v>
      </c>
      <c r="Z142" t="e">
        <f>IF(OR(Z$1=":=",$A142=";"),"",INDEX('Main Template'!$J$22:$AN$505,Vacay_Template!$A142,Vacay_Template!Z$1))</f>
        <v>#VALUE!</v>
      </c>
      <c r="AA142" t="e">
        <f>IF(OR(AA$1=":=",$A142=";"),"",INDEX('Main Template'!$J$22:$AN$505,Vacay_Template!$A142,Vacay_Template!AA$1))</f>
        <v>#VALUE!</v>
      </c>
      <c r="AB142" t="e">
        <f>IF(OR(AB$1=":=",$A142=";"),"",INDEX('Main Template'!$J$22:$AN$505,Vacay_Template!$A142,Vacay_Template!AB$1))</f>
        <v>#VALUE!</v>
      </c>
      <c r="AC142" t="e">
        <f>IF(OR(AC$1=":=",$A142=";"),"",INDEX('Main Template'!$J$22:$AN$505,Vacay_Template!$A142,Vacay_Template!AC$1))</f>
        <v>#VALUE!</v>
      </c>
      <c r="AD142" t="e">
        <f>IF(OR(AD$1=":=",$A142=";"),"",INDEX('Main Template'!$J$22:$AN$505,Vacay_Template!$A142,Vacay_Template!AD$1))</f>
        <v>#VALUE!</v>
      </c>
      <c r="AE142" t="str">
        <f>IF(OR(AE$1=":=",$A142=";"),"",INDEX('Main Template'!$J$22:$AN$505,Vacay_Template!$A142,Vacay_Template!AE$1))</f>
        <v/>
      </c>
      <c r="AF142" t="e">
        <f>IF(OR(AF$1=":=",$A142=";"),"",INDEX('Main Template'!$J$22:$AN$505,Vacay_Template!$A142,Vacay_Template!AF$1))</f>
        <v>#VALUE!</v>
      </c>
    </row>
    <row r="143" spans="1:32">
      <c r="A143" t="str">
        <f>IF(A142=";","",IF('Main Template'!I163&lt;='Main Template'!$F$9,'Main Template'!I163,";"))</f>
        <v>;</v>
      </c>
      <c r="B143" t="str">
        <f>IF(OR(B$1=":=",$A143=";"),"",INDEX('Main Template'!$J$22:$AN$505,Vacay_Template!$A143,Vacay_Template!B$1))</f>
        <v/>
      </c>
      <c r="C143" t="str">
        <f>IF(OR(C$1=":=",$A143=";"),"",INDEX('Main Template'!$J$22:$AN$505,Vacay_Template!$A143,Vacay_Template!C$1))</f>
        <v/>
      </c>
      <c r="D143" t="str">
        <f>IF(OR(D$1=":=",$A143=";"),"",INDEX('Main Template'!$J$22:$AN$505,Vacay_Template!$A143,Vacay_Template!D$1))</f>
        <v/>
      </c>
      <c r="E143" t="str">
        <f>IF(OR(E$1=":=",$A143=";"),"",INDEX('Main Template'!$J$22:$AN$505,Vacay_Template!$A143,Vacay_Template!E$1))</f>
        <v/>
      </c>
      <c r="F143" t="str">
        <f>IF(OR(F$1=":=",$A143=";"),"",INDEX('Main Template'!$J$22:$AN$505,Vacay_Template!$A143,Vacay_Template!F$1))</f>
        <v/>
      </c>
      <c r="G143" t="str">
        <f>IF(OR(G$1=":=",$A143=";"),"",INDEX('Main Template'!$J$22:$AN$505,Vacay_Template!$A143,Vacay_Template!G$1))</f>
        <v/>
      </c>
      <c r="H143" t="str">
        <f>IF(OR(H$1=":=",$A143=";"),"",INDEX('Main Template'!$J$22:$AN$505,Vacay_Template!$A143,Vacay_Template!H$1))</f>
        <v/>
      </c>
      <c r="I143" t="str">
        <f>IF(OR(I$1=":=",$A143=";"),"",INDEX('Main Template'!$J$22:$AN$505,Vacay_Template!$A143,Vacay_Template!I$1))</f>
        <v/>
      </c>
      <c r="J143" t="str">
        <f>IF(OR(J$1=":=",$A143=";"),"",INDEX('Main Template'!$J$22:$AN$505,Vacay_Template!$A143,Vacay_Template!J$1))</f>
        <v/>
      </c>
      <c r="K143" t="str">
        <f>IF(OR(K$1=":=",$A143=";"),"",INDEX('Main Template'!$J$22:$AN$505,Vacay_Template!$A143,Vacay_Template!K$1))</f>
        <v/>
      </c>
      <c r="L143" t="str">
        <f>IF(OR(L$1=":=",$A143=";"),"",INDEX('Main Template'!$J$22:$AN$505,Vacay_Template!$A143,Vacay_Template!L$1))</f>
        <v/>
      </c>
      <c r="M143" t="str">
        <f>IF(OR(M$1=":=",$A143=";"),"",INDEX('Main Template'!$J$22:$AN$505,Vacay_Template!$A143,Vacay_Template!M$1))</f>
        <v/>
      </c>
      <c r="N143" t="str">
        <f>IF(OR(N$1=":=",$A143=";"),"",INDEX('Main Template'!$J$22:$AN$505,Vacay_Template!$A143,Vacay_Template!N$1))</f>
        <v/>
      </c>
      <c r="O143" t="str">
        <f>IF(OR(O$1=":=",$A143=";"),"",INDEX('Main Template'!$J$22:$AN$505,Vacay_Template!$A143,Vacay_Template!O$1))</f>
        <v/>
      </c>
      <c r="P143" t="str">
        <f>IF(OR(P$1=":=",$A143=";"),"",INDEX('Main Template'!$J$22:$AN$505,Vacay_Template!$A143,Vacay_Template!P$1))</f>
        <v/>
      </c>
      <c r="Q143" t="str">
        <f>IF(OR(Q$1=":=",$A143=";"),"",INDEX('Main Template'!$J$22:$AN$505,Vacay_Template!$A143,Vacay_Template!Q$1))</f>
        <v/>
      </c>
      <c r="R143" t="str">
        <f>IF(OR(R$1=":=",$A143=";"),"",INDEX('Main Template'!$J$22:$AN$505,Vacay_Template!$A143,Vacay_Template!R$1))</f>
        <v/>
      </c>
      <c r="S143" t="str">
        <f>IF(OR(S$1=":=",$A143=";"),"",INDEX('Main Template'!$J$22:$AN$505,Vacay_Template!$A143,Vacay_Template!S$1))</f>
        <v/>
      </c>
      <c r="T143" t="str">
        <f>IF(OR(T$1=":=",$A143=";"),"",INDEX('Main Template'!$J$22:$AN$505,Vacay_Template!$A143,Vacay_Template!T$1))</f>
        <v/>
      </c>
      <c r="U143" t="str">
        <f>IF(OR(U$1=":=",$A143=";"),"",INDEX('Main Template'!$J$22:$AN$505,Vacay_Template!$A143,Vacay_Template!U$1))</f>
        <v/>
      </c>
      <c r="V143" t="str">
        <f>IF(OR(V$1=":=",$A143=";"),"",INDEX('Main Template'!$J$22:$AN$505,Vacay_Template!$A143,Vacay_Template!V$1))</f>
        <v/>
      </c>
      <c r="W143" t="str">
        <f>IF(OR(W$1=":=",$A143=";"),"",INDEX('Main Template'!$J$22:$AN$505,Vacay_Template!$A143,Vacay_Template!W$1))</f>
        <v/>
      </c>
      <c r="X143" t="str">
        <f>IF(OR(X$1=":=",$A143=";"),"",INDEX('Main Template'!$J$22:$AN$505,Vacay_Template!$A143,Vacay_Template!X$1))</f>
        <v/>
      </c>
      <c r="Y143" t="str">
        <f>IF(OR(Y$1=":=",$A143=";"),"",INDEX('Main Template'!$J$22:$AN$505,Vacay_Template!$A143,Vacay_Template!Y$1))</f>
        <v/>
      </c>
      <c r="Z143" t="str">
        <f>IF(OR(Z$1=":=",$A143=";"),"",INDEX('Main Template'!$J$22:$AN$505,Vacay_Template!$A143,Vacay_Template!Z$1))</f>
        <v/>
      </c>
      <c r="AA143" t="str">
        <f>IF(OR(AA$1=":=",$A143=";"),"",INDEX('Main Template'!$J$22:$AN$505,Vacay_Template!$A143,Vacay_Template!AA$1))</f>
        <v/>
      </c>
      <c r="AB143" t="str">
        <f>IF(OR(AB$1=":=",$A143=";"),"",INDEX('Main Template'!$J$22:$AN$505,Vacay_Template!$A143,Vacay_Template!AB$1))</f>
        <v/>
      </c>
      <c r="AC143" t="str">
        <f>IF(OR(AC$1=":=",$A143=";"),"",INDEX('Main Template'!$J$22:$AN$505,Vacay_Template!$A143,Vacay_Template!AC$1))</f>
        <v/>
      </c>
      <c r="AD143" t="str">
        <f>IF(OR(AD$1=":=",$A143=";"),"",INDEX('Main Template'!$J$22:$AN$505,Vacay_Template!$A143,Vacay_Template!AD$1))</f>
        <v/>
      </c>
      <c r="AE143" t="str">
        <f>IF(OR(AE$1=":=",$A143=";"),"",INDEX('Main Template'!$J$22:$AN$505,Vacay_Template!$A143,Vacay_Template!AE$1))</f>
        <v/>
      </c>
      <c r="AF143" t="str">
        <f>IF(OR(AF$1=":=",$A143=";"),"",INDEX('Main Template'!$J$22:$AN$505,Vacay_Template!$A143,Vacay_Template!AF$1))</f>
        <v/>
      </c>
    </row>
    <row r="144" spans="1:32">
      <c r="A144" t="str">
        <f>IF(A143=";","",IF('Main Template'!I164&lt;='Main Template'!$F$9,'Main Template'!I164,";"))</f>
        <v/>
      </c>
      <c r="B144" t="e">
        <f>IF(OR(B$1=":=",$A144=";"),"",INDEX('Main Template'!$J$22:$AN$505,Vacay_Template!$A144,Vacay_Template!B$1))</f>
        <v>#VALUE!</v>
      </c>
      <c r="C144" t="e">
        <f>IF(OR(C$1=":=",$A144=";"),"",INDEX('Main Template'!$J$22:$AN$505,Vacay_Template!$A144,Vacay_Template!C$1))</f>
        <v>#VALUE!</v>
      </c>
      <c r="D144" t="e">
        <f>IF(OR(D$1=":=",$A144=";"),"",INDEX('Main Template'!$J$22:$AN$505,Vacay_Template!$A144,Vacay_Template!D$1))</f>
        <v>#VALUE!</v>
      </c>
      <c r="E144" t="e">
        <f>IF(OR(E$1=":=",$A144=";"),"",INDEX('Main Template'!$J$22:$AN$505,Vacay_Template!$A144,Vacay_Template!E$1))</f>
        <v>#VALUE!</v>
      </c>
      <c r="F144" t="e">
        <f>IF(OR(F$1=":=",$A144=";"),"",INDEX('Main Template'!$J$22:$AN$505,Vacay_Template!$A144,Vacay_Template!F$1))</f>
        <v>#VALUE!</v>
      </c>
      <c r="G144" t="e">
        <f>IF(OR(G$1=":=",$A144=";"),"",INDEX('Main Template'!$J$22:$AN$505,Vacay_Template!$A144,Vacay_Template!G$1))</f>
        <v>#VALUE!</v>
      </c>
      <c r="H144" t="e">
        <f>IF(OR(H$1=":=",$A144=";"),"",INDEX('Main Template'!$J$22:$AN$505,Vacay_Template!$A144,Vacay_Template!H$1))</f>
        <v>#VALUE!</v>
      </c>
      <c r="I144" t="e">
        <f>IF(OR(I$1=":=",$A144=";"),"",INDEX('Main Template'!$J$22:$AN$505,Vacay_Template!$A144,Vacay_Template!I$1))</f>
        <v>#VALUE!</v>
      </c>
      <c r="J144" t="e">
        <f>IF(OR(J$1=":=",$A144=";"),"",INDEX('Main Template'!$J$22:$AN$505,Vacay_Template!$A144,Vacay_Template!J$1))</f>
        <v>#VALUE!</v>
      </c>
      <c r="K144" t="e">
        <f>IF(OR(K$1=":=",$A144=";"),"",INDEX('Main Template'!$J$22:$AN$505,Vacay_Template!$A144,Vacay_Template!K$1))</f>
        <v>#VALUE!</v>
      </c>
      <c r="L144" t="e">
        <f>IF(OR(L$1=":=",$A144=";"),"",INDEX('Main Template'!$J$22:$AN$505,Vacay_Template!$A144,Vacay_Template!L$1))</f>
        <v>#VALUE!</v>
      </c>
      <c r="M144" t="e">
        <f>IF(OR(M$1=":=",$A144=";"),"",INDEX('Main Template'!$J$22:$AN$505,Vacay_Template!$A144,Vacay_Template!M$1))</f>
        <v>#VALUE!</v>
      </c>
      <c r="N144" t="e">
        <f>IF(OR(N$1=":=",$A144=";"),"",INDEX('Main Template'!$J$22:$AN$505,Vacay_Template!$A144,Vacay_Template!N$1))</f>
        <v>#VALUE!</v>
      </c>
      <c r="O144" t="e">
        <f>IF(OR(O$1=":=",$A144=";"),"",INDEX('Main Template'!$J$22:$AN$505,Vacay_Template!$A144,Vacay_Template!O$1))</f>
        <v>#VALUE!</v>
      </c>
      <c r="P144" t="e">
        <f>IF(OR(P$1=":=",$A144=";"),"",INDEX('Main Template'!$J$22:$AN$505,Vacay_Template!$A144,Vacay_Template!P$1))</f>
        <v>#VALUE!</v>
      </c>
      <c r="Q144" t="e">
        <f>IF(OR(Q$1=":=",$A144=";"),"",INDEX('Main Template'!$J$22:$AN$505,Vacay_Template!$A144,Vacay_Template!Q$1))</f>
        <v>#VALUE!</v>
      </c>
      <c r="R144" t="e">
        <f>IF(OR(R$1=":=",$A144=";"),"",INDEX('Main Template'!$J$22:$AN$505,Vacay_Template!$A144,Vacay_Template!R$1))</f>
        <v>#VALUE!</v>
      </c>
      <c r="S144" t="e">
        <f>IF(OR(S$1=":=",$A144=";"),"",INDEX('Main Template'!$J$22:$AN$505,Vacay_Template!$A144,Vacay_Template!S$1))</f>
        <v>#VALUE!</v>
      </c>
      <c r="T144" t="e">
        <f>IF(OR(T$1=":=",$A144=";"),"",INDEX('Main Template'!$J$22:$AN$505,Vacay_Template!$A144,Vacay_Template!T$1))</f>
        <v>#VALUE!</v>
      </c>
      <c r="U144" t="e">
        <f>IF(OR(U$1=":=",$A144=";"),"",INDEX('Main Template'!$J$22:$AN$505,Vacay_Template!$A144,Vacay_Template!U$1))</f>
        <v>#VALUE!</v>
      </c>
      <c r="V144" t="e">
        <f>IF(OR(V$1=":=",$A144=";"),"",INDEX('Main Template'!$J$22:$AN$505,Vacay_Template!$A144,Vacay_Template!V$1))</f>
        <v>#VALUE!</v>
      </c>
      <c r="W144" t="e">
        <f>IF(OR(W$1=":=",$A144=";"),"",INDEX('Main Template'!$J$22:$AN$505,Vacay_Template!$A144,Vacay_Template!W$1))</f>
        <v>#VALUE!</v>
      </c>
      <c r="X144" t="e">
        <f>IF(OR(X$1=":=",$A144=";"),"",INDEX('Main Template'!$J$22:$AN$505,Vacay_Template!$A144,Vacay_Template!X$1))</f>
        <v>#VALUE!</v>
      </c>
      <c r="Y144" t="e">
        <f>IF(OR(Y$1=":=",$A144=";"),"",INDEX('Main Template'!$J$22:$AN$505,Vacay_Template!$A144,Vacay_Template!Y$1))</f>
        <v>#VALUE!</v>
      </c>
      <c r="Z144" t="e">
        <f>IF(OR(Z$1=":=",$A144=";"),"",INDEX('Main Template'!$J$22:$AN$505,Vacay_Template!$A144,Vacay_Template!Z$1))</f>
        <v>#VALUE!</v>
      </c>
      <c r="AA144" t="e">
        <f>IF(OR(AA$1=":=",$A144=";"),"",INDEX('Main Template'!$J$22:$AN$505,Vacay_Template!$A144,Vacay_Template!AA$1))</f>
        <v>#VALUE!</v>
      </c>
      <c r="AB144" t="e">
        <f>IF(OR(AB$1=":=",$A144=";"),"",INDEX('Main Template'!$J$22:$AN$505,Vacay_Template!$A144,Vacay_Template!AB$1))</f>
        <v>#VALUE!</v>
      </c>
      <c r="AC144" t="e">
        <f>IF(OR(AC$1=":=",$A144=";"),"",INDEX('Main Template'!$J$22:$AN$505,Vacay_Template!$A144,Vacay_Template!AC$1))</f>
        <v>#VALUE!</v>
      </c>
      <c r="AD144" t="e">
        <f>IF(OR(AD$1=":=",$A144=";"),"",INDEX('Main Template'!$J$22:$AN$505,Vacay_Template!$A144,Vacay_Template!AD$1))</f>
        <v>#VALUE!</v>
      </c>
      <c r="AE144" t="str">
        <f>IF(OR(AE$1=":=",$A144=";"),"",INDEX('Main Template'!$J$22:$AN$505,Vacay_Template!$A144,Vacay_Template!AE$1))</f>
        <v/>
      </c>
      <c r="AF144" t="e">
        <f>IF(OR(AF$1=":=",$A144=";"),"",INDEX('Main Template'!$J$22:$AN$505,Vacay_Template!$A144,Vacay_Template!AF$1))</f>
        <v>#VALUE!</v>
      </c>
    </row>
    <row r="145" spans="1:32">
      <c r="A145" t="str">
        <f>IF(A144=";","",IF('Main Template'!I165&lt;='Main Template'!$F$9,'Main Template'!I165,";"))</f>
        <v>;</v>
      </c>
      <c r="B145" t="str">
        <f>IF(OR(B$1=":=",$A145=";"),"",INDEX('Main Template'!$J$22:$AN$505,Vacay_Template!$A145,Vacay_Template!B$1))</f>
        <v/>
      </c>
      <c r="C145" t="str">
        <f>IF(OR(C$1=":=",$A145=";"),"",INDEX('Main Template'!$J$22:$AN$505,Vacay_Template!$A145,Vacay_Template!C$1))</f>
        <v/>
      </c>
      <c r="D145" t="str">
        <f>IF(OR(D$1=":=",$A145=";"),"",INDEX('Main Template'!$J$22:$AN$505,Vacay_Template!$A145,Vacay_Template!D$1))</f>
        <v/>
      </c>
      <c r="E145" t="str">
        <f>IF(OR(E$1=":=",$A145=";"),"",INDEX('Main Template'!$J$22:$AN$505,Vacay_Template!$A145,Vacay_Template!E$1))</f>
        <v/>
      </c>
      <c r="F145" t="str">
        <f>IF(OR(F$1=":=",$A145=";"),"",INDEX('Main Template'!$J$22:$AN$505,Vacay_Template!$A145,Vacay_Template!F$1))</f>
        <v/>
      </c>
      <c r="G145" t="str">
        <f>IF(OR(G$1=":=",$A145=";"),"",INDEX('Main Template'!$J$22:$AN$505,Vacay_Template!$A145,Vacay_Template!G$1))</f>
        <v/>
      </c>
      <c r="H145" t="str">
        <f>IF(OR(H$1=":=",$A145=";"),"",INDEX('Main Template'!$J$22:$AN$505,Vacay_Template!$A145,Vacay_Template!H$1))</f>
        <v/>
      </c>
      <c r="I145" t="str">
        <f>IF(OR(I$1=":=",$A145=";"),"",INDEX('Main Template'!$J$22:$AN$505,Vacay_Template!$A145,Vacay_Template!I$1))</f>
        <v/>
      </c>
      <c r="J145" t="str">
        <f>IF(OR(J$1=":=",$A145=";"),"",INDEX('Main Template'!$J$22:$AN$505,Vacay_Template!$A145,Vacay_Template!J$1))</f>
        <v/>
      </c>
      <c r="K145" t="str">
        <f>IF(OR(K$1=":=",$A145=";"),"",INDEX('Main Template'!$J$22:$AN$505,Vacay_Template!$A145,Vacay_Template!K$1))</f>
        <v/>
      </c>
      <c r="L145" t="str">
        <f>IF(OR(L$1=":=",$A145=";"),"",INDEX('Main Template'!$J$22:$AN$505,Vacay_Template!$A145,Vacay_Template!L$1))</f>
        <v/>
      </c>
      <c r="M145" t="str">
        <f>IF(OR(M$1=":=",$A145=";"),"",INDEX('Main Template'!$J$22:$AN$505,Vacay_Template!$A145,Vacay_Template!M$1))</f>
        <v/>
      </c>
      <c r="N145" t="str">
        <f>IF(OR(N$1=":=",$A145=";"),"",INDEX('Main Template'!$J$22:$AN$505,Vacay_Template!$A145,Vacay_Template!N$1))</f>
        <v/>
      </c>
      <c r="O145" t="str">
        <f>IF(OR(O$1=":=",$A145=";"),"",INDEX('Main Template'!$J$22:$AN$505,Vacay_Template!$A145,Vacay_Template!O$1))</f>
        <v/>
      </c>
      <c r="P145" t="str">
        <f>IF(OR(P$1=":=",$A145=";"),"",INDEX('Main Template'!$J$22:$AN$505,Vacay_Template!$A145,Vacay_Template!P$1))</f>
        <v/>
      </c>
      <c r="Q145" t="str">
        <f>IF(OR(Q$1=":=",$A145=";"),"",INDEX('Main Template'!$J$22:$AN$505,Vacay_Template!$A145,Vacay_Template!Q$1))</f>
        <v/>
      </c>
      <c r="R145" t="str">
        <f>IF(OR(R$1=":=",$A145=";"),"",INDEX('Main Template'!$J$22:$AN$505,Vacay_Template!$A145,Vacay_Template!R$1))</f>
        <v/>
      </c>
      <c r="S145" t="str">
        <f>IF(OR(S$1=":=",$A145=";"),"",INDEX('Main Template'!$J$22:$AN$505,Vacay_Template!$A145,Vacay_Template!S$1))</f>
        <v/>
      </c>
      <c r="T145" t="str">
        <f>IF(OR(T$1=":=",$A145=";"),"",INDEX('Main Template'!$J$22:$AN$505,Vacay_Template!$A145,Vacay_Template!T$1))</f>
        <v/>
      </c>
      <c r="U145" t="str">
        <f>IF(OR(U$1=":=",$A145=";"),"",INDEX('Main Template'!$J$22:$AN$505,Vacay_Template!$A145,Vacay_Template!U$1))</f>
        <v/>
      </c>
      <c r="V145" t="str">
        <f>IF(OR(V$1=":=",$A145=";"),"",INDEX('Main Template'!$J$22:$AN$505,Vacay_Template!$A145,Vacay_Template!V$1))</f>
        <v/>
      </c>
      <c r="W145" t="str">
        <f>IF(OR(W$1=":=",$A145=";"),"",INDEX('Main Template'!$J$22:$AN$505,Vacay_Template!$A145,Vacay_Template!W$1))</f>
        <v/>
      </c>
      <c r="X145" t="str">
        <f>IF(OR(X$1=":=",$A145=";"),"",INDEX('Main Template'!$J$22:$AN$505,Vacay_Template!$A145,Vacay_Template!X$1))</f>
        <v/>
      </c>
      <c r="Y145" t="str">
        <f>IF(OR(Y$1=":=",$A145=";"),"",INDEX('Main Template'!$J$22:$AN$505,Vacay_Template!$A145,Vacay_Template!Y$1))</f>
        <v/>
      </c>
      <c r="Z145" t="str">
        <f>IF(OR(Z$1=":=",$A145=";"),"",INDEX('Main Template'!$J$22:$AN$505,Vacay_Template!$A145,Vacay_Template!Z$1))</f>
        <v/>
      </c>
      <c r="AA145" t="str">
        <f>IF(OR(AA$1=":=",$A145=";"),"",INDEX('Main Template'!$J$22:$AN$505,Vacay_Template!$A145,Vacay_Template!AA$1))</f>
        <v/>
      </c>
      <c r="AB145" t="str">
        <f>IF(OR(AB$1=":=",$A145=";"),"",INDEX('Main Template'!$J$22:$AN$505,Vacay_Template!$A145,Vacay_Template!AB$1))</f>
        <v/>
      </c>
      <c r="AC145" t="str">
        <f>IF(OR(AC$1=":=",$A145=";"),"",INDEX('Main Template'!$J$22:$AN$505,Vacay_Template!$A145,Vacay_Template!AC$1))</f>
        <v/>
      </c>
      <c r="AD145" t="str">
        <f>IF(OR(AD$1=":=",$A145=";"),"",INDEX('Main Template'!$J$22:$AN$505,Vacay_Template!$A145,Vacay_Template!AD$1))</f>
        <v/>
      </c>
      <c r="AE145" t="str">
        <f>IF(OR(AE$1=":=",$A145=";"),"",INDEX('Main Template'!$J$22:$AN$505,Vacay_Template!$A145,Vacay_Template!AE$1))</f>
        <v/>
      </c>
      <c r="AF145" t="str">
        <f>IF(OR(AF$1=":=",$A145=";"),"",INDEX('Main Template'!$J$22:$AN$505,Vacay_Template!$A145,Vacay_Template!AF$1))</f>
        <v/>
      </c>
    </row>
    <row r="146" spans="1:32">
      <c r="A146" t="str">
        <f>IF(A145=";","",IF('Main Template'!I166&lt;='Main Template'!$F$9,'Main Template'!I166,";"))</f>
        <v/>
      </c>
      <c r="B146" t="e">
        <f>IF(OR(B$1=":=",$A146=";"),"",INDEX('Main Template'!$J$22:$AN$505,Vacay_Template!$A146,Vacay_Template!B$1))</f>
        <v>#VALUE!</v>
      </c>
      <c r="C146" t="e">
        <f>IF(OR(C$1=":=",$A146=";"),"",INDEX('Main Template'!$J$22:$AN$505,Vacay_Template!$A146,Vacay_Template!C$1))</f>
        <v>#VALUE!</v>
      </c>
      <c r="D146" t="e">
        <f>IF(OR(D$1=":=",$A146=";"),"",INDEX('Main Template'!$J$22:$AN$505,Vacay_Template!$A146,Vacay_Template!D$1))</f>
        <v>#VALUE!</v>
      </c>
      <c r="E146" t="e">
        <f>IF(OR(E$1=":=",$A146=";"),"",INDEX('Main Template'!$J$22:$AN$505,Vacay_Template!$A146,Vacay_Template!E$1))</f>
        <v>#VALUE!</v>
      </c>
      <c r="F146" t="e">
        <f>IF(OR(F$1=":=",$A146=";"),"",INDEX('Main Template'!$J$22:$AN$505,Vacay_Template!$A146,Vacay_Template!F$1))</f>
        <v>#VALUE!</v>
      </c>
      <c r="G146" t="e">
        <f>IF(OR(G$1=":=",$A146=";"),"",INDEX('Main Template'!$J$22:$AN$505,Vacay_Template!$A146,Vacay_Template!G$1))</f>
        <v>#VALUE!</v>
      </c>
      <c r="H146" t="e">
        <f>IF(OR(H$1=":=",$A146=";"),"",INDEX('Main Template'!$J$22:$AN$505,Vacay_Template!$A146,Vacay_Template!H$1))</f>
        <v>#VALUE!</v>
      </c>
      <c r="I146" t="e">
        <f>IF(OR(I$1=":=",$A146=";"),"",INDEX('Main Template'!$J$22:$AN$505,Vacay_Template!$A146,Vacay_Template!I$1))</f>
        <v>#VALUE!</v>
      </c>
      <c r="J146" t="e">
        <f>IF(OR(J$1=":=",$A146=";"),"",INDEX('Main Template'!$J$22:$AN$505,Vacay_Template!$A146,Vacay_Template!J$1))</f>
        <v>#VALUE!</v>
      </c>
      <c r="K146" t="e">
        <f>IF(OR(K$1=":=",$A146=";"),"",INDEX('Main Template'!$J$22:$AN$505,Vacay_Template!$A146,Vacay_Template!K$1))</f>
        <v>#VALUE!</v>
      </c>
      <c r="L146" t="e">
        <f>IF(OR(L$1=":=",$A146=";"),"",INDEX('Main Template'!$J$22:$AN$505,Vacay_Template!$A146,Vacay_Template!L$1))</f>
        <v>#VALUE!</v>
      </c>
      <c r="M146" t="e">
        <f>IF(OR(M$1=":=",$A146=";"),"",INDEX('Main Template'!$J$22:$AN$505,Vacay_Template!$A146,Vacay_Template!M$1))</f>
        <v>#VALUE!</v>
      </c>
      <c r="N146" t="e">
        <f>IF(OR(N$1=":=",$A146=";"),"",INDEX('Main Template'!$J$22:$AN$505,Vacay_Template!$A146,Vacay_Template!N$1))</f>
        <v>#VALUE!</v>
      </c>
      <c r="O146" t="e">
        <f>IF(OR(O$1=":=",$A146=";"),"",INDEX('Main Template'!$J$22:$AN$505,Vacay_Template!$A146,Vacay_Template!O$1))</f>
        <v>#VALUE!</v>
      </c>
      <c r="P146" t="e">
        <f>IF(OR(P$1=":=",$A146=";"),"",INDEX('Main Template'!$J$22:$AN$505,Vacay_Template!$A146,Vacay_Template!P$1))</f>
        <v>#VALUE!</v>
      </c>
      <c r="Q146" t="e">
        <f>IF(OR(Q$1=":=",$A146=";"),"",INDEX('Main Template'!$J$22:$AN$505,Vacay_Template!$A146,Vacay_Template!Q$1))</f>
        <v>#VALUE!</v>
      </c>
      <c r="R146" t="e">
        <f>IF(OR(R$1=":=",$A146=";"),"",INDEX('Main Template'!$J$22:$AN$505,Vacay_Template!$A146,Vacay_Template!R$1))</f>
        <v>#VALUE!</v>
      </c>
      <c r="S146" t="e">
        <f>IF(OR(S$1=":=",$A146=";"),"",INDEX('Main Template'!$J$22:$AN$505,Vacay_Template!$A146,Vacay_Template!S$1))</f>
        <v>#VALUE!</v>
      </c>
      <c r="T146" t="e">
        <f>IF(OR(T$1=":=",$A146=";"),"",INDEX('Main Template'!$J$22:$AN$505,Vacay_Template!$A146,Vacay_Template!T$1))</f>
        <v>#VALUE!</v>
      </c>
      <c r="U146" t="e">
        <f>IF(OR(U$1=":=",$A146=";"),"",INDEX('Main Template'!$J$22:$AN$505,Vacay_Template!$A146,Vacay_Template!U$1))</f>
        <v>#VALUE!</v>
      </c>
      <c r="V146" t="e">
        <f>IF(OR(V$1=":=",$A146=";"),"",INDEX('Main Template'!$J$22:$AN$505,Vacay_Template!$A146,Vacay_Template!V$1))</f>
        <v>#VALUE!</v>
      </c>
      <c r="W146" t="e">
        <f>IF(OR(W$1=":=",$A146=";"),"",INDEX('Main Template'!$J$22:$AN$505,Vacay_Template!$A146,Vacay_Template!W$1))</f>
        <v>#VALUE!</v>
      </c>
      <c r="X146" t="e">
        <f>IF(OR(X$1=":=",$A146=";"),"",INDEX('Main Template'!$J$22:$AN$505,Vacay_Template!$A146,Vacay_Template!X$1))</f>
        <v>#VALUE!</v>
      </c>
      <c r="Y146" t="e">
        <f>IF(OR(Y$1=":=",$A146=";"),"",INDEX('Main Template'!$J$22:$AN$505,Vacay_Template!$A146,Vacay_Template!Y$1))</f>
        <v>#VALUE!</v>
      </c>
      <c r="Z146" t="e">
        <f>IF(OR(Z$1=":=",$A146=";"),"",INDEX('Main Template'!$J$22:$AN$505,Vacay_Template!$A146,Vacay_Template!Z$1))</f>
        <v>#VALUE!</v>
      </c>
      <c r="AA146" t="e">
        <f>IF(OR(AA$1=":=",$A146=";"),"",INDEX('Main Template'!$J$22:$AN$505,Vacay_Template!$A146,Vacay_Template!AA$1))</f>
        <v>#VALUE!</v>
      </c>
      <c r="AB146" t="e">
        <f>IF(OR(AB$1=":=",$A146=";"),"",INDEX('Main Template'!$J$22:$AN$505,Vacay_Template!$A146,Vacay_Template!AB$1))</f>
        <v>#VALUE!</v>
      </c>
      <c r="AC146" t="e">
        <f>IF(OR(AC$1=":=",$A146=";"),"",INDEX('Main Template'!$J$22:$AN$505,Vacay_Template!$A146,Vacay_Template!AC$1))</f>
        <v>#VALUE!</v>
      </c>
      <c r="AD146" t="e">
        <f>IF(OR(AD$1=":=",$A146=";"),"",INDEX('Main Template'!$J$22:$AN$505,Vacay_Template!$A146,Vacay_Template!AD$1))</f>
        <v>#VALUE!</v>
      </c>
      <c r="AE146" t="str">
        <f>IF(OR(AE$1=":=",$A146=";"),"",INDEX('Main Template'!$J$22:$AN$505,Vacay_Template!$A146,Vacay_Template!AE$1))</f>
        <v/>
      </c>
      <c r="AF146" t="e">
        <f>IF(OR(AF$1=":=",$A146=";"),"",INDEX('Main Template'!$J$22:$AN$505,Vacay_Template!$A146,Vacay_Template!AF$1))</f>
        <v>#VALUE!</v>
      </c>
    </row>
    <row r="147" spans="1:32">
      <c r="A147" t="str">
        <f>IF(A146=";","",IF('Main Template'!I167&lt;='Main Template'!$F$9,'Main Template'!I167,";"))</f>
        <v>;</v>
      </c>
      <c r="B147" t="str">
        <f>IF(OR(B$1=":=",$A147=";"),"",INDEX('Main Template'!$J$22:$AN$505,Vacay_Template!$A147,Vacay_Template!B$1))</f>
        <v/>
      </c>
      <c r="C147" t="str">
        <f>IF(OR(C$1=":=",$A147=";"),"",INDEX('Main Template'!$J$22:$AN$505,Vacay_Template!$A147,Vacay_Template!C$1))</f>
        <v/>
      </c>
      <c r="D147" t="str">
        <f>IF(OR(D$1=":=",$A147=";"),"",INDEX('Main Template'!$J$22:$AN$505,Vacay_Template!$A147,Vacay_Template!D$1))</f>
        <v/>
      </c>
      <c r="E147" t="str">
        <f>IF(OR(E$1=":=",$A147=";"),"",INDEX('Main Template'!$J$22:$AN$505,Vacay_Template!$A147,Vacay_Template!E$1))</f>
        <v/>
      </c>
      <c r="F147" t="str">
        <f>IF(OR(F$1=":=",$A147=";"),"",INDEX('Main Template'!$J$22:$AN$505,Vacay_Template!$A147,Vacay_Template!F$1))</f>
        <v/>
      </c>
      <c r="G147" t="str">
        <f>IF(OR(G$1=":=",$A147=";"),"",INDEX('Main Template'!$J$22:$AN$505,Vacay_Template!$A147,Vacay_Template!G$1))</f>
        <v/>
      </c>
      <c r="H147" t="str">
        <f>IF(OR(H$1=":=",$A147=";"),"",INDEX('Main Template'!$J$22:$AN$505,Vacay_Template!$A147,Vacay_Template!H$1))</f>
        <v/>
      </c>
      <c r="I147" t="str">
        <f>IF(OR(I$1=":=",$A147=";"),"",INDEX('Main Template'!$J$22:$AN$505,Vacay_Template!$A147,Vacay_Template!I$1))</f>
        <v/>
      </c>
      <c r="J147" t="str">
        <f>IF(OR(J$1=":=",$A147=";"),"",INDEX('Main Template'!$J$22:$AN$505,Vacay_Template!$A147,Vacay_Template!J$1))</f>
        <v/>
      </c>
      <c r="K147" t="str">
        <f>IF(OR(K$1=":=",$A147=";"),"",INDEX('Main Template'!$J$22:$AN$505,Vacay_Template!$A147,Vacay_Template!K$1))</f>
        <v/>
      </c>
      <c r="L147" t="str">
        <f>IF(OR(L$1=":=",$A147=";"),"",INDEX('Main Template'!$J$22:$AN$505,Vacay_Template!$A147,Vacay_Template!L$1))</f>
        <v/>
      </c>
      <c r="M147" t="str">
        <f>IF(OR(M$1=":=",$A147=";"),"",INDEX('Main Template'!$J$22:$AN$505,Vacay_Template!$A147,Vacay_Template!M$1))</f>
        <v/>
      </c>
      <c r="N147" t="str">
        <f>IF(OR(N$1=":=",$A147=";"),"",INDEX('Main Template'!$J$22:$AN$505,Vacay_Template!$A147,Vacay_Template!N$1))</f>
        <v/>
      </c>
      <c r="O147" t="str">
        <f>IF(OR(O$1=":=",$A147=";"),"",INDEX('Main Template'!$J$22:$AN$505,Vacay_Template!$A147,Vacay_Template!O$1))</f>
        <v/>
      </c>
      <c r="P147" t="str">
        <f>IF(OR(P$1=":=",$A147=";"),"",INDEX('Main Template'!$J$22:$AN$505,Vacay_Template!$A147,Vacay_Template!P$1))</f>
        <v/>
      </c>
      <c r="Q147" t="str">
        <f>IF(OR(Q$1=":=",$A147=";"),"",INDEX('Main Template'!$J$22:$AN$505,Vacay_Template!$A147,Vacay_Template!Q$1))</f>
        <v/>
      </c>
      <c r="R147" t="str">
        <f>IF(OR(R$1=":=",$A147=";"),"",INDEX('Main Template'!$J$22:$AN$505,Vacay_Template!$A147,Vacay_Template!R$1))</f>
        <v/>
      </c>
      <c r="S147" t="str">
        <f>IF(OR(S$1=":=",$A147=";"),"",INDEX('Main Template'!$J$22:$AN$505,Vacay_Template!$A147,Vacay_Template!S$1))</f>
        <v/>
      </c>
      <c r="T147" t="str">
        <f>IF(OR(T$1=":=",$A147=";"),"",INDEX('Main Template'!$J$22:$AN$505,Vacay_Template!$A147,Vacay_Template!T$1))</f>
        <v/>
      </c>
      <c r="U147" t="str">
        <f>IF(OR(U$1=":=",$A147=";"),"",INDEX('Main Template'!$J$22:$AN$505,Vacay_Template!$A147,Vacay_Template!U$1))</f>
        <v/>
      </c>
      <c r="V147" t="str">
        <f>IF(OR(V$1=":=",$A147=";"),"",INDEX('Main Template'!$J$22:$AN$505,Vacay_Template!$A147,Vacay_Template!V$1))</f>
        <v/>
      </c>
      <c r="W147" t="str">
        <f>IF(OR(W$1=":=",$A147=";"),"",INDEX('Main Template'!$J$22:$AN$505,Vacay_Template!$A147,Vacay_Template!W$1))</f>
        <v/>
      </c>
      <c r="X147" t="str">
        <f>IF(OR(X$1=":=",$A147=";"),"",INDEX('Main Template'!$J$22:$AN$505,Vacay_Template!$A147,Vacay_Template!X$1))</f>
        <v/>
      </c>
      <c r="Y147" t="str">
        <f>IF(OR(Y$1=":=",$A147=";"),"",INDEX('Main Template'!$J$22:$AN$505,Vacay_Template!$A147,Vacay_Template!Y$1))</f>
        <v/>
      </c>
      <c r="Z147" t="str">
        <f>IF(OR(Z$1=":=",$A147=";"),"",INDEX('Main Template'!$J$22:$AN$505,Vacay_Template!$A147,Vacay_Template!Z$1))</f>
        <v/>
      </c>
      <c r="AA147" t="str">
        <f>IF(OR(AA$1=":=",$A147=";"),"",INDEX('Main Template'!$J$22:$AN$505,Vacay_Template!$A147,Vacay_Template!AA$1))</f>
        <v/>
      </c>
      <c r="AB147" t="str">
        <f>IF(OR(AB$1=":=",$A147=";"),"",INDEX('Main Template'!$J$22:$AN$505,Vacay_Template!$A147,Vacay_Template!AB$1))</f>
        <v/>
      </c>
      <c r="AC147" t="str">
        <f>IF(OR(AC$1=":=",$A147=";"),"",INDEX('Main Template'!$J$22:$AN$505,Vacay_Template!$A147,Vacay_Template!AC$1))</f>
        <v/>
      </c>
      <c r="AD147" t="str">
        <f>IF(OR(AD$1=":=",$A147=";"),"",INDEX('Main Template'!$J$22:$AN$505,Vacay_Template!$A147,Vacay_Template!AD$1))</f>
        <v/>
      </c>
      <c r="AE147" t="str">
        <f>IF(OR(AE$1=":=",$A147=";"),"",INDEX('Main Template'!$J$22:$AN$505,Vacay_Template!$A147,Vacay_Template!AE$1))</f>
        <v/>
      </c>
      <c r="AF147" t="str">
        <f>IF(OR(AF$1=":=",$A147=";"),"",INDEX('Main Template'!$J$22:$AN$505,Vacay_Template!$A147,Vacay_Template!AF$1))</f>
        <v/>
      </c>
    </row>
    <row r="148" spans="1:32">
      <c r="A148" t="str">
        <f>IF(A147=";","",IF('Main Template'!I168&lt;='Main Template'!$F$9,'Main Template'!I168,";"))</f>
        <v/>
      </c>
      <c r="B148" t="e">
        <f>IF(OR(B$1=":=",$A148=";"),"",INDEX('Main Template'!$J$22:$AN$505,Vacay_Template!$A148,Vacay_Template!B$1))</f>
        <v>#VALUE!</v>
      </c>
      <c r="C148" t="e">
        <f>IF(OR(C$1=":=",$A148=";"),"",INDEX('Main Template'!$J$22:$AN$505,Vacay_Template!$A148,Vacay_Template!C$1))</f>
        <v>#VALUE!</v>
      </c>
      <c r="D148" t="e">
        <f>IF(OR(D$1=":=",$A148=";"),"",INDEX('Main Template'!$J$22:$AN$505,Vacay_Template!$A148,Vacay_Template!D$1))</f>
        <v>#VALUE!</v>
      </c>
      <c r="E148" t="e">
        <f>IF(OR(E$1=":=",$A148=";"),"",INDEX('Main Template'!$J$22:$AN$505,Vacay_Template!$A148,Vacay_Template!E$1))</f>
        <v>#VALUE!</v>
      </c>
      <c r="F148" t="e">
        <f>IF(OR(F$1=":=",$A148=";"),"",INDEX('Main Template'!$J$22:$AN$505,Vacay_Template!$A148,Vacay_Template!F$1))</f>
        <v>#VALUE!</v>
      </c>
      <c r="G148" t="e">
        <f>IF(OR(G$1=":=",$A148=";"),"",INDEX('Main Template'!$J$22:$AN$505,Vacay_Template!$A148,Vacay_Template!G$1))</f>
        <v>#VALUE!</v>
      </c>
      <c r="H148" t="e">
        <f>IF(OR(H$1=":=",$A148=";"),"",INDEX('Main Template'!$J$22:$AN$505,Vacay_Template!$A148,Vacay_Template!H$1))</f>
        <v>#VALUE!</v>
      </c>
      <c r="I148" t="e">
        <f>IF(OR(I$1=":=",$A148=";"),"",INDEX('Main Template'!$J$22:$AN$505,Vacay_Template!$A148,Vacay_Template!I$1))</f>
        <v>#VALUE!</v>
      </c>
      <c r="J148" t="e">
        <f>IF(OR(J$1=":=",$A148=";"),"",INDEX('Main Template'!$J$22:$AN$505,Vacay_Template!$A148,Vacay_Template!J$1))</f>
        <v>#VALUE!</v>
      </c>
      <c r="K148" t="e">
        <f>IF(OR(K$1=":=",$A148=";"),"",INDEX('Main Template'!$J$22:$AN$505,Vacay_Template!$A148,Vacay_Template!K$1))</f>
        <v>#VALUE!</v>
      </c>
      <c r="L148" t="e">
        <f>IF(OR(L$1=":=",$A148=";"),"",INDEX('Main Template'!$J$22:$AN$505,Vacay_Template!$A148,Vacay_Template!L$1))</f>
        <v>#VALUE!</v>
      </c>
      <c r="M148" t="e">
        <f>IF(OR(M$1=":=",$A148=";"),"",INDEX('Main Template'!$J$22:$AN$505,Vacay_Template!$A148,Vacay_Template!M$1))</f>
        <v>#VALUE!</v>
      </c>
      <c r="N148" t="e">
        <f>IF(OR(N$1=":=",$A148=";"),"",INDEX('Main Template'!$J$22:$AN$505,Vacay_Template!$A148,Vacay_Template!N$1))</f>
        <v>#VALUE!</v>
      </c>
      <c r="O148" t="e">
        <f>IF(OR(O$1=":=",$A148=";"),"",INDEX('Main Template'!$J$22:$AN$505,Vacay_Template!$A148,Vacay_Template!O$1))</f>
        <v>#VALUE!</v>
      </c>
      <c r="P148" t="e">
        <f>IF(OR(P$1=":=",$A148=";"),"",INDEX('Main Template'!$J$22:$AN$505,Vacay_Template!$A148,Vacay_Template!P$1))</f>
        <v>#VALUE!</v>
      </c>
      <c r="Q148" t="e">
        <f>IF(OR(Q$1=":=",$A148=";"),"",INDEX('Main Template'!$J$22:$AN$505,Vacay_Template!$A148,Vacay_Template!Q$1))</f>
        <v>#VALUE!</v>
      </c>
      <c r="R148" t="e">
        <f>IF(OR(R$1=":=",$A148=";"),"",INDEX('Main Template'!$J$22:$AN$505,Vacay_Template!$A148,Vacay_Template!R$1))</f>
        <v>#VALUE!</v>
      </c>
      <c r="S148" t="e">
        <f>IF(OR(S$1=":=",$A148=";"),"",INDEX('Main Template'!$J$22:$AN$505,Vacay_Template!$A148,Vacay_Template!S$1))</f>
        <v>#VALUE!</v>
      </c>
      <c r="T148" t="e">
        <f>IF(OR(T$1=":=",$A148=";"),"",INDEX('Main Template'!$J$22:$AN$505,Vacay_Template!$A148,Vacay_Template!T$1))</f>
        <v>#VALUE!</v>
      </c>
      <c r="U148" t="e">
        <f>IF(OR(U$1=":=",$A148=";"),"",INDEX('Main Template'!$J$22:$AN$505,Vacay_Template!$A148,Vacay_Template!U$1))</f>
        <v>#VALUE!</v>
      </c>
      <c r="V148" t="e">
        <f>IF(OR(V$1=":=",$A148=";"),"",INDEX('Main Template'!$J$22:$AN$505,Vacay_Template!$A148,Vacay_Template!V$1))</f>
        <v>#VALUE!</v>
      </c>
      <c r="W148" t="e">
        <f>IF(OR(W$1=":=",$A148=";"),"",INDEX('Main Template'!$J$22:$AN$505,Vacay_Template!$A148,Vacay_Template!W$1))</f>
        <v>#VALUE!</v>
      </c>
      <c r="X148" t="e">
        <f>IF(OR(X$1=":=",$A148=";"),"",INDEX('Main Template'!$J$22:$AN$505,Vacay_Template!$A148,Vacay_Template!X$1))</f>
        <v>#VALUE!</v>
      </c>
      <c r="Y148" t="e">
        <f>IF(OR(Y$1=":=",$A148=";"),"",INDEX('Main Template'!$J$22:$AN$505,Vacay_Template!$A148,Vacay_Template!Y$1))</f>
        <v>#VALUE!</v>
      </c>
      <c r="Z148" t="e">
        <f>IF(OR(Z$1=":=",$A148=";"),"",INDEX('Main Template'!$J$22:$AN$505,Vacay_Template!$A148,Vacay_Template!Z$1))</f>
        <v>#VALUE!</v>
      </c>
      <c r="AA148" t="e">
        <f>IF(OR(AA$1=":=",$A148=";"),"",INDEX('Main Template'!$J$22:$AN$505,Vacay_Template!$A148,Vacay_Template!AA$1))</f>
        <v>#VALUE!</v>
      </c>
      <c r="AB148" t="e">
        <f>IF(OR(AB$1=":=",$A148=";"),"",INDEX('Main Template'!$J$22:$AN$505,Vacay_Template!$A148,Vacay_Template!AB$1))</f>
        <v>#VALUE!</v>
      </c>
      <c r="AC148" t="e">
        <f>IF(OR(AC$1=":=",$A148=";"),"",INDEX('Main Template'!$J$22:$AN$505,Vacay_Template!$A148,Vacay_Template!AC$1))</f>
        <v>#VALUE!</v>
      </c>
      <c r="AD148" t="e">
        <f>IF(OR(AD$1=":=",$A148=";"),"",INDEX('Main Template'!$J$22:$AN$505,Vacay_Template!$A148,Vacay_Template!AD$1))</f>
        <v>#VALUE!</v>
      </c>
      <c r="AE148" t="str">
        <f>IF(OR(AE$1=":=",$A148=";"),"",INDEX('Main Template'!$J$22:$AN$505,Vacay_Template!$A148,Vacay_Template!AE$1))</f>
        <v/>
      </c>
      <c r="AF148" t="e">
        <f>IF(OR(AF$1=":=",$A148=";"),"",INDEX('Main Template'!$J$22:$AN$505,Vacay_Template!$A148,Vacay_Template!AF$1))</f>
        <v>#VALUE!</v>
      </c>
    </row>
    <row r="149" spans="1:32">
      <c r="A149" t="str">
        <f>IF(A148=";","",IF('Main Template'!I169&lt;='Main Template'!$F$9,'Main Template'!I169,";"))</f>
        <v>;</v>
      </c>
      <c r="B149" t="str">
        <f>IF(OR(B$1=":=",$A149=";"),"",INDEX('Main Template'!$J$22:$AN$505,Vacay_Template!$A149,Vacay_Template!B$1))</f>
        <v/>
      </c>
      <c r="C149" t="str">
        <f>IF(OR(C$1=":=",$A149=";"),"",INDEX('Main Template'!$J$22:$AN$505,Vacay_Template!$A149,Vacay_Template!C$1))</f>
        <v/>
      </c>
      <c r="D149" t="str">
        <f>IF(OR(D$1=":=",$A149=";"),"",INDEX('Main Template'!$J$22:$AN$505,Vacay_Template!$A149,Vacay_Template!D$1))</f>
        <v/>
      </c>
      <c r="E149" t="str">
        <f>IF(OR(E$1=":=",$A149=";"),"",INDEX('Main Template'!$J$22:$AN$505,Vacay_Template!$A149,Vacay_Template!E$1))</f>
        <v/>
      </c>
      <c r="F149" t="str">
        <f>IF(OR(F$1=":=",$A149=";"),"",INDEX('Main Template'!$J$22:$AN$505,Vacay_Template!$A149,Vacay_Template!F$1))</f>
        <v/>
      </c>
      <c r="G149" t="str">
        <f>IF(OR(G$1=":=",$A149=";"),"",INDEX('Main Template'!$J$22:$AN$505,Vacay_Template!$A149,Vacay_Template!G$1))</f>
        <v/>
      </c>
      <c r="H149" t="str">
        <f>IF(OR(H$1=":=",$A149=";"),"",INDEX('Main Template'!$J$22:$AN$505,Vacay_Template!$A149,Vacay_Template!H$1))</f>
        <v/>
      </c>
      <c r="I149" t="str">
        <f>IF(OR(I$1=":=",$A149=";"),"",INDEX('Main Template'!$J$22:$AN$505,Vacay_Template!$A149,Vacay_Template!I$1))</f>
        <v/>
      </c>
      <c r="J149" t="str">
        <f>IF(OR(J$1=":=",$A149=";"),"",INDEX('Main Template'!$J$22:$AN$505,Vacay_Template!$A149,Vacay_Template!J$1))</f>
        <v/>
      </c>
      <c r="K149" t="str">
        <f>IF(OR(K$1=":=",$A149=";"),"",INDEX('Main Template'!$J$22:$AN$505,Vacay_Template!$A149,Vacay_Template!K$1))</f>
        <v/>
      </c>
      <c r="L149" t="str">
        <f>IF(OR(L$1=":=",$A149=";"),"",INDEX('Main Template'!$J$22:$AN$505,Vacay_Template!$A149,Vacay_Template!L$1))</f>
        <v/>
      </c>
      <c r="M149" t="str">
        <f>IF(OR(M$1=":=",$A149=";"),"",INDEX('Main Template'!$J$22:$AN$505,Vacay_Template!$A149,Vacay_Template!M$1))</f>
        <v/>
      </c>
      <c r="N149" t="str">
        <f>IF(OR(N$1=":=",$A149=";"),"",INDEX('Main Template'!$J$22:$AN$505,Vacay_Template!$A149,Vacay_Template!N$1))</f>
        <v/>
      </c>
      <c r="O149" t="str">
        <f>IF(OR(O$1=":=",$A149=";"),"",INDEX('Main Template'!$J$22:$AN$505,Vacay_Template!$A149,Vacay_Template!O$1))</f>
        <v/>
      </c>
      <c r="P149" t="str">
        <f>IF(OR(P$1=":=",$A149=";"),"",INDEX('Main Template'!$J$22:$AN$505,Vacay_Template!$A149,Vacay_Template!P$1))</f>
        <v/>
      </c>
      <c r="Q149" t="str">
        <f>IF(OR(Q$1=":=",$A149=";"),"",INDEX('Main Template'!$J$22:$AN$505,Vacay_Template!$A149,Vacay_Template!Q$1))</f>
        <v/>
      </c>
      <c r="R149" t="str">
        <f>IF(OR(R$1=":=",$A149=";"),"",INDEX('Main Template'!$J$22:$AN$505,Vacay_Template!$A149,Vacay_Template!R$1))</f>
        <v/>
      </c>
      <c r="S149" t="str">
        <f>IF(OR(S$1=":=",$A149=";"),"",INDEX('Main Template'!$J$22:$AN$505,Vacay_Template!$A149,Vacay_Template!S$1))</f>
        <v/>
      </c>
      <c r="T149" t="str">
        <f>IF(OR(T$1=":=",$A149=";"),"",INDEX('Main Template'!$J$22:$AN$505,Vacay_Template!$A149,Vacay_Template!T$1))</f>
        <v/>
      </c>
      <c r="U149" t="str">
        <f>IF(OR(U$1=":=",$A149=";"),"",INDEX('Main Template'!$J$22:$AN$505,Vacay_Template!$A149,Vacay_Template!U$1))</f>
        <v/>
      </c>
      <c r="V149" t="str">
        <f>IF(OR(V$1=":=",$A149=";"),"",INDEX('Main Template'!$J$22:$AN$505,Vacay_Template!$A149,Vacay_Template!V$1))</f>
        <v/>
      </c>
      <c r="W149" t="str">
        <f>IF(OR(W$1=":=",$A149=";"),"",INDEX('Main Template'!$J$22:$AN$505,Vacay_Template!$A149,Vacay_Template!W$1))</f>
        <v/>
      </c>
      <c r="X149" t="str">
        <f>IF(OR(X$1=":=",$A149=";"),"",INDEX('Main Template'!$J$22:$AN$505,Vacay_Template!$A149,Vacay_Template!X$1))</f>
        <v/>
      </c>
      <c r="Y149" t="str">
        <f>IF(OR(Y$1=":=",$A149=";"),"",INDEX('Main Template'!$J$22:$AN$505,Vacay_Template!$A149,Vacay_Template!Y$1))</f>
        <v/>
      </c>
      <c r="Z149" t="str">
        <f>IF(OR(Z$1=":=",$A149=";"),"",INDEX('Main Template'!$J$22:$AN$505,Vacay_Template!$A149,Vacay_Template!Z$1))</f>
        <v/>
      </c>
      <c r="AA149" t="str">
        <f>IF(OR(AA$1=":=",$A149=";"),"",INDEX('Main Template'!$J$22:$AN$505,Vacay_Template!$A149,Vacay_Template!AA$1))</f>
        <v/>
      </c>
      <c r="AB149" t="str">
        <f>IF(OR(AB$1=":=",$A149=";"),"",INDEX('Main Template'!$J$22:$AN$505,Vacay_Template!$A149,Vacay_Template!AB$1))</f>
        <v/>
      </c>
      <c r="AC149" t="str">
        <f>IF(OR(AC$1=":=",$A149=";"),"",INDEX('Main Template'!$J$22:$AN$505,Vacay_Template!$A149,Vacay_Template!AC$1))</f>
        <v/>
      </c>
      <c r="AD149" t="str">
        <f>IF(OR(AD$1=":=",$A149=";"),"",INDEX('Main Template'!$J$22:$AN$505,Vacay_Template!$A149,Vacay_Template!AD$1))</f>
        <v/>
      </c>
      <c r="AE149" t="str">
        <f>IF(OR(AE$1=":=",$A149=";"),"",INDEX('Main Template'!$J$22:$AN$505,Vacay_Template!$A149,Vacay_Template!AE$1))</f>
        <v/>
      </c>
      <c r="AF149" t="str">
        <f>IF(OR(AF$1=":=",$A149=";"),"",INDEX('Main Template'!$J$22:$AN$505,Vacay_Template!$A149,Vacay_Template!AF$1))</f>
        <v/>
      </c>
    </row>
    <row r="150" spans="1:32">
      <c r="A150" t="str">
        <f>IF(A149=";","",IF('Main Template'!I170&lt;='Main Template'!$F$9,'Main Template'!I170,";"))</f>
        <v/>
      </c>
      <c r="B150" t="e">
        <f>IF(OR(B$1=":=",$A150=";"),"",INDEX('Main Template'!$J$22:$AN$505,Vacay_Template!$A150,Vacay_Template!B$1))</f>
        <v>#VALUE!</v>
      </c>
      <c r="C150" t="e">
        <f>IF(OR(C$1=":=",$A150=";"),"",INDEX('Main Template'!$J$22:$AN$505,Vacay_Template!$A150,Vacay_Template!C$1))</f>
        <v>#VALUE!</v>
      </c>
      <c r="D150" t="e">
        <f>IF(OR(D$1=":=",$A150=";"),"",INDEX('Main Template'!$J$22:$AN$505,Vacay_Template!$A150,Vacay_Template!D$1))</f>
        <v>#VALUE!</v>
      </c>
      <c r="E150" t="e">
        <f>IF(OR(E$1=":=",$A150=";"),"",INDEX('Main Template'!$J$22:$AN$505,Vacay_Template!$A150,Vacay_Template!E$1))</f>
        <v>#VALUE!</v>
      </c>
      <c r="F150" t="e">
        <f>IF(OR(F$1=":=",$A150=";"),"",INDEX('Main Template'!$J$22:$AN$505,Vacay_Template!$A150,Vacay_Template!F$1))</f>
        <v>#VALUE!</v>
      </c>
      <c r="G150" t="e">
        <f>IF(OR(G$1=":=",$A150=";"),"",INDEX('Main Template'!$J$22:$AN$505,Vacay_Template!$A150,Vacay_Template!G$1))</f>
        <v>#VALUE!</v>
      </c>
      <c r="H150" t="e">
        <f>IF(OR(H$1=":=",$A150=";"),"",INDEX('Main Template'!$J$22:$AN$505,Vacay_Template!$A150,Vacay_Template!H$1))</f>
        <v>#VALUE!</v>
      </c>
      <c r="I150" t="e">
        <f>IF(OR(I$1=":=",$A150=";"),"",INDEX('Main Template'!$J$22:$AN$505,Vacay_Template!$A150,Vacay_Template!I$1))</f>
        <v>#VALUE!</v>
      </c>
      <c r="J150" t="e">
        <f>IF(OR(J$1=":=",$A150=";"),"",INDEX('Main Template'!$J$22:$AN$505,Vacay_Template!$A150,Vacay_Template!J$1))</f>
        <v>#VALUE!</v>
      </c>
      <c r="K150" t="e">
        <f>IF(OR(K$1=":=",$A150=";"),"",INDEX('Main Template'!$J$22:$AN$505,Vacay_Template!$A150,Vacay_Template!K$1))</f>
        <v>#VALUE!</v>
      </c>
      <c r="L150" t="e">
        <f>IF(OR(L$1=":=",$A150=";"),"",INDEX('Main Template'!$J$22:$AN$505,Vacay_Template!$A150,Vacay_Template!L$1))</f>
        <v>#VALUE!</v>
      </c>
      <c r="M150" t="e">
        <f>IF(OR(M$1=":=",$A150=";"),"",INDEX('Main Template'!$J$22:$AN$505,Vacay_Template!$A150,Vacay_Template!M$1))</f>
        <v>#VALUE!</v>
      </c>
      <c r="N150" t="e">
        <f>IF(OR(N$1=":=",$A150=";"),"",INDEX('Main Template'!$J$22:$AN$505,Vacay_Template!$A150,Vacay_Template!N$1))</f>
        <v>#VALUE!</v>
      </c>
      <c r="O150" t="e">
        <f>IF(OR(O$1=":=",$A150=";"),"",INDEX('Main Template'!$J$22:$AN$505,Vacay_Template!$A150,Vacay_Template!O$1))</f>
        <v>#VALUE!</v>
      </c>
      <c r="P150" t="e">
        <f>IF(OR(P$1=":=",$A150=";"),"",INDEX('Main Template'!$J$22:$AN$505,Vacay_Template!$A150,Vacay_Template!P$1))</f>
        <v>#VALUE!</v>
      </c>
      <c r="Q150" t="e">
        <f>IF(OR(Q$1=":=",$A150=";"),"",INDEX('Main Template'!$J$22:$AN$505,Vacay_Template!$A150,Vacay_Template!Q$1))</f>
        <v>#VALUE!</v>
      </c>
      <c r="R150" t="e">
        <f>IF(OR(R$1=":=",$A150=";"),"",INDEX('Main Template'!$J$22:$AN$505,Vacay_Template!$A150,Vacay_Template!R$1))</f>
        <v>#VALUE!</v>
      </c>
      <c r="S150" t="e">
        <f>IF(OR(S$1=":=",$A150=";"),"",INDEX('Main Template'!$J$22:$AN$505,Vacay_Template!$A150,Vacay_Template!S$1))</f>
        <v>#VALUE!</v>
      </c>
      <c r="T150" t="e">
        <f>IF(OR(T$1=":=",$A150=";"),"",INDEX('Main Template'!$J$22:$AN$505,Vacay_Template!$A150,Vacay_Template!T$1))</f>
        <v>#VALUE!</v>
      </c>
      <c r="U150" t="e">
        <f>IF(OR(U$1=":=",$A150=";"),"",INDEX('Main Template'!$J$22:$AN$505,Vacay_Template!$A150,Vacay_Template!U$1))</f>
        <v>#VALUE!</v>
      </c>
      <c r="V150" t="e">
        <f>IF(OR(V$1=":=",$A150=";"),"",INDEX('Main Template'!$J$22:$AN$505,Vacay_Template!$A150,Vacay_Template!V$1))</f>
        <v>#VALUE!</v>
      </c>
      <c r="W150" t="e">
        <f>IF(OR(W$1=":=",$A150=";"),"",INDEX('Main Template'!$J$22:$AN$505,Vacay_Template!$A150,Vacay_Template!W$1))</f>
        <v>#VALUE!</v>
      </c>
      <c r="X150" t="e">
        <f>IF(OR(X$1=":=",$A150=";"),"",INDEX('Main Template'!$J$22:$AN$505,Vacay_Template!$A150,Vacay_Template!X$1))</f>
        <v>#VALUE!</v>
      </c>
      <c r="Y150" t="e">
        <f>IF(OR(Y$1=":=",$A150=";"),"",INDEX('Main Template'!$J$22:$AN$505,Vacay_Template!$A150,Vacay_Template!Y$1))</f>
        <v>#VALUE!</v>
      </c>
      <c r="Z150" t="e">
        <f>IF(OR(Z$1=":=",$A150=";"),"",INDEX('Main Template'!$J$22:$AN$505,Vacay_Template!$A150,Vacay_Template!Z$1))</f>
        <v>#VALUE!</v>
      </c>
      <c r="AA150" t="e">
        <f>IF(OR(AA$1=":=",$A150=";"),"",INDEX('Main Template'!$J$22:$AN$505,Vacay_Template!$A150,Vacay_Template!AA$1))</f>
        <v>#VALUE!</v>
      </c>
      <c r="AB150" t="e">
        <f>IF(OR(AB$1=":=",$A150=";"),"",INDEX('Main Template'!$J$22:$AN$505,Vacay_Template!$A150,Vacay_Template!AB$1))</f>
        <v>#VALUE!</v>
      </c>
      <c r="AC150" t="e">
        <f>IF(OR(AC$1=":=",$A150=";"),"",INDEX('Main Template'!$J$22:$AN$505,Vacay_Template!$A150,Vacay_Template!AC$1))</f>
        <v>#VALUE!</v>
      </c>
      <c r="AD150" t="e">
        <f>IF(OR(AD$1=":=",$A150=";"),"",INDEX('Main Template'!$J$22:$AN$505,Vacay_Template!$A150,Vacay_Template!AD$1))</f>
        <v>#VALUE!</v>
      </c>
      <c r="AE150" t="str">
        <f>IF(OR(AE$1=":=",$A150=";"),"",INDEX('Main Template'!$J$22:$AN$505,Vacay_Template!$A150,Vacay_Template!AE$1))</f>
        <v/>
      </c>
      <c r="AF150" t="e">
        <f>IF(OR(AF$1=":=",$A150=";"),"",INDEX('Main Template'!$J$22:$AN$505,Vacay_Template!$A150,Vacay_Template!AF$1))</f>
        <v>#VALUE!</v>
      </c>
    </row>
    <row r="151" spans="1:32">
      <c r="A151" t="str">
        <f>IF(A150=";","",IF('Main Template'!I171&lt;='Main Template'!$F$9,'Main Template'!I171,";"))</f>
        <v>;</v>
      </c>
      <c r="B151" t="str">
        <f>IF(OR(B$1=":=",$A151=";"),"",INDEX('Main Template'!$J$22:$AN$505,Vacay_Template!$A151,Vacay_Template!B$1))</f>
        <v/>
      </c>
      <c r="C151" t="str">
        <f>IF(OR(C$1=":=",$A151=";"),"",INDEX('Main Template'!$J$22:$AN$505,Vacay_Template!$A151,Vacay_Template!C$1))</f>
        <v/>
      </c>
      <c r="D151" t="str">
        <f>IF(OR(D$1=":=",$A151=";"),"",INDEX('Main Template'!$J$22:$AN$505,Vacay_Template!$A151,Vacay_Template!D$1))</f>
        <v/>
      </c>
      <c r="E151" t="str">
        <f>IF(OR(E$1=":=",$A151=";"),"",INDEX('Main Template'!$J$22:$AN$505,Vacay_Template!$A151,Vacay_Template!E$1))</f>
        <v/>
      </c>
      <c r="F151" t="str">
        <f>IF(OR(F$1=":=",$A151=";"),"",INDEX('Main Template'!$J$22:$AN$505,Vacay_Template!$A151,Vacay_Template!F$1))</f>
        <v/>
      </c>
      <c r="G151" t="str">
        <f>IF(OR(G$1=":=",$A151=";"),"",INDEX('Main Template'!$J$22:$AN$505,Vacay_Template!$A151,Vacay_Template!G$1))</f>
        <v/>
      </c>
      <c r="H151" t="str">
        <f>IF(OR(H$1=":=",$A151=";"),"",INDEX('Main Template'!$J$22:$AN$505,Vacay_Template!$A151,Vacay_Template!H$1))</f>
        <v/>
      </c>
      <c r="I151" t="str">
        <f>IF(OR(I$1=":=",$A151=";"),"",INDEX('Main Template'!$J$22:$AN$505,Vacay_Template!$A151,Vacay_Template!I$1))</f>
        <v/>
      </c>
      <c r="J151" t="str">
        <f>IF(OR(J$1=":=",$A151=";"),"",INDEX('Main Template'!$J$22:$AN$505,Vacay_Template!$A151,Vacay_Template!J$1))</f>
        <v/>
      </c>
      <c r="K151" t="str">
        <f>IF(OR(K$1=":=",$A151=";"),"",INDEX('Main Template'!$J$22:$AN$505,Vacay_Template!$A151,Vacay_Template!K$1))</f>
        <v/>
      </c>
      <c r="L151" t="str">
        <f>IF(OR(L$1=":=",$A151=";"),"",INDEX('Main Template'!$J$22:$AN$505,Vacay_Template!$A151,Vacay_Template!L$1))</f>
        <v/>
      </c>
      <c r="M151" t="str">
        <f>IF(OR(M$1=":=",$A151=";"),"",INDEX('Main Template'!$J$22:$AN$505,Vacay_Template!$A151,Vacay_Template!M$1))</f>
        <v/>
      </c>
      <c r="N151" t="str">
        <f>IF(OR(N$1=":=",$A151=";"),"",INDEX('Main Template'!$J$22:$AN$505,Vacay_Template!$A151,Vacay_Template!N$1))</f>
        <v/>
      </c>
      <c r="O151" t="str">
        <f>IF(OR(O$1=":=",$A151=";"),"",INDEX('Main Template'!$J$22:$AN$505,Vacay_Template!$A151,Vacay_Template!O$1))</f>
        <v/>
      </c>
      <c r="P151" t="str">
        <f>IF(OR(P$1=":=",$A151=";"),"",INDEX('Main Template'!$J$22:$AN$505,Vacay_Template!$A151,Vacay_Template!P$1))</f>
        <v/>
      </c>
      <c r="Q151" t="str">
        <f>IF(OR(Q$1=":=",$A151=";"),"",INDEX('Main Template'!$J$22:$AN$505,Vacay_Template!$A151,Vacay_Template!Q$1))</f>
        <v/>
      </c>
      <c r="R151" t="str">
        <f>IF(OR(R$1=":=",$A151=";"),"",INDEX('Main Template'!$J$22:$AN$505,Vacay_Template!$A151,Vacay_Template!R$1))</f>
        <v/>
      </c>
      <c r="S151" t="str">
        <f>IF(OR(S$1=":=",$A151=";"),"",INDEX('Main Template'!$J$22:$AN$505,Vacay_Template!$A151,Vacay_Template!S$1))</f>
        <v/>
      </c>
      <c r="T151" t="str">
        <f>IF(OR(T$1=":=",$A151=";"),"",INDEX('Main Template'!$J$22:$AN$505,Vacay_Template!$A151,Vacay_Template!T$1))</f>
        <v/>
      </c>
      <c r="U151" t="str">
        <f>IF(OR(U$1=":=",$A151=";"),"",INDEX('Main Template'!$J$22:$AN$505,Vacay_Template!$A151,Vacay_Template!U$1))</f>
        <v/>
      </c>
      <c r="V151" t="str">
        <f>IF(OR(V$1=":=",$A151=";"),"",INDEX('Main Template'!$J$22:$AN$505,Vacay_Template!$A151,Vacay_Template!V$1))</f>
        <v/>
      </c>
      <c r="W151" t="str">
        <f>IF(OR(W$1=":=",$A151=";"),"",INDEX('Main Template'!$J$22:$AN$505,Vacay_Template!$A151,Vacay_Template!W$1))</f>
        <v/>
      </c>
      <c r="X151" t="str">
        <f>IF(OR(X$1=":=",$A151=";"),"",INDEX('Main Template'!$J$22:$AN$505,Vacay_Template!$A151,Vacay_Template!X$1))</f>
        <v/>
      </c>
      <c r="Y151" t="str">
        <f>IF(OR(Y$1=":=",$A151=";"),"",INDEX('Main Template'!$J$22:$AN$505,Vacay_Template!$A151,Vacay_Template!Y$1))</f>
        <v/>
      </c>
      <c r="Z151" t="str">
        <f>IF(OR(Z$1=":=",$A151=";"),"",INDEX('Main Template'!$J$22:$AN$505,Vacay_Template!$A151,Vacay_Template!Z$1))</f>
        <v/>
      </c>
      <c r="AA151" t="str">
        <f>IF(OR(AA$1=":=",$A151=";"),"",INDEX('Main Template'!$J$22:$AN$505,Vacay_Template!$A151,Vacay_Template!AA$1))</f>
        <v/>
      </c>
      <c r="AB151" t="str">
        <f>IF(OR(AB$1=":=",$A151=";"),"",INDEX('Main Template'!$J$22:$AN$505,Vacay_Template!$A151,Vacay_Template!AB$1))</f>
        <v/>
      </c>
      <c r="AC151" t="str">
        <f>IF(OR(AC$1=":=",$A151=";"),"",INDEX('Main Template'!$J$22:$AN$505,Vacay_Template!$A151,Vacay_Template!AC$1))</f>
        <v/>
      </c>
      <c r="AD151" t="str">
        <f>IF(OR(AD$1=":=",$A151=";"),"",INDEX('Main Template'!$J$22:$AN$505,Vacay_Template!$A151,Vacay_Template!AD$1))</f>
        <v/>
      </c>
      <c r="AE151" t="str">
        <f>IF(OR(AE$1=":=",$A151=";"),"",INDEX('Main Template'!$J$22:$AN$505,Vacay_Template!$A151,Vacay_Template!AE$1))</f>
        <v/>
      </c>
      <c r="AF151" t="str">
        <f>IF(OR(AF$1=":=",$A151=";"),"",INDEX('Main Template'!$J$22:$AN$505,Vacay_Template!$A151,Vacay_Template!AF$1))</f>
        <v/>
      </c>
    </row>
    <row r="152" spans="1:32">
      <c r="A152" t="str">
        <f>IF(A151=";","",IF('Main Template'!I172&lt;='Main Template'!$F$9,'Main Template'!I172,";"))</f>
        <v/>
      </c>
      <c r="B152" t="e">
        <f>IF(OR(B$1=":=",$A152=";"),"",INDEX('Main Template'!$J$22:$AN$505,Vacay_Template!$A152,Vacay_Template!B$1))</f>
        <v>#VALUE!</v>
      </c>
      <c r="C152" t="e">
        <f>IF(OR(C$1=":=",$A152=";"),"",INDEX('Main Template'!$J$22:$AN$505,Vacay_Template!$A152,Vacay_Template!C$1))</f>
        <v>#VALUE!</v>
      </c>
      <c r="D152" t="e">
        <f>IF(OR(D$1=":=",$A152=";"),"",INDEX('Main Template'!$J$22:$AN$505,Vacay_Template!$A152,Vacay_Template!D$1))</f>
        <v>#VALUE!</v>
      </c>
      <c r="E152" t="e">
        <f>IF(OR(E$1=":=",$A152=";"),"",INDEX('Main Template'!$J$22:$AN$505,Vacay_Template!$A152,Vacay_Template!E$1))</f>
        <v>#VALUE!</v>
      </c>
      <c r="F152" t="e">
        <f>IF(OR(F$1=":=",$A152=";"),"",INDEX('Main Template'!$J$22:$AN$505,Vacay_Template!$A152,Vacay_Template!F$1))</f>
        <v>#VALUE!</v>
      </c>
      <c r="G152" t="e">
        <f>IF(OR(G$1=":=",$A152=";"),"",INDEX('Main Template'!$J$22:$AN$505,Vacay_Template!$A152,Vacay_Template!G$1))</f>
        <v>#VALUE!</v>
      </c>
      <c r="H152" t="e">
        <f>IF(OR(H$1=":=",$A152=";"),"",INDEX('Main Template'!$J$22:$AN$505,Vacay_Template!$A152,Vacay_Template!H$1))</f>
        <v>#VALUE!</v>
      </c>
      <c r="I152" t="e">
        <f>IF(OR(I$1=":=",$A152=";"),"",INDEX('Main Template'!$J$22:$AN$505,Vacay_Template!$A152,Vacay_Template!I$1))</f>
        <v>#VALUE!</v>
      </c>
      <c r="J152" t="e">
        <f>IF(OR(J$1=":=",$A152=";"),"",INDEX('Main Template'!$J$22:$AN$505,Vacay_Template!$A152,Vacay_Template!J$1))</f>
        <v>#VALUE!</v>
      </c>
      <c r="K152" t="e">
        <f>IF(OR(K$1=":=",$A152=";"),"",INDEX('Main Template'!$J$22:$AN$505,Vacay_Template!$A152,Vacay_Template!K$1))</f>
        <v>#VALUE!</v>
      </c>
      <c r="L152" t="e">
        <f>IF(OR(L$1=":=",$A152=";"),"",INDEX('Main Template'!$J$22:$AN$505,Vacay_Template!$A152,Vacay_Template!L$1))</f>
        <v>#VALUE!</v>
      </c>
      <c r="M152" t="e">
        <f>IF(OR(M$1=":=",$A152=";"),"",INDEX('Main Template'!$J$22:$AN$505,Vacay_Template!$A152,Vacay_Template!M$1))</f>
        <v>#VALUE!</v>
      </c>
      <c r="N152" t="e">
        <f>IF(OR(N$1=":=",$A152=";"),"",INDEX('Main Template'!$J$22:$AN$505,Vacay_Template!$A152,Vacay_Template!N$1))</f>
        <v>#VALUE!</v>
      </c>
      <c r="O152" t="e">
        <f>IF(OR(O$1=":=",$A152=";"),"",INDEX('Main Template'!$J$22:$AN$505,Vacay_Template!$A152,Vacay_Template!O$1))</f>
        <v>#VALUE!</v>
      </c>
      <c r="P152" t="e">
        <f>IF(OR(P$1=":=",$A152=";"),"",INDEX('Main Template'!$J$22:$AN$505,Vacay_Template!$A152,Vacay_Template!P$1))</f>
        <v>#VALUE!</v>
      </c>
      <c r="Q152" t="e">
        <f>IF(OR(Q$1=":=",$A152=";"),"",INDEX('Main Template'!$J$22:$AN$505,Vacay_Template!$A152,Vacay_Template!Q$1))</f>
        <v>#VALUE!</v>
      </c>
      <c r="R152" t="e">
        <f>IF(OR(R$1=":=",$A152=";"),"",INDEX('Main Template'!$J$22:$AN$505,Vacay_Template!$A152,Vacay_Template!R$1))</f>
        <v>#VALUE!</v>
      </c>
      <c r="S152" t="e">
        <f>IF(OR(S$1=":=",$A152=";"),"",INDEX('Main Template'!$J$22:$AN$505,Vacay_Template!$A152,Vacay_Template!S$1))</f>
        <v>#VALUE!</v>
      </c>
      <c r="T152" t="e">
        <f>IF(OR(T$1=":=",$A152=";"),"",INDEX('Main Template'!$J$22:$AN$505,Vacay_Template!$A152,Vacay_Template!T$1))</f>
        <v>#VALUE!</v>
      </c>
      <c r="U152" t="e">
        <f>IF(OR(U$1=":=",$A152=";"),"",INDEX('Main Template'!$J$22:$AN$505,Vacay_Template!$A152,Vacay_Template!U$1))</f>
        <v>#VALUE!</v>
      </c>
      <c r="V152" t="e">
        <f>IF(OR(V$1=":=",$A152=";"),"",INDEX('Main Template'!$J$22:$AN$505,Vacay_Template!$A152,Vacay_Template!V$1))</f>
        <v>#VALUE!</v>
      </c>
      <c r="W152" t="e">
        <f>IF(OR(W$1=":=",$A152=";"),"",INDEX('Main Template'!$J$22:$AN$505,Vacay_Template!$A152,Vacay_Template!W$1))</f>
        <v>#VALUE!</v>
      </c>
      <c r="X152" t="e">
        <f>IF(OR(X$1=":=",$A152=";"),"",INDEX('Main Template'!$J$22:$AN$505,Vacay_Template!$A152,Vacay_Template!X$1))</f>
        <v>#VALUE!</v>
      </c>
      <c r="Y152" t="e">
        <f>IF(OR(Y$1=":=",$A152=";"),"",INDEX('Main Template'!$J$22:$AN$505,Vacay_Template!$A152,Vacay_Template!Y$1))</f>
        <v>#VALUE!</v>
      </c>
      <c r="Z152" t="e">
        <f>IF(OR(Z$1=":=",$A152=";"),"",INDEX('Main Template'!$J$22:$AN$505,Vacay_Template!$A152,Vacay_Template!Z$1))</f>
        <v>#VALUE!</v>
      </c>
      <c r="AA152" t="e">
        <f>IF(OR(AA$1=":=",$A152=";"),"",INDEX('Main Template'!$J$22:$AN$505,Vacay_Template!$A152,Vacay_Template!AA$1))</f>
        <v>#VALUE!</v>
      </c>
      <c r="AB152" t="e">
        <f>IF(OR(AB$1=":=",$A152=";"),"",INDEX('Main Template'!$J$22:$AN$505,Vacay_Template!$A152,Vacay_Template!AB$1))</f>
        <v>#VALUE!</v>
      </c>
      <c r="AC152" t="e">
        <f>IF(OR(AC$1=":=",$A152=";"),"",INDEX('Main Template'!$J$22:$AN$505,Vacay_Template!$A152,Vacay_Template!AC$1))</f>
        <v>#VALUE!</v>
      </c>
      <c r="AD152" t="e">
        <f>IF(OR(AD$1=":=",$A152=";"),"",INDEX('Main Template'!$J$22:$AN$505,Vacay_Template!$A152,Vacay_Template!AD$1))</f>
        <v>#VALUE!</v>
      </c>
      <c r="AE152" t="str">
        <f>IF(OR(AE$1=":=",$A152=";"),"",INDEX('Main Template'!$J$22:$AN$505,Vacay_Template!$A152,Vacay_Template!AE$1))</f>
        <v/>
      </c>
      <c r="AF152" t="e">
        <f>IF(OR(AF$1=":=",$A152=";"),"",INDEX('Main Template'!$J$22:$AN$505,Vacay_Template!$A152,Vacay_Template!AF$1))</f>
        <v>#VALUE!</v>
      </c>
    </row>
    <row r="153" spans="1:32">
      <c r="A153" t="str">
        <f>IF(A152=";","",IF('Main Template'!I173&lt;='Main Template'!$F$9,'Main Template'!I173,";"))</f>
        <v>;</v>
      </c>
      <c r="B153" t="str">
        <f>IF(OR(B$1=":=",$A153=";"),"",INDEX('Main Template'!$J$22:$AN$505,Vacay_Template!$A153,Vacay_Template!B$1))</f>
        <v/>
      </c>
      <c r="C153" t="str">
        <f>IF(OR(C$1=":=",$A153=";"),"",INDEX('Main Template'!$J$22:$AN$505,Vacay_Template!$A153,Vacay_Template!C$1))</f>
        <v/>
      </c>
      <c r="D153" t="str">
        <f>IF(OR(D$1=":=",$A153=";"),"",INDEX('Main Template'!$J$22:$AN$505,Vacay_Template!$A153,Vacay_Template!D$1))</f>
        <v/>
      </c>
      <c r="E153" t="str">
        <f>IF(OR(E$1=":=",$A153=";"),"",INDEX('Main Template'!$J$22:$AN$505,Vacay_Template!$A153,Vacay_Template!E$1))</f>
        <v/>
      </c>
      <c r="F153" t="str">
        <f>IF(OR(F$1=":=",$A153=";"),"",INDEX('Main Template'!$J$22:$AN$505,Vacay_Template!$A153,Vacay_Template!F$1))</f>
        <v/>
      </c>
      <c r="G153" t="str">
        <f>IF(OR(G$1=":=",$A153=";"),"",INDEX('Main Template'!$J$22:$AN$505,Vacay_Template!$A153,Vacay_Template!G$1))</f>
        <v/>
      </c>
      <c r="H153" t="str">
        <f>IF(OR(H$1=":=",$A153=";"),"",INDEX('Main Template'!$J$22:$AN$505,Vacay_Template!$A153,Vacay_Template!H$1))</f>
        <v/>
      </c>
      <c r="I153" t="str">
        <f>IF(OR(I$1=":=",$A153=";"),"",INDEX('Main Template'!$J$22:$AN$505,Vacay_Template!$A153,Vacay_Template!I$1))</f>
        <v/>
      </c>
      <c r="J153" t="str">
        <f>IF(OR(J$1=":=",$A153=";"),"",INDEX('Main Template'!$J$22:$AN$505,Vacay_Template!$A153,Vacay_Template!J$1))</f>
        <v/>
      </c>
      <c r="K153" t="str">
        <f>IF(OR(K$1=":=",$A153=";"),"",INDEX('Main Template'!$J$22:$AN$505,Vacay_Template!$A153,Vacay_Template!K$1))</f>
        <v/>
      </c>
      <c r="L153" t="str">
        <f>IF(OR(L$1=":=",$A153=";"),"",INDEX('Main Template'!$J$22:$AN$505,Vacay_Template!$A153,Vacay_Template!L$1))</f>
        <v/>
      </c>
      <c r="M153" t="str">
        <f>IF(OR(M$1=":=",$A153=";"),"",INDEX('Main Template'!$J$22:$AN$505,Vacay_Template!$A153,Vacay_Template!M$1))</f>
        <v/>
      </c>
      <c r="N153" t="str">
        <f>IF(OR(N$1=":=",$A153=";"),"",INDEX('Main Template'!$J$22:$AN$505,Vacay_Template!$A153,Vacay_Template!N$1))</f>
        <v/>
      </c>
      <c r="O153" t="str">
        <f>IF(OR(O$1=":=",$A153=";"),"",INDEX('Main Template'!$J$22:$AN$505,Vacay_Template!$A153,Vacay_Template!O$1))</f>
        <v/>
      </c>
      <c r="P153" t="str">
        <f>IF(OR(P$1=":=",$A153=";"),"",INDEX('Main Template'!$J$22:$AN$505,Vacay_Template!$A153,Vacay_Template!P$1))</f>
        <v/>
      </c>
      <c r="Q153" t="str">
        <f>IF(OR(Q$1=":=",$A153=";"),"",INDEX('Main Template'!$J$22:$AN$505,Vacay_Template!$A153,Vacay_Template!Q$1))</f>
        <v/>
      </c>
      <c r="R153" t="str">
        <f>IF(OR(R$1=":=",$A153=";"),"",INDEX('Main Template'!$J$22:$AN$505,Vacay_Template!$A153,Vacay_Template!R$1))</f>
        <v/>
      </c>
      <c r="S153" t="str">
        <f>IF(OR(S$1=":=",$A153=";"),"",INDEX('Main Template'!$J$22:$AN$505,Vacay_Template!$A153,Vacay_Template!S$1))</f>
        <v/>
      </c>
      <c r="T153" t="str">
        <f>IF(OR(T$1=":=",$A153=";"),"",INDEX('Main Template'!$J$22:$AN$505,Vacay_Template!$A153,Vacay_Template!T$1))</f>
        <v/>
      </c>
      <c r="U153" t="str">
        <f>IF(OR(U$1=":=",$A153=";"),"",INDEX('Main Template'!$J$22:$AN$505,Vacay_Template!$A153,Vacay_Template!U$1))</f>
        <v/>
      </c>
      <c r="V153" t="str">
        <f>IF(OR(V$1=":=",$A153=";"),"",INDEX('Main Template'!$J$22:$AN$505,Vacay_Template!$A153,Vacay_Template!V$1))</f>
        <v/>
      </c>
      <c r="W153" t="str">
        <f>IF(OR(W$1=":=",$A153=";"),"",INDEX('Main Template'!$J$22:$AN$505,Vacay_Template!$A153,Vacay_Template!W$1))</f>
        <v/>
      </c>
      <c r="X153" t="str">
        <f>IF(OR(X$1=":=",$A153=";"),"",INDEX('Main Template'!$J$22:$AN$505,Vacay_Template!$A153,Vacay_Template!X$1))</f>
        <v/>
      </c>
      <c r="Y153" t="str">
        <f>IF(OR(Y$1=":=",$A153=";"),"",INDEX('Main Template'!$J$22:$AN$505,Vacay_Template!$A153,Vacay_Template!Y$1))</f>
        <v/>
      </c>
      <c r="Z153" t="str">
        <f>IF(OR(Z$1=":=",$A153=";"),"",INDEX('Main Template'!$J$22:$AN$505,Vacay_Template!$A153,Vacay_Template!Z$1))</f>
        <v/>
      </c>
      <c r="AA153" t="str">
        <f>IF(OR(AA$1=":=",$A153=";"),"",INDEX('Main Template'!$J$22:$AN$505,Vacay_Template!$A153,Vacay_Template!AA$1))</f>
        <v/>
      </c>
      <c r="AB153" t="str">
        <f>IF(OR(AB$1=":=",$A153=";"),"",INDEX('Main Template'!$J$22:$AN$505,Vacay_Template!$A153,Vacay_Template!AB$1))</f>
        <v/>
      </c>
      <c r="AC153" t="str">
        <f>IF(OR(AC$1=":=",$A153=";"),"",INDEX('Main Template'!$J$22:$AN$505,Vacay_Template!$A153,Vacay_Template!AC$1))</f>
        <v/>
      </c>
      <c r="AD153" t="str">
        <f>IF(OR(AD$1=":=",$A153=";"),"",INDEX('Main Template'!$J$22:$AN$505,Vacay_Template!$A153,Vacay_Template!AD$1))</f>
        <v/>
      </c>
      <c r="AE153" t="str">
        <f>IF(OR(AE$1=":=",$A153=";"),"",INDEX('Main Template'!$J$22:$AN$505,Vacay_Template!$A153,Vacay_Template!AE$1))</f>
        <v/>
      </c>
      <c r="AF153" t="str">
        <f>IF(OR(AF$1=":=",$A153=";"),"",INDEX('Main Template'!$J$22:$AN$505,Vacay_Template!$A153,Vacay_Template!AF$1))</f>
        <v/>
      </c>
    </row>
    <row r="154" spans="1:32">
      <c r="A154" t="str">
        <f>IF(A153=";","",IF('Main Template'!I174&lt;='Main Template'!$F$9,'Main Template'!I174,";"))</f>
        <v/>
      </c>
      <c r="B154" t="e">
        <f>IF(OR(B$1=":=",$A154=";"),"",INDEX('Main Template'!$J$22:$AN$505,Vacay_Template!$A154,Vacay_Template!B$1))</f>
        <v>#VALUE!</v>
      </c>
      <c r="C154" t="e">
        <f>IF(OR(C$1=":=",$A154=";"),"",INDEX('Main Template'!$J$22:$AN$505,Vacay_Template!$A154,Vacay_Template!C$1))</f>
        <v>#VALUE!</v>
      </c>
      <c r="D154" t="e">
        <f>IF(OR(D$1=":=",$A154=";"),"",INDEX('Main Template'!$J$22:$AN$505,Vacay_Template!$A154,Vacay_Template!D$1))</f>
        <v>#VALUE!</v>
      </c>
      <c r="E154" t="e">
        <f>IF(OR(E$1=":=",$A154=";"),"",INDEX('Main Template'!$J$22:$AN$505,Vacay_Template!$A154,Vacay_Template!E$1))</f>
        <v>#VALUE!</v>
      </c>
      <c r="F154" t="e">
        <f>IF(OR(F$1=":=",$A154=";"),"",INDEX('Main Template'!$J$22:$AN$505,Vacay_Template!$A154,Vacay_Template!F$1))</f>
        <v>#VALUE!</v>
      </c>
      <c r="G154" t="e">
        <f>IF(OR(G$1=":=",$A154=";"),"",INDEX('Main Template'!$J$22:$AN$505,Vacay_Template!$A154,Vacay_Template!G$1))</f>
        <v>#VALUE!</v>
      </c>
      <c r="H154" t="e">
        <f>IF(OR(H$1=":=",$A154=";"),"",INDEX('Main Template'!$J$22:$AN$505,Vacay_Template!$A154,Vacay_Template!H$1))</f>
        <v>#VALUE!</v>
      </c>
      <c r="I154" t="e">
        <f>IF(OR(I$1=":=",$A154=";"),"",INDEX('Main Template'!$J$22:$AN$505,Vacay_Template!$A154,Vacay_Template!I$1))</f>
        <v>#VALUE!</v>
      </c>
      <c r="J154" t="e">
        <f>IF(OR(J$1=":=",$A154=";"),"",INDEX('Main Template'!$J$22:$AN$505,Vacay_Template!$A154,Vacay_Template!J$1))</f>
        <v>#VALUE!</v>
      </c>
      <c r="K154" t="e">
        <f>IF(OR(K$1=":=",$A154=";"),"",INDEX('Main Template'!$J$22:$AN$505,Vacay_Template!$A154,Vacay_Template!K$1))</f>
        <v>#VALUE!</v>
      </c>
      <c r="L154" t="e">
        <f>IF(OR(L$1=":=",$A154=";"),"",INDEX('Main Template'!$J$22:$AN$505,Vacay_Template!$A154,Vacay_Template!L$1))</f>
        <v>#VALUE!</v>
      </c>
      <c r="M154" t="e">
        <f>IF(OR(M$1=":=",$A154=";"),"",INDEX('Main Template'!$J$22:$AN$505,Vacay_Template!$A154,Vacay_Template!M$1))</f>
        <v>#VALUE!</v>
      </c>
      <c r="N154" t="e">
        <f>IF(OR(N$1=":=",$A154=";"),"",INDEX('Main Template'!$J$22:$AN$505,Vacay_Template!$A154,Vacay_Template!N$1))</f>
        <v>#VALUE!</v>
      </c>
      <c r="O154" t="e">
        <f>IF(OR(O$1=":=",$A154=";"),"",INDEX('Main Template'!$J$22:$AN$505,Vacay_Template!$A154,Vacay_Template!O$1))</f>
        <v>#VALUE!</v>
      </c>
      <c r="P154" t="e">
        <f>IF(OR(P$1=":=",$A154=";"),"",INDEX('Main Template'!$J$22:$AN$505,Vacay_Template!$A154,Vacay_Template!P$1))</f>
        <v>#VALUE!</v>
      </c>
      <c r="Q154" t="e">
        <f>IF(OR(Q$1=":=",$A154=";"),"",INDEX('Main Template'!$J$22:$AN$505,Vacay_Template!$A154,Vacay_Template!Q$1))</f>
        <v>#VALUE!</v>
      </c>
      <c r="R154" t="e">
        <f>IF(OR(R$1=":=",$A154=";"),"",INDEX('Main Template'!$J$22:$AN$505,Vacay_Template!$A154,Vacay_Template!R$1))</f>
        <v>#VALUE!</v>
      </c>
      <c r="S154" t="e">
        <f>IF(OR(S$1=":=",$A154=";"),"",INDEX('Main Template'!$J$22:$AN$505,Vacay_Template!$A154,Vacay_Template!S$1))</f>
        <v>#VALUE!</v>
      </c>
      <c r="T154" t="e">
        <f>IF(OR(T$1=":=",$A154=";"),"",INDEX('Main Template'!$J$22:$AN$505,Vacay_Template!$A154,Vacay_Template!T$1))</f>
        <v>#VALUE!</v>
      </c>
      <c r="U154" t="e">
        <f>IF(OR(U$1=":=",$A154=";"),"",INDEX('Main Template'!$J$22:$AN$505,Vacay_Template!$A154,Vacay_Template!U$1))</f>
        <v>#VALUE!</v>
      </c>
      <c r="V154" t="e">
        <f>IF(OR(V$1=":=",$A154=";"),"",INDEX('Main Template'!$J$22:$AN$505,Vacay_Template!$A154,Vacay_Template!V$1))</f>
        <v>#VALUE!</v>
      </c>
      <c r="W154" t="e">
        <f>IF(OR(W$1=":=",$A154=";"),"",INDEX('Main Template'!$J$22:$AN$505,Vacay_Template!$A154,Vacay_Template!W$1))</f>
        <v>#VALUE!</v>
      </c>
      <c r="X154" t="e">
        <f>IF(OR(X$1=":=",$A154=";"),"",INDEX('Main Template'!$J$22:$AN$505,Vacay_Template!$A154,Vacay_Template!X$1))</f>
        <v>#VALUE!</v>
      </c>
      <c r="Y154" t="e">
        <f>IF(OR(Y$1=":=",$A154=";"),"",INDEX('Main Template'!$J$22:$AN$505,Vacay_Template!$A154,Vacay_Template!Y$1))</f>
        <v>#VALUE!</v>
      </c>
      <c r="Z154" t="e">
        <f>IF(OR(Z$1=":=",$A154=";"),"",INDEX('Main Template'!$J$22:$AN$505,Vacay_Template!$A154,Vacay_Template!Z$1))</f>
        <v>#VALUE!</v>
      </c>
      <c r="AA154" t="e">
        <f>IF(OR(AA$1=":=",$A154=";"),"",INDEX('Main Template'!$J$22:$AN$505,Vacay_Template!$A154,Vacay_Template!AA$1))</f>
        <v>#VALUE!</v>
      </c>
      <c r="AB154" t="e">
        <f>IF(OR(AB$1=":=",$A154=";"),"",INDEX('Main Template'!$J$22:$AN$505,Vacay_Template!$A154,Vacay_Template!AB$1))</f>
        <v>#VALUE!</v>
      </c>
      <c r="AC154" t="e">
        <f>IF(OR(AC$1=":=",$A154=";"),"",INDEX('Main Template'!$J$22:$AN$505,Vacay_Template!$A154,Vacay_Template!AC$1))</f>
        <v>#VALUE!</v>
      </c>
      <c r="AD154" t="e">
        <f>IF(OR(AD$1=":=",$A154=";"),"",INDEX('Main Template'!$J$22:$AN$505,Vacay_Template!$A154,Vacay_Template!AD$1))</f>
        <v>#VALUE!</v>
      </c>
      <c r="AE154" t="str">
        <f>IF(OR(AE$1=":=",$A154=";"),"",INDEX('Main Template'!$J$22:$AN$505,Vacay_Template!$A154,Vacay_Template!AE$1))</f>
        <v/>
      </c>
      <c r="AF154" t="e">
        <f>IF(OR(AF$1=":=",$A154=";"),"",INDEX('Main Template'!$J$22:$AN$505,Vacay_Template!$A154,Vacay_Template!AF$1))</f>
        <v>#VALUE!</v>
      </c>
    </row>
    <row r="155" spans="1:32">
      <c r="A155" t="str">
        <f>IF(A154=";","",IF('Main Template'!I175&lt;='Main Template'!$F$9,'Main Template'!I175,";"))</f>
        <v>;</v>
      </c>
      <c r="B155" t="str">
        <f>IF(OR(B$1=":=",$A155=";"),"",INDEX('Main Template'!$J$22:$AN$505,Vacay_Template!$A155,Vacay_Template!B$1))</f>
        <v/>
      </c>
      <c r="C155" t="str">
        <f>IF(OR(C$1=":=",$A155=";"),"",INDEX('Main Template'!$J$22:$AN$505,Vacay_Template!$A155,Vacay_Template!C$1))</f>
        <v/>
      </c>
      <c r="D155" t="str">
        <f>IF(OR(D$1=":=",$A155=";"),"",INDEX('Main Template'!$J$22:$AN$505,Vacay_Template!$A155,Vacay_Template!D$1))</f>
        <v/>
      </c>
      <c r="E155" t="str">
        <f>IF(OR(E$1=":=",$A155=";"),"",INDEX('Main Template'!$J$22:$AN$505,Vacay_Template!$A155,Vacay_Template!E$1))</f>
        <v/>
      </c>
      <c r="F155" t="str">
        <f>IF(OR(F$1=":=",$A155=";"),"",INDEX('Main Template'!$J$22:$AN$505,Vacay_Template!$A155,Vacay_Template!F$1))</f>
        <v/>
      </c>
      <c r="G155" t="str">
        <f>IF(OR(G$1=":=",$A155=";"),"",INDEX('Main Template'!$J$22:$AN$505,Vacay_Template!$A155,Vacay_Template!G$1))</f>
        <v/>
      </c>
      <c r="H155" t="str">
        <f>IF(OR(H$1=":=",$A155=";"),"",INDEX('Main Template'!$J$22:$AN$505,Vacay_Template!$A155,Vacay_Template!H$1))</f>
        <v/>
      </c>
      <c r="I155" t="str">
        <f>IF(OR(I$1=":=",$A155=";"),"",INDEX('Main Template'!$J$22:$AN$505,Vacay_Template!$A155,Vacay_Template!I$1))</f>
        <v/>
      </c>
      <c r="J155" t="str">
        <f>IF(OR(J$1=":=",$A155=";"),"",INDEX('Main Template'!$J$22:$AN$505,Vacay_Template!$A155,Vacay_Template!J$1))</f>
        <v/>
      </c>
      <c r="K155" t="str">
        <f>IF(OR(K$1=":=",$A155=";"),"",INDEX('Main Template'!$J$22:$AN$505,Vacay_Template!$A155,Vacay_Template!K$1))</f>
        <v/>
      </c>
      <c r="L155" t="str">
        <f>IF(OR(L$1=":=",$A155=";"),"",INDEX('Main Template'!$J$22:$AN$505,Vacay_Template!$A155,Vacay_Template!L$1))</f>
        <v/>
      </c>
      <c r="M155" t="str">
        <f>IF(OR(M$1=":=",$A155=";"),"",INDEX('Main Template'!$J$22:$AN$505,Vacay_Template!$A155,Vacay_Template!M$1))</f>
        <v/>
      </c>
      <c r="N155" t="str">
        <f>IF(OR(N$1=":=",$A155=";"),"",INDEX('Main Template'!$J$22:$AN$505,Vacay_Template!$A155,Vacay_Template!N$1))</f>
        <v/>
      </c>
      <c r="O155" t="str">
        <f>IF(OR(O$1=":=",$A155=";"),"",INDEX('Main Template'!$J$22:$AN$505,Vacay_Template!$A155,Vacay_Template!O$1))</f>
        <v/>
      </c>
      <c r="P155" t="str">
        <f>IF(OR(P$1=":=",$A155=";"),"",INDEX('Main Template'!$J$22:$AN$505,Vacay_Template!$A155,Vacay_Template!P$1))</f>
        <v/>
      </c>
      <c r="Q155" t="str">
        <f>IF(OR(Q$1=":=",$A155=";"),"",INDEX('Main Template'!$J$22:$AN$505,Vacay_Template!$A155,Vacay_Template!Q$1))</f>
        <v/>
      </c>
      <c r="R155" t="str">
        <f>IF(OR(R$1=":=",$A155=";"),"",INDEX('Main Template'!$J$22:$AN$505,Vacay_Template!$A155,Vacay_Template!R$1))</f>
        <v/>
      </c>
      <c r="S155" t="str">
        <f>IF(OR(S$1=":=",$A155=";"),"",INDEX('Main Template'!$J$22:$AN$505,Vacay_Template!$A155,Vacay_Template!S$1))</f>
        <v/>
      </c>
      <c r="T155" t="str">
        <f>IF(OR(T$1=":=",$A155=";"),"",INDEX('Main Template'!$J$22:$AN$505,Vacay_Template!$A155,Vacay_Template!T$1))</f>
        <v/>
      </c>
      <c r="U155" t="str">
        <f>IF(OR(U$1=":=",$A155=";"),"",INDEX('Main Template'!$J$22:$AN$505,Vacay_Template!$A155,Vacay_Template!U$1))</f>
        <v/>
      </c>
      <c r="V155" t="str">
        <f>IF(OR(V$1=":=",$A155=";"),"",INDEX('Main Template'!$J$22:$AN$505,Vacay_Template!$A155,Vacay_Template!V$1))</f>
        <v/>
      </c>
      <c r="W155" t="str">
        <f>IF(OR(W$1=":=",$A155=";"),"",INDEX('Main Template'!$J$22:$AN$505,Vacay_Template!$A155,Vacay_Template!W$1))</f>
        <v/>
      </c>
      <c r="X155" t="str">
        <f>IF(OR(X$1=":=",$A155=";"),"",INDEX('Main Template'!$J$22:$AN$505,Vacay_Template!$A155,Vacay_Template!X$1))</f>
        <v/>
      </c>
      <c r="Y155" t="str">
        <f>IF(OR(Y$1=":=",$A155=";"),"",INDEX('Main Template'!$J$22:$AN$505,Vacay_Template!$A155,Vacay_Template!Y$1))</f>
        <v/>
      </c>
      <c r="Z155" t="str">
        <f>IF(OR(Z$1=":=",$A155=";"),"",INDEX('Main Template'!$J$22:$AN$505,Vacay_Template!$A155,Vacay_Template!Z$1))</f>
        <v/>
      </c>
      <c r="AA155" t="str">
        <f>IF(OR(AA$1=":=",$A155=";"),"",INDEX('Main Template'!$J$22:$AN$505,Vacay_Template!$A155,Vacay_Template!AA$1))</f>
        <v/>
      </c>
      <c r="AB155" t="str">
        <f>IF(OR(AB$1=":=",$A155=";"),"",INDEX('Main Template'!$J$22:$AN$505,Vacay_Template!$A155,Vacay_Template!AB$1))</f>
        <v/>
      </c>
      <c r="AC155" t="str">
        <f>IF(OR(AC$1=":=",$A155=";"),"",INDEX('Main Template'!$J$22:$AN$505,Vacay_Template!$A155,Vacay_Template!AC$1))</f>
        <v/>
      </c>
      <c r="AD155" t="str">
        <f>IF(OR(AD$1=":=",$A155=";"),"",INDEX('Main Template'!$J$22:$AN$505,Vacay_Template!$A155,Vacay_Template!AD$1))</f>
        <v/>
      </c>
      <c r="AE155" t="str">
        <f>IF(OR(AE$1=":=",$A155=";"),"",INDEX('Main Template'!$J$22:$AN$505,Vacay_Template!$A155,Vacay_Template!AE$1))</f>
        <v/>
      </c>
      <c r="AF155" t="str">
        <f>IF(OR(AF$1=":=",$A155=";"),"",INDEX('Main Template'!$J$22:$AN$505,Vacay_Template!$A155,Vacay_Template!AF$1))</f>
        <v/>
      </c>
    </row>
    <row r="156" spans="1:32">
      <c r="A156" t="str">
        <f>IF(A155=";","",IF('Main Template'!I176&lt;='Main Template'!$F$9,'Main Template'!I176,";"))</f>
        <v/>
      </c>
      <c r="B156" t="e">
        <f>IF(OR(B$1=":=",$A156=";"),"",INDEX('Main Template'!$J$22:$AN$505,Vacay_Template!$A156,Vacay_Template!B$1))</f>
        <v>#VALUE!</v>
      </c>
      <c r="C156" t="e">
        <f>IF(OR(C$1=":=",$A156=";"),"",INDEX('Main Template'!$J$22:$AN$505,Vacay_Template!$A156,Vacay_Template!C$1))</f>
        <v>#VALUE!</v>
      </c>
      <c r="D156" t="e">
        <f>IF(OR(D$1=":=",$A156=";"),"",INDEX('Main Template'!$J$22:$AN$505,Vacay_Template!$A156,Vacay_Template!D$1))</f>
        <v>#VALUE!</v>
      </c>
      <c r="E156" t="e">
        <f>IF(OR(E$1=":=",$A156=";"),"",INDEX('Main Template'!$J$22:$AN$505,Vacay_Template!$A156,Vacay_Template!E$1))</f>
        <v>#VALUE!</v>
      </c>
      <c r="F156" t="e">
        <f>IF(OR(F$1=":=",$A156=";"),"",INDEX('Main Template'!$J$22:$AN$505,Vacay_Template!$A156,Vacay_Template!F$1))</f>
        <v>#VALUE!</v>
      </c>
      <c r="G156" t="e">
        <f>IF(OR(G$1=":=",$A156=";"),"",INDEX('Main Template'!$J$22:$AN$505,Vacay_Template!$A156,Vacay_Template!G$1))</f>
        <v>#VALUE!</v>
      </c>
      <c r="H156" t="e">
        <f>IF(OR(H$1=":=",$A156=";"),"",INDEX('Main Template'!$J$22:$AN$505,Vacay_Template!$A156,Vacay_Template!H$1))</f>
        <v>#VALUE!</v>
      </c>
      <c r="I156" t="e">
        <f>IF(OR(I$1=":=",$A156=";"),"",INDEX('Main Template'!$J$22:$AN$505,Vacay_Template!$A156,Vacay_Template!I$1))</f>
        <v>#VALUE!</v>
      </c>
      <c r="J156" t="e">
        <f>IF(OR(J$1=":=",$A156=";"),"",INDEX('Main Template'!$J$22:$AN$505,Vacay_Template!$A156,Vacay_Template!J$1))</f>
        <v>#VALUE!</v>
      </c>
      <c r="K156" t="e">
        <f>IF(OR(K$1=":=",$A156=";"),"",INDEX('Main Template'!$J$22:$AN$505,Vacay_Template!$A156,Vacay_Template!K$1))</f>
        <v>#VALUE!</v>
      </c>
      <c r="L156" t="e">
        <f>IF(OR(L$1=":=",$A156=";"),"",INDEX('Main Template'!$J$22:$AN$505,Vacay_Template!$A156,Vacay_Template!L$1))</f>
        <v>#VALUE!</v>
      </c>
      <c r="M156" t="e">
        <f>IF(OR(M$1=":=",$A156=";"),"",INDEX('Main Template'!$J$22:$AN$505,Vacay_Template!$A156,Vacay_Template!M$1))</f>
        <v>#VALUE!</v>
      </c>
      <c r="N156" t="e">
        <f>IF(OR(N$1=":=",$A156=";"),"",INDEX('Main Template'!$J$22:$AN$505,Vacay_Template!$A156,Vacay_Template!N$1))</f>
        <v>#VALUE!</v>
      </c>
      <c r="O156" t="e">
        <f>IF(OR(O$1=":=",$A156=";"),"",INDEX('Main Template'!$J$22:$AN$505,Vacay_Template!$A156,Vacay_Template!O$1))</f>
        <v>#VALUE!</v>
      </c>
      <c r="P156" t="e">
        <f>IF(OR(P$1=":=",$A156=";"),"",INDEX('Main Template'!$J$22:$AN$505,Vacay_Template!$A156,Vacay_Template!P$1))</f>
        <v>#VALUE!</v>
      </c>
      <c r="Q156" t="e">
        <f>IF(OR(Q$1=":=",$A156=";"),"",INDEX('Main Template'!$J$22:$AN$505,Vacay_Template!$A156,Vacay_Template!Q$1))</f>
        <v>#VALUE!</v>
      </c>
      <c r="R156" t="e">
        <f>IF(OR(R$1=":=",$A156=";"),"",INDEX('Main Template'!$J$22:$AN$505,Vacay_Template!$A156,Vacay_Template!R$1))</f>
        <v>#VALUE!</v>
      </c>
      <c r="S156" t="e">
        <f>IF(OR(S$1=":=",$A156=";"),"",INDEX('Main Template'!$J$22:$AN$505,Vacay_Template!$A156,Vacay_Template!S$1))</f>
        <v>#VALUE!</v>
      </c>
      <c r="T156" t="e">
        <f>IF(OR(T$1=":=",$A156=";"),"",INDEX('Main Template'!$J$22:$AN$505,Vacay_Template!$A156,Vacay_Template!T$1))</f>
        <v>#VALUE!</v>
      </c>
      <c r="U156" t="e">
        <f>IF(OR(U$1=":=",$A156=";"),"",INDEX('Main Template'!$J$22:$AN$505,Vacay_Template!$A156,Vacay_Template!U$1))</f>
        <v>#VALUE!</v>
      </c>
      <c r="V156" t="e">
        <f>IF(OR(V$1=":=",$A156=";"),"",INDEX('Main Template'!$J$22:$AN$505,Vacay_Template!$A156,Vacay_Template!V$1))</f>
        <v>#VALUE!</v>
      </c>
      <c r="W156" t="e">
        <f>IF(OR(W$1=":=",$A156=";"),"",INDEX('Main Template'!$J$22:$AN$505,Vacay_Template!$A156,Vacay_Template!W$1))</f>
        <v>#VALUE!</v>
      </c>
      <c r="X156" t="e">
        <f>IF(OR(X$1=":=",$A156=";"),"",INDEX('Main Template'!$J$22:$AN$505,Vacay_Template!$A156,Vacay_Template!X$1))</f>
        <v>#VALUE!</v>
      </c>
      <c r="Y156" t="e">
        <f>IF(OR(Y$1=":=",$A156=";"),"",INDEX('Main Template'!$J$22:$AN$505,Vacay_Template!$A156,Vacay_Template!Y$1))</f>
        <v>#VALUE!</v>
      </c>
      <c r="Z156" t="e">
        <f>IF(OR(Z$1=":=",$A156=";"),"",INDEX('Main Template'!$J$22:$AN$505,Vacay_Template!$A156,Vacay_Template!Z$1))</f>
        <v>#VALUE!</v>
      </c>
      <c r="AA156" t="e">
        <f>IF(OR(AA$1=":=",$A156=";"),"",INDEX('Main Template'!$J$22:$AN$505,Vacay_Template!$A156,Vacay_Template!AA$1))</f>
        <v>#VALUE!</v>
      </c>
      <c r="AB156" t="e">
        <f>IF(OR(AB$1=":=",$A156=";"),"",INDEX('Main Template'!$J$22:$AN$505,Vacay_Template!$A156,Vacay_Template!AB$1))</f>
        <v>#VALUE!</v>
      </c>
      <c r="AC156" t="e">
        <f>IF(OR(AC$1=":=",$A156=";"),"",INDEX('Main Template'!$J$22:$AN$505,Vacay_Template!$A156,Vacay_Template!AC$1))</f>
        <v>#VALUE!</v>
      </c>
      <c r="AD156" t="e">
        <f>IF(OR(AD$1=":=",$A156=";"),"",INDEX('Main Template'!$J$22:$AN$505,Vacay_Template!$A156,Vacay_Template!AD$1))</f>
        <v>#VALUE!</v>
      </c>
      <c r="AE156" t="str">
        <f>IF(OR(AE$1=":=",$A156=";"),"",INDEX('Main Template'!$J$22:$AN$505,Vacay_Template!$A156,Vacay_Template!AE$1))</f>
        <v/>
      </c>
      <c r="AF156" t="e">
        <f>IF(OR(AF$1=":=",$A156=";"),"",INDEX('Main Template'!$J$22:$AN$505,Vacay_Template!$A156,Vacay_Template!AF$1))</f>
        <v>#VALUE!</v>
      </c>
    </row>
    <row r="157" spans="1:32">
      <c r="A157" t="str">
        <f>IF(A156=";","",IF('Main Template'!I177&lt;='Main Template'!$F$9,'Main Template'!I177,";"))</f>
        <v>;</v>
      </c>
      <c r="B157" t="str">
        <f>IF(OR(B$1=":=",$A157=";"),"",INDEX('Main Template'!$J$22:$AN$505,Vacay_Template!$A157,Vacay_Template!B$1))</f>
        <v/>
      </c>
      <c r="C157" t="str">
        <f>IF(OR(C$1=":=",$A157=";"),"",INDEX('Main Template'!$J$22:$AN$505,Vacay_Template!$A157,Vacay_Template!C$1))</f>
        <v/>
      </c>
      <c r="D157" t="str">
        <f>IF(OR(D$1=":=",$A157=";"),"",INDEX('Main Template'!$J$22:$AN$505,Vacay_Template!$A157,Vacay_Template!D$1))</f>
        <v/>
      </c>
      <c r="E157" t="str">
        <f>IF(OR(E$1=":=",$A157=";"),"",INDEX('Main Template'!$J$22:$AN$505,Vacay_Template!$A157,Vacay_Template!E$1))</f>
        <v/>
      </c>
      <c r="F157" t="str">
        <f>IF(OR(F$1=":=",$A157=";"),"",INDEX('Main Template'!$J$22:$AN$505,Vacay_Template!$A157,Vacay_Template!F$1))</f>
        <v/>
      </c>
      <c r="G157" t="str">
        <f>IF(OR(G$1=":=",$A157=";"),"",INDEX('Main Template'!$J$22:$AN$505,Vacay_Template!$A157,Vacay_Template!G$1))</f>
        <v/>
      </c>
      <c r="H157" t="str">
        <f>IF(OR(H$1=":=",$A157=";"),"",INDEX('Main Template'!$J$22:$AN$505,Vacay_Template!$A157,Vacay_Template!H$1))</f>
        <v/>
      </c>
      <c r="I157" t="str">
        <f>IF(OR(I$1=":=",$A157=";"),"",INDEX('Main Template'!$J$22:$AN$505,Vacay_Template!$A157,Vacay_Template!I$1))</f>
        <v/>
      </c>
      <c r="J157" t="str">
        <f>IF(OR(J$1=":=",$A157=";"),"",INDEX('Main Template'!$J$22:$AN$505,Vacay_Template!$A157,Vacay_Template!J$1))</f>
        <v/>
      </c>
      <c r="K157" t="str">
        <f>IF(OR(K$1=":=",$A157=";"),"",INDEX('Main Template'!$J$22:$AN$505,Vacay_Template!$A157,Vacay_Template!K$1))</f>
        <v/>
      </c>
      <c r="L157" t="str">
        <f>IF(OR(L$1=":=",$A157=";"),"",INDEX('Main Template'!$J$22:$AN$505,Vacay_Template!$A157,Vacay_Template!L$1))</f>
        <v/>
      </c>
      <c r="M157" t="str">
        <f>IF(OR(M$1=":=",$A157=";"),"",INDEX('Main Template'!$J$22:$AN$505,Vacay_Template!$A157,Vacay_Template!M$1))</f>
        <v/>
      </c>
      <c r="N157" t="str">
        <f>IF(OR(N$1=":=",$A157=";"),"",INDEX('Main Template'!$J$22:$AN$505,Vacay_Template!$A157,Vacay_Template!N$1))</f>
        <v/>
      </c>
      <c r="O157" t="str">
        <f>IF(OR(O$1=":=",$A157=";"),"",INDEX('Main Template'!$J$22:$AN$505,Vacay_Template!$A157,Vacay_Template!O$1))</f>
        <v/>
      </c>
      <c r="P157" t="str">
        <f>IF(OR(P$1=":=",$A157=";"),"",INDEX('Main Template'!$J$22:$AN$505,Vacay_Template!$A157,Vacay_Template!P$1))</f>
        <v/>
      </c>
      <c r="Q157" t="str">
        <f>IF(OR(Q$1=":=",$A157=";"),"",INDEX('Main Template'!$J$22:$AN$505,Vacay_Template!$A157,Vacay_Template!Q$1))</f>
        <v/>
      </c>
      <c r="R157" t="str">
        <f>IF(OR(R$1=":=",$A157=";"),"",INDEX('Main Template'!$J$22:$AN$505,Vacay_Template!$A157,Vacay_Template!R$1))</f>
        <v/>
      </c>
      <c r="S157" t="str">
        <f>IF(OR(S$1=":=",$A157=";"),"",INDEX('Main Template'!$J$22:$AN$505,Vacay_Template!$A157,Vacay_Template!S$1))</f>
        <v/>
      </c>
      <c r="T157" t="str">
        <f>IF(OR(T$1=":=",$A157=";"),"",INDEX('Main Template'!$J$22:$AN$505,Vacay_Template!$A157,Vacay_Template!T$1))</f>
        <v/>
      </c>
      <c r="U157" t="str">
        <f>IF(OR(U$1=":=",$A157=";"),"",INDEX('Main Template'!$J$22:$AN$505,Vacay_Template!$A157,Vacay_Template!U$1))</f>
        <v/>
      </c>
      <c r="V157" t="str">
        <f>IF(OR(V$1=":=",$A157=";"),"",INDEX('Main Template'!$J$22:$AN$505,Vacay_Template!$A157,Vacay_Template!V$1))</f>
        <v/>
      </c>
      <c r="W157" t="str">
        <f>IF(OR(W$1=":=",$A157=";"),"",INDEX('Main Template'!$J$22:$AN$505,Vacay_Template!$A157,Vacay_Template!W$1))</f>
        <v/>
      </c>
      <c r="X157" t="str">
        <f>IF(OR(X$1=":=",$A157=";"),"",INDEX('Main Template'!$J$22:$AN$505,Vacay_Template!$A157,Vacay_Template!X$1))</f>
        <v/>
      </c>
      <c r="Y157" t="str">
        <f>IF(OR(Y$1=":=",$A157=";"),"",INDEX('Main Template'!$J$22:$AN$505,Vacay_Template!$A157,Vacay_Template!Y$1))</f>
        <v/>
      </c>
      <c r="Z157" t="str">
        <f>IF(OR(Z$1=":=",$A157=";"),"",INDEX('Main Template'!$J$22:$AN$505,Vacay_Template!$A157,Vacay_Template!Z$1))</f>
        <v/>
      </c>
      <c r="AA157" t="str">
        <f>IF(OR(AA$1=":=",$A157=";"),"",INDEX('Main Template'!$J$22:$AN$505,Vacay_Template!$A157,Vacay_Template!AA$1))</f>
        <v/>
      </c>
      <c r="AB157" t="str">
        <f>IF(OR(AB$1=":=",$A157=";"),"",INDEX('Main Template'!$J$22:$AN$505,Vacay_Template!$A157,Vacay_Template!AB$1))</f>
        <v/>
      </c>
      <c r="AC157" t="str">
        <f>IF(OR(AC$1=":=",$A157=";"),"",INDEX('Main Template'!$J$22:$AN$505,Vacay_Template!$A157,Vacay_Template!AC$1))</f>
        <v/>
      </c>
      <c r="AD157" t="str">
        <f>IF(OR(AD$1=":=",$A157=";"),"",INDEX('Main Template'!$J$22:$AN$505,Vacay_Template!$A157,Vacay_Template!AD$1))</f>
        <v/>
      </c>
      <c r="AE157" t="str">
        <f>IF(OR(AE$1=":=",$A157=";"),"",INDEX('Main Template'!$J$22:$AN$505,Vacay_Template!$A157,Vacay_Template!AE$1))</f>
        <v/>
      </c>
      <c r="AF157" t="str">
        <f>IF(OR(AF$1=":=",$A157=";"),"",INDEX('Main Template'!$J$22:$AN$505,Vacay_Template!$A157,Vacay_Template!AF$1))</f>
        <v/>
      </c>
    </row>
    <row r="158" spans="1:32">
      <c r="A158" t="str">
        <f>IF(A157=";","",IF('Main Template'!I178&lt;='Main Template'!$F$9,'Main Template'!I178,";"))</f>
        <v/>
      </c>
      <c r="B158" t="e">
        <f>IF(OR(B$1=":=",$A158=";"),"",INDEX('Main Template'!$J$22:$AN$505,Vacay_Template!$A158,Vacay_Template!B$1))</f>
        <v>#VALUE!</v>
      </c>
      <c r="C158" t="e">
        <f>IF(OR(C$1=":=",$A158=";"),"",INDEX('Main Template'!$J$22:$AN$505,Vacay_Template!$A158,Vacay_Template!C$1))</f>
        <v>#VALUE!</v>
      </c>
      <c r="D158" t="e">
        <f>IF(OR(D$1=":=",$A158=";"),"",INDEX('Main Template'!$J$22:$AN$505,Vacay_Template!$A158,Vacay_Template!D$1))</f>
        <v>#VALUE!</v>
      </c>
      <c r="E158" t="e">
        <f>IF(OR(E$1=":=",$A158=";"),"",INDEX('Main Template'!$J$22:$AN$505,Vacay_Template!$A158,Vacay_Template!E$1))</f>
        <v>#VALUE!</v>
      </c>
      <c r="F158" t="e">
        <f>IF(OR(F$1=":=",$A158=";"),"",INDEX('Main Template'!$J$22:$AN$505,Vacay_Template!$A158,Vacay_Template!F$1))</f>
        <v>#VALUE!</v>
      </c>
      <c r="G158" t="e">
        <f>IF(OR(G$1=":=",$A158=";"),"",INDEX('Main Template'!$J$22:$AN$505,Vacay_Template!$A158,Vacay_Template!G$1))</f>
        <v>#VALUE!</v>
      </c>
      <c r="H158" t="e">
        <f>IF(OR(H$1=":=",$A158=";"),"",INDEX('Main Template'!$J$22:$AN$505,Vacay_Template!$A158,Vacay_Template!H$1))</f>
        <v>#VALUE!</v>
      </c>
      <c r="I158" t="e">
        <f>IF(OR(I$1=":=",$A158=";"),"",INDEX('Main Template'!$J$22:$AN$505,Vacay_Template!$A158,Vacay_Template!I$1))</f>
        <v>#VALUE!</v>
      </c>
      <c r="J158" t="e">
        <f>IF(OR(J$1=":=",$A158=";"),"",INDEX('Main Template'!$J$22:$AN$505,Vacay_Template!$A158,Vacay_Template!J$1))</f>
        <v>#VALUE!</v>
      </c>
      <c r="K158" t="e">
        <f>IF(OR(K$1=":=",$A158=";"),"",INDEX('Main Template'!$J$22:$AN$505,Vacay_Template!$A158,Vacay_Template!K$1))</f>
        <v>#VALUE!</v>
      </c>
      <c r="L158" t="e">
        <f>IF(OR(L$1=":=",$A158=";"),"",INDEX('Main Template'!$J$22:$AN$505,Vacay_Template!$A158,Vacay_Template!L$1))</f>
        <v>#VALUE!</v>
      </c>
      <c r="M158" t="e">
        <f>IF(OR(M$1=":=",$A158=";"),"",INDEX('Main Template'!$J$22:$AN$505,Vacay_Template!$A158,Vacay_Template!M$1))</f>
        <v>#VALUE!</v>
      </c>
      <c r="N158" t="e">
        <f>IF(OR(N$1=":=",$A158=";"),"",INDEX('Main Template'!$J$22:$AN$505,Vacay_Template!$A158,Vacay_Template!N$1))</f>
        <v>#VALUE!</v>
      </c>
      <c r="O158" t="e">
        <f>IF(OR(O$1=":=",$A158=";"),"",INDEX('Main Template'!$J$22:$AN$505,Vacay_Template!$A158,Vacay_Template!O$1))</f>
        <v>#VALUE!</v>
      </c>
      <c r="P158" t="e">
        <f>IF(OR(P$1=":=",$A158=";"),"",INDEX('Main Template'!$J$22:$AN$505,Vacay_Template!$A158,Vacay_Template!P$1))</f>
        <v>#VALUE!</v>
      </c>
      <c r="Q158" t="e">
        <f>IF(OR(Q$1=":=",$A158=";"),"",INDEX('Main Template'!$J$22:$AN$505,Vacay_Template!$A158,Vacay_Template!Q$1))</f>
        <v>#VALUE!</v>
      </c>
      <c r="R158" t="e">
        <f>IF(OR(R$1=":=",$A158=";"),"",INDEX('Main Template'!$J$22:$AN$505,Vacay_Template!$A158,Vacay_Template!R$1))</f>
        <v>#VALUE!</v>
      </c>
      <c r="S158" t="e">
        <f>IF(OR(S$1=":=",$A158=";"),"",INDEX('Main Template'!$J$22:$AN$505,Vacay_Template!$A158,Vacay_Template!S$1))</f>
        <v>#VALUE!</v>
      </c>
      <c r="T158" t="e">
        <f>IF(OR(T$1=":=",$A158=";"),"",INDEX('Main Template'!$J$22:$AN$505,Vacay_Template!$A158,Vacay_Template!T$1))</f>
        <v>#VALUE!</v>
      </c>
      <c r="U158" t="e">
        <f>IF(OR(U$1=":=",$A158=";"),"",INDEX('Main Template'!$J$22:$AN$505,Vacay_Template!$A158,Vacay_Template!U$1))</f>
        <v>#VALUE!</v>
      </c>
      <c r="V158" t="e">
        <f>IF(OR(V$1=":=",$A158=";"),"",INDEX('Main Template'!$J$22:$AN$505,Vacay_Template!$A158,Vacay_Template!V$1))</f>
        <v>#VALUE!</v>
      </c>
      <c r="W158" t="e">
        <f>IF(OR(W$1=":=",$A158=";"),"",INDEX('Main Template'!$J$22:$AN$505,Vacay_Template!$A158,Vacay_Template!W$1))</f>
        <v>#VALUE!</v>
      </c>
      <c r="X158" t="e">
        <f>IF(OR(X$1=":=",$A158=";"),"",INDEX('Main Template'!$J$22:$AN$505,Vacay_Template!$A158,Vacay_Template!X$1))</f>
        <v>#VALUE!</v>
      </c>
      <c r="Y158" t="e">
        <f>IF(OR(Y$1=":=",$A158=";"),"",INDEX('Main Template'!$J$22:$AN$505,Vacay_Template!$A158,Vacay_Template!Y$1))</f>
        <v>#VALUE!</v>
      </c>
      <c r="Z158" t="e">
        <f>IF(OR(Z$1=":=",$A158=";"),"",INDEX('Main Template'!$J$22:$AN$505,Vacay_Template!$A158,Vacay_Template!Z$1))</f>
        <v>#VALUE!</v>
      </c>
      <c r="AA158" t="e">
        <f>IF(OR(AA$1=":=",$A158=";"),"",INDEX('Main Template'!$J$22:$AN$505,Vacay_Template!$A158,Vacay_Template!AA$1))</f>
        <v>#VALUE!</v>
      </c>
      <c r="AB158" t="e">
        <f>IF(OR(AB$1=":=",$A158=";"),"",INDEX('Main Template'!$J$22:$AN$505,Vacay_Template!$A158,Vacay_Template!AB$1))</f>
        <v>#VALUE!</v>
      </c>
      <c r="AC158" t="e">
        <f>IF(OR(AC$1=":=",$A158=";"),"",INDEX('Main Template'!$J$22:$AN$505,Vacay_Template!$A158,Vacay_Template!AC$1))</f>
        <v>#VALUE!</v>
      </c>
      <c r="AD158" t="e">
        <f>IF(OR(AD$1=":=",$A158=";"),"",INDEX('Main Template'!$J$22:$AN$505,Vacay_Template!$A158,Vacay_Template!AD$1))</f>
        <v>#VALUE!</v>
      </c>
      <c r="AE158" t="str">
        <f>IF(OR(AE$1=":=",$A158=";"),"",INDEX('Main Template'!$J$22:$AN$505,Vacay_Template!$A158,Vacay_Template!AE$1))</f>
        <v/>
      </c>
      <c r="AF158" t="e">
        <f>IF(OR(AF$1=":=",$A158=";"),"",INDEX('Main Template'!$J$22:$AN$505,Vacay_Template!$A158,Vacay_Template!AF$1))</f>
        <v>#VALUE!</v>
      </c>
    </row>
    <row r="159" spans="1:32">
      <c r="A159">
        <f>IF(A158=";","",IF('Main Template'!I179&lt;='Main Template'!$F$9,'Main Template'!I179,";"))</f>
        <v>0</v>
      </c>
      <c r="B159">
        <f>IF(OR(B$1=":=",$A159=";"),"",INDEX('Main Template'!$J$22:$AN$505,Vacay_Template!$A159,Vacay_Template!B$1))</f>
        <v>0</v>
      </c>
      <c r="C159">
        <f>IF(OR(C$1=":=",$A159=";"),"",INDEX('Main Template'!$J$22:$AN$505,Vacay_Template!$A159,Vacay_Template!C$1))</f>
        <v>1</v>
      </c>
      <c r="D159">
        <f>IF(OR(D$1=":=",$A159=";"),"",INDEX('Main Template'!$J$22:$AN$505,Vacay_Template!$A159,Vacay_Template!D$1))</f>
        <v>1</v>
      </c>
      <c r="E159">
        <f>IF(OR(E$1=":=",$A159=";"),"",INDEX('Main Template'!$J$22:$AN$505,Vacay_Template!$A159,Vacay_Template!E$1))</f>
        <v>1</v>
      </c>
      <c r="F159">
        <f>IF(OR(F$1=":=",$A159=";"),"",INDEX('Main Template'!$J$22:$AN$505,Vacay_Template!$A159,Vacay_Template!F$1))</f>
        <v>1</v>
      </c>
      <c r="G159">
        <f>IF(OR(G$1=":=",$A159=";"),"",INDEX('Main Template'!$J$22:$AN$505,Vacay_Template!$A159,Vacay_Template!G$1))</f>
        <v>1</v>
      </c>
      <c r="H159">
        <f>IF(OR(H$1=":=",$A159=";"),"",INDEX('Main Template'!$J$22:$AN$505,Vacay_Template!$A159,Vacay_Template!H$1))</f>
        <v>1</v>
      </c>
      <c r="I159">
        <f>IF(OR(I$1=":=",$A159=";"),"",INDEX('Main Template'!$J$22:$AN$505,Vacay_Template!$A159,Vacay_Template!I$1))</f>
        <v>1</v>
      </c>
      <c r="J159">
        <f>IF(OR(J$1=":=",$A159=";"),"",INDEX('Main Template'!$J$22:$AN$505,Vacay_Template!$A159,Vacay_Template!J$1))</f>
        <v>1</v>
      </c>
      <c r="K159">
        <f>IF(OR(K$1=":=",$A159=";"),"",INDEX('Main Template'!$J$22:$AN$505,Vacay_Template!$A159,Vacay_Template!K$1))</f>
        <v>1</v>
      </c>
      <c r="L159">
        <f>IF(OR(L$1=":=",$A159=";"),"",INDEX('Main Template'!$J$22:$AN$505,Vacay_Template!$A159,Vacay_Template!L$1))</f>
        <v>1</v>
      </c>
      <c r="M159">
        <f>IF(OR(M$1=":=",$A159=";"),"",INDEX('Main Template'!$J$22:$AN$505,Vacay_Template!$A159,Vacay_Template!M$1))</f>
        <v>1</v>
      </c>
      <c r="N159">
        <f>IF(OR(N$1=":=",$A159=";"),"",INDEX('Main Template'!$J$22:$AN$505,Vacay_Template!$A159,Vacay_Template!N$1))</f>
        <v>1</v>
      </c>
      <c r="O159">
        <f>IF(OR(O$1=":=",$A159=";"),"",INDEX('Main Template'!$J$22:$AN$505,Vacay_Template!$A159,Vacay_Template!O$1))</f>
        <v>1</v>
      </c>
      <c r="P159">
        <f>IF(OR(P$1=":=",$A159=";"),"",INDEX('Main Template'!$J$22:$AN$505,Vacay_Template!$A159,Vacay_Template!P$1))</f>
        <v>1</v>
      </c>
      <c r="Q159">
        <f>IF(OR(Q$1=":=",$A159=";"),"",INDEX('Main Template'!$J$22:$AN$505,Vacay_Template!$A159,Vacay_Template!Q$1))</f>
        <v>1</v>
      </c>
      <c r="R159">
        <f>IF(OR(R$1=":=",$A159=";"),"",INDEX('Main Template'!$J$22:$AN$505,Vacay_Template!$A159,Vacay_Template!R$1))</f>
        <v>1</v>
      </c>
      <c r="S159">
        <f>IF(OR(S$1=":=",$A159=";"),"",INDEX('Main Template'!$J$22:$AN$505,Vacay_Template!$A159,Vacay_Template!S$1))</f>
        <v>1</v>
      </c>
      <c r="T159">
        <f>IF(OR(T$1=":=",$A159=";"),"",INDEX('Main Template'!$J$22:$AN$505,Vacay_Template!$A159,Vacay_Template!T$1))</f>
        <v>1</v>
      </c>
      <c r="U159">
        <f>IF(OR(U$1=":=",$A159=";"),"",INDEX('Main Template'!$J$22:$AN$505,Vacay_Template!$A159,Vacay_Template!U$1))</f>
        <v>1</v>
      </c>
      <c r="V159">
        <f>IF(OR(V$1=":=",$A159=";"),"",INDEX('Main Template'!$J$22:$AN$505,Vacay_Template!$A159,Vacay_Template!V$1))</f>
        <v>1</v>
      </c>
      <c r="W159">
        <f>IF(OR(W$1=":=",$A159=";"),"",INDEX('Main Template'!$J$22:$AN$505,Vacay_Template!$A159,Vacay_Template!W$1))</f>
        <v>1</v>
      </c>
      <c r="X159">
        <f>IF(OR(X$1=":=",$A159=";"),"",INDEX('Main Template'!$J$22:$AN$505,Vacay_Template!$A159,Vacay_Template!X$1))</f>
        <v>1</v>
      </c>
      <c r="Y159">
        <f>IF(OR(Y$1=":=",$A159=";"),"",INDEX('Main Template'!$J$22:$AN$505,Vacay_Template!$A159,Vacay_Template!Y$1))</f>
        <v>1</v>
      </c>
      <c r="Z159">
        <f>IF(OR(Z$1=":=",$A159=";"),"",INDEX('Main Template'!$J$22:$AN$505,Vacay_Template!$A159,Vacay_Template!Z$1))</f>
        <v>1</v>
      </c>
      <c r="AA159">
        <f>IF(OR(AA$1=":=",$A159=";"),"",INDEX('Main Template'!$J$22:$AN$505,Vacay_Template!$A159,Vacay_Template!AA$1))</f>
        <v>1</v>
      </c>
      <c r="AB159">
        <f>IF(OR(AB$1=":=",$A159=";"),"",INDEX('Main Template'!$J$22:$AN$505,Vacay_Template!$A159,Vacay_Template!AB$1))</f>
        <v>1</v>
      </c>
      <c r="AC159">
        <f>IF(OR(AC$1=":=",$A159=";"),"",INDEX('Main Template'!$J$22:$AN$505,Vacay_Template!$A159,Vacay_Template!AC$1))</f>
        <v>1</v>
      </c>
      <c r="AD159">
        <f>IF(OR(AD$1=":=",$A159=";"),"",INDEX('Main Template'!$J$22:$AN$505,Vacay_Template!$A159,Vacay_Template!AD$1))</f>
        <v>1</v>
      </c>
      <c r="AE159" t="str">
        <f>IF(OR(AE$1=":=",$A159=";"),"",INDEX('Main Template'!$J$22:$AN$505,Vacay_Template!$A159,Vacay_Template!AE$1))</f>
        <v/>
      </c>
      <c r="AF159" t="e">
        <f>IF(OR(AF$1=":=",$A159=";"),"",INDEX('Main Template'!$J$22:$AN$505,Vacay_Template!$A159,Vacay_Template!AF$1))</f>
        <v>#VALUE!</v>
      </c>
    </row>
    <row r="160" spans="1:32">
      <c r="A160">
        <f>IF(A159=";","",IF('Main Template'!I180&lt;='Main Template'!$F$9,'Main Template'!I180,";"))</f>
        <v>0</v>
      </c>
      <c r="B160">
        <f>IF(OR(B$1=":=",$A160=";"),"",INDEX('Main Template'!$J$22:$AN$505,Vacay_Template!$A160,Vacay_Template!B$1))</f>
        <v>0</v>
      </c>
      <c r="C160">
        <f>IF(OR(C$1=":=",$A160=";"),"",INDEX('Main Template'!$J$22:$AN$505,Vacay_Template!$A160,Vacay_Template!C$1))</f>
        <v>1</v>
      </c>
      <c r="D160">
        <f>IF(OR(D$1=":=",$A160=";"),"",INDEX('Main Template'!$J$22:$AN$505,Vacay_Template!$A160,Vacay_Template!D$1))</f>
        <v>1</v>
      </c>
      <c r="E160">
        <f>IF(OR(E$1=":=",$A160=";"),"",INDEX('Main Template'!$J$22:$AN$505,Vacay_Template!$A160,Vacay_Template!E$1))</f>
        <v>1</v>
      </c>
      <c r="F160">
        <f>IF(OR(F$1=":=",$A160=";"),"",INDEX('Main Template'!$J$22:$AN$505,Vacay_Template!$A160,Vacay_Template!F$1))</f>
        <v>1</v>
      </c>
      <c r="G160">
        <f>IF(OR(G$1=":=",$A160=";"),"",INDEX('Main Template'!$J$22:$AN$505,Vacay_Template!$A160,Vacay_Template!G$1))</f>
        <v>1</v>
      </c>
      <c r="H160">
        <f>IF(OR(H$1=":=",$A160=";"),"",INDEX('Main Template'!$J$22:$AN$505,Vacay_Template!$A160,Vacay_Template!H$1))</f>
        <v>1</v>
      </c>
      <c r="I160">
        <f>IF(OR(I$1=":=",$A160=";"),"",INDEX('Main Template'!$J$22:$AN$505,Vacay_Template!$A160,Vacay_Template!I$1))</f>
        <v>1</v>
      </c>
      <c r="J160">
        <f>IF(OR(J$1=":=",$A160=";"),"",INDEX('Main Template'!$J$22:$AN$505,Vacay_Template!$A160,Vacay_Template!J$1))</f>
        <v>1</v>
      </c>
      <c r="K160">
        <f>IF(OR(K$1=":=",$A160=";"),"",INDEX('Main Template'!$J$22:$AN$505,Vacay_Template!$A160,Vacay_Template!K$1))</f>
        <v>1</v>
      </c>
      <c r="L160">
        <f>IF(OR(L$1=":=",$A160=";"),"",INDEX('Main Template'!$J$22:$AN$505,Vacay_Template!$A160,Vacay_Template!L$1))</f>
        <v>1</v>
      </c>
      <c r="M160">
        <f>IF(OR(M$1=":=",$A160=";"),"",INDEX('Main Template'!$J$22:$AN$505,Vacay_Template!$A160,Vacay_Template!M$1))</f>
        <v>1</v>
      </c>
      <c r="N160">
        <f>IF(OR(N$1=":=",$A160=";"),"",INDEX('Main Template'!$J$22:$AN$505,Vacay_Template!$A160,Vacay_Template!N$1))</f>
        <v>1</v>
      </c>
      <c r="O160">
        <f>IF(OR(O$1=":=",$A160=";"),"",INDEX('Main Template'!$J$22:$AN$505,Vacay_Template!$A160,Vacay_Template!O$1))</f>
        <v>1</v>
      </c>
      <c r="P160">
        <f>IF(OR(P$1=":=",$A160=";"),"",INDEX('Main Template'!$J$22:$AN$505,Vacay_Template!$A160,Vacay_Template!P$1))</f>
        <v>1</v>
      </c>
      <c r="Q160">
        <f>IF(OR(Q$1=":=",$A160=";"),"",INDEX('Main Template'!$J$22:$AN$505,Vacay_Template!$A160,Vacay_Template!Q$1))</f>
        <v>1</v>
      </c>
      <c r="R160">
        <f>IF(OR(R$1=":=",$A160=";"),"",INDEX('Main Template'!$J$22:$AN$505,Vacay_Template!$A160,Vacay_Template!R$1))</f>
        <v>1</v>
      </c>
      <c r="S160">
        <f>IF(OR(S$1=":=",$A160=";"),"",INDEX('Main Template'!$J$22:$AN$505,Vacay_Template!$A160,Vacay_Template!S$1))</f>
        <v>1</v>
      </c>
      <c r="T160">
        <f>IF(OR(T$1=":=",$A160=";"),"",INDEX('Main Template'!$J$22:$AN$505,Vacay_Template!$A160,Vacay_Template!T$1))</f>
        <v>1</v>
      </c>
      <c r="U160">
        <f>IF(OR(U$1=":=",$A160=";"),"",INDEX('Main Template'!$J$22:$AN$505,Vacay_Template!$A160,Vacay_Template!U$1))</f>
        <v>1</v>
      </c>
      <c r="V160">
        <f>IF(OR(V$1=":=",$A160=";"),"",INDEX('Main Template'!$J$22:$AN$505,Vacay_Template!$A160,Vacay_Template!V$1))</f>
        <v>1</v>
      </c>
      <c r="W160">
        <f>IF(OR(W$1=":=",$A160=";"),"",INDEX('Main Template'!$J$22:$AN$505,Vacay_Template!$A160,Vacay_Template!W$1))</f>
        <v>1</v>
      </c>
      <c r="X160">
        <f>IF(OR(X$1=":=",$A160=";"),"",INDEX('Main Template'!$J$22:$AN$505,Vacay_Template!$A160,Vacay_Template!X$1))</f>
        <v>1</v>
      </c>
      <c r="Y160">
        <f>IF(OR(Y$1=":=",$A160=";"),"",INDEX('Main Template'!$J$22:$AN$505,Vacay_Template!$A160,Vacay_Template!Y$1))</f>
        <v>1</v>
      </c>
      <c r="Z160">
        <f>IF(OR(Z$1=":=",$A160=";"),"",INDEX('Main Template'!$J$22:$AN$505,Vacay_Template!$A160,Vacay_Template!Z$1))</f>
        <v>1</v>
      </c>
      <c r="AA160">
        <f>IF(OR(AA$1=":=",$A160=";"),"",INDEX('Main Template'!$J$22:$AN$505,Vacay_Template!$A160,Vacay_Template!AA$1))</f>
        <v>1</v>
      </c>
      <c r="AB160">
        <f>IF(OR(AB$1=":=",$A160=";"),"",INDEX('Main Template'!$J$22:$AN$505,Vacay_Template!$A160,Vacay_Template!AB$1))</f>
        <v>1</v>
      </c>
      <c r="AC160">
        <f>IF(OR(AC$1=":=",$A160=";"),"",INDEX('Main Template'!$J$22:$AN$505,Vacay_Template!$A160,Vacay_Template!AC$1))</f>
        <v>1</v>
      </c>
      <c r="AD160">
        <f>IF(OR(AD$1=":=",$A160=";"),"",INDEX('Main Template'!$J$22:$AN$505,Vacay_Template!$A160,Vacay_Template!AD$1))</f>
        <v>1</v>
      </c>
      <c r="AE160" t="str">
        <f>IF(OR(AE$1=":=",$A160=";"),"",INDEX('Main Template'!$J$22:$AN$505,Vacay_Template!$A160,Vacay_Template!AE$1))</f>
        <v/>
      </c>
      <c r="AF160" t="e">
        <f>IF(OR(AF$1=":=",$A160=";"),"",INDEX('Main Template'!$J$22:$AN$505,Vacay_Template!$A160,Vacay_Template!AF$1))</f>
        <v>#VALUE!</v>
      </c>
    </row>
    <row r="161" spans="1:32">
      <c r="A161">
        <f>IF(A160=";","",IF('Main Template'!I181&lt;='Main Template'!$F$9,'Main Template'!I181,";"))</f>
        <v>0</v>
      </c>
      <c r="B161">
        <f>IF(OR(B$1=":=",$A161=";"),"",INDEX('Main Template'!$J$22:$AN$505,Vacay_Template!$A161,Vacay_Template!B$1))</f>
        <v>0</v>
      </c>
      <c r="C161">
        <f>IF(OR(C$1=":=",$A161=";"),"",INDEX('Main Template'!$J$22:$AN$505,Vacay_Template!$A161,Vacay_Template!C$1))</f>
        <v>1</v>
      </c>
      <c r="D161">
        <f>IF(OR(D$1=":=",$A161=";"),"",INDEX('Main Template'!$J$22:$AN$505,Vacay_Template!$A161,Vacay_Template!D$1))</f>
        <v>1</v>
      </c>
      <c r="E161">
        <f>IF(OR(E$1=":=",$A161=";"),"",INDEX('Main Template'!$J$22:$AN$505,Vacay_Template!$A161,Vacay_Template!E$1))</f>
        <v>1</v>
      </c>
      <c r="F161">
        <f>IF(OR(F$1=":=",$A161=";"),"",INDEX('Main Template'!$J$22:$AN$505,Vacay_Template!$A161,Vacay_Template!F$1))</f>
        <v>1</v>
      </c>
      <c r="G161">
        <f>IF(OR(G$1=":=",$A161=";"),"",INDEX('Main Template'!$J$22:$AN$505,Vacay_Template!$A161,Vacay_Template!G$1))</f>
        <v>1</v>
      </c>
      <c r="H161">
        <f>IF(OR(H$1=":=",$A161=";"),"",INDEX('Main Template'!$J$22:$AN$505,Vacay_Template!$A161,Vacay_Template!H$1))</f>
        <v>1</v>
      </c>
      <c r="I161">
        <f>IF(OR(I$1=":=",$A161=";"),"",INDEX('Main Template'!$J$22:$AN$505,Vacay_Template!$A161,Vacay_Template!I$1))</f>
        <v>1</v>
      </c>
      <c r="J161">
        <f>IF(OR(J$1=":=",$A161=";"),"",INDEX('Main Template'!$J$22:$AN$505,Vacay_Template!$A161,Vacay_Template!J$1))</f>
        <v>1</v>
      </c>
      <c r="K161">
        <f>IF(OR(K$1=":=",$A161=";"),"",INDEX('Main Template'!$J$22:$AN$505,Vacay_Template!$A161,Vacay_Template!K$1))</f>
        <v>1</v>
      </c>
      <c r="L161">
        <f>IF(OR(L$1=":=",$A161=";"),"",INDEX('Main Template'!$J$22:$AN$505,Vacay_Template!$A161,Vacay_Template!L$1))</f>
        <v>1</v>
      </c>
      <c r="M161">
        <f>IF(OR(M$1=":=",$A161=";"),"",INDEX('Main Template'!$J$22:$AN$505,Vacay_Template!$A161,Vacay_Template!M$1))</f>
        <v>1</v>
      </c>
      <c r="N161">
        <f>IF(OR(N$1=":=",$A161=";"),"",INDEX('Main Template'!$J$22:$AN$505,Vacay_Template!$A161,Vacay_Template!N$1))</f>
        <v>1</v>
      </c>
      <c r="O161">
        <f>IF(OR(O$1=":=",$A161=";"),"",INDEX('Main Template'!$J$22:$AN$505,Vacay_Template!$A161,Vacay_Template!O$1))</f>
        <v>1</v>
      </c>
      <c r="P161">
        <f>IF(OR(P$1=":=",$A161=";"),"",INDEX('Main Template'!$J$22:$AN$505,Vacay_Template!$A161,Vacay_Template!P$1))</f>
        <v>1</v>
      </c>
      <c r="Q161">
        <f>IF(OR(Q$1=":=",$A161=";"),"",INDEX('Main Template'!$J$22:$AN$505,Vacay_Template!$A161,Vacay_Template!Q$1))</f>
        <v>1</v>
      </c>
      <c r="R161">
        <f>IF(OR(R$1=":=",$A161=";"),"",INDEX('Main Template'!$J$22:$AN$505,Vacay_Template!$A161,Vacay_Template!R$1))</f>
        <v>1</v>
      </c>
      <c r="S161">
        <f>IF(OR(S$1=":=",$A161=";"),"",INDEX('Main Template'!$J$22:$AN$505,Vacay_Template!$A161,Vacay_Template!S$1))</f>
        <v>1</v>
      </c>
      <c r="T161">
        <f>IF(OR(T$1=":=",$A161=";"),"",INDEX('Main Template'!$J$22:$AN$505,Vacay_Template!$A161,Vacay_Template!T$1))</f>
        <v>1</v>
      </c>
      <c r="U161">
        <f>IF(OR(U$1=":=",$A161=";"),"",INDEX('Main Template'!$J$22:$AN$505,Vacay_Template!$A161,Vacay_Template!U$1))</f>
        <v>1</v>
      </c>
      <c r="V161">
        <f>IF(OR(V$1=":=",$A161=";"),"",INDEX('Main Template'!$J$22:$AN$505,Vacay_Template!$A161,Vacay_Template!V$1))</f>
        <v>1</v>
      </c>
      <c r="W161">
        <f>IF(OR(W$1=":=",$A161=";"),"",INDEX('Main Template'!$J$22:$AN$505,Vacay_Template!$A161,Vacay_Template!W$1))</f>
        <v>1</v>
      </c>
      <c r="X161">
        <f>IF(OR(X$1=":=",$A161=";"),"",INDEX('Main Template'!$J$22:$AN$505,Vacay_Template!$A161,Vacay_Template!X$1))</f>
        <v>1</v>
      </c>
      <c r="Y161">
        <f>IF(OR(Y$1=":=",$A161=";"),"",INDEX('Main Template'!$J$22:$AN$505,Vacay_Template!$A161,Vacay_Template!Y$1))</f>
        <v>1</v>
      </c>
      <c r="Z161">
        <f>IF(OR(Z$1=":=",$A161=";"),"",INDEX('Main Template'!$J$22:$AN$505,Vacay_Template!$A161,Vacay_Template!Z$1))</f>
        <v>1</v>
      </c>
      <c r="AA161">
        <f>IF(OR(AA$1=":=",$A161=";"),"",INDEX('Main Template'!$J$22:$AN$505,Vacay_Template!$A161,Vacay_Template!AA$1))</f>
        <v>1</v>
      </c>
      <c r="AB161">
        <f>IF(OR(AB$1=":=",$A161=";"),"",INDEX('Main Template'!$J$22:$AN$505,Vacay_Template!$A161,Vacay_Template!AB$1))</f>
        <v>1</v>
      </c>
      <c r="AC161">
        <f>IF(OR(AC$1=":=",$A161=";"),"",INDEX('Main Template'!$J$22:$AN$505,Vacay_Template!$A161,Vacay_Template!AC$1))</f>
        <v>1</v>
      </c>
      <c r="AD161">
        <f>IF(OR(AD$1=":=",$A161=";"),"",INDEX('Main Template'!$J$22:$AN$505,Vacay_Template!$A161,Vacay_Template!AD$1))</f>
        <v>1</v>
      </c>
      <c r="AE161" t="str">
        <f>IF(OR(AE$1=":=",$A161=";"),"",INDEX('Main Template'!$J$22:$AN$505,Vacay_Template!$A161,Vacay_Template!AE$1))</f>
        <v/>
      </c>
      <c r="AF161" t="e">
        <f>IF(OR(AF$1=":=",$A161=";"),"",INDEX('Main Template'!$J$22:$AN$505,Vacay_Template!$A161,Vacay_Template!AF$1))</f>
        <v>#VALUE!</v>
      </c>
    </row>
    <row r="162" spans="1:32">
      <c r="A162">
        <f>IF(A161=";","",IF('Main Template'!I182&lt;='Main Template'!$F$9,'Main Template'!I182,";"))</f>
        <v>0</v>
      </c>
      <c r="B162">
        <f>IF(OR(B$1=":=",$A162=";"),"",INDEX('Main Template'!$J$22:$AN$505,Vacay_Template!$A162,Vacay_Template!B$1))</f>
        <v>0</v>
      </c>
      <c r="C162">
        <f>IF(OR(C$1=":=",$A162=";"),"",INDEX('Main Template'!$J$22:$AN$505,Vacay_Template!$A162,Vacay_Template!C$1))</f>
        <v>1</v>
      </c>
      <c r="D162">
        <f>IF(OR(D$1=":=",$A162=";"),"",INDEX('Main Template'!$J$22:$AN$505,Vacay_Template!$A162,Vacay_Template!D$1))</f>
        <v>1</v>
      </c>
      <c r="E162">
        <f>IF(OR(E$1=":=",$A162=";"),"",INDEX('Main Template'!$J$22:$AN$505,Vacay_Template!$A162,Vacay_Template!E$1))</f>
        <v>1</v>
      </c>
      <c r="F162">
        <f>IF(OR(F$1=":=",$A162=";"),"",INDEX('Main Template'!$J$22:$AN$505,Vacay_Template!$A162,Vacay_Template!F$1))</f>
        <v>1</v>
      </c>
      <c r="G162">
        <f>IF(OR(G$1=":=",$A162=";"),"",INDEX('Main Template'!$J$22:$AN$505,Vacay_Template!$A162,Vacay_Template!G$1))</f>
        <v>1</v>
      </c>
      <c r="H162">
        <f>IF(OR(H$1=":=",$A162=";"),"",INDEX('Main Template'!$J$22:$AN$505,Vacay_Template!$A162,Vacay_Template!H$1))</f>
        <v>1</v>
      </c>
      <c r="I162">
        <f>IF(OR(I$1=":=",$A162=";"),"",INDEX('Main Template'!$J$22:$AN$505,Vacay_Template!$A162,Vacay_Template!I$1))</f>
        <v>1</v>
      </c>
      <c r="J162">
        <f>IF(OR(J$1=":=",$A162=";"),"",INDEX('Main Template'!$J$22:$AN$505,Vacay_Template!$A162,Vacay_Template!J$1))</f>
        <v>1</v>
      </c>
      <c r="K162">
        <f>IF(OR(K$1=":=",$A162=";"),"",INDEX('Main Template'!$J$22:$AN$505,Vacay_Template!$A162,Vacay_Template!K$1))</f>
        <v>1</v>
      </c>
      <c r="L162">
        <f>IF(OR(L$1=":=",$A162=";"),"",INDEX('Main Template'!$J$22:$AN$505,Vacay_Template!$A162,Vacay_Template!L$1))</f>
        <v>1</v>
      </c>
      <c r="M162">
        <f>IF(OR(M$1=":=",$A162=";"),"",INDEX('Main Template'!$J$22:$AN$505,Vacay_Template!$A162,Vacay_Template!M$1))</f>
        <v>1</v>
      </c>
      <c r="N162">
        <f>IF(OR(N$1=":=",$A162=";"),"",INDEX('Main Template'!$J$22:$AN$505,Vacay_Template!$A162,Vacay_Template!N$1))</f>
        <v>1</v>
      </c>
      <c r="O162">
        <f>IF(OR(O$1=":=",$A162=";"),"",INDEX('Main Template'!$J$22:$AN$505,Vacay_Template!$A162,Vacay_Template!O$1))</f>
        <v>1</v>
      </c>
      <c r="P162">
        <f>IF(OR(P$1=":=",$A162=";"),"",INDEX('Main Template'!$J$22:$AN$505,Vacay_Template!$A162,Vacay_Template!P$1))</f>
        <v>1</v>
      </c>
      <c r="Q162">
        <f>IF(OR(Q$1=":=",$A162=";"),"",INDEX('Main Template'!$J$22:$AN$505,Vacay_Template!$A162,Vacay_Template!Q$1))</f>
        <v>1</v>
      </c>
      <c r="R162">
        <f>IF(OR(R$1=":=",$A162=";"),"",INDEX('Main Template'!$J$22:$AN$505,Vacay_Template!$A162,Vacay_Template!R$1))</f>
        <v>1</v>
      </c>
      <c r="S162">
        <f>IF(OR(S$1=":=",$A162=";"),"",INDEX('Main Template'!$J$22:$AN$505,Vacay_Template!$A162,Vacay_Template!S$1))</f>
        <v>1</v>
      </c>
      <c r="T162">
        <f>IF(OR(T$1=":=",$A162=";"),"",INDEX('Main Template'!$J$22:$AN$505,Vacay_Template!$A162,Vacay_Template!T$1))</f>
        <v>1</v>
      </c>
      <c r="U162">
        <f>IF(OR(U$1=":=",$A162=";"),"",INDEX('Main Template'!$J$22:$AN$505,Vacay_Template!$A162,Vacay_Template!U$1))</f>
        <v>1</v>
      </c>
      <c r="V162">
        <f>IF(OR(V$1=":=",$A162=";"),"",INDEX('Main Template'!$J$22:$AN$505,Vacay_Template!$A162,Vacay_Template!V$1))</f>
        <v>1</v>
      </c>
      <c r="W162">
        <f>IF(OR(W$1=":=",$A162=";"),"",INDEX('Main Template'!$J$22:$AN$505,Vacay_Template!$A162,Vacay_Template!W$1))</f>
        <v>1</v>
      </c>
      <c r="X162">
        <f>IF(OR(X$1=":=",$A162=";"),"",INDEX('Main Template'!$J$22:$AN$505,Vacay_Template!$A162,Vacay_Template!X$1))</f>
        <v>1</v>
      </c>
      <c r="Y162">
        <f>IF(OR(Y$1=":=",$A162=";"),"",INDEX('Main Template'!$J$22:$AN$505,Vacay_Template!$A162,Vacay_Template!Y$1))</f>
        <v>1</v>
      </c>
      <c r="Z162">
        <f>IF(OR(Z$1=":=",$A162=";"),"",INDEX('Main Template'!$J$22:$AN$505,Vacay_Template!$A162,Vacay_Template!Z$1))</f>
        <v>1</v>
      </c>
      <c r="AA162">
        <f>IF(OR(AA$1=":=",$A162=";"),"",INDEX('Main Template'!$J$22:$AN$505,Vacay_Template!$A162,Vacay_Template!AA$1))</f>
        <v>1</v>
      </c>
      <c r="AB162">
        <f>IF(OR(AB$1=":=",$A162=";"),"",INDEX('Main Template'!$J$22:$AN$505,Vacay_Template!$A162,Vacay_Template!AB$1))</f>
        <v>1</v>
      </c>
      <c r="AC162">
        <f>IF(OR(AC$1=":=",$A162=";"),"",INDEX('Main Template'!$J$22:$AN$505,Vacay_Template!$A162,Vacay_Template!AC$1))</f>
        <v>1</v>
      </c>
      <c r="AD162">
        <f>IF(OR(AD$1=":=",$A162=";"),"",INDEX('Main Template'!$J$22:$AN$505,Vacay_Template!$A162,Vacay_Template!AD$1))</f>
        <v>1</v>
      </c>
      <c r="AE162" t="str">
        <f>IF(OR(AE$1=":=",$A162=";"),"",INDEX('Main Template'!$J$22:$AN$505,Vacay_Template!$A162,Vacay_Template!AE$1))</f>
        <v/>
      </c>
      <c r="AF162" t="e">
        <f>IF(OR(AF$1=":=",$A162=";"),"",INDEX('Main Template'!$J$22:$AN$505,Vacay_Template!$A162,Vacay_Template!AF$1))</f>
        <v>#VALUE!</v>
      </c>
    </row>
    <row r="163" spans="1:32">
      <c r="A163">
        <f>IF(A162=";","",IF('Main Template'!I183&lt;='Main Template'!$F$9,'Main Template'!I183,";"))</f>
        <v>0</v>
      </c>
      <c r="B163">
        <f>IF(OR(B$1=":=",$A163=";"),"",INDEX('Main Template'!$J$22:$AN$505,Vacay_Template!$A163,Vacay_Template!B$1))</f>
        <v>0</v>
      </c>
      <c r="C163">
        <f>IF(OR(C$1=":=",$A163=";"),"",INDEX('Main Template'!$J$22:$AN$505,Vacay_Template!$A163,Vacay_Template!C$1))</f>
        <v>1</v>
      </c>
      <c r="D163">
        <f>IF(OR(D$1=":=",$A163=";"),"",INDEX('Main Template'!$J$22:$AN$505,Vacay_Template!$A163,Vacay_Template!D$1))</f>
        <v>1</v>
      </c>
      <c r="E163">
        <f>IF(OR(E$1=":=",$A163=";"),"",INDEX('Main Template'!$J$22:$AN$505,Vacay_Template!$A163,Vacay_Template!E$1))</f>
        <v>1</v>
      </c>
      <c r="F163">
        <f>IF(OR(F$1=":=",$A163=";"),"",INDEX('Main Template'!$J$22:$AN$505,Vacay_Template!$A163,Vacay_Template!F$1))</f>
        <v>1</v>
      </c>
      <c r="G163">
        <f>IF(OR(G$1=":=",$A163=";"),"",INDEX('Main Template'!$J$22:$AN$505,Vacay_Template!$A163,Vacay_Template!G$1))</f>
        <v>1</v>
      </c>
      <c r="H163">
        <f>IF(OR(H$1=":=",$A163=";"),"",INDEX('Main Template'!$J$22:$AN$505,Vacay_Template!$A163,Vacay_Template!H$1))</f>
        <v>1</v>
      </c>
      <c r="I163">
        <f>IF(OR(I$1=":=",$A163=";"),"",INDEX('Main Template'!$J$22:$AN$505,Vacay_Template!$A163,Vacay_Template!I$1))</f>
        <v>1</v>
      </c>
      <c r="J163">
        <f>IF(OR(J$1=":=",$A163=";"),"",INDEX('Main Template'!$J$22:$AN$505,Vacay_Template!$A163,Vacay_Template!J$1))</f>
        <v>1</v>
      </c>
      <c r="K163">
        <f>IF(OR(K$1=":=",$A163=";"),"",INDEX('Main Template'!$J$22:$AN$505,Vacay_Template!$A163,Vacay_Template!K$1))</f>
        <v>1</v>
      </c>
      <c r="L163">
        <f>IF(OR(L$1=":=",$A163=";"),"",INDEX('Main Template'!$J$22:$AN$505,Vacay_Template!$A163,Vacay_Template!L$1))</f>
        <v>1</v>
      </c>
      <c r="M163">
        <f>IF(OR(M$1=":=",$A163=";"),"",INDEX('Main Template'!$J$22:$AN$505,Vacay_Template!$A163,Vacay_Template!M$1))</f>
        <v>1</v>
      </c>
      <c r="N163">
        <f>IF(OR(N$1=":=",$A163=";"),"",INDEX('Main Template'!$J$22:$AN$505,Vacay_Template!$A163,Vacay_Template!N$1))</f>
        <v>1</v>
      </c>
      <c r="O163">
        <f>IF(OR(O$1=":=",$A163=";"),"",INDEX('Main Template'!$J$22:$AN$505,Vacay_Template!$A163,Vacay_Template!O$1))</f>
        <v>1</v>
      </c>
      <c r="P163">
        <f>IF(OR(P$1=":=",$A163=";"),"",INDEX('Main Template'!$J$22:$AN$505,Vacay_Template!$A163,Vacay_Template!P$1))</f>
        <v>1</v>
      </c>
      <c r="Q163">
        <f>IF(OR(Q$1=":=",$A163=";"),"",INDEX('Main Template'!$J$22:$AN$505,Vacay_Template!$A163,Vacay_Template!Q$1))</f>
        <v>1</v>
      </c>
      <c r="R163">
        <f>IF(OR(R$1=":=",$A163=";"),"",INDEX('Main Template'!$J$22:$AN$505,Vacay_Template!$A163,Vacay_Template!R$1))</f>
        <v>1</v>
      </c>
      <c r="S163">
        <f>IF(OR(S$1=":=",$A163=";"),"",INDEX('Main Template'!$J$22:$AN$505,Vacay_Template!$A163,Vacay_Template!S$1))</f>
        <v>1</v>
      </c>
      <c r="T163">
        <f>IF(OR(T$1=":=",$A163=";"),"",INDEX('Main Template'!$J$22:$AN$505,Vacay_Template!$A163,Vacay_Template!T$1))</f>
        <v>1</v>
      </c>
      <c r="U163">
        <f>IF(OR(U$1=":=",$A163=";"),"",INDEX('Main Template'!$J$22:$AN$505,Vacay_Template!$A163,Vacay_Template!U$1))</f>
        <v>1</v>
      </c>
      <c r="V163">
        <f>IF(OR(V$1=":=",$A163=";"),"",INDEX('Main Template'!$J$22:$AN$505,Vacay_Template!$A163,Vacay_Template!V$1))</f>
        <v>1</v>
      </c>
      <c r="W163">
        <f>IF(OR(W$1=":=",$A163=";"),"",INDEX('Main Template'!$J$22:$AN$505,Vacay_Template!$A163,Vacay_Template!W$1))</f>
        <v>1</v>
      </c>
      <c r="X163">
        <f>IF(OR(X$1=":=",$A163=";"),"",INDEX('Main Template'!$J$22:$AN$505,Vacay_Template!$A163,Vacay_Template!X$1))</f>
        <v>1</v>
      </c>
      <c r="Y163">
        <f>IF(OR(Y$1=":=",$A163=";"),"",INDEX('Main Template'!$J$22:$AN$505,Vacay_Template!$A163,Vacay_Template!Y$1))</f>
        <v>1</v>
      </c>
      <c r="Z163">
        <f>IF(OR(Z$1=":=",$A163=";"),"",INDEX('Main Template'!$J$22:$AN$505,Vacay_Template!$A163,Vacay_Template!Z$1))</f>
        <v>1</v>
      </c>
      <c r="AA163">
        <f>IF(OR(AA$1=":=",$A163=";"),"",INDEX('Main Template'!$J$22:$AN$505,Vacay_Template!$A163,Vacay_Template!AA$1))</f>
        <v>1</v>
      </c>
      <c r="AB163">
        <f>IF(OR(AB$1=":=",$A163=";"),"",INDEX('Main Template'!$J$22:$AN$505,Vacay_Template!$A163,Vacay_Template!AB$1))</f>
        <v>1</v>
      </c>
      <c r="AC163">
        <f>IF(OR(AC$1=":=",$A163=";"),"",INDEX('Main Template'!$J$22:$AN$505,Vacay_Template!$A163,Vacay_Template!AC$1))</f>
        <v>1</v>
      </c>
      <c r="AD163">
        <f>IF(OR(AD$1=":=",$A163=";"),"",INDEX('Main Template'!$J$22:$AN$505,Vacay_Template!$A163,Vacay_Template!AD$1))</f>
        <v>1</v>
      </c>
      <c r="AE163" t="str">
        <f>IF(OR(AE$1=":=",$A163=";"),"",INDEX('Main Template'!$J$22:$AN$505,Vacay_Template!$A163,Vacay_Template!AE$1))</f>
        <v/>
      </c>
      <c r="AF163" t="e">
        <f>IF(OR(AF$1=":=",$A163=";"),"",INDEX('Main Template'!$J$22:$AN$505,Vacay_Template!$A163,Vacay_Template!AF$1))</f>
        <v>#VALUE!</v>
      </c>
    </row>
    <row r="164" spans="1:32">
      <c r="A164">
        <f>IF(A163=";","",IF('Main Template'!I184&lt;='Main Template'!$F$9,'Main Template'!I184,";"))</f>
        <v>0</v>
      </c>
      <c r="B164">
        <f>IF(OR(B$1=":=",$A164=";"),"",INDEX('Main Template'!$J$22:$AN$505,Vacay_Template!$A164,Vacay_Template!B$1))</f>
        <v>0</v>
      </c>
      <c r="C164">
        <f>IF(OR(C$1=":=",$A164=";"),"",INDEX('Main Template'!$J$22:$AN$505,Vacay_Template!$A164,Vacay_Template!C$1))</f>
        <v>1</v>
      </c>
      <c r="D164">
        <f>IF(OR(D$1=":=",$A164=";"),"",INDEX('Main Template'!$J$22:$AN$505,Vacay_Template!$A164,Vacay_Template!D$1))</f>
        <v>1</v>
      </c>
      <c r="E164">
        <f>IF(OR(E$1=":=",$A164=";"),"",INDEX('Main Template'!$J$22:$AN$505,Vacay_Template!$A164,Vacay_Template!E$1))</f>
        <v>1</v>
      </c>
      <c r="F164">
        <f>IF(OR(F$1=":=",$A164=";"),"",INDEX('Main Template'!$J$22:$AN$505,Vacay_Template!$A164,Vacay_Template!F$1))</f>
        <v>1</v>
      </c>
      <c r="G164">
        <f>IF(OR(G$1=":=",$A164=";"),"",INDEX('Main Template'!$J$22:$AN$505,Vacay_Template!$A164,Vacay_Template!G$1))</f>
        <v>1</v>
      </c>
      <c r="H164">
        <f>IF(OR(H$1=":=",$A164=";"),"",INDEX('Main Template'!$J$22:$AN$505,Vacay_Template!$A164,Vacay_Template!H$1))</f>
        <v>1</v>
      </c>
      <c r="I164">
        <f>IF(OR(I$1=":=",$A164=";"),"",INDEX('Main Template'!$J$22:$AN$505,Vacay_Template!$A164,Vacay_Template!I$1))</f>
        <v>1</v>
      </c>
      <c r="J164">
        <f>IF(OR(J$1=":=",$A164=";"),"",INDEX('Main Template'!$J$22:$AN$505,Vacay_Template!$A164,Vacay_Template!J$1))</f>
        <v>1</v>
      </c>
      <c r="K164">
        <f>IF(OR(K$1=":=",$A164=";"),"",INDEX('Main Template'!$J$22:$AN$505,Vacay_Template!$A164,Vacay_Template!K$1))</f>
        <v>1</v>
      </c>
      <c r="L164">
        <f>IF(OR(L$1=":=",$A164=";"),"",INDEX('Main Template'!$J$22:$AN$505,Vacay_Template!$A164,Vacay_Template!L$1))</f>
        <v>1</v>
      </c>
      <c r="M164">
        <f>IF(OR(M$1=":=",$A164=";"),"",INDEX('Main Template'!$J$22:$AN$505,Vacay_Template!$A164,Vacay_Template!M$1))</f>
        <v>1</v>
      </c>
      <c r="N164">
        <f>IF(OR(N$1=":=",$A164=";"),"",INDEX('Main Template'!$J$22:$AN$505,Vacay_Template!$A164,Vacay_Template!N$1))</f>
        <v>1</v>
      </c>
      <c r="O164">
        <f>IF(OR(O$1=":=",$A164=";"),"",INDEX('Main Template'!$J$22:$AN$505,Vacay_Template!$A164,Vacay_Template!O$1))</f>
        <v>1</v>
      </c>
      <c r="P164">
        <f>IF(OR(P$1=":=",$A164=";"),"",INDEX('Main Template'!$J$22:$AN$505,Vacay_Template!$A164,Vacay_Template!P$1))</f>
        <v>1</v>
      </c>
      <c r="Q164">
        <f>IF(OR(Q$1=":=",$A164=";"),"",INDEX('Main Template'!$J$22:$AN$505,Vacay_Template!$A164,Vacay_Template!Q$1))</f>
        <v>1</v>
      </c>
      <c r="R164">
        <f>IF(OR(R$1=":=",$A164=";"),"",INDEX('Main Template'!$J$22:$AN$505,Vacay_Template!$A164,Vacay_Template!R$1))</f>
        <v>1</v>
      </c>
      <c r="S164">
        <f>IF(OR(S$1=":=",$A164=";"),"",INDEX('Main Template'!$J$22:$AN$505,Vacay_Template!$A164,Vacay_Template!S$1))</f>
        <v>1</v>
      </c>
      <c r="T164">
        <f>IF(OR(T$1=":=",$A164=";"),"",INDEX('Main Template'!$J$22:$AN$505,Vacay_Template!$A164,Vacay_Template!T$1))</f>
        <v>1</v>
      </c>
      <c r="U164">
        <f>IF(OR(U$1=":=",$A164=";"),"",INDEX('Main Template'!$J$22:$AN$505,Vacay_Template!$A164,Vacay_Template!U$1))</f>
        <v>1</v>
      </c>
      <c r="V164">
        <f>IF(OR(V$1=":=",$A164=";"),"",INDEX('Main Template'!$J$22:$AN$505,Vacay_Template!$A164,Vacay_Template!V$1))</f>
        <v>1</v>
      </c>
      <c r="W164">
        <f>IF(OR(W$1=":=",$A164=";"),"",INDEX('Main Template'!$J$22:$AN$505,Vacay_Template!$A164,Vacay_Template!W$1))</f>
        <v>1</v>
      </c>
      <c r="X164">
        <f>IF(OR(X$1=":=",$A164=";"),"",INDEX('Main Template'!$J$22:$AN$505,Vacay_Template!$A164,Vacay_Template!X$1))</f>
        <v>1</v>
      </c>
      <c r="Y164">
        <f>IF(OR(Y$1=":=",$A164=";"),"",INDEX('Main Template'!$J$22:$AN$505,Vacay_Template!$A164,Vacay_Template!Y$1))</f>
        <v>1</v>
      </c>
      <c r="Z164">
        <f>IF(OR(Z$1=":=",$A164=";"),"",INDEX('Main Template'!$J$22:$AN$505,Vacay_Template!$A164,Vacay_Template!Z$1))</f>
        <v>1</v>
      </c>
      <c r="AA164">
        <f>IF(OR(AA$1=":=",$A164=";"),"",INDEX('Main Template'!$J$22:$AN$505,Vacay_Template!$A164,Vacay_Template!AA$1))</f>
        <v>1</v>
      </c>
      <c r="AB164">
        <f>IF(OR(AB$1=":=",$A164=";"),"",INDEX('Main Template'!$J$22:$AN$505,Vacay_Template!$A164,Vacay_Template!AB$1))</f>
        <v>1</v>
      </c>
      <c r="AC164">
        <f>IF(OR(AC$1=":=",$A164=";"),"",INDEX('Main Template'!$J$22:$AN$505,Vacay_Template!$A164,Vacay_Template!AC$1))</f>
        <v>1</v>
      </c>
      <c r="AD164">
        <f>IF(OR(AD$1=":=",$A164=";"),"",INDEX('Main Template'!$J$22:$AN$505,Vacay_Template!$A164,Vacay_Template!AD$1))</f>
        <v>1</v>
      </c>
      <c r="AE164" t="str">
        <f>IF(OR(AE$1=":=",$A164=";"),"",INDEX('Main Template'!$J$22:$AN$505,Vacay_Template!$A164,Vacay_Template!AE$1))</f>
        <v/>
      </c>
      <c r="AF164" t="e">
        <f>IF(OR(AF$1=":=",$A164=";"),"",INDEX('Main Template'!$J$22:$AN$505,Vacay_Template!$A164,Vacay_Template!AF$1))</f>
        <v>#VALUE!</v>
      </c>
    </row>
    <row r="165" spans="1:32">
      <c r="A165">
        <f>IF(A164=";","",IF('Main Template'!I185&lt;='Main Template'!$F$9,'Main Template'!I185,";"))</f>
        <v>0</v>
      </c>
      <c r="B165">
        <f>IF(OR(B$1=":=",$A165=";"),"",INDEX('Main Template'!$J$22:$AN$505,Vacay_Template!$A165,Vacay_Template!B$1))</f>
        <v>0</v>
      </c>
      <c r="C165">
        <f>IF(OR(C$1=":=",$A165=";"),"",INDEX('Main Template'!$J$22:$AN$505,Vacay_Template!$A165,Vacay_Template!C$1))</f>
        <v>1</v>
      </c>
      <c r="D165">
        <f>IF(OR(D$1=":=",$A165=";"),"",INDEX('Main Template'!$J$22:$AN$505,Vacay_Template!$A165,Vacay_Template!D$1))</f>
        <v>1</v>
      </c>
      <c r="E165">
        <f>IF(OR(E$1=":=",$A165=";"),"",INDEX('Main Template'!$J$22:$AN$505,Vacay_Template!$A165,Vacay_Template!E$1))</f>
        <v>1</v>
      </c>
      <c r="F165">
        <f>IF(OR(F$1=":=",$A165=";"),"",INDEX('Main Template'!$J$22:$AN$505,Vacay_Template!$A165,Vacay_Template!F$1))</f>
        <v>1</v>
      </c>
      <c r="G165">
        <f>IF(OR(G$1=":=",$A165=";"),"",INDEX('Main Template'!$J$22:$AN$505,Vacay_Template!$A165,Vacay_Template!G$1))</f>
        <v>1</v>
      </c>
      <c r="H165">
        <f>IF(OR(H$1=":=",$A165=";"),"",INDEX('Main Template'!$J$22:$AN$505,Vacay_Template!$A165,Vacay_Template!H$1))</f>
        <v>1</v>
      </c>
      <c r="I165">
        <f>IF(OR(I$1=":=",$A165=";"),"",INDEX('Main Template'!$J$22:$AN$505,Vacay_Template!$A165,Vacay_Template!I$1))</f>
        <v>1</v>
      </c>
      <c r="J165">
        <f>IF(OR(J$1=":=",$A165=";"),"",INDEX('Main Template'!$J$22:$AN$505,Vacay_Template!$A165,Vacay_Template!J$1))</f>
        <v>1</v>
      </c>
      <c r="K165">
        <f>IF(OR(K$1=":=",$A165=";"),"",INDEX('Main Template'!$J$22:$AN$505,Vacay_Template!$A165,Vacay_Template!K$1))</f>
        <v>1</v>
      </c>
      <c r="L165">
        <f>IF(OR(L$1=":=",$A165=";"),"",INDEX('Main Template'!$J$22:$AN$505,Vacay_Template!$A165,Vacay_Template!L$1))</f>
        <v>1</v>
      </c>
      <c r="M165">
        <f>IF(OR(M$1=":=",$A165=";"),"",INDEX('Main Template'!$J$22:$AN$505,Vacay_Template!$A165,Vacay_Template!M$1))</f>
        <v>1</v>
      </c>
      <c r="N165">
        <f>IF(OR(N$1=":=",$A165=";"),"",INDEX('Main Template'!$J$22:$AN$505,Vacay_Template!$A165,Vacay_Template!N$1))</f>
        <v>1</v>
      </c>
      <c r="O165">
        <f>IF(OR(O$1=":=",$A165=";"),"",INDEX('Main Template'!$J$22:$AN$505,Vacay_Template!$A165,Vacay_Template!O$1))</f>
        <v>1</v>
      </c>
      <c r="P165">
        <f>IF(OR(P$1=":=",$A165=";"),"",INDEX('Main Template'!$J$22:$AN$505,Vacay_Template!$A165,Vacay_Template!P$1))</f>
        <v>1</v>
      </c>
      <c r="Q165">
        <f>IF(OR(Q$1=":=",$A165=";"),"",INDEX('Main Template'!$J$22:$AN$505,Vacay_Template!$A165,Vacay_Template!Q$1))</f>
        <v>1</v>
      </c>
      <c r="R165">
        <f>IF(OR(R$1=":=",$A165=";"),"",INDEX('Main Template'!$J$22:$AN$505,Vacay_Template!$A165,Vacay_Template!R$1))</f>
        <v>1</v>
      </c>
      <c r="S165">
        <f>IF(OR(S$1=":=",$A165=";"),"",INDEX('Main Template'!$J$22:$AN$505,Vacay_Template!$A165,Vacay_Template!S$1))</f>
        <v>1</v>
      </c>
      <c r="T165">
        <f>IF(OR(T$1=":=",$A165=";"),"",INDEX('Main Template'!$J$22:$AN$505,Vacay_Template!$A165,Vacay_Template!T$1))</f>
        <v>1</v>
      </c>
      <c r="U165">
        <f>IF(OR(U$1=":=",$A165=";"),"",INDEX('Main Template'!$J$22:$AN$505,Vacay_Template!$A165,Vacay_Template!U$1))</f>
        <v>1</v>
      </c>
      <c r="V165">
        <f>IF(OR(V$1=":=",$A165=";"),"",INDEX('Main Template'!$J$22:$AN$505,Vacay_Template!$A165,Vacay_Template!V$1))</f>
        <v>1</v>
      </c>
      <c r="W165">
        <f>IF(OR(W$1=":=",$A165=";"),"",INDEX('Main Template'!$J$22:$AN$505,Vacay_Template!$A165,Vacay_Template!W$1))</f>
        <v>1</v>
      </c>
      <c r="X165">
        <f>IF(OR(X$1=":=",$A165=";"),"",INDEX('Main Template'!$J$22:$AN$505,Vacay_Template!$A165,Vacay_Template!X$1))</f>
        <v>1</v>
      </c>
      <c r="Y165">
        <f>IF(OR(Y$1=":=",$A165=";"),"",INDEX('Main Template'!$J$22:$AN$505,Vacay_Template!$A165,Vacay_Template!Y$1))</f>
        <v>1</v>
      </c>
      <c r="Z165">
        <f>IF(OR(Z$1=":=",$A165=";"),"",INDEX('Main Template'!$J$22:$AN$505,Vacay_Template!$A165,Vacay_Template!Z$1))</f>
        <v>1</v>
      </c>
      <c r="AA165">
        <f>IF(OR(AA$1=":=",$A165=";"),"",INDEX('Main Template'!$J$22:$AN$505,Vacay_Template!$A165,Vacay_Template!AA$1))</f>
        <v>1</v>
      </c>
      <c r="AB165">
        <f>IF(OR(AB$1=":=",$A165=";"),"",INDEX('Main Template'!$J$22:$AN$505,Vacay_Template!$A165,Vacay_Template!AB$1))</f>
        <v>1</v>
      </c>
      <c r="AC165">
        <f>IF(OR(AC$1=":=",$A165=";"),"",INDEX('Main Template'!$J$22:$AN$505,Vacay_Template!$A165,Vacay_Template!AC$1))</f>
        <v>1</v>
      </c>
      <c r="AD165">
        <f>IF(OR(AD$1=":=",$A165=";"),"",INDEX('Main Template'!$J$22:$AN$505,Vacay_Template!$A165,Vacay_Template!AD$1))</f>
        <v>1</v>
      </c>
      <c r="AE165" t="str">
        <f>IF(OR(AE$1=":=",$A165=";"),"",INDEX('Main Template'!$J$22:$AN$505,Vacay_Template!$A165,Vacay_Template!AE$1))</f>
        <v/>
      </c>
      <c r="AF165" t="e">
        <f>IF(OR(AF$1=":=",$A165=";"),"",INDEX('Main Template'!$J$22:$AN$505,Vacay_Template!$A165,Vacay_Template!AF$1))</f>
        <v>#VALUE!</v>
      </c>
    </row>
    <row r="166" spans="1:32">
      <c r="A166">
        <f>IF(A165=";","",IF('Main Template'!I186&lt;='Main Template'!$F$9,'Main Template'!I186,";"))</f>
        <v>0</v>
      </c>
      <c r="B166">
        <f>IF(OR(B$1=":=",$A166=";"),"",INDEX('Main Template'!$J$22:$AN$505,Vacay_Template!$A166,Vacay_Template!B$1))</f>
        <v>0</v>
      </c>
      <c r="C166">
        <f>IF(OR(C$1=":=",$A166=";"),"",INDEX('Main Template'!$J$22:$AN$505,Vacay_Template!$A166,Vacay_Template!C$1))</f>
        <v>1</v>
      </c>
      <c r="D166">
        <f>IF(OR(D$1=":=",$A166=";"),"",INDEX('Main Template'!$J$22:$AN$505,Vacay_Template!$A166,Vacay_Template!D$1))</f>
        <v>1</v>
      </c>
      <c r="E166">
        <f>IF(OR(E$1=":=",$A166=";"),"",INDEX('Main Template'!$J$22:$AN$505,Vacay_Template!$A166,Vacay_Template!E$1))</f>
        <v>1</v>
      </c>
      <c r="F166">
        <f>IF(OR(F$1=":=",$A166=";"),"",INDEX('Main Template'!$J$22:$AN$505,Vacay_Template!$A166,Vacay_Template!F$1))</f>
        <v>1</v>
      </c>
      <c r="G166">
        <f>IF(OR(G$1=":=",$A166=";"),"",INDEX('Main Template'!$J$22:$AN$505,Vacay_Template!$A166,Vacay_Template!G$1))</f>
        <v>1</v>
      </c>
      <c r="H166">
        <f>IF(OR(H$1=":=",$A166=";"),"",INDEX('Main Template'!$J$22:$AN$505,Vacay_Template!$A166,Vacay_Template!H$1))</f>
        <v>1</v>
      </c>
      <c r="I166">
        <f>IF(OR(I$1=":=",$A166=";"),"",INDEX('Main Template'!$J$22:$AN$505,Vacay_Template!$A166,Vacay_Template!I$1))</f>
        <v>1</v>
      </c>
      <c r="J166">
        <f>IF(OR(J$1=":=",$A166=";"),"",INDEX('Main Template'!$J$22:$AN$505,Vacay_Template!$A166,Vacay_Template!J$1))</f>
        <v>1</v>
      </c>
      <c r="K166">
        <f>IF(OR(K$1=":=",$A166=";"),"",INDEX('Main Template'!$J$22:$AN$505,Vacay_Template!$A166,Vacay_Template!K$1))</f>
        <v>1</v>
      </c>
      <c r="L166">
        <f>IF(OR(L$1=":=",$A166=";"),"",INDEX('Main Template'!$J$22:$AN$505,Vacay_Template!$A166,Vacay_Template!L$1))</f>
        <v>1</v>
      </c>
      <c r="M166">
        <f>IF(OR(M$1=":=",$A166=";"),"",INDEX('Main Template'!$J$22:$AN$505,Vacay_Template!$A166,Vacay_Template!M$1))</f>
        <v>1</v>
      </c>
      <c r="N166">
        <f>IF(OR(N$1=":=",$A166=";"),"",INDEX('Main Template'!$J$22:$AN$505,Vacay_Template!$A166,Vacay_Template!N$1))</f>
        <v>1</v>
      </c>
      <c r="O166">
        <f>IF(OR(O$1=":=",$A166=";"),"",INDEX('Main Template'!$J$22:$AN$505,Vacay_Template!$A166,Vacay_Template!O$1))</f>
        <v>1</v>
      </c>
      <c r="P166">
        <f>IF(OR(P$1=":=",$A166=";"),"",INDEX('Main Template'!$J$22:$AN$505,Vacay_Template!$A166,Vacay_Template!P$1))</f>
        <v>1</v>
      </c>
      <c r="Q166">
        <f>IF(OR(Q$1=":=",$A166=";"),"",INDEX('Main Template'!$J$22:$AN$505,Vacay_Template!$A166,Vacay_Template!Q$1))</f>
        <v>1</v>
      </c>
      <c r="R166">
        <f>IF(OR(R$1=":=",$A166=";"),"",INDEX('Main Template'!$J$22:$AN$505,Vacay_Template!$A166,Vacay_Template!R$1))</f>
        <v>1</v>
      </c>
      <c r="S166">
        <f>IF(OR(S$1=":=",$A166=";"),"",INDEX('Main Template'!$J$22:$AN$505,Vacay_Template!$A166,Vacay_Template!S$1))</f>
        <v>1</v>
      </c>
      <c r="T166">
        <f>IF(OR(T$1=":=",$A166=";"),"",INDEX('Main Template'!$J$22:$AN$505,Vacay_Template!$A166,Vacay_Template!T$1))</f>
        <v>1</v>
      </c>
      <c r="U166">
        <f>IF(OR(U$1=":=",$A166=";"),"",INDEX('Main Template'!$J$22:$AN$505,Vacay_Template!$A166,Vacay_Template!U$1))</f>
        <v>1</v>
      </c>
      <c r="V166">
        <f>IF(OR(V$1=":=",$A166=";"),"",INDEX('Main Template'!$J$22:$AN$505,Vacay_Template!$A166,Vacay_Template!V$1))</f>
        <v>1</v>
      </c>
      <c r="W166">
        <f>IF(OR(W$1=":=",$A166=";"),"",INDEX('Main Template'!$J$22:$AN$505,Vacay_Template!$A166,Vacay_Template!W$1))</f>
        <v>1</v>
      </c>
      <c r="X166">
        <f>IF(OR(X$1=":=",$A166=";"),"",INDEX('Main Template'!$J$22:$AN$505,Vacay_Template!$A166,Vacay_Template!X$1))</f>
        <v>1</v>
      </c>
      <c r="Y166">
        <f>IF(OR(Y$1=":=",$A166=";"),"",INDEX('Main Template'!$J$22:$AN$505,Vacay_Template!$A166,Vacay_Template!Y$1))</f>
        <v>1</v>
      </c>
      <c r="Z166">
        <f>IF(OR(Z$1=":=",$A166=";"),"",INDEX('Main Template'!$J$22:$AN$505,Vacay_Template!$A166,Vacay_Template!Z$1))</f>
        <v>1</v>
      </c>
      <c r="AA166">
        <f>IF(OR(AA$1=":=",$A166=";"),"",INDEX('Main Template'!$J$22:$AN$505,Vacay_Template!$A166,Vacay_Template!AA$1))</f>
        <v>1</v>
      </c>
      <c r="AB166">
        <f>IF(OR(AB$1=":=",$A166=";"),"",INDEX('Main Template'!$J$22:$AN$505,Vacay_Template!$A166,Vacay_Template!AB$1))</f>
        <v>1</v>
      </c>
      <c r="AC166">
        <f>IF(OR(AC$1=":=",$A166=";"),"",INDEX('Main Template'!$J$22:$AN$505,Vacay_Template!$A166,Vacay_Template!AC$1))</f>
        <v>1</v>
      </c>
      <c r="AD166">
        <f>IF(OR(AD$1=":=",$A166=";"),"",INDEX('Main Template'!$J$22:$AN$505,Vacay_Template!$A166,Vacay_Template!AD$1))</f>
        <v>1</v>
      </c>
      <c r="AE166" t="str">
        <f>IF(OR(AE$1=":=",$A166=";"),"",INDEX('Main Template'!$J$22:$AN$505,Vacay_Template!$A166,Vacay_Template!AE$1))</f>
        <v/>
      </c>
      <c r="AF166" t="e">
        <f>IF(OR(AF$1=":=",$A166=";"),"",INDEX('Main Template'!$J$22:$AN$505,Vacay_Template!$A166,Vacay_Template!AF$1))</f>
        <v>#VALUE!</v>
      </c>
    </row>
    <row r="167" spans="1:32">
      <c r="A167">
        <f>IF(A166=";","",IF('Main Template'!I187&lt;='Main Template'!$F$9,'Main Template'!I187,";"))</f>
        <v>0</v>
      </c>
      <c r="B167">
        <f>IF(OR(B$1=":=",$A167=";"),"",INDEX('Main Template'!$J$22:$AN$505,Vacay_Template!$A167,Vacay_Template!B$1))</f>
        <v>0</v>
      </c>
      <c r="C167">
        <f>IF(OR(C$1=":=",$A167=";"),"",INDEX('Main Template'!$J$22:$AN$505,Vacay_Template!$A167,Vacay_Template!C$1))</f>
        <v>1</v>
      </c>
      <c r="D167">
        <f>IF(OR(D$1=":=",$A167=";"),"",INDEX('Main Template'!$J$22:$AN$505,Vacay_Template!$A167,Vacay_Template!D$1))</f>
        <v>1</v>
      </c>
      <c r="E167">
        <f>IF(OR(E$1=":=",$A167=";"),"",INDEX('Main Template'!$J$22:$AN$505,Vacay_Template!$A167,Vacay_Template!E$1))</f>
        <v>1</v>
      </c>
      <c r="F167">
        <f>IF(OR(F$1=":=",$A167=";"),"",INDEX('Main Template'!$J$22:$AN$505,Vacay_Template!$A167,Vacay_Template!F$1))</f>
        <v>1</v>
      </c>
      <c r="G167">
        <f>IF(OR(G$1=":=",$A167=";"),"",INDEX('Main Template'!$J$22:$AN$505,Vacay_Template!$A167,Vacay_Template!G$1))</f>
        <v>1</v>
      </c>
      <c r="H167">
        <f>IF(OR(H$1=":=",$A167=";"),"",INDEX('Main Template'!$J$22:$AN$505,Vacay_Template!$A167,Vacay_Template!H$1))</f>
        <v>1</v>
      </c>
      <c r="I167">
        <f>IF(OR(I$1=":=",$A167=";"),"",INDEX('Main Template'!$J$22:$AN$505,Vacay_Template!$A167,Vacay_Template!I$1))</f>
        <v>1</v>
      </c>
      <c r="J167">
        <f>IF(OR(J$1=":=",$A167=";"),"",INDEX('Main Template'!$J$22:$AN$505,Vacay_Template!$A167,Vacay_Template!J$1))</f>
        <v>1</v>
      </c>
      <c r="K167">
        <f>IF(OR(K$1=":=",$A167=";"),"",INDEX('Main Template'!$J$22:$AN$505,Vacay_Template!$A167,Vacay_Template!K$1))</f>
        <v>1</v>
      </c>
      <c r="L167">
        <f>IF(OR(L$1=":=",$A167=";"),"",INDEX('Main Template'!$J$22:$AN$505,Vacay_Template!$A167,Vacay_Template!L$1))</f>
        <v>1</v>
      </c>
      <c r="M167">
        <f>IF(OR(M$1=":=",$A167=";"),"",INDEX('Main Template'!$J$22:$AN$505,Vacay_Template!$A167,Vacay_Template!M$1))</f>
        <v>1</v>
      </c>
      <c r="N167">
        <f>IF(OR(N$1=":=",$A167=";"),"",INDEX('Main Template'!$J$22:$AN$505,Vacay_Template!$A167,Vacay_Template!N$1))</f>
        <v>1</v>
      </c>
      <c r="O167">
        <f>IF(OR(O$1=":=",$A167=";"),"",INDEX('Main Template'!$J$22:$AN$505,Vacay_Template!$A167,Vacay_Template!O$1))</f>
        <v>1</v>
      </c>
      <c r="P167">
        <f>IF(OR(P$1=":=",$A167=";"),"",INDEX('Main Template'!$J$22:$AN$505,Vacay_Template!$A167,Vacay_Template!P$1))</f>
        <v>1</v>
      </c>
      <c r="Q167">
        <f>IF(OR(Q$1=":=",$A167=";"),"",INDEX('Main Template'!$J$22:$AN$505,Vacay_Template!$A167,Vacay_Template!Q$1))</f>
        <v>1</v>
      </c>
      <c r="R167">
        <f>IF(OR(R$1=":=",$A167=";"),"",INDEX('Main Template'!$J$22:$AN$505,Vacay_Template!$A167,Vacay_Template!R$1))</f>
        <v>1</v>
      </c>
      <c r="S167">
        <f>IF(OR(S$1=":=",$A167=";"),"",INDEX('Main Template'!$J$22:$AN$505,Vacay_Template!$A167,Vacay_Template!S$1))</f>
        <v>1</v>
      </c>
      <c r="T167">
        <f>IF(OR(T$1=":=",$A167=";"),"",INDEX('Main Template'!$J$22:$AN$505,Vacay_Template!$A167,Vacay_Template!T$1))</f>
        <v>1</v>
      </c>
      <c r="U167">
        <f>IF(OR(U$1=":=",$A167=";"),"",INDEX('Main Template'!$J$22:$AN$505,Vacay_Template!$A167,Vacay_Template!U$1))</f>
        <v>1</v>
      </c>
      <c r="V167">
        <f>IF(OR(V$1=":=",$A167=";"),"",INDEX('Main Template'!$J$22:$AN$505,Vacay_Template!$A167,Vacay_Template!V$1))</f>
        <v>1</v>
      </c>
      <c r="W167">
        <f>IF(OR(W$1=":=",$A167=";"),"",INDEX('Main Template'!$J$22:$AN$505,Vacay_Template!$A167,Vacay_Template!W$1))</f>
        <v>1</v>
      </c>
      <c r="X167">
        <f>IF(OR(X$1=":=",$A167=";"),"",INDEX('Main Template'!$J$22:$AN$505,Vacay_Template!$A167,Vacay_Template!X$1))</f>
        <v>1</v>
      </c>
      <c r="Y167">
        <f>IF(OR(Y$1=":=",$A167=";"),"",INDEX('Main Template'!$J$22:$AN$505,Vacay_Template!$A167,Vacay_Template!Y$1))</f>
        <v>1</v>
      </c>
      <c r="Z167">
        <f>IF(OR(Z$1=":=",$A167=";"),"",INDEX('Main Template'!$J$22:$AN$505,Vacay_Template!$A167,Vacay_Template!Z$1))</f>
        <v>1</v>
      </c>
      <c r="AA167">
        <f>IF(OR(AA$1=":=",$A167=";"),"",INDEX('Main Template'!$J$22:$AN$505,Vacay_Template!$A167,Vacay_Template!AA$1))</f>
        <v>1</v>
      </c>
      <c r="AB167">
        <f>IF(OR(AB$1=":=",$A167=";"),"",INDEX('Main Template'!$J$22:$AN$505,Vacay_Template!$A167,Vacay_Template!AB$1))</f>
        <v>1</v>
      </c>
      <c r="AC167">
        <f>IF(OR(AC$1=":=",$A167=";"),"",INDEX('Main Template'!$J$22:$AN$505,Vacay_Template!$A167,Vacay_Template!AC$1))</f>
        <v>1</v>
      </c>
      <c r="AD167">
        <f>IF(OR(AD$1=":=",$A167=";"),"",INDEX('Main Template'!$J$22:$AN$505,Vacay_Template!$A167,Vacay_Template!AD$1))</f>
        <v>1</v>
      </c>
      <c r="AE167" t="str">
        <f>IF(OR(AE$1=":=",$A167=";"),"",INDEX('Main Template'!$J$22:$AN$505,Vacay_Template!$A167,Vacay_Template!AE$1))</f>
        <v/>
      </c>
      <c r="AF167" t="e">
        <f>IF(OR(AF$1=":=",$A167=";"),"",INDEX('Main Template'!$J$22:$AN$505,Vacay_Template!$A167,Vacay_Template!AF$1))</f>
        <v>#VALUE!</v>
      </c>
    </row>
    <row r="168" spans="1:32">
      <c r="A168">
        <f>IF(A167=";","",IF('Main Template'!I188&lt;='Main Template'!$F$9,'Main Template'!I188,";"))</f>
        <v>0</v>
      </c>
      <c r="B168">
        <f>IF(OR(B$1=":=",$A168=";"),"",INDEX('Main Template'!$J$22:$AN$505,Vacay_Template!$A168,Vacay_Template!B$1))</f>
        <v>0</v>
      </c>
      <c r="C168">
        <f>IF(OR(C$1=":=",$A168=";"),"",INDEX('Main Template'!$J$22:$AN$505,Vacay_Template!$A168,Vacay_Template!C$1))</f>
        <v>1</v>
      </c>
      <c r="D168">
        <f>IF(OR(D$1=":=",$A168=";"),"",INDEX('Main Template'!$J$22:$AN$505,Vacay_Template!$A168,Vacay_Template!D$1))</f>
        <v>1</v>
      </c>
      <c r="E168">
        <f>IF(OR(E$1=":=",$A168=";"),"",INDEX('Main Template'!$J$22:$AN$505,Vacay_Template!$A168,Vacay_Template!E$1))</f>
        <v>1</v>
      </c>
      <c r="F168">
        <f>IF(OR(F$1=":=",$A168=";"),"",INDEX('Main Template'!$J$22:$AN$505,Vacay_Template!$A168,Vacay_Template!F$1))</f>
        <v>1</v>
      </c>
      <c r="G168">
        <f>IF(OR(G$1=":=",$A168=";"),"",INDEX('Main Template'!$J$22:$AN$505,Vacay_Template!$A168,Vacay_Template!G$1))</f>
        <v>1</v>
      </c>
      <c r="H168">
        <f>IF(OR(H$1=":=",$A168=";"),"",INDEX('Main Template'!$J$22:$AN$505,Vacay_Template!$A168,Vacay_Template!H$1))</f>
        <v>1</v>
      </c>
      <c r="I168">
        <f>IF(OR(I$1=":=",$A168=";"),"",INDEX('Main Template'!$J$22:$AN$505,Vacay_Template!$A168,Vacay_Template!I$1))</f>
        <v>1</v>
      </c>
      <c r="J168">
        <f>IF(OR(J$1=":=",$A168=";"),"",INDEX('Main Template'!$J$22:$AN$505,Vacay_Template!$A168,Vacay_Template!J$1))</f>
        <v>1</v>
      </c>
      <c r="K168">
        <f>IF(OR(K$1=":=",$A168=";"),"",INDEX('Main Template'!$J$22:$AN$505,Vacay_Template!$A168,Vacay_Template!K$1))</f>
        <v>1</v>
      </c>
      <c r="L168">
        <f>IF(OR(L$1=":=",$A168=";"),"",INDEX('Main Template'!$J$22:$AN$505,Vacay_Template!$A168,Vacay_Template!L$1))</f>
        <v>1</v>
      </c>
      <c r="M168">
        <f>IF(OR(M$1=":=",$A168=";"),"",INDEX('Main Template'!$J$22:$AN$505,Vacay_Template!$A168,Vacay_Template!M$1))</f>
        <v>1</v>
      </c>
      <c r="N168">
        <f>IF(OR(N$1=":=",$A168=";"),"",INDEX('Main Template'!$J$22:$AN$505,Vacay_Template!$A168,Vacay_Template!N$1))</f>
        <v>1</v>
      </c>
      <c r="O168">
        <f>IF(OR(O$1=":=",$A168=";"),"",INDEX('Main Template'!$J$22:$AN$505,Vacay_Template!$A168,Vacay_Template!O$1))</f>
        <v>1</v>
      </c>
      <c r="P168">
        <f>IF(OR(P$1=":=",$A168=";"),"",INDEX('Main Template'!$J$22:$AN$505,Vacay_Template!$A168,Vacay_Template!P$1))</f>
        <v>1</v>
      </c>
      <c r="Q168">
        <f>IF(OR(Q$1=":=",$A168=";"),"",INDEX('Main Template'!$J$22:$AN$505,Vacay_Template!$A168,Vacay_Template!Q$1))</f>
        <v>1</v>
      </c>
      <c r="R168">
        <f>IF(OR(R$1=":=",$A168=";"),"",INDEX('Main Template'!$J$22:$AN$505,Vacay_Template!$A168,Vacay_Template!R$1))</f>
        <v>1</v>
      </c>
      <c r="S168">
        <f>IF(OR(S$1=":=",$A168=";"),"",INDEX('Main Template'!$J$22:$AN$505,Vacay_Template!$A168,Vacay_Template!S$1))</f>
        <v>1</v>
      </c>
      <c r="T168">
        <f>IF(OR(T$1=":=",$A168=";"),"",INDEX('Main Template'!$J$22:$AN$505,Vacay_Template!$A168,Vacay_Template!T$1))</f>
        <v>1</v>
      </c>
      <c r="U168">
        <f>IF(OR(U$1=":=",$A168=";"),"",INDEX('Main Template'!$J$22:$AN$505,Vacay_Template!$A168,Vacay_Template!U$1))</f>
        <v>1</v>
      </c>
      <c r="V168">
        <f>IF(OR(V$1=":=",$A168=";"),"",INDEX('Main Template'!$J$22:$AN$505,Vacay_Template!$A168,Vacay_Template!V$1))</f>
        <v>1</v>
      </c>
      <c r="W168">
        <f>IF(OR(W$1=":=",$A168=";"),"",INDEX('Main Template'!$J$22:$AN$505,Vacay_Template!$A168,Vacay_Template!W$1))</f>
        <v>1</v>
      </c>
      <c r="X168">
        <f>IF(OR(X$1=":=",$A168=";"),"",INDEX('Main Template'!$J$22:$AN$505,Vacay_Template!$A168,Vacay_Template!X$1))</f>
        <v>1</v>
      </c>
      <c r="Y168">
        <f>IF(OR(Y$1=":=",$A168=";"),"",INDEX('Main Template'!$J$22:$AN$505,Vacay_Template!$A168,Vacay_Template!Y$1))</f>
        <v>1</v>
      </c>
      <c r="Z168">
        <f>IF(OR(Z$1=":=",$A168=";"),"",INDEX('Main Template'!$J$22:$AN$505,Vacay_Template!$A168,Vacay_Template!Z$1))</f>
        <v>1</v>
      </c>
      <c r="AA168">
        <f>IF(OR(AA$1=":=",$A168=";"),"",INDEX('Main Template'!$J$22:$AN$505,Vacay_Template!$A168,Vacay_Template!AA$1))</f>
        <v>1</v>
      </c>
      <c r="AB168">
        <f>IF(OR(AB$1=":=",$A168=";"),"",INDEX('Main Template'!$J$22:$AN$505,Vacay_Template!$A168,Vacay_Template!AB$1))</f>
        <v>1</v>
      </c>
      <c r="AC168">
        <f>IF(OR(AC$1=":=",$A168=";"),"",INDEX('Main Template'!$J$22:$AN$505,Vacay_Template!$A168,Vacay_Template!AC$1))</f>
        <v>1</v>
      </c>
      <c r="AD168">
        <f>IF(OR(AD$1=":=",$A168=";"),"",INDEX('Main Template'!$J$22:$AN$505,Vacay_Template!$A168,Vacay_Template!AD$1))</f>
        <v>1</v>
      </c>
      <c r="AE168" t="str">
        <f>IF(OR(AE$1=":=",$A168=";"),"",INDEX('Main Template'!$J$22:$AN$505,Vacay_Template!$A168,Vacay_Template!AE$1))</f>
        <v/>
      </c>
      <c r="AF168" t="e">
        <f>IF(OR(AF$1=":=",$A168=";"),"",INDEX('Main Template'!$J$22:$AN$505,Vacay_Template!$A168,Vacay_Template!AF$1))</f>
        <v>#VALUE!</v>
      </c>
    </row>
    <row r="169" spans="1:32">
      <c r="A169">
        <f>IF(A168=";","",IF('Main Template'!I189&lt;='Main Template'!$F$9,'Main Template'!I189,";"))</f>
        <v>0</v>
      </c>
      <c r="B169">
        <f>IF(OR(B$1=":=",$A169=";"),"",INDEX('Main Template'!$J$22:$AN$505,Vacay_Template!$A169,Vacay_Template!B$1))</f>
        <v>0</v>
      </c>
      <c r="C169">
        <f>IF(OR(C$1=":=",$A169=";"),"",INDEX('Main Template'!$J$22:$AN$505,Vacay_Template!$A169,Vacay_Template!C$1))</f>
        <v>1</v>
      </c>
      <c r="D169">
        <f>IF(OR(D$1=":=",$A169=";"),"",INDEX('Main Template'!$J$22:$AN$505,Vacay_Template!$A169,Vacay_Template!D$1))</f>
        <v>1</v>
      </c>
      <c r="E169">
        <f>IF(OR(E$1=":=",$A169=";"),"",INDEX('Main Template'!$J$22:$AN$505,Vacay_Template!$A169,Vacay_Template!E$1))</f>
        <v>1</v>
      </c>
      <c r="F169">
        <f>IF(OR(F$1=":=",$A169=";"),"",INDEX('Main Template'!$J$22:$AN$505,Vacay_Template!$A169,Vacay_Template!F$1))</f>
        <v>1</v>
      </c>
      <c r="G169">
        <f>IF(OR(G$1=":=",$A169=";"),"",INDEX('Main Template'!$J$22:$AN$505,Vacay_Template!$A169,Vacay_Template!G$1))</f>
        <v>1</v>
      </c>
      <c r="H169">
        <f>IF(OR(H$1=":=",$A169=";"),"",INDEX('Main Template'!$J$22:$AN$505,Vacay_Template!$A169,Vacay_Template!H$1))</f>
        <v>1</v>
      </c>
      <c r="I169">
        <f>IF(OR(I$1=":=",$A169=";"),"",INDEX('Main Template'!$J$22:$AN$505,Vacay_Template!$A169,Vacay_Template!I$1))</f>
        <v>1</v>
      </c>
      <c r="J169">
        <f>IF(OR(J$1=":=",$A169=";"),"",INDEX('Main Template'!$J$22:$AN$505,Vacay_Template!$A169,Vacay_Template!J$1))</f>
        <v>1</v>
      </c>
      <c r="K169">
        <f>IF(OR(K$1=":=",$A169=";"),"",INDEX('Main Template'!$J$22:$AN$505,Vacay_Template!$A169,Vacay_Template!K$1))</f>
        <v>1</v>
      </c>
      <c r="L169">
        <f>IF(OR(L$1=":=",$A169=";"),"",INDEX('Main Template'!$J$22:$AN$505,Vacay_Template!$A169,Vacay_Template!L$1))</f>
        <v>1</v>
      </c>
      <c r="M169">
        <f>IF(OR(M$1=":=",$A169=";"),"",INDEX('Main Template'!$J$22:$AN$505,Vacay_Template!$A169,Vacay_Template!M$1))</f>
        <v>1</v>
      </c>
      <c r="N169">
        <f>IF(OR(N$1=":=",$A169=";"),"",INDEX('Main Template'!$J$22:$AN$505,Vacay_Template!$A169,Vacay_Template!N$1))</f>
        <v>1</v>
      </c>
      <c r="O169">
        <f>IF(OR(O$1=":=",$A169=";"),"",INDEX('Main Template'!$J$22:$AN$505,Vacay_Template!$A169,Vacay_Template!O$1))</f>
        <v>1</v>
      </c>
      <c r="P169">
        <f>IF(OR(P$1=":=",$A169=";"),"",INDEX('Main Template'!$J$22:$AN$505,Vacay_Template!$A169,Vacay_Template!P$1))</f>
        <v>1</v>
      </c>
      <c r="Q169">
        <f>IF(OR(Q$1=":=",$A169=";"),"",INDEX('Main Template'!$J$22:$AN$505,Vacay_Template!$A169,Vacay_Template!Q$1))</f>
        <v>1</v>
      </c>
      <c r="R169">
        <f>IF(OR(R$1=":=",$A169=";"),"",INDEX('Main Template'!$J$22:$AN$505,Vacay_Template!$A169,Vacay_Template!R$1))</f>
        <v>1</v>
      </c>
      <c r="S169">
        <f>IF(OR(S$1=":=",$A169=";"),"",INDEX('Main Template'!$J$22:$AN$505,Vacay_Template!$A169,Vacay_Template!S$1))</f>
        <v>1</v>
      </c>
      <c r="T169">
        <f>IF(OR(T$1=":=",$A169=";"),"",INDEX('Main Template'!$J$22:$AN$505,Vacay_Template!$A169,Vacay_Template!T$1))</f>
        <v>1</v>
      </c>
      <c r="U169">
        <f>IF(OR(U$1=":=",$A169=";"),"",INDEX('Main Template'!$J$22:$AN$505,Vacay_Template!$A169,Vacay_Template!U$1))</f>
        <v>1</v>
      </c>
      <c r="V169">
        <f>IF(OR(V$1=":=",$A169=";"),"",INDEX('Main Template'!$J$22:$AN$505,Vacay_Template!$A169,Vacay_Template!V$1))</f>
        <v>1</v>
      </c>
      <c r="W169">
        <f>IF(OR(W$1=":=",$A169=";"),"",INDEX('Main Template'!$J$22:$AN$505,Vacay_Template!$A169,Vacay_Template!W$1))</f>
        <v>1</v>
      </c>
      <c r="X169">
        <f>IF(OR(X$1=":=",$A169=";"),"",INDEX('Main Template'!$J$22:$AN$505,Vacay_Template!$A169,Vacay_Template!X$1))</f>
        <v>1</v>
      </c>
      <c r="Y169">
        <f>IF(OR(Y$1=":=",$A169=";"),"",INDEX('Main Template'!$J$22:$AN$505,Vacay_Template!$A169,Vacay_Template!Y$1))</f>
        <v>1</v>
      </c>
      <c r="Z169">
        <f>IF(OR(Z$1=":=",$A169=";"),"",INDEX('Main Template'!$J$22:$AN$505,Vacay_Template!$A169,Vacay_Template!Z$1))</f>
        <v>1</v>
      </c>
      <c r="AA169">
        <f>IF(OR(AA$1=":=",$A169=";"),"",INDEX('Main Template'!$J$22:$AN$505,Vacay_Template!$A169,Vacay_Template!AA$1))</f>
        <v>1</v>
      </c>
      <c r="AB169">
        <f>IF(OR(AB$1=":=",$A169=";"),"",INDEX('Main Template'!$J$22:$AN$505,Vacay_Template!$A169,Vacay_Template!AB$1))</f>
        <v>1</v>
      </c>
      <c r="AC169">
        <f>IF(OR(AC$1=":=",$A169=";"),"",INDEX('Main Template'!$J$22:$AN$505,Vacay_Template!$A169,Vacay_Template!AC$1))</f>
        <v>1</v>
      </c>
      <c r="AD169">
        <f>IF(OR(AD$1=":=",$A169=";"),"",INDEX('Main Template'!$J$22:$AN$505,Vacay_Template!$A169,Vacay_Template!AD$1))</f>
        <v>1</v>
      </c>
      <c r="AE169" t="str">
        <f>IF(OR(AE$1=":=",$A169=";"),"",INDEX('Main Template'!$J$22:$AN$505,Vacay_Template!$A169,Vacay_Template!AE$1))</f>
        <v/>
      </c>
      <c r="AF169" t="e">
        <f>IF(OR(AF$1=":=",$A169=";"),"",INDEX('Main Template'!$J$22:$AN$505,Vacay_Template!$A169,Vacay_Template!AF$1))</f>
        <v>#VALUE!</v>
      </c>
    </row>
    <row r="170" spans="1:32">
      <c r="A170">
        <f>IF(A169=";","",IF('Main Template'!I190&lt;='Main Template'!$F$9,'Main Template'!I190,";"))</f>
        <v>0</v>
      </c>
      <c r="B170">
        <f>IF(OR(B$1=":=",$A170=";"),"",INDEX('Main Template'!$J$22:$AN$505,Vacay_Template!$A170,Vacay_Template!B$1))</f>
        <v>0</v>
      </c>
      <c r="C170">
        <f>IF(OR(C$1=":=",$A170=";"),"",INDEX('Main Template'!$J$22:$AN$505,Vacay_Template!$A170,Vacay_Template!C$1))</f>
        <v>1</v>
      </c>
      <c r="D170">
        <f>IF(OR(D$1=":=",$A170=";"),"",INDEX('Main Template'!$J$22:$AN$505,Vacay_Template!$A170,Vacay_Template!D$1))</f>
        <v>1</v>
      </c>
      <c r="E170">
        <f>IF(OR(E$1=":=",$A170=";"),"",INDEX('Main Template'!$J$22:$AN$505,Vacay_Template!$A170,Vacay_Template!E$1))</f>
        <v>1</v>
      </c>
      <c r="F170">
        <f>IF(OR(F$1=":=",$A170=";"),"",INDEX('Main Template'!$J$22:$AN$505,Vacay_Template!$A170,Vacay_Template!F$1))</f>
        <v>1</v>
      </c>
      <c r="G170">
        <f>IF(OR(G$1=":=",$A170=";"),"",INDEX('Main Template'!$J$22:$AN$505,Vacay_Template!$A170,Vacay_Template!G$1))</f>
        <v>1</v>
      </c>
      <c r="H170">
        <f>IF(OR(H$1=":=",$A170=";"),"",INDEX('Main Template'!$J$22:$AN$505,Vacay_Template!$A170,Vacay_Template!H$1))</f>
        <v>1</v>
      </c>
      <c r="I170">
        <f>IF(OR(I$1=":=",$A170=";"),"",INDEX('Main Template'!$J$22:$AN$505,Vacay_Template!$A170,Vacay_Template!I$1))</f>
        <v>1</v>
      </c>
      <c r="J170">
        <f>IF(OR(J$1=":=",$A170=";"),"",INDEX('Main Template'!$J$22:$AN$505,Vacay_Template!$A170,Vacay_Template!J$1))</f>
        <v>1</v>
      </c>
      <c r="K170">
        <f>IF(OR(K$1=":=",$A170=";"),"",INDEX('Main Template'!$J$22:$AN$505,Vacay_Template!$A170,Vacay_Template!K$1))</f>
        <v>1</v>
      </c>
      <c r="L170">
        <f>IF(OR(L$1=":=",$A170=";"),"",INDEX('Main Template'!$J$22:$AN$505,Vacay_Template!$A170,Vacay_Template!L$1))</f>
        <v>1</v>
      </c>
      <c r="M170">
        <f>IF(OR(M$1=":=",$A170=";"),"",INDEX('Main Template'!$J$22:$AN$505,Vacay_Template!$A170,Vacay_Template!M$1))</f>
        <v>1</v>
      </c>
      <c r="N170">
        <f>IF(OR(N$1=":=",$A170=";"),"",INDEX('Main Template'!$J$22:$AN$505,Vacay_Template!$A170,Vacay_Template!N$1))</f>
        <v>1</v>
      </c>
      <c r="O170">
        <f>IF(OR(O$1=":=",$A170=";"),"",INDEX('Main Template'!$J$22:$AN$505,Vacay_Template!$A170,Vacay_Template!O$1))</f>
        <v>1</v>
      </c>
      <c r="P170">
        <f>IF(OR(P$1=":=",$A170=";"),"",INDEX('Main Template'!$J$22:$AN$505,Vacay_Template!$A170,Vacay_Template!P$1))</f>
        <v>1</v>
      </c>
      <c r="Q170">
        <f>IF(OR(Q$1=":=",$A170=";"),"",INDEX('Main Template'!$J$22:$AN$505,Vacay_Template!$A170,Vacay_Template!Q$1))</f>
        <v>1</v>
      </c>
      <c r="R170">
        <f>IF(OR(R$1=":=",$A170=";"),"",INDEX('Main Template'!$J$22:$AN$505,Vacay_Template!$A170,Vacay_Template!R$1))</f>
        <v>1</v>
      </c>
      <c r="S170">
        <f>IF(OR(S$1=":=",$A170=";"),"",INDEX('Main Template'!$J$22:$AN$505,Vacay_Template!$A170,Vacay_Template!S$1))</f>
        <v>1</v>
      </c>
      <c r="T170">
        <f>IF(OR(T$1=":=",$A170=";"),"",INDEX('Main Template'!$J$22:$AN$505,Vacay_Template!$A170,Vacay_Template!T$1))</f>
        <v>1</v>
      </c>
      <c r="U170">
        <f>IF(OR(U$1=":=",$A170=";"),"",INDEX('Main Template'!$J$22:$AN$505,Vacay_Template!$A170,Vacay_Template!U$1))</f>
        <v>1</v>
      </c>
      <c r="V170">
        <f>IF(OR(V$1=":=",$A170=";"),"",INDEX('Main Template'!$J$22:$AN$505,Vacay_Template!$A170,Vacay_Template!V$1))</f>
        <v>1</v>
      </c>
      <c r="W170">
        <f>IF(OR(W$1=":=",$A170=";"),"",INDEX('Main Template'!$J$22:$AN$505,Vacay_Template!$A170,Vacay_Template!W$1))</f>
        <v>1</v>
      </c>
      <c r="X170">
        <f>IF(OR(X$1=":=",$A170=";"),"",INDEX('Main Template'!$J$22:$AN$505,Vacay_Template!$A170,Vacay_Template!X$1))</f>
        <v>1</v>
      </c>
      <c r="Y170">
        <f>IF(OR(Y$1=":=",$A170=";"),"",INDEX('Main Template'!$J$22:$AN$505,Vacay_Template!$A170,Vacay_Template!Y$1))</f>
        <v>1</v>
      </c>
      <c r="Z170">
        <f>IF(OR(Z$1=":=",$A170=";"),"",INDEX('Main Template'!$J$22:$AN$505,Vacay_Template!$A170,Vacay_Template!Z$1))</f>
        <v>1</v>
      </c>
      <c r="AA170">
        <f>IF(OR(AA$1=":=",$A170=";"),"",INDEX('Main Template'!$J$22:$AN$505,Vacay_Template!$A170,Vacay_Template!AA$1))</f>
        <v>1</v>
      </c>
      <c r="AB170">
        <f>IF(OR(AB$1=":=",$A170=";"),"",INDEX('Main Template'!$J$22:$AN$505,Vacay_Template!$A170,Vacay_Template!AB$1))</f>
        <v>1</v>
      </c>
      <c r="AC170">
        <f>IF(OR(AC$1=":=",$A170=";"),"",INDEX('Main Template'!$J$22:$AN$505,Vacay_Template!$A170,Vacay_Template!AC$1))</f>
        <v>1</v>
      </c>
      <c r="AD170">
        <f>IF(OR(AD$1=":=",$A170=";"),"",INDEX('Main Template'!$J$22:$AN$505,Vacay_Template!$A170,Vacay_Template!AD$1))</f>
        <v>1</v>
      </c>
      <c r="AE170" t="str">
        <f>IF(OR(AE$1=":=",$A170=";"),"",INDEX('Main Template'!$J$22:$AN$505,Vacay_Template!$A170,Vacay_Template!AE$1))</f>
        <v/>
      </c>
      <c r="AF170" t="e">
        <f>IF(OR(AF$1=":=",$A170=";"),"",INDEX('Main Template'!$J$22:$AN$505,Vacay_Template!$A170,Vacay_Template!AF$1))</f>
        <v>#VALUE!</v>
      </c>
    </row>
    <row r="171" spans="1:32">
      <c r="A171">
        <f>IF(A170=";","",IF('Main Template'!I191&lt;='Main Template'!$F$9,'Main Template'!I191,";"))</f>
        <v>0</v>
      </c>
      <c r="B171">
        <f>IF(OR(B$1=":=",$A171=";"),"",INDEX('Main Template'!$J$22:$AN$505,Vacay_Template!$A171,Vacay_Template!B$1))</f>
        <v>0</v>
      </c>
      <c r="C171">
        <f>IF(OR(C$1=":=",$A171=";"),"",INDEX('Main Template'!$J$22:$AN$505,Vacay_Template!$A171,Vacay_Template!C$1))</f>
        <v>1</v>
      </c>
      <c r="D171">
        <f>IF(OR(D$1=":=",$A171=";"),"",INDEX('Main Template'!$J$22:$AN$505,Vacay_Template!$A171,Vacay_Template!D$1))</f>
        <v>1</v>
      </c>
      <c r="E171">
        <f>IF(OR(E$1=":=",$A171=";"),"",INDEX('Main Template'!$J$22:$AN$505,Vacay_Template!$A171,Vacay_Template!E$1))</f>
        <v>1</v>
      </c>
      <c r="F171">
        <f>IF(OR(F$1=":=",$A171=";"),"",INDEX('Main Template'!$J$22:$AN$505,Vacay_Template!$A171,Vacay_Template!F$1))</f>
        <v>1</v>
      </c>
      <c r="G171">
        <f>IF(OR(G$1=":=",$A171=";"),"",INDEX('Main Template'!$J$22:$AN$505,Vacay_Template!$A171,Vacay_Template!G$1))</f>
        <v>1</v>
      </c>
      <c r="H171">
        <f>IF(OR(H$1=":=",$A171=";"),"",INDEX('Main Template'!$J$22:$AN$505,Vacay_Template!$A171,Vacay_Template!H$1))</f>
        <v>1</v>
      </c>
      <c r="I171">
        <f>IF(OR(I$1=":=",$A171=";"),"",INDEX('Main Template'!$J$22:$AN$505,Vacay_Template!$A171,Vacay_Template!I$1))</f>
        <v>1</v>
      </c>
      <c r="J171">
        <f>IF(OR(J$1=":=",$A171=";"),"",INDEX('Main Template'!$J$22:$AN$505,Vacay_Template!$A171,Vacay_Template!J$1))</f>
        <v>1</v>
      </c>
      <c r="K171">
        <f>IF(OR(K$1=":=",$A171=";"),"",INDEX('Main Template'!$J$22:$AN$505,Vacay_Template!$A171,Vacay_Template!K$1))</f>
        <v>1</v>
      </c>
      <c r="L171">
        <f>IF(OR(L$1=":=",$A171=";"),"",INDEX('Main Template'!$J$22:$AN$505,Vacay_Template!$A171,Vacay_Template!L$1))</f>
        <v>1</v>
      </c>
      <c r="M171">
        <f>IF(OR(M$1=":=",$A171=";"),"",INDEX('Main Template'!$J$22:$AN$505,Vacay_Template!$A171,Vacay_Template!M$1))</f>
        <v>1</v>
      </c>
      <c r="N171">
        <f>IF(OR(N$1=":=",$A171=";"),"",INDEX('Main Template'!$J$22:$AN$505,Vacay_Template!$A171,Vacay_Template!N$1))</f>
        <v>1</v>
      </c>
      <c r="O171">
        <f>IF(OR(O$1=":=",$A171=";"),"",INDEX('Main Template'!$J$22:$AN$505,Vacay_Template!$A171,Vacay_Template!O$1))</f>
        <v>1</v>
      </c>
      <c r="P171">
        <f>IF(OR(P$1=":=",$A171=";"),"",INDEX('Main Template'!$J$22:$AN$505,Vacay_Template!$A171,Vacay_Template!P$1))</f>
        <v>1</v>
      </c>
      <c r="Q171">
        <f>IF(OR(Q$1=":=",$A171=";"),"",INDEX('Main Template'!$J$22:$AN$505,Vacay_Template!$A171,Vacay_Template!Q$1))</f>
        <v>1</v>
      </c>
      <c r="R171">
        <f>IF(OR(R$1=":=",$A171=";"),"",INDEX('Main Template'!$J$22:$AN$505,Vacay_Template!$A171,Vacay_Template!R$1))</f>
        <v>1</v>
      </c>
      <c r="S171">
        <f>IF(OR(S$1=":=",$A171=";"),"",INDEX('Main Template'!$J$22:$AN$505,Vacay_Template!$A171,Vacay_Template!S$1))</f>
        <v>1</v>
      </c>
      <c r="T171">
        <f>IF(OR(T$1=":=",$A171=";"),"",INDEX('Main Template'!$J$22:$AN$505,Vacay_Template!$A171,Vacay_Template!T$1))</f>
        <v>1</v>
      </c>
      <c r="U171">
        <f>IF(OR(U$1=":=",$A171=";"),"",INDEX('Main Template'!$J$22:$AN$505,Vacay_Template!$A171,Vacay_Template!U$1))</f>
        <v>1</v>
      </c>
      <c r="V171">
        <f>IF(OR(V$1=":=",$A171=";"),"",INDEX('Main Template'!$J$22:$AN$505,Vacay_Template!$A171,Vacay_Template!V$1))</f>
        <v>1</v>
      </c>
      <c r="W171">
        <f>IF(OR(W$1=":=",$A171=";"),"",INDEX('Main Template'!$J$22:$AN$505,Vacay_Template!$A171,Vacay_Template!W$1))</f>
        <v>1</v>
      </c>
      <c r="X171">
        <f>IF(OR(X$1=":=",$A171=";"),"",INDEX('Main Template'!$J$22:$AN$505,Vacay_Template!$A171,Vacay_Template!X$1))</f>
        <v>1</v>
      </c>
      <c r="Y171">
        <f>IF(OR(Y$1=":=",$A171=";"),"",INDEX('Main Template'!$J$22:$AN$505,Vacay_Template!$A171,Vacay_Template!Y$1))</f>
        <v>1</v>
      </c>
      <c r="Z171">
        <f>IF(OR(Z$1=":=",$A171=";"),"",INDEX('Main Template'!$J$22:$AN$505,Vacay_Template!$A171,Vacay_Template!Z$1))</f>
        <v>1</v>
      </c>
      <c r="AA171">
        <f>IF(OR(AA$1=":=",$A171=";"),"",INDEX('Main Template'!$J$22:$AN$505,Vacay_Template!$A171,Vacay_Template!AA$1))</f>
        <v>1</v>
      </c>
      <c r="AB171">
        <f>IF(OR(AB$1=":=",$A171=";"),"",INDEX('Main Template'!$J$22:$AN$505,Vacay_Template!$A171,Vacay_Template!AB$1))</f>
        <v>1</v>
      </c>
      <c r="AC171">
        <f>IF(OR(AC$1=":=",$A171=";"),"",INDEX('Main Template'!$J$22:$AN$505,Vacay_Template!$A171,Vacay_Template!AC$1))</f>
        <v>1</v>
      </c>
      <c r="AD171">
        <f>IF(OR(AD$1=":=",$A171=";"),"",INDEX('Main Template'!$J$22:$AN$505,Vacay_Template!$A171,Vacay_Template!AD$1))</f>
        <v>1</v>
      </c>
      <c r="AE171" t="str">
        <f>IF(OR(AE$1=":=",$A171=";"),"",INDEX('Main Template'!$J$22:$AN$505,Vacay_Template!$A171,Vacay_Template!AE$1))</f>
        <v/>
      </c>
      <c r="AF171" t="e">
        <f>IF(OR(AF$1=":=",$A171=";"),"",INDEX('Main Template'!$J$22:$AN$505,Vacay_Template!$A171,Vacay_Template!AF$1))</f>
        <v>#VALUE!</v>
      </c>
    </row>
    <row r="172" spans="1:32">
      <c r="A172">
        <f>IF(A171=";","",IF('Main Template'!I192&lt;='Main Template'!$F$9,'Main Template'!I192,";"))</f>
        <v>0</v>
      </c>
      <c r="B172">
        <f>IF(OR(B$1=":=",$A172=";"),"",INDEX('Main Template'!$J$22:$AN$505,Vacay_Template!$A172,Vacay_Template!B$1))</f>
        <v>0</v>
      </c>
      <c r="C172">
        <f>IF(OR(C$1=":=",$A172=";"),"",INDEX('Main Template'!$J$22:$AN$505,Vacay_Template!$A172,Vacay_Template!C$1))</f>
        <v>1</v>
      </c>
      <c r="D172">
        <f>IF(OR(D$1=":=",$A172=";"),"",INDEX('Main Template'!$J$22:$AN$505,Vacay_Template!$A172,Vacay_Template!D$1))</f>
        <v>1</v>
      </c>
      <c r="E172">
        <f>IF(OR(E$1=":=",$A172=";"),"",INDEX('Main Template'!$J$22:$AN$505,Vacay_Template!$A172,Vacay_Template!E$1))</f>
        <v>1</v>
      </c>
      <c r="F172">
        <f>IF(OR(F$1=":=",$A172=";"),"",INDEX('Main Template'!$J$22:$AN$505,Vacay_Template!$A172,Vacay_Template!F$1))</f>
        <v>1</v>
      </c>
      <c r="G172">
        <f>IF(OR(G$1=":=",$A172=";"),"",INDEX('Main Template'!$J$22:$AN$505,Vacay_Template!$A172,Vacay_Template!G$1))</f>
        <v>1</v>
      </c>
      <c r="H172">
        <f>IF(OR(H$1=":=",$A172=";"),"",INDEX('Main Template'!$J$22:$AN$505,Vacay_Template!$A172,Vacay_Template!H$1))</f>
        <v>1</v>
      </c>
      <c r="I172">
        <f>IF(OR(I$1=":=",$A172=";"),"",INDEX('Main Template'!$J$22:$AN$505,Vacay_Template!$A172,Vacay_Template!I$1))</f>
        <v>1</v>
      </c>
      <c r="J172">
        <f>IF(OR(J$1=":=",$A172=";"),"",INDEX('Main Template'!$J$22:$AN$505,Vacay_Template!$A172,Vacay_Template!J$1))</f>
        <v>1</v>
      </c>
      <c r="K172">
        <f>IF(OR(K$1=":=",$A172=";"),"",INDEX('Main Template'!$J$22:$AN$505,Vacay_Template!$A172,Vacay_Template!K$1))</f>
        <v>1</v>
      </c>
      <c r="L172">
        <f>IF(OR(L$1=":=",$A172=";"),"",INDEX('Main Template'!$J$22:$AN$505,Vacay_Template!$A172,Vacay_Template!L$1))</f>
        <v>1</v>
      </c>
      <c r="M172">
        <f>IF(OR(M$1=":=",$A172=";"),"",INDEX('Main Template'!$J$22:$AN$505,Vacay_Template!$A172,Vacay_Template!M$1))</f>
        <v>1</v>
      </c>
      <c r="N172">
        <f>IF(OR(N$1=":=",$A172=";"),"",INDEX('Main Template'!$J$22:$AN$505,Vacay_Template!$A172,Vacay_Template!N$1))</f>
        <v>1</v>
      </c>
      <c r="O172">
        <f>IF(OR(O$1=":=",$A172=";"),"",INDEX('Main Template'!$J$22:$AN$505,Vacay_Template!$A172,Vacay_Template!O$1))</f>
        <v>1</v>
      </c>
      <c r="P172">
        <f>IF(OR(P$1=":=",$A172=";"),"",INDEX('Main Template'!$J$22:$AN$505,Vacay_Template!$A172,Vacay_Template!P$1))</f>
        <v>1</v>
      </c>
      <c r="Q172">
        <f>IF(OR(Q$1=":=",$A172=";"),"",INDEX('Main Template'!$J$22:$AN$505,Vacay_Template!$A172,Vacay_Template!Q$1))</f>
        <v>1</v>
      </c>
      <c r="R172">
        <f>IF(OR(R$1=":=",$A172=";"),"",INDEX('Main Template'!$J$22:$AN$505,Vacay_Template!$A172,Vacay_Template!R$1))</f>
        <v>1</v>
      </c>
      <c r="S172">
        <f>IF(OR(S$1=":=",$A172=";"),"",INDEX('Main Template'!$J$22:$AN$505,Vacay_Template!$A172,Vacay_Template!S$1))</f>
        <v>1</v>
      </c>
      <c r="T172">
        <f>IF(OR(T$1=":=",$A172=";"),"",INDEX('Main Template'!$J$22:$AN$505,Vacay_Template!$A172,Vacay_Template!T$1))</f>
        <v>1</v>
      </c>
      <c r="U172">
        <f>IF(OR(U$1=":=",$A172=";"),"",INDEX('Main Template'!$J$22:$AN$505,Vacay_Template!$A172,Vacay_Template!U$1))</f>
        <v>1</v>
      </c>
      <c r="V172">
        <f>IF(OR(V$1=":=",$A172=";"),"",INDEX('Main Template'!$J$22:$AN$505,Vacay_Template!$A172,Vacay_Template!V$1))</f>
        <v>1</v>
      </c>
      <c r="W172">
        <f>IF(OR(W$1=":=",$A172=";"),"",INDEX('Main Template'!$J$22:$AN$505,Vacay_Template!$A172,Vacay_Template!W$1))</f>
        <v>1</v>
      </c>
      <c r="X172">
        <f>IF(OR(X$1=":=",$A172=";"),"",INDEX('Main Template'!$J$22:$AN$505,Vacay_Template!$A172,Vacay_Template!X$1))</f>
        <v>1</v>
      </c>
      <c r="Y172">
        <f>IF(OR(Y$1=":=",$A172=";"),"",INDEX('Main Template'!$J$22:$AN$505,Vacay_Template!$A172,Vacay_Template!Y$1))</f>
        <v>1</v>
      </c>
      <c r="Z172">
        <f>IF(OR(Z$1=":=",$A172=";"),"",INDEX('Main Template'!$J$22:$AN$505,Vacay_Template!$A172,Vacay_Template!Z$1))</f>
        <v>1</v>
      </c>
      <c r="AA172">
        <f>IF(OR(AA$1=":=",$A172=";"),"",INDEX('Main Template'!$J$22:$AN$505,Vacay_Template!$A172,Vacay_Template!AA$1))</f>
        <v>1</v>
      </c>
      <c r="AB172">
        <f>IF(OR(AB$1=":=",$A172=";"),"",INDEX('Main Template'!$J$22:$AN$505,Vacay_Template!$A172,Vacay_Template!AB$1))</f>
        <v>1</v>
      </c>
      <c r="AC172">
        <f>IF(OR(AC$1=":=",$A172=";"),"",INDEX('Main Template'!$J$22:$AN$505,Vacay_Template!$A172,Vacay_Template!AC$1))</f>
        <v>1</v>
      </c>
      <c r="AD172">
        <f>IF(OR(AD$1=":=",$A172=";"),"",INDEX('Main Template'!$J$22:$AN$505,Vacay_Template!$A172,Vacay_Template!AD$1))</f>
        <v>1</v>
      </c>
      <c r="AE172" t="str">
        <f>IF(OR(AE$1=":=",$A172=";"),"",INDEX('Main Template'!$J$22:$AN$505,Vacay_Template!$A172,Vacay_Template!AE$1))</f>
        <v/>
      </c>
      <c r="AF172" t="e">
        <f>IF(OR(AF$1=":=",$A172=";"),"",INDEX('Main Template'!$J$22:$AN$505,Vacay_Template!$A172,Vacay_Template!AF$1))</f>
        <v>#VALUE!</v>
      </c>
    </row>
    <row r="173" spans="1:32">
      <c r="A173">
        <f>IF(A172=";","",IF('Main Template'!I193&lt;='Main Template'!$F$9,'Main Template'!I193,";"))</f>
        <v>0</v>
      </c>
      <c r="B173">
        <f>IF(OR(B$1=":=",$A173=";"),"",INDEX('Main Template'!$J$22:$AN$505,Vacay_Template!$A173,Vacay_Template!B$1))</f>
        <v>0</v>
      </c>
      <c r="C173">
        <f>IF(OR(C$1=":=",$A173=";"),"",INDEX('Main Template'!$J$22:$AN$505,Vacay_Template!$A173,Vacay_Template!C$1))</f>
        <v>1</v>
      </c>
      <c r="D173">
        <f>IF(OR(D$1=":=",$A173=";"),"",INDEX('Main Template'!$J$22:$AN$505,Vacay_Template!$A173,Vacay_Template!D$1))</f>
        <v>1</v>
      </c>
      <c r="E173">
        <f>IF(OR(E$1=":=",$A173=";"),"",INDEX('Main Template'!$J$22:$AN$505,Vacay_Template!$A173,Vacay_Template!E$1))</f>
        <v>1</v>
      </c>
      <c r="F173">
        <f>IF(OR(F$1=":=",$A173=";"),"",INDEX('Main Template'!$J$22:$AN$505,Vacay_Template!$A173,Vacay_Template!F$1))</f>
        <v>1</v>
      </c>
      <c r="G173">
        <f>IF(OR(G$1=":=",$A173=";"),"",INDEX('Main Template'!$J$22:$AN$505,Vacay_Template!$A173,Vacay_Template!G$1))</f>
        <v>1</v>
      </c>
      <c r="H173">
        <f>IF(OR(H$1=":=",$A173=";"),"",INDEX('Main Template'!$J$22:$AN$505,Vacay_Template!$A173,Vacay_Template!H$1))</f>
        <v>1</v>
      </c>
      <c r="I173">
        <f>IF(OR(I$1=":=",$A173=";"),"",INDEX('Main Template'!$J$22:$AN$505,Vacay_Template!$A173,Vacay_Template!I$1))</f>
        <v>1</v>
      </c>
      <c r="J173">
        <f>IF(OR(J$1=":=",$A173=";"),"",INDEX('Main Template'!$J$22:$AN$505,Vacay_Template!$A173,Vacay_Template!J$1))</f>
        <v>1</v>
      </c>
      <c r="K173">
        <f>IF(OR(K$1=":=",$A173=";"),"",INDEX('Main Template'!$J$22:$AN$505,Vacay_Template!$A173,Vacay_Template!K$1))</f>
        <v>1</v>
      </c>
      <c r="L173">
        <f>IF(OR(L$1=":=",$A173=";"),"",INDEX('Main Template'!$J$22:$AN$505,Vacay_Template!$A173,Vacay_Template!L$1))</f>
        <v>1</v>
      </c>
      <c r="M173">
        <f>IF(OR(M$1=":=",$A173=";"),"",INDEX('Main Template'!$J$22:$AN$505,Vacay_Template!$A173,Vacay_Template!M$1))</f>
        <v>1</v>
      </c>
      <c r="N173">
        <f>IF(OR(N$1=":=",$A173=";"),"",INDEX('Main Template'!$J$22:$AN$505,Vacay_Template!$A173,Vacay_Template!N$1))</f>
        <v>1</v>
      </c>
      <c r="O173">
        <f>IF(OR(O$1=":=",$A173=";"),"",INDEX('Main Template'!$J$22:$AN$505,Vacay_Template!$A173,Vacay_Template!O$1))</f>
        <v>1</v>
      </c>
      <c r="P173">
        <f>IF(OR(P$1=":=",$A173=";"),"",INDEX('Main Template'!$J$22:$AN$505,Vacay_Template!$A173,Vacay_Template!P$1))</f>
        <v>1</v>
      </c>
      <c r="Q173">
        <f>IF(OR(Q$1=":=",$A173=";"),"",INDEX('Main Template'!$J$22:$AN$505,Vacay_Template!$A173,Vacay_Template!Q$1))</f>
        <v>1</v>
      </c>
      <c r="R173">
        <f>IF(OR(R$1=":=",$A173=";"),"",INDEX('Main Template'!$J$22:$AN$505,Vacay_Template!$A173,Vacay_Template!R$1))</f>
        <v>1</v>
      </c>
      <c r="S173">
        <f>IF(OR(S$1=":=",$A173=";"),"",INDEX('Main Template'!$J$22:$AN$505,Vacay_Template!$A173,Vacay_Template!S$1))</f>
        <v>1</v>
      </c>
      <c r="T173">
        <f>IF(OR(T$1=":=",$A173=";"),"",INDEX('Main Template'!$J$22:$AN$505,Vacay_Template!$A173,Vacay_Template!T$1))</f>
        <v>1</v>
      </c>
      <c r="U173">
        <f>IF(OR(U$1=":=",$A173=";"),"",INDEX('Main Template'!$J$22:$AN$505,Vacay_Template!$A173,Vacay_Template!U$1))</f>
        <v>1</v>
      </c>
      <c r="V173">
        <f>IF(OR(V$1=":=",$A173=";"),"",INDEX('Main Template'!$J$22:$AN$505,Vacay_Template!$A173,Vacay_Template!V$1))</f>
        <v>1</v>
      </c>
      <c r="W173">
        <f>IF(OR(W$1=":=",$A173=";"),"",INDEX('Main Template'!$J$22:$AN$505,Vacay_Template!$A173,Vacay_Template!W$1))</f>
        <v>1</v>
      </c>
      <c r="X173">
        <f>IF(OR(X$1=":=",$A173=";"),"",INDEX('Main Template'!$J$22:$AN$505,Vacay_Template!$A173,Vacay_Template!X$1))</f>
        <v>1</v>
      </c>
      <c r="Y173">
        <f>IF(OR(Y$1=":=",$A173=";"),"",INDEX('Main Template'!$J$22:$AN$505,Vacay_Template!$A173,Vacay_Template!Y$1))</f>
        <v>1</v>
      </c>
      <c r="Z173">
        <f>IF(OR(Z$1=":=",$A173=";"),"",INDEX('Main Template'!$J$22:$AN$505,Vacay_Template!$A173,Vacay_Template!Z$1))</f>
        <v>1</v>
      </c>
      <c r="AA173">
        <f>IF(OR(AA$1=":=",$A173=";"),"",INDEX('Main Template'!$J$22:$AN$505,Vacay_Template!$A173,Vacay_Template!AA$1))</f>
        <v>1</v>
      </c>
      <c r="AB173">
        <f>IF(OR(AB$1=":=",$A173=";"),"",INDEX('Main Template'!$J$22:$AN$505,Vacay_Template!$A173,Vacay_Template!AB$1))</f>
        <v>1</v>
      </c>
      <c r="AC173">
        <f>IF(OR(AC$1=":=",$A173=";"),"",INDEX('Main Template'!$J$22:$AN$505,Vacay_Template!$A173,Vacay_Template!AC$1))</f>
        <v>1</v>
      </c>
      <c r="AD173">
        <f>IF(OR(AD$1=":=",$A173=";"),"",INDEX('Main Template'!$J$22:$AN$505,Vacay_Template!$A173,Vacay_Template!AD$1))</f>
        <v>1</v>
      </c>
      <c r="AE173" t="str">
        <f>IF(OR(AE$1=":=",$A173=";"),"",INDEX('Main Template'!$J$22:$AN$505,Vacay_Template!$A173,Vacay_Template!AE$1))</f>
        <v/>
      </c>
      <c r="AF173" t="e">
        <f>IF(OR(AF$1=":=",$A173=";"),"",INDEX('Main Template'!$J$22:$AN$505,Vacay_Template!$A173,Vacay_Template!AF$1))</f>
        <v>#VALUE!</v>
      </c>
    </row>
    <row r="174" spans="1:32">
      <c r="A174">
        <f>IF(A173=";","",IF('Main Template'!I194&lt;='Main Template'!$F$9,'Main Template'!I194,";"))</f>
        <v>0</v>
      </c>
      <c r="B174">
        <f>IF(OR(B$1=":=",$A174=";"),"",INDEX('Main Template'!$J$22:$AN$505,Vacay_Template!$A174,Vacay_Template!B$1))</f>
        <v>0</v>
      </c>
      <c r="C174">
        <f>IF(OR(C$1=":=",$A174=";"),"",INDEX('Main Template'!$J$22:$AN$505,Vacay_Template!$A174,Vacay_Template!C$1))</f>
        <v>1</v>
      </c>
      <c r="D174">
        <f>IF(OR(D$1=":=",$A174=";"),"",INDEX('Main Template'!$J$22:$AN$505,Vacay_Template!$A174,Vacay_Template!D$1))</f>
        <v>1</v>
      </c>
      <c r="E174">
        <f>IF(OR(E$1=":=",$A174=";"),"",INDEX('Main Template'!$J$22:$AN$505,Vacay_Template!$A174,Vacay_Template!E$1))</f>
        <v>1</v>
      </c>
      <c r="F174">
        <f>IF(OR(F$1=":=",$A174=";"),"",INDEX('Main Template'!$J$22:$AN$505,Vacay_Template!$A174,Vacay_Template!F$1))</f>
        <v>1</v>
      </c>
      <c r="G174">
        <f>IF(OR(G$1=":=",$A174=";"),"",INDEX('Main Template'!$J$22:$AN$505,Vacay_Template!$A174,Vacay_Template!G$1))</f>
        <v>1</v>
      </c>
      <c r="H174">
        <f>IF(OR(H$1=":=",$A174=";"),"",INDEX('Main Template'!$J$22:$AN$505,Vacay_Template!$A174,Vacay_Template!H$1))</f>
        <v>1</v>
      </c>
      <c r="I174">
        <f>IF(OR(I$1=":=",$A174=";"),"",INDEX('Main Template'!$J$22:$AN$505,Vacay_Template!$A174,Vacay_Template!I$1))</f>
        <v>1</v>
      </c>
      <c r="J174">
        <f>IF(OR(J$1=":=",$A174=";"),"",INDEX('Main Template'!$J$22:$AN$505,Vacay_Template!$A174,Vacay_Template!J$1))</f>
        <v>1</v>
      </c>
      <c r="K174">
        <f>IF(OR(K$1=":=",$A174=";"),"",INDEX('Main Template'!$J$22:$AN$505,Vacay_Template!$A174,Vacay_Template!K$1))</f>
        <v>1</v>
      </c>
      <c r="L174">
        <f>IF(OR(L$1=":=",$A174=";"),"",INDEX('Main Template'!$J$22:$AN$505,Vacay_Template!$A174,Vacay_Template!L$1))</f>
        <v>1</v>
      </c>
      <c r="M174">
        <f>IF(OR(M$1=":=",$A174=";"),"",INDEX('Main Template'!$J$22:$AN$505,Vacay_Template!$A174,Vacay_Template!M$1))</f>
        <v>1</v>
      </c>
      <c r="N174">
        <f>IF(OR(N$1=":=",$A174=";"),"",INDEX('Main Template'!$J$22:$AN$505,Vacay_Template!$A174,Vacay_Template!N$1))</f>
        <v>1</v>
      </c>
      <c r="O174">
        <f>IF(OR(O$1=":=",$A174=";"),"",INDEX('Main Template'!$J$22:$AN$505,Vacay_Template!$A174,Vacay_Template!O$1))</f>
        <v>1</v>
      </c>
      <c r="P174">
        <f>IF(OR(P$1=":=",$A174=";"),"",INDEX('Main Template'!$J$22:$AN$505,Vacay_Template!$A174,Vacay_Template!P$1))</f>
        <v>1</v>
      </c>
      <c r="Q174">
        <f>IF(OR(Q$1=":=",$A174=";"),"",INDEX('Main Template'!$J$22:$AN$505,Vacay_Template!$A174,Vacay_Template!Q$1))</f>
        <v>1</v>
      </c>
      <c r="R174">
        <f>IF(OR(R$1=":=",$A174=";"),"",INDEX('Main Template'!$J$22:$AN$505,Vacay_Template!$A174,Vacay_Template!R$1))</f>
        <v>1</v>
      </c>
      <c r="S174">
        <f>IF(OR(S$1=":=",$A174=";"),"",INDEX('Main Template'!$J$22:$AN$505,Vacay_Template!$A174,Vacay_Template!S$1))</f>
        <v>1</v>
      </c>
      <c r="T174">
        <f>IF(OR(T$1=":=",$A174=";"),"",INDEX('Main Template'!$J$22:$AN$505,Vacay_Template!$A174,Vacay_Template!T$1))</f>
        <v>1</v>
      </c>
      <c r="U174">
        <f>IF(OR(U$1=":=",$A174=";"),"",INDEX('Main Template'!$J$22:$AN$505,Vacay_Template!$A174,Vacay_Template!U$1))</f>
        <v>1</v>
      </c>
      <c r="V174">
        <f>IF(OR(V$1=":=",$A174=";"),"",INDEX('Main Template'!$J$22:$AN$505,Vacay_Template!$A174,Vacay_Template!V$1))</f>
        <v>1</v>
      </c>
      <c r="W174">
        <f>IF(OR(W$1=":=",$A174=";"),"",INDEX('Main Template'!$J$22:$AN$505,Vacay_Template!$A174,Vacay_Template!W$1))</f>
        <v>1</v>
      </c>
      <c r="X174">
        <f>IF(OR(X$1=":=",$A174=";"),"",INDEX('Main Template'!$J$22:$AN$505,Vacay_Template!$A174,Vacay_Template!X$1))</f>
        <v>1</v>
      </c>
      <c r="Y174">
        <f>IF(OR(Y$1=":=",$A174=";"),"",INDEX('Main Template'!$J$22:$AN$505,Vacay_Template!$A174,Vacay_Template!Y$1))</f>
        <v>1</v>
      </c>
      <c r="Z174">
        <f>IF(OR(Z$1=":=",$A174=";"),"",INDEX('Main Template'!$J$22:$AN$505,Vacay_Template!$A174,Vacay_Template!Z$1))</f>
        <v>1</v>
      </c>
      <c r="AA174">
        <f>IF(OR(AA$1=":=",$A174=";"),"",INDEX('Main Template'!$J$22:$AN$505,Vacay_Template!$A174,Vacay_Template!AA$1))</f>
        <v>1</v>
      </c>
      <c r="AB174">
        <f>IF(OR(AB$1=":=",$A174=";"),"",INDEX('Main Template'!$J$22:$AN$505,Vacay_Template!$A174,Vacay_Template!AB$1))</f>
        <v>1</v>
      </c>
      <c r="AC174">
        <f>IF(OR(AC$1=":=",$A174=";"),"",INDEX('Main Template'!$J$22:$AN$505,Vacay_Template!$A174,Vacay_Template!AC$1))</f>
        <v>1</v>
      </c>
      <c r="AD174">
        <f>IF(OR(AD$1=":=",$A174=";"),"",INDEX('Main Template'!$J$22:$AN$505,Vacay_Template!$A174,Vacay_Template!AD$1))</f>
        <v>1</v>
      </c>
      <c r="AE174" t="str">
        <f>IF(OR(AE$1=":=",$A174=";"),"",INDEX('Main Template'!$J$22:$AN$505,Vacay_Template!$A174,Vacay_Template!AE$1))</f>
        <v/>
      </c>
      <c r="AF174" t="e">
        <f>IF(OR(AF$1=":=",$A174=";"),"",INDEX('Main Template'!$J$22:$AN$505,Vacay_Template!$A174,Vacay_Template!AF$1))</f>
        <v>#VALUE!</v>
      </c>
    </row>
    <row r="175" spans="1:32">
      <c r="A175">
        <f>IF(A174=";","",IF('Main Template'!I195&lt;='Main Template'!$F$9,'Main Template'!I195,";"))</f>
        <v>0</v>
      </c>
      <c r="B175">
        <f>IF(OR(B$1=":=",$A175=";"),"",INDEX('Main Template'!$J$22:$AN$505,Vacay_Template!$A175,Vacay_Template!B$1))</f>
        <v>0</v>
      </c>
      <c r="C175">
        <f>IF(OR(C$1=":=",$A175=";"),"",INDEX('Main Template'!$J$22:$AN$505,Vacay_Template!$A175,Vacay_Template!C$1))</f>
        <v>1</v>
      </c>
      <c r="D175">
        <f>IF(OR(D$1=":=",$A175=";"),"",INDEX('Main Template'!$J$22:$AN$505,Vacay_Template!$A175,Vacay_Template!D$1))</f>
        <v>1</v>
      </c>
      <c r="E175">
        <f>IF(OR(E$1=":=",$A175=";"),"",INDEX('Main Template'!$J$22:$AN$505,Vacay_Template!$A175,Vacay_Template!E$1))</f>
        <v>1</v>
      </c>
      <c r="F175">
        <f>IF(OR(F$1=":=",$A175=";"),"",INDEX('Main Template'!$J$22:$AN$505,Vacay_Template!$A175,Vacay_Template!F$1))</f>
        <v>1</v>
      </c>
      <c r="G175">
        <f>IF(OR(G$1=":=",$A175=";"),"",INDEX('Main Template'!$J$22:$AN$505,Vacay_Template!$A175,Vacay_Template!G$1))</f>
        <v>1</v>
      </c>
      <c r="H175">
        <f>IF(OR(H$1=":=",$A175=";"),"",INDEX('Main Template'!$J$22:$AN$505,Vacay_Template!$A175,Vacay_Template!H$1))</f>
        <v>1</v>
      </c>
      <c r="I175">
        <f>IF(OR(I$1=":=",$A175=";"),"",INDEX('Main Template'!$J$22:$AN$505,Vacay_Template!$A175,Vacay_Template!I$1))</f>
        <v>1</v>
      </c>
      <c r="J175">
        <f>IF(OR(J$1=":=",$A175=";"),"",INDEX('Main Template'!$J$22:$AN$505,Vacay_Template!$A175,Vacay_Template!J$1))</f>
        <v>1</v>
      </c>
      <c r="K175">
        <f>IF(OR(K$1=":=",$A175=";"),"",INDEX('Main Template'!$J$22:$AN$505,Vacay_Template!$A175,Vacay_Template!K$1))</f>
        <v>1</v>
      </c>
      <c r="L175">
        <f>IF(OR(L$1=":=",$A175=";"),"",INDEX('Main Template'!$J$22:$AN$505,Vacay_Template!$A175,Vacay_Template!L$1))</f>
        <v>1</v>
      </c>
      <c r="M175">
        <f>IF(OR(M$1=":=",$A175=";"),"",INDEX('Main Template'!$J$22:$AN$505,Vacay_Template!$A175,Vacay_Template!M$1))</f>
        <v>1</v>
      </c>
      <c r="N175">
        <f>IF(OR(N$1=":=",$A175=";"),"",INDEX('Main Template'!$J$22:$AN$505,Vacay_Template!$A175,Vacay_Template!N$1))</f>
        <v>1</v>
      </c>
      <c r="O175">
        <f>IF(OR(O$1=":=",$A175=";"),"",INDEX('Main Template'!$J$22:$AN$505,Vacay_Template!$A175,Vacay_Template!O$1))</f>
        <v>1</v>
      </c>
      <c r="P175">
        <f>IF(OR(P$1=":=",$A175=";"),"",INDEX('Main Template'!$J$22:$AN$505,Vacay_Template!$A175,Vacay_Template!P$1))</f>
        <v>1</v>
      </c>
      <c r="Q175">
        <f>IF(OR(Q$1=":=",$A175=";"),"",INDEX('Main Template'!$J$22:$AN$505,Vacay_Template!$A175,Vacay_Template!Q$1))</f>
        <v>1</v>
      </c>
      <c r="R175">
        <f>IF(OR(R$1=":=",$A175=";"),"",INDEX('Main Template'!$J$22:$AN$505,Vacay_Template!$A175,Vacay_Template!R$1))</f>
        <v>1</v>
      </c>
      <c r="S175">
        <f>IF(OR(S$1=":=",$A175=";"),"",INDEX('Main Template'!$J$22:$AN$505,Vacay_Template!$A175,Vacay_Template!S$1))</f>
        <v>1</v>
      </c>
      <c r="T175">
        <f>IF(OR(T$1=":=",$A175=";"),"",INDEX('Main Template'!$J$22:$AN$505,Vacay_Template!$A175,Vacay_Template!T$1))</f>
        <v>1</v>
      </c>
      <c r="U175">
        <f>IF(OR(U$1=":=",$A175=";"),"",INDEX('Main Template'!$J$22:$AN$505,Vacay_Template!$A175,Vacay_Template!U$1))</f>
        <v>1</v>
      </c>
      <c r="V175">
        <f>IF(OR(V$1=":=",$A175=";"),"",INDEX('Main Template'!$J$22:$AN$505,Vacay_Template!$A175,Vacay_Template!V$1))</f>
        <v>1</v>
      </c>
      <c r="W175">
        <f>IF(OR(W$1=":=",$A175=";"),"",INDEX('Main Template'!$J$22:$AN$505,Vacay_Template!$A175,Vacay_Template!W$1))</f>
        <v>1</v>
      </c>
      <c r="X175">
        <f>IF(OR(X$1=":=",$A175=";"),"",INDEX('Main Template'!$J$22:$AN$505,Vacay_Template!$A175,Vacay_Template!X$1))</f>
        <v>1</v>
      </c>
      <c r="Y175">
        <f>IF(OR(Y$1=":=",$A175=";"),"",INDEX('Main Template'!$J$22:$AN$505,Vacay_Template!$A175,Vacay_Template!Y$1))</f>
        <v>1</v>
      </c>
      <c r="Z175">
        <f>IF(OR(Z$1=":=",$A175=";"),"",INDEX('Main Template'!$J$22:$AN$505,Vacay_Template!$A175,Vacay_Template!Z$1))</f>
        <v>1</v>
      </c>
      <c r="AA175">
        <f>IF(OR(AA$1=":=",$A175=";"),"",INDEX('Main Template'!$J$22:$AN$505,Vacay_Template!$A175,Vacay_Template!AA$1))</f>
        <v>1</v>
      </c>
      <c r="AB175">
        <f>IF(OR(AB$1=":=",$A175=";"),"",INDEX('Main Template'!$J$22:$AN$505,Vacay_Template!$A175,Vacay_Template!AB$1))</f>
        <v>1</v>
      </c>
      <c r="AC175">
        <f>IF(OR(AC$1=":=",$A175=";"),"",INDEX('Main Template'!$J$22:$AN$505,Vacay_Template!$A175,Vacay_Template!AC$1))</f>
        <v>1</v>
      </c>
      <c r="AD175">
        <f>IF(OR(AD$1=":=",$A175=";"),"",INDEX('Main Template'!$J$22:$AN$505,Vacay_Template!$A175,Vacay_Template!AD$1))</f>
        <v>1</v>
      </c>
      <c r="AE175" t="str">
        <f>IF(OR(AE$1=":=",$A175=";"),"",INDEX('Main Template'!$J$22:$AN$505,Vacay_Template!$A175,Vacay_Template!AE$1))</f>
        <v/>
      </c>
      <c r="AF175" t="e">
        <f>IF(OR(AF$1=":=",$A175=";"),"",INDEX('Main Template'!$J$22:$AN$505,Vacay_Template!$A175,Vacay_Template!AF$1))</f>
        <v>#VALUE!</v>
      </c>
    </row>
    <row r="176" spans="1:32">
      <c r="A176">
        <f>IF(A175=";","",IF('Main Template'!I196&lt;='Main Template'!$F$9,'Main Template'!I196,";"))</f>
        <v>0</v>
      </c>
      <c r="B176">
        <f>IF(OR(B$1=":=",$A176=";"),"",INDEX('Main Template'!$J$22:$AN$505,Vacay_Template!$A176,Vacay_Template!B$1))</f>
        <v>0</v>
      </c>
      <c r="C176">
        <f>IF(OR(C$1=":=",$A176=";"),"",INDEX('Main Template'!$J$22:$AN$505,Vacay_Template!$A176,Vacay_Template!C$1))</f>
        <v>1</v>
      </c>
      <c r="D176">
        <f>IF(OR(D$1=":=",$A176=";"),"",INDEX('Main Template'!$J$22:$AN$505,Vacay_Template!$A176,Vacay_Template!D$1))</f>
        <v>1</v>
      </c>
      <c r="E176">
        <f>IF(OR(E$1=":=",$A176=";"),"",INDEX('Main Template'!$J$22:$AN$505,Vacay_Template!$A176,Vacay_Template!E$1))</f>
        <v>1</v>
      </c>
      <c r="F176">
        <f>IF(OR(F$1=":=",$A176=";"),"",INDEX('Main Template'!$J$22:$AN$505,Vacay_Template!$A176,Vacay_Template!F$1))</f>
        <v>1</v>
      </c>
      <c r="G176">
        <f>IF(OR(G$1=":=",$A176=";"),"",INDEX('Main Template'!$J$22:$AN$505,Vacay_Template!$A176,Vacay_Template!G$1))</f>
        <v>1</v>
      </c>
      <c r="H176">
        <f>IF(OR(H$1=":=",$A176=";"),"",INDEX('Main Template'!$J$22:$AN$505,Vacay_Template!$A176,Vacay_Template!H$1))</f>
        <v>1</v>
      </c>
      <c r="I176">
        <f>IF(OR(I$1=":=",$A176=";"),"",INDEX('Main Template'!$J$22:$AN$505,Vacay_Template!$A176,Vacay_Template!I$1))</f>
        <v>1</v>
      </c>
      <c r="J176">
        <f>IF(OR(J$1=":=",$A176=";"),"",INDEX('Main Template'!$J$22:$AN$505,Vacay_Template!$A176,Vacay_Template!J$1))</f>
        <v>1</v>
      </c>
      <c r="K176">
        <f>IF(OR(K$1=":=",$A176=";"),"",INDEX('Main Template'!$J$22:$AN$505,Vacay_Template!$A176,Vacay_Template!K$1))</f>
        <v>1</v>
      </c>
      <c r="L176">
        <f>IF(OR(L$1=":=",$A176=";"),"",INDEX('Main Template'!$J$22:$AN$505,Vacay_Template!$A176,Vacay_Template!L$1))</f>
        <v>1</v>
      </c>
      <c r="M176">
        <f>IF(OR(M$1=":=",$A176=";"),"",INDEX('Main Template'!$J$22:$AN$505,Vacay_Template!$A176,Vacay_Template!M$1))</f>
        <v>1</v>
      </c>
      <c r="N176">
        <f>IF(OR(N$1=":=",$A176=";"),"",INDEX('Main Template'!$J$22:$AN$505,Vacay_Template!$A176,Vacay_Template!N$1))</f>
        <v>1</v>
      </c>
      <c r="O176">
        <f>IF(OR(O$1=":=",$A176=";"),"",INDEX('Main Template'!$J$22:$AN$505,Vacay_Template!$A176,Vacay_Template!O$1))</f>
        <v>1</v>
      </c>
      <c r="P176">
        <f>IF(OR(P$1=":=",$A176=";"),"",INDEX('Main Template'!$J$22:$AN$505,Vacay_Template!$A176,Vacay_Template!P$1))</f>
        <v>1</v>
      </c>
      <c r="Q176">
        <f>IF(OR(Q$1=":=",$A176=";"),"",INDEX('Main Template'!$J$22:$AN$505,Vacay_Template!$A176,Vacay_Template!Q$1))</f>
        <v>1</v>
      </c>
      <c r="R176">
        <f>IF(OR(R$1=":=",$A176=";"),"",INDEX('Main Template'!$J$22:$AN$505,Vacay_Template!$A176,Vacay_Template!R$1))</f>
        <v>1</v>
      </c>
      <c r="S176">
        <f>IF(OR(S$1=":=",$A176=";"),"",INDEX('Main Template'!$J$22:$AN$505,Vacay_Template!$A176,Vacay_Template!S$1))</f>
        <v>1</v>
      </c>
      <c r="T176">
        <f>IF(OR(T$1=":=",$A176=";"),"",INDEX('Main Template'!$J$22:$AN$505,Vacay_Template!$A176,Vacay_Template!T$1))</f>
        <v>1</v>
      </c>
      <c r="U176">
        <f>IF(OR(U$1=":=",$A176=";"),"",INDEX('Main Template'!$J$22:$AN$505,Vacay_Template!$A176,Vacay_Template!U$1))</f>
        <v>1</v>
      </c>
      <c r="V176">
        <f>IF(OR(V$1=":=",$A176=";"),"",INDEX('Main Template'!$J$22:$AN$505,Vacay_Template!$A176,Vacay_Template!V$1))</f>
        <v>1</v>
      </c>
      <c r="W176">
        <f>IF(OR(W$1=":=",$A176=";"),"",INDEX('Main Template'!$J$22:$AN$505,Vacay_Template!$A176,Vacay_Template!W$1))</f>
        <v>1</v>
      </c>
      <c r="X176">
        <f>IF(OR(X$1=":=",$A176=";"),"",INDEX('Main Template'!$J$22:$AN$505,Vacay_Template!$A176,Vacay_Template!X$1))</f>
        <v>1</v>
      </c>
      <c r="Y176">
        <f>IF(OR(Y$1=":=",$A176=";"),"",INDEX('Main Template'!$J$22:$AN$505,Vacay_Template!$A176,Vacay_Template!Y$1))</f>
        <v>1</v>
      </c>
      <c r="Z176">
        <f>IF(OR(Z$1=":=",$A176=";"),"",INDEX('Main Template'!$J$22:$AN$505,Vacay_Template!$A176,Vacay_Template!Z$1))</f>
        <v>1</v>
      </c>
      <c r="AA176">
        <f>IF(OR(AA$1=":=",$A176=";"),"",INDEX('Main Template'!$J$22:$AN$505,Vacay_Template!$A176,Vacay_Template!AA$1))</f>
        <v>1</v>
      </c>
      <c r="AB176">
        <f>IF(OR(AB$1=":=",$A176=";"),"",INDEX('Main Template'!$J$22:$AN$505,Vacay_Template!$A176,Vacay_Template!AB$1))</f>
        <v>1</v>
      </c>
      <c r="AC176">
        <f>IF(OR(AC$1=":=",$A176=";"),"",INDEX('Main Template'!$J$22:$AN$505,Vacay_Template!$A176,Vacay_Template!AC$1))</f>
        <v>1</v>
      </c>
      <c r="AD176">
        <f>IF(OR(AD$1=":=",$A176=";"),"",INDEX('Main Template'!$J$22:$AN$505,Vacay_Template!$A176,Vacay_Template!AD$1))</f>
        <v>1</v>
      </c>
      <c r="AE176" t="str">
        <f>IF(OR(AE$1=":=",$A176=";"),"",INDEX('Main Template'!$J$22:$AN$505,Vacay_Template!$A176,Vacay_Template!AE$1))</f>
        <v/>
      </c>
      <c r="AF176" t="e">
        <f>IF(OR(AF$1=":=",$A176=";"),"",INDEX('Main Template'!$J$22:$AN$505,Vacay_Template!$A176,Vacay_Template!AF$1))</f>
        <v>#VALUE!</v>
      </c>
    </row>
    <row r="177" spans="1:32">
      <c r="A177">
        <f>IF(A176=";","",IF('Main Template'!I197&lt;='Main Template'!$F$9,'Main Template'!I197,";"))</f>
        <v>0</v>
      </c>
      <c r="B177">
        <f>IF(OR(B$1=":=",$A177=";"),"",INDEX('Main Template'!$J$22:$AN$505,Vacay_Template!$A177,Vacay_Template!B$1))</f>
        <v>0</v>
      </c>
      <c r="C177">
        <f>IF(OR(C$1=":=",$A177=";"),"",INDEX('Main Template'!$J$22:$AN$505,Vacay_Template!$A177,Vacay_Template!C$1))</f>
        <v>1</v>
      </c>
      <c r="D177">
        <f>IF(OR(D$1=":=",$A177=";"),"",INDEX('Main Template'!$J$22:$AN$505,Vacay_Template!$A177,Vacay_Template!D$1))</f>
        <v>1</v>
      </c>
      <c r="E177">
        <f>IF(OR(E$1=":=",$A177=";"),"",INDEX('Main Template'!$J$22:$AN$505,Vacay_Template!$A177,Vacay_Template!E$1))</f>
        <v>1</v>
      </c>
      <c r="F177">
        <f>IF(OR(F$1=":=",$A177=";"),"",INDEX('Main Template'!$J$22:$AN$505,Vacay_Template!$A177,Vacay_Template!F$1))</f>
        <v>1</v>
      </c>
      <c r="G177">
        <f>IF(OR(G$1=":=",$A177=";"),"",INDEX('Main Template'!$J$22:$AN$505,Vacay_Template!$A177,Vacay_Template!G$1))</f>
        <v>1</v>
      </c>
      <c r="H177">
        <f>IF(OR(H$1=":=",$A177=";"),"",INDEX('Main Template'!$J$22:$AN$505,Vacay_Template!$A177,Vacay_Template!H$1))</f>
        <v>1</v>
      </c>
      <c r="I177">
        <f>IF(OR(I$1=":=",$A177=";"),"",INDEX('Main Template'!$J$22:$AN$505,Vacay_Template!$A177,Vacay_Template!I$1))</f>
        <v>1</v>
      </c>
      <c r="J177">
        <f>IF(OR(J$1=":=",$A177=";"),"",INDEX('Main Template'!$J$22:$AN$505,Vacay_Template!$A177,Vacay_Template!J$1))</f>
        <v>1</v>
      </c>
      <c r="K177">
        <f>IF(OR(K$1=":=",$A177=";"),"",INDEX('Main Template'!$J$22:$AN$505,Vacay_Template!$A177,Vacay_Template!K$1))</f>
        <v>1</v>
      </c>
      <c r="L177">
        <f>IF(OR(L$1=":=",$A177=";"),"",INDEX('Main Template'!$J$22:$AN$505,Vacay_Template!$A177,Vacay_Template!L$1))</f>
        <v>1</v>
      </c>
      <c r="M177">
        <f>IF(OR(M$1=":=",$A177=";"),"",INDEX('Main Template'!$J$22:$AN$505,Vacay_Template!$A177,Vacay_Template!M$1))</f>
        <v>1</v>
      </c>
      <c r="N177">
        <f>IF(OR(N$1=":=",$A177=";"),"",INDEX('Main Template'!$J$22:$AN$505,Vacay_Template!$A177,Vacay_Template!N$1))</f>
        <v>1</v>
      </c>
      <c r="O177">
        <f>IF(OR(O$1=":=",$A177=";"),"",INDEX('Main Template'!$J$22:$AN$505,Vacay_Template!$A177,Vacay_Template!O$1))</f>
        <v>1</v>
      </c>
      <c r="P177">
        <f>IF(OR(P$1=":=",$A177=";"),"",INDEX('Main Template'!$J$22:$AN$505,Vacay_Template!$A177,Vacay_Template!P$1))</f>
        <v>1</v>
      </c>
      <c r="Q177">
        <f>IF(OR(Q$1=":=",$A177=";"),"",INDEX('Main Template'!$J$22:$AN$505,Vacay_Template!$A177,Vacay_Template!Q$1))</f>
        <v>1</v>
      </c>
      <c r="R177">
        <f>IF(OR(R$1=":=",$A177=";"),"",INDEX('Main Template'!$J$22:$AN$505,Vacay_Template!$A177,Vacay_Template!R$1))</f>
        <v>1</v>
      </c>
      <c r="S177">
        <f>IF(OR(S$1=":=",$A177=";"),"",INDEX('Main Template'!$J$22:$AN$505,Vacay_Template!$A177,Vacay_Template!S$1))</f>
        <v>1</v>
      </c>
      <c r="T177">
        <f>IF(OR(T$1=":=",$A177=";"),"",INDEX('Main Template'!$J$22:$AN$505,Vacay_Template!$A177,Vacay_Template!T$1))</f>
        <v>1</v>
      </c>
      <c r="U177">
        <f>IF(OR(U$1=":=",$A177=";"),"",INDEX('Main Template'!$J$22:$AN$505,Vacay_Template!$A177,Vacay_Template!U$1))</f>
        <v>1</v>
      </c>
      <c r="V177">
        <f>IF(OR(V$1=":=",$A177=";"),"",INDEX('Main Template'!$J$22:$AN$505,Vacay_Template!$A177,Vacay_Template!V$1))</f>
        <v>1</v>
      </c>
      <c r="W177">
        <f>IF(OR(W$1=":=",$A177=";"),"",INDEX('Main Template'!$J$22:$AN$505,Vacay_Template!$A177,Vacay_Template!W$1))</f>
        <v>1</v>
      </c>
      <c r="X177">
        <f>IF(OR(X$1=":=",$A177=";"),"",INDEX('Main Template'!$J$22:$AN$505,Vacay_Template!$A177,Vacay_Template!X$1))</f>
        <v>1</v>
      </c>
      <c r="Y177">
        <f>IF(OR(Y$1=":=",$A177=";"),"",INDEX('Main Template'!$J$22:$AN$505,Vacay_Template!$A177,Vacay_Template!Y$1))</f>
        <v>1</v>
      </c>
      <c r="Z177">
        <f>IF(OR(Z$1=":=",$A177=";"),"",INDEX('Main Template'!$J$22:$AN$505,Vacay_Template!$A177,Vacay_Template!Z$1))</f>
        <v>1</v>
      </c>
      <c r="AA177">
        <f>IF(OR(AA$1=":=",$A177=";"),"",INDEX('Main Template'!$J$22:$AN$505,Vacay_Template!$A177,Vacay_Template!AA$1))</f>
        <v>1</v>
      </c>
      <c r="AB177">
        <f>IF(OR(AB$1=":=",$A177=";"),"",INDEX('Main Template'!$J$22:$AN$505,Vacay_Template!$A177,Vacay_Template!AB$1))</f>
        <v>1</v>
      </c>
      <c r="AC177">
        <f>IF(OR(AC$1=":=",$A177=";"),"",INDEX('Main Template'!$J$22:$AN$505,Vacay_Template!$A177,Vacay_Template!AC$1))</f>
        <v>1</v>
      </c>
      <c r="AD177">
        <f>IF(OR(AD$1=":=",$A177=";"),"",INDEX('Main Template'!$J$22:$AN$505,Vacay_Template!$A177,Vacay_Template!AD$1))</f>
        <v>1</v>
      </c>
      <c r="AE177" t="str">
        <f>IF(OR(AE$1=":=",$A177=";"),"",INDEX('Main Template'!$J$22:$AN$505,Vacay_Template!$A177,Vacay_Template!AE$1))</f>
        <v/>
      </c>
      <c r="AF177" t="e">
        <f>IF(OR(AF$1=":=",$A177=";"),"",INDEX('Main Template'!$J$22:$AN$505,Vacay_Template!$A177,Vacay_Template!AF$1))</f>
        <v>#VALUE!</v>
      </c>
    </row>
    <row r="178" spans="1:32">
      <c r="A178">
        <f>IF(A177=";","",IF('Main Template'!I198&lt;='Main Template'!$F$9,'Main Template'!I198,";"))</f>
        <v>0</v>
      </c>
      <c r="B178">
        <f>IF(OR(B$1=":=",$A178=";"),"",INDEX('Main Template'!$J$22:$AN$505,Vacay_Template!$A178,Vacay_Template!B$1))</f>
        <v>0</v>
      </c>
      <c r="C178">
        <f>IF(OR(C$1=":=",$A178=";"),"",INDEX('Main Template'!$J$22:$AN$505,Vacay_Template!$A178,Vacay_Template!C$1))</f>
        <v>0</v>
      </c>
      <c r="D178">
        <f>IF(OR(D$1=":=",$A178=";"),"",INDEX('Main Template'!$J$22:$AN$505,Vacay_Template!$A178,Vacay_Template!D$1))</f>
        <v>0</v>
      </c>
      <c r="E178">
        <f>IF(OR(E$1=":=",$A178=";"),"",INDEX('Main Template'!$J$22:$AN$505,Vacay_Template!$A178,Vacay_Template!E$1))</f>
        <v>0</v>
      </c>
      <c r="F178">
        <f>IF(OR(F$1=":=",$A178=";"),"",INDEX('Main Template'!$J$22:$AN$505,Vacay_Template!$A178,Vacay_Template!F$1))</f>
        <v>0</v>
      </c>
      <c r="G178">
        <f>IF(OR(G$1=":=",$A178=";"),"",INDEX('Main Template'!$J$22:$AN$505,Vacay_Template!$A178,Vacay_Template!G$1))</f>
        <v>0</v>
      </c>
      <c r="H178">
        <f>IF(OR(H$1=":=",$A178=";"),"",INDEX('Main Template'!$J$22:$AN$505,Vacay_Template!$A178,Vacay_Template!H$1))</f>
        <v>0</v>
      </c>
      <c r="I178">
        <f>IF(OR(I$1=":=",$A178=";"),"",INDEX('Main Template'!$J$22:$AN$505,Vacay_Template!$A178,Vacay_Template!I$1))</f>
        <v>0</v>
      </c>
      <c r="J178">
        <f>IF(OR(J$1=":=",$A178=";"),"",INDEX('Main Template'!$J$22:$AN$505,Vacay_Template!$A178,Vacay_Template!J$1))</f>
        <v>0</v>
      </c>
      <c r="K178">
        <f>IF(OR(K$1=":=",$A178=";"),"",INDEX('Main Template'!$J$22:$AN$505,Vacay_Template!$A178,Vacay_Template!K$1))</f>
        <v>0</v>
      </c>
      <c r="L178">
        <f>IF(OR(L$1=":=",$A178=";"),"",INDEX('Main Template'!$J$22:$AN$505,Vacay_Template!$A178,Vacay_Template!L$1))</f>
        <v>0</v>
      </c>
      <c r="M178">
        <f>IF(OR(M$1=":=",$A178=";"),"",INDEX('Main Template'!$J$22:$AN$505,Vacay_Template!$A178,Vacay_Template!M$1))</f>
        <v>0</v>
      </c>
      <c r="N178">
        <f>IF(OR(N$1=":=",$A178=";"),"",INDEX('Main Template'!$J$22:$AN$505,Vacay_Template!$A178,Vacay_Template!N$1))</f>
        <v>0</v>
      </c>
      <c r="O178">
        <f>IF(OR(O$1=":=",$A178=";"),"",INDEX('Main Template'!$J$22:$AN$505,Vacay_Template!$A178,Vacay_Template!O$1))</f>
        <v>0</v>
      </c>
      <c r="P178">
        <f>IF(OR(P$1=":=",$A178=";"),"",INDEX('Main Template'!$J$22:$AN$505,Vacay_Template!$A178,Vacay_Template!P$1))</f>
        <v>0</v>
      </c>
      <c r="Q178">
        <f>IF(OR(Q$1=":=",$A178=";"),"",INDEX('Main Template'!$J$22:$AN$505,Vacay_Template!$A178,Vacay_Template!Q$1))</f>
        <v>0</v>
      </c>
      <c r="R178">
        <f>IF(OR(R$1=":=",$A178=";"),"",INDEX('Main Template'!$J$22:$AN$505,Vacay_Template!$A178,Vacay_Template!R$1))</f>
        <v>0</v>
      </c>
      <c r="S178">
        <f>IF(OR(S$1=":=",$A178=";"),"",INDEX('Main Template'!$J$22:$AN$505,Vacay_Template!$A178,Vacay_Template!S$1))</f>
        <v>0</v>
      </c>
      <c r="T178">
        <f>IF(OR(T$1=":=",$A178=";"),"",INDEX('Main Template'!$J$22:$AN$505,Vacay_Template!$A178,Vacay_Template!T$1))</f>
        <v>0</v>
      </c>
      <c r="U178">
        <f>IF(OR(U$1=":=",$A178=";"),"",INDEX('Main Template'!$J$22:$AN$505,Vacay_Template!$A178,Vacay_Template!U$1))</f>
        <v>0</v>
      </c>
      <c r="V178">
        <f>IF(OR(V$1=":=",$A178=";"),"",INDEX('Main Template'!$J$22:$AN$505,Vacay_Template!$A178,Vacay_Template!V$1))</f>
        <v>0</v>
      </c>
      <c r="W178">
        <f>IF(OR(W$1=":=",$A178=";"),"",INDEX('Main Template'!$J$22:$AN$505,Vacay_Template!$A178,Vacay_Template!W$1))</f>
        <v>0</v>
      </c>
      <c r="X178">
        <f>IF(OR(X$1=":=",$A178=";"),"",INDEX('Main Template'!$J$22:$AN$505,Vacay_Template!$A178,Vacay_Template!X$1))</f>
        <v>0</v>
      </c>
      <c r="Y178">
        <f>IF(OR(Y$1=":=",$A178=";"),"",INDEX('Main Template'!$J$22:$AN$505,Vacay_Template!$A178,Vacay_Template!Y$1))</f>
        <v>0</v>
      </c>
      <c r="Z178">
        <f>IF(OR(Z$1=":=",$A178=";"),"",INDEX('Main Template'!$J$22:$AN$505,Vacay_Template!$A178,Vacay_Template!Z$1))</f>
        <v>0</v>
      </c>
      <c r="AA178">
        <f>IF(OR(AA$1=":=",$A178=";"),"",INDEX('Main Template'!$J$22:$AN$505,Vacay_Template!$A178,Vacay_Template!AA$1))</f>
        <v>0</v>
      </c>
      <c r="AB178">
        <f>IF(OR(AB$1=":=",$A178=";"),"",INDEX('Main Template'!$J$22:$AN$505,Vacay_Template!$A178,Vacay_Template!AB$1))</f>
        <v>0</v>
      </c>
      <c r="AC178">
        <f>IF(OR(AC$1=":=",$A178=";"),"",INDEX('Main Template'!$J$22:$AN$505,Vacay_Template!$A178,Vacay_Template!AC$1))</f>
        <v>0</v>
      </c>
      <c r="AD178">
        <f>IF(OR(AD$1=":=",$A178=";"),"",INDEX('Main Template'!$J$22:$AN$505,Vacay_Template!$A178,Vacay_Template!AD$1))</f>
        <v>0</v>
      </c>
      <c r="AE178" t="str">
        <f>IF(OR(AE$1=":=",$A178=";"),"",INDEX('Main Template'!$J$22:$AN$505,Vacay_Template!$A178,Vacay_Template!AE$1))</f>
        <v/>
      </c>
      <c r="AF178" t="e">
        <f>IF(OR(AF$1=":=",$A178=";"),"",INDEX('Main Template'!$J$22:$AN$505,Vacay_Template!$A178,Vacay_Template!AF$1))</f>
        <v>#VALUE!</v>
      </c>
    </row>
    <row r="179" spans="1:32">
      <c r="A179">
        <f>IF(A178=";","",IF('Main Template'!I199&lt;='Main Template'!$F$9,'Main Template'!I199,";"))</f>
        <v>0</v>
      </c>
      <c r="B179">
        <f>IF(OR(B$1=":=",$A179=";"),"",INDEX('Main Template'!$J$22:$AN$505,Vacay_Template!$A179,Vacay_Template!B$1))</f>
        <v>0</v>
      </c>
      <c r="C179">
        <f>IF(OR(C$1=":=",$A179=";"),"",INDEX('Main Template'!$J$22:$AN$505,Vacay_Template!$A179,Vacay_Template!C$1))</f>
        <v>0</v>
      </c>
      <c r="D179">
        <f>IF(OR(D$1=":=",$A179=";"),"",INDEX('Main Template'!$J$22:$AN$505,Vacay_Template!$A179,Vacay_Template!D$1))</f>
        <v>0</v>
      </c>
      <c r="E179">
        <f>IF(OR(E$1=":=",$A179=";"),"",INDEX('Main Template'!$J$22:$AN$505,Vacay_Template!$A179,Vacay_Template!E$1))</f>
        <v>0</v>
      </c>
      <c r="F179">
        <f>IF(OR(F$1=":=",$A179=";"),"",INDEX('Main Template'!$J$22:$AN$505,Vacay_Template!$A179,Vacay_Template!F$1))</f>
        <v>0</v>
      </c>
      <c r="G179">
        <f>IF(OR(G$1=":=",$A179=";"),"",INDEX('Main Template'!$J$22:$AN$505,Vacay_Template!$A179,Vacay_Template!G$1))</f>
        <v>0</v>
      </c>
      <c r="H179">
        <f>IF(OR(H$1=":=",$A179=";"),"",INDEX('Main Template'!$J$22:$AN$505,Vacay_Template!$A179,Vacay_Template!H$1))</f>
        <v>0</v>
      </c>
      <c r="I179">
        <f>IF(OR(I$1=":=",$A179=";"),"",INDEX('Main Template'!$J$22:$AN$505,Vacay_Template!$A179,Vacay_Template!I$1))</f>
        <v>0</v>
      </c>
      <c r="J179">
        <f>IF(OR(J$1=":=",$A179=";"),"",INDEX('Main Template'!$J$22:$AN$505,Vacay_Template!$A179,Vacay_Template!J$1))</f>
        <v>0</v>
      </c>
      <c r="K179">
        <f>IF(OR(K$1=":=",$A179=";"),"",INDEX('Main Template'!$J$22:$AN$505,Vacay_Template!$A179,Vacay_Template!K$1))</f>
        <v>0</v>
      </c>
      <c r="L179">
        <f>IF(OR(L$1=":=",$A179=";"),"",INDEX('Main Template'!$J$22:$AN$505,Vacay_Template!$A179,Vacay_Template!L$1))</f>
        <v>0</v>
      </c>
      <c r="M179">
        <f>IF(OR(M$1=":=",$A179=";"),"",INDEX('Main Template'!$J$22:$AN$505,Vacay_Template!$A179,Vacay_Template!M$1))</f>
        <v>0</v>
      </c>
      <c r="N179">
        <f>IF(OR(N$1=":=",$A179=";"),"",INDEX('Main Template'!$J$22:$AN$505,Vacay_Template!$A179,Vacay_Template!N$1))</f>
        <v>0</v>
      </c>
      <c r="O179">
        <f>IF(OR(O$1=":=",$A179=";"),"",INDEX('Main Template'!$J$22:$AN$505,Vacay_Template!$A179,Vacay_Template!O$1))</f>
        <v>0</v>
      </c>
      <c r="P179">
        <f>IF(OR(P$1=":=",$A179=";"),"",INDEX('Main Template'!$J$22:$AN$505,Vacay_Template!$A179,Vacay_Template!P$1))</f>
        <v>0</v>
      </c>
      <c r="Q179">
        <f>IF(OR(Q$1=":=",$A179=";"),"",INDEX('Main Template'!$J$22:$AN$505,Vacay_Template!$A179,Vacay_Template!Q$1))</f>
        <v>0</v>
      </c>
      <c r="R179">
        <f>IF(OR(R$1=":=",$A179=";"),"",INDEX('Main Template'!$J$22:$AN$505,Vacay_Template!$A179,Vacay_Template!R$1))</f>
        <v>0</v>
      </c>
      <c r="S179">
        <f>IF(OR(S$1=":=",$A179=";"),"",INDEX('Main Template'!$J$22:$AN$505,Vacay_Template!$A179,Vacay_Template!S$1))</f>
        <v>0</v>
      </c>
      <c r="T179">
        <f>IF(OR(T$1=":=",$A179=";"),"",INDEX('Main Template'!$J$22:$AN$505,Vacay_Template!$A179,Vacay_Template!T$1))</f>
        <v>0</v>
      </c>
      <c r="U179">
        <f>IF(OR(U$1=":=",$A179=";"),"",INDEX('Main Template'!$J$22:$AN$505,Vacay_Template!$A179,Vacay_Template!U$1))</f>
        <v>0</v>
      </c>
      <c r="V179">
        <f>IF(OR(V$1=":=",$A179=";"),"",INDEX('Main Template'!$J$22:$AN$505,Vacay_Template!$A179,Vacay_Template!V$1))</f>
        <v>0</v>
      </c>
      <c r="W179">
        <f>IF(OR(W$1=":=",$A179=";"),"",INDEX('Main Template'!$J$22:$AN$505,Vacay_Template!$A179,Vacay_Template!W$1))</f>
        <v>0</v>
      </c>
      <c r="X179">
        <f>IF(OR(X$1=":=",$A179=";"),"",INDEX('Main Template'!$J$22:$AN$505,Vacay_Template!$A179,Vacay_Template!X$1))</f>
        <v>0</v>
      </c>
      <c r="Y179">
        <f>IF(OR(Y$1=":=",$A179=";"),"",INDEX('Main Template'!$J$22:$AN$505,Vacay_Template!$A179,Vacay_Template!Y$1))</f>
        <v>0</v>
      </c>
      <c r="Z179">
        <f>IF(OR(Z$1=":=",$A179=";"),"",INDEX('Main Template'!$J$22:$AN$505,Vacay_Template!$A179,Vacay_Template!Z$1))</f>
        <v>0</v>
      </c>
      <c r="AA179">
        <f>IF(OR(AA$1=":=",$A179=";"),"",INDEX('Main Template'!$J$22:$AN$505,Vacay_Template!$A179,Vacay_Template!AA$1))</f>
        <v>0</v>
      </c>
      <c r="AB179">
        <f>IF(OR(AB$1=":=",$A179=";"),"",INDEX('Main Template'!$J$22:$AN$505,Vacay_Template!$A179,Vacay_Template!AB$1))</f>
        <v>0</v>
      </c>
      <c r="AC179">
        <f>IF(OR(AC$1=":=",$A179=";"),"",INDEX('Main Template'!$J$22:$AN$505,Vacay_Template!$A179,Vacay_Template!AC$1))</f>
        <v>0</v>
      </c>
      <c r="AD179">
        <f>IF(OR(AD$1=":=",$A179=";"),"",INDEX('Main Template'!$J$22:$AN$505,Vacay_Template!$A179,Vacay_Template!AD$1))</f>
        <v>0</v>
      </c>
      <c r="AE179" t="str">
        <f>IF(OR(AE$1=":=",$A179=";"),"",INDEX('Main Template'!$J$22:$AN$505,Vacay_Template!$A179,Vacay_Template!AE$1))</f>
        <v/>
      </c>
      <c r="AF179" t="e">
        <f>IF(OR(AF$1=":=",$A179=";"),"",INDEX('Main Template'!$J$22:$AN$505,Vacay_Template!$A179,Vacay_Template!AF$1))</f>
        <v>#VALUE!</v>
      </c>
    </row>
    <row r="180" spans="1:32">
      <c r="A180">
        <f>IF(A179=";","",IF('Main Template'!I200&lt;='Main Template'!$F$9,'Main Template'!I200,";"))</f>
        <v>0</v>
      </c>
      <c r="B180">
        <f>IF(OR(B$1=":=",$A180=";"),"",INDEX('Main Template'!$J$22:$AN$505,Vacay_Template!$A180,Vacay_Template!B$1))</f>
        <v>0</v>
      </c>
      <c r="C180">
        <f>IF(OR(C$1=":=",$A180=";"),"",INDEX('Main Template'!$J$22:$AN$505,Vacay_Template!$A180,Vacay_Template!C$1))</f>
        <v>0</v>
      </c>
      <c r="D180">
        <f>IF(OR(D$1=":=",$A180=";"),"",INDEX('Main Template'!$J$22:$AN$505,Vacay_Template!$A180,Vacay_Template!D$1))</f>
        <v>0</v>
      </c>
      <c r="E180">
        <f>IF(OR(E$1=":=",$A180=";"),"",INDEX('Main Template'!$J$22:$AN$505,Vacay_Template!$A180,Vacay_Template!E$1))</f>
        <v>0</v>
      </c>
      <c r="F180">
        <f>IF(OR(F$1=":=",$A180=";"),"",INDEX('Main Template'!$J$22:$AN$505,Vacay_Template!$A180,Vacay_Template!F$1))</f>
        <v>0</v>
      </c>
      <c r="G180">
        <f>IF(OR(G$1=":=",$A180=";"),"",INDEX('Main Template'!$J$22:$AN$505,Vacay_Template!$A180,Vacay_Template!G$1))</f>
        <v>0</v>
      </c>
      <c r="H180">
        <f>IF(OR(H$1=":=",$A180=";"),"",INDEX('Main Template'!$J$22:$AN$505,Vacay_Template!$A180,Vacay_Template!H$1))</f>
        <v>0</v>
      </c>
      <c r="I180">
        <f>IF(OR(I$1=":=",$A180=";"),"",INDEX('Main Template'!$J$22:$AN$505,Vacay_Template!$A180,Vacay_Template!I$1))</f>
        <v>0</v>
      </c>
      <c r="J180">
        <f>IF(OR(J$1=":=",$A180=";"),"",INDEX('Main Template'!$J$22:$AN$505,Vacay_Template!$A180,Vacay_Template!J$1))</f>
        <v>0</v>
      </c>
      <c r="K180">
        <f>IF(OR(K$1=":=",$A180=";"),"",INDEX('Main Template'!$J$22:$AN$505,Vacay_Template!$A180,Vacay_Template!K$1))</f>
        <v>0</v>
      </c>
      <c r="L180">
        <f>IF(OR(L$1=":=",$A180=";"),"",INDEX('Main Template'!$J$22:$AN$505,Vacay_Template!$A180,Vacay_Template!L$1))</f>
        <v>0</v>
      </c>
      <c r="M180">
        <f>IF(OR(M$1=":=",$A180=";"),"",INDEX('Main Template'!$J$22:$AN$505,Vacay_Template!$A180,Vacay_Template!M$1))</f>
        <v>0</v>
      </c>
      <c r="N180">
        <f>IF(OR(N$1=":=",$A180=";"),"",INDEX('Main Template'!$J$22:$AN$505,Vacay_Template!$A180,Vacay_Template!N$1))</f>
        <v>0</v>
      </c>
      <c r="O180">
        <f>IF(OR(O$1=":=",$A180=";"),"",INDEX('Main Template'!$J$22:$AN$505,Vacay_Template!$A180,Vacay_Template!O$1))</f>
        <v>0</v>
      </c>
      <c r="P180">
        <f>IF(OR(P$1=":=",$A180=";"),"",INDEX('Main Template'!$J$22:$AN$505,Vacay_Template!$A180,Vacay_Template!P$1))</f>
        <v>0</v>
      </c>
      <c r="Q180">
        <f>IF(OR(Q$1=":=",$A180=";"),"",INDEX('Main Template'!$J$22:$AN$505,Vacay_Template!$A180,Vacay_Template!Q$1))</f>
        <v>0</v>
      </c>
      <c r="R180">
        <f>IF(OR(R$1=":=",$A180=";"),"",INDEX('Main Template'!$J$22:$AN$505,Vacay_Template!$A180,Vacay_Template!R$1))</f>
        <v>0</v>
      </c>
      <c r="S180">
        <f>IF(OR(S$1=":=",$A180=";"),"",INDEX('Main Template'!$J$22:$AN$505,Vacay_Template!$A180,Vacay_Template!S$1))</f>
        <v>0</v>
      </c>
      <c r="T180">
        <f>IF(OR(T$1=":=",$A180=";"),"",INDEX('Main Template'!$J$22:$AN$505,Vacay_Template!$A180,Vacay_Template!T$1))</f>
        <v>0</v>
      </c>
      <c r="U180">
        <f>IF(OR(U$1=":=",$A180=";"),"",INDEX('Main Template'!$J$22:$AN$505,Vacay_Template!$A180,Vacay_Template!U$1))</f>
        <v>0</v>
      </c>
      <c r="V180">
        <f>IF(OR(V$1=":=",$A180=";"),"",INDEX('Main Template'!$J$22:$AN$505,Vacay_Template!$A180,Vacay_Template!V$1))</f>
        <v>0</v>
      </c>
      <c r="W180">
        <f>IF(OR(W$1=":=",$A180=";"),"",INDEX('Main Template'!$J$22:$AN$505,Vacay_Template!$A180,Vacay_Template!W$1))</f>
        <v>0</v>
      </c>
      <c r="X180">
        <f>IF(OR(X$1=":=",$A180=";"),"",INDEX('Main Template'!$J$22:$AN$505,Vacay_Template!$A180,Vacay_Template!X$1))</f>
        <v>0</v>
      </c>
      <c r="Y180">
        <f>IF(OR(Y$1=":=",$A180=";"),"",INDEX('Main Template'!$J$22:$AN$505,Vacay_Template!$A180,Vacay_Template!Y$1))</f>
        <v>0</v>
      </c>
      <c r="Z180">
        <f>IF(OR(Z$1=":=",$A180=";"),"",INDEX('Main Template'!$J$22:$AN$505,Vacay_Template!$A180,Vacay_Template!Z$1))</f>
        <v>0</v>
      </c>
      <c r="AA180">
        <f>IF(OR(AA$1=":=",$A180=";"),"",INDEX('Main Template'!$J$22:$AN$505,Vacay_Template!$A180,Vacay_Template!AA$1))</f>
        <v>0</v>
      </c>
      <c r="AB180">
        <f>IF(OR(AB$1=":=",$A180=";"),"",INDEX('Main Template'!$J$22:$AN$505,Vacay_Template!$A180,Vacay_Template!AB$1))</f>
        <v>0</v>
      </c>
      <c r="AC180">
        <f>IF(OR(AC$1=":=",$A180=";"),"",INDEX('Main Template'!$J$22:$AN$505,Vacay_Template!$A180,Vacay_Template!AC$1))</f>
        <v>0</v>
      </c>
      <c r="AD180">
        <f>IF(OR(AD$1=":=",$A180=";"),"",INDEX('Main Template'!$J$22:$AN$505,Vacay_Template!$A180,Vacay_Template!AD$1))</f>
        <v>0</v>
      </c>
      <c r="AE180" t="str">
        <f>IF(OR(AE$1=":=",$A180=";"),"",INDEX('Main Template'!$J$22:$AN$505,Vacay_Template!$A180,Vacay_Template!AE$1))</f>
        <v/>
      </c>
      <c r="AF180" t="e">
        <f>IF(OR(AF$1=":=",$A180=";"),"",INDEX('Main Template'!$J$22:$AN$505,Vacay_Template!$A180,Vacay_Template!AF$1))</f>
        <v>#VALUE!</v>
      </c>
    </row>
    <row r="181" spans="1:32">
      <c r="A181">
        <f>IF(A180=";","",IF('Main Template'!I201&lt;='Main Template'!$F$9,'Main Template'!I201,";"))</f>
        <v>0</v>
      </c>
      <c r="B181">
        <f>IF(OR(B$1=":=",$A181=";"),"",INDEX('Main Template'!$J$22:$AN$505,Vacay_Template!$A181,Vacay_Template!B$1))</f>
        <v>0</v>
      </c>
      <c r="C181">
        <f>IF(OR(C$1=":=",$A181=";"),"",INDEX('Main Template'!$J$22:$AN$505,Vacay_Template!$A181,Vacay_Template!C$1))</f>
        <v>0</v>
      </c>
      <c r="D181">
        <f>IF(OR(D$1=":=",$A181=";"),"",INDEX('Main Template'!$J$22:$AN$505,Vacay_Template!$A181,Vacay_Template!D$1))</f>
        <v>0</v>
      </c>
      <c r="E181">
        <f>IF(OR(E$1=":=",$A181=";"),"",INDEX('Main Template'!$J$22:$AN$505,Vacay_Template!$A181,Vacay_Template!E$1))</f>
        <v>0</v>
      </c>
      <c r="F181">
        <f>IF(OR(F$1=":=",$A181=";"),"",INDEX('Main Template'!$J$22:$AN$505,Vacay_Template!$A181,Vacay_Template!F$1))</f>
        <v>0</v>
      </c>
      <c r="G181">
        <f>IF(OR(G$1=":=",$A181=";"),"",INDEX('Main Template'!$J$22:$AN$505,Vacay_Template!$A181,Vacay_Template!G$1))</f>
        <v>0</v>
      </c>
      <c r="H181">
        <f>IF(OR(H$1=":=",$A181=";"),"",INDEX('Main Template'!$J$22:$AN$505,Vacay_Template!$A181,Vacay_Template!H$1))</f>
        <v>0</v>
      </c>
      <c r="I181">
        <f>IF(OR(I$1=":=",$A181=";"),"",INDEX('Main Template'!$J$22:$AN$505,Vacay_Template!$A181,Vacay_Template!I$1))</f>
        <v>0</v>
      </c>
      <c r="J181">
        <f>IF(OR(J$1=":=",$A181=";"),"",INDEX('Main Template'!$J$22:$AN$505,Vacay_Template!$A181,Vacay_Template!J$1))</f>
        <v>0</v>
      </c>
      <c r="K181">
        <f>IF(OR(K$1=":=",$A181=";"),"",INDEX('Main Template'!$J$22:$AN$505,Vacay_Template!$A181,Vacay_Template!K$1))</f>
        <v>0</v>
      </c>
      <c r="L181">
        <f>IF(OR(L$1=":=",$A181=";"),"",INDEX('Main Template'!$J$22:$AN$505,Vacay_Template!$A181,Vacay_Template!L$1))</f>
        <v>0</v>
      </c>
      <c r="M181">
        <f>IF(OR(M$1=":=",$A181=";"),"",INDEX('Main Template'!$J$22:$AN$505,Vacay_Template!$A181,Vacay_Template!M$1))</f>
        <v>0</v>
      </c>
      <c r="N181">
        <f>IF(OR(N$1=":=",$A181=";"),"",INDEX('Main Template'!$J$22:$AN$505,Vacay_Template!$A181,Vacay_Template!N$1))</f>
        <v>0</v>
      </c>
      <c r="O181">
        <f>IF(OR(O$1=":=",$A181=";"),"",INDEX('Main Template'!$J$22:$AN$505,Vacay_Template!$A181,Vacay_Template!O$1))</f>
        <v>0</v>
      </c>
      <c r="P181">
        <f>IF(OR(P$1=":=",$A181=";"),"",INDEX('Main Template'!$J$22:$AN$505,Vacay_Template!$A181,Vacay_Template!P$1))</f>
        <v>0</v>
      </c>
      <c r="Q181">
        <f>IF(OR(Q$1=":=",$A181=";"),"",INDEX('Main Template'!$J$22:$AN$505,Vacay_Template!$A181,Vacay_Template!Q$1))</f>
        <v>0</v>
      </c>
      <c r="R181">
        <f>IF(OR(R$1=":=",$A181=";"),"",INDEX('Main Template'!$J$22:$AN$505,Vacay_Template!$A181,Vacay_Template!R$1))</f>
        <v>0</v>
      </c>
      <c r="S181">
        <f>IF(OR(S$1=":=",$A181=";"),"",INDEX('Main Template'!$J$22:$AN$505,Vacay_Template!$A181,Vacay_Template!S$1))</f>
        <v>0</v>
      </c>
      <c r="T181">
        <f>IF(OR(T$1=":=",$A181=";"),"",INDEX('Main Template'!$J$22:$AN$505,Vacay_Template!$A181,Vacay_Template!T$1))</f>
        <v>0</v>
      </c>
      <c r="U181">
        <f>IF(OR(U$1=":=",$A181=";"),"",INDEX('Main Template'!$J$22:$AN$505,Vacay_Template!$A181,Vacay_Template!U$1))</f>
        <v>0</v>
      </c>
      <c r="V181">
        <f>IF(OR(V$1=":=",$A181=";"),"",INDEX('Main Template'!$J$22:$AN$505,Vacay_Template!$A181,Vacay_Template!V$1))</f>
        <v>0</v>
      </c>
      <c r="W181">
        <f>IF(OR(W$1=":=",$A181=";"),"",INDEX('Main Template'!$J$22:$AN$505,Vacay_Template!$A181,Vacay_Template!W$1))</f>
        <v>0</v>
      </c>
      <c r="X181">
        <f>IF(OR(X$1=":=",$A181=";"),"",INDEX('Main Template'!$J$22:$AN$505,Vacay_Template!$A181,Vacay_Template!X$1))</f>
        <v>0</v>
      </c>
      <c r="Y181">
        <f>IF(OR(Y$1=":=",$A181=";"),"",INDEX('Main Template'!$J$22:$AN$505,Vacay_Template!$A181,Vacay_Template!Y$1))</f>
        <v>0</v>
      </c>
      <c r="Z181">
        <f>IF(OR(Z$1=":=",$A181=";"),"",INDEX('Main Template'!$J$22:$AN$505,Vacay_Template!$A181,Vacay_Template!Z$1))</f>
        <v>0</v>
      </c>
      <c r="AA181">
        <f>IF(OR(AA$1=":=",$A181=";"),"",INDEX('Main Template'!$J$22:$AN$505,Vacay_Template!$A181,Vacay_Template!AA$1))</f>
        <v>0</v>
      </c>
      <c r="AB181">
        <f>IF(OR(AB$1=":=",$A181=";"),"",INDEX('Main Template'!$J$22:$AN$505,Vacay_Template!$A181,Vacay_Template!AB$1))</f>
        <v>0</v>
      </c>
      <c r="AC181">
        <f>IF(OR(AC$1=":=",$A181=";"),"",INDEX('Main Template'!$J$22:$AN$505,Vacay_Template!$A181,Vacay_Template!AC$1))</f>
        <v>0</v>
      </c>
      <c r="AD181">
        <f>IF(OR(AD$1=":=",$A181=";"),"",INDEX('Main Template'!$J$22:$AN$505,Vacay_Template!$A181,Vacay_Template!AD$1))</f>
        <v>0</v>
      </c>
      <c r="AE181" t="str">
        <f>IF(OR(AE$1=":=",$A181=";"),"",INDEX('Main Template'!$J$22:$AN$505,Vacay_Template!$A181,Vacay_Template!AE$1))</f>
        <v/>
      </c>
      <c r="AF181" t="e">
        <f>IF(OR(AF$1=":=",$A181=";"),"",INDEX('Main Template'!$J$22:$AN$505,Vacay_Template!$A181,Vacay_Template!AF$1))</f>
        <v>#VALUE!</v>
      </c>
    </row>
    <row r="182" spans="1:32">
      <c r="A182">
        <f>IF(A181=";","",IF('Main Template'!I202&lt;='Main Template'!$F$9,'Main Template'!I202,";"))</f>
        <v>0</v>
      </c>
      <c r="B182">
        <f>IF(OR(B$1=":=",$A182=";"),"",INDEX('Main Template'!$J$22:$AN$505,Vacay_Template!$A182,Vacay_Template!B$1))</f>
        <v>0</v>
      </c>
      <c r="C182">
        <f>IF(OR(C$1=":=",$A182=";"),"",INDEX('Main Template'!$J$22:$AN$505,Vacay_Template!$A182,Vacay_Template!C$1))</f>
        <v>0</v>
      </c>
      <c r="D182">
        <f>IF(OR(D$1=":=",$A182=";"),"",INDEX('Main Template'!$J$22:$AN$505,Vacay_Template!$A182,Vacay_Template!D$1))</f>
        <v>0</v>
      </c>
      <c r="E182">
        <f>IF(OR(E$1=":=",$A182=";"),"",INDEX('Main Template'!$J$22:$AN$505,Vacay_Template!$A182,Vacay_Template!E$1))</f>
        <v>0</v>
      </c>
      <c r="F182">
        <f>IF(OR(F$1=":=",$A182=";"),"",INDEX('Main Template'!$J$22:$AN$505,Vacay_Template!$A182,Vacay_Template!F$1))</f>
        <v>0</v>
      </c>
      <c r="G182">
        <f>IF(OR(G$1=":=",$A182=";"),"",INDEX('Main Template'!$J$22:$AN$505,Vacay_Template!$A182,Vacay_Template!G$1))</f>
        <v>0</v>
      </c>
      <c r="H182">
        <f>IF(OR(H$1=":=",$A182=";"),"",INDEX('Main Template'!$J$22:$AN$505,Vacay_Template!$A182,Vacay_Template!H$1))</f>
        <v>0</v>
      </c>
      <c r="I182">
        <f>IF(OR(I$1=":=",$A182=";"),"",INDEX('Main Template'!$J$22:$AN$505,Vacay_Template!$A182,Vacay_Template!I$1))</f>
        <v>0</v>
      </c>
      <c r="J182">
        <f>IF(OR(J$1=":=",$A182=";"),"",INDEX('Main Template'!$J$22:$AN$505,Vacay_Template!$A182,Vacay_Template!J$1))</f>
        <v>0</v>
      </c>
      <c r="K182">
        <f>IF(OR(K$1=":=",$A182=";"),"",INDEX('Main Template'!$J$22:$AN$505,Vacay_Template!$A182,Vacay_Template!K$1))</f>
        <v>0</v>
      </c>
      <c r="L182">
        <f>IF(OR(L$1=":=",$A182=";"),"",INDEX('Main Template'!$J$22:$AN$505,Vacay_Template!$A182,Vacay_Template!L$1))</f>
        <v>0</v>
      </c>
      <c r="M182">
        <f>IF(OR(M$1=":=",$A182=";"),"",INDEX('Main Template'!$J$22:$AN$505,Vacay_Template!$A182,Vacay_Template!M$1))</f>
        <v>0</v>
      </c>
      <c r="N182">
        <f>IF(OR(N$1=":=",$A182=";"),"",INDEX('Main Template'!$J$22:$AN$505,Vacay_Template!$A182,Vacay_Template!N$1))</f>
        <v>0</v>
      </c>
      <c r="O182">
        <f>IF(OR(O$1=":=",$A182=";"),"",INDEX('Main Template'!$J$22:$AN$505,Vacay_Template!$A182,Vacay_Template!O$1))</f>
        <v>0</v>
      </c>
      <c r="P182">
        <f>IF(OR(P$1=":=",$A182=";"),"",INDEX('Main Template'!$J$22:$AN$505,Vacay_Template!$A182,Vacay_Template!P$1))</f>
        <v>0</v>
      </c>
      <c r="Q182">
        <f>IF(OR(Q$1=":=",$A182=";"),"",INDEX('Main Template'!$J$22:$AN$505,Vacay_Template!$A182,Vacay_Template!Q$1))</f>
        <v>0</v>
      </c>
      <c r="R182">
        <f>IF(OR(R$1=":=",$A182=";"),"",INDEX('Main Template'!$J$22:$AN$505,Vacay_Template!$A182,Vacay_Template!R$1))</f>
        <v>0</v>
      </c>
      <c r="S182">
        <f>IF(OR(S$1=":=",$A182=";"),"",INDEX('Main Template'!$J$22:$AN$505,Vacay_Template!$A182,Vacay_Template!S$1))</f>
        <v>0</v>
      </c>
      <c r="T182">
        <f>IF(OR(T$1=":=",$A182=";"),"",INDEX('Main Template'!$J$22:$AN$505,Vacay_Template!$A182,Vacay_Template!T$1))</f>
        <v>0</v>
      </c>
      <c r="U182">
        <f>IF(OR(U$1=":=",$A182=";"),"",INDEX('Main Template'!$J$22:$AN$505,Vacay_Template!$A182,Vacay_Template!U$1))</f>
        <v>0</v>
      </c>
      <c r="V182">
        <f>IF(OR(V$1=":=",$A182=";"),"",INDEX('Main Template'!$J$22:$AN$505,Vacay_Template!$A182,Vacay_Template!V$1))</f>
        <v>0</v>
      </c>
      <c r="W182">
        <f>IF(OR(W$1=":=",$A182=";"),"",INDEX('Main Template'!$J$22:$AN$505,Vacay_Template!$A182,Vacay_Template!W$1))</f>
        <v>0</v>
      </c>
      <c r="X182">
        <f>IF(OR(X$1=":=",$A182=";"),"",INDEX('Main Template'!$J$22:$AN$505,Vacay_Template!$A182,Vacay_Template!X$1))</f>
        <v>0</v>
      </c>
      <c r="Y182">
        <f>IF(OR(Y$1=":=",$A182=";"),"",INDEX('Main Template'!$J$22:$AN$505,Vacay_Template!$A182,Vacay_Template!Y$1))</f>
        <v>0</v>
      </c>
      <c r="Z182">
        <f>IF(OR(Z$1=":=",$A182=";"),"",INDEX('Main Template'!$J$22:$AN$505,Vacay_Template!$A182,Vacay_Template!Z$1))</f>
        <v>0</v>
      </c>
      <c r="AA182">
        <f>IF(OR(AA$1=":=",$A182=";"),"",INDEX('Main Template'!$J$22:$AN$505,Vacay_Template!$A182,Vacay_Template!AA$1))</f>
        <v>0</v>
      </c>
      <c r="AB182">
        <f>IF(OR(AB$1=":=",$A182=";"),"",INDEX('Main Template'!$J$22:$AN$505,Vacay_Template!$A182,Vacay_Template!AB$1))</f>
        <v>0</v>
      </c>
      <c r="AC182">
        <f>IF(OR(AC$1=":=",$A182=";"),"",INDEX('Main Template'!$J$22:$AN$505,Vacay_Template!$A182,Vacay_Template!AC$1))</f>
        <v>0</v>
      </c>
      <c r="AD182">
        <f>IF(OR(AD$1=":=",$A182=";"),"",INDEX('Main Template'!$J$22:$AN$505,Vacay_Template!$A182,Vacay_Template!AD$1))</f>
        <v>0</v>
      </c>
      <c r="AE182" t="str">
        <f>IF(OR(AE$1=":=",$A182=";"),"",INDEX('Main Template'!$J$22:$AN$505,Vacay_Template!$A182,Vacay_Template!AE$1))</f>
        <v/>
      </c>
      <c r="AF182" t="e">
        <f>IF(OR(AF$1=":=",$A182=";"),"",INDEX('Main Template'!$J$22:$AN$505,Vacay_Template!$A182,Vacay_Template!AF$1))</f>
        <v>#VALUE!</v>
      </c>
    </row>
    <row r="183" spans="1:32">
      <c r="A183">
        <f>IF(A182=";","",IF('Main Template'!I203&lt;='Main Template'!$F$9,'Main Template'!I203,";"))</f>
        <v>0</v>
      </c>
      <c r="B183">
        <f>IF(OR(B$1=":=",$A183=";"),"",INDEX('Main Template'!$J$22:$AN$505,Vacay_Template!$A183,Vacay_Template!B$1))</f>
        <v>0</v>
      </c>
      <c r="C183">
        <f>IF(OR(C$1=":=",$A183=";"),"",INDEX('Main Template'!$J$22:$AN$505,Vacay_Template!$A183,Vacay_Template!C$1))</f>
        <v>0</v>
      </c>
      <c r="D183">
        <f>IF(OR(D$1=":=",$A183=";"),"",INDEX('Main Template'!$J$22:$AN$505,Vacay_Template!$A183,Vacay_Template!D$1))</f>
        <v>0</v>
      </c>
      <c r="E183">
        <f>IF(OR(E$1=":=",$A183=";"),"",INDEX('Main Template'!$J$22:$AN$505,Vacay_Template!$A183,Vacay_Template!E$1))</f>
        <v>0</v>
      </c>
      <c r="F183">
        <f>IF(OR(F$1=":=",$A183=";"),"",INDEX('Main Template'!$J$22:$AN$505,Vacay_Template!$A183,Vacay_Template!F$1))</f>
        <v>0</v>
      </c>
      <c r="G183">
        <f>IF(OR(G$1=":=",$A183=";"),"",INDEX('Main Template'!$J$22:$AN$505,Vacay_Template!$A183,Vacay_Template!G$1))</f>
        <v>0</v>
      </c>
      <c r="H183">
        <f>IF(OR(H$1=":=",$A183=";"),"",INDEX('Main Template'!$J$22:$AN$505,Vacay_Template!$A183,Vacay_Template!H$1))</f>
        <v>0</v>
      </c>
      <c r="I183">
        <f>IF(OR(I$1=":=",$A183=";"),"",INDEX('Main Template'!$J$22:$AN$505,Vacay_Template!$A183,Vacay_Template!I$1))</f>
        <v>0</v>
      </c>
      <c r="J183">
        <f>IF(OR(J$1=":=",$A183=";"),"",INDEX('Main Template'!$J$22:$AN$505,Vacay_Template!$A183,Vacay_Template!J$1))</f>
        <v>0</v>
      </c>
      <c r="K183">
        <f>IF(OR(K$1=":=",$A183=";"),"",INDEX('Main Template'!$J$22:$AN$505,Vacay_Template!$A183,Vacay_Template!K$1))</f>
        <v>0</v>
      </c>
      <c r="L183">
        <f>IF(OR(L$1=":=",$A183=";"),"",INDEX('Main Template'!$J$22:$AN$505,Vacay_Template!$A183,Vacay_Template!L$1))</f>
        <v>0</v>
      </c>
      <c r="M183">
        <f>IF(OR(M$1=":=",$A183=";"),"",INDEX('Main Template'!$J$22:$AN$505,Vacay_Template!$A183,Vacay_Template!M$1))</f>
        <v>0</v>
      </c>
      <c r="N183">
        <f>IF(OR(N$1=":=",$A183=";"),"",INDEX('Main Template'!$J$22:$AN$505,Vacay_Template!$A183,Vacay_Template!N$1))</f>
        <v>0</v>
      </c>
      <c r="O183">
        <f>IF(OR(O$1=":=",$A183=";"),"",INDEX('Main Template'!$J$22:$AN$505,Vacay_Template!$A183,Vacay_Template!O$1))</f>
        <v>0</v>
      </c>
      <c r="P183">
        <f>IF(OR(P$1=":=",$A183=";"),"",INDEX('Main Template'!$J$22:$AN$505,Vacay_Template!$A183,Vacay_Template!P$1))</f>
        <v>0</v>
      </c>
      <c r="Q183">
        <f>IF(OR(Q$1=":=",$A183=";"),"",INDEX('Main Template'!$J$22:$AN$505,Vacay_Template!$A183,Vacay_Template!Q$1))</f>
        <v>0</v>
      </c>
      <c r="R183">
        <f>IF(OR(R$1=":=",$A183=";"),"",INDEX('Main Template'!$J$22:$AN$505,Vacay_Template!$A183,Vacay_Template!R$1))</f>
        <v>0</v>
      </c>
      <c r="S183">
        <f>IF(OR(S$1=":=",$A183=";"),"",INDEX('Main Template'!$J$22:$AN$505,Vacay_Template!$A183,Vacay_Template!S$1))</f>
        <v>0</v>
      </c>
      <c r="T183">
        <f>IF(OR(T$1=":=",$A183=";"),"",INDEX('Main Template'!$J$22:$AN$505,Vacay_Template!$A183,Vacay_Template!T$1))</f>
        <v>0</v>
      </c>
      <c r="U183">
        <f>IF(OR(U$1=":=",$A183=";"),"",INDEX('Main Template'!$J$22:$AN$505,Vacay_Template!$A183,Vacay_Template!U$1))</f>
        <v>0</v>
      </c>
      <c r="V183">
        <f>IF(OR(V$1=":=",$A183=";"),"",INDEX('Main Template'!$J$22:$AN$505,Vacay_Template!$A183,Vacay_Template!V$1))</f>
        <v>0</v>
      </c>
      <c r="W183">
        <f>IF(OR(W$1=":=",$A183=";"),"",INDEX('Main Template'!$J$22:$AN$505,Vacay_Template!$A183,Vacay_Template!W$1))</f>
        <v>0</v>
      </c>
      <c r="X183">
        <f>IF(OR(X$1=":=",$A183=";"),"",INDEX('Main Template'!$J$22:$AN$505,Vacay_Template!$A183,Vacay_Template!X$1))</f>
        <v>0</v>
      </c>
      <c r="Y183">
        <f>IF(OR(Y$1=":=",$A183=";"),"",INDEX('Main Template'!$J$22:$AN$505,Vacay_Template!$A183,Vacay_Template!Y$1))</f>
        <v>0</v>
      </c>
      <c r="Z183">
        <f>IF(OR(Z$1=":=",$A183=";"),"",INDEX('Main Template'!$J$22:$AN$505,Vacay_Template!$A183,Vacay_Template!Z$1))</f>
        <v>0</v>
      </c>
      <c r="AA183">
        <f>IF(OR(AA$1=":=",$A183=";"),"",INDEX('Main Template'!$J$22:$AN$505,Vacay_Template!$A183,Vacay_Template!AA$1))</f>
        <v>0</v>
      </c>
      <c r="AB183">
        <f>IF(OR(AB$1=":=",$A183=";"),"",INDEX('Main Template'!$J$22:$AN$505,Vacay_Template!$A183,Vacay_Template!AB$1))</f>
        <v>0</v>
      </c>
      <c r="AC183">
        <f>IF(OR(AC$1=":=",$A183=";"),"",INDEX('Main Template'!$J$22:$AN$505,Vacay_Template!$A183,Vacay_Template!AC$1))</f>
        <v>0</v>
      </c>
      <c r="AD183">
        <f>IF(OR(AD$1=":=",$A183=";"),"",INDEX('Main Template'!$J$22:$AN$505,Vacay_Template!$A183,Vacay_Template!AD$1))</f>
        <v>0</v>
      </c>
      <c r="AE183" t="str">
        <f>IF(OR(AE$1=":=",$A183=";"),"",INDEX('Main Template'!$J$22:$AN$505,Vacay_Template!$A183,Vacay_Template!AE$1))</f>
        <v/>
      </c>
      <c r="AF183" t="e">
        <f>IF(OR(AF$1=":=",$A183=";"),"",INDEX('Main Template'!$J$22:$AN$505,Vacay_Template!$A183,Vacay_Template!AF$1))</f>
        <v>#VALUE!</v>
      </c>
    </row>
    <row r="184" spans="1:32">
      <c r="A184">
        <f>IF(A183=";","",IF('Main Template'!I204&lt;='Main Template'!$F$9,'Main Template'!I204,";"))</f>
        <v>0</v>
      </c>
      <c r="B184">
        <f>IF(OR(B$1=":=",$A184=";"),"",INDEX('Main Template'!$J$22:$AN$505,Vacay_Template!$A184,Vacay_Template!B$1))</f>
        <v>0</v>
      </c>
      <c r="C184">
        <f>IF(OR(C$1=":=",$A184=";"),"",INDEX('Main Template'!$J$22:$AN$505,Vacay_Template!$A184,Vacay_Template!C$1))</f>
        <v>0</v>
      </c>
      <c r="D184">
        <f>IF(OR(D$1=":=",$A184=";"),"",INDEX('Main Template'!$J$22:$AN$505,Vacay_Template!$A184,Vacay_Template!D$1))</f>
        <v>0</v>
      </c>
      <c r="E184">
        <f>IF(OR(E$1=":=",$A184=";"),"",INDEX('Main Template'!$J$22:$AN$505,Vacay_Template!$A184,Vacay_Template!E$1))</f>
        <v>0</v>
      </c>
      <c r="F184">
        <f>IF(OR(F$1=":=",$A184=";"),"",INDEX('Main Template'!$J$22:$AN$505,Vacay_Template!$A184,Vacay_Template!F$1))</f>
        <v>0</v>
      </c>
      <c r="G184">
        <f>IF(OR(G$1=":=",$A184=";"),"",INDEX('Main Template'!$J$22:$AN$505,Vacay_Template!$A184,Vacay_Template!G$1))</f>
        <v>0</v>
      </c>
      <c r="H184">
        <f>IF(OR(H$1=":=",$A184=";"),"",INDEX('Main Template'!$J$22:$AN$505,Vacay_Template!$A184,Vacay_Template!H$1))</f>
        <v>0</v>
      </c>
      <c r="I184">
        <f>IF(OR(I$1=":=",$A184=";"),"",INDEX('Main Template'!$J$22:$AN$505,Vacay_Template!$A184,Vacay_Template!I$1))</f>
        <v>0</v>
      </c>
      <c r="J184">
        <f>IF(OR(J$1=":=",$A184=";"),"",INDEX('Main Template'!$J$22:$AN$505,Vacay_Template!$A184,Vacay_Template!J$1))</f>
        <v>0</v>
      </c>
      <c r="K184">
        <f>IF(OR(K$1=":=",$A184=";"),"",INDEX('Main Template'!$J$22:$AN$505,Vacay_Template!$A184,Vacay_Template!K$1))</f>
        <v>0</v>
      </c>
      <c r="L184">
        <f>IF(OR(L$1=":=",$A184=";"),"",INDEX('Main Template'!$J$22:$AN$505,Vacay_Template!$A184,Vacay_Template!L$1))</f>
        <v>0</v>
      </c>
      <c r="M184">
        <f>IF(OR(M$1=":=",$A184=";"),"",INDEX('Main Template'!$J$22:$AN$505,Vacay_Template!$A184,Vacay_Template!M$1))</f>
        <v>0</v>
      </c>
      <c r="N184">
        <f>IF(OR(N$1=":=",$A184=";"),"",INDEX('Main Template'!$J$22:$AN$505,Vacay_Template!$A184,Vacay_Template!N$1))</f>
        <v>0</v>
      </c>
      <c r="O184">
        <f>IF(OR(O$1=":=",$A184=";"),"",INDEX('Main Template'!$J$22:$AN$505,Vacay_Template!$A184,Vacay_Template!O$1))</f>
        <v>0</v>
      </c>
      <c r="P184">
        <f>IF(OR(P$1=":=",$A184=";"),"",INDEX('Main Template'!$J$22:$AN$505,Vacay_Template!$A184,Vacay_Template!P$1))</f>
        <v>0</v>
      </c>
      <c r="Q184">
        <f>IF(OR(Q$1=":=",$A184=";"),"",INDEX('Main Template'!$J$22:$AN$505,Vacay_Template!$A184,Vacay_Template!Q$1))</f>
        <v>0</v>
      </c>
      <c r="R184">
        <f>IF(OR(R$1=":=",$A184=";"),"",INDEX('Main Template'!$J$22:$AN$505,Vacay_Template!$A184,Vacay_Template!R$1))</f>
        <v>0</v>
      </c>
      <c r="S184">
        <f>IF(OR(S$1=":=",$A184=";"),"",INDEX('Main Template'!$J$22:$AN$505,Vacay_Template!$A184,Vacay_Template!S$1))</f>
        <v>0</v>
      </c>
      <c r="T184">
        <f>IF(OR(T$1=":=",$A184=";"),"",INDEX('Main Template'!$J$22:$AN$505,Vacay_Template!$A184,Vacay_Template!T$1))</f>
        <v>0</v>
      </c>
      <c r="U184">
        <f>IF(OR(U$1=":=",$A184=";"),"",INDEX('Main Template'!$J$22:$AN$505,Vacay_Template!$A184,Vacay_Template!U$1))</f>
        <v>0</v>
      </c>
      <c r="V184">
        <f>IF(OR(V$1=":=",$A184=";"),"",INDEX('Main Template'!$J$22:$AN$505,Vacay_Template!$A184,Vacay_Template!V$1))</f>
        <v>0</v>
      </c>
      <c r="W184">
        <f>IF(OR(W$1=":=",$A184=";"),"",INDEX('Main Template'!$J$22:$AN$505,Vacay_Template!$A184,Vacay_Template!W$1))</f>
        <v>0</v>
      </c>
      <c r="X184">
        <f>IF(OR(X$1=":=",$A184=";"),"",INDEX('Main Template'!$J$22:$AN$505,Vacay_Template!$A184,Vacay_Template!X$1))</f>
        <v>0</v>
      </c>
      <c r="Y184">
        <f>IF(OR(Y$1=":=",$A184=";"),"",INDEX('Main Template'!$J$22:$AN$505,Vacay_Template!$A184,Vacay_Template!Y$1))</f>
        <v>0</v>
      </c>
      <c r="Z184">
        <f>IF(OR(Z$1=":=",$A184=";"),"",INDEX('Main Template'!$J$22:$AN$505,Vacay_Template!$A184,Vacay_Template!Z$1))</f>
        <v>0</v>
      </c>
      <c r="AA184">
        <f>IF(OR(AA$1=":=",$A184=";"),"",INDEX('Main Template'!$J$22:$AN$505,Vacay_Template!$A184,Vacay_Template!AA$1))</f>
        <v>0</v>
      </c>
      <c r="AB184">
        <f>IF(OR(AB$1=":=",$A184=";"),"",INDEX('Main Template'!$J$22:$AN$505,Vacay_Template!$A184,Vacay_Template!AB$1))</f>
        <v>0</v>
      </c>
      <c r="AC184">
        <f>IF(OR(AC$1=":=",$A184=";"),"",INDEX('Main Template'!$J$22:$AN$505,Vacay_Template!$A184,Vacay_Template!AC$1))</f>
        <v>0</v>
      </c>
      <c r="AD184">
        <f>IF(OR(AD$1=":=",$A184=";"),"",INDEX('Main Template'!$J$22:$AN$505,Vacay_Template!$A184,Vacay_Template!AD$1))</f>
        <v>0</v>
      </c>
      <c r="AE184" t="str">
        <f>IF(OR(AE$1=":=",$A184=";"),"",INDEX('Main Template'!$J$22:$AN$505,Vacay_Template!$A184,Vacay_Template!AE$1))</f>
        <v/>
      </c>
      <c r="AF184" t="e">
        <f>IF(OR(AF$1=":=",$A184=";"),"",INDEX('Main Template'!$J$22:$AN$505,Vacay_Template!$A184,Vacay_Template!AF$1))</f>
        <v>#VALUE!</v>
      </c>
    </row>
    <row r="185" spans="1:32">
      <c r="A185">
        <f>IF(A184=";","",IF('Main Template'!I205&lt;='Main Template'!$F$9,'Main Template'!I205,";"))</f>
        <v>0</v>
      </c>
      <c r="B185">
        <f>IF(OR(B$1=":=",$A185=";"),"",INDEX('Main Template'!$J$22:$AN$505,Vacay_Template!$A185,Vacay_Template!B$1))</f>
        <v>0</v>
      </c>
      <c r="C185">
        <f>IF(OR(C$1=":=",$A185=";"),"",INDEX('Main Template'!$J$22:$AN$505,Vacay_Template!$A185,Vacay_Template!C$1))</f>
        <v>0</v>
      </c>
      <c r="D185">
        <f>IF(OR(D$1=":=",$A185=";"),"",INDEX('Main Template'!$J$22:$AN$505,Vacay_Template!$A185,Vacay_Template!D$1))</f>
        <v>0</v>
      </c>
      <c r="E185">
        <f>IF(OR(E$1=":=",$A185=";"),"",INDEX('Main Template'!$J$22:$AN$505,Vacay_Template!$A185,Vacay_Template!E$1))</f>
        <v>0</v>
      </c>
      <c r="F185">
        <f>IF(OR(F$1=":=",$A185=";"),"",INDEX('Main Template'!$J$22:$AN$505,Vacay_Template!$A185,Vacay_Template!F$1))</f>
        <v>0</v>
      </c>
      <c r="G185">
        <f>IF(OR(G$1=":=",$A185=";"),"",INDEX('Main Template'!$J$22:$AN$505,Vacay_Template!$A185,Vacay_Template!G$1))</f>
        <v>0</v>
      </c>
      <c r="H185">
        <f>IF(OR(H$1=":=",$A185=";"),"",INDEX('Main Template'!$J$22:$AN$505,Vacay_Template!$A185,Vacay_Template!H$1))</f>
        <v>0</v>
      </c>
      <c r="I185">
        <f>IF(OR(I$1=":=",$A185=";"),"",INDEX('Main Template'!$J$22:$AN$505,Vacay_Template!$A185,Vacay_Template!I$1))</f>
        <v>0</v>
      </c>
      <c r="J185">
        <f>IF(OR(J$1=":=",$A185=";"),"",INDEX('Main Template'!$J$22:$AN$505,Vacay_Template!$A185,Vacay_Template!J$1))</f>
        <v>0</v>
      </c>
      <c r="K185">
        <f>IF(OR(K$1=":=",$A185=";"),"",INDEX('Main Template'!$J$22:$AN$505,Vacay_Template!$A185,Vacay_Template!K$1))</f>
        <v>0</v>
      </c>
      <c r="L185">
        <f>IF(OR(L$1=":=",$A185=";"),"",INDEX('Main Template'!$J$22:$AN$505,Vacay_Template!$A185,Vacay_Template!L$1))</f>
        <v>0</v>
      </c>
      <c r="M185">
        <f>IF(OR(M$1=":=",$A185=";"),"",INDEX('Main Template'!$J$22:$AN$505,Vacay_Template!$A185,Vacay_Template!M$1))</f>
        <v>0</v>
      </c>
      <c r="N185">
        <f>IF(OR(N$1=":=",$A185=";"),"",INDEX('Main Template'!$J$22:$AN$505,Vacay_Template!$A185,Vacay_Template!N$1))</f>
        <v>0</v>
      </c>
      <c r="O185">
        <f>IF(OR(O$1=":=",$A185=";"),"",INDEX('Main Template'!$J$22:$AN$505,Vacay_Template!$A185,Vacay_Template!O$1))</f>
        <v>0</v>
      </c>
      <c r="P185">
        <f>IF(OR(P$1=":=",$A185=";"),"",INDEX('Main Template'!$J$22:$AN$505,Vacay_Template!$A185,Vacay_Template!P$1))</f>
        <v>0</v>
      </c>
      <c r="Q185">
        <f>IF(OR(Q$1=":=",$A185=";"),"",INDEX('Main Template'!$J$22:$AN$505,Vacay_Template!$A185,Vacay_Template!Q$1))</f>
        <v>0</v>
      </c>
      <c r="R185">
        <f>IF(OR(R$1=":=",$A185=";"),"",INDEX('Main Template'!$J$22:$AN$505,Vacay_Template!$A185,Vacay_Template!R$1))</f>
        <v>0</v>
      </c>
      <c r="S185">
        <f>IF(OR(S$1=":=",$A185=";"),"",INDEX('Main Template'!$J$22:$AN$505,Vacay_Template!$A185,Vacay_Template!S$1))</f>
        <v>0</v>
      </c>
      <c r="T185">
        <f>IF(OR(T$1=":=",$A185=";"),"",INDEX('Main Template'!$J$22:$AN$505,Vacay_Template!$A185,Vacay_Template!T$1))</f>
        <v>0</v>
      </c>
      <c r="U185">
        <f>IF(OR(U$1=":=",$A185=";"),"",INDEX('Main Template'!$J$22:$AN$505,Vacay_Template!$A185,Vacay_Template!U$1))</f>
        <v>0</v>
      </c>
      <c r="V185">
        <f>IF(OR(V$1=":=",$A185=";"),"",INDEX('Main Template'!$J$22:$AN$505,Vacay_Template!$A185,Vacay_Template!V$1))</f>
        <v>0</v>
      </c>
      <c r="W185">
        <f>IF(OR(W$1=":=",$A185=";"),"",INDEX('Main Template'!$J$22:$AN$505,Vacay_Template!$A185,Vacay_Template!W$1))</f>
        <v>0</v>
      </c>
      <c r="X185">
        <f>IF(OR(X$1=":=",$A185=";"),"",INDEX('Main Template'!$J$22:$AN$505,Vacay_Template!$A185,Vacay_Template!X$1))</f>
        <v>0</v>
      </c>
      <c r="Y185">
        <f>IF(OR(Y$1=":=",$A185=";"),"",INDEX('Main Template'!$J$22:$AN$505,Vacay_Template!$A185,Vacay_Template!Y$1))</f>
        <v>0</v>
      </c>
      <c r="Z185">
        <f>IF(OR(Z$1=":=",$A185=";"),"",INDEX('Main Template'!$J$22:$AN$505,Vacay_Template!$A185,Vacay_Template!Z$1))</f>
        <v>0</v>
      </c>
      <c r="AA185">
        <f>IF(OR(AA$1=":=",$A185=";"),"",INDEX('Main Template'!$J$22:$AN$505,Vacay_Template!$A185,Vacay_Template!AA$1))</f>
        <v>0</v>
      </c>
      <c r="AB185">
        <f>IF(OR(AB$1=":=",$A185=";"),"",INDEX('Main Template'!$J$22:$AN$505,Vacay_Template!$A185,Vacay_Template!AB$1))</f>
        <v>0</v>
      </c>
      <c r="AC185">
        <f>IF(OR(AC$1=":=",$A185=";"),"",INDEX('Main Template'!$J$22:$AN$505,Vacay_Template!$A185,Vacay_Template!AC$1))</f>
        <v>0</v>
      </c>
      <c r="AD185">
        <f>IF(OR(AD$1=":=",$A185=";"),"",INDEX('Main Template'!$J$22:$AN$505,Vacay_Template!$A185,Vacay_Template!AD$1))</f>
        <v>0</v>
      </c>
      <c r="AE185" t="str">
        <f>IF(OR(AE$1=":=",$A185=";"),"",INDEX('Main Template'!$J$22:$AN$505,Vacay_Template!$A185,Vacay_Template!AE$1))</f>
        <v/>
      </c>
      <c r="AF185" t="e">
        <f>IF(OR(AF$1=":=",$A185=";"),"",INDEX('Main Template'!$J$22:$AN$505,Vacay_Template!$A185,Vacay_Template!AF$1))</f>
        <v>#VALUE!</v>
      </c>
    </row>
    <row r="186" spans="1:32">
      <c r="A186">
        <f>IF(A185=";","",IF('Main Template'!I206&lt;='Main Template'!$F$9,'Main Template'!I206,";"))</f>
        <v>0</v>
      </c>
      <c r="B186">
        <f>IF(OR(B$1=":=",$A186=";"),"",INDEX('Main Template'!$J$22:$AN$505,Vacay_Template!$A186,Vacay_Template!B$1))</f>
        <v>0</v>
      </c>
      <c r="C186">
        <f>IF(OR(C$1=":=",$A186=";"),"",INDEX('Main Template'!$J$22:$AN$505,Vacay_Template!$A186,Vacay_Template!C$1))</f>
        <v>0</v>
      </c>
      <c r="D186">
        <f>IF(OR(D$1=":=",$A186=";"),"",INDEX('Main Template'!$J$22:$AN$505,Vacay_Template!$A186,Vacay_Template!D$1))</f>
        <v>0</v>
      </c>
      <c r="E186">
        <f>IF(OR(E$1=":=",$A186=";"),"",INDEX('Main Template'!$J$22:$AN$505,Vacay_Template!$A186,Vacay_Template!E$1))</f>
        <v>0</v>
      </c>
      <c r="F186">
        <f>IF(OR(F$1=":=",$A186=";"),"",INDEX('Main Template'!$J$22:$AN$505,Vacay_Template!$A186,Vacay_Template!F$1))</f>
        <v>0</v>
      </c>
      <c r="G186">
        <f>IF(OR(G$1=":=",$A186=";"),"",INDEX('Main Template'!$J$22:$AN$505,Vacay_Template!$A186,Vacay_Template!G$1))</f>
        <v>0</v>
      </c>
      <c r="H186">
        <f>IF(OR(H$1=":=",$A186=";"),"",INDEX('Main Template'!$J$22:$AN$505,Vacay_Template!$A186,Vacay_Template!H$1))</f>
        <v>0</v>
      </c>
      <c r="I186">
        <f>IF(OR(I$1=":=",$A186=";"),"",INDEX('Main Template'!$J$22:$AN$505,Vacay_Template!$A186,Vacay_Template!I$1))</f>
        <v>0</v>
      </c>
      <c r="J186">
        <f>IF(OR(J$1=":=",$A186=";"),"",INDEX('Main Template'!$J$22:$AN$505,Vacay_Template!$A186,Vacay_Template!J$1))</f>
        <v>0</v>
      </c>
      <c r="K186">
        <f>IF(OR(K$1=":=",$A186=";"),"",INDEX('Main Template'!$J$22:$AN$505,Vacay_Template!$A186,Vacay_Template!K$1))</f>
        <v>0</v>
      </c>
      <c r="L186">
        <f>IF(OR(L$1=":=",$A186=";"),"",INDEX('Main Template'!$J$22:$AN$505,Vacay_Template!$A186,Vacay_Template!L$1))</f>
        <v>0</v>
      </c>
      <c r="M186">
        <f>IF(OR(M$1=":=",$A186=";"),"",INDEX('Main Template'!$J$22:$AN$505,Vacay_Template!$A186,Vacay_Template!M$1))</f>
        <v>0</v>
      </c>
      <c r="N186">
        <f>IF(OR(N$1=":=",$A186=";"),"",INDEX('Main Template'!$J$22:$AN$505,Vacay_Template!$A186,Vacay_Template!N$1))</f>
        <v>0</v>
      </c>
      <c r="O186">
        <f>IF(OR(O$1=":=",$A186=";"),"",INDEX('Main Template'!$J$22:$AN$505,Vacay_Template!$A186,Vacay_Template!O$1))</f>
        <v>0</v>
      </c>
      <c r="P186">
        <f>IF(OR(P$1=":=",$A186=";"),"",INDEX('Main Template'!$J$22:$AN$505,Vacay_Template!$A186,Vacay_Template!P$1))</f>
        <v>0</v>
      </c>
      <c r="Q186">
        <f>IF(OR(Q$1=":=",$A186=";"),"",INDEX('Main Template'!$J$22:$AN$505,Vacay_Template!$A186,Vacay_Template!Q$1))</f>
        <v>0</v>
      </c>
      <c r="R186">
        <f>IF(OR(R$1=":=",$A186=";"),"",INDEX('Main Template'!$J$22:$AN$505,Vacay_Template!$A186,Vacay_Template!R$1))</f>
        <v>0</v>
      </c>
      <c r="S186">
        <f>IF(OR(S$1=":=",$A186=";"),"",INDEX('Main Template'!$J$22:$AN$505,Vacay_Template!$A186,Vacay_Template!S$1))</f>
        <v>0</v>
      </c>
      <c r="T186">
        <f>IF(OR(T$1=":=",$A186=";"),"",INDEX('Main Template'!$J$22:$AN$505,Vacay_Template!$A186,Vacay_Template!T$1))</f>
        <v>0</v>
      </c>
      <c r="U186">
        <f>IF(OR(U$1=":=",$A186=";"),"",INDEX('Main Template'!$J$22:$AN$505,Vacay_Template!$A186,Vacay_Template!U$1))</f>
        <v>0</v>
      </c>
      <c r="V186">
        <f>IF(OR(V$1=":=",$A186=";"),"",INDEX('Main Template'!$J$22:$AN$505,Vacay_Template!$A186,Vacay_Template!V$1))</f>
        <v>0</v>
      </c>
      <c r="W186">
        <f>IF(OR(W$1=":=",$A186=";"),"",INDEX('Main Template'!$J$22:$AN$505,Vacay_Template!$A186,Vacay_Template!W$1))</f>
        <v>0</v>
      </c>
      <c r="X186">
        <f>IF(OR(X$1=":=",$A186=";"),"",INDEX('Main Template'!$J$22:$AN$505,Vacay_Template!$A186,Vacay_Template!X$1))</f>
        <v>0</v>
      </c>
      <c r="Y186">
        <f>IF(OR(Y$1=":=",$A186=";"),"",INDEX('Main Template'!$J$22:$AN$505,Vacay_Template!$A186,Vacay_Template!Y$1))</f>
        <v>0</v>
      </c>
      <c r="Z186">
        <f>IF(OR(Z$1=":=",$A186=";"),"",INDEX('Main Template'!$J$22:$AN$505,Vacay_Template!$A186,Vacay_Template!Z$1))</f>
        <v>0</v>
      </c>
      <c r="AA186">
        <f>IF(OR(AA$1=":=",$A186=";"),"",INDEX('Main Template'!$J$22:$AN$505,Vacay_Template!$A186,Vacay_Template!AA$1))</f>
        <v>0</v>
      </c>
      <c r="AB186">
        <f>IF(OR(AB$1=":=",$A186=";"),"",INDEX('Main Template'!$J$22:$AN$505,Vacay_Template!$A186,Vacay_Template!AB$1))</f>
        <v>0</v>
      </c>
      <c r="AC186">
        <f>IF(OR(AC$1=":=",$A186=";"),"",INDEX('Main Template'!$J$22:$AN$505,Vacay_Template!$A186,Vacay_Template!AC$1))</f>
        <v>0</v>
      </c>
      <c r="AD186">
        <f>IF(OR(AD$1=":=",$A186=";"),"",INDEX('Main Template'!$J$22:$AN$505,Vacay_Template!$A186,Vacay_Template!AD$1))</f>
        <v>0</v>
      </c>
      <c r="AE186" t="str">
        <f>IF(OR(AE$1=":=",$A186=";"),"",INDEX('Main Template'!$J$22:$AN$505,Vacay_Template!$A186,Vacay_Template!AE$1))</f>
        <v/>
      </c>
      <c r="AF186" t="e">
        <f>IF(OR(AF$1=":=",$A186=";"),"",INDEX('Main Template'!$J$22:$AN$505,Vacay_Template!$A186,Vacay_Template!AF$1))</f>
        <v>#VALUE!</v>
      </c>
    </row>
    <row r="187" spans="1:32">
      <c r="A187">
        <f>IF(A186=";","",IF('Main Template'!I207&lt;='Main Template'!$F$9,'Main Template'!I207,";"))</f>
        <v>0</v>
      </c>
      <c r="B187">
        <f>IF(OR(B$1=":=",$A187=";"),"",INDEX('Main Template'!$J$22:$AN$505,Vacay_Template!$A187,Vacay_Template!B$1))</f>
        <v>0</v>
      </c>
      <c r="C187">
        <f>IF(OR(C$1=":=",$A187=";"),"",INDEX('Main Template'!$J$22:$AN$505,Vacay_Template!$A187,Vacay_Template!C$1))</f>
        <v>0</v>
      </c>
      <c r="D187">
        <f>IF(OR(D$1=":=",$A187=";"),"",INDEX('Main Template'!$J$22:$AN$505,Vacay_Template!$A187,Vacay_Template!D$1))</f>
        <v>0</v>
      </c>
      <c r="E187">
        <f>IF(OR(E$1=":=",$A187=";"),"",INDEX('Main Template'!$J$22:$AN$505,Vacay_Template!$A187,Vacay_Template!E$1))</f>
        <v>0</v>
      </c>
      <c r="F187">
        <f>IF(OR(F$1=":=",$A187=";"),"",INDEX('Main Template'!$J$22:$AN$505,Vacay_Template!$A187,Vacay_Template!F$1))</f>
        <v>0</v>
      </c>
      <c r="G187">
        <f>IF(OR(G$1=":=",$A187=";"),"",INDEX('Main Template'!$J$22:$AN$505,Vacay_Template!$A187,Vacay_Template!G$1))</f>
        <v>0</v>
      </c>
      <c r="H187">
        <f>IF(OR(H$1=":=",$A187=";"),"",INDEX('Main Template'!$J$22:$AN$505,Vacay_Template!$A187,Vacay_Template!H$1))</f>
        <v>0</v>
      </c>
      <c r="I187">
        <f>IF(OR(I$1=":=",$A187=";"),"",INDEX('Main Template'!$J$22:$AN$505,Vacay_Template!$A187,Vacay_Template!I$1))</f>
        <v>0</v>
      </c>
      <c r="J187">
        <f>IF(OR(J$1=":=",$A187=";"),"",INDEX('Main Template'!$J$22:$AN$505,Vacay_Template!$A187,Vacay_Template!J$1))</f>
        <v>0</v>
      </c>
      <c r="K187">
        <f>IF(OR(K$1=":=",$A187=";"),"",INDEX('Main Template'!$J$22:$AN$505,Vacay_Template!$A187,Vacay_Template!K$1))</f>
        <v>0</v>
      </c>
      <c r="L187">
        <f>IF(OR(L$1=":=",$A187=";"),"",INDEX('Main Template'!$J$22:$AN$505,Vacay_Template!$A187,Vacay_Template!L$1))</f>
        <v>0</v>
      </c>
      <c r="M187">
        <f>IF(OR(M$1=":=",$A187=";"),"",INDEX('Main Template'!$J$22:$AN$505,Vacay_Template!$A187,Vacay_Template!M$1))</f>
        <v>0</v>
      </c>
      <c r="N187">
        <f>IF(OR(N$1=":=",$A187=";"),"",INDEX('Main Template'!$J$22:$AN$505,Vacay_Template!$A187,Vacay_Template!N$1))</f>
        <v>0</v>
      </c>
      <c r="O187">
        <f>IF(OR(O$1=":=",$A187=";"),"",INDEX('Main Template'!$J$22:$AN$505,Vacay_Template!$A187,Vacay_Template!O$1))</f>
        <v>0</v>
      </c>
      <c r="P187">
        <f>IF(OR(P$1=":=",$A187=";"),"",INDEX('Main Template'!$J$22:$AN$505,Vacay_Template!$A187,Vacay_Template!P$1))</f>
        <v>0</v>
      </c>
      <c r="Q187">
        <f>IF(OR(Q$1=":=",$A187=";"),"",INDEX('Main Template'!$J$22:$AN$505,Vacay_Template!$A187,Vacay_Template!Q$1))</f>
        <v>0</v>
      </c>
      <c r="R187">
        <f>IF(OR(R$1=":=",$A187=";"),"",INDEX('Main Template'!$J$22:$AN$505,Vacay_Template!$A187,Vacay_Template!R$1))</f>
        <v>0</v>
      </c>
      <c r="S187">
        <f>IF(OR(S$1=":=",$A187=";"),"",INDEX('Main Template'!$J$22:$AN$505,Vacay_Template!$A187,Vacay_Template!S$1))</f>
        <v>0</v>
      </c>
      <c r="T187">
        <f>IF(OR(T$1=":=",$A187=";"),"",INDEX('Main Template'!$J$22:$AN$505,Vacay_Template!$A187,Vacay_Template!T$1))</f>
        <v>0</v>
      </c>
      <c r="U187">
        <f>IF(OR(U$1=":=",$A187=";"),"",INDEX('Main Template'!$J$22:$AN$505,Vacay_Template!$A187,Vacay_Template!U$1))</f>
        <v>0</v>
      </c>
      <c r="V187">
        <f>IF(OR(V$1=":=",$A187=";"),"",INDEX('Main Template'!$J$22:$AN$505,Vacay_Template!$A187,Vacay_Template!V$1))</f>
        <v>0</v>
      </c>
      <c r="W187">
        <f>IF(OR(W$1=":=",$A187=";"),"",INDEX('Main Template'!$J$22:$AN$505,Vacay_Template!$A187,Vacay_Template!W$1))</f>
        <v>0</v>
      </c>
      <c r="X187">
        <f>IF(OR(X$1=":=",$A187=";"),"",INDEX('Main Template'!$J$22:$AN$505,Vacay_Template!$A187,Vacay_Template!X$1))</f>
        <v>0</v>
      </c>
      <c r="Y187">
        <f>IF(OR(Y$1=":=",$A187=";"),"",INDEX('Main Template'!$J$22:$AN$505,Vacay_Template!$A187,Vacay_Template!Y$1))</f>
        <v>0</v>
      </c>
      <c r="Z187">
        <f>IF(OR(Z$1=":=",$A187=";"),"",INDEX('Main Template'!$J$22:$AN$505,Vacay_Template!$A187,Vacay_Template!Z$1))</f>
        <v>0</v>
      </c>
      <c r="AA187">
        <f>IF(OR(AA$1=":=",$A187=";"),"",INDEX('Main Template'!$J$22:$AN$505,Vacay_Template!$A187,Vacay_Template!AA$1))</f>
        <v>0</v>
      </c>
      <c r="AB187">
        <f>IF(OR(AB$1=":=",$A187=";"),"",INDEX('Main Template'!$J$22:$AN$505,Vacay_Template!$A187,Vacay_Template!AB$1))</f>
        <v>0</v>
      </c>
      <c r="AC187">
        <f>IF(OR(AC$1=":=",$A187=";"),"",INDEX('Main Template'!$J$22:$AN$505,Vacay_Template!$A187,Vacay_Template!AC$1))</f>
        <v>0</v>
      </c>
      <c r="AD187">
        <f>IF(OR(AD$1=":=",$A187=";"),"",INDEX('Main Template'!$J$22:$AN$505,Vacay_Template!$A187,Vacay_Template!AD$1))</f>
        <v>0</v>
      </c>
      <c r="AE187" t="str">
        <f>IF(OR(AE$1=":=",$A187=";"),"",INDEX('Main Template'!$J$22:$AN$505,Vacay_Template!$A187,Vacay_Template!AE$1))</f>
        <v/>
      </c>
      <c r="AF187" t="e">
        <f>IF(OR(AF$1=":=",$A187=";"),"",INDEX('Main Template'!$J$22:$AN$505,Vacay_Template!$A187,Vacay_Template!AF$1))</f>
        <v>#VALUE!</v>
      </c>
    </row>
    <row r="188" spans="1:32">
      <c r="A188">
        <f>IF(A187=";","",IF('Main Template'!I208&lt;='Main Template'!$F$9,'Main Template'!I208,";"))</f>
        <v>0</v>
      </c>
      <c r="B188">
        <f>IF(OR(B$1=":=",$A188=";"),"",INDEX('Main Template'!$J$22:$AN$505,Vacay_Template!$A188,Vacay_Template!B$1))</f>
        <v>0</v>
      </c>
      <c r="C188">
        <f>IF(OR(C$1=":=",$A188=";"),"",INDEX('Main Template'!$J$22:$AN$505,Vacay_Template!$A188,Vacay_Template!C$1))</f>
        <v>0</v>
      </c>
      <c r="D188">
        <f>IF(OR(D$1=":=",$A188=";"),"",INDEX('Main Template'!$J$22:$AN$505,Vacay_Template!$A188,Vacay_Template!D$1))</f>
        <v>0</v>
      </c>
      <c r="E188">
        <f>IF(OR(E$1=":=",$A188=";"),"",INDEX('Main Template'!$J$22:$AN$505,Vacay_Template!$A188,Vacay_Template!E$1))</f>
        <v>0</v>
      </c>
      <c r="F188">
        <f>IF(OR(F$1=":=",$A188=";"),"",INDEX('Main Template'!$J$22:$AN$505,Vacay_Template!$A188,Vacay_Template!F$1))</f>
        <v>0</v>
      </c>
      <c r="G188">
        <f>IF(OR(G$1=":=",$A188=";"),"",INDEX('Main Template'!$J$22:$AN$505,Vacay_Template!$A188,Vacay_Template!G$1))</f>
        <v>0</v>
      </c>
      <c r="H188">
        <f>IF(OR(H$1=":=",$A188=";"),"",INDEX('Main Template'!$J$22:$AN$505,Vacay_Template!$A188,Vacay_Template!H$1))</f>
        <v>0</v>
      </c>
      <c r="I188">
        <f>IF(OR(I$1=":=",$A188=";"),"",INDEX('Main Template'!$J$22:$AN$505,Vacay_Template!$A188,Vacay_Template!I$1))</f>
        <v>0</v>
      </c>
      <c r="J188">
        <f>IF(OR(J$1=":=",$A188=";"),"",INDEX('Main Template'!$J$22:$AN$505,Vacay_Template!$A188,Vacay_Template!J$1))</f>
        <v>0</v>
      </c>
      <c r="K188">
        <f>IF(OR(K$1=":=",$A188=";"),"",INDEX('Main Template'!$J$22:$AN$505,Vacay_Template!$A188,Vacay_Template!K$1))</f>
        <v>0</v>
      </c>
      <c r="L188">
        <f>IF(OR(L$1=":=",$A188=";"),"",INDEX('Main Template'!$J$22:$AN$505,Vacay_Template!$A188,Vacay_Template!L$1))</f>
        <v>0</v>
      </c>
      <c r="M188">
        <f>IF(OR(M$1=":=",$A188=";"),"",INDEX('Main Template'!$J$22:$AN$505,Vacay_Template!$A188,Vacay_Template!M$1))</f>
        <v>0</v>
      </c>
      <c r="N188">
        <f>IF(OR(N$1=":=",$A188=";"),"",INDEX('Main Template'!$J$22:$AN$505,Vacay_Template!$A188,Vacay_Template!N$1))</f>
        <v>0</v>
      </c>
      <c r="O188">
        <f>IF(OR(O$1=":=",$A188=";"),"",INDEX('Main Template'!$J$22:$AN$505,Vacay_Template!$A188,Vacay_Template!O$1))</f>
        <v>0</v>
      </c>
      <c r="P188">
        <f>IF(OR(P$1=":=",$A188=";"),"",INDEX('Main Template'!$J$22:$AN$505,Vacay_Template!$A188,Vacay_Template!P$1))</f>
        <v>0</v>
      </c>
      <c r="Q188">
        <f>IF(OR(Q$1=":=",$A188=";"),"",INDEX('Main Template'!$J$22:$AN$505,Vacay_Template!$A188,Vacay_Template!Q$1))</f>
        <v>0</v>
      </c>
      <c r="R188">
        <f>IF(OR(R$1=":=",$A188=";"),"",INDEX('Main Template'!$J$22:$AN$505,Vacay_Template!$A188,Vacay_Template!R$1))</f>
        <v>0</v>
      </c>
      <c r="S188">
        <f>IF(OR(S$1=":=",$A188=";"),"",INDEX('Main Template'!$J$22:$AN$505,Vacay_Template!$A188,Vacay_Template!S$1))</f>
        <v>0</v>
      </c>
      <c r="T188">
        <f>IF(OR(T$1=":=",$A188=";"),"",INDEX('Main Template'!$J$22:$AN$505,Vacay_Template!$A188,Vacay_Template!T$1))</f>
        <v>0</v>
      </c>
      <c r="U188">
        <f>IF(OR(U$1=":=",$A188=";"),"",INDEX('Main Template'!$J$22:$AN$505,Vacay_Template!$A188,Vacay_Template!U$1))</f>
        <v>0</v>
      </c>
      <c r="V188">
        <f>IF(OR(V$1=":=",$A188=";"),"",INDEX('Main Template'!$J$22:$AN$505,Vacay_Template!$A188,Vacay_Template!V$1))</f>
        <v>0</v>
      </c>
      <c r="W188">
        <f>IF(OR(W$1=":=",$A188=";"),"",INDEX('Main Template'!$J$22:$AN$505,Vacay_Template!$A188,Vacay_Template!W$1))</f>
        <v>0</v>
      </c>
      <c r="X188">
        <f>IF(OR(X$1=":=",$A188=";"),"",INDEX('Main Template'!$J$22:$AN$505,Vacay_Template!$A188,Vacay_Template!X$1))</f>
        <v>0</v>
      </c>
      <c r="Y188">
        <f>IF(OR(Y$1=":=",$A188=";"),"",INDEX('Main Template'!$J$22:$AN$505,Vacay_Template!$A188,Vacay_Template!Y$1))</f>
        <v>0</v>
      </c>
      <c r="Z188">
        <f>IF(OR(Z$1=":=",$A188=";"),"",INDEX('Main Template'!$J$22:$AN$505,Vacay_Template!$A188,Vacay_Template!Z$1))</f>
        <v>0</v>
      </c>
      <c r="AA188">
        <f>IF(OR(AA$1=":=",$A188=";"),"",INDEX('Main Template'!$J$22:$AN$505,Vacay_Template!$A188,Vacay_Template!AA$1))</f>
        <v>0</v>
      </c>
      <c r="AB188">
        <f>IF(OR(AB$1=":=",$A188=";"),"",INDEX('Main Template'!$J$22:$AN$505,Vacay_Template!$A188,Vacay_Template!AB$1))</f>
        <v>0</v>
      </c>
      <c r="AC188">
        <f>IF(OR(AC$1=":=",$A188=";"),"",INDEX('Main Template'!$J$22:$AN$505,Vacay_Template!$A188,Vacay_Template!AC$1))</f>
        <v>0</v>
      </c>
      <c r="AD188">
        <f>IF(OR(AD$1=":=",$A188=";"),"",INDEX('Main Template'!$J$22:$AN$505,Vacay_Template!$A188,Vacay_Template!AD$1))</f>
        <v>0</v>
      </c>
      <c r="AE188" t="str">
        <f>IF(OR(AE$1=":=",$A188=";"),"",INDEX('Main Template'!$J$22:$AN$505,Vacay_Template!$A188,Vacay_Template!AE$1))</f>
        <v/>
      </c>
      <c r="AF188" t="e">
        <f>IF(OR(AF$1=":=",$A188=";"),"",INDEX('Main Template'!$J$22:$AN$505,Vacay_Template!$A188,Vacay_Template!AF$1))</f>
        <v>#VALUE!</v>
      </c>
    </row>
    <row r="189" spans="1:32">
      <c r="A189">
        <f>IF(A188=";","",IF('Main Template'!I209&lt;='Main Template'!$F$9,'Main Template'!I209,";"))</f>
        <v>0</v>
      </c>
      <c r="B189">
        <f>IF(OR(B$1=":=",$A189=";"),"",INDEX('Main Template'!$J$22:$AN$505,Vacay_Template!$A189,Vacay_Template!B$1))</f>
        <v>0</v>
      </c>
      <c r="C189">
        <f>IF(OR(C$1=":=",$A189=";"),"",INDEX('Main Template'!$J$22:$AN$505,Vacay_Template!$A189,Vacay_Template!C$1))</f>
        <v>0</v>
      </c>
      <c r="D189">
        <f>IF(OR(D$1=":=",$A189=";"),"",INDEX('Main Template'!$J$22:$AN$505,Vacay_Template!$A189,Vacay_Template!D$1))</f>
        <v>0</v>
      </c>
      <c r="E189">
        <f>IF(OR(E$1=":=",$A189=";"),"",INDEX('Main Template'!$J$22:$AN$505,Vacay_Template!$A189,Vacay_Template!E$1))</f>
        <v>0</v>
      </c>
      <c r="F189">
        <f>IF(OR(F$1=":=",$A189=";"),"",INDEX('Main Template'!$J$22:$AN$505,Vacay_Template!$A189,Vacay_Template!F$1))</f>
        <v>0</v>
      </c>
      <c r="G189">
        <f>IF(OR(G$1=":=",$A189=";"),"",INDEX('Main Template'!$J$22:$AN$505,Vacay_Template!$A189,Vacay_Template!G$1))</f>
        <v>0</v>
      </c>
      <c r="H189">
        <f>IF(OR(H$1=":=",$A189=";"),"",INDEX('Main Template'!$J$22:$AN$505,Vacay_Template!$A189,Vacay_Template!H$1))</f>
        <v>0</v>
      </c>
      <c r="I189">
        <f>IF(OR(I$1=":=",$A189=";"),"",INDEX('Main Template'!$J$22:$AN$505,Vacay_Template!$A189,Vacay_Template!I$1))</f>
        <v>0</v>
      </c>
      <c r="J189">
        <f>IF(OR(J$1=":=",$A189=";"),"",INDEX('Main Template'!$J$22:$AN$505,Vacay_Template!$A189,Vacay_Template!J$1))</f>
        <v>0</v>
      </c>
      <c r="K189">
        <f>IF(OR(K$1=":=",$A189=";"),"",INDEX('Main Template'!$J$22:$AN$505,Vacay_Template!$A189,Vacay_Template!K$1))</f>
        <v>0</v>
      </c>
      <c r="L189">
        <f>IF(OR(L$1=":=",$A189=";"),"",INDEX('Main Template'!$J$22:$AN$505,Vacay_Template!$A189,Vacay_Template!L$1))</f>
        <v>0</v>
      </c>
      <c r="M189">
        <f>IF(OR(M$1=":=",$A189=";"),"",INDEX('Main Template'!$J$22:$AN$505,Vacay_Template!$A189,Vacay_Template!M$1))</f>
        <v>0</v>
      </c>
      <c r="N189">
        <f>IF(OR(N$1=":=",$A189=";"),"",INDEX('Main Template'!$J$22:$AN$505,Vacay_Template!$A189,Vacay_Template!N$1))</f>
        <v>0</v>
      </c>
      <c r="O189">
        <f>IF(OR(O$1=":=",$A189=";"),"",INDEX('Main Template'!$J$22:$AN$505,Vacay_Template!$A189,Vacay_Template!O$1))</f>
        <v>0</v>
      </c>
      <c r="P189">
        <f>IF(OR(P$1=":=",$A189=";"),"",INDEX('Main Template'!$J$22:$AN$505,Vacay_Template!$A189,Vacay_Template!P$1))</f>
        <v>0</v>
      </c>
      <c r="Q189">
        <f>IF(OR(Q$1=":=",$A189=";"),"",INDEX('Main Template'!$J$22:$AN$505,Vacay_Template!$A189,Vacay_Template!Q$1))</f>
        <v>0</v>
      </c>
      <c r="R189">
        <f>IF(OR(R$1=":=",$A189=";"),"",INDEX('Main Template'!$J$22:$AN$505,Vacay_Template!$A189,Vacay_Template!R$1))</f>
        <v>0</v>
      </c>
      <c r="S189">
        <f>IF(OR(S$1=":=",$A189=";"),"",INDEX('Main Template'!$J$22:$AN$505,Vacay_Template!$A189,Vacay_Template!S$1))</f>
        <v>0</v>
      </c>
      <c r="T189">
        <f>IF(OR(T$1=":=",$A189=";"),"",INDEX('Main Template'!$J$22:$AN$505,Vacay_Template!$A189,Vacay_Template!T$1))</f>
        <v>0</v>
      </c>
      <c r="U189">
        <f>IF(OR(U$1=":=",$A189=";"),"",INDEX('Main Template'!$J$22:$AN$505,Vacay_Template!$A189,Vacay_Template!U$1))</f>
        <v>0</v>
      </c>
      <c r="V189">
        <f>IF(OR(V$1=":=",$A189=";"),"",INDEX('Main Template'!$J$22:$AN$505,Vacay_Template!$A189,Vacay_Template!V$1))</f>
        <v>0</v>
      </c>
      <c r="W189">
        <f>IF(OR(W$1=":=",$A189=";"),"",INDEX('Main Template'!$J$22:$AN$505,Vacay_Template!$A189,Vacay_Template!W$1))</f>
        <v>0</v>
      </c>
      <c r="X189">
        <f>IF(OR(X$1=":=",$A189=";"),"",INDEX('Main Template'!$J$22:$AN$505,Vacay_Template!$A189,Vacay_Template!X$1))</f>
        <v>0</v>
      </c>
      <c r="Y189">
        <f>IF(OR(Y$1=":=",$A189=";"),"",INDEX('Main Template'!$J$22:$AN$505,Vacay_Template!$A189,Vacay_Template!Y$1))</f>
        <v>0</v>
      </c>
      <c r="Z189">
        <f>IF(OR(Z$1=":=",$A189=";"),"",INDEX('Main Template'!$J$22:$AN$505,Vacay_Template!$A189,Vacay_Template!Z$1))</f>
        <v>0</v>
      </c>
      <c r="AA189">
        <f>IF(OR(AA$1=":=",$A189=";"),"",INDEX('Main Template'!$J$22:$AN$505,Vacay_Template!$A189,Vacay_Template!AA$1))</f>
        <v>0</v>
      </c>
      <c r="AB189">
        <f>IF(OR(AB$1=":=",$A189=";"),"",INDEX('Main Template'!$J$22:$AN$505,Vacay_Template!$A189,Vacay_Template!AB$1))</f>
        <v>0</v>
      </c>
      <c r="AC189">
        <f>IF(OR(AC$1=":=",$A189=";"),"",INDEX('Main Template'!$J$22:$AN$505,Vacay_Template!$A189,Vacay_Template!AC$1))</f>
        <v>0</v>
      </c>
      <c r="AD189">
        <f>IF(OR(AD$1=":=",$A189=";"),"",INDEX('Main Template'!$J$22:$AN$505,Vacay_Template!$A189,Vacay_Template!AD$1))</f>
        <v>0</v>
      </c>
      <c r="AE189" t="str">
        <f>IF(OR(AE$1=":=",$A189=";"),"",INDEX('Main Template'!$J$22:$AN$505,Vacay_Template!$A189,Vacay_Template!AE$1))</f>
        <v/>
      </c>
      <c r="AF189" t="e">
        <f>IF(OR(AF$1=":=",$A189=";"),"",INDEX('Main Template'!$J$22:$AN$505,Vacay_Template!$A189,Vacay_Template!AF$1))</f>
        <v>#VALUE!</v>
      </c>
    </row>
    <row r="190" spans="1:32">
      <c r="A190">
        <f>IF(A189=";","",IF('Main Template'!I210&lt;='Main Template'!$F$9,'Main Template'!I210,";"))</f>
        <v>0</v>
      </c>
      <c r="B190">
        <f>IF(OR(B$1=":=",$A190=";"),"",INDEX('Main Template'!$J$22:$AN$505,Vacay_Template!$A190,Vacay_Template!B$1))</f>
        <v>0</v>
      </c>
      <c r="C190">
        <f>IF(OR(C$1=":=",$A190=";"),"",INDEX('Main Template'!$J$22:$AN$505,Vacay_Template!$A190,Vacay_Template!C$1))</f>
        <v>0</v>
      </c>
      <c r="D190">
        <f>IF(OR(D$1=":=",$A190=";"),"",INDEX('Main Template'!$J$22:$AN$505,Vacay_Template!$A190,Vacay_Template!D$1))</f>
        <v>0</v>
      </c>
      <c r="E190">
        <f>IF(OR(E$1=":=",$A190=";"),"",INDEX('Main Template'!$J$22:$AN$505,Vacay_Template!$A190,Vacay_Template!E$1))</f>
        <v>0</v>
      </c>
      <c r="F190">
        <f>IF(OR(F$1=":=",$A190=";"),"",INDEX('Main Template'!$J$22:$AN$505,Vacay_Template!$A190,Vacay_Template!F$1))</f>
        <v>0</v>
      </c>
      <c r="G190">
        <f>IF(OR(G$1=":=",$A190=";"),"",INDEX('Main Template'!$J$22:$AN$505,Vacay_Template!$A190,Vacay_Template!G$1))</f>
        <v>0</v>
      </c>
      <c r="H190">
        <f>IF(OR(H$1=":=",$A190=";"),"",INDEX('Main Template'!$J$22:$AN$505,Vacay_Template!$A190,Vacay_Template!H$1))</f>
        <v>0</v>
      </c>
      <c r="I190">
        <f>IF(OR(I$1=":=",$A190=";"),"",INDEX('Main Template'!$J$22:$AN$505,Vacay_Template!$A190,Vacay_Template!I$1))</f>
        <v>0</v>
      </c>
      <c r="J190">
        <f>IF(OR(J$1=":=",$A190=";"),"",INDEX('Main Template'!$J$22:$AN$505,Vacay_Template!$A190,Vacay_Template!J$1))</f>
        <v>0</v>
      </c>
      <c r="K190">
        <f>IF(OR(K$1=":=",$A190=";"),"",INDEX('Main Template'!$J$22:$AN$505,Vacay_Template!$A190,Vacay_Template!K$1))</f>
        <v>0</v>
      </c>
      <c r="L190">
        <f>IF(OR(L$1=":=",$A190=";"),"",INDEX('Main Template'!$J$22:$AN$505,Vacay_Template!$A190,Vacay_Template!L$1))</f>
        <v>0</v>
      </c>
      <c r="M190">
        <f>IF(OR(M$1=":=",$A190=";"),"",INDEX('Main Template'!$J$22:$AN$505,Vacay_Template!$A190,Vacay_Template!M$1))</f>
        <v>0</v>
      </c>
      <c r="N190">
        <f>IF(OR(N$1=":=",$A190=";"),"",INDEX('Main Template'!$J$22:$AN$505,Vacay_Template!$A190,Vacay_Template!N$1))</f>
        <v>0</v>
      </c>
      <c r="O190">
        <f>IF(OR(O$1=":=",$A190=";"),"",INDEX('Main Template'!$J$22:$AN$505,Vacay_Template!$A190,Vacay_Template!O$1))</f>
        <v>0</v>
      </c>
      <c r="P190">
        <f>IF(OR(P$1=":=",$A190=";"),"",INDEX('Main Template'!$J$22:$AN$505,Vacay_Template!$A190,Vacay_Template!P$1))</f>
        <v>0</v>
      </c>
      <c r="Q190">
        <f>IF(OR(Q$1=":=",$A190=";"),"",INDEX('Main Template'!$J$22:$AN$505,Vacay_Template!$A190,Vacay_Template!Q$1))</f>
        <v>0</v>
      </c>
      <c r="R190">
        <f>IF(OR(R$1=":=",$A190=";"),"",INDEX('Main Template'!$J$22:$AN$505,Vacay_Template!$A190,Vacay_Template!R$1))</f>
        <v>0</v>
      </c>
      <c r="S190">
        <f>IF(OR(S$1=":=",$A190=";"),"",INDEX('Main Template'!$J$22:$AN$505,Vacay_Template!$A190,Vacay_Template!S$1))</f>
        <v>0</v>
      </c>
      <c r="T190">
        <f>IF(OR(T$1=":=",$A190=";"),"",INDEX('Main Template'!$J$22:$AN$505,Vacay_Template!$A190,Vacay_Template!T$1))</f>
        <v>0</v>
      </c>
      <c r="U190">
        <f>IF(OR(U$1=":=",$A190=";"),"",INDEX('Main Template'!$J$22:$AN$505,Vacay_Template!$A190,Vacay_Template!U$1))</f>
        <v>0</v>
      </c>
      <c r="V190">
        <f>IF(OR(V$1=":=",$A190=";"),"",INDEX('Main Template'!$J$22:$AN$505,Vacay_Template!$A190,Vacay_Template!V$1))</f>
        <v>0</v>
      </c>
      <c r="W190">
        <f>IF(OR(W$1=":=",$A190=";"),"",INDEX('Main Template'!$J$22:$AN$505,Vacay_Template!$A190,Vacay_Template!W$1))</f>
        <v>0</v>
      </c>
      <c r="X190">
        <f>IF(OR(X$1=":=",$A190=";"),"",INDEX('Main Template'!$J$22:$AN$505,Vacay_Template!$A190,Vacay_Template!X$1))</f>
        <v>0</v>
      </c>
      <c r="Y190">
        <f>IF(OR(Y$1=":=",$A190=";"),"",INDEX('Main Template'!$J$22:$AN$505,Vacay_Template!$A190,Vacay_Template!Y$1))</f>
        <v>0</v>
      </c>
      <c r="Z190">
        <f>IF(OR(Z$1=":=",$A190=";"),"",INDEX('Main Template'!$J$22:$AN$505,Vacay_Template!$A190,Vacay_Template!Z$1))</f>
        <v>0</v>
      </c>
      <c r="AA190">
        <f>IF(OR(AA$1=":=",$A190=";"),"",INDEX('Main Template'!$J$22:$AN$505,Vacay_Template!$A190,Vacay_Template!AA$1))</f>
        <v>0</v>
      </c>
      <c r="AB190">
        <f>IF(OR(AB$1=":=",$A190=";"),"",INDEX('Main Template'!$J$22:$AN$505,Vacay_Template!$A190,Vacay_Template!AB$1))</f>
        <v>0</v>
      </c>
      <c r="AC190">
        <f>IF(OR(AC$1=":=",$A190=";"),"",INDEX('Main Template'!$J$22:$AN$505,Vacay_Template!$A190,Vacay_Template!AC$1))</f>
        <v>0</v>
      </c>
      <c r="AD190">
        <f>IF(OR(AD$1=":=",$A190=";"),"",INDEX('Main Template'!$J$22:$AN$505,Vacay_Template!$A190,Vacay_Template!AD$1))</f>
        <v>0</v>
      </c>
      <c r="AE190" t="str">
        <f>IF(OR(AE$1=":=",$A190=";"),"",INDEX('Main Template'!$J$22:$AN$505,Vacay_Template!$A190,Vacay_Template!AE$1))</f>
        <v/>
      </c>
      <c r="AF190" t="e">
        <f>IF(OR(AF$1=":=",$A190=";"),"",INDEX('Main Template'!$J$22:$AN$505,Vacay_Template!$A190,Vacay_Template!AF$1))</f>
        <v>#VALUE!</v>
      </c>
    </row>
    <row r="191" spans="1:32">
      <c r="A191">
        <f>IF(A190=";","",IF('Main Template'!I211&lt;='Main Template'!$F$9,'Main Template'!I211,";"))</f>
        <v>0</v>
      </c>
      <c r="B191">
        <f>IF(OR(B$1=":=",$A191=";"),"",INDEX('Main Template'!$J$22:$AN$505,Vacay_Template!$A191,Vacay_Template!B$1))</f>
        <v>0</v>
      </c>
      <c r="C191">
        <f>IF(OR(C$1=":=",$A191=";"),"",INDEX('Main Template'!$J$22:$AN$505,Vacay_Template!$A191,Vacay_Template!C$1))</f>
        <v>0</v>
      </c>
      <c r="D191">
        <f>IF(OR(D$1=":=",$A191=";"),"",INDEX('Main Template'!$J$22:$AN$505,Vacay_Template!$A191,Vacay_Template!D$1))</f>
        <v>0</v>
      </c>
      <c r="E191">
        <f>IF(OR(E$1=":=",$A191=";"),"",INDEX('Main Template'!$J$22:$AN$505,Vacay_Template!$A191,Vacay_Template!E$1))</f>
        <v>0</v>
      </c>
      <c r="F191">
        <f>IF(OR(F$1=":=",$A191=";"),"",INDEX('Main Template'!$J$22:$AN$505,Vacay_Template!$A191,Vacay_Template!F$1))</f>
        <v>0</v>
      </c>
      <c r="G191">
        <f>IF(OR(G$1=":=",$A191=";"),"",INDEX('Main Template'!$J$22:$AN$505,Vacay_Template!$A191,Vacay_Template!G$1))</f>
        <v>0</v>
      </c>
      <c r="H191">
        <f>IF(OR(H$1=":=",$A191=";"),"",INDEX('Main Template'!$J$22:$AN$505,Vacay_Template!$A191,Vacay_Template!H$1))</f>
        <v>0</v>
      </c>
      <c r="I191">
        <f>IF(OR(I$1=":=",$A191=";"),"",INDEX('Main Template'!$J$22:$AN$505,Vacay_Template!$A191,Vacay_Template!I$1))</f>
        <v>0</v>
      </c>
      <c r="J191">
        <f>IF(OR(J$1=":=",$A191=";"),"",INDEX('Main Template'!$J$22:$AN$505,Vacay_Template!$A191,Vacay_Template!J$1))</f>
        <v>0</v>
      </c>
      <c r="K191">
        <f>IF(OR(K$1=":=",$A191=";"),"",INDEX('Main Template'!$J$22:$AN$505,Vacay_Template!$A191,Vacay_Template!K$1))</f>
        <v>0</v>
      </c>
      <c r="L191">
        <f>IF(OR(L$1=":=",$A191=";"),"",INDEX('Main Template'!$J$22:$AN$505,Vacay_Template!$A191,Vacay_Template!L$1))</f>
        <v>0</v>
      </c>
      <c r="M191">
        <f>IF(OR(M$1=":=",$A191=";"),"",INDEX('Main Template'!$J$22:$AN$505,Vacay_Template!$A191,Vacay_Template!M$1))</f>
        <v>0</v>
      </c>
      <c r="N191">
        <f>IF(OR(N$1=":=",$A191=";"),"",INDEX('Main Template'!$J$22:$AN$505,Vacay_Template!$A191,Vacay_Template!N$1))</f>
        <v>0</v>
      </c>
      <c r="O191">
        <f>IF(OR(O$1=":=",$A191=";"),"",INDEX('Main Template'!$J$22:$AN$505,Vacay_Template!$A191,Vacay_Template!O$1))</f>
        <v>0</v>
      </c>
      <c r="P191">
        <f>IF(OR(P$1=":=",$A191=";"),"",INDEX('Main Template'!$J$22:$AN$505,Vacay_Template!$A191,Vacay_Template!P$1))</f>
        <v>0</v>
      </c>
      <c r="Q191">
        <f>IF(OR(Q$1=":=",$A191=";"),"",INDEX('Main Template'!$J$22:$AN$505,Vacay_Template!$A191,Vacay_Template!Q$1))</f>
        <v>0</v>
      </c>
      <c r="R191">
        <f>IF(OR(R$1=":=",$A191=";"),"",INDEX('Main Template'!$J$22:$AN$505,Vacay_Template!$A191,Vacay_Template!R$1))</f>
        <v>0</v>
      </c>
      <c r="S191">
        <f>IF(OR(S$1=":=",$A191=";"),"",INDEX('Main Template'!$J$22:$AN$505,Vacay_Template!$A191,Vacay_Template!S$1))</f>
        <v>0</v>
      </c>
      <c r="T191">
        <f>IF(OR(T$1=":=",$A191=";"),"",INDEX('Main Template'!$J$22:$AN$505,Vacay_Template!$A191,Vacay_Template!T$1))</f>
        <v>0</v>
      </c>
      <c r="U191">
        <f>IF(OR(U$1=":=",$A191=";"),"",INDEX('Main Template'!$J$22:$AN$505,Vacay_Template!$A191,Vacay_Template!U$1))</f>
        <v>0</v>
      </c>
      <c r="V191">
        <f>IF(OR(V$1=":=",$A191=";"),"",INDEX('Main Template'!$J$22:$AN$505,Vacay_Template!$A191,Vacay_Template!V$1))</f>
        <v>0</v>
      </c>
      <c r="W191">
        <f>IF(OR(W$1=":=",$A191=";"),"",INDEX('Main Template'!$J$22:$AN$505,Vacay_Template!$A191,Vacay_Template!W$1))</f>
        <v>0</v>
      </c>
      <c r="X191">
        <f>IF(OR(X$1=":=",$A191=";"),"",INDEX('Main Template'!$J$22:$AN$505,Vacay_Template!$A191,Vacay_Template!X$1))</f>
        <v>0</v>
      </c>
      <c r="Y191">
        <f>IF(OR(Y$1=":=",$A191=";"),"",INDEX('Main Template'!$J$22:$AN$505,Vacay_Template!$A191,Vacay_Template!Y$1))</f>
        <v>0</v>
      </c>
      <c r="Z191">
        <f>IF(OR(Z$1=":=",$A191=";"),"",INDEX('Main Template'!$J$22:$AN$505,Vacay_Template!$A191,Vacay_Template!Z$1))</f>
        <v>0</v>
      </c>
      <c r="AA191">
        <f>IF(OR(AA$1=":=",$A191=";"),"",INDEX('Main Template'!$J$22:$AN$505,Vacay_Template!$A191,Vacay_Template!AA$1))</f>
        <v>0</v>
      </c>
      <c r="AB191">
        <f>IF(OR(AB$1=":=",$A191=";"),"",INDEX('Main Template'!$J$22:$AN$505,Vacay_Template!$A191,Vacay_Template!AB$1))</f>
        <v>0</v>
      </c>
      <c r="AC191">
        <f>IF(OR(AC$1=":=",$A191=";"),"",INDEX('Main Template'!$J$22:$AN$505,Vacay_Template!$A191,Vacay_Template!AC$1))</f>
        <v>0</v>
      </c>
      <c r="AD191">
        <f>IF(OR(AD$1=":=",$A191=";"),"",INDEX('Main Template'!$J$22:$AN$505,Vacay_Template!$A191,Vacay_Template!AD$1))</f>
        <v>0</v>
      </c>
      <c r="AE191" t="str">
        <f>IF(OR(AE$1=":=",$A191=";"),"",INDEX('Main Template'!$J$22:$AN$505,Vacay_Template!$A191,Vacay_Template!AE$1))</f>
        <v/>
      </c>
      <c r="AF191" t="e">
        <f>IF(OR(AF$1=":=",$A191=";"),"",INDEX('Main Template'!$J$22:$AN$505,Vacay_Template!$A191,Vacay_Template!AF$1))</f>
        <v>#VALUE!</v>
      </c>
    </row>
    <row r="192" spans="1:32">
      <c r="A192">
        <f>IF(A191=";","",IF('Main Template'!I212&lt;='Main Template'!$F$9,'Main Template'!I212,";"))</f>
        <v>0</v>
      </c>
      <c r="B192">
        <f>IF(OR(B$1=":=",$A192=";"),"",INDEX('Main Template'!$J$22:$AN$505,Vacay_Template!$A192,Vacay_Template!B$1))</f>
        <v>0</v>
      </c>
      <c r="C192">
        <f>IF(OR(C$1=":=",$A192=";"),"",INDEX('Main Template'!$J$22:$AN$505,Vacay_Template!$A192,Vacay_Template!C$1))</f>
        <v>0</v>
      </c>
      <c r="D192">
        <f>IF(OR(D$1=":=",$A192=";"),"",INDEX('Main Template'!$J$22:$AN$505,Vacay_Template!$A192,Vacay_Template!D$1))</f>
        <v>0</v>
      </c>
      <c r="E192">
        <f>IF(OR(E$1=":=",$A192=";"),"",INDEX('Main Template'!$J$22:$AN$505,Vacay_Template!$A192,Vacay_Template!E$1))</f>
        <v>0</v>
      </c>
      <c r="F192">
        <f>IF(OR(F$1=":=",$A192=";"),"",INDEX('Main Template'!$J$22:$AN$505,Vacay_Template!$A192,Vacay_Template!F$1))</f>
        <v>0</v>
      </c>
      <c r="G192">
        <f>IF(OR(G$1=":=",$A192=";"),"",INDEX('Main Template'!$J$22:$AN$505,Vacay_Template!$A192,Vacay_Template!G$1))</f>
        <v>0</v>
      </c>
      <c r="H192">
        <f>IF(OR(H$1=":=",$A192=";"),"",INDEX('Main Template'!$J$22:$AN$505,Vacay_Template!$A192,Vacay_Template!H$1))</f>
        <v>0</v>
      </c>
      <c r="I192">
        <f>IF(OR(I$1=":=",$A192=";"),"",INDEX('Main Template'!$J$22:$AN$505,Vacay_Template!$A192,Vacay_Template!I$1))</f>
        <v>0</v>
      </c>
      <c r="J192">
        <f>IF(OR(J$1=":=",$A192=";"),"",INDEX('Main Template'!$J$22:$AN$505,Vacay_Template!$A192,Vacay_Template!J$1))</f>
        <v>0</v>
      </c>
      <c r="K192">
        <f>IF(OR(K$1=":=",$A192=";"),"",INDEX('Main Template'!$J$22:$AN$505,Vacay_Template!$A192,Vacay_Template!K$1))</f>
        <v>0</v>
      </c>
      <c r="L192">
        <f>IF(OR(L$1=":=",$A192=";"),"",INDEX('Main Template'!$J$22:$AN$505,Vacay_Template!$A192,Vacay_Template!L$1))</f>
        <v>0</v>
      </c>
      <c r="M192">
        <f>IF(OR(M$1=":=",$A192=";"),"",INDEX('Main Template'!$J$22:$AN$505,Vacay_Template!$A192,Vacay_Template!M$1))</f>
        <v>0</v>
      </c>
      <c r="N192">
        <f>IF(OR(N$1=":=",$A192=";"),"",INDEX('Main Template'!$J$22:$AN$505,Vacay_Template!$A192,Vacay_Template!N$1))</f>
        <v>0</v>
      </c>
      <c r="O192">
        <f>IF(OR(O$1=":=",$A192=";"),"",INDEX('Main Template'!$J$22:$AN$505,Vacay_Template!$A192,Vacay_Template!O$1))</f>
        <v>0</v>
      </c>
      <c r="P192">
        <f>IF(OR(P$1=":=",$A192=";"),"",INDEX('Main Template'!$J$22:$AN$505,Vacay_Template!$A192,Vacay_Template!P$1))</f>
        <v>0</v>
      </c>
      <c r="Q192">
        <f>IF(OR(Q$1=":=",$A192=";"),"",INDEX('Main Template'!$J$22:$AN$505,Vacay_Template!$A192,Vacay_Template!Q$1))</f>
        <v>0</v>
      </c>
      <c r="R192">
        <f>IF(OR(R$1=":=",$A192=";"),"",INDEX('Main Template'!$J$22:$AN$505,Vacay_Template!$A192,Vacay_Template!R$1))</f>
        <v>0</v>
      </c>
      <c r="S192">
        <f>IF(OR(S$1=":=",$A192=";"),"",INDEX('Main Template'!$J$22:$AN$505,Vacay_Template!$A192,Vacay_Template!S$1))</f>
        <v>0</v>
      </c>
      <c r="T192">
        <f>IF(OR(T$1=":=",$A192=";"),"",INDEX('Main Template'!$J$22:$AN$505,Vacay_Template!$A192,Vacay_Template!T$1))</f>
        <v>0</v>
      </c>
      <c r="U192">
        <f>IF(OR(U$1=":=",$A192=";"),"",INDEX('Main Template'!$J$22:$AN$505,Vacay_Template!$A192,Vacay_Template!U$1))</f>
        <v>0</v>
      </c>
      <c r="V192">
        <f>IF(OR(V$1=":=",$A192=";"),"",INDEX('Main Template'!$J$22:$AN$505,Vacay_Template!$A192,Vacay_Template!V$1))</f>
        <v>0</v>
      </c>
      <c r="W192">
        <f>IF(OR(W$1=":=",$A192=";"),"",INDEX('Main Template'!$J$22:$AN$505,Vacay_Template!$A192,Vacay_Template!W$1))</f>
        <v>0</v>
      </c>
      <c r="X192">
        <f>IF(OR(X$1=":=",$A192=";"),"",INDEX('Main Template'!$J$22:$AN$505,Vacay_Template!$A192,Vacay_Template!X$1))</f>
        <v>0</v>
      </c>
      <c r="Y192">
        <f>IF(OR(Y$1=":=",$A192=";"),"",INDEX('Main Template'!$J$22:$AN$505,Vacay_Template!$A192,Vacay_Template!Y$1))</f>
        <v>0</v>
      </c>
      <c r="Z192">
        <f>IF(OR(Z$1=":=",$A192=";"),"",INDEX('Main Template'!$J$22:$AN$505,Vacay_Template!$A192,Vacay_Template!Z$1))</f>
        <v>0</v>
      </c>
      <c r="AA192">
        <f>IF(OR(AA$1=":=",$A192=";"),"",INDEX('Main Template'!$J$22:$AN$505,Vacay_Template!$A192,Vacay_Template!AA$1))</f>
        <v>0</v>
      </c>
      <c r="AB192">
        <f>IF(OR(AB$1=":=",$A192=";"),"",INDEX('Main Template'!$J$22:$AN$505,Vacay_Template!$A192,Vacay_Template!AB$1))</f>
        <v>0</v>
      </c>
      <c r="AC192">
        <f>IF(OR(AC$1=":=",$A192=";"),"",INDEX('Main Template'!$J$22:$AN$505,Vacay_Template!$A192,Vacay_Template!AC$1))</f>
        <v>0</v>
      </c>
      <c r="AD192">
        <f>IF(OR(AD$1=":=",$A192=";"),"",INDEX('Main Template'!$J$22:$AN$505,Vacay_Template!$A192,Vacay_Template!AD$1))</f>
        <v>0</v>
      </c>
      <c r="AE192" t="str">
        <f>IF(OR(AE$1=":=",$A192=";"),"",INDEX('Main Template'!$J$22:$AN$505,Vacay_Template!$A192,Vacay_Template!AE$1))</f>
        <v/>
      </c>
      <c r="AF192" t="e">
        <f>IF(OR(AF$1=":=",$A192=";"),"",INDEX('Main Template'!$J$22:$AN$505,Vacay_Template!$A192,Vacay_Template!AF$1))</f>
        <v>#VALUE!</v>
      </c>
    </row>
    <row r="193" spans="1:32">
      <c r="A193">
        <f>IF(A192=";","",IF('Main Template'!I213&lt;='Main Template'!$F$9,'Main Template'!I213,";"))</f>
        <v>0</v>
      </c>
      <c r="B193">
        <f>IF(OR(B$1=":=",$A193=";"),"",INDEX('Main Template'!$J$22:$AN$505,Vacay_Template!$A193,Vacay_Template!B$1))</f>
        <v>0</v>
      </c>
      <c r="C193">
        <f>IF(OR(C$1=":=",$A193=";"),"",INDEX('Main Template'!$J$22:$AN$505,Vacay_Template!$A193,Vacay_Template!C$1))</f>
        <v>0</v>
      </c>
      <c r="D193">
        <f>IF(OR(D$1=":=",$A193=";"),"",INDEX('Main Template'!$J$22:$AN$505,Vacay_Template!$A193,Vacay_Template!D$1))</f>
        <v>0</v>
      </c>
      <c r="E193">
        <f>IF(OR(E$1=":=",$A193=";"),"",INDEX('Main Template'!$J$22:$AN$505,Vacay_Template!$A193,Vacay_Template!E$1))</f>
        <v>0</v>
      </c>
      <c r="F193">
        <f>IF(OR(F$1=":=",$A193=";"),"",INDEX('Main Template'!$J$22:$AN$505,Vacay_Template!$A193,Vacay_Template!F$1))</f>
        <v>0</v>
      </c>
      <c r="G193">
        <f>IF(OR(G$1=":=",$A193=";"),"",INDEX('Main Template'!$J$22:$AN$505,Vacay_Template!$A193,Vacay_Template!G$1))</f>
        <v>0</v>
      </c>
      <c r="H193">
        <f>IF(OR(H$1=":=",$A193=";"),"",INDEX('Main Template'!$J$22:$AN$505,Vacay_Template!$A193,Vacay_Template!H$1))</f>
        <v>0</v>
      </c>
      <c r="I193">
        <f>IF(OR(I$1=":=",$A193=";"),"",INDEX('Main Template'!$J$22:$AN$505,Vacay_Template!$A193,Vacay_Template!I$1))</f>
        <v>0</v>
      </c>
      <c r="J193">
        <f>IF(OR(J$1=":=",$A193=";"),"",INDEX('Main Template'!$J$22:$AN$505,Vacay_Template!$A193,Vacay_Template!J$1))</f>
        <v>0</v>
      </c>
      <c r="K193">
        <f>IF(OR(K$1=":=",$A193=";"),"",INDEX('Main Template'!$J$22:$AN$505,Vacay_Template!$A193,Vacay_Template!K$1))</f>
        <v>0</v>
      </c>
      <c r="L193">
        <f>IF(OR(L$1=":=",$A193=";"),"",INDEX('Main Template'!$J$22:$AN$505,Vacay_Template!$A193,Vacay_Template!L$1))</f>
        <v>0</v>
      </c>
      <c r="M193">
        <f>IF(OR(M$1=":=",$A193=";"),"",INDEX('Main Template'!$J$22:$AN$505,Vacay_Template!$A193,Vacay_Template!M$1))</f>
        <v>0</v>
      </c>
      <c r="N193">
        <f>IF(OR(N$1=":=",$A193=";"),"",INDEX('Main Template'!$J$22:$AN$505,Vacay_Template!$A193,Vacay_Template!N$1))</f>
        <v>0</v>
      </c>
      <c r="O193">
        <f>IF(OR(O$1=":=",$A193=";"),"",INDEX('Main Template'!$J$22:$AN$505,Vacay_Template!$A193,Vacay_Template!O$1))</f>
        <v>0</v>
      </c>
      <c r="P193">
        <f>IF(OR(P$1=":=",$A193=";"),"",INDEX('Main Template'!$J$22:$AN$505,Vacay_Template!$A193,Vacay_Template!P$1))</f>
        <v>0</v>
      </c>
      <c r="Q193">
        <f>IF(OR(Q$1=":=",$A193=";"),"",INDEX('Main Template'!$J$22:$AN$505,Vacay_Template!$A193,Vacay_Template!Q$1))</f>
        <v>0</v>
      </c>
      <c r="R193">
        <f>IF(OR(R$1=":=",$A193=";"),"",INDEX('Main Template'!$J$22:$AN$505,Vacay_Template!$A193,Vacay_Template!R$1))</f>
        <v>0</v>
      </c>
      <c r="S193">
        <f>IF(OR(S$1=":=",$A193=";"),"",INDEX('Main Template'!$J$22:$AN$505,Vacay_Template!$A193,Vacay_Template!S$1))</f>
        <v>0</v>
      </c>
      <c r="T193">
        <f>IF(OR(T$1=":=",$A193=";"),"",INDEX('Main Template'!$J$22:$AN$505,Vacay_Template!$A193,Vacay_Template!T$1))</f>
        <v>0</v>
      </c>
      <c r="U193">
        <f>IF(OR(U$1=":=",$A193=";"),"",INDEX('Main Template'!$J$22:$AN$505,Vacay_Template!$A193,Vacay_Template!U$1))</f>
        <v>0</v>
      </c>
      <c r="V193">
        <f>IF(OR(V$1=":=",$A193=";"),"",INDEX('Main Template'!$J$22:$AN$505,Vacay_Template!$A193,Vacay_Template!V$1))</f>
        <v>0</v>
      </c>
      <c r="W193">
        <f>IF(OR(W$1=":=",$A193=";"),"",INDEX('Main Template'!$J$22:$AN$505,Vacay_Template!$A193,Vacay_Template!W$1))</f>
        <v>0</v>
      </c>
      <c r="X193">
        <f>IF(OR(X$1=":=",$A193=";"),"",INDEX('Main Template'!$J$22:$AN$505,Vacay_Template!$A193,Vacay_Template!X$1))</f>
        <v>0</v>
      </c>
      <c r="Y193">
        <f>IF(OR(Y$1=":=",$A193=";"),"",INDEX('Main Template'!$J$22:$AN$505,Vacay_Template!$A193,Vacay_Template!Y$1))</f>
        <v>0</v>
      </c>
      <c r="Z193">
        <f>IF(OR(Z$1=":=",$A193=";"),"",INDEX('Main Template'!$J$22:$AN$505,Vacay_Template!$A193,Vacay_Template!Z$1))</f>
        <v>0</v>
      </c>
      <c r="AA193">
        <f>IF(OR(AA$1=":=",$A193=";"),"",INDEX('Main Template'!$J$22:$AN$505,Vacay_Template!$A193,Vacay_Template!AA$1))</f>
        <v>0</v>
      </c>
      <c r="AB193">
        <f>IF(OR(AB$1=":=",$A193=";"),"",INDEX('Main Template'!$J$22:$AN$505,Vacay_Template!$A193,Vacay_Template!AB$1))</f>
        <v>0</v>
      </c>
      <c r="AC193">
        <f>IF(OR(AC$1=":=",$A193=";"),"",INDEX('Main Template'!$J$22:$AN$505,Vacay_Template!$A193,Vacay_Template!AC$1))</f>
        <v>0</v>
      </c>
      <c r="AD193">
        <f>IF(OR(AD$1=":=",$A193=";"),"",INDEX('Main Template'!$J$22:$AN$505,Vacay_Template!$A193,Vacay_Template!AD$1))</f>
        <v>0</v>
      </c>
      <c r="AE193" t="str">
        <f>IF(OR(AE$1=":=",$A193=";"),"",INDEX('Main Template'!$J$22:$AN$505,Vacay_Template!$A193,Vacay_Template!AE$1))</f>
        <v/>
      </c>
      <c r="AF193" t="e">
        <f>IF(OR(AF$1=":=",$A193=";"),"",INDEX('Main Template'!$J$22:$AN$505,Vacay_Template!$A193,Vacay_Template!AF$1))</f>
        <v>#VALUE!</v>
      </c>
    </row>
    <row r="194" spans="1:32">
      <c r="A194">
        <f>IF(A193=";","",IF('Main Template'!I214&lt;='Main Template'!$F$9,'Main Template'!I214,";"))</f>
        <v>0</v>
      </c>
      <c r="B194">
        <f>IF(OR(B$1=":=",$A194=";"),"",INDEX('Main Template'!$J$22:$AN$505,Vacay_Template!$A194,Vacay_Template!B$1))</f>
        <v>0</v>
      </c>
      <c r="C194">
        <f>IF(OR(C$1=":=",$A194=";"),"",INDEX('Main Template'!$J$22:$AN$505,Vacay_Template!$A194,Vacay_Template!C$1))</f>
        <v>0</v>
      </c>
      <c r="D194">
        <f>IF(OR(D$1=":=",$A194=";"),"",INDEX('Main Template'!$J$22:$AN$505,Vacay_Template!$A194,Vacay_Template!D$1))</f>
        <v>0</v>
      </c>
      <c r="E194">
        <f>IF(OR(E$1=":=",$A194=";"),"",INDEX('Main Template'!$J$22:$AN$505,Vacay_Template!$A194,Vacay_Template!E$1))</f>
        <v>0</v>
      </c>
      <c r="F194">
        <f>IF(OR(F$1=":=",$A194=";"),"",INDEX('Main Template'!$J$22:$AN$505,Vacay_Template!$A194,Vacay_Template!F$1))</f>
        <v>0</v>
      </c>
      <c r="G194">
        <f>IF(OR(G$1=":=",$A194=";"),"",INDEX('Main Template'!$J$22:$AN$505,Vacay_Template!$A194,Vacay_Template!G$1))</f>
        <v>0</v>
      </c>
      <c r="H194">
        <f>IF(OR(H$1=":=",$A194=";"),"",INDEX('Main Template'!$J$22:$AN$505,Vacay_Template!$A194,Vacay_Template!H$1))</f>
        <v>0</v>
      </c>
      <c r="I194">
        <f>IF(OR(I$1=":=",$A194=";"),"",INDEX('Main Template'!$J$22:$AN$505,Vacay_Template!$A194,Vacay_Template!I$1))</f>
        <v>0</v>
      </c>
      <c r="J194">
        <f>IF(OR(J$1=":=",$A194=";"),"",INDEX('Main Template'!$J$22:$AN$505,Vacay_Template!$A194,Vacay_Template!J$1))</f>
        <v>0</v>
      </c>
      <c r="K194">
        <f>IF(OR(K$1=":=",$A194=";"),"",INDEX('Main Template'!$J$22:$AN$505,Vacay_Template!$A194,Vacay_Template!K$1))</f>
        <v>0</v>
      </c>
      <c r="L194">
        <f>IF(OR(L$1=":=",$A194=";"),"",INDEX('Main Template'!$J$22:$AN$505,Vacay_Template!$A194,Vacay_Template!L$1))</f>
        <v>0</v>
      </c>
      <c r="M194">
        <f>IF(OR(M$1=":=",$A194=";"),"",INDEX('Main Template'!$J$22:$AN$505,Vacay_Template!$A194,Vacay_Template!M$1))</f>
        <v>0</v>
      </c>
      <c r="N194">
        <f>IF(OR(N$1=":=",$A194=";"),"",INDEX('Main Template'!$J$22:$AN$505,Vacay_Template!$A194,Vacay_Template!N$1))</f>
        <v>0</v>
      </c>
      <c r="O194">
        <f>IF(OR(O$1=":=",$A194=";"),"",INDEX('Main Template'!$J$22:$AN$505,Vacay_Template!$A194,Vacay_Template!O$1))</f>
        <v>0</v>
      </c>
      <c r="P194">
        <f>IF(OR(P$1=":=",$A194=";"),"",INDEX('Main Template'!$J$22:$AN$505,Vacay_Template!$A194,Vacay_Template!P$1))</f>
        <v>0</v>
      </c>
      <c r="Q194">
        <f>IF(OR(Q$1=":=",$A194=";"),"",INDEX('Main Template'!$J$22:$AN$505,Vacay_Template!$A194,Vacay_Template!Q$1))</f>
        <v>0</v>
      </c>
      <c r="R194">
        <f>IF(OR(R$1=":=",$A194=";"),"",INDEX('Main Template'!$J$22:$AN$505,Vacay_Template!$A194,Vacay_Template!R$1))</f>
        <v>0</v>
      </c>
      <c r="S194">
        <f>IF(OR(S$1=":=",$A194=";"),"",INDEX('Main Template'!$J$22:$AN$505,Vacay_Template!$A194,Vacay_Template!S$1))</f>
        <v>0</v>
      </c>
      <c r="T194">
        <f>IF(OR(T$1=":=",$A194=";"),"",INDEX('Main Template'!$J$22:$AN$505,Vacay_Template!$A194,Vacay_Template!T$1))</f>
        <v>0</v>
      </c>
      <c r="U194">
        <f>IF(OR(U$1=":=",$A194=";"),"",INDEX('Main Template'!$J$22:$AN$505,Vacay_Template!$A194,Vacay_Template!U$1))</f>
        <v>0</v>
      </c>
      <c r="V194">
        <f>IF(OR(V$1=":=",$A194=";"),"",INDEX('Main Template'!$J$22:$AN$505,Vacay_Template!$A194,Vacay_Template!V$1))</f>
        <v>0</v>
      </c>
      <c r="W194">
        <f>IF(OR(W$1=":=",$A194=";"),"",INDEX('Main Template'!$J$22:$AN$505,Vacay_Template!$A194,Vacay_Template!W$1))</f>
        <v>0</v>
      </c>
      <c r="X194">
        <f>IF(OR(X$1=":=",$A194=";"),"",INDEX('Main Template'!$J$22:$AN$505,Vacay_Template!$A194,Vacay_Template!X$1))</f>
        <v>0</v>
      </c>
      <c r="Y194">
        <f>IF(OR(Y$1=":=",$A194=";"),"",INDEX('Main Template'!$J$22:$AN$505,Vacay_Template!$A194,Vacay_Template!Y$1))</f>
        <v>0</v>
      </c>
      <c r="Z194">
        <f>IF(OR(Z$1=":=",$A194=";"),"",INDEX('Main Template'!$J$22:$AN$505,Vacay_Template!$A194,Vacay_Template!Z$1))</f>
        <v>0</v>
      </c>
      <c r="AA194">
        <f>IF(OR(AA$1=":=",$A194=";"),"",INDEX('Main Template'!$J$22:$AN$505,Vacay_Template!$A194,Vacay_Template!AA$1))</f>
        <v>0</v>
      </c>
      <c r="AB194">
        <f>IF(OR(AB$1=":=",$A194=";"),"",INDEX('Main Template'!$J$22:$AN$505,Vacay_Template!$A194,Vacay_Template!AB$1))</f>
        <v>0</v>
      </c>
      <c r="AC194">
        <f>IF(OR(AC$1=":=",$A194=";"),"",INDEX('Main Template'!$J$22:$AN$505,Vacay_Template!$A194,Vacay_Template!AC$1))</f>
        <v>0</v>
      </c>
      <c r="AD194">
        <f>IF(OR(AD$1=":=",$A194=";"),"",INDEX('Main Template'!$J$22:$AN$505,Vacay_Template!$A194,Vacay_Template!AD$1))</f>
        <v>0</v>
      </c>
      <c r="AE194" t="str">
        <f>IF(OR(AE$1=":=",$A194=";"),"",INDEX('Main Template'!$J$22:$AN$505,Vacay_Template!$A194,Vacay_Template!AE$1))</f>
        <v/>
      </c>
      <c r="AF194" t="e">
        <f>IF(OR(AF$1=":=",$A194=";"),"",INDEX('Main Template'!$J$22:$AN$505,Vacay_Template!$A194,Vacay_Template!AF$1))</f>
        <v>#VALUE!</v>
      </c>
    </row>
    <row r="195" spans="1:32">
      <c r="A195">
        <f>IF(A194=";","",IF('Main Template'!I215&lt;='Main Template'!$F$9,'Main Template'!I215,";"))</f>
        <v>0</v>
      </c>
      <c r="B195">
        <f>IF(OR(B$1=":=",$A195=";"),"",INDEX('Main Template'!$J$22:$AN$505,Vacay_Template!$A195,Vacay_Template!B$1))</f>
        <v>0</v>
      </c>
      <c r="C195">
        <f>IF(OR(C$1=":=",$A195=";"),"",INDEX('Main Template'!$J$22:$AN$505,Vacay_Template!$A195,Vacay_Template!C$1))</f>
        <v>0</v>
      </c>
      <c r="D195">
        <f>IF(OR(D$1=":=",$A195=";"),"",INDEX('Main Template'!$J$22:$AN$505,Vacay_Template!$A195,Vacay_Template!D$1))</f>
        <v>0</v>
      </c>
      <c r="E195">
        <f>IF(OR(E$1=":=",$A195=";"),"",INDEX('Main Template'!$J$22:$AN$505,Vacay_Template!$A195,Vacay_Template!E$1))</f>
        <v>0</v>
      </c>
      <c r="F195">
        <f>IF(OR(F$1=":=",$A195=";"),"",INDEX('Main Template'!$J$22:$AN$505,Vacay_Template!$A195,Vacay_Template!F$1))</f>
        <v>0</v>
      </c>
      <c r="G195">
        <f>IF(OR(G$1=":=",$A195=";"),"",INDEX('Main Template'!$J$22:$AN$505,Vacay_Template!$A195,Vacay_Template!G$1))</f>
        <v>0</v>
      </c>
      <c r="H195">
        <f>IF(OR(H$1=":=",$A195=";"),"",INDEX('Main Template'!$J$22:$AN$505,Vacay_Template!$A195,Vacay_Template!H$1))</f>
        <v>0</v>
      </c>
      <c r="I195">
        <f>IF(OR(I$1=":=",$A195=";"),"",INDEX('Main Template'!$J$22:$AN$505,Vacay_Template!$A195,Vacay_Template!I$1))</f>
        <v>0</v>
      </c>
      <c r="J195">
        <f>IF(OR(J$1=":=",$A195=";"),"",INDEX('Main Template'!$J$22:$AN$505,Vacay_Template!$A195,Vacay_Template!J$1))</f>
        <v>0</v>
      </c>
      <c r="K195">
        <f>IF(OR(K$1=":=",$A195=";"),"",INDEX('Main Template'!$J$22:$AN$505,Vacay_Template!$A195,Vacay_Template!K$1))</f>
        <v>0</v>
      </c>
      <c r="L195">
        <f>IF(OR(L$1=":=",$A195=";"),"",INDEX('Main Template'!$J$22:$AN$505,Vacay_Template!$A195,Vacay_Template!L$1))</f>
        <v>0</v>
      </c>
      <c r="M195">
        <f>IF(OR(M$1=":=",$A195=";"),"",INDEX('Main Template'!$J$22:$AN$505,Vacay_Template!$A195,Vacay_Template!M$1))</f>
        <v>0</v>
      </c>
      <c r="N195">
        <f>IF(OR(N$1=":=",$A195=";"),"",INDEX('Main Template'!$J$22:$AN$505,Vacay_Template!$A195,Vacay_Template!N$1))</f>
        <v>0</v>
      </c>
      <c r="O195">
        <f>IF(OR(O$1=":=",$A195=";"),"",INDEX('Main Template'!$J$22:$AN$505,Vacay_Template!$A195,Vacay_Template!O$1))</f>
        <v>0</v>
      </c>
      <c r="P195">
        <f>IF(OR(P$1=":=",$A195=";"),"",INDEX('Main Template'!$J$22:$AN$505,Vacay_Template!$A195,Vacay_Template!P$1))</f>
        <v>0</v>
      </c>
      <c r="Q195">
        <f>IF(OR(Q$1=":=",$A195=";"),"",INDEX('Main Template'!$J$22:$AN$505,Vacay_Template!$A195,Vacay_Template!Q$1))</f>
        <v>0</v>
      </c>
      <c r="R195">
        <f>IF(OR(R$1=":=",$A195=";"),"",INDEX('Main Template'!$J$22:$AN$505,Vacay_Template!$A195,Vacay_Template!R$1))</f>
        <v>0</v>
      </c>
      <c r="S195">
        <f>IF(OR(S$1=":=",$A195=";"),"",INDEX('Main Template'!$J$22:$AN$505,Vacay_Template!$A195,Vacay_Template!S$1))</f>
        <v>0</v>
      </c>
      <c r="T195">
        <f>IF(OR(T$1=":=",$A195=";"),"",INDEX('Main Template'!$J$22:$AN$505,Vacay_Template!$A195,Vacay_Template!T$1))</f>
        <v>0</v>
      </c>
      <c r="U195">
        <f>IF(OR(U$1=":=",$A195=";"),"",INDEX('Main Template'!$J$22:$AN$505,Vacay_Template!$A195,Vacay_Template!U$1))</f>
        <v>0</v>
      </c>
      <c r="V195">
        <f>IF(OR(V$1=":=",$A195=";"),"",INDEX('Main Template'!$J$22:$AN$505,Vacay_Template!$A195,Vacay_Template!V$1))</f>
        <v>0</v>
      </c>
      <c r="W195">
        <f>IF(OR(W$1=":=",$A195=";"),"",INDEX('Main Template'!$J$22:$AN$505,Vacay_Template!$A195,Vacay_Template!W$1))</f>
        <v>0</v>
      </c>
      <c r="X195">
        <f>IF(OR(X$1=":=",$A195=";"),"",INDEX('Main Template'!$J$22:$AN$505,Vacay_Template!$A195,Vacay_Template!X$1))</f>
        <v>0</v>
      </c>
      <c r="Y195">
        <f>IF(OR(Y$1=":=",$A195=";"),"",INDEX('Main Template'!$J$22:$AN$505,Vacay_Template!$A195,Vacay_Template!Y$1))</f>
        <v>0</v>
      </c>
      <c r="Z195">
        <f>IF(OR(Z$1=":=",$A195=";"),"",INDEX('Main Template'!$J$22:$AN$505,Vacay_Template!$A195,Vacay_Template!Z$1))</f>
        <v>0</v>
      </c>
      <c r="AA195">
        <f>IF(OR(AA$1=":=",$A195=";"),"",INDEX('Main Template'!$J$22:$AN$505,Vacay_Template!$A195,Vacay_Template!AA$1))</f>
        <v>0</v>
      </c>
      <c r="AB195">
        <f>IF(OR(AB$1=":=",$A195=";"),"",INDEX('Main Template'!$J$22:$AN$505,Vacay_Template!$A195,Vacay_Template!AB$1))</f>
        <v>0</v>
      </c>
      <c r="AC195">
        <f>IF(OR(AC$1=":=",$A195=";"),"",INDEX('Main Template'!$J$22:$AN$505,Vacay_Template!$A195,Vacay_Template!AC$1))</f>
        <v>0</v>
      </c>
      <c r="AD195">
        <f>IF(OR(AD$1=":=",$A195=";"),"",INDEX('Main Template'!$J$22:$AN$505,Vacay_Template!$A195,Vacay_Template!AD$1))</f>
        <v>0</v>
      </c>
      <c r="AE195" t="str">
        <f>IF(OR(AE$1=":=",$A195=";"),"",INDEX('Main Template'!$J$22:$AN$505,Vacay_Template!$A195,Vacay_Template!AE$1))</f>
        <v/>
      </c>
      <c r="AF195" t="e">
        <f>IF(OR(AF$1=":=",$A195=";"),"",INDEX('Main Template'!$J$22:$AN$505,Vacay_Template!$A195,Vacay_Template!AF$1))</f>
        <v>#VALUE!</v>
      </c>
    </row>
    <row r="196" spans="1:32">
      <c r="A196">
        <f>IF(A195=";","",IF('Main Template'!I216&lt;='Main Template'!$F$9,'Main Template'!I216,";"))</f>
        <v>0</v>
      </c>
      <c r="B196">
        <f>IF(OR(B$1=":=",$A196=";"),"",INDEX('Main Template'!$J$22:$AN$505,Vacay_Template!$A196,Vacay_Template!B$1))</f>
        <v>0</v>
      </c>
      <c r="C196">
        <f>IF(OR(C$1=":=",$A196=";"),"",INDEX('Main Template'!$J$22:$AN$505,Vacay_Template!$A196,Vacay_Template!C$1))</f>
        <v>0</v>
      </c>
      <c r="D196">
        <f>IF(OR(D$1=":=",$A196=";"),"",INDEX('Main Template'!$J$22:$AN$505,Vacay_Template!$A196,Vacay_Template!D$1))</f>
        <v>0</v>
      </c>
      <c r="E196">
        <f>IF(OR(E$1=":=",$A196=";"),"",INDEX('Main Template'!$J$22:$AN$505,Vacay_Template!$A196,Vacay_Template!E$1))</f>
        <v>0</v>
      </c>
      <c r="F196">
        <f>IF(OR(F$1=":=",$A196=";"),"",INDEX('Main Template'!$J$22:$AN$505,Vacay_Template!$A196,Vacay_Template!F$1))</f>
        <v>0</v>
      </c>
      <c r="G196">
        <f>IF(OR(G$1=":=",$A196=";"),"",INDEX('Main Template'!$J$22:$AN$505,Vacay_Template!$A196,Vacay_Template!G$1))</f>
        <v>0</v>
      </c>
      <c r="H196">
        <f>IF(OR(H$1=":=",$A196=";"),"",INDEX('Main Template'!$J$22:$AN$505,Vacay_Template!$A196,Vacay_Template!H$1))</f>
        <v>0</v>
      </c>
      <c r="I196">
        <f>IF(OR(I$1=":=",$A196=";"),"",INDEX('Main Template'!$J$22:$AN$505,Vacay_Template!$A196,Vacay_Template!I$1))</f>
        <v>0</v>
      </c>
      <c r="J196">
        <f>IF(OR(J$1=":=",$A196=";"),"",INDEX('Main Template'!$J$22:$AN$505,Vacay_Template!$A196,Vacay_Template!J$1))</f>
        <v>0</v>
      </c>
      <c r="K196">
        <f>IF(OR(K$1=":=",$A196=";"),"",INDEX('Main Template'!$J$22:$AN$505,Vacay_Template!$A196,Vacay_Template!K$1))</f>
        <v>0</v>
      </c>
      <c r="L196">
        <f>IF(OR(L$1=":=",$A196=";"),"",INDEX('Main Template'!$J$22:$AN$505,Vacay_Template!$A196,Vacay_Template!L$1))</f>
        <v>0</v>
      </c>
      <c r="M196">
        <f>IF(OR(M$1=":=",$A196=";"),"",INDEX('Main Template'!$J$22:$AN$505,Vacay_Template!$A196,Vacay_Template!M$1))</f>
        <v>0</v>
      </c>
      <c r="N196">
        <f>IF(OR(N$1=":=",$A196=";"),"",INDEX('Main Template'!$J$22:$AN$505,Vacay_Template!$A196,Vacay_Template!N$1))</f>
        <v>0</v>
      </c>
      <c r="O196">
        <f>IF(OR(O$1=":=",$A196=";"),"",INDEX('Main Template'!$J$22:$AN$505,Vacay_Template!$A196,Vacay_Template!O$1))</f>
        <v>0</v>
      </c>
      <c r="P196">
        <f>IF(OR(P$1=":=",$A196=";"),"",INDEX('Main Template'!$J$22:$AN$505,Vacay_Template!$A196,Vacay_Template!P$1))</f>
        <v>0</v>
      </c>
      <c r="Q196">
        <f>IF(OR(Q$1=":=",$A196=";"),"",INDEX('Main Template'!$J$22:$AN$505,Vacay_Template!$A196,Vacay_Template!Q$1))</f>
        <v>0</v>
      </c>
      <c r="R196">
        <f>IF(OR(R$1=":=",$A196=";"),"",INDEX('Main Template'!$J$22:$AN$505,Vacay_Template!$A196,Vacay_Template!R$1))</f>
        <v>0</v>
      </c>
      <c r="S196">
        <f>IF(OR(S$1=":=",$A196=";"),"",INDEX('Main Template'!$J$22:$AN$505,Vacay_Template!$A196,Vacay_Template!S$1))</f>
        <v>0</v>
      </c>
      <c r="T196">
        <f>IF(OR(T$1=":=",$A196=";"),"",INDEX('Main Template'!$J$22:$AN$505,Vacay_Template!$A196,Vacay_Template!T$1))</f>
        <v>0</v>
      </c>
      <c r="U196">
        <f>IF(OR(U$1=":=",$A196=";"),"",INDEX('Main Template'!$J$22:$AN$505,Vacay_Template!$A196,Vacay_Template!U$1))</f>
        <v>0</v>
      </c>
      <c r="V196">
        <f>IF(OR(V$1=":=",$A196=";"),"",INDEX('Main Template'!$J$22:$AN$505,Vacay_Template!$A196,Vacay_Template!V$1))</f>
        <v>0</v>
      </c>
      <c r="W196">
        <f>IF(OR(W$1=":=",$A196=";"),"",INDEX('Main Template'!$J$22:$AN$505,Vacay_Template!$A196,Vacay_Template!W$1))</f>
        <v>0</v>
      </c>
      <c r="X196">
        <f>IF(OR(X$1=":=",$A196=";"),"",INDEX('Main Template'!$J$22:$AN$505,Vacay_Template!$A196,Vacay_Template!X$1))</f>
        <v>0</v>
      </c>
      <c r="Y196">
        <f>IF(OR(Y$1=":=",$A196=";"),"",INDEX('Main Template'!$J$22:$AN$505,Vacay_Template!$A196,Vacay_Template!Y$1))</f>
        <v>0</v>
      </c>
      <c r="Z196">
        <f>IF(OR(Z$1=":=",$A196=";"),"",INDEX('Main Template'!$J$22:$AN$505,Vacay_Template!$A196,Vacay_Template!Z$1))</f>
        <v>0</v>
      </c>
      <c r="AA196">
        <f>IF(OR(AA$1=":=",$A196=";"),"",INDEX('Main Template'!$J$22:$AN$505,Vacay_Template!$A196,Vacay_Template!AA$1))</f>
        <v>0</v>
      </c>
      <c r="AB196">
        <f>IF(OR(AB$1=":=",$A196=";"),"",INDEX('Main Template'!$J$22:$AN$505,Vacay_Template!$A196,Vacay_Template!AB$1))</f>
        <v>0</v>
      </c>
      <c r="AC196">
        <f>IF(OR(AC$1=":=",$A196=";"),"",INDEX('Main Template'!$J$22:$AN$505,Vacay_Template!$A196,Vacay_Template!AC$1))</f>
        <v>0</v>
      </c>
      <c r="AD196">
        <f>IF(OR(AD$1=":=",$A196=";"),"",INDEX('Main Template'!$J$22:$AN$505,Vacay_Template!$A196,Vacay_Template!AD$1))</f>
        <v>0</v>
      </c>
      <c r="AE196" t="str">
        <f>IF(OR(AE$1=":=",$A196=";"),"",INDEX('Main Template'!$J$22:$AN$505,Vacay_Template!$A196,Vacay_Template!AE$1))</f>
        <v/>
      </c>
      <c r="AF196" t="e">
        <f>IF(OR(AF$1=":=",$A196=";"),"",INDEX('Main Template'!$J$22:$AN$505,Vacay_Template!$A196,Vacay_Template!AF$1))</f>
        <v>#VALUE!</v>
      </c>
    </row>
    <row r="197" spans="1:32">
      <c r="A197">
        <f>IF(A196=";","",IF('Main Template'!I217&lt;='Main Template'!$F$9,'Main Template'!I217,";"))</f>
        <v>0</v>
      </c>
      <c r="B197">
        <f>IF(OR(B$1=":=",$A197=";"),"",INDEX('Main Template'!$J$22:$AN$505,Vacay_Template!$A197,Vacay_Template!B$1))</f>
        <v>0</v>
      </c>
      <c r="C197">
        <f>IF(OR(C$1=":=",$A197=";"),"",INDEX('Main Template'!$J$22:$AN$505,Vacay_Template!$A197,Vacay_Template!C$1))</f>
        <v>0</v>
      </c>
      <c r="D197">
        <f>IF(OR(D$1=":=",$A197=";"),"",INDEX('Main Template'!$J$22:$AN$505,Vacay_Template!$A197,Vacay_Template!D$1))</f>
        <v>0</v>
      </c>
      <c r="E197">
        <f>IF(OR(E$1=":=",$A197=";"),"",INDEX('Main Template'!$J$22:$AN$505,Vacay_Template!$A197,Vacay_Template!E$1))</f>
        <v>0</v>
      </c>
      <c r="F197">
        <f>IF(OR(F$1=":=",$A197=";"),"",INDEX('Main Template'!$J$22:$AN$505,Vacay_Template!$A197,Vacay_Template!F$1))</f>
        <v>0</v>
      </c>
      <c r="G197">
        <f>IF(OR(G$1=":=",$A197=";"),"",INDEX('Main Template'!$J$22:$AN$505,Vacay_Template!$A197,Vacay_Template!G$1))</f>
        <v>0</v>
      </c>
      <c r="H197">
        <f>IF(OR(H$1=":=",$A197=";"),"",INDEX('Main Template'!$J$22:$AN$505,Vacay_Template!$A197,Vacay_Template!H$1))</f>
        <v>0</v>
      </c>
      <c r="I197">
        <f>IF(OR(I$1=":=",$A197=";"),"",INDEX('Main Template'!$J$22:$AN$505,Vacay_Template!$A197,Vacay_Template!I$1))</f>
        <v>0</v>
      </c>
      <c r="J197">
        <f>IF(OR(J$1=":=",$A197=";"),"",INDEX('Main Template'!$J$22:$AN$505,Vacay_Template!$A197,Vacay_Template!J$1))</f>
        <v>0</v>
      </c>
      <c r="K197">
        <f>IF(OR(K$1=":=",$A197=";"),"",INDEX('Main Template'!$J$22:$AN$505,Vacay_Template!$A197,Vacay_Template!K$1))</f>
        <v>0</v>
      </c>
      <c r="L197">
        <f>IF(OR(L$1=":=",$A197=";"),"",INDEX('Main Template'!$J$22:$AN$505,Vacay_Template!$A197,Vacay_Template!L$1))</f>
        <v>0</v>
      </c>
      <c r="M197">
        <f>IF(OR(M$1=":=",$A197=";"),"",INDEX('Main Template'!$J$22:$AN$505,Vacay_Template!$A197,Vacay_Template!M$1))</f>
        <v>0</v>
      </c>
      <c r="N197">
        <f>IF(OR(N$1=":=",$A197=";"),"",INDEX('Main Template'!$J$22:$AN$505,Vacay_Template!$A197,Vacay_Template!N$1))</f>
        <v>0</v>
      </c>
      <c r="O197">
        <f>IF(OR(O$1=":=",$A197=";"),"",INDEX('Main Template'!$J$22:$AN$505,Vacay_Template!$A197,Vacay_Template!O$1))</f>
        <v>0</v>
      </c>
      <c r="P197">
        <f>IF(OR(P$1=":=",$A197=";"),"",INDEX('Main Template'!$J$22:$AN$505,Vacay_Template!$A197,Vacay_Template!P$1))</f>
        <v>0</v>
      </c>
      <c r="Q197">
        <f>IF(OR(Q$1=":=",$A197=";"),"",INDEX('Main Template'!$J$22:$AN$505,Vacay_Template!$A197,Vacay_Template!Q$1))</f>
        <v>0</v>
      </c>
      <c r="R197">
        <f>IF(OR(R$1=":=",$A197=";"),"",INDEX('Main Template'!$J$22:$AN$505,Vacay_Template!$A197,Vacay_Template!R$1))</f>
        <v>0</v>
      </c>
      <c r="S197">
        <f>IF(OR(S$1=":=",$A197=";"),"",INDEX('Main Template'!$J$22:$AN$505,Vacay_Template!$A197,Vacay_Template!S$1))</f>
        <v>0</v>
      </c>
      <c r="T197">
        <f>IF(OR(T$1=":=",$A197=";"),"",INDEX('Main Template'!$J$22:$AN$505,Vacay_Template!$A197,Vacay_Template!T$1))</f>
        <v>0</v>
      </c>
      <c r="U197">
        <f>IF(OR(U$1=":=",$A197=";"),"",INDEX('Main Template'!$J$22:$AN$505,Vacay_Template!$A197,Vacay_Template!U$1))</f>
        <v>0</v>
      </c>
      <c r="V197">
        <f>IF(OR(V$1=":=",$A197=";"),"",INDEX('Main Template'!$J$22:$AN$505,Vacay_Template!$A197,Vacay_Template!V$1))</f>
        <v>0</v>
      </c>
      <c r="W197">
        <f>IF(OR(W$1=":=",$A197=";"),"",INDEX('Main Template'!$J$22:$AN$505,Vacay_Template!$A197,Vacay_Template!W$1))</f>
        <v>0</v>
      </c>
      <c r="X197">
        <f>IF(OR(X$1=":=",$A197=";"),"",INDEX('Main Template'!$J$22:$AN$505,Vacay_Template!$A197,Vacay_Template!X$1))</f>
        <v>0</v>
      </c>
      <c r="Y197">
        <f>IF(OR(Y$1=":=",$A197=";"),"",INDEX('Main Template'!$J$22:$AN$505,Vacay_Template!$A197,Vacay_Template!Y$1))</f>
        <v>0</v>
      </c>
      <c r="Z197">
        <f>IF(OR(Z$1=":=",$A197=";"),"",INDEX('Main Template'!$J$22:$AN$505,Vacay_Template!$A197,Vacay_Template!Z$1))</f>
        <v>0</v>
      </c>
      <c r="AA197">
        <f>IF(OR(AA$1=":=",$A197=";"),"",INDEX('Main Template'!$J$22:$AN$505,Vacay_Template!$A197,Vacay_Template!AA$1))</f>
        <v>0</v>
      </c>
      <c r="AB197">
        <f>IF(OR(AB$1=":=",$A197=";"),"",INDEX('Main Template'!$J$22:$AN$505,Vacay_Template!$A197,Vacay_Template!AB$1))</f>
        <v>0</v>
      </c>
      <c r="AC197">
        <f>IF(OR(AC$1=":=",$A197=";"),"",INDEX('Main Template'!$J$22:$AN$505,Vacay_Template!$A197,Vacay_Template!AC$1))</f>
        <v>0</v>
      </c>
      <c r="AD197">
        <f>IF(OR(AD$1=":=",$A197=";"),"",INDEX('Main Template'!$J$22:$AN$505,Vacay_Template!$A197,Vacay_Template!AD$1))</f>
        <v>0</v>
      </c>
      <c r="AE197" t="str">
        <f>IF(OR(AE$1=":=",$A197=";"),"",INDEX('Main Template'!$J$22:$AN$505,Vacay_Template!$A197,Vacay_Template!AE$1))</f>
        <v/>
      </c>
      <c r="AF197" t="e">
        <f>IF(OR(AF$1=":=",$A197=";"),"",INDEX('Main Template'!$J$22:$AN$505,Vacay_Template!$A197,Vacay_Template!AF$1))</f>
        <v>#VALUE!</v>
      </c>
    </row>
    <row r="198" spans="1:32">
      <c r="A198">
        <f>IF(A197=";","",IF('Main Template'!I218&lt;='Main Template'!$F$9,'Main Template'!I218,";"))</f>
        <v>0</v>
      </c>
      <c r="B198">
        <f>IF(OR(B$1=":=",$A198=";"),"",INDEX('Main Template'!$J$22:$AN$505,Vacay_Template!$A198,Vacay_Template!B$1))</f>
        <v>0</v>
      </c>
      <c r="C198">
        <f>IF(OR(C$1=":=",$A198=";"),"",INDEX('Main Template'!$J$22:$AN$505,Vacay_Template!$A198,Vacay_Template!C$1))</f>
        <v>0</v>
      </c>
      <c r="D198">
        <f>IF(OR(D$1=":=",$A198=";"),"",INDEX('Main Template'!$J$22:$AN$505,Vacay_Template!$A198,Vacay_Template!D$1))</f>
        <v>0</v>
      </c>
      <c r="E198">
        <f>IF(OR(E$1=":=",$A198=";"),"",INDEX('Main Template'!$J$22:$AN$505,Vacay_Template!$A198,Vacay_Template!E$1))</f>
        <v>0</v>
      </c>
      <c r="F198">
        <f>IF(OR(F$1=":=",$A198=";"),"",INDEX('Main Template'!$J$22:$AN$505,Vacay_Template!$A198,Vacay_Template!F$1))</f>
        <v>0</v>
      </c>
      <c r="G198">
        <f>IF(OR(G$1=":=",$A198=";"),"",INDEX('Main Template'!$J$22:$AN$505,Vacay_Template!$A198,Vacay_Template!G$1))</f>
        <v>0</v>
      </c>
      <c r="H198">
        <f>IF(OR(H$1=":=",$A198=";"),"",INDEX('Main Template'!$J$22:$AN$505,Vacay_Template!$A198,Vacay_Template!H$1))</f>
        <v>0</v>
      </c>
      <c r="I198">
        <f>IF(OR(I$1=":=",$A198=";"),"",INDEX('Main Template'!$J$22:$AN$505,Vacay_Template!$A198,Vacay_Template!I$1))</f>
        <v>0</v>
      </c>
      <c r="J198">
        <f>IF(OR(J$1=":=",$A198=";"),"",INDEX('Main Template'!$J$22:$AN$505,Vacay_Template!$A198,Vacay_Template!J$1))</f>
        <v>0</v>
      </c>
      <c r="K198">
        <f>IF(OR(K$1=":=",$A198=";"),"",INDEX('Main Template'!$J$22:$AN$505,Vacay_Template!$A198,Vacay_Template!K$1))</f>
        <v>0</v>
      </c>
      <c r="L198">
        <f>IF(OR(L$1=":=",$A198=";"),"",INDEX('Main Template'!$J$22:$AN$505,Vacay_Template!$A198,Vacay_Template!L$1))</f>
        <v>0</v>
      </c>
      <c r="M198">
        <f>IF(OR(M$1=":=",$A198=";"),"",INDEX('Main Template'!$J$22:$AN$505,Vacay_Template!$A198,Vacay_Template!M$1))</f>
        <v>0</v>
      </c>
      <c r="N198">
        <f>IF(OR(N$1=":=",$A198=";"),"",INDEX('Main Template'!$J$22:$AN$505,Vacay_Template!$A198,Vacay_Template!N$1))</f>
        <v>0</v>
      </c>
      <c r="O198">
        <f>IF(OR(O$1=":=",$A198=";"),"",INDEX('Main Template'!$J$22:$AN$505,Vacay_Template!$A198,Vacay_Template!O$1))</f>
        <v>0</v>
      </c>
      <c r="P198">
        <f>IF(OR(P$1=":=",$A198=";"),"",INDEX('Main Template'!$J$22:$AN$505,Vacay_Template!$A198,Vacay_Template!P$1))</f>
        <v>0</v>
      </c>
      <c r="Q198">
        <f>IF(OR(Q$1=":=",$A198=";"),"",INDEX('Main Template'!$J$22:$AN$505,Vacay_Template!$A198,Vacay_Template!Q$1))</f>
        <v>0</v>
      </c>
      <c r="R198">
        <f>IF(OR(R$1=":=",$A198=";"),"",INDEX('Main Template'!$J$22:$AN$505,Vacay_Template!$A198,Vacay_Template!R$1))</f>
        <v>0</v>
      </c>
      <c r="S198">
        <f>IF(OR(S$1=":=",$A198=";"),"",INDEX('Main Template'!$J$22:$AN$505,Vacay_Template!$A198,Vacay_Template!S$1))</f>
        <v>0</v>
      </c>
      <c r="T198">
        <f>IF(OR(T$1=":=",$A198=";"),"",INDEX('Main Template'!$J$22:$AN$505,Vacay_Template!$A198,Vacay_Template!T$1))</f>
        <v>0</v>
      </c>
      <c r="U198">
        <f>IF(OR(U$1=":=",$A198=";"),"",INDEX('Main Template'!$J$22:$AN$505,Vacay_Template!$A198,Vacay_Template!U$1))</f>
        <v>0</v>
      </c>
      <c r="V198">
        <f>IF(OR(V$1=":=",$A198=";"),"",INDEX('Main Template'!$J$22:$AN$505,Vacay_Template!$A198,Vacay_Template!V$1))</f>
        <v>0</v>
      </c>
      <c r="W198">
        <f>IF(OR(W$1=":=",$A198=";"),"",INDEX('Main Template'!$J$22:$AN$505,Vacay_Template!$A198,Vacay_Template!W$1))</f>
        <v>0</v>
      </c>
      <c r="X198">
        <f>IF(OR(X$1=":=",$A198=";"),"",INDEX('Main Template'!$J$22:$AN$505,Vacay_Template!$A198,Vacay_Template!X$1))</f>
        <v>0</v>
      </c>
      <c r="Y198">
        <f>IF(OR(Y$1=":=",$A198=";"),"",INDEX('Main Template'!$J$22:$AN$505,Vacay_Template!$A198,Vacay_Template!Y$1))</f>
        <v>0</v>
      </c>
      <c r="Z198">
        <f>IF(OR(Z$1=":=",$A198=";"),"",INDEX('Main Template'!$J$22:$AN$505,Vacay_Template!$A198,Vacay_Template!Z$1))</f>
        <v>0</v>
      </c>
      <c r="AA198">
        <f>IF(OR(AA$1=":=",$A198=";"),"",INDEX('Main Template'!$J$22:$AN$505,Vacay_Template!$A198,Vacay_Template!AA$1))</f>
        <v>0</v>
      </c>
      <c r="AB198">
        <f>IF(OR(AB$1=":=",$A198=";"),"",INDEX('Main Template'!$J$22:$AN$505,Vacay_Template!$A198,Vacay_Template!AB$1))</f>
        <v>0</v>
      </c>
      <c r="AC198">
        <f>IF(OR(AC$1=":=",$A198=";"),"",INDEX('Main Template'!$J$22:$AN$505,Vacay_Template!$A198,Vacay_Template!AC$1))</f>
        <v>0</v>
      </c>
      <c r="AD198">
        <f>IF(OR(AD$1=":=",$A198=";"),"",INDEX('Main Template'!$J$22:$AN$505,Vacay_Template!$A198,Vacay_Template!AD$1))</f>
        <v>0</v>
      </c>
      <c r="AE198" t="str">
        <f>IF(OR(AE$1=":=",$A198=";"),"",INDEX('Main Template'!$J$22:$AN$505,Vacay_Template!$A198,Vacay_Template!AE$1))</f>
        <v/>
      </c>
      <c r="AF198" t="e">
        <f>IF(OR(AF$1=":=",$A198=";"),"",INDEX('Main Template'!$J$22:$AN$505,Vacay_Template!$A198,Vacay_Template!AF$1))</f>
        <v>#VALUE!</v>
      </c>
    </row>
    <row r="199" spans="1:32">
      <c r="A199">
        <f>IF(A198=";","",IF('Main Template'!I219&lt;='Main Template'!$F$9,'Main Template'!I219,";"))</f>
        <v>0</v>
      </c>
      <c r="B199">
        <f>IF(OR(B$1=":=",$A199=";"),"",INDEX('Main Template'!$J$22:$AN$505,Vacay_Template!$A199,Vacay_Template!B$1))</f>
        <v>0</v>
      </c>
      <c r="C199">
        <f>IF(OR(C$1=":=",$A199=";"),"",INDEX('Main Template'!$J$22:$AN$505,Vacay_Template!$A199,Vacay_Template!C$1))</f>
        <v>0</v>
      </c>
      <c r="D199">
        <f>IF(OR(D$1=":=",$A199=";"),"",INDEX('Main Template'!$J$22:$AN$505,Vacay_Template!$A199,Vacay_Template!D$1))</f>
        <v>0</v>
      </c>
      <c r="E199">
        <f>IF(OR(E$1=":=",$A199=";"),"",INDEX('Main Template'!$J$22:$AN$505,Vacay_Template!$A199,Vacay_Template!E$1))</f>
        <v>0</v>
      </c>
      <c r="F199">
        <f>IF(OR(F$1=":=",$A199=";"),"",INDEX('Main Template'!$J$22:$AN$505,Vacay_Template!$A199,Vacay_Template!F$1))</f>
        <v>0</v>
      </c>
      <c r="G199">
        <f>IF(OR(G$1=":=",$A199=";"),"",INDEX('Main Template'!$J$22:$AN$505,Vacay_Template!$A199,Vacay_Template!G$1))</f>
        <v>0</v>
      </c>
      <c r="H199">
        <f>IF(OR(H$1=":=",$A199=";"),"",INDEX('Main Template'!$J$22:$AN$505,Vacay_Template!$A199,Vacay_Template!H$1))</f>
        <v>0</v>
      </c>
      <c r="I199">
        <f>IF(OR(I$1=":=",$A199=";"),"",INDEX('Main Template'!$J$22:$AN$505,Vacay_Template!$A199,Vacay_Template!I$1))</f>
        <v>0</v>
      </c>
      <c r="J199">
        <f>IF(OR(J$1=":=",$A199=";"),"",INDEX('Main Template'!$J$22:$AN$505,Vacay_Template!$A199,Vacay_Template!J$1))</f>
        <v>0</v>
      </c>
      <c r="K199">
        <f>IF(OR(K$1=":=",$A199=";"),"",INDEX('Main Template'!$J$22:$AN$505,Vacay_Template!$A199,Vacay_Template!K$1))</f>
        <v>0</v>
      </c>
      <c r="L199">
        <f>IF(OR(L$1=":=",$A199=";"),"",INDEX('Main Template'!$J$22:$AN$505,Vacay_Template!$A199,Vacay_Template!L$1))</f>
        <v>0</v>
      </c>
      <c r="M199">
        <f>IF(OR(M$1=":=",$A199=";"),"",INDEX('Main Template'!$J$22:$AN$505,Vacay_Template!$A199,Vacay_Template!M$1))</f>
        <v>0</v>
      </c>
      <c r="N199">
        <f>IF(OR(N$1=":=",$A199=";"),"",INDEX('Main Template'!$J$22:$AN$505,Vacay_Template!$A199,Vacay_Template!N$1))</f>
        <v>0</v>
      </c>
      <c r="O199">
        <f>IF(OR(O$1=":=",$A199=";"),"",INDEX('Main Template'!$J$22:$AN$505,Vacay_Template!$A199,Vacay_Template!O$1))</f>
        <v>0</v>
      </c>
      <c r="P199">
        <f>IF(OR(P$1=":=",$A199=";"),"",INDEX('Main Template'!$J$22:$AN$505,Vacay_Template!$A199,Vacay_Template!P$1))</f>
        <v>0</v>
      </c>
      <c r="Q199">
        <f>IF(OR(Q$1=":=",$A199=";"),"",INDEX('Main Template'!$J$22:$AN$505,Vacay_Template!$A199,Vacay_Template!Q$1))</f>
        <v>0</v>
      </c>
      <c r="R199">
        <f>IF(OR(R$1=":=",$A199=";"),"",INDEX('Main Template'!$J$22:$AN$505,Vacay_Template!$A199,Vacay_Template!R$1))</f>
        <v>0</v>
      </c>
      <c r="S199">
        <f>IF(OR(S$1=":=",$A199=";"),"",INDEX('Main Template'!$J$22:$AN$505,Vacay_Template!$A199,Vacay_Template!S$1))</f>
        <v>0</v>
      </c>
      <c r="T199">
        <f>IF(OR(T$1=":=",$A199=";"),"",INDEX('Main Template'!$J$22:$AN$505,Vacay_Template!$A199,Vacay_Template!T$1))</f>
        <v>0</v>
      </c>
      <c r="U199">
        <f>IF(OR(U$1=":=",$A199=";"),"",INDEX('Main Template'!$J$22:$AN$505,Vacay_Template!$A199,Vacay_Template!U$1))</f>
        <v>0</v>
      </c>
      <c r="V199">
        <f>IF(OR(V$1=":=",$A199=";"),"",INDEX('Main Template'!$J$22:$AN$505,Vacay_Template!$A199,Vacay_Template!V$1))</f>
        <v>0</v>
      </c>
      <c r="W199">
        <f>IF(OR(W$1=":=",$A199=";"),"",INDEX('Main Template'!$J$22:$AN$505,Vacay_Template!$A199,Vacay_Template!W$1))</f>
        <v>0</v>
      </c>
      <c r="X199">
        <f>IF(OR(X$1=":=",$A199=";"),"",INDEX('Main Template'!$J$22:$AN$505,Vacay_Template!$A199,Vacay_Template!X$1))</f>
        <v>0</v>
      </c>
      <c r="Y199">
        <f>IF(OR(Y$1=":=",$A199=";"),"",INDEX('Main Template'!$J$22:$AN$505,Vacay_Template!$A199,Vacay_Template!Y$1))</f>
        <v>0</v>
      </c>
      <c r="Z199">
        <f>IF(OR(Z$1=":=",$A199=";"),"",INDEX('Main Template'!$J$22:$AN$505,Vacay_Template!$A199,Vacay_Template!Z$1))</f>
        <v>0</v>
      </c>
      <c r="AA199">
        <f>IF(OR(AA$1=":=",$A199=";"),"",INDEX('Main Template'!$J$22:$AN$505,Vacay_Template!$A199,Vacay_Template!AA$1))</f>
        <v>0</v>
      </c>
      <c r="AB199">
        <f>IF(OR(AB$1=":=",$A199=";"),"",INDEX('Main Template'!$J$22:$AN$505,Vacay_Template!$A199,Vacay_Template!AB$1))</f>
        <v>0</v>
      </c>
      <c r="AC199">
        <f>IF(OR(AC$1=":=",$A199=";"),"",INDEX('Main Template'!$J$22:$AN$505,Vacay_Template!$A199,Vacay_Template!AC$1))</f>
        <v>0</v>
      </c>
      <c r="AD199">
        <f>IF(OR(AD$1=":=",$A199=";"),"",INDEX('Main Template'!$J$22:$AN$505,Vacay_Template!$A199,Vacay_Template!AD$1))</f>
        <v>0</v>
      </c>
      <c r="AE199" t="str">
        <f>IF(OR(AE$1=":=",$A199=";"),"",INDEX('Main Template'!$J$22:$AN$505,Vacay_Template!$A199,Vacay_Template!AE$1))</f>
        <v/>
      </c>
      <c r="AF199" t="e">
        <f>IF(OR(AF$1=":=",$A199=";"),"",INDEX('Main Template'!$J$22:$AN$505,Vacay_Template!$A199,Vacay_Template!AF$1))</f>
        <v>#VALUE!</v>
      </c>
    </row>
    <row r="200" spans="1:32">
      <c r="A200">
        <f>IF(A199=";","",IF('Main Template'!I220&lt;='Main Template'!$F$9,'Main Template'!I220,";"))</f>
        <v>0</v>
      </c>
      <c r="B200">
        <f>IF(OR(B$1=":=",$A200=";"),"",INDEX('Main Template'!$J$22:$AN$505,Vacay_Template!$A200,Vacay_Template!B$1))</f>
        <v>0</v>
      </c>
      <c r="C200">
        <f>IF(OR(C$1=":=",$A200=";"),"",INDEX('Main Template'!$J$22:$AN$505,Vacay_Template!$A200,Vacay_Template!C$1))</f>
        <v>0</v>
      </c>
      <c r="D200">
        <f>IF(OR(D$1=":=",$A200=";"),"",INDEX('Main Template'!$J$22:$AN$505,Vacay_Template!$A200,Vacay_Template!D$1))</f>
        <v>0</v>
      </c>
      <c r="E200">
        <f>IF(OR(E$1=":=",$A200=";"),"",INDEX('Main Template'!$J$22:$AN$505,Vacay_Template!$A200,Vacay_Template!E$1))</f>
        <v>0</v>
      </c>
      <c r="F200">
        <f>IF(OR(F$1=":=",$A200=";"),"",INDEX('Main Template'!$J$22:$AN$505,Vacay_Template!$A200,Vacay_Template!F$1))</f>
        <v>0</v>
      </c>
      <c r="G200">
        <f>IF(OR(G$1=":=",$A200=";"),"",INDEX('Main Template'!$J$22:$AN$505,Vacay_Template!$A200,Vacay_Template!G$1))</f>
        <v>0</v>
      </c>
      <c r="H200">
        <f>IF(OR(H$1=":=",$A200=";"),"",INDEX('Main Template'!$J$22:$AN$505,Vacay_Template!$A200,Vacay_Template!H$1))</f>
        <v>0</v>
      </c>
      <c r="I200">
        <f>IF(OR(I$1=":=",$A200=";"),"",INDEX('Main Template'!$J$22:$AN$505,Vacay_Template!$A200,Vacay_Template!I$1))</f>
        <v>0</v>
      </c>
      <c r="J200">
        <f>IF(OR(J$1=":=",$A200=";"),"",INDEX('Main Template'!$J$22:$AN$505,Vacay_Template!$A200,Vacay_Template!J$1))</f>
        <v>0</v>
      </c>
      <c r="K200">
        <f>IF(OR(K$1=":=",$A200=";"),"",INDEX('Main Template'!$J$22:$AN$505,Vacay_Template!$A200,Vacay_Template!K$1))</f>
        <v>0</v>
      </c>
      <c r="L200">
        <f>IF(OR(L$1=":=",$A200=";"),"",INDEX('Main Template'!$J$22:$AN$505,Vacay_Template!$A200,Vacay_Template!L$1))</f>
        <v>0</v>
      </c>
      <c r="M200">
        <f>IF(OR(M$1=":=",$A200=";"),"",INDEX('Main Template'!$J$22:$AN$505,Vacay_Template!$A200,Vacay_Template!M$1))</f>
        <v>0</v>
      </c>
      <c r="N200">
        <f>IF(OR(N$1=":=",$A200=";"),"",INDEX('Main Template'!$J$22:$AN$505,Vacay_Template!$A200,Vacay_Template!N$1))</f>
        <v>0</v>
      </c>
      <c r="O200">
        <f>IF(OR(O$1=":=",$A200=";"),"",INDEX('Main Template'!$J$22:$AN$505,Vacay_Template!$A200,Vacay_Template!O$1))</f>
        <v>0</v>
      </c>
      <c r="P200">
        <f>IF(OR(P$1=":=",$A200=";"),"",INDEX('Main Template'!$J$22:$AN$505,Vacay_Template!$A200,Vacay_Template!P$1))</f>
        <v>0</v>
      </c>
      <c r="Q200">
        <f>IF(OR(Q$1=":=",$A200=";"),"",INDEX('Main Template'!$J$22:$AN$505,Vacay_Template!$A200,Vacay_Template!Q$1))</f>
        <v>0</v>
      </c>
      <c r="R200">
        <f>IF(OR(R$1=":=",$A200=";"),"",INDEX('Main Template'!$J$22:$AN$505,Vacay_Template!$A200,Vacay_Template!R$1))</f>
        <v>0</v>
      </c>
      <c r="S200">
        <f>IF(OR(S$1=":=",$A200=";"),"",INDEX('Main Template'!$J$22:$AN$505,Vacay_Template!$A200,Vacay_Template!S$1))</f>
        <v>0</v>
      </c>
      <c r="T200">
        <f>IF(OR(T$1=":=",$A200=";"),"",INDEX('Main Template'!$J$22:$AN$505,Vacay_Template!$A200,Vacay_Template!T$1))</f>
        <v>0</v>
      </c>
      <c r="U200">
        <f>IF(OR(U$1=":=",$A200=";"),"",INDEX('Main Template'!$J$22:$AN$505,Vacay_Template!$A200,Vacay_Template!U$1))</f>
        <v>0</v>
      </c>
      <c r="V200">
        <f>IF(OR(V$1=":=",$A200=";"),"",INDEX('Main Template'!$J$22:$AN$505,Vacay_Template!$A200,Vacay_Template!V$1))</f>
        <v>0</v>
      </c>
      <c r="W200">
        <f>IF(OR(W$1=":=",$A200=";"),"",INDEX('Main Template'!$J$22:$AN$505,Vacay_Template!$A200,Vacay_Template!W$1))</f>
        <v>0</v>
      </c>
      <c r="X200">
        <f>IF(OR(X$1=":=",$A200=";"),"",INDEX('Main Template'!$J$22:$AN$505,Vacay_Template!$A200,Vacay_Template!X$1))</f>
        <v>0</v>
      </c>
      <c r="Y200">
        <f>IF(OR(Y$1=":=",$A200=";"),"",INDEX('Main Template'!$J$22:$AN$505,Vacay_Template!$A200,Vacay_Template!Y$1))</f>
        <v>0</v>
      </c>
      <c r="Z200">
        <f>IF(OR(Z$1=":=",$A200=";"),"",INDEX('Main Template'!$J$22:$AN$505,Vacay_Template!$A200,Vacay_Template!Z$1))</f>
        <v>0</v>
      </c>
      <c r="AA200">
        <f>IF(OR(AA$1=":=",$A200=";"),"",INDEX('Main Template'!$J$22:$AN$505,Vacay_Template!$A200,Vacay_Template!AA$1))</f>
        <v>0</v>
      </c>
      <c r="AB200">
        <f>IF(OR(AB$1=":=",$A200=";"),"",INDEX('Main Template'!$J$22:$AN$505,Vacay_Template!$A200,Vacay_Template!AB$1))</f>
        <v>0</v>
      </c>
      <c r="AC200">
        <f>IF(OR(AC$1=":=",$A200=";"),"",INDEX('Main Template'!$J$22:$AN$505,Vacay_Template!$A200,Vacay_Template!AC$1))</f>
        <v>0</v>
      </c>
      <c r="AD200">
        <f>IF(OR(AD$1=":=",$A200=";"),"",INDEX('Main Template'!$J$22:$AN$505,Vacay_Template!$A200,Vacay_Template!AD$1))</f>
        <v>0</v>
      </c>
      <c r="AE200" t="str">
        <f>IF(OR(AE$1=":=",$A200=";"),"",INDEX('Main Template'!$J$22:$AN$505,Vacay_Template!$A200,Vacay_Template!AE$1))</f>
        <v/>
      </c>
      <c r="AF200" t="e">
        <f>IF(OR(AF$1=":=",$A200=";"),"",INDEX('Main Template'!$J$22:$AN$505,Vacay_Template!$A200,Vacay_Template!AF$1))</f>
        <v>#VALUE!</v>
      </c>
    </row>
    <row r="201" spans="1:32">
      <c r="A201">
        <f>IF(A200=";","",IF('Main Template'!I221&lt;='Main Template'!$F$9,'Main Template'!I221,";"))</f>
        <v>0</v>
      </c>
      <c r="B201">
        <f>IF(OR(B$1=":=",$A201=";"),"",INDEX('Main Template'!$J$22:$AN$505,Vacay_Template!$A201,Vacay_Template!B$1))</f>
        <v>0</v>
      </c>
      <c r="C201">
        <f>IF(OR(C$1=":=",$A201=";"),"",INDEX('Main Template'!$J$22:$AN$505,Vacay_Template!$A201,Vacay_Template!C$1))</f>
        <v>0</v>
      </c>
      <c r="D201">
        <f>IF(OR(D$1=":=",$A201=";"),"",INDEX('Main Template'!$J$22:$AN$505,Vacay_Template!$A201,Vacay_Template!D$1))</f>
        <v>0</v>
      </c>
      <c r="E201">
        <f>IF(OR(E$1=":=",$A201=";"),"",INDEX('Main Template'!$J$22:$AN$505,Vacay_Template!$A201,Vacay_Template!E$1))</f>
        <v>0</v>
      </c>
      <c r="F201">
        <f>IF(OR(F$1=":=",$A201=";"),"",INDEX('Main Template'!$J$22:$AN$505,Vacay_Template!$A201,Vacay_Template!F$1))</f>
        <v>0</v>
      </c>
      <c r="G201">
        <f>IF(OR(G$1=":=",$A201=";"),"",INDEX('Main Template'!$J$22:$AN$505,Vacay_Template!$A201,Vacay_Template!G$1))</f>
        <v>0</v>
      </c>
      <c r="H201">
        <f>IF(OR(H$1=":=",$A201=";"),"",INDEX('Main Template'!$J$22:$AN$505,Vacay_Template!$A201,Vacay_Template!H$1))</f>
        <v>0</v>
      </c>
      <c r="I201">
        <f>IF(OR(I$1=":=",$A201=";"),"",INDEX('Main Template'!$J$22:$AN$505,Vacay_Template!$A201,Vacay_Template!I$1))</f>
        <v>0</v>
      </c>
      <c r="J201">
        <f>IF(OR(J$1=":=",$A201=";"),"",INDEX('Main Template'!$J$22:$AN$505,Vacay_Template!$A201,Vacay_Template!J$1))</f>
        <v>0</v>
      </c>
      <c r="K201">
        <f>IF(OR(K$1=":=",$A201=";"),"",INDEX('Main Template'!$J$22:$AN$505,Vacay_Template!$A201,Vacay_Template!K$1))</f>
        <v>0</v>
      </c>
      <c r="L201">
        <f>IF(OR(L$1=":=",$A201=";"),"",INDEX('Main Template'!$J$22:$AN$505,Vacay_Template!$A201,Vacay_Template!L$1))</f>
        <v>0</v>
      </c>
      <c r="M201">
        <f>IF(OR(M$1=":=",$A201=";"),"",INDEX('Main Template'!$J$22:$AN$505,Vacay_Template!$A201,Vacay_Template!M$1))</f>
        <v>0</v>
      </c>
      <c r="N201">
        <f>IF(OR(N$1=":=",$A201=";"),"",INDEX('Main Template'!$J$22:$AN$505,Vacay_Template!$A201,Vacay_Template!N$1))</f>
        <v>0</v>
      </c>
      <c r="O201">
        <f>IF(OR(O$1=":=",$A201=";"),"",INDEX('Main Template'!$J$22:$AN$505,Vacay_Template!$A201,Vacay_Template!O$1))</f>
        <v>0</v>
      </c>
      <c r="P201">
        <f>IF(OR(P$1=":=",$A201=";"),"",INDEX('Main Template'!$J$22:$AN$505,Vacay_Template!$A201,Vacay_Template!P$1))</f>
        <v>0</v>
      </c>
      <c r="Q201">
        <f>IF(OR(Q$1=":=",$A201=";"),"",INDEX('Main Template'!$J$22:$AN$505,Vacay_Template!$A201,Vacay_Template!Q$1))</f>
        <v>0</v>
      </c>
      <c r="R201">
        <f>IF(OR(R$1=":=",$A201=";"),"",INDEX('Main Template'!$J$22:$AN$505,Vacay_Template!$A201,Vacay_Template!R$1))</f>
        <v>0</v>
      </c>
      <c r="S201">
        <f>IF(OR(S$1=":=",$A201=";"),"",INDEX('Main Template'!$J$22:$AN$505,Vacay_Template!$A201,Vacay_Template!S$1))</f>
        <v>0</v>
      </c>
      <c r="T201">
        <f>IF(OR(T$1=":=",$A201=";"),"",INDEX('Main Template'!$J$22:$AN$505,Vacay_Template!$A201,Vacay_Template!T$1))</f>
        <v>0</v>
      </c>
      <c r="U201">
        <f>IF(OR(U$1=":=",$A201=";"),"",INDEX('Main Template'!$J$22:$AN$505,Vacay_Template!$A201,Vacay_Template!U$1))</f>
        <v>0</v>
      </c>
      <c r="V201">
        <f>IF(OR(V$1=":=",$A201=";"),"",INDEX('Main Template'!$J$22:$AN$505,Vacay_Template!$A201,Vacay_Template!V$1))</f>
        <v>0</v>
      </c>
      <c r="W201">
        <f>IF(OR(W$1=":=",$A201=";"),"",INDEX('Main Template'!$J$22:$AN$505,Vacay_Template!$A201,Vacay_Template!W$1))</f>
        <v>0</v>
      </c>
      <c r="X201">
        <f>IF(OR(X$1=":=",$A201=";"),"",INDEX('Main Template'!$J$22:$AN$505,Vacay_Template!$A201,Vacay_Template!X$1))</f>
        <v>0</v>
      </c>
      <c r="Y201">
        <f>IF(OR(Y$1=":=",$A201=";"),"",INDEX('Main Template'!$J$22:$AN$505,Vacay_Template!$A201,Vacay_Template!Y$1))</f>
        <v>0</v>
      </c>
      <c r="Z201">
        <f>IF(OR(Z$1=":=",$A201=";"),"",INDEX('Main Template'!$J$22:$AN$505,Vacay_Template!$A201,Vacay_Template!Z$1))</f>
        <v>0</v>
      </c>
      <c r="AA201">
        <f>IF(OR(AA$1=":=",$A201=";"),"",INDEX('Main Template'!$J$22:$AN$505,Vacay_Template!$A201,Vacay_Template!AA$1))</f>
        <v>0</v>
      </c>
      <c r="AB201">
        <f>IF(OR(AB$1=":=",$A201=";"),"",INDEX('Main Template'!$J$22:$AN$505,Vacay_Template!$A201,Vacay_Template!AB$1))</f>
        <v>0</v>
      </c>
      <c r="AC201">
        <f>IF(OR(AC$1=":=",$A201=";"),"",INDEX('Main Template'!$J$22:$AN$505,Vacay_Template!$A201,Vacay_Template!AC$1))</f>
        <v>0</v>
      </c>
      <c r="AD201">
        <f>IF(OR(AD$1=":=",$A201=";"),"",INDEX('Main Template'!$J$22:$AN$505,Vacay_Template!$A201,Vacay_Template!AD$1))</f>
        <v>0</v>
      </c>
      <c r="AE201" t="str">
        <f>IF(OR(AE$1=":=",$A201=";"),"",INDEX('Main Template'!$J$22:$AN$505,Vacay_Template!$A201,Vacay_Template!AE$1))</f>
        <v/>
      </c>
      <c r="AF201" t="e">
        <f>IF(OR(AF$1=":=",$A201=";"),"",INDEX('Main Template'!$J$22:$AN$505,Vacay_Template!$A201,Vacay_Template!AF$1))</f>
        <v>#VALUE!</v>
      </c>
    </row>
    <row r="202" spans="1:32">
      <c r="A202">
        <f>IF(A201=";","",IF('Main Template'!I222&lt;='Main Template'!$F$9,'Main Template'!I222,";"))</f>
        <v>0</v>
      </c>
      <c r="B202">
        <f>IF(OR(B$1=":=",$A202=";"),"",INDEX('Main Template'!$J$22:$AN$505,Vacay_Template!$A202,Vacay_Template!B$1))</f>
        <v>0</v>
      </c>
      <c r="C202">
        <f>IF(OR(C$1=":=",$A202=";"),"",INDEX('Main Template'!$J$22:$AN$505,Vacay_Template!$A202,Vacay_Template!C$1))</f>
        <v>0</v>
      </c>
      <c r="D202">
        <f>IF(OR(D$1=":=",$A202=";"),"",INDEX('Main Template'!$J$22:$AN$505,Vacay_Template!$A202,Vacay_Template!D$1))</f>
        <v>0</v>
      </c>
      <c r="E202">
        <f>IF(OR(E$1=":=",$A202=";"),"",INDEX('Main Template'!$J$22:$AN$505,Vacay_Template!$A202,Vacay_Template!E$1))</f>
        <v>0</v>
      </c>
      <c r="F202">
        <f>IF(OR(F$1=":=",$A202=";"),"",INDEX('Main Template'!$J$22:$AN$505,Vacay_Template!$A202,Vacay_Template!F$1))</f>
        <v>0</v>
      </c>
      <c r="G202">
        <f>IF(OR(G$1=":=",$A202=";"),"",INDEX('Main Template'!$J$22:$AN$505,Vacay_Template!$A202,Vacay_Template!G$1))</f>
        <v>0</v>
      </c>
      <c r="H202">
        <f>IF(OR(H$1=":=",$A202=";"),"",INDEX('Main Template'!$J$22:$AN$505,Vacay_Template!$A202,Vacay_Template!H$1))</f>
        <v>0</v>
      </c>
      <c r="I202">
        <f>IF(OR(I$1=":=",$A202=";"),"",INDEX('Main Template'!$J$22:$AN$505,Vacay_Template!$A202,Vacay_Template!I$1))</f>
        <v>0</v>
      </c>
      <c r="J202">
        <f>IF(OR(J$1=":=",$A202=";"),"",INDEX('Main Template'!$J$22:$AN$505,Vacay_Template!$A202,Vacay_Template!J$1))</f>
        <v>0</v>
      </c>
      <c r="K202">
        <f>IF(OR(K$1=":=",$A202=";"),"",INDEX('Main Template'!$J$22:$AN$505,Vacay_Template!$A202,Vacay_Template!K$1))</f>
        <v>0</v>
      </c>
      <c r="L202">
        <f>IF(OR(L$1=":=",$A202=";"),"",INDEX('Main Template'!$J$22:$AN$505,Vacay_Template!$A202,Vacay_Template!L$1))</f>
        <v>0</v>
      </c>
      <c r="M202">
        <f>IF(OR(M$1=":=",$A202=";"),"",INDEX('Main Template'!$J$22:$AN$505,Vacay_Template!$A202,Vacay_Template!M$1))</f>
        <v>0</v>
      </c>
      <c r="N202">
        <f>IF(OR(N$1=":=",$A202=";"),"",INDEX('Main Template'!$J$22:$AN$505,Vacay_Template!$A202,Vacay_Template!N$1))</f>
        <v>0</v>
      </c>
      <c r="O202">
        <f>IF(OR(O$1=":=",$A202=";"),"",INDEX('Main Template'!$J$22:$AN$505,Vacay_Template!$A202,Vacay_Template!O$1))</f>
        <v>0</v>
      </c>
      <c r="P202">
        <f>IF(OR(P$1=":=",$A202=";"),"",INDEX('Main Template'!$J$22:$AN$505,Vacay_Template!$A202,Vacay_Template!P$1))</f>
        <v>0</v>
      </c>
      <c r="Q202">
        <f>IF(OR(Q$1=":=",$A202=";"),"",INDEX('Main Template'!$J$22:$AN$505,Vacay_Template!$A202,Vacay_Template!Q$1))</f>
        <v>0</v>
      </c>
      <c r="R202">
        <f>IF(OR(R$1=":=",$A202=";"),"",INDEX('Main Template'!$J$22:$AN$505,Vacay_Template!$A202,Vacay_Template!R$1))</f>
        <v>0</v>
      </c>
      <c r="S202">
        <f>IF(OR(S$1=":=",$A202=";"),"",INDEX('Main Template'!$J$22:$AN$505,Vacay_Template!$A202,Vacay_Template!S$1))</f>
        <v>0</v>
      </c>
      <c r="T202">
        <f>IF(OR(T$1=":=",$A202=";"),"",INDEX('Main Template'!$J$22:$AN$505,Vacay_Template!$A202,Vacay_Template!T$1))</f>
        <v>0</v>
      </c>
      <c r="U202">
        <f>IF(OR(U$1=":=",$A202=";"),"",INDEX('Main Template'!$J$22:$AN$505,Vacay_Template!$A202,Vacay_Template!U$1))</f>
        <v>0</v>
      </c>
      <c r="V202">
        <f>IF(OR(V$1=":=",$A202=";"),"",INDEX('Main Template'!$J$22:$AN$505,Vacay_Template!$A202,Vacay_Template!V$1))</f>
        <v>0</v>
      </c>
      <c r="W202">
        <f>IF(OR(W$1=":=",$A202=";"),"",INDEX('Main Template'!$J$22:$AN$505,Vacay_Template!$A202,Vacay_Template!W$1))</f>
        <v>0</v>
      </c>
      <c r="X202">
        <f>IF(OR(X$1=":=",$A202=";"),"",INDEX('Main Template'!$J$22:$AN$505,Vacay_Template!$A202,Vacay_Template!X$1))</f>
        <v>0</v>
      </c>
      <c r="Y202">
        <f>IF(OR(Y$1=":=",$A202=";"),"",INDEX('Main Template'!$J$22:$AN$505,Vacay_Template!$A202,Vacay_Template!Y$1))</f>
        <v>0</v>
      </c>
      <c r="Z202">
        <f>IF(OR(Z$1=":=",$A202=";"),"",INDEX('Main Template'!$J$22:$AN$505,Vacay_Template!$A202,Vacay_Template!Z$1))</f>
        <v>0</v>
      </c>
      <c r="AA202">
        <f>IF(OR(AA$1=":=",$A202=";"),"",INDEX('Main Template'!$J$22:$AN$505,Vacay_Template!$A202,Vacay_Template!AA$1))</f>
        <v>0</v>
      </c>
      <c r="AB202">
        <f>IF(OR(AB$1=":=",$A202=";"),"",INDEX('Main Template'!$J$22:$AN$505,Vacay_Template!$A202,Vacay_Template!AB$1))</f>
        <v>0</v>
      </c>
      <c r="AC202">
        <f>IF(OR(AC$1=":=",$A202=";"),"",INDEX('Main Template'!$J$22:$AN$505,Vacay_Template!$A202,Vacay_Template!AC$1))</f>
        <v>0</v>
      </c>
      <c r="AD202">
        <f>IF(OR(AD$1=":=",$A202=";"),"",INDEX('Main Template'!$J$22:$AN$505,Vacay_Template!$A202,Vacay_Template!AD$1))</f>
        <v>0</v>
      </c>
      <c r="AE202" t="str">
        <f>IF(OR(AE$1=":=",$A202=";"),"",INDEX('Main Template'!$J$22:$AN$505,Vacay_Template!$A202,Vacay_Template!AE$1))</f>
        <v/>
      </c>
      <c r="AF202" t="e">
        <f>IF(OR(AF$1=":=",$A202=";"),"",INDEX('Main Template'!$J$22:$AN$505,Vacay_Template!$A202,Vacay_Template!AF$1))</f>
        <v>#VALUE!</v>
      </c>
    </row>
    <row r="203" spans="1:32">
      <c r="A203">
        <f>IF(A202=";","",IF('Main Template'!I223&lt;='Main Template'!$F$9,'Main Template'!I223,";"))</f>
        <v>0</v>
      </c>
      <c r="B203">
        <f>IF(OR(B$1=":=",$A203=";"),"",INDEX('Main Template'!$J$22:$AN$505,Vacay_Template!$A203,Vacay_Template!B$1))</f>
        <v>0</v>
      </c>
      <c r="C203">
        <f>IF(OR(C$1=":=",$A203=";"),"",INDEX('Main Template'!$J$22:$AN$505,Vacay_Template!$A203,Vacay_Template!C$1))</f>
        <v>0</v>
      </c>
      <c r="D203">
        <f>IF(OR(D$1=":=",$A203=";"),"",INDEX('Main Template'!$J$22:$AN$505,Vacay_Template!$A203,Vacay_Template!D$1))</f>
        <v>0</v>
      </c>
      <c r="E203">
        <f>IF(OR(E$1=":=",$A203=";"),"",INDEX('Main Template'!$J$22:$AN$505,Vacay_Template!$A203,Vacay_Template!E$1))</f>
        <v>0</v>
      </c>
      <c r="F203">
        <f>IF(OR(F$1=":=",$A203=";"),"",INDEX('Main Template'!$J$22:$AN$505,Vacay_Template!$A203,Vacay_Template!F$1))</f>
        <v>0</v>
      </c>
      <c r="G203">
        <f>IF(OR(G$1=":=",$A203=";"),"",INDEX('Main Template'!$J$22:$AN$505,Vacay_Template!$A203,Vacay_Template!G$1))</f>
        <v>0</v>
      </c>
      <c r="H203">
        <f>IF(OR(H$1=":=",$A203=";"),"",INDEX('Main Template'!$J$22:$AN$505,Vacay_Template!$A203,Vacay_Template!H$1))</f>
        <v>0</v>
      </c>
      <c r="I203">
        <f>IF(OR(I$1=":=",$A203=";"),"",INDEX('Main Template'!$J$22:$AN$505,Vacay_Template!$A203,Vacay_Template!I$1))</f>
        <v>0</v>
      </c>
      <c r="J203">
        <f>IF(OR(J$1=":=",$A203=";"),"",INDEX('Main Template'!$J$22:$AN$505,Vacay_Template!$A203,Vacay_Template!J$1))</f>
        <v>0</v>
      </c>
      <c r="K203">
        <f>IF(OR(K$1=":=",$A203=";"),"",INDEX('Main Template'!$J$22:$AN$505,Vacay_Template!$A203,Vacay_Template!K$1))</f>
        <v>0</v>
      </c>
      <c r="L203">
        <f>IF(OR(L$1=":=",$A203=";"),"",INDEX('Main Template'!$J$22:$AN$505,Vacay_Template!$A203,Vacay_Template!L$1))</f>
        <v>0</v>
      </c>
      <c r="M203">
        <f>IF(OR(M$1=":=",$A203=";"),"",INDEX('Main Template'!$J$22:$AN$505,Vacay_Template!$A203,Vacay_Template!M$1))</f>
        <v>0</v>
      </c>
      <c r="N203">
        <f>IF(OR(N$1=":=",$A203=";"),"",INDEX('Main Template'!$J$22:$AN$505,Vacay_Template!$A203,Vacay_Template!N$1))</f>
        <v>0</v>
      </c>
      <c r="O203">
        <f>IF(OR(O$1=":=",$A203=";"),"",INDEX('Main Template'!$J$22:$AN$505,Vacay_Template!$A203,Vacay_Template!O$1))</f>
        <v>0</v>
      </c>
      <c r="P203">
        <f>IF(OR(P$1=":=",$A203=";"),"",INDEX('Main Template'!$J$22:$AN$505,Vacay_Template!$A203,Vacay_Template!P$1))</f>
        <v>0</v>
      </c>
      <c r="Q203">
        <f>IF(OR(Q$1=":=",$A203=";"),"",INDEX('Main Template'!$J$22:$AN$505,Vacay_Template!$A203,Vacay_Template!Q$1))</f>
        <v>0</v>
      </c>
      <c r="R203">
        <f>IF(OR(R$1=":=",$A203=";"),"",INDEX('Main Template'!$J$22:$AN$505,Vacay_Template!$A203,Vacay_Template!R$1))</f>
        <v>0</v>
      </c>
      <c r="S203">
        <f>IF(OR(S$1=":=",$A203=";"),"",INDEX('Main Template'!$J$22:$AN$505,Vacay_Template!$A203,Vacay_Template!S$1))</f>
        <v>0</v>
      </c>
      <c r="T203">
        <f>IF(OR(T$1=":=",$A203=";"),"",INDEX('Main Template'!$J$22:$AN$505,Vacay_Template!$A203,Vacay_Template!T$1))</f>
        <v>0</v>
      </c>
      <c r="U203">
        <f>IF(OR(U$1=":=",$A203=";"),"",INDEX('Main Template'!$J$22:$AN$505,Vacay_Template!$A203,Vacay_Template!U$1))</f>
        <v>0</v>
      </c>
      <c r="V203">
        <f>IF(OR(V$1=":=",$A203=";"),"",INDEX('Main Template'!$J$22:$AN$505,Vacay_Template!$A203,Vacay_Template!V$1))</f>
        <v>0</v>
      </c>
      <c r="W203">
        <f>IF(OR(W$1=":=",$A203=";"),"",INDEX('Main Template'!$J$22:$AN$505,Vacay_Template!$A203,Vacay_Template!W$1))</f>
        <v>0</v>
      </c>
      <c r="X203">
        <f>IF(OR(X$1=":=",$A203=";"),"",INDEX('Main Template'!$J$22:$AN$505,Vacay_Template!$A203,Vacay_Template!X$1))</f>
        <v>0</v>
      </c>
      <c r="Y203">
        <f>IF(OR(Y$1=":=",$A203=";"),"",INDEX('Main Template'!$J$22:$AN$505,Vacay_Template!$A203,Vacay_Template!Y$1))</f>
        <v>0</v>
      </c>
      <c r="Z203">
        <f>IF(OR(Z$1=":=",$A203=";"),"",INDEX('Main Template'!$J$22:$AN$505,Vacay_Template!$A203,Vacay_Template!Z$1))</f>
        <v>0</v>
      </c>
      <c r="AA203">
        <f>IF(OR(AA$1=":=",$A203=";"),"",INDEX('Main Template'!$J$22:$AN$505,Vacay_Template!$A203,Vacay_Template!AA$1))</f>
        <v>0</v>
      </c>
      <c r="AB203">
        <f>IF(OR(AB$1=":=",$A203=";"),"",INDEX('Main Template'!$J$22:$AN$505,Vacay_Template!$A203,Vacay_Template!AB$1))</f>
        <v>0</v>
      </c>
      <c r="AC203">
        <f>IF(OR(AC$1=":=",$A203=";"),"",INDEX('Main Template'!$J$22:$AN$505,Vacay_Template!$A203,Vacay_Template!AC$1))</f>
        <v>0</v>
      </c>
      <c r="AD203">
        <f>IF(OR(AD$1=":=",$A203=";"),"",INDEX('Main Template'!$J$22:$AN$505,Vacay_Template!$A203,Vacay_Template!AD$1))</f>
        <v>0</v>
      </c>
      <c r="AE203" t="str">
        <f>IF(OR(AE$1=":=",$A203=";"),"",INDEX('Main Template'!$J$22:$AN$505,Vacay_Template!$A203,Vacay_Template!AE$1))</f>
        <v/>
      </c>
      <c r="AF203" t="e">
        <f>IF(OR(AF$1=":=",$A203=";"),"",INDEX('Main Template'!$J$22:$AN$505,Vacay_Template!$A203,Vacay_Template!AF$1))</f>
        <v>#VALUE!</v>
      </c>
    </row>
    <row r="204" spans="1:32">
      <c r="A204">
        <f>IF(A203=";","",IF('Main Template'!I224&lt;='Main Template'!$F$9,'Main Template'!I224,";"))</f>
        <v>0</v>
      </c>
      <c r="B204">
        <f>IF(OR(B$1=":=",$A204=";"),"",INDEX('Main Template'!$J$22:$AN$505,Vacay_Template!$A204,Vacay_Template!B$1))</f>
        <v>0</v>
      </c>
      <c r="C204">
        <f>IF(OR(C$1=":=",$A204=";"),"",INDEX('Main Template'!$J$22:$AN$505,Vacay_Template!$A204,Vacay_Template!C$1))</f>
        <v>0</v>
      </c>
      <c r="D204">
        <f>IF(OR(D$1=":=",$A204=";"),"",INDEX('Main Template'!$J$22:$AN$505,Vacay_Template!$A204,Vacay_Template!D$1))</f>
        <v>0</v>
      </c>
      <c r="E204">
        <f>IF(OR(E$1=":=",$A204=";"),"",INDEX('Main Template'!$J$22:$AN$505,Vacay_Template!$A204,Vacay_Template!E$1))</f>
        <v>0</v>
      </c>
      <c r="F204">
        <f>IF(OR(F$1=":=",$A204=";"),"",INDEX('Main Template'!$J$22:$AN$505,Vacay_Template!$A204,Vacay_Template!F$1))</f>
        <v>0</v>
      </c>
      <c r="G204">
        <f>IF(OR(G$1=":=",$A204=";"),"",INDEX('Main Template'!$J$22:$AN$505,Vacay_Template!$A204,Vacay_Template!G$1))</f>
        <v>0</v>
      </c>
      <c r="H204">
        <f>IF(OR(H$1=":=",$A204=";"),"",INDEX('Main Template'!$J$22:$AN$505,Vacay_Template!$A204,Vacay_Template!H$1))</f>
        <v>0</v>
      </c>
      <c r="I204">
        <f>IF(OR(I$1=":=",$A204=";"),"",INDEX('Main Template'!$J$22:$AN$505,Vacay_Template!$A204,Vacay_Template!I$1))</f>
        <v>0</v>
      </c>
      <c r="J204">
        <f>IF(OR(J$1=":=",$A204=";"),"",INDEX('Main Template'!$J$22:$AN$505,Vacay_Template!$A204,Vacay_Template!J$1))</f>
        <v>0</v>
      </c>
      <c r="K204">
        <f>IF(OR(K$1=":=",$A204=";"),"",INDEX('Main Template'!$J$22:$AN$505,Vacay_Template!$A204,Vacay_Template!K$1))</f>
        <v>0</v>
      </c>
      <c r="L204">
        <f>IF(OR(L$1=":=",$A204=";"),"",INDEX('Main Template'!$J$22:$AN$505,Vacay_Template!$A204,Vacay_Template!L$1))</f>
        <v>0</v>
      </c>
      <c r="M204">
        <f>IF(OR(M$1=":=",$A204=";"),"",INDEX('Main Template'!$J$22:$AN$505,Vacay_Template!$A204,Vacay_Template!M$1))</f>
        <v>0</v>
      </c>
      <c r="N204">
        <f>IF(OR(N$1=":=",$A204=";"),"",INDEX('Main Template'!$J$22:$AN$505,Vacay_Template!$A204,Vacay_Template!N$1))</f>
        <v>0</v>
      </c>
      <c r="O204">
        <f>IF(OR(O$1=":=",$A204=";"),"",INDEX('Main Template'!$J$22:$AN$505,Vacay_Template!$A204,Vacay_Template!O$1))</f>
        <v>0</v>
      </c>
      <c r="P204">
        <f>IF(OR(P$1=":=",$A204=";"),"",INDEX('Main Template'!$J$22:$AN$505,Vacay_Template!$A204,Vacay_Template!P$1))</f>
        <v>0</v>
      </c>
      <c r="Q204">
        <f>IF(OR(Q$1=":=",$A204=";"),"",INDEX('Main Template'!$J$22:$AN$505,Vacay_Template!$A204,Vacay_Template!Q$1))</f>
        <v>0</v>
      </c>
      <c r="R204">
        <f>IF(OR(R$1=":=",$A204=";"),"",INDEX('Main Template'!$J$22:$AN$505,Vacay_Template!$A204,Vacay_Template!R$1))</f>
        <v>0</v>
      </c>
      <c r="S204">
        <f>IF(OR(S$1=":=",$A204=";"),"",INDEX('Main Template'!$J$22:$AN$505,Vacay_Template!$A204,Vacay_Template!S$1))</f>
        <v>0</v>
      </c>
      <c r="T204">
        <f>IF(OR(T$1=":=",$A204=";"),"",INDEX('Main Template'!$J$22:$AN$505,Vacay_Template!$A204,Vacay_Template!T$1))</f>
        <v>0</v>
      </c>
      <c r="U204">
        <f>IF(OR(U$1=":=",$A204=";"),"",INDEX('Main Template'!$J$22:$AN$505,Vacay_Template!$A204,Vacay_Template!U$1))</f>
        <v>0</v>
      </c>
      <c r="V204">
        <f>IF(OR(V$1=":=",$A204=";"),"",INDEX('Main Template'!$J$22:$AN$505,Vacay_Template!$A204,Vacay_Template!V$1))</f>
        <v>0</v>
      </c>
      <c r="W204">
        <f>IF(OR(W$1=":=",$A204=";"),"",INDEX('Main Template'!$J$22:$AN$505,Vacay_Template!$A204,Vacay_Template!W$1))</f>
        <v>0</v>
      </c>
      <c r="X204">
        <f>IF(OR(X$1=":=",$A204=";"),"",INDEX('Main Template'!$J$22:$AN$505,Vacay_Template!$A204,Vacay_Template!X$1))</f>
        <v>0</v>
      </c>
      <c r="Y204">
        <f>IF(OR(Y$1=":=",$A204=";"),"",INDEX('Main Template'!$J$22:$AN$505,Vacay_Template!$A204,Vacay_Template!Y$1))</f>
        <v>0</v>
      </c>
      <c r="Z204">
        <f>IF(OR(Z$1=":=",$A204=";"),"",INDEX('Main Template'!$J$22:$AN$505,Vacay_Template!$A204,Vacay_Template!Z$1))</f>
        <v>0</v>
      </c>
      <c r="AA204">
        <f>IF(OR(AA$1=":=",$A204=";"),"",INDEX('Main Template'!$J$22:$AN$505,Vacay_Template!$A204,Vacay_Template!AA$1))</f>
        <v>0</v>
      </c>
      <c r="AB204">
        <f>IF(OR(AB$1=":=",$A204=";"),"",INDEX('Main Template'!$J$22:$AN$505,Vacay_Template!$A204,Vacay_Template!AB$1))</f>
        <v>0</v>
      </c>
      <c r="AC204">
        <f>IF(OR(AC$1=":=",$A204=";"),"",INDEX('Main Template'!$J$22:$AN$505,Vacay_Template!$A204,Vacay_Template!AC$1))</f>
        <v>0</v>
      </c>
      <c r="AD204">
        <f>IF(OR(AD$1=":=",$A204=";"),"",INDEX('Main Template'!$J$22:$AN$505,Vacay_Template!$A204,Vacay_Template!AD$1))</f>
        <v>0</v>
      </c>
      <c r="AE204" t="str">
        <f>IF(OR(AE$1=":=",$A204=";"),"",INDEX('Main Template'!$J$22:$AN$505,Vacay_Template!$A204,Vacay_Template!AE$1))</f>
        <v/>
      </c>
      <c r="AF204" t="e">
        <f>IF(OR(AF$1=":=",$A204=";"),"",INDEX('Main Template'!$J$22:$AN$505,Vacay_Template!$A204,Vacay_Template!AF$1))</f>
        <v>#VALUE!</v>
      </c>
    </row>
    <row r="205" spans="1:32">
      <c r="A205">
        <f>IF(A204=";","",IF('Main Template'!I225&lt;='Main Template'!$F$9,'Main Template'!I225,";"))</f>
        <v>0</v>
      </c>
      <c r="B205">
        <f>IF(OR(B$1=":=",$A205=";"),"",INDEX('Main Template'!$J$22:$AN$505,Vacay_Template!$A205,Vacay_Template!B$1))</f>
        <v>0</v>
      </c>
      <c r="C205">
        <f>IF(OR(C$1=":=",$A205=";"),"",INDEX('Main Template'!$J$22:$AN$505,Vacay_Template!$A205,Vacay_Template!C$1))</f>
        <v>0</v>
      </c>
      <c r="D205">
        <f>IF(OR(D$1=":=",$A205=";"),"",INDEX('Main Template'!$J$22:$AN$505,Vacay_Template!$A205,Vacay_Template!D$1))</f>
        <v>0</v>
      </c>
      <c r="E205">
        <f>IF(OR(E$1=":=",$A205=";"),"",INDEX('Main Template'!$J$22:$AN$505,Vacay_Template!$A205,Vacay_Template!E$1))</f>
        <v>0</v>
      </c>
      <c r="F205">
        <f>IF(OR(F$1=":=",$A205=";"),"",INDEX('Main Template'!$J$22:$AN$505,Vacay_Template!$A205,Vacay_Template!F$1))</f>
        <v>0</v>
      </c>
      <c r="G205">
        <f>IF(OR(G$1=":=",$A205=";"),"",INDEX('Main Template'!$J$22:$AN$505,Vacay_Template!$A205,Vacay_Template!G$1))</f>
        <v>0</v>
      </c>
      <c r="H205">
        <f>IF(OR(H$1=":=",$A205=";"),"",INDEX('Main Template'!$J$22:$AN$505,Vacay_Template!$A205,Vacay_Template!H$1))</f>
        <v>0</v>
      </c>
      <c r="I205">
        <f>IF(OR(I$1=":=",$A205=";"),"",INDEX('Main Template'!$J$22:$AN$505,Vacay_Template!$A205,Vacay_Template!I$1))</f>
        <v>0</v>
      </c>
      <c r="J205">
        <f>IF(OR(J$1=":=",$A205=";"),"",INDEX('Main Template'!$J$22:$AN$505,Vacay_Template!$A205,Vacay_Template!J$1))</f>
        <v>0</v>
      </c>
      <c r="K205">
        <f>IF(OR(K$1=":=",$A205=";"),"",INDEX('Main Template'!$J$22:$AN$505,Vacay_Template!$A205,Vacay_Template!K$1))</f>
        <v>0</v>
      </c>
      <c r="L205">
        <f>IF(OR(L$1=":=",$A205=";"),"",INDEX('Main Template'!$J$22:$AN$505,Vacay_Template!$A205,Vacay_Template!L$1))</f>
        <v>0</v>
      </c>
      <c r="M205">
        <f>IF(OR(M$1=":=",$A205=";"),"",INDEX('Main Template'!$J$22:$AN$505,Vacay_Template!$A205,Vacay_Template!M$1))</f>
        <v>0</v>
      </c>
      <c r="N205">
        <f>IF(OR(N$1=":=",$A205=";"),"",INDEX('Main Template'!$J$22:$AN$505,Vacay_Template!$A205,Vacay_Template!N$1))</f>
        <v>0</v>
      </c>
      <c r="O205">
        <f>IF(OR(O$1=":=",$A205=";"),"",INDEX('Main Template'!$J$22:$AN$505,Vacay_Template!$A205,Vacay_Template!O$1))</f>
        <v>0</v>
      </c>
      <c r="P205">
        <f>IF(OR(P$1=":=",$A205=";"),"",INDEX('Main Template'!$J$22:$AN$505,Vacay_Template!$A205,Vacay_Template!P$1))</f>
        <v>0</v>
      </c>
      <c r="Q205">
        <f>IF(OR(Q$1=":=",$A205=";"),"",INDEX('Main Template'!$J$22:$AN$505,Vacay_Template!$A205,Vacay_Template!Q$1))</f>
        <v>0</v>
      </c>
      <c r="R205">
        <f>IF(OR(R$1=":=",$A205=";"),"",INDEX('Main Template'!$J$22:$AN$505,Vacay_Template!$A205,Vacay_Template!R$1))</f>
        <v>0</v>
      </c>
      <c r="S205">
        <f>IF(OR(S$1=":=",$A205=";"),"",INDEX('Main Template'!$J$22:$AN$505,Vacay_Template!$A205,Vacay_Template!S$1))</f>
        <v>0</v>
      </c>
      <c r="T205">
        <f>IF(OR(T$1=":=",$A205=";"),"",INDEX('Main Template'!$J$22:$AN$505,Vacay_Template!$A205,Vacay_Template!T$1))</f>
        <v>0</v>
      </c>
      <c r="U205">
        <f>IF(OR(U$1=":=",$A205=";"),"",INDEX('Main Template'!$J$22:$AN$505,Vacay_Template!$A205,Vacay_Template!U$1))</f>
        <v>0</v>
      </c>
      <c r="V205">
        <f>IF(OR(V$1=":=",$A205=";"),"",INDEX('Main Template'!$J$22:$AN$505,Vacay_Template!$A205,Vacay_Template!V$1))</f>
        <v>0</v>
      </c>
      <c r="W205">
        <f>IF(OR(W$1=":=",$A205=";"),"",INDEX('Main Template'!$J$22:$AN$505,Vacay_Template!$A205,Vacay_Template!W$1))</f>
        <v>0</v>
      </c>
      <c r="X205">
        <f>IF(OR(X$1=":=",$A205=";"),"",INDEX('Main Template'!$J$22:$AN$505,Vacay_Template!$A205,Vacay_Template!X$1))</f>
        <v>0</v>
      </c>
      <c r="Y205">
        <f>IF(OR(Y$1=":=",$A205=";"),"",INDEX('Main Template'!$J$22:$AN$505,Vacay_Template!$A205,Vacay_Template!Y$1))</f>
        <v>0</v>
      </c>
      <c r="Z205">
        <f>IF(OR(Z$1=":=",$A205=";"),"",INDEX('Main Template'!$J$22:$AN$505,Vacay_Template!$A205,Vacay_Template!Z$1))</f>
        <v>0</v>
      </c>
      <c r="AA205">
        <f>IF(OR(AA$1=":=",$A205=";"),"",INDEX('Main Template'!$J$22:$AN$505,Vacay_Template!$A205,Vacay_Template!AA$1))</f>
        <v>0</v>
      </c>
      <c r="AB205">
        <f>IF(OR(AB$1=":=",$A205=";"),"",INDEX('Main Template'!$J$22:$AN$505,Vacay_Template!$A205,Vacay_Template!AB$1))</f>
        <v>0</v>
      </c>
      <c r="AC205">
        <f>IF(OR(AC$1=":=",$A205=";"),"",INDEX('Main Template'!$J$22:$AN$505,Vacay_Template!$A205,Vacay_Template!AC$1))</f>
        <v>0</v>
      </c>
      <c r="AD205">
        <f>IF(OR(AD$1=":=",$A205=";"),"",INDEX('Main Template'!$J$22:$AN$505,Vacay_Template!$A205,Vacay_Template!AD$1))</f>
        <v>0</v>
      </c>
      <c r="AE205" t="str">
        <f>IF(OR(AE$1=":=",$A205=";"),"",INDEX('Main Template'!$J$22:$AN$505,Vacay_Template!$A205,Vacay_Template!AE$1))</f>
        <v/>
      </c>
      <c r="AF205" t="e">
        <f>IF(OR(AF$1=":=",$A205=";"),"",INDEX('Main Template'!$J$22:$AN$505,Vacay_Template!$A205,Vacay_Template!AF$1))</f>
        <v>#VALUE!</v>
      </c>
    </row>
    <row r="206" spans="1:32">
      <c r="A206">
        <f>IF(A205=";","",IF('Main Template'!I226&lt;='Main Template'!$F$9,'Main Template'!I226,";"))</f>
        <v>0</v>
      </c>
      <c r="B206">
        <f>IF(OR(B$1=":=",$A206=";"),"",INDEX('Main Template'!$J$22:$AN$505,Vacay_Template!$A206,Vacay_Template!B$1))</f>
        <v>0</v>
      </c>
      <c r="C206">
        <f>IF(OR(C$1=":=",$A206=";"),"",INDEX('Main Template'!$J$22:$AN$505,Vacay_Template!$A206,Vacay_Template!C$1))</f>
        <v>0</v>
      </c>
      <c r="D206">
        <f>IF(OR(D$1=":=",$A206=";"),"",INDEX('Main Template'!$J$22:$AN$505,Vacay_Template!$A206,Vacay_Template!D$1))</f>
        <v>0</v>
      </c>
      <c r="E206">
        <f>IF(OR(E$1=":=",$A206=";"),"",INDEX('Main Template'!$J$22:$AN$505,Vacay_Template!$A206,Vacay_Template!E$1))</f>
        <v>0</v>
      </c>
      <c r="F206">
        <f>IF(OR(F$1=":=",$A206=";"),"",INDEX('Main Template'!$J$22:$AN$505,Vacay_Template!$A206,Vacay_Template!F$1))</f>
        <v>0</v>
      </c>
      <c r="G206">
        <f>IF(OR(G$1=":=",$A206=";"),"",INDEX('Main Template'!$J$22:$AN$505,Vacay_Template!$A206,Vacay_Template!G$1))</f>
        <v>0</v>
      </c>
      <c r="H206">
        <f>IF(OR(H$1=":=",$A206=";"),"",INDEX('Main Template'!$J$22:$AN$505,Vacay_Template!$A206,Vacay_Template!H$1))</f>
        <v>0</v>
      </c>
      <c r="I206">
        <f>IF(OR(I$1=":=",$A206=";"),"",INDEX('Main Template'!$J$22:$AN$505,Vacay_Template!$A206,Vacay_Template!I$1))</f>
        <v>0</v>
      </c>
      <c r="J206">
        <f>IF(OR(J$1=":=",$A206=";"),"",INDEX('Main Template'!$J$22:$AN$505,Vacay_Template!$A206,Vacay_Template!J$1))</f>
        <v>0</v>
      </c>
      <c r="K206">
        <f>IF(OR(K$1=":=",$A206=";"),"",INDEX('Main Template'!$J$22:$AN$505,Vacay_Template!$A206,Vacay_Template!K$1))</f>
        <v>0</v>
      </c>
      <c r="L206">
        <f>IF(OR(L$1=":=",$A206=";"),"",INDEX('Main Template'!$J$22:$AN$505,Vacay_Template!$A206,Vacay_Template!L$1))</f>
        <v>0</v>
      </c>
      <c r="M206">
        <f>IF(OR(M$1=":=",$A206=";"),"",INDEX('Main Template'!$J$22:$AN$505,Vacay_Template!$A206,Vacay_Template!M$1))</f>
        <v>0</v>
      </c>
      <c r="N206">
        <f>IF(OR(N$1=":=",$A206=";"),"",INDEX('Main Template'!$J$22:$AN$505,Vacay_Template!$A206,Vacay_Template!N$1))</f>
        <v>0</v>
      </c>
      <c r="O206">
        <f>IF(OR(O$1=":=",$A206=";"),"",INDEX('Main Template'!$J$22:$AN$505,Vacay_Template!$A206,Vacay_Template!O$1))</f>
        <v>0</v>
      </c>
      <c r="P206">
        <f>IF(OR(P$1=":=",$A206=";"),"",INDEX('Main Template'!$J$22:$AN$505,Vacay_Template!$A206,Vacay_Template!P$1))</f>
        <v>0</v>
      </c>
      <c r="Q206">
        <f>IF(OR(Q$1=":=",$A206=";"),"",INDEX('Main Template'!$J$22:$AN$505,Vacay_Template!$A206,Vacay_Template!Q$1))</f>
        <v>0</v>
      </c>
      <c r="R206">
        <f>IF(OR(R$1=":=",$A206=";"),"",INDEX('Main Template'!$J$22:$AN$505,Vacay_Template!$A206,Vacay_Template!R$1))</f>
        <v>0</v>
      </c>
      <c r="S206">
        <f>IF(OR(S$1=":=",$A206=";"),"",INDEX('Main Template'!$J$22:$AN$505,Vacay_Template!$A206,Vacay_Template!S$1))</f>
        <v>0</v>
      </c>
      <c r="T206">
        <f>IF(OR(T$1=":=",$A206=";"),"",INDEX('Main Template'!$J$22:$AN$505,Vacay_Template!$A206,Vacay_Template!T$1))</f>
        <v>0</v>
      </c>
      <c r="U206">
        <f>IF(OR(U$1=":=",$A206=";"),"",INDEX('Main Template'!$J$22:$AN$505,Vacay_Template!$A206,Vacay_Template!U$1))</f>
        <v>0</v>
      </c>
      <c r="V206">
        <f>IF(OR(V$1=":=",$A206=";"),"",INDEX('Main Template'!$J$22:$AN$505,Vacay_Template!$A206,Vacay_Template!V$1))</f>
        <v>0</v>
      </c>
      <c r="W206">
        <f>IF(OR(W$1=":=",$A206=";"),"",INDEX('Main Template'!$J$22:$AN$505,Vacay_Template!$A206,Vacay_Template!W$1))</f>
        <v>0</v>
      </c>
      <c r="X206">
        <f>IF(OR(X$1=":=",$A206=";"),"",INDEX('Main Template'!$J$22:$AN$505,Vacay_Template!$A206,Vacay_Template!X$1))</f>
        <v>0</v>
      </c>
      <c r="Y206">
        <f>IF(OR(Y$1=":=",$A206=";"),"",INDEX('Main Template'!$J$22:$AN$505,Vacay_Template!$A206,Vacay_Template!Y$1))</f>
        <v>0</v>
      </c>
      <c r="Z206">
        <f>IF(OR(Z$1=":=",$A206=";"),"",INDEX('Main Template'!$J$22:$AN$505,Vacay_Template!$A206,Vacay_Template!Z$1))</f>
        <v>0</v>
      </c>
      <c r="AA206">
        <f>IF(OR(AA$1=":=",$A206=";"),"",INDEX('Main Template'!$J$22:$AN$505,Vacay_Template!$A206,Vacay_Template!AA$1))</f>
        <v>0</v>
      </c>
      <c r="AB206">
        <f>IF(OR(AB$1=":=",$A206=";"),"",INDEX('Main Template'!$J$22:$AN$505,Vacay_Template!$A206,Vacay_Template!AB$1))</f>
        <v>0</v>
      </c>
      <c r="AC206">
        <f>IF(OR(AC$1=":=",$A206=";"),"",INDEX('Main Template'!$J$22:$AN$505,Vacay_Template!$A206,Vacay_Template!AC$1))</f>
        <v>0</v>
      </c>
      <c r="AD206">
        <f>IF(OR(AD$1=":=",$A206=";"),"",INDEX('Main Template'!$J$22:$AN$505,Vacay_Template!$A206,Vacay_Template!AD$1))</f>
        <v>0</v>
      </c>
      <c r="AE206" t="str">
        <f>IF(OR(AE$1=":=",$A206=";"),"",INDEX('Main Template'!$J$22:$AN$505,Vacay_Template!$A206,Vacay_Template!AE$1))</f>
        <v/>
      </c>
      <c r="AF206" t="e">
        <f>IF(OR(AF$1=":=",$A206=";"),"",INDEX('Main Template'!$J$22:$AN$505,Vacay_Template!$A206,Vacay_Template!AF$1))</f>
        <v>#VALUE!</v>
      </c>
    </row>
    <row r="207" spans="1:32">
      <c r="A207">
        <f>IF(A206=";","",IF('Main Template'!I227&lt;='Main Template'!$F$9,'Main Template'!I227,";"))</f>
        <v>0</v>
      </c>
      <c r="B207">
        <f>IF(OR(B$1=":=",$A207=";"),"",INDEX('Main Template'!$J$22:$AN$505,Vacay_Template!$A207,Vacay_Template!B$1))</f>
        <v>0</v>
      </c>
      <c r="C207">
        <f>IF(OR(C$1=":=",$A207=";"),"",INDEX('Main Template'!$J$22:$AN$505,Vacay_Template!$A207,Vacay_Template!C$1))</f>
        <v>0</v>
      </c>
      <c r="D207">
        <f>IF(OR(D$1=":=",$A207=";"),"",INDEX('Main Template'!$J$22:$AN$505,Vacay_Template!$A207,Vacay_Template!D$1))</f>
        <v>0</v>
      </c>
      <c r="E207">
        <f>IF(OR(E$1=":=",$A207=";"),"",INDEX('Main Template'!$J$22:$AN$505,Vacay_Template!$A207,Vacay_Template!E$1))</f>
        <v>0</v>
      </c>
      <c r="F207">
        <f>IF(OR(F$1=":=",$A207=";"),"",INDEX('Main Template'!$J$22:$AN$505,Vacay_Template!$A207,Vacay_Template!F$1))</f>
        <v>0</v>
      </c>
      <c r="G207">
        <f>IF(OR(G$1=":=",$A207=";"),"",INDEX('Main Template'!$J$22:$AN$505,Vacay_Template!$A207,Vacay_Template!G$1))</f>
        <v>0</v>
      </c>
      <c r="H207">
        <f>IF(OR(H$1=":=",$A207=";"),"",INDEX('Main Template'!$J$22:$AN$505,Vacay_Template!$A207,Vacay_Template!H$1))</f>
        <v>0</v>
      </c>
      <c r="I207">
        <f>IF(OR(I$1=":=",$A207=";"),"",INDEX('Main Template'!$J$22:$AN$505,Vacay_Template!$A207,Vacay_Template!I$1))</f>
        <v>0</v>
      </c>
      <c r="J207">
        <f>IF(OR(J$1=":=",$A207=";"),"",INDEX('Main Template'!$J$22:$AN$505,Vacay_Template!$A207,Vacay_Template!J$1))</f>
        <v>0</v>
      </c>
      <c r="K207">
        <f>IF(OR(K$1=":=",$A207=";"),"",INDEX('Main Template'!$J$22:$AN$505,Vacay_Template!$A207,Vacay_Template!K$1))</f>
        <v>0</v>
      </c>
      <c r="L207">
        <f>IF(OR(L$1=":=",$A207=";"),"",INDEX('Main Template'!$J$22:$AN$505,Vacay_Template!$A207,Vacay_Template!L$1))</f>
        <v>0</v>
      </c>
      <c r="M207">
        <f>IF(OR(M$1=":=",$A207=";"),"",INDEX('Main Template'!$J$22:$AN$505,Vacay_Template!$A207,Vacay_Template!M$1))</f>
        <v>0</v>
      </c>
      <c r="N207">
        <f>IF(OR(N$1=":=",$A207=";"),"",INDEX('Main Template'!$J$22:$AN$505,Vacay_Template!$A207,Vacay_Template!N$1))</f>
        <v>0</v>
      </c>
      <c r="O207">
        <f>IF(OR(O$1=":=",$A207=";"),"",INDEX('Main Template'!$J$22:$AN$505,Vacay_Template!$A207,Vacay_Template!O$1))</f>
        <v>0</v>
      </c>
      <c r="P207">
        <f>IF(OR(P$1=":=",$A207=";"),"",INDEX('Main Template'!$J$22:$AN$505,Vacay_Template!$A207,Vacay_Template!P$1))</f>
        <v>0</v>
      </c>
      <c r="Q207">
        <f>IF(OR(Q$1=":=",$A207=";"),"",INDEX('Main Template'!$J$22:$AN$505,Vacay_Template!$A207,Vacay_Template!Q$1))</f>
        <v>0</v>
      </c>
      <c r="R207">
        <f>IF(OR(R$1=":=",$A207=";"),"",INDEX('Main Template'!$J$22:$AN$505,Vacay_Template!$A207,Vacay_Template!R$1))</f>
        <v>0</v>
      </c>
      <c r="S207">
        <f>IF(OR(S$1=":=",$A207=";"),"",INDEX('Main Template'!$J$22:$AN$505,Vacay_Template!$A207,Vacay_Template!S$1))</f>
        <v>0</v>
      </c>
      <c r="T207">
        <f>IF(OR(T$1=":=",$A207=";"),"",INDEX('Main Template'!$J$22:$AN$505,Vacay_Template!$A207,Vacay_Template!T$1))</f>
        <v>0</v>
      </c>
      <c r="U207">
        <f>IF(OR(U$1=":=",$A207=";"),"",INDEX('Main Template'!$J$22:$AN$505,Vacay_Template!$A207,Vacay_Template!U$1))</f>
        <v>0</v>
      </c>
      <c r="V207">
        <f>IF(OR(V$1=":=",$A207=";"),"",INDEX('Main Template'!$J$22:$AN$505,Vacay_Template!$A207,Vacay_Template!V$1))</f>
        <v>0</v>
      </c>
      <c r="W207">
        <f>IF(OR(W$1=":=",$A207=";"),"",INDEX('Main Template'!$J$22:$AN$505,Vacay_Template!$A207,Vacay_Template!W$1))</f>
        <v>0</v>
      </c>
      <c r="X207">
        <f>IF(OR(X$1=":=",$A207=";"),"",INDEX('Main Template'!$J$22:$AN$505,Vacay_Template!$A207,Vacay_Template!X$1))</f>
        <v>0</v>
      </c>
      <c r="Y207">
        <f>IF(OR(Y$1=":=",$A207=";"),"",INDEX('Main Template'!$J$22:$AN$505,Vacay_Template!$A207,Vacay_Template!Y$1))</f>
        <v>0</v>
      </c>
      <c r="Z207">
        <f>IF(OR(Z$1=":=",$A207=";"),"",INDEX('Main Template'!$J$22:$AN$505,Vacay_Template!$A207,Vacay_Template!Z$1))</f>
        <v>0</v>
      </c>
      <c r="AA207">
        <f>IF(OR(AA$1=":=",$A207=";"),"",INDEX('Main Template'!$J$22:$AN$505,Vacay_Template!$A207,Vacay_Template!AA$1))</f>
        <v>0</v>
      </c>
      <c r="AB207">
        <f>IF(OR(AB$1=":=",$A207=";"),"",INDEX('Main Template'!$J$22:$AN$505,Vacay_Template!$A207,Vacay_Template!AB$1))</f>
        <v>0</v>
      </c>
      <c r="AC207">
        <f>IF(OR(AC$1=":=",$A207=";"),"",INDEX('Main Template'!$J$22:$AN$505,Vacay_Template!$A207,Vacay_Template!AC$1))</f>
        <v>0</v>
      </c>
      <c r="AD207">
        <f>IF(OR(AD$1=":=",$A207=";"),"",INDEX('Main Template'!$J$22:$AN$505,Vacay_Template!$A207,Vacay_Template!AD$1))</f>
        <v>0</v>
      </c>
      <c r="AE207" t="str">
        <f>IF(OR(AE$1=":=",$A207=";"),"",INDEX('Main Template'!$J$22:$AN$505,Vacay_Template!$A207,Vacay_Template!AE$1))</f>
        <v/>
      </c>
      <c r="AF207" t="e">
        <f>IF(OR(AF$1=":=",$A207=";"),"",INDEX('Main Template'!$J$22:$AN$505,Vacay_Template!$A207,Vacay_Template!AF$1))</f>
        <v>#VALUE!</v>
      </c>
    </row>
    <row r="208" spans="1:32">
      <c r="A208">
        <f>IF(A207=";","",IF('Main Template'!I228&lt;='Main Template'!$F$9,'Main Template'!I228,";"))</f>
        <v>0</v>
      </c>
      <c r="B208">
        <f>IF(OR(B$1=":=",$A208=";"),"",INDEX('Main Template'!$J$22:$AN$505,Vacay_Template!$A208,Vacay_Template!B$1))</f>
        <v>0</v>
      </c>
      <c r="C208">
        <f>IF(OR(C$1=":=",$A208=";"),"",INDEX('Main Template'!$J$22:$AN$505,Vacay_Template!$A208,Vacay_Template!C$1))</f>
        <v>0</v>
      </c>
      <c r="D208">
        <f>IF(OR(D$1=":=",$A208=";"),"",INDEX('Main Template'!$J$22:$AN$505,Vacay_Template!$A208,Vacay_Template!D$1))</f>
        <v>0</v>
      </c>
      <c r="E208">
        <f>IF(OR(E$1=":=",$A208=";"),"",INDEX('Main Template'!$J$22:$AN$505,Vacay_Template!$A208,Vacay_Template!E$1))</f>
        <v>0</v>
      </c>
      <c r="F208">
        <f>IF(OR(F$1=":=",$A208=";"),"",INDEX('Main Template'!$J$22:$AN$505,Vacay_Template!$A208,Vacay_Template!F$1))</f>
        <v>0</v>
      </c>
      <c r="G208">
        <f>IF(OR(G$1=":=",$A208=";"),"",INDEX('Main Template'!$J$22:$AN$505,Vacay_Template!$A208,Vacay_Template!G$1))</f>
        <v>0</v>
      </c>
      <c r="H208">
        <f>IF(OR(H$1=":=",$A208=";"),"",INDEX('Main Template'!$J$22:$AN$505,Vacay_Template!$A208,Vacay_Template!H$1))</f>
        <v>0</v>
      </c>
      <c r="I208">
        <f>IF(OR(I$1=":=",$A208=";"),"",INDEX('Main Template'!$J$22:$AN$505,Vacay_Template!$A208,Vacay_Template!I$1))</f>
        <v>0</v>
      </c>
      <c r="J208">
        <f>IF(OR(J$1=":=",$A208=";"),"",INDEX('Main Template'!$J$22:$AN$505,Vacay_Template!$A208,Vacay_Template!J$1))</f>
        <v>0</v>
      </c>
      <c r="K208">
        <f>IF(OR(K$1=":=",$A208=";"),"",INDEX('Main Template'!$J$22:$AN$505,Vacay_Template!$A208,Vacay_Template!K$1))</f>
        <v>0</v>
      </c>
      <c r="L208">
        <f>IF(OR(L$1=":=",$A208=";"),"",INDEX('Main Template'!$J$22:$AN$505,Vacay_Template!$A208,Vacay_Template!L$1))</f>
        <v>0</v>
      </c>
      <c r="M208">
        <f>IF(OR(M$1=":=",$A208=";"),"",INDEX('Main Template'!$J$22:$AN$505,Vacay_Template!$A208,Vacay_Template!M$1))</f>
        <v>0</v>
      </c>
      <c r="N208">
        <f>IF(OR(N$1=":=",$A208=";"),"",INDEX('Main Template'!$J$22:$AN$505,Vacay_Template!$A208,Vacay_Template!N$1))</f>
        <v>0</v>
      </c>
      <c r="O208">
        <f>IF(OR(O$1=":=",$A208=";"),"",INDEX('Main Template'!$J$22:$AN$505,Vacay_Template!$A208,Vacay_Template!O$1))</f>
        <v>0</v>
      </c>
      <c r="P208">
        <f>IF(OR(P$1=":=",$A208=";"),"",INDEX('Main Template'!$J$22:$AN$505,Vacay_Template!$A208,Vacay_Template!P$1))</f>
        <v>0</v>
      </c>
      <c r="Q208">
        <f>IF(OR(Q$1=":=",$A208=";"),"",INDEX('Main Template'!$J$22:$AN$505,Vacay_Template!$A208,Vacay_Template!Q$1))</f>
        <v>0</v>
      </c>
      <c r="R208">
        <f>IF(OR(R$1=":=",$A208=";"),"",INDEX('Main Template'!$J$22:$AN$505,Vacay_Template!$A208,Vacay_Template!R$1))</f>
        <v>0</v>
      </c>
      <c r="S208">
        <f>IF(OR(S$1=":=",$A208=";"),"",INDEX('Main Template'!$J$22:$AN$505,Vacay_Template!$A208,Vacay_Template!S$1))</f>
        <v>0</v>
      </c>
      <c r="T208">
        <f>IF(OR(T$1=":=",$A208=";"),"",INDEX('Main Template'!$J$22:$AN$505,Vacay_Template!$A208,Vacay_Template!T$1))</f>
        <v>0</v>
      </c>
      <c r="U208">
        <f>IF(OR(U$1=":=",$A208=";"),"",INDEX('Main Template'!$J$22:$AN$505,Vacay_Template!$A208,Vacay_Template!U$1))</f>
        <v>0</v>
      </c>
      <c r="V208">
        <f>IF(OR(V$1=":=",$A208=";"),"",INDEX('Main Template'!$J$22:$AN$505,Vacay_Template!$A208,Vacay_Template!V$1))</f>
        <v>0</v>
      </c>
      <c r="W208">
        <f>IF(OR(W$1=":=",$A208=";"),"",INDEX('Main Template'!$J$22:$AN$505,Vacay_Template!$A208,Vacay_Template!W$1))</f>
        <v>0</v>
      </c>
      <c r="X208">
        <f>IF(OR(X$1=":=",$A208=";"),"",INDEX('Main Template'!$J$22:$AN$505,Vacay_Template!$A208,Vacay_Template!X$1))</f>
        <v>0</v>
      </c>
      <c r="Y208">
        <f>IF(OR(Y$1=":=",$A208=";"),"",INDEX('Main Template'!$J$22:$AN$505,Vacay_Template!$A208,Vacay_Template!Y$1))</f>
        <v>0</v>
      </c>
      <c r="Z208">
        <f>IF(OR(Z$1=":=",$A208=";"),"",INDEX('Main Template'!$J$22:$AN$505,Vacay_Template!$A208,Vacay_Template!Z$1))</f>
        <v>0</v>
      </c>
      <c r="AA208">
        <f>IF(OR(AA$1=":=",$A208=";"),"",INDEX('Main Template'!$J$22:$AN$505,Vacay_Template!$A208,Vacay_Template!AA$1))</f>
        <v>0</v>
      </c>
      <c r="AB208">
        <f>IF(OR(AB$1=":=",$A208=";"),"",INDEX('Main Template'!$J$22:$AN$505,Vacay_Template!$A208,Vacay_Template!AB$1))</f>
        <v>0</v>
      </c>
      <c r="AC208">
        <f>IF(OR(AC$1=":=",$A208=";"),"",INDEX('Main Template'!$J$22:$AN$505,Vacay_Template!$A208,Vacay_Template!AC$1))</f>
        <v>0</v>
      </c>
      <c r="AD208">
        <f>IF(OR(AD$1=":=",$A208=";"),"",INDEX('Main Template'!$J$22:$AN$505,Vacay_Template!$A208,Vacay_Template!AD$1))</f>
        <v>0</v>
      </c>
      <c r="AE208" t="str">
        <f>IF(OR(AE$1=":=",$A208=";"),"",INDEX('Main Template'!$J$22:$AN$505,Vacay_Template!$A208,Vacay_Template!AE$1))</f>
        <v/>
      </c>
      <c r="AF208" t="e">
        <f>IF(OR(AF$1=":=",$A208=";"),"",INDEX('Main Template'!$J$22:$AN$505,Vacay_Template!$A208,Vacay_Template!AF$1))</f>
        <v>#VALUE!</v>
      </c>
    </row>
    <row r="209" spans="1:32">
      <c r="A209">
        <f>IF(A208=";","",IF('Main Template'!I229&lt;='Main Template'!$F$9,'Main Template'!I229,";"))</f>
        <v>0</v>
      </c>
      <c r="B209">
        <f>IF(OR(B$1=":=",$A209=";"),"",INDEX('Main Template'!$J$22:$AN$505,Vacay_Template!$A209,Vacay_Template!B$1))</f>
        <v>0</v>
      </c>
      <c r="C209">
        <f>IF(OR(C$1=":=",$A209=";"),"",INDEX('Main Template'!$J$22:$AN$505,Vacay_Template!$A209,Vacay_Template!C$1))</f>
        <v>0</v>
      </c>
      <c r="D209">
        <f>IF(OR(D$1=":=",$A209=";"),"",INDEX('Main Template'!$J$22:$AN$505,Vacay_Template!$A209,Vacay_Template!D$1))</f>
        <v>0</v>
      </c>
      <c r="E209">
        <f>IF(OR(E$1=":=",$A209=";"),"",INDEX('Main Template'!$J$22:$AN$505,Vacay_Template!$A209,Vacay_Template!E$1))</f>
        <v>0</v>
      </c>
      <c r="F209">
        <f>IF(OR(F$1=":=",$A209=";"),"",INDEX('Main Template'!$J$22:$AN$505,Vacay_Template!$A209,Vacay_Template!F$1))</f>
        <v>0</v>
      </c>
      <c r="G209">
        <f>IF(OR(G$1=":=",$A209=";"),"",INDEX('Main Template'!$J$22:$AN$505,Vacay_Template!$A209,Vacay_Template!G$1))</f>
        <v>0</v>
      </c>
      <c r="H209">
        <f>IF(OR(H$1=":=",$A209=";"),"",INDEX('Main Template'!$J$22:$AN$505,Vacay_Template!$A209,Vacay_Template!H$1))</f>
        <v>0</v>
      </c>
      <c r="I209">
        <f>IF(OR(I$1=":=",$A209=";"),"",INDEX('Main Template'!$J$22:$AN$505,Vacay_Template!$A209,Vacay_Template!I$1))</f>
        <v>0</v>
      </c>
      <c r="J209">
        <f>IF(OR(J$1=":=",$A209=";"),"",INDEX('Main Template'!$J$22:$AN$505,Vacay_Template!$A209,Vacay_Template!J$1))</f>
        <v>0</v>
      </c>
      <c r="K209">
        <f>IF(OR(K$1=":=",$A209=";"),"",INDEX('Main Template'!$J$22:$AN$505,Vacay_Template!$A209,Vacay_Template!K$1))</f>
        <v>0</v>
      </c>
      <c r="L209">
        <f>IF(OR(L$1=":=",$A209=";"),"",INDEX('Main Template'!$J$22:$AN$505,Vacay_Template!$A209,Vacay_Template!L$1))</f>
        <v>0</v>
      </c>
      <c r="M209">
        <f>IF(OR(M$1=":=",$A209=";"),"",INDEX('Main Template'!$J$22:$AN$505,Vacay_Template!$A209,Vacay_Template!M$1))</f>
        <v>0</v>
      </c>
      <c r="N209">
        <f>IF(OR(N$1=":=",$A209=";"),"",INDEX('Main Template'!$J$22:$AN$505,Vacay_Template!$A209,Vacay_Template!N$1))</f>
        <v>0</v>
      </c>
      <c r="O209">
        <f>IF(OR(O$1=":=",$A209=";"),"",INDEX('Main Template'!$J$22:$AN$505,Vacay_Template!$A209,Vacay_Template!O$1))</f>
        <v>0</v>
      </c>
      <c r="P209">
        <f>IF(OR(P$1=":=",$A209=";"),"",INDEX('Main Template'!$J$22:$AN$505,Vacay_Template!$A209,Vacay_Template!P$1))</f>
        <v>0</v>
      </c>
      <c r="Q209">
        <f>IF(OR(Q$1=":=",$A209=";"),"",INDEX('Main Template'!$J$22:$AN$505,Vacay_Template!$A209,Vacay_Template!Q$1))</f>
        <v>0</v>
      </c>
      <c r="R209">
        <f>IF(OR(R$1=":=",$A209=";"),"",INDEX('Main Template'!$J$22:$AN$505,Vacay_Template!$A209,Vacay_Template!R$1))</f>
        <v>0</v>
      </c>
      <c r="S209">
        <f>IF(OR(S$1=":=",$A209=";"),"",INDEX('Main Template'!$J$22:$AN$505,Vacay_Template!$A209,Vacay_Template!S$1))</f>
        <v>0</v>
      </c>
      <c r="T209">
        <f>IF(OR(T$1=":=",$A209=";"),"",INDEX('Main Template'!$J$22:$AN$505,Vacay_Template!$A209,Vacay_Template!T$1))</f>
        <v>0</v>
      </c>
      <c r="U209">
        <f>IF(OR(U$1=":=",$A209=";"),"",INDEX('Main Template'!$J$22:$AN$505,Vacay_Template!$A209,Vacay_Template!U$1))</f>
        <v>0</v>
      </c>
      <c r="V209">
        <f>IF(OR(V$1=":=",$A209=";"),"",INDEX('Main Template'!$J$22:$AN$505,Vacay_Template!$A209,Vacay_Template!V$1))</f>
        <v>0</v>
      </c>
      <c r="W209">
        <f>IF(OR(W$1=":=",$A209=";"),"",INDEX('Main Template'!$J$22:$AN$505,Vacay_Template!$A209,Vacay_Template!W$1))</f>
        <v>0</v>
      </c>
      <c r="X209">
        <f>IF(OR(X$1=":=",$A209=";"),"",INDEX('Main Template'!$J$22:$AN$505,Vacay_Template!$A209,Vacay_Template!X$1))</f>
        <v>0</v>
      </c>
      <c r="Y209">
        <f>IF(OR(Y$1=":=",$A209=";"),"",INDEX('Main Template'!$J$22:$AN$505,Vacay_Template!$A209,Vacay_Template!Y$1))</f>
        <v>0</v>
      </c>
      <c r="Z209">
        <f>IF(OR(Z$1=":=",$A209=";"),"",INDEX('Main Template'!$J$22:$AN$505,Vacay_Template!$A209,Vacay_Template!Z$1))</f>
        <v>0</v>
      </c>
      <c r="AA209">
        <f>IF(OR(AA$1=":=",$A209=";"),"",INDEX('Main Template'!$J$22:$AN$505,Vacay_Template!$A209,Vacay_Template!AA$1))</f>
        <v>0</v>
      </c>
      <c r="AB209">
        <f>IF(OR(AB$1=":=",$A209=";"),"",INDEX('Main Template'!$J$22:$AN$505,Vacay_Template!$A209,Vacay_Template!AB$1))</f>
        <v>0</v>
      </c>
      <c r="AC209">
        <f>IF(OR(AC$1=":=",$A209=";"),"",INDEX('Main Template'!$J$22:$AN$505,Vacay_Template!$A209,Vacay_Template!AC$1))</f>
        <v>0</v>
      </c>
      <c r="AD209">
        <f>IF(OR(AD$1=":=",$A209=";"),"",INDEX('Main Template'!$J$22:$AN$505,Vacay_Template!$A209,Vacay_Template!AD$1))</f>
        <v>0</v>
      </c>
      <c r="AE209" t="str">
        <f>IF(OR(AE$1=":=",$A209=";"),"",INDEX('Main Template'!$J$22:$AN$505,Vacay_Template!$A209,Vacay_Template!AE$1))</f>
        <v/>
      </c>
      <c r="AF209" t="e">
        <f>IF(OR(AF$1=":=",$A209=";"),"",INDEX('Main Template'!$J$22:$AN$505,Vacay_Template!$A209,Vacay_Template!AF$1))</f>
        <v>#VALUE!</v>
      </c>
    </row>
    <row r="210" spans="1:32">
      <c r="A210">
        <f>IF(A209=";","",IF('Main Template'!I230&lt;='Main Template'!$F$9,'Main Template'!I230,";"))</f>
        <v>0</v>
      </c>
      <c r="B210">
        <f>IF(OR(B$1=":=",$A210=";"),"",INDEX('Main Template'!$J$22:$AN$505,Vacay_Template!$A210,Vacay_Template!B$1))</f>
        <v>0</v>
      </c>
      <c r="C210">
        <f>IF(OR(C$1=":=",$A210=";"),"",INDEX('Main Template'!$J$22:$AN$505,Vacay_Template!$A210,Vacay_Template!C$1))</f>
        <v>0</v>
      </c>
      <c r="D210">
        <f>IF(OR(D$1=":=",$A210=";"),"",INDEX('Main Template'!$J$22:$AN$505,Vacay_Template!$A210,Vacay_Template!D$1))</f>
        <v>0</v>
      </c>
      <c r="E210">
        <f>IF(OR(E$1=":=",$A210=";"),"",INDEX('Main Template'!$J$22:$AN$505,Vacay_Template!$A210,Vacay_Template!E$1))</f>
        <v>0</v>
      </c>
      <c r="F210">
        <f>IF(OR(F$1=":=",$A210=";"),"",INDEX('Main Template'!$J$22:$AN$505,Vacay_Template!$A210,Vacay_Template!F$1))</f>
        <v>0</v>
      </c>
      <c r="G210">
        <f>IF(OR(G$1=":=",$A210=";"),"",INDEX('Main Template'!$J$22:$AN$505,Vacay_Template!$A210,Vacay_Template!G$1))</f>
        <v>0</v>
      </c>
      <c r="H210">
        <f>IF(OR(H$1=":=",$A210=";"),"",INDEX('Main Template'!$J$22:$AN$505,Vacay_Template!$A210,Vacay_Template!H$1))</f>
        <v>0</v>
      </c>
      <c r="I210">
        <f>IF(OR(I$1=":=",$A210=";"),"",INDEX('Main Template'!$J$22:$AN$505,Vacay_Template!$A210,Vacay_Template!I$1))</f>
        <v>0</v>
      </c>
      <c r="J210">
        <f>IF(OR(J$1=":=",$A210=";"),"",INDEX('Main Template'!$J$22:$AN$505,Vacay_Template!$A210,Vacay_Template!J$1))</f>
        <v>0</v>
      </c>
      <c r="K210">
        <f>IF(OR(K$1=":=",$A210=";"),"",INDEX('Main Template'!$J$22:$AN$505,Vacay_Template!$A210,Vacay_Template!K$1))</f>
        <v>0</v>
      </c>
      <c r="L210">
        <f>IF(OR(L$1=":=",$A210=";"),"",INDEX('Main Template'!$J$22:$AN$505,Vacay_Template!$A210,Vacay_Template!L$1))</f>
        <v>0</v>
      </c>
      <c r="M210">
        <f>IF(OR(M$1=":=",$A210=";"),"",INDEX('Main Template'!$J$22:$AN$505,Vacay_Template!$A210,Vacay_Template!M$1))</f>
        <v>0</v>
      </c>
      <c r="N210">
        <f>IF(OR(N$1=":=",$A210=";"),"",INDEX('Main Template'!$J$22:$AN$505,Vacay_Template!$A210,Vacay_Template!N$1))</f>
        <v>0</v>
      </c>
      <c r="O210">
        <f>IF(OR(O$1=":=",$A210=";"),"",INDEX('Main Template'!$J$22:$AN$505,Vacay_Template!$A210,Vacay_Template!O$1))</f>
        <v>0</v>
      </c>
      <c r="P210">
        <f>IF(OR(P$1=":=",$A210=";"),"",INDEX('Main Template'!$J$22:$AN$505,Vacay_Template!$A210,Vacay_Template!P$1))</f>
        <v>0</v>
      </c>
      <c r="Q210">
        <f>IF(OR(Q$1=":=",$A210=";"),"",INDEX('Main Template'!$J$22:$AN$505,Vacay_Template!$A210,Vacay_Template!Q$1))</f>
        <v>0</v>
      </c>
      <c r="R210">
        <f>IF(OR(R$1=":=",$A210=";"),"",INDEX('Main Template'!$J$22:$AN$505,Vacay_Template!$A210,Vacay_Template!R$1))</f>
        <v>0</v>
      </c>
      <c r="S210">
        <f>IF(OR(S$1=":=",$A210=";"),"",INDEX('Main Template'!$J$22:$AN$505,Vacay_Template!$A210,Vacay_Template!S$1))</f>
        <v>0</v>
      </c>
      <c r="T210">
        <f>IF(OR(T$1=":=",$A210=";"),"",INDEX('Main Template'!$J$22:$AN$505,Vacay_Template!$A210,Vacay_Template!T$1))</f>
        <v>0</v>
      </c>
      <c r="U210">
        <f>IF(OR(U$1=":=",$A210=";"),"",INDEX('Main Template'!$J$22:$AN$505,Vacay_Template!$A210,Vacay_Template!U$1))</f>
        <v>0</v>
      </c>
      <c r="V210">
        <f>IF(OR(V$1=":=",$A210=";"),"",INDEX('Main Template'!$J$22:$AN$505,Vacay_Template!$A210,Vacay_Template!V$1))</f>
        <v>0</v>
      </c>
      <c r="W210">
        <f>IF(OR(W$1=":=",$A210=";"),"",INDEX('Main Template'!$J$22:$AN$505,Vacay_Template!$A210,Vacay_Template!W$1))</f>
        <v>0</v>
      </c>
      <c r="X210">
        <f>IF(OR(X$1=":=",$A210=";"),"",INDEX('Main Template'!$J$22:$AN$505,Vacay_Template!$A210,Vacay_Template!X$1))</f>
        <v>0</v>
      </c>
      <c r="Y210">
        <f>IF(OR(Y$1=":=",$A210=";"),"",INDEX('Main Template'!$J$22:$AN$505,Vacay_Template!$A210,Vacay_Template!Y$1))</f>
        <v>0</v>
      </c>
      <c r="Z210">
        <f>IF(OR(Z$1=":=",$A210=";"),"",INDEX('Main Template'!$J$22:$AN$505,Vacay_Template!$A210,Vacay_Template!Z$1))</f>
        <v>0</v>
      </c>
      <c r="AA210">
        <f>IF(OR(AA$1=":=",$A210=";"),"",INDEX('Main Template'!$J$22:$AN$505,Vacay_Template!$A210,Vacay_Template!AA$1))</f>
        <v>0</v>
      </c>
      <c r="AB210">
        <f>IF(OR(AB$1=":=",$A210=";"),"",INDEX('Main Template'!$J$22:$AN$505,Vacay_Template!$A210,Vacay_Template!AB$1))</f>
        <v>0</v>
      </c>
      <c r="AC210">
        <f>IF(OR(AC$1=":=",$A210=";"),"",INDEX('Main Template'!$J$22:$AN$505,Vacay_Template!$A210,Vacay_Template!AC$1))</f>
        <v>0</v>
      </c>
      <c r="AD210">
        <f>IF(OR(AD$1=":=",$A210=";"),"",INDEX('Main Template'!$J$22:$AN$505,Vacay_Template!$A210,Vacay_Template!AD$1))</f>
        <v>0</v>
      </c>
      <c r="AE210" t="str">
        <f>IF(OR(AE$1=":=",$A210=";"),"",INDEX('Main Template'!$J$22:$AN$505,Vacay_Template!$A210,Vacay_Template!AE$1))</f>
        <v/>
      </c>
      <c r="AF210" t="e">
        <f>IF(OR(AF$1=":=",$A210=";"),"",INDEX('Main Template'!$J$22:$AN$505,Vacay_Template!$A210,Vacay_Template!AF$1))</f>
        <v>#VALUE!</v>
      </c>
    </row>
    <row r="211" spans="1:32">
      <c r="A211">
        <f>IF(A210=";","",IF('Main Template'!I231&lt;='Main Template'!$F$9,'Main Template'!I231,";"))</f>
        <v>0</v>
      </c>
      <c r="B211">
        <f>IF(OR(B$1=":=",$A211=";"),"",INDEX('Main Template'!$J$22:$AN$505,Vacay_Template!$A211,Vacay_Template!B$1))</f>
        <v>0</v>
      </c>
      <c r="C211">
        <f>IF(OR(C$1=":=",$A211=";"),"",INDEX('Main Template'!$J$22:$AN$505,Vacay_Template!$A211,Vacay_Template!C$1))</f>
        <v>0</v>
      </c>
      <c r="D211">
        <f>IF(OR(D$1=":=",$A211=";"),"",INDEX('Main Template'!$J$22:$AN$505,Vacay_Template!$A211,Vacay_Template!D$1))</f>
        <v>0</v>
      </c>
      <c r="E211">
        <f>IF(OR(E$1=":=",$A211=";"),"",INDEX('Main Template'!$J$22:$AN$505,Vacay_Template!$A211,Vacay_Template!E$1))</f>
        <v>0</v>
      </c>
      <c r="F211">
        <f>IF(OR(F$1=":=",$A211=";"),"",INDEX('Main Template'!$J$22:$AN$505,Vacay_Template!$A211,Vacay_Template!F$1))</f>
        <v>0</v>
      </c>
      <c r="G211">
        <f>IF(OR(G$1=":=",$A211=";"),"",INDEX('Main Template'!$J$22:$AN$505,Vacay_Template!$A211,Vacay_Template!G$1))</f>
        <v>0</v>
      </c>
      <c r="H211">
        <f>IF(OR(H$1=":=",$A211=";"),"",INDEX('Main Template'!$J$22:$AN$505,Vacay_Template!$A211,Vacay_Template!H$1))</f>
        <v>0</v>
      </c>
      <c r="I211">
        <f>IF(OR(I$1=":=",$A211=";"),"",INDEX('Main Template'!$J$22:$AN$505,Vacay_Template!$A211,Vacay_Template!I$1))</f>
        <v>0</v>
      </c>
      <c r="J211">
        <f>IF(OR(J$1=":=",$A211=";"),"",INDEX('Main Template'!$J$22:$AN$505,Vacay_Template!$A211,Vacay_Template!J$1))</f>
        <v>0</v>
      </c>
      <c r="K211">
        <f>IF(OR(K$1=":=",$A211=";"),"",INDEX('Main Template'!$J$22:$AN$505,Vacay_Template!$A211,Vacay_Template!K$1))</f>
        <v>0</v>
      </c>
      <c r="L211">
        <f>IF(OR(L$1=":=",$A211=";"),"",INDEX('Main Template'!$J$22:$AN$505,Vacay_Template!$A211,Vacay_Template!L$1))</f>
        <v>0</v>
      </c>
      <c r="M211">
        <f>IF(OR(M$1=":=",$A211=";"),"",INDEX('Main Template'!$J$22:$AN$505,Vacay_Template!$A211,Vacay_Template!M$1))</f>
        <v>0</v>
      </c>
      <c r="N211">
        <f>IF(OR(N$1=":=",$A211=";"),"",INDEX('Main Template'!$J$22:$AN$505,Vacay_Template!$A211,Vacay_Template!N$1))</f>
        <v>0</v>
      </c>
      <c r="O211">
        <f>IF(OR(O$1=":=",$A211=";"),"",INDEX('Main Template'!$J$22:$AN$505,Vacay_Template!$A211,Vacay_Template!O$1))</f>
        <v>0</v>
      </c>
      <c r="P211">
        <f>IF(OR(P$1=":=",$A211=";"),"",INDEX('Main Template'!$J$22:$AN$505,Vacay_Template!$A211,Vacay_Template!P$1))</f>
        <v>0</v>
      </c>
      <c r="Q211">
        <f>IF(OR(Q$1=":=",$A211=";"),"",INDEX('Main Template'!$J$22:$AN$505,Vacay_Template!$A211,Vacay_Template!Q$1))</f>
        <v>0</v>
      </c>
      <c r="R211">
        <f>IF(OR(R$1=":=",$A211=";"),"",INDEX('Main Template'!$J$22:$AN$505,Vacay_Template!$A211,Vacay_Template!R$1))</f>
        <v>0</v>
      </c>
      <c r="S211">
        <f>IF(OR(S$1=":=",$A211=";"),"",INDEX('Main Template'!$J$22:$AN$505,Vacay_Template!$A211,Vacay_Template!S$1))</f>
        <v>0</v>
      </c>
      <c r="T211">
        <f>IF(OR(T$1=":=",$A211=";"),"",INDEX('Main Template'!$J$22:$AN$505,Vacay_Template!$A211,Vacay_Template!T$1))</f>
        <v>0</v>
      </c>
      <c r="U211">
        <f>IF(OR(U$1=":=",$A211=";"),"",INDEX('Main Template'!$J$22:$AN$505,Vacay_Template!$A211,Vacay_Template!U$1))</f>
        <v>0</v>
      </c>
      <c r="V211">
        <f>IF(OR(V$1=":=",$A211=";"),"",INDEX('Main Template'!$J$22:$AN$505,Vacay_Template!$A211,Vacay_Template!V$1))</f>
        <v>0</v>
      </c>
      <c r="W211">
        <f>IF(OR(W$1=":=",$A211=";"),"",INDEX('Main Template'!$J$22:$AN$505,Vacay_Template!$A211,Vacay_Template!W$1))</f>
        <v>0</v>
      </c>
      <c r="X211">
        <f>IF(OR(X$1=":=",$A211=";"),"",INDEX('Main Template'!$J$22:$AN$505,Vacay_Template!$A211,Vacay_Template!X$1))</f>
        <v>0</v>
      </c>
      <c r="Y211">
        <f>IF(OR(Y$1=":=",$A211=";"),"",INDEX('Main Template'!$J$22:$AN$505,Vacay_Template!$A211,Vacay_Template!Y$1))</f>
        <v>0</v>
      </c>
      <c r="Z211">
        <f>IF(OR(Z$1=":=",$A211=";"),"",INDEX('Main Template'!$J$22:$AN$505,Vacay_Template!$A211,Vacay_Template!Z$1))</f>
        <v>0</v>
      </c>
      <c r="AA211">
        <f>IF(OR(AA$1=":=",$A211=";"),"",INDEX('Main Template'!$J$22:$AN$505,Vacay_Template!$A211,Vacay_Template!AA$1))</f>
        <v>0</v>
      </c>
      <c r="AB211">
        <f>IF(OR(AB$1=":=",$A211=";"),"",INDEX('Main Template'!$J$22:$AN$505,Vacay_Template!$A211,Vacay_Template!AB$1))</f>
        <v>0</v>
      </c>
      <c r="AC211">
        <f>IF(OR(AC$1=":=",$A211=";"),"",INDEX('Main Template'!$J$22:$AN$505,Vacay_Template!$A211,Vacay_Template!AC$1))</f>
        <v>0</v>
      </c>
      <c r="AD211">
        <f>IF(OR(AD$1=":=",$A211=";"),"",INDEX('Main Template'!$J$22:$AN$505,Vacay_Template!$A211,Vacay_Template!AD$1))</f>
        <v>0</v>
      </c>
      <c r="AE211" t="str">
        <f>IF(OR(AE$1=":=",$A211=";"),"",INDEX('Main Template'!$J$22:$AN$505,Vacay_Template!$A211,Vacay_Template!AE$1))</f>
        <v/>
      </c>
      <c r="AF211" t="e">
        <f>IF(OR(AF$1=":=",$A211=";"),"",INDEX('Main Template'!$J$22:$AN$505,Vacay_Template!$A211,Vacay_Template!AF$1))</f>
        <v>#VALUE!</v>
      </c>
    </row>
    <row r="212" spans="1:32">
      <c r="A212">
        <f>IF(A211=";","",IF('Main Template'!I232&lt;='Main Template'!$F$9,'Main Template'!I232,";"))</f>
        <v>0</v>
      </c>
      <c r="B212">
        <f>IF(OR(B$1=":=",$A212=";"),"",INDEX('Main Template'!$J$22:$AN$505,Vacay_Template!$A212,Vacay_Template!B$1))</f>
        <v>0</v>
      </c>
      <c r="C212">
        <f>IF(OR(C$1=":=",$A212=";"),"",INDEX('Main Template'!$J$22:$AN$505,Vacay_Template!$A212,Vacay_Template!C$1))</f>
        <v>0</v>
      </c>
      <c r="D212">
        <f>IF(OR(D$1=":=",$A212=";"),"",INDEX('Main Template'!$J$22:$AN$505,Vacay_Template!$A212,Vacay_Template!D$1))</f>
        <v>0</v>
      </c>
      <c r="E212">
        <f>IF(OR(E$1=":=",$A212=";"),"",INDEX('Main Template'!$J$22:$AN$505,Vacay_Template!$A212,Vacay_Template!E$1))</f>
        <v>0</v>
      </c>
      <c r="F212">
        <f>IF(OR(F$1=":=",$A212=";"),"",INDEX('Main Template'!$J$22:$AN$505,Vacay_Template!$A212,Vacay_Template!F$1))</f>
        <v>0</v>
      </c>
      <c r="G212">
        <f>IF(OR(G$1=":=",$A212=";"),"",INDEX('Main Template'!$J$22:$AN$505,Vacay_Template!$A212,Vacay_Template!G$1))</f>
        <v>0</v>
      </c>
      <c r="H212">
        <f>IF(OR(H$1=":=",$A212=";"),"",INDEX('Main Template'!$J$22:$AN$505,Vacay_Template!$A212,Vacay_Template!H$1))</f>
        <v>0</v>
      </c>
      <c r="I212">
        <f>IF(OR(I$1=":=",$A212=";"),"",INDEX('Main Template'!$J$22:$AN$505,Vacay_Template!$A212,Vacay_Template!I$1))</f>
        <v>0</v>
      </c>
      <c r="J212">
        <f>IF(OR(J$1=":=",$A212=";"),"",INDEX('Main Template'!$J$22:$AN$505,Vacay_Template!$A212,Vacay_Template!J$1))</f>
        <v>0</v>
      </c>
      <c r="K212">
        <f>IF(OR(K$1=":=",$A212=";"),"",INDEX('Main Template'!$J$22:$AN$505,Vacay_Template!$A212,Vacay_Template!K$1))</f>
        <v>0</v>
      </c>
      <c r="L212">
        <f>IF(OR(L$1=":=",$A212=";"),"",INDEX('Main Template'!$J$22:$AN$505,Vacay_Template!$A212,Vacay_Template!L$1))</f>
        <v>0</v>
      </c>
      <c r="M212">
        <f>IF(OR(M$1=":=",$A212=";"),"",INDEX('Main Template'!$J$22:$AN$505,Vacay_Template!$A212,Vacay_Template!M$1))</f>
        <v>0</v>
      </c>
      <c r="N212">
        <f>IF(OR(N$1=":=",$A212=";"),"",INDEX('Main Template'!$J$22:$AN$505,Vacay_Template!$A212,Vacay_Template!N$1))</f>
        <v>0</v>
      </c>
      <c r="O212">
        <f>IF(OR(O$1=":=",$A212=";"),"",INDEX('Main Template'!$J$22:$AN$505,Vacay_Template!$A212,Vacay_Template!O$1))</f>
        <v>0</v>
      </c>
      <c r="P212">
        <f>IF(OR(P$1=":=",$A212=";"),"",INDEX('Main Template'!$J$22:$AN$505,Vacay_Template!$A212,Vacay_Template!P$1))</f>
        <v>0</v>
      </c>
      <c r="Q212">
        <f>IF(OR(Q$1=":=",$A212=";"),"",INDEX('Main Template'!$J$22:$AN$505,Vacay_Template!$A212,Vacay_Template!Q$1))</f>
        <v>0</v>
      </c>
      <c r="R212">
        <f>IF(OR(R$1=":=",$A212=";"),"",INDEX('Main Template'!$J$22:$AN$505,Vacay_Template!$A212,Vacay_Template!R$1))</f>
        <v>0</v>
      </c>
      <c r="S212">
        <f>IF(OR(S$1=":=",$A212=";"),"",INDEX('Main Template'!$J$22:$AN$505,Vacay_Template!$A212,Vacay_Template!S$1))</f>
        <v>0</v>
      </c>
      <c r="T212">
        <f>IF(OR(T$1=":=",$A212=";"),"",INDEX('Main Template'!$J$22:$AN$505,Vacay_Template!$A212,Vacay_Template!T$1))</f>
        <v>0</v>
      </c>
      <c r="U212">
        <f>IF(OR(U$1=":=",$A212=";"),"",INDEX('Main Template'!$J$22:$AN$505,Vacay_Template!$A212,Vacay_Template!U$1))</f>
        <v>0</v>
      </c>
      <c r="V212">
        <f>IF(OR(V$1=":=",$A212=";"),"",INDEX('Main Template'!$J$22:$AN$505,Vacay_Template!$A212,Vacay_Template!V$1))</f>
        <v>0</v>
      </c>
      <c r="W212">
        <f>IF(OR(W$1=":=",$A212=";"),"",INDEX('Main Template'!$J$22:$AN$505,Vacay_Template!$A212,Vacay_Template!W$1))</f>
        <v>0</v>
      </c>
      <c r="X212">
        <f>IF(OR(X$1=":=",$A212=";"),"",INDEX('Main Template'!$J$22:$AN$505,Vacay_Template!$A212,Vacay_Template!X$1))</f>
        <v>0</v>
      </c>
      <c r="Y212">
        <f>IF(OR(Y$1=":=",$A212=";"),"",INDEX('Main Template'!$J$22:$AN$505,Vacay_Template!$A212,Vacay_Template!Y$1))</f>
        <v>0</v>
      </c>
      <c r="Z212">
        <f>IF(OR(Z$1=":=",$A212=";"),"",INDEX('Main Template'!$J$22:$AN$505,Vacay_Template!$A212,Vacay_Template!Z$1))</f>
        <v>0</v>
      </c>
      <c r="AA212">
        <f>IF(OR(AA$1=":=",$A212=";"),"",INDEX('Main Template'!$J$22:$AN$505,Vacay_Template!$A212,Vacay_Template!AA$1))</f>
        <v>0</v>
      </c>
      <c r="AB212">
        <f>IF(OR(AB$1=":=",$A212=";"),"",INDEX('Main Template'!$J$22:$AN$505,Vacay_Template!$A212,Vacay_Template!AB$1))</f>
        <v>0</v>
      </c>
      <c r="AC212">
        <f>IF(OR(AC$1=":=",$A212=";"),"",INDEX('Main Template'!$J$22:$AN$505,Vacay_Template!$A212,Vacay_Template!AC$1))</f>
        <v>0</v>
      </c>
      <c r="AD212">
        <f>IF(OR(AD$1=":=",$A212=";"),"",INDEX('Main Template'!$J$22:$AN$505,Vacay_Template!$A212,Vacay_Template!AD$1))</f>
        <v>0</v>
      </c>
      <c r="AE212" t="str">
        <f>IF(OR(AE$1=":=",$A212=";"),"",INDEX('Main Template'!$J$22:$AN$505,Vacay_Template!$A212,Vacay_Template!AE$1))</f>
        <v/>
      </c>
      <c r="AF212" t="e">
        <f>IF(OR(AF$1=":=",$A212=";"),"",INDEX('Main Template'!$J$22:$AN$505,Vacay_Template!$A212,Vacay_Template!AF$1))</f>
        <v>#VALUE!</v>
      </c>
    </row>
    <row r="213" spans="1:32">
      <c r="A213">
        <f>IF(A212=";","",IF('Main Template'!I233&lt;='Main Template'!$F$9,'Main Template'!I233,";"))</f>
        <v>0</v>
      </c>
      <c r="B213">
        <f>IF(OR(B$1=":=",$A213=";"),"",INDEX('Main Template'!$J$22:$AN$505,Vacay_Template!$A213,Vacay_Template!B$1))</f>
        <v>0</v>
      </c>
      <c r="C213">
        <f>IF(OR(C$1=":=",$A213=";"),"",INDEX('Main Template'!$J$22:$AN$505,Vacay_Template!$A213,Vacay_Template!C$1))</f>
        <v>0</v>
      </c>
      <c r="D213">
        <f>IF(OR(D$1=":=",$A213=";"),"",INDEX('Main Template'!$J$22:$AN$505,Vacay_Template!$A213,Vacay_Template!D$1))</f>
        <v>0</v>
      </c>
      <c r="E213">
        <f>IF(OR(E$1=":=",$A213=";"),"",INDEX('Main Template'!$J$22:$AN$505,Vacay_Template!$A213,Vacay_Template!E$1))</f>
        <v>0</v>
      </c>
      <c r="F213">
        <f>IF(OR(F$1=":=",$A213=";"),"",INDEX('Main Template'!$J$22:$AN$505,Vacay_Template!$A213,Vacay_Template!F$1))</f>
        <v>0</v>
      </c>
      <c r="G213">
        <f>IF(OR(G$1=":=",$A213=";"),"",INDEX('Main Template'!$J$22:$AN$505,Vacay_Template!$A213,Vacay_Template!G$1))</f>
        <v>0</v>
      </c>
      <c r="H213">
        <f>IF(OR(H$1=":=",$A213=";"),"",INDEX('Main Template'!$J$22:$AN$505,Vacay_Template!$A213,Vacay_Template!H$1))</f>
        <v>0</v>
      </c>
      <c r="I213">
        <f>IF(OR(I$1=":=",$A213=";"),"",INDEX('Main Template'!$J$22:$AN$505,Vacay_Template!$A213,Vacay_Template!I$1))</f>
        <v>0</v>
      </c>
      <c r="J213">
        <f>IF(OR(J$1=":=",$A213=";"),"",INDEX('Main Template'!$J$22:$AN$505,Vacay_Template!$A213,Vacay_Template!J$1))</f>
        <v>0</v>
      </c>
      <c r="K213">
        <f>IF(OR(K$1=":=",$A213=";"),"",INDEX('Main Template'!$J$22:$AN$505,Vacay_Template!$A213,Vacay_Template!K$1))</f>
        <v>0</v>
      </c>
      <c r="L213">
        <f>IF(OR(L$1=":=",$A213=";"),"",INDEX('Main Template'!$J$22:$AN$505,Vacay_Template!$A213,Vacay_Template!L$1))</f>
        <v>0</v>
      </c>
      <c r="M213">
        <f>IF(OR(M$1=":=",$A213=";"),"",INDEX('Main Template'!$J$22:$AN$505,Vacay_Template!$A213,Vacay_Template!M$1))</f>
        <v>0</v>
      </c>
      <c r="N213">
        <f>IF(OR(N$1=":=",$A213=";"),"",INDEX('Main Template'!$J$22:$AN$505,Vacay_Template!$A213,Vacay_Template!N$1))</f>
        <v>0</v>
      </c>
      <c r="O213">
        <f>IF(OR(O$1=":=",$A213=";"),"",INDEX('Main Template'!$J$22:$AN$505,Vacay_Template!$A213,Vacay_Template!O$1))</f>
        <v>0</v>
      </c>
      <c r="P213">
        <f>IF(OR(P$1=":=",$A213=";"),"",INDEX('Main Template'!$J$22:$AN$505,Vacay_Template!$A213,Vacay_Template!P$1))</f>
        <v>0</v>
      </c>
      <c r="Q213">
        <f>IF(OR(Q$1=":=",$A213=";"),"",INDEX('Main Template'!$J$22:$AN$505,Vacay_Template!$A213,Vacay_Template!Q$1))</f>
        <v>0</v>
      </c>
      <c r="R213">
        <f>IF(OR(R$1=":=",$A213=";"),"",INDEX('Main Template'!$J$22:$AN$505,Vacay_Template!$A213,Vacay_Template!R$1))</f>
        <v>0</v>
      </c>
      <c r="S213">
        <f>IF(OR(S$1=":=",$A213=";"),"",INDEX('Main Template'!$J$22:$AN$505,Vacay_Template!$A213,Vacay_Template!S$1))</f>
        <v>0</v>
      </c>
      <c r="T213">
        <f>IF(OR(T$1=":=",$A213=";"),"",INDEX('Main Template'!$J$22:$AN$505,Vacay_Template!$A213,Vacay_Template!T$1))</f>
        <v>0</v>
      </c>
      <c r="U213">
        <f>IF(OR(U$1=":=",$A213=";"),"",INDEX('Main Template'!$J$22:$AN$505,Vacay_Template!$A213,Vacay_Template!U$1))</f>
        <v>0</v>
      </c>
      <c r="V213">
        <f>IF(OR(V$1=":=",$A213=";"),"",INDEX('Main Template'!$J$22:$AN$505,Vacay_Template!$A213,Vacay_Template!V$1))</f>
        <v>0</v>
      </c>
      <c r="W213">
        <f>IF(OR(W$1=":=",$A213=";"),"",INDEX('Main Template'!$J$22:$AN$505,Vacay_Template!$A213,Vacay_Template!W$1))</f>
        <v>0</v>
      </c>
      <c r="X213">
        <f>IF(OR(X$1=":=",$A213=";"),"",INDEX('Main Template'!$J$22:$AN$505,Vacay_Template!$A213,Vacay_Template!X$1))</f>
        <v>0</v>
      </c>
      <c r="Y213">
        <f>IF(OR(Y$1=":=",$A213=";"),"",INDEX('Main Template'!$J$22:$AN$505,Vacay_Template!$A213,Vacay_Template!Y$1))</f>
        <v>0</v>
      </c>
      <c r="Z213">
        <f>IF(OR(Z$1=":=",$A213=";"),"",INDEX('Main Template'!$J$22:$AN$505,Vacay_Template!$A213,Vacay_Template!Z$1))</f>
        <v>0</v>
      </c>
      <c r="AA213">
        <f>IF(OR(AA$1=":=",$A213=";"),"",INDEX('Main Template'!$J$22:$AN$505,Vacay_Template!$A213,Vacay_Template!AA$1))</f>
        <v>0</v>
      </c>
      <c r="AB213">
        <f>IF(OR(AB$1=":=",$A213=";"),"",INDEX('Main Template'!$J$22:$AN$505,Vacay_Template!$A213,Vacay_Template!AB$1))</f>
        <v>0</v>
      </c>
      <c r="AC213">
        <f>IF(OR(AC$1=":=",$A213=";"),"",INDEX('Main Template'!$J$22:$AN$505,Vacay_Template!$A213,Vacay_Template!AC$1))</f>
        <v>0</v>
      </c>
      <c r="AD213">
        <f>IF(OR(AD$1=":=",$A213=";"),"",INDEX('Main Template'!$J$22:$AN$505,Vacay_Template!$A213,Vacay_Template!AD$1))</f>
        <v>0</v>
      </c>
      <c r="AE213" t="str">
        <f>IF(OR(AE$1=":=",$A213=";"),"",INDEX('Main Template'!$J$22:$AN$505,Vacay_Template!$A213,Vacay_Template!AE$1))</f>
        <v/>
      </c>
      <c r="AF213" t="e">
        <f>IF(OR(AF$1=":=",$A213=";"),"",INDEX('Main Template'!$J$22:$AN$505,Vacay_Template!$A213,Vacay_Template!AF$1))</f>
        <v>#VALUE!</v>
      </c>
    </row>
    <row r="214" spans="1:32">
      <c r="A214">
        <f>IF(A213=";","",IF('Main Template'!I234&lt;='Main Template'!$F$9,'Main Template'!I234,";"))</f>
        <v>0</v>
      </c>
      <c r="B214">
        <f>IF(OR(B$1=":=",$A214=";"),"",INDEX('Main Template'!$J$22:$AN$505,Vacay_Template!$A214,Vacay_Template!B$1))</f>
        <v>0</v>
      </c>
      <c r="C214">
        <f>IF(OR(C$1=":=",$A214=";"),"",INDEX('Main Template'!$J$22:$AN$505,Vacay_Template!$A214,Vacay_Template!C$1))</f>
        <v>0</v>
      </c>
      <c r="D214">
        <f>IF(OR(D$1=":=",$A214=";"),"",INDEX('Main Template'!$J$22:$AN$505,Vacay_Template!$A214,Vacay_Template!D$1))</f>
        <v>0</v>
      </c>
      <c r="E214">
        <f>IF(OR(E$1=":=",$A214=";"),"",INDEX('Main Template'!$J$22:$AN$505,Vacay_Template!$A214,Vacay_Template!E$1))</f>
        <v>0</v>
      </c>
      <c r="F214">
        <f>IF(OR(F$1=":=",$A214=";"),"",INDEX('Main Template'!$J$22:$AN$505,Vacay_Template!$A214,Vacay_Template!F$1))</f>
        <v>0</v>
      </c>
      <c r="G214">
        <f>IF(OR(G$1=":=",$A214=";"),"",INDEX('Main Template'!$J$22:$AN$505,Vacay_Template!$A214,Vacay_Template!G$1))</f>
        <v>0</v>
      </c>
      <c r="H214">
        <f>IF(OR(H$1=":=",$A214=";"),"",INDEX('Main Template'!$J$22:$AN$505,Vacay_Template!$A214,Vacay_Template!H$1))</f>
        <v>0</v>
      </c>
      <c r="I214">
        <f>IF(OR(I$1=":=",$A214=";"),"",INDEX('Main Template'!$J$22:$AN$505,Vacay_Template!$A214,Vacay_Template!I$1))</f>
        <v>0</v>
      </c>
      <c r="J214">
        <f>IF(OR(J$1=":=",$A214=";"),"",INDEX('Main Template'!$J$22:$AN$505,Vacay_Template!$A214,Vacay_Template!J$1))</f>
        <v>0</v>
      </c>
      <c r="K214">
        <f>IF(OR(K$1=":=",$A214=";"),"",INDEX('Main Template'!$J$22:$AN$505,Vacay_Template!$A214,Vacay_Template!K$1))</f>
        <v>0</v>
      </c>
      <c r="L214">
        <f>IF(OR(L$1=":=",$A214=";"),"",INDEX('Main Template'!$J$22:$AN$505,Vacay_Template!$A214,Vacay_Template!L$1))</f>
        <v>0</v>
      </c>
      <c r="M214">
        <f>IF(OR(M$1=":=",$A214=";"),"",INDEX('Main Template'!$J$22:$AN$505,Vacay_Template!$A214,Vacay_Template!M$1))</f>
        <v>0</v>
      </c>
      <c r="N214">
        <f>IF(OR(N$1=":=",$A214=";"),"",INDEX('Main Template'!$J$22:$AN$505,Vacay_Template!$A214,Vacay_Template!N$1))</f>
        <v>0</v>
      </c>
      <c r="O214">
        <f>IF(OR(O$1=":=",$A214=";"),"",INDEX('Main Template'!$J$22:$AN$505,Vacay_Template!$A214,Vacay_Template!O$1))</f>
        <v>0</v>
      </c>
      <c r="P214">
        <f>IF(OR(P$1=":=",$A214=";"),"",INDEX('Main Template'!$J$22:$AN$505,Vacay_Template!$A214,Vacay_Template!P$1))</f>
        <v>0</v>
      </c>
      <c r="Q214">
        <f>IF(OR(Q$1=":=",$A214=";"),"",INDEX('Main Template'!$J$22:$AN$505,Vacay_Template!$A214,Vacay_Template!Q$1))</f>
        <v>0</v>
      </c>
      <c r="R214">
        <f>IF(OR(R$1=":=",$A214=";"),"",INDEX('Main Template'!$J$22:$AN$505,Vacay_Template!$A214,Vacay_Template!R$1))</f>
        <v>0</v>
      </c>
      <c r="S214">
        <f>IF(OR(S$1=":=",$A214=";"),"",INDEX('Main Template'!$J$22:$AN$505,Vacay_Template!$A214,Vacay_Template!S$1))</f>
        <v>0</v>
      </c>
      <c r="T214">
        <f>IF(OR(T$1=":=",$A214=";"),"",INDEX('Main Template'!$J$22:$AN$505,Vacay_Template!$A214,Vacay_Template!T$1))</f>
        <v>0</v>
      </c>
      <c r="U214">
        <f>IF(OR(U$1=":=",$A214=";"),"",INDEX('Main Template'!$J$22:$AN$505,Vacay_Template!$A214,Vacay_Template!U$1))</f>
        <v>0</v>
      </c>
      <c r="V214">
        <f>IF(OR(V$1=":=",$A214=";"),"",INDEX('Main Template'!$J$22:$AN$505,Vacay_Template!$A214,Vacay_Template!V$1))</f>
        <v>0</v>
      </c>
      <c r="W214">
        <f>IF(OR(W$1=":=",$A214=";"),"",INDEX('Main Template'!$J$22:$AN$505,Vacay_Template!$A214,Vacay_Template!W$1))</f>
        <v>0</v>
      </c>
      <c r="X214">
        <f>IF(OR(X$1=":=",$A214=";"),"",INDEX('Main Template'!$J$22:$AN$505,Vacay_Template!$A214,Vacay_Template!X$1))</f>
        <v>0</v>
      </c>
      <c r="Y214">
        <f>IF(OR(Y$1=":=",$A214=";"),"",INDEX('Main Template'!$J$22:$AN$505,Vacay_Template!$A214,Vacay_Template!Y$1))</f>
        <v>0</v>
      </c>
      <c r="Z214">
        <f>IF(OR(Z$1=":=",$A214=";"),"",INDEX('Main Template'!$J$22:$AN$505,Vacay_Template!$A214,Vacay_Template!Z$1))</f>
        <v>0</v>
      </c>
      <c r="AA214">
        <f>IF(OR(AA$1=":=",$A214=";"),"",INDEX('Main Template'!$J$22:$AN$505,Vacay_Template!$A214,Vacay_Template!AA$1))</f>
        <v>0</v>
      </c>
      <c r="AB214">
        <f>IF(OR(AB$1=":=",$A214=";"),"",INDEX('Main Template'!$J$22:$AN$505,Vacay_Template!$A214,Vacay_Template!AB$1))</f>
        <v>0</v>
      </c>
      <c r="AC214">
        <f>IF(OR(AC$1=":=",$A214=";"),"",INDEX('Main Template'!$J$22:$AN$505,Vacay_Template!$A214,Vacay_Template!AC$1))</f>
        <v>0</v>
      </c>
      <c r="AD214">
        <f>IF(OR(AD$1=":=",$A214=";"),"",INDEX('Main Template'!$J$22:$AN$505,Vacay_Template!$A214,Vacay_Template!AD$1))</f>
        <v>0</v>
      </c>
      <c r="AE214" t="str">
        <f>IF(OR(AE$1=":=",$A214=";"),"",INDEX('Main Template'!$J$22:$AN$505,Vacay_Template!$A214,Vacay_Template!AE$1))</f>
        <v/>
      </c>
      <c r="AF214" t="e">
        <f>IF(OR(AF$1=":=",$A214=";"),"",INDEX('Main Template'!$J$22:$AN$505,Vacay_Template!$A214,Vacay_Template!AF$1))</f>
        <v>#VALUE!</v>
      </c>
    </row>
    <row r="215" spans="1:32">
      <c r="A215">
        <f>IF(A214=";","",IF('Main Template'!I235&lt;='Main Template'!$F$9,'Main Template'!I235,";"))</f>
        <v>0</v>
      </c>
      <c r="B215">
        <f>IF(OR(B$1=":=",$A215=";"),"",INDEX('Main Template'!$J$22:$AN$505,Vacay_Template!$A215,Vacay_Template!B$1))</f>
        <v>0</v>
      </c>
      <c r="C215">
        <f>IF(OR(C$1=":=",$A215=";"),"",INDEX('Main Template'!$J$22:$AN$505,Vacay_Template!$A215,Vacay_Template!C$1))</f>
        <v>0</v>
      </c>
      <c r="D215">
        <f>IF(OR(D$1=":=",$A215=";"),"",INDEX('Main Template'!$J$22:$AN$505,Vacay_Template!$A215,Vacay_Template!D$1))</f>
        <v>0</v>
      </c>
      <c r="E215">
        <f>IF(OR(E$1=":=",$A215=";"),"",INDEX('Main Template'!$J$22:$AN$505,Vacay_Template!$A215,Vacay_Template!E$1))</f>
        <v>0</v>
      </c>
      <c r="F215">
        <f>IF(OR(F$1=":=",$A215=";"),"",INDEX('Main Template'!$J$22:$AN$505,Vacay_Template!$A215,Vacay_Template!F$1))</f>
        <v>0</v>
      </c>
      <c r="G215">
        <f>IF(OR(G$1=":=",$A215=";"),"",INDEX('Main Template'!$J$22:$AN$505,Vacay_Template!$A215,Vacay_Template!G$1))</f>
        <v>0</v>
      </c>
      <c r="H215">
        <f>IF(OR(H$1=":=",$A215=";"),"",INDEX('Main Template'!$J$22:$AN$505,Vacay_Template!$A215,Vacay_Template!H$1))</f>
        <v>0</v>
      </c>
      <c r="I215">
        <f>IF(OR(I$1=":=",$A215=";"),"",INDEX('Main Template'!$J$22:$AN$505,Vacay_Template!$A215,Vacay_Template!I$1))</f>
        <v>0</v>
      </c>
      <c r="J215">
        <f>IF(OR(J$1=":=",$A215=";"),"",INDEX('Main Template'!$J$22:$AN$505,Vacay_Template!$A215,Vacay_Template!J$1))</f>
        <v>0</v>
      </c>
      <c r="K215">
        <f>IF(OR(K$1=":=",$A215=";"),"",INDEX('Main Template'!$J$22:$AN$505,Vacay_Template!$A215,Vacay_Template!K$1))</f>
        <v>0</v>
      </c>
      <c r="L215">
        <f>IF(OR(L$1=":=",$A215=";"),"",INDEX('Main Template'!$J$22:$AN$505,Vacay_Template!$A215,Vacay_Template!L$1))</f>
        <v>0</v>
      </c>
      <c r="M215">
        <f>IF(OR(M$1=":=",$A215=";"),"",INDEX('Main Template'!$J$22:$AN$505,Vacay_Template!$A215,Vacay_Template!M$1))</f>
        <v>0</v>
      </c>
      <c r="N215">
        <f>IF(OR(N$1=":=",$A215=";"),"",INDEX('Main Template'!$J$22:$AN$505,Vacay_Template!$A215,Vacay_Template!N$1))</f>
        <v>0</v>
      </c>
      <c r="O215">
        <f>IF(OR(O$1=":=",$A215=";"),"",INDEX('Main Template'!$J$22:$AN$505,Vacay_Template!$A215,Vacay_Template!O$1))</f>
        <v>0</v>
      </c>
      <c r="P215">
        <f>IF(OR(P$1=":=",$A215=";"),"",INDEX('Main Template'!$J$22:$AN$505,Vacay_Template!$A215,Vacay_Template!P$1))</f>
        <v>0</v>
      </c>
      <c r="Q215">
        <f>IF(OR(Q$1=":=",$A215=";"),"",INDEX('Main Template'!$J$22:$AN$505,Vacay_Template!$A215,Vacay_Template!Q$1))</f>
        <v>0</v>
      </c>
      <c r="R215">
        <f>IF(OR(R$1=":=",$A215=";"),"",INDEX('Main Template'!$J$22:$AN$505,Vacay_Template!$A215,Vacay_Template!R$1))</f>
        <v>0</v>
      </c>
      <c r="S215">
        <f>IF(OR(S$1=":=",$A215=";"),"",INDEX('Main Template'!$J$22:$AN$505,Vacay_Template!$A215,Vacay_Template!S$1))</f>
        <v>0</v>
      </c>
      <c r="T215">
        <f>IF(OR(T$1=":=",$A215=";"),"",INDEX('Main Template'!$J$22:$AN$505,Vacay_Template!$A215,Vacay_Template!T$1))</f>
        <v>0</v>
      </c>
      <c r="U215">
        <f>IF(OR(U$1=":=",$A215=";"),"",INDEX('Main Template'!$J$22:$AN$505,Vacay_Template!$A215,Vacay_Template!U$1))</f>
        <v>0</v>
      </c>
      <c r="V215">
        <f>IF(OR(V$1=":=",$A215=";"),"",INDEX('Main Template'!$J$22:$AN$505,Vacay_Template!$A215,Vacay_Template!V$1))</f>
        <v>0</v>
      </c>
      <c r="W215">
        <f>IF(OR(W$1=":=",$A215=";"),"",INDEX('Main Template'!$J$22:$AN$505,Vacay_Template!$A215,Vacay_Template!W$1))</f>
        <v>0</v>
      </c>
      <c r="X215">
        <f>IF(OR(X$1=":=",$A215=";"),"",INDEX('Main Template'!$J$22:$AN$505,Vacay_Template!$A215,Vacay_Template!X$1))</f>
        <v>0</v>
      </c>
      <c r="Y215">
        <f>IF(OR(Y$1=":=",$A215=";"),"",INDEX('Main Template'!$J$22:$AN$505,Vacay_Template!$A215,Vacay_Template!Y$1))</f>
        <v>0</v>
      </c>
      <c r="Z215">
        <f>IF(OR(Z$1=":=",$A215=";"),"",INDEX('Main Template'!$J$22:$AN$505,Vacay_Template!$A215,Vacay_Template!Z$1))</f>
        <v>0</v>
      </c>
      <c r="AA215">
        <f>IF(OR(AA$1=":=",$A215=";"),"",INDEX('Main Template'!$J$22:$AN$505,Vacay_Template!$A215,Vacay_Template!AA$1))</f>
        <v>0</v>
      </c>
      <c r="AB215">
        <f>IF(OR(AB$1=":=",$A215=";"),"",INDEX('Main Template'!$J$22:$AN$505,Vacay_Template!$A215,Vacay_Template!AB$1))</f>
        <v>0</v>
      </c>
      <c r="AC215">
        <f>IF(OR(AC$1=":=",$A215=";"),"",INDEX('Main Template'!$J$22:$AN$505,Vacay_Template!$A215,Vacay_Template!AC$1))</f>
        <v>0</v>
      </c>
      <c r="AD215">
        <f>IF(OR(AD$1=":=",$A215=";"),"",INDEX('Main Template'!$J$22:$AN$505,Vacay_Template!$A215,Vacay_Template!AD$1))</f>
        <v>0</v>
      </c>
      <c r="AE215" t="str">
        <f>IF(OR(AE$1=":=",$A215=";"),"",INDEX('Main Template'!$J$22:$AN$505,Vacay_Template!$A215,Vacay_Template!AE$1))</f>
        <v/>
      </c>
      <c r="AF215" t="e">
        <f>IF(OR(AF$1=":=",$A215=";"),"",INDEX('Main Template'!$J$22:$AN$505,Vacay_Template!$A215,Vacay_Template!AF$1))</f>
        <v>#VALUE!</v>
      </c>
    </row>
    <row r="216" spans="1:32">
      <c r="A216">
        <f>IF(A215=";","",IF('Main Template'!I236&lt;='Main Template'!$F$9,'Main Template'!I236,";"))</f>
        <v>0</v>
      </c>
      <c r="B216">
        <f>IF(OR(B$1=":=",$A216=";"),"",INDEX('Main Template'!$J$22:$AN$505,Vacay_Template!$A216,Vacay_Template!B$1))</f>
        <v>0</v>
      </c>
      <c r="C216">
        <f>IF(OR(C$1=":=",$A216=";"),"",INDEX('Main Template'!$J$22:$AN$505,Vacay_Template!$A216,Vacay_Template!C$1))</f>
        <v>0</v>
      </c>
      <c r="D216">
        <f>IF(OR(D$1=":=",$A216=";"),"",INDEX('Main Template'!$J$22:$AN$505,Vacay_Template!$A216,Vacay_Template!D$1))</f>
        <v>0</v>
      </c>
      <c r="E216">
        <f>IF(OR(E$1=":=",$A216=";"),"",INDEX('Main Template'!$J$22:$AN$505,Vacay_Template!$A216,Vacay_Template!E$1))</f>
        <v>0</v>
      </c>
      <c r="F216">
        <f>IF(OR(F$1=":=",$A216=";"),"",INDEX('Main Template'!$J$22:$AN$505,Vacay_Template!$A216,Vacay_Template!F$1))</f>
        <v>0</v>
      </c>
      <c r="G216">
        <f>IF(OR(G$1=":=",$A216=";"),"",INDEX('Main Template'!$J$22:$AN$505,Vacay_Template!$A216,Vacay_Template!G$1))</f>
        <v>0</v>
      </c>
      <c r="H216">
        <f>IF(OR(H$1=":=",$A216=";"),"",INDEX('Main Template'!$J$22:$AN$505,Vacay_Template!$A216,Vacay_Template!H$1))</f>
        <v>0</v>
      </c>
      <c r="I216">
        <f>IF(OR(I$1=":=",$A216=";"),"",INDEX('Main Template'!$J$22:$AN$505,Vacay_Template!$A216,Vacay_Template!I$1))</f>
        <v>0</v>
      </c>
      <c r="J216">
        <f>IF(OR(J$1=":=",$A216=";"),"",INDEX('Main Template'!$J$22:$AN$505,Vacay_Template!$A216,Vacay_Template!J$1))</f>
        <v>0</v>
      </c>
      <c r="K216">
        <f>IF(OR(K$1=":=",$A216=";"),"",INDEX('Main Template'!$J$22:$AN$505,Vacay_Template!$A216,Vacay_Template!K$1))</f>
        <v>0</v>
      </c>
      <c r="L216">
        <f>IF(OR(L$1=":=",$A216=";"),"",INDEX('Main Template'!$J$22:$AN$505,Vacay_Template!$A216,Vacay_Template!L$1))</f>
        <v>0</v>
      </c>
      <c r="M216">
        <f>IF(OR(M$1=":=",$A216=";"),"",INDEX('Main Template'!$J$22:$AN$505,Vacay_Template!$A216,Vacay_Template!M$1))</f>
        <v>0</v>
      </c>
      <c r="N216">
        <f>IF(OR(N$1=":=",$A216=";"),"",INDEX('Main Template'!$J$22:$AN$505,Vacay_Template!$A216,Vacay_Template!N$1))</f>
        <v>0</v>
      </c>
      <c r="O216">
        <f>IF(OR(O$1=":=",$A216=";"),"",INDEX('Main Template'!$J$22:$AN$505,Vacay_Template!$A216,Vacay_Template!O$1))</f>
        <v>0</v>
      </c>
      <c r="P216">
        <f>IF(OR(P$1=":=",$A216=";"),"",INDEX('Main Template'!$J$22:$AN$505,Vacay_Template!$A216,Vacay_Template!P$1))</f>
        <v>0</v>
      </c>
      <c r="Q216">
        <f>IF(OR(Q$1=":=",$A216=";"),"",INDEX('Main Template'!$J$22:$AN$505,Vacay_Template!$A216,Vacay_Template!Q$1))</f>
        <v>0</v>
      </c>
      <c r="R216">
        <f>IF(OR(R$1=":=",$A216=";"),"",INDEX('Main Template'!$J$22:$AN$505,Vacay_Template!$A216,Vacay_Template!R$1))</f>
        <v>0</v>
      </c>
      <c r="S216">
        <f>IF(OR(S$1=":=",$A216=";"),"",INDEX('Main Template'!$J$22:$AN$505,Vacay_Template!$A216,Vacay_Template!S$1))</f>
        <v>0</v>
      </c>
      <c r="T216">
        <f>IF(OR(T$1=":=",$A216=";"),"",INDEX('Main Template'!$J$22:$AN$505,Vacay_Template!$A216,Vacay_Template!T$1))</f>
        <v>0</v>
      </c>
      <c r="U216">
        <f>IF(OR(U$1=":=",$A216=";"),"",INDEX('Main Template'!$J$22:$AN$505,Vacay_Template!$A216,Vacay_Template!U$1))</f>
        <v>0</v>
      </c>
      <c r="V216">
        <f>IF(OR(V$1=":=",$A216=";"),"",INDEX('Main Template'!$J$22:$AN$505,Vacay_Template!$A216,Vacay_Template!V$1))</f>
        <v>0</v>
      </c>
      <c r="W216">
        <f>IF(OR(W$1=":=",$A216=";"),"",INDEX('Main Template'!$J$22:$AN$505,Vacay_Template!$A216,Vacay_Template!W$1))</f>
        <v>0</v>
      </c>
      <c r="X216">
        <f>IF(OR(X$1=":=",$A216=";"),"",INDEX('Main Template'!$J$22:$AN$505,Vacay_Template!$A216,Vacay_Template!X$1))</f>
        <v>0</v>
      </c>
      <c r="Y216">
        <f>IF(OR(Y$1=":=",$A216=";"),"",INDEX('Main Template'!$J$22:$AN$505,Vacay_Template!$A216,Vacay_Template!Y$1))</f>
        <v>0</v>
      </c>
      <c r="Z216">
        <f>IF(OR(Z$1=":=",$A216=";"),"",INDEX('Main Template'!$J$22:$AN$505,Vacay_Template!$A216,Vacay_Template!Z$1))</f>
        <v>0</v>
      </c>
      <c r="AA216">
        <f>IF(OR(AA$1=":=",$A216=";"),"",INDEX('Main Template'!$J$22:$AN$505,Vacay_Template!$A216,Vacay_Template!AA$1))</f>
        <v>0</v>
      </c>
      <c r="AB216">
        <f>IF(OR(AB$1=":=",$A216=";"),"",INDEX('Main Template'!$J$22:$AN$505,Vacay_Template!$A216,Vacay_Template!AB$1))</f>
        <v>0</v>
      </c>
      <c r="AC216">
        <f>IF(OR(AC$1=":=",$A216=";"),"",INDEX('Main Template'!$J$22:$AN$505,Vacay_Template!$A216,Vacay_Template!AC$1))</f>
        <v>0</v>
      </c>
      <c r="AD216">
        <f>IF(OR(AD$1=":=",$A216=";"),"",INDEX('Main Template'!$J$22:$AN$505,Vacay_Template!$A216,Vacay_Template!AD$1))</f>
        <v>0</v>
      </c>
      <c r="AE216" t="str">
        <f>IF(OR(AE$1=":=",$A216=";"),"",INDEX('Main Template'!$J$22:$AN$505,Vacay_Template!$A216,Vacay_Template!AE$1))</f>
        <v/>
      </c>
      <c r="AF216" t="e">
        <f>IF(OR(AF$1=":=",$A216=";"),"",INDEX('Main Template'!$J$22:$AN$505,Vacay_Template!$A216,Vacay_Template!AF$1))</f>
        <v>#VALUE!</v>
      </c>
    </row>
    <row r="217" spans="1:32">
      <c r="A217">
        <f>IF(A216=";","",IF('Main Template'!I237&lt;='Main Template'!$F$9,'Main Template'!I237,";"))</f>
        <v>0</v>
      </c>
      <c r="B217">
        <f>IF(OR(B$1=":=",$A217=";"),"",INDEX('Main Template'!$J$22:$AN$505,Vacay_Template!$A217,Vacay_Template!B$1))</f>
        <v>0</v>
      </c>
      <c r="C217">
        <f>IF(OR(C$1=":=",$A217=";"),"",INDEX('Main Template'!$J$22:$AN$505,Vacay_Template!$A217,Vacay_Template!C$1))</f>
        <v>0</v>
      </c>
      <c r="D217">
        <f>IF(OR(D$1=":=",$A217=";"),"",INDEX('Main Template'!$J$22:$AN$505,Vacay_Template!$A217,Vacay_Template!D$1))</f>
        <v>0</v>
      </c>
      <c r="E217">
        <f>IF(OR(E$1=":=",$A217=";"),"",INDEX('Main Template'!$J$22:$AN$505,Vacay_Template!$A217,Vacay_Template!E$1))</f>
        <v>0</v>
      </c>
      <c r="F217">
        <f>IF(OR(F$1=":=",$A217=";"),"",INDEX('Main Template'!$J$22:$AN$505,Vacay_Template!$A217,Vacay_Template!F$1))</f>
        <v>0</v>
      </c>
      <c r="G217">
        <f>IF(OR(G$1=":=",$A217=";"),"",INDEX('Main Template'!$J$22:$AN$505,Vacay_Template!$A217,Vacay_Template!G$1))</f>
        <v>0</v>
      </c>
      <c r="H217">
        <f>IF(OR(H$1=":=",$A217=";"),"",INDEX('Main Template'!$J$22:$AN$505,Vacay_Template!$A217,Vacay_Template!H$1))</f>
        <v>0</v>
      </c>
      <c r="I217">
        <f>IF(OR(I$1=":=",$A217=";"),"",INDEX('Main Template'!$J$22:$AN$505,Vacay_Template!$A217,Vacay_Template!I$1))</f>
        <v>0</v>
      </c>
      <c r="J217">
        <f>IF(OR(J$1=":=",$A217=";"),"",INDEX('Main Template'!$J$22:$AN$505,Vacay_Template!$A217,Vacay_Template!J$1))</f>
        <v>0</v>
      </c>
      <c r="K217">
        <f>IF(OR(K$1=":=",$A217=";"),"",INDEX('Main Template'!$J$22:$AN$505,Vacay_Template!$A217,Vacay_Template!K$1))</f>
        <v>0</v>
      </c>
      <c r="L217">
        <f>IF(OR(L$1=":=",$A217=";"),"",INDEX('Main Template'!$J$22:$AN$505,Vacay_Template!$A217,Vacay_Template!L$1))</f>
        <v>0</v>
      </c>
      <c r="M217">
        <f>IF(OR(M$1=":=",$A217=";"),"",INDEX('Main Template'!$J$22:$AN$505,Vacay_Template!$A217,Vacay_Template!M$1))</f>
        <v>0</v>
      </c>
      <c r="N217">
        <f>IF(OR(N$1=":=",$A217=";"),"",INDEX('Main Template'!$J$22:$AN$505,Vacay_Template!$A217,Vacay_Template!N$1))</f>
        <v>0</v>
      </c>
      <c r="O217">
        <f>IF(OR(O$1=":=",$A217=";"),"",INDEX('Main Template'!$J$22:$AN$505,Vacay_Template!$A217,Vacay_Template!O$1))</f>
        <v>0</v>
      </c>
      <c r="P217">
        <f>IF(OR(P$1=":=",$A217=";"),"",INDEX('Main Template'!$J$22:$AN$505,Vacay_Template!$A217,Vacay_Template!P$1))</f>
        <v>0</v>
      </c>
      <c r="Q217">
        <f>IF(OR(Q$1=":=",$A217=";"),"",INDEX('Main Template'!$J$22:$AN$505,Vacay_Template!$A217,Vacay_Template!Q$1))</f>
        <v>0</v>
      </c>
      <c r="R217">
        <f>IF(OR(R$1=":=",$A217=";"),"",INDEX('Main Template'!$J$22:$AN$505,Vacay_Template!$A217,Vacay_Template!R$1))</f>
        <v>0</v>
      </c>
      <c r="S217">
        <f>IF(OR(S$1=":=",$A217=";"),"",INDEX('Main Template'!$J$22:$AN$505,Vacay_Template!$A217,Vacay_Template!S$1))</f>
        <v>0</v>
      </c>
      <c r="T217">
        <f>IF(OR(T$1=":=",$A217=";"),"",INDEX('Main Template'!$J$22:$AN$505,Vacay_Template!$A217,Vacay_Template!T$1))</f>
        <v>0</v>
      </c>
      <c r="U217">
        <f>IF(OR(U$1=":=",$A217=";"),"",INDEX('Main Template'!$J$22:$AN$505,Vacay_Template!$A217,Vacay_Template!U$1))</f>
        <v>0</v>
      </c>
      <c r="V217">
        <f>IF(OR(V$1=":=",$A217=";"),"",INDEX('Main Template'!$J$22:$AN$505,Vacay_Template!$A217,Vacay_Template!V$1))</f>
        <v>0</v>
      </c>
      <c r="W217">
        <f>IF(OR(W$1=":=",$A217=";"),"",INDEX('Main Template'!$J$22:$AN$505,Vacay_Template!$A217,Vacay_Template!W$1))</f>
        <v>0</v>
      </c>
      <c r="X217">
        <f>IF(OR(X$1=":=",$A217=";"),"",INDEX('Main Template'!$J$22:$AN$505,Vacay_Template!$A217,Vacay_Template!X$1))</f>
        <v>0</v>
      </c>
      <c r="Y217">
        <f>IF(OR(Y$1=":=",$A217=";"),"",INDEX('Main Template'!$J$22:$AN$505,Vacay_Template!$A217,Vacay_Template!Y$1))</f>
        <v>0</v>
      </c>
      <c r="Z217">
        <f>IF(OR(Z$1=":=",$A217=";"),"",INDEX('Main Template'!$J$22:$AN$505,Vacay_Template!$A217,Vacay_Template!Z$1))</f>
        <v>0</v>
      </c>
      <c r="AA217">
        <f>IF(OR(AA$1=":=",$A217=";"),"",INDEX('Main Template'!$J$22:$AN$505,Vacay_Template!$A217,Vacay_Template!AA$1))</f>
        <v>0</v>
      </c>
      <c r="AB217">
        <f>IF(OR(AB$1=":=",$A217=";"),"",INDEX('Main Template'!$J$22:$AN$505,Vacay_Template!$A217,Vacay_Template!AB$1))</f>
        <v>0</v>
      </c>
      <c r="AC217">
        <f>IF(OR(AC$1=":=",$A217=";"),"",INDEX('Main Template'!$J$22:$AN$505,Vacay_Template!$A217,Vacay_Template!AC$1))</f>
        <v>0</v>
      </c>
      <c r="AD217">
        <f>IF(OR(AD$1=":=",$A217=";"),"",INDEX('Main Template'!$J$22:$AN$505,Vacay_Template!$A217,Vacay_Template!AD$1))</f>
        <v>0</v>
      </c>
      <c r="AE217" t="str">
        <f>IF(OR(AE$1=":=",$A217=";"),"",INDEX('Main Template'!$J$22:$AN$505,Vacay_Template!$A217,Vacay_Template!AE$1))</f>
        <v/>
      </c>
      <c r="AF217" t="e">
        <f>IF(OR(AF$1=":=",$A217=";"),"",INDEX('Main Template'!$J$22:$AN$505,Vacay_Template!$A217,Vacay_Template!AF$1))</f>
        <v>#VALUE!</v>
      </c>
    </row>
    <row r="218" spans="1:32">
      <c r="A218">
        <f>IF(A217=";","",IF('Main Template'!I238&lt;='Main Template'!$F$9,'Main Template'!I238,";"))</f>
        <v>0</v>
      </c>
      <c r="B218">
        <f>IF(OR(B$1=":=",$A218=";"),"",INDEX('Main Template'!$J$22:$AN$505,Vacay_Template!$A218,Vacay_Template!B$1))</f>
        <v>0</v>
      </c>
      <c r="C218">
        <f>IF(OR(C$1=":=",$A218=";"),"",INDEX('Main Template'!$J$22:$AN$505,Vacay_Template!$A218,Vacay_Template!C$1))</f>
        <v>0</v>
      </c>
      <c r="D218">
        <f>IF(OR(D$1=":=",$A218=";"),"",INDEX('Main Template'!$J$22:$AN$505,Vacay_Template!$A218,Vacay_Template!D$1))</f>
        <v>0</v>
      </c>
      <c r="E218">
        <f>IF(OR(E$1=":=",$A218=";"),"",INDEX('Main Template'!$J$22:$AN$505,Vacay_Template!$A218,Vacay_Template!E$1))</f>
        <v>0</v>
      </c>
      <c r="F218">
        <f>IF(OR(F$1=":=",$A218=";"),"",INDEX('Main Template'!$J$22:$AN$505,Vacay_Template!$A218,Vacay_Template!F$1))</f>
        <v>0</v>
      </c>
      <c r="G218">
        <f>IF(OR(G$1=":=",$A218=";"),"",INDEX('Main Template'!$J$22:$AN$505,Vacay_Template!$A218,Vacay_Template!G$1))</f>
        <v>0</v>
      </c>
      <c r="H218">
        <f>IF(OR(H$1=":=",$A218=";"),"",INDEX('Main Template'!$J$22:$AN$505,Vacay_Template!$A218,Vacay_Template!H$1))</f>
        <v>0</v>
      </c>
      <c r="I218">
        <f>IF(OR(I$1=":=",$A218=";"),"",INDEX('Main Template'!$J$22:$AN$505,Vacay_Template!$A218,Vacay_Template!I$1))</f>
        <v>0</v>
      </c>
      <c r="J218">
        <f>IF(OR(J$1=":=",$A218=";"),"",INDEX('Main Template'!$J$22:$AN$505,Vacay_Template!$A218,Vacay_Template!J$1))</f>
        <v>0</v>
      </c>
      <c r="K218">
        <f>IF(OR(K$1=":=",$A218=";"),"",INDEX('Main Template'!$J$22:$AN$505,Vacay_Template!$A218,Vacay_Template!K$1))</f>
        <v>0</v>
      </c>
      <c r="L218">
        <f>IF(OR(L$1=":=",$A218=";"),"",INDEX('Main Template'!$J$22:$AN$505,Vacay_Template!$A218,Vacay_Template!L$1))</f>
        <v>0</v>
      </c>
      <c r="M218">
        <f>IF(OR(M$1=":=",$A218=";"),"",INDEX('Main Template'!$J$22:$AN$505,Vacay_Template!$A218,Vacay_Template!M$1))</f>
        <v>0</v>
      </c>
      <c r="N218">
        <f>IF(OR(N$1=":=",$A218=";"),"",INDEX('Main Template'!$J$22:$AN$505,Vacay_Template!$A218,Vacay_Template!N$1))</f>
        <v>0</v>
      </c>
      <c r="O218">
        <f>IF(OR(O$1=":=",$A218=";"),"",INDEX('Main Template'!$J$22:$AN$505,Vacay_Template!$A218,Vacay_Template!O$1))</f>
        <v>0</v>
      </c>
      <c r="P218">
        <f>IF(OR(P$1=":=",$A218=";"),"",INDEX('Main Template'!$J$22:$AN$505,Vacay_Template!$A218,Vacay_Template!P$1))</f>
        <v>0</v>
      </c>
      <c r="Q218">
        <f>IF(OR(Q$1=":=",$A218=";"),"",INDEX('Main Template'!$J$22:$AN$505,Vacay_Template!$A218,Vacay_Template!Q$1))</f>
        <v>0</v>
      </c>
      <c r="R218">
        <f>IF(OR(R$1=":=",$A218=";"),"",INDEX('Main Template'!$J$22:$AN$505,Vacay_Template!$A218,Vacay_Template!R$1))</f>
        <v>0</v>
      </c>
      <c r="S218">
        <f>IF(OR(S$1=":=",$A218=";"),"",INDEX('Main Template'!$J$22:$AN$505,Vacay_Template!$A218,Vacay_Template!S$1))</f>
        <v>0</v>
      </c>
      <c r="T218">
        <f>IF(OR(T$1=":=",$A218=";"),"",INDEX('Main Template'!$J$22:$AN$505,Vacay_Template!$A218,Vacay_Template!T$1))</f>
        <v>0</v>
      </c>
      <c r="U218">
        <f>IF(OR(U$1=":=",$A218=";"),"",INDEX('Main Template'!$J$22:$AN$505,Vacay_Template!$A218,Vacay_Template!U$1))</f>
        <v>0</v>
      </c>
      <c r="V218">
        <f>IF(OR(V$1=":=",$A218=";"),"",INDEX('Main Template'!$J$22:$AN$505,Vacay_Template!$A218,Vacay_Template!V$1))</f>
        <v>0</v>
      </c>
      <c r="W218">
        <f>IF(OR(W$1=":=",$A218=";"),"",INDEX('Main Template'!$J$22:$AN$505,Vacay_Template!$A218,Vacay_Template!W$1))</f>
        <v>0</v>
      </c>
      <c r="X218">
        <f>IF(OR(X$1=":=",$A218=";"),"",INDEX('Main Template'!$J$22:$AN$505,Vacay_Template!$A218,Vacay_Template!X$1))</f>
        <v>0</v>
      </c>
      <c r="Y218">
        <f>IF(OR(Y$1=":=",$A218=";"),"",INDEX('Main Template'!$J$22:$AN$505,Vacay_Template!$A218,Vacay_Template!Y$1))</f>
        <v>0</v>
      </c>
      <c r="Z218">
        <f>IF(OR(Z$1=":=",$A218=";"),"",INDEX('Main Template'!$J$22:$AN$505,Vacay_Template!$A218,Vacay_Template!Z$1))</f>
        <v>0</v>
      </c>
      <c r="AA218">
        <f>IF(OR(AA$1=":=",$A218=";"),"",INDEX('Main Template'!$J$22:$AN$505,Vacay_Template!$A218,Vacay_Template!AA$1))</f>
        <v>0</v>
      </c>
      <c r="AB218">
        <f>IF(OR(AB$1=":=",$A218=";"),"",INDEX('Main Template'!$J$22:$AN$505,Vacay_Template!$A218,Vacay_Template!AB$1))</f>
        <v>0</v>
      </c>
      <c r="AC218">
        <f>IF(OR(AC$1=":=",$A218=";"),"",INDEX('Main Template'!$J$22:$AN$505,Vacay_Template!$A218,Vacay_Template!AC$1))</f>
        <v>0</v>
      </c>
      <c r="AD218">
        <f>IF(OR(AD$1=":=",$A218=";"),"",INDEX('Main Template'!$J$22:$AN$505,Vacay_Template!$A218,Vacay_Template!AD$1))</f>
        <v>0</v>
      </c>
      <c r="AE218" t="str">
        <f>IF(OR(AE$1=":=",$A218=";"),"",INDEX('Main Template'!$J$22:$AN$505,Vacay_Template!$A218,Vacay_Template!AE$1))</f>
        <v/>
      </c>
      <c r="AF218" t="e">
        <f>IF(OR(AF$1=":=",$A218=";"),"",INDEX('Main Template'!$J$22:$AN$505,Vacay_Template!$A218,Vacay_Template!AF$1))</f>
        <v>#VALUE!</v>
      </c>
    </row>
    <row r="219" spans="1:32">
      <c r="A219">
        <f>IF(A218=";","",IF('Main Template'!I239&lt;='Main Template'!$F$9,'Main Template'!I239,";"))</f>
        <v>0</v>
      </c>
      <c r="B219">
        <f>IF(OR(B$1=":=",$A219=";"),"",INDEX('Main Template'!$J$22:$AN$505,Vacay_Template!$A219,Vacay_Template!B$1))</f>
        <v>0</v>
      </c>
      <c r="C219">
        <f>IF(OR(C$1=":=",$A219=";"),"",INDEX('Main Template'!$J$22:$AN$505,Vacay_Template!$A219,Vacay_Template!C$1))</f>
        <v>0</v>
      </c>
      <c r="D219">
        <f>IF(OR(D$1=":=",$A219=";"),"",INDEX('Main Template'!$J$22:$AN$505,Vacay_Template!$A219,Vacay_Template!D$1))</f>
        <v>0</v>
      </c>
      <c r="E219">
        <f>IF(OR(E$1=":=",$A219=";"),"",INDEX('Main Template'!$J$22:$AN$505,Vacay_Template!$A219,Vacay_Template!E$1))</f>
        <v>0</v>
      </c>
      <c r="F219">
        <f>IF(OR(F$1=":=",$A219=";"),"",INDEX('Main Template'!$J$22:$AN$505,Vacay_Template!$A219,Vacay_Template!F$1))</f>
        <v>0</v>
      </c>
      <c r="G219">
        <f>IF(OR(G$1=":=",$A219=";"),"",INDEX('Main Template'!$J$22:$AN$505,Vacay_Template!$A219,Vacay_Template!G$1))</f>
        <v>0</v>
      </c>
      <c r="H219">
        <f>IF(OR(H$1=":=",$A219=";"),"",INDEX('Main Template'!$J$22:$AN$505,Vacay_Template!$A219,Vacay_Template!H$1))</f>
        <v>0</v>
      </c>
      <c r="I219">
        <f>IF(OR(I$1=":=",$A219=";"),"",INDEX('Main Template'!$J$22:$AN$505,Vacay_Template!$A219,Vacay_Template!I$1))</f>
        <v>0</v>
      </c>
      <c r="J219">
        <f>IF(OR(J$1=":=",$A219=";"),"",INDEX('Main Template'!$J$22:$AN$505,Vacay_Template!$A219,Vacay_Template!J$1))</f>
        <v>0</v>
      </c>
      <c r="K219">
        <f>IF(OR(K$1=":=",$A219=";"),"",INDEX('Main Template'!$J$22:$AN$505,Vacay_Template!$A219,Vacay_Template!K$1))</f>
        <v>0</v>
      </c>
      <c r="L219">
        <f>IF(OR(L$1=":=",$A219=";"),"",INDEX('Main Template'!$J$22:$AN$505,Vacay_Template!$A219,Vacay_Template!L$1))</f>
        <v>0</v>
      </c>
      <c r="M219">
        <f>IF(OR(M$1=":=",$A219=";"),"",INDEX('Main Template'!$J$22:$AN$505,Vacay_Template!$A219,Vacay_Template!M$1))</f>
        <v>0</v>
      </c>
      <c r="N219">
        <f>IF(OR(N$1=":=",$A219=";"),"",INDEX('Main Template'!$J$22:$AN$505,Vacay_Template!$A219,Vacay_Template!N$1))</f>
        <v>0</v>
      </c>
      <c r="O219">
        <f>IF(OR(O$1=":=",$A219=";"),"",INDEX('Main Template'!$J$22:$AN$505,Vacay_Template!$A219,Vacay_Template!O$1))</f>
        <v>0</v>
      </c>
      <c r="P219">
        <f>IF(OR(P$1=":=",$A219=";"),"",INDEX('Main Template'!$J$22:$AN$505,Vacay_Template!$A219,Vacay_Template!P$1))</f>
        <v>0</v>
      </c>
      <c r="Q219">
        <f>IF(OR(Q$1=":=",$A219=";"),"",INDEX('Main Template'!$J$22:$AN$505,Vacay_Template!$A219,Vacay_Template!Q$1))</f>
        <v>0</v>
      </c>
      <c r="R219">
        <f>IF(OR(R$1=":=",$A219=";"),"",INDEX('Main Template'!$J$22:$AN$505,Vacay_Template!$A219,Vacay_Template!R$1))</f>
        <v>0</v>
      </c>
      <c r="S219">
        <f>IF(OR(S$1=":=",$A219=";"),"",INDEX('Main Template'!$J$22:$AN$505,Vacay_Template!$A219,Vacay_Template!S$1))</f>
        <v>0</v>
      </c>
      <c r="T219">
        <f>IF(OR(T$1=":=",$A219=";"),"",INDEX('Main Template'!$J$22:$AN$505,Vacay_Template!$A219,Vacay_Template!T$1))</f>
        <v>0</v>
      </c>
      <c r="U219">
        <f>IF(OR(U$1=":=",$A219=";"),"",INDEX('Main Template'!$J$22:$AN$505,Vacay_Template!$A219,Vacay_Template!U$1))</f>
        <v>0</v>
      </c>
      <c r="V219">
        <f>IF(OR(V$1=":=",$A219=";"),"",INDEX('Main Template'!$J$22:$AN$505,Vacay_Template!$A219,Vacay_Template!V$1))</f>
        <v>0</v>
      </c>
      <c r="W219">
        <f>IF(OR(W$1=":=",$A219=";"),"",INDEX('Main Template'!$J$22:$AN$505,Vacay_Template!$A219,Vacay_Template!W$1))</f>
        <v>0</v>
      </c>
      <c r="X219">
        <f>IF(OR(X$1=":=",$A219=";"),"",INDEX('Main Template'!$J$22:$AN$505,Vacay_Template!$A219,Vacay_Template!X$1))</f>
        <v>0</v>
      </c>
      <c r="Y219">
        <f>IF(OR(Y$1=":=",$A219=";"),"",INDEX('Main Template'!$J$22:$AN$505,Vacay_Template!$A219,Vacay_Template!Y$1))</f>
        <v>0</v>
      </c>
      <c r="Z219">
        <f>IF(OR(Z$1=":=",$A219=";"),"",INDEX('Main Template'!$J$22:$AN$505,Vacay_Template!$A219,Vacay_Template!Z$1))</f>
        <v>0</v>
      </c>
      <c r="AA219">
        <f>IF(OR(AA$1=":=",$A219=";"),"",INDEX('Main Template'!$J$22:$AN$505,Vacay_Template!$A219,Vacay_Template!AA$1))</f>
        <v>0</v>
      </c>
      <c r="AB219">
        <f>IF(OR(AB$1=":=",$A219=";"),"",INDEX('Main Template'!$J$22:$AN$505,Vacay_Template!$A219,Vacay_Template!AB$1))</f>
        <v>0</v>
      </c>
      <c r="AC219">
        <f>IF(OR(AC$1=":=",$A219=";"),"",INDEX('Main Template'!$J$22:$AN$505,Vacay_Template!$A219,Vacay_Template!AC$1))</f>
        <v>0</v>
      </c>
      <c r="AD219">
        <f>IF(OR(AD$1=":=",$A219=";"),"",INDEX('Main Template'!$J$22:$AN$505,Vacay_Template!$A219,Vacay_Template!AD$1))</f>
        <v>0</v>
      </c>
      <c r="AE219" t="str">
        <f>IF(OR(AE$1=":=",$A219=";"),"",INDEX('Main Template'!$J$22:$AN$505,Vacay_Template!$A219,Vacay_Template!AE$1))</f>
        <v/>
      </c>
      <c r="AF219" t="e">
        <f>IF(OR(AF$1=":=",$A219=";"),"",INDEX('Main Template'!$J$22:$AN$505,Vacay_Template!$A219,Vacay_Template!AF$1))</f>
        <v>#VALUE!</v>
      </c>
    </row>
    <row r="220" spans="1:32">
      <c r="A220">
        <f>IF(A219=";","",IF('Main Template'!I240&lt;='Main Template'!$F$9,'Main Template'!I240,";"))</f>
        <v>0</v>
      </c>
      <c r="B220">
        <f>IF(OR(B$1=":=",$A220=";"),"",INDEX('Main Template'!$J$22:$AN$505,Vacay_Template!$A220,Vacay_Template!B$1))</f>
        <v>0</v>
      </c>
      <c r="C220">
        <f>IF(OR(C$1=":=",$A220=";"),"",INDEX('Main Template'!$J$22:$AN$505,Vacay_Template!$A220,Vacay_Template!C$1))</f>
        <v>0</v>
      </c>
      <c r="D220">
        <f>IF(OR(D$1=":=",$A220=";"),"",INDEX('Main Template'!$J$22:$AN$505,Vacay_Template!$A220,Vacay_Template!D$1))</f>
        <v>0</v>
      </c>
      <c r="E220">
        <f>IF(OR(E$1=":=",$A220=";"),"",INDEX('Main Template'!$J$22:$AN$505,Vacay_Template!$A220,Vacay_Template!E$1))</f>
        <v>0</v>
      </c>
      <c r="F220">
        <f>IF(OR(F$1=":=",$A220=";"),"",INDEX('Main Template'!$J$22:$AN$505,Vacay_Template!$A220,Vacay_Template!F$1))</f>
        <v>0</v>
      </c>
      <c r="G220">
        <f>IF(OR(G$1=":=",$A220=";"),"",INDEX('Main Template'!$J$22:$AN$505,Vacay_Template!$A220,Vacay_Template!G$1))</f>
        <v>0</v>
      </c>
      <c r="H220">
        <f>IF(OR(H$1=":=",$A220=";"),"",INDEX('Main Template'!$J$22:$AN$505,Vacay_Template!$A220,Vacay_Template!H$1))</f>
        <v>0</v>
      </c>
      <c r="I220">
        <f>IF(OR(I$1=":=",$A220=";"),"",INDEX('Main Template'!$J$22:$AN$505,Vacay_Template!$A220,Vacay_Template!I$1))</f>
        <v>0</v>
      </c>
      <c r="J220">
        <f>IF(OR(J$1=":=",$A220=";"),"",INDEX('Main Template'!$J$22:$AN$505,Vacay_Template!$A220,Vacay_Template!J$1))</f>
        <v>0</v>
      </c>
      <c r="K220">
        <f>IF(OR(K$1=":=",$A220=";"),"",INDEX('Main Template'!$J$22:$AN$505,Vacay_Template!$A220,Vacay_Template!K$1))</f>
        <v>0</v>
      </c>
      <c r="L220">
        <f>IF(OR(L$1=":=",$A220=";"),"",INDEX('Main Template'!$J$22:$AN$505,Vacay_Template!$A220,Vacay_Template!L$1))</f>
        <v>0</v>
      </c>
      <c r="M220">
        <f>IF(OR(M$1=":=",$A220=";"),"",INDEX('Main Template'!$J$22:$AN$505,Vacay_Template!$A220,Vacay_Template!M$1))</f>
        <v>0</v>
      </c>
      <c r="N220">
        <f>IF(OR(N$1=":=",$A220=";"),"",INDEX('Main Template'!$J$22:$AN$505,Vacay_Template!$A220,Vacay_Template!N$1))</f>
        <v>0</v>
      </c>
      <c r="O220">
        <f>IF(OR(O$1=":=",$A220=";"),"",INDEX('Main Template'!$J$22:$AN$505,Vacay_Template!$A220,Vacay_Template!O$1))</f>
        <v>0</v>
      </c>
      <c r="P220">
        <f>IF(OR(P$1=":=",$A220=";"),"",INDEX('Main Template'!$J$22:$AN$505,Vacay_Template!$A220,Vacay_Template!P$1))</f>
        <v>0</v>
      </c>
      <c r="Q220">
        <f>IF(OR(Q$1=":=",$A220=";"),"",INDEX('Main Template'!$J$22:$AN$505,Vacay_Template!$A220,Vacay_Template!Q$1))</f>
        <v>0</v>
      </c>
      <c r="R220">
        <f>IF(OR(R$1=":=",$A220=";"),"",INDEX('Main Template'!$J$22:$AN$505,Vacay_Template!$A220,Vacay_Template!R$1))</f>
        <v>0</v>
      </c>
      <c r="S220">
        <f>IF(OR(S$1=":=",$A220=";"),"",INDEX('Main Template'!$J$22:$AN$505,Vacay_Template!$A220,Vacay_Template!S$1))</f>
        <v>0</v>
      </c>
      <c r="T220">
        <f>IF(OR(T$1=":=",$A220=";"),"",INDEX('Main Template'!$J$22:$AN$505,Vacay_Template!$A220,Vacay_Template!T$1))</f>
        <v>0</v>
      </c>
      <c r="U220">
        <f>IF(OR(U$1=":=",$A220=";"),"",INDEX('Main Template'!$J$22:$AN$505,Vacay_Template!$A220,Vacay_Template!U$1))</f>
        <v>0</v>
      </c>
      <c r="V220">
        <f>IF(OR(V$1=":=",$A220=";"),"",INDEX('Main Template'!$J$22:$AN$505,Vacay_Template!$A220,Vacay_Template!V$1))</f>
        <v>0</v>
      </c>
      <c r="W220">
        <f>IF(OR(W$1=":=",$A220=";"),"",INDEX('Main Template'!$J$22:$AN$505,Vacay_Template!$A220,Vacay_Template!W$1))</f>
        <v>0</v>
      </c>
      <c r="X220">
        <f>IF(OR(X$1=":=",$A220=";"),"",INDEX('Main Template'!$J$22:$AN$505,Vacay_Template!$A220,Vacay_Template!X$1))</f>
        <v>0</v>
      </c>
      <c r="Y220">
        <f>IF(OR(Y$1=":=",$A220=";"),"",INDEX('Main Template'!$J$22:$AN$505,Vacay_Template!$A220,Vacay_Template!Y$1))</f>
        <v>0</v>
      </c>
      <c r="Z220">
        <f>IF(OR(Z$1=":=",$A220=";"),"",INDEX('Main Template'!$J$22:$AN$505,Vacay_Template!$A220,Vacay_Template!Z$1))</f>
        <v>0</v>
      </c>
      <c r="AA220">
        <f>IF(OR(AA$1=":=",$A220=";"),"",INDEX('Main Template'!$J$22:$AN$505,Vacay_Template!$A220,Vacay_Template!AA$1))</f>
        <v>0</v>
      </c>
      <c r="AB220">
        <f>IF(OR(AB$1=":=",$A220=";"),"",INDEX('Main Template'!$J$22:$AN$505,Vacay_Template!$A220,Vacay_Template!AB$1))</f>
        <v>0</v>
      </c>
      <c r="AC220">
        <f>IF(OR(AC$1=":=",$A220=";"),"",INDEX('Main Template'!$J$22:$AN$505,Vacay_Template!$A220,Vacay_Template!AC$1))</f>
        <v>0</v>
      </c>
      <c r="AD220">
        <f>IF(OR(AD$1=":=",$A220=";"),"",INDEX('Main Template'!$J$22:$AN$505,Vacay_Template!$A220,Vacay_Template!AD$1))</f>
        <v>0</v>
      </c>
      <c r="AE220" t="str">
        <f>IF(OR(AE$1=":=",$A220=";"),"",INDEX('Main Template'!$J$22:$AN$505,Vacay_Template!$A220,Vacay_Template!AE$1))</f>
        <v/>
      </c>
      <c r="AF220" t="e">
        <f>IF(OR(AF$1=":=",$A220=";"),"",INDEX('Main Template'!$J$22:$AN$505,Vacay_Template!$A220,Vacay_Template!AF$1))</f>
        <v>#VALUE!</v>
      </c>
    </row>
    <row r="221" spans="1:32">
      <c r="A221">
        <f>IF(A220=";","",IF('Main Template'!I241&lt;='Main Template'!$F$9,'Main Template'!I241,";"))</f>
        <v>0</v>
      </c>
      <c r="B221">
        <f>IF(OR(B$1=":=",$A221=";"),"",INDEX('Main Template'!$J$22:$AN$505,Vacay_Template!$A221,Vacay_Template!B$1))</f>
        <v>0</v>
      </c>
      <c r="C221">
        <f>IF(OR(C$1=":=",$A221=";"),"",INDEX('Main Template'!$J$22:$AN$505,Vacay_Template!$A221,Vacay_Template!C$1))</f>
        <v>0</v>
      </c>
      <c r="D221">
        <f>IF(OR(D$1=":=",$A221=";"),"",INDEX('Main Template'!$J$22:$AN$505,Vacay_Template!$A221,Vacay_Template!D$1))</f>
        <v>0</v>
      </c>
      <c r="E221">
        <f>IF(OR(E$1=":=",$A221=";"),"",INDEX('Main Template'!$J$22:$AN$505,Vacay_Template!$A221,Vacay_Template!E$1))</f>
        <v>0</v>
      </c>
      <c r="F221">
        <f>IF(OR(F$1=":=",$A221=";"),"",INDEX('Main Template'!$J$22:$AN$505,Vacay_Template!$A221,Vacay_Template!F$1))</f>
        <v>0</v>
      </c>
      <c r="G221">
        <f>IF(OR(G$1=":=",$A221=";"),"",INDEX('Main Template'!$J$22:$AN$505,Vacay_Template!$A221,Vacay_Template!G$1))</f>
        <v>0</v>
      </c>
      <c r="H221">
        <f>IF(OR(H$1=":=",$A221=";"),"",INDEX('Main Template'!$J$22:$AN$505,Vacay_Template!$A221,Vacay_Template!H$1))</f>
        <v>0</v>
      </c>
      <c r="I221">
        <f>IF(OR(I$1=":=",$A221=";"),"",INDEX('Main Template'!$J$22:$AN$505,Vacay_Template!$A221,Vacay_Template!I$1))</f>
        <v>0</v>
      </c>
      <c r="J221">
        <f>IF(OR(J$1=":=",$A221=";"),"",INDEX('Main Template'!$J$22:$AN$505,Vacay_Template!$A221,Vacay_Template!J$1))</f>
        <v>0</v>
      </c>
      <c r="K221">
        <f>IF(OR(K$1=":=",$A221=";"),"",INDEX('Main Template'!$J$22:$AN$505,Vacay_Template!$A221,Vacay_Template!K$1))</f>
        <v>0</v>
      </c>
      <c r="L221">
        <f>IF(OR(L$1=":=",$A221=";"),"",INDEX('Main Template'!$J$22:$AN$505,Vacay_Template!$A221,Vacay_Template!L$1))</f>
        <v>0</v>
      </c>
      <c r="M221">
        <f>IF(OR(M$1=":=",$A221=";"),"",INDEX('Main Template'!$J$22:$AN$505,Vacay_Template!$A221,Vacay_Template!M$1))</f>
        <v>0</v>
      </c>
      <c r="N221">
        <f>IF(OR(N$1=":=",$A221=";"),"",INDEX('Main Template'!$J$22:$AN$505,Vacay_Template!$A221,Vacay_Template!N$1))</f>
        <v>0</v>
      </c>
      <c r="O221">
        <f>IF(OR(O$1=":=",$A221=";"),"",INDEX('Main Template'!$J$22:$AN$505,Vacay_Template!$A221,Vacay_Template!O$1))</f>
        <v>0</v>
      </c>
      <c r="P221">
        <f>IF(OR(P$1=":=",$A221=";"),"",INDEX('Main Template'!$J$22:$AN$505,Vacay_Template!$A221,Vacay_Template!P$1))</f>
        <v>0</v>
      </c>
      <c r="Q221">
        <f>IF(OR(Q$1=":=",$A221=";"),"",INDEX('Main Template'!$J$22:$AN$505,Vacay_Template!$A221,Vacay_Template!Q$1))</f>
        <v>0</v>
      </c>
      <c r="R221">
        <f>IF(OR(R$1=":=",$A221=";"),"",INDEX('Main Template'!$J$22:$AN$505,Vacay_Template!$A221,Vacay_Template!R$1))</f>
        <v>0</v>
      </c>
      <c r="S221">
        <f>IF(OR(S$1=":=",$A221=";"),"",INDEX('Main Template'!$J$22:$AN$505,Vacay_Template!$A221,Vacay_Template!S$1))</f>
        <v>0</v>
      </c>
      <c r="T221">
        <f>IF(OR(T$1=":=",$A221=";"),"",INDEX('Main Template'!$J$22:$AN$505,Vacay_Template!$A221,Vacay_Template!T$1))</f>
        <v>0</v>
      </c>
      <c r="U221">
        <f>IF(OR(U$1=":=",$A221=";"),"",INDEX('Main Template'!$J$22:$AN$505,Vacay_Template!$A221,Vacay_Template!U$1))</f>
        <v>0</v>
      </c>
      <c r="V221">
        <f>IF(OR(V$1=":=",$A221=";"),"",INDEX('Main Template'!$J$22:$AN$505,Vacay_Template!$A221,Vacay_Template!V$1))</f>
        <v>0</v>
      </c>
      <c r="W221">
        <f>IF(OR(W$1=":=",$A221=";"),"",INDEX('Main Template'!$J$22:$AN$505,Vacay_Template!$A221,Vacay_Template!W$1))</f>
        <v>0</v>
      </c>
      <c r="X221">
        <f>IF(OR(X$1=":=",$A221=";"),"",INDEX('Main Template'!$J$22:$AN$505,Vacay_Template!$A221,Vacay_Template!X$1))</f>
        <v>0</v>
      </c>
      <c r="Y221">
        <f>IF(OR(Y$1=":=",$A221=";"),"",INDEX('Main Template'!$J$22:$AN$505,Vacay_Template!$A221,Vacay_Template!Y$1))</f>
        <v>0</v>
      </c>
      <c r="Z221">
        <f>IF(OR(Z$1=":=",$A221=";"),"",INDEX('Main Template'!$J$22:$AN$505,Vacay_Template!$A221,Vacay_Template!Z$1))</f>
        <v>0</v>
      </c>
      <c r="AA221">
        <f>IF(OR(AA$1=":=",$A221=";"),"",INDEX('Main Template'!$J$22:$AN$505,Vacay_Template!$A221,Vacay_Template!AA$1))</f>
        <v>0</v>
      </c>
      <c r="AB221">
        <f>IF(OR(AB$1=":=",$A221=";"),"",INDEX('Main Template'!$J$22:$AN$505,Vacay_Template!$A221,Vacay_Template!AB$1))</f>
        <v>0</v>
      </c>
      <c r="AC221">
        <f>IF(OR(AC$1=":=",$A221=";"),"",INDEX('Main Template'!$J$22:$AN$505,Vacay_Template!$A221,Vacay_Template!AC$1))</f>
        <v>0</v>
      </c>
      <c r="AD221">
        <f>IF(OR(AD$1=":=",$A221=";"),"",INDEX('Main Template'!$J$22:$AN$505,Vacay_Template!$A221,Vacay_Template!AD$1))</f>
        <v>0</v>
      </c>
      <c r="AE221" t="str">
        <f>IF(OR(AE$1=":=",$A221=";"),"",INDEX('Main Template'!$J$22:$AN$505,Vacay_Template!$A221,Vacay_Template!AE$1))</f>
        <v/>
      </c>
      <c r="AF221" t="e">
        <f>IF(OR(AF$1=":=",$A221=";"),"",INDEX('Main Template'!$J$22:$AN$505,Vacay_Template!$A221,Vacay_Template!AF$1))</f>
        <v>#VALUE!</v>
      </c>
    </row>
    <row r="222" spans="1:32">
      <c r="A222">
        <f>IF(A221=";","",IF('Main Template'!I242&lt;='Main Template'!$F$9,'Main Template'!I242,";"))</f>
        <v>0</v>
      </c>
      <c r="B222">
        <f>IF(OR(B$1=":=",$A222=";"),"",INDEX('Main Template'!$J$22:$AN$505,Vacay_Template!$A222,Vacay_Template!B$1))</f>
        <v>0</v>
      </c>
      <c r="C222">
        <f>IF(OR(C$1=":=",$A222=";"),"",INDEX('Main Template'!$J$22:$AN$505,Vacay_Template!$A222,Vacay_Template!C$1))</f>
        <v>0</v>
      </c>
      <c r="D222">
        <f>IF(OR(D$1=":=",$A222=";"),"",INDEX('Main Template'!$J$22:$AN$505,Vacay_Template!$A222,Vacay_Template!D$1))</f>
        <v>0</v>
      </c>
      <c r="E222">
        <f>IF(OR(E$1=":=",$A222=";"),"",INDEX('Main Template'!$J$22:$AN$505,Vacay_Template!$A222,Vacay_Template!E$1))</f>
        <v>0</v>
      </c>
      <c r="F222">
        <f>IF(OR(F$1=":=",$A222=";"),"",INDEX('Main Template'!$J$22:$AN$505,Vacay_Template!$A222,Vacay_Template!F$1))</f>
        <v>0</v>
      </c>
      <c r="G222">
        <f>IF(OR(G$1=":=",$A222=";"),"",INDEX('Main Template'!$J$22:$AN$505,Vacay_Template!$A222,Vacay_Template!G$1))</f>
        <v>0</v>
      </c>
      <c r="H222">
        <f>IF(OR(H$1=":=",$A222=";"),"",INDEX('Main Template'!$J$22:$AN$505,Vacay_Template!$A222,Vacay_Template!H$1))</f>
        <v>0</v>
      </c>
      <c r="I222">
        <f>IF(OR(I$1=":=",$A222=";"),"",INDEX('Main Template'!$J$22:$AN$505,Vacay_Template!$A222,Vacay_Template!I$1))</f>
        <v>0</v>
      </c>
      <c r="J222">
        <f>IF(OR(J$1=":=",$A222=";"),"",INDEX('Main Template'!$J$22:$AN$505,Vacay_Template!$A222,Vacay_Template!J$1))</f>
        <v>0</v>
      </c>
      <c r="K222">
        <f>IF(OR(K$1=":=",$A222=";"),"",INDEX('Main Template'!$J$22:$AN$505,Vacay_Template!$A222,Vacay_Template!K$1))</f>
        <v>0</v>
      </c>
      <c r="L222">
        <f>IF(OR(L$1=":=",$A222=";"),"",INDEX('Main Template'!$J$22:$AN$505,Vacay_Template!$A222,Vacay_Template!L$1))</f>
        <v>0</v>
      </c>
      <c r="M222">
        <f>IF(OR(M$1=":=",$A222=";"),"",INDEX('Main Template'!$J$22:$AN$505,Vacay_Template!$A222,Vacay_Template!M$1))</f>
        <v>0</v>
      </c>
      <c r="N222">
        <f>IF(OR(N$1=":=",$A222=";"),"",INDEX('Main Template'!$J$22:$AN$505,Vacay_Template!$A222,Vacay_Template!N$1))</f>
        <v>0</v>
      </c>
      <c r="O222">
        <f>IF(OR(O$1=":=",$A222=";"),"",INDEX('Main Template'!$J$22:$AN$505,Vacay_Template!$A222,Vacay_Template!O$1))</f>
        <v>0</v>
      </c>
      <c r="P222">
        <f>IF(OR(P$1=":=",$A222=";"),"",INDEX('Main Template'!$J$22:$AN$505,Vacay_Template!$A222,Vacay_Template!P$1))</f>
        <v>0</v>
      </c>
      <c r="Q222">
        <f>IF(OR(Q$1=":=",$A222=";"),"",INDEX('Main Template'!$J$22:$AN$505,Vacay_Template!$A222,Vacay_Template!Q$1))</f>
        <v>0</v>
      </c>
      <c r="R222">
        <f>IF(OR(R$1=":=",$A222=";"),"",INDEX('Main Template'!$J$22:$AN$505,Vacay_Template!$A222,Vacay_Template!R$1))</f>
        <v>0</v>
      </c>
      <c r="S222">
        <f>IF(OR(S$1=":=",$A222=";"),"",INDEX('Main Template'!$J$22:$AN$505,Vacay_Template!$A222,Vacay_Template!S$1))</f>
        <v>0</v>
      </c>
      <c r="T222">
        <f>IF(OR(T$1=":=",$A222=";"),"",INDEX('Main Template'!$J$22:$AN$505,Vacay_Template!$A222,Vacay_Template!T$1))</f>
        <v>0</v>
      </c>
      <c r="U222">
        <f>IF(OR(U$1=":=",$A222=";"),"",INDEX('Main Template'!$J$22:$AN$505,Vacay_Template!$A222,Vacay_Template!U$1))</f>
        <v>0</v>
      </c>
      <c r="V222">
        <f>IF(OR(V$1=":=",$A222=";"),"",INDEX('Main Template'!$J$22:$AN$505,Vacay_Template!$A222,Vacay_Template!V$1))</f>
        <v>0</v>
      </c>
      <c r="W222">
        <f>IF(OR(W$1=":=",$A222=";"),"",INDEX('Main Template'!$J$22:$AN$505,Vacay_Template!$A222,Vacay_Template!W$1))</f>
        <v>0</v>
      </c>
      <c r="X222">
        <f>IF(OR(X$1=":=",$A222=";"),"",INDEX('Main Template'!$J$22:$AN$505,Vacay_Template!$A222,Vacay_Template!X$1))</f>
        <v>0</v>
      </c>
      <c r="Y222">
        <f>IF(OR(Y$1=":=",$A222=";"),"",INDEX('Main Template'!$J$22:$AN$505,Vacay_Template!$A222,Vacay_Template!Y$1))</f>
        <v>0</v>
      </c>
      <c r="Z222">
        <f>IF(OR(Z$1=":=",$A222=";"),"",INDEX('Main Template'!$J$22:$AN$505,Vacay_Template!$A222,Vacay_Template!Z$1))</f>
        <v>0</v>
      </c>
      <c r="AA222">
        <f>IF(OR(AA$1=":=",$A222=";"),"",INDEX('Main Template'!$J$22:$AN$505,Vacay_Template!$A222,Vacay_Template!AA$1))</f>
        <v>0</v>
      </c>
      <c r="AB222">
        <f>IF(OR(AB$1=":=",$A222=";"),"",INDEX('Main Template'!$J$22:$AN$505,Vacay_Template!$A222,Vacay_Template!AB$1))</f>
        <v>0</v>
      </c>
      <c r="AC222">
        <f>IF(OR(AC$1=":=",$A222=";"),"",INDEX('Main Template'!$J$22:$AN$505,Vacay_Template!$A222,Vacay_Template!AC$1))</f>
        <v>0</v>
      </c>
      <c r="AD222">
        <f>IF(OR(AD$1=":=",$A222=";"),"",INDEX('Main Template'!$J$22:$AN$505,Vacay_Template!$A222,Vacay_Template!AD$1))</f>
        <v>0</v>
      </c>
      <c r="AE222" t="str">
        <f>IF(OR(AE$1=":=",$A222=";"),"",INDEX('Main Template'!$J$22:$AN$505,Vacay_Template!$A222,Vacay_Template!AE$1))</f>
        <v/>
      </c>
      <c r="AF222" t="e">
        <f>IF(OR(AF$1=":=",$A222=";"),"",INDEX('Main Template'!$J$22:$AN$505,Vacay_Template!$A222,Vacay_Template!AF$1))</f>
        <v>#VALUE!</v>
      </c>
    </row>
    <row r="223" spans="1:32">
      <c r="A223">
        <f>IF(A222=";","",IF('Main Template'!I243&lt;='Main Template'!$F$9,'Main Template'!I243,";"))</f>
        <v>0</v>
      </c>
      <c r="B223">
        <f>IF(OR(B$1=":=",$A223=";"),"",INDEX('Main Template'!$J$22:$AN$505,Vacay_Template!$A223,Vacay_Template!B$1))</f>
        <v>0</v>
      </c>
      <c r="C223">
        <f>IF(OR(C$1=":=",$A223=";"),"",INDEX('Main Template'!$J$22:$AN$505,Vacay_Template!$A223,Vacay_Template!C$1))</f>
        <v>0</v>
      </c>
      <c r="D223">
        <f>IF(OR(D$1=":=",$A223=";"),"",INDEX('Main Template'!$J$22:$AN$505,Vacay_Template!$A223,Vacay_Template!D$1))</f>
        <v>0</v>
      </c>
      <c r="E223">
        <f>IF(OR(E$1=":=",$A223=";"),"",INDEX('Main Template'!$J$22:$AN$505,Vacay_Template!$A223,Vacay_Template!E$1))</f>
        <v>0</v>
      </c>
      <c r="F223">
        <f>IF(OR(F$1=":=",$A223=";"),"",INDEX('Main Template'!$J$22:$AN$505,Vacay_Template!$A223,Vacay_Template!F$1))</f>
        <v>0</v>
      </c>
      <c r="G223">
        <f>IF(OR(G$1=":=",$A223=";"),"",INDEX('Main Template'!$J$22:$AN$505,Vacay_Template!$A223,Vacay_Template!G$1))</f>
        <v>0</v>
      </c>
      <c r="H223">
        <f>IF(OR(H$1=":=",$A223=";"),"",INDEX('Main Template'!$J$22:$AN$505,Vacay_Template!$A223,Vacay_Template!H$1))</f>
        <v>0</v>
      </c>
      <c r="I223">
        <f>IF(OR(I$1=":=",$A223=";"),"",INDEX('Main Template'!$J$22:$AN$505,Vacay_Template!$A223,Vacay_Template!I$1))</f>
        <v>0</v>
      </c>
      <c r="J223">
        <f>IF(OR(J$1=":=",$A223=";"),"",INDEX('Main Template'!$J$22:$AN$505,Vacay_Template!$A223,Vacay_Template!J$1))</f>
        <v>0</v>
      </c>
      <c r="K223">
        <f>IF(OR(K$1=":=",$A223=";"),"",INDEX('Main Template'!$J$22:$AN$505,Vacay_Template!$A223,Vacay_Template!K$1))</f>
        <v>0</v>
      </c>
      <c r="L223">
        <f>IF(OR(L$1=":=",$A223=";"),"",INDEX('Main Template'!$J$22:$AN$505,Vacay_Template!$A223,Vacay_Template!L$1))</f>
        <v>0</v>
      </c>
      <c r="M223">
        <f>IF(OR(M$1=":=",$A223=";"),"",INDEX('Main Template'!$J$22:$AN$505,Vacay_Template!$A223,Vacay_Template!M$1))</f>
        <v>0</v>
      </c>
      <c r="N223">
        <f>IF(OR(N$1=":=",$A223=";"),"",INDEX('Main Template'!$J$22:$AN$505,Vacay_Template!$A223,Vacay_Template!N$1))</f>
        <v>0</v>
      </c>
      <c r="O223">
        <f>IF(OR(O$1=":=",$A223=";"),"",INDEX('Main Template'!$J$22:$AN$505,Vacay_Template!$A223,Vacay_Template!O$1))</f>
        <v>0</v>
      </c>
      <c r="P223">
        <f>IF(OR(P$1=":=",$A223=";"),"",INDEX('Main Template'!$J$22:$AN$505,Vacay_Template!$A223,Vacay_Template!P$1))</f>
        <v>0</v>
      </c>
      <c r="Q223">
        <f>IF(OR(Q$1=":=",$A223=";"),"",INDEX('Main Template'!$J$22:$AN$505,Vacay_Template!$A223,Vacay_Template!Q$1))</f>
        <v>0</v>
      </c>
      <c r="R223">
        <f>IF(OR(R$1=":=",$A223=";"),"",INDEX('Main Template'!$J$22:$AN$505,Vacay_Template!$A223,Vacay_Template!R$1))</f>
        <v>0</v>
      </c>
      <c r="S223">
        <f>IF(OR(S$1=":=",$A223=";"),"",INDEX('Main Template'!$J$22:$AN$505,Vacay_Template!$A223,Vacay_Template!S$1))</f>
        <v>0</v>
      </c>
      <c r="T223">
        <f>IF(OR(T$1=":=",$A223=";"),"",INDEX('Main Template'!$J$22:$AN$505,Vacay_Template!$A223,Vacay_Template!T$1))</f>
        <v>0</v>
      </c>
      <c r="U223">
        <f>IF(OR(U$1=":=",$A223=";"),"",INDEX('Main Template'!$J$22:$AN$505,Vacay_Template!$A223,Vacay_Template!U$1))</f>
        <v>0</v>
      </c>
      <c r="V223">
        <f>IF(OR(V$1=":=",$A223=";"),"",INDEX('Main Template'!$J$22:$AN$505,Vacay_Template!$A223,Vacay_Template!V$1))</f>
        <v>0</v>
      </c>
      <c r="W223">
        <f>IF(OR(W$1=":=",$A223=";"),"",INDEX('Main Template'!$J$22:$AN$505,Vacay_Template!$A223,Vacay_Template!W$1))</f>
        <v>0</v>
      </c>
      <c r="X223">
        <f>IF(OR(X$1=":=",$A223=";"),"",INDEX('Main Template'!$J$22:$AN$505,Vacay_Template!$A223,Vacay_Template!X$1))</f>
        <v>0</v>
      </c>
      <c r="Y223">
        <f>IF(OR(Y$1=":=",$A223=";"),"",INDEX('Main Template'!$J$22:$AN$505,Vacay_Template!$A223,Vacay_Template!Y$1))</f>
        <v>0</v>
      </c>
      <c r="Z223">
        <f>IF(OR(Z$1=":=",$A223=";"),"",INDEX('Main Template'!$J$22:$AN$505,Vacay_Template!$A223,Vacay_Template!Z$1))</f>
        <v>0</v>
      </c>
      <c r="AA223">
        <f>IF(OR(AA$1=":=",$A223=";"),"",INDEX('Main Template'!$J$22:$AN$505,Vacay_Template!$A223,Vacay_Template!AA$1))</f>
        <v>0</v>
      </c>
      <c r="AB223">
        <f>IF(OR(AB$1=":=",$A223=";"),"",INDEX('Main Template'!$J$22:$AN$505,Vacay_Template!$A223,Vacay_Template!AB$1))</f>
        <v>0</v>
      </c>
      <c r="AC223">
        <f>IF(OR(AC$1=":=",$A223=";"),"",INDEX('Main Template'!$J$22:$AN$505,Vacay_Template!$A223,Vacay_Template!AC$1))</f>
        <v>0</v>
      </c>
      <c r="AD223">
        <f>IF(OR(AD$1=":=",$A223=";"),"",INDEX('Main Template'!$J$22:$AN$505,Vacay_Template!$A223,Vacay_Template!AD$1))</f>
        <v>0</v>
      </c>
      <c r="AE223" t="str">
        <f>IF(OR(AE$1=":=",$A223=";"),"",INDEX('Main Template'!$J$22:$AN$505,Vacay_Template!$A223,Vacay_Template!AE$1))</f>
        <v/>
      </c>
      <c r="AF223" t="e">
        <f>IF(OR(AF$1=":=",$A223=";"),"",INDEX('Main Template'!$J$22:$AN$505,Vacay_Template!$A223,Vacay_Template!AF$1))</f>
        <v>#VALUE!</v>
      </c>
    </row>
    <row r="224" spans="1:32">
      <c r="A224">
        <f>IF(A223=";","",IF('Main Template'!I244&lt;='Main Template'!$F$9,'Main Template'!I244,";"))</f>
        <v>0</v>
      </c>
      <c r="B224">
        <f>IF(OR(B$1=":=",$A224=";"),"",INDEX('Main Template'!$J$22:$AN$505,Vacay_Template!$A224,Vacay_Template!B$1))</f>
        <v>0</v>
      </c>
      <c r="C224">
        <f>IF(OR(C$1=":=",$A224=";"),"",INDEX('Main Template'!$J$22:$AN$505,Vacay_Template!$A224,Vacay_Template!C$1))</f>
        <v>0</v>
      </c>
      <c r="D224">
        <f>IF(OR(D$1=":=",$A224=";"),"",INDEX('Main Template'!$J$22:$AN$505,Vacay_Template!$A224,Vacay_Template!D$1))</f>
        <v>0</v>
      </c>
      <c r="E224">
        <f>IF(OR(E$1=":=",$A224=";"),"",INDEX('Main Template'!$J$22:$AN$505,Vacay_Template!$A224,Vacay_Template!E$1))</f>
        <v>0</v>
      </c>
      <c r="F224">
        <f>IF(OR(F$1=":=",$A224=";"),"",INDEX('Main Template'!$J$22:$AN$505,Vacay_Template!$A224,Vacay_Template!F$1))</f>
        <v>0</v>
      </c>
      <c r="G224">
        <f>IF(OR(G$1=":=",$A224=";"),"",INDEX('Main Template'!$J$22:$AN$505,Vacay_Template!$A224,Vacay_Template!G$1))</f>
        <v>0</v>
      </c>
      <c r="H224">
        <f>IF(OR(H$1=":=",$A224=";"),"",INDEX('Main Template'!$J$22:$AN$505,Vacay_Template!$A224,Vacay_Template!H$1))</f>
        <v>0</v>
      </c>
      <c r="I224">
        <f>IF(OR(I$1=":=",$A224=";"),"",INDEX('Main Template'!$J$22:$AN$505,Vacay_Template!$A224,Vacay_Template!I$1))</f>
        <v>0</v>
      </c>
      <c r="J224">
        <f>IF(OR(J$1=":=",$A224=";"),"",INDEX('Main Template'!$J$22:$AN$505,Vacay_Template!$A224,Vacay_Template!J$1))</f>
        <v>0</v>
      </c>
      <c r="K224">
        <f>IF(OR(K$1=":=",$A224=";"),"",INDEX('Main Template'!$J$22:$AN$505,Vacay_Template!$A224,Vacay_Template!K$1))</f>
        <v>0</v>
      </c>
      <c r="L224">
        <f>IF(OR(L$1=":=",$A224=";"),"",INDEX('Main Template'!$J$22:$AN$505,Vacay_Template!$A224,Vacay_Template!L$1))</f>
        <v>0</v>
      </c>
      <c r="M224">
        <f>IF(OR(M$1=":=",$A224=";"),"",INDEX('Main Template'!$J$22:$AN$505,Vacay_Template!$A224,Vacay_Template!M$1))</f>
        <v>0</v>
      </c>
      <c r="N224">
        <f>IF(OR(N$1=":=",$A224=";"),"",INDEX('Main Template'!$J$22:$AN$505,Vacay_Template!$A224,Vacay_Template!N$1))</f>
        <v>0</v>
      </c>
      <c r="O224">
        <f>IF(OR(O$1=":=",$A224=";"),"",INDEX('Main Template'!$J$22:$AN$505,Vacay_Template!$A224,Vacay_Template!O$1))</f>
        <v>0</v>
      </c>
      <c r="P224">
        <f>IF(OR(P$1=":=",$A224=";"),"",INDEX('Main Template'!$J$22:$AN$505,Vacay_Template!$A224,Vacay_Template!P$1))</f>
        <v>0</v>
      </c>
      <c r="Q224">
        <f>IF(OR(Q$1=":=",$A224=";"),"",INDEX('Main Template'!$J$22:$AN$505,Vacay_Template!$A224,Vacay_Template!Q$1))</f>
        <v>0</v>
      </c>
      <c r="R224">
        <f>IF(OR(R$1=":=",$A224=";"),"",INDEX('Main Template'!$J$22:$AN$505,Vacay_Template!$A224,Vacay_Template!R$1))</f>
        <v>0</v>
      </c>
      <c r="S224">
        <f>IF(OR(S$1=":=",$A224=";"),"",INDEX('Main Template'!$J$22:$AN$505,Vacay_Template!$A224,Vacay_Template!S$1))</f>
        <v>0</v>
      </c>
      <c r="T224">
        <f>IF(OR(T$1=":=",$A224=";"),"",INDEX('Main Template'!$J$22:$AN$505,Vacay_Template!$A224,Vacay_Template!T$1))</f>
        <v>0</v>
      </c>
      <c r="U224">
        <f>IF(OR(U$1=":=",$A224=";"),"",INDEX('Main Template'!$J$22:$AN$505,Vacay_Template!$A224,Vacay_Template!U$1))</f>
        <v>0</v>
      </c>
      <c r="V224">
        <f>IF(OR(V$1=":=",$A224=";"),"",INDEX('Main Template'!$J$22:$AN$505,Vacay_Template!$A224,Vacay_Template!V$1))</f>
        <v>0</v>
      </c>
      <c r="W224">
        <f>IF(OR(W$1=":=",$A224=";"),"",INDEX('Main Template'!$J$22:$AN$505,Vacay_Template!$A224,Vacay_Template!W$1))</f>
        <v>0</v>
      </c>
      <c r="X224">
        <f>IF(OR(X$1=":=",$A224=";"),"",INDEX('Main Template'!$J$22:$AN$505,Vacay_Template!$A224,Vacay_Template!X$1))</f>
        <v>0</v>
      </c>
      <c r="Y224">
        <f>IF(OR(Y$1=":=",$A224=";"),"",INDEX('Main Template'!$J$22:$AN$505,Vacay_Template!$A224,Vacay_Template!Y$1))</f>
        <v>0</v>
      </c>
      <c r="Z224">
        <f>IF(OR(Z$1=":=",$A224=";"),"",INDEX('Main Template'!$J$22:$AN$505,Vacay_Template!$A224,Vacay_Template!Z$1))</f>
        <v>0</v>
      </c>
      <c r="AA224">
        <f>IF(OR(AA$1=":=",$A224=";"),"",INDEX('Main Template'!$J$22:$AN$505,Vacay_Template!$A224,Vacay_Template!AA$1))</f>
        <v>0</v>
      </c>
      <c r="AB224">
        <f>IF(OR(AB$1=":=",$A224=";"),"",INDEX('Main Template'!$J$22:$AN$505,Vacay_Template!$A224,Vacay_Template!AB$1))</f>
        <v>0</v>
      </c>
      <c r="AC224">
        <f>IF(OR(AC$1=":=",$A224=";"),"",INDEX('Main Template'!$J$22:$AN$505,Vacay_Template!$A224,Vacay_Template!AC$1))</f>
        <v>0</v>
      </c>
      <c r="AD224">
        <f>IF(OR(AD$1=":=",$A224=";"),"",INDEX('Main Template'!$J$22:$AN$505,Vacay_Template!$A224,Vacay_Template!AD$1))</f>
        <v>0</v>
      </c>
      <c r="AE224" t="str">
        <f>IF(OR(AE$1=":=",$A224=";"),"",INDEX('Main Template'!$J$22:$AN$505,Vacay_Template!$A224,Vacay_Template!AE$1))</f>
        <v/>
      </c>
      <c r="AF224" t="e">
        <f>IF(OR(AF$1=":=",$A224=";"),"",INDEX('Main Template'!$J$22:$AN$505,Vacay_Template!$A224,Vacay_Template!AF$1))</f>
        <v>#VALUE!</v>
      </c>
    </row>
    <row r="225" spans="1:32">
      <c r="A225">
        <f>IF(A224=";","",IF('Main Template'!I245&lt;='Main Template'!$F$9,'Main Template'!I245,";"))</f>
        <v>0</v>
      </c>
      <c r="B225">
        <f>IF(OR(B$1=":=",$A225=";"),"",INDEX('Main Template'!$J$22:$AN$505,Vacay_Template!$A225,Vacay_Template!B$1))</f>
        <v>0</v>
      </c>
      <c r="C225">
        <f>IF(OR(C$1=":=",$A225=";"),"",INDEX('Main Template'!$J$22:$AN$505,Vacay_Template!$A225,Vacay_Template!C$1))</f>
        <v>0</v>
      </c>
      <c r="D225">
        <f>IF(OR(D$1=":=",$A225=";"),"",INDEX('Main Template'!$J$22:$AN$505,Vacay_Template!$A225,Vacay_Template!D$1))</f>
        <v>0</v>
      </c>
      <c r="E225">
        <f>IF(OR(E$1=":=",$A225=";"),"",INDEX('Main Template'!$J$22:$AN$505,Vacay_Template!$A225,Vacay_Template!E$1))</f>
        <v>0</v>
      </c>
      <c r="F225">
        <f>IF(OR(F$1=":=",$A225=";"),"",INDEX('Main Template'!$J$22:$AN$505,Vacay_Template!$A225,Vacay_Template!F$1))</f>
        <v>0</v>
      </c>
      <c r="G225">
        <f>IF(OR(G$1=":=",$A225=";"),"",INDEX('Main Template'!$J$22:$AN$505,Vacay_Template!$A225,Vacay_Template!G$1))</f>
        <v>0</v>
      </c>
      <c r="H225">
        <f>IF(OR(H$1=":=",$A225=";"),"",INDEX('Main Template'!$J$22:$AN$505,Vacay_Template!$A225,Vacay_Template!H$1))</f>
        <v>0</v>
      </c>
      <c r="I225">
        <f>IF(OR(I$1=":=",$A225=";"),"",INDEX('Main Template'!$J$22:$AN$505,Vacay_Template!$A225,Vacay_Template!I$1))</f>
        <v>0</v>
      </c>
      <c r="J225">
        <f>IF(OR(J$1=":=",$A225=";"),"",INDEX('Main Template'!$J$22:$AN$505,Vacay_Template!$A225,Vacay_Template!J$1))</f>
        <v>0</v>
      </c>
      <c r="K225">
        <f>IF(OR(K$1=":=",$A225=";"),"",INDEX('Main Template'!$J$22:$AN$505,Vacay_Template!$A225,Vacay_Template!K$1))</f>
        <v>0</v>
      </c>
      <c r="L225">
        <f>IF(OR(L$1=":=",$A225=";"),"",INDEX('Main Template'!$J$22:$AN$505,Vacay_Template!$A225,Vacay_Template!L$1))</f>
        <v>0</v>
      </c>
      <c r="M225">
        <f>IF(OR(M$1=":=",$A225=";"),"",INDEX('Main Template'!$J$22:$AN$505,Vacay_Template!$A225,Vacay_Template!M$1))</f>
        <v>0</v>
      </c>
      <c r="N225">
        <f>IF(OR(N$1=":=",$A225=";"),"",INDEX('Main Template'!$J$22:$AN$505,Vacay_Template!$A225,Vacay_Template!N$1))</f>
        <v>0</v>
      </c>
      <c r="O225">
        <f>IF(OR(O$1=":=",$A225=";"),"",INDEX('Main Template'!$J$22:$AN$505,Vacay_Template!$A225,Vacay_Template!O$1))</f>
        <v>0</v>
      </c>
      <c r="P225">
        <f>IF(OR(P$1=":=",$A225=";"),"",INDEX('Main Template'!$J$22:$AN$505,Vacay_Template!$A225,Vacay_Template!P$1))</f>
        <v>0</v>
      </c>
      <c r="Q225">
        <f>IF(OR(Q$1=":=",$A225=";"),"",INDEX('Main Template'!$J$22:$AN$505,Vacay_Template!$A225,Vacay_Template!Q$1))</f>
        <v>0</v>
      </c>
      <c r="R225">
        <f>IF(OR(R$1=":=",$A225=";"),"",INDEX('Main Template'!$J$22:$AN$505,Vacay_Template!$A225,Vacay_Template!R$1))</f>
        <v>0</v>
      </c>
      <c r="S225">
        <f>IF(OR(S$1=":=",$A225=";"),"",INDEX('Main Template'!$J$22:$AN$505,Vacay_Template!$A225,Vacay_Template!S$1))</f>
        <v>0</v>
      </c>
      <c r="T225">
        <f>IF(OR(T$1=":=",$A225=";"),"",INDEX('Main Template'!$J$22:$AN$505,Vacay_Template!$A225,Vacay_Template!T$1))</f>
        <v>0</v>
      </c>
      <c r="U225">
        <f>IF(OR(U$1=":=",$A225=";"),"",INDEX('Main Template'!$J$22:$AN$505,Vacay_Template!$A225,Vacay_Template!U$1))</f>
        <v>0</v>
      </c>
      <c r="V225">
        <f>IF(OR(V$1=":=",$A225=";"),"",INDEX('Main Template'!$J$22:$AN$505,Vacay_Template!$A225,Vacay_Template!V$1))</f>
        <v>0</v>
      </c>
      <c r="W225">
        <f>IF(OR(W$1=":=",$A225=";"),"",INDEX('Main Template'!$J$22:$AN$505,Vacay_Template!$A225,Vacay_Template!W$1))</f>
        <v>0</v>
      </c>
      <c r="X225">
        <f>IF(OR(X$1=":=",$A225=";"),"",INDEX('Main Template'!$J$22:$AN$505,Vacay_Template!$A225,Vacay_Template!X$1))</f>
        <v>0</v>
      </c>
      <c r="Y225">
        <f>IF(OR(Y$1=":=",$A225=";"),"",INDEX('Main Template'!$J$22:$AN$505,Vacay_Template!$A225,Vacay_Template!Y$1))</f>
        <v>0</v>
      </c>
      <c r="Z225">
        <f>IF(OR(Z$1=":=",$A225=";"),"",INDEX('Main Template'!$J$22:$AN$505,Vacay_Template!$A225,Vacay_Template!Z$1))</f>
        <v>0</v>
      </c>
      <c r="AA225">
        <f>IF(OR(AA$1=":=",$A225=";"),"",INDEX('Main Template'!$J$22:$AN$505,Vacay_Template!$A225,Vacay_Template!AA$1))</f>
        <v>0</v>
      </c>
      <c r="AB225">
        <f>IF(OR(AB$1=":=",$A225=";"),"",INDEX('Main Template'!$J$22:$AN$505,Vacay_Template!$A225,Vacay_Template!AB$1))</f>
        <v>0</v>
      </c>
      <c r="AC225">
        <f>IF(OR(AC$1=":=",$A225=";"),"",INDEX('Main Template'!$J$22:$AN$505,Vacay_Template!$A225,Vacay_Template!AC$1))</f>
        <v>0</v>
      </c>
      <c r="AD225">
        <f>IF(OR(AD$1=":=",$A225=";"),"",INDEX('Main Template'!$J$22:$AN$505,Vacay_Template!$A225,Vacay_Template!AD$1))</f>
        <v>0</v>
      </c>
      <c r="AE225" t="str">
        <f>IF(OR(AE$1=":=",$A225=";"),"",INDEX('Main Template'!$J$22:$AN$505,Vacay_Template!$A225,Vacay_Template!AE$1))</f>
        <v/>
      </c>
      <c r="AF225" t="e">
        <f>IF(OR(AF$1=":=",$A225=";"),"",INDEX('Main Template'!$J$22:$AN$505,Vacay_Template!$A225,Vacay_Template!AF$1))</f>
        <v>#VALUE!</v>
      </c>
    </row>
    <row r="226" spans="1:32">
      <c r="A226">
        <f>IF(A225=";","",IF('Main Template'!I246&lt;='Main Template'!$F$9,'Main Template'!I246,";"))</f>
        <v>0</v>
      </c>
      <c r="B226">
        <f>IF(OR(B$1=":=",$A226=";"),"",INDEX('Main Template'!$J$22:$AN$505,Vacay_Template!$A226,Vacay_Template!B$1))</f>
        <v>0</v>
      </c>
      <c r="C226">
        <f>IF(OR(C$1=":=",$A226=";"),"",INDEX('Main Template'!$J$22:$AN$505,Vacay_Template!$A226,Vacay_Template!C$1))</f>
        <v>0</v>
      </c>
      <c r="D226">
        <f>IF(OR(D$1=":=",$A226=";"),"",INDEX('Main Template'!$J$22:$AN$505,Vacay_Template!$A226,Vacay_Template!D$1))</f>
        <v>0</v>
      </c>
      <c r="E226">
        <f>IF(OR(E$1=":=",$A226=";"),"",INDEX('Main Template'!$J$22:$AN$505,Vacay_Template!$A226,Vacay_Template!E$1))</f>
        <v>0</v>
      </c>
      <c r="F226">
        <f>IF(OR(F$1=":=",$A226=";"),"",INDEX('Main Template'!$J$22:$AN$505,Vacay_Template!$A226,Vacay_Template!F$1))</f>
        <v>0</v>
      </c>
      <c r="G226">
        <f>IF(OR(G$1=":=",$A226=";"),"",INDEX('Main Template'!$J$22:$AN$505,Vacay_Template!$A226,Vacay_Template!G$1))</f>
        <v>0</v>
      </c>
      <c r="H226">
        <f>IF(OR(H$1=":=",$A226=";"),"",INDEX('Main Template'!$J$22:$AN$505,Vacay_Template!$A226,Vacay_Template!H$1))</f>
        <v>0</v>
      </c>
      <c r="I226">
        <f>IF(OR(I$1=":=",$A226=";"),"",INDEX('Main Template'!$J$22:$AN$505,Vacay_Template!$A226,Vacay_Template!I$1))</f>
        <v>0</v>
      </c>
      <c r="J226">
        <f>IF(OR(J$1=":=",$A226=";"),"",INDEX('Main Template'!$J$22:$AN$505,Vacay_Template!$A226,Vacay_Template!J$1))</f>
        <v>0</v>
      </c>
      <c r="K226">
        <f>IF(OR(K$1=":=",$A226=";"),"",INDEX('Main Template'!$J$22:$AN$505,Vacay_Template!$A226,Vacay_Template!K$1))</f>
        <v>0</v>
      </c>
      <c r="L226">
        <f>IF(OR(L$1=":=",$A226=";"),"",INDEX('Main Template'!$J$22:$AN$505,Vacay_Template!$A226,Vacay_Template!L$1))</f>
        <v>0</v>
      </c>
      <c r="M226">
        <f>IF(OR(M$1=":=",$A226=";"),"",INDEX('Main Template'!$J$22:$AN$505,Vacay_Template!$A226,Vacay_Template!M$1))</f>
        <v>0</v>
      </c>
      <c r="N226">
        <f>IF(OR(N$1=":=",$A226=";"),"",INDEX('Main Template'!$J$22:$AN$505,Vacay_Template!$A226,Vacay_Template!N$1))</f>
        <v>0</v>
      </c>
      <c r="O226">
        <f>IF(OR(O$1=":=",$A226=";"),"",INDEX('Main Template'!$J$22:$AN$505,Vacay_Template!$A226,Vacay_Template!O$1))</f>
        <v>0</v>
      </c>
      <c r="P226">
        <f>IF(OR(P$1=":=",$A226=";"),"",INDEX('Main Template'!$J$22:$AN$505,Vacay_Template!$A226,Vacay_Template!P$1))</f>
        <v>0</v>
      </c>
      <c r="Q226">
        <f>IF(OR(Q$1=":=",$A226=";"),"",INDEX('Main Template'!$J$22:$AN$505,Vacay_Template!$A226,Vacay_Template!Q$1))</f>
        <v>0</v>
      </c>
      <c r="R226">
        <f>IF(OR(R$1=":=",$A226=";"),"",INDEX('Main Template'!$J$22:$AN$505,Vacay_Template!$A226,Vacay_Template!R$1))</f>
        <v>0</v>
      </c>
      <c r="S226">
        <f>IF(OR(S$1=":=",$A226=";"),"",INDEX('Main Template'!$J$22:$AN$505,Vacay_Template!$A226,Vacay_Template!S$1))</f>
        <v>0</v>
      </c>
      <c r="T226">
        <f>IF(OR(T$1=":=",$A226=";"),"",INDEX('Main Template'!$J$22:$AN$505,Vacay_Template!$A226,Vacay_Template!T$1))</f>
        <v>0</v>
      </c>
      <c r="U226">
        <f>IF(OR(U$1=":=",$A226=";"),"",INDEX('Main Template'!$J$22:$AN$505,Vacay_Template!$A226,Vacay_Template!U$1))</f>
        <v>0</v>
      </c>
      <c r="V226">
        <f>IF(OR(V$1=":=",$A226=";"),"",INDEX('Main Template'!$J$22:$AN$505,Vacay_Template!$A226,Vacay_Template!V$1))</f>
        <v>0</v>
      </c>
      <c r="W226">
        <f>IF(OR(W$1=":=",$A226=";"),"",INDEX('Main Template'!$J$22:$AN$505,Vacay_Template!$A226,Vacay_Template!W$1))</f>
        <v>0</v>
      </c>
      <c r="X226">
        <f>IF(OR(X$1=":=",$A226=";"),"",INDEX('Main Template'!$J$22:$AN$505,Vacay_Template!$A226,Vacay_Template!X$1))</f>
        <v>0</v>
      </c>
      <c r="Y226">
        <f>IF(OR(Y$1=":=",$A226=";"),"",INDEX('Main Template'!$J$22:$AN$505,Vacay_Template!$A226,Vacay_Template!Y$1))</f>
        <v>0</v>
      </c>
      <c r="Z226">
        <f>IF(OR(Z$1=":=",$A226=";"),"",INDEX('Main Template'!$J$22:$AN$505,Vacay_Template!$A226,Vacay_Template!Z$1))</f>
        <v>0</v>
      </c>
      <c r="AA226">
        <f>IF(OR(AA$1=":=",$A226=";"),"",INDEX('Main Template'!$J$22:$AN$505,Vacay_Template!$A226,Vacay_Template!AA$1))</f>
        <v>0</v>
      </c>
      <c r="AB226">
        <f>IF(OR(AB$1=":=",$A226=";"),"",INDEX('Main Template'!$J$22:$AN$505,Vacay_Template!$A226,Vacay_Template!AB$1))</f>
        <v>0</v>
      </c>
      <c r="AC226">
        <f>IF(OR(AC$1=":=",$A226=";"),"",INDEX('Main Template'!$J$22:$AN$505,Vacay_Template!$A226,Vacay_Template!AC$1))</f>
        <v>0</v>
      </c>
      <c r="AD226">
        <f>IF(OR(AD$1=":=",$A226=";"),"",INDEX('Main Template'!$J$22:$AN$505,Vacay_Template!$A226,Vacay_Template!AD$1))</f>
        <v>0</v>
      </c>
      <c r="AE226" t="str">
        <f>IF(OR(AE$1=":=",$A226=";"),"",INDEX('Main Template'!$J$22:$AN$505,Vacay_Template!$A226,Vacay_Template!AE$1))</f>
        <v/>
      </c>
      <c r="AF226" t="e">
        <f>IF(OR(AF$1=":=",$A226=";"),"",INDEX('Main Template'!$J$22:$AN$505,Vacay_Template!$A226,Vacay_Template!AF$1))</f>
        <v>#VALUE!</v>
      </c>
    </row>
    <row r="227" spans="1:32">
      <c r="A227">
        <f>IF(A226=";","",IF('Main Template'!I247&lt;='Main Template'!$F$9,'Main Template'!I247,";"))</f>
        <v>0</v>
      </c>
      <c r="B227">
        <f>IF(OR(B$1=":=",$A227=";"),"",INDEX('Main Template'!$J$22:$AN$505,Vacay_Template!$A227,Vacay_Template!B$1))</f>
        <v>0</v>
      </c>
      <c r="C227">
        <f>IF(OR(C$1=":=",$A227=";"),"",INDEX('Main Template'!$J$22:$AN$505,Vacay_Template!$A227,Vacay_Template!C$1))</f>
        <v>0</v>
      </c>
      <c r="D227">
        <f>IF(OR(D$1=":=",$A227=";"),"",INDEX('Main Template'!$J$22:$AN$505,Vacay_Template!$A227,Vacay_Template!D$1))</f>
        <v>0</v>
      </c>
      <c r="E227">
        <f>IF(OR(E$1=":=",$A227=";"),"",INDEX('Main Template'!$J$22:$AN$505,Vacay_Template!$A227,Vacay_Template!E$1))</f>
        <v>0</v>
      </c>
      <c r="F227">
        <f>IF(OR(F$1=":=",$A227=";"),"",INDEX('Main Template'!$J$22:$AN$505,Vacay_Template!$A227,Vacay_Template!F$1))</f>
        <v>0</v>
      </c>
      <c r="G227">
        <f>IF(OR(G$1=":=",$A227=";"),"",INDEX('Main Template'!$J$22:$AN$505,Vacay_Template!$A227,Vacay_Template!G$1))</f>
        <v>0</v>
      </c>
      <c r="H227">
        <f>IF(OR(H$1=":=",$A227=";"),"",INDEX('Main Template'!$J$22:$AN$505,Vacay_Template!$A227,Vacay_Template!H$1))</f>
        <v>0</v>
      </c>
      <c r="I227">
        <f>IF(OR(I$1=":=",$A227=";"),"",INDEX('Main Template'!$J$22:$AN$505,Vacay_Template!$A227,Vacay_Template!I$1))</f>
        <v>0</v>
      </c>
      <c r="J227">
        <f>IF(OR(J$1=":=",$A227=";"),"",INDEX('Main Template'!$J$22:$AN$505,Vacay_Template!$A227,Vacay_Template!J$1))</f>
        <v>0</v>
      </c>
      <c r="K227">
        <f>IF(OR(K$1=":=",$A227=";"),"",INDEX('Main Template'!$J$22:$AN$505,Vacay_Template!$A227,Vacay_Template!K$1))</f>
        <v>0</v>
      </c>
      <c r="L227">
        <f>IF(OR(L$1=":=",$A227=";"),"",INDEX('Main Template'!$J$22:$AN$505,Vacay_Template!$A227,Vacay_Template!L$1))</f>
        <v>0</v>
      </c>
      <c r="M227">
        <f>IF(OR(M$1=":=",$A227=";"),"",INDEX('Main Template'!$J$22:$AN$505,Vacay_Template!$A227,Vacay_Template!M$1))</f>
        <v>0</v>
      </c>
      <c r="N227">
        <f>IF(OR(N$1=":=",$A227=";"),"",INDEX('Main Template'!$J$22:$AN$505,Vacay_Template!$A227,Vacay_Template!N$1))</f>
        <v>0</v>
      </c>
      <c r="O227">
        <f>IF(OR(O$1=":=",$A227=";"),"",INDEX('Main Template'!$J$22:$AN$505,Vacay_Template!$A227,Vacay_Template!O$1))</f>
        <v>0</v>
      </c>
      <c r="P227">
        <f>IF(OR(P$1=":=",$A227=";"),"",INDEX('Main Template'!$J$22:$AN$505,Vacay_Template!$A227,Vacay_Template!P$1))</f>
        <v>0</v>
      </c>
      <c r="Q227">
        <f>IF(OR(Q$1=":=",$A227=";"),"",INDEX('Main Template'!$J$22:$AN$505,Vacay_Template!$A227,Vacay_Template!Q$1))</f>
        <v>0</v>
      </c>
      <c r="R227">
        <f>IF(OR(R$1=":=",$A227=";"),"",INDEX('Main Template'!$J$22:$AN$505,Vacay_Template!$A227,Vacay_Template!R$1))</f>
        <v>0</v>
      </c>
      <c r="S227">
        <f>IF(OR(S$1=":=",$A227=";"),"",INDEX('Main Template'!$J$22:$AN$505,Vacay_Template!$A227,Vacay_Template!S$1))</f>
        <v>0</v>
      </c>
      <c r="T227">
        <f>IF(OR(T$1=":=",$A227=";"),"",INDEX('Main Template'!$J$22:$AN$505,Vacay_Template!$A227,Vacay_Template!T$1))</f>
        <v>0</v>
      </c>
      <c r="U227">
        <f>IF(OR(U$1=":=",$A227=";"),"",INDEX('Main Template'!$J$22:$AN$505,Vacay_Template!$A227,Vacay_Template!U$1))</f>
        <v>0</v>
      </c>
      <c r="V227">
        <f>IF(OR(V$1=":=",$A227=";"),"",INDEX('Main Template'!$J$22:$AN$505,Vacay_Template!$A227,Vacay_Template!V$1))</f>
        <v>0</v>
      </c>
      <c r="W227">
        <f>IF(OR(W$1=":=",$A227=";"),"",INDEX('Main Template'!$J$22:$AN$505,Vacay_Template!$A227,Vacay_Template!W$1))</f>
        <v>0</v>
      </c>
      <c r="X227">
        <f>IF(OR(X$1=":=",$A227=";"),"",INDEX('Main Template'!$J$22:$AN$505,Vacay_Template!$A227,Vacay_Template!X$1))</f>
        <v>0</v>
      </c>
      <c r="Y227">
        <f>IF(OR(Y$1=":=",$A227=";"),"",INDEX('Main Template'!$J$22:$AN$505,Vacay_Template!$A227,Vacay_Template!Y$1))</f>
        <v>0</v>
      </c>
      <c r="Z227">
        <f>IF(OR(Z$1=":=",$A227=";"),"",INDEX('Main Template'!$J$22:$AN$505,Vacay_Template!$A227,Vacay_Template!Z$1))</f>
        <v>0</v>
      </c>
      <c r="AA227">
        <f>IF(OR(AA$1=":=",$A227=";"),"",INDEX('Main Template'!$J$22:$AN$505,Vacay_Template!$A227,Vacay_Template!AA$1))</f>
        <v>0</v>
      </c>
      <c r="AB227">
        <f>IF(OR(AB$1=":=",$A227=";"),"",INDEX('Main Template'!$J$22:$AN$505,Vacay_Template!$A227,Vacay_Template!AB$1))</f>
        <v>0</v>
      </c>
      <c r="AC227">
        <f>IF(OR(AC$1=":=",$A227=";"),"",INDEX('Main Template'!$J$22:$AN$505,Vacay_Template!$A227,Vacay_Template!AC$1))</f>
        <v>0</v>
      </c>
      <c r="AD227">
        <f>IF(OR(AD$1=":=",$A227=";"),"",INDEX('Main Template'!$J$22:$AN$505,Vacay_Template!$A227,Vacay_Template!AD$1))</f>
        <v>0</v>
      </c>
      <c r="AE227" t="str">
        <f>IF(OR(AE$1=":=",$A227=";"),"",INDEX('Main Template'!$J$22:$AN$505,Vacay_Template!$A227,Vacay_Template!AE$1))</f>
        <v/>
      </c>
      <c r="AF227" t="e">
        <f>IF(OR(AF$1=":=",$A227=";"),"",INDEX('Main Template'!$J$22:$AN$505,Vacay_Template!$A227,Vacay_Template!AF$1))</f>
        <v>#VALUE!</v>
      </c>
    </row>
    <row r="228" spans="1:32">
      <c r="A228">
        <f>IF(A227=";","",IF('Main Template'!I248&lt;='Main Template'!$F$9,'Main Template'!I248,";"))</f>
        <v>0</v>
      </c>
      <c r="B228">
        <f>IF(OR(B$1=":=",$A228=";"),"",INDEX('Main Template'!$J$22:$AN$505,Vacay_Template!$A228,Vacay_Template!B$1))</f>
        <v>0</v>
      </c>
      <c r="C228">
        <f>IF(OR(C$1=":=",$A228=";"),"",INDEX('Main Template'!$J$22:$AN$505,Vacay_Template!$A228,Vacay_Template!C$1))</f>
        <v>0</v>
      </c>
      <c r="D228">
        <f>IF(OR(D$1=":=",$A228=";"),"",INDEX('Main Template'!$J$22:$AN$505,Vacay_Template!$A228,Vacay_Template!D$1))</f>
        <v>0</v>
      </c>
      <c r="E228">
        <f>IF(OR(E$1=":=",$A228=";"),"",INDEX('Main Template'!$J$22:$AN$505,Vacay_Template!$A228,Vacay_Template!E$1))</f>
        <v>0</v>
      </c>
      <c r="F228">
        <f>IF(OR(F$1=":=",$A228=";"),"",INDEX('Main Template'!$J$22:$AN$505,Vacay_Template!$A228,Vacay_Template!F$1))</f>
        <v>0</v>
      </c>
      <c r="G228">
        <f>IF(OR(G$1=":=",$A228=";"),"",INDEX('Main Template'!$J$22:$AN$505,Vacay_Template!$A228,Vacay_Template!G$1))</f>
        <v>0</v>
      </c>
      <c r="H228">
        <f>IF(OR(H$1=":=",$A228=";"),"",INDEX('Main Template'!$J$22:$AN$505,Vacay_Template!$A228,Vacay_Template!H$1))</f>
        <v>0</v>
      </c>
      <c r="I228">
        <f>IF(OR(I$1=":=",$A228=";"),"",INDEX('Main Template'!$J$22:$AN$505,Vacay_Template!$A228,Vacay_Template!I$1))</f>
        <v>0</v>
      </c>
      <c r="J228">
        <f>IF(OR(J$1=":=",$A228=";"),"",INDEX('Main Template'!$J$22:$AN$505,Vacay_Template!$A228,Vacay_Template!J$1))</f>
        <v>0</v>
      </c>
      <c r="K228">
        <f>IF(OR(K$1=":=",$A228=";"),"",INDEX('Main Template'!$J$22:$AN$505,Vacay_Template!$A228,Vacay_Template!K$1))</f>
        <v>0</v>
      </c>
      <c r="L228">
        <f>IF(OR(L$1=":=",$A228=";"),"",INDEX('Main Template'!$J$22:$AN$505,Vacay_Template!$A228,Vacay_Template!L$1))</f>
        <v>0</v>
      </c>
      <c r="M228">
        <f>IF(OR(M$1=":=",$A228=";"),"",INDEX('Main Template'!$J$22:$AN$505,Vacay_Template!$A228,Vacay_Template!M$1))</f>
        <v>0</v>
      </c>
      <c r="N228">
        <f>IF(OR(N$1=":=",$A228=";"),"",INDEX('Main Template'!$J$22:$AN$505,Vacay_Template!$A228,Vacay_Template!N$1))</f>
        <v>0</v>
      </c>
      <c r="O228">
        <f>IF(OR(O$1=":=",$A228=";"),"",INDEX('Main Template'!$J$22:$AN$505,Vacay_Template!$A228,Vacay_Template!O$1))</f>
        <v>0</v>
      </c>
      <c r="P228">
        <f>IF(OR(P$1=":=",$A228=";"),"",INDEX('Main Template'!$J$22:$AN$505,Vacay_Template!$A228,Vacay_Template!P$1))</f>
        <v>0</v>
      </c>
      <c r="Q228">
        <f>IF(OR(Q$1=":=",$A228=";"),"",INDEX('Main Template'!$J$22:$AN$505,Vacay_Template!$A228,Vacay_Template!Q$1))</f>
        <v>0</v>
      </c>
      <c r="R228">
        <f>IF(OR(R$1=":=",$A228=";"),"",INDEX('Main Template'!$J$22:$AN$505,Vacay_Template!$A228,Vacay_Template!R$1))</f>
        <v>0</v>
      </c>
      <c r="S228">
        <f>IF(OR(S$1=":=",$A228=";"),"",INDEX('Main Template'!$J$22:$AN$505,Vacay_Template!$A228,Vacay_Template!S$1))</f>
        <v>0</v>
      </c>
      <c r="T228">
        <f>IF(OR(T$1=":=",$A228=";"),"",INDEX('Main Template'!$J$22:$AN$505,Vacay_Template!$A228,Vacay_Template!T$1))</f>
        <v>0</v>
      </c>
      <c r="U228">
        <f>IF(OR(U$1=":=",$A228=";"),"",INDEX('Main Template'!$J$22:$AN$505,Vacay_Template!$A228,Vacay_Template!U$1))</f>
        <v>0</v>
      </c>
      <c r="V228">
        <f>IF(OR(V$1=":=",$A228=";"),"",INDEX('Main Template'!$J$22:$AN$505,Vacay_Template!$A228,Vacay_Template!V$1))</f>
        <v>0</v>
      </c>
      <c r="W228">
        <f>IF(OR(W$1=":=",$A228=";"),"",INDEX('Main Template'!$J$22:$AN$505,Vacay_Template!$A228,Vacay_Template!W$1))</f>
        <v>0</v>
      </c>
      <c r="X228">
        <f>IF(OR(X$1=":=",$A228=";"),"",INDEX('Main Template'!$J$22:$AN$505,Vacay_Template!$A228,Vacay_Template!X$1))</f>
        <v>0</v>
      </c>
      <c r="Y228">
        <f>IF(OR(Y$1=":=",$A228=";"),"",INDEX('Main Template'!$J$22:$AN$505,Vacay_Template!$A228,Vacay_Template!Y$1))</f>
        <v>0</v>
      </c>
      <c r="Z228">
        <f>IF(OR(Z$1=":=",$A228=";"),"",INDEX('Main Template'!$J$22:$AN$505,Vacay_Template!$A228,Vacay_Template!Z$1))</f>
        <v>0</v>
      </c>
      <c r="AA228">
        <f>IF(OR(AA$1=":=",$A228=";"),"",INDEX('Main Template'!$J$22:$AN$505,Vacay_Template!$A228,Vacay_Template!AA$1))</f>
        <v>0</v>
      </c>
      <c r="AB228">
        <f>IF(OR(AB$1=":=",$A228=";"),"",INDEX('Main Template'!$J$22:$AN$505,Vacay_Template!$A228,Vacay_Template!AB$1))</f>
        <v>0</v>
      </c>
      <c r="AC228">
        <f>IF(OR(AC$1=":=",$A228=";"),"",INDEX('Main Template'!$J$22:$AN$505,Vacay_Template!$A228,Vacay_Template!AC$1))</f>
        <v>0</v>
      </c>
      <c r="AD228">
        <f>IF(OR(AD$1=":=",$A228=";"),"",INDEX('Main Template'!$J$22:$AN$505,Vacay_Template!$A228,Vacay_Template!AD$1))</f>
        <v>0</v>
      </c>
      <c r="AE228" t="str">
        <f>IF(OR(AE$1=":=",$A228=";"),"",INDEX('Main Template'!$J$22:$AN$505,Vacay_Template!$A228,Vacay_Template!AE$1))</f>
        <v/>
      </c>
      <c r="AF228" t="e">
        <f>IF(OR(AF$1=":=",$A228=";"),"",INDEX('Main Template'!$J$22:$AN$505,Vacay_Template!$A228,Vacay_Template!AF$1))</f>
        <v>#VALUE!</v>
      </c>
    </row>
    <row r="229" spans="1:32">
      <c r="A229">
        <f>IF(A228=";","",IF('Main Template'!I249&lt;='Main Template'!$F$9,'Main Template'!I249,";"))</f>
        <v>0</v>
      </c>
      <c r="B229">
        <f>IF(OR(B$1=":=",$A229=";"),"",INDEX('Main Template'!$J$22:$AN$505,Vacay_Template!$A229,Vacay_Template!B$1))</f>
        <v>0</v>
      </c>
      <c r="C229">
        <f>IF(OR(C$1=":=",$A229=";"),"",INDEX('Main Template'!$J$22:$AN$505,Vacay_Template!$A229,Vacay_Template!C$1))</f>
        <v>0</v>
      </c>
      <c r="D229">
        <f>IF(OR(D$1=":=",$A229=";"),"",INDEX('Main Template'!$J$22:$AN$505,Vacay_Template!$A229,Vacay_Template!D$1))</f>
        <v>0</v>
      </c>
      <c r="E229">
        <f>IF(OR(E$1=":=",$A229=";"),"",INDEX('Main Template'!$J$22:$AN$505,Vacay_Template!$A229,Vacay_Template!E$1))</f>
        <v>0</v>
      </c>
      <c r="F229">
        <f>IF(OR(F$1=":=",$A229=";"),"",INDEX('Main Template'!$J$22:$AN$505,Vacay_Template!$A229,Vacay_Template!F$1))</f>
        <v>0</v>
      </c>
      <c r="G229">
        <f>IF(OR(G$1=":=",$A229=";"),"",INDEX('Main Template'!$J$22:$AN$505,Vacay_Template!$A229,Vacay_Template!G$1))</f>
        <v>0</v>
      </c>
      <c r="H229">
        <f>IF(OR(H$1=":=",$A229=";"),"",INDEX('Main Template'!$J$22:$AN$505,Vacay_Template!$A229,Vacay_Template!H$1))</f>
        <v>0</v>
      </c>
      <c r="I229">
        <f>IF(OR(I$1=":=",$A229=";"),"",INDEX('Main Template'!$J$22:$AN$505,Vacay_Template!$A229,Vacay_Template!I$1))</f>
        <v>0</v>
      </c>
      <c r="J229">
        <f>IF(OR(J$1=":=",$A229=";"),"",INDEX('Main Template'!$J$22:$AN$505,Vacay_Template!$A229,Vacay_Template!J$1))</f>
        <v>0</v>
      </c>
      <c r="K229">
        <f>IF(OR(K$1=":=",$A229=";"),"",INDEX('Main Template'!$J$22:$AN$505,Vacay_Template!$A229,Vacay_Template!K$1))</f>
        <v>0</v>
      </c>
      <c r="L229">
        <f>IF(OR(L$1=":=",$A229=";"),"",INDEX('Main Template'!$J$22:$AN$505,Vacay_Template!$A229,Vacay_Template!L$1))</f>
        <v>0</v>
      </c>
      <c r="M229">
        <f>IF(OR(M$1=":=",$A229=";"),"",INDEX('Main Template'!$J$22:$AN$505,Vacay_Template!$A229,Vacay_Template!M$1))</f>
        <v>0</v>
      </c>
      <c r="N229">
        <f>IF(OR(N$1=":=",$A229=";"),"",INDEX('Main Template'!$J$22:$AN$505,Vacay_Template!$A229,Vacay_Template!N$1))</f>
        <v>0</v>
      </c>
      <c r="O229">
        <f>IF(OR(O$1=":=",$A229=";"),"",INDEX('Main Template'!$J$22:$AN$505,Vacay_Template!$A229,Vacay_Template!O$1))</f>
        <v>0</v>
      </c>
      <c r="P229">
        <f>IF(OR(P$1=":=",$A229=";"),"",INDEX('Main Template'!$J$22:$AN$505,Vacay_Template!$A229,Vacay_Template!P$1))</f>
        <v>0</v>
      </c>
      <c r="Q229">
        <f>IF(OR(Q$1=":=",$A229=";"),"",INDEX('Main Template'!$J$22:$AN$505,Vacay_Template!$A229,Vacay_Template!Q$1))</f>
        <v>0</v>
      </c>
      <c r="R229">
        <f>IF(OR(R$1=":=",$A229=";"),"",INDEX('Main Template'!$J$22:$AN$505,Vacay_Template!$A229,Vacay_Template!R$1))</f>
        <v>0</v>
      </c>
      <c r="S229">
        <f>IF(OR(S$1=":=",$A229=";"),"",INDEX('Main Template'!$J$22:$AN$505,Vacay_Template!$A229,Vacay_Template!S$1))</f>
        <v>0</v>
      </c>
      <c r="T229">
        <f>IF(OR(T$1=":=",$A229=";"),"",INDEX('Main Template'!$J$22:$AN$505,Vacay_Template!$A229,Vacay_Template!T$1))</f>
        <v>0</v>
      </c>
      <c r="U229">
        <f>IF(OR(U$1=":=",$A229=";"),"",INDEX('Main Template'!$J$22:$AN$505,Vacay_Template!$A229,Vacay_Template!U$1))</f>
        <v>0</v>
      </c>
      <c r="V229">
        <f>IF(OR(V$1=":=",$A229=";"),"",INDEX('Main Template'!$J$22:$AN$505,Vacay_Template!$A229,Vacay_Template!V$1))</f>
        <v>0</v>
      </c>
      <c r="W229">
        <f>IF(OR(W$1=":=",$A229=";"),"",INDEX('Main Template'!$J$22:$AN$505,Vacay_Template!$A229,Vacay_Template!W$1))</f>
        <v>0</v>
      </c>
      <c r="X229">
        <f>IF(OR(X$1=":=",$A229=";"),"",INDEX('Main Template'!$J$22:$AN$505,Vacay_Template!$A229,Vacay_Template!X$1))</f>
        <v>0</v>
      </c>
      <c r="Y229">
        <f>IF(OR(Y$1=":=",$A229=";"),"",INDEX('Main Template'!$J$22:$AN$505,Vacay_Template!$A229,Vacay_Template!Y$1))</f>
        <v>0</v>
      </c>
      <c r="Z229">
        <f>IF(OR(Z$1=":=",$A229=";"),"",INDEX('Main Template'!$J$22:$AN$505,Vacay_Template!$A229,Vacay_Template!Z$1))</f>
        <v>0</v>
      </c>
      <c r="AA229">
        <f>IF(OR(AA$1=":=",$A229=";"),"",INDEX('Main Template'!$J$22:$AN$505,Vacay_Template!$A229,Vacay_Template!AA$1))</f>
        <v>0</v>
      </c>
      <c r="AB229">
        <f>IF(OR(AB$1=":=",$A229=";"),"",INDEX('Main Template'!$J$22:$AN$505,Vacay_Template!$A229,Vacay_Template!AB$1))</f>
        <v>0</v>
      </c>
      <c r="AC229">
        <f>IF(OR(AC$1=":=",$A229=";"),"",INDEX('Main Template'!$J$22:$AN$505,Vacay_Template!$A229,Vacay_Template!AC$1))</f>
        <v>0</v>
      </c>
      <c r="AD229">
        <f>IF(OR(AD$1=":=",$A229=";"),"",INDEX('Main Template'!$J$22:$AN$505,Vacay_Template!$A229,Vacay_Template!AD$1))</f>
        <v>0</v>
      </c>
      <c r="AE229" t="str">
        <f>IF(OR(AE$1=":=",$A229=";"),"",INDEX('Main Template'!$J$22:$AN$505,Vacay_Template!$A229,Vacay_Template!AE$1))</f>
        <v/>
      </c>
      <c r="AF229" t="e">
        <f>IF(OR(AF$1=":=",$A229=";"),"",INDEX('Main Template'!$J$22:$AN$505,Vacay_Template!$A229,Vacay_Template!AF$1))</f>
        <v>#VALUE!</v>
      </c>
    </row>
    <row r="230" spans="1:32">
      <c r="A230">
        <f>IF(A229=";","",IF('Main Template'!I250&lt;='Main Template'!$F$9,'Main Template'!I250,";"))</f>
        <v>0</v>
      </c>
      <c r="B230">
        <f>IF(OR(B$1=":=",$A230=";"),"",INDEX('Main Template'!$J$22:$AN$505,Vacay_Template!$A230,Vacay_Template!B$1))</f>
        <v>0</v>
      </c>
      <c r="C230">
        <f>IF(OR(C$1=":=",$A230=";"),"",INDEX('Main Template'!$J$22:$AN$505,Vacay_Template!$A230,Vacay_Template!C$1))</f>
        <v>0</v>
      </c>
      <c r="D230">
        <f>IF(OR(D$1=":=",$A230=";"),"",INDEX('Main Template'!$J$22:$AN$505,Vacay_Template!$A230,Vacay_Template!D$1))</f>
        <v>0</v>
      </c>
      <c r="E230">
        <f>IF(OR(E$1=":=",$A230=";"),"",INDEX('Main Template'!$J$22:$AN$505,Vacay_Template!$A230,Vacay_Template!E$1))</f>
        <v>0</v>
      </c>
      <c r="F230">
        <f>IF(OR(F$1=":=",$A230=";"),"",INDEX('Main Template'!$J$22:$AN$505,Vacay_Template!$A230,Vacay_Template!F$1))</f>
        <v>0</v>
      </c>
      <c r="G230">
        <f>IF(OR(G$1=":=",$A230=";"),"",INDEX('Main Template'!$J$22:$AN$505,Vacay_Template!$A230,Vacay_Template!G$1))</f>
        <v>0</v>
      </c>
      <c r="H230">
        <f>IF(OR(H$1=":=",$A230=";"),"",INDEX('Main Template'!$J$22:$AN$505,Vacay_Template!$A230,Vacay_Template!H$1))</f>
        <v>0</v>
      </c>
      <c r="I230">
        <f>IF(OR(I$1=":=",$A230=";"),"",INDEX('Main Template'!$J$22:$AN$505,Vacay_Template!$A230,Vacay_Template!I$1))</f>
        <v>0</v>
      </c>
      <c r="J230">
        <f>IF(OR(J$1=":=",$A230=";"),"",INDEX('Main Template'!$J$22:$AN$505,Vacay_Template!$A230,Vacay_Template!J$1))</f>
        <v>0</v>
      </c>
      <c r="K230">
        <f>IF(OR(K$1=":=",$A230=";"),"",INDEX('Main Template'!$J$22:$AN$505,Vacay_Template!$A230,Vacay_Template!K$1))</f>
        <v>0</v>
      </c>
      <c r="L230">
        <f>IF(OR(L$1=":=",$A230=";"),"",INDEX('Main Template'!$J$22:$AN$505,Vacay_Template!$A230,Vacay_Template!L$1))</f>
        <v>0</v>
      </c>
      <c r="M230">
        <f>IF(OR(M$1=":=",$A230=";"),"",INDEX('Main Template'!$J$22:$AN$505,Vacay_Template!$A230,Vacay_Template!M$1))</f>
        <v>0</v>
      </c>
      <c r="N230">
        <f>IF(OR(N$1=":=",$A230=";"),"",INDEX('Main Template'!$J$22:$AN$505,Vacay_Template!$A230,Vacay_Template!N$1))</f>
        <v>0</v>
      </c>
      <c r="O230">
        <f>IF(OR(O$1=":=",$A230=";"),"",INDEX('Main Template'!$J$22:$AN$505,Vacay_Template!$A230,Vacay_Template!O$1))</f>
        <v>0</v>
      </c>
      <c r="P230">
        <f>IF(OR(P$1=":=",$A230=";"),"",INDEX('Main Template'!$J$22:$AN$505,Vacay_Template!$A230,Vacay_Template!P$1))</f>
        <v>0</v>
      </c>
      <c r="Q230">
        <f>IF(OR(Q$1=":=",$A230=";"),"",INDEX('Main Template'!$J$22:$AN$505,Vacay_Template!$A230,Vacay_Template!Q$1))</f>
        <v>0</v>
      </c>
      <c r="R230">
        <f>IF(OR(R$1=":=",$A230=";"),"",INDEX('Main Template'!$J$22:$AN$505,Vacay_Template!$A230,Vacay_Template!R$1))</f>
        <v>0</v>
      </c>
      <c r="S230">
        <f>IF(OR(S$1=":=",$A230=";"),"",INDEX('Main Template'!$J$22:$AN$505,Vacay_Template!$A230,Vacay_Template!S$1))</f>
        <v>0</v>
      </c>
      <c r="T230">
        <f>IF(OR(T$1=":=",$A230=";"),"",INDEX('Main Template'!$J$22:$AN$505,Vacay_Template!$A230,Vacay_Template!T$1))</f>
        <v>0</v>
      </c>
      <c r="U230">
        <f>IF(OR(U$1=":=",$A230=";"),"",INDEX('Main Template'!$J$22:$AN$505,Vacay_Template!$A230,Vacay_Template!U$1))</f>
        <v>0</v>
      </c>
      <c r="V230">
        <f>IF(OR(V$1=":=",$A230=";"),"",INDEX('Main Template'!$J$22:$AN$505,Vacay_Template!$A230,Vacay_Template!V$1))</f>
        <v>0</v>
      </c>
      <c r="W230">
        <f>IF(OR(W$1=":=",$A230=";"),"",INDEX('Main Template'!$J$22:$AN$505,Vacay_Template!$A230,Vacay_Template!W$1))</f>
        <v>0</v>
      </c>
      <c r="X230">
        <f>IF(OR(X$1=":=",$A230=";"),"",INDEX('Main Template'!$J$22:$AN$505,Vacay_Template!$A230,Vacay_Template!X$1))</f>
        <v>0</v>
      </c>
      <c r="Y230">
        <f>IF(OR(Y$1=":=",$A230=";"),"",INDEX('Main Template'!$J$22:$AN$505,Vacay_Template!$A230,Vacay_Template!Y$1))</f>
        <v>0</v>
      </c>
      <c r="Z230">
        <f>IF(OR(Z$1=":=",$A230=";"),"",INDEX('Main Template'!$J$22:$AN$505,Vacay_Template!$A230,Vacay_Template!Z$1))</f>
        <v>0</v>
      </c>
      <c r="AA230">
        <f>IF(OR(AA$1=":=",$A230=";"),"",INDEX('Main Template'!$J$22:$AN$505,Vacay_Template!$A230,Vacay_Template!AA$1))</f>
        <v>0</v>
      </c>
      <c r="AB230">
        <f>IF(OR(AB$1=":=",$A230=";"),"",INDEX('Main Template'!$J$22:$AN$505,Vacay_Template!$A230,Vacay_Template!AB$1))</f>
        <v>0</v>
      </c>
      <c r="AC230">
        <f>IF(OR(AC$1=":=",$A230=";"),"",INDEX('Main Template'!$J$22:$AN$505,Vacay_Template!$A230,Vacay_Template!AC$1))</f>
        <v>0</v>
      </c>
      <c r="AD230">
        <f>IF(OR(AD$1=":=",$A230=";"),"",INDEX('Main Template'!$J$22:$AN$505,Vacay_Template!$A230,Vacay_Template!AD$1))</f>
        <v>0</v>
      </c>
      <c r="AE230" t="str">
        <f>IF(OR(AE$1=":=",$A230=";"),"",INDEX('Main Template'!$J$22:$AN$505,Vacay_Template!$A230,Vacay_Template!AE$1))</f>
        <v/>
      </c>
      <c r="AF230" t="e">
        <f>IF(OR(AF$1=":=",$A230=";"),"",INDEX('Main Template'!$J$22:$AN$505,Vacay_Template!$A230,Vacay_Template!AF$1))</f>
        <v>#VALUE!</v>
      </c>
    </row>
    <row r="231" spans="1:32">
      <c r="A231">
        <f>IF(A230=";","",IF('Main Template'!I251&lt;='Main Template'!$F$9,'Main Template'!I251,";"))</f>
        <v>0</v>
      </c>
      <c r="B231">
        <f>IF(OR(B$1=":=",$A231=";"),"",INDEX('Main Template'!$J$22:$AN$505,Vacay_Template!$A231,Vacay_Template!B$1))</f>
        <v>0</v>
      </c>
      <c r="C231">
        <f>IF(OR(C$1=":=",$A231=";"),"",INDEX('Main Template'!$J$22:$AN$505,Vacay_Template!$A231,Vacay_Template!C$1))</f>
        <v>0</v>
      </c>
      <c r="D231">
        <f>IF(OR(D$1=":=",$A231=";"),"",INDEX('Main Template'!$J$22:$AN$505,Vacay_Template!$A231,Vacay_Template!D$1))</f>
        <v>0</v>
      </c>
      <c r="E231">
        <f>IF(OR(E$1=":=",$A231=";"),"",INDEX('Main Template'!$J$22:$AN$505,Vacay_Template!$A231,Vacay_Template!E$1))</f>
        <v>0</v>
      </c>
      <c r="F231">
        <f>IF(OR(F$1=":=",$A231=";"),"",INDEX('Main Template'!$J$22:$AN$505,Vacay_Template!$A231,Vacay_Template!F$1))</f>
        <v>0</v>
      </c>
      <c r="G231">
        <f>IF(OR(G$1=":=",$A231=";"),"",INDEX('Main Template'!$J$22:$AN$505,Vacay_Template!$A231,Vacay_Template!G$1))</f>
        <v>0</v>
      </c>
      <c r="H231">
        <f>IF(OR(H$1=":=",$A231=";"),"",INDEX('Main Template'!$J$22:$AN$505,Vacay_Template!$A231,Vacay_Template!H$1))</f>
        <v>0</v>
      </c>
      <c r="I231">
        <f>IF(OR(I$1=":=",$A231=";"),"",INDEX('Main Template'!$J$22:$AN$505,Vacay_Template!$A231,Vacay_Template!I$1))</f>
        <v>0</v>
      </c>
      <c r="J231">
        <f>IF(OR(J$1=":=",$A231=";"),"",INDEX('Main Template'!$J$22:$AN$505,Vacay_Template!$A231,Vacay_Template!J$1))</f>
        <v>0</v>
      </c>
      <c r="K231">
        <f>IF(OR(K$1=":=",$A231=";"),"",INDEX('Main Template'!$J$22:$AN$505,Vacay_Template!$A231,Vacay_Template!K$1))</f>
        <v>0</v>
      </c>
      <c r="L231">
        <f>IF(OR(L$1=":=",$A231=";"),"",INDEX('Main Template'!$J$22:$AN$505,Vacay_Template!$A231,Vacay_Template!L$1))</f>
        <v>0</v>
      </c>
      <c r="M231">
        <f>IF(OR(M$1=":=",$A231=";"),"",INDEX('Main Template'!$J$22:$AN$505,Vacay_Template!$A231,Vacay_Template!M$1))</f>
        <v>0</v>
      </c>
      <c r="N231">
        <f>IF(OR(N$1=":=",$A231=";"),"",INDEX('Main Template'!$J$22:$AN$505,Vacay_Template!$A231,Vacay_Template!N$1))</f>
        <v>0</v>
      </c>
      <c r="O231">
        <f>IF(OR(O$1=":=",$A231=";"),"",INDEX('Main Template'!$J$22:$AN$505,Vacay_Template!$A231,Vacay_Template!O$1))</f>
        <v>0</v>
      </c>
      <c r="P231">
        <f>IF(OR(P$1=":=",$A231=";"),"",INDEX('Main Template'!$J$22:$AN$505,Vacay_Template!$A231,Vacay_Template!P$1))</f>
        <v>0</v>
      </c>
      <c r="Q231">
        <f>IF(OR(Q$1=":=",$A231=";"),"",INDEX('Main Template'!$J$22:$AN$505,Vacay_Template!$A231,Vacay_Template!Q$1))</f>
        <v>0</v>
      </c>
      <c r="R231">
        <f>IF(OR(R$1=":=",$A231=";"),"",INDEX('Main Template'!$J$22:$AN$505,Vacay_Template!$A231,Vacay_Template!R$1))</f>
        <v>0</v>
      </c>
      <c r="S231">
        <f>IF(OR(S$1=":=",$A231=";"),"",INDEX('Main Template'!$J$22:$AN$505,Vacay_Template!$A231,Vacay_Template!S$1))</f>
        <v>0</v>
      </c>
      <c r="T231">
        <f>IF(OR(T$1=":=",$A231=";"),"",INDEX('Main Template'!$J$22:$AN$505,Vacay_Template!$A231,Vacay_Template!T$1))</f>
        <v>0</v>
      </c>
      <c r="U231">
        <f>IF(OR(U$1=":=",$A231=";"),"",INDEX('Main Template'!$J$22:$AN$505,Vacay_Template!$A231,Vacay_Template!U$1))</f>
        <v>0</v>
      </c>
      <c r="V231">
        <f>IF(OR(V$1=":=",$A231=";"),"",INDEX('Main Template'!$J$22:$AN$505,Vacay_Template!$A231,Vacay_Template!V$1))</f>
        <v>0</v>
      </c>
      <c r="W231">
        <f>IF(OR(W$1=":=",$A231=";"),"",INDEX('Main Template'!$J$22:$AN$505,Vacay_Template!$A231,Vacay_Template!W$1))</f>
        <v>0</v>
      </c>
      <c r="X231">
        <f>IF(OR(X$1=":=",$A231=";"),"",INDEX('Main Template'!$J$22:$AN$505,Vacay_Template!$A231,Vacay_Template!X$1))</f>
        <v>0</v>
      </c>
      <c r="Y231">
        <f>IF(OR(Y$1=":=",$A231=";"),"",INDEX('Main Template'!$J$22:$AN$505,Vacay_Template!$A231,Vacay_Template!Y$1))</f>
        <v>0</v>
      </c>
      <c r="Z231">
        <f>IF(OR(Z$1=":=",$A231=";"),"",INDEX('Main Template'!$J$22:$AN$505,Vacay_Template!$A231,Vacay_Template!Z$1))</f>
        <v>0</v>
      </c>
      <c r="AA231">
        <f>IF(OR(AA$1=":=",$A231=";"),"",INDEX('Main Template'!$J$22:$AN$505,Vacay_Template!$A231,Vacay_Template!AA$1))</f>
        <v>0</v>
      </c>
      <c r="AB231">
        <f>IF(OR(AB$1=":=",$A231=";"),"",INDEX('Main Template'!$J$22:$AN$505,Vacay_Template!$A231,Vacay_Template!AB$1))</f>
        <v>0</v>
      </c>
      <c r="AC231">
        <f>IF(OR(AC$1=":=",$A231=";"),"",INDEX('Main Template'!$J$22:$AN$505,Vacay_Template!$A231,Vacay_Template!AC$1))</f>
        <v>0</v>
      </c>
      <c r="AD231">
        <f>IF(OR(AD$1=":=",$A231=";"),"",INDEX('Main Template'!$J$22:$AN$505,Vacay_Template!$A231,Vacay_Template!AD$1))</f>
        <v>0</v>
      </c>
      <c r="AE231" t="str">
        <f>IF(OR(AE$1=":=",$A231=";"),"",INDEX('Main Template'!$J$22:$AN$505,Vacay_Template!$A231,Vacay_Template!AE$1))</f>
        <v/>
      </c>
      <c r="AF231" t="e">
        <f>IF(OR(AF$1=":=",$A231=";"),"",INDEX('Main Template'!$J$22:$AN$505,Vacay_Template!$A231,Vacay_Template!AF$1))</f>
        <v>#VALUE!</v>
      </c>
    </row>
    <row r="232" spans="1:32">
      <c r="A232">
        <f>IF(A231=";","",IF('Main Template'!I252&lt;='Main Template'!$F$9,'Main Template'!I252,";"))</f>
        <v>0</v>
      </c>
      <c r="B232">
        <f>IF(OR(B$1=":=",$A232=";"),"",INDEX('Main Template'!$J$22:$AN$505,Vacay_Template!$A232,Vacay_Template!B$1))</f>
        <v>0</v>
      </c>
      <c r="C232">
        <f>IF(OR(C$1=":=",$A232=";"),"",INDEX('Main Template'!$J$22:$AN$505,Vacay_Template!$A232,Vacay_Template!C$1))</f>
        <v>0</v>
      </c>
      <c r="D232">
        <f>IF(OR(D$1=":=",$A232=";"),"",INDEX('Main Template'!$J$22:$AN$505,Vacay_Template!$A232,Vacay_Template!D$1))</f>
        <v>0</v>
      </c>
      <c r="E232">
        <f>IF(OR(E$1=":=",$A232=";"),"",INDEX('Main Template'!$J$22:$AN$505,Vacay_Template!$A232,Vacay_Template!E$1))</f>
        <v>0</v>
      </c>
      <c r="F232">
        <f>IF(OR(F$1=":=",$A232=";"),"",INDEX('Main Template'!$J$22:$AN$505,Vacay_Template!$A232,Vacay_Template!F$1))</f>
        <v>0</v>
      </c>
      <c r="G232">
        <f>IF(OR(G$1=":=",$A232=";"),"",INDEX('Main Template'!$J$22:$AN$505,Vacay_Template!$A232,Vacay_Template!G$1))</f>
        <v>0</v>
      </c>
      <c r="H232">
        <f>IF(OR(H$1=":=",$A232=";"),"",INDEX('Main Template'!$J$22:$AN$505,Vacay_Template!$A232,Vacay_Template!H$1))</f>
        <v>0</v>
      </c>
      <c r="I232">
        <f>IF(OR(I$1=":=",$A232=";"),"",INDEX('Main Template'!$J$22:$AN$505,Vacay_Template!$A232,Vacay_Template!I$1))</f>
        <v>0</v>
      </c>
      <c r="J232">
        <f>IF(OR(J$1=":=",$A232=";"),"",INDEX('Main Template'!$J$22:$AN$505,Vacay_Template!$A232,Vacay_Template!J$1))</f>
        <v>0</v>
      </c>
      <c r="K232">
        <f>IF(OR(K$1=":=",$A232=";"),"",INDEX('Main Template'!$J$22:$AN$505,Vacay_Template!$A232,Vacay_Template!K$1))</f>
        <v>0</v>
      </c>
      <c r="L232">
        <f>IF(OR(L$1=":=",$A232=";"),"",INDEX('Main Template'!$J$22:$AN$505,Vacay_Template!$A232,Vacay_Template!L$1))</f>
        <v>0</v>
      </c>
      <c r="M232">
        <f>IF(OR(M$1=":=",$A232=";"),"",INDEX('Main Template'!$J$22:$AN$505,Vacay_Template!$A232,Vacay_Template!M$1))</f>
        <v>0</v>
      </c>
      <c r="N232">
        <f>IF(OR(N$1=":=",$A232=";"),"",INDEX('Main Template'!$J$22:$AN$505,Vacay_Template!$A232,Vacay_Template!N$1))</f>
        <v>0</v>
      </c>
      <c r="O232">
        <f>IF(OR(O$1=":=",$A232=";"),"",INDEX('Main Template'!$J$22:$AN$505,Vacay_Template!$A232,Vacay_Template!O$1))</f>
        <v>0</v>
      </c>
      <c r="P232">
        <f>IF(OR(P$1=":=",$A232=";"),"",INDEX('Main Template'!$J$22:$AN$505,Vacay_Template!$A232,Vacay_Template!P$1))</f>
        <v>0</v>
      </c>
      <c r="Q232">
        <f>IF(OR(Q$1=":=",$A232=";"),"",INDEX('Main Template'!$J$22:$AN$505,Vacay_Template!$A232,Vacay_Template!Q$1))</f>
        <v>0</v>
      </c>
      <c r="R232">
        <f>IF(OR(R$1=":=",$A232=";"),"",INDEX('Main Template'!$J$22:$AN$505,Vacay_Template!$A232,Vacay_Template!R$1))</f>
        <v>0</v>
      </c>
      <c r="S232">
        <f>IF(OR(S$1=":=",$A232=";"),"",INDEX('Main Template'!$J$22:$AN$505,Vacay_Template!$A232,Vacay_Template!S$1))</f>
        <v>0</v>
      </c>
      <c r="T232">
        <f>IF(OR(T$1=":=",$A232=";"),"",INDEX('Main Template'!$J$22:$AN$505,Vacay_Template!$A232,Vacay_Template!T$1))</f>
        <v>0</v>
      </c>
      <c r="U232">
        <f>IF(OR(U$1=":=",$A232=";"),"",INDEX('Main Template'!$J$22:$AN$505,Vacay_Template!$A232,Vacay_Template!U$1))</f>
        <v>0</v>
      </c>
      <c r="V232">
        <f>IF(OR(V$1=":=",$A232=";"),"",INDEX('Main Template'!$J$22:$AN$505,Vacay_Template!$A232,Vacay_Template!V$1))</f>
        <v>0</v>
      </c>
      <c r="W232">
        <f>IF(OR(W$1=":=",$A232=";"),"",INDEX('Main Template'!$J$22:$AN$505,Vacay_Template!$A232,Vacay_Template!W$1))</f>
        <v>0</v>
      </c>
      <c r="X232">
        <f>IF(OR(X$1=":=",$A232=";"),"",INDEX('Main Template'!$J$22:$AN$505,Vacay_Template!$A232,Vacay_Template!X$1))</f>
        <v>0</v>
      </c>
      <c r="Y232">
        <f>IF(OR(Y$1=":=",$A232=";"),"",INDEX('Main Template'!$J$22:$AN$505,Vacay_Template!$A232,Vacay_Template!Y$1))</f>
        <v>0</v>
      </c>
      <c r="Z232">
        <f>IF(OR(Z$1=":=",$A232=";"),"",INDEX('Main Template'!$J$22:$AN$505,Vacay_Template!$A232,Vacay_Template!Z$1))</f>
        <v>0</v>
      </c>
      <c r="AA232">
        <f>IF(OR(AA$1=":=",$A232=";"),"",INDEX('Main Template'!$J$22:$AN$505,Vacay_Template!$A232,Vacay_Template!AA$1))</f>
        <v>0</v>
      </c>
      <c r="AB232">
        <f>IF(OR(AB$1=":=",$A232=";"),"",INDEX('Main Template'!$J$22:$AN$505,Vacay_Template!$A232,Vacay_Template!AB$1))</f>
        <v>0</v>
      </c>
      <c r="AC232">
        <f>IF(OR(AC$1=":=",$A232=";"),"",INDEX('Main Template'!$J$22:$AN$505,Vacay_Template!$A232,Vacay_Template!AC$1))</f>
        <v>0</v>
      </c>
      <c r="AD232">
        <f>IF(OR(AD$1=":=",$A232=";"),"",INDEX('Main Template'!$J$22:$AN$505,Vacay_Template!$A232,Vacay_Template!AD$1))</f>
        <v>0</v>
      </c>
      <c r="AE232" t="str">
        <f>IF(OR(AE$1=":=",$A232=";"),"",INDEX('Main Template'!$J$22:$AN$505,Vacay_Template!$A232,Vacay_Template!AE$1))</f>
        <v/>
      </c>
      <c r="AF232" t="e">
        <f>IF(OR(AF$1=":=",$A232=";"),"",INDEX('Main Template'!$J$22:$AN$505,Vacay_Template!$A232,Vacay_Template!AF$1))</f>
        <v>#VALUE!</v>
      </c>
    </row>
    <row r="233" spans="1:32">
      <c r="A233">
        <f>IF(A232=";","",IF('Main Template'!I253&lt;='Main Template'!$F$9,'Main Template'!I253,";"))</f>
        <v>0</v>
      </c>
      <c r="B233">
        <f>IF(OR(B$1=":=",$A233=";"),"",INDEX('Main Template'!$J$22:$AN$505,Vacay_Template!$A233,Vacay_Template!B$1))</f>
        <v>0</v>
      </c>
      <c r="C233">
        <f>IF(OR(C$1=":=",$A233=";"),"",INDEX('Main Template'!$J$22:$AN$505,Vacay_Template!$A233,Vacay_Template!C$1))</f>
        <v>0</v>
      </c>
      <c r="D233">
        <f>IF(OR(D$1=":=",$A233=";"),"",INDEX('Main Template'!$J$22:$AN$505,Vacay_Template!$A233,Vacay_Template!D$1))</f>
        <v>0</v>
      </c>
      <c r="E233">
        <f>IF(OR(E$1=":=",$A233=";"),"",INDEX('Main Template'!$J$22:$AN$505,Vacay_Template!$A233,Vacay_Template!E$1))</f>
        <v>0</v>
      </c>
      <c r="F233">
        <f>IF(OR(F$1=":=",$A233=";"),"",INDEX('Main Template'!$J$22:$AN$505,Vacay_Template!$A233,Vacay_Template!F$1))</f>
        <v>0</v>
      </c>
      <c r="G233">
        <f>IF(OR(G$1=":=",$A233=";"),"",INDEX('Main Template'!$J$22:$AN$505,Vacay_Template!$A233,Vacay_Template!G$1))</f>
        <v>0</v>
      </c>
      <c r="H233">
        <f>IF(OR(H$1=":=",$A233=";"),"",INDEX('Main Template'!$J$22:$AN$505,Vacay_Template!$A233,Vacay_Template!H$1))</f>
        <v>0</v>
      </c>
      <c r="I233">
        <f>IF(OR(I$1=":=",$A233=";"),"",INDEX('Main Template'!$J$22:$AN$505,Vacay_Template!$A233,Vacay_Template!I$1))</f>
        <v>0</v>
      </c>
      <c r="J233">
        <f>IF(OR(J$1=":=",$A233=";"),"",INDEX('Main Template'!$J$22:$AN$505,Vacay_Template!$A233,Vacay_Template!J$1))</f>
        <v>0</v>
      </c>
      <c r="K233">
        <f>IF(OR(K$1=":=",$A233=";"),"",INDEX('Main Template'!$J$22:$AN$505,Vacay_Template!$A233,Vacay_Template!K$1))</f>
        <v>0</v>
      </c>
      <c r="L233">
        <f>IF(OR(L$1=":=",$A233=";"),"",INDEX('Main Template'!$J$22:$AN$505,Vacay_Template!$A233,Vacay_Template!L$1))</f>
        <v>0</v>
      </c>
      <c r="M233">
        <f>IF(OR(M$1=":=",$A233=";"),"",INDEX('Main Template'!$J$22:$AN$505,Vacay_Template!$A233,Vacay_Template!M$1))</f>
        <v>0</v>
      </c>
      <c r="N233">
        <f>IF(OR(N$1=":=",$A233=";"),"",INDEX('Main Template'!$J$22:$AN$505,Vacay_Template!$A233,Vacay_Template!N$1))</f>
        <v>0</v>
      </c>
      <c r="O233">
        <f>IF(OR(O$1=":=",$A233=";"),"",INDEX('Main Template'!$J$22:$AN$505,Vacay_Template!$A233,Vacay_Template!O$1))</f>
        <v>0</v>
      </c>
      <c r="P233">
        <f>IF(OR(P$1=":=",$A233=";"),"",INDEX('Main Template'!$J$22:$AN$505,Vacay_Template!$A233,Vacay_Template!P$1))</f>
        <v>0</v>
      </c>
      <c r="Q233">
        <f>IF(OR(Q$1=":=",$A233=";"),"",INDEX('Main Template'!$J$22:$AN$505,Vacay_Template!$A233,Vacay_Template!Q$1))</f>
        <v>0</v>
      </c>
      <c r="R233">
        <f>IF(OR(R$1=":=",$A233=";"),"",INDEX('Main Template'!$J$22:$AN$505,Vacay_Template!$A233,Vacay_Template!R$1))</f>
        <v>0</v>
      </c>
      <c r="S233">
        <f>IF(OR(S$1=":=",$A233=";"),"",INDEX('Main Template'!$J$22:$AN$505,Vacay_Template!$A233,Vacay_Template!S$1))</f>
        <v>0</v>
      </c>
      <c r="T233">
        <f>IF(OR(T$1=":=",$A233=";"),"",INDEX('Main Template'!$J$22:$AN$505,Vacay_Template!$A233,Vacay_Template!T$1))</f>
        <v>0</v>
      </c>
      <c r="U233">
        <f>IF(OR(U$1=":=",$A233=";"),"",INDEX('Main Template'!$J$22:$AN$505,Vacay_Template!$A233,Vacay_Template!U$1))</f>
        <v>0</v>
      </c>
      <c r="V233">
        <f>IF(OR(V$1=":=",$A233=";"),"",INDEX('Main Template'!$J$22:$AN$505,Vacay_Template!$A233,Vacay_Template!V$1))</f>
        <v>0</v>
      </c>
      <c r="W233">
        <f>IF(OR(W$1=":=",$A233=";"),"",INDEX('Main Template'!$J$22:$AN$505,Vacay_Template!$A233,Vacay_Template!W$1))</f>
        <v>0</v>
      </c>
      <c r="X233">
        <f>IF(OR(X$1=":=",$A233=";"),"",INDEX('Main Template'!$J$22:$AN$505,Vacay_Template!$A233,Vacay_Template!X$1))</f>
        <v>0</v>
      </c>
      <c r="Y233">
        <f>IF(OR(Y$1=":=",$A233=";"),"",INDEX('Main Template'!$J$22:$AN$505,Vacay_Template!$A233,Vacay_Template!Y$1))</f>
        <v>0</v>
      </c>
      <c r="Z233">
        <f>IF(OR(Z$1=":=",$A233=";"),"",INDEX('Main Template'!$J$22:$AN$505,Vacay_Template!$A233,Vacay_Template!Z$1))</f>
        <v>0</v>
      </c>
      <c r="AA233">
        <f>IF(OR(AA$1=":=",$A233=";"),"",INDEX('Main Template'!$J$22:$AN$505,Vacay_Template!$A233,Vacay_Template!AA$1))</f>
        <v>0</v>
      </c>
      <c r="AB233">
        <f>IF(OR(AB$1=":=",$A233=";"),"",INDEX('Main Template'!$J$22:$AN$505,Vacay_Template!$A233,Vacay_Template!AB$1))</f>
        <v>0</v>
      </c>
      <c r="AC233">
        <f>IF(OR(AC$1=":=",$A233=";"),"",INDEX('Main Template'!$J$22:$AN$505,Vacay_Template!$A233,Vacay_Template!AC$1))</f>
        <v>0</v>
      </c>
      <c r="AD233">
        <f>IF(OR(AD$1=":=",$A233=";"),"",INDEX('Main Template'!$J$22:$AN$505,Vacay_Template!$A233,Vacay_Template!AD$1))</f>
        <v>0</v>
      </c>
      <c r="AE233" t="str">
        <f>IF(OR(AE$1=":=",$A233=";"),"",INDEX('Main Template'!$J$22:$AN$505,Vacay_Template!$A233,Vacay_Template!AE$1))</f>
        <v/>
      </c>
      <c r="AF233" t="e">
        <f>IF(OR(AF$1=":=",$A233=";"),"",INDEX('Main Template'!$J$22:$AN$505,Vacay_Template!$A233,Vacay_Template!AF$1))</f>
        <v>#VALUE!</v>
      </c>
    </row>
    <row r="234" spans="1:32">
      <c r="A234">
        <f>IF(A233=";","",IF('Main Template'!I254&lt;='Main Template'!$F$9,'Main Template'!I254,";"))</f>
        <v>0</v>
      </c>
      <c r="B234">
        <f>IF(OR(B$1=":=",$A234=";"),"",INDEX('Main Template'!$J$22:$AN$505,Vacay_Template!$A234,Vacay_Template!B$1))</f>
        <v>0</v>
      </c>
      <c r="C234">
        <f>IF(OR(C$1=":=",$A234=";"),"",INDEX('Main Template'!$J$22:$AN$505,Vacay_Template!$A234,Vacay_Template!C$1))</f>
        <v>0</v>
      </c>
      <c r="D234">
        <f>IF(OR(D$1=":=",$A234=";"),"",INDEX('Main Template'!$J$22:$AN$505,Vacay_Template!$A234,Vacay_Template!D$1))</f>
        <v>0</v>
      </c>
      <c r="E234">
        <f>IF(OR(E$1=":=",$A234=";"),"",INDEX('Main Template'!$J$22:$AN$505,Vacay_Template!$A234,Vacay_Template!E$1))</f>
        <v>0</v>
      </c>
      <c r="F234">
        <f>IF(OR(F$1=":=",$A234=";"),"",INDEX('Main Template'!$J$22:$AN$505,Vacay_Template!$A234,Vacay_Template!F$1))</f>
        <v>0</v>
      </c>
      <c r="G234">
        <f>IF(OR(G$1=":=",$A234=";"),"",INDEX('Main Template'!$J$22:$AN$505,Vacay_Template!$A234,Vacay_Template!G$1))</f>
        <v>0</v>
      </c>
      <c r="H234">
        <f>IF(OR(H$1=":=",$A234=";"),"",INDEX('Main Template'!$J$22:$AN$505,Vacay_Template!$A234,Vacay_Template!H$1))</f>
        <v>0</v>
      </c>
      <c r="I234">
        <f>IF(OR(I$1=":=",$A234=";"),"",INDEX('Main Template'!$J$22:$AN$505,Vacay_Template!$A234,Vacay_Template!I$1))</f>
        <v>0</v>
      </c>
      <c r="J234">
        <f>IF(OR(J$1=":=",$A234=";"),"",INDEX('Main Template'!$J$22:$AN$505,Vacay_Template!$A234,Vacay_Template!J$1))</f>
        <v>0</v>
      </c>
      <c r="K234">
        <f>IF(OR(K$1=":=",$A234=";"),"",INDEX('Main Template'!$J$22:$AN$505,Vacay_Template!$A234,Vacay_Template!K$1))</f>
        <v>0</v>
      </c>
      <c r="L234">
        <f>IF(OR(L$1=":=",$A234=";"),"",INDEX('Main Template'!$J$22:$AN$505,Vacay_Template!$A234,Vacay_Template!L$1))</f>
        <v>0</v>
      </c>
      <c r="M234">
        <f>IF(OR(M$1=":=",$A234=";"),"",INDEX('Main Template'!$J$22:$AN$505,Vacay_Template!$A234,Vacay_Template!M$1))</f>
        <v>0</v>
      </c>
      <c r="N234">
        <f>IF(OR(N$1=":=",$A234=";"),"",INDEX('Main Template'!$J$22:$AN$505,Vacay_Template!$A234,Vacay_Template!N$1))</f>
        <v>0</v>
      </c>
      <c r="O234">
        <f>IF(OR(O$1=":=",$A234=";"),"",INDEX('Main Template'!$J$22:$AN$505,Vacay_Template!$A234,Vacay_Template!O$1))</f>
        <v>0</v>
      </c>
      <c r="P234">
        <f>IF(OR(P$1=":=",$A234=";"),"",INDEX('Main Template'!$J$22:$AN$505,Vacay_Template!$A234,Vacay_Template!P$1))</f>
        <v>0</v>
      </c>
      <c r="Q234">
        <f>IF(OR(Q$1=":=",$A234=";"),"",INDEX('Main Template'!$J$22:$AN$505,Vacay_Template!$A234,Vacay_Template!Q$1))</f>
        <v>0</v>
      </c>
      <c r="R234">
        <f>IF(OR(R$1=":=",$A234=";"),"",INDEX('Main Template'!$J$22:$AN$505,Vacay_Template!$A234,Vacay_Template!R$1))</f>
        <v>0</v>
      </c>
      <c r="S234">
        <f>IF(OR(S$1=":=",$A234=";"),"",INDEX('Main Template'!$J$22:$AN$505,Vacay_Template!$A234,Vacay_Template!S$1))</f>
        <v>0</v>
      </c>
      <c r="T234">
        <f>IF(OR(T$1=":=",$A234=";"),"",INDEX('Main Template'!$J$22:$AN$505,Vacay_Template!$A234,Vacay_Template!T$1))</f>
        <v>0</v>
      </c>
      <c r="U234">
        <f>IF(OR(U$1=":=",$A234=";"),"",INDEX('Main Template'!$J$22:$AN$505,Vacay_Template!$A234,Vacay_Template!U$1))</f>
        <v>0</v>
      </c>
      <c r="V234">
        <f>IF(OR(V$1=":=",$A234=";"),"",INDEX('Main Template'!$J$22:$AN$505,Vacay_Template!$A234,Vacay_Template!V$1))</f>
        <v>0</v>
      </c>
      <c r="W234">
        <f>IF(OR(W$1=":=",$A234=";"),"",INDEX('Main Template'!$J$22:$AN$505,Vacay_Template!$A234,Vacay_Template!W$1))</f>
        <v>0</v>
      </c>
      <c r="X234">
        <f>IF(OR(X$1=":=",$A234=";"),"",INDEX('Main Template'!$J$22:$AN$505,Vacay_Template!$A234,Vacay_Template!X$1))</f>
        <v>0</v>
      </c>
      <c r="Y234">
        <f>IF(OR(Y$1=":=",$A234=";"),"",INDEX('Main Template'!$J$22:$AN$505,Vacay_Template!$A234,Vacay_Template!Y$1))</f>
        <v>0</v>
      </c>
      <c r="Z234">
        <f>IF(OR(Z$1=":=",$A234=";"),"",INDEX('Main Template'!$J$22:$AN$505,Vacay_Template!$A234,Vacay_Template!Z$1))</f>
        <v>0</v>
      </c>
      <c r="AA234">
        <f>IF(OR(AA$1=":=",$A234=";"),"",INDEX('Main Template'!$J$22:$AN$505,Vacay_Template!$A234,Vacay_Template!AA$1))</f>
        <v>0</v>
      </c>
      <c r="AB234">
        <f>IF(OR(AB$1=":=",$A234=";"),"",INDEX('Main Template'!$J$22:$AN$505,Vacay_Template!$A234,Vacay_Template!AB$1))</f>
        <v>0</v>
      </c>
      <c r="AC234">
        <f>IF(OR(AC$1=":=",$A234=";"),"",INDEX('Main Template'!$J$22:$AN$505,Vacay_Template!$A234,Vacay_Template!AC$1))</f>
        <v>0</v>
      </c>
      <c r="AD234">
        <f>IF(OR(AD$1=":=",$A234=";"),"",INDEX('Main Template'!$J$22:$AN$505,Vacay_Template!$A234,Vacay_Template!AD$1))</f>
        <v>0</v>
      </c>
      <c r="AE234" t="str">
        <f>IF(OR(AE$1=":=",$A234=";"),"",INDEX('Main Template'!$J$22:$AN$505,Vacay_Template!$A234,Vacay_Template!AE$1))</f>
        <v/>
      </c>
      <c r="AF234" t="e">
        <f>IF(OR(AF$1=":=",$A234=";"),"",INDEX('Main Template'!$J$22:$AN$505,Vacay_Template!$A234,Vacay_Template!AF$1))</f>
        <v>#VALUE!</v>
      </c>
    </row>
    <row r="235" spans="1:32">
      <c r="A235">
        <f>IF(A234=";","",IF('Main Template'!I255&lt;='Main Template'!$F$9,'Main Template'!I255,";"))</f>
        <v>0</v>
      </c>
      <c r="B235">
        <f>IF(OR(B$1=":=",$A235=";"),"",INDEX('Main Template'!$J$22:$AN$505,Vacay_Template!$A235,Vacay_Template!B$1))</f>
        <v>0</v>
      </c>
      <c r="C235">
        <f>IF(OR(C$1=":=",$A235=";"),"",INDEX('Main Template'!$J$22:$AN$505,Vacay_Template!$A235,Vacay_Template!C$1))</f>
        <v>0</v>
      </c>
      <c r="D235">
        <f>IF(OR(D$1=":=",$A235=";"),"",INDEX('Main Template'!$J$22:$AN$505,Vacay_Template!$A235,Vacay_Template!D$1))</f>
        <v>0</v>
      </c>
      <c r="E235">
        <f>IF(OR(E$1=":=",$A235=";"),"",INDEX('Main Template'!$J$22:$AN$505,Vacay_Template!$A235,Vacay_Template!E$1))</f>
        <v>0</v>
      </c>
      <c r="F235">
        <f>IF(OR(F$1=":=",$A235=";"),"",INDEX('Main Template'!$J$22:$AN$505,Vacay_Template!$A235,Vacay_Template!F$1))</f>
        <v>0</v>
      </c>
      <c r="G235">
        <f>IF(OR(G$1=":=",$A235=";"),"",INDEX('Main Template'!$J$22:$AN$505,Vacay_Template!$A235,Vacay_Template!G$1))</f>
        <v>0</v>
      </c>
      <c r="H235">
        <f>IF(OR(H$1=":=",$A235=";"),"",INDEX('Main Template'!$J$22:$AN$505,Vacay_Template!$A235,Vacay_Template!H$1))</f>
        <v>0</v>
      </c>
      <c r="I235">
        <f>IF(OR(I$1=":=",$A235=";"),"",INDEX('Main Template'!$J$22:$AN$505,Vacay_Template!$A235,Vacay_Template!I$1))</f>
        <v>0</v>
      </c>
      <c r="J235">
        <f>IF(OR(J$1=":=",$A235=";"),"",INDEX('Main Template'!$J$22:$AN$505,Vacay_Template!$A235,Vacay_Template!J$1))</f>
        <v>0</v>
      </c>
      <c r="K235">
        <f>IF(OR(K$1=":=",$A235=";"),"",INDEX('Main Template'!$J$22:$AN$505,Vacay_Template!$A235,Vacay_Template!K$1))</f>
        <v>0</v>
      </c>
      <c r="L235">
        <f>IF(OR(L$1=":=",$A235=";"),"",INDEX('Main Template'!$J$22:$AN$505,Vacay_Template!$A235,Vacay_Template!L$1))</f>
        <v>0</v>
      </c>
      <c r="M235">
        <f>IF(OR(M$1=":=",$A235=";"),"",INDEX('Main Template'!$J$22:$AN$505,Vacay_Template!$A235,Vacay_Template!M$1))</f>
        <v>0</v>
      </c>
      <c r="N235">
        <f>IF(OR(N$1=":=",$A235=";"),"",INDEX('Main Template'!$J$22:$AN$505,Vacay_Template!$A235,Vacay_Template!N$1))</f>
        <v>0</v>
      </c>
      <c r="O235">
        <f>IF(OR(O$1=":=",$A235=";"),"",INDEX('Main Template'!$J$22:$AN$505,Vacay_Template!$A235,Vacay_Template!O$1))</f>
        <v>0</v>
      </c>
      <c r="P235">
        <f>IF(OR(P$1=":=",$A235=";"),"",INDEX('Main Template'!$J$22:$AN$505,Vacay_Template!$A235,Vacay_Template!P$1))</f>
        <v>0</v>
      </c>
      <c r="Q235">
        <f>IF(OR(Q$1=":=",$A235=";"),"",INDEX('Main Template'!$J$22:$AN$505,Vacay_Template!$A235,Vacay_Template!Q$1))</f>
        <v>0</v>
      </c>
      <c r="R235">
        <f>IF(OR(R$1=":=",$A235=";"),"",INDEX('Main Template'!$J$22:$AN$505,Vacay_Template!$A235,Vacay_Template!R$1))</f>
        <v>0</v>
      </c>
      <c r="S235">
        <f>IF(OR(S$1=":=",$A235=";"),"",INDEX('Main Template'!$J$22:$AN$505,Vacay_Template!$A235,Vacay_Template!S$1))</f>
        <v>0</v>
      </c>
      <c r="T235">
        <f>IF(OR(T$1=":=",$A235=";"),"",INDEX('Main Template'!$J$22:$AN$505,Vacay_Template!$A235,Vacay_Template!T$1))</f>
        <v>0</v>
      </c>
      <c r="U235">
        <f>IF(OR(U$1=":=",$A235=";"),"",INDEX('Main Template'!$J$22:$AN$505,Vacay_Template!$A235,Vacay_Template!U$1))</f>
        <v>0</v>
      </c>
      <c r="V235">
        <f>IF(OR(V$1=":=",$A235=";"),"",INDEX('Main Template'!$J$22:$AN$505,Vacay_Template!$A235,Vacay_Template!V$1))</f>
        <v>0</v>
      </c>
      <c r="W235">
        <f>IF(OR(W$1=":=",$A235=";"),"",INDEX('Main Template'!$J$22:$AN$505,Vacay_Template!$A235,Vacay_Template!W$1))</f>
        <v>0</v>
      </c>
      <c r="X235">
        <f>IF(OR(X$1=":=",$A235=";"),"",INDEX('Main Template'!$J$22:$AN$505,Vacay_Template!$A235,Vacay_Template!X$1))</f>
        <v>0</v>
      </c>
      <c r="Y235">
        <f>IF(OR(Y$1=":=",$A235=";"),"",INDEX('Main Template'!$J$22:$AN$505,Vacay_Template!$A235,Vacay_Template!Y$1))</f>
        <v>0</v>
      </c>
      <c r="Z235">
        <f>IF(OR(Z$1=":=",$A235=";"),"",INDEX('Main Template'!$J$22:$AN$505,Vacay_Template!$A235,Vacay_Template!Z$1))</f>
        <v>0</v>
      </c>
      <c r="AA235">
        <f>IF(OR(AA$1=":=",$A235=";"),"",INDEX('Main Template'!$J$22:$AN$505,Vacay_Template!$A235,Vacay_Template!AA$1))</f>
        <v>0</v>
      </c>
      <c r="AB235">
        <f>IF(OR(AB$1=":=",$A235=";"),"",INDEX('Main Template'!$J$22:$AN$505,Vacay_Template!$A235,Vacay_Template!AB$1))</f>
        <v>0</v>
      </c>
      <c r="AC235">
        <f>IF(OR(AC$1=":=",$A235=";"),"",INDEX('Main Template'!$J$22:$AN$505,Vacay_Template!$A235,Vacay_Template!AC$1))</f>
        <v>0</v>
      </c>
      <c r="AD235">
        <f>IF(OR(AD$1=":=",$A235=";"),"",INDEX('Main Template'!$J$22:$AN$505,Vacay_Template!$A235,Vacay_Template!AD$1))</f>
        <v>0</v>
      </c>
      <c r="AE235" t="str">
        <f>IF(OR(AE$1=":=",$A235=";"),"",INDEX('Main Template'!$J$22:$AN$505,Vacay_Template!$A235,Vacay_Template!AE$1))</f>
        <v/>
      </c>
      <c r="AF235" t="e">
        <f>IF(OR(AF$1=":=",$A235=";"),"",INDEX('Main Template'!$J$22:$AN$505,Vacay_Template!$A235,Vacay_Template!AF$1))</f>
        <v>#VALUE!</v>
      </c>
    </row>
    <row r="236" spans="1:32">
      <c r="A236">
        <f>IF(A235=";","",IF('Main Template'!I256&lt;='Main Template'!$F$9,'Main Template'!I256,";"))</f>
        <v>0</v>
      </c>
      <c r="B236">
        <f>IF(OR(B$1=":=",$A236=";"),"",INDEX('Main Template'!$J$22:$AN$505,Vacay_Template!$A236,Vacay_Template!B$1))</f>
        <v>0</v>
      </c>
      <c r="C236">
        <f>IF(OR(C$1=":=",$A236=";"),"",INDEX('Main Template'!$J$22:$AN$505,Vacay_Template!$A236,Vacay_Template!C$1))</f>
        <v>0</v>
      </c>
      <c r="D236">
        <f>IF(OR(D$1=":=",$A236=";"),"",INDEX('Main Template'!$J$22:$AN$505,Vacay_Template!$A236,Vacay_Template!D$1))</f>
        <v>0</v>
      </c>
      <c r="E236">
        <f>IF(OR(E$1=":=",$A236=";"),"",INDEX('Main Template'!$J$22:$AN$505,Vacay_Template!$A236,Vacay_Template!E$1))</f>
        <v>0</v>
      </c>
      <c r="F236">
        <f>IF(OR(F$1=":=",$A236=";"),"",INDEX('Main Template'!$J$22:$AN$505,Vacay_Template!$A236,Vacay_Template!F$1))</f>
        <v>0</v>
      </c>
      <c r="G236">
        <f>IF(OR(G$1=":=",$A236=";"),"",INDEX('Main Template'!$J$22:$AN$505,Vacay_Template!$A236,Vacay_Template!G$1))</f>
        <v>0</v>
      </c>
      <c r="H236">
        <f>IF(OR(H$1=":=",$A236=";"),"",INDEX('Main Template'!$J$22:$AN$505,Vacay_Template!$A236,Vacay_Template!H$1))</f>
        <v>0</v>
      </c>
      <c r="I236">
        <f>IF(OR(I$1=":=",$A236=";"),"",INDEX('Main Template'!$J$22:$AN$505,Vacay_Template!$A236,Vacay_Template!I$1))</f>
        <v>0</v>
      </c>
      <c r="J236">
        <f>IF(OR(J$1=":=",$A236=";"),"",INDEX('Main Template'!$J$22:$AN$505,Vacay_Template!$A236,Vacay_Template!J$1))</f>
        <v>0</v>
      </c>
      <c r="K236">
        <f>IF(OR(K$1=":=",$A236=";"),"",INDEX('Main Template'!$J$22:$AN$505,Vacay_Template!$A236,Vacay_Template!K$1))</f>
        <v>0</v>
      </c>
      <c r="L236">
        <f>IF(OR(L$1=":=",$A236=";"),"",INDEX('Main Template'!$J$22:$AN$505,Vacay_Template!$A236,Vacay_Template!L$1))</f>
        <v>0</v>
      </c>
      <c r="M236">
        <f>IF(OR(M$1=":=",$A236=";"),"",INDEX('Main Template'!$J$22:$AN$505,Vacay_Template!$A236,Vacay_Template!M$1))</f>
        <v>0</v>
      </c>
      <c r="N236">
        <f>IF(OR(N$1=":=",$A236=";"),"",INDEX('Main Template'!$J$22:$AN$505,Vacay_Template!$A236,Vacay_Template!N$1))</f>
        <v>0</v>
      </c>
      <c r="O236">
        <f>IF(OR(O$1=":=",$A236=";"),"",INDEX('Main Template'!$J$22:$AN$505,Vacay_Template!$A236,Vacay_Template!O$1))</f>
        <v>0</v>
      </c>
      <c r="P236">
        <f>IF(OR(P$1=":=",$A236=";"),"",INDEX('Main Template'!$J$22:$AN$505,Vacay_Template!$A236,Vacay_Template!P$1))</f>
        <v>0</v>
      </c>
      <c r="Q236">
        <f>IF(OR(Q$1=":=",$A236=";"),"",INDEX('Main Template'!$J$22:$AN$505,Vacay_Template!$A236,Vacay_Template!Q$1))</f>
        <v>0</v>
      </c>
      <c r="R236">
        <f>IF(OR(R$1=":=",$A236=";"),"",INDEX('Main Template'!$J$22:$AN$505,Vacay_Template!$A236,Vacay_Template!R$1))</f>
        <v>0</v>
      </c>
      <c r="S236">
        <f>IF(OR(S$1=":=",$A236=";"),"",INDEX('Main Template'!$J$22:$AN$505,Vacay_Template!$A236,Vacay_Template!S$1))</f>
        <v>0</v>
      </c>
      <c r="T236">
        <f>IF(OR(T$1=":=",$A236=";"),"",INDEX('Main Template'!$J$22:$AN$505,Vacay_Template!$A236,Vacay_Template!T$1))</f>
        <v>0</v>
      </c>
      <c r="U236">
        <f>IF(OR(U$1=":=",$A236=";"),"",INDEX('Main Template'!$J$22:$AN$505,Vacay_Template!$A236,Vacay_Template!U$1))</f>
        <v>0</v>
      </c>
      <c r="V236">
        <f>IF(OR(V$1=":=",$A236=";"),"",INDEX('Main Template'!$J$22:$AN$505,Vacay_Template!$A236,Vacay_Template!V$1))</f>
        <v>0</v>
      </c>
      <c r="W236">
        <f>IF(OR(W$1=":=",$A236=";"),"",INDEX('Main Template'!$J$22:$AN$505,Vacay_Template!$A236,Vacay_Template!W$1))</f>
        <v>0</v>
      </c>
      <c r="X236">
        <f>IF(OR(X$1=":=",$A236=";"),"",INDEX('Main Template'!$J$22:$AN$505,Vacay_Template!$A236,Vacay_Template!X$1))</f>
        <v>0</v>
      </c>
      <c r="Y236">
        <f>IF(OR(Y$1=":=",$A236=";"),"",INDEX('Main Template'!$J$22:$AN$505,Vacay_Template!$A236,Vacay_Template!Y$1))</f>
        <v>0</v>
      </c>
      <c r="Z236">
        <f>IF(OR(Z$1=":=",$A236=";"),"",INDEX('Main Template'!$J$22:$AN$505,Vacay_Template!$A236,Vacay_Template!Z$1))</f>
        <v>0</v>
      </c>
      <c r="AA236">
        <f>IF(OR(AA$1=":=",$A236=";"),"",INDEX('Main Template'!$J$22:$AN$505,Vacay_Template!$A236,Vacay_Template!AA$1))</f>
        <v>0</v>
      </c>
      <c r="AB236">
        <f>IF(OR(AB$1=":=",$A236=";"),"",INDEX('Main Template'!$J$22:$AN$505,Vacay_Template!$A236,Vacay_Template!AB$1))</f>
        <v>0</v>
      </c>
      <c r="AC236">
        <f>IF(OR(AC$1=":=",$A236=";"),"",INDEX('Main Template'!$J$22:$AN$505,Vacay_Template!$A236,Vacay_Template!AC$1))</f>
        <v>0</v>
      </c>
      <c r="AD236">
        <f>IF(OR(AD$1=":=",$A236=";"),"",INDEX('Main Template'!$J$22:$AN$505,Vacay_Template!$A236,Vacay_Template!AD$1))</f>
        <v>0</v>
      </c>
      <c r="AE236" t="str">
        <f>IF(OR(AE$1=":=",$A236=";"),"",INDEX('Main Template'!$J$22:$AN$505,Vacay_Template!$A236,Vacay_Template!AE$1))</f>
        <v/>
      </c>
      <c r="AF236" t="e">
        <f>IF(OR(AF$1=":=",$A236=";"),"",INDEX('Main Template'!$J$22:$AN$505,Vacay_Template!$A236,Vacay_Template!AF$1))</f>
        <v>#VALUE!</v>
      </c>
    </row>
    <row r="237" spans="1:32">
      <c r="A237">
        <f>IF(A236=";","",IF('Main Template'!I257&lt;='Main Template'!$F$9,'Main Template'!I257,";"))</f>
        <v>0</v>
      </c>
      <c r="B237">
        <f>IF(OR(B$1=":=",$A237=";"),"",INDEX('Main Template'!$J$22:$AN$505,Vacay_Template!$A237,Vacay_Template!B$1))</f>
        <v>0</v>
      </c>
      <c r="C237">
        <f>IF(OR(C$1=":=",$A237=";"),"",INDEX('Main Template'!$J$22:$AN$505,Vacay_Template!$A237,Vacay_Template!C$1))</f>
        <v>0</v>
      </c>
      <c r="D237">
        <f>IF(OR(D$1=":=",$A237=";"),"",INDEX('Main Template'!$J$22:$AN$505,Vacay_Template!$A237,Vacay_Template!D$1))</f>
        <v>0</v>
      </c>
      <c r="E237">
        <f>IF(OR(E$1=":=",$A237=";"),"",INDEX('Main Template'!$J$22:$AN$505,Vacay_Template!$A237,Vacay_Template!E$1))</f>
        <v>0</v>
      </c>
      <c r="F237">
        <f>IF(OR(F$1=":=",$A237=";"),"",INDEX('Main Template'!$J$22:$AN$505,Vacay_Template!$A237,Vacay_Template!F$1))</f>
        <v>0</v>
      </c>
      <c r="G237">
        <f>IF(OR(G$1=":=",$A237=";"),"",INDEX('Main Template'!$J$22:$AN$505,Vacay_Template!$A237,Vacay_Template!G$1))</f>
        <v>0</v>
      </c>
      <c r="H237">
        <f>IF(OR(H$1=":=",$A237=";"),"",INDEX('Main Template'!$J$22:$AN$505,Vacay_Template!$A237,Vacay_Template!H$1))</f>
        <v>0</v>
      </c>
      <c r="I237">
        <f>IF(OR(I$1=":=",$A237=";"),"",INDEX('Main Template'!$J$22:$AN$505,Vacay_Template!$A237,Vacay_Template!I$1))</f>
        <v>0</v>
      </c>
      <c r="J237">
        <f>IF(OR(J$1=":=",$A237=";"),"",INDEX('Main Template'!$J$22:$AN$505,Vacay_Template!$A237,Vacay_Template!J$1))</f>
        <v>0</v>
      </c>
      <c r="K237">
        <f>IF(OR(K$1=":=",$A237=";"),"",INDEX('Main Template'!$J$22:$AN$505,Vacay_Template!$A237,Vacay_Template!K$1))</f>
        <v>0</v>
      </c>
      <c r="L237">
        <f>IF(OR(L$1=":=",$A237=";"),"",INDEX('Main Template'!$J$22:$AN$505,Vacay_Template!$A237,Vacay_Template!L$1))</f>
        <v>0</v>
      </c>
      <c r="M237">
        <f>IF(OR(M$1=":=",$A237=";"),"",INDEX('Main Template'!$J$22:$AN$505,Vacay_Template!$A237,Vacay_Template!M$1))</f>
        <v>0</v>
      </c>
      <c r="N237">
        <f>IF(OR(N$1=":=",$A237=";"),"",INDEX('Main Template'!$J$22:$AN$505,Vacay_Template!$A237,Vacay_Template!N$1))</f>
        <v>0</v>
      </c>
      <c r="O237">
        <f>IF(OR(O$1=":=",$A237=";"),"",INDEX('Main Template'!$J$22:$AN$505,Vacay_Template!$A237,Vacay_Template!O$1))</f>
        <v>0</v>
      </c>
      <c r="P237">
        <f>IF(OR(P$1=":=",$A237=";"),"",INDEX('Main Template'!$J$22:$AN$505,Vacay_Template!$A237,Vacay_Template!P$1))</f>
        <v>0</v>
      </c>
      <c r="Q237">
        <f>IF(OR(Q$1=":=",$A237=";"),"",INDEX('Main Template'!$J$22:$AN$505,Vacay_Template!$A237,Vacay_Template!Q$1))</f>
        <v>0</v>
      </c>
      <c r="R237">
        <f>IF(OR(R$1=":=",$A237=";"),"",INDEX('Main Template'!$J$22:$AN$505,Vacay_Template!$A237,Vacay_Template!R$1))</f>
        <v>0</v>
      </c>
      <c r="S237">
        <f>IF(OR(S$1=":=",$A237=";"),"",INDEX('Main Template'!$J$22:$AN$505,Vacay_Template!$A237,Vacay_Template!S$1))</f>
        <v>0</v>
      </c>
      <c r="T237">
        <f>IF(OR(T$1=":=",$A237=";"),"",INDEX('Main Template'!$J$22:$AN$505,Vacay_Template!$A237,Vacay_Template!T$1))</f>
        <v>0</v>
      </c>
      <c r="U237">
        <f>IF(OR(U$1=":=",$A237=";"),"",INDEX('Main Template'!$J$22:$AN$505,Vacay_Template!$A237,Vacay_Template!U$1))</f>
        <v>0</v>
      </c>
      <c r="V237">
        <f>IF(OR(V$1=":=",$A237=";"),"",INDEX('Main Template'!$J$22:$AN$505,Vacay_Template!$A237,Vacay_Template!V$1))</f>
        <v>0</v>
      </c>
      <c r="W237">
        <f>IF(OR(W$1=":=",$A237=";"),"",INDEX('Main Template'!$J$22:$AN$505,Vacay_Template!$A237,Vacay_Template!W$1))</f>
        <v>0</v>
      </c>
      <c r="X237">
        <f>IF(OR(X$1=":=",$A237=";"),"",INDEX('Main Template'!$J$22:$AN$505,Vacay_Template!$A237,Vacay_Template!X$1))</f>
        <v>0</v>
      </c>
      <c r="Y237">
        <f>IF(OR(Y$1=":=",$A237=";"),"",INDEX('Main Template'!$J$22:$AN$505,Vacay_Template!$A237,Vacay_Template!Y$1))</f>
        <v>0</v>
      </c>
      <c r="Z237">
        <f>IF(OR(Z$1=":=",$A237=";"),"",INDEX('Main Template'!$J$22:$AN$505,Vacay_Template!$A237,Vacay_Template!Z$1))</f>
        <v>0</v>
      </c>
      <c r="AA237">
        <f>IF(OR(AA$1=":=",$A237=";"),"",INDEX('Main Template'!$J$22:$AN$505,Vacay_Template!$A237,Vacay_Template!AA$1))</f>
        <v>0</v>
      </c>
      <c r="AB237">
        <f>IF(OR(AB$1=":=",$A237=";"),"",INDEX('Main Template'!$J$22:$AN$505,Vacay_Template!$A237,Vacay_Template!AB$1))</f>
        <v>0</v>
      </c>
      <c r="AC237">
        <f>IF(OR(AC$1=":=",$A237=";"),"",INDEX('Main Template'!$J$22:$AN$505,Vacay_Template!$A237,Vacay_Template!AC$1))</f>
        <v>0</v>
      </c>
      <c r="AD237">
        <f>IF(OR(AD$1=":=",$A237=";"),"",INDEX('Main Template'!$J$22:$AN$505,Vacay_Template!$A237,Vacay_Template!AD$1))</f>
        <v>0</v>
      </c>
      <c r="AE237" t="str">
        <f>IF(OR(AE$1=":=",$A237=";"),"",INDEX('Main Template'!$J$22:$AN$505,Vacay_Template!$A237,Vacay_Template!AE$1))</f>
        <v/>
      </c>
      <c r="AF237" t="e">
        <f>IF(OR(AF$1=":=",$A237=";"),"",INDEX('Main Template'!$J$22:$AN$505,Vacay_Template!$A237,Vacay_Template!AF$1))</f>
        <v>#VALUE!</v>
      </c>
    </row>
    <row r="238" spans="1:32">
      <c r="A238">
        <f>IF(A237=";","",IF('Main Template'!I258&lt;='Main Template'!$F$9,'Main Template'!I258,";"))</f>
        <v>0</v>
      </c>
      <c r="B238">
        <f>IF(OR(B$1=":=",$A238=";"),"",INDEX('Main Template'!$J$22:$AN$505,Vacay_Template!$A238,Vacay_Template!B$1))</f>
        <v>0</v>
      </c>
      <c r="C238">
        <f>IF(OR(C$1=":=",$A238=";"),"",INDEX('Main Template'!$J$22:$AN$505,Vacay_Template!$A238,Vacay_Template!C$1))</f>
        <v>0</v>
      </c>
      <c r="D238">
        <f>IF(OR(D$1=":=",$A238=";"),"",INDEX('Main Template'!$J$22:$AN$505,Vacay_Template!$A238,Vacay_Template!D$1))</f>
        <v>0</v>
      </c>
      <c r="E238">
        <f>IF(OR(E$1=":=",$A238=";"),"",INDEX('Main Template'!$J$22:$AN$505,Vacay_Template!$A238,Vacay_Template!E$1))</f>
        <v>0</v>
      </c>
      <c r="F238">
        <f>IF(OR(F$1=":=",$A238=";"),"",INDEX('Main Template'!$J$22:$AN$505,Vacay_Template!$A238,Vacay_Template!F$1))</f>
        <v>0</v>
      </c>
      <c r="G238">
        <f>IF(OR(G$1=":=",$A238=";"),"",INDEX('Main Template'!$J$22:$AN$505,Vacay_Template!$A238,Vacay_Template!G$1))</f>
        <v>0</v>
      </c>
      <c r="H238">
        <f>IF(OR(H$1=":=",$A238=";"),"",INDEX('Main Template'!$J$22:$AN$505,Vacay_Template!$A238,Vacay_Template!H$1))</f>
        <v>0</v>
      </c>
      <c r="I238">
        <f>IF(OR(I$1=":=",$A238=";"),"",INDEX('Main Template'!$J$22:$AN$505,Vacay_Template!$A238,Vacay_Template!I$1))</f>
        <v>0</v>
      </c>
      <c r="J238">
        <f>IF(OR(J$1=":=",$A238=";"),"",INDEX('Main Template'!$J$22:$AN$505,Vacay_Template!$A238,Vacay_Template!J$1))</f>
        <v>0</v>
      </c>
      <c r="K238">
        <f>IF(OR(K$1=":=",$A238=";"),"",INDEX('Main Template'!$J$22:$AN$505,Vacay_Template!$A238,Vacay_Template!K$1))</f>
        <v>0</v>
      </c>
      <c r="L238">
        <f>IF(OR(L$1=":=",$A238=";"),"",INDEX('Main Template'!$J$22:$AN$505,Vacay_Template!$A238,Vacay_Template!L$1))</f>
        <v>0</v>
      </c>
      <c r="M238">
        <f>IF(OR(M$1=":=",$A238=";"),"",INDEX('Main Template'!$J$22:$AN$505,Vacay_Template!$A238,Vacay_Template!M$1))</f>
        <v>0</v>
      </c>
      <c r="N238">
        <f>IF(OR(N$1=":=",$A238=";"),"",INDEX('Main Template'!$J$22:$AN$505,Vacay_Template!$A238,Vacay_Template!N$1))</f>
        <v>0</v>
      </c>
      <c r="O238">
        <f>IF(OR(O$1=":=",$A238=";"),"",INDEX('Main Template'!$J$22:$AN$505,Vacay_Template!$A238,Vacay_Template!O$1))</f>
        <v>0</v>
      </c>
      <c r="P238">
        <f>IF(OR(P$1=":=",$A238=";"),"",INDEX('Main Template'!$J$22:$AN$505,Vacay_Template!$A238,Vacay_Template!P$1))</f>
        <v>0</v>
      </c>
      <c r="Q238">
        <f>IF(OR(Q$1=":=",$A238=";"),"",INDEX('Main Template'!$J$22:$AN$505,Vacay_Template!$A238,Vacay_Template!Q$1))</f>
        <v>0</v>
      </c>
      <c r="R238">
        <f>IF(OR(R$1=":=",$A238=";"),"",INDEX('Main Template'!$J$22:$AN$505,Vacay_Template!$A238,Vacay_Template!R$1))</f>
        <v>0</v>
      </c>
      <c r="S238">
        <f>IF(OR(S$1=":=",$A238=";"),"",INDEX('Main Template'!$J$22:$AN$505,Vacay_Template!$A238,Vacay_Template!S$1))</f>
        <v>0</v>
      </c>
      <c r="T238">
        <f>IF(OR(T$1=":=",$A238=";"),"",INDEX('Main Template'!$J$22:$AN$505,Vacay_Template!$A238,Vacay_Template!T$1))</f>
        <v>0</v>
      </c>
      <c r="U238">
        <f>IF(OR(U$1=":=",$A238=";"),"",INDEX('Main Template'!$J$22:$AN$505,Vacay_Template!$A238,Vacay_Template!U$1))</f>
        <v>0</v>
      </c>
      <c r="V238">
        <f>IF(OR(V$1=":=",$A238=";"),"",INDEX('Main Template'!$J$22:$AN$505,Vacay_Template!$A238,Vacay_Template!V$1))</f>
        <v>0</v>
      </c>
      <c r="W238">
        <f>IF(OR(W$1=":=",$A238=";"),"",INDEX('Main Template'!$J$22:$AN$505,Vacay_Template!$A238,Vacay_Template!W$1))</f>
        <v>0</v>
      </c>
      <c r="X238">
        <f>IF(OR(X$1=":=",$A238=";"),"",INDEX('Main Template'!$J$22:$AN$505,Vacay_Template!$A238,Vacay_Template!X$1))</f>
        <v>0</v>
      </c>
      <c r="Y238">
        <f>IF(OR(Y$1=":=",$A238=";"),"",INDEX('Main Template'!$J$22:$AN$505,Vacay_Template!$A238,Vacay_Template!Y$1))</f>
        <v>0</v>
      </c>
      <c r="Z238">
        <f>IF(OR(Z$1=":=",$A238=";"),"",INDEX('Main Template'!$J$22:$AN$505,Vacay_Template!$A238,Vacay_Template!Z$1))</f>
        <v>0</v>
      </c>
      <c r="AA238">
        <f>IF(OR(AA$1=":=",$A238=";"),"",INDEX('Main Template'!$J$22:$AN$505,Vacay_Template!$A238,Vacay_Template!AA$1))</f>
        <v>0</v>
      </c>
      <c r="AB238">
        <f>IF(OR(AB$1=":=",$A238=";"),"",INDEX('Main Template'!$J$22:$AN$505,Vacay_Template!$A238,Vacay_Template!AB$1))</f>
        <v>0</v>
      </c>
      <c r="AC238">
        <f>IF(OR(AC$1=":=",$A238=";"),"",INDEX('Main Template'!$J$22:$AN$505,Vacay_Template!$A238,Vacay_Template!AC$1))</f>
        <v>0</v>
      </c>
      <c r="AD238">
        <f>IF(OR(AD$1=":=",$A238=";"),"",INDEX('Main Template'!$J$22:$AN$505,Vacay_Template!$A238,Vacay_Template!AD$1))</f>
        <v>0</v>
      </c>
      <c r="AE238" t="str">
        <f>IF(OR(AE$1=":=",$A238=";"),"",INDEX('Main Template'!$J$22:$AN$505,Vacay_Template!$A238,Vacay_Template!AE$1))</f>
        <v/>
      </c>
      <c r="AF238" t="e">
        <f>IF(OR(AF$1=":=",$A238=";"),"",INDEX('Main Template'!$J$22:$AN$505,Vacay_Template!$A238,Vacay_Template!AF$1))</f>
        <v>#VALUE!</v>
      </c>
    </row>
    <row r="239" spans="1:32">
      <c r="A239">
        <f>IF(A238=";","",IF('Main Template'!I259&lt;='Main Template'!$F$9,'Main Template'!I259,";"))</f>
        <v>0</v>
      </c>
      <c r="B239">
        <f>IF(OR(B$1=":=",$A239=";"),"",INDEX('Main Template'!$J$22:$AN$505,Vacay_Template!$A239,Vacay_Template!B$1))</f>
        <v>0</v>
      </c>
      <c r="C239">
        <f>IF(OR(C$1=":=",$A239=";"),"",INDEX('Main Template'!$J$22:$AN$505,Vacay_Template!$A239,Vacay_Template!C$1))</f>
        <v>0</v>
      </c>
      <c r="D239">
        <f>IF(OR(D$1=":=",$A239=";"),"",INDEX('Main Template'!$J$22:$AN$505,Vacay_Template!$A239,Vacay_Template!D$1))</f>
        <v>0</v>
      </c>
      <c r="E239">
        <f>IF(OR(E$1=":=",$A239=";"),"",INDEX('Main Template'!$J$22:$AN$505,Vacay_Template!$A239,Vacay_Template!E$1))</f>
        <v>0</v>
      </c>
      <c r="F239">
        <f>IF(OR(F$1=":=",$A239=";"),"",INDEX('Main Template'!$J$22:$AN$505,Vacay_Template!$A239,Vacay_Template!F$1))</f>
        <v>0</v>
      </c>
      <c r="G239">
        <f>IF(OR(G$1=":=",$A239=";"),"",INDEX('Main Template'!$J$22:$AN$505,Vacay_Template!$A239,Vacay_Template!G$1))</f>
        <v>0</v>
      </c>
      <c r="H239">
        <f>IF(OR(H$1=":=",$A239=";"),"",INDEX('Main Template'!$J$22:$AN$505,Vacay_Template!$A239,Vacay_Template!H$1))</f>
        <v>0</v>
      </c>
      <c r="I239">
        <f>IF(OR(I$1=":=",$A239=";"),"",INDEX('Main Template'!$J$22:$AN$505,Vacay_Template!$A239,Vacay_Template!I$1))</f>
        <v>0</v>
      </c>
      <c r="J239">
        <f>IF(OR(J$1=":=",$A239=";"),"",INDEX('Main Template'!$J$22:$AN$505,Vacay_Template!$A239,Vacay_Template!J$1))</f>
        <v>0</v>
      </c>
      <c r="K239">
        <f>IF(OR(K$1=":=",$A239=";"),"",INDEX('Main Template'!$J$22:$AN$505,Vacay_Template!$A239,Vacay_Template!K$1))</f>
        <v>0</v>
      </c>
      <c r="L239">
        <f>IF(OR(L$1=":=",$A239=";"),"",INDEX('Main Template'!$J$22:$AN$505,Vacay_Template!$A239,Vacay_Template!L$1))</f>
        <v>0</v>
      </c>
      <c r="M239">
        <f>IF(OR(M$1=":=",$A239=";"),"",INDEX('Main Template'!$J$22:$AN$505,Vacay_Template!$A239,Vacay_Template!M$1))</f>
        <v>0</v>
      </c>
      <c r="N239">
        <f>IF(OR(N$1=":=",$A239=";"),"",INDEX('Main Template'!$J$22:$AN$505,Vacay_Template!$A239,Vacay_Template!N$1))</f>
        <v>0</v>
      </c>
      <c r="O239">
        <f>IF(OR(O$1=":=",$A239=";"),"",INDEX('Main Template'!$J$22:$AN$505,Vacay_Template!$A239,Vacay_Template!O$1))</f>
        <v>0</v>
      </c>
      <c r="P239">
        <f>IF(OR(P$1=":=",$A239=";"),"",INDEX('Main Template'!$J$22:$AN$505,Vacay_Template!$A239,Vacay_Template!P$1))</f>
        <v>0</v>
      </c>
      <c r="Q239">
        <f>IF(OR(Q$1=":=",$A239=";"),"",INDEX('Main Template'!$J$22:$AN$505,Vacay_Template!$A239,Vacay_Template!Q$1))</f>
        <v>0</v>
      </c>
      <c r="R239">
        <f>IF(OR(R$1=":=",$A239=";"),"",INDEX('Main Template'!$J$22:$AN$505,Vacay_Template!$A239,Vacay_Template!R$1))</f>
        <v>0</v>
      </c>
      <c r="S239">
        <f>IF(OR(S$1=":=",$A239=";"),"",INDEX('Main Template'!$J$22:$AN$505,Vacay_Template!$A239,Vacay_Template!S$1))</f>
        <v>0</v>
      </c>
      <c r="T239">
        <f>IF(OR(T$1=":=",$A239=";"),"",INDEX('Main Template'!$J$22:$AN$505,Vacay_Template!$A239,Vacay_Template!T$1))</f>
        <v>0</v>
      </c>
      <c r="U239">
        <f>IF(OR(U$1=":=",$A239=";"),"",INDEX('Main Template'!$J$22:$AN$505,Vacay_Template!$A239,Vacay_Template!U$1))</f>
        <v>0</v>
      </c>
      <c r="V239">
        <f>IF(OR(V$1=":=",$A239=";"),"",INDEX('Main Template'!$J$22:$AN$505,Vacay_Template!$A239,Vacay_Template!V$1))</f>
        <v>0</v>
      </c>
      <c r="W239">
        <f>IF(OR(W$1=":=",$A239=";"),"",INDEX('Main Template'!$J$22:$AN$505,Vacay_Template!$A239,Vacay_Template!W$1))</f>
        <v>0</v>
      </c>
      <c r="X239">
        <f>IF(OR(X$1=":=",$A239=";"),"",INDEX('Main Template'!$J$22:$AN$505,Vacay_Template!$A239,Vacay_Template!X$1))</f>
        <v>0</v>
      </c>
      <c r="Y239">
        <f>IF(OR(Y$1=":=",$A239=";"),"",INDEX('Main Template'!$J$22:$AN$505,Vacay_Template!$A239,Vacay_Template!Y$1))</f>
        <v>0</v>
      </c>
      <c r="Z239">
        <f>IF(OR(Z$1=":=",$A239=";"),"",INDEX('Main Template'!$J$22:$AN$505,Vacay_Template!$A239,Vacay_Template!Z$1))</f>
        <v>0</v>
      </c>
      <c r="AA239">
        <f>IF(OR(AA$1=":=",$A239=";"),"",INDEX('Main Template'!$J$22:$AN$505,Vacay_Template!$A239,Vacay_Template!AA$1))</f>
        <v>0</v>
      </c>
      <c r="AB239">
        <f>IF(OR(AB$1=":=",$A239=";"),"",INDEX('Main Template'!$J$22:$AN$505,Vacay_Template!$A239,Vacay_Template!AB$1))</f>
        <v>0</v>
      </c>
      <c r="AC239">
        <f>IF(OR(AC$1=":=",$A239=";"),"",INDEX('Main Template'!$J$22:$AN$505,Vacay_Template!$A239,Vacay_Template!AC$1))</f>
        <v>0</v>
      </c>
      <c r="AD239">
        <f>IF(OR(AD$1=":=",$A239=";"),"",INDEX('Main Template'!$J$22:$AN$505,Vacay_Template!$A239,Vacay_Template!AD$1))</f>
        <v>0</v>
      </c>
      <c r="AE239" t="str">
        <f>IF(OR(AE$1=":=",$A239=";"),"",INDEX('Main Template'!$J$22:$AN$505,Vacay_Template!$A239,Vacay_Template!AE$1))</f>
        <v/>
      </c>
      <c r="AF239" t="e">
        <f>IF(OR(AF$1=":=",$A239=";"),"",INDEX('Main Template'!$J$22:$AN$505,Vacay_Template!$A239,Vacay_Template!AF$1))</f>
        <v>#VALUE!</v>
      </c>
    </row>
    <row r="240" spans="1:32">
      <c r="A240">
        <f>IF(A239=";","",IF('Main Template'!I260&lt;='Main Template'!$F$9,'Main Template'!I260,";"))</f>
        <v>0</v>
      </c>
      <c r="B240">
        <f>IF(OR(B$1=":=",$A240=";"),"",INDEX('Main Template'!$J$22:$AN$505,Vacay_Template!$A240,Vacay_Template!B$1))</f>
        <v>0</v>
      </c>
      <c r="C240">
        <f>IF(OR(C$1=":=",$A240=";"),"",INDEX('Main Template'!$J$22:$AN$505,Vacay_Template!$A240,Vacay_Template!C$1))</f>
        <v>0</v>
      </c>
      <c r="D240">
        <f>IF(OR(D$1=":=",$A240=";"),"",INDEX('Main Template'!$J$22:$AN$505,Vacay_Template!$A240,Vacay_Template!D$1))</f>
        <v>0</v>
      </c>
      <c r="E240">
        <f>IF(OR(E$1=":=",$A240=";"),"",INDEX('Main Template'!$J$22:$AN$505,Vacay_Template!$A240,Vacay_Template!E$1))</f>
        <v>0</v>
      </c>
      <c r="F240">
        <f>IF(OR(F$1=":=",$A240=";"),"",INDEX('Main Template'!$J$22:$AN$505,Vacay_Template!$A240,Vacay_Template!F$1))</f>
        <v>0</v>
      </c>
      <c r="G240">
        <f>IF(OR(G$1=":=",$A240=";"),"",INDEX('Main Template'!$J$22:$AN$505,Vacay_Template!$A240,Vacay_Template!G$1))</f>
        <v>0</v>
      </c>
      <c r="H240">
        <f>IF(OR(H$1=":=",$A240=";"),"",INDEX('Main Template'!$J$22:$AN$505,Vacay_Template!$A240,Vacay_Template!H$1))</f>
        <v>0</v>
      </c>
      <c r="I240">
        <f>IF(OR(I$1=":=",$A240=";"),"",INDEX('Main Template'!$J$22:$AN$505,Vacay_Template!$A240,Vacay_Template!I$1))</f>
        <v>0</v>
      </c>
      <c r="J240">
        <f>IF(OR(J$1=":=",$A240=";"),"",INDEX('Main Template'!$J$22:$AN$505,Vacay_Template!$A240,Vacay_Template!J$1))</f>
        <v>0</v>
      </c>
      <c r="K240">
        <f>IF(OR(K$1=":=",$A240=";"),"",INDEX('Main Template'!$J$22:$AN$505,Vacay_Template!$A240,Vacay_Template!K$1))</f>
        <v>0</v>
      </c>
      <c r="L240">
        <f>IF(OR(L$1=":=",$A240=";"),"",INDEX('Main Template'!$J$22:$AN$505,Vacay_Template!$A240,Vacay_Template!L$1))</f>
        <v>0</v>
      </c>
      <c r="M240">
        <f>IF(OR(M$1=":=",$A240=";"),"",INDEX('Main Template'!$J$22:$AN$505,Vacay_Template!$A240,Vacay_Template!M$1))</f>
        <v>0</v>
      </c>
      <c r="N240">
        <f>IF(OR(N$1=":=",$A240=";"),"",INDEX('Main Template'!$J$22:$AN$505,Vacay_Template!$A240,Vacay_Template!N$1))</f>
        <v>0</v>
      </c>
      <c r="O240">
        <f>IF(OR(O$1=":=",$A240=";"),"",INDEX('Main Template'!$J$22:$AN$505,Vacay_Template!$A240,Vacay_Template!O$1))</f>
        <v>0</v>
      </c>
      <c r="P240">
        <f>IF(OR(P$1=":=",$A240=";"),"",INDEX('Main Template'!$J$22:$AN$505,Vacay_Template!$A240,Vacay_Template!P$1))</f>
        <v>0</v>
      </c>
      <c r="Q240">
        <f>IF(OR(Q$1=":=",$A240=";"),"",INDEX('Main Template'!$J$22:$AN$505,Vacay_Template!$A240,Vacay_Template!Q$1))</f>
        <v>0</v>
      </c>
      <c r="R240">
        <f>IF(OR(R$1=":=",$A240=";"),"",INDEX('Main Template'!$J$22:$AN$505,Vacay_Template!$A240,Vacay_Template!R$1))</f>
        <v>0</v>
      </c>
      <c r="S240">
        <f>IF(OR(S$1=":=",$A240=";"),"",INDEX('Main Template'!$J$22:$AN$505,Vacay_Template!$A240,Vacay_Template!S$1))</f>
        <v>0</v>
      </c>
      <c r="T240">
        <f>IF(OR(T$1=":=",$A240=";"),"",INDEX('Main Template'!$J$22:$AN$505,Vacay_Template!$A240,Vacay_Template!T$1))</f>
        <v>0</v>
      </c>
      <c r="U240">
        <f>IF(OR(U$1=":=",$A240=";"),"",INDEX('Main Template'!$J$22:$AN$505,Vacay_Template!$A240,Vacay_Template!U$1))</f>
        <v>0</v>
      </c>
      <c r="V240">
        <f>IF(OR(V$1=":=",$A240=";"),"",INDEX('Main Template'!$J$22:$AN$505,Vacay_Template!$A240,Vacay_Template!V$1))</f>
        <v>0</v>
      </c>
      <c r="W240">
        <f>IF(OR(W$1=":=",$A240=";"),"",INDEX('Main Template'!$J$22:$AN$505,Vacay_Template!$A240,Vacay_Template!W$1))</f>
        <v>0</v>
      </c>
      <c r="X240">
        <f>IF(OR(X$1=":=",$A240=";"),"",INDEX('Main Template'!$J$22:$AN$505,Vacay_Template!$A240,Vacay_Template!X$1))</f>
        <v>0</v>
      </c>
      <c r="Y240">
        <f>IF(OR(Y$1=":=",$A240=";"),"",INDEX('Main Template'!$J$22:$AN$505,Vacay_Template!$A240,Vacay_Template!Y$1))</f>
        <v>0</v>
      </c>
      <c r="Z240">
        <f>IF(OR(Z$1=":=",$A240=";"),"",INDEX('Main Template'!$J$22:$AN$505,Vacay_Template!$A240,Vacay_Template!Z$1))</f>
        <v>0</v>
      </c>
      <c r="AA240">
        <f>IF(OR(AA$1=":=",$A240=";"),"",INDEX('Main Template'!$J$22:$AN$505,Vacay_Template!$A240,Vacay_Template!AA$1))</f>
        <v>0</v>
      </c>
      <c r="AB240">
        <f>IF(OR(AB$1=":=",$A240=";"),"",INDEX('Main Template'!$J$22:$AN$505,Vacay_Template!$A240,Vacay_Template!AB$1))</f>
        <v>0</v>
      </c>
      <c r="AC240">
        <f>IF(OR(AC$1=":=",$A240=";"),"",INDEX('Main Template'!$J$22:$AN$505,Vacay_Template!$A240,Vacay_Template!AC$1))</f>
        <v>0</v>
      </c>
      <c r="AD240">
        <f>IF(OR(AD$1=":=",$A240=";"),"",INDEX('Main Template'!$J$22:$AN$505,Vacay_Template!$A240,Vacay_Template!AD$1))</f>
        <v>0</v>
      </c>
      <c r="AE240" t="str">
        <f>IF(OR(AE$1=":=",$A240=";"),"",INDEX('Main Template'!$J$22:$AN$505,Vacay_Template!$A240,Vacay_Template!AE$1))</f>
        <v/>
      </c>
      <c r="AF240" t="e">
        <f>IF(OR(AF$1=":=",$A240=";"),"",INDEX('Main Template'!$J$22:$AN$505,Vacay_Template!$A240,Vacay_Template!AF$1))</f>
        <v>#VALUE!</v>
      </c>
    </row>
    <row r="241" spans="1:32">
      <c r="A241">
        <f>IF(A240=";","",IF('Main Template'!I261&lt;='Main Template'!$F$9,'Main Template'!I261,";"))</f>
        <v>0</v>
      </c>
      <c r="B241">
        <f>IF(OR(B$1=":=",$A241=";"),"",INDEX('Main Template'!$J$22:$AN$505,Vacay_Template!$A241,Vacay_Template!B$1))</f>
        <v>0</v>
      </c>
      <c r="C241">
        <f>IF(OR(C$1=":=",$A241=";"),"",INDEX('Main Template'!$J$22:$AN$505,Vacay_Template!$A241,Vacay_Template!C$1))</f>
        <v>0</v>
      </c>
      <c r="D241">
        <f>IF(OR(D$1=":=",$A241=";"),"",INDEX('Main Template'!$J$22:$AN$505,Vacay_Template!$A241,Vacay_Template!D$1))</f>
        <v>0</v>
      </c>
      <c r="E241">
        <f>IF(OR(E$1=":=",$A241=";"),"",INDEX('Main Template'!$J$22:$AN$505,Vacay_Template!$A241,Vacay_Template!E$1))</f>
        <v>0</v>
      </c>
      <c r="F241">
        <f>IF(OR(F$1=":=",$A241=";"),"",INDEX('Main Template'!$J$22:$AN$505,Vacay_Template!$A241,Vacay_Template!F$1))</f>
        <v>0</v>
      </c>
      <c r="G241">
        <f>IF(OR(G$1=":=",$A241=";"),"",INDEX('Main Template'!$J$22:$AN$505,Vacay_Template!$A241,Vacay_Template!G$1))</f>
        <v>0</v>
      </c>
      <c r="H241">
        <f>IF(OR(H$1=":=",$A241=";"),"",INDEX('Main Template'!$J$22:$AN$505,Vacay_Template!$A241,Vacay_Template!H$1))</f>
        <v>0</v>
      </c>
      <c r="I241">
        <f>IF(OR(I$1=":=",$A241=";"),"",INDEX('Main Template'!$J$22:$AN$505,Vacay_Template!$A241,Vacay_Template!I$1))</f>
        <v>0</v>
      </c>
      <c r="J241">
        <f>IF(OR(J$1=":=",$A241=";"),"",INDEX('Main Template'!$J$22:$AN$505,Vacay_Template!$A241,Vacay_Template!J$1))</f>
        <v>0</v>
      </c>
      <c r="K241">
        <f>IF(OR(K$1=":=",$A241=";"),"",INDEX('Main Template'!$J$22:$AN$505,Vacay_Template!$A241,Vacay_Template!K$1))</f>
        <v>0</v>
      </c>
      <c r="L241">
        <f>IF(OR(L$1=":=",$A241=";"),"",INDEX('Main Template'!$J$22:$AN$505,Vacay_Template!$A241,Vacay_Template!L$1))</f>
        <v>0</v>
      </c>
      <c r="M241">
        <f>IF(OR(M$1=":=",$A241=";"),"",INDEX('Main Template'!$J$22:$AN$505,Vacay_Template!$A241,Vacay_Template!M$1))</f>
        <v>0</v>
      </c>
      <c r="N241">
        <f>IF(OR(N$1=":=",$A241=";"),"",INDEX('Main Template'!$J$22:$AN$505,Vacay_Template!$A241,Vacay_Template!N$1))</f>
        <v>0</v>
      </c>
      <c r="O241">
        <f>IF(OR(O$1=":=",$A241=";"),"",INDEX('Main Template'!$J$22:$AN$505,Vacay_Template!$A241,Vacay_Template!O$1))</f>
        <v>0</v>
      </c>
      <c r="P241">
        <f>IF(OR(P$1=":=",$A241=";"),"",INDEX('Main Template'!$J$22:$AN$505,Vacay_Template!$A241,Vacay_Template!P$1))</f>
        <v>0</v>
      </c>
      <c r="Q241">
        <f>IF(OR(Q$1=":=",$A241=";"),"",INDEX('Main Template'!$J$22:$AN$505,Vacay_Template!$A241,Vacay_Template!Q$1))</f>
        <v>0</v>
      </c>
      <c r="R241">
        <f>IF(OR(R$1=":=",$A241=";"),"",INDEX('Main Template'!$J$22:$AN$505,Vacay_Template!$A241,Vacay_Template!R$1))</f>
        <v>0</v>
      </c>
      <c r="S241">
        <f>IF(OR(S$1=":=",$A241=";"),"",INDEX('Main Template'!$J$22:$AN$505,Vacay_Template!$A241,Vacay_Template!S$1))</f>
        <v>0</v>
      </c>
      <c r="T241">
        <f>IF(OR(T$1=":=",$A241=";"),"",INDEX('Main Template'!$J$22:$AN$505,Vacay_Template!$A241,Vacay_Template!T$1))</f>
        <v>0</v>
      </c>
      <c r="U241">
        <f>IF(OR(U$1=":=",$A241=";"),"",INDEX('Main Template'!$J$22:$AN$505,Vacay_Template!$A241,Vacay_Template!U$1))</f>
        <v>0</v>
      </c>
      <c r="V241">
        <f>IF(OR(V$1=":=",$A241=";"),"",INDEX('Main Template'!$J$22:$AN$505,Vacay_Template!$A241,Vacay_Template!V$1))</f>
        <v>0</v>
      </c>
      <c r="W241">
        <f>IF(OR(W$1=":=",$A241=";"),"",INDEX('Main Template'!$J$22:$AN$505,Vacay_Template!$A241,Vacay_Template!W$1))</f>
        <v>0</v>
      </c>
      <c r="X241">
        <f>IF(OR(X$1=":=",$A241=";"),"",INDEX('Main Template'!$J$22:$AN$505,Vacay_Template!$A241,Vacay_Template!X$1))</f>
        <v>0</v>
      </c>
      <c r="Y241">
        <f>IF(OR(Y$1=":=",$A241=";"),"",INDEX('Main Template'!$J$22:$AN$505,Vacay_Template!$A241,Vacay_Template!Y$1))</f>
        <v>0</v>
      </c>
      <c r="Z241">
        <f>IF(OR(Z$1=":=",$A241=";"),"",INDEX('Main Template'!$J$22:$AN$505,Vacay_Template!$A241,Vacay_Template!Z$1))</f>
        <v>0</v>
      </c>
      <c r="AA241">
        <f>IF(OR(AA$1=":=",$A241=";"),"",INDEX('Main Template'!$J$22:$AN$505,Vacay_Template!$A241,Vacay_Template!AA$1))</f>
        <v>0</v>
      </c>
      <c r="AB241">
        <f>IF(OR(AB$1=":=",$A241=";"),"",INDEX('Main Template'!$J$22:$AN$505,Vacay_Template!$A241,Vacay_Template!AB$1))</f>
        <v>0</v>
      </c>
      <c r="AC241">
        <f>IF(OR(AC$1=":=",$A241=";"),"",INDEX('Main Template'!$J$22:$AN$505,Vacay_Template!$A241,Vacay_Template!AC$1))</f>
        <v>0</v>
      </c>
      <c r="AD241">
        <f>IF(OR(AD$1=":=",$A241=";"),"",INDEX('Main Template'!$J$22:$AN$505,Vacay_Template!$A241,Vacay_Template!AD$1))</f>
        <v>0</v>
      </c>
      <c r="AE241" t="str">
        <f>IF(OR(AE$1=":=",$A241=";"),"",INDEX('Main Template'!$J$22:$AN$505,Vacay_Template!$A241,Vacay_Template!AE$1))</f>
        <v/>
      </c>
      <c r="AF241" t="e">
        <f>IF(OR(AF$1=":=",$A241=";"),"",INDEX('Main Template'!$J$22:$AN$505,Vacay_Template!$A241,Vacay_Template!AF$1))</f>
        <v>#VALUE!</v>
      </c>
    </row>
    <row r="242" spans="1:32">
      <c r="A242">
        <f>IF(A241=";","",IF('Main Template'!I262&lt;='Main Template'!$F$9,'Main Template'!I262,";"))</f>
        <v>0</v>
      </c>
      <c r="B242">
        <f>IF(OR(B$1=":=",$A242=";"),"",INDEX('Main Template'!$J$22:$AN$505,Vacay_Template!$A242,Vacay_Template!B$1))</f>
        <v>0</v>
      </c>
      <c r="C242">
        <f>IF(OR(C$1=":=",$A242=";"),"",INDEX('Main Template'!$J$22:$AN$505,Vacay_Template!$A242,Vacay_Template!C$1))</f>
        <v>0</v>
      </c>
      <c r="D242">
        <f>IF(OR(D$1=":=",$A242=";"),"",INDEX('Main Template'!$J$22:$AN$505,Vacay_Template!$A242,Vacay_Template!D$1))</f>
        <v>0</v>
      </c>
      <c r="E242">
        <f>IF(OR(E$1=":=",$A242=";"),"",INDEX('Main Template'!$J$22:$AN$505,Vacay_Template!$A242,Vacay_Template!E$1))</f>
        <v>0</v>
      </c>
      <c r="F242">
        <f>IF(OR(F$1=":=",$A242=";"),"",INDEX('Main Template'!$J$22:$AN$505,Vacay_Template!$A242,Vacay_Template!F$1))</f>
        <v>0</v>
      </c>
      <c r="G242">
        <f>IF(OR(G$1=":=",$A242=";"),"",INDEX('Main Template'!$J$22:$AN$505,Vacay_Template!$A242,Vacay_Template!G$1))</f>
        <v>0</v>
      </c>
      <c r="H242">
        <f>IF(OR(H$1=":=",$A242=";"),"",INDEX('Main Template'!$J$22:$AN$505,Vacay_Template!$A242,Vacay_Template!H$1))</f>
        <v>0</v>
      </c>
      <c r="I242">
        <f>IF(OR(I$1=":=",$A242=";"),"",INDEX('Main Template'!$J$22:$AN$505,Vacay_Template!$A242,Vacay_Template!I$1))</f>
        <v>0</v>
      </c>
      <c r="J242">
        <f>IF(OR(J$1=":=",$A242=";"),"",INDEX('Main Template'!$J$22:$AN$505,Vacay_Template!$A242,Vacay_Template!J$1))</f>
        <v>0</v>
      </c>
      <c r="K242">
        <f>IF(OR(K$1=":=",$A242=";"),"",INDEX('Main Template'!$J$22:$AN$505,Vacay_Template!$A242,Vacay_Template!K$1))</f>
        <v>0</v>
      </c>
      <c r="L242">
        <f>IF(OR(L$1=":=",$A242=";"),"",INDEX('Main Template'!$J$22:$AN$505,Vacay_Template!$A242,Vacay_Template!L$1))</f>
        <v>0</v>
      </c>
      <c r="M242">
        <f>IF(OR(M$1=":=",$A242=";"),"",INDEX('Main Template'!$J$22:$AN$505,Vacay_Template!$A242,Vacay_Template!M$1))</f>
        <v>0</v>
      </c>
      <c r="N242">
        <f>IF(OR(N$1=":=",$A242=";"),"",INDEX('Main Template'!$J$22:$AN$505,Vacay_Template!$A242,Vacay_Template!N$1))</f>
        <v>0</v>
      </c>
      <c r="O242">
        <f>IF(OR(O$1=":=",$A242=";"),"",INDEX('Main Template'!$J$22:$AN$505,Vacay_Template!$A242,Vacay_Template!O$1))</f>
        <v>0</v>
      </c>
      <c r="P242">
        <f>IF(OR(P$1=":=",$A242=";"),"",INDEX('Main Template'!$J$22:$AN$505,Vacay_Template!$A242,Vacay_Template!P$1))</f>
        <v>0</v>
      </c>
      <c r="Q242">
        <f>IF(OR(Q$1=":=",$A242=";"),"",INDEX('Main Template'!$J$22:$AN$505,Vacay_Template!$A242,Vacay_Template!Q$1))</f>
        <v>0</v>
      </c>
      <c r="R242">
        <f>IF(OR(R$1=":=",$A242=";"),"",INDEX('Main Template'!$J$22:$AN$505,Vacay_Template!$A242,Vacay_Template!R$1))</f>
        <v>0</v>
      </c>
      <c r="S242">
        <f>IF(OR(S$1=":=",$A242=";"),"",INDEX('Main Template'!$J$22:$AN$505,Vacay_Template!$A242,Vacay_Template!S$1))</f>
        <v>0</v>
      </c>
      <c r="T242">
        <f>IF(OR(T$1=":=",$A242=";"),"",INDEX('Main Template'!$J$22:$AN$505,Vacay_Template!$A242,Vacay_Template!T$1))</f>
        <v>0</v>
      </c>
      <c r="U242">
        <f>IF(OR(U$1=":=",$A242=";"),"",INDEX('Main Template'!$J$22:$AN$505,Vacay_Template!$A242,Vacay_Template!U$1))</f>
        <v>0</v>
      </c>
      <c r="V242">
        <f>IF(OR(V$1=":=",$A242=";"),"",INDEX('Main Template'!$J$22:$AN$505,Vacay_Template!$A242,Vacay_Template!V$1))</f>
        <v>0</v>
      </c>
      <c r="W242">
        <f>IF(OR(W$1=":=",$A242=";"),"",INDEX('Main Template'!$J$22:$AN$505,Vacay_Template!$A242,Vacay_Template!W$1))</f>
        <v>0</v>
      </c>
      <c r="X242">
        <f>IF(OR(X$1=":=",$A242=";"),"",INDEX('Main Template'!$J$22:$AN$505,Vacay_Template!$A242,Vacay_Template!X$1))</f>
        <v>0</v>
      </c>
      <c r="Y242">
        <f>IF(OR(Y$1=":=",$A242=";"),"",INDEX('Main Template'!$J$22:$AN$505,Vacay_Template!$A242,Vacay_Template!Y$1))</f>
        <v>0</v>
      </c>
      <c r="Z242">
        <f>IF(OR(Z$1=":=",$A242=";"),"",INDEX('Main Template'!$J$22:$AN$505,Vacay_Template!$A242,Vacay_Template!Z$1))</f>
        <v>0</v>
      </c>
      <c r="AA242">
        <f>IF(OR(AA$1=":=",$A242=";"),"",INDEX('Main Template'!$J$22:$AN$505,Vacay_Template!$A242,Vacay_Template!AA$1))</f>
        <v>0</v>
      </c>
      <c r="AB242">
        <f>IF(OR(AB$1=":=",$A242=";"),"",INDEX('Main Template'!$J$22:$AN$505,Vacay_Template!$A242,Vacay_Template!AB$1))</f>
        <v>0</v>
      </c>
      <c r="AC242">
        <f>IF(OR(AC$1=":=",$A242=";"),"",INDEX('Main Template'!$J$22:$AN$505,Vacay_Template!$A242,Vacay_Template!AC$1))</f>
        <v>0</v>
      </c>
      <c r="AD242">
        <f>IF(OR(AD$1=":=",$A242=";"),"",INDEX('Main Template'!$J$22:$AN$505,Vacay_Template!$A242,Vacay_Template!AD$1))</f>
        <v>0</v>
      </c>
      <c r="AE242" t="str">
        <f>IF(OR(AE$1=":=",$A242=";"),"",INDEX('Main Template'!$J$22:$AN$505,Vacay_Template!$A242,Vacay_Template!AE$1))</f>
        <v/>
      </c>
      <c r="AF242" t="e">
        <f>IF(OR(AF$1=":=",$A242=";"),"",INDEX('Main Template'!$J$22:$AN$505,Vacay_Template!$A242,Vacay_Template!AF$1))</f>
        <v>#VALUE!</v>
      </c>
    </row>
    <row r="243" spans="1:32">
      <c r="A243">
        <f>IF(A242=";","",IF('Main Template'!I263&lt;='Main Template'!$F$9,'Main Template'!I263,";"))</f>
        <v>0</v>
      </c>
      <c r="B243">
        <f>IF(OR(B$1=":=",$A243=";"),"",INDEX('Main Template'!$J$22:$AN$505,Vacay_Template!$A243,Vacay_Template!B$1))</f>
        <v>0</v>
      </c>
      <c r="C243">
        <f>IF(OR(C$1=":=",$A243=";"),"",INDEX('Main Template'!$J$22:$AN$505,Vacay_Template!$A243,Vacay_Template!C$1))</f>
        <v>0</v>
      </c>
      <c r="D243">
        <f>IF(OR(D$1=":=",$A243=";"),"",INDEX('Main Template'!$J$22:$AN$505,Vacay_Template!$A243,Vacay_Template!D$1))</f>
        <v>0</v>
      </c>
      <c r="E243">
        <f>IF(OR(E$1=":=",$A243=";"),"",INDEX('Main Template'!$J$22:$AN$505,Vacay_Template!$A243,Vacay_Template!E$1))</f>
        <v>0</v>
      </c>
      <c r="F243">
        <f>IF(OR(F$1=":=",$A243=";"),"",INDEX('Main Template'!$J$22:$AN$505,Vacay_Template!$A243,Vacay_Template!F$1))</f>
        <v>0</v>
      </c>
      <c r="G243">
        <f>IF(OR(G$1=":=",$A243=";"),"",INDEX('Main Template'!$J$22:$AN$505,Vacay_Template!$A243,Vacay_Template!G$1))</f>
        <v>0</v>
      </c>
      <c r="H243">
        <f>IF(OR(H$1=":=",$A243=";"),"",INDEX('Main Template'!$J$22:$AN$505,Vacay_Template!$A243,Vacay_Template!H$1))</f>
        <v>0</v>
      </c>
      <c r="I243">
        <f>IF(OR(I$1=":=",$A243=";"),"",INDEX('Main Template'!$J$22:$AN$505,Vacay_Template!$A243,Vacay_Template!I$1))</f>
        <v>0</v>
      </c>
      <c r="J243">
        <f>IF(OR(J$1=":=",$A243=";"),"",INDEX('Main Template'!$J$22:$AN$505,Vacay_Template!$A243,Vacay_Template!J$1))</f>
        <v>0</v>
      </c>
      <c r="K243">
        <f>IF(OR(K$1=":=",$A243=";"),"",INDEX('Main Template'!$J$22:$AN$505,Vacay_Template!$A243,Vacay_Template!K$1))</f>
        <v>0</v>
      </c>
      <c r="L243">
        <f>IF(OR(L$1=":=",$A243=";"),"",INDEX('Main Template'!$J$22:$AN$505,Vacay_Template!$A243,Vacay_Template!L$1))</f>
        <v>0</v>
      </c>
      <c r="M243">
        <f>IF(OR(M$1=":=",$A243=";"),"",INDEX('Main Template'!$J$22:$AN$505,Vacay_Template!$A243,Vacay_Template!M$1))</f>
        <v>0</v>
      </c>
      <c r="N243">
        <f>IF(OR(N$1=":=",$A243=";"),"",INDEX('Main Template'!$J$22:$AN$505,Vacay_Template!$A243,Vacay_Template!N$1))</f>
        <v>0</v>
      </c>
      <c r="O243">
        <f>IF(OR(O$1=":=",$A243=";"),"",INDEX('Main Template'!$J$22:$AN$505,Vacay_Template!$A243,Vacay_Template!O$1))</f>
        <v>0</v>
      </c>
      <c r="P243">
        <f>IF(OR(P$1=":=",$A243=";"),"",INDEX('Main Template'!$J$22:$AN$505,Vacay_Template!$A243,Vacay_Template!P$1))</f>
        <v>0</v>
      </c>
      <c r="Q243">
        <f>IF(OR(Q$1=":=",$A243=";"),"",INDEX('Main Template'!$J$22:$AN$505,Vacay_Template!$A243,Vacay_Template!Q$1))</f>
        <v>0</v>
      </c>
      <c r="R243">
        <f>IF(OR(R$1=":=",$A243=";"),"",INDEX('Main Template'!$J$22:$AN$505,Vacay_Template!$A243,Vacay_Template!R$1))</f>
        <v>0</v>
      </c>
      <c r="S243">
        <f>IF(OR(S$1=":=",$A243=";"),"",INDEX('Main Template'!$J$22:$AN$505,Vacay_Template!$A243,Vacay_Template!S$1))</f>
        <v>0</v>
      </c>
      <c r="T243">
        <f>IF(OR(T$1=":=",$A243=";"),"",INDEX('Main Template'!$J$22:$AN$505,Vacay_Template!$A243,Vacay_Template!T$1))</f>
        <v>0</v>
      </c>
      <c r="U243">
        <f>IF(OR(U$1=":=",$A243=";"),"",INDEX('Main Template'!$J$22:$AN$505,Vacay_Template!$A243,Vacay_Template!U$1))</f>
        <v>0</v>
      </c>
      <c r="V243">
        <f>IF(OR(V$1=":=",$A243=";"),"",INDEX('Main Template'!$J$22:$AN$505,Vacay_Template!$A243,Vacay_Template!V$1))</f>
        <v>0</v>
      </c>
      <c r="W243">
        <f>IF(OR(W$1=":=",$A243=";"),"",INDEX('Main Template'!$J$22:$AN$505,Vacay_Template!$A243,Vacay_Template!W$1))</f>
        <v>0</v>
      </c>
      <c r="X243">
        <f>IF(OR(X$1=":=",$A243=";"),"",INDEX('Main Template'!$J$22:$AN$505,Vacay_Template!$A243,Vacay_Template!X$1))</f>
        <v>0</v>
      </c>
      <c r="Y243">
        <f>IF(OR(Y$1=":=",$A243=";"),"",INDEX('Main Template'!$J$22:$AN$505,Vacay_Template!$A243,Vacay_Template!Y$1))</f>
        <v>0</v>
      </c>
      <c r="Z243">
        <f>IF(OR(Z$1=":=",$A243=";"),"",INDEX('Main Template'!$J$22:$AN$505,Vacay_Template!$A243,Vacay_Template!Z$1))</f>
        <v>0</v>
      </c>
      <c r="AA243">
        <f>IF(OR(AA$1=":=",$A243=";"),"",INDEX('Main Template'!$J$22:$AN$505,Vacay_Template!$A243,Vacay_Template!AA$1))</f>
        <v>0</v>
      </c>
      <c r="AB243">
        <f>IF(OR(AB$1=":=",$A243=";"),"",INDEX('Main Template'!$J$22:$AN$505,Vacay_Template!$A243,Vacay_Template!AB$1))</f>
        <v>0</v>
      </c>
      <c r="AC243">
        <f>IF(OR(AC$1=":=",$A243=";"),"",INDEX('Main Template'!$J$22:$AN$505,Vacay_Template!$A243,Vacay_Template!AC$1))</f>
        <v>0</v>
      </c>
      <c r="AD243">
        <f>IF(OR(AD$1=":=",$A243=";"),"",INDEX('Main Template'!$J$22:$AN$505,Vacay_Template!$A243,Vacay_Template!AD$1))</f>
        <v>0</v>
      </c>
      <c r="AE243" t="str">
        <f>IF(OR(AE$1=":=",$A243=";"),"",INDEX('Main Template'!$J$22:$AN$505,Vacay_Template!$A243,Vacay_Template!AE$1))</f>
        <v/>
      </c>
      <c r="AF243" t="e">
        <f>IF(OR(AF$1=":=",$A243=";"),"",INDEX('Main Template'!$J$22:$AN$505,Vacay_Template!$A243,Vacay_Template!AF$1))</f>
        <v>#VALUE!</v>
      </c>
    </row>
    <row r="244" spans="1:32">
      <c r="A244">
        <f>IF(A243=";","",IF('Main Template'!I264&lt;='Main Template'!$F$9,'Main Template'!I264,";"))</f>
        <v>0</v>
      </c>
      <c r="B244">
        <f>IF(OR(B$1=":=",$A244=";"),"",INDEX('Main Template'!$J$22:$AN$505,Vacay_Template!$A244,Vacay_Template!B$1))</f>
        <v>0</v>
      </c>
      <c r="C244">
        <f>IF(OR(C$1=":=",$A244=";"),"",INDEX('Main Template'!$J$22:$AN$505,Vacay_Template!$A244,Vacay_Template!C$1))</f>
        <v>0</v>
      </c>
      <c r="D244">
        <f>IF(OR(D$1=":=",$A244=";"),"",INDEX('Main Template'!$J$22:$AN$505,Vacay_Template!$A244,Vacay_Template!D$1))</f>
        <v>0</v>
      </c>
      <c r="E244">
        <f>IF(OR(E$1=":=",$A244=";"),"",INDEX('Main Template'!$J$22:$AN$505,Vacay_Template!$A244,Vacay_Template!E$1))</f>
        <v>0</v>
      </c>
      <c r="F244">
        <f>IF(OR(F$1=":=",$A244=";"),"",INDEX('Main Template'!$J$22:$AN$505,Vacay_Template!$A244,Vacay_Template!F$1))</f>
        <v>0</v>
      </c>
      <c r="G244">
        <f>IF(OR(G$1=":=",$A244=";"),"",INDEX('Main Template'!$J$22:$AN$505,Vacay_Template!$A244,Vacay_Template!G$1))</f>
        <v>0</v>
      </c>
      <c r="H244">
        <f>IF(OR(H$1=":=",$A244=";"),"",INDEX('Main Template'!$J$22:$AN$505,Vacay_Template!$A244,Vacay_Template!H$1))</f>
        <v>0</v>
      </c>
      <c r="I244">
        <f>IF(OR(I$1=":=",$A244=";"),"",INDEX('Main Template'!$J$22:$AN$505,Vacay_Template!$A244,Vacay_Template!I$1))</f>
        <v>0</v>
      </c>
      <c r="J244">
        <f>IF(OR(J$1=":=",$A244=";"),"",INDEX('Main Template'!$J$22:$AN$505,Vacay_Template!$A244,Vacay_Template!J$1))</f>
        <v>0</v>
      </c>
      <c r="K244">
        <f>IF(OR(K$1=":=",$A244=";"),"",INDEX('Main Template'!$J$22:$AN$505,Vacay_Template!$A244,Vacay_Template!K$1))</f>
        <v>0</v>
      </c>
      <c r="L244">
        <f>IF(OR(L$1=":=",$A244=";"),"",INDEX('Main Template'!$J$22:$AN$505,Vacay_Template!$A244,Vacay_Template!L$1))</f>
        <v>0</v>
      </c>
      <c r="M244">
        <f>IF(OR(M$1=":=",$A244=";"),"",INDEX('Main Template'!$J$22:$AN$505,Vacay_Template!$A244,Vacay_Template!M$1))</f>
        <v>0</v>
      </c>
      <c r="N244">
        <f>IF(OR(N$1=":=",$A244=";"),"",INDEX('Main Template'!$J$22:$AN$505,Vacay_Template!$A244,Vacay_Template!N$1))</f>
        <v>0</v>
      </c>
      <c r="O244">
        <f>IF(OR(O$1=":=",$A244=";"),"",INDEX('Main Template'!$J$22:$AN$505,Vacay_Template!$A244,Vacay_Template!O$1))</f>
        <v>0</v>
      </c>
      <c r="P244">
        <f>IF(OR(P$1=":=",$A244=";"),"",INDEX('Main Template'!$J$22:$AN$505,Vacay_Template!$A244,Vacay_Template!P$1))</f>
        <v>0</v>
      </c>
      <c r="Q244">
        <f>IF(OR(Q$1=":=",$A244=";"),"",INDEX('Main Template'!$J$22:$AN$505,Vacay_Template!$A244,Vacay_Template!Q$1))</f>
        <v>0</v>
      </c>
      <c r="R244">
        <f>IF(OR(R$1=":=",$A244=";"),"",INDEX('Main Template'!$J$22:$AN$505,Vacay_Template!$A244,Vacay_Template!R$1))</f>
        <v>0</v>
      </c>
      <c r="S244">
        <f>IF(OR(S$1=":=",$A244=";"),"",INDEX('Main Template'!$J$22:$AN$505,Vacay_Template!$A244,Vacay_Template!S$1))</f>
        <v>0</v>
      </c>
      <c r="T244">
        <f>IF(OR(T$1=":=",$A244=";"),"",INDEX('Main Template'!$J$22:$AN$505,Vacay_Template!$A244,Vacay_Template!T$1))</f>
        <v>0</v>
      </c>
      <c r="U244">
        <f>IF(OR(U$1=":=",$A244=";"),"",INDEX('Main Template'!$J$22:$AN$505,Vacay_Template!$A244,Vacay_Template!U$1))</f>
        <v>0</v>
      </c>
      <c r="V244">
        <f>IF(OR(V$1=":=",$A244=";"),"",INDEX('Main Template'!$J$22:$AN$505,Vacay_Template!$A244,Vacay_Template!V$1))</f>
        <v>0</v>
      </c>
      <c r="W244">
        <f>IF(OR(W$1=":=",$A244=";"),"",INDEX('Main Template'!$J$22:$AN$505,Vacay_Template!$A244,Vacay_Template!W$1))</f>
        <v>0</v>
      </c>
      <c r="X244">
        <f>IF(OR(X$1=":=",$A244=";"),"",INDEX('Main Template'!$J$22:$AN$505,Vacay_Template!$A244,Vacay_Template!X$1))</f>
        <v>0</v>
      </c>
      <c r="Y244">
        <f>IF(OR(Y$1=":=",$A244=";"),"",INDEX('Main Template'!$J$22:$AN$505,Vacay_Template!$A244,Vacay_Template!Y$1))</f>
        <v>0</v>
      </c>
      <c r="Z244">
        <f>IF(OR(Z$1=":=",$A244=";"),"",INDEX('Main Template'!$J$22:$AN$505,Vacay_Template!$A244,Vacay_Template!Z$1))</f>
        <v>0</v>
      </c>
      <c r="AA244">
        <f>IF(OR(AA$1=":=",$A244=";"),"",INDEX('Main Template'!$J$22:$AN$505,Vacay_Template!$A244,Vacay_Template!AA$1))</f>
        <v>0</v>
      </c>
      <c r="AB244">
        <f>IF(OR(AB$1=":=",$A244=";"),"",INDEX('Main Template'!$J$22:$AN$505,Vacay_Template!$A244,Vacay_Template!AB$1))</f>
        <v>0</v>
      </c>
      <c r="AC244">
        <f>IF(OR(AC$1=":=",$A244=";"),"",INDEX('Main Template'!$J$22:$AN$505,Vacay_Template!$A244,Vacay_Template!AC$1))</f>
        <v>0</v>
      </c>
      <c r="AD244">
        <f>IF(OR(AD$1=":=",$A244=";"),"",INDEX('Main Template'!$J$22:$AN$505,Vacay_Template!$A244,Vacay_Template!AD$1))</f>
        <v>0</v>
      </c>
      <c r="AE244" t="str">
        <f>IF(OR(AE$1=":=",$A244=";"),"",INDEX('Main Template'!$J$22:$AN$505,Vacay_Template!$A244,Vacay_Template!AE$1))</f>
        <v/>
      </c>
      <c r="AF244" t="e">
        <f>IF(OR(AF$1=":=",$A244=";"),"",INDEX('Main Template'!$J$22:$AN$505,Vacay_Template!$A244,Vacay_Template!AF$1))</f>
        <v>#VALUE!</v>
      </c>
    </row>
    <row r="245" spans="1:32">
      <c r="A245">
        <f>IF(A244=";","",IF('Main Template'!I265&lt;='Main Template'!$F$9,'Main Template'!I265,";"))</f>
        <v>0</v>
      </c>
      <c r="B245">
        <f>IF(OR(B$1=":=",$A245=";"),"",INDEX('Main Template'!$J$22:$AN$505,Vacay_Template!$A245,Vacay_Template!B$1))</f>
        <v>0</v>
      </c>
      <c r="C245">
        <f>IF(OR(C$1=":=",$A245=";"),"",INDEX('Main Template'!$J$22:$AN$505,Vacay_Template!$A245,Vacay_Template!C$1))</f>
        <v>0</v>
      </c>
      <c r="D245">
        <f>IF(OR(D$1=":=",$A245=";"),"",INDEX('Main Template'!$J$22:$AN$505,Vacay_Template!$A245,Vacay_Template!D$1))</f>
        <v>0</v>
      </c>
      <c r="E245">
        <f>IF(OR(E$1=":=",$A245=";"),"",INDEX('Main Template'!$J$22:$AN$505,Vacay_Template!$A245,Vacay_Template!E$1))</f>
        <v>0</v>
      </c>
      <c r="F245">
        <f>IF(OR(F$1=":=",$A245=";"),"",INDEX('Main Template'!$J$22:$AN$505,Vacay_Template!$A245,Vacay_Template!F$1))</f>
        <v>0</v>
      </c>
      <c r="G245">
        <f>IF(OR(G$1=":=",$A245=";"),"",INDEX('Main Template'!$J$22:$AN$505,Vacay_Template!$A245,Vacay_Template!G$1))</f>
        <v>0</v>
      </c>
      <c r="H245">
        <f>IF(OR(H$1=":=",$A245=";"),"",INDEX('Main Template'!$J$22:$AN$505,Vacay_Template!$A245,Vacay_Template!H$1))</f>
        <v>0</v>
      </c>
      <c r="I245">
        <f>IF(OR(I$1=":=",$A245=";"),"",INDEX('Main Template'!$J$22:$AN$505,Vacay_Template!$A245,Vacay_Template!I$1))</f>
        <v>0</v>
      </c>
      <c r="J245">
        <f>IF(OR(J$1=":=",$A245=";"),"",INDEX('Main Template'!$J$22:$AN$505,Vacay_Template!$A245,Vacay_Template!J$1))</f>
        <v>0</v>
      </c>
      <c r="K245">
        <f>IF(OR(K$1=":=",$A245=";"),"",INDEX('Main Template'!$J$22:$AN$505,Vacay_Template!$A245,Vacay_Template!K$1))</f>
        <v>0</v>
      </c>
      <c r="L245">
        <f>IF(OR(L$1=":=",$A245=";"),"",INDEX('Main Template'!$J$22:$AN$505,Vacay_Template!$A245,Vacay_Template!L$1))</f>
        <v>0</v>
      </c>
      <c r="M245">
        <f>IF(OR(M$1=":=",$A245=";"),"",INDEX('Main Template'!$J$22:$AN$505,Vacay_Template!$A245,Vacay_Template!M$1))</f>
        <v>0</v>
      </c>
      <c r="N245">
        <f>IF(OR(N$1=":=",$A245=";"),"",INDEX('Main Template'!$J$22:$AN$505,Vacay_Template!$A245,Vacay_Template!N$1))</f>
        <v>0</v>
      </c>
      <c r="O245">
        <f>IF(OR(O$1=":=",$A245=";"),"",INDEX('Main Template'!$J$22:$AN$505,Vacay_Template!$A245,Vacay_Template!O$1))</f>
        <v>0</v>
      </c>
      <c r="P245">
        <f>IF(OR(P$1=":=",$A245=";"),"",INDEX('Main Template'!$J$22:$AN$505,Vacay_Template!$A245,Vacay_Template!P$1))</f>
        <v>0</v>
      </c>
      <c r="Q245">
        <f>IF(OR(Q$1=":=",$A245=";"),"",INDEX('Main Template'!$J$22:$AN$505,Vacay_Template!$A245,Vacay_Template!Q$1))</f>
        <v>0</v>
      </c>
      <c r="R245">
        <f>IF(OR(R$1=":=",$A245=";"),"",INDEX('Main Template'!$J$22:$AN$505,Vacay_Template!$A245,Vacay_Template!R$1))</f>
        <v>0</v>
      </c>
      <c r="S245">
        <f>IF(OR(S$1=":=",$A245=";"),"",INDEX('Main Template'!$J$22:$AN$505,Vacay_Template!$A245,Vacay_Template!S$1))</f>
        <v>0</v>
      </c>
      <c r="T245">
        <f>IF(OR(T$1=":=",$A245=";"),"",INDEX('Main Template'!$J$22:$AN$505,Vacay_Template!$A245,Vacay_Template!T$1))</f>
        <v>0</v>
      </c>
      <c r="U245">
        <f>IF(OR(U$1=":=",$A245=";"),"",INDEX('Main Template'!$J$22:$AN$505,Vacay_Template!$A245,Vacay_Template!U$1))</f>
        <v>0</v>
      </c>
      <c r="V245">
        <f>IF(OR(V$1=":=",$A245=";"),"",INDEX('Main Template'!$J$22:$AN$505,Vacay_Template!$A245,Vacay_Template!V$1))</f>
        <v>0</v>
      </c>
      <c r="W245">
        <f>IF(OR(W$1=":=",$A245=";"),"",INDEX('Main Template'!$J$22:$AN$505,Vacay_Template!$A245,Vacay_Template!W$1))</f>
        <v>0</v>
      </c>
      <c r="X245">
        <f>IF(OR(X$1=":=",$A245=";"),"",INDEX('Main Template'!$J$22:$AN$505,Vacay_Template!$A245,Vacay_Template!X$1))</f>
        <v>0</v>
      </c>
      <c r="Y245">
        <f>IF(OR(Y$1=":=",$A245=";"),"",INDEX('Main Template'!$J$22:$AN$505,Vacay_Template!$A245,Vacay_Template!Y$1))</f>
        <v>0</v>
      </c>
      <c r="Z245">
        <f>IF(OR(Z$1=":=",$A245=";"),"",INDEX('Main Template'!$J$22:$AN$505,Vacay_Template!$A245,Vacay_Template!Z$1))</f>
        <v>0</v>
      </c>
      <c r="AA245">
        <f>IF(OR(AA$1=":=",$A245=";"),"",INDEX('Main Template'!$J$22:$AN$505,Vacay_Template!$A245,Vacay_Template!AA$1))</f>
        <v>0</v>
      </c>
      <c r="AB245">
        <f>IF(OR(AB$1=":=",$A245=";"),"",INDEX('Main Template'!$J$22:$AN$505,Vacay_Template!$A245,Vacay_Template!AB$1))</f>
        <v>0</v>
      </c>
      <c r="AC245">
        <f>IF(OR(AC$1=":=",$A245=";"),"",INDEX('Main Template'!$J$22:$AN$505,Vacay_Template!$A245,Vacay_Template!AC$1))</f>
        <v>0</v>
      </c>
      <c r="AD245">
        <f>IF(OR(AD$1=":=",$A245=";"),"",INDEX('Main Template'!$J$22:$AN$505,Vacay_Template!$A245,Vacay_Template!AD$1))</f>
        <v>0</v>
      </c>
      <c r="AE245" t="str">
        <f>IF(OR(AE$1=":=",$A245=";"),"",INDEX('Main Template'!$J$22:$AN$505,Vacay_Template!$A245,Vacay_Template!AE$1))</f>
        <v/>
      </c>
      <c r="AF245" t="e">
        <f>IF(OR(AF$1=":=",$A245=";"),"",INDEX('Main Template'!$J$22:$AN$505,Vacay_Template!$A245,Vacay_Template!AF$1))</f>
        <v>#VALUE!</v>
      </c>
    </row>
    <row r="246" spans="1:32">
      <c r="A246">
        <f>IF(A245=";","",IF('Main Template'!I266&lt;='Main Template'!$F$9,'Main Template'!I266,";"))</f>
        <v>0</v>
      </c>
      <c r="B246">
        <f>IF(OR(B$1=":=",$A246=";"),"",INDEX('Main Template'!$J$22:$AN$505,Vacay_Template!$A246,Vacay_Template!B$1))</f>
        <v>0</v>
      </c>
      <c r="C246">
        <f>IF(OR(C$1=":=",$A246=";"),"",INDEX('Main Template'!$J$22:$AN$505,Vacay_Template!$A246,Vacay_Template!C$1))</f>
        <v>0</v>
      </c>
      <c r="D246">
        <f>IF(OR(D$1=":=",$A246=";"),"",INDEX('Main Template'!$J$22:$AN$505,Vacay_Template!$A246,Vacay_Template!D$1))</f>
        <v>0</v>
      </c>
      <c r="E246">
        <f>IF(OR(E$1=":=",$A246=";"),"",INDEX('Main Template'!$J$22:$AN$505,Vacay_Template!$A246,Vacay_Template!E$1))</f>
        <v>0</v>
      </c>
      <c r="F246">
        <f>IF(OR(F$1=":=",$A246=";"),"",INDEX('Main Template'!$J$22:$AN$505,Vacay_Template!$A246,Vacay_Template!F$1))</f>
        <v>0</v>
      </c>
      <c r="G246">
        <f>IF(OR(G$1=":=",$A246=";"),"",INDEX('Main Template'!$J$22:$AN$505,Vacay_Template!$A246,Vacay_Template!G$1))</f>
        <v>0</v>
      </c>
      <c r="H246">
        <f>IF(OR(H$1=":=",$A246=";"),"",INDEX('Main Template'!$J$22:$AN$505,Vacay_Template!$A246,Vacay_Template!H$1))</f>
        <v>0</v>
      </c>
      <c r="I246">
        <f>IF(OR(I$1=":=",$A246=";"),"",INDEX('Main Template'!$J$22:$AN$505,Vacay_Template!$A246,Vacay_Template!I$1))</f>
        <v>0</v>
      </c>
      <c r="J246">
        <f>IF(OR(J$1=":=",$A246=";"),"",INDEX('Main Template'!$J$22:$AN$505,Vacay_Template!$A246,Vacay_Template!J$1))</f>
        <v>0</v>
      </c>
      <c r="K246">
        <f>IF(OR(K$1=":=",$A246=";"),"",INDEX('Main Template'!$J$22:$AN$505,Vacay_Template!$A246,Vacay_Template!K$1))</f>
        <v>0</v>
      </c>
      <c r="L246">
        <f>IF(OR(L$1=":=",$A246=";"),"",INDEX('Main Template'!$J$22:$AN$505,Vacay_Template!$A246,Vacay_Template!L$1))</f>
        <v>0</v>
      </c>
      <c r="M246">
        <f>IF(OR(M$1=":=",$A246=";"),"",INDEX('Main Template'!$J$22:$AN$505,Vacay_Template!$A246,Vacay_Template!M$1))</f>
        <v>0</v>
      </c>
      <c r="N246">
        <f>IF(OR(N$1=":=",$A246=";"),"",INDEX('Main Template'!$J$22:$AN$505,Vacay_Template!$A246,Vacay_Template!N$1))</f>
        <v>0</v>
      </c>
      <c r="O246">
        <f>IF(OR(O$1=":=",$A246=";"),"",INDEX('Main Template'!$J$22:$AN$505,Vacay_Template!$A246,Vacay_Template!O$1))</f>
        <v>0</v>
      </c>
      <c r="P246">
        <f>IF(OR(P$1=":=",$A246=";"),"",INDEX('Main Template'!$J$22:$AN$505,Vacay_Template!$A246,Vacay_Template!P$1))</f>
        <v>0</v>
      </c>
      <c r="Q246">
        <f>IF(OR(Q$1=":=",$A246=";"),"",INDEX('Main Template'!$J$22:$AN$505,Vacay_Template!$A246,Vacay_Template!Q$1))</f>
        <v>0</v>
      </c>
      <c r="R246">
        <f>IF(OR(R$1=":=",$A246=";"),"",INDEX('Main Template'!$J$22:$AN$505,Vacay_Template!$A246,Vacay_Template!R$1))</f>
        <v>0</v>
      </c>
      <c r="S246">
        <f>IF(OR(S$1=":=",$A246=";"),"",INDEX('Main Template'!$J$22:$AN$505,Vacay_Template!$A246,Vacay_Template!S$1))</f>
        <v>0</v>
      </c>
      <c r="T246">
        <f>IF(OR(T$1=":=",$A246=";"),"",INDEX('Main Template'!$J$22:$AN$505,Vacay_Template!$A246,Vacay_Template!T$1))</f>
        <v>0</v>
      </c>
      <c r="U246">
        <f>IF(OR(U$1=":=",$A246=";"),"",INDEX('Main Template'!$J$22:$AN$505,Vacay_Template!$A246,Vacay_Template!U$1))</f>
        <v>0</v>
      </c>
      <c r="V246">
        <f>IF(OR(V$1=":=",$A246=";"),"",INDEX('Main Template'!$J$22:$AN$505,Vacay_Template!$A246,Vacay_Template!V$1))</f>
        <v>0</v>
      </c>
      <c r="W246">
        <f>IF(OR(W$1=":=",$A246=";"),"",INDEX('Main Template'!$J$22:$AN$505,Vacay_Template!$A246,Vacay_Template!W$1))</f>
        <v>0</v>
      </c>
      <c r="X246">
        <f>IF(OR(X$1=":=",$A246=";"),"",INDEX('Main Template'!$J$22:$AN$505,Vacay_Template!$A246,Vacay_Template!X$1))</f>
        <v>0</v>
      </c>
      <c r="Y246">
        <f>IF(OR(Y$1=":=",$A246=";"),"",INDEX('Main Template'!$J$22:$AN$505,Vacay_Template!$A246,Vacay_Template!Y$1))</f>
        <v>0</v>
      </c>
      <c r="Z246">
        <f>IF(OR(Z$1=":=",$A246=";"),"",INDEX('Main Template'!$J$22:$AN$505,Vacay_Template!$A246,Vacay_Template!Z$1))</f>
        <v>0</v>
      </c>
      <c r="AA246">
        <f>IF(OR(AA$1=":=",$A246=";"),"",INDEX('Main Template'!$J$22:$AN$505,Vacay_Template!$A246,Vacay_Template!AA$1))</f>
        <v>0</v>
      </c>
      <c r="AB246">
        <f>IF(OR(AB$1=":=",$A246=";"),"",INDEX('Main Template'!$J$22:$AN$505,Vacay_Template!$A246,Vacay_Template!AB$1))</f>
        <v>0</v>
      </c>
      <c r="AC246">
        <f>IF(OR(AC$1=":=",$A246=";"),"",INDEX('Main Template'!$J$22:$AN$505,Vacay_Template!$A246,Vacay_Template!AC$1))</f>
        <v>0</v>
      </c>
      <c r="AD246">
        <f>IF(OR(AD$1=":=",$A246=";"),"",INDEX('Main Template'!$J$22:$AN$505,Vacay_Template!$A246,Vacay_Template!AD$1))</f>
        <v>0</v>
      </c>
      <c r="AE246" t="str">
        <f>IF(OR(AE$1=":=",$A246=";"),"",INDEX('Main Template'!$J$22:$AN$505,Vacay_Template!$A246,Vacay_Template!AE$1))</f>
        <v/>
      </c>
      <c r="AF246" t="e">
        <f>IF(OR(AF$1=":=",$A246=";"),"",INDEX('Main Template'!$J$22:$AN$505,Vacay_Template!$A246,Vacay_Template!AF$1))</f>
        <v>#VALUE!</v>
      </c>
    </row>
    <row r="247" spans="1:32">
      <c r="A247">
        <f>IF(A246=";","",IF('Main Template'!I267&lt;='Main Template'!$F$9,'Main Template'!I267,";"))</f>
        <v>0</v>
      </c>
      <c r="B247">
        <f>IF(OR(B$1=":=",$A247=";"),"",INDEX('Main Template'!$J$22:$AN$505,Vacay_Template!$A247,Vacay_Template!B$1))</f>
        <v>0</v>
      </c>
      <c r="C247">
        <f>IF(OR(C$1=":=",$A247=";"),"",INDEX('Main Template'!$J$22:$AN$505,Vacay_Template!$A247,Vacay_Template!C$1))</f>
        <v>0</v>
      </c>
      <c r="D247">
        <f>IF(OR(D$1=":=",$A247=";"),"",INDEX('Main Template'!$J$22:$AN$505,Vacay_Template!$A247,Vacay_Template!D$1))</f>
        <v>0</v>
      </c>
      <c r="E247">
        <f>IF(OR(E$1=":=",$A247=";"),"",INDEX('Main Template'!$J$22:$AN$505,Vacay_Template!$A247,Vacay_Template!E$1))</f>
        <v>0</v>
      </c>
      <c r="F247">
        <f>IF(OR(F$1=":=",$A247=";"),"",INDEX('Main Template'!$J$22:$AN$505,Vacay_Template!$A247,Vacay_Template!F$1))</f>
        <v>0</v>
      </c>
      <c r="G247">
        <f>IF(OR(G$1=":=",$A247=";"),"",INDEX('Main Template'!$J$22:$AN$505,Vacay_Template!$A247,Vacay_Template!G$1))</f>
        <v>0</v>
      </c>
      <c r="H247">
        <f>IF(OR(H$1=":=",$A247=";"),"",INDEX('Main Template'!$J$22:$AN$505,Vacay_Template!$A247,Vacay_Template!H$1))</f>
        <v>0</v>
      </c>
      <c r="I247">
        <f>IF(OR(I$1=":=",$A247=";"),"",INDEX('Main Template'!$J$22:$AN$505,Vacay_Template!$A247,Vacay_Template!I$1))</f>
        <v>0</v>
      </c>
      <c r="J247">
        <f>IF(OR(J$1=":=",$A247=";"),"",INDEX('Main Template'!$J$22:$AN$505,Vacay_Template!$A247,Vacay_Template!J$1))</f>
        <v>0</v>
      </c>
      <c r="K247">
        <f>IF(OR(K$1=":=",$A247=";"),"",INDEX('Main Template'!$J$22:$AN$505,Vacay_Template!$A247,Vacay_Template!K$1))</f>
        <v>0</v>
      </c>
      <c r="L247">
        <f>IF(OR(L$1=":=",$A247=";"),"",INDEX('Main Template'!$J$22:$AN$505,Vacay_Template!$A247,Vacay_Template!L$1))</f>
        <v>0</v>
      </c>
      <c r="M247">
        <f>IF(OR(M$1=":=",$A247=";"),"",INDEX('Main Template'!$J$22:$AN$505,Vacay_Template!$A247,Vacay_Template!M$1))</f>
        <v>0</v>
      </c>
      <c r="N247">
        <f>IF(OR(N$1=":=",$A247=";"),"",INDEX('Main Template'!$J$22:$AN$505,Vacay_Template!$A247,Vacay_Template!N$1))</f>
        <v>0</v>
      </c>
      <c r="O247">
        <f>IF(OR(O$1=":=",$A247=";"),"",INDEX('Main Template'!$J$22:$AN$505,Vacay_Template!$A247,Vacay_Template!O$1))</f>
        <v>0</v>
      </c>
      <c r="P247">
        <f>IF(OR(P$1=":=",$A247=";"),"",INDEX('Main Template'!$J$22:$AN$505,Vacay_Template!$A247,Vacay_Template!P$1))</f>
        <v>0</v>
      </c>
      <c r="Q247">
        <f>IF(OR(Q$1=":=",$A247=";"),"",INDEX('Main Template'!$J$22:$AN$505,Vacay_Template!$A247,Vacay_Template!Q$1))</f>
        <v>0</v>
      </c>
      <c r="R247">
        <f>IF(OR(R$1=":=",$A247=";"),"",INDEX('Main Template'!$J$22:$AN$505,Vacay_Template!$A247,Vacay_Template!R$1))</f>
        <v>0</v>
      </c>
      <c r="S247">
        <f>IF(OR(S$1=":=",$A247=";"),"",INDEX('Main Template'!$J$22:$AN$505,Vacay_Template!$A247,Vacay_Template!S$1))</f>
        <v>0</v>
      </c>
      <c r="T247">
        <f>IF(OR(T$1=":=",$A247=";"),"",INDEX('Main Template'!$J$22:$AN$505,Vacay_Template!$A247,Vacay_Template!T$1))</f>
        <v>0</v>
      </c>
      <c r="U247">
        <f>IF(OR(U$1=":=",$A247=";"),"",INDEX('Main Template'!$J$22:$AN$505,Vacay_Template!$A247,Vacay_Template!U$1))</f>
        <v>0</v>
      </c>
      <c r="V247">
        <f>IF(OR(V$1=":=",$A247=";"),"",INDEX('Main Template'!$J$22:$AN$505,Vacay_Template!$A247,Vacay_Template!V$1))</f>
        <v>0</v>
      </c>
      <c r="W247">
        <f>IF(OR(W$1=":=",$A247=";"),"",INDEX('Main Template'!$J$22:$AN$505,Vacay_Template!$A247,Vacay_Template!W$1))</f>
        <v>0</v>
      </c>
      <c r="X247">
        <f>IF(OR(X$1=":=",$A247=";"),"",INDEX('Main Template'!$J$22:$AN$505,Vacay_Template!$A247,Vacay_Template!X$1))</f>
        <v>0</v>
      </c>
      <c r="Y247">
        <f>IF(OR(Y$1=":=",$A247=";"),"",INDEX('Main Template'!$J$22:$AN$505,Vacay_Template!$A247,Vacay_Template!Y$1))</f>
        <v>0</v>
      </c>
      <c r="Z247">
        <f>IF(OR(Z$1=":=",$A247=";"),"",INDEX('Main Template'!$J$22:$AN$505,Vacay_Template!$A247,Vacay_Template!Z$1))</f>
        <v>0</v>
      </c>
      <c r="AA247">
        <f>IF(OR(AA$1=":=",$A247=";"),"",INDEX('Main Template'!$J$22:$AN$505,Vacay_Template!$A247,Vacay_Template!AA$1))</f>
        <v>0</v>
      </c>
      <c r="AB247">
        <f>IF(OR(AB$1=":=",$A247=";"),"",INDEX('Main Template'!$J$22:$AN$505,Vacay_Template!$A247,Vacay_Template!AB$1))</f>
        <v>0</v>
      </c>
      <c r="AC247">
        <f>IF(OR(AC$1=":=",$A247=";"),"",INDEX('Main Template'!$J$22:$AN$505,Vacay_Template!$A247,Vacay_Template!AC$1))</f>
        <v>0</v>
      </c>
      <c r="AD247">
        <f>IF(OR(AD$1=":=",$A247=";"),"",INDEX('Main Template'!$J$22:$AN$505,Vacay_Template!$A247,Vacay_Template!AD$1))</f>
        <v>0</v>
      </c>
      <c r="AE247" t="str">
        <f>IF(OR(AE$1=":=",$A247=";"),"",INDEX('Main Template'!$J$22:$AN$505,Vacay_Template!$A247,Vacay_Template!AE$1))</f>
        <v/>
      </c>
      <c r="AF247" t="e">
        <f>IF(OR(AF$1=":=",$A247=";"),"",INDEX('Main Template'!$J$22:$AN$505,Vacay_Template!$A247,Vacay_Template!AF$1))</f>
        <v>#VALUE!</v>
      </c>
    </row>
    <row r="248" spans="1:32">
      <c r="A248">
        <f>IF(A247=";","",IF('Main Template'!I268&lt;='Main Template'!$F$9,'Main Template'!I268,";"))</f>
        <v>0</v>
      </c>
      <c r="B248">
        <f>IF(OR(B$1=":=",$A248=";"),"",INDEX('Main Template'!$J$22:$AN$505,Vacay_Template!$A248,Vacay_Template!B$1))</f>
        <v>0</v>
      </c>
      <c r="C248">
        <f>IF(OR(C$1=":=",$A248=";"),"",INDEX('Main Template'!$J$22:$AN$505,Vacay_Template!$A248,Vacay_Template!C$1))</f>
        <v>0</v>
      </c>
      <c r="D248">
        <f>IF(OR(D$1=":=",$A248=";"),"",INDEX('Main Template'!$J$22:$AN$505,Vacay_Template!$A248,Vacay_Template!D$1))</f>
        <v>0</v>
      </c>
      <c r="E248">
        <f>IF(OR(E$1=":=",$A248=";"),"",INDEX('Main Template'!$J$22:$AN$505,Vacay_Template!$A248,Vacay_Template!E$1))</f>
        <v>0</v>
      </c>
      <c r="F248">
        <f>IF(OR(F$1=":=",$A248=";"),"",INDEX('Main Template'!$J$22:$AN$505,Vacay_Template!$A248,Vacay_Template!F$1))</f>
        <v>0</v>
      </c>
      <c r="G248">
        <f>IF(OR(G$1=":=",$A248=";"),"",INDEX('Main Template'!$J$22:$AN$505,Vacay_Template!$A248,Vacay_Template!G$1))</f>
        <v>0</v>
      </c>
      <c r="H248">
        <f>IF(OR(H$1=":=",$A248=";"),"",INDEX('Main Template'!$J$22:$AN$505,Vacay_Template!$A248,Vacay_Template!H$1))</f>
        <v>0</v>
      </c>
      <c r="I248">
        <f>IF(OR(I$1=":=",$A248=";"),"",INDEX('Main Template'!$J$22:$AN$505,Vacay_Template!$A248,Vacay_Template!I$1))</f>
        <v>0</v>
      </c>
      <c r="J248">
        <f>IF(OR(J$1=":=",$A248=";"),"",INDEX('Main Template'!$J$22:$AN$505,Vacay_Template!$A248,Vacay_Template!J$1))</f>
        <v>0</v>
      </c>
      <c r="K248">
        <f>IF(OR(K$1=":=",$A248=";"),"",INDEX('Main Template'!$J$22:$AN$505,Vacay_Template!$A248,Vacay_Template!K$1))</f>
        <v>0</v>
      </c>
      <c r="L248">
        <f>IF(OR(L$1=":=",$A248=";"),"",INDEX('Main Template'!$J$22:$AN$505,Vacay_Template!$A248,Vacay_Template!L$1))</f>
        <v>0</v>
      </c>
      <c r="M248">
        <f>IF(OR(M$1=":=",$A248=";"),"",INDEX('Main Template'!$J$22:$AN$505,Vacay_Template!$A248,Vacay_Template!M$1))</f>
        <v>0</v>
      </c>
      <c r="N248">
        <f>IF(OR(N$1=":=",$A248=";"),"",INDEX('Main Template'!$J$22:$AN$505,Vacay_Template!$A248,Vacay_Template!N$1))</f>
        <v>0</v>
      </c>
      <c r="O248">
        <f>IF(OR(O$1=":=",$A248=";"),"",INDEX('Main Template'!$J$22:$AN$505,Vacay_Template!$A248,Vacay_Template!O$1))</f>
        <v>0</v>
      </c>
      <c r="P248">
        <f>IF(OR(P$1=":=",$A248=";"),"",INDEX('Main Template'!$J$22:$AN$505,Vacay_Template!$A248,Vacay_Template!P$1))</f>
        <v>0</v>
      </c>
      <c r="Q248">
        <f>IF(OR(Q$1=":=",$A248=";"),"",INDEX('Main Template'!$J$22:$AN$505,Vacay_Template!$A248,Vacay_Template!Q$1))</f>
        <v>0</v>
      </c>
      <c r="R248">
        <f>IF(OR(R$1=":=",$A248=";"),"",INDEX('Main Template'!$J$22:$AN$505,Vacay_Template!$A248,Vacay_Template!R$1))</f>
        <v>0</v>
      </c>
      <c r="S248">
        <f>IF(OR(S$1=":=",$A248=";"),"",INDEX('Main Template'!$J$22:$AN$505,Vacay_Template!$A248,Vacay_Template!S$1))</f>
        <v>0</v>
      </c>
      <c r="T248">
        <f>IF(OR(T$1=":=",$A248=";"),"",INDEX('Main Template'!$J$22:$AN$505,Vacay_Template!$A248,Vacay_Template!T$1))</f>
        <v>0</v>
      </c>
      <c r="U248">
        <f>IF(OR(U$1=":=",$A248=";"),"",INDEX('Main Template'!$J$22:$AN$505,Vacay_Template!$A248,Vacay_Template!U$1))</f>
        <v>0</v>
      </c>
      <c r="V248">
        <f>IF(OR(V$1=":=",$A248=";"),"",INDEX('Main Template'!$J$22:$AN$505,Vacay_Template!$A248,Vacay_Template!V$1))</f>
        <v>0</v>
      </c>
      <c r="W248">
        <f>IF(OR(W$1=":=",$A248=";"),"",INDEX('Main Template'!$J$22:$AN$505,Vacay_Template!$A248,Vacay_Template!W$1))</f>
        <v>0</v>
      </c>
      <c r="X248">
        <f>IF(OR(X$1=":=",$A248=";"),"",INDEX('Main Template'!$J$22:$AN$505,Vacay_Template!$A248,Vacay_Template!X$1))</f>
        <v>0</v>
      </c>
      <c r="Y248">
        <f>IF(OR(Y$1=":=",$A248=";"),"",INDEX('Main Template'!$J$22:$AN$505,Vacay_Template!$A248,Vacay_Template!Y$1))</f>
        <v>0</v>
      </c>
      <c r="Z248">
        <f>IF(OR(Z$1=":=",$A248=";"),"",INDEX('Main Template'!$J$22:$AN$505,Vacay_Template!$A248,Vacay_Template!Z$1))</f>
        <v>0</v>
      </c>
      <c r="AA248">
        <f>IF(OR(AA$1=":=",$A248=";"),"",INDEX('Main Template'!$J$22:$AN$505,Vacay_Template!$A248,Vacay_Template!AA$1))</f>
        <v>0</v>
      </c>
      <c r="AB248">
        <f>IF(OR(AB$1=":=",$A248=";"),"",INDEX('Main Template'!$J$22:$AN$505,Vacay_Template!$A248,Vacay_Template!AB$1))</f>
        <v>0</v>
      </c>
      <c r="AC248">
        <f>IF(OR(AC$1=":=",$A248=";"),"",INDEX('Main Template'!$J$22:$AN$505,Vacay_Template!$A248,Vacay_Template!AC$1))</f>
        <v>0</v>
      </c>
      <c r="AD248">
        <f>IF(OR(AD$1=":=",$A248=";"),"",INDEX('Main Template'!$J$22:$AN$505,Vacay_Template!$A248,Vacay_Template!AD$1))</f>
        <v>0</v>
      </c>
      <c r="AE248" t="str">
        <f>IF(OR(AE$1=":=",$A248=";"),"",INDEX('Main Template'!$J$22:$AN$505,Vacay_Template!$A248,Vacay_Template!AE$1))</f>
        <v/>
      </c>
      <c r="AF248" t="e">
        <f>IF(OR(AF$1=":=",$A248=";"),"",INDEX('Main Template'!$J$22:$AN$505,Vacay_Template!$A248,Vacay_Template!AF$1))</f>
        <v>#VALUE!</v>
      </c>
    </row>
    <row r="249" spans="1:32">
      <c r="A249">
        <f>IF(A248=";","",IF('Main Template'!I269&lt;='Main Template'!$F$9,'Main Template'!I269,";"))</f>
        <v>0</v>
      </c>
      <c r="B249">
        <f>IF(OR(B$1=":=",$A249=";"),"",INDEX('Main Template'!$J$22:$AN$505,Vacay_Template!$A249,Vacay_Template!B$1))</f>
        <v>0</v>
      </c>
      <c r="C249">
        <f>IF(OR(C$1=":=",$A249=";"),"",INDEX('Main Template'!$J$22:$AN$505,Vacay_Template!$A249,Vacay_Template!C$1))</f>
        <v>0</v>
      </c>
      <c r="D249">
        <f>IF(OR(D$1=":=",$A249=";"),"",INDEX('Main Template'!$J$22:$AN$505,Vacay_Template!$A249,Vacay_Template!D$1))</f>
        <v>0</v>
      </c>
      <c r="E249">
        <f>IF(OR(E$1=":=",$A249=";"),"",INDEX('Main Template'!$J$22:$AN$505,Vacay_Template!$A249,Vacay_Template!E$1))</f>
        <v>0</v>
      </c>
      <c r="F249">
        <f>IF(OR(F$1=":=",$A249=";"),"",INDEX('Main Template'!$J$22:$AN$505,Vacay_Template!$A249,Vacay_Template!F$1))</f>
        <v>0</v>
      </c>
      <c r="G249">
        <f>IF(OR(G$1=":=",$A249=";"),"",INDEX('Main Template'!$J$22:$AN$505,Vacay_Template!$A249,Vacay_Template!G$1))</f>
        <v>0</v>
      </c>
      <c r="H249">
        <f>IF(OR(H$1=":=",$A249=";"),"",INDEX('Main Template'!$J$22:$AN$505,Vacay_Template!$A249,Vacay_Template!H$1))</f>
        <v>0</v>
      </c>
      <c r="I249">
        <f>IF(OR(I$1=":=",$A249=";"),"",INDEX('Main Template'!$J$22:$AN$505,Vacay_Template!$A249,Vacay_Template!I$1))</f>
        <v>0</v>
      </c>
      <c r="J249">
        <f>IF(OR(J$1=":=",$A249=";"),"",INDEX('Main Template'!$J$22:$AN$505,Vacay_Template!$A249,Vacay_Template!J$1))</f>
        <v>0</v>
      </c>
      <c r="K249">
        <f>IF(OR(K$1=":=",$A249=";"),"",INDEX('Main Template'!$J$22:$AN$505,Vacay_Template!$A249,Vacay_Template!K$1))</f>
        <v>0</v>
      </c>
      <c r="L249">
        <f>IF(OR(L$1=":=",$A249=";"),"",INDEX('Main Template'!$J$22:$AN$505,Vacay_Template!$A249,Vacay_Template!L$1))</f>
        <v>0</v>
      </c>
      <c r="M249">
        <f>IF(OR(M$1=":=",$A249=";"),"",INDEX('Main Template'!$J$22:$AN$505,Vacay_Template!$A249,Vacay_Template!M$1))</f>
        <v>0</v>
      </c>
      <c r="N249">
        <f>IF(OR(N$1=":=",$A249=";"),"",INDEX('Main Template'!$J$22:$AN$505,Vacay_Template!$A249,Vacay_Template!N$1))</f>
        <v>0</v>
      </c>
      <c r="O249">
        <f>IF(OR(O$1=":=",$A249=";"),"",INDEX('Main Template'!$J$22:$AN$505,Vacay_Template!$A249,Vacay_Template!O$1))</f>
        <v>0</v>
      </c>
      <c r="P249">
        <f>IF(OR(P$1=":=",$A249=";"),"",INDEX('Main Template'!$J$22:$AN$505,Vacay_Template!$A249,Vacay_Template!P$1))</f>
        <v>0</v>
      </c>
      <c r="Q249">
        <f>IF(OR(Q$1=":=",$A249=";"),"",INDEX('Main Template'!$J$22:$AN$505,Vacay_Template!$A249,Vacay_Template!Q$1))</f>
        <v>0</v>
      </c>
      <c r="R249">
        <f>IF(OR(R$1=":=",$A249=";"),"",INDEX('Main Template'!$J$22:$AN$505,Vacay_Template!$A249,Vacay_Template!R$1))</f>
        <v>0</v>
      </c>
      <c r="S249">
        <f>IF(OR(S$1=":=",$A249=";"),"",INDEX('Main Template'!$J$22:$AN$505,Vacay_Template!$A249,Vacay_Template!S$1))</f>
        <v>0</v>
      </c>
      <c r="T249">
        <f>IF(OR(T$1=":=",$A249=";"),"",INDEX('Main Template'!$J$22:$AN$505,Vacay_Template!$A249,Vacay_Template!T$1))</f>
        <v>0</v>
      </c>
      <c r="U249">
        <f>IF(OR(U$1=":=",$A249=";"),"",INDEX('Main Template'!$J$22:$AN$505,Vacay_Template!$A249,Vacay_Template!U$1))</f>
        <v>0</v>
      </c>
      <c r="V249">
        <f>IF(OR(V$1=":=",$A249=";"),"",INDEX('Main Template'!$J$22:$AN$505,Vacay_Template!$A249,Vacay_Template!V$1))</f>
        <v>0</v>
      </c>
      <c r="W249">
        <f>IF(OR(W$1=":=",$A249=";"),"",INDEX('Main Template'!$J$22:$AN$505,Vacay_Template!$A249,Vacay_Template!W$1))</f>
        <v>0</v>
      </c>
      <c r="X249">
        <f>IF(OR(X$1=":=",$A249=";"),"",INDEX('Main Template'!$J$22:$AN$505,Vacay_Template!$A249,Vacay_Template!X$1))</f>
        <v>0</v>
      </c>
      <c r="Y249">
        <f>IF(OR(Y$1=":=",$A249=";"),"",INDEX('Main Template'!$J$22:$AN$505,Vacay_Template!$A249,Vacay_Template!Y$1))</f>
        <v>0</v>
      </c>
      <c r="Z249">
        <f>IF(OR(Z$1=":=",$A249=";"),"",INDEX('Main Template'!$J$22:$AN$505,Vacay_Template!$A249,Vacay_Template!Z$1))</f>
        <v>0</v>
      </c>
      <c r="AA249">
        <f>IF(OR(AA$1=":=",$A249=";"),"",INDEX('Main Template'!$J$22:$AN$505,Vacay_Template!$A249,Vacay_Template!AA$1))</f>
        <v>0</v>
      </c>
      <c r="AB249">
        <f>IF(OR(AB$1=":=",$A249=";"),"",INDEX('Main Template'!$J$22:$AN$505,Vacay_Template!$A249,Vacay_Template!AB$1))</f>
        <v>0</v>
      </c>
      <c r="AC249">
        <f>IF(OR(AC$1=":=",$A249=";"),"",INDEX('Main Template'!$J$22:$AN$505,Vacay_Template!$A249,Vacay_Template!AC$1))</f>
        <v>0</v>
      </c>
      <c r="AD249">
        <f>IF(OR(AD$1=":=",$A249=";"),"",INDEX('Main Template'!$J$22:$AN$505,Vacay_Template!$A249,Vacay_Template!AD$1))</f>
        <v>0</v>
      </c>
      <c r="AE249" t="str">
        <f>IF(OR(AE$1=":=",$A249=";"),"",INDEX('Main Template'!$J$22:$AN$505,Vacay_Template!$A249,Vacay_Template!AE$1))</f>
        <v/>
      </c>
      <c r="AF249" t="e">
        <f>IF(OR(AF$1=":=",$A249=";"),"",INDEX('Main Template'!$J$22:$AN$505,Vacay_Template!$A249,Vacay_Template!AF$1))</f>
        <v>#VALUE!</v>
      </c>
    </row>
    <row r="250" spans="1:32">
      <c r="A250">
        <f>IF(A249=";","",IF('Main Template'!I270&lt;='Main Template'!$F$9,'Main Template'!I270,";"))</f>
        <v>0</v>
      </c>
      <c r="B250">
        <f>IF(OR(B$1=":=",$A250=";"),"",INDEX('Main Template'!$J$22:$AN$505,Vacay_Template!$A250,Vacay_Template!B$1))</f>
        <v>0</v>
      </c>
      <c r="C250">
        <f>IF(OR(C$1=":=",$A250=";"),"",INDEX('Main Template'!$J$22:$AN$505,Vacay_Template!$A250,Vacay_Template!C$1))</f>
        <v>0</v>
      </c>
      <c r="D250">
        <f>IF(OR(D$1=":=",$A250=";"),"",INDEX('Main Template'!$J$22:$AN$505,Vacay_Template!$A250,Vacay_Template!D$1))</f>
        <v>0</v>
      </c>
      <c r="E250">
        <f>IF(OR(E$1=":=",$A250=";"),"",INDEX('Main Template'!$J$22:$AN$505,Vacay_Template!$A250,Vacay_Template!E$1))</f>
        <v>0</v>
      </c>
      <c r="F250">
        <f>IF(OR(F$1=":=",$A250=";"),"",INDEX('Main Template'!$J$22:$AN$505,Vacay_Template!$A250,Vacay_Template!F$1))</f>
        <v>0</v>
      </c>
      <c r="G250">
        <f>IF(OR(G$1=":=",$A250=";"),"",INDEX('Main Template'!$J$22:$AN$505,Vacay_Template!$A250,Vacay_Template!G$1))</f>
        <v>0</v>
      </c>
      <c r="H250">
        <f>IF(OR(H$1=":=",$A250=";"),"",INDEX('Main Template'!$J$22:$AN$505,Vacay_Template!$A250,Vacay_Template!H$1))</f>
        <v>0</v>
      </c>
      <c r="I250">
        <f>IF(OR(I$1=":=",$A250=";"),"",INDEX('Main Template'!$J$22:$AN$505,Vacay_Template!$A250,Vacay_Template!I$1))</f>
        <v>0</v>
      </c>
      <c r="J250">
        <f>IF(OR(J$1=":=",$A250=";"),"",INDEX('Main Template'!$J$22:$AN$505,Vacay_Template!$A250,Vacay_Template!J$1))</f>
        <v>0</v>
      </c>
      <c r="K250">
        <f>IF(OR(K$1=":=",$A250=";"),"",INDEX('Main Template'!$J$22:$AN$505,Vacay_Template!$A250,Vacay_Template!K$1))</f>
        <v>0</v>
      </c>
      <c r="L250">
        <f>IF(OR(L$1=":=",$A250=";"),"",INDEX('Main Template'!$J$22:$AN$505,Vacay_Template!$A250,Vacay_Template!L$1))</f>
        <v>0</v>
      </c>
      <c r="M250">
        <f>IF(OR(M$1=":=",$A250=";"),"",INDEX('Main Template'!$J$22:$AN$505,Vacay_Template!$A250,Vacay_Template!M$1))</f>
        <v>0</v>
      </c>
      <c r="N250">
        <f>IF(OR(N$1=":=",$A250=";"),"",INDEX('Main Template'!$J$22:$AN$505,Vacay_Template!$A250,Vacay_Template!N$1))</f>
        <v>0</v>
      </c>
      <c r="O250">
        <f>IF(OR(O$1=":=",$A250=";"),"",INDEX('Main Template'!$J$22:$AN$505,Vacay_Template!$A250,Vacay_Template!O$1))</f>
        <v>0</v>
      </c>
      <c r="P250">
        <f>IF(OR(P$1=":=",$A250=";"),"",INDEX('Main Template'!$J$22:$AN$505,Vacay_Template!$A250,Vacay_Template!P$1))</f>
        <v>0</v>
      </c>
      <c r="Q250">
        <f>IF(OR(Q$1=":=",$A250=";"),"",INDEX('Main Template'!$J$22:$AN$505,Vacay_Template!$A250,Vacay_Template!Q$1))</f>
        <v>0</v>
      </c>
      <c r="R250">
        <f>IF(OR(R$1=":=",$A250=";"),"",INDEX('Main Template'!$J$22:$AN$505,Vacay_Template!$A250,Vacay_Template!R$1))</f>
        <v>0</v>
      </c>
      <c r="S250">
        <f>IF(OR(S$1=":=",$A250=";"),"",INDEX('Main Template'!$J$22:$AN$505,Vacay_Template!$A250,Vacay_Template!S$1))</f>
        <v>0</v>
      </c>
      <c r="T250">
        <f>IF(OR(T$1=":=",$A250=";"),"",INDEX('Main Template'!$J$22:$AN$505,Vacay_Template!$A250,Vacay_Template!T$1))</f>
        <v>0</v>
      </c>
      <c r="U250">
        <f>IF(OR(U$1=":=",$A250=";"),"",INDEX('Main Template'!$J$22:$AN$505,Vacay_Template!$A250,Vacay_Template!U$1))</f>
        <v>0</v>
      </c>
      <c r="V250">
        <f>IF(OR(V$1=":=",$A250=";"),"",INDEX('Main Template'!$J$22:$AN$505,Vacay_Template!$A250,Vacay_Template!V$1))</f>
        <v>0</v>
      </c>
      <c r="W250">
        <f>IF(OR(W$1=":=",$A250=";"),"",INDEX('Main Template'!$J$22:$AN$505,Vacay_Template!$A250,Vacay_Template!W$1))</f>
        <v>0</v>
      </c>
      <c r="X250">
        <f>IF(OR(X$1=":=",$A250=";"),"",INDEX('Main Template'!$J$22:$AN$505,Vacay_Template!$A250,Vacay_Template!X$1))</f>
        <v>0</v>
      </c>
      <c r="Y250">
        <f>IF(OR(Y$1=":=",$A250=";"),"",INDEX('Main Template'!$J$22:$AN$505,Vacay_Template!$A250,Vacay_Template!Y$1))</f>
        <v>0</v>
      </c>
      <c r="Z250">
        <f>IF(OR(Z$1=":=",$A250=";"),"",INDEX('Main Template'!$J$22:$AN$505,Vacay_Template!$A250,Vacay_Template!Z$1))</f>
        <v>0</v>
      </c>
      <c r="AA250">
        <f>IF(OR(AA$1=":=",$A250=";"),"",INDEX('Main Template'!$J$22:$AN$505,Vacay_Template!$A250,Vacay_Template!AA$1))</f>
        <v>0</v>
      </c>
      <c r="AB250">
        <f>IF(OR(AB$1=":=",$A250=";"),"",INDEX('Main Template'!$J$22:$AN$505,Vacay_Template!$A250,Vacay_Template!AB$1))</f>
        <v>0</v>
      </c>
      <c r="AC250">
        <f>IF(OR(AC$1=":=",$A250=";"),"",INDEX('Main Template'!$J$22:$AN$505,Vacay_Template!$A250,Vacay_Template!AC$1))</f>
        <v>0</v>
      </c>
      <c r="AD250">
        <f>IF(OR(AD$1=":=",$A250=";"),"",INDEX('Main Template'!$J$22:$AN$505,Vacay_Template!$A250,Vacay_Template!AD$1))</f>
        <v>0</v>
      </c>
      <c r="AE250" t="str">
        <f>IF(OR(AE$1=":=",$A250=";"),"",INDEX('Main Template'!$J$22:$AN$505,Vacay_Template!$A250,Vacay_Template!AE$1))</f>
        <v/>
      </c>
      <c r="AF250" t="e">
        <f>IF(OR(AF$1=":=",$A250=";"),"",INDEX('Main Template'!$J$22:$AN$505,Vacay_Template!$A250,Vacay_Template!AF$1))</f>
        <v>#VALUE!</v>
      </c>
    </row>
    <row r="251" spans="1:32">
      <c r="A251">
        <f>IF(A250=";","",IF('Main Template'!I271&lt;='Main Template'!$F$9,'Main Template'!I271,";"))</f>
        <v>0</v>
      </c>
      <c r="B251">
        <f>IF(OR(B$1=":=",$A251=";"),"",INDEX('Main Template'!$J$22:$AN$505,Vacay_Template!$A251,Vacay_Template!B$1))</f>
        <v>0</v>
      </c>
      <c r="C251">
        <f>IF(OR(C$1=":=",$A251=";"),"",INDEX('Main Template'!$J$22:$AN$505,Vacay_Template!$A251,Vacay_Template!C$1))</f>
        <v>0</v>
      </c>
      <c r="D251">
        <f>IF(OR(D$1=":=",$A251=";"),"",INDEX('Main Template'!$J$22:$AN$505,Vacay_Template!$A251,Vacay_Template!D$1))</f>
        <v>0</v>
      </c>
      <c r="E251">
        <f>IF(OR(E$1=":=",$A251=";"),"",INDEX('Main Template'!$J$22:$AN$505,Vacay_Template!$A251,Vacay_Template!E$1))</f>
        <v>0</v>
      </c>
      <c r="F251">
        <f>IF(OR(F$1=":=",$A251=";"),"",INDEX('Main Template'!$J$22:$AN$505,Vacay_Template!$A251,Vacay_Template!F$1))</f>
        <v>0</v>
      </c>
      <c r="G251">
        <f>IF(OR(G$1=":=",$A251=";"),"",INDEX('Main Template'!$J$22:$AN$505,Vacay_Template!$A251,Vacay_Template!G$1))</f>
        <v>0</v>
      </c>
      <c r="H251">
        <f>IF(OR(H$1=":=",$A251=";"),"",INDEX('Main Template'!$J$22:$AN$505,Vacay_Template!$A251,Vacay_Template!H$1))</f>
        <v>0</v>
      </c>
      <c r="I251">
        <f>IF(OR(I$1=":=",$A251=";"),"",INDEX('Main Template'!$J$22:$AN$505,Vacay_Template!$A251,Vacay_Template!I$1))</f>
        <v>0</v>
      </c>
      <c r="J251">
        <f>IF(OR(J$1=":=",$A251=";"),"",INDEX('Main Template'!$J$22:$AN$505,Vacay_Template!$A251,Vacay_Template!J$1))</f>
        <v>0</v>
      </c>
      <c r="K251">
        <f>IF(OR(K$1=":=",$A251=";"),"",INDEX('Main Template'!$J$22:$AN$505,Vacay_Template!$A251,Vacay_Template!K$1))</f>
        <v>0</v>
      </c>
      <c r="L251">
        <f>IF(OR(L$1=":=",$A251=";"),"",INDEX('Main Template'!$J$22:$AN$505,Vacay_Template!$A251,Vacay_Template!L$1))</f>
        <v>0</v>
      </c>
      <c r="M251">
        <f>IF(OR(M$1=":=",$A251=";"),"",INDEX('Main Template'!$J$22:$AN$505,Vacay_Template!$A251,Vacay_Template!M$1))</f>
        <v>0</v>
      </c>
      <c r="N251">
        <f>IF(OR(N$1=":=",$A251=";"),"",INDEX('Main Template'!$J$22:$AN$505,Vacay_Template!$A251,Vacay_Template!N$1))</f>
        <v>0</v>
      </c>
      <c r="O251">
        <f>IF(OR(O$1=":=",$A251=";"),"",INDEX('Main Template'!$J$22:$AN$505,Vacay_Template!$A251,Vacay_Template!O$1))</f>
        <v>0</v>
      </c>
      <c r="P251">
        <f>IF(OR(P$1=":=",$A251=";"),"",INDEX('Main Template'!$J$22:$AN$505,Vacay_Template!$A251,Vacay_Template!P$1))</f>
        <v>0</v>
      </c>
      <c r="Q251">
        <f>IF(OR(Q$1=":=",$A251=";"),"",INDEX('Main Template'!$J$22:$AN$505,Vacay_Template!$A251,Vacay_Template!Q$1))</f>
        <v>0</v>
      </c>
      <c r="R251">
        <f>IF(OR(R$1=":=",$A251=";"),"",INDEX('Main Template'!$J$22:$AN$505,Vacay_Template!$A251,Vacay_Template!R$1))</f>
        <v>0</v>
      </c>
      <c r="S251">
        <f>IF(OR(S$1=":=",$A251=";"),"",INDEX('Main Template'!$J$22:$AN$505,Vacay_Template!$A251,Vacay_Template!S$1))</f>
        <v>0</v>
      </c>
      <c r="T251">
        <f>IF(OR(T$1=":=",$A251=";"),"",INDEX('Main Template'!$J$22:$AN$505,Vacay_Template!$A251,Vacay_Template!T$1))</f>
        <v>0</v>
      </c>
      <c r="U251">
        <f>IF(OR(U$1=":=",$A251=";"),"",INDEX('Main Template'!$J$22:$AN$505,Vacay_Template!$A251,Vacay_Template!U$1))</f>
        <v>0</v>
      </c>
      <c r="V251">
        <f>IF(OR(V$1=":=",$A251=";"),"",INDEX('Main Template'!$J$22:$AN$505,Vacay_Template!$A251,Vacay_Template!V$1))</f>
        <v>0</v>
      </c>
      <c r="W251">
        <f>IF(OR(W$1=":=",$A251=";"),"",INDEX('Main Template'!$J$22:$AN$505,Vacay_Template!$A251,Vacay_Template!W$1))</f>
        <v>0</v>
      </c>
      <c r="X251">
        <f>IF(OR(X$1=":=",$A251=";"),"",INDEX('Main Template'!$J$22:$AN$505,Vacay_Template!$A251,Vacay_Template!X$1))</f>
        <v>0</v>
      </c>
      <c r="Y251">
        <f>IF(OR(Y$1=":=",$A251=";"),"",INDEX('Main Template'!$J$22:$AN$505,Vacay_Template!$A251,Vacay_Template!Y$1))</f>
        <v>0</v>
      </c>
      <c r="Z251">
        <f>IF(OR(Z$1=":=",$A251=";"),"",INDEX('Main Template'!$J$22:$AN$505,Vacay_Template!$A251,Vacay_Template!Z$1))</f>
        <v>0</v>
      </c>
      <c r="AA251">
        <f>IF(OR(AA$1=":=",$A251=";"),"",INDEX('Main Template'!$J$22:$AN$505,Vacay_Template!$A251,Vacay_Template!AA$1))</f>
        <v>0</v>
      </c>
      <c r="AB251">
        <f>IF(OR(AB$1=":=",$A251=";"),"",INDEX('Main Template'!$J$22:$AN$505,Vacay_Template!$A251,Vacay_Template!AB$1))</f>
        <v>0</v>
      </c>
      <c r="AC251">
        <f>IF(OR(AC$1=":=",$A251=";"),"",INDEX('Main Template'!$J$22:$AN$505,Vacay_Template!$A251,Vacay_Template!AC$1))</f>
        <v>0</v>
      </c>
      <c r="AD251">
        <f>IF(OR(AD$1=":=",$A251=";"),"",INDEX('Main Template'!$J$22:$AN$505,Vacay_Template!$A251,Vacay_Template!AD$1))</f>
        <v>0</v>
      </c>
      <c r="AE251" t="str">
        <f>IF(OR(AE$1=":=",$A251=";"),"",INDEX('Main Template'!$J$22:$AN$505,Vacay_Template!$A251,Vacay_Template!AE$1))</f>
        <v/>
      </c>
      <c r="AF251" t="e">
        <f>IF(OR(AF$1=":=",$A251=";"),"",INDEX('Main Template'!$J$22:$AN$505,Vacay_Template!$A251,Vacay_Template!AF$1))</f>
        <v>#VALUE!</v>
      </c>
    </row>
    <row r="252" spans="1:32">
      <c r="A252">
        <f>IF(A251=";","",IF('Main Template'!I272&lt;='Main Template'!$F$9,'Main Template'!I272,";"))</f>
        <v>0</v>
      </c>
      <c r="B252">
        <f>IF(OR(B$1=":=",$A252=";"),"",INDEX('Main Template'!$J$22:$AN$505,Vacay_Template!$A252,Vacay_Template!B$1))</f>
        <v>0</v>
      </c>
      <c r="C252">
        <f>IF(OR(C$1=":=",$A252=";"),"",INDEX('Main Template'!$J$22:$AN$505,Vacay_Template!$A252,Vacay_Template!C$1))</f>
        <v>0</v>
      </c>
      <c r="D252">
        <f>IF(OR(D$1=":=",$A252=";"),"",INDEX('Main Template'!$J$22:$AN$505,Vacay_Template!$A252,Vacay_Template!D$1))</f>
        <v>0</v>
      </c>
      <c r="E252">
        <f>IF(OR(E$1=":=",$A252=";"),"",INDEX('Main Template'!$J$22:$AN$505,Vacay_Template!$A252,Vacay_Template!E$1))</f>
        <v>0</v>
      </c>
      <c r="F252">
        <f>IF(OR(F$1=":=",$A252=";"),"",INDEX('Main Template'!$J$22:$AN$505,Vacay_Template!$A252,Vacay_Template!F$1))</f>
        <v>0</v>
      </c>
      <c r="G252">
        <f>IF(OR(G$1=":=",$A252=";"),"",INDEX('Main Template'!$J$22:$AN$505,Vacay_Template!$A252,Vacay_Template!G$1))</f>
        <v>0</v>
      </c>
      <c r="H252">
        <f>IF(OR(H$1=":=",$A252=";"),"",INDEX('Main Template'!$J$22:$AN$505,Vacay_Template!$A252,Vacay_Template!H$1))</f>
        <v>0</v>
      </c>
      <c r="I252">
        <f>IF(OR(I$1=":=",$A252=";"),"",INDEX('Main Template'!$J$22:$AN$505,Vacay_Template!$A252,Vacay_Template!I$1))</f>
        <v>0</v>
      </c>
      <c r="J252">
        <f>IF(OR(J$1=":=",$A252=";"),"",INDEX('Main Template'!$J$22:$AN$505,Vacay_Template!$A252,Vacay_Template!J$1))</f>
        <v>0</v>
      </c>
      <c r="K252">
        <f>IF(OR(K$1=":=",$A252=";"),"",INDEX('Main Template'!$J$22:$AN$505,Vacay_Template!$A252,Vacay_Template!K$1))</f>
        <v>0</v>
      </c>
      <c r="L252">
        <f>IF(OR(L$1=":=",$A252=";"),"",INDEX('Main Template'!$J$22:$AN$505,Vacay_Template!$A252,Vacay_Template!L$1))</f>
        <v>0</v>
      </c>
      <c r="M252">
        <f>IF(OR(M$1=":=",$A252=";"),"",INDEX('Main Template'!$J$22:$AN$505,Vacay_Template!$A252,Vacay_Template!M$1))</f>
        <v>0</v>
      </c>
      <c r="N252">
        <f>IF(OR(N$1=":=",$A252=";"),"",INDEX('Main Template'!$J$22:$AN$505,Vacay_Template!$A252,Vacay_Template!N$1))</f>
        <v>0</v>
      </c>
      <c r="O252">
        <f>IF(OR(O$1=":=",$A252=";"),"",INDEX('Main Template'!$J$22:$AN$505,Vacay_Template!$A252,Vacay_Template!O$1))</f>
        <v>0</v>
      </c>
      <c r="P252">
        <f>IF(OR(P$1=":=",$A252=";"),"",INDEX('Main Template'!$J$22:$AN$505,Vacay_Template!$A252,Vacay_Template!P$1))</f>
        <v>0</v>
      </c>
      <c r="Q252">
        <f>IF(OR(Q$1=":=",$A252=";"),"",INDEX('Main Template'!$J$22:$AN$505,Vacay_Template!$A252,Vacay_Template!Q$1))</f>
        <v>0</v>
      </c>
      <c r="R252">
        <f>IF(OR(R$1=":=",$A252=";"),"",INDEX('Main Template'!$J$22:$AN$505,Vacay_Template!$A252,Vacay_Template!R$1))</f>
        <v>0</v>
      </c>
      <c r="S252">
        <f>IF(OR(S$1=":=",$A252=";"),"",INDEX('Main Template'!$J$22:$AN$505,Vacay_Template!$A252,Vacay_Template!S$1))</f>
        <v>0</v>
      </c>
      <c r="T252">
        <f>IF(OR(T$1=":=",$A252=";"),"",INDEX('Main Template'!$J$22:$AN$505,Vacay_Template!$A252,Vacay_Template!T$1))</f>
        <v>0</v>
      </c>
      <c r="U252">
        <f>IF(OR(U$1=":=",$A252=";"),"",INDEX('Main Template'!$J$22:$AN$505,Vacay_Template!$A252,Vacay_Template!U$1))</f>
        <v>0</v>
      </c>
      <c r="V252">
        <f>IF(OR(V$1=":=",$A252=";"),"",INDEX('Main Template'!$J$22:$AN$505,Vacay_Template!$A252,Vacay_Template!V$1))</f>
        <v>0</v>
      </c>
      <c r="W252">
        <f>IF(OR(W$1=":=",$A252=";"),"",INDEX('Main Template'!$J$22:$AN$505,Vacay_Template!$A252,Vacay_Template!W$1))</f>
        <v>0</v>
      </c>
      <c r="X252">
        <f>IF(OR(X$1=":=",$A252=";"),"",INDEX('Main Template'!$J$22:$AN$505,Vacay_Template!$A252,Vacay_Template!X$1))</f>
        <v>0</v>
      </c>
      <c r="Y252">
        <f>IF(OR(Y$1=":=",$A252=";"),"",INDEX('Main Template'!$J$22:$AN$505,Vacay_Template!$A252,Vacay_Template!Y$1))</f>
        <v>0</v>
      </c>
      <c r="Z252">
        <f>IF(OR(Z$1=":=",$A252=";"),"",INDEX('Main Template'!$J$22:$AN$505,Vacay_Template!$A252,Vacay_Template!Z$1))</f>
        <v>0</v>
      </c>
      <c r="AA252">
        <f>IF(OR(AA$1=":=",$A252=";"),"",INDEX('Main Template'!$J$22:$AN$505,Vacay_Template!$A252,Vacay_Template!AA$1))</f>
        <v>0</v>
      </c>
      <c r="AB252">
        <f>IF(OR(AB$1=":=",$A252=";"),"",INDEX('Main Template'!$J$22:$AN$505,Vacay_Template!$A252,Vacay_Template!AB$1))</f>
        <v>0</v>
      </c>
      <c r="AC252">
        <f>IF(OR(AC$1=":=",$A252=";"),"",INDEX('Main Template'!$J$22:$AN$505,Vacay_Template!$A252,Vacay_Template!AC$1))</f>
        <v>0</v>
      </c>
      <c r="AD252">
        <f>IF(OR(AD$1=":=",$A252=";"),"",INDEX('Main Template'!$J$22:$AN$505,Vacay_Template!$A252,Vacay_Template!AD$1))</f>
        <v>0</v>
      </c>
      <c r="AE252" t="str">
        <f>IF(OR(AE$1=":=",$A252=";"),"",INDEX('Main Template'!$J$22:$AN$505,Vacay_Template!$A252,Vacay_Template!AE$1))</f>
        <v/>
      </c>
      <c r="AF252" t="e">
        <f>IF(OR(AF$1=":=",$A252=";"),"",INDEX('Main Template'!$J$22:$AN$505,Vacay_Template!$A252,Vacay_Template!AF$1))</f>
        <v>#VALUE!</v>
      </c>
    </row>
    <row r="253" spans="1:32">
      <c r="A253">
        <f>IF(A252=";","",IF('Main Template'!I273&lt;='Main Template'!$F$9,'Main Template'!I273,";"))</f>
        <v>0</v>
      </c>
      <c r="B253">
        <f>IF(OR(B$1=":=",$A253=";"),"",INDEX('Main Template'!$J$22:$AN$505,Vacay_Template!$A253,Vacay_Template!B$1))</f>
        <v>0</v>
      </c>
      <c r="C253">
        <f>IF(OR(C$1=":=",$A253=";"),"",INDEX('Main Template'!$J$22:$AN$505,Vacay_Template!$A253,Vacay_Template!C$1))</f>
        <v>0</v>
      </c>
      <c r="D253">
        <f>IF(OR(D$1=":=",$A253=";"),"",INDEX('Main Template'!$J$22:$AN$505,Vacay_Template!$A253,Vacay_Template!D$1))</f>
        <v>0</v>
      </c>
      <c r="E253">
        <f>IF(OR(E$1=":=",$A253=";"),"",INDEX('Main Template'!$J$22:$AN$505,Vacay_Template!$A253,Vacay_Template!E$1))</f>
        <v>0</v>
      </c>
      <c r="F253">
        <f>IF(OR(F$1=":=",$A253=";"),"",INDEX('Main Template'!$J$22:$AN$505,Vacay_Template!$A253,Vacay_Template!F$1))</f>
        <v>0</v>
      </c>
      <c r="G253">
        <f>IF(OR(G$1=":=",$A253=";"),"",INDEX('Main Template'!$J$22:$AN$505,Vacay_Template!$A253,Vacay_Template!G$1))</f>
        <v>0</v>
      </c>
      <c r="H253">
        <f>IF(OR(H$1=":=",$A253=";"),"",INDEX('Main Template'!$J$22:$AN$505,Vacay_Template!$A253,Vacay_Template!H$1))</f>
        <v>0</v>
      </c>
      <c r="I253">
        <f>IF(OR(I$1=":=",$A253=";"),"",INDEX('Main Template'!$J$22:$AN$505,Vacay_Template!$A253,Vacay_Template!I$1))</f>
        <v>0</v>
      </c>
      <c r="J253">
        <f>IF(OR(J$1=":=",$A253=";"),"",INDEX('Main Template'!$J$22:$AN$505,Vacay_Template!$A253,Vacay_Template!J$1))</f>
        <v>0</v>
      </c>
      <c r="K253">
        <f>IF(OR(K$1=":=",$A253=";"),"",INDEX('Main Template'!$J$22:$AN$505,Vacay_Template!$A253,Vacay_Template!K$1))</f>
        <v>0</v>
      </c>
      <c r="L253">
        <f>IF(OR(L$1=":=",$A253=";"),"",INDEX('Main Template'!$J$22:$AN$505,Vacay_Template!$A253,Vacay_Template!L$1))</f>
        <v>0</v>
      </c>
      <c r="M253">
        <f>IF(OR(M$1=":=",$A253=";"),"",INDEX('Main Template'!$J$22:$AN$505,Vacay_Template!$A253,Vacay_Template!M$1))</f>
        <v>0</v>
      </c>
      <c r="N253">
        <f>IF(OR(N$1=":=",$A253=";"),"",INDEX('Main Template'!$J$22:$AN$505,Vacay_Template!$A253,Vacay_Template!N$1))</f>
        <v>0</v>
      </c>
      <c r="O253">
        <f>IF(OR(O$1=":=",$A253=";"),"",INDEX('Main Template'!$J$22:$AN$505,Vacay_Template!$A253,Vacay_Template!O$1))</f>
        <v>0</v>
      </c>
      <c r="P253">
        <f>IF(OR(P$1=":=",$A253=";"),"",INDEX('Main Template'!$J$22:$AN$505,Vacay_Template!$A253,Vacay_Template!P$1))</f>
        <v>0</v>
      </c>
      <c r="Q253">
        <f>IF(OR(Q$1=":=",$A253=";"),"",INDEX('Main Template'!$J$22:$AN$505,Vacay_Template!$A253,Vacay_Template!Q$1))</f>
        <v>0</v>
      </c>
      <c r="R253">
        <f>IF(OR(R$1=":=",$A253=";"),"",INDEX('Main Template'!$J$22:$AN$505,Vacay_Template!$A253,Vacay_Template!R$1))</f>
        <v>0</v>
      </c>
      <c r="S253">
        <f>IF(OR(S$1=":=",$A253=";"),"",INDEX('Main Template'!$J$22:$AN$505,Vacay_Template!$A253,Vacay_Template!S$1))</f>
        <v>0</v>
      </c>
      <c r="T253">
        <f>IF(OR(T$1=":=",$A253=";"),"",INDEX('Main Template'!$J$22:$AN$505,Vacay_Template!$A253,Vacay_Template!T$1))</f>
        <v>0</v>
      </c>
      <c r="U253">
        <f>IF(OR(U$1=":=",$A253=";"),"",INDEX('Main Template'!$J$22:$AN$505,Vacay_Template!$A253,Vacay_Template!U$1))</f>
        <v>0</v>
      </c>
      <c r="V253">
        <f>IF(OR(V$1=":=",$A253=";"),"",INDEX('Main Template'!$J$22:$AN$505,Vacay_Template!$A253,Vacay_Template!V$1))</f>
        <v>0</v>
      </c>
      <c r="W253">
        <f>IF(OR(W$1=":=",$A253=";"),"",INDEX('Main Template'!$J$22:$AN$505,Vacay_Template!$A253,Vacay_Template!W$1))</f>
        <v>0</v>
      </c>
      <c r="X253">
        <f>IF(OR(X$1=":=",$A253=";"),"",INDEX('Main Template'!$J$22:$AN$505,Vacay_Template!$A253,Vacay_Template!X$1))</f>
        <v>0</v>
      </c>
      <c r="Y253">
        <f>IF(OR(Y$1=":=",$A253=";"),"",INDEX('Main Template'!$J$22:$AN$505,Vacay_Template!$A253,Vacay_Template!Y$1))</f>
        <v>0</v>
      </c>
      <c r="Z253">
        <f>IF(OR(Z$1=":=",$A253=";"),"",INDEX('Main Template'!$J$22:$AN$505,Vacay_Template!$A253,Vacay_Template!Z$1))</f>
        <v>0</v>
      </c>
      <c r="AA253">
        <f>IF(OR(AA$1=":=",$A253=";"),"",INDEX('Main Template'!$J$22:$AN$505,Vacay_Template!$A253,Vacay_Template!AA$1))</f>
        <v>0</v>
      </c>
      <c r="AB253">
        <f>IF(OR(AB$1=":=",$A253=";"),"",INDEX('Main Template'!$J$22:$AN$505,Vacay_Template!$A253,Vacay_Template!AB$1))</f>
        <v>0</v>
      </c>
      <c r="AC253">
        <f>IF(OR(AC$1=":=",$A253=";"),"",INDEX('Main Template'!$J$22:$AN$505,Vacay_Template!$A253,Vacay_Template!AC$1))</f>
        <v>0</v>
      </c>
      <c r="AD253">
        <f>IF(OR(AD$1=":=",$A253=";"),"",INDEX('Main Template'!$J$22:$AN$505,Vacay_Template!$A253,Vacay_Template!AD$1))</f>
        <v>0</v>
      </c>
      <c r="AE253" t="str">
        <f>IF(OR(AE$1=":=",$A253=";"),"",INDEX('Main Template'!$J$22:$AN$505,Vacay_Template!$A253,Vacay_Template!AE$1))</f>
        <v/>
      </c>
      <c r="AF253" t="e">
        <f>IF(OR(AF$1=":=",$A253=";"),"",INDEX('Main Template'!$J$22:$AN$505,Vacay_Template!$A253,Vacay_Template!AF$1))</f>
        <v>#VALUE!</v>
      </c>
    </row>
    <row r="254" spans="1:32">
      <c r="A254">
        <f>IF(A253=";","",IF('Main Template'!I274&lt;='Main Template'!$F$9,'Main Template'!I274,";"))</f>
        <v>0</v>
      </c>
      <c r="B254">
        <f>IF(OR(B$1=":=",$A254=";"),"",INDEX('Main Template'!$J$22:$AN$505,Vacay_Template!$A254,Vacay_Template!B$1))</f>
        <v>0</v>
      </c>
      <c r="C254">
        <f>IF(OR(C$1=":=",$A254=";"),"",INDEX('Main Template'!$J$22:$AN$505,Vacay_Template!$A254,Vacay_Template!C$1))</f>
        <v>0</v>
      </c>
      <c r="D254">
        <f>IF(OR(D$1=":=",$A254=";"),"",INDEX('Main Template'!$J$22:$AN$505,Vacay_Template!$A254,Vacay_Template!D$1))</f>
        <v>0</v>
      </c>
      <c r="E254">
        <f>IF(OR(E$1=":=",$A254=";"),"",INDEX('Main Template'!$J$22:$AN$505,Vacay_Template!$A254,Vacay_Template!E$1))</f>
        <v>0</v>
      </c>
      <c r="F254">
        <f>IF(OR(F$1=":=",$A254=";"),"",INDEX('Main Template'!$J$22:$AN$505,Vacay_Template!$A254,Vacay_Template!F$1))</f>
        <v>0</v>
      </c>
      <c r="G254">
        <f>IF(OR(G$1=":=",$A254=";"),"",INDEX('Main Template'!$J$22:$AN$505,Vacay_Template!$A254,Vacay_Template!G$1))</f>
        <v>0</v>
      </c>
      <c r="H254">
        <f>IF(OR(H$1=":=",$A254=";"),"",INDEX('Main Template'!$J$22:$AN$505,Vacay_Template!$A254,Vacay_Template!H$1))</f>
        <v>0</v>
      </c>
      <c r="I254">
        <f>IF(OR(I$1=":=",$A254=";"),"",INDEX('Main Template'!$J$22:$AN$505,Vacay_Template!$A254,Vacay_Template!I$1))</f>
        <v>0</v>
      </c>
      <c r="J254">
        <f>IF(OR(J$1=":=",$A254=";"),"",INDEX('Main Template'!$J$22:$AN$505,Vacay_Template!$A254,Vacay_Template!J$1))</f>
        <v>0</v>
      </c>
      <c r="K254">
        <f>IF(OR(K$1=":=",$A254=";"),"",INDEX('Main Template'!$J$22:$AN$505,Vacay_Template!$A254,Vacay_Template!K$1))</f>
        <v>0</v>
      </c>
      <c r="L254">
        <f>IF(OR(L$1=":=",$A254=";"),"",INDEX('Main Template'!$J$22:$AN$505,Vacay_Template!$A254,Vacay_Template!L$1))</f>
        <v>0</v>
      </c>
      <c r="M254">
        <f>IF(OR(M$1=":=",$A254=";"),"",INDEX('Main Template'!$J$22:$AN$505,Vacay_Template!$A254,Vacay_Template!M$1))</f>
        <v>0</v>
      </c>
      <c r="N254">
        <f>IF(OR(N$1=":=",$A254=";"),"",INDEX('Main Template'!$J$22:$AN$505,Vacay_Template!$A254,Vacay_Template!N$1))</f>
        <v>0</v>
      </c>
      <c r="O254">
        <f>IF(OR(O$1=":=",$A254=";"),"",INDEX('Main Template'!$J$22:$AN$505,Vacay_Template!$A254,Vacay_Template!O$1))</f>
        <v>0</v>
      </c>
      <c r="P254">
        <f>IF(OR(P$1=":=",$A254=";"),"",INDEX('Main Template'!$J$22:$AN$505,Vacay_Template!$A254,Vacay_Template!P$1))</f>
        <v>0</v>
      </c>
      <c r="Q254">
        <f>IF(OR(Q$1=":=",$A254=";"),"",INDEX('Main Template'!$J$22:$AN$505,Vacay_Template!$A254,Vacay_Template!Q$1))</f>
        <v>0</v>
      </c>
      <c r="R254">
        <f>IF(OR(R$1=":=",$A254=";"),"",INDEX('Main Template'!$J$22:$AN$505,Vacay_Template!$A254,Vacay_Template!R$1))</f>
        <v>0</v>
      </c>
      <c r="S254">
        <f>IF(OR(S$1=":=",$A254=";"),"",INDEX('Main Template'!$J$22:$AN$505,Vacay_Template!$A254,Vacay_Template!S$1))</f>
        <v>0</v>
      </c>
      <c r="T254">
        <f>IF(OR(T$1=":=",$A254=";"),"",INDEX('Main Template'!$J$22:$AN$505,Vacay_Template!$A254,Vacay_Template!T$1))</f>
        <v>0</v>
      </c>
      <c r="U254">
        <f>IF(OR(U$1=":=",$A254=";"),"",INDEX('Main Template'!$J$22:$AN$505,Vacay_Template!$A254,Vacay_Template!U$1))</f>
        <v>0</v>
      </c>
      <c r="V254">
        <f>IF(OR(V$1=":=",$A254=";"),"",INDEX('Main Template'!$J$22:$AN$505,Vacay_Template!$A254,Vacay_Template!V$1))</f>
        <v>0</v>
      </c>
      <c r="W254">
        <f>IF(OR(W$1=":=",$A254=";"),"",INDEX('Main Template'!$J$22:$AN$505,Vacay_Template!$A254,Vacay_Template!W$1))</f>
        <v>0</v>
      </c>
      <c r="X254">
        <f>IF(OR(X$1=":=",$A254=";"),"",INDEX('Main Template'!$J$22:$AN$505,Vacay_Template!$A254,Vacay_Template!X$1))</f>
        <v>0</v>
      </c>
      <c r="Y254">
        <f>IF(OR(Y$1=":=",$A254=";"),"",INDEX('Main Template'!$J$22:$AN$505,Vacay_Template!$A254,Vacay_Template!Y$1))</f>
        <v>0</v>
      </c>
      <c r="Z254">
        <f>IF(OR(Z$1=":=",$A254=";"),"",INDEX('Main Template'!$J$22:$AN$505,Vacay_Template!$A254,Vacay_Template!Z$1))</f>
        <v>0</v>
      </c>
      <c r="AA254">
        <f>IF(OR(AA$1=":=",$A254=";"),"",INDEX('Main Template'!$J$22:$AN$505,Vacay_Template!$A254,Vacay_Template!AA$1))</f>
        <v>0</v>
      </c>
      <c r="AB254">
        <f>IF(OR(AB$1=":=",$A254=";"),"",INDEX('Main Template'!$J$22:$AN$505,Vacay_Template!$A254,Vacay_Template!AB$1))</f>
        <v>0</v>
      </c>
      <c r="AC254">
        <f>IF(OR(AC$1=":=",$A254=";"),"",INDEX('Main Template'!$J$22:$AN$505,Vacay_Template!$A254,Vacay_Template!AC$1))</f>
        <v>0</v>
      </c>
      <c r="AD254">
        <f>IF(OR(AD$1=":=",$A254=";"),"",INDEX('Main Template'!$J$22:$AN$505,Vacay_Template!$A254,Vacay_Template!AD$1))</f>
        <v>0</v>
      </c>
      <c r="AE254" t="str">
        <f>IF(OR(AE$1=":=",$A254=";"),"",INDEX('Main Template'!$J$22:$AN$505,Vacay_Template!$A254,Vacay_Template!AE$1))</f>
        <v/>
      </c>
      <c r="AF254" t="e">
        <f>IF(OR(AF$1=":=",$A254=";"),"",INDEX('Main Template'!$J$22:$AN$505,Vacay_Template!$A254,Vacay_Template!AF$1))</f>
        <v>#VALUE!</v>
      </c>
    </row>
    <row r="255" spans="1:32">
      <c r="A255">
        <f>IF(A254=";","",IF('Main Template'!I275&lt;='Main Template'!$F$9,'Main Template'!I275,";"))</f>
        <v>0</v>
      </c>
      <c r="B255">
        <f>IF(OR(B$1=":=",$A255=";"),"",INDEX('Main Template'!$J$22:$AN$505,Vacay_Template!$A255,Vacay_Template!B$1))</f>
        <v>0</v>
      </c>
      <c r="C255">
        <f>IF(OR(C$1=":=",$A255=";"),"",INDEX('Main Template'!$J$22:$AN$505,Vacay_Template!$A255,Vacay_Template!C$1))</f>
        <v>0</v>
      </c>
      <c r="D255">
        <f>IF(OR(D$1=":=",$A255=";"),"",INDEX('Main Template'!$J$22:$AN$505,Vacay_Template!$A255,Vacay_Template!D$1))</f>
        <v>0</v>
      </c>
      <c r="E255">
        <f>IF(OR(E$1=":=",$A255=";"),"",INDEX('Main Template'!$J$22:$AN$505,Vacay_Template!$A255,Vacay_Template!E$1))</f>
        <v>0</v>
      </c>
      <c r="F255">
        <f>IF(OR(F$1=":=",$A255=";"),"",INDEX('Main Template'!$J$22:$AN$505,Vacay_Template!$A255,Vacay_Template!F$1))</f>
        <v>0</v>
      </c>
      <c r="G255">
        <f>IF(OR(G$1=":=",$A255=";"),"",INDEX('Main Template'!$J$22:$AN$505,Vacay_Template!$A255,Vacay_Template!G$1))</f>
        <v>0</v>
      </c>
      <c r="H255">
        <f>IF(OR(H$1=":=",$A255=";"),"",INDEX('Main Template'!$J$22:$AN$505,Vacay_Template!$A255,Vacay_Template!H$1))</f>
        <v>0</v>
      </c>
      <c r="I255">
        <f>IF(OR(I$1=":=",$A255=";"),"",INDEX('Main Template'!$J$22:$AN$505,Vacay_Template!$A255,Vacay_Template!I$1))</f>
        <v>0</v>
      </c>
      <c r="J255">
        <f>IF(OR(J$1=":=",$A255=";"),"",INDEX('Main Template'!$J$22:$AN$505,Vacay_Template!$A255,Vacay_Template!J$1))</f>
        <v>0</v>
      </c>
      <c r="K255">
        <f>IF(OR(K$1=":=",$A255=";"),"",INDEX('Main Template'!$J$22:$AN$505,Vacay_Template!$A255,Vacay_Template!K$1))</f>
        <v>0</v>
      </c>
      <c r="L255">
        <f>IF(OR(L$1=":=",$A255=";"),"",INDEX('Main Template'!$J$22:$AN$505,Vacay_Template!$A255,Vacay_Template!L$1))</f>
        <v>0</v>
      </c>
      <c r="M255">
        <f>IF(OR(M$1=":=",$A255=";"),"",INDEX('Main Template'!$J$22:$AN$505,Vacay_Template!$A255,Vacay_Template!M$1))</f>
        <v>0</v>
      </c>
      <c r="N255">
        <f>IF(OR(N$1=":=",$A255=";"),"",INDEX('Main Template'!$J$22:$AN$505,Vacay_Template!$A255,Vacay_Template!N$1))</f>
        <v>0</v>
      </c>
      <c r="O255">
        <f>IF(OR(O$1=":=",$A255=";"),"",INDEX('Main Template'!$J$22:$AN$505,Vacay_Template!$A255,Vacay_Template!O$1))</f>
        <v>0</v>
      </c>
      <c r="P255">
        <f>IF(OR(P$1=":=",$A255=";"),"",INDEX('Main Template'!$J$22:$AN$505,Vacay_Template!$A255,Vacay_Template!P$1))</f>
        <v>0</v>
      </c>
      <c r="Q255">
        <f>IF(OR(Q$1=":=",$A255=";"),"",INDEX('Main Template'!$J$22:$AN$505,Vacay_Template!$A255,Vacay_Template!Q$1))</f>
        <v>0</v>
      </c>
      <c r="R255">
        <f>IF(OR(R$1=":=",$A255=";"),"",INDEX('Main Template'!$J$22:$AN$505,Vacay_Template!$A255,Vacay_Template!R$1))</f>
        <v>0</v>
      </c>
      <c r="S255">
        <f>IF(OR(S$1=":=",$A255=";"),"",INDEX('Main Template'!$J$22:$AN$505,Vacay_Template!$A255,Vacay_Template!S$1))</f>
        <v>0</v>
      </c>
      <c r="T255">
        <f>IF(OR(T$1=":=",$A255=";"),"",INDEX('Main Template'!$J$22:$AN$505,Vacay_Template!$A255,Vacay_Template!T$1))</f>
        <v>0</v>
      </c>
      <c r="U255">
        <f>IF(OR(U$1=":=",$A255=";"),"",INDEX('Main Template'!$J$22:$AN$505,Vacay_Template!$A255,Vacay_Template!U$1))</f>
        <v>0</v>
      </c>
      <c r="V255">
        <f>IF(OR(V$1=":=",$A255=";"),"",INDEX('Main Template'!$J$22:$AN$505,Vacay_Template!$A255,Vacay_Template!V$1))</f>
        <v>0</v>
      </c>
      <c r="W255">
        <f>IF(OR(W$1=":=",$A255=";"),"",INDEX('Main Template'!$J$22:$AN$505,Vacay_Template!$A255,Vacay_Template!W$1))</f>
        <v>0</v>
      </c>
      <c r="X255">
        <f>IF(OR(X$1=":=",$A255=";"),"",INDEX('Main Template'!$J$22:$AN$505,Vacay_Template!$A255,Vacay_Template!X$1))</f>
        <v>0</v>
      </c>
      <c r="Y255">
        <f>IF(OR(Y$1=":=",$A255=";"),"",INDEX('Main Template'!$J$22:$AN$505,Vacay_Template!$A255,Vacay_Template!Y$1))</f>
        <v>0</v>
      </c>
      <c r="Z255">
        <f>IF(OR(Z$1=":=",$A255=";"),"",INDEX('Main Template'!$J$22:$AN$505,Vacay_Template!$A255,Vacay_Template!Z$1))</f>
        <v>0</v>
      </c>
      <c r="AA255">
        <f>IF(OR(AA$1=":=",$A255=";"),"",INDEX('Main Template'!$J$22:$AN$505,Vacay_Template!$A255,Vacay_Template!AA$1))</f>
        <v>0</v>
      </c>
      <c r="AB255">
        <f>IF(OR(AB$1=":=",$A255=";"),"",INDEX('Main Template'!$J$22:$AN$505,Vacay_Template!$A255,Vacay_Template!AB$1))</f>
        <v>0</v>
      </c>
      <c r="AC255">
        <f>IF(OR(AC$1=":=",$A255=";"),"",INDEX('Main Template'!$J$22:$AN$505,Vacay_Template!$A255,Vacay_Template!AC$1))</f>
        <v>0</v>
      </c>
      <c r="AD255">
        <f>IF(OR(AD$1=":=",$A255=";"),"",INDEX('Main Template'!$J$22:$AN$505,Vacay_Template!$A255,Vacay_Template!AD$1))</f>
        <v>0</v>
      </c>
      <c r="AE255" t="str">
        <f>IF(OR(AE$1=":=",$A255=";"),"",INDEX('Main Template'!$J$22:$AN$505,Vacay_Template!$A255,Vacay_Template!AE$1))</f>
        <v/>
      </c>
      <c r="AF255" t="e">
        <f>IF(OR(AF$1=":=",$A255=";"),"",INDEX('Main Template'!$J$22:$AN$505,Vacay_Template!$A255,Vacay_Template!AF$1))</f>
        <v>#VALUE!</v>
      </c>
    </row>
    <row r="256" spans="1:32">
      <c r="A256">
        <f>IF(A255=";","",IF('Main Template'!I276&lt;='Main Template'!$F$9,'Main Template'!I276,";"))</f>
        <v>0</v>
      </c>
      <c r="B256">
        <f>IF(OR(B$1=":=",$A256=";"),"",INDEX('Main Template'!$J$22:$AN$505,Vacay_Template!$A256,Vacay_Template!B$1))</f>
        <v>0</v>
      </c>
      <c r="C256">
        <f>IF(OR(C$1=":=",$A256=";"),"",INDEX('Main Template'!$J$22:$AN$505,Vacay_Template!$A256,Vacay_Template!C$1))</f>
        <v>0</v>
      </c>
      <c r="D256">
        <f>IF(OR(D$1=":=",$A256=";"),"",INDEX('Main Template'!$J$22:$AN$505,Vacay_Template!$A256,Vacay_Template!D$1))</f>
        <v>0</v>
      </c>
      <c r="E256">
        <f>IF(OR(E$1=":=",$A256=";"),"",INDEX('Main Template'!$J$22:$AN$505,Vacay_Template!$A256,Vacay_Template!E$1))</f>
        <v>0</v>
      </c>
      <c r="F256">
        <f>IF(OR(F$1=":=",$A256=";"),"",INDEX('Main Template'!$J$22:$AN$505,Vacay_Template!$A256,Vacay_Template!F$1))</f>
        <v>0</v>
      </c>
      <c r="G256">
        <f>IF(OR(G$1=":=",$A256=";"),"",INDEX('Main Template'!$J$22:$AN$505,Vacay_Template!$A256,Vacay_Template!G$1))</f>
        <v>0</v>
      </c>
      <c r="H256">
        <f>IF(OR(H$1=":=",$A256=";"),"",INDEX('Main Template'!$J$22:$AN$505,Vacay_Template!$A256,Vacay_Template!H$1))</f>
        <v>0</v>
      </c>
      <c r="I256">
        <f>IF(OR(I$1=":=",$A256=";"),"",INDEX('Main Template'!$J$22:$AN$505,Vacay_Template!$A256,Vacay_Template!I$1))</f>
        <v>0</v>
      </c>
      <c r="J256">
        <f>IF(OR(J$1=":=",$A256=";"),"",INDEX('Main Template'!$J$22:$AN$505,Vacay_Template!$A256,Vacay_Template!J$1))</f>
        <v>0</v>
      </c>
      <c r="K256">
        <f>IF(OR(K$1=":=",$A256=";"),"",INDEX('Main Template'!$J$22:$AN$505,Vacay_Template!$A256,Vacay_Template!K$1))</f>
        <v>0</v>
      </c>
      <c r="L256">
        <f>IF(OR(L$1=":=",$A256=";"),"",INDEX('Main Template'!$J$22:$AN$505,Vacay_Template!$A256,Vacay_Template!L$1))</f>
        <v>0</v>
      </c>
      <c r="M256">
        <f>IF(OR(M$1=":=",$A256=";"),"",INDEX('Main Template'!$J$22:$AN$505,Vacay_Template!$A256,Vacay_Template!M$1))</f>
        <v>0</v>
      </c>
      <c r="N256">
        <f>IF(OR(N$1=":=",$A256=";"),"",INDEX('Main Template'!$J$22:$AN$505,Vacay_Template!$A256,Vacay_Template!N$1))</f>
        <v>0</v>
      </c>
      <c r="O256">
        <f>IF(OR(O$1=":=",$A256=";"),"",INDEX('Main Template'!$J$22:$AN$505,Vacay_Template!$A256,Vacay_Template!O$1))</f>
        <v>0</v>
      </c>
      <c r="P256">
        <f>IF(OR(P$1=":=",$A256=";"),"",INDEX('Main Template'!$J$22:$AN$505,Vacay_Template!$A256,Vacay_Template!P$1))</f>
        <v>0</v>
      </c>
      <c r="Q256">
        <f>IF(OR(Q$1=":=",$A256=";"),"",INDEX('Main Template'!$J$22:$AN$505,Vacay_Template!$A256,Vacay_Template!Q$1))</f>
        <v>0</v>
      </c>
      <c r="R256">
        <f>IF(OR(R$1=":=",$A256=";"),"",INDEX('Main Template'!$J$22:$AN$505,Vacay_Template!$A256,Vacay_Template!R$1))</f>
        <v>0</v>
      </c>
      <c r="S256">
        <f>IF(OR(S$1=":=",$A256=";"),"",INDEX('Main Template'!$J$22:$AN$505,Vacay_Template!$A256,Vacay_Template!S$1))</f>
        <v>0</v>
      </c>
      <c r="T256">
        <f>IF(OR(T$1=":=",$A256=";"),"",INDEX('Main Template'!$J$22:$AN$505,Vacay_Template!$A256,Vacay_Template!T$1))</f>
        <v>0</v>
      </c>
      <c r="U256">
        <f>IF(OR(U$1=":=",$A256=";"),"",INDEX('Main Template'!$J$22:$AN$505,Vacay_Template!$A256,Vacay_Template!U$1))</f>
        <v>0</v>
      </c>
      <c r="V256">
        <f>IF(OR(V$1=":=",$A256=";"),"",INDEX('Main Template'!$J$22:$AN$505,Vacay_Template!$A256,Vacay_Template!V$1))</f>
        <v>0</v>
      </c>
      <c r="W256">
        <f>IF(OR(W$1=":=",$A256=";"),"",INDEX('Main Template'!$J$22:$AN$505,Vacay_Template!$A256,Vacay_Template!W$1))</f>
        <v>0</v>
      </c>
      <c r="X256">
        <f>IF(OR(X$1=":=",$A256=";"),"",INDEX('Main Template'!$J$22:$AN$505,Vacay_Template!$A256,Vacay_Template!X$1))</f>
        <v>0</v>
      </c>
      <c r="Y256">
        <f>IF(OR(Y$1=":=",$A256=";"),"",INDEX('Main Template'!$J$22:$AN$505,Vacay_Template!$A256,Vacay_Template!Y$1))</f>
        <v>0</v>
      </c>
      <c r="Z256">
        <f>IF(OR(Z$1=":=",$A256=";"),"",INDEX('Main Template'!$J$22:$AN$505,Vacay_Template!$A256,Vacay_Template!Z$1))</f>
        <v>0</v>
      </c>
      <c r="AA256">
        <f>IF(OR(AA$1=":=",$A256=";"),"",INDEX('Main Template'!$J$22:$AN$505,Vacay_Template!$A256,Vacay_Template!AA$1))</f>
        <v>0</v>
      </c>
      <c r="AB256">
        <f>IF(OR(AB$1=":=",$A256=";"),"",INDEX('Main Template'!$J$22:$AN$505,Vacay_Template!$A256,Vacay_Template!AB$1))</f>
        <v>0</v>
      </c>
      <c r="AC256">
        <f>IF(OR(AC$1=":=",$A256=";"),"",INDEX('Main Template'!$J$22:$AN$505,Vacay_Template!$A256,Vacay_Template!AC$1))</f>
        <v>0</v>
      </c>
      <c r="AD256">
        <f>IF(OR(AD$1=":=",$A256=";"),"",INDEX('Main Template'!$J$22:$AN$505,Vacay_Template!$A256,Vacay_Template!AD$1))</f>
        <v>0</v>
      </c>
      <c r="AE256" t="str">
        <f>IF(OR(AE$1=":=",$A256=";"),"",INDEX('Main Template'!$J$22:$AN$505,Vacay_Template!$A256,Vacay_Template!AE$1))</f>
        <v/>
      </c>
      <c r="AF256" t="e">
        <f>IF(OR(AF$1=":=",$A256=";"),"",INDEX('Main Template'!$J$22:$AN$505,Vacay_Template!$A256,Vacay_Template!AF$1))</f>
        <v>#VALUE!</v>
      </c>
    </row>
    <row r="257" spans="1:32">
      <c r="A257">
        <f>IF(A256=";","",IF('Main Template'!I277&lt;='Main Template'!$F$9,'Main Template'!I277,";"))</f>
        <v>0</v>
      </c>
      <c r="B257">
        <f>IF(OR(B$1=":=",$A257=";"),"",INDEX('Main Template'!$J$22:$AN$505,Vacay_Template!$A257,Vacay_Template!B$1))</f>
        <v>0</v>
      </c>
      <c r="C257">
        <f>IF(OR(C$1=":=",$A257=";"),"",INDEX('Main Template'!$J$22:$AN$505,Vacay_Template!$A257,Vacay_Template!C$1))</f>
        <v>0</v>
      </c>
      <c r="D257">
        <f>IF(OR(D$1=":=",$A257=";"),"",INDEX('Main Template'!$J$22:$AN$505,Vacay_Template!$A257,Vacay_Template!D$1))</f>
        <v>0</v>
      </c>
      <c r="E257">
        <f>IF(OR(E$1=":=",$A257=";"),"",INDEX('Main Template'!$J$22:$AN$505,Vacay_Template!$A257,Vacay_Template!E$1))</f>
        <v>0</v>
      </c>
      <c r="F257">
        <f>IF(OR(F$1=":=",$A257=";"),"",INDEX('Main Template'!$J$22:$AN$505,Vacay_Template!$A257,Vacay_Template!F$1))</f>
        <v>0</v>
      </c>
      <c r="G257">
        <f>IF(OR(G$1=":=",$A257=";"),"",INDEX('Main Template'!$J$22:$AN$505,Vacay_Template!$A257,Vacay_Template!G$1))</f>
        <v>0</v>
      </c>
      <c r="H257">
        <f>IF(OR(H$1=":=",$A257=";"),"",INDEX('Main Template'!$J$22:$AN$505,Vacay_Template!$A257,Vacay_Template!H$1))</f>
        <v>0</v>
      </c>
      <c r="I257">
        <f>IF(OR(I$1=":=",$A257=";"),"",INDEX('Main Template'!$J$22:$AN$505,Vacay_Template!$A257,Vacay_Template!I$1))</f>
        <v>0</v>
      </c>
      <c r="J257">
        <f>IF(OR(J$1=":=",$A257=";"),"",INDEX('Main Template'!$J$22:$AN$505,Vacay_Template!$A257,Vacay_Template!J$1))</f>
        <v>0</v>
      </c>
      <c r="K257">
        <f>IF(OR(K$1=":=",$A257=";"),"",INDEX('Main Template'!$J$22:$AN$505,Vacay_Template!$A257,Vacay_Template!K$1))</f>
        <v>0</v>
      </c>
      <c r="L257">
        <f>IF(OR(L$1=":=",$A257=";"),"",INDEX('Main Template'!$J$22:$AN$505,Vacay_Template!$A257,Vacay_Template!L$1))</f>
        <v>0</v>
      </c>
      <c r="M257">
        <f>IF(OR(M$1=":=",$A257=";"),"",INDEX('Main Template'!$J$22:$AN$505,Vacay_Template!$A257,Vacay_Template!M$1))</f>
        <v>0</v>
      </c>
      <c r="N257">
        <f>IF(OR(N$1=":=",$A257=";"),"",INDEX('Main Template'!$J$22:$AN$505,Vacay_Template!$A257,Vacay_Template!N$1))</f>
        <v>0</v>
      </c>
      <c r="O257">
        <f>IF(OR(O$1=":=",$A257=";"),"",INDEX('Main Template'!$J$22:$AN$505,Vacay_Template!$A257,Vacay_Template!O$1))</f>
        <v>0</v>
      </c>
      <c r="P257">
        <f>IF(OR(P$1=":=",$A257=";"),"",INDEX('Main Template'!$J$22:$AN$505,Vacay_Template!$A257,Vacay_Template!P$1))</f>
        <v>0</v>
      </c>
      <c r="Q257">
        <f>IF(OR(Q$1=":=",$A257=";"),"",INDEX('Main Template'!$J$22:$AN$505,Vacay_Template!$A257,Vacay_Template!Q$1))</f>
        <v>0</v>
      </c>
      <c r="R257">
        <f>IF(OR(R$1=":=",$A257=";"),"",INDEX('Main Template'!$J$22:$AN$505,Vacay_Template!$A257,Vacay_Template!R$1))</f>
        <v>0</v>
      </c>
      <c r="S257">
        <f>IF(OR(S$1=":=",$A257=";"),"",INDEX('Main Template'!$J$22:$AN$505,Vacay_Template!$A257,Vacay_Template!S$1))</f>
        <v>0</v>
      </c>
      <c r="T257">
        <f>IF(OR(T$1=":=",$A257=";"),"",INDEX('Main Template'!$J$22:$AN$505,Vacay_Template!$A257,Vacay_Template!T$1))</f>
        <v>0</v>
      </c>
      <c r="U257">
        <f>IF(OR(U$1=":=",$A257=";"),"",INDEX('Main Template'!$J$22:$AN$505,Vacay_Template!$A257,Vacay_Template!U$1))</f>
        <v>0</v>
      </c>
      <c r="V257">
        <f>IF(OR(V$1=":=",$A257=";"),"",INDEX('Main Template'!$J$22:$AN$505,Vacay_Template!$A257,Vacay_Template!V$1))</f>
        <v>0</v>
      </c>
      <c r="W257">
        <f>IF(OR(W$1=":=",$A257=";"),"",INDEX('Main Template'!$J$22:$AN$505,Vacay_Template!$A257,Vacay_Template!W$1))</f>
        <v>0</v>
      </c>
      <c r="X257">
        <f>IF(OR(X$1=":=",$A257=";"),"",INDEX('Main Template'!$J$22:$AN$505,Vacay_Template!$A257,Vacay_Template!X$1))</f>
        <v>0</v>
      </c>
      <c r="Y257">
        <f>IF(OR(Y$1=":=",$A257=";"),"",INDEX('Main Template'!$J$22:$AN$505,Vacay_Template!$A257,Vacay_Template!Y$1))</f>
        <v>0</v>
      </c>
      <c r="Z257">
        <f>IF(OR(Z$1=":=",$A257=";"),"",INDEX('Main Template'!$J$22:$AN$505,Vacay_Template!$A257,Vacay_Template!Z$1))</f>
        <v>0</v>
      </c>
      <c r="AA257">
        <f>IF(OR(AA$1=":=",$A257=";"),"",INDEX('Main Template'!$J$22:$AN$505,Vacay_Template!$A257,Vacay_Template!AA$1))</f>
        <v>0</v>
      </c>
      <c r="AB257">
        <f>IF(OR(AB$1=":=",$A257=";"),"",INDEX('Main Template'!$J$22:$AN$505,Vacay_Template!$A257,Vacay_Template!AB$1))</f>
        <v>0</v>
      </c>
      <c r="AC257">
        <f>IF(OR(AC$1=":=",$A257=";"),"",INDEX('Main Template'!$J$22:$AN$505,Vacay_Template!$A257,Vacay_Template!AC$1))</f>
        <v>0</v>
      </c>
      <c r="AD257">
        <f>IF(OR(AD$1=":=",$A257=";"),"",INDEX('Main Template'!$J$22:$AN$505,Vacay_Template!$A257,Vacay_Template!AD$1))</f>
        <v>0</v>
      </c>
      <c r="AE257" t="str">
        <f>IF(OR(AE$1=":=",$A257=";"),"",INDEX('Main Template'!$J$22:$AN$505,Vacay_Template!$A257,Vacay_Template!AE$1))</f>
        <v/>
      </c>
      <c r="AF257" t="e">
        <f>IF(OR(AF$1=":=",$A257=";"),"",INDEX('Main Template'!$J$22:$AN$505,Vacay_Template!$A257,Vacay_Template!AF$1))</f>
        <v>#VALUE!</v>
      </c>
    </row>
    <row r="258" spans="1:32">
      <c r="A258">
        <f>IF(A257=";","",IF('Main Template'!I278&lt;='Main Template'!$F$9,'Main Template'!I278,";"))</f>
        <v>0</v>
      </c>
      <c r="B258">
        <f>IF(OR(B$1=":=",$A258=";"),"",INDEX('Main Template'!$J$22:$AN$505,Vacay_Template!$A258,Vacay_Template!B$1))</f>
        <v>0</v>
      </c>
      <c r="C258">
        <f>IF(OR(C$1=":=",$A258=";"),"",INDEX('Main Template'!$J$22:$AN$505,Vacay_Template!$A258,Vacay_Template!C$1))</f>
        <v>0</v>
      </c>
      <c r="D258">
        <f>IF(OR(D$1=":=",$A258=";"),"",INDEX('Main Template'!$J$22:$AN$505,Vacay_Template!$A258,Vacay_Template!D$1))</f>
        <v>0</v>
      </c>
      <c r="E258">
        <f>IF(OR(E$1=":=",$A258=";"),"",INDEX('Main Template'!$J$22:$AN$505,Vacay_Template!$A258,Vacay_Template!E$1))</f>
        <v>0</v>
      </c>
      <c r="F258">
        <f>IF(OR(F$1=":=",$A258=";"),"",INDEX('Main Template'!$J$22:$AN$505,Vacay_Template!$A258,Vacay_Template!F$1))</f>
        <v>0</v>
      </c>
      <c r="G258">
        <f>IF(OR(G$1=":=",$A258=";"),"",INDEX('Main Template'!$J$22:$AN$505,Vacay_Template!$A258,Vacay_Template!G$1))</f>
        <v>0</v>
      </c>
      <c r="H258">
        <f>IF(OR(H$1=":=",$A258=";"),"",INDEX('Main Template'!$J$22:$AN$505,Vacay_Template!$A258,Vacay_Template!H$1))</f>
        <v>0</v>
      </c>
      <c r="I258">
        <f>IF(OR(I$1=":=",$A258=";"),"",INDEX('Main Template'!$J$22:$AN$505,Vacay_Template!$A258,Vacay_Template!I$1))</f>
        <v>0</v>
      </c>
      <c r="J258">
        <f>IF(OR(J$1=":=",$A258=";"),"",INDEX('Main Template'!$J$22:$AN$505,Vacay_Template!$A258,Vacay_Template!J$1))</f>
        <v>0</v>
      </c>
      <c r="K258">
        <f>IF(OR(K$1=":=",$A258=";"),"",INDEX('Main Template'!$J$22:$AN$505,Vacay_Template!$A258,Vacay_Template!K$1))</f>
        <v>0</v>
      </c>
      <c r="L258">
        <f>IF(OR(L$1=":=",$A258=";"),"",INDEX('Main Template'!$J$22:$AN$505,Vacay_Template!$A258,Vacay_Template!L$1))</f>
        <v>0</v>
      </c>
      <c r="M258">
        <f>IF(OR(M$1=":=",$A258=";"),"",INDEX('Main Template'!$J$22:$AN$505,Vacay_Template!$A258,Vacay_Template!M$1))</f>
        <v>0</v>
      </c>
      <c r="N258">
        <f>IF(OR(N$1=":=",$A258=";"),"",INDEX('Main Template'!$J$22:$AN$505,Vacay_Template!$A258,Vacay_Template!N$1))</f>
        <v>0</v>
      </c>
      <c r="O258">
        <f>IF(OR(O$1=":=",$A258=";"),"",INDEX('Main Template'!$J$22:$AN$505,Vacay_Template!$A258,Vacay_Template!O$1))</f>
        <v>0</v>
      </c>
      <c r="P258">
        <f>IF(OR(P$1=":=",$A258=";"),"",INDEX('Main Template'!$J$22:$AN$505,Vacay_Template!$A258,Vacay_Template!P$1))</f>
        <v>0</v>
      </c>
      <c r="Q258">
        <f>IF(OR(Q$1=":=",$A258=";"),"",INDEX('Main Template'!$J$22:$AN$505,Vacay_Template!$A258,Vacay_Template!Q$1))</f>
        <v>0</v>
      </c>
      <c r="R258">
        <f>IF(OR(R$1=":=",$A258=";"),"",INDEX('Main Template'!$J$22:$AN$505,Vacay_Template!$A258,Vacay_Template!R$1))</f>
        <v>0</v>
      </c>
      <c r="S258">
        <f>IF(OR(S$1=":=",$A258=";"),"",INDEX('Main Template'!$J$22:$AN$505,Vacay_Template!$A258,Vacay_Template!S$1))</f>
        <v>0</v>
      </c>
      <c r="T258">
        <f>IF(OR(T$1=":=",$A258=";"),"",INDEX('Main Template'!$J$22:$AN$505,Vacay_Template!$A258,Vacay_Template!T$1))</f>
        <v>0</v>
      </c>
      <c r="U258">
        <f>IF(OR(U$1=":=",$A258=";"),"",INDEX('Main Template'!$J$22:$AN$505,Vacay_Template!$A258,Vacay_Template!U$1))</f>
        <v>0</v>
      </c>
      <c r="V258">
        <f>IF(OR(V$1=":=",$A258=";"),"",INDEX('Main Template'!$J$22:$AN$505,Vacay_Template!$A258,Vacay_Template!V$1))</f>
        <v>0</v>
      </c>
      <c r="W258">
        <f>IF(OR(W$1=":=",$A258=";"),"",INDEX('Main Template'!$J$22:$AN$505,Vacay_Template!$A258,Vacay_Template!W$1))</f>
        <v>0</v>
      </c>
      <c r="X258">
        <f>IF(OR(X$1=":=",$A258=";"),"",INDEX('Main Template'!$J$22:$AN$505,Vacay_Template!$A258,Vacay_Template!X$1))</f>
        <v>0</v>
      </c>
      <c r="Y258">
        <f>IF(OR(Y$1=":=",$A258=";"),"",INDEX('Main Template'!$J$22:$AN$505,Vacay_Template!$A258,Vacay_Template!Y$1))</f>
        <v>0</v>
      </c>
      <c r="Z258">
        <f>IF(OR(Z$1=":=",$A258=";"),"",INDEX('Main Template'!$J$22:$AN$505,Vacay_Template!$A258,Vacay_Template!Z$1))</f>
        <v>0</v>
      </c>
      <c r="AA258">
        <f>IF(OR(AA$1=":=",$A258=";"),"",INDEX('Main Template'!$J$22:$AN$505,Vacay_Template!$A258,Vacay_Template!AA$1))</f>
        <v>0</v>
      </c>
      <c r="AB258">
        <f>IF(OR(AB$1=":=",$A258=";"),"",INDEX('Main Template'!$J$22:$AN$505,Vacay_Template!$A258,Vacay_Template!AB$1))</f>
        <v>0</v>
      </c>
      <c r="AC258">
        <f>IF(OR(AC$1=":=",$A258=";"),"",INDEX('Main Template'!$J$22:$AN$505,Vacay_Template!$A258,Vacay_Template!AC$1))</f>
        <v>0</v>
      </c>
      <c r="AD258">
        <f>IF(OR(AD$1=":=",$A258=";"),"",INDEX('Main Template'!$J$22:$AN$505,Vacay_Template!$A258,Vacay_Template!AD$1))</f>
        <v>0</v>
      </c>
      <c r="AE258" t="str">
        <f>IF(OR(AE$1=":=",$A258=";"),"",INDEX('Main Template'!$J$22:$AN$505,Vacay_Template!$A258,Vacay_Template!AE$1))</f>
        <v/>
      </c>
      <c r="AF258" t="e">
        <f>IF(OR(AF$1=":=",$A258=";"),"",INDEX('Main Template'!$J$22:$AN$505,Vacay_Template!$A258,Vacay_Template!AF$1))</f>
        <v>#VALUE!</v>
      </c>
    </row>
    <row r="259" spans="1:32">
      <c r="A259">
        <f>IF(A258=";","",IF('Main Template'!I279&lt;='Main Template'!$F$9,'Main Template'!I279,";"))</f>
        <v>0</v>
      </c>
      <c r="B259">
        <f>IF(OR(B$1=":=",$A259=";"),"",INDEX('Main Template'!$J$22:$AN$505,Vacay_Template!$A259,Vacay_Template!B$1))</f>
        <v>0</v>
      </c>
      <c r="C259">
        <f>IF(OR(C$1=":=",$A259=";"),"",INDEX('Main Template'!$J$22:$AN$505,Vacay_Template!$A259,Vacay_Template!C$1))</f>
        <v>0</v>
      </c>
      <c r="D259">
        <f>IF(OR(D$1=":=",$A259=";"),"",INDEX('Main Template'!$J$22:$AN$505,Vacay_Template!$A259,Vacay_Template!D$1))</f>
        <v>0</v>
      </c>
      <c r="E259">
        <f>IF(OR(E$1=":=",$A259=";"),"",INDEX('Main Template'!$J$22:$AN$505,Vacay_Template!$A259,Vacay_Template!E$1))</f>
        <v>0</v>
      </c>
      <c r="F259">
        <f>IF(OR(F$1=":=",$A259=";"),"",INDEX('Main Template'!$J$22:$AN$505,Vacay_Template!$A259,Vacay_Template!F$1))</f>
        <v>0</v>
      </c>
      <c r="G259">
        <f>IF(OR(G$1=":=",$A259=";"),"",INDEX('Main Template'!$J$22:$AN$505,Vacay_Template!$A259,Vacay_Template!G$1))</f>
        <v>0</v>
      </c>
      <c r="H259">
        <f>IF(OR(H$1=":=",$A259=";"),"",INDEX('Main Template'!$J$22:$AN$505,Vacay_Template!$A259,Vacay_Template!H$1))</f>
        <v>0</v>
      </c>
      <c r="I259">
        <f>IF(OR(I$1=":=",$A259=";"),"",INDEX('Main Template'!$J$22:$AN$505,Vacay_Template!$A259,Vacay_Template!I$1))</f>
        <v>0</v>
      </c>
      <c r="J259">
        <f>IF(OR(J$1=":=",$A259=";"),"",INDEX('Main Template'!$J$22:$AN$505,Vacay_Template!$A259,Vacay_Template!J$1))</f>
        <v>0</v>
      </c>
      <c r="K259">
        <f>IF(OR(K$1=":=",$A259=";"),"",INDEX('Main Template'!$J$22:$AN$505,Vacay_Template!$A259,Vacay_Template!K$1))</f>
        <v>0</v>
      </c>
      <c r="L259">
        <f>IF(OR(L$1=":=",$A259=";"),"",INDEX('Main Template'!$J$22:$AN$505,Vacay_Template!$A259,Vacay_Template!L$1))</f>
        <v>0</v>
      </c>
      <c r="M259">
        <f>IF(OR(M$1=":=",$A259=";"),"",INDEX('Main Template'!$J$22:$AN$505,Vacay_Template!$A259,Vacay_Template!M$1))</f>
        <v>0</v>
      </c>
      <c r="N259">
        <f>IF(OR(N$1=":=",$A259=";"),"",INDEX('Main Template'!$J$22:$AN$505,Vacay_Template!$A259,Vacay_Template!N$1))</f>
        <v>0</v>
      </c>
      <c r="O259">
        <f>IF(OR(O$1=":=",$A259=";"),"",INDEX('Main Template'!$J$22:$AN$505,Vacay_Template!$A259,Vacay_Template!O$1))</f>
        <v>0</v>
      </c>
      <c r="P259">
        <f>IF(OR(P$1=":=",$A259=";"),"",INDEX('Main Template'!$J$22:$AN$505,Vacay_Template!$A259,Vacay_Template!P$1))</f>
        <v>0</v>
      </c>
      <c r="Q259">
        <f>IF(OR(Q$1=":=",$A259=";"),"",INDEX('Main Template'!$J$22:$AN$505,Vacay_Template!$A259,Vacay_Template!Q$1))</f>
        <v>0</v>
      </c>
      <c r="R259">
        <f>IF(OR(R$1=":=",$A259=";"),"",INDEX('Main Template'!$J$22:$AN$505,Vacay_Template!$A259,Vacay_Template!R$1))</f>
        <v>0</v>
      </c>
      <c r="S259">
        <f>IF(OR(S$1=":=",$A259=";"),"",INDEX('Main Template'!$J$22:$AN$505,Vacay_Template!$A259,Vacay_Template!S$1))</f>
        <v>0</v>
      </c>
      <c r="T259">
        <f>IF(OR(T$1=":=",$A259=";"),"",INDEX('Main Template'!$J$22:$AN$505,Vacay_Template!$A259,Vacay_Template!T$1))</f>
        <v>0</v>
      </c>
      <c r="U259">
        <f>IF(OR(U$1=":=",$A259=";"),"",INDEX('Main Template'!$J$22:$AN$505,Vacay_Template!$A259,Vacay_Template!U$1))</f>
        <v>0</v>
      </c>
      <c r="V259">
        <f>IF(OR(V$1=":=",$A259=";"),"",INDEX('Main Template'!$J$22:$AN$505,Vacay_Template!$A259,Vacay_Template!V$1))</f>
        <v>0</v>
      </c>
      <c r="W259">
        <f>IF(OR(W$1=":=",$A259=";"),"",INDEX('Main Template'!$J$22:$AN$505,Vacay_Template!$A259,Vacay_Template!W$1))</f>
        <v>0</v>
      </c>
      <c r="X259">
        <f>IF(OR(X$1=":=",$A259=";"),"",INDEX('Main Template'!$J$22:$AN$505,Vacay_Template!$A259,Vacay_Template!X$1))</f>
        <v>0</v>
      </c>
      <c r="Y259">
        <f>IF(OR(Y$1=":=",$A259=";"),"",INDEX('Main Template'!$J$22:$AN$505,Vacay_Template!$A259,Vacay_Template!Y$1))</f>
        <v>0</v>
      </c>
      <c r="Z259">
        <f>IF(OR(Z$1=":=",$A259=";"),"",INDEX('Main Template'!$J$22:$AN$505,Vacay_Template!$A259,Vacay_Template!Z$1))</f>
        <v>0</v>
      </c>
      <c r="AA259">
        <f>IF(OR(AA$1=":=",$A259=";"),"",INDEX('Main Template'!$J$22:$AN$505,Vacay_Template!$A259,Vacay_Template!AA$1))</f>
        <v>0</v>
      </c>
      <c r="AB259">
        <f>IF(OR(AB$1=":=",$A259=";"),"",INDEX('Main Template'!$J$22:$AN$505,Vacay_Template!$A259,Vacay_Template!AB$1))</f>
        <v>0</v>
      </c>
      <c r="AC259">
        <f>IF(OR(AC$1=":=",$A259=";"),"",INDEX('Main Template'!$J$22:$AN$505,Vacay_Template!$A259,Vacay_Template!AC$1))</f>
        <v>0</v>
      </c>
      <c r="AD259">
        <f>IF(OR(AD$1=":=",$A259=";"),"",INDEX('Main Template'!$J$22:$AN$505,Vacay_Template!$A259,Vacay_Template!AD$1))</f>
        <v>0</v>
      </c>
      <c r="AE259" t="str">
        <f>IF(OR(AE$1=":=",$A259=";"),"",INDEX('Main Template'!$J$22:$AN$505,Vacay_Template!$A259,Vacay_Template!AE$1))</f>
        <v/>
      </c>
      <c r="AF259" t="e">
        <f>IF(OR(AF$1=":=",$A259=";"),"",INDEX('Main Template'!$J$22:$AN$505,Vacay_Template!$A259,Vacay_Template!AF$1))</f>
        <v>#VALUE!</v>
      </c>
    </row>
    <row r="260" spans="1:32">
      <c r="A260">
        <f>IF(A259=";","",IF('Main Template'!I280&lt;='Main Template'!$F$9,'Main Template'!I280,";"))</f>
        <v>0</v>
      </c>
      <c r="B260">
        <f>IF(OR(B$1=":=",$A260=";"),"",INDEX('Main Template'!$J$22:$AN$505,Vacay_Template!$A260,Vacay_Template!B$1))</f>
        <v>0</v>
      </c>
      <c r="C260">
        <f>IF(OR(C$1=":=",$A260=";"),"",INDEX('Main Template'!$J$22:$AN$505,Vacay_Template!$A260,Vacay_Template!C$1))</f>
        <v>0</v>
      </c>
      <c r="D260">
        <f>IF(OR(D$1=":=",$A260=";"),"",INDEX('Main Template'!$J$22:$AN$505,Vacay_Template!$A260,Vacay_Template!D$1))</f>
        <v>0</v>
      </c>
      <c r="E260">
        <f>IF(OR(E$1=":=",$A260=";"),"",INDEX('Main Template'!$J$22:$AN$505,Vacay_Template!$A260,Vacay_Template!E$1))</f>
        <v>0</v>
      </c>
      <c r="F260">
        <f>IF(OR(F$1=":=",$A260=";"),"",INDEX('Main Template'!$J$22:$AN$505,Vacay_Template!$A260,Vacay_Template!F$1))</f>
        <v>0</v>
      </c>
      <c r="G260">
        <f>IF(OR(G$1=":=",$A260=";"),"",INDEX('Main Template'!$J$22:$AN$505,Vacay_Template!$A260,Vacay_Template!G$1))</f>
        <v>0</v>
      </c>
      <c r="H260">
        <f>IF(OR(H$1=":=",$A260=";"),"",INDEX('Main Template'!$J$22:$AN$505,Vacay_Template!$A260,Vacay_Template!H$1))</f>
        <v>0</v>
      </c>
      <c r="I260">
        <f>IF(OR(I$1=":=",$A260=";"),"",INDEX('Main Template'!$J$22:$AN$505,Vacay_Template!$A260,Vacay_Template!I$1))</f>
        <v>0</v>
      </c>
      <c r="J260">
        <f>IF(OR(J$1=":=",$A260=";"),"",INDEX('Main Template'!$J$22:$AN$505,Vacay_Template!$A260,Vacay_Template!J$1))</f>
        <v>0</v>
      </c>
      <c r="K260">
        <f>IF(OR(K$1=":=",$A260=";"),"",INDEX('Main Template'!$J$22:$AN$505,Vacay_Template!$A260,Vacay_Template!K$1))</f>
        <v>0</v>
      </c>
      <c r="L260">
        <f>IF(OR(L$1=":=",$A260=";"),"",INDEX('Main Template'!$J$22:$AN$505,Vacay_Template!$A260,Vacay_Template!L$1))</f>
        <v>0</v>
      </c>
      <c r="M260">
        <f>IF(OR(M$1=":=",$A260=";"),"",INDEX('Main Template'!$J$22:$AN$505,Vacay_Template!$A260,Vacay_Template!M$1))</f>
        <v>0</v>
      </c>
      <c r="N260">
        <f>IF(OR(N$1=":=",$A260=";"),"",INDEX('Main Template'!$J$22:$AN$505,Vacay_Template!$A260,Vacay_Template!N$1))</f>
        <v>0</v>
      </c>
      <c r="O260">
        <f>IF(OR(O$1=":=",$A260=";"),"",INDEX('Main Template'!$J$22:$AN$505,Vacay_Template!$A260,Vacay_Template!O$1))</f>
        <v>0</v>
      </c>
      <c r="P260">
        <f>IF(OR(P$1=":=",$A260=";"),"",INDEX('Main Template'!$J$22:$AN$505,Vacay_Template!$A260,Vacay_Template!P$1))</f>
        <v>0</v>
      </c>
      <c r="Q260">
        <f>IF(OR(Q$1=":=",$A260=";"),"",INDEX('Main Template'!$J$22:$AN$505,Vacay_Template!$A260,Vacay_Template!Q$1))</f>
        <v>0</v>
      </c>
      <c r="R260">
        <f>IF(OR(R$1=":=",$A260=";"),"",INDEX('Main Template'!$J$22:$AN$505,Vacay_Template!$A260,Vacay_Template!R$1))</f>
        <v>0</v>
      </c>
      <c r="S260">
        <f>IF(OR(S$1=":=",$A260=";"),"",INDEX('Main Template'!$J$22:$AN$505,Vacay_Template!$A260,Vacay_Template!S$1))</f>
        <v>0</v>
      </c>
      <c r="T260">
        <f>IF(OR(T$1=":=",$A260=";"),"",INDEX('Main Template'!$J$22:$AN$505,Vacay_Template!$A260,Vacay_Template!T$1))</f>
        <v>0</v>
      </c>
      <c r="U260">
        <f>IF(OR(U$1=":=",$A260=";"),"",INDEX('Main Template'!$J$22:$AN$505,Vacay_Template!$A260,Vacay_Template!U$1))</f>
        <v>0</v>
      </c>
      <c r="V260">
        <f>IF(OR(V$1=":=",$A260=";"),"",INDEX('Main Template'!$J$22:$AN$505,Vacay_Template!$A260,Vacay_Template!V$1))</f>
        <v>0</v>
      </c>
      <c r="W260">
        <f>IF(OR(W$1=":=",$A260=";"),"",INDEX('Main Template'!$J$22:$AN$505,Vacay_Template!$A260,Vacay_Template!W$1))</f>
        <v>0</v>
      </c>
      <c r="X260">
        <f>IF(OR(X$1=":=",$A260=";"),"",INDEX('Main Template'!$J$22:$AN$505,Vacay_Template!$A260,Vacay_Template!X$1))</f>
        <v>0</v>
      </c>
      <c r="Y260">
        <f>IF(OR(Y$1=":=",$A260=";"),"",INDEX('Main Template'!$J$22:$AN$505,Vacay_Template!$A260,Vacay_Template!Y$1))</f>
        <v>0</v>
      </c>
      <c r="Z260">
        <f>IF(OR(Z$1=":=",$A260=";"),"",INDEX('Main Template'!$J$22:$AN$505,Vacay_Template!$A260,Vacay_Template!Z$1))</f>
        <v>0</v>
      </c>
      <c r="AA260">
        <f>IF(OR(AA$1=":=",$A260=";"),"",INDEX('Main Template'!$J$22:$AN$505,Vacay_Template!$A260,Vacay_Template!AA$1))</f>
        <v>0</v>
      </c>
      <c r="AB260">
        <f>IF(OR(AB$1=":=",$A260=";"),"",INDEX('Main Template'!$J$22:$AN$505,Vacay_Template!$A260,Vacay_Template!AB$1))</f>
        <v>0</v>
      </c>
      <c r="AC260">
        <f>IF(OR(AC$1=":=",$A260=";"),"",INDEX('Main Template'!$J$22:$AN$505,Vacay_Template!$A260,Vacay_Template!AC$1))</f>
        <v>0</v>
      </c>
      <c r="AD260">
        <f>IF(OR(AD$1=":=",$A260=";"),"",INDEX('Main Template'!$J$22:$AN$505,Vacay_Template!$A260,Vacay_Template!AD$1))</f>
        <v>0</v>
      </c>
      <c r="AE260" t="str">
        <f>IF(OR(AE$1=":=",$A260=";"),"",INDEX('Main Template'!$J$22:$AN$505,Vacay_Template!$A260,Vacay_Template!AE$1))</f>
        <v/>
      </c>
      <c r="AF260" t="e">
        <f>IF(OR(AF$1=":=",$A260=";"),"",INDEX('Main Template'!$J$22:$AN$505,Vacay_Template!$A260,Vacay_Template!AF$1))</f>
        <v>#VALUE!</v>
      </c>
    </row>
    <row r="261" spans="1:32">
      <c r="A261">
        <f>IF(A260=";","",IF('Main Template'!I281&lt;='Main Template'!$F$9,'Main Template'!I281,";"))</f>
        <v>0</v>
      </c>
      <c r="B261">
        <f>IF(OR(B$1=":=",$A261=";"),"",INDEX('Main Template'!$J$22:$AN$505,Vacay_Template!$A261,Vacay_Template!B$1))</f>
        <v>0</v>
      </c>
      <c r="C261">
        <f>IF(OR(C$1=":=",$A261=";"),"",INDEX('Main Template'!$J$22:$AN$505,Vacay_Template!$A261,Vacay_Template!C$1))</f>
        <v>0</v>
      </c>
      <c r="D261">
        <f>IF(OR(D$1=":=",$A261=";"),"",INDEX('Main Template'!$J$22:$AN$505,Vacay_Template!$A261,Vacay_Template!D$1))</f>
        <v>0</v>
      </c>
      <c r="E261">
        <f>IF(OR(E$1=":=",$A261=";"),"",INDEX('Main Template'!$J$22:$AN$505,Vacay_Template!$A261,Vacay_Template!E$1))</f>
        <v>0</v>
      </c>
      <c r="F261">
        <f>IF(OR(F$1=":=",$A261=";"),"",INDEX('Main Template'!$J$22:$AN$505,Vacay_Template!$A261,Vacay_Template!F$1))</f>
        <v>0</v>
      </c>
      <c r="G261">
        <f>IF(OR(G$1=":=",$A261=";"),"",INDEX('Main Template'!$J$22:$AN$505,Vacay_Template!$A261,Vacay_Template!G$1))</f>
        <v>0</v>
      </c>
      <c r="H261">
        <f>IF(OR(H$1=":=",$A261=";"),"",INDEX('Main Template'!$J$22:$AN$505,Vacay_Template!$A261,Vacay_Template!H$1))</f>
        <v>0</v>
      </c>
      <c r="I261">
        <f>IF(OR(I$1=":=",$A261=";"),"",INDEX('Main Template'!$J$22:$AN$505,Vacay_Template!$A261,Vacay_Template!I$1))</f>
        <v>0</v>
      </c>
      <c r="J261">
        <f>IF(OR(J$1=":=",$A261=";"),"",INDEX('Main Template'!$J$22:$AN$505,Vacay_Template!$A261,Vacay_Template!J$1))</f>
        <v>0</v>
      </c>
      <c r="K261">
        <f>IF(OR(K$1=":=",$A261=";"),"",INDEX('Main Template'!$J$22:$AN$505,Vacay_Template!$A261,Vacay_Template!K$1))</f>
        <v>0</v>
      </c>
      <c r="L261">
        <f>IF(OR(L$1=":=",$A261=";"),"",INDEX('Main Template'!$J$22:$AN$505,Vacay_Template!$A261,Vacay_Template!L$1))</f>
        <v>0</v>
      </c>
      <c r="M261">
        <f>IF(OR(M$1=":=",$A261=";"),"",INDEX('Main Template'!$J$22:$AN$505,Vacay_Template!$A261,Vacay_Template!M$1))</f>
        <v>0</v>
      </c>
      <c r="N261">
        <f>IF(OR(N$1=":=",$A261=";"),"",INDEX('Main Template'!$J$22:$AN$505,Vacay_Template!$A261,Vacay_Template!N$1))</f>
        <v>0</v>
      </c>
      <c r="O261">
        <f>IF(OR(O$1=":=",$A261=";"),"",INDEX('Main Template'!$J$22:$AN$505,Vacay_Template!$A261,Vacay_Template!O$1))</f>
        <v>0</v>
      </c>
      <c r="P261">
        <f>IF(OR(P$1=":=",$A261=";"),"",INDEX('Main Template'!$J$22:$AN$505,Vacay_Template!$A261,Vacay_Template!P$1))</f>
        <v>0</v>
      </c>
      <c r="Q261">
        <f>IF(OR(Q$1=":=",$A261=";"),"",INDEX('Main Template'!$J$22:$AN$505,Vacay_Template!$A261,Vacay_Template!Q$1))</f>
        <v>0</v>
      </c>
      <c r="R261">
        <f>IF(OR(R$1=":=",$A261=";"),"",INDEX('Main Template'!$J$22:$AN$505,Vacay_Template!$A261,Vacay_Template!R$1))</f>
        <v>0</v>
      </c>
      <c r="S261">
        <f>IF(OR(S$1=":=",$A261=";"),"",INDEX('Main Template'!$J$22:$AN$505,Vacay_Template!$A261,Vacay_Template!S$1))</f>
        <v>0</v>
      </c>
      <c r="T261">
        <f>IF(OR(T$1=":=",$A261=";"),"",INDEX('Main Template'!$J$22:$AN$505,Vacay_Template!$A261,Vacay_Template!T$1))</f>
        <v>0</v>
      </c>
      <c r="U261">
        <f>IF(OR(U$1=":=",$A261=";"),"",INDEX('Main Template'!$J$22:$AN$505,Vacay_Template!$A261,Vacay_Template!U$1))</f>
        <v>0</v>
      </c>
      <c r="V261">
        <f>IF(OR(V$1=":=",$A261=";"),"",INDEX('Main Template'!$J$22:$AN$505,Vacay_Template!$A261,Vacay_Template!V$1))</f>
        <v>0</v>
      </c>
      <c r="W261">
        <f>IF(OR(W$1=":=",$A261=";"),"",INDEX('Main Template'!$J$22:$AN$505,Vacay_Template!$A261,Vacay_Template!W$1))</f>
        <v>0</v>
      </c>
      <c r="X261">
        <f>IF(OR(X$1=":=",$A261=";"),"",INDEX('Main Template'!$J$22:$AN$505,Vacay_Template!$A261,Vacay_Template!X$1))</f>
        <v>0</v>
      </c>
      <c r="Y261">
        <f>IF(OR(Y$1=":=",$A261=";"),"",INDEX('Main Template'!$J$22:$AN$505,Vacay_Template!$A261,Vacay_Template!Y$1))</f>
        <v>0</v>
      </c>
      <c r="Z261">
        <f>IF(OR(Z$1=":=",$A261=";"),"",INDEX('Main Template'!$J$22:$AN$505,Vacay_Template!$A261,Vacay_Template!Z$1))</f>
        <v>0</v>
      </c>
      <c r="AA261">
        <f>IF(OR(AA$1=":=",$A261=";"),"",INDEX('Main Template'!$J$22:$AN$505,Vacay_Template!$A261,Vacay_Template!AA$1))</f>
        <v>0</v>
      </c>
      <c r="AB261">
        <f>IF(OR(AB$1=":=",$A261=";"),"",INDEX('Main Template'!$J$22:$AN$505,Vacay_Template!$A261,Vacay_Template!AB$1))</f>
        <v>0</v>
      </c>
      <c r="AC261">
        <f>IF(OR(AC$1=":=",$A261=";"),"",INDEX('Main Template'!$J$22:$AN$505,Vacay_Template!$A261,Vacay_Template!AC$1))</f>
        <v>0</v>
      </c>
      <c r="AD261">
        <f>IF(OR(AD$1=":=",$A261=";"),"",INDEX('Main Template'!$J$22:$AN$505,Vacay_Template!$A261,Vacay_Template!AD$1))</f>
        <v>0</v>
      </c>
      <c r="AE261" t="str">
        <f>IF(OR(AE$1=":=",$A261=";"),"",INDEX('Main Template'!$J$22:$AN$505,Vacay_Template!$A261,Vacay_Template!AE$1))</f>
        <v/>
      </c>
      <c r="AF261" t="e">
        <f>IF(OR(AF$1=":=",$A261=";"),"",INDEX('Main Template'!$J$22:$AN$505,Vacay_Template!$A261,Vacay_Template!AF$1))</f>
        <v>#VALUE!</v>
      </c>
    </row>
    <row r="262" spans="1:32">
      <c r="A262">
        <f>IF(A261=";","",IF('Main Template'!I282&lt;='Main Template'!$F$9,'Main Template'!I282,";"))</f>
        <v>0</v>
      </c>
      <c r="B262">
        <f>IF(OR(B$1=":=",$A262=";"),"",INDEX('Main Template'!$J$22:$AN$505,Vacay_Template!$A262,Vacay_Template!B$1))</f>
        <v>0</v>
      </c>
      <c r="C262">
        <f>IF(OR(C$1=":=",$A262=";"),"",INDEX('Main Template'!$J$22:$AN$505,Vacay_Template!$A262,Vacay_Template!C$1))</f>
        <v>0</v>
      </c>
      <c r="D262">
        <f>IF(OR(D$1=":=",$A262=";"),"",INDEX('Main Template'!$J$22:$AN$505,Vacay_Template!$A262,Vacay_Template!D$1))</f>
        <v>0</v>
      </c>
      <c r="E262">
        <f>IF(OR(E$1=":=",$A262=";"),"",INDEX('Main Template'!$J$22:$AN$505,Vacay_Template!$A262,Vacay_Template!E$1))</f>
        <v>0</v>
      </c>
      <c r="F262">
        <f>IF(OR(F$1=":=",$A262=";"),"",INDEX('Main Template'!$J$22:$AN$505,Vacay_Template!$A262,Vacay_Template!F$1))</f>
        <v>0</v>
      </c>
      <c r="G262">
        <f>IF(OR(G$1=":=",$A262=";"),"",INDEX('Main Template'!$J$22:$AN$505,Vacay_Template!$A262,Vacay_Template!G$1))</f>
        <v>0</v>
      </c>
      <c r="H262">
        <f>IF(OR(H$1=":=",$A262=";"),"",INDEX('Main Template'!$J$22:$AN$505,Vacay_Template!$A262,Vacay_Template!H$1))</f>
        <v>0</v>
      </c>
      <c r="I262">
        <f>IF(OR(I$1=":=",$A262=";"),"",INDEX('Main Template'!$J$22:$AN$505,Vacay_Template!$A262,Vacay_Template!I$1))</f>
        <v>0</v>
      </c>
      <c r="J262">
        <f>IF(OR(J$1=":=",$A262=";"),"",INDEX('Main Template'!$J$22:$AN$505,Vacay_Template!$A262,Vacay_Template!J$1))</f>
        <v>0</v>
      </c>
      <c r="K262">
        <f>IF(OR(K$1=":=",$A262=";"),"",INDEX('Main Template'!$J$22:$AN$505,Vacay_Template!$A262,Vacay_Template!K$1))</f>
        <v>0</v>
      </c>
      <c r="L262">
        <f>IF(OR(L$1=":=",$A262=";"),"",INDEX('Main Template'!$J$22:$AN$505,Vacay_Template!$A262,Vacay_Template!L$1))</f>
        <v>0</v>
      </c>
      <c r="M262">
        <f>IF(OR(M$1=":=",$A262=";"),"",INDEX('Main Template'!$J$22:$AN$505,Vacay_Template!$A262,Vacay_Template!M$1))</f>
        <v>0</v>
      </c>
      <c r="N262">
        <f>IF(OR(N$1=":=",$A262=";"),"",INDEX('Main Template'!$J$22:$AN$505,Vacay_Template!$A262,Vacay_Template!N$1))</f>
        <v>0</v>
      </c>
      <c r="O262">
        <f>IF(OR(O$1=":=",$A262=";"),"",INDEX('Main Template'!$J$22:$AN$505,Vacay_Template!$A262,Vacay_Template!O$1))</f>
        <v>0</v>
      </c>
      <c r="P262">
        <f>IF(OR(P$1=":=",$A262=";"),"",INDEX('Main Template'!$J$22:$AN$505,Vacay_Template!$A262,Vacay_Template!P$1))</f>
        <v>0</v>
      </c>
      <c r="Q262">
        <f>IF(OR(Q$1=":=",$A262=";"),"",INDEX('Main Template'!$J$22:$AN$505,Vacay_Template!$A262,Vacay_Template!Q$1))</f>
        <v>0</v>
      </c>
      <c r="R262">
        <f>IF(OR(R$1=":=",$A262=";"),"",INDEX('Main Template'!$J$22:$AN$505,Vacay_Template!$A262,Vacay_Template!R$1))</f>
        <v>0</v>
      </c>
      <c r="S262">
        <f>IF(OR(S$1=":=",$A262=";"),"",INDEX('Main Template'!$J$22:$AN$505,Vacay_Template!$A262,Vacay_Template!S$1))</f>
        <v>0</v>
      </c>
      <c r="T262">
        <f>IF(OR(T$1=":=",$A262=";"),"",INDEX('Main Template'!$J$22:$AN$505,Vacay_Template!$A262,Vacay_Template!T$1))</f>
        <v>0</v>
      </c>
      <c r="U262">
        <f>IF(OR(U$1=":=",$A262=";"),"",INDEX('Main Template'!$J$22:$AN$505,Vacay_Template!$A262,Vacay_Template!U$1))</f>
        <v>0</v>
      </c>
      <c r="V262">
        <f>IF(OR(V$1=":=",$A262=";"),"",INDEX('Main Template'!$J$22:$AN$505,Vacay_Template!$A262,Vacay_Template!V$1))</f>
        <v>0</v>
      </c>
      <c r="W262">
        <f>IF(OR(W$1=":=",$A262=";"),"",INDEX('Main Template'!$J$22:$AN$505,Vacay_Template!$A262,Vacay_Template!W$1))</f>
        <v>0</v>
      </c>
      <c r="X262">
        <f>IF(OR(X$1=":=",$A262=";"),"",INDEX('Main Template'!$J$22:$AN$505,Vacay_Template!$A262,Vacay_Template!X$1))</f>
        <v>0</v>
      </c>
      <c r="Y262">
        <f>IF(OR(Y$1=":=",$A262=";"),"",INDEX('Main Template'!$J$22:$AN$505,Vacay_Template!$A262,Vacay_Template!Y$1))</f>
        <v>0</v>
      </c>
      <c r="Z262">
        <f>IF(OR(Z$1=":=",$A262=";"),"",INDEX('Main Template'!$J$22:$AN$505,Vacay_Template!$A262,Vacay_Template!Z$1))</f>
        <v>0</v>
      </c>
      <c r="AA262">
        <f>IF(OR(AA$1=":=",$A262=";"),"",INDEX('Main Template'!$J$22:$AN$505,Vacay_Template!$A262,Vacay_Template!AA$1))</f>
        <v>0</v>
      </c>
      <c r="AB262">
        <f>IF(OR(AB$1=":=",$A262=";"),"",INDEX('Main Template'!$J$22:$AN$505,Vacay_Template!$A262,Vacay_Template!AB$1))</f>
        <v>0</v>
      </c>
      <c r="AC262">
        <f>IF(OR(AC$1=":=",$A262=";"),"",INDEX('Main Template'!$J$22:$AN$505,Vacay_Template!$A262,Vacay_Template!AC$1))</f>
        <v>0</v>
      </c>
      <c r="AD262">
        <f>IF(OR(AD$1=":=",$A262=";"),"",INDEX('Main Template'!$J$22:$AN$505,Vacay_Template!$A262,Vacay_Template!AD$1))</f>
        <v>0</v>
      </c>
      <c r="AE262" t="str">
        <f>IF(OR(AE$1=":=",$A262=";"),"",INDEX('Main Template'!$J$22:$AN$505,Vacay_Template!$A262,Vacay_Template!AE$1))</f>
        <v/>
      </c>
      <c r="AF262" t="e">
        <f>IF(OR(AF$1=":=",$A262=";"),"",INDEX('Main Template'!$J$22:$AN$505,Vacay_Template!$A262,Vacay_Template!AF$1))</f>
        <v>#VALUE!</v>
      </c>
    </row>
    <row r="263" spans="1:32">
      <c r="A263">
        <f>IF(A262=";","",IF('Main Template'!I283&lt;='Main Template'!$F$9,'Main Template'!I283,";"))</f>
        <v>0</v>
      </c>
      <c r="B263">
        <f>IF(OR(B$1=":=",$A263=";"),"",INDEX('Main Template'!$J$22:$AN$505,Vacay_Template!$A263,Vacay_Template!B$1))</f>
        <v>0</v>
      </c>
      <c r="C263">
        <f>IF(OR(C$1=":=",$A263=";"),"",INDEX('Main Template'!$J$22:$AN$505,Vacay_Template!$A263,Vacay_Template!C$1))</f>
        <v>0</v>
      </c>
      <c r="D263">
        <f>IF(OR(D$1=":=",$A263=";"),"",INDEX('Main Template'!$J$22:$AN$505,Vacay_Template!$A263,Vacay_Template!D$1))</f>
        <v>0</v>
      </c>
      <c r="E263">
        <f>IF(OR(E$1=":=",$A263=";"),"",INDEX('Main Template'!$J$22:$AN$505,Vacay_Template!$A263,Vacay_Template!E$1))</f>
        <v>0</v>
      </c>
      <c r="F263">
        <f>IF(OR(F$1=":=",$A263=";"),"",INDEX('Main Template'!$J$22:$AN$505,Vacay_Template!$A263,Vacay_Template!F$1))</f>
        <v>0</v>
      </c>
      <c r="G263">
        <f>IF(OR(G$1=":=",$A263=";"),"",INDEX('Main Template'!$J$22:$AN$505,Vacay_Template!$A263,Vacay_Template!G$1))</f>
        <v>0</v>
      </c>
      <c r="H263">
        <f>IF(OR(H$1=":=",$A263=";"),"",INDEX('Main Template'!$J$22:$AN$505,Vacay_Template!$A263,Vacay_Template!H$1))</f>
        <v>0</v>
      </c>
      <c r="I263">
        <f>IF(OR(I$1=":=",$A263=";"),"",INDEX('Main Template'!$J$22:$AN$505,Vacay_Template!$A263,Vacay_Template!I$1))</f>
        <v>0</v>
      </c>
      <c r="J263">
        <f>IF(OR(J$1=":=",$A263=";"),"",INDEX('Main Template'!$J$22:$AN$505,Vacay_Template!$A263,Vacay_Template!J$1))</f>
        <v>0</v>
      </c>
      <c r="K263">
        <f>IF(OR(K$1=":=",$A263=";"),"",INDEX('Main Template'!$J$22:$AN$505,Vacay_Template!$A263,Vacay_Template!K$1))</f>
        <v>0</v>
      </c>
      <c r="L263">
        <f>IF(OR(L$1=":=",$A263=";"),"",INDEX('Main Template'!$J$22:$AN$505,Vacay_Template!$A263,Vacay_Template!L$1))</f>
        <v>0</v>
      </c>
      <c r="M263">
        <f>IF(OR(M$1=":=",$A263=";"),"",INDEX('Main Template'!$J$22:$AN$505,Vacay_Template!$A263,Vacay_Template!M$1))</f>
        <v>0</v>
      </c>
      <c r="N263">
        <f>IF(OR(N$1=":=",$A263=";"),"",INDEX('Main Template'!$J$22:$AN$505,Vacay_Template!$A263,Vacay_Template!N$1))</f>
        <v>0</v>
      </c>
      <c r="O263">
        <f>IF(OR(O$1=":=",$A263=";"),"",INDEX('Main Template'!$J$22:$AN$505,Vacay_Template!$A263,Vacay_Template!O$1))</f>
        <v>0</v>
      </c>
      <c r="P263">
        <f>IF(OR(P$1=":=",$A263=";"),"",INDEX('Main Template'!$J$22:$AN$505,Vacay_Template!$A263,Vacay_Template!P$1))</f>
        <v>0</v>
      </c>
      <c r="Q263">
        <f>IF(OR(Q$1=":=",$A263=";"),"",INDEX('Main Template'!$J$22:$AN$505,Vacay_Template!$A263,Vacay_Template!Q$1))</f>
        <v>0</v>
      </c>
      <c r="R263">
        <f>IF(OR(R$1=":=",$A263=";"),"",INDEX('Main Template'!$J$22:$AN$505,Vacay_Template!$A263,Vacay_Template!R$1))</f>
        <v>0</v>
      </c>
      <c r="S263">
        <f>IF(OR(S$1=":=",$A263=";"),"",INDEX('Main Template'!$J$22:$AN$505,Vacay_Template!$A263,Vacay_Template!S$1))</f>
        <v>0</v>
      </c>
      <c r="T263">
        <f>IF(OR(T$1=":=",$A263=";"),"",INDEX('Main Template'!$J$22:$AN$505,Vacay_Template!$A263,Vacay_Template!T$1))</f>
        <v>0</v>
      </c>
      <c r="U263">
        <f>IF(OR(U$1=":=",$A263=";"),"",INDEX('Main Template'!$J$22:$AN$505,Vacay_Template!$A263,Vacay_Template!U$1))</f>
        <v>0</v>
      </c>
      <c r="V263">
        <f>IF(OR(V$1=":=",$A263=";"),"",INDEX('Main Template'!$J$22:$AN$505,Vacay_Template!$A263,Vacay_Template!V$1))</f>
        <v>0</v>
      </c>
      <c r="W263">
        <f>IF(OR(W$1=":=",$A263=";"),"",INDEX('Main Template'!$J$22:$AN$505,Vacay_Template!$A263,Vacay_Template!W$1))</f>
        <v>0</v>
      </c>
      <c r="X263">
        <f>IF(OR(X$1=":=",$A263=";"),"",INDEX('Main Template'!$J$22:$AN$505,Vacay_Template!$A263,Vacay_Template!X$1))</f>
        <v>0</v>
      </c>
      <c r="Y263">
        <f>IF(OR(Y$1=":=",$A263=";"),"",INDEX('Main Template'!$J$22:$AN$505,Vacay_Template!$A263,Vacay_Template!Y$1))</f>
        <v>0</v>
      </c>
      <c r="Z263">
        <f>IF(OR(Z$1=":=",$A263=";"),"",INDEX('Main Template'!$J$22:$AN$505,Vacay_Template!$A263,Vacay_Template!Z$1))</f>
        <v>0</v>
      </c>
      <c r="AA263">
        <f>IF(OR(AA$1=":=",$A263=";"),"",INDEX('Main Template'!$J$22:$AN$505,Vacay_Template!$A263,Vacay_Template!AA$1))</f>
        <v>0</v>
      </c>
      <c r="AB263">
        <f>IF(OR(AB$1=":=",$A263=";"),"",INDEX('Main Template'!$J$22:$AN$505,Vacay_Template!$A263,Vacay_Template!AB$1))</f>
        <v>0</v>
      </c>
      <c r="AC263">
        <f>IF(OR(AC$1=":=",$A263=";"),"",INDEX('Main Template'!$J$22:$AN$505,Vacay_Template!$A263,Vacay_Template!AC$1))</f>
        <v>0</v>
      </c>
      <c r="AD263">
        <f>IF(OR(AD$1=":=",$A263=";"),"",INDEX('Main Template'!$J$22:$AN$505,Vacay_Template!$A263,Vacay_Template!AD$1))</f>
        <v>0</v>
      </c>
      <c r="AE263" t="str">
        <f>IF(OR(AE$1=":=",$A263=";"),"",INDEX('Main Template'!$J$22:$AN$505,Vacay_Template!$A263,Vacay_Template!AE$1))</f>
        <v/>
      </c>
      <c r="AF263" t="e">
        <f>IF(OR(AF$1=":=",$A263=";"),"",INDEX('Main Template'!$J$22:$AN$505,Vacay_Template!$A263,Vacay_Template!AF$1))</f>
        <v>#VALUE!</v>
      </c>
    </row>
    <row r="264" spans="1:32">
      <c r="A264">
        <f>IF(A263=";","",IF('Main Template'!I284&lt;='Main Template'!$F$9,'Main Template'!I284,";"))</f>
        <v>0</v>
      </c>
      <c r="B264">
        <f>IF(OR(B$1=":=",$A264=";"),"",INDEX('Main Template'!$J$22:$AN$505,Vacay_Template!$A264,Vacay_Template!B$1))</f>
        <v>0</v>
      </c>
      <c r="C264">
        <f>IF(OR(C$1=":=",$A264=";"),"",INDEX('Main Template'!$J$22:$AN$505,Vacay_Template!$A264,Vacay_Template!C$1))</f>
        <v>0</v>
      </c>
      <c r="D264">
        <f>IF(OR(D$1=":=",$A264=";"),"",INDEX('Main Template'!$J$22:$AN$505,Vacay_Template!$A264,Vacay_Template!D$1))</f>
        <v>0</v>
      </c>
      <c r="E264">
        <f>IF(OR(E$1=":=",$A264=";"),"",INDEX('Main Template'!$J$22:$AN$505,Vacay_Template!$A264,Vacay_Template!E$1))</f>
        <v>0</v>
      </c>
      <c r="F264">
        <f>IF(OR(F$1=":=",$A264=";"),"",INDEX('Main Template'!$J$22:$AN$505,Vacay_Template!$A264,Vacay_Template!F$1))</f>
        <v>0</v>
      </c>
      <c r="G264">
        <f>IF(OR(G$1=":=",$A264=";"),"",INDEX('Main Template'!$J$22:$AN$505,Vacay_Template!$A264,Vacay_Template!G$1))</f>
        <v>0</v>
      </c>
      <c r="H264">
        <f>IF(OR(H$1=":=",$A264=";"),"",INDEX('Main Template'!$J$22:$AN$505,Vacay_Template!$A264,Vacay_Template!H$1))</f>
        <v>0</v>
      </c>
      <c r="I264">
        <f>IF(OR(I$1=":=",$A264=";"),"",INDEX('Main Template'!$J$22:$AN$505,Vacay_Template!$A264,Vacay_Template!I$1))</f>
        <v>0</v>
      </c>
      <c r="J264">
        <f>IF(OR(J$1=":=",$A264=";"),"",INDEX('Main Template'!$J$22:$AN$505,Vacay_Template!$A264,Vacay_Template!J$1))</f>
        <v>0</v>
      </c>
      <c r="K264">
        <f>IF(OR(K$1=":=",$A264=";"),"",INDEX('Main Template'!$J$22:$AN$505,Vacay_Template!$A264,Vacay_Template!K$1))</f>
        <v>0</v>
      </c>
      <c r="L264">
        <f>IF(OR(L$1=":=",$A264=";"),"",INDEX('Main Template'!$J$22:$AN$505,Vacay_Template!$A264,Vacay_Template!L$1))</f>
        <v>0</v>
      </c>
      <c r="M264">
        <f>IF(OR(M$1=":=",$A264=";"),"",INDEX('Main Template'!$J$22:$AN$505,Vacay_Template!$A264,Vacay_Template!M$1))</f>
        <v>0</v>
      </c>
      <c r="N264">
        <f>IF(OR(N$1=":=",$A264=";"),"",INDEX('Main Template'!$J$22:$AN$505,Vacay_Template!$A264,Vacay_Template!N$1))</f>
        <v>0</v>
      </c>
      <c r="O264">
        <f>IF(OR(O$1=":=",$A264=";"),"",INDEX('Main Template'!$J$22:$AN$505,Vacay_Template!$A264,Vacay_Template!O$1))</f>
        <v>0</v>
      </c>
      <c r="P264">
        <f>IF(OR(P$1=":=",$A264=";"),"",INDEX('Main Template'!$J$22:$AN$505,Vacay_Template!$A264,Vacay_Template!P$1))</f>
        <v>0</v>
      </c>
      <c r="Q264">
        <f>IF(OR(Q$1=":=",$A264=";"),"",INDEX('Main Template'!$J$22:$AN$505,Vacay_Template!$A264,Vacay_Template!Q$1))</f>
        <v>0</v>
      </c>
      <c r="R264">
        <f>IF(OR(R$1=":=",$A264=";"),"",INDEX('Main Template'!$J$22:$AN$505,Vacay_Template!$A264,Vacay_Template!R$1))</f>
        <v>0</v>
      </c>
      <c r="S264">
        <f>IF(OR(S$1=":=",$A264=";"),"",INDEX('Main Template'!$J$22:$AN$505,Vacay_Template!$A264,Vacay_Template!S$1))</f>
        <v>0</v>
      </c>
      <c r="T264">
        <f>IF(OR(T$1=":=",$A264=";"),"",INDEX('Main Template'!$J$22:$AN$505,Vacay_Template!$A264,Vacay_Template!T$1))</f>
        <v>0</v>
      </c>
      <c r="U264">
        <f>IF(OR(U$1=":=",$A264=";"),"",INDEX('Main Template'!$J$22:$AN$505,Vacay_Template!$A264,Vacay_Template!U$1))</f>
        <v>0</v>
      </c>
      <c r="V264">
        <f>IF(OR(V$1=":=",$A264=";"),"",INDEX('Main Template'!$J$22:$AN$505,Vacay_Template!$A264,Vacay_Template!V$1))</f>
        <v>0</v>
      </c>
      <c r="W264">
        <f>IF(OR(W$1=":=",$A264=";"),"",INDEX('Main Template'!$J$22:$AN$505,Vacay_Template!$A264,Vacay_Template!W$1))</f>
        <v>0</v>
      </c>
      <c r="X264">
        <f>IF(OR(X$1=":=",$A264=";"),"",INDEX('Main Template'!$J$22:$AN$505,Vacay_Template!$A264,Vacay_Template!X$1))</f>
        <v>0</v>
      </c>
      <c r="Y264">
        <f>IF(OR(Y$1=":=",$A264=";"),"",INDEX('Main Template'!$J$22:$AN$505,Vacay_Template!$A264,Vacay_Template!Y$1))</f>
        <v>0</v>
      </c>
      <c r="Z264">
        <f>IF(OR(Z$1=":=",$A264=";"),"",INDEX('Main Template'!$J$22:$AN$505,Vacay_Template!$A264,Vacay_Template!Z$1))</f>
        <v>0</v>
      </c>
      <c r="AA264">
        <f>IF(OR(AA$1=":=",$A264=";"),"",INDEX('Main Template'!$J$22:$AN$505,Vacay_Template!$A264,Vacay_Template!AA$1))</f>
        <v>0</v>
      </c>
      <c r="AB264">
        <f>IF(OR(AB$1=":=",$A264=";"),"",INDEX('Main Template'!$J$22:$AN$505,Vacay_Template!$A264,Vacay_Template!AB$1))</f>
        <v>0</v>
      </c>
      <c r="AC264">
        <f>IF(OR(AC$1=":=",$A264=";"),"",INDEX('Main Template'!$J$22:$AN$505,Vacay_Template!$A264,Vacay_Template!AC$1))</f>
        <v>0</v>
      </c>
      <c r="AD264">
        <f>IF(OR(AD$1=":=",$A264=";"),"",INDEX('Main Template'!$J$22:$AN$505,Vacay_Template!$A264,Vacay_Template!AD$1))</f>
        <v>0</v>
      </c>
      <c r="AE264" t="str">
        <f>IF(OR(AE$1=":=",$A264=";"),"",INDEX('Main Template'!$J$22:$AN$505,Vacay_Template!$A264,Vacay_Template!AE$1))</f>
        <v/>
      </c>
      <c r="AF264" t="e">
        <f>IF(OR(AF$1=":=",$A264=";"),"",INDEX('Main Template'!$J$22:$AN$505,Vacay_Template!$A264,Vacay_Template!AF$1))</f>
        <v>#VALUE!</v>
      </c>
    </row>
    <row r="265" spans="1:32">
      <c r="A265">
        <f>IF(A264=";","",IF('Main Template'!I285&lt;='Main Template'!$F$9,'Main Template'!I285,";"))</f>
        <v>0</v>
      </c>
      <c r="B265">
        <f>IF(OR(B$1=":=",$A265=";"),"",INDEX('Main Template'!$J$22:$AN$505,Vacay_Template!$A265,Vacay_Template!B$1))</f>
        <v>0</v>
      </c>
      <c r="C265">
        <f>IF(OR(C$1=":=",$A265=";"),"",INDEX('Main Template'!$J$22:$AN$505,Vacay_Template!$A265,Vacay_Template!C$1))</f>
        <v>0</v>
      </c>
      <c r="D265">
        <f>IF(OR(D$1=":=",$A265=";"),"",INDEX('Main Template'!$J$22:$AN$505,Vacay_Template!$A265,Vacay_Template!D$1))</f>
        <v>0</v>
      </c>
      <c r="E265">
        <f>IF(OR(E$1=":=",$A265=";"),"",INDEX('Main Template'!$J$22:$AN$505,Vacay_Template!$A265,Vacay_Template!E$1))</f>
        <v>0</v>
      </c>
      <c r="F265">
        <f>IF(OR(F$1=":=",$A265=";"),"",INDEX('Main Template'!$J$22:$AN$505,Vacay_Template!$A265,Vacay_Template!F$1))</f>
        <v>0</v>
      </c>
      <c r="G265">
        <f>IF(OR(G$1=":=",$A265=";"),"",INDEX('Main Template'!$J$22:$AN$505,Vacay_Template!$A265,Vacay_Template!G$1))</f>
        <v>0</v>
      </c>
      <c r="H265">
        <f>IF(OR(H$1=":=",$A265=";"),"",INDEX('Main Template'!$J$22:$AN$505,Vacay_Template!$A265,Vacay_Template!H$1))</f>
        <v>0</v>
      </c>
      <c r="I265">
        <f>IF(OR(I$1=":=",$A265=";"),"",INDEX('Main Template'!$J$22:$AN$505,Vacay_Template!$A265,Vacay_Template!I$1))</f>
        <v>0</v>
      </c>
      <c r="J265">
        <f>IF(OR(J$1=":=",$A265=";"),"",INDEX('Main Template'!$J$22:$AN$505,Vacay_Template!$A265,Vacay_Template!J$1))</f>
        <v>0</v>
      </c>
      <c r="K265">
        <f>IF(OR(K$1=":=",$A265=";"),"",INDEX('Main Template'!$J$22:$AN$505,Vacay_Template!$A265,Vacay_Template!K$1))</f>
        <v>0</v>
      </c>
      <c r="L265">
        <f>IF(OR(L$1=":=",$A265=";"),"",INDEX('Main Template'!$J$22:$AN$505,Vacay_Template!$A265,Vacay_Template!L$1))</f>
        <v>0</v>
      </c>
      <c r="M265">
        <f>IF(OR(M$1=":=",$A265=";"),"",INDEX('Main Template'!$J$22:$AN$505,Vacay_Template!$A265,Vacay_Template!M$1))</f>
        <v>0</v>
      </c>
      <c r="N265">
        <f>IF(OR(N$1=":=",$A265=";"),"",INDEX('Main Template'!$J$22:$AN$505,Vacay_Template!$A265,Vacay_Template!N$1))</f>
        <v>0</v>
      </c>
      <c r="O265">
        <f>IF(OR(O$1=":=",$A265=";"),"",INDEX('Main Template'!$J$22:$AN$505,Vacay_Template!$A265,Vacay_Template!O$1))</f>
        <v>0</v>
      </c>
      <c r="P265">
        <f>IF(OR(P$1=":=",$A265=";"),"",INDEX('Main Template'!$J$22:$AN$505,Vacay_Template!$A265,Vacay_Template!P$1))</f>
        <v>0</v>
      </c>
      <c r="Q265">
        <f>IF(OR(Q$1=":=",$A265=";"),"",INDEX('Main Template'!$J$22:$AN$505,Vacay_Template!$A265,Vacay_Template!Q$1))</f>
        <v>0</v>
      </c>
      <c r="R265">
        <f>IF(OR(R$1=":=",$A265=";"),"",INDEX('Main Template'!$J$22:$AN$505,Vacay_Template!$A265,Vacay_Template!R$1))</f>
        <v>0</v>
      </c>
      <c r="S265">
        <f>IF(OR(S$1=":=",$A265=";"),"",INDEX('Main Template'!$J$22:$AN$505,Vacay_Template!$A265,Vacay_Template!S$1))</f>
        <v>0</v>
      </c>
      <c r="T265">
        <f>IF(OR(T$1=":=",$A265=";"),"",INDEX('Main Template'!$J$22:$AN$505,Vacay_Template!$A265,Vacay_Template!T$1))</f>
        <v>0</v>
      </c>
      <c r="U265">
        <f>IF(OR(U$1=":=",$A265=";"),"",INDEX('Main Template'!$J$22:$AN$505,Vacay_Template!$A265,Vacay_Template!U$1))</f>
        <v>0</v>
      </c>
      <c r="V265">
        <f>IF(OR(V$1=":=",$A265=";"),"",INDEX('Main Template'!$J$22:$AN$505,Vacay_Template!$A265,Vacay_Template!V$1))</f>
        <v>0</v>
      </c>
      <c r="W265">
        <f>IF(OR(W$1=":=",$A265=";"),"",INDEX('Main Template'!$J$22:$AN$505,Vacay_Template!$A265,Vacay_Template!W$1))</f>
        <v>0</v>
      </c>
      <c r="X265">
        <f>IF(OR(X$1=":=",$A265=";"),"",INDEX('Main Template'!$J$22:$AN$505,Vacay_Template!$A265,Vacay_Template!X$1))</f>
        <v>0</v>
      </c>
      <c r="Y265">
        <f>IF(OR(Y$1=":=",$A265=";"),"",INDEX('Main Template'!$J$22:$AN$505,Vacay_Template!$A265,Vacay_Template!Y$1))</f>
        <v>0</v>
      </c>
      <c r="Z265">
        <f>IF(OR(Z$1=":=",$A265=";"),"",INDEX('Main Template'!$J$22:$AN$505,Vacay_Template!$A265,Vacay_Template!Z$1))</f>
        <v>0</v>
      </c>
      <c r="AA265">
        <f>IF(OR(AA$1=":=",$A265=";"),"",INDEX('Main Template'!$J$22:$AN$505,Vacay_Template!$A265,Vacay_Template!AA$1))</f>
        <v>0</v>
      </c>
      <c r="AB265">
        <f>IF(OR(AB$1=":=",$A265=";"),"",INDEX('Main Template'!$J$22:$AN$505,Vacay_Template!$A265,Vacay_Template!AB$1))</f>
        <v>0</v>
      </c>
      <c r="AC265">
        <f>IF(OR(AC$1=":=",$A265=";"),"",INDEX('Main Template'!$J$22:$AN$505,Vacay_Template!$A265,Vacay_Template!AC$1))</f>
        <v>0</v>
      </c>
      <c r="AD265">
        <f>IF(OR(AD$1=":=",$A265=";"),"",INDEX('Main Template'!$J$22:$AN$505,Vacay_Template!$A265,Vacay_Template!AD$1))</f>
        <v>0</v>
      </c>
      <c r="AE265" t="str">
        <f>IF(OR(AE$1=":=",$A265=";"),"",INDEX('Main Template'!$J$22:$AN$505,Vacay_Template!$A265,Vacay_Template!AE$1))</f>
        <v/>
      </c>
      <c r="AF265" t="e">
        <f>IF(OR(AF$1=":=",$A265=";"),"",INDEX('Main Template'!$J$22:$AN$505,Vacay_Template!$A265,Vacay_Template!AF$1))</f>
        <v>#VALUE!</v>
      </c>
    </row>
    <row r="266" spans="1:32">
      <c r="A266">
        <f>IF(A265=";","",IF('Main Template'!I286&lt;='Main Template'!$F$9,'Main Template'!I286,";"))</f>
        <v>0</v>
      </c>
      <c r="B266">
        <f>IF(OR(B$1=":=",$A266=";"),"",INDEX('Main Template'!$J$22:$AN$505,Vacay_Template!$A266,Vacay_Template!B$1))</f>
        <v>0</v>
      </c>
      <c r="C266">
        <f>IF(OR(C$1=":=",$A266=";"),"",INDEX('Main Template'!$J$22:$AN$505,Vacay_Template!$A266,Vacay_Template!C$1))</f>
        <v>0</v>
      </c>
      <c r="D266">
        <f>IF(OR(D$1=":=",$A266=";"),"",INDEX('Main Template'!$J$22:$AN$505,Vacay_Template!$A266,Vacay_Template!D$1))</f>
        <v>0</v>
      </c>
      <c r="E266">
        <f>IF(OR(E$1=":=",$A266=";"),"",INDEX('Main Template'!$J$22:$AN$505,Vacay_Template!$A266,Vacay_Template!E$1))</f>
        <v>0</v>
      </c>
      <c r="F266">
        <f>IF(OR(F$1=":=",$A266=";"),"",INDEX('Main Template'!$J$22:$AN$505,Vacay_Template!$A266,Vacay_Template!F$1))</f>
        <v>0</v>
      </c>
      <c r="G266">
        <f>IF(OR(G$1=":=",$A266=";"),"",INDEX('Main Template'!$J$22:$AN$505,Vacay_Template!$A266,Vacay_Template!G$1))</f>
        <v>0</v>
      </c>
      <c r="H266">
        <f>IF(OR(H$1=":=",$A266=";"),"",INDEX('Main Template'!$J$22:$AN$505,Vacay_Template!$A266,Vacay_Template!H$1))</f>
        <v>0</v>
      </c>
      <c r="I266">
        <f>IF(OR(I$1=":=",$A266=";"),"",INDEX('Main Template'!$J$22:$AN$505,Vacay_Template!$A266,Vacay_Template!I$1))</f>
        <v>0</v>
      </c>
      <c r="J266">
        <f>IF(OR(J$1=":=",$A266=";"),"",INDEX('Main Template'!$J$22:$AN$505,Vacay_Template!$A266,Vacay_Template!J$1))</f>
        <v>0</v>
      </c>
      <c r="K266">
        <f>IF(OR(K$1=":=",$A266=";"),"",INDEX('Main Template'!$J$22:$AN$505,Vacay_Template!$A266,Vacay_Template!K$1))</f>
        <v>0</v>
      </c>
      <c r="L266">
        <f>IF(OR(L$1=":=",$A266=";"),"",INDEX('Main Template'!$J$22:$AN$505,Vacay_Template!$A266,Vacay_Template!L$1))</f>
        <v>0</v>
      </c>
      <c r="M266">
        <f>IF(OR(M$1=":=",$A266=";"),"",INDEX('Main Template'!$J$22:$AN$505,Vacay_Template!$A266,Vacay_Template!M$1))</f>
        <v>0</v>
      </c>
      <c r="N266">
        <f>IF(OR(N$1=":=",$A266=";"),"",INDEX('Main Template'!$J$22:$AN$505,Vacay_Template!$A266,Vacay_Template!N$1))</f>
        <v>0</v>
      </c>
      <c r="O266">
        <f>IF(OR(O$1=":=",$A266=";"),"",INDEX('Main Template'!$J$22:$AN$505,Vacay_Template!$A266,Vacay_Template!O$1))</f>
        <v>0</v>
      </c>
      <c r="P266">
        <f>IF(OR(P$1=":=",$A266=";"),"",INDEX('Main Template'!$J$22:$AN$505,Vacay_Template!$A266,Vacay_Template!P$1))</f>
        <v>0</v>
      </c>
      <c r="Q266">
        <f>IF(OR(Q$1=":=",$A266=";"),"",INDEX('Main Template'!$J$22:$AN$505,Vacay_Template!$A266,Vacay_Template!Q$1))</f>
        <v>0</v>
      </c>
      <c r="R266">
        <f>IF(OR(R$1=":=",$A266=";"),"",INDEX('Main Template'!$J$22:$AN$505,Vacay_Template!$A266,Vacay_Template!R$1))</f>
        <v>0</v>
      </c>
      <c r="S266">
        <f>IF(OR(S$1=":=",$A266=";"),"",INDEX('Main Template'!$J$22:$AN$505,Vacay_Template!$A266,Vacay_Template!S$1))</f>
        <v>0</v>
      </c>
      <c r="T266">
        <f>IF(OR(T$1=":=",$A266=";"),"",INDEX('Main Template'!$J$22:$AN$505,Vacay_Template!$A266,Vacay_Template!T$1))</f>
        <v>0</v>
      </c>
      <c r="U266">
        <f>IF(OR(U$1=":=",$A266=";"),"",INDEX('Main Template'!$J$22:$AN$505,Vacay_Template!$A266,Vacay_Template!U$1))</f>
        <v>0</v>
      </c>
      <c r="V266">
        <f>IF(OR(V$1=":=",$A266=";"),"",INDEX('Main Template'!$J$22:$AN$505,Vacay_Template!$A266,Vacay_Template!V$1))</f>
        <v>0</v>
      </c>
      <c r="W266">
        <f>IF(OR(W$1=":=",$A266=";"),"",INDEX('Main Template'!$J$22:$AN$505,Vacay_Template!$A266,Vacay_Template!W$1))</f>
        <v>0</v>
      </c>
      <c r="X266">
        <f>IF(OR(X$1=":=",$A266=";"),"",INDEX('Main Template'!$J$22:$AN$505,Vacay_Template!$A266,Vacay_Template!X$1))</f>
        <v>0</v>
      </c>
      <c r="Y266">
        <f>IF(OR(Y$1=":=",$A266=";"),"",INDEX('Main Template'!$J$22:$AN$505,Vacay_Template!$A266,Vacay_Template!Y$1))</f>
        <v>0</v>
      </c>
      <c r="Z266">
        <f>IF(OR(Z$1=":=",$A266=";"),"",INDEX('Main Template'!$J$22:$AN$505,Vacay_Template!$A266,Vacay_Template!Z$1))</f>
        <v>0</v>
      </c>
      <c r="AA266">
        <f>IF(OR(AA$1=":=",$A266=";"),"",INDEX('Main Template'!$J$22:$AN$505,Vacay_Template!$A266,Vacay_Template!AA$1))</f>
        <v>0</v>
      </c>
      <c r="AB266">
        <f>IF(OR(AB$1=":=",$A266=";"),"",INDEX('Main Template'!$J$22:$AN$505,Vacay_Template!$A266,Vacay_Template!AB$1))</f>
        <v>0</v>
      </c>
      <c r="AC266">
        <f>IF(OR(AC$1=":=",$A266=";"),"",INDEX('Main Template'!$J$22:$AN$505,Vacay_Template!$A266,Vacay_Template!AC$1))</f>
        <v>0</v>
      </c>
      <c r="AD266">
        <f>IF(OR(AD$1=":=",$A266=";"),"",INDEX('Main Template'!$J$22:$AN$505,Vacay_Template!$A266,Vacay_Template!AD$1))</f>
        <v>0</v>
      </c>
      <c r="AE266" t="str">
        <f>IF(OR(AE$1=":=",$A266=";"),"",INDEX('Main Template'!$J$22:$AN$505,Vacay_Template!$A266,Vacay_Template!AE$1))</f>
        <v/>
      </c>
      <c r="AF266" t="e">
        <f>IF(OR(AF$1=":=",$A266=";"),"",INDEX('Main Template'!$J$22:$AN$505,Vacay_Template!$A266,Vacay_Template!AF$1))</f>
        <v>#VALUE!</v>
      </c>
    </row>
    <row r="267" spans="1:32">
      <c r="A267">
        <f>IF(A266=";","",IF('Main Template'!I287&lt;='Main Template'!$F$9,'Main Template'!I287,";"))</f>
        <v>0</v>
      </c>
      <c r="B267">
        <f>IF(OR(B$1=":=",$A267=";"),"",INDEX('Main Template'!$J$22:$AN$505,Vacay_Template!$A267,Vacay_Template!B$1))</f>
        <v>0</v>
      </c>
      <c r="C267">
        <f>IF(OR(C$1=":=",$A267=";"),"",INDEX('Main Template'!$J$22:$AN$505,Vacay_Template!$A267,Vacay_Template!C$1))</f>
        <v>0</v>
      </c>
      <c r="D267">
        <f>IF(OR(D$1=":=",$A267=";"),"",INDEX('Main Template'!$J$22:$AN$505,Vacay_Template!$A267,Vacay_Template!D$1))</f>
        <v>0</v>
      </c>
      <c r="E267">
        <f>IF(OR(E$1=":=",$A267=";"),"",INDEX('Main Template'!$J$22:$AN$505,Vacay_Template!$A267,Vacay_Template!E$1))</f>
        <v>0</v>
      </c>
      <c r="F267">
        <f>IF(OR(F$1=":=",$A267=";"),"",INDEX('Main Template'!$J$22:$AN$505,Vacay_Template!$A267,Vacay_Template!F$1))</f>
        <v>0</v>
      </c>
      <c r="G267">
        <f>IF(OR(G$1=":=",$A267=";"),"",INDEX('Main Template'!$J$22:$AN$505,Vacay_Template!$A267,Vacay_Template!G$1))</f>
        <v>0</v>
      </c>
      <c r="H267">
        <f>IF(OR(H$1=":=",$A267=";"),"",INDEX('Main Template'!$J$22:$AN$505,Vacay_Template!$A267,Vacay_Template!H$1))</f>
        <v>0</v>
      </c>
      <c r="I267">
        <f>IF(OR(I$1=":=",$A267=";"),"",INDEX('Main Template'!$J$22:$AN$505,Vacay_Template!$A267,Vacay_Template!I$1))</f>
        <v>0</v>
      </c>
      <c r="J267">
        <f>IF(OR(J$1=":=",$A267=";"),"",INDEX('Main Template'!$J$22:$AN$505,Vacay_Template!$A267,Vacay_Template!J$1))</f>
        <v>0</v>
      </c>
      <c r="K267">
        <f>IF(OR(K$1=":=",$A267=";"),"",INDEX('Main Template'!$J$22:$AN$505,Vacay_Template!$A267,Vacay_Template!K$1))</f>
        <v>0</v>
      </c>
      <c r="L267">
        <f>IF(OR(L$1=":=",$A267=";"),"",INDEX('Main Template'!$J$22:$AN$505,Vacay_Template!$A267,Vacay_Template!L$1))</f>
        <v>0</v>
      </c>
      <c r="M267">
        <f>IF(OR(M$1=":=",$A267=";"),"",INDEX('Main Template'!$J$22:$AN$505,Vacay_Template!$A267,Vacay_Template!M$1))</f>
        <v>0</v>
      </c>
      <c r="N267">
        <f>IF(OR(N$1=":=",$A267=";"),"",INDEX('Main Template'!$J$22:$AN$505,Vacay_Template!$A267,Vacay_Template!N$1))</f>
        <v>0</v>
      </c>
      <c r="O267">
        <f>IF(OR(O$1=":=",$A267=";"),"",INDEX('Main Template'!$J$22:$AN$505,Vacay_Template!$A267,Vacay_Template!O$1))</f>
        <v>0</v>
      </c>
      <c r="P267">
        <f>IF(OR(P$1=":=",$A267=";"),"",INDEX('Main Template'!$J$22:$AN$505,Vacay_Template!$A267,Vacay_Template!P$1))</f>
        <v>0</v>
      </c>
      <c r="Q267">
        <f>IF(OR(Q$1=":=",$A267=";"),"",INDEX('Main Template'!$J$22:$AN$505,Vacay_Template!$A267,Vacay_Template!Q$1))</f>
        <v>0</v>
      </c>
      <c r="R267">
        <f>IF(OR(R$1=":=",$A267=";"),"",INDEX('Main Template'!$J$22:$AN$505,Vacay_Template!$A267,Vacay_Template!R$1))</f>
        <v>0</v>
      </c>
      <c r="S267">
        <f>IF(OR(S$1=":=",$A267=";"),"",INDEX('Main Template'!$J$22:$AN$505,Vacay_Template!$A267,Vacay_Template!S$1))</f>
        <v>0</v>
      </c>
      <c r="T267">
        <f>IF(OR(T$1=":=",$A267=";"),"",INDEX('Main Template'!$J$22:$AN$505,Vacay_Template!$A267,Vacay_Template!T$1))</f>
        <v>0</v>
      </c>
      <c r="U267">
        <f>IF(OR(U$1=":=",$A267=";"),"",INDEX('Main Template'!$J$22:$AN$505,Vacay_Template!$A267,Vacay_Template!U$1))</f>
        <v>0</v>
      </c>
      <c r="V267">
        <f>IF(OR(V$1=":=",$A267=";"),"",INDEX('Main Template'!$J$22:$AN$505,Vacay_Template!$A267,Vacay_Template!V$1))</f>
        <v>0</v>
      </c>
      <c r="W267">
        <f>IF(OR(W$1=":=",$A267=";"),"",INDEX('Main Template'!$J$22:$AN$505,Vacay_Template!$A267,Vacay_Template!W$1))</f>
        <v>0</v>
      </c>
      <c r="X267">
        <f>IF(OR(X$1=":=",$A267=";"),"",INDEX('Main Template'!$J$22:$AN$505,Vacay_Template!$A267,Vacay_Template!X$1))</f>
        <v>0</v>
      </c>
      <c r="Y267">
        <f>IF(OR(Y$1=":=",$A267=";"),"",INDEX('Main Template'!$J$22:$AN$505,Vacay_Template!$A267,Vacay_Template!Y$1))</f>
        <v>0</v>
      </c>
      <c r="Z267">
        <f>IF(OR(Z$1=":=",$A267=";"),"",INDEX('Main Template'!$J$22:$AN$505,Vacay_Template!$A267,Vacay_Template!Z$1))</f>
        <v>0</v>
      </c>
      <c r="AA267">
        <f>IF(OR(AA$1=":=",$A267=";"),"",INDEX('Main Template'!$J$22:$AN$505,Vacay_Template!$A267,Vacay_Template!AA$1))</f>
        <v>0</v>
      </c>
      <c r="AB267">
        <f>IF(OR(AB$1=":=",$A267=";"),"",INDEX('Main Template'!$J$22:$AN$505,Vacay_Template!$A267,Vacay_Template!AB$1))</f>
        <v>0</v>
      </c>
      <c r="AC267">
        <f>IF(OR(AC$1=":=",$A267=";"),"",INDEX('Main Template'!$J$22:$AN$505,Vacay_Template!$A267,Vacay_Template!AC$1))</f>
        <v>0</v>
      </c>
      <c r="AD267">
        <f>IF(OR(AD$1=":=",$A267=";"),"",INDEX('Main Template'!$J$22:$AN$505,Vacay_Template!$A267,Vacay_Template!AD$1))</f>
        <v>0</v>
      </c>
      <c r="AE267" t="str">
        <f>IF(OR(AE$1=":=",$A267=";"),"",INDEX('Main Template'!$J$22:$AN$505,Vacay_Template!$A267,Vacay_Template!AE$1))</f>
        <v/>
      </c>
      <c r="AF267" t="e">
        <f>IF(OR(AF$1=":=",$A267=";"),"",INDEX('Main Template'!$J$22:$AN$505,Vacay_Template!$A267,Vacay_Template!AF$1))</f>
        <v>#VALUE!</v>
      </c>
    </row>
    <row r="268" spans="1:32">
      <c r="A268">
        <f>IF(A267=";","",IF('Main Template'!I288&lt;='Main Template'!$F$9,'Main Template'!I288,";"))</f>
        <v>0</v>
      </c>
      <c r="B268">
        <f>IF(OR(B$1=":=",$A268=";"),"",INDEX('Main Template'!$J$22:$AN$505,Vacay_Template!$A268,Vacay_Template!B$1))</f>
        <v>0</v>
      </c>
      <c r="C268">
        <f>IF(OR(C$1=":=",$A268=";"),"",INDEX('Main Template'!$J$22:$AN$505,Vacay_Template!$A268,Vacay_Template!C$1))</f>
        <v>0</v>
      </c>
      <c r="D268">
        <f>IF(OR(D$1=":=",$A268=";"),"",INDEX('Main Template'!$J$22:$AN$505,Vacay_Template!$A268,Vacay_Template!D$1))</f>
        <v>0</v>
      </c>
      <c r="E268">
        <f>IF(OR(E$1=":=",$A268=";"),"",INDEX('Main Template'!$J$22:$AN$505,Vacay_Template!$A268,Vacay_Template!E$1))</f>
        <v>0</v>
      </c>
      <c r="F268">
        <f>IF(OR(F$1=":=",$A268=";"),"",INDEX('Main Template'!$J$22:$AN$505,Vacay_Template!$A268,Vacay_Template!F$1))</f>
        <v>0</v>
      </c>
      <c r="G268">
        <f>IF(OR(G$1=":=",$A268=";"),"",INDEX('Main Template'!$J$22:$AN$505,Vacay_Template!$A268,Vacay_Template!G$1))</f>
        <v>0</v>
      </c>
      <c r="H268">
        <f>IF(OR(H$1=":=",$A268=";"),"",INDEX('Main Template'!$J$22:$AN$505,Vacay_Template!$A268,Vacay_Template!H$1))</f>
        <v>0</v>
      </c>
      <c r="I268">
        <f>IF(OR(I$1=":=",$A268=";"),"",INDEX('Main Template'!$J$22:$AN$505,Vacay_Template!$A268,Vacay_Template!I$1))</f>
        <v>0</v>
      </c>
      <c r="J268">
        <f>IF(OR(J$1=":=",$A268=";"),"",INDEX('Main Template'!$J$22:$AN$505,Vacay_Template!$A268,Vacay_Template!J$1))</f>
        <v>0</v>
      </c>
      <c r="K268">
        <f>IF(OR(K$1=":=",$A268=";"),"",INDEX('Main Template'!$J$22:$AN$505,Vacay_Template!$A268,Vacay_Template!K$1))</f>
        <v>0</v>
      </c>
      <c r="L268">
        <f>IF(OR(L$1=":=",$A268=";"),"",INDEX('Main Template'!$J$22:$AN$505,Vacay_Template!$A268,Vacay_Template!L$1))</f>
        <v>0</v>
      </c>
      <c r="M268">
        <f>IF(OR(M$1=":=",$A268=";"),"",INDEX('Main Template'!$J$22:$AN$505,Vacay_Template!$A268,Vacay_Template!M$1))</f>
        <v>0</v>
      </c>
      <c r="N268">
        <f>IF(OR(N$1=":=",$A268=";"),"",INDEX('Main Template'!$J$22:$AN$505,Vacay_Template!$A268,Vacay_Template!N$1))</f>
        <v>0</v>
      </c>
      <c r="O268">
        <f>IF(OR(O$1=":=",$A268=";"),"",INDEX('Main Template'!$J$22:$AN$505,Vacay_Template!$A268,Vacay_Template!O$1))</f>
        <v>0</v>
      </c>
      <c r="P268">
        <f>IF(OR(P$1=":=",$A268=";"),"",INDEX('Main Template'!$J$22:$AN$505,Vacay_Template!$A268,Vacay_Template!P$1))</f>
        <v>0</v>
      </c>
      <c r="Q268">
        <f>IF(OR(Q$1=":=",$A268=";"),"",INDEX('Main Template'!$J$22:$AN$505,Vacay_Template!$A268,Vacay_Template!Q$1))</f>
        <v>0</v>
      </c>
      <c r="R268">
        <f>IF(OR(R$1=":=",$A268=";"),"",INDEX('Main Template'!$J$22:$AN$505,Vacay_Template!$A268,Vacay_Template!R$1))</f>
        <v>0</v>
      </c>
      <c r="S268">
        <f>IF(OR(S$1=":=",$A268=";"),"",INDEX('Main Template'!$J$22:$AN$505,Vacay_Template!$A268,Vacay_Template!S$1))</f>
        <v>0</v>
      </c>
      <c r="T268">
        <f>IF(OR(T$1=":=",$A268=";"),"",INDEX('Main Template'!$J$22:$AN$505,Vacay_Template!$A268,Vacay_Template!T$1))</f>
        <v>0</v>
      </c>
      <c r="U268">
        <f>IF(OR(U$1=":=",$A268=";"),"",INDEX('Main Template'!$J$22:$AN$505,Vacay_Template!$A268,Vacay_Template!U$1))</f>
        <v>0</v>
      </c>
      <c r="V268">
        <f>IF(OR(V$1=":=",$A268=";"),"",INDEX('Main Template'!$J$22:$AN$505,Vacay_Template!$A268,Vacay_Template!V$1))</f>
        <v>0</v>
      </c>
      <c r="W268">
        <f>IF(OR(W$1=":=",$A268=";"),"",INDEX('Main Template'!$J$22:$AN$505,Vacay_Template!$A268,Vacay_Template!W$1))</f>
        <v>0</v>
      </c>
      <c r="X268">
        <f>IF(OR(X$1=":=",$A268=";"),"",INDEX('Main Template'!$J$22:$AN$505,Vacay_Template!$A268,Vacay_Template!X$1))</f>
        <v>0</v>
      </c>
      <c r="Y268">
        <f>IF(OR(Y$1=":=",$A268=";"),"",INDEX('Main Template'!$J$22:$AN$505,Vacay_Template!$A268,Vacay_Template!Y$1))</f>
        <v>0</v>
      </c>
      <c r="Z268">
        <f>IF(OR(Z$1=":=",$A268=";"),"",INDEX('Main Template'!$J$22:$AN$505,Vacay_Template!$A268,Vacay_Template!Z$1))</f>
        <v>0</v>
      </c>
      <c r="AA268">
        <f>IF(OR(AA$1=":=",$A268=";"),"",INDEX('Main Template'!$J$22:$AN$505,Vacay_Template!$A268,Vacay_Template!AA$1))</f>
        <v>0</v>
      </c>
      <c r="AB268">
        <f>IF(OR(AB$1=":=",$A268=";"),"",INDEX('Main Template'!$J$22:$AN$505,Vacay_Template!$A268,Vacay_Template!AB$1))</f>
        <v>0</v>
      </c>
      <c r="AC268">
        <f>IF(OR(AC$1=":=",$A268=";"),"",INDEX('Main Template'!$J$22:$AN$505,Vacay_Template!$A268,Vacay_Template!AC$1))</f>
        <v>0</v>
      </c>
      <c r="AD268">
        <f>IF(OR(AD$1=":=",$A268=";"),"",INDEX('Main Template'!$J$22:$AN$505,Vacay_Template!$A268,Vacay_Template!AD$1))</f>
        <v>0</v>
      </c>
      <c r="AE268" t="str">
        <f>IF(OR(AE$1=":=",$A268=";"),"",INDEX('Main Template'!$J$22:$AN$505,Vacay_Template!$A268,Vacay_Template!AE$1))</f>
        <v/>
      </c>
      <c r="AF268" t="e">
        <f>IF(OR(AF$1=":=",$A268=";"),"",INDEX('Main Template'!$J$22:$AN$505,Vacay_Template!$A268,Vacay_Template!AF$1))</f>
        <v>#VALUE!</v>
      </c>
    </row>
    <row r="269" spans="1:32">
      <c r="A269">
        <f>IF(A268=";","",IF('Main Template'!I289&lt;='Main Template'!$F$9,'Main Template'!I289,";"))</f>
        <v>0</v>
      </c>
      <c r="B269">
        <f>IF(OR(B$1=":=",$A269=";"),"",INDEX('Main Template'!$J$22:$AN$505,Vacay_Template!$A269,Vacay_Template!B$1))</f>
        <v>0</v>
      </c>
      <c r="C269">
        <f>IF(OR(C$1=":=",$A269=";"),"",INDEX('Main Template'!$J$22:$AN$505,Vacay_Template!$A269,Vacay_Template!C$1))</f>
        <v>0</v>
      </c>
      <c r="D269">
        <f>IF(OR(D$1=":=",$A269=";"),"",INDEX('Main Template'!$J$22:$AN$505,Vacay_Template!$A269,Vacay_Template!D$1))</f>
        <v>0</v>
      </c>
      <c r="E269">
        <f>IF(OR(E$1=":=",$A269=";"),"",INDEX('Main Template'!$J$22:$AN$505,Vacay_Template!$A269,Vacay_Template!E$1))</f>
        <v>0</v>
      </c>
      <c r="F269">
        <f>IF(OR(F$1=":=",$A269=";"),"",INDEX('Main Template'!$J$22:$AN$505,Vacay_Template!$A269,Vacay_Template!F$1))</f>
        <v>0</v>
      </c>
      <c r="G269">
        <f>IF(OR(G$1=":=",$A269=";"),"",INDEX('Main Template'!$J$22:$AN$505,Vacay_Template!$A269,Vacay_Template!G$1))</f>
        <v>0</v>
      </c>
      <c r="H269">
        <f>IF(OR(H$1=":=",$A269=";"),"",INDEX('Main Template'!$J$22:$AN$505,Vacay_Template!$A269,Vacay_Template!H$1))</f>
        <v>0</v>
      </c>
      <c r="I269">
        <f>IF(OR(I$1=":=",$A269=";"),"",INDEX('Main Template'!$J$22:$AN$505,Vacay_Template!$A269,Vacay_Template!I$1))</f>
        <v>0</v>
      </c>
      <c r="J269">
        <f>IF(OR(J$1=":=",$A269=";"),"",INDEX('Main Template'!$J$22:$AN$505,Vacay_Template!$A269,Vacay_Template!J$1))</f>
        <v>0</v>
      </c>
      <c r="K269">
        <f>IF(OR(K$1=":=",$A269=";"),"",INDEX('Main Template'!$J$22:$AN$505,Vacay_Template!$A269,Vacay_Template!K$1))</f>
        <v>0</v>
      </c>
      <c r="L269">
        <f>IF(OR(L$1=":=",$A269=";"),"",INDEX('Main Template'!$J$22:$AN$505,Vacay_Template!$A269,Vacay_Template!L$1))</f>
        <v>0</v>
      </c>
      <c r="M269">
        <f>IF(OR(M$1=":=",$A269=";"),"",INDEX('Main Template'!$J$22:$AN$505,Vacay_Template!$A269,Vacay_Template!M$1))</f>
        <v>0</v>
      </c>
      <c r="N269">
        <f>IF(OR(N$1=":=",$A269=";"),"",INDEX('Main Template'!$J$22:$AN$505,Vacay_Template!$A269,Vacay_Template!N$1))</f>
        <v>0</v>
      </c>
      <c r="O269">
        <f>IF(OR(O$1=":=",$A269=";"),"",INDEX('Main Template'!$J$22:$AN$505,Vacay_Template!$A269,Vacay_Template!O$1))</f>
        <v>0</v>
      </c>
      <c r="P269">
        <f>IF(OR(P$1=":=",$A269=";"),"",INDEX('Main Template'!$J$22:$AN$505,Vacay_Template!$A269,Vacay_Template!P$1))</f>
        <v>0</v>
      </c>
      <c r="Q269">
        <f>IF(OR(Q$1=":=",$A269=";"),"",INDEX('Main Template'!$J$22:$AN$505,Vacay_Template!$A269,Vacay_Template!Q$1))</f>
        <v>0</v>
      </c>
      <c r="R269">
        <f>IF(OR(R$1=":=",$A269=";"),"",INDEX('Main Template'!$J$22:$AN$505,Vacay_Template!$A269,Vacay_Template!R$1))</f>
        <v>0</v>
      </c>
      <c r="S269">
        <f>IF(OR(S$1=":=",$A269=";"),"",INDEX('Main Template'!$J$22:$AN$505,Vacay_Template!$A269,Vacay_Template!S$1))</f>
        <v>0</v>
      </c>
      <c r="T269">
        <f>IF(OR(T$1=":=",$A269=";"),"",INDEX('Main Template'!$J$22:$AN$505,Vacay_Template!$A269,Vacay_Template!T$1))</f>
        <v>0</v>
      </c>
      <c r="U269">
        <f>IF(OR(U$1=":=",$A269=";"),"",INDEX('Main Template'!$J$22:$AN$505,Vacay_Template!$A269,Vacay_Template!U$1))</f>
        <v>0</v>
      </c>
      <c r="V269">
        <f>IF(OR(V$1=":=",$A269=";"),"",INDEX('Main Template'!$J$22:$AN$505,Vacay_Template!$A269,Vacay_Template!V$1))</f>
        <v>0</v>
      </c>
      <c r="W269">
        <f>IF(OR(W$1=":=",$A269=";"),"",INDEX('Main Template'!$J$22:$AN$505,Vacay_Template!$A269,Vacay_Template!W$1))</f>
        <v>0</v>
      </c>
      <c r="X269">
        <f>IF(OR(X$1=":=",$A269=";"),"",INDEX('Main Template'!$J$22:$AN$505,Vacay_Template!$A269,Vacay_Template!X$1))</f>
        <v>0</v>
      </c>
      <c r="Y269">
        <f>IF(OR(Y$1=":=",$A269=";"),"",INDEX('Main Template'!$J$22:$AN$505,Vacay_Template!$A269,Vacay_Template!Y$1))</f>
        <v>0</v>
      </c>
      <c r="Z269">
        <f>IF(OR(Z$1=":=",$A269=";"),"",INDEX('Main Template'!$J$22:$AN$505,Vacay_Template!$A269,Vacay_Template!Z$1))</f>
        <v>0</v>
      </c>
      <c r="AA269">
        <f>IF(OR(AA$1=":=",$A269=";"),"",INDEX('Main Template'!$J$22:$AN$505,Vacay_Template!$A269,Vacay_Template!AA$1))</f>
        <v>0</v>
      </c>
      <c r="AB269">
        <f>IF(OR(AB$1=":=",$A269=";"),"",INDEX('Main Template'!$J$22:$AN$505,Vacay_Template!$A269,Vacay_Template!AB$1))</f>
        <v>0</v>
      </c>
      <c r="AC269">
        <f>IF(OR(AC$1=":=",$A269=";"),"",INDEX('Main Template'!$J$22:$AN$505,Vacay_Template!$A269,Vacay_Template!AC$1))</f>
        <v>0</v>
      </c>
      <c r="AD269">
        <f>IF(OR(AD$1=":=",$A269=";"),"",INDEX('Main Template'!$J$22:$AN$505,Vacay_Template!$A269,Vacay_Template!AD$1))</f>
        <v>0</v>
      </c>
      <c r="AE269" t="str">
        <f>IF(OR(AE$1=":=",$A269=";"),"",INDEX('Main Template'!$J$22:$AN$505,Vacay_Template!$A269,Vacay_Template!AE$1))</f>
        <v/>
      </c>
      <c r="AF269" t="e">
        <f>IF(OR(AF$1=":=",$A269=";"),"",INDEX('Main Template'!$J$22:$AN$505,Vacay_Template!$A269,Vacay_Template!AF$1))</f>
        <v>#VALUE!</v>
      </c>
    </row>
    <row r="270" spans="1:32">
      <c r="A270">
        <f>IF(A269=";","",IF('Main Template'!I290&lt;='Main Template'!$F$9,'Main Template'!I290,";"))</f>
        <v>0</v>
      </c>
      <c r="B270">
        <f>IF(OR(B$1=":=",$A270=";"),"",INDEX('Main Template'!$J$22:$AN$505,Vacay_Template!$A270,Vacay_Template!B$1))</f>
        <v>0</v>
      </c>
      <c r="C270">
        <f>IF(OR(C$1=":=",$A270=";"),"",INDEX('Main Template'!$J$22:$AN$505,Vacay_Template!$A270,Vacay_Template!C$1))</f>
        <v>0</v>
      </c>
      <c r="D270">
        <f>IF(OR(D$1=":=",$A270=";"),"",INDEX('Main Template'!$J$22:$AN$505,Vacay_Template!$A270,Vacay_Template!D$1))</f>
        <v>0</v>
      </c>
      <c r="E270">
        <f>IF(OR(E$1=":=",$A270=";"),"",INDEX('Main Template'!$J$22:$AN$505,Vacay_Template!$A270,Vacay_Template!E$1))</f>
        <v>0</v>
      </c>
      <c r="F270">
        <f>IF(OR(F$1=":=",$A270=";"),"",INDEX('Main Template'!$J$22:$AN$505,Vacay_Template!$A270,Vacay_Template!F$1))</f>
        <v>0</v>
      </c>
      <c r="G270">
        <f>IF(OR(G$1=":=",$A270=";"),"",INDEX('Main Template'!$J$22:$AN$505,Vacay_Template!$A270,Vacay_Template!G$1))</f>
        <v>0</v>
      </c>
      <c r="H270">
        <f>IF(OR(H$1=":=",$A270=";"),"",INDEX('Main Template'!$J$22:$AN$505,Vacay_Template!$A270,Vacay_Template!H$1))</f>
        <v>0</v>
      </c>
      <c r="I270">
        <f>IF(OR(I$1=":=",$A270=";"),"",INDEX('Main Template'!$J$22:$AN$505,Vacay_Template!$A270,Vacay_Template!I$1))</f>
        <v>0</v>
      </c>
      <c r="J270">
        <f>IF(OR(J$1=":=",$A270=";"),"",INDEX('Main Template'!$J$22:$AN$505,Vacay_Template!$A270,Vacay_Template!J$1))</f>
        <v>0</v>
      </c>
      <c r="K270">
        <f>IF(OR(K$1=":=",$A270=";"),"",INDEX('Main Template'!$J$22:$AN$505,Vacay_Template!$A270,Vacay_Template!K$1))</f>
        <v>0</v>
      </c>
      <c r="L270">
        <f>IF(OR(L$1=":=",$A270=";"),"",INDEX('Main Template'!$J$22:$AN$505,Vacay_Template!$A270,Vacay_Template!L$1))</f>
        <v>0</v>
      </c>
      <c r="M270">
        <f>IF(OR(M$1=":=",$A270=";"),"",INDEX('Main Template'!$J$22:$AN$505,Vacay_Template!$A270,Vacay_Template!M$1))</f>
        <v>0</v>
      </c>
      <c r="N270">
        <f>IF(OR(N$1=":=",$A270=";"),"",INDEX('Main Template'!$J$22:$AN$505,Vacay_Template!$A270,Vacay_Template!N$1))</f>
        <v>0</v>
      </c>
      <c r="O270">
        <f>IF(OR(O$1=":=",$A270=";"),"",INDEX('Main Template'!$J$22:$AN$505,Vacay_Template!$A270,Vacay_Template!O$1))</f>
        <v>0</v>
      </c>
      <c r="P270">
        <f>IF(OR(P$1=":=",$A270=";"),"",INDEX('Main Template'!$J$22:$AN$505,Vacay_Template!$A270,Vacay_Template!P$1))</f>
        <v>0</v>
      </c>
      <c r="Q270">
        <f>IF(OR(Q$1=":=",$A270=";"),"",INDEX('Main Template'!$J$22:$AN$505,Vacay_Template!$A270,Vacay_Template!Q$1))</f>
        <v>0</v>
      </c>
      <c r="R270">
        <f>IF(OR(R$1=":=",$A270=";"),"",INDEX('Main Template'!$J$22:$AN$505,Vacay_Template!$A270,Vacay_Template!R$1))</f>
        <v>0</v>
      </c>
      <c r="S270">
        <f>IF(OR(S$1=":=",$A270=";"),"",INDEX('Main Template'!$J$22:$AN$505,Vacay_Template!$A270,Vacay_Template!S$1))</f>
        <v>0</v>
      </c>
      <c r="T270">
        <f>IF(OR(T$1=":=",$A270=";"),"",INDEX('Main Template'!$J$22:$AN$505,Vacay_Template!$A270,Vacay_Template!T$1))</f>
        <v>0</v>
      </c>
      <c r="U270">
        <f>IF(OR(U$1=":=",$A270=";"),"",INDEX('Main Template'!$J$22:$AN$505,Vacay_Template!$A270,Vacay_Template!U$1))</f>
        <v>0</v>
      </c>
      <c r="V270">
        <f>IF(OR(V$1=":=",$A270=";"),"",INDEX('Main Template'!$J$22:$AN$505,Vacay_Template!$A270,Vacay_Template!V$1))</f>
        <v>0</v>
      </c>
      <c r="W270">
        <f>IF(OR(W$1=":=",$A270=";"),"",INDEX('Main Template'!$J$22:$AN$505,Vacay_Template!$A270,Vacay_Template!W$1))</f>
        <v>0</v>
      </c>
      <c r="X270">
        <f>IF(OR(X$1=":=",$A270=";"),"",INDEX('Main Template'!$J$22:$AN$505,Vacay_Template!$A270,Vacay_Template!X$1))</f>
        <v>0</v>
      </c>
      <c r="Y270">
        <f>IF(OR(Y$1=":=",$A270=";"),"",INDEX('Main Template'!$J$22:$AN$505,Vacay_Template!$A270,Vacay_Template!Y$1))</f>
        <v>0</v>
      </c>
      <c r="Z270">
        <f>IF(OR(Z$1=":=",$A270=";"),"",INDEX('Main Template'!$J$22:$AN$505,Vacay_Template!$A270,Vacay_Template!Z$1))</f>
        <v>0</v>
      </c>
      <c r="AA270">
        <f>IF(OR(AA$1=":=",$A270=";"),"",INDEX('Main Template'!$J$22:$AN$505,Vacay_Template!$A270,Vacay_Template!AA$1))</f>
        <v>0</v>
      </c>
      <c r="AB270">
        <f>IF(OR(AB$1=":=",$A270=";"),"",INDEX('Main Template'!$J$22:$AN$505,Vacay_Template!$A270,Vacay_Template!AB$1))</f>
        <v>0</v>
      </c>
      <c r="AC270">
        <f>IF(OR(AC$1=":=",$A270=";"),"",INDEX('Main Template'!$J$22:$AN$505,Vacay_Template!$A270,Vacay_Template!AC$1))</f>
        <v>0</v>
      </c>
      <c r="AD270">
        <f>IF(OR(AD$1=":=",$A270=";"),"",INDEX('Main Template'!$J$22:$AN$505,Vacay_Template!$A270,Vacay_Template!AD$1))</f>
        <v>0</v>
      </c>
      <c r="AE270" t="str">
        <f>IF(OR(AE$1=":=",$A270=";"),"",INDEX('Main Template'!$J$22:$AN$505,Vacay_Template!$A270,Vacay_Template!AE$1))</f>
        <v/>
      </c>
      <c r="AF270" t="e">
        <f>IF(OR(AF$1=":=",$A270=";"),"",INDEX('Main Template'!$J$22:$AN$505,Vacay_Template!$A270,Vacay_Template!AF$1))</f>
        <v>#VALUE!</v>
      </c>
    </row>
    <row r="271" spans="1:32">
      <c r="A271">
        <f>IF(A270=";","",IF('Main Template'!I291&lt;='Main Template'!$F$9,'Main Template'!I291,";"))</f>
        <v>0</v>
      </c>
      <c r="B271">
        <f>IF(OR(B$1=":=",$A271=";"),"",INDEX('Main Template'!$J$22:$AN$505,Vacay_Template!$A271,Vacay_Template!B$1))</f>
        <v>0</v>
      </c>
      <c r="C271">
        <f>IF(OR(C$1=":=",$A271=";"),"",INDEX('Main Template'!$J$22:$AN$505,Vacay_Template!$A271,Vacay_Template!C$1))</f>
        <v>0</v>
      </c>
      <c r="D271">
        <f>IF(OR(D$1=":=",$A271=";"),"",INDEX('Main Template'!$J$22:$AN$505,Vacay_Template!$A271,Vacay_Template!D$1))</f>
        <v>0</v>
      </c>
      <c r="E271">
        <f>IF(OR(E$1=":=",$A271=";"),"",INDEX('Main Template'!$J$22:$AN$505,Vacay_Template!$A271,Vacay_Template!E$1))</f>
        <v>0</v>
      </c>
      <c r="F271">
        <f>IF(OR(F$1=":=",$A271=";"),"",INDEX('Main Template'!$J$22:$AN$505,Vacay_Template!$A271,Vacay_Template!F$1))</f>
        <v>0</v>
      </c>
      <c r="G271">
        <f>IF(OR(G$1=":=",$A271=";"),"",INDEX('Main Template'!$J$22:$AN$505,Vacay_Template!$A271,Vacay_Template!G$1))</f>
        <v>0</v>
      </c>
      <c r="H271">
        <f>IF(OR(H$1=":=",$A271=";"),"",INDEX('Main Template'!$J$22:$AN$505,Vacay_Template!$A271,Vacay_Template!H$1))</f>
        <v>0</v>
      </c>
      <c r="I271">
        <f>IF(OR(I$1=":=",$A271=";"),"",INDEX('Main Template'!$J$22:$AN$505,Vacay_Template!$A271,Vacay_Template!I$1))</f>
        <v>0</v>
      </c>
      <c r="J271">
        <f>IF(OR(J$1=":=",$A271=";"),"",INDEX('Main Template'!$J$22:$AN$505,Vacay_Template!$A271,Vacay_Template!J$1))</f>
        <v>0</v>
      </c>
      <c r="K271">
        <f>IF(OR(K$1=":=",$A271=";"),"",INDEX('Main Template'!$J$22:$AN$505,Vacay_Template!$A271,Vacay_Template!K$1))</f>
        <v>0</v>
      </c>
      <c r="L271">
        <f>IF(OR(L$1=":=",$A271=";"),"",INDEX('Main Template'!$J$22:$AN$505,Vacay_Template!$A271,Vacay_Template!L$1))</f>
        <v>0</v>
      </c>
      <c r="M271">
        <f>IF(OR(M$1=":=",$A271=";"),"",INDEX('Main Template'!$J$22:$AN$505,Vacay_Template!$A271,Vacay_Template!M$1))</f>
        <v>0</v>
      </c>
      <c r="N271">
        <f>IF(OR(N$1=":=",$A271=";"),"",INDEX('Main Template'!$J$22:$AN$505,Vacay_Template!$A271,Vacay_Template!N$1))</f>
        <v>0</v>
      </c>
      <c r="O271">
        <f>IF(OR(O$1=":=",$A271=";"),"",INDEX('Main Template'!$J$22:$AN$505,Vacay_Template!$A271,Vacay_Template!O$1))</f>
        <v>0</v>
      </c>
      <c r="P271">
        <f>IF(OR(P$1=":=",$A271=";"),"",INDEX('Main Template'!$J$22:$AN$505,Vacay_Template!$A271,Vacay_Template!P$1))</f>
        <v>0</v>
      </c>
      <c r="Q271">
        <f>IF(OR(Q$1=":=",$A271=";"),"",INDEX('Main Template'!$J$22:$AN$505,Vacay_Template!$A271,Vacay_Template!Q$1))</f>
        <v>0</v>
      </c>
      <c r="R271">
        <f>IF(OR(R$1=":=",$A271=";"),"",INDEX('Main Template'!$J$22:$AN$505,Vacay_Template!$A271,Vacay_Template!R$1))</f>
        <v>0</v>
      </c>
      <c r="S271">
        <f>IF(OR(S$1=":=",$A271=";"),"",INDEX('Main Template'!$J$22:$AN$505,Vacay_Template!$A271,Vacay_Template!S$1))</f>
        <v>0</v>
      </c>
      <c r="T271">
        <f>IF(OR(T$1=":=",$A271=";"),"",INDEX('Main Template'!$J$22:$AN$505,Vacay_Template!$A271,Vacay_Template!T$1))</f>
        <v>0</v>
      </c>
      <c r="U271">
        <f>IF(OR(U$1=":=",$A271=";"),"",INDEX('Main Template'!$J$22:$AN$505,Vacay_Template!$A271,Vacay_Template!U$1))</f>
        <v>0</v>
      </c>
      <c r="V271">
        <f>IF(OR(V$1=":=",$A271=";"),"",INDEX('Main Template'!$J$22:$AN$505,Vacay_Template!$A271,Vacay_Template!V$1))</f>
        <v>0</v>
      </c>
      <c r="W271">
        <f>IF(OR(W$1=":=",$A271=";"),"",INDEX('Main Template'!$J$22:$AN$505,Vacay_Template!$A271,Vacay_Template!W$1))</f>
        <v>0</v>
      </c>
      <c r="X271">
        <f>IF(OR(X$1=":=",$A271=";"),"",INDEX('Main Template'!$J$22:$AN$505,Vacay_Template!$A271,Vacay_Template!X$1))</f>
        <v>0</v>
      </c>
      <c r="Y271">
        <f>IF(OR(Y$1=":=",$A271=";"),"",INDEX('Main Template'!$J$22:$AN$505,Vacay_Template!$A271,Vacay_Template!Y$1))</f>
        <v>0</v>
      </c>
      <c r="Z271">
        <f>IF(OR(Z$1=":=",$A271=";"),"",INDEX('Main Template'!$J$22:$AN$505,Vacay_Template!$A271,Vacay_Template!Z$1))</f>
        <v>0</v>
      </c>
      <c r="AA271">
        <f>IF(OR(AA$1=":=",$A271=";"),"",INDEX('Main Template'!$J$22:$AN$505,Vacay_Template!$A271,Vacay_Template!AA$1))</f>
        <v>0</v>
      </c>
      <c r="AB271">
        <f>IF(OR(AB$1=":=",$A271=";"),"",INDEX('Main Template'!$J$22:$AN$505,Vacay_Template!$A271,Vacay_Template!AB$1))</f>
        <v>0</v>
      </c>
      <c r="AC271">
        <f>IF(OR(AC$1=":=",$A271=";"),"",INDEX('Main Template'!$J$22:$AN$505,Vacay_Template!$A271,Vacay_Template!AC$1))</f>
        <v>0</v>
      </c>
      <c r="AD271">
        <f>IF(OR(AD$1=":=",$A271=";"),"",INDEX('Main Template'!$J$22:$AN$505,Vacay_Template!$A271,Vacay_Template!AD$1))</f>
        <v>0</v>
      </c>
      <c r="AE271" t="str">
        <f>IF(OR(AE$1=":=",$A271=";"),"",INDEX('Main Template'!$J$22:$AN$505,Vacay_Template!$A271,Vacay_Template!AE$1))</f>
        <v/>
      </c>
      <c r="AF271" t="e">
        <f>IF(OR(AF$1=":=",$A271=";"),"",INDEX('Main Template'!$J$22:$AN$505,Vacay_Template!$A271,Vacay_Template!AF$1))</f>
        <v>#VALUE!</v>
      </c>
    </row>
    <row r="272" spans="1:32">
      <c r="A272">
        <f>IF(A271=";","",IF('Main Template'!I292&lt;='Main Template'!$F$9,'Main Template'!I292,";"))</f>
        <v>0</v>
      </c>
      <c r="B272">
        <f>IF(OR(B$1=":=",$A272=";"),"",INDEX('Main Template'!$J$22:$AN$505,Vacay_Template!$A272,Vacay_Template!B$1))</f>
        <v>0</v>
      </c>
      <c r="C272">
        <f>IF(OR(C$1=":=",$A272=";"),"",INDEX('Main Template'!$J$22:$AN$505,Vacay_Template!$A272,Vacay_Template!C$1))</f>
        <v>0</v>
      </c>
      <c r="D272">
        <f>IF(OR(D$1=":=",$A272=";"),"",INDEX('Main Template'!$J$22:$AN$505,Vacay_Template!$A272,Vacay_Template!D$1))</f>
        <v>0</v>
      </c>
      <c r="E272">
        <f>IF(OR(E$1=":=",$A272=";"),"",INDEX('Main Template'!$J$22:$AN$505,Vacay_Template!$A272,Vacay_Template!E$1))</f>
        <v>0</v>
      </c>
      <c r="F272">
        <f>IF(OR(F$1=":=",$A272=";"),"",INDEX('Main Template'!$J$22:$AN$505,Vacay_Template!$A272,Vacay_Template!F$1))</f>
        <v>0</v>
      </c>
      <c r="G272">
        <f>IF(OR(G$1=":=",$A272=";"),"",INDEX('Main Template'!$J$22:$AN$505,Vacay_Template!$A272,Vacay_Template!G$1))</f>
        <v>0</v>
      </c>
      <c r="H272">
        <f>IF(OR(H$1=":=",$A272=";"),"",INDEX('Main Template'!$J$22:$AN$505,Vacay_Template!$A272,Vacay_Template!H$1))</f>
        <v>0</v>
      </c>
      <c r="I272">
        <f>IF(OR(I$1=":=",$A272=";"),"",INDEX('Main Template'!$J$22:$AN$505,Vacay_Template!$A272,Vacay_Template!I$1))</f>
        <v>0</v>
      </c>
      <c r="J272">
        <f>IF(OR(J$1=":=",$A272=";"),"",INDEX('Main Template'!$J$22:$AN$505,Vacay_Template!$A272,Vacay_Template!J$1))</f>
        <v>0</v>
      </c>
      <c r="K272">
        <f>IF(OR(K$1=":=",$A272=";"),"",INDEX('Main Template'!$J$22:$AN$505,Vacay_Template!$A272,Vacay_Template!K$1))</f>
        <v>0</v>
      </c>
      <c r="L272">
        <f>IF(OR(L$1=":=",$A272=";"),"",INDEX('Main Template'!$J$22:$AN$505,Vacay_Template!$A272,Vacay_Template!L$1))</f>
        <v>0</v>
      </c>
      <c r="M272">
        <f>IF(OR(M$1=":=",$A272=";"),"",INDEX('Main Template'!$J$22:$AN$505,Vacay_Template!$A272,Vacay_Template!M$1))</f>
        <v>0</v>
      </c>
      <c r="N272">
        <f>IF(OR(N$1=":=",$A272=";"),"",INDEX('Main Template'!$J$22:$AN$505,Vacay_Template!$A272,Vacay_Template!N$1))</f>
        <v>0</v>
      </c>
      <c r="O272">
        <f>IF(OR(O$1=":=",$A272=";"),"",INDEX('Main Template'!$J$22:$AN$505,Vacay_Template!$A272,Vacay_Template!O$1))</f>
        <v>0</v>
      </c>
      <c r="P272">
        <f>IF(OR(P$1=":=",$A272=";"),"",INDEX('Main Template'!$J$22:$AN$505,Vacay_Template!$A272,Vacay_Template!P$1))</f>
        <v>0</v>
      </c>
      <c r="Q272">
        <f>IF(OR(Q$1=":=",$A272=";"),"",INDEX('Main Template'!$J$22:$AN$505,Vacay_Template!$A272,Vacay_Template!Q$1))</f>
        <v>0</v>
      </c>
      <c r="R272">
        <f>IF(OR(R$1=":=",$A272=";"),"",INDEX('Main Template'!$J$22:$AN$505,Vacay_Template!$A272,Vacay_Template!R$1))</f>
        <v>0</v>
      </c>
      <c r="S272">
        <f>IF(OR(S$1=":=",$A272=";"),"",INDEX('Main Template'!$J$22:$AN$505,Vacay_Template!$A272,Vacay_Template!S$1))</f>
        <v>0</v>
      </c>
      <c r="T272">
        <f>IF(OR(T$1=":=",$A272=";"),"",INDEX('Main Template'!$J$22:$AN$505,Vacay_Template!$A272,Vacay_Template!T$1))</f>
        <v>0</v>
      </c>
      <c r="U272">
        <f>IF(OR(U$1=":=",$A272=";"),"",INDEX('Main Template'!$J$22:$AN$505,Vacay_Template!$A272,Vacay_Template!U$1))</f>
        <v>0</v>
      </c>
      <c r="V272">
        <f>IF(OR(V$1=":=",$A272=";"),"",INDEX('Main Template'!$J$22:$AN$505,Vacay_Template!$A272,Vacay_Template!V$1))</f>
        <v>0</v>
      </c>
      <c r="W272">
        <f>IF(OR(W$1=":=",$A272=";"),"",INDEX('Main Template'!$J$22:$AN$505,Vacay_Template!$A272,Vacay_Template!W$1))</f>
        <v>0</v>
      </c>
      <c r="X272">
        <f>IF(OR(X$1=":=",$A272=";"),"",INDEX('Main Template'!$J$22:$AN$505,Vacay_Template!$A272,Vacay_Template!X$1))</f>
        <v>0</v>
      </c>
      <c r="Y272">
        <f>IF(OR(Y$1=":=",$A272=";"),"",INDEX('Main Template'!$J$22:$AN$505,Vacay_Template!$A272,Vacay_Template!Y$1))</f>
        <v>0</v>
      </c>
      <c r="Z272">
        <f>IF(OR(Z$1=":=",$A272=";"),"",INDEX('Main Template'!$J$22:$AN$505,Vacay_Template!$A272,Vacay_Template!Z$1))</f>
        <v>0</v>
      </c>
      <c r="AA272">
        <f>IF(OR(AA$1=":=",$A272=";"),"",INDEX('Main Template'!$J$22:$AN$505,Vacay_Template!$A272,Vacay_Template!AA$1))</f>
        <v>0</v>
      </c>
      <c r="AB272">
        <f>IF(OR(AB$1=":=",$A272=";"),"",INDEX('Main Template'!$J$22:$AN$505,Vacay_Template!$A272,Vacay_Template!AB$1))</f>
        <v>0</v>
      </c>
      <c r="AC272">
        <f>IF(OR(AC$1=":=",$A272=";"),"",INDEX('Main Template'!$J$22:$AN$505,Vacay_Template!$A272,Vacay_Template!AC$1))</f>
        <v>0</v>
      </c>
      <c r="AD272">
        <f>IF(OR(AD$1=":=",$A272=";"),"",INDEX('Main Template'!$J$22:$AN$505,Vacay_Template!$A272,Vacay_Template!AD$1))</f>
        <v>0</v>
      </c>
      <c r="AE272" t="str">
        <f>IF(OR(AE$1=":=",$A272=";"),"",INDEX('Main Template'!$J$22:$AN$505,Vacay_Template!$A272,Vacay_Template!AE$1))</f>
        <v/>
      </c>
      <c r="AF272" t="e">
        <f>IF(OR(AF$1=":=",$A272=";"),"",INDEX('Main Template'!$J$22:$AN$505,Vacay_Template!$A272,Vacay_Template!AF$1))</f>
        <v>#VALUE!</v>
      </c>
    </row>
    <row r="273" spans="1:32">
      <c r="A273">
        <f>IF(A272=";","",IF('Main Template'!I293&lt;='Main Template'!$F$9,'Main Template'!I293,";"))</f>
        <v>0</v>
      </c>
      <c r="B273">
        <f>IF(OR(B$1=":=",$A273=";"),"",INDEX('Main Template'!$J$22:$AN$505,Vacay_Template!$A273,Vacay_Template!B$1))</f>
        <v>0</v>
      </c>
      <c r="C273">
        <f>IF(OR(C$1=":=",$A273=";"),"",INDEX('Main Template'!$J$22:$AN$505,Vacay_Template!$A273,Vacay_Template!C$1))</f>
        <v>0</v>
      </c>
      <c r="D273">
        <f>IF(OR(D$1=":=",$A273=";"),"",INDEX('Main Template'!$J$22:$AN$505,Vacay_Template!$A273,Vacay_Template!D$1))</f>
        <v>0</v>
      </c>
      <c r="E273">
        <f>IF(OR(E$1=":=",$A273=";"),"",INDEX('Main Template'!$J$22:$AN$505,Vacay_Template!$A273,Vacay_Template!E$1))</f>
        <v>0</v>
      </c>
      <c r="F273">
        <f>IF(OR(F$1=":=",$A273=";"),"",INDEX('Main Template'!$J$22:$AN$505,Vacay_Template!$A273,Vacay_Template!F$1))</f>
        <v>0</v>
      </c>
      <c r="G273">
        <f>IF(OR(G$1=":=",$A273=";"),"",INDEX('Main Template'!$J$22:$AN$505,Vacay_Template!$A273,Vacay_Template!G$1))</f>
        <v>0</v>
      </c>
      <c r="H273">
        <f>IF(OR(H$1=":=",$A273=";"),"",INDEX('Main Template'!$J$22:$AN$505,Vacay_Template!$A273,Vacay_Template!H$1))</f>
        <v>0</v>
      </c>
      <c r="I273">
        <f>IF(OR(I$1=":=",$A273=";"),"",INDEX('Main Template'!$J$22:$AN$505,Vacay_Template!$A273,Vacay_Template!I$1))</f>
        <v>0</v>
      </c>
      <c r="J273">
        <f>IF(OR(J$1=":=",$A273=";"),"",INDEX('Main Template'!$J$22:$AN$505,Vacay_Template!$A273,Vacay_Template!J$1))</f>
        <v>0</v>
      </c>
      <c r="K273">
        <f>IF(OR(K$1=":=",$A273=";"),"",INDEX('Main Template'!$J$22:$AN$505,Vacay_Template!$A273,Vacay_Template!K$1))</f>
        <v>0</v>
      </c>
      <c r="L273">
        <f>IF(OR(L$1=":=",$A273=";"),"",INDEX('Main Template'!$J$22:$AN$505,Vacay_Template!$A273,Vacay_Template!L$1))</f>
        <v>0</v>
      </c>
      <c r="M273">
        <f>IF(OR(M$1=":=",$A273=";"),"",INDEX('Main Template'!$J$22:$AN$505,Vacay_Template!$A273,Vacay_Template!M$1))</f>
        <v>0</v>
      </c>
      <c r="N273">
        <f>IF(OR(N$1=":=",$A273=";"),"",INDEX('Main Template'!$J$22:$AN$505,Vacay_Template!$A273,Vacay_Template!N$1))</f>
        <v>0</v>
      </c>
      <c r="O273">
        <f>IF(OR(O$1=":=",$A273=";"),"",INDEX('Main Template'!$J$22:$AN$505,Vacay_Template!$A273,Vacay_Template!O$1))</f>
        <v>0</v>
      </c>
      <c r="P273">
        <f>IF(OR(P$1=":=",$A273=";"),"",INDEX('Main Template'!$J$22:$AN$505,Vacay_Template!$A273,Vacay_Template!P$1))</f>
        <v>0</v>
      </c>
      <c r="Q273">
        <f>IF(OR(Q$1=":=",$A273=";"),"",INDEX('Main Template'!$J$22:$AN$505,Vacay_Template!$A273,Vacay_Template!Q$1))</f>
        <v>0</v>
      </c>
      <c r="R273">
        <f>IF(OR(R$1=":=",$A273=";"),"",INDEX('Main Template'!$J$22:$AN$505,Vacay_Template!$A273,Vacay_Template!R$1))</f>
        <v>0</v>
      </c>
      <c r="S273">
        <f>IF(OR(S$1=":=",$A273=";"),"",INDEX('Main Template'!$J$22:$AN$505,Vacay_Template!$A273,Vacay_Template!S$1))</f>
        <v>0</v>
      </c>
      <c r="T273">
        <f>IF(OR(T$1=":=",$A273=";"),"",INDEX('Main Template'!$J$22:$AN$505,Vacay_Template!$A273,Vacay_Template!T$1))</f>
        <v>0</v>
      </c>
      <c r="U273">
        <f>IF(OR(U$1=":=",$A273=";"),"",INDEX('Main Template'!$J$22:$AN$505,Vacay_Template!$A273,Vacay_Template!U$1))</f>
        <v>0</v>
      </c>
      <c r="V273">
        <f>IF(OR(V$1=":=",$A273=";"),"",INDEX('Main Template'!$J$22:$AN$505,Vacay_Template!$A273,Vacay_Template!V$1))</f>
        <v>0</v>
      </c>
      <c r="W273">
        <f>IF(OR(W$1=":=",$A273=";"),"",INDEX('Main Template'!$J$22:$AN$505,Vacay_Template!$A273,Vacay_Template!W$1))</f>
        <v>0</v>
      </c>
      <c r="X273">
        <f>IF(OR(X$1=":=",$A273=";"),"",INDEX('Main Template'!$J$22:$AN$505,Vacay_Template!$A273,Vacay_Template!X$1))</f>
        <v>0</v>
      </c>
      <c r="Y273">
        <f>IF(OR(Y$1=":=",$A273=";"),"",INDEX('Main Template'!$J$22:$AN$505,Vacay_Template!$A273,Vacay_Template!Y$1))</f>
        <v>0</v>
      </c>
      <c r="Z273">
        <f>IF(OR(Z$1=":=",$A273=";"),"",INDEX('Main Template'!$J$22:$AN$505,Vacay_Template!$A273,Vacay_Template!Z$1))</f>
        <v>0</v>
      </c>
      <c r="AA273">
        <f>IF(OR(AA$1=":=",$A273=";"),"",INDEX('Main Template'!$J$22:$AN$505,Vacay_Template!$A273,Vacay_Template!AA$1))</f>
        <v>0</v>
      </c>
      <c r="AB273">
        <f>IF(OR(AB$1=":=",$A273=";"),"",INDEX('Main Template'!$J$22:$AN$505,Vacay_Template!$A273,Vacay_Template!AB$1))</f>
        <v>0</v>
      </c>
      <c r="AC273">
        <f>IF(OR(AC$1=":=",$A273=";"),"",INDEX('Main Template'!$J$22:$AN$505,Vacay_Template!$A273,Vacay_Template!AC$1))</f>
        <v>0</v>
      </c>
      <c r="AD273">
        <f>IF(OR(AD$1=":=",$A273=";"),"",INDEX('Main Template'!$J$22:$AN$505,Vacay_Template!$A273,Vacay_Template!AD$1))</f>
        <v>0</v>
      </c>
      <c r="AE273" t="str">
        <f>IF(OR(AE$1=":=",$A273=";"),"",INDEX('Main Template'!$J$22:$AN$505,Vacay_Template!$A273,Vacay_Template!AE$1))</f>
        <v/>
      </c>
      <c r="AF273" t="e">
        <f>IF(OR(AF$1=":=",$A273=";"),"",INDEX('Main Template'!$J$22:$AN$505,Vacay_Template!$A273,Vacay_Template!AF$1))</f>
        <v>#VALUE!</v>
      </c>
    </row>
    <row r="274" spans="1:32">
      <c r="A274">
        <f>IF(A273=";","",IF('Main Template'!I294&lt;='Main Template'!$F$9,'Main Template'!I294,";"))</f>
        <v>0</v>
      </c>
      <c r="B274">
        <f>IF(OR(B$1=":=",$A274=";"),"",INDEX('Main Template'!$J$22:$AN$505,Vacay_Template!$A274,Vacay_Template!B$1))</f>
        <v>0</v>
      </c>
      <c r="C274">
        <f>IF(OR(C$1=":=",$A274=";"),"",INDEX('Main Template'!$J$22:$AN$505,Vacay_Template!$A274,Vacay_Template!C$1))</f>
        <v>0</v>
      </c>
      <c r="D274">
        <f>IF(OR(D$1=":=",$A274=";"),"",INDEX('Main Template'!$J$22:$AN$505,Vacay_Template!$A274,Vacay_Template!D$1))</f>
        <v>0</v>
      </c>
      <c r="E274">
        <f>IF(OR(E$1=":=",$A274=";"),"",INDEX('Main Template'!$J$22:$AN$505,Vacay_Template!$A274,Vacay_Template!E$1))</f>
        <v>0</v>
      </c>
      <c r="F274">
        <f>IF(OR(F$1=":=",$A274=";"),"",INDEX('Main Template'!$J$22:$AN$505,Vacay_Template!$A274,Vacay_Template!F$1))</f>
        <v>0</v>
      </c>
      <c r="G274">
        <f>IF(OR(G$1=":=",$A274=";"),"",INDEX('Main Template'!$J$22:$AN$505,Vacay_Template!$A274,Vacay_Template!G$1))</f>
        <v>0</v>
      </c>
      <c r="H274">
        <f>IF(OR(H$1=":=",$A274=";"),"",INDEX('Main Template'!$J$22:$AN$505,Vacay_Template!$A274,Vacay_Template!H$1))</f>
        <v>0</v>
      </c>
      <c r="I274">
        <f>IF(OR(I$1=":=",$A274=";"),"",INDEX('Main Template'!$J$22:$AN$505,Vacay_Template!$A274,Vacay_Template!I$1))</f>
        <v>0</v>
      </c>
      <c r="J274">
        <f>IF(OR(J$1=":=",$A274=";"),"",INDEX('Main Template'!$J$22:$AN$505,Vacay_Template!$A274,Vacay_Template!J$1))</f>
        <v>0</v>
      </c>
      <c r="K274">
        <f>IF(OR(K$1=":=",$A274=";"),"",INDEX('Main Template'!$J$22:$AN$505,Vacay_Template!$A274,Vacay_Template!K$1))</f>
        <v>0</v>
      </c>
      <c r="L274">
        <f>IF(OR(L$1=":=",$A274=";"),"",INDEX('Main Template'!$J$22:$AN$505,Vacay_Template!$A274,Vacay_Template!L$1))</f>
        <v>0</v>
      </c>
      <c r="M274">
        <f>IF(OR(M$1=":=",$A274=";"),"",INDEX('Main Template'!$J$22:$AN$505,Vacay_Template!$A274,Vacay_Template!M$1))</f>
        <v>0</v>
      </c>
      <c r="N274">
        <f>IF(OR(N$1=":=",$A274=";"),"",INDEX('Main Template'!$J$22:$AN$505,Vacay_Template!$A274,Vacay_Template!N$1))</f>
        <v>0</v>
      </c>
      <c r="O274">
        <f>IF(OR(O$1=":=",$A274=";"),"",INDEX('Main Template'!$J$22:$AN$505,Vacay_Template!$A274,Vacay_Template!O$1))</f>
        <v>0</v>
      </c>
      <c r="P274">
        <f>IF(OR(P$1=":=",$A274=";"),"",INDEX('Main Template'!$J$22:$AN$505,Vacay_Template!$A274,Vacay_Template!P$1))</f>
        <v>0</v>
      </c>
      <c r="Q274">
        <f>IF(OR(Q$1=":=",$A274=";"),"",INDEX('Main Template'!$J$22:$AN$505,Vacay_Template!$A274,Vacay_Template!Q$1))</f>
        <v>0</v>
      </c>
      <c r="R274">
        <f>IF(OR(R$1=":=",$A274=";"),"",INDEX('Main Template'!$J$22:$AN$505,Vacay_Template!$A274,Vacay_Template!R$1))</f>
        <v>0</v>
      </c>
      <c r="S274">
        <f>IF(OR(S$1=":=",$A274=";"),"",INDEX('Main Template'!$J$22:$AN$505,Vacay_Template!$A274,Vacay_Template!S$1))</f>
        <v>0</v>
      </c>
      <c r="T274">
        <f>IF(OR(T$1=":=",$A274=";"),"",INDEX('Main Template'!$J$22:$AN$505,Vacay_Template!$A274,Vacay_Template!T$1))</f>
        <v>0</v>
      </c>
      <c r="U274">
        <f>IF(OR(U$1=":=",$A274=";"),"",INDEX('Main Template'!$J$22:$AN$505,Vacay_Template!$A274,Vacay_Template!U$1))</f>
        <v>0</v>
      </c>
      <c r="V274">
        <f>IF(OR(V$1=":=",$A274=";"),"",INDEX('Main Template'!$J$22:$AN$505,Vacay_Template!$A274,Vacay_Template!V$1))</f>
        <v>0</v>
      </c>
      <c r="W274">
        <f>IF(OR(W$1=":=",$A274=";"),"",INDEX('Main Template'!$J$22:$AN$505,Vacay_Template!$A274,Vacay_Template!W$1))</f>
        <v>0</v>
      </c>
      <c r="X274">
        <f>IF(OR(X$1=":=",$A274=";"),"",INDEX('Main Template'!$J$22:$AN$505,Vacay_Template!$A274,Vacay_Template!X$1))</f>
        <v>0</v>
      </c>
      <c r="Y274">
        <f>IF(OR(Y$1=":=",$A274=";"),"",INDEX('Main Template'!$J$22:$AN$505,Vacay_Template!$A274,Vacay_Template!Y$1))</f>
        <v>0</v>
      </c>
      <c r="Z274">
        <f>IF(OR(Z$1=":=",$A274=";"),"",INDEX('Main Template'!$J$22:$AN$505,Vacay_Template!$A274,Vacay_Template!Z$1))</f>
        <v>0</v>
      </c>
      <c r="AA274">
        <f>IF(OR(AA$1=":=",$A274=";"),"",INDEX('Main Template'!$J$22:$AN$505,Vacay_Template!$A274,Vacay_Template!AA$1))</f>
        <v>0</v>
      </c>
      <c r="AB274">
        <f>IF(OR(AB$1=":=",$A274=";"),"",INDEX('Main Template'!$J$22:$AN$505,Vacay_Template!$A274,Vacay_Template!AB$1))</f>
        <v>0</v>
      </c>
      <c r="AC274">
        <f>IF(OR(AC$1=":=",$A274=";"),"",INDEX('Main Template'!$J$22:$AN$505,Vacay_Template!$A274,Vacay_Template!AC$1))</f>
        <v>0</v>
      </c>
      <c r="AD274">
        <f>IF(OR(AD$1=":=",$A274=";"),"",INDEX('Main Template'!$J$22:$AN$505,Vacay_Template!$A274,Vacay_Template!AD$1))</f>
        <v>0</v>
      </c>
      <c r="AE274" t="str">
        <f>IF(OR(AE$1=":=",$A274=";"),"",INDEX('Main Template'!$J$22:$AN$505,Vacay_Template!$A274,Vacay_Template!AE$1))</f>
        <v/>
      </c>
      <c r="AF274" t="e">
        <f>IF(OR(AF$1=":=",$A274=";"),"",INDEX('Main Template'!$J$22:$AN$505,Vacay_Template!$A274,Vacay_Template!AF$1))</f>
        <v>#VALUE!</v>
      </c>
    </row>
    <row r="275" spans="1:32">
      <c r="A275">
        <f>IF(A274=";","",IF('Main Template'!I295&lt;='Main Template'!$F$9,'Main Template'!I295,";"))</f>
        <v>0</v>
      </c>
      <c r="B275">
        <f>IF(OR(B$1=":=",$A275=";"),"",INDEX('Main Template'!$J$22:$AN$505,Vacay_Template!$A275,Vacay_Template!B$1))</f>
        <v>0</v>
      </c>
      <c r="C275">
        <f>IF(OR(C$1=":=",$A275=";"),"",INDEX('Main Template'!$J$22:$AN$505,Vacay_Template!$A275,Vacay_Template!C$1))</f>
        <v>0</v>
      </c>
      <c r="D275">
        <f>IF(OR(D$1=":=",$A275=";"),"",INDEX('Main Template'!$J$22:$AN$505,Vacay_Template!$A275,Vacay_Template!D$1))</f>
        <v>0</v>
      </c>
      <c r="E275">
        <f>IF(OR(E$1=":=",$A275=";"),"",INDEX('Main Template'!$J$22:$AN$505,Vacay_Template!$A275,Vacay_Template!E$1))</f>
        <v>0</v>
      </c>
      <c r="F275">
        <f>IF(OR(F$1=":=",$A275=";"),"",INDEX('Main Template'!$J$22:$AN$505,Vacay_Template!$A275,Vacay_Template!F$1))</f>
        <v>0</v>
      </c>
      <c r="G275">
        <f>IF(OR(G$1=":=",$A275=";"),"",INDEX('Main Template'!$J$22:$AN$505,Vacay_Template!$A275,Vacay_Template!G$1))</f>
        <v>0</v>
      </c>
      <c r="H275">
        <f>IF(OR(H$1=":=",$A275=";"),"",INDEX('Main Template'!$J$22:$AN$505,Vacay_Template!$A275,Vacay_Template!H$1))</f>
        <v>0</v>
      </c>
      <c r="I275">
        <f>IF(OR(I$1=":=",$A275=";"),"",INDEX('Main Template'!$J$22:$AN$505,Vacay_Template!$A275,Vacay_Template!I$1))</f>
        <v>0</v>
      </c>
      <c r="J275">
        <f>IF(OR(J$1=":=",$A275=";"),"",INDEX('Main Template'!$J$22:$AN$505,Vacay_Template!$A275,Vacay_Template!J$1))</f>
        <v>0</v>
      </c>
      <c r="K275">
        <f>IF(OR(K$1=":=",$A275=";"),"",INDEX('Main Template'!$J$22:$AN$505,Vacay_Template!$A275,Vacay_Template!K$1))</f>
        <v>0</v>
      </c>
      <c r="L275">
        <f>IF(OR(L$1=":=",$A275=";"),"",INDEX('Main Template'!$J$22:$AN$505,Vacay_Template!$A275,Vacay_Template!L$1))</f>
        <v>0</v>
      </c>
      <c r="M275">
        <f>IF(OR(M$1=":=",$A275=";"),"",INDEX('Main Template'!$J$22:$AN$505,Vacay_Template!$A275,Vacay_Template!M$1))</f>
        <v>0</v>
      </c>
      <c r="N275">
        <f>IF(OR(N$1=":=",$A275=";"),"",INDEX('Main Template'!$J$22:$AN$505,Vacay_Template!$A275,Vacay_Template!N$1))</f>
        <v>0</v>
      </c>
      <c r="O275">
        <f>IF(OR(O$1=":=",$A275=";"),"",INDEX('Main Template'!$J$22:$AN$505,Vacay_Template!$A275,Vacay_Template!O$1))</f>
        <v>0</v>
      </c>
      <c r="P275">
        <f>IF(OR(P$1=":=",$A275=";"),"",INDEX('Main Template'!$J$22:$AN$505,Vacay_Template!$A275,Vacay_Template!P$1))</f>
        <v>0</v>
      </c>
      <c r="Q275">
        <f>IF(OR(Q$1=":=",$A275=";"),"",INDEX('Main Template'!$J$22:$AN$505,Vacay_Template!$A275,Vacay_Template!Q$1))</f>
        <v>0</v>
      </c>
      <c r="R275">
        <f>IF(OR(R$1=":=",$A275=";"),"",INDEX('Main Template'!$J$22:$AN$505,Vacay_Template!$A275,Vacay_Template!R$1))</f>
        <v>0</v>
      </c>
      <c r="S275">
        <f>IF(OR(S$1=":=",$A275=";"),"",INDEX('Main Template'!$J$22:$AN$505,Vacay_Template!$A275,Vacay_Template!S$1))</f>
        <v>0</v>
      </c>
      <c r="T275">
        <f>IF(OR(T$1=":=",$A275=";"),"",INDEX('Main Template'!$J$22:$AN$505,Vacay_Template!$A275,Vacay_Template!T$1))</f>
        <v>0</v>
      </c>
      <c r="U275">
        <f>IF(OR(U$1=":=",$A275=";"),"",INDEX('Main Template'!$J$22:$AN$505,Vacay_Template!$A275,Vacay_Template!U$1))</f>
        <v>0</v>
      </c>
      <c r="V275">
        <f>IF(OR(V$1=":=",$A275=";"),"",INDEX('Main Template'!$J$22:$AN$505,Vacay_Template!$A275,Vacay_Template!V$1))</f>
        <v>0</v>
      </c>
      <c r="W275">
        <f>IF(OR(W$1=":=",$A275=";"),"",INDEX('Main Template'!$J$22:$AN$505,Vacay_Template!$A275,Vacay_Template!W$1))</f>
        <v>0</v>
      </c>
      <c r="X275">
        <f>IF(OR(X$1=":=",$A275=";"),"",INDEX('Main Template'!$J$22:$AN$505,Vacay_Template!$A275,Vacay_Template!X$1))</f>
        <v>0</v>
      </c>
      <c r="Y275">
        <f>IF(OR(Y$1=":=",$A275=";"),"",INDEX('Main Template'!$J$22:$AN$505,Vacay_Template!$A275,Vacay_Template!Y$1))</f>
        <v>0</v>
      </c>
      <c r="Z275">
        <f>IF(OR(Z$1=":=",$A275=";"),"",INDEX('Main Template'!$J$22:$AN$505,Vacay_Template!$A275,Vacay_Template!Z$1))</f>
        <v>0</v>
      </c>
      <c r="AA275">
        <f>IF(OR(AA$1=":=",$A275=";"),"",INDEX('Main Template'!$J$22:$AN$505,Vacay_Template!$A275,Vacay_Template!AA$1))</f>
        <v>0</v>
      </c>
      <c r="AB275">
        <f>IF(OR(AB$1=":=",$A275=";"),"",INDEX('Main Template'!$J$22:$AN$505,Vacay_Template!$A275,Vacay_Template!AB$1))</f>
        <v>0</v>
      </c>
      <c r="AC275">
        <f>IF(OR(AC$1=":=",$A275=";"),"",INDEX('Main Template'!$J$22:$AN$505,Vacay_Template!$A275,Vacay_Template!AC$1))</f>
        <v>0</v>
      </c>
      <c r="AD275">
        <f>IF(OR(AD$1=":=",$A275=";"),"",INDEX('Main Template'!$J$22:$AN$505,Vacay_Template!$A275,Vacay_Template!AD$1))</f>
        <v>0</v>
      </c>
      <c r="AE275" t="str">
        <f>IF(OR(AE$1=":=",$A275=";"),"",INDEX('Main Template'!$J$22:$AN$505,Vacay_Template!$A275,Vacay_Template!AE$1))</f>
        <v/>
      </c>
      <c r="AF275" t="e">
        <f>IF(OR(AF$1=":=",$A275=";"),"",INDEX('Main Template'!$J$22:$AN$505,Vacay_Template!$A275,Vacay_Template!AF$1))</f>
        <v>#VALUE!</v>
      </c>
    </row>
    <row r="276" spans="1:32">
      <c r="A276">
        <f>IF(A275=";","",IF('Main Template'!I296&lt;='Main Template'!$F$9,'Main Template'!I296,";"))</f>
        <v>0</v>
      </c>
      <c r="B276">
        <f>IF(OR(B$1=":=",$A276=";"),"",INDEX('Main Template'!$J$22:$AN$505,Vacay_Template!$A276,Vacay_Template!B$1))</f>
        <v>0</v>
      </c>
      <c r="C276">
        <f>IF(OR(C$1=":=",$A276=";"),"",INDEX('Main Template'!$J$22:$AN$505,Vacay_Template!$A276,Vacay_Template!C$1))</f>
        <v>0</v>
      </c>
      <c r="D276">
        <f>IF(OR(D$1=":=",$A276=";"),"",INDEX('Main Template'!$J$22:$AN$505,Vacay_Template!$A276,Vacay_Template!D$1))</f>
        <v>0</v>
      </c>
      <c r="E276">
        <f>IF(OR(E$1=":=",$A276=";"),"",INDEX('Main Template'!$J$22:$AN$505,Vacay_Template!$A276,Vacay_Template!E$1))</f>
        <v>0</v>
      </c>
      <c r="F276">
        <f>IF(OR(F$1=":=",$A276=";"),"",INDEX('Main Template'!$J$22:$AN$505,Vacay_Template!$A276,Vacay_Template!F$1))</f>
        <v>0</v>
      </c>
      <c r="G276">
        <f>IF(OR(G$1=":=",$A276=";"),"",INDEX('Main Template'!$J$22:$AN$505,Vacay_Template!$A276,Vacay_Template!G$1))</f>
        <v>0</v>
      </c>
      <c r="H276">
        <f>IF(OR(H$1=":=",$A276=";"),"",INDEX('Main Template'!$J$22:$AN$505,Vacay_Template!$A276,Vacay_Template!H$1))</f>
        <v>0</v>
      </c>
      <c r="I276">
        <f>IF(OR(I$1=":=",$A276=";"),"",INDEX('Main Template'!$J$22:$AN$505,Vacay_Template!$A276,Vacay_Template!I$1))</f>
        <v>0</v>
      </c>
      <c r="J276">
        <f>IF(OR(J$1=":=",$A276=";"),"",INDEX('Main Template'!$J$22:$AN$505,Vacay_Template!$A276,Vacay_Template!J$1))</f>
        <v>0</v>
      </c>
      <c r="K276">
        <f>IF(OR(K$1=":=",$A276=";"),"",INDEX('Main Template'!$J$22:$AN$505,Vacay_Template!$A276,Vacay_Template!K$1))</f>
        <v>0</v>
      </c>
      <c r="L276">
        <f>IF(OR(L$1=":=",$A276=";"),"",INDEX('Main Template'!$J$22:$AN$505,Vacay_Template!$A276,Vacay_Template!L$1))</f>
        <v>0</v>
      </c>
      <c r="M276">
        <f>IF(OR(M$1=":=",$A276=";"),"",INDEX('Main Template'!$J$22:$AN$505,Vacay_Template!$A276,Vacay_Template!M$1))</f>
        <v>0</v>
      </c>
      <c r="N276">
        <f>IF(OR(N$1=":=",$A276=";"),"",INDEX('Main Template'!$J$22:$AN$505,Vacay_Template!$A276,Vacay_Template!N$1))</f>
        <v>0</v>
      </c>
      <c r="O276">
        <f>IF(OR(O$1=":=",$A276=";"),"",INDEX('Main Template'!$J$22:$AN$505,Vacay_Template!$A276,Vacay_Template!O$1))</f>
        <v>0</v>
      </c>
      <c r="P276">
        <f>IF(OR(P$1=":=",$A276=";"),"",INDEX('Main Template'!$J$22:$AN$505,Vacay_Template!$A276,Vacay_Template!P$1))</f>
        <v>0</v>
      </c>
      <c r="Q276">
        <f>IF(OR(Q$1=":=",$A276=";"),"",INDEX('Main Template'!$J$22:$AN$505,Vacay_Template!$A276,Vacay_Template!Q$1))</f>
        <v>0</v>
      </c>
      <c r="R276">
        <f>IF(OR(R$1=":=",$A276=";"),"",INDEX('Main Template'!$J$22:$AN$505,Vacay_Template!$A276,Vacay_Template!R$1))</f>
        <v>0</v>
      </c>
      <c r="S276">
        <f>IF(OR(S$1=":=",$A276=";"),"",INDEX('Main Template'!$J$22:$AN$505,Vacay_Template!$A276,Vacay_Template!S$1))</f>
        <v>0</v>
      </c>
      <c r="T276">
        <f>IF(OR(T$1=":=",$A276=";"),"",INDEX('Main Template'!$J$22:$AN$505,Vacay_Template!$A276,Vacay_Template!T$1))</f>
        <v>0</v>
      </c>
      <c r="U276">
        <f>IF(OR(U$1=":=",$A276=";"),"",INDEX('Main Template'!$J$22:$AN$505,Vacay_Template!$A276,Vacay_Template!U$1))</f>
        <v>0</v>
      </c>
      <c r="V276">
        <f>IF(OR(V$1=":=",$A276=";"),"",INDEX('Main Template'!$J$22:$AN$505,Vacay_Template!$A276,Vacay_Template!V$1))</f>
        <v>0</v>
      </c>
      <c r="W276">
        <f>IF(OR(W$1=":=",$A276=";"),"",INDEX('Main Template'!$J$22:$AN$505,Vacay_Template!$A276,Vacay_Template!W$1))</f>
        <v>0</v>
      </c>
      <c r="X276">
        <f>IF(OR(X$1=":=",$A276=";"),"",INDEX('Main Template'!$J$22:$AN$505,Vacay_Template!$A276,Vacay_Template!X$1))</f>
        <v>0</v>
      </c>
      <c r="Y276">
        <f>IF(OR(Y$1=":=",$A276=";"),"",INDEX('Main Template'!$J$22:$AN$505,Vacay_Template!$A276,Vacay_Template!Y$1))</f>
        <v>0</v>
      </c>
      <c r="Z276">
        <f>IF(OR(Z$1=":=",$A276=";"),"",INDEX('Main Template'!$J$22:$AN$505,Vacay_Template!$A276,Vacay_Template!Z$1))</f>
        <v>0</v>
      </c>
      <c r="AA276">
        <f>IF(OR(AA$1=":=",$A276=";"),"",INDEX('Main Template'!$J$22:$AN$505,Vacay_Template!$A276,Vacay_Template!AA$1))</f>
        <v>0</v>
      </c>
      <c r="AB276">
        <f>IF(OR(AB$1=":=",$A276=";"),"",INDEX('Main Template'!$J$22:$AN$505,Vacay_Template!$A276,Vacay_Template!AB$1))</f>
        <v>0</v>
      </c>
      <c r="AC276">
        <f>IF(OR(AC$1=":=",$A276=";"),"",INDEX('Main Template'!$J$22:$AN$505,Vacay_Template!$A276,Vacay_Template!AC$1))</f>
        <v>0</v>
      </c>
      <c r="AD276">
        <f>IF(OR(AD$1=":=",$A276=";"),"",INDEX('Main Template'!$J$22:$AN$505,Vacay_Template!$A276,Vacay_Template!AD$1))</f>
        <v>0</v>
      </c>
      <c r="AE276" t="str">
        <f>IF(OR(AE$1=":=",$A276=";"),"",INDEX('Main Template'!$J$22:$AN$505,Vacay_Template!$A276,Vacay_Template!AE$1))</f>
        <v/>
      </c>
      <c r="AF276" t="e">
        <f>IF(OR(AF$1=":=",$A276=";"),"",INDEX('Main Template'!$J$22:$AN$505,Vacay_Template!$A276,Vacay_Template!AF$1))</f>
        <v>#VALUE!</v>
      </c>
    </row>
    <row r="277" spans="1:32">
      <c r="A277">
        <f>IF(A276=";","",IF('Main Template'!I297&lt;='Main Template'!$F$9,'Main Template'!I297,";"))</f>
        <v>0</v>
      </c>
      <c r="B277">
        <f>IF(OR(B$1=":=",$A277=";"),"",INDEX('Main Template'!$J$22:$AN$505,Vacay_Template!$A277,Vacay_Template!B$1))</f>
        <v>0</v>
      </c>
      <c r="C277">
        <f>IF(OR(C$1=":=",$A277=";"),"",INDEX('Main Template'!$J$22:$AN$505,Vacay_Template!$A277,Vacay_Template!C$1))</f>
        <v>0</v>
      </c>
      <c r="D277">
        <f>IF(OR(D$1=":=",$A277=";"),"",INDEX('Main Template'!$J$22:$AN$505,Vacay_Template!$A277,Vacay_Template!D$1))</f>
        <v>0</v>
      </c>
      <c r="E277">
        <f>IF(OR(E$1=":=",$A277=";"),"",INDEX('Main Template'!$J$22:$AN$505,Vacay_Template!$A277,Vacay_Template!E$1))</f>
        <v>0</v>
      </c>
      <c r="F277">
        <f>IF(OR(F$1=":=",$A277=";"),"",INDEX('Main Template'!$J$22:$AN$505,Vacay_Template!$A277,Vacay_Template!F$1))</f>
        <v>0</v>
      </c>
      <c r="G277">
        <f>IF(OR(G$1=":=",$A277=";"),"",INDEX('Main Template'!$J$22:$AN$505,Vacay_Template!$A277,Vacay_Template!G$1))</f>
        <v>0</v>
      </c>
      <c r="H277">
        <f>IF(OR(H$1=":=",$A277=";"),"",INDEX('Main Template'!$J$22:$AN$505,Vacay_Template!$A277,Vacay_Template!H$1))</f>
        <v>0</v>
      </c>
      <c r="I277">
        <f>IF(OR(I$1=":=",$A277=";"),"",INDEX('Main Template'!$J$22:$AN$505,Vacay_Template!$A277,Vacay_Template!I$1))</f>
        <v>0</v>
      </c>
      <c r="J277">
        <f>IF(OR(J$1=":=",$A277=";"),"",INDEX('Main Template'!$J$22:$AN$505,Vacay_Template!$A277,Vacay_Template!J$1))</f>
        <v>0</v>
      </c>
      <c r="K277">
        <f>IF(OR(K$1=":=",$A277=";"),"",INDEX('Main Template'!$J$22:$AN$505,Vacay_Template!$A277,Vacay_Template!K$1))</f>
        <v>0</v>
      </c>
      <c r="L277">
        <f>IF(OR(L$1=":=",$A277=";"),"",INDEX('Main Template'!$J$22:$AN$505,Vacay_Template!$A277,Vacay_Template!L$1))</f>
        <v>0</v>
      </c>
      <c r="M277">
        <f>IF(OR(M$1=":=",$A277=";"),"",INDEX('Main Template'!$J$22:$AN$505,Vacay_Template!$A277,Vacay_Template!M$1))</f>
        <v>0</v>
      </c>
      <c r="N277">
        <f>IF(OR(N$1=":=",$A277=";"),"",INDEX('Main Template'!$J$22:$AN$505,Vacay_Template!$A277,Vacay_Template!N$1))</f>
        <v>0</v>
      </c>
      <c r="O277">
        <f>IF(OR(O$1=":=",$A277=";"),"",INDEX('Main Template'!$J$22:$AN$505,Vacay_Template!$A277,Vacay_Template!O$1))</f>
        <v>0</v>
      </c>
      <c r="P277">
        <f>IF(OR(P$1=":=",$A277=";"),"",INDEX('Main Template'!$J$22:$AN$505,Vacay_Template!$A277,Vacay_Template!P$1))</f>
        <v>0</v>
      </c>
      <c r="Q277">
        <f>IF(OR(Q$1=":=",$A277=";"),"",INDEX('Main Template'!$J$22:$AN$505,Vacay_Template!$A277,Vacay_Template!Q$1))</f>
        <v>0</v>
      </c>
      <c r="R277">
        <f>IF(OR(R$1=":=",$A277=";"),"",INDEX('Main Template'!$J$22:$AN$505,Vacay_Template!$A277,Vacay_Template!R$1))</f>
        <v>0</v>
      </c>
      <c r="S277">
        <f>IF(OR(S$1=":=",$A277=";"),"",INDEX('Main Template'!$J$22:$AN$505,Vacay_Template!$A277,Vacay_Template!S$1))</f>
        <v>0</v>
      </c>
      <c r="T277">
        <f>IF(OR(T$1=":=",$A277=";"),"",INDEX('Main Template'!$J$22:$AN$505,Vacay_Template!$A277,Vacay_Template!T$1))</f>
        <v>0</v>
      </c>
      <c r="U277">
        <f>IF(OR(U$1=":=",$A277=";"),"",INDEX('Main Template'!$J$22:$AN$505,Vacay_Template!$A277,Vacay_Template!U$1))</f>
        <v>0</v>
      </c>
      <c r="V277">
        <f>IF(OR(V$1=":=",$A277=";"),"",INDEX('Main Template'!$J$22:$AN$505,Vacay_Template!$A277,Vacay_Template!V$1))</f>
        <v>0</v>
      </c>
      <c r="W277">
        <f>IF(OR(W$1=":=",$A277=";"),"",INDEX('Main Template'!$J$22:$AN$505,Vacay_Template!$A277,Vacay_Template!W$1))</f>
        <v>0</v>
      </c>
      <c r="X277">
        <f>IF(OR(X$1=":=",$A277=";"),"",INDEX('Main Template'!$J$22:$AN$505,Vacay_Template!$A277,Vacay_Template!X$1))</f>
        <v>0</v>
      </c>
      <c r="Y277">
        <f>IF(OR(Y$1=":=",$A277=";"),"",INDEX('Main Template'!$J$22:$AN$505,Vacay_Template!$A277,Vacay_Template!Y$1))</f>
        <v>0</v>
      </c>
      <c r="Z277">
        <f>IF(OR(Z$1=":=",$A277=";"),"",INDEX('Main Template'!$J$22:$AN$505,Vacay_Template!$A277,Vacay_Template!Z$1))</f>
        <v>0</v>
      </c>
      <c r="AA277">
        <f>IF(OR(AA$1=":=",$A277=";"),"",INDEX('Main Template'!$J$22:$AN$505,Vacay_Template!$A277,Vacay_Template!AA$1))</f>
        <v>0</v>
      </c>
      <c r="AB277">
        <f>IF(OR(AB$1=":=",$A277=";"),"",INDEX('Main Template'!$J$22:$AN$505,Vacay_Template!$A277,Vacay_Template!AB$1))</f>
        <v>0</v>
      </c>
      <c r="AC277">
        <f>IF(OR(AC$1=":=",$A277=";"),"",INDEX('Main Template'!$J$22:$AN$505,Vacay_Template!$A277,Vacay_Template!AC$1))</f>
        <v>0</v>
      </c>
      <c r="AD277">
        <f>IF(OR(AD$1=":=",$A277=";"),"",INDEX('Main Template'!$J$22:$AN$505,Vacay_Template!$A277,Vacay_Template!AD$1))</f>
        <v>0</v>
      </c>
      <c r="AE277" t="str">
        <f>IF(OR(AE$1=":=",$A277=";"),"",INDEX('Main Template'!$J$22:$AN$505,Vacay_Template!$A277,Vacay_Template!AE$1))</f>
        <v/>
      </c>
      <c r="AF277" t="e">
        <f>IF(OR(AF$1=":=",$A277=";"),"",INDEX('Main Template'!$J$22:$AN$505,Vacay_Template!$A277,Vacay_Template!AF$1))</f>
        <v>#VALUE!</v>
      </c>
    </row>
    <row r="278" spans="1:32">
      <c r="A278">
        <f>IF(A277=";","",IF('Main Template'!I298&lt;='Main Template'!$F$9,'Main Template'!I298,";"))</f>
        <v>0</v>
      </c>
      <c r="B278">
        <f>IF(OR(B$1=":=",$A278=";"),"",INDEX('Main Template'!$J$22:$AN$505,Vacay_Template!$A278,Vacay_Template!B$1))</f>
        <v>0</v>
      </c>
      <c r="C278">
        <f>IF(OR(C$1=":=",$A278=";"),"",INDEX('Main Template'!$J$22:$AN$505,Vacay_Template!$A278,Vacay_Template!C$1))</f>
        <v>0</v>
      </c>
      <c r="D278">
        <f>IF(OR(D$1=":=",$A278=";"),"",INDEX('Main Template'!$J$22:$AN$505,Vacay_Template!$A278,Vacay_Template!D$1))</f>
        <v>0</v>
      </c>
      <c r="E278">
        <f>IF(OR(E$1=":=",$A278=";"),"",INDEX('Main Template'!$J$22:$AN$505,Vacay_Template!$A278,Vacay_Template!E$1))</f>
        <v>0</v>
      </c>
      <c r="F278">
        <f>IF(OR(F$1=":=",$A278=";"),"",INDEX('Main Template'!$J$22:$AN$505,Vacay_Template!$A278,Vacay_Template!F$1))</f>
        <v>0</v>
      </c>
      <c r="G278">
        <f>IF(OR(G$1=":=",$A278=";"),"",INDEX('Main Template'!$J$22:$AN$505,Vacay_Template!$A278,Vacay_Template!G$1))</f>
        <v>0</v>
      </c>
      <c r="H278">
        <f>IF(OR(H$1=":=",$A278=";"),"",INDEX('Main Template'!$J$22:$AN$505,Vacay_Template!$A278,Vacay_Template!H$1))</f>
        <v>0</v>
      </c>
      <c r="I278">
        <f>IF(OR(I$1=":=",$A278=";"),"",INDEX('Main Template'!$J$22:$AN$505,Vacay_Template!$A278,Vacay_Template!I$1))</f>
        <v>0</v>
      </c>
      <c r="J278">
        <f>IF(OR(J$1=":=",$A278=";"),"",INDEX('Main Template'!$J$22:$AN$505,Vacay_Template!$A278,Vacay_Template!J$1))</f>
        <v>0</v>
      </c>
      <c r="K278">
        <f>IF(OR(K$1=":=",$A278=";"),"",INDEX('Main Template'!$J$22:$AN$505,Vacay_Template!$A278,Vacay_Template!K$1))</f>
        <v>0</v>
      </c>
      <c r="L278">
        <f>IF(OR(L$1=":=",$A278=";"),"",INDEX('Main Template'!$J$22:$AN$505,Vacay_Template!$A278,Vacay_Template!L$1))</f>
        <v>0</v>
      </c>
      <c r="M278">
        <f>IF(OR(M$1=":=",$A278=";"),"",INDEX('Main Template'!$J$22:$AN$505,Vacay_Template!$A278,Vacay_Template!M$1))</f>
        <v>0</v>
      </c>
      <c r="N278">
        <f>IF(OR(N$1=":=",$A278=";"),"",INDEX('Main Template'!$J$22:$AN$505,Vacay_Template!$A278,Vacay_Template!N$1))</f>
        <v>0</v>
      </c>
      <c r="O278">
        <f>IF(OR(O$1=":=",$A278=";"),"",INDEX('Main Template'!$J$22:$AN$505,Vacay_Template!$A278,Vacay_Template!O$1))</f>
        <v>0</v>
      </c>
      <c r="P278">
        <f>IF(OR(P$1=":=",$A278=";"),"",INDEX('Main Template'!$J$22:$AN$505,Vacay_Template!$A278,Vacay_Template!P$1))</f>
        <v>0</v>
      </c>
      <c r="Q278">
        <f>IF(OR(Q$1=":=",$A278=";"),"",INDEX('Main Template'!$J$22:$AN$505,Vacay_Template!$A278,Vacay_Template!Q$1))</f>
        <v>0</v>
      </c>
      <c r="R278">
        <f>IF(OR(R$1=":=",$A278=";"),"",INDEX('Main Template'!$J$22:$AN$505,Vacay_Template!$A278,Vacay_Template!R$1))</f>
        <v>0</v>
      </c>
      <c r="S278">
        <f>IF(OR(S$1=":=",$A278=";"),"",INDEX('Main Template'!$J$22:$AN$505,Vacay_Template!$A278,Vacay_Template!S$1))</f>
        <v>0</v>
      </c>
      <c r="T278">
        <f>IF(OR(T$1=":=",$A278=";"),"",INDEX('Main Template'!$J$22:$AN$505,Vacay_Template!$A278,Vacay_Template!T$1))</f>
        <v>0</v>
      </c>
      <c r="U278">
        <f>IF(OR(U$1=":=",$A278=";"),"",INDEX('Main Template'!$J$22:$AN$505,Vacay_Template!$A278,Vacay_Template!U$1))</f>
        <v>0</v>
      </c>
      <c r="V278">
        <f>IF(OR(V$1=":=",$A278=";"),"",INDEX('Main Template'!$J$22:$AN$505,Vacay_Template!$A278,Vacay_Template!V$1))</f>
        <v>0</v>
      </c>
      <c r="W278">
        <f>IF(OR(W$1=":=",$A278=";"),"",INDEX('Main Template'!$J$22:$AN$505,Vacay_Template!$A278,Vacay_Template!W$1))</f>
        <v>0</v>
      </c>
      <c r="X278">
        <f>IF(OR(X$1=":=",$A278=";"),"",INDEX('Main Template'!$J$22:$AN$505,Vacay_Template!$A278,Vacay_Template!X$1))</f>
        <v>0</v>
      </c>
      <c r="Y278">
        <f>IF(OR(Y$1=":=",$A278=";"),"",INDEX('Main Template'!$J$22:$AN$505,Vacay_Template!$A278,Vacay_Template!Y$1))</f>
        <v>0</v>
      </c>
      <c r="Z278">
        <f>IF(OR(Z$1=":=",$A278=";"),"",INDEX('Main Template'!$J$22:$AN$505,Vacay_Template!$A278,Vacay_Template!Z$1))</f>
        <v>0</v>
      </c>
      <c r="AA278">
        <f>IF(OR(AA$1=":=",$A278=";"),"",INDEX('Main Template'!$J$22:$AN$505,Vacay_Template!$A278,Vacay_Template!AA$1))</f>
        <v>0</v>
      </c>
      <c r="AB278">
        <f>IF(OR(AB$1=":=",$A278=";"),"",INDEX('Main Template'!$J$22:$AN$505,Vacay_Template!$A278,Vacay_Template!AB$1))</f>
        <v>0</v>
      </c>
      <c r="AC278">
        <f>IF(OR(AC$1=":=",$A278=";"),"",INDEX('Main Template'!$J$22:$AN$505,Vacay_Template!$A278,Vacay_Template!AC$1))</f>
        <v>0</v>
      </c>
      <c r="AD278">
        <f>IF(OR(AD$1=":=",$A278=";"),"",INDEX('Main Template'!$J$22:$AN$505,Vacay_Template!$A278,Vacay_Template!AD$1))</f>
        <v>0</v>
      </c>
      <c r="AE278" t="str">
        <f>IF(OR(AE$1=":=",$A278=";"),"",INDEX('Main Template'!$J$22:$AN$505,Vacay_Template!$A278,Vacay_Template!AE$1))</f>
        <v/>
      </c>
      <c r="AF278" t="e">
        <f>IF(OR(AF$1=":=",$A278=";"),"",INDEX('Main Template'!$J$22:$AN$505,Vacay_Template!$A278,Vacay_Template!AF$1))</f>
        <v>#VALUE!</v>
      </c>
    </row>
    <row r="279" spans="1:32">
      <c r="A279">
        <f>IF(A278=";","",IF('Main Template'!I299&lt;='Main Template'!$F$9,'Main Template'!I299,";"))</f>
        <v>0</v>
      </c>
      <c r="B279">
        <f>IF(OR(B$1=":=",$A279=";"),"",INDEX('Main Template'!$J$22:$AN$505,Vacay_Template!$A279,Vacay_Template!B$1))</f>
        <v>0</v>
      </c>
      <c r="C279">
        <f>IF(OR(C$1=":=",$A279=";"),"",INDEX('Main Template'!$J$22:$AN$505,Vacay_Template!$A279,Vacay_Template!C$1))</f>
        <v>0</v>
      </c>
      <c r="D279">
        <f>IF(OR(D$1=":=",$A279=";"),"",INDEX('Main Template'!$J$22:$AN$505,Vacay_Template!$A279,Vacay_Template!D$1))</f>
        <v>0</v>
      </c>
      <c r="E279">
        <f>IF(OR(E$1=":=",$A279=";"),"",INDEX('Main Template'!$J$22:$AN$505,Vacay_Template!$A279,Vacay_Template!E$1))</f>
        <v>0</v>
      </c>
      <c r="F279">
        <f>IF(OR(F$1=":=",$A279=";"),"",INDEX('Main Template'!$J$22:$AN$505,Vacay_Template!$A279,Vacay_Template!F$1))</f>
        <v>0</v>
      </c>
      <c r="G279">
        <f>IF(OR(G$1=":=",$A279=";"),"",INDEX('Main Template'!$J$22:$AN$505,Vacay_Template!$A279,Vacay_Template!G$1))</f>
        <v>0</v>
      </c>
      <c r="H279">
        <f>IF(OR(H$1=":=",$A279=";"),"",INDEX('Main Template'!$J$22:$AN$505,Vacay_Template!$A279,Vacay_Template!H$1))</f>
        <v>0</v>
      </c>
      <c r="I279">
        <f>IF(OR(I$1=":=",$A279=";"),"",INDEX('Main Template'!$J$22:$AN$505,Vacay_Template!$A279,Vacay_Template!I$1))</f>
        <v>0</v>
      </c>
      <c r="J279">
        <f>IF(OR(J$1=":=",$A279=";"),"",INDEX('Main Template'!$J$22:$AN$505,Vacay_Template!$A279,Vacay_Template!J$1))</f>
        <v>0</v>
      </c>
      <c r="K279">
        <f>IF(OR(K$1=":=",$A279=";"),"",INDEX('Main Template'!$J$22:$AN$505,Vacay_Template!$A279,Vacay_Template!K$1))</f>
        <v>0</v>
      </c>
      <c r="L279">
        <f>IF(OR(L$1=":=",$A279=";"),"",INDEX('Main Template'!$J$22:$AN$505,Vacay_Template!$A279,Vacay_Template!L$1))</f>
        <v>0</v>
      </c>
      <c r="M279">
        <f>IF(OR(M$1=":=",$A279=";"),"",INDEX('Main Template'!$J$22:$AN$505,Vacay_Template!$A279,Vacay_Template!M$1))</f>
        <v>0</v>
      </c>
      <c r="N279">
        <f>IF(OR(N$1=":=",$A279=";"),"",INDEX('Main Template'!$J$22:$AN$505,Vacay_Template!$A279,Vacay_Template!N$1))</f>
        <v>0</v>
      </c>
      <c r="O279">
        <f>IF(OR(O$1=":=",$A279=";"),"",INDEX('Main Template'!$J$22:$AN$505,Vacay_Template!$A279,Vacay_Template!O$1))</f>
        <v>0</v>
      </c>
      <c r="P279">
        <f>IF(OR(P$1=":=",$A279=";"),"",INDEX('Main Template'!$J$22:$AN$505,Vacay_Template!$A279,Vacay_Template!P$1))</f>
        <v>0</v>
      </c>
      <c r="Q279">
        <f>IF(OR(Q$1=":=",$A279=";"),"",INDEX('Main Template'!$J$22:$AN$505,Vacay_Template!$A279,Vacay_Template!Q$1))</f>
        <v>0</v>
      </c>
      <c r="R279">
        <f>IF(OR(R$1=":=",$A279=";"),"",INDEX('Main Template'!$J$22:$AN$505,Vacay_Template!$A279,Vacay_Template!R$1))</f>
        <v>0</v>
      </c>
      <c r="S279">
        <f>IF(OR(S$1=":=",$A279=";"),"",INDEX('Main Template'!$J$22:$AN$505,Vacay_Template!$A279,Vacay_Template!S$1))</f>
        <v>0</v>
      </c>
      <c r="T279">
        <f>IF(OR(T$1=":=",$A279=";"),"",INDEX('Main Template'!$J$22:$AN$505,Vacay_Template!$A279,Vacay_Template!T$1))</f>
        <v>0</v>
      </c>
      <c r="U279">
        <f>IF(OR(U$1=":=",$A279=";"),"",INDEX('Main Template'!$J$22:$AN$505,Vacay_Template!$A279,Vacay_Template!U$1))</f>
        <v>0</v>
      </c>
      <c r="V279">
        <f>IF(OR(V$1=":=",$A279=";"),"",INDEX('Main Template'!$J$22:$AN$505,Vacay_Template!$A279,Vacay_Template!V$1))</f>
        <v>0</v>
      </c>
      <c r="W279">
        <f>IF(OR(W$1=":=",$A279=";"),"",INDEX('Main Template'!$J$22:$AN$505,Vacay_Template!$A279,Vacay_Template!W$1))</f>
        <v>0</v>
      </c>
      <c r="X279">
        <f>IF(OR(X$1=":=",$A279=";"),"",INDEX('Main Template'!$J$22:$AN$505,Vacay_Template!$A279,Vacay_Template!X$1))</f>
        <v>0</v>
      </c>
      <c r="Y279">
        <f>IF(OR(Y$1=":=",$A279=";"),"",INDEX('Main Template'!$J$22:$AN$505,Vacay_Template!$A279,Vacay_Template!Y$1))</f>
        <v>0</v>
      </c>
      <c r="Z279">
        <f>IF(OR(Z$1=":=",$A279=";"),"",INDEX('Main Template'!$J$22:$AN$505,Vacay_Template!$A279,Vacay_Template!Z$1))</f>
        <v>0</v>
      </c>
      <c r="AA279">
        <f>IF(OR(AA$1=":=",$A279=";"),"",INDEX('Main Template'!$J$22:$AN$505,Vacay_Template!$A279,Vacay_Template!AA$1))</f>
        <v>0</v>
      </c>
      <c r="AB279">
        <f>IF(OR(AB$1=":=",$A279=";"),"",INDEX('Main Template'!$J$22:$AN$505,Vacay_Template!$A279,Vacay_Template!AB$1))</f>
        <v>0</v>
      </c>
      <c r="AC279">
        <f>IF(OR(AC$1=":=",$A279=";"),"",INDEX('Main Template'!$J$22:$AN$505,Vacay_Template!$A279,Vacay_Template!AC$1))</f>
        <v>0</v>
      </c>
      <c r="AD279">
        <f>IF(OR(AD$1=":=",$A279=";"),"",INDEX('Main Template'!$J$22:$AN$505,Vacay_Template!$A279,Vacay_Template!AD$1))</f>
        <v>0</v>
      </c>
      <c r="AE279" t="str">
        <f>IF(OR(AE$1=":=",$A279=";"),"",INDEX('Main Template'!$J$22:$AN$505,Vacay_Template!$A279,Vacay_Template!AE$1))</f>
        <v/>
      </c>
      <c r="AF279" t="e">
        <f>IF(OR(AF$1=":=",$A279=";"),"",INDEX('Main Template'!$J$22:$AN$505,Vacay_Template!$A279,Vacay_Template!AF$1))</f>
        <v>#VALUE!</v>
      </c>
    </row>
    <row r="280" spans="1:32">
      <c r="A280">
        <f>IF(A279=";","",IF('Main Template'!I300&lt;='Main Template'!$F$9,'Main Template'!I300,";"))</f>
        <v>0</v>
      </c>
      <c r="B280">
        <f>IF(OR(B$1=":=",$A280=";"),"",INDEX('Main Template'!$J$22:$AN$505,Vacay_Template!$A280,Vacay_Template!B$1))</f>
        <v>0</v>
      </c>
      <c r="C280">
        <f>IF(OR(C$1=":=",$A280=";"),"",INDEX('Main Template'!$J$22:$AN$505,Vacay_Template!$A280,Vacay_Template!C$1))</f>
        <v>0</v>
      </c>
      <c r="D280">
        <f>IF(OR(D$1=":=",$A280=";"),"",INDEX('Main Template'!$J$22:$AN$505,Vacay_Template!$A280,Vacay_Template!D$1))</f>
        <v>0</v>
      </c>
      <c r="E280">
        <f>IF(OR(E$1=":=",$A280=";"),"",INDEX('Main Template'!$J$22:$AN$505,Vacay_Template!$A280,Vacay_Template!E$1))</f>
        <v>0</v>
      </c>
      <c r="F280">
        <f>IF(OR(F$1=":=",$A280=";"),"",INDEX('Main Template'!$J$22:$AN$505,Vacay_Template!$A280,Vacay_Template!F$1))</f>
        <v>0</v>
      </c>
      <c r="G280">
        <f>IF(OR(G$1=":=",$A280=";"),"",INDEX('Main Template'!$J$22:$AN$505,Vacay_Template!$A280,Vacay_Template!G$1))</f>
        <v>0</v>
      </c>
      <c r="H280">
        <f>IF(OR(H$1=":=",$A280=";"),"",INDEX('Main Template'!$J$22:$AN$505,Vacay_Template!$A280,Vacay_Template!H$1))</f>
        <v>0</v>
      </c>
      <c r="I280">
        <f>IF(OR(I$1=":=",$A280=";"),"",INDEX('Main Template'!$J$22:$AN$505,Vacay_Template!$A280,Vacay_Template!I$1))</f>
        <v>0</v>
      </c>
      <c r="J280">
        <f>IF(OR(J$1=":=",$A280=";"),"",INDEX('Main Template'!$J$22:$AN$505,Vacay_Template!$A280,Vacay_Template!J$1))</f>
        <v>0</v>
      </c>
      <c r="K280">
        <f>IF(OR(K$1=":=",$A280=";"),"",INDEX('Main Template'!$J$22:$AN$505,Vacay_Template!$A280,Vacay_Template!K$1))</f>
        <v>0</v>
      </c>
      <c r="L280">
        <f>IF(OR(L$1=":=",$A280=";"),"",INDEX('Main Template'!$J$22:$AN$505,Vacay_Template!$A280,Vacay_Template!L$1))</f>
        <v>0</v>
      </c>
      <c r="M280">
        <f>IF(OR(M$1=":=",$A280=";"),"",INDEX('Main Template'!$J$22:$AN$505,Vacay_Template!$A280,Vacay_Template!M$1))</f>
        <v>0</v>
      </c>
      <c r="N280">
        <f>IF(OR(N$1=":=",$A280=";"),"",INDEX('Main Template'!$J$22:$AN$505,Vacay_Template!$A280,Vacay_Template!N$1))</f>
        <v>0</v>
      </c>
      <c r="O280">
        <f>IF(OR(O$1=":=",$A280=";"),"",INDEX('Main Template'!$J$22:$AN$505,Vacay_Template!$A280,Vacay_Template!O$1))</f>
        <v>0</v>
      </c>
      <c r="P280">
        <f>IF(OR(P$1=":=",$A280=";"),"",INDEX('Main Template'!$J$22:$AN$505,Vacay_Template!$A280,Vacay_Template!P$1))</f>
        <v>0</v>
      </c>
      <c r="Q280">
        <f>IF(OR(Q$1=":=",$A280=";"),"",INDEX('Main Template'!$J$22:$AN$505,Vacay_Template!$A280,Vacay_Template!Q$1))</f>
        <v>0</v>
      </c>
      <c r="R280">
        <f>IF(OR(R$1=":=",$A280=";"),"",INDEX('Main Template'!$J$22:$AN$505,Vacay_Template!$A280,Vacay_Template!R$1))</f>
        <v>0</v>
      </c>
      <c r="S280">
        <f>IF(OR(S$1=":=",$A280=";"),"",INDEX('Main Template'!$J$22:$AN$505,Vacay_Template!$A280,Vacay_Template!S$1))</f>
        <v>0</v>
      </c>
      <c r="T280">
        <f>IF(OR(T$1=":=",$A280=";"),"",INDEX('Main Template'!$J$22:$AN$505,Vacay_Template!$A280,Vacay_Template!T$1))</f>
        <v>0</v>
      </c>
      <c r="U280">
        <f>IF(OR(U$1=":=",$A280=";"),"",INDEX('Main Template'!$J$22:$AN$505,Vacay_Template!$A280,Vacay_Template!U$1))</f>
        <v>0</v>
      </c>
      <c r="V280">
        <f>IF(OR(V$1=":=",$A280=";"),"",INDEX('Main Template'!$J$22:$AN$505,Vacay_Template!$A280,Vacay_Template!V$1))</f>
        <v>0</v>
      </c>
      <c r="W280">
        <f>IF(OR(W$1=":=",$A280=";"),"",INDEX('Main Template'!$J$22:$AN$505,Vacay_Template!$A280,Vacay_Template!W$1))</f>
        <v>0</v>
      </c>
      <c r="X280">
        <f>IF(OR(X$1=":=",$A280=";"),"",INDEX('Main Template'!$J$22:$AN$505,Vacay_Template!$A280,Vacay_Template!X$1))</f>
        <v>0</v>
      </c>
      <c r="Y280">
        <f>IF(OR(Y$1=":=",$A280=";"),"",INDEX('Main Template'!$J$22:$AN$505,Vacay_Template!$A280,Vacay_Template!Y$1))</f>
        <v>0</v>
      </c>
      <c r="Z280">
        <f>IF(OR(Z$1=":=",$A280=";"),"",INDEX('Main Template'!$J$22:$AN$505,Vacay_Template!$A280,Vacay_Template!Z$1))</f>
        <v>0</v>
      </c>
      <c r="AA280">
        <f>IF(OR(AA$1=":=",$A280=";"),"",INDEX('Main Template'!$J$22:$AN$505,Vacay_Template!$A280,Vacay_Template!AA$1))</f>
        <v>0</v>
      </c>
      <c r="AB280">
        <f>IF(OR(AB$1=":=",$A280=";"),"",INDEX('Main Template'!$J$22:$AN$505,Vacay_Template!$A280,Vacay_Template!AB$1))</f>
        <v>0</v>
      </c>
      <c r="AC280">
        <f>IF(OR(AC$1=":=",$A280=";"),"",INDEX('Main Template'!$J$22:$AN$505,Vacay_Template!$A280,Vacay_Template!AC$1))</f>
        <v>0</v>
      </c>
      <c r="AD280">
        <f>IF(OR(AD$1=":=",$A280=";"),"",INDEX('Main Template'!$J$22:$AN$505,Vacay_Template!$A280,Vacay_Template!AD$1))</f>
        <v>0</v>
      </c>
      <c r="AE280" t="str">
        <f>IF(OR(AE$1=":=",$A280=";"),"",INDEX('Main Template'!$J$22:$AN$505,Vacay_Template!$A280,Vacay_Template!AE$1))</f>
        <v/>
      </c>
      <c r="AF280" t="e">
        <f>IF(OR(AF$1=":=",$A280=";"),"",INDEX('Main Template'!$J$22:$AN$505,Vacay_Template!$A280,Vacay_Template!AF$1))</f>
        <v>#VALUE!</v>
      </c>
    </row>
    <row r="281" spans="1:32">
      <c r="A281">
        <f>IF(A280=";","",IF('Main Template'!I301&lt;='Main Template'!$F$9,'Main Template'!I301,";"))</f>
        <v>0</v>
      </c>
      <c r="B281">
        <f>IF(OR(B$1=":=",$A281=";"),"",INDEX('Main Template'!$J$22:$AN$505,Vacay_Template!$A281,Vacay_Template!B$1))</f>
        <v>0</v>
      </c>
      <c r="C281">
        <f>IF(OR(C$1=":=",$A281=";"),"",INDEX('Main Template'!$J$22:$AN$505,Vacay_Template!$A281,Vacay_Template!C$1))</f>
        <v>0</v>
      </c>
      <c r="D281">
        <f>IF(OR(D$1=":=",$A281=";"),"",INDEX('Main Template'!$J$22:$AN$505,Vacay_Template!$A281,Vacay_Template!D$1))</f>
        <v>0</v>
      </c>
      <c r="E281">
        <f>IF(OR(E$1=":=",$A281=";"),"",INDEX('Main Template'!$J$22:$AN$505,Vacay_Template!$A281,Vacay_Template!E$1))</f>
        <v>0</v>
      </c>
      <c r="F281">
        <f>IF(OR(F$1=":=",$A281=";"),"",INDEX('Main Template'!$J$22:$AN$505,Vacay_Template!$A281,Vacay_Template!F$1))</f>
        <v>0</v>
      </c>
      <c r="G281">
        <f>IF(OR(G$1=":=",$A281=";"),"",INDEX('Main Template'!$J$22:$AN$505,Vacay_Template!$A281,Vacay_Template!G$1))</f>
        <v>0</v>
      </c>
      <c r="H281">
        <f>IF(OR(H$1=":=",$A281=";"),"",INDEX('Main Template'!$J$22:$AN$505,Vacay_Template!$A281,Vacay_Template!H$1))</f>
        <v>0</v>
      </c>
      <c r="I281">
        <f>IF(OR(I$1=":=",$A281=";"),"",INDEX('Main Template'!$J$22:$AN$505,Vacay_Template!$A281,Vacay_Template!I$1))</f>
        <v>0</v>
      </c>
      <c r="J281">
        <f>IF(OR(J$1=":=",$A281=";"),"",INDEX('Main Template'!$J$22:$AN$505,Vacay_Template!$A281,Vacay_Template!J$1))</f>
        <v>0</v>
      </c>
      <c r="K281">
        <f>IF(OR(K$1=":=",$A281=";"),"",INDEX('Main Template'!$J$22:$AN$505,Vacay_Template!$A281,Vacay_Template!K$1))</f>
        <v>0</v>
      </c>
      <c r="L281">
        <f>IF(OR(L$1=":=",$A281=";"),"",INDEX('Main Template'!$J$22:$AN$505,Vacay_Template!$A281,Vacay_Template!L$1))</f>
        <v>0</v>
      </c>
      <c r="M281">
        <f>IF(OR(M$1=":=",$A281=";"),"",INDEX('Main Template'!$J$22:$AN$505,Vacay_Template!$A281,Vacay_Template!M$1))</f>
        <v>0</v>
      </c>
      <c r="N281">
        <f>IF(OR(N$1=":=",$A281=";"),"",INDEX('Main Template'!$J$22:$AN$505,Vacay_Template!$A281,Vacay_Template!N$1))</f>
        <v>0</v>
      </c>
      <c r="O281">
        <f>IF(OR(O$1=":=",$A281=";"),"",INDEX('Main Template'!$J$22:$AN$505,Vacay_Template!$A281,Vacay_Template!O$1))</f>
        <v>0</v>
      </c>
      <c r="P281">
        <f>IF(OR(P$1=":=",$A281=";"),"",INDEX('Main Template'!$J$22:$AN$505,Vacay_Template!$A281,Vacay_Template!P$1))</f>
        <v>0</v>
      </c>
      <c r="Q281">
        <f>IF(OR(Q$1=":=",$A281=";"),"",INDEX('Main Template'!$J$22:$AN$505,Vacay_Template!$A281,Vacay_Template!Q$1))</f>
        <v>0</v>
      </c>
      <c r="R281">
        <f>IF(OR(R$1=":=",$A281=";"),"",INDEX('Main Template'!$J$22:$AN$505,Vacay_Template!$A281,Vacay_Template!R$1))</f>
        <v>0</v>
      </c>
      <c r="S281">
        <f>IF(OR(S$1=":=",$A281=";"),"",INDEX('Main Template'!$J$22:$AN$505,Vacay_Template!$A281,Vacay_Template!S$1))</f>
        <v>0</v>
      </c>
      <c r="T281">
        <f>IF(OR(T$1=":=",$A281=";"),"",INDEX('Main Template'!$J$22:$AN$505,Vacay_Template!$A281,Vacay_Template!T$1))</f>
        <v>0</v>
      </c>
      <c r="U281">
        <f>IF(OR(U$1=":=",$A281=";"),"",INDEX('Main Template'!$J$22:$AN$505,Vacay_Template!$A281,Vacay_Template!U$1))</f>
        <v>0</v>
      </c>
      <c r="V281">
        <f>IF(OR(V$1=":=",$A281=";"),"",INDEX('Main Template'!$J$22:$AN$505,Vacay_Template!$A281,Vacay_Template!V$1))</f>
        <v>0</v>
      </c>
      <c r="W281">
        <f>IF(OR(W$1=":=",$A281=";"),"",INDEX('Main Template'!$J$22:$AN$505,Vacay_Template!$A281,Vacay_Template!W$1))</f>
        <v>0</v>
      </c>
      <c r="X281">
        <f>IF(OR(X$1=":=",$A281=";"),"",INDEX('Main Template'!$J$22:$AN$505,Vacay_Template!$A281,Vacay_Template!X$1))</f>
        <v>0</v>
      </c>
      <c r="Y281">
        <f>IF(OR(Y$1=":=",$A281=";"),"",INDEX('Main Template'!$J$22:$AN$505,Vacay_Template!$A281,Vacay_Template!Y$1))</f>
        <v>0</v>
      </c>
      <c r="Z281">
        <f>IF(OR(Z$1=":=",$A281=";"),"",INDEX('Main Template'!$J$22:$AN$505,Vacay_Template!$A281,Vacay_Template!Z$1))</f>
        <v>0</v>
      </c>
      <c r="AA281">
        <f>IF(OR(AA$1=":=",$A281=";"),"",INDEX('Main Template'!$J$22:$AN$505,Vacay_Template!$A281,Vacay_Template!AA$1))</f>
        <v>0</v>
      </c>
      <c r="AB281">
        <f>IF(OR(AB$1=":=",$A281=";"),"",INDEX('Main Template'!$J$22:$AN$505,Vacay_Template!$A281,Vacay_Template!AB$1))</f>
        <v>0</v>
      </c>
      <c r="AC281">
        <f>IF(OR(AC$1=":=",$A281=";"),"",INDEX('Main Template'!$J$22:$AN$505,Vacay_Template!$A281,Vacay_Template!AC$1))</f>
        <v>0</v>
      </c>
      <c r="AD281">
        <f>IF(OR(AD$1=":=",$A281=";"),"",INDEX('Main Template'!$J$22:$AN$505,Vacay_Template!$A281,Vacay_Template!AD$1))</f>
        <v>0</v>
      </c>
      <c r="AE281" t="str">
        <f>IF(OR(AE$1=":=",$A281=";"),"",INDEX('Main Template'!$J$22:$AN$505,Vacay_Template!$A281,Vacay_Template!AE$1))</f>
        <v/>
      </c>
      <c r="AF281" t="e">
        <f>IF(OR(AF$1=":=",$A281=";"),"",INDEX('Main Template'!$J$22:$AN$505,Vacay_Template!$A281,Vacay_Template!AF$1))</f>
        <v>#VALUE!</v>
      </c>
    </row>
    <row r="282" spans="1:32">
      <c r="A282">
        <f>IF(A281=";","",IF('Main Template'!I302&lt;='Main Template'!$F$9,'Main Template'!I302,";"))</f>
        <v>0</v>
      </c>
      <c r="B282">
        <f>IF(OR(B$1=":=",$A282=";"),"",INDEX('Main Template'!$J$22:$AN$505,Vacay_Template!$A282,Vacay_Template!B$1))</f>
        <v>0</v>
      </c>
      <c r="C282">
        <f>IF(OR(C$1=":=",$A282=";"),"",INDEX('Main Template'!$J$22:$AN$505,Vacay_Template!$A282,Vacay_Template!C$1))</f>
        <v>0</v>
      </c>
      <c r="D282">
        <f>IF(OR(D$1=":=",$A282=";"),"",INDEX('Main Template'!$J$22:$AN$505,Vacay_Template!$A282,Vacay_Template!D$1))</f>
        <v>0</v>
      </c>
      <c r="E282">
        <f>IF(OR(E$1=":=",$A282=";"),"",INDEX('Main Template'!$J$22:$AN$505,Vacay_Template!$A282,Vacay_Template!E$1))</f>
        <v>0</v>
      </c>
      <c r="F282">
        <f>IF(OR(F$1=":=",$A282=";"),"",INDEX('Main Template'!$J$22:$AN$505,Vacay_Template!$A282,Vacay_Template!F$1))</f>
        <v>0</v>
      </c>
      <c r="G282">
        <f>IF(OR(G$1=":=",$A282=";"),"",INDEX('Main Template'!$J$22:$AN$505,Vacay_Template!$A282,Vacay_Template!G$1))</f>
        <v>0</v>
      </c>
      <c r="H282">
        <f>IF(OR(H$1=":=",$A282=";"),"",INDEX('Main Template'!$J$22:$AN$505,Vacay_Template!$A282,Vacay_Template!H$1))</f>
        <v>0</v>
      </c>
      <c r="I282">
        <f>IF(OR(I$1=":=",$A282=";"),"",INDEX('Main Template'!$J$22:$AN$505,Vacay_Template!$A282,Vacay_Template!I$1))</f>
        <v>0</v>
      </c>
      <c r="J282">
        <f>IF(OR(J$1=":=",$A282=";"),"",INDEX('Main Template'!$J$22:$AN$505,Vacay_Template!$A282,Vacay_Template!J$1))</f>
        <v>0</v>
      </c>
      <c r="K282">
        <f>IF(OR(K$1=":=",$A282=";"),"",INDEX('Main Template'!$J$22:$AN$505,Vacay_Template!$A282,Vacay_Template!K$1))</f>
        <v>0</v>
      </c>
      <c r="L282">
        <f>IF(OR(L$1=":=",$A282=";"),"",INDEX('Main Template'!$J$22:$AN$505,Vacay_Template!$A282,Vacay_Template!L$1))</f>
        <v>0</v>
      </c>
      <c r="M282">
        <f>IF(OR(M$1=":=",$A282=";"),"",INDEX('Main Template'!$J$22:$AN$505,Vacay_Template!$A282,Vacay_Template!M$1))</f>
        <v>0</v>
      </c>
      <c r="N282">
        <f>IF(OR(N$1=":=",$A282=";"),"",INDEX('Main Template'!$J$22:$AN$505,Vacay_Template!$A282,Vacay_Template!N$1))</f>
        <v>0</v>
      </c>
      <c r="O282">
        <f>IF(OR(O$1=":=",$A282=";"),"",INDEX('Main Template'!$J$22:$AN$505,Vacay_Template!$A282,Vacay_Template!O$1))</f>
        <v>0</v>
      </c>
      <c r="P282">
        <f>IF(OR(P$1=":=",$A282=";"),"",INDEX('Main Template'!$J$22:$AN$505,Vacay_Template!$A282,Vacay_Template!P$1))</f>
        <v>0</v>
      </c>
      <c r="Q282">
        <f>IF(OR(Q$1=":=",$A282=";"),"",INDEX('Main Template'!$J$22:$AN$505,Vacay_Template!$A282,Vacay_Template!Q$1))</f>
        <v>0</v>
      </c>
      <c r="R282">
        <f>IF(OR(R$1=":=",$A282=";"),"",INDEX('Main Template'!$J$22:$AN$505,Vacay_Template!$A282,Vacay_Template!R$1))</f>
        <v>0</v>
      </c>
      <c r="S282">
        <f>IF(OR(S$1=":=",$A282=";"),"",INDEX('Main Template'!$J$22:$AN$505,Vacay_Template!$A282,Vacay_Template!S$1))</f>
        <v>0</v>
      </c>
      <c r="T282">
        <f>IF(OR(T$1=":=",$A282=";"),"",INDEX('Main Template'!$J$22:$AN$505,Vacay_Template!$A282,Vacay_Template!T$1))</f>
        <v>0</v>
      </c>
      <c r="U282">
        <f>IF(OR(U$1=":=",$A282=";"),"",INDEX('Main Template'!$J$22:$AN$505,Vacay_Template!$A282,Vacay_Template!U$1))</f>
        <v>0</v>
      </c>
      <c r="V282">
        <f>IF(OR(V$1=":=",$A282=";"),"",INDEX('Main Template'!$J$22:$AN$505,Vacay_Template!$A282,Vacay_Template!V$1))</f>
        <v>0</v>
      </c>
      <c r="W282">
        <f>IF(OR(W$1=":=",$A282=";"),"",INDEX('Main Template'!$J$22:$AN$505,Vacay_Template!$A282,Vacay_Template!W$1))</f>
        <v>0</v>
      </c>
      <c r="X282">
        <f>IF(OR(X$1=":=",$A282=";"),"",INDEX('Main Template'!$J$22:$AN$505,Vacay_Template!$A282,Vacay_Template!X$1))</f>
        <v>0</v>
      </c>
      <c r="Y282">
        <f>IF(OR(Y$1=":=",$A282=";"),"",INDEX('Main Template'!$J$22:$AN$505,Vacay_Template!$A282,Vacay_Template!Y$1))</f>
        <v>0</v>
      </c>
      <c r="Z282">
        <f>IF(OR(Z$1=":=",$A282=";"),"",INDEX('Main Template'!$J$22:$AN$505,Vacay_Template!$A282,Vacay_Template!Z$1))</f>
        <v>0</v>
      </c>
      <c r="AA282">
        <f>IF(OR(AA$1=":=",$A282=";"),"",INDEX('Main Template'!$J$22:$AN$505,Vacay_Template!$A282,Vacay_Template!AA$1))</f>
        <v>0</v>
      </c>
      <c r="AB282">
        <f>IF(OR(AB$1=":=",$A282=";"),"",INDEX('Main Template'!$J$22:$AN$505,Vacay_Template!$A282,Vacay_Template!AB$1))</f>
        <v>0</v>
      </c>
      <c r="AC282">
        <f>IF(OR(AC$1=":=",$A282=";"),"",INDEX('Main Template'!$J$22:$AN$505,Vacay_Template!$A282,Vacay_Template!AC$1))</f>
        <v>0</v>
      </c>
      <c r="AD282">
        <f>IF(OR(AD$1=":=",$A282=";"),"",INDEX('Main Template'!$J$22:$AN$505,Vacay_Template!$A282,Vacay_Template!AD$1))</f>
        <v>0</v>
      </c>
      <c r="AE282" t="str">
        <f>IF(OR(AE$1=":=",$A282=";"),"",INDEX('Main Template'!$J$22:$AN$505,Vacay_Template!$A282,Vacay_Template!AE$1))</f>
        <v/>
      </c>
      <c r="AF282" t="e">
        <f>IF(OR(AF$1=":=",$A282=";"),"",INDEX('Main Template'!$J$22:$AN$505,Vacay_Template!$A282,Vacay_Template!AF$1))</f>
        <v>#VALUE!</v>
      </c>
    </row>
    <row r="283" spans="1:32">
      <c r="A283">
        <f>IF(A282=";","",IF('Main Template'!I303&lt;='Main Template'!$F$9,'Main Template'!I303,";"))</f>
        <v>0</v>
      </c>
      <c r="B283">
        <f>IF(OR(B$1=":=",$A283=";"),"",INDEX('Main Template'!$J$22:$AN$505,Vacay_Template!$A283,Vacay_Template!B$1))</f>
        <v>0</v>
      </c>
      <c r="C283">
        <f>IF(OR(C$1=":=",$A283=";"),"",INDEX('Main Template'!$J$22:$AN$505,Vacay_Template!$A283,Vacay_Template!C$1))</f>
        <v>0</v>
      </c>
      <c r="D283">
        <f>IF(OR(D$1=":=",$A283=";"),"",INDEX('Main Template'!$J$22:$AN$505,Vacay_Template!$A283,Vacay_Template!D$1))</f>
        <v>0</v>
      </c>
      <c r="E283">
        <f>IF(OR(E$1=":=",$A283=";"),"",INDEX('Main Template'!$J$22:$AN$505,Vacay_Template!$A283,Vacay_Template!E$1))</f>
        <v>0</v>
      </c>
      <c r="F283">
        <f>IF(OR(F$1=":=",$A283=";"),"",INDEX('Main Template'!$J$22:$AN$505,Vacay_Template!$A283,Vacay_Template!F$1))</f>
        <v>0</v>
      </c>
      <c r="G283">
        <f>IF(OR(G$1=":=",$A283=";"),"",INDEX('Main Template'!$J$22:$AN$505,Vacay_Template!$A283,Vacay_Template!G$1))</f>
        <v>0</v>
      </c>
      <c r="H283">
        <f>IF(OR(H$1=":=",$A283=";"),"",INDEX('Main Template'!$J$22:$AN$505,Vacay_Template!$A283,Vacay_Template!H$1))</f>
        <v>0</v>
      </c>
      <c r="I283">
        <f>IF(OR(I$1=":=",$A283=";"),"",INDEX('Main Template'!$J$22:$AN$505,Vacay_Template!$A283,Vacay_Template!I$1))</f>
        <v>0</v>
      </c>
      <c r="J283">
        <f>IF(OR(J$1=":=",$A283=";"),"",INDEX('Main Template'!$J$22:$AN$505,Vacay_Template!$A283,Vacay_Template!J$1))</f>
        <v>0</v>
      </c>
      <c r="K283">
        <f>IF(OR(K$1=":=",$A283=";"),"",INDEX('Main Template'!$J$22:$AN$505,Vacay_Template!$A283,Vacay_Template!K$1))</f>
        <v>0</v>
      </c>
      <c r="L283">
        <f>IF(OR(L$1=":=",$A283=";"),"",INDEX('Main Template'!$J$22:$AN$505,Vacay_Template!$A283,Vacay_Template!L$1))</f>
        <v>0</v>
      </c>
      <c r="M283">
        <f>IF(OR(M$1=":=",$A283=";"),"",INDEX('Main Template'!$J$22:$AN$505,Vacay_Template!$A283,Vacay_Template!M$1))</f>
        <v>0</v>
      </c>
      <c r="N283">
        <f>IF(OR(N$1=":=",$A283=";"),"",INDEX('Main Template'!$J$22:$AN$505,Vacay_Template!$A283,Vacay_Template!N$1))</f>
        <v>0</v>
      </c>
      <c r="O283">
        <f>IF(OR(O$1=":=",$A283=";"),"",INDEX('Main Template'!$J$22:$AN$505,Vacay_Template!$A283,Vacay_Template!O$1))</f>
        <v>0</v>
      </c>
      <c r="P283">
        <f>IF(OR(P$1=":=",$A283=";"),"",INDEX('Main Template'!$J$22:$AN$505,Vacay_Template!$A283,Vacay_Template!P$1))</f>
        <v>0</v>
      </c>
      <c r="Q283">
        <f>IF(OR(Q$1=":=",$A283=";"),"",INDEX('Main Template'!$J$22:$AN$505,Vacay_Template!$A283,Vacay_Template!Q$1))</f>
        <v>0</v>
      </c>
      <c r="R283">
        <f>IF(OR(R$1=":=",$A283=";"),"",INDEX('Main Template'!$J$22:$AN$505,Vacay_Template!$A283,Vacay_Template!R$1))</f>
        <v>0</v>
      </c>
      <c r="S283">
        <f>IF(OR(S$1=":=",$A283=";"),"",INDEX('Main Template'!$J$22:$AN$505,Vacay_Template!$A283,Vacay_Template!S$1))</f>
        <v>0</v>
      </c>
      <c r="T283">
        <f>IF(OR(T$1=":=",$A283=";"),"",INDEX('Main Template'!$J$22:$AN$505,Vacay_Template!$A283,Vacay_Template!T$1))</f>
        <v>0</v>
      </c>
      <c r="U283">
        <f>IF(OR(U$1=":=",$A283=";"),"",INDEX('Main Template'!$J$22:$AN$505,Vacay_Template!$A283,Vacay_Template!U$1))</f>
        <v>0</v>
      </c>
      <c r="V283">
        <f>IF(OR(V$1=":=",$A283=";"),"",INDEX('Main Template'!$J$22:$AN$505,Vacay_Template!$A283,Vacay_Template!V$1))</f>
        <v>0</v>
      </c>
      <c r="W283">
        <f>IF(OR(W$1=":=",$A283=";"),"",INDEX('Main Template'!$J$22:$AN$505,Vacay_Template!$A283,Vacay_Template!W$1))</f>
        <v>0</v>
      </c>
      <c r="X283">
        <f>IF(OR(X$1=":=",$A283=";"),"",INDEX('Main Template'!$J$22:$AN$505,Vacay_Template!$A283,Vacay_Template!X$1))</f>
        <v>0</v>
      </c>
      <c r="Y283">
        <f>IF(OR(Y$1=":=",$A283=";"),"",INDEX('Main Template'!$J$22:$AN$505,Vacay_Template!$A283,Vacay_Template!Y$1))</f>
        <v>0</v>
      </c>
      <c r="Z283">
        <f>IF(OR(Z$1=":=",$A283=";"),"",INDEX('Main Template'!$J$22:$AN$505,Vacay_Template!$A283,Vacay_Template!Z$1))</f>
        <v>0</v>
      </c>
      <c r="AA283">
        <f>IF(OR(AA$1=":=",$A283=";"),"",INDEX('Main Template'!$J$22:$AN$505,Vacay_Template!$A283,Vacay_Template!AA$1))</f>
        <v>0</v>
      </c>
      <c r="AB283">
        <f>IF(OR(AB$1=":=",$A283=";"),"",INDEX('Main Template'!$J$22:$AN$505,Vacay_Template!$A283,Vacay_Template!AB$1))</f>
        <v>0</v>
      </c>
      <c r="AC283">
        <f>IF(OR(AC$1=":=",$A283=";"),"",INDEX('Main Template'!$J$22:$AN$505,Vacay_Template!$A283,Vacay_Template!AC$1))</f>
        <v>0</v>
      </c>
      <c r="AD283">
        <f>IF(OR(AD$1=":=",$A283=";"),"",INDEX('Main Template'!$J$22:$AN$505,Vacay_Template!$A283,Vacay_Template!AD$1))</f>
        <v>0</v>
      </c>
      <c r="AE283" t="str">
        <f>IF(OR(AE$1=":=",$A283=";"),"",INDEX('Main Template'!$J$22:$AN$505,Vacay_Template!$A283,Vacay_Template!AE$1))</f>
        <v/>
      </c>
      <c r="AF283" t="e">
        <f>IF(OR(AF$1=":=",$A283=";"),"",INDEX('Main Template'!$J$22:$AN$505,Vacay_Template!$A283,Vacay_Template!AF$1))</f>
        <v>#VALUE!</v>
      </c>
    </row>
    <row r="284" spans="1:32">
      <c r="A284">
        <f>IF(A283=";","",IF('Main Template'!I304&lt;='Main Template'!$F$9,'Main Template'!I304,";"))</f>
        <v>0</v>
      </c>
      <c r="B284">
        <f>IF(OR(B$1=":=",$A284=";"),"",INDEX('Main Template'!$J$22:$AN$505,Vacay_Template!$A284,Vacay_Template!B$1))</f>
        <v>0</v>
      </c>
      <c r="C284">
        <f>IF(OR(C$1=":=",$A284=";"),"",INDEX('Main Template'!$J$22:$AN$505,Vacay_Template!$A284,Vacay_Template!C$1))</f>
        <v>0</v>
      </c>
      <c r="D284">
        <f>IF(OR(D$1=":=",$A284=";"),"",INDEX('Main Template'!$J$22:$AN$505,Vacay_Template!$A284,Vacay_Template!D$1))</f>
        <v>0</v>
      </c>
      <c r="E284">
        <f>IF(OR(E$1=":=",$A284=";"),"",INDEX('Main Template'!$J$22:$AN$505,Vacay_Template!$A284,Vacay_Template!E$1))</f>
        <v>0</v>
      </c>
      <c r="F284">
        <f>IF(OR(F$1=":=",$A284=";"),"",INDEX('Main Template'!$J$22:$AN$505,Vacay_Template!$A284,Vacay_Template!F$1))</f>
        <v>0</v>
      </c>
      <c r="G284">
        <f>IF(OR(G$1=":=",$A284=";"),"",INDEX('Main Template'!$J$22:$AN$505,Vacay_Template!$A284,Vacay_Template!G$1))</f>
        <v>0</v>
      </c>
      <c r="H284">
        <f>IF(OR(H$1=":=",$A284=";"),"",INDEX('Main Template'!$J$22:$AN$505,Vacay_Template!$A284,Vacay_Template!H$1))</f>
        <v>0</v>
      </c>
      <c r="I284">
        <f>IF(OR(I$1=":=",$A284=";"),"",INDEX('Main Template'!$J$22:$AN$505,Vacay_Template!$A284,Vacay_Template!I$1))</f>
        <v>0</v>
      </c>
      <c r="J284">
        <f>IF(OR(J$1=":=",$A284=";"),"",INDEX('Main Template'!$J$22:$AN$505,Vacay_Template!$A284,Vacay_Template!J$1))</f>
        <v>0</v>
      </c>
      <c r="K284">
        <f>IF(OR(K$1=":=",$A284=";"),"",INDEX('Main Template'!$J$22:$AN$505,Vacay_Template!$A284,Vacay_Template!K$1))</f>
        <v>0</v>
      </c>
      <c r="L284">
        <f>IF(OR(L$1=":=",$A284=";"),"",INDEX('Main Template'!$J$22:$AN$505,Vacay_Template!$A284,Vacay_Template!L$1))</f>
        <v>0</v>
      </c>
      <c r="M284">
        <f>IF(OR(M$1=":=",$A284=";"),"",INDEX('Main Template'!$J$22:$AN$505,Vacay_Template!$A284,Vacay_Template!M$1))</f>
        <v>0</v>
      </c>
      <c r="N284">
        <f>IF(OR(N$1=":=",$A284=";"),"",INDEX('Main Template'!$J$22:$AN$505,Vacay_Template!$A284,Vacay_Template!N$1))</f>
        <v>0</v>
      </c>
      <c r="O284">
        <f>IF(OR(O$1=":=",$A284=";"),"",INDEX('Main Template'!$J$22:$AN$505,Vacay_Template!$A284,Vacay_Template!O$1))</f>
        <v>0</v>
      </c>
      <c r="P284">
        <f>IF(OR(P$1=":=",$A284=";"),"",INDEX('Main Template'!$J$22:$AN$505,Vacay_Template!$A284,Vacay_Template!P$1))</f>
        <v>0</v>
      </c>
      <c r="Q284">
        <f>IF(OR(Q$1=":=",$A284=";"),"",INDEX('Main Template'!$J$22:$AN$505,Vacay_Template!$A284,Vacay_Template!Q$1))</f>
        <v>0</v>
      </c>
      <c r="R284">
        <f>IF(OR(R$1=":=",$A284=";"),"",INDEX('Main Template'!$J$22:$AN$505,Vacay_Template!$A284,Vacay_Template!R$1))</f>
        <v>0</v>
      </c>
      <c r="S284">
        <f>IF(OR(S$1=":=",$A284=";"),"",INDEX('Main Template'!$J$22:$AN$505,Vacay_Template!$A284,Vacay_Template!S$1))</f>
        <v>0</v>
      </c>
      <c r="T284">
        <f>IF(OR(T$1=":=",$A284=";"),"",INDEX('Main Template'!$J$22:$AN$505,Vacay_Template!$A284,Vacay_Template!T$1))</f>
        <v>0</v>
      </c>
      <c r="U284">
        <f>IF(OR(U$1=":=",$A284=";"),"",INDEX('Main Template'!$J$22:$AN$505,Vacay_Template!$A284,Vacay_Template!U$1))</f>
        <v>0</v>
      </c>
      <c r="V284">
        <f>IF(OR(V$1=":=",$A284=";"),"",INDEX('Main Template'!$J$22:$AN$505,Vacay_Template!$A284,Vacay_Template!V$1))</f>
        <v>0</v>
      </c>
      <c r="W284">
        <f>IF(OR(W$1=":=",$A284=";"),"",INDEX('Main Template'!$J$22:$AN$505,Vacay_Template!$A284,Vacay_Template!W$1))</f>
        <v>0</v>
      </c>
      <c r="X284">
        <f>IF(OR(X$1=":=",$A284=";"),"",INDEX('Main Template'!$J$22:$AN$505,Vacay_Template!$A284,Vacay_Template!X$1))</f>
        <v>0</v>
      </c>
      <c r="Y284">
        <f>IF(OR(Y$1=":=",$A284=";"),"",INDEX('Main Template'!$J$22:$AN$505,Vacay_Template!$A284,Vacay_Template!Y$1))</f>
        <v>0</v>
      </c>
      <c r="Z284">
        <f>IF(OR(Z$1=":=",$A284=";"),"",INDEX('Main Template'!$J$22:$AN$505,Vacay_Template!$A284,Vacay_Template!Z$1))</f>
        <v>0</v>
      </c>
      <c r="AA284">
        <f>IF(OR(AA$1=":=",$A284=";"),"",INDEX('Main Template'!$J$22:$AN$505,Vacay_Template!$A284,Vacay_Template!AA$1))</f>
        <v>0</v>
      </c>
      <c r="AB284">
        <f>IF(OR(AB$1=":=",$A284=";"),"",INDEX('Main Template'!$J$22:$AN$505,Vacay_Template!$A284,Vacay_Template!AB$1))</f>
        <v>0</v>
      </c>
      <c r="AC284">
        <f>IF(OR(AC$1=":=",$A284=";"),"",INDEX('Main Template'!$J$22:$AN$505,Vacay_Template!$A284,Vacay_Template!AC$1))</f>
        <v>0</v>
      </c>
      <c r="AD284">
        <f>IF(OR(AD$1=":=",$A284=";"),"",INDEX('Main Template'!$J$22:$AN$505,Vacay_Template!$A284,Vacay_Template!AD$1))</f>
        <v>0</v>
      </c>
      <c r="AE284" t="str">
        <f>IF(OR(AE$1=":=",$A284=";"),"",INDEX('Main Template'!$J$22:$AN$505,Vacay_Template!$A284,Vacay_Template!AE$1))</f>
        <v/>
      </c>
      <c r="AF284" t="e">
        <f>IF(OR(AF$1=":=",$A284=";"),"",INDEX('Main Template'!$J$22:$AN$505,Vacay_Template!$A284,Vacay_Template!AF$1))</f>
        <v>#VALUE!</v>
      </c>
    </row>
    <row r="285" spans="1:32">
      <c r="A285">
        <f>IF(A284=";","",IF('Main Template'!I305&lt;='Main Template'!$F$9,'Main Template'!I305,";"))</f>
        <v>0</v>
      </c>
      <c r="B285">
        <f>IF(OR(B$1=":=",$A285=";"),"",INDEX('Main Template'!$J$22:$AN$505,Vacay_Template!$A285,Vacay_Template!B$1))</f>
        <v>0</v>
      </c>
      <c r="C285">
        <f>IF(OR(C$1=":=",$A285=";"),"",INDEX('Main Template'!$J$22:$AN$505,Vacay_Template!$A285,Vacay_Template!C$1))</f>
        <v>0</v>
      </c>
      <c r="D285">
        <f>IF(OR(D$1=":=",$A285=";"),"",INDEX('Main Template'!$J$22:$AN$505,Vacay_Template!$A285,Vacay_Template!D$1))</f>
        <v>0</v>
      </c>
      <c r="E285">
        <f>IF(OR(E$1=":=",$A285=";"),"",INDEX('Main Template'!$J$22:$AN$505,Vacay_Template!$A285,Vacay_Template!E$1))</f>
        <v>0</v>
      </c>
      <c r="F285">
        <f>IF(OR(F$1=":=",$A285=";"),"",INDEX('Main Template'!$J$22:$AN$505,Vacay_Template!$A285,Vacay_Template!F$1))</f>
        <v>0</v>
      </c>
      <c r="G285">
        <f>IF(OR(G$1=":=",$A285=";"),"",INDEX('Main Template'!$J$22:$AN$505,Vacay_Template!$A285,Vacay_Template!G$1))</f>
        <v>0</v>
      </c>
      <c r="H285">
        <f>IF(OR(H$1=":=",$A285=";"),"",INDEX('Main Template'!$J$22:$AN$505,Vacay_Template!$A285,Vacay_Template!H$1))</f>
        <v>0</v>
      </c>
      <c r="I285">
        <f>IF(OR(I$1=":=",$A285=";"),"",INDEX('Main Template'!$J$22:$AN$505,Vacay_Template!$A285,Vacay_Template!I$1))</f>
        <v>0</v>
      </c>
      <c r="J285">
        <f>IF(OR(J$1=":=",$A285=";"),"",INDEX('Main Template'!$J$22:$AN$505,Vacay_Template!$A285,Vacay_Template!J$1))</f>
        <v>0</v>
      </c>
      <c r="K285">
        <f>IF(OR(K$1=":=",$A285=";"),"",INDEX('Main Template'!$J$22:$AN$505,Vacay_Template!$A285,Vacay_Template!K$1))</f>
        <v>0</v>
      </c>
      <c r="L285">
        <f>IF(OR(L$1=":=",$A285=";"),"",INDEX('Main Template'!$J$22:$AN$505,Vacay_Template!$A285,Vacay_Template!L$1))</f>
        <v>0</v>
      </c>
      <c r="M285">
        <f>IF(OR(M$1=":=",$A285=";"),"",INDEX('Main Template'!$J$22:$AN$505,Vacay_Template!$A285,Vacay_Template!M$1))</f>
        <v>0</v>
      </c>
      <c r="N285">
        <f>IF(OR(N$1=":=",$A285=";"),"",INDEX('Main Template'!$J$22:$AN$505,Vacay_Template!$A285,Vacay_Template!N$1))</f>
        <v>0</v>
      </c>
      <c r="O285">
        <f>IF(OR(O$1=":=",$A285=";"),"",INDEX('Main Template'!$J$22:$AN$505,Vacay_Template!$A285,Vacay_Template!O$1))</f>
        <v>0</v>
      </c>
      <c r="P285">
        <f>IF(OR(P$1=":=",$A285=";"),"",INDEX('Main Template'!$J$22:$AN$505,Vacay_Template!$A285,Vacay_Template!P$1))</f>
        <v>0</v>
      </c>
      <c r="Q285">
        <f>IF(OR(Q$1=":=",$A285=";"),"",INDEX('Main Template'!$J$22:$AN$505,Vacay_Template!$A285,Vacay_Template!Q$1))</f>
        <v>0</v>
      </c>
      <c r="R285">
        <f>IF(OR(R$1=":=",$A285=";"),"",INDEX('Main Template'!$J$22:$AN$505,Vacay_Template!$A285,Vacay_Template!R$1))</f>
        <v>0</v>
      </c>
      <c r="S285">
        <f>IF(OR(S$1=":=",$A285=";"),"",INDEX('Main Template'!$J$22:$AN$505,Vacay_Template!$A285,Vacay_Template!S$1))</f>
        <v>0</v>
      </c>
      <c r="T285">
        <f>IF(OR(T$1=":=",$A285=";"),"",INDEX('Main Template'!$J$22:$AN$505,Vacay_Template!$A285,Vacay_Template!T$1))</f>
        <v>0</v>
      </c>
      <c r="U285">
        <f>IF(OR(U$1=":=",$A285=";"),"",INDEX('Main Template'!$J$22:$AN$505,Vacay_Template!$A285,Vacay_Template!U$1))</f>
        <v>0</v>
      </c>
      <c r="V285">
        <f>IF(OR(V$1=":=",$A285=";"),"",INDEX('Main Template'!$J$22:$AN$505,Vacay_Template!$A285,Vacay_Template!V$1))</f>
        <v>0</v>
      </c>
      <c r="W285">
        <f>IF(OR(W$1=":=",$A285=";"),"",INDEX('Main Template'!$J$22:$AN$505,Vacay_Template!$A285,Vacay_Template!W$1))</f>
        <v>0</v>
      </c>
      <c r="X285">
        <f>IF(OR(X$1=":=",$A285=";"),"",INDEX('Main Template'!$J$22:$AN$505,Vacay_Template!$A285,Vacay_Template!X$1))</f>
        <v>0</v>
      </c>
      <c r="Y285">
        <f>IF(OR(Y$1=":=",$A285=";"),"",INDEX('Main Template'!$J$22:$AN$505,Vacay_Template!$A285,Vacay_Template!Y$1))</f>
        <v>0</v>
      </c>
      <c r="Z285">
        <f>IF(OR(Z$1=":=",$A285=";"),"",INDEX('Main Template'!$J$22:$AN$505,Vacay_Template!$A285,Vacay_Template!Z$1))</f>
        <v>0</v>
      </c>
      <c r="AA285">
        <f>IF(OR(AA$1=":=",$A285=";"),"",INDEX('Main Template'!$J$22:$AN$505,Vacay_Template!$A285,Vacay_Template!AA$1))</f>
        <v>0</v>
      </c>
      <c r="AB285">
        <f>IF(OR(AB$1=":=",$A285=";"),"",INDEX('Main Template'!$J$22:$AN$505,Vacay_Template!$A285,Vacay_Template!AB$1))</f>
        <v>0</v>
      </c>
      <c r="AC285">
        <f>IF(OR(AC$1=":=",$A285=";"),"",INDEX('Main Template'!$J$22:$AN$505,Vacay_Template!$A285,Vacay_Template!AC$1))</f>
        <v>0</v>
      </c>
      <c r="AD285">
        <f>IF(OR(AD$1=":=",$A285=";"),"",INDEX('Main Template'!$J$22:$AN$505,Vacay_Template!$A285,Vacay_Template!AD$1))</f>
        <v>0</v>
      </c>
      <c r="AE285" t="str">
        <f>IF(OR(AE$1=":=",$A285=";"),"",INDEX('Main Template'!$J$22:$AN$505,Vacay_Template!$A285,Vacay_Template!AE$1))</f>
        <v/>
      </c>
      <c r="AF285" t="e">
        <f>IF(OR(AF$1=":=",$A285=";"),"",INDEX('Main Template'!$J$22:$AN$505,Vacay_Template!$A285,Vacay_Template!AF$1))</f>
        <v>#VALUE!</v>
      </c>
    </row>
    <row r="286" spans="1:32">
      <c r="A286">
        <f>IF(A285=";","",IF('Main Template'!I306&lt;='Main Template'!$F$9,'Main Template'!I306,";"))</f>
        <v>0</v>
      </c>
      <c r="B286">
        <f>IF(OR(B$1=":=",$A286=";"),"",INDEX('Main Template'!$J$22:$AN$505,Vacay_Template!$A286,Vacay_Template!B$1))</f>
        <v>0</v>
      </c>
      <c r="C286">
        <f>IF(OR(C$1=":=",$A286=";"),"",INDEX('Main Template'!$J$22:$AN$505,Vacay_Template!$A286,Vacay_Template!C$1))</f>
        <v>0</v>
      </c>
      <c r="D286">
        <f>IF(OR(D$1=":=",$A286=";"),"",INDEX('Main Template'!$J$22:$AN$505,Vacay_Template!$A286,Vacay_Template!D$1))</f>
        <v>0</v>
      </c>
      <c r="E286">
        <f>IF(OR(E$1=":=",$A286=";"),"",INDEX('Main Template'!$J$22:$AN$505,Vacay_Template!$A286,Vacay_Template!E$1))</f>
        <v>0</v>
      </c>
      <c r="F286">
        <f>IF(OR(F$1=":=",$A286=";"),"",INDEX('Main Template'!$J$22:$AN$505,Vacay_Template!$A286,Vacay_Template!F$1))</f>
        <v>0</v>
      </c>
      <c r="G286">
        <f>IF(OR(G$1=":=",$A286=";"),"",INDEX('Main Template'!$J$22:$AN$505,Vacay_Template!$A286,Vacay_Template!G$1))</f>
        <v>0</v>
      </c>
      <c r="H286">
        <f>IF(OR(H$1=":=",$A286=";"),"",INDEX('Main Template'!$J$22:$AN$505,Vacay_Template!$A286,Vacay_Template!H$1))</f>
        <v>0</v>
      </c>
      <c r="I286">
        <f>IF(OR(I$1=":=",$A286=";"),"",INDEX('Main Template'!$J$22:$AN$505,Vacay_Template!$A286,Vacay_Template!I$1))</f>
        <v>0</v>
      </c>
      <c r="J286">
        <f>IF(OR(J$1=":=",$A286=";"),"",INDEX('Main Template'!$J$22:$AN$505,Vacay_Template!$A286,Vacay_Template!J$1))</f>
        <v>0</v>
      </c>
      <c r="K286">
        <f>IF(OR(K$1=":=",$A286=";"),"",INDEX('Main Template'!$J$22:$AN$505,Vacay_Template!$A286,Vacay_Template!K$1))</f>
        <v>0</v>
      </c>
      <c r="L286">
        <f>IF(OR(L$1=":=",$A286=";"),"",INDEX('Main Template'!$J$22:$AN$505,Vacay_Template!$A286,Vacay_Template!L$1))</f>
        <v>0</v>
      </c>
      <c r="M286">
        <f>IF(OR(M$1=":=",$A286=";"),"",INDEX('Main Template'!$J$22:$AN$505,Vacay_Template!$A286,Vacay_Template!M$1))</f>
        <v>0</v>
      </c>
      <c r="N286">
        <f>IF(OR(N$1=":=",$A286=";"),"",INDEX('Main Template'!$J$22:$AN$505,Vacay_Template!$A286,Vacay_Template!N$1))</f>
        <v>0</v>
      </c>
      <c r="O286">
        <f>IF(OR(O$1=":=",$A286=";"),"",INDEX('Main Template'!$J$22:$AN$505,Vacay_Template!$A286,Vacay_Template!O$1))</f>
        <v>0</v>
      </c>
      <c r="P286">
        <f>IF(OR(P$1=":=",$A286=";"),"",INDEX('Main Template'!$J$22:$AN$505,Vacay_Template!$A286,Vacay_Template!P$1))</f>
        <v>0</v>
      </c>
      <c r="Q286">
        <f>IF(OR(Q$1=":=",$A286=";"),"",INDEX('Main Template'!$J$22:$AN$505,Vacay_Template!$A286,Vacay_Template!Q$1))</f>
        <v>0</v>
      </c>
      <c r="R286">
        <f>IF(OR(R$1=":=",$A286=";"),"",INDEX('Main Template'!$J$22:$AN$505,Vacay_Template!$A286,Vacay_Template!R$1))</f>
        <v>0</v>
      </c>
      <c r="S286">
        <f>IF(OR(S$1=":=",$A286=";"),"",INDEX('Main Template'!$J$22:$AN$505,Vacay_Template!$A286,Vacay_Template!S$1))</f>
        <v>0</v>
      </c>
      <c r="T286">
        <f>IF(OR(T$1=":=",$A286=";"),"",INDEX('Main Template'!$J$22:$AN$505,Vacay_Template!$A286,Vacay_Template!T$1))</f>
        <v>0</v>
      </c>
      <c r="U286">
        <f>IF(OR(U$1=":=",$A286=";"),"",INDEX('Main Template'!$J$22:$AN$505,Vacay_Template!$A286,Vacay_Template!U$1))</f>
        <v>0</v>
      </c>
      <c r="V286">
        <f>IF(OR(V$1=":=",$A286=";"),"",INDEX('Main Template'!$J$22:$AN$505,Vacay_Template!$A286,Vacay_Template!V$1))</f>
        <v>0</v>
      </c>
      <c r="W286">
        <f>IF(OR(W$1=":=",$A286=";"),"",INDEX('Main Template'!$J$22:$AN$505,Vacay_Template!$A286,Vacay_Template!W$1))</f>
        <v>0</v>
      </c>
      <c r="X286">
        <f>IF(OR(X$1=":=",$A286=";"),"",INDEX('Main Template'!$J$22:$AN$505,Vacay_Template!$A286,Vacay_Template!X$1))</f>
        <v>0</v>
      </c>
      <c r="Y286">
        <f>IF(OR(Y$1=":=",$A286=";"),"",INDEX('Main Template'!$J$22:$AN$505,Vacay_Template!$A286,Vacay_Template!Y$1))</f>
        <v>0</v>
      </c>
      <c r="Z286">
        <f>IF(OR(Z$1=":=",$A286=";"),"",INDEX('Main Template'!$J$22:$AN$505,Vacay_Template!$A286,Vacay_Template!Z$1))</f>
        <v>0</v>
      </c>
      <c r="AA286">
        <f>IF(OR(AA$1=":=",$A286=";"),"",INDEX('Main Template'!$J$22:$AN$505,Vacay_Template!$A286,Vacay_Template!AA$1))</f>
        <v>0</v>
      </c>
      <c r="AB286">
        <f>IF(OR(AB$1=":=",$A286=";"),"",INDEX('Main Template'!$J$22:$AN$505,Vacay_Template!$A286,Vacay_Template!AB$1))</f>
        <v>0</v>
      </c>
      <c r="AC286">
        <f>IF(OR(AC$1=":=",$A286=";"),"",INDEX('Main Template'!$J$22:$AN$505,Vacay_Template!$A286,Vacay_Template!AC$1))</f>
        <v>0</v>
      </c>
      <c r="AD286">
        <f>IF(OR(AD$1=":=",$A286=";"),"",INDEX('Main Template'!$J$22:$AN$505,Vacay_Template!$A286,Vacay_Template!AD$1))</f>
        <v>0</v>
      </c>
      <c r="AE286" t="str">
        <f>IF(OR(AE$1=":=",$A286=";"),"",INDEX('Main Template'!$J$22:$AN$505,Vacay_Template!$A286,Vacay_Template!AE$1))</f>
        <v/>
      </c>
      <c r="AF286" t="e">
        <f>IF(OR(AF$1=":=",$A286=";"),"",INDEX('Main Template'!$J$22:$AN$505,Vacay_Template!$A286,Vacay_Template!AF$1))</f>
        <v>#VALUE!</v>
      </c>
    </row>
    <row r="287" spans="1:32">
      <c r="A287">
        <f>IF(A286=";","",IF('Main Template'!I307&lt;='Main Template'!$F$9,'Main Template'!I307,";"))</f>
        <v>0</v>
      </c>
      <c r="B287">
        <f>IF(OR(B$1=":=",$A287=";"),"",INDEX('Main Template'!$J$22:$AN$505,Vacay_Template!$A287,Vacay_Template!B$1))</f>
        <v>0</v>
      </c>
      <c r="C287">
        <f>IF(OR(C$1=":=",$A287=";"),"",INDEX('Main Template'!$J$22:$AN$505,Vacay_Template!$A287,Vacay_Template!C$1))</f>
        <v>0</v>
      </c>
      <c r="D287">
        <f>IF(OR(D$1=":=",$A287=";"),"",INDEX('Main Template'!$J$22:$AN$505,Vacay_Template!$A287,Vacay_Template!D$1))</f>
        <v>0</v>
      </c>
      <c r="E287">
        <f>IF(OR(E$1=":=",$A287=";"),"",INDEX('Main Template'!$J$22:$AN$505,Vacay_Template!$A287,Vacay_Template!E$1))</f>
        <v>0</v>
      </c>
      <c r="F287">
        <f>IF(OR(F$1=":=",$A287=";"),"",INDEX('Main Template'!$J$22:$AN$505,Vacay_Template!$A287,Vacay_Template!F$1))</f>
        <v>0</v>
      </c>
      <c r="G287">
        <f>IF(OR(G$1=":=",$A287=";"),"",INDEX('Main Template'!$J$22:$AN$505,Vacay_Template!$A287,Vacay_Template!G$1))</f>
        <v>0</v>
      </c>
      <c r="H287">
        <f>IF(OR(H$1=":=",$A287=";"),"",INDEX('Main Template'!$J$22:$AN$505,Vacay_Template!$A287,Vacay_Template!H$1))</f>
        <v>0</v>
      </c>
      <c r="I287">
        <f>IF(OR(I$1=":=",$A287=";"),"",INDEX('Main Template'!$J$22:$AN$505,Vacay_Template!$A287,Vacay_Template!I$1))</f>
        <v>0</v>
      </c>
      <c r="J287">
        <f>IF(OR(J$1=":=",$A287=";"),"",INDEX('Main Template'!$J$22:$AN$505,Vacay_Template!$A287,Vacay_Template!J$1))</f>
        <v>0</v>
      </c>
      <c r="K287">
        <f>IF(OR(K$1=":=",$A287=";"),"",INDEX('Main Template'!$J$22:$AN$505,Vacay_Template!$A287,Vacay_Template!K$1))</f>
        <v>0</v>
      </c>
      <c r="L287">
        <f>IF(OR(L$1=":=",$A287=";"),"",INDEX('Main Template'!$J$22:$AN$505,Vacay_Template!$A287,Vacay_Template!L$1))</f>
        <v>0</v>
      </c>
      <c r="M287">
        <f>IF(OR(M$1=":=",$A287=";"),"",INDEX('Main Template'!$J$22:$AN$505,Vacay_Template!$A287,Vacay_Template!M$1))</f>
        <v>0</v>
      </c>
      <c r="N287">
        <f>IF(OR(N$1=":=",$A287=";"),"",INDEX('Main Template'!$J$22:$AN$505,Vacay_Template!$A287,Vacay_Template!N$1))</f>
        <v>0</v>
      </c>
      <c r="O287">
        <f>IF(OR(O$1=":=",$A287=";"),"",INDEX('Main Template'!$J$22:$AN$505,Vacay_Template!$A287,Vacay_Template!O$1))</f>
        <v>0</v>
      </c>
      <c r="P287">
        <f>IF(OR(P$1=":=",$A287=";"),"",INDEX('Main Template'!$J$22:$AN$505,Vacay_Template!$A287,Vacay_Template!P$1))</f>
        <v>0</v>
      </c>
      <c r="Q287">
        <f>IF(OR(Q$1=":=",$A287=";"),"",INDEX('Main Template'!$J$22:$AN$505,Vacay_Template!$A287,Vacay_Template!Q$1))</f>
        <v>0</v>
      </c>
      <c r="R287">
        <f>IF(OR(R$1=":=",$A287=";"),"",INDEX('Main Template'!$J$22:$AN$505,Vacay_Template!$A287,Vacay_Template!R$1))</f>
        <v>0</v>
      </c>
      <c r="S287">
        <f>IF(OR(S$1=":=",$A287=";"),"",INDEX('Main Template'!$J$22:$AN$505,Vacay_Template!$A287,Vacay_Template!S$1))</f>
        <v>0</v>
      </c>
      <c r="T287">
        <f>IF(OR(T$1=":=",$A287=";"),"",INDEX('Main Template'!$J$22:$AN$505,Vacay_Template!$A287,Vacay_Template!T$1))</f>
        <v>0</v>
      </c>
      <c r="U287">
        <f>IF(OR(U$1=":=",$A287=";"),"",INDEX('Main Template'!$J$22:$AN$505,Vacay_Template!$A287,Vacay_Template!U$1))</f>
        <v>0</v>
      </c>
      <c r="V287">
        <f>IF(OR(V$1=":=",$A287=";"),"",INDEX('Main Template'!$J$22:$AN$505,Vacay_Template!$A287,Vacay_Template!V$1))</f>
        <v>0</v>
      </c>
      <c r="W287">
        <f>IF(OR(W$1=":=",$A287=";"),"",INDEX('Main Template'!$J$22:$AN$505,Vacay_Template!$A287,Vacay_Template!W$1))</f>
        <v>0</v>
      </c>
      <c r="X287">
        <f>IF(OR(X$1=":=",$A287=";"),"",INDEX('Main Template'!$J$22:$AN$505,Vacay_Template!$A287,Vacay_Template!X$1))</f>
        <v>0</v>
      </c>
      <c r="Y287">
        <f>IF(OR(Y$1=":=",$A287=";"),"",INDEX('Main Template'!$J$22:$AN$505,Vacay_Template!$A287,Vacay_Template!Y$1))</f>
        <v>0</v>
      </c>
      <c r="Z287">
        <f>IF(OR(Z$1=":=",$A287=";"),"",INDEX('Main Template'!$J$22:$AN$505,Vacay_Template!$A287,Vacay_Template!Z$1))</f>
        <v>0</v>
      </c>
      <c r="AA287">
        <f>IF(OR(AA$1=":=",$A287=";"),"",INDEX('Main Template'!$J$22:$AN$505,Vacay_Template!$A287,Vacay_Template!AA$1))</f>
        <v>0</v>
      </c>
      <c r="AB287">
        <f>IF(OR(AB$1=":=",$A287=";"),"",INDEX('Main Template'!$J$22:$AN$505,Vacay_Template!$A287,Vacay_Template!AB$1))</f>
        <v>0</v>
      </c>
      <c r="AC287">
        <f>IF(OR(AC$1=":=",$A287=";"),"",INDEX('Main Template'!$J$22:$AN$505,Vacay_Template!$A287,Vacay_Template!AC$1))</f>
        <v>0</v>
      </c>
      <c r="AD287">
        <f>IF(OR(AD$1=":=",$A287=";"),"",INDEX('Main Template'!$J$22:$AN$505,Vacay_Template!$A287,Vacay_Template!AD$1))</f>
        <v>0</v>
      </c>
      <c r="AE287" t="str">
        <f>IF(OR(AE$1=":=",$A287=";"),"",INDEX('Main Template'!$J$22:$AN$505,Vacay_Template!$A287,Vacay_Template!AE$1))</f>
        <v/>
      </c>
      <c r="AF287" t="e">
        <f>IF(OR(AF$1=":=",$A287=";"),"",INDEX('Main Template'!$J$22:$AN$505,Vacay_Template!$A287,Vacay_Template!AF$1))</f>
        <v>#VALUE!</v>
      </c>
    </row>
    <row r="288" spans="1:32">
      <c r="A288">
        <f>IF(A287=";","",IF('Main Template'!I308&lt;='Main Template'!$F$9,'Main Template'!I308,";"))</f>
        <v>0</v>
      </c>
      <c r="B288">
        <f>IF(OR(B$1=":=",$A288=";"),"",INDEX('Main Template'!$J$22:$AN$505,Vacay_Template!$A288,Vacay_Template!B$1))</f>
        <v>0</v>
      </c>
      <c r="C288">
        <f>IF(OR(C$1=":=",$A288=";"),"",INDEX('Main Template'!$J$22:$AN$505,Vacay_Template!$A288,Vacay_Template!C$1))</f>
        <v>0</v>
      </c>
      <c r="D288">
        <f>IF(OR(D$1=":=",$A288=";"),"",INDEX('Main Template'!$J$22:$AN$505,Vacay_Template!$A288,Vacay_Template!D$1))</f>
        <v>0</v>
      </c>
      <c r="E288">
        <f>IF(OR(E$1=":=",$A288=";"),"",INDEX('Main Template'!$J$22:$AN$505,Vacay_Template!$A288,Vacay_Template!E$1))</f>
        <v>0</v>
      </c>
      <c r="F288">
        <f>IF(OR(F$1=":=",$A288=";"),"",INDEX('Main Template'!$J$22:$AN$505,Vacay_Template!$A288,Vacay_Template!F$1))</f>
        <v>0</v>
      </c>
      <c r="G288">
        <f>IF(OR(G$1=":=",$A288=";"),"",INDEX('Main Template'!$J$22:$AN$505,Vacay_Template!$A288,Vacay_Template!G$1))</f>
        <v>0</v>
      </c>
      <c r="H288">
        <f>IF(OR(H$1=":=",$A288=";"),"",INDEX('Main Template'!$J$22:$AN$505,Vacay_Template!$A288,Vacay_Template!H$1))</f>
        <v>0</v>
      </c>
      <c r="I288">
        <f>IF(OR(I$1=":=",$A288=";"),"",INDEX('Main Template'!$J$22:$AN$505,Vacay_Template!$A288,Vacay_Template!I$1))</f>
        <v>0</v>
      </c>
      <c r="J288">
        <f>IF(OR(J$1=":=",$A288=";"),"",INDEX('Main Template'!$J$22:$AN$505,Vacay_Template!$A288,Vacay_Template!J$1))</f>
        <v>0</v>
      </c>
      <c r="K288">
        <f>IF(OR(K$1=":=",$A288=";"),"",INDEX('Main Template'!$J$22:$AN$505,Vacay_Template!$A288,Vacay_Template!K$1))</f>
        <v>0</v>
      </c>
      <c r="L288">
        <f>IF(OR(L$1=":=",$A288=";"),"",INDEX('Main Template'!$J$22:$AN$505,Vacay_Template!$A288,Vacay_Template!L$1))</f>
        <v>0</v>
      </c>
      <c r="M288">
        <f>IF(OR(M$1=":=",$A288=";"),"",INDEX('Main Template'!$J$22:$AN$505,Vacay_Template!$A288,Vacay_Template!M$1))</f>
        <v>0</v>
      </c>
      <c r="N288">
        <f>IF(OR(N$1=":=",$A288=";"),"",INDEX('Main Template'!$J$22:$AN$505,Vacay_Template!$A288,Vacay_Template!N$1))</f>
        <v>0</v>
      </c>
      <c r="O288">
        <f>IF(OR(O$1=":=",$A288=";"),"",INDEX('Main Template'!$J$22:$AN$505,Vacay_Template!$A288,Vacay_Template!O$1))</f>
        <v>0</v>
      </c>
      <c r="P288">
        <f>IF(OR(P$1=":=",$A288=";"),"",INDEX('Main Template'!$J$22:$AN$505,Vacay_Template!$A288,Vacay_Template!P$1))</f>
        <v>0</v>
      </c>
      <c r="Q288">
        <f>IF(OR(Q$1=":=",$A288=";"),"",INDEX('Main Template'!$J$22:$AN$505,Vacay_Template!$A288,Vacay_Template!Q$1))</f>
        <v>0</v>
      </c>
      <c r="R288">
        <f>IF(OR(R$1=":=",$A288=";"),"",INDEX('Main Template'!$J$22:$AN$505,Vacay_Template!$A288,Vacay_Template!R$1))</f>
        <v>0</v>
      </c>
      <c r="S288">
        <f>IF(OR(S$1=":=",$A288=";"),"",INDEX('Main Template'!$J$22:$AN$505,Vacay_Template!$A288,Vacay_Template!S$1))</f>
        <v>0</v>
      </c>
      <c r="T288">
        <f>IF(OR(T$1=":=",$A288=";"),"",INDEX('Main Template'!$J$22:$AN$505,Vacay_Template!$A288,Vacay_Template!T$1))</f>
        <v>0</v>
      </c>
      <c r="U288">
        <f>IF(OR(U$1=":=",$A288=";"),"",INDEX('Main Template'!$J$22:$AN$505,Vacay_Template!$A288,Vacay_Template!U$1))</f>
        <v>0</v>
      </c>
      <c r="V288">
        <f>IF(OR(V$1=":=",$A288=";"),"",INDEX('Main Template'!$J$22:$AN$505,Vacay_Template!$A288,Vacay_Template!V$1))</f>
        <v>0</v>
      </c>
      <c r="W288">
        <f>IF(OR(W$1=":=",$A288=";"),"",INDEX('Main Template'!$J$22:$AN$505,Vacay_Template!$A288,Vacay_Template!W$1))</f>
        <v>0</v>
      </c>
      <c r="X288">
        <f>IF(OR(X$1=":=",$A288=";"),"",INDEX('Main Template'!$J$22:$AN$505,Vacay_Template!$A288,Vacay_Template!X$1))</f>
        <v>0</v>
      </c>
      <c r="Y288">
        <f>IF(OR(Y$1=":=",$A288=";"),"",INDEX('Main Template'!$J$22:$AN$505,Vacay_Template!$A288,Vacay_Template!Y$1))</f>
        <v>0</v>
      </c>
      <c r="Z288">
        <f>IF(OR(Z$1=":=",$A288=";"),"",INDEX('Main Template'!$J$22:$AN$505,Vacay_Template!$A288,Vacay_Template!Z$1))</f>
        <v>0</v>
      </c>
      <c r="AA288">
        <f>IF(OR(AA$1=":=",$A288=";"),"",INDEX('Main Template'!$J$22:$AN$505,Vacay_Template!$A288,Vacay_Template!AA$1))</f>
        <v>0</v>
      </c>
      <c r="AB288">
        <f>IF(OR(AB$1=":=",$A288=";"),"",INDEX('Main Template'!$J$22:$AN$505,Vacay_Template!$A288,Vacay_Template!AB$1))</f>
        <v>0</v>
      </c>
      <c r="AC288">
        <f>IF(OR(AC$1=":=",$A288=";"),"",INDEX('Main Template'!$J$22:$AN$505,Vacay_Template!$A288,Vacay_Template!AC$1))</f>
        <v>0</v>
      </c>
      <c r="AD288">
        <f>IF(OR(AD$1=":=",$A288=";"),"",INDEX('Main Template'!$J$22:$AN$505,Vacay_Template!$A288,Vacay_Template!AD$1))</f>
        <v>0</v>
      </c>
      <c r="AE288" t="str">
        <f>IF(OR(AE$1=":=",$A288=";"),"",INDEX('Main Template'!$J$22:$AN$505,Vacay_Template!$A288,Vacay_Template!AE$1))</f>
        <v/>
      </c>
      <c r="AF288" t="e">
        <f>IF(OR(AF$1=":=",$A288=";"),"",INDEX('Main Template'!$J$22:$AN$505,Vacay_Template!$A288,Vacay_Template!AF$1))</f>
        <v>#VALUE!</v>
      </c>
    </row>
    <row r="289" spans="1:32">
      <c r="A289">
        <f>IF(A288=";","",IF('Main Template'!I309&lt;='Main Template'!$F$9,'Main Template'!I309,";"))</f>
        <v>0</v>
      </c>
      <c r="B289">
        <f>IF(OR(B$1=":=",$A289=";"),"",INDEX('Main Template'!$J$22:$AN$505,Vacay_Template!$A289,Vacay_Template!B$1))</f>
        <v>0</v>
      </c>
      <c r="C289">
        <f>IF(OR(C$1=":=",$A289=";"),"",INDEX('Main Template'!$J$22:$AN$505,Vacay_Template!$A289,Vacay_Template!C$1))</f>
        <v>0</v>
      </c>
      <c r="D289">
        <f>IF(OR(D$1=":=",$A289=";"),"",INDEX('Main Template'!$J$22:$AN$505,Vacay_Template!$A289,Vacay_Template!D$1))</f>
        <v>0</v>
      </c>
      <c r="E289">
        <f>IF(OR(E$1=":=",$A289=";"),"",INDEX('Main Template'!$J$22:$AN$505,Vacay_Template!$A289,Vacay_Template!E$1))</f>
        <v>0</v>
      </c>
      <c r="F289">
        <f>IF(OR(F$1=":=",$A289=";"),"",INDEX('Main Template'!$J$22:$AN$505,Vacay_Template!$A289,Vacay_Template!F$1))</f>
        <v>0</v>
      </c>
      <c r="G289">
        <f>IF(OR(G$1=":=",$A289=";"),"",INDEX('Main Template'!$J$22:$AN$505,Vacay_Template!$A289,Vacay_Template!G$1))</f>
        <v>0</v>
      </c>
      <c r="H289">
        <f>IF(OR(H$1=":=",$A289=";"),"",INDEX('Main Template'!$J$22:$AN$505,Vacay_Template!$A289,Vacay_Template!H$1))</f>
        <v>0</v>
      </c>
      <c r="I289">
        <f>IF(OR(I$1=":=",$A289=";"),"",INDEX('Main Template'!$J$22:$AN$505,Vacay_Template!$A289,Vacay_Template!I$1))</f>
        <v>0</v>
      </c>
      <c r="J289">
        <f>IF(OR(J$1=":=",$A289=";"),"",INDEX('Main Template'!$J$22:$AN$505,Vacay_Template!$A289,Vacay_Template!J$1))</f>
        <v>0</v>
      </c>
      <c r="K289">
        <f>IF(OR(K$1=":=",$A289=";"),"",INDEX('Main Template'!$J$22:$AN$505,Vacay_Template!$A289,Vacay_Template!K$1))</f>
        <v>0</v>
      </c>
      <c r="L289">
        <f>IF(OR(L$1=":=",$A289=";"),"",INDEX('Main Template'!$J$22:$AN$505,Vacay_Template!$A289,Vacay_Template!L$1))</f>
        <v>0</v>
      </c>
      <c r="M289">
        <f>IF(OR(M$1=":=",$A289=";"),"",INDEX('Main Template'!$J$22:$AN$505,Vacay_Template!$A289,Vacay_Template!M$1))</f>
        <v>0</v>
      </c>
      <c r="N289">
        <f>IF(OR(N$1=":=",$A289=";"),"",INDEX('Main Template'!$J$22:$AN$505,Vacay_Template!$A289,Vacay_Template!N$1))</f>
        <v>0</v>
      </c>
      <c r="O289">
        <f>IF(OR(O$1=":=",$A289=";"),"",INDEX('Main Template'!$J$22:$AN$505,Vacay_Template!$A289,Vacay_Template!O$1))</f>
        <v>0</v>
      </c>
      <c r="P289">
        <f>IF(OR(P$1=":=",$A289=";"),"",INDEX('Main Template'!$J$22:$AN$505,Vacay_Template!$A289,Vacay_Template!P$1))</f>
        <v>0</v>
      </c>
      <c r="Q289">
        <f>IF(OR(Q$1=":=",$A289=";"),"",INDEX('Main Template'!$J$22:$AN$505,Vacay_Template!$A289,Vacay_Template!Q$1))</f>
        <v>0</v>
      </c>
      <c r="R289">
        <f>IF(OR(R$1=":=",$A289=";"),"",INDEX('Main Template'!$J$22:$AN$505,Vacay_Template!$A289,Vacay_Template!R$1))</f>
        <v>0</v>
      </c>
      <c r="S289">
        <f>IF(OR(S$1=":=",$A289=";"),"",INDEX('Main Template'!$J$22:$AN$505,Vacay_Template!$A289,Vacay_Template!S$1))</f>
        <v>0</v>
      </c>
      <c r="T289">
        <f>IF(OR(T$1=":=",$A289=";"),"",INDEX('Main Template'!$J$22:$AN$505,Vacay_Template!$A289,Vacay_Template!T$1))</f>
        <v>0</v>
      </c>
      <c r="U289">
        <f>IF(OR(U$1=":=",$A289=";"),"",INDEX('Main Template'!$J$22:$AN$505,Vacay_Template!$A289,Vacay_Template!U$1))</f>
        <v>0</v>
      </c>
      <c r="V289">
        <f>IF(OR(V$1=":=",$A289=";"),"",INDEX('Main Template'!$J$22:$AN$505,Vacay_Template!$A289,Vacay_Template!V$1))</f>
        <v>0</v>
      </c>
      <c r="W289">
        <f>IF(OR(W$1=":=",$A289=";"),"",INDEX('Main Template'!$J$22:$AN$505,Vacay_Template!$A289,Vacay_Template!W$1))</f>
        <v>0</v>
      </c>
      <c r="X289">
        <f>IF(OR(X$1=":=",$A289=";"),"",INDEX('Main Template'!$J$22:$AN$505,Vacay_Template!$A289,Vacay_Template!X$1))</f>
        <v>0</v>
      </c>
      <c r="Y289">
        <f>IF(OR(Y$1=":=",$A289=";"),"",INDEX('Main Template'!$J$22:$AN$505,Vacay_Template!$A289,Vacay_Template!Y$1))</f>
        <v>0</v>
      </c>
      <c r="Z289">
        <f>IF(OR(Z$1=":=",$A289=";"),"",INDEX('Main Template'!$J$22:$AN$505,Vacay_Template!$A289,Vacay_Template!Z$1))</f>
        <v>0</v>
      </c>
      <c r="AA289">
        <f>IF(OR(AA$1=":=",$A289=";"),"",INDEX('Main Template'!$J$22:$AN$505,Vacay_Template!$A289,Vacay_Template!AA$1))</f>
        <v>0</v>
      </c>
      <c r="AB289">
        <f>IF(OR(AB$1=":=",$A289=";"),"",INDEX('Main Template'!$J$22:$AN$505,Vacay_Template!$A289,Vacay_Template!AB$1))</f>
        <v>0</v>
      </c>
      <c r="AC289">
        <f>IF(OR(AC$1=":=",$A289=";"),"",INDEX('Main Template'!$J$22:$AN$505,Vacay_Template!$A289,Vacay_Template!AC$1))</f>
        <v>0</v>
      </c>
      <c r="AD289">
        <f>IF(OR(AD$1=":=",$A289=";"),"",INDEX('Main Template'!$J$22:$AN$505,Vacay_Template!$A289,Vacay_Template!AD$1))</f>
        <v>0</v>
      </c>
      <c r="AE289" t="str">
        <f>IF(OR(AE$1=":=",$A289=";"),"",INDEX('Main Template'!$J$22:$AN$505,Vacay_Template!$A289,Vacay_Template!AE$1))</f>
        <v/>
      </c>
      <c r="AF289" t="e">
        <f>IF(OR(AF$1=":=",$A289=";"),"",INDEX('Main Template'!$J$22:$AN$505,Vacay_Template!$A289,Vacay_Template!AF$1))</f>
        <v>#VALUE!</v>
      </c>
    </row>
    <row r="290" spans="1:32">
      <c r="A290">
        <f>IF(A289=";","",IF('Main Template'!I310&lt;='Main Template'!$F$9,'Main Template'!I310,";"))</f>
        <v>0</v>
      </c>
      <c r="B290">
        <f>IF(OR(B$1=":=",$A290=";"),"",INDEX('Main Template'!$J$22:$AN$505,Vacay_Template!$A290,Vacay_Template!B$1))</f>
        <v>0</v>
      </c>
      <c r="C290">
        <f>IF(OR(C$1=":=",$A290=";"),"",INDEX('Main Template'!$J$22:$AN$505,Vacay_Template!$A290,Vacay_Template!C$1))</f>
        <v>0</v>
      </c>
      <c r="D290">
        <f>IF(OR(D$1=":=",$A290=";"),"",INDEX('Main Template'!$J$22:$AN$505,Vacay_Template!$A290,Vacay_Template!D$1))</f>
        <v>0</v>
      </c>
      <c r="E290">
        <f>IF(OR(E$1=":=",$A290=";"),"",INDEX('Main Template'!$J$22:$AN$505,Vacay_Template!$A290,Vacay_Template!E$1))</f>
        <v>0</v>
      </c>
      <c r="F290">
        <f>IF(OR(F$1=":=",$A290=";"),"",INDEX('Main Template'!$J$22:$AN$505,Vacay_Template!$A290,Vacay_Template!F$1))</f>
        <v>0</v>
      </c>
      <c r="G290">
        <f>IF(OR(G$1=":=",$A290=";"),"",INDEX('Main Template'!$J$22:$AN$505,Vacay_Template!$A290,Vacay_Template!G$1))</f>
        <v>0</v>
      </c>
      <c r="H290">
        <f>IF(OR(H$1=":=",$A290=";"),"",INDEX('Main Template'!$J$22:$AN$505,Vacay_Template!$A290,Vacay_Template!H$1))</f>
        <v>0</v>
      </c>
      <c r="I290">
        <f>IF(OR(I$1=":=",$A290=";"),"",INDEX('Main Template'!$J$22:$AN$505,Vacay_Template!$A290,Vacay_Template!I$1))</f>
        <v>0</v>
      </c>
      <c r="J290">
        <f>IF(OR(J$1=":=",$A290=";"),"",INDEX('Main Template'!$J$22:$AN$505,Vacay_Template!$A290,Vacay_Template!J$1))</f>
        <v>0</v>
      </c>
      <c r="K290">
        <f>IF(OR(K$1=":=",$A290=";"),"",INDEX('Main Template'!$J$22:$AN$505,Vacay_Template!$A290,Vacay_Template!K$1))</f>
        <v>0</v>
      </c>
      <c r="L290">
        <f>IF(OR(L$1=":=",$A290=";"),"",INDEX('Main Template'!$J$22:$AN$505,Vacay_Template!$A290,Vacay_Template!L$1))</f>
        <v>0</v>
      </c>
      <c r="M290">
        <f>IF(OR(M$1=":=",$A290=";"),"",INDEX('Main Template'!$J$22:$AN$505,Vacay_Template!$A290,Vacay_Template!M$1))</f>
        <v>0</v>
      </c>
      <c r="N290">
        <f>IF(OR(N$1=":=",$A290=";"),"",INDEX('Main Template'!$J$22:$AN$505,Vacay_Template!$A290,Vacay_Template!N$1))</f>
        <v>0</v>
      </c>
      <c r="O290">
        <f>IF(OR(O$1=":=",$A290=";"),"",INDEX('Main Template'!$J$22:$AN$505,Vacay_Template!$A290,Vacay_Template!O$1))</f>
        <v>0</v>
      </c>
      <c r="P290">
        <f>IF(OR(P$1=":=",$A290=";"),"",INDEX('Main Template'!$J$22:$AN$505,Vacay_Template!$A290,Vacay_Template!P$1))</f>
        <v>0</v>
      </c>
      <c r="Q290">
        <f>IF(OR(Q$1=":=",$A290=";"),"",INDEX('Main Template'!$J$22:$AN$505,Vacay_Template!$A290,Vacay_Template!Q$1))</f>
        <v>0</v>
      </c>
      <c r="R290">
        <f>IF(OR(R$1=":=",$A290=";"),"",INDEX('Main Template'!$J$22:$AN$505,Vacay_Template!$A290,Vacay_Template!R$1))</f>
        <v>0</v>
      </c>
      <c r="S290">
        <f>IF(OR(S$1=":=",$A290=";"),"",INDEX('Main Template'!$J$22:$AN$505,Vacay_Template!$A290,Vacay_Template!S$1))</f>
        <v>0</v>
      </c>
      <c r="T290">
        <f>IF(OR(T$1=":=",$A290=";"),"",INDEX('Main Template'!$J$22:$AN$505,Vacay_Template!$A290,Vacay_Template!T$1))</f>
        <v>0</v>
      </c>
      <c r="U290">
        <f>IF(OR(U$1=":=",$A290=";"),"",INDEX('Main Template'!$J$22:$AN$505,Vacay_Template!$A290,Vacay_Template!U$1))</f>
        <v>0</v>
      </c>
      <c r="V290">
        <f>IF(OR(V$1=":=",$A290=";"),"",INDEX('Main Template'!$J$22:$AN$505,Vacay_Template!$A290,Vacay_Template!V$1))</f>
        <v>0</v>
      </c>
      <c r="W290">
        <f>IF(OR(W$1=":=",$A290=";"),"",INDEX('Main Template'!$J$22:$AN$505,Vacay_Template!$A290,Vacay_Template!W$1))</f>
        <v>0</v>
      </c>
      <c r="X290">
        <f>IF(OR(X$1=":=",$A290=";"),"",INDEX('Main Template'!$J$22:$AN$505,Vacay_Template!$A290,Vacay_Template!X$1))</f>
        <v>0</v>
      </c>
      <c r="Y290">
        <f>IF(OR(Y$1=":=",$A290=";"),"",INDEX('Main Template'!$J$22:$AN$505,Vacay_Template!$A290,Vacay_Template!Y$1))</f>
        <v>0</v>
      </c>
      <c r="Z290">
        <f>IF(OR(Z$1=":=",$A290=";"),"",INDEX('Main Template'!$J$22:$AN$505,Vacay_Template!$A290,Vacay_Template!Z$1))</f>
        <v>0</v>
      </c>
      <c r="AA290">
        <f>IF(OR(AA$1=":=",$A290=";"),"",INDEX('Main Template'!$J$22:$AN$505,Vacay_Template!$A290,Vacay_Template!AA$1))</f>
        <v>0</v>
      </c>
      <c r="AB290">
        <f>IF(OR(AB$1=":=",$A290=";"),"",INDEX('Main Template'!$J$22:$AN$505,Vacay_Template!$A290,Vacay_Template!AB$1))</f>
        <v>0</v>
      </c>
      <c r="AC290">
        <f>IF(OR(AC$1=":=",$A290=";"),"",INDEX('Main Template'!$J$22:$AN$505,Vacay_Template!$A290,Vacay_Template!AC$1))</f>
        <v>0</v>
      </c>
      <c r="AD290">
        <f>IF(OR(AD$1=":=",$A290=";"),"",INDEX('Main Template'!$J$22:$AN$505,Vacay_Template!$A290,Vacay_Template!AD$1))</f>
        <v>0</v>
      </c>
      <c r="AE290" t="str">
        <f>IF(OR(AE$1=":=",$A290=";"),"",INDEX('Main Template'!$J$22:$AN$505,Vacay_Template!$A290,Vacay_Template!AE$1))</f>
        <v/>
      </c>
      <c r="AF290" t="e">
        <f>IF(OR(AF$1=":=",$A290=";"),"",INDEX('Main Template'!$J$22:$AN$505,Vacay_Template!$A290,Vacay_Template!AF$1))</f>
        <v>#VALUE!</v>
      </c>
    </row>
    <row r="291" spans="1:32">
      <c r="A291">
        <f>IF(A290=";","",IF('Main Template'!I311&lt;='Main Template'!$F$9,'Main Template'!I311,";"))</f>
        <v>0</v>
      </c>
      <c r="B291">
        <f>IF(OR(B$1=":=",$A291=";"),"",INDEX('Main Template'!$J$22:$AN$505,Vacay_Template!$A291,Vacay_Template!B$1))</f>
        <v>0</v>
      </c>
      <c r="C291">
        <f>IF(OR(C$1=":=",$A291=";"),"",INDEX('Main Template'!$J$22:$AN$505,Vacay_Template!$A291,Vacay_Template!C$1))</f>
        <v>0</v>
      </c>
      <c r="D291">
        <f>IF(OR(D$1=":=",$A291=";"),"",INDEX('Main Template'!$J$22:$AN$505,Vacay_Template!$A291,Vacay_Template!D$1))</f>
        <v>0</v>
      </c>
      <c r="E291">
        <f>IF(OR(E$1=":=",$A291=";"),"",INDEX('Main Template'!$J$22:$AN$505,Vacay_Template!$A291,Vacay_Template!E$1))</f>
        <v>0</v>
      </c>
      <c r="F291">
        <f>IF(OR(F$1=":=",$A291=";"),"",INDEX('Main Template'!$J$22:$AN$505,Vacay_Template!$A291,Vacay_Template!F$1))</f>
        <v>0</v>
      </c>
      <c r="G291">
        <f>IF(OR(G$1=":=",$A291=";"),"",INDEX('Main Template'!$J$22:$AN$505,Vacay_Template!$A291,Vacay_Template!G$1))</f>
        <v>0</v>
      </c>
      <c r="H291">
        <f>IF(OR(H$1=":=",$A291=";"),"",INDEX('Main Template'!$J$22:$AN$505,Vacay_Template!$A291,Vacay_Template!H$1))</f>
        <v>0</v>
      </c>
      <c r="I291">
        <f>IF(OR(I$1=":=",$A291=";"),"",INDEX('Main Template'!$J$22:$AN$505,Vacay_Template!$A291,Vacay_Template!I$1))</f>
        <v>0</v>
      </c>
      <c r="J291">
        <f>IF(OR(J$1=":=",$A291=";"),"",INDEX('Main Template'!$J$22:$AN$505,Vacay_Template!$A291,Vacay_Template!J$1))</f>
        <v>0</v>
      </c>
      <c r="K291">
        <f>IF(OR(K$1=":=",$A291=";"),"",INDEX('Main Template'!$J$22:$AN$505,Vacay_Template!$A291,Vacay_Template!K$1))</f>
        <v>0</v>
      </c>
      <c r="L291">
        <f>IF(OR(L$1=":=",$A291=";"),"",INDEX('Main Template'!$J$22:$AN$505,Vacay_Template!$A291,Vacay_Template!L$1))</f>
        <v>0</v>
      </c>
      <c r="M291">
        <f>IF(OR(M$1=":=",$A291=";"),"",INDEX('Main Template'!$J$22:$AN$505,Vacay_Template!$A291,Vacay_Template!M$1))</f>
        <v>0</v>
      </c>
      <c r="N291">
        <f>IF(OR(N$1=":=",$A291=";"),"",INDEX('Main Template'!$J$22:$AN$505,Vacay_Template!$A291,Vacay_Template!N$1))</f>
        <v>0</v>
      </c>
      <c r="O291">
        <f>IF(OR(O$1=":=",$A291=";"),"",INDEX('Main Template'!$J$22:$AN$505,Vacay_Template!$A291,Vacay_Template!O$1))</f>
        <v>0</v>
      </c>
      <c r="P291">
        <f>IF(OR(P$1=":=",$A291=";"),"",INDEX('Main Template'!$J$22:$AN$505,Vacay_Template!$A291,Vacay_Template!P$1))</f>
        <v>0</v>
      </c>
      <c r="Q291">
        <f>IF(OR(Q$1=":=",$A291=";"),"",INDEX('Main Template'!$J$22:$AN$505,Vacay_Template!$A291,Vacay_Template!Q$1))</f>
        <v>0</v>
      </c>
      <c r="R291">
        <f>IF(OR(R$1=":=",$A291=";"),"",INDEX('Main Template'!$J$22:$AN$505,Vacay_Template!$A291,Vacay_Template!R$1))</f>
        <v>0</v>
      </c>
      <c r="S291">
        <f>IF(OR(S$1=":=",$A291=";"),"",INDEX('Main Template'!$J$22:$AN$505,Vacay_Template!$A291,Vacay_Template!S$1))</f>
        <v>0</v>
      </c>
      <c r="T291">
        <f>IF(OR(T$1=":=",$A291=";"),"",INDEX('Main Template'!$J$22:$AN$505,Vacay_Template!$A291,Vacay_Template!T$1))</f>
        <v>0</v>
      </c>
      <c r="U291">
        <f>IF(OR(U$1=":=",$A291=";"),"",INDEX('Main Template'!$J$22:$AN$505,Vacay_Template!$A291,Vacay_Template!U$1))</f>
        <v>0</v>
      </c>
      <c r="V291">
        <f>IF(OR(V$1=":=",$A291=";"),"",INDEX('Main Template'!$J$22:$AN$505,Vacay_Template!$A291,Vacay_Template!V$1))</f>
        <v>0</v>
      </c>
      <c r="W291">
        <f>IF(OR(W$1=":=",$A291=";"),"",INDEX('Main Template'!$J$22:$AN$505,Vacay_Template!$A291,Vacay_Template!W$1))</f>
        <v>0</v>
      </c>
      <c r="X291">
        <f>IF(OR(X$1=":=",$A291=";"),"",INDEX('Main Template'!$J$22:$AN$505,Vacay_Template!$A291,Vacay_Template!X$1))</f>
        <v>0</v>
      </c>
      <c r="Y291">
        <f>IF(OR(Y$1=":=",$A291=";"),"",INDEX('Main Template'!$J$22:$AN$505,Vacay_Template!$A291,Vacay_Template!Y$1))</f>
        <v>0</v>
      </c>
      <c r="Z291">
        <f>IF(OR(Z$1=":=",$A291=";"),"",INDEX('Main Template'!$J$22:$AN$505,Vacay_Template!$A291,Vacay_Template!Z$1))</f>
        <v>0</v>
      </c>
      <c r="AA291">
        <f>IF(OR(AA$1=":=",$A291=";"),"",INDEX('Main Template'!$J$22:$AN$505,Vacay_Template!$A291,Vacay_Template!AA$1))</f>
        <v>0</v>
      </c>
      <c r="AB291">
        <f>IF(OR(AB$1=":=",$A291=";"),"",INDEX('Main Template'!$J$22:$AN$505,Vacay_Template!$A291,Vacay_Template!AB$1))</f>
        <v>0</v>
      </c>
      <c r="AC291">
        <f>IF(OR(AC$1=":=",$A291=";"),"",INDEX('Main Template'!$J$22:$AN$505,Vacay_Template!$A291,Vacay_Template!AC$1))</f>
        <v>0</v>
      </c>
      <c r="AD291">
        <f>IF(OR(AD$1=":=",$A291=";"),"",INDEX('Main Template'!$J$22:$AN$505,Vacay_Template!$A291,Vacay_Template!AD$1))</f>
        <v>0</v>
      </c>
      <c r="AE291" t="str">
        <f>IF(OR(AE$1=":=",$A291=";"),"",INDEX('Main Template'!$J$22:$AN$505,Vacay_Template!$A291,Vacay_Template!AE$1))</f>
        <v/>
      </c>
      <c r="AF291" t="e">
        <f>IF(OR(AF$1=":=",$A291=";"),"",INDEX('Main Template'!$J$22:$AN$505,Vacay_Template!$A291,Vacay_Template!AF$1))</f>
        <v>#VALUE!</v>
      </c>
    </row>
    <row r="292" spans="1:32">
      <c r="A292">
        <f>IF(A291=";","",IF('Main Template'!I312&lt;='Main Template'!$F$9,'Main Template'!I312,";"))</f>
        <v>0</v>
      </c>
      <c r="B292">
        <f>IF(OR(B$1=":=",$A292=";"),"",INDEX('Main Template'!$J$22:$AN$505,Vacay_Template!$A292,Vacay_Template!B$1))</f>
        <v>0</v>
      </c>
      <c r="C292">
        <f>IF(OR(C$1=":=",$A292=";"),"",INDEX('Main Template'!$J$22:$AN$505,Vacay_Template!$A292,Vacay_Template!C$1))</f>
        <v>0</v>
      </c>
      <c r="D292">
        <f>IF(OR(D$1=":=",$A292=";"),"",INDEX('Main Template'!$J$22:$AN$505,Vacay_Template!$A292,Vacay_Template!D$1))</f>
        <v>0</v>
      </c>
      <c r="E292">
        <f>IF(OR(E$1=":=",$A292=";"),"",INDEX('Main Template'!$J$22:$AN$505,Vacay_Template!$A292,Vacay_Template!E$1))</f>
        <v>0</v>
      </c>
      <c r="F292">
        <f>IF(OR(F$1=":=",$A292=";"),"",INDEX('Main Template'!$J$22:$AN$505,Vacay_Template!$A292,Vacay_Template!F$1))</f>
        <v>0</v>
      </c>
      <c r="G292">
        <f>IF(OR(G$1=":=",$A292=";"),"",INDEX('Main Template'!$J$22:$AN$505,Vacay_Template!$A292,Vacay_Template!G$1))</f>
        <v>0</v>
      </c>
      <c r="H292">
        <f>IF(OR(H$1=":=",$A292=";"),"",INDEX('Main Template'!$J$22:$AN$505,Vacay_Template!$A292,Vacay_Template!H$1))</f>
        <v>0</v>
      </c>
      <c r="I292">
        <f>IF(OR(I$1=":=",$A292=";"),"",INDEX('Main Template'!$J$22:$AN$505,Vacay_Template!$A292,Vacay_Template!I$1))</f>
        <v>0</v>
      </c>
      <c r="J292">
        <f>IF(OR(J$1=":=",$A292=";"),"",INDEX('Main Template'!$J$22:$AN$505,Vacay_Template!$A292,Vacay_Template!J$1))</f>
        <v>0</v>
      </c>
      <c r="K292">
        <f>IF(OR(K$1=":=",$A292=";"),"",INDEX('Main Template'!$J$22:$AN$505,Vacay_Template!$A292,Vacay_Template!K$1))</f>
        <v>0</v>
      </c>
      <c r="L292">
        <f>IF(OR(L$1=":=",$A292=";"),"",INDEX('Main Template'!$J$22:$AN$505,Vacay_Template!$A292,Vacay_Template!L$1))</f>
        <v>0</v>
      </c>
      <c r="M292">
        <f>IF(OR(M$1=":=",$A292=";"),"",INDEX('Main Template'!$J$22:$AN$505,Vacay_Template!$A292,Vacay_Template!M$1))</f>
        <v>0</v>
      </c>
      <c r="N292">
        <f>IF(OR(N$1=":=",$A292=";"),"",INDEX('Main Template'!$J$22:$AN$505,Vacay_Template!$A292,Vacay_Template!N$1))</f>
        <v>0</v>
      </c>
      <c r="O292">
        <f>IF(OR(O$1=":=",$A292=";"),"",INDEX('Main Template'!$J$22:$AN$505,Vacay_Template!$A292,Vacay_Template!O$1))</f>
        <v>0</v>
      </c>
      <c r="P292">
        <f>IF(OR(P$1=":=",$A292=";"),"",INDEX('Main Template'!$J$22:$AN$505,Vacay_Template!$A292,Vacay_Template!P$1))</f>
        <v>0</v>
      </c>
      <c r="Q292">
        <f>IF(OR(Q$1=":=",$A292=";"),"",INDEX('Main Template'!$J$22:$AN$505,Vacay_Template!$A292,Vacay_Template!Q$1))</f>
        <v>0</v>
      </c>
      <c r="R292">
        <f>IF(OR(R$1=":=",$A292=";"),"",INDEX('Main Template'!$J$22:$AN$505,Vacay_Template!$A292,Vacay_Template!R$1))</f>
        <v>0</v>
      </c>
      <c r="S292">
        <f>IF(OR(S$1=":=",$A292=";"),"",INDEX('Main Template'!$J$22:$AN$505,Vacay_Template!$A292,Vacay_Template!S$1))</f>
        <v>0</v>
      </c>
      <c r="T292">
        <f>IF(OR(T$1=":=",$A292=";"),"",INDEX('Main Template'!$J$22:$AN$505,Vacay_Template!$A292,Vacay_Template!T$1))</f>
        <v>0</v>
      </c>
      <c r="U292">
        <f>IF(OR(U$1=":=",$A292=";"),"",INDEX('Main Template'!$J$22:$AN$505,Vacay_Template!$A292,Vacay_Template!U$1))</f>
        <v>0</v>
      </c>
      <c r="V292">
        <f>IF(OR(V$1=":=",$A292=";"),"",INDEX('Main Template'!$J$22:$AN$505,Vacay_Template!$A292,Vacay_Template!V$1))</f>
        <v>0</v>
      </c>
      <c r="W292">
        <f>IF(OR(W$1=":=",$A292=";"),"",INDEX('Main Template'!$J$22:$AN$505,Vacay_Template!$A292,Vacay_Template!W$1))</f>
        <v>0</v>
      </c>
      <c r="X292">
        <f>IF(OR(X$1=":=",$A292=";"),"",INDEX('Main Template'!$J$22:$AN$505,Vacay_Template!$A292,Vacay_Template!X$1))</f>
        <v>0</v>
      </c>
      <c r="Y292">
        <f>IF(OR(Y$1=":=",$A292=";"),"",INDEX('Main Template'!$J$22:$AN$505,Vacay_Template!$A292,Vacay_Template!Y$1))</f>
        <v>0</v>
      </c>
      <c r="Z292">
        <f>IF(OR(Z$1=":=",$A292=";"),"",INDEX('Main Template'!$J$22:$AN$505,Vacay_Template!$A292,Vacay_Template!Z$1))</f>
        <v>0</v>
      </c>
      <c r="AA292">
        <f>IF(OR(AA$1=":=",$A292=";"),"",INDEX('Main Template'!$J$22:$AN$505,Vacay_Template!$A292,Vacay_Template!AA$1))</f>
        <v>0</v>
      </c>
      <c r="AB292">
        <f>IF(OR(AB$1=":=",$A292=";"),"",INDEX('Main Template'!$J$22:$AN$505,Vacay_Template!$A292,Vacay_Template!AB$1))</f>
        <v>0</v>
      </c>
      <c r="AC292">
        <f>IF(OR(AC$1=":=",$A292=";"),"",INDEX('Main Template'!$J$22:$AN$505,Vacay_Template!$A292,Vacay_Template!AC$1))</f>
        <v>0</v>
      </c>
      <c r="AD292">
        <f>IF(OR(AD$1=":=",$A292=";"),"",INDEX('Main Template'!$J$22:$AN$505,Vacay_Template!$A292,Vacay_Template!AD$1))</f>
        <v>0</v>
      </c>
      <c r="AE292" t="str">
        <f>IF(OR(AE$1=":=",$A292=";"),"",INDEX('Main Template'!$J$22:$AN$505,Vacay_Template!$A292,Vacay_Template!AE$1))</f>
        <v/>
      </c>
      <c r="AF292" t="e">
        <f>IF(OR(AF$1=":=",$A292=";"),"",INDEX('Main Template'!$J$22:$AN$505,Vacay_Template!$A292,Vacay_Template!AF$1))</f>
        <v>#VALUE!</v>
      </c>
    </row>
    <row r="293" spans="1:32">
      <c r="A293">
        <f>IF(A292=";","",IF('Main Template'!I313&lt;='Main Template'!$F$9,'Main Template'!I313,";"))</f>
        <v>0</v>
      </c>
      <c r="B293">
        <f>IF(OR(B$1=":=",$A293=";"),"",INDEX('Main Template'!$J$22:$AN$505,Vacay_Template!$A293,Vacay_Template!B$1))</f>
        <v>0</v>
      </c>
      <c r="C293">
        <f>IF(OR(C$1=":=",$A293=";"),"",INDEX('Main Template'!$J$22:$AN$505,Vacay_Template!$A293,Vacay_Template!C$1))</f>
        <v>0</v>
      </c>
      <c r="D293">
        <f>IF(OR(D$1=":=",$A293=";"),"",INDEX('Main Template'!$J$22:$AN$505,Vacay_Template!$A293,Vacay_Template!D$1))</f>
        <v>0</v>
      </c>
      <c r="E293">
        <f>IF(OR(E$1=":=",$A293=";"),"",INDEX('Main Template'!$J$22:$AN$505,Vacay_Template!$A293,Vacay_Template!E$1))</f>
        <v>0</v>
      </c>
      <c r="F293">
        <f>IF(OR(F$1=":=",$A293=";"),"",INDEX('Main Template'!$J$22:$AN$505,Vacay_Template!$A293,Vacay_Template!F$1))</f>
        <v>0</v>
      </c>
      <c r="G293">
        <f>IF(OR(G$1=":=",$A293=";"),"",INDEX('Main Template'!$J$22:$AN$505,Vacay_Template!$A293,Vacay_Template!G$1))</f>
        <v>0</v>
      </c>
      <c r="H293">
        <f>IF(OR(H$1=":=",$A293=";"),"",INDEX('Main Template'!$J$22:$AN$505,Vacay_Template!$A293,Vacay_Template!H$1))</f>
        <v>0</v>
      </c>
      <c r="I293">
        <f>IF(OR(I$1=":=",$A293=";"),"",INDEX('Main Template'!$J$22:$AN$505,Vacay_Template!$A293,Vacay_Template!I$1))</f>
        <v>0</v>
      </c>
      <c r="J293">
        <f>IF(OR(J$1=":=",$A293=";"),"",INDEX('Main Template'!$J$22:$AN$505,Vacay_Template!$A293,Vacay_Template!J$1))</f>
        <v>0</v>
      </c>
      <c r="K293">
        <f>IF(OR(K$1=":=",$A293=";"),"",INDEX('Main Template'!$J$22:$AN$505,Vacay_Template!$A293,Vacay_Template!K$1))</f>
        <v>0</v>
      </c>
      <c r="L293">
        <f>IF(OR(L$1=":=",$A293=";"),"",INDEX('Main Template'!$J$22:$AN$505,Vacay_Template!$A293,Vacay_Template!L$1))</f>
        <v>0</v>
      </c>
      <c r="M293">
        <f>IF(OR(M$1=":=",$A293=";"),"",INDEX('Main Template'!$J$22:$AN$505,Vacay_Template!$A293,Vacay_Template!M$1))</f>
        <v>0</v>
      </c>
      <c r="N293">
        <f>IF(OR(N$1=":=",$A293=";"),"",INDEX('Main Template'!$J$22:$AN$505,Vacay_Template!$A293,Vacay_Template!N$1))</f>
        <v>0</v>
      </c>
      <c r="O293">
        <f>IF(OR(O$1=":=",$A293=";"),"",INDEX('Main Template'!$J$22:$AN$505,Vacay_Template!$A293,Vacay_Template!O$1))</f>
        <v>0</v>
      </c>
      <c r="P293">
        <f>IF(OR(P$1=":=",$A293=";"),"",INDEX('Main Template'!$J$22:$AN$505,Vacay_Template!$A293,Vacay_Template!P$1))</f>
        <v>0</v>
      </c>
      <c r="Q293">
        <f>IF(OR(Q$1=":=",$A293=";"),"",INDEX('Main Template'!$J$22:$AN$505,Vacay_Template!$A293,Vacay_Template!Q$1))</f>
        <v>0</v>
      </c>
      <c r="R293">
        <f>IF(OR(R$1=":=",$A293=";"),"",INDEX('Main Template'!$J$22:$AN$505,Vacay_Template!$A293,Vacay_Template!R$1))</f>
        <v>0</v>
      </c>
      <c r="S293">
        <f>IF(OR(S$1=":=",$A293=";"),"",INDEX('Main Template'!$J$22:$AN$505,Vacay_Template!$A293,Vacay_Template!S$1))</f>
        <v>0</v>
      </c>
      <c r="T293">
        <f>IF(OR(T$1=":=",$A293=";"),"",INDEX('Main Template'!$J$22:$AN$505,Vacay_Template!$A293,Vacay_Template!T$1))</f>
        <v>0</v>
      </c>
      <c r="U293">
        <f>IF(OR(U$1=":=",$A293=";"),"",INDEX('Main Template'!$J$22:$AN$505,Vacay_Template!$A293,Vacay_Template!U$1))</f>
        <v>0</v>
      </c>
      <c r="V293">
        <f>IF(OR(V$1=":=",$A293=";"),"",INDEX('Main Template'!$J$22:$AN$505,Vacay_Template!$A293,Vacay_Template!V$1))</f>
        <v>0</v>
      </c>
      <c r="W293">
        <f>IF(OR(W$1=":=",$A293=";"),"",INDEX('Main Template'!$J$22:$AN$505,Vacay_Template!$A293,Vacay_Template!W$1))</f>
        <v>0</v>
      </c>
      <c r="X293">
        <f>IF(OR(X$1=":=",$A293=";"),"",INDEX('Main Template'!$J$22:$AN$505,Vacay_Template!$A293,Vacay_Template!X$1))</f>
        <v>0</v>
      </c>
      <c r="Y293">
        <f>IF(OR(Y$1=":=",$A293=";"),"",INDEX('Main Template'!$J$22:$AN$505,Vacay_Template!$A293,Vacay_Template!Y$1))</f>
        <v>0</v>
      </c>
      <c r="Z293">
        <f>IF(OR(Z$1=":=",$A293=";"),"",INDEX('Main Template'!$J$22:$AN$505,Vacay_Template!$A293,Vacay_Template!Z$1))</f>
        <v>0</v>
      </c>
      <c r="AA293">
        <f>IF(OR(AA$1=":=",$A293=";"),"",INDEX('Main Template'!$J$22:$AN$505,Vacay_Template!$A293,Vacay_Template!AA$1))</f>
        <v>0</v>
      </c>
      <c r="AB293">
        <f>IF(OR(AB$1=":=",$A293=";"),"",INDEX('Main Template'!$J$22:$AN$505,Vacay_Template!$A293,Vacay_Template!AB$1))</f>
        <v>0</v>
      </c>
      <c r="AC293">
        <f>IF(OR(AC$1=":=",$A293=";"),"",INDEX('Main Template'!$J$22:$AN$505,Vacay_Template!$A293,Vacay_Template!AC$1))</f>
        <v>0</v>
      </c>
      <c r="AD293">
        <f>IF(OR(AD$1=":=",$A293=";"),"",INDEX('Main Template'!$J$22:$AN$505,Vacay_Template!$A293,Vacay_Template!AD$1))</f>
        <v>0</v>
      </c>
      <c r="AE293" t="str">
        <f>IF(OR(AE$1=":=",$A293=";"),"",INDEX('Main Template'!$J$22:$AN$505,Vacay_Template!$A293,Vacay_Template!AE$1))</f>
        <v/>
      </c>
      <c r="AF293" t="e">
        <f>IF(OR(AF$1=":=",$A293=";"),"",INDEX('Main Template'!$J$22:$AN$505,Vacay_Template!$A293,Vacay_Template!AF$1))</f>
        <v>#VALUE!</v>
      </c>
    </row>
    <row r="294" spans="1:32">
      <c r="A294">
        <f>IF(A293=";","",IF('Main Template'!I314&lt;='Main Template'!$F$9,'Main Template'!I314,";"))</f>
        <v>0</v>
      </c>
      <c r="B294">
        <f>IF(OR(B$1=":=",$A294=";"),"",INDEX('Main Template'!$J$22:$AN$505,Vacay_Template!$A294,Vacay_Template!B$1))</f>
        <v>0</v>
      </c>
      <c r="C294">
        <f>IF(OR(C$1=":=",$A294=";"),"",INDEX('Main Template'!$J$22:$AN$505,Vacay_Template!$A294,Vacay_Template!C$1))</f>
        <v>0</v>
      </c>
      <c r="D294">
        <f>IF(OR(D$1=":=",$A294=";"),"",INDEX('Main Template'!$J$22:$AN$505,Vacay_Template!$A294,Vacay_Template!D$1))</f>
        <v>0</v>
      </c>
      <c r="E294">
        <f>IF(OR(E$1=":=",$A294=";"),"",INDEX('Main Template'!$J$22:$AN$505,Vacay_Template!$A294,Vacay_Template!E$1))</f>
        <v>0</v>
      </c>
      <c r="F294">
        <f>IF(OR(F$1=":=",$A294=";"),"",INDEX('Main Template'!$J$22:$AN$505,Vacay_Template!$A294,Vacay_Template!F$1))</f>
        <v>0</v>
      </c>
      <c r="G294">
        <f>IF(OR(G$1=":=",$A294=";"),"",INDEX('Main Template'!$J$22:$AN$505,Vacay_Template!$A294,Vacay_Template!G$1))</f>
        <v>0</v>
      </c>
      <c r="H294">
        <f>IF(OR(H$1=":=",$A294=";"),"",INDEX('Main Template'!$J$22:$AN$505,Vacay_Template!$A294,Vacay_Template!H$1))</f>
        <v>0</v>
      </c>
      <c r="I294">
        <f>IF(OR(I$1=":=",$A294=";"),"",INDEX('Main Template'!$J$22:$AN$505,Vacay_Template!$A294,Vacay_Template!I$1))</f>
        <v>0</v>
      </c>
      <c r="J294">
        <f>IF(OR(J$1=":=",$A294=";"),"",INDEX('Main Template'!$J$22:$AN$505,Vacay_Template!$A294,Vacay_Template!J$1))</f>
        <v>0</v>
      </c>
      <c r="K294">
        <f>IF(OR(K$1=":=",$A294=";"),"",INDEX('Main Template'!$J$22:$AN$505,Vacay_Template!$A294,Vacay_Template!K$1))</f>
        <v>0</v>
      </c>
      <c r="L294">
        <f>IF(OR(L$1=":=",$A294=";"),"",INDEX('Main Template'!$J$22:$AN$505,Vacay_Template!$A294,Vacay_Template!L$1))</f>
        <v>0</v>
      </c>
      <c r="M294">
        <f>IF(OR(M$1=":=",$A294=";"),"",INDEX('Main Template'!$J$22:$AN$505,Vacay_Template!$A294,Vacay_Template!M$1))</f>
        <v>0</v>
      </c>
      <c r="N294">
        <f>IF(OR(N$1=":=",$A294=";"),"",INDEX('Main Template'!$J$22:$AN$505,Vacay_Template!$A294,Vacay_Template!N$1))</f>
        <v>0</v>
      </c>
      <c r="O294">
        <f>IF(OR(O$1=":=",$A294=";"),"",INDEX('Main Template'!$J$22:$AN$505,Vacay_Template!$A294,Vacay_Template!O$1))</f>
        <v>0</v>
      </c>
      <c r="P294">
        <f>IF(OR(P$1=":=",$A294=";"),"",INDEX('Main Template'!$J$22:$AN$505,Vacay_Template!$A294,Vacay_Template!P$1))</f>
        <v>0</v>
      </c>
      <c r="Q294">
        <f>IF(OR(Q$1=":=",$A294=";"),"",INDEX('Main Template'!$J$22:$AN$505,Vacay_Template!$A294,Vacay_Template!Q$1))</f>
        <v>0</v>
      </c>
      <c r="R294">
        <f>IF(OR(R$1=":=",$A294=";"),"",INDEX('Main Template'!$J$22:$AN$505,Vacay_Template!$A294,Vacay_Template!R$1))</f>
        <v>0</v>
      </c>
      <c r="S294">
        <f>IF(OR(S$1=":=",$A294=";"),"",INDEX('Main Template'!$J$22:$AN$505,Vacay_Template!$A294,Vacay_Template!S$1))</f>
        <v>0</v>
      </c>
      <c r="T294">
        <f>IF(OR(T$1=":=",$A294=";"),"",INDEX('Main Template'!$J$22:$AN$505,Vacay_Template!$A294,Vacay_Template!T$1))</f>
        <v>0</v>
      </c>
      <c r="U294">
        <f>IF(OR(U$1=":=",$A294=";"),"",INDEX('Main Template'!$J$22:$AN$505,Vacay_Template!$A294,Vacay_Template!U$1))</f>
        <v>0</v>
      </c>
      <c r="V294">
        <f>IF(OR(V$1=":=",$A294=";"),"",INDEX('Main Template'!$J$22:$AN$505,Vacay_Template!$A294,Vacay_Template!V$1))</f>
        <v>0</v>
      </c>
      <c r="W294">
        <f>IF(OR(W$1=":=",$A294=";"),"",INDEX('Main Template'!$J$22:$AN$505,Vacay_Template!$A294,Vacay_Template!W$1))</f>
        <v>0</v>
      </c>
      <c r="X294">
        <f>IF(OR(X$1=":=",$A294=";"),"",INDEX('Main Template'!$J$22:$AN$505,Vacay_Template!$A294,Vacay_Template!X$1))</f>
        <v>0</v>
      </c>
      <c r="Y294">
        <f>IF(OR(Y$1=":=",$A294=";"),"",INDEX('Main Template'!$J$22:$AN$505,Vacay_Template!$A294,Vacay_Template!Y$1))</f>
        <v>0</v>
      </c>
      <c r="Z294">
        <f>IF(OR(Z$1=":=",$A294=";"),"",INDEX('Main Template'!$J$22:$AN$505,Vacay_Template!$A294,Vacay_Template!Z$1))</f>
        <v>0</v>
      </c>
      <c r="AA294">
        <f>IF(OR(AA$1=":=",$A294=";"),"",INDEX('Main Template'!$J$22:$AN$505,Vacay_Template!$A294,Vacay_Template!AA$1))</f>
        <v>0</v>
      </c>
      <c r="AB294">
        <f>IF(OR(AB$1=":=",$A294=";"),"",INDEX('Main Template'!$J$22:$AN$505,Vacay_Template!$A294,Vacay_Template!AB$1))</f>
        <v>0</v>
      </c>
      <c r="AC294">
        <f>IF(OR(AC$1=":=",$A294=";"),"",INDEX('Main Template'!$J$22:$AN$505,Vacay_Template!$A294,Vacay_Template!AC$1))</f>
        <v>0</v>
      </c>
      <c r="AD294">
        <f>IF(OR(AD$1=":=",$A294=";"),"",INDEX('Main Template'!$J$22:$AN$505,Vacay_Template!$A294,Vacay_Template!AD$1))</f>
        <v>0</v>
      </c>
      <c r="AE294" t="str">
        <f>IF(OR(AE$1=":=",$A294=";"),"",INDEX('Main Template'!$J$22:$AN$505,Vacay_Template!$A294,Vacay_Template!AE$1))</f>
        <v/>
      </c>
      <c r="AF294" t="e">
        <f>IF(OR(AF$1=":=",$A294=";"),"",INDEX('Main Template'!$J$22:$AN$505,Vacay_Template!$A294,Vacay_Template!AF$1))</f>
        <v>#VALUE!</v>
      </c>
    </row>
    <row r="295" spans="1:32">
      <c r="A295">
        <f>IF(A294=";","",IF('Main Template'!I315&lt;='Main Template'!$F$9,'Main Template'!I315,";"))</f>
        <v>0</v>
      </c>
      <c r="B295">
        <f>IF(OR(B$1=":=",$A295=";"),"",INDEX('Main Template'!$J$22:$AN$505,Vacay_Template!$A295,Vacay_Template!B$1))</f>
        <v>0</v>
      </c>
      <c r="C295">
        <f>IF(OR(C$1=":=",$A295=";"),"",INDEX('Main Template'!$J$22:$AN$505,Vacay_Template!$A295,Vacay_Template!C$1))</f>
        <v>0</v>
      </c>
      <c r="D295">
        <f>IF(OR(D$1=":=",$A295=";"),"",INDEX('Main Template'!$J$22:$AN$505,Vacay_Template!$A295,Vacay_Template!D$1))</f>
        <v>0</v>
      </c>
      <c r="E295">
        <f>IF(OR(E$1=":=",$A295=";"),"",INDEX('Main Template'!$J$22:$AN$505,Vacay_Template!$A295,Vacay_Template!E$1))</f>
        <v>0</v>
      </c>
      <c r="F295">
        <f>IF(OR(F$1=":=",$A295=";"),"",INDEX('Main Template'!$J$22:$AN$505,Vacay_Template!$A295,Vacay_Template!F$1))</f>
        <v>0</v>
      </c>
      <c r="G295">
        <f>IF(OR(G$1=":=",$A295=";"),"",INDEX('Main Template'!$J$22:$AN$505,Vacay_Template!$A295,Vacay_Template!G$1))</f>
        <v>0</v>
      </c>
      <c r="H295">
        <f>IF(OR(H$1=":=",$A295=";"),"",INDEX('Main Template'!$J$22:$AN$505,Vacay_Template!$A295,Vacay_Template!H$1))</f>
        <v>0</v>
      </c>
      <c r="I295">
        <f>IF(OR(I$1=":=",$A295=";"),"",INDEX('Main Template'!$J$22:$AN$505,Vacay_Template!$A295,Vacay_Template!I$1))</f>
        <v>0</v>
      </c>
      <c r="J295">
        <f>IF(OR(J$1=":=",$A295=";"),"",INDEX('Main Template'!$J$22:$AN$505,Vacay_Template!$A295,Vacay_Template!J$1))</f>
        <v>0</v>
      </c>
      <c r="K295">
        <f>IF(OR(K$1=":=",$A295=";"),"",INDEX('Main Template'!$J$22:$AN$505,Vacay_Template!$A295,Vacay_Template!K$1))</f>
        <v>0</v>
      </c>
      <c r="L295">
        <f>IF(OR(L$1=":=",$A295=";"),"",INDEX('Main Template'!$J$22:$AN$505,Vacay_Template!$A295,Vacay_Template!L$1))</f>
        <v>0</v>
      </c>
      <c r="M295">
        <f>IF(OR(M$1=":=",$A295=";"),"",INDEX('Main Template'!$J$22:$AN$505,Vacay_Template!$A295,Vacay_Template!M$1))</f>
        <v>0</v>
      </c>
      <c r="N295">
        <f>IF(OR(N$1=":=",$A295=";"),"",INDEX('Main Template'!$J$22:$AN$505,Vacay_Template!$A295,Vacay_Template!N$1))</f>
        <v>0</v>
      </c>
      <c r="O295">
        <f>IF(OR(O$1=":=",$A295=";"),"",INDEX('Main Template'!$J$22:$AN$505,Vacay_Template!$A295,Vacay_Template!O$1))</f>
        <v>0</v>
      </c>
      <c r="P295">
        <f>IF(OR(P$1=":=",$A295=";"),"",INDEX('Main Template'!$J$22:$AN$505,Vacay_Template!$A295,Vacay_Template!P$1))</f>
        <v>0</v>
      </c>
      <c r="Q295">
        <f>IF(OR(Q$1=":=",$A295=";"),"",INDEX('Main Template'!$J$22:$AN$505,Vacay_Template!$A295,Vacay_Template!Q$1))</f>
        <v>0</v>
      </c>
      <c r="R295">
        <f>IF(OR(R$1=":=",$A295=";"),"",INDEX('Main Template'!$J$22:$AN$505,Vacay_Template!$A295,Vacay_Template!R$1))</f>
        <v>0</v>
      </c>
      <c r="S295">
        <f>IF(OR(S$1=":=",$A295=";"),"",INDEX('Main Template'!$J$22:$AN$505,Vacay_Template!$A295,Vacay_Template!S$1))</f>
        <v>0</v>
      </c>
      <c r="T295">
        <f>IF(OR(T$1=":=",$A295=";"),"",INDEX('Main Template'!$J$22:$AN$505,Vacay_Template!$A295,Vacay_Template!T$1))</f>
        <v>0</v>
      </c>
      <c r="U295">
        <f>IF(OR(U$1=":=",$A295=";"),"",INDEX('Main Template'!$J$22:$AN$505,Vacay_Template!$A295,Vacay_Template!U$1))</f>
        <v>0</v>
      </c>
      <c r="V295">
        <f>IF(OR(V$1=":=",$A295=";"),"",INDEX('Main Template'!$J$22:$AN$505,Vacay_Template!$A295,Vacay_Template!V$1))</f>
        <v>0</v>
      </c>
      <c r="W295">
        <f>IF(OR(W$1=":=",$A295=";"),"",INDEX('Main Template'!$J$22:$AN$505,Vacay_Template!$A295,Vacay_Template!W$1))</f>
        <v>0</v>
      </c>
      <c r="X295">
        <f>IF(OR(X$1=":=",$A295=";"),"",INDEX('Main Template'!$J$22:$AN$505,Vacay_Template!$A295,Vacay_Template!X$1))</f>
        <v>0</v>
      </c>
      <c r="Y295">
        <f>IF(OR(Y$1=":=",$A295=";"),"",INDEX('Main Template'!$J$22:$AN$505,Vacay_Template!$A295,Vacay_Template!Y$1))</f>
        <v>0</v>
      </c>
      <c r="Z295">
        <f>IF(OR(Z$1=":=",$A295=";"),"",INDEX('Main Template'!$J$22:$AN$505,Vacay_Template!$A295,Vacay_Template!Z$1))</f>
        <v>0</v>
      </c>
      <c r="AA295">
        <f>IF(OR(AA$1=":=",$A295=";"),"",INDEX('Main Template'!$J$22:$AN$505,Vacay_Template!$A295,Vacay_Template!AA$1))</f>
        <v>0</v>
      </c>
      <c r="AB295">
        <f>IF(OR(AB$1=":=",$A295=";"),"",INDEX('Main Template'!$J$22:$AN$505,Vacay_Template!$A295,Vacay_Template!AB$1))</f>
        <v>0</v>
      </c>
      <c r="AC295">
        <f>IF(OR(AC$1=":=",$A295=";"),"",INDEX('Main Template'!$J$22:$AN$505,Vacay_Template!$A295,Vacay_Template!AC$1))</f>
        <v>0</v>
      </c>
      <c r="AD295">
        <f>IF(OR(AD$1=":=",$A295=";"),"",INDEX('Main Template'!$J$22:$AN$505,Vacay_Template!$A295,Vacay_Template!AD$1))</f>
        <v>0</v>
      </c>
      <c r="AE295" t="str">
        <f>IF(OR(AE$1=":=",$A295=";"),"",INDEX('Main Template'!$J$22:$AN$505,Vacay_Template!$A295,Vacay_Template!AE$1))</f>
        <v/>
      </c>
      <c r="AF295" t="e">
        <f>IF(OR(AF$1=":=",$A295=";"),"",INDEX('Main Template'!$J$22:$AN$505,Vacay_Template!$A295,Vacay_Template!AF$1))</f>
        <v>#VALUE!</v>
      </c>
    </row>
    <row r="296" spans="1:32">
      <c r="A296">
        <f>IF(A295=";","",IF('Main Template'!I316&lt;='Main Template'!$F$9,'Main Template'!I316,";"))</f>
        <v>0</v>
      </c>
      <c r="B296">
        <f>IF(OR(B$1=":=",$A296=";"),"",INDEX('Main Template'!$J$22:$AN$505,Vacay_Template!$A296,Vacay_Template!B$1))</f>
        <v>0</v>
      </c>
      <c r="C296">
        <f>IF(OR(C$1=":=",$A296=";"),"",INDEX('Main Template'!$J$22:$AN$505,Vacay_Template!$A296,Vacay_Template!C$1))</f>
        <v>0</v>
      </c>
      <c r="D296">
        <f>IF(OR(D$1=":=",$A296=";"),"",INDEX('Main Template'!$J$22:$AN$505,Vacay_Template!$A296,Vacay_Template!D$1))</f>
        <v>0</v>
      </c>
      <c r="E296">
        <f>IF(OR(E$1=":=",$A296=";"),"",INDEX('Main Template'!$J$22:$AN$505,Vacay_Template!$A296,Vacay_Template!E$1))</f>
        <v>0</v>
      </c>
      <c r="F296">
        <f>IF(OR(F$1=":=",$A296=";"),"",INDEX('Main Template'!$J$22:$AN$505,Vacay_Template!$A296,Vacay_Template!F$1))</f>
        <v>0</v>
      </c>
      <c r="G296">
        <f>IF(OR(G$1=":=",$A296=";"),"",INDEX('Main Template'!$J$22:$AN$505,Vacay_Template!$A296,Vacay_Template!G$1))</f>
        <v>0</v>
      </c>
      <c r="H296">
        <f>IF(OR(H$1=":=",$A296=";"),"",INDEX('Main Template'!$J$22:$AN$505,Vacay_Template!$A296,Vacay_Template!H$1))</f>
        <v>0</v>
      </c>
      <c r="I296">
        <f>IF(OR(I$1=":=",$A296=";"),"",INDEX('Main Template'!$J$22:$AN$505,Vacay_Template!$A296,Vacay_Template!I$1))</f>
        <v>0</v>
      </c>
      <c r="J296">
        <f>IF(OR(J$1=":=",$A296=";"),"",INDEX('Main Template'!$J$22:$AN$505,Vacay_Template!$A296,Vacay_Template!J$1))</f>
        <v>0</v>
      </c>
      <c r="K296">
        <f>IF(OR(K$1=":=",$A296=";"),"",INDEX('Main Template'!$J$22:$AN$505,Vacay_Template!$A296,Vacay_Template!K$1))</f>
        <v>0</v>
      </c>
      <c r="L296">
        <f>IF(OR(L$1=":=",$A296=";"),"",INDEX('Main Template'!$J$22:$AN$505,Vacay_Template!$A296,Vacay_Template!L$1))</f>
        <v>0</v>
      </c>
      <c r="M296">
        <f>IF(OR(M$1=":=",$A296=";"),"",INDEX('Main Template'!$J$22:$AN$505,Vacay_Template!$A296,Vacay_Template!M$1))</f>
        <v>0</v>
      </c>
      <c r="N296">
        <f>IF(OR(N$1=":=",$A296=";"),"",INDEX('Main Template'!$J$22:$AN$505,Vacay_Template!$A296,Vacay_Template!N$1))</f>
        <v>0</v>
      </c>
      <c r="O296">
        <f>IF(OR(O$1=":=",$A296=";"),"",INDEX('Main Template'!$J$22:$AN$505,Vacay_Template!$A296,Vacay_Template!O$1))</f>
        <v>0</v>
      </c>
      <c r="P296">
        <f>IF(OR(P$1=":=",$A296=";"),"",INDEX('Main Template'!$J$22:$AN$505,Vacay_Template!$A296,Vacay_Template!P$1))</f>
        <v>0</v>
      </c>
      <c r="Q296">
        <f>IF(OR(Q$1=":=",$A296=";"),"",INDEX('Main Template'!$J$22:$AN$505,Vacay_Template!$A296,Vacay_Template!Q$1))</f>
        <v>0</v>
      </c>
      <c r="R296">
        <f>IF(OR(R$1=":=",$A296=";"),"",INDEX('Main Template'!$J$22:$AN$505,Vacay_Template!$A296,Vacay_Template!R$1))</f>
        <v>0</v>
      </c>
      <c r="S296">
        <f>IF(OR(S$1=":=",$A296=";"),"",INDEX('Main Template'!$J$22:$AN$505,Vacay_Template!$A296,Vacay_Template!S$1))</f>
        <v>0</v>
      </c>
      <c r="T296">
        <f>IF(OR(T$1=":=",$A296=";"),"",INDEX('Main Template'!$J$22:$AN$505,Vacay_Template!$A296,Vacay_Template!T$1))</f>
        <v>0</v>
      </c>
      <c r="U296">
        <f>IF(OR(U$1=":=",$A296=";"),"",INDEX('Main Template'!$J$22:$AN$505,Vacay_Template!$A296,Vacay_Template!U$1))</f>
        <v>0</v>
      </c>
      <c r="V296">
        <f>IF(OR(V$1=":=",$A296=";"),"",INDEX('Main Template'!$J$22:$AN$505,Vacay_Template!$A296,Vacay_Template!V$1))</f>
        <v>0</v>
      </c>
      <c r="W296">
        <f>IF(OR(W$1=":=",$A296=";"),"",INDEX('Main Template'!$J$22:$AN$505,Vacay_Template!$A296,Vacay_Template!W$1))</f>
        <v>0</v>
      </c>
      <c r="X296">
        <f>IF(OR(X$1=":=",$A296=";"),"",INDEX('Main Template'!$J$22:$AN$505,Vacay_Template!$A296,Vacay_Template!X$1))</f>
        <v>0</v>
      </c>
      <c r="Y296">
        <f>IF(OR(Y$1=":=",$A296=";"),"",INDEX('Main Template'!$J$22:$AN$505,Vacay_Template!$A296,Vacay_Template!Y$1))</f>
        <v>0</v>
      </c>
      <c r="Z296">
        <f>IF(OR(Z$1=":=",$A296=";"),"",INDEX('Main Template'!$J$22:$AN$505,Vacay_Template!$A296,Vacay_Template!Z$1))</f>
        <v>0</v>
      </c>
      <c r="AA296">
        <f>IF(OR(AA$1=":=",$A296=";"),"",INDEX('Main Template'!$J$22:$AN$505,Vacay_Template!$A296,Vacay_Template!AA$1))</f>
        <v>0</v>
      </c>
      <c r="AB296">
        <f>IF(OR(AB$1=":=",$A296=";"),"",INDEX('Main Template'!$J$22:$AN$505,Vacay_Template!$A296,Vacay_Template!AB$1))</f>
        <v>0</v>
      </c>
      <c r="AC296">
        <f>IF(OR(AC$1=":=",$A296=";"),"",INDEX('Main Template'!$J$22:$AN$505,Vacay_Template!$A296,Vacay_Template!AC$1))</f>
        <v>0</v>
      </c>
      <c r="AD296">
        <f>IF(OR(AD$1=":=",$A296=";"),"",INDEX('Main Template'!$J$22:$AN$505,Vacay_Template!$A296,Vacay_Template!AD$1))</f>
        <v>0</v>
      </c>
      <c r="AE296" t="str">
        <f>IF(OR(AE$1=":=",$A296=";"),"",INDEX('Main Template'!$J$22:$AN$505,Vacay_Template!$A296,Vacay_Template!AE$1))</f>
        <v/>
      </c>
      <c r="AF296" t="e">
        <f>IF(OR(AF$1=":=",$A296=";"),"",INDEX('Main Template'!$J$22:$AN$505,Vacay_Template!$A296,Vacay_Template!AF$1))</f>
        <v>#VALUE!</v>
      </c>
    </row>
    <row r="297" spans="1:32">
      <c r="A297">
        <f>IF(A296=";","",IF('Main Template'!I317&lt;='Main Template'!$F$9,'Main Template'!I317,";"))</f>
        <v>0</v>
      </c>
      <c r="B297">
        <f>IF(OR(B$1=":=",$A297=";"),"",INDEX('Main Template'!$J$22:$AN$505,Vacay_Template!$A297,Vacay_Template!B$1))</f>
        <v>0</v>
      </c>
      <c r="C297">
        <f>IF(OR(C$1=":=",$A297=";"),"",INDEX('Main Template'!$J$22:$AN$505,Vacay_Template!$A297,Vacay_Template!C$1))</f>
        <v>0</v>
      </c>
      <c r="D297">
        <f>IF(OR(D$1=":=",$A297=";"),"",INDEX('Main Template'!$J$22:$AN$505,Vacay_Template!$A297,Vacay_Template!D$1))</f>
        <v>0</v>
      </c>
      <c r="E297">
        <f>IF(OR(E$1=":=",$A297=";"),"",INDEX('Main Template'!$J$22:$AN$505,Vacay_Template!$A297,Vacay_Template!E$1))</f>
        <v>0</v>
      </c>
      <c r="F297">
        <f>IF(OR(F$1=":=",$A297=";"),"",INDEX('Main Template'!$J$22:$AN$505,Vacay_Template!$A297,Vacay_Template!F$1))</f>
        <v>0</v>
      </c>
      <c r="G297">
        <f>IF(OR(G$1=":=",$A297=";"),"",INDEX('Main Template'!$J$22:$AN$505,Vacay_Template!$A297,Vacay_Template!G$1))</f>
        <v>0</v>
      </c>
      <c r="H297">
        <f>IF(OR(H$1=":=",$A297=";"),"",INDEX('Main Template'!$J$22:$AN$505,Vacay_Template!$A297,Vacay_Template!H$1))</f>
        <v>0</v>
      </c>
      <c r="I297">
        <f>IF(OR(I$1=":=",$A297=";"),"",INDEX('Main Template'!$J$22:$AN$505,Vacay_Template!$A297,Vacay_Template!I$1))</f>
        <v>0</v>
      </c>
      <c r="J297">
        <f>IF(OR(J$1=":=",$A297=";"),"",INDEX('Main Template'!$J$22:$AN$505,Vacay_Template!$A297,Vacay_Template!J$1))</f>
        <v>0</v>
      </c>
      <c r="K297">
        <f>IF(OR(K$1=":=",$A297=";"),"",INDEX('Main Template'!$J$22:$AN$505,Vacay_Template!$A297,Vacay_Template!K$1))</f>
        <v>0</v>
      </c>
      <c r="L297">
        <f>IF(OR(L$1=":=",$A297=";"),"",INDEX('Main Template'!$J$22:$AN$505,Vacay_Template!$A297,Vacay_Template!L$1))</f>
        <v>0</v>
      </c>
      <c r="M297">
        <f>IF(OR(M$1=":=",$A297=";"),"",INDEX('Main Template'!$J$22:$AN$505,Vacay_Template!$A297,Vacay_Template!M$1))</f>
        <v>0</v>
      </c>
      <c r="N297">
        <f>IF(OR(N$1=":=",$A297=";"),"",INDEX('Main Template'!$J$22:$AN$505,Vacay_Template!$A297,Vacay_Template!N$1))</f>
        <v>0</v>
      </c>
      <c r="O297">
        <f>IF(OR(O$1=":=",$A297=";"),"",INDEX('Main Template'!$J$22:$AN$505,Vacay_Template!$A297,Vacay_Template!O$1))</f>
        <v>0</v>
      </c>
      <c r="P297">
        <f>IF(OR(P$1=":=",$A297=";"),"",INDEX('Main Template'!$J$22:$AN$505,Vacay_Template!$A297,Vacay_Template!P$1))</f>
        <v>0</v>
      </c>
      <c r="Q297">
        <f>IF(OR(Q$1=":=",$A297=";"),"",INDEX('Main Template'!$J$22:$AN$505,Vacay_Template!$A297,Vacay_Template!Q$1))</f>
        <v>0</v>
      </c>
      <c r="R297">
        <f>IF(OR(R$1=":=",$A297=";"),"",INDEX('Main Template'!$J$22:$AN$505,Vacay_Template!$A297,Vacay_Template!R$1))</f>
        <v>0</v>
      </c>
      <c r="S297">
        <f>IF(OR(S$1=":=",$A297=";"),"",INDEX('Main Template'!$J$22:$AN$505,Vacay_Template!$A297,Vacay_Template!S$1))</f>
        <v>0</v>
      </c>
      <c r="T297">
        <f>IF(OR(T$1=":=",$A297=";"),"",INDEX('Main Template'!$J$22:$AN$505,Vacay_Template!$A297,Vacay_Template!T$1))</f>
        <v>0</v>
      </c>
      <c r="U297">
        <f>IF(OR(U$1=":=",$A297=";"),"",INDEX('Main Template'!$J$22:$AN$505,Vacay_Template!$A297,Vacay_Template!U$1))</f>
        <v>0</v>
      </c>
      <c r="V297">
        <f>IF(OR(V$1=":=",$A297=";"),"",INDEX('Main Template'!$J$22:$AN$505,Vacay_Template!$A297,Vacay_Template!V$1))</f>
        <v>0</v>
      </c>
      <c r="W297">
        <f>IF(OR(W$1=":=",$A297=";"),"",INDEX('Main Template'!$J$22:$AN$505,Vacay_Template!$A297,Vacay_Template!W$1))</f>
        <v>0</v>
      </c>
      <c r="X297">
        <f>IF(OR(X$1=":=",$A297=";"),"",INDEX('Main Template'!$J$22:$AN$505,Vacay_Template!$A297,Vacay_Template!X$1))</f>
        <v>0</v>
      </c>
      <c r="Y297">
        <f>IF(OR(Y$1=":=",$A297=";"),"",INDEX('Main Template'!$J$22:$AN$505,Vacay_Template!$A297,Vacay_Template!Y$1))</f>
        <v>0</v>
      </c>
      <c r="Z297">
        <f>IF(OR(Z$1=":=",$A297=";"),"",INDEX('Main Template'!$J$22:$AN$505,Vacay_Template!$A297,Vacay_Template!Z$1))</f>
        <v>0</v>
      </c>
      <c r="AA297">
        <f>IF(OR(AA$1=":=",$A297=";"),"",INDEX('Main Template'!$J$22:$AN$505,Vacay_Template!$A297,Vacay_Template!AA$1))</f>
        <v>0</v>
      </c>
      <c r="AB297">
        <f>IF(OR(AB$1=":=",$A297=";"),"",INDEX('Main Template'!$J$22:$AN$505,Vacay_Template!$A297,Vacay_Template!AB$1))</f>
        <v>0</v>
      </c>
      <c r="AC297">
        <f>IF(OR(AC$1=":=",$A297=";"),"",INDEX('Main Template'!$J$22:$AN$505,Vacay_Template!$A297,Vacay_Template!AC$1))</f>
        <v>0</v>
      </c>
      <c r="AD297">
        <f>IF(OR(AD$1=":=",$A297=";"),"",INDEX('Main Template'!$J$22:$AN$505,Vacay_Template!$A297,Vacay_Template!AD$1))</f>
        <v>0</v>
      </c>
      <c r="AE297" t="str">
        <f>IF(OR(AE$1=":=",$A297=";"),"",INDEX('Main Template'!$J$22:$AN$505,Vacay_Template!$A297,Vacay_Template!AE$1))</f>
        <v/>
      </c>
      <c r="AF297" t="e">
        <f>IF(OR(AF$1=":=",$A297=";"),"",INDEX('Main Template'!$J$22:$AN$505,Vacay_Template!$A297,Vacay_Template!AF$1))</f>
        <v>#VALUE!</v>
      </c>
    </row>
    <row r="298" spans="1:32">
      <c r="A298">
        <f>IF(A297=";","",IF('Main Template'!I318&lt;='Main Template'!$F$9,'Main Template'!I318,";"))</f>
        <v>0</v>
      </c>
      <c r="B298">
        <f>IF(OR(B$1=":=",$A298=";"),"",INDEX('Main Template'!$J$22:$AN$505,Vacay_Template!$A298,Vacay_Template!B$1))</f>
        <v>0</v>
      </c>
      <c r="C298">
        <f>IF(OR(C$1=":=",$A298=";"),"",INDEX('Main Template'!$J$22:$AN$505,Vacay_Template!$A298,Vacay_Template!C$1))</f>
        <v>0</v>
      </c>
      <c r="D298">
        <f>IF(OR(D$1=":=",$A298=";"),"",INDEX('Main Template'!$J$22:$AN$505,Vacay_Template!$A298,Vacay_Template!D$1))</f>
        <v>0</v>
      </c>
      <c r="E298">
        <f>IF(OR(E$1=":=",$A298=";"),"",INDEX('Main Template'!$J$22:$AN$505,Vacay_Template!$A298,Vacay_Template!E$1))</f>
        <v>0</v>
      </c>
      <c r="F298">
        <f>IF(OR(F$1=":=",$A298=";"),"",INDEX('Main Template'!$J$22:$AN$505,Vacay_Template!$A298,Vacay_Template!F$1))</f>
        <v>0</v>
      </c>
      <c r="G298">
        <f>IF(OR(G$1=":=",$A298=";"),"",INDEX('Main Template'!$J$22:$AN$505,Vacay_Template!$A298,Vacay_Template!G$1))</f>
        <v>0</v>
      </c>
      <c r="H298">
        <f>IF(OR(H$1=":=",$A298=";"),"",INDEX('Main Template'!$J$22:$AN$505,Vacay_Template!$A298,Vacay_Template!H$1))</f>
        <v>0</v>
      </c>
      <c r="I298">
        <f>IF(OR(I$1=":=",$A298=";"),"",INDEX('Main Template'!$J$22:$AN$505,Vacay_Template!$A298,Vacay_Template!I$1))</f>
        <v>0</v>
      </c>
      <c r="J298">
        <f>IF(OR(J$1=":=",$A298=";"),"",INDEX('Main Template'!$J$22:$AN$505,Vacay_Template!$A298,Vacay_Template!J$1))</f>
        <v>0</v>
      </c>
      <c r="K298">
        <f>IF(OR(K$1=":=",$A298=";"),"",INDEX('Main Template'!$J$22:$AN$505,Vacay_Template!$A298,Vacay_Template!K$1))</f>
        <v>0</v>
      </c>
      <c r="L298">
        <f>IF(OR(L$1=":=",$A298=";"),"",INDEX('Main Template'!$J$22:$AN$505,Vacay_Template!$A298,Vacay_Template!L$1))</f>
        <v>0</v>
      </c>
      <c r="M298">
        <f>IF(OR(M$1=":=",$A298=";"),"",INDEX('Main Template'!$J$22:$AN$505,Vacay_Template!$A298,Vacay_Template!M$1))</f>
        <v>0</v>
      </c>
      <c r="N298">
        <f>IF(OR(N$1=":=",$A298=";"),"",INDEX('Main Template'!$J$22:$AN$505,Vacay_Template!$A298,Vacay_Template!N$1))</f>
        <v>0</v>
      </c>
      <c r="O298">
        <f>IF(OR(O$1=":=",$A298=";"),"",INDEX('Main Template'!$J$22:$AN$505,Vacay_Template!$A298,Vacay_Template!O$1))</f>
        <v>0</v>
      </c>
      <c r="P298">
        <f>IF(OR(P$1=":=",$A298=";"),"",INDEX('Main Template'!$J$22:$AN$505,Vacay_Template!$A298,Vacay_Template!P$1))</f>
        <v>0</v>
      </c>
      <c r="Q298">
        <f>IF(OR(Q$1=":=",$A298=";"),"",INDEX('Main Template'!$J$22:$AN$505,Vacay_Template!$A298,Vacay_Template!Q$1))</f>
        <v>0</v>
      </c>
      <c r="R298">
        <f>IF(OR(R$1=":=",$A298=";"),"",INDEX('Main Template'!$J$22:$AN$505,Vacay_Template!$A298,Vacay_Template!R$1))</f>
        <v>0</v>
      </c>
      <c r="S298">
        <f>IF(OR(S$1=":=",$A298=";"),"",INDEX('Main Template'!$J$22:$AN$505,Vacay_Template!$A298,Vacay_Template!S$1))</f>
        <v>0</v>
      </c>
      <c r="T298">
        <f>IF(OR(T$1=":=",$A298=";"),"",INDEX('Main Template'!$J$22:$AN$505,Vacay_Template!$A298,Vacay_Template!T$1))</f>
        <v>0</v>
      </c>
      <c r="U298">
        <f>IF(OR(U$1=":=",$A298=";"),"",INDEX('Main Template'!$J$22:$AN$505,Vacay_Template!$A298,Vacay_Template!U$1))</f>
        <v>0</v>
      </c>
      <c r="V298">
        <f>IF(OR(V$1=":=",$A298=";"),"",INDEX('Main Template'!$J$22:$AN$505,Vacay_Template!$A298,Vacay_Template!V$1))</f>
        <v>0</v>
      </c>
      <c r="W298">
        <f>IF(OR(W$1=":=",$A298=";"),"",INDEX('Main Template'!$J$22:$AN$505,Vacay_Template!$A298,Vacay_Template!W$1))</f>
        <v>0</v>
      </c>
      <c r="X298">
        <f>IF(OR(X$1=":=",$A298=";"),"",INDEX('Main Template'!$J$22:$AN$505,Vacay_Template!$A298,Vacay_Template!X$1))</f>
        <v>0</v>
      </c>
      <c r="Y298">
        <f>IF(OR(Y$1=":=",$A298=";"),"",INDEX('Main Template'!$J$22:$AN$505,Vacay_Template!$A298,Vacay_Template!Y$1))</f>
        <v>0</v>
      </c>
      <c r="Z298">
        <f>IF(OR(Z$1=":=",$A298=";"),"",INDEX('Main Template'!$J$22:$AN$505,Vacay_Template!$A298,Vacay_Template!Z$1))</f>
        <v>0</v>
      </c>
      <c r="AA298">
        <f>IF(OR(AA$1=":=",$A298=";"),"",INDEX('Main Template'!$J$22:$AN$505,Vacay_Template!$A298,Vacay_Template!AA$1))</f>
        <v>0</v>
      </c>
      <c r="AB298">
        <f>IF(OR(AB$1=":=",$A298=";"),"",INDEX('Main Template'!$J$22:$AN$505,Vacay_Template!$A298,Vacay_Template!AB$1))</f>
        <v>0</v>
      </c>
      <c r="AC298">
        <f>IF(OR(AC$1=":=",$A298=";"),"",INDEX('Main Template'!$J$22:$AN$505,Vacay_Template!$A298,Vacay_Template!AC$1))</f>
        <v>0</v>
      </c>
      <c r="AD298">
        <f>IF(OR(AD$1=":=",$A298=";"),"",INDEX('Main Template'!$J$22:$AN$505,Vacay_Template!$A298,Vacay_Template!AD$1))</f>
        <v>0</v>
      </c>
      <c r="AE298" t="str">
        <f>IF(OR(AE$1=":=",$A298=";"),"",INDEX('Main Template'!$J$22:$AN$505,Vacay_Template!$A298,Vacay_Template!AE$1))</f>
        <v/>
      </c>
      <c r="AF298" t="e">
        <f>IF(OR(AF$1=":=",$A298=";"),"",INDEX('Main Template'!$J$22:$AN$505,Vacay_Template!$A298,Vacay_Template!AF$1))</f>
        <v>#VALUE!</v>
      </c>
    </row>
    <row r="299" spans="1:32">
      <c r="A299">
        <f>IF(A298=";","",IF('Main Template'!I319&lt;='Main Template'!$F$9,'Main Template'!I319,";"))</f>
        <v>0</v>
      </c>
      <c r="B299">
        <f>IF(OR(B$1=":=",$A299=";"),"",INDEX('Main Template'!$J$22:$AN$505,Vacay_Template!$A299,Vacay_Template!B$1))</f>
        <v>0</v>
      </c>
      <c r="C299">
        <f>IF(OR(C$1=":=",$A299=";"),"",INDEX('Main Template'!$J$22:$AN$505,Vacay_Template!$A299,Vacay_Template!C$1))</f>
        <v>0</v>
      </c>
      <c r="D299">
        <f>IF(OR(D$1=":=",$A299=";"),"",INDEX('Main Template'!$J$22:$AN$505,Vacay_Template!$A299,Vacay_Template!D$1))</f>
        <v>0</v>
      </c>
      <c r="E299">
        <f>IF(OR(E$1=":=",$A299=";"),"",INDEX('Main Template'!$J$22:$AN$505,Vacay_Template!$A299,Vacay_Template!E$1))</f>
        <v>0</v>
      </c>
      <c r="F299">
        <f>IF(OR(F$1=":=",$A299=";"),"",INDEX('Main Template'!$J$22:$AN$505,Vacay_Template!$A299,Vacay_Template!F$1))</f>
        <v>0</v>
      </c>
      <c r="G299">
        <f>IF(OR(G$1=":=",$A299=";"),"",INDEX('Main Template'!$J$22:$AN$505,Vacay_Template!$A299,Vacay_Template!G$1))</f>
        <v>0</v>
      </c>
      <c r="H299">
        <f>IF(OR(H$1=":=",$A299=";"),"",INDEX('Main Template'!$J$22:$AN$505,Vacay_Template!$A299,Vacay_Template!H$1))</f>
        <v>0</v>
      </c>
      <c r="I299">
        <f>IF(OR(I$1=":=",$A299=";"),"",INDEX('Main Template'!$J$22:$AN$505,Vacay_Template!$A299,Vacay_Template!I$1))</f>
        <v>0</v>
      </c>
      <c r="J299">
        <f>IF(OR(J$1=":=",$A299=";"),"",INDEX('Main Template'!$J$22:$AN$505,Vacay_Template!$A299,Vacay_Template!J$1))</f>
        <v>0</v>
      </c>
      <c r="K299">
        <f>IF(OR(K$1=":=",$A299=";"),"",INDEX('Main Template'!$J$22:$AN$505,Vacay_Template!$A299,Vacay_Template!K$1))</f>
        <v>0</v>
      </c>
      <c r="L299">
        <f>IF(OR(L$1=":=",$A299=";"),"",INDEX('Main Template'!$J$22:$AN$505,Vacay_Template!$A299,Vacay_Template!L$1))</f>
        <v>0</v>
      </c>
      <c r="M299">
        <f>IF(OR(M$1=":=",$A299=";"),"",INDEX('Main Template'!$J$22:$AN$505,Vacay_Template!$A299,Vacay_Template!M$1))</f>
        <v>0</v>
      </c>
      <c r="N299">
        <f>IF(OR(N$1=":=",$A299=";"),"",INDEX('Main Template'!$J$22:$AN$505,Vacay_Template!$A299,Vacay_Template!N$1))</f>
        <v>0</v>
      </c>
      <c r="O299">
        <f>IF(OR(O$1=":=",$A299=";"),"",INDEX('Main Template'!$J$22:$AN$505,Vacay_Template!$A299,Vacay_Template!O$1))</f>
        <v>0</v>
      </c>
      <c r="P299">
        <f>IF(OR(P$1=":=",$A299=";"),"",INDEX('Main Template'!$J$22:$AN$505,Vacay_Template!$A299,Vacay_Template!P$1))</f>
        <v>0</v>
      </c>
      <c r="Q299">
        <f>IF(OR(Q$1=":=",$A299=";"),"",INDEX('Main Template'!$J$22:$AN$505,Vacay_Template!$A299,Vacay_Template!Q$1))</f>
        <v>0</v>
      </c>
      <c r="R299">
        <f>IF(OR(R$1=":=",$A299=";"),"",INDEX('Main Template'!$J$22:$AN$505,Vacay_Template!$A299,Vacay_Template!R$1))</f>
        <v>0</v>
      </c>
      <c r="S299">
        <f>IF(OR(S$1=":=",$A299=";"),"",INDEX('Main Template'!$J$22:$AN$505,Vacay_Template!$A299,Vacay_Template!S$1))</f>
        <v>0</v>
      </c>
      <c r="T299">
        <f>IF(OR(T$1=":=",$A299=";"),"",INDEX('Main Template'!$J$22:$AN$505,Vacay_Template!$A299,Vacay_Template!T$1))</f>
        <v>0</v>
      </c>
      <c r="U299">
        <f>IF(OR(U$1=":=",$A299=";"),"",INDEX('Main Template'!$J$22:$AN$505,Vacay_Template!$A299,Vacay_Template!U$1))</f>
        <v>0</v>
      </c>
      <c r="V299">
        <f>IF(OR(V$1=":=",$A299=";"),"",INDEX('Main Template'!$J$22:$AN$505,Vacay_Template!$A299,Vacay_Template!V$1))</f>
        <v>0</v>
      </c>
      <c r="W299">
        <f>IF(OR(W$1=":=",$A299=";"),"",INDEX('Main Template'!$J$22:$AN$505,Vacay_Template!$A299,Vacay_Template!W$1))</f>
        <v>0</v>
      </c>
      <c r="X299">
        <f>IF(OR(X$1=":=",$A299=";"),"",INDEX('Main Template'!$J$22:$AN$505,Vacay_Template!$A299,Vacay_Template!X$1))</f>
        <v>0</v>
      </c>
      <c r="Y299">
        <f>IF(OR(Y$1=":=",$A299=";"),"",INDEX('Main Template'!$J$22:$AN$505,Vacay_Template!$A299,Vacay_Template!Y$1))</f>
        <v>0</v>
      </c>
      <c r="Z299">
        <f>IF(OR(Z$1=":=",$A299=";"),"",INDEX('Main Template'!$J$22:$AN$505,Vacay_Template!$A299,Vacay_Template!Z$1))</f>
        <v>0</v>
      </c>
      <c r="AA299">
        <f>IF(OR(AA$1=":=",$A299=";"),"",INDEX('Main Template'!$J$22:$AN$505,Vacay_Template!$A299,Vacay_Template!AA$1))</f>
        <v>0</v>
      </c>
      <c r="AB299">
        <f>IF(OR(AB$1=":=",$A299=";"),"",INDEX('Main Template'!$J$22:$AN$505,Vacay_Template!$A299,Vacay_Template!AB$1))</f>
        <v>0</v>
      </c>
      <c r="AC299">
        <f>IF(OR(AC$1=":=",$A299=";"),"",INDEX('Main Template'!$J$22:$AN$505,Vacay_Template!$A299,Vacay_Template!AC$1))</f>
        <v>0</v>
      </c>
      <c r="AD299">
        <f>IF(OR(AD$1=":=",$A299=";"),"",INDEX('Main Template'!$J$22:$AN$505,Vacay_Template!$A299,Vacay_Template!AD$1))</f>
        <v>0</v>
      </c>
      <c r="AE299" t="str">
        <f>IF(OR(AE$1=":=",$A299=";"),"",INDEX('Main Template'!$J$22:$AN$505,Vacay_Template!$A299,Vacay_Template!AE$1))</f>
        <v/>
      </c>
      <c r="AF299" t="e">
        <f>IF(OR(AF$1=":=",$A299=";"),"",INDEX('Main Template'!$J$22:$AN$505,Vacay_Template!$A299,Vacay_Template!AF$1))</f>
        <v>#VALUE!</v>
      </c>
    </row>
    <row r="300" spans="1:32">
      <c r="A300">
        <f>IF(A299=";","",IF('Main Template'!I320&lt;='Main Template'!$F$9,'Main Template'!I320,";"))</f>
        <v>0</v>
      </c>
      <c r="B300">
        <f>IF(OR(B$1=":=",$A300=";"),"",INDEX('Main Template'!$J$22:$AN$505,Vacay_Template!$A300,Vacay_Template!B$1))</f>
        <v>0</v>
      </c>
      <c r="C300">
        <f>IF(OR(C$1=":=",$A300=";"),"",INDEX('Main Template'!$J$22:$AN$505,Vacay_Template!$A300,Vacay_Template!C$1))</f>
        <v>0</v>
      </c>
      <c r="D300">
        <f>IF(OR(D$1=":=",$A300=";"),"",INDEX('Main Template'!$J$22:$AN$505,Vacay_Template!$A300,Vacay_Template!D$1))</f>
        <v>0</v>
      </c>
      <c r="E300">
        <f>IF(OR(E$1=":=",$A300=";"),"",INDEX('Main Template'!$J$22:$AN$505,Vacay_Template!$A300,Vacay_Template!E$1))</f>
        <v>0</v>
      </c>
      <c r="F300">
        <f>IF(OR(F$1=":=",$A300=";"),"",INDEX('Main Template'!$J$22:$AN$505,Vacay_Template!$A300,Vacay_Template!F$1))</f>
        <v>0</v>
      </c>
      <c r="G300">
        <f>IF(OR(G$1=":=",$A300=";"),"",INDEX('Main Template'!$J$22:$AN$505,Vacay_Template!$A300,Vacay_Template!G$1))</f>
        <v>0</v>
      </c>
      <c r="H300">
        <f>IF(OR(H$1=":=",$A300=";"),"",INDEX('Main Template'!$J$22:$AN$505,Vacay_Template!$A300,Vacay_Template!H$1))</f>
        <v>0</v>
      </c>
      <c r="I300">
        <f>IF(OR(I$1=":=",$A300=";"),"",INDEX('Main Template'!$J$22:$AN$505,Vacay_Template!$A300,Vacay_Template!I$1))</f>
        <v>0</v>
      </c>
      <c r="J300">
        <f>IF(OR(J$1=":=",$A300=";"),"",INDEX('Main Template'!$J$22:$AN$505,Vacay_Template!$A300,Vacay_Template!J$1))</f>
        <v>0</v>
      </c>
      <c r="K300">
        <f>IF(OR(K$1=":=",$A300=";"),"",INDEX('Main Template'!$J$22:$AN$505,Vacay_Template!$A300,Vacay_Template!K$1))</f>
        <v>0</v>
      </c>
      <c r="L300">
        <f>IF(OR(L$1=":=",$A300=";"),"",INDEX('Main Template'!$J$22:$AN$505,Vacay_Template!$A300,Vacay_Template!L$1))</f>
        <v>0</v>
      </c>
      <c r="M300">
        <f>IF(OR(M$1=":=",$A300=";"),"",INDEX('Main Template'!$J$22:$AN$505,Vacay_Template!$A300,Vacay_Template!M$1))</f>
        <v>0</v>
      </c>
      <c r="N300">
        <f>IF(OR(N$1=":=",$A300=";"),"",INDEX('Main Template'!$J$22:$AN$505,Vacay_Template!$A300,Vacay_Template!N$1))</f>
        <v>0</v>
      </c>
      <c r="O300">
        <f>IF(OR(O$1=":=",$A300=";"),"",INDEX('Main Template'!$J$22:$AN$505,Vacay_Template!$A300,Vacay_Template!O$1))</f>
        <v>0</v>
      </c>
      <c r="P300">
        <f>IF(OR(P$1=":=",$A300=";"),"",INDEX('Main Template'!$J$22:$AN$505,Vacay_Template!$A300,Vacay_Template!P$1))</f>
        <v>0</v>
      </c>
      <c r="Q300">
        <f>IF(OR(Q$1=":=",$A300=";"),"",INDEX('Main Template'!$J$22:$AN$505,Vacay_Template!$A300,Vacay_Template!Q$1))</f>
        <v>0</v>
      </c>
      <c r="R300">
        <f>IF(OR(R$1=":=",$A300=";"),"",INDEX('Main Template'!$J$22:$AN$505,Vacay_Template!$A300,Vacay_Template!R$1))</f>
        <v>0</v>
      </c>
      <c r="S300">
        <f>IF(OR(S$1=":=",$A300=";"),"",INDEX('Main Template'!$J$22:$AN$505,Vacay_Template!$A300,Vacay_Template!S$1))</f>
        <v>0</v>
      </c>
      <c r="T300">
        <f>IF(OR(T$1=":=",$A300=";"),"",INDEX('Main Template'!$J$22:$AN$505,Vacay_Template!$A300,Vacay_Template!T$1))</f>
        <v>0</v>
      </c>
      <c r="U300">
        <f>IF(OR(U$1=":=",$A300=";"),"",INDEX('Main Template'!$J$22:$AN$505,Vacay_Template!$A300,Vacay_Template!U$1))</f>
        <v>0</v>
      </c>
      <c r="V300">
        <f>IF(OR(V$1=":=",$A300=";"),"",INDEX('Main Template'!$J$22:$AN$505,Vacay_Template!$A300,Vacay_Template!V$1))</f>
        <v>0</v>
      </c>
      <c r="W300">
        <f>IF(OR(W$1=":=",$A300=";"),"",INDEX('Main Template'!$J$22:$AN$505,Vacay_Template!$A300,Vacay_Template!W$1))</f>
        <v>0</v>
      </c>
      <c r="X300">
        <f>IF(OR(X$1=":=",$A300=";"),"",INDEX('Main Template'!$J$22:$AN$505,Vacay_Template!$A300,Vacay_Template!X$1))</f>
        <v>0</v>
      </c>
      <c r="Y300">
        <f>IF(OR(Y$1=":=",$A300=";"),"",INDEX('Main Template'!$J$22:$AN$505,Vacay_Template!$A300,Vacay_Template!Y$1))</f>
        <v>0</v>
      </c>
      <c r="Z300">
        <f>IF(OR(Z$1=":=",$A300=";"),"",INDEX('Main Template'!$J$22:$AN$505,Vacay_Template!$A300,Vacay_Template!Z$1))</f>
        <v>0</v>
      </c>
      <c r="AA300">
        <f>IF(OR(AA$1=":=",$A300=";"),"",INDEX('Main Template'!$J$22:$AN$505,Vacay_Template!$A300,Vacay_Template!AA$1))</f>
        <v>0</v>
      </c>
      <c r="AB300">
        <f>IF(OR(AB$1=":=",$A300=";"),"",INDEX('Main Template'!$J$22:$AN$505,Vacay_Template!$A300,Vacay_Template!AB$1))</f>
        <v>0</v>
      </c>
      <c r="AC300">
        <f>IF(OR(AC$1=":=",$A300=";"),"",INDEX('Main Template'!$J$22:$AN$505,Vacay_Template!$A300,Vacay_Template!AC$1))</f>
        <v>0</v>
      </c>
      <c r="AD300">
        <f>IF(OR(AD$1=":=",$A300=";"),"",INDEX('Main Template'!$J$22:$AN$505,Vacay_Template!$A300,Vacay_Template!AD$1))</f>
        <v>0</v>
      </c>
      <c r="AE300" t="str">
        <f>IF(OR(AE$1=":=",$A300=";"),"",INDEX('Main Template'!$J$22:$AN$505,Vacay_Template!$A300,Vacay_Template!AE$1))</f>
        <v/>
      </c>
      <c r="AF300" t="e">
        <f>IF(OR(AF$1=":=",$A300=";"),"",INDEX('Main Template'!$J$22:$AN$505,Vacay_Template!$A300,Vacay_Template!AF$1))</f>
        <v>#VALUE!</v>
      </c>
    </row>
    <row r="301" spans="1:32">
      <c r="A301">
        <f>IF(A300=";","",IF('Main Template'!I321&lt;='Main Template'!$F$9,'Main Template'!I321,";"))</f>
        <v>0</v>
      </c>
      <c r="B301">
        <f>IF(OR(B$1=":=",$A301=";"),"",INDEX('Main Template'!$J$22:$AN$505,Vacay_Template!$A301,Vacay_Template!B$1))</f>
        <v>0</v>
      </c>
      <c r="C301">
        <f>IF(OR(C$1=":=",$A301=";"),"",INDEX('Main Template'!$J$22:$AN$505,Vacay_Template!$A301,Vacay_Template!C$1))</f>
        <v>0</v>
      </c>
      <c r="D301">
        <f>IF(OR(D$1=":=",$A301=";"),"",INDEX('Main Template'!$J$22:$AN$505,Vacay_Template!$A301,Vacay_Template!D$1))</f>
        <v>0</v>
      </c>
      <c r="E301">
        <f>IF(OR(E$1=":=",$A301=";"),"",INDEX('Main Template'!$J$22:$AN$505,Vacay_Template!$A301,Vacay_Template!E$1))</f>
        <v>0</v>
      </c>
      <c r="F301">
        <f>IF(OR(F$1=":=",$A301=";"),"",INDEX('Main Template'!$J$22:$AN$505,Vacay_Template!$A301,Vacay_Template!F$1))</f>
        <v>0</v>
      </c>
      <c r="G301">
        <f>IF(OR(G$1=":=",$A301=";"),"",INDEX('Main Template'!$J$22:$AN$505,Vacay_Template!$A301,Vacay_Template!G$1))</f>
        <v>0</v>
      </c>
      <c r="H301">
        <f>IF(OR(H$1=":=",$A301=";"),"",INDEX('Main Template'!$J$22:$AN$505,Vacay_Template!$A301,Vacay_Template!H$1))</f>
        <v>0</v>
      </c>
      <c r="I301">
        <f>IF(OR(I$1=":=",$A301=";"),"",INDEX('Main Template'!$J$22:$AN$505,Vacay_Template!$A301,Vacay_Template!I$1))</f>
        <v>0</v>
      </c>
      <c r="J301">
        <f>IF(OR(J$1=":=",$A301=";"),"",INDEX('Main Template'!$J$22:$AN$505,Vacay_Template!$A301,Vacay_Template!J$1))</f>
        <v>0</v>
      </c>
      <c r="K301">
        <f>IF(OR(K$1=":=",$A301=";"),"",INDEX('Main Template'!$J$22:$AN$505,Vacay_Template!$A301,Vacay_Template!K$1))</f>
        <v>0</v>
      </c>
      <c r="L301">
        <f>IF(OR(L$1=":=",$A301=";"),"",INDEX('Main Template'!$J$22:$AN$505,Vacay_Template!$A301,Vacay_Template!L$1))</f>
        <v>0</v>
      </c>
      <c r="M301">
        <f>IF(OR(M$1=":=",$A301=";"),"",INDEX('Main Template'!$J$22:$AN$505,Vacay_Template!$A301,Vacay_Template!M$1))</f>
        <v>0</v>
      </c>
      <c r="N301">
        <f>IF(OR(N$1=":=",$A301=";"),"",INDEX('Main Template'!$J$22:$AN$505,Vacay_Template!$A301,Vacay_Template!N$1))</f>
        <v>0</v>
      </c>
      <c r="O301">
        <f>IF(OR(O$1=":=",$A301=";"),"",INDEX('Main Template'!$J$22:$AN$505,Vacay_Template!$A301,Vacay_Template!O$1))</f>
        <v>0</v>
      </c>
      <c r="P301">
        <f>IF(OR(P$1=":=",$A301=";"),"",INDEX('Main Template'!$J$22:$AN$505,Vacay_Template!$A301,Vacay_Template!P$1))</f>
        <v>0</v>
      </c>
      <c r="Q301">
        <f>IF(OR(Q$1=":=",$A301=";"),"",INDEX('Main Template'!$J$22:$AN$505,Vacay_Template!$A301,Vacay_Template!Q$1))</f>
        <v>0</v>
      </c>
      <c r="R301">
        <f>IF(OR(R$1=":=",$A301=";"),"",INDEX('Main Template'!$J$22:$AN$505,Vacay_Template!$A301,Vacay_Template!R$1))</f>
        <v>0</v>
      </c>
      <c r="S301">
        <f>IF(OR(S$1=":=",$A301=";"),"",INDEX('Main Template'!$J$22:$AN$505,Vacay_Template!$A301,Vacay_Template!S$1))</f>
        <v>0</v>
      </c>
      <c r="T301">
        <f>IF(OR(T$1=":=",$A301=";"),"",INDEX('Main Template'!$J$22:$AN$505,Vacay_Template!$A301,Vacay_Template!T$1))</f>
        <v>0</v>
      </c>
      <c r="U301">
        <f>IF(OR(U$1=":=",$A301=";"),"",INDEX('Main Template'!$J$22:$AN$505,Vacay_Template!$A301,Vacay_Template!U$1))</f>
        <v>0</v>
      </c>
      <c r="V301">
        <f>IF(OR(V$1=":=",$A301=";"),"",INDEX('Main Template'!$J$22:$AN$505,Vacay_Template!$A301,Vacay_Template!V$1))</f>
        <v>0</v>
      </c>
      <c r="W301">
        <f>IF(OR(W$1=":=",$A301=";"),"",INDEX('Main Template'!$J$22:$AN$505,Vacay_Template!$A301,Vacay_Template!W$1))</f>
        <v>0</v>
      </c>
      <c r="X301">
        <f>IF(OR(X$1=":=",$A301=";"),"",INDEX('Main Template'!$J$22:$AN$505,Vacay_Template!$A301,Vacay_Template!X$1))</f>
        <v>0</v>
      </c>
      <c r="Y301">
        <f>IF(OR(Y$1=":=",$A301=";"),"",INDEX('Main Template'!$J$22:$AN$505,Vacay_Template!$A301,Vacay_Template!Y$1))</f>
        <v>0</v>
      </c>
      <c r="Z301">
        <f>IF(OR(Z$1=":=",$A301=";"),"",INDEX('Main Template'!$J$22:$AN$505,Vacay_Template!$A301,Vacay_Template!Z$1))</f>
        <v>0</v>
      </c>
      <c r="AA301">
        <f>IF(OR(AA$1=":=",$A301=";"),"",INDEX('Main Template'!$J$22:$AN$505,Vacay_Template!$A301,Vacay_Template!AA$1))</f>
        <v>0</v>
      </c>
      <c r="AB301">
        <f>IF(OR(AB$1=":=",$A301=";"),"",INDEX('Main Template'!$J$22:$AN$505,Vacay_Template!$A301,Vacay_Template!AB$1))</f>
        <v>0</v>
      </c>
      <c r="AC301">
        <f>IF(OR(AC$1=":=",$A301=";"),"",INDEX('Main Template'!$J$22:$AN$505,Vacay_Template!$A301,Vacay_Template!AC$1))</f>
        <v>0</v>
      </c>
      <c r="AD301">
        <f>IF(OR(AD$1=":=",$A301=";"),"",INDEX('Main Template'!$J$22:$AN$505,Vacay_Template!$A301,Vacay_Template!AD$1))</f>
        <v>0</v>
      </c>
      <c r="AE301" t="str">
        <f>IF(OR(AE$1=":=",$A301=";"),"",INDEX('Main Template'!$J$22:$AN$505,Vacay_Template!$A301,Vacay_Template!AE$1))</f>
        <v/>
      </c>
      <c r="AF301" t="e">
        <f>IF(OR(AF$1=":=",$A301=";"),"",INDEX('Main Template'!$J$22:$AN$505,Vacay_Template!$A301,Vacay_Template!AF$1))</f>
        <v>#VALUE!</v>
      </c>
    </row>
    <row r="302" spans="1:32">
      <c r="A302">
        <f>IF(A301=";","",IF('Main Template'!I322&lt;='Main Template'!$F$9,'Main Template'!I322,";"))</f>
        <v>0</v>
      </c>
      <c r="B302">
        <f>IF(OR(B$1=":=",$A302=";"),"",INDEX('Main Template'!$J$22:$AN$505,Vacay_Template!$A302,Vacay_Template!B$1))</f>
        <v>0</v>
      </c>
      <c r="C302">
        <f>IF(OR(C$1=":=",$A302=";"),"",INDEX('Main Template'!$J$22:$AN$505,Vacay_Template!$A302,Vacay_Template!C$1))</f>
        <v>0</v>
      </c>
      <c r="D302">
        <f>IF(OR(D$1=":=",$A302=";"),"",INDEX('Main Template'!$J$22:$AN$505,Vacay_Template!$A302,Vacay_Template!D$1))</f>
        <v>0</v>
      </c>
      <c r="E302">
        <f>IF(OR(E$1=":=",$A302=";"),"",INDEX('Main Template'!$J$22:$AN$505,Vacay_Template!$A302,Vacay_Template!E$1))</f>
        <v>0</v>
      </c>
      <c r="F302">
        <f>IF(OR(F$1=":=",$A302=";"),"",INDEX('Main Template'!$J$22:$AN$505,Vacay_Template!$A302,Vacay_Template!F$1))</f>
        <v>0</v>
      </c>
      <c r="G302">
        <f>IF(OR(G$1=":=",$A302=";"),"",INDEX('Main Template'!$J$22:$AN$505,Vacay_Template!$A302,Vacay_Template!G$1))</f>
        <v>0</v>
      </c>
      <c r="H302">
        <f>IF(OR(H$1=":=",$A302=";"),"",INDEX('Main Template'!$J$22:$AN$505,Vacay_Template!$A302,Vacay_Template!H$1))</f>
        <v>0</v>
      </c>
      <c r="I302">
        <f>IF(OR(I$1=":=",$A302=";"),"",INDEX('Main Template'!$J$22:$AN$505,Vacay_Template!$A302,Vacay_Template!I$1))</f>
        <v>0</v>
      </c>
      <c r="J302">
        <f>IF(OR(J$1=":=",$A302=";"),"",INDEX('Main Template'!$J$22:$AN$505,Vacay_Template!$A302,Vacay_Template!J$1))</f>
        <v>0</v>
      </c>
      <c r="K302">
        <f>IF(OR(K$1=":=",$A302=";"),"",INDEX('Main Template'!$J$22:$AN$505,Vacay_Template!$A302,Vacay_Template!K$1))</f>
        <v>0</v>
      </c>
      <c r="L302">
        <f>IF(OR(L$1=":=",$A302=";"),"",INDEX('Main Template'!$J$22:$AN$505,Vacay_Template!$A302,Vacay_Template!L$1))</f>
        <v>0</v>
      </c>
      <c r="M302">
        <f>IF(OR(M$1=":=",$A302=";"),"",INDEX('Main Template'!$J$22:$AN$505,Vacay_Template!$A302,Vacay_Template!M$1))</f>
        <v>0</v>
      </c>
      <c r="N302">
        <f>IF(OR(N$1=":=",$A302=";"),"",INDEX('Main Template'!$J$22:$AN$505,Vacay_Template!$A302,Vacay_Template!N$1))</f>
        <v>0</v>
      </c>
      <c r="O302">
        <f>IF(OR(O$1=":=",$A302=";"),"",INDEX('Main Template'!$J$22:$AN$505,Vacay_Template!$A302,Vacay_Template!O$1))</f>
        <v>0</v>
      </c>
      <c r="P302">
        <f>IF(OR(P$1=":=",$A302=";"),"",INDEX('Main Template'!$J$22:$AN$505,Vacay_Template!$A302,Vacay_Template!P$1))</f>
        <v>0</v>
      </c>
      <c r="Q302">
        <f>IF(OR(Q$1=":=",$A302=";"),"",INDEX('Main Template'!$J$22:$AN$505,Vacay_Template!$A302,Vacay_Template!Q$1))</f>
        <v>0</v>
      </c>
      <c r="R302">
        <f>IF(OR(R$1=":=",$A302=";"),"",INDEX('Main Template'!$J$22:$AN$505,Vacay_Template!$A302,Vacay_Template!R$1))</f>
        <v>0</v>
      </c>
      <c r="S302">
        <f>IF(OR(S$1=":=",$A302=";"),"",INDEX('Main Template'!$J$22:$AN$505,Vacay_Template!$A302,Vacay_Template!S$1))</f>
        <v>0</v>
      </c>
      <c r="T302">
        <f>IF(OR(T$1=":=",$A302=";"),"",INDEX('Main Template'!$J$22:$AN$505,Vacay_Template!$A302,Vacay_Template!T$1))</f>
        <v>0</v>
      </c>
      <c r="U302">
        <f>IF(OR(U$1=":=",$A302=";"),"",INDEX('Main Template'!$J$22:$AN$505,Vacay_Template!$A302,Vacay_Template!U$1))</f>
        <v>0</v>
      </c>
      <c r="V302">
        <f>IF(OR(V$1=":=",$A302=";"),"",INDEX('Main Template'!$J$22:$AN$505,Vacay_Template!$A302,Vacay_Template!V$1))</f>
        <v>0</v>
      </c>
      <c r="W302">
        <f>IF(OR(W$1=":=",$A302=";"),"",INDEX('Main Template'!$J$22:$AN$505,Vacay_Template!$A302,Vacay_Template!W$1))</f>
        <v>0</v>
      </c>
      <c r="X302">
        <f>IF(OR(X$1=":=",$A302=";"),"",INDEX('Main Template'!$J$22:$AN$505,Vacay_Template!$A302,Vacay_Template!X$1))</f>
        <v>0</v>
      </c>
      <c r="Y302">
        <f>IF(OR(Y$1=":=",$A302=";"),"",INDEX('Main Template'!$J$22:$AN$505,Vacay_Template!$A302,Vacay_Template!Y$1))</f>
        <v>0</v>
      </c>
      <c r="Z302">
        <f>IF(OR(Z$1=":=",$A302=";"),"",INDEX('Main Template'!$J$22:$AN$505,Vacay_Template!$A302,Vacay_Template!Z$1))</f>
        <v>0</v>
      </c>
      <c r="AA302">
        <f>IF(OR(AA$1=":=",$A302=";"),"",INDEX('Main Template'!$J$22:$AN$505,Vacay_Template!$A302,Vacay_Template!AA$1))</f>
        <v>0</v>
      </c>
      <c r="AB302">
        <f>IF(OR(AB$1=":=",$A302=";"),"",INDEX('Main Template'!$J$22:$AN$505,Vacay_Template!$A302,Vacay_Template!AB$1))</f>
        <v>0</v>
      </c>
      <c r="AC302">
        <f>IF(OR(AC$1=":=",$A302=";"),"",INDEX('Main Template'!$J$22:$AN$505,Vacay_Template!$A302,Vacay_Template!AC$1))</f>
        <v>0</v>
      </c>
      <c r="AD302">
        <f>IF(OR(AD$1=":=",$A302=";"),"",INDEX('Main Template'!$J$22:$AN$505,Vacay_Template!$A302,Vacay_Template!AD$1))</f>
        <v>0</v>
      </c>
      <c r="AE302" t="str">
        <f>IF(OR(AE$1=":=",$A302=";"),"",INDEX('Main Template'!$J$22:$AN$505,Vacay_Template!$A302,Vacay_Template!AE$1))</f>
        <v/>
      </c>
      <c r="AF302" t="e">
        <f>IF(OR(AF$1=":=",$A302=";"),"",INDEX('Main Template'!$J$22:$AN$505,Vacay_Template!$A302,Vacay_Template!AF$1))</f>
        <v>#VALUE!</v>
      </c>
    </row>
    <row r="303" spans="1:32">
      <c r="A303">
        <f>IF(A302=";","",IF('Main Template'!I323&lt;='Main Template'!$F$9,'Main Template'!I323,";"))</f>
        <v>0</v>
      </c>
      <c r="B303">
        <f>IF(OR(B$1=":=",$A303=";"),"",INDEX('Main Template'!$J$22:$AN$505,Vacay_Template!$A303,Vacay_Template!B$1))</f>
        <v>0</v>
      </c>
      <c r="C303">
        <f>IF(OR(C$1=":=",$A303=";"),"",INDEX('Main Template'!$J$22:$AN$505,Vacay_Template!$A303,Vacay_Template!C$1))</f>
        <v>0</v>
      </c>
      <c r="D303">
        <f>IF(OR(D$1=":=",$A303=";"),"",INDEX('Main Template'!$J$22:$AN$505,Vacay_Template!$A303,Vacay_Template!D$1))</f>
        <v>0</v>
      </c>
      <c r="E303">
        <f>IF(OR(E$1=":=",$A303=";"),"",INDEX('Main Template'!$J$22:$AN$505,Vacay_Template!$A303,Vacay_Template!E$1))</f>
        <v>0</v>
      </c>
      <c r="F303">
        <f>IF(OR(F$1=":=",$A303=";"),"",INDEX('Main Template'!$J$22:$AN$505,Vacay_Template!$A303,Vacay_Template!F$1))</f>
        <v>0</v>
      </c>
      <c r="G303">
        <f>IF(OR(G$1=":=",$A303=";"),"",INDEX('Main Template'!$J$22:$AN$505,Vacay_Template!$A303,Vacay_Template!G$1))</f>
        <v>0</v>
      </c>
      <c r="H303">
        <f>IF(OR(H$1=":=",$A303=";"),"",INDEX('Main Template'!$J$22:$AN$505,Vacay_Template!$A303,Vacay_Template!H$1))</f>
        <v>0</v>
      </c>
      <c r="I303">
        <f>IF(OR(I$1=":=",$A303=";"),"",INDEX('Main Template'!$J$22:$AN$505,Vacay_Template!$A303,Vacay_Template!I$1))</f>
        <v>0</v>
      </c>
      <c r="J303">
        <f>IF(OR(J$1=":=",$A303=";"),"",INDEX('Main Template'!$J$22:$AN$505,Vacay_Template!$A303,Vacay_Template!J$1))</f>
        <v>0</v>
      </c>
      <c r="K303">
        <f>IF(OR(K$1=":=",$A303=";"),"",INDEX('Main Template'!$J$22:$AN$505,Vacay_Template!$A303,Vacay_Template!K$1))</f>
        <v>0</v>
      </c>
      <c r="L303">
        <f>IF(OR(L$1=":=",$A303=";"),"",INDEX('Main Template'!$J$22:$AN$505,Vacay_Template!$A303,Vacay_Template!L$1))</f>
        <v>0</v>
      </c>
      <c r="M303">
        <f>IF(OR(M$1=":=",$A303=";"),"",INDEX('Main Template'!$J$22:$AN$505,Vacay_Template!$A303,Vacay_Template!M$1))</f>
        <v>0</v>
      </c>
      <c r="N303">
        <f>IF(OR(N$1=":=",$A303=";"),"",INDEX('Main Template'!$J$22:$AN$505,Vacay_Template!$A303,Vacay_Template!N$1))</f>
        <v>0</v>
      </c>
      <c r="O303">
        <f>IF(OR(O$1=":=",$A303=";"),"",INDEX('Main Template'!$J$22:$AN$505,Vacay_Template!$A303,Vacay_Template!O$1))</f>
        <v>0</v>
      </c>
      <c r="P303">
        <f>IF(OR(P$1=":=",$A303=";"),"",INDEX('Main Template'!$J$22:$AN$505,Vacay_Template!$A303,Vacay_Template!P$1))</f>
        <v>0</v>
      </c>
      <c r="Q303">
        <f>IF(OR(Q$1=":=",$A303=";"),"",INDEX('Main Template'!$J$22:$AN$505,Vacay_Template!$A303,Vacay_Template!Q$1))</f>
        <v>0</v>
      </c>
      <c r="R303">
        <f>IF(OR(R$1=":=",$A303=";"),"",INDEX('Main Template'!$J$22:$AN$505,Vacay_Template!$A303,Vacay_Template!R$1))</f>
        <v>0</v>
      </c>
      <c r="S303">
        <f>IF(OR(S$1=":=",$A303=";"),"",INDEX('Main Template'!$J$22:$AN$505,Vacay_Template!$A303,Vacay_Template!S$1))</f>
        <v>0</v>
      </c>
      <c r="T303">
        <f>IF(OR(T$1=":=",$A303=";"),"",INDEX('Main Template'!$J$22:$AN$505,Vacay_Template!$A303,Vacay_Template!T$1))</f>
        <v>0</v>
      </c>
      <c r="U303">
        <f>IF(OR(U$1=":=",$A303=";"),"",INDEX('Main Template'!$J$22:$AN$505,Vacay_Template!$A303,Vacay_Template!U$1))</f>
        <v>0</v>
      </c>
      <c r="V303">
        <f>IF(OR(V$1=":=",$A303=";"),"",INDEX('Main Template'!$J$22:$AN$505,Vacay_Template!$A303,Vacay_Template!V$1))</f>
        <v>0</v>
      </c>
      <c r="W303">
        <f>IF(OR(W$1=":=",$A303=";"),"",INDEX('Main Template'!$J$22:$AN$505,Vacay_Template!$A303,Vacay_Template!W$1))</f>
        <v>0</v>
      </c>
      <c r="X303">
        <f>IF(OR(X$1=":=",$A303=";"),"",INDEX('Main Template'!$J$22:$AN$505,Vacay_Template!$A303,Vacay_Template!X$1))</f>
        <v>0</v>
      </c>
      <c r="Y303">
        <f>IF(OR(Y$1=":=",$A303=";"),"",INDEX('Main Template'!$J$22:$AN$505,Vacay_Template!$A303,Vacay_Template!Y$1))</f>
        <v>0</v>
      </c>
      <c r="Z303">
        <f>IF(OR(Z$1=":=",$A303=";"),"",INDEX('Main Template'!$J$22:$AN$505,Vacay_Template!$A303,Vacay_Template!Z$1))</f>
        <v>0</v>
      </c>
      <c r="AA303">
        <f>IF(OR(AA$1=":=",$A303=";"),"",INDEX('Main Template'!$J$22:$AN$505,Vacay_Template!$A303,Vacay_Template!AA$1))</f>
        <v>0</v>
      </c>
      <c r="AB303">
        <f>IF(OR(AB$1=":=",$A303=";"),"",INDEX('Main Template'!$J$22:$AN$505,Vacay_Template!$A303,Vacay_Template!AB$1))</f>
        <v>0</v>
      </c>
      <c r="AC303">
        <f>IF(OR(AC$1=":=",$A303=";"),"",INDEX('Main Template'!$J$22:$AN$505,Vacay_Template!$A303,Vacay_Template!AC$1))</f>
        <v>0</v>
      </c>
      <c r="AD303">
        <f>IF(OR(AD$1=":=",$A303=";"),"",INDEX('Main Template'!$J$22:$AN$505,Vacay_Template!$A303,Vacay_Template!AD$1))</f>
        <v>0</v>
      </c>
      <c r="AE303" t="str">
        <f>IF(OR(AE$1=":=",$A303=";"),"",INDEX('Main Template'!$J$22:$AN$505,Vacay_Template!$A303,Vacay_Template!AE$1))</f>
        <v/>
      </c>
      <c r="AF303" t="e">
        <f>IF(OR(AF$1=":=",$A303=";"),"",INDEX('Main Template'!$J$22:$AN$505,Vacay_Template!$A303,Vacay_Template!AF$1))</f>
        <v>#VALUE!</v>
      </c>
    </row>
    <row r="304" spans="1:32">
      <c r="A304">
        <f>IF(A303=";","",IF('Main Template'!I324&lt;='Main Template'!$F$9,'Main Template'!I324,";"))</f>
        <v>0</v>
      </c>
      <c r="B304">
        <f>IF(OR(B$1=":=",$A304=";"),"",INDEX('Main Template'!$J$22:$AN$505,Vacay_Template!$A304,Vacay_Template!B$1))</f>
        <v>0</v>
      </c>
      <c r="C304">
        <f>IF(OR(C$1=":=",$A304=";"),"",INDEX('Main Template'!$J$22:$AN$505,Vacay_Template!$A304,Vacay_Template!C$1))</f>
        <v>0</v>
      </c>
      <c r="D304">
        <f>IF(OR(D$1=":=",$A304=";"),"",INDEX('Main Template'!$J$22:$AN$505,Vacay_Template!$A304,Vacay_Template!D$1))</f>
        <v>0</v>
      </c>
      <c r="E304">
        <f>IF(OR(E$1=":=",$A304=";"),"",INDEX('Main Template'!$J$22:$AN$505,Vacay_Template!$A304,Vacay_Template!E$1))</f>
        <v>0</v>
      </c>
      <c r="F304">
        <f>IF(OR(F$1=":=",$A304=";"),"",INDEX('Main Template'!$J$22:$AN$505,Vacay_Template!$A304,Vacay_Template!F$1))</f>
        <v>0</v>
      </c>
      <c r="G304">
        <f>IF(OR(G$1=":=",$A304=";"),"",INDEX('Main Template'!$J$22:$AN$505,Vacay_Template!$A304,Vacay_Template!G$1))</f>
        <v>0</v>
      </c>
      <c r="H304">
        <f>IF(OR(H$1=":=",$A304=";"),"",INDEX('Main Template'!$J$22:$AN$505,Vacay_Template!$A304,Vacay_Template!H$1))</f>
        <v>0</v>
      </c>
      <c r="I304">
        <f>IF(OR(I$1=":=",$A304=";"),"",INDEX('Main Template'!$J$22:$AN$505,Vacay_Template!$A304,Vacay_Template!I$1))</f>
        <v>0</v>
      </c>
      <c r="J304">
        <f>IF(OR(J$1=":=",$A304=";"),"",INDEX('Main Template'!$J$22:$AN$505,Vacay_Template!$A304,Vacay_Template!J$1))</f>
        <v>0</v>
      </c>
      <c r="K304">
        <f>IF(OR(K$1=":=",$A304=";"),"",INDEX('Main Template'!$J$22:$AN$505,Vacay_Template!$A304,Vacay_Template!K$1))</f>
        <v>0</v>
      </c>
      <c r="L304">
        <f>IF(OR(L$1=":=",$A304=";"),"",INDEX('Main Template'!$J$22:$AN$505,Vacay_Template!$A304,Vacay_Template!L$1))</f>
        <v>0</v>
      </c>
      <c r="M304">
        <f>IF(OR(M$1=":=",$A304=";"),"",INDEX('Main Template'!$J$22:$AN$505,Vacay_Template!$A304,Vacay_Template!M$1))</f>
        <v>0</v>
      </c>
      <c r="N304">
        <f>IF(OR(N$1=":=",$A304=";"),"",INDEX('Main Template'!$J$22:$AN$505,Vacay_Template!$A304,Vacay_Template!N$1))</f>
        <v>0</v>
      </c>
      <c r="O304">
        <f>IF(OR(O$1=":=",$A304=";"),"",INDEX('Main Template'!$J$22:$AN$505,Vacay_Template!$A304,Vacay_Template!O$1))</f>
        <v>0</v>
      </c>
      <c r="P304">
        <f>IF(OR(P$1=":=",$A304=";"),"",INDEX('Main Template'!$J$22:$AN$505,Vacay_Template!$A304,Vacay_Template!P$1))</f>
        <v>0</v>
      </c>
      <c r="Q304">
        <f>IF(OR(Q$1=":=",$A304=";"),"",INDEX('Main Template'!$J$22:$AN$505,Vacay_Template!$A304,Vacay_Template!Q$1))</f>
        <v>0</v>
      </c>
      <c r="R304">
        <f>IF(OR(R$1=":=",$A304=";"),"",INDEX('Main Template'!$J$22:$AN$505,Vacay_Template!$A304,Vacay_Template!R$1))</f>
        <v>0</v>
      </c>
      <c r="S304">
        <f>IF(OR(S$1=":=",$A304=";"),"",INDEX('Main Template'!$J$22:$AN$505,Vacay_Template!$A304,Vacay_Template!S$1))</f>
        <v>0</v>
      </c>
      <c r="T304">
        <f>IF(OR(T$1=":=",$A304=";"),"",INDEX('Main Template'!$J$22:$AN$505,Vacay_Template!$A304,Vacay_Template!T$1))</f>
        <v>0</v>
      </c>
      <c r="U304">
        <f>IF(OR(U$1=":=",$A304=";"),"",INDEX('Main Template'!$J$22:$AN$505,Vacay_Template!$A304,Vacay_Template!U$1))</f>
        <v>0</v>
      </c>
      <c r="V304">
        <f>IF(OR(V$1=":=",$A304=";"),"",INDEX('Main Template'!$J$22:$AN$505,Vacay_Template!$A304,Vacay_Template!V$1))</f>
        <v>0</v>
      </c>
      <c r="W304">
        <f>IF(OR(W$1=":=",$A304=";"),"",INDEX('Main Template'!$J$22:$AN$505,Vacay_Template!$A304,Vacay_Template!W$1))</f>
        <v>0</v>
      </c>
      <c r="X304">
        <f>IF(OR(X$1=":=",$A304=";"),"",INDEX('Main Template'!$J$22:$AN$505,Vacay_Template!$A304,Vacay_Template!X$1))</f>
        <v>0</v>
      </c>
      <c r="Y304">
        <f>IF(OR(Y$1=":=",$A304=";"),"",INDEX('Main Template'!$J$22:$AN$505,Vacay_Template!$A304,Vacay_Template!Y$1))</f>
        <v>0</v>
      </c>
      <c r="Z304">
        <f>IF(OR(Z$1=":=",$A304=";"),"",INDEX('Main Template'!$J$22:$AN$505,Vacay_Template!$A304,Vacay_Template!Z$1))</f>
        <v>0</v>
      </c>
      <c r="AA304">
        <f>IF(OR(AA$1=":=",$A304=";"),"",INDEX('Main Template'!$J$22:$AN$505,Vacay_Template!$A304,Vacay_Template!AA$1))</f>
        <v>0</v>
      </c>
      <c r="AB304">
        <f>IF(OR(AB$1=":=",$A304=";"),"",INDEX('Main Template'!$J$22:$AN$505,Vacay_Template!$A304,Vacay_Template!AB$1))</f>
        <v>0</v>
      </c>
      <c r="AC304">
        <f>IF(OR(AC$1=":=",$A304=";"),"",INDEX('Main Template'!$J$22:$AN$505,Vacay_Template!$A304,Vacay_Template!AC$1))</f>
        <v>0</v>
      </c>
      <c r="AD304">
        <f>IF(OR(AD$1=":=",$A304=";"),"",INDEX('Main Template'!$J$22:$AN$505,Vacay_Template!$A304,Vacay_Template!AD$1))</f>
        <v>0</v>
      </c>
      <c r="AE304" t="str">
        <f>IF(OR(AE$1=":=",$A304=";"),"",INDEX('Main Template'!$J$22:$AN$505,Vacay_Template!$A304,Vacay_Template!AE$1))</f>
        <v/>
      </c>
      <c r="AF304" t="e">
        <f>IF(OR(AF$1=":=",$A304=";"),"",INDEX('Main Template'!$J$22:$AN$505,Vacay_Template!$A304,Vacay_Template!AF$1))</f>
        <v>#VALUE!</v>
      </c>
    </row>
    <row r="305" spans="1:32">
      <c r="A305">
        <f>IF(A304=";","",IF('Main Template'!I325&lt;='Main Template'!$F$9,'Main Template'!I325,";"))</f>
        <v>0</v>
      </c>
      <c r="B305">
        <f>IF(OR(B$1=":=",$A305=";"),"",INDEX('Main Template'!$J$22:$AN$505,Vacay_Template!$A305,Vacay_Template!B$1))</f>
        <v>0</v>
      </c>
      <c r="C305">
        <f>IF(OR(C$1=":=",$A305=";"),"",INDEX('Main Template'!$J$22:$AN$505,Vacay_Template!$A305,Vacay_Template!C$1))</f>
        <v>0</v>
      </c>
      <c r="D305">
        <f>IF(OR(D$1=":=",$A305=";"),"",INDEX('Main Template'!$J$22:$AN$505,Vacay_Template!$A305,Vacay_Template!D$1))</f>
        <v>0</v>
      </c>
      <c r="E305">
        <f>IF(OR(E$1=":=",$A305=";"),"",INDEX('Main Template'!$J$22:$AN$505,Vacay_Template!$A305,Vacay_Template!E$1))</f>
        <v>0</v>
      </c>
      <c r="F305">
        <f>IF(OR(F$1=":=",$A305=";"),"",INDEX('Main Template'!$J$22:$AN$505,Vacay_Template!$A305,Vacay_Template!F$1))</f>
        <v>0</v>
      </c>
      <c r="G305">
        <f>IF(OR(G$1=":=",$A305=";"),"",INDEX('Main Template'!$J$22:$AN$505,Vacay_Template!$A305,Vacay_Template!G$1))</f>
        <v>0</v>
      </c>
      <c r="H305">
        <f>IF(OR(H$1=":=",$A305=";"),"",INDEX('Main Template'!$J$22:$AN$505,Vacay_Template!$A305,Vacay_Template!H$1))</f>
        <v>0</v>
      </c>
      <c r="I305">
        <f>IF(OR(I$1=":=",$A305=";"),"",INDEX('Main Template'!$J$22:$AN$505,Vacay_Template!$A305,Vacay_Template!I$1))</f>
        <v>0</v>
      </c>
      <c r="J305">
        <f>IF(OR(J$1=":=",$A305=";"),"",INDEX('Main Template'!$J$22:$AN$505,Vacay_Template!$A305,Vacay_Template!J$1))</f>
        <v>0</v>
      </c>
      <c r="K305">
        <f>IF(OR(K$1=":=",$A305=";"),"",INDEX('Main Template'!$J$22:$AN$505,Vacay_Template!$A305,Vacay_Template!K$1))</f>
        <v>0</v>
      </c>
      <c r="L305">
        <f>IF(OR(L$1=":=",$A305=";"),"",INDEX('Main Template'!$J$22:$AN$505,Vacay_Template!$A305,Vacay_Template!L$1))</f>
        <v>0</v>
      </c>
      <c r="M305">
        <f>IF(OR(M$1=":=",$A305=";"),"",INDEX('Main Template'!$J$22:$AN$505,Vacay_Template!$A305,Vacay_Template!M$1))</f>
        <v>0</v>
      </c>
      <c r="N305">
        <f>IF(OR(N$1=":=",$A305=";"),"",INDEX('Main Template'!$J$22:$AN$505,Vacay_Template!$A305,Vacay_Template!N$1))</f>
        <v>0</v>
      </c>
      <c r="O305">
        <f>IF(OR(O$1=":=",$A305=";"),"",INDEX('Main Template'!$J$22:$AN$505,Vacay_Template!$A305,Vacay_Template!O$1))</f>
        <v>0</v>
      </c>
      <c r="P305">
        <f>IF(OR(P$1=":=",$A305=";"),"",INDEX('Main Template'!$J$22:$AN$505,Vacay_Template!$A305,Vacay_Template!P$1))</f>
        <v>0</v>
      </c>
      <c r="Q305">
        <f>IF(OR(Q$1=":=",$A305=";"),"",INDEX('Main Template'!$J$22:$AN$505,Vacay_Template!$A305,Vacay_Template!Q$1))</f>
        <v>0</v>
      </c>
      <c r="R305">
        <f>IF(OR(R$1=":=",$A305=";"),"",INDEX('Main Template'!$J$22:$AN$505,Vacay_Template!$A305,Vacay_Template!R$1))</f>
        <v>0</v>
      </c>
      <c r="S305">
        <f>IF(OR(S$1=":=",$A305=";"),"",INDEX('Main Template'!$J$22:$AN$505,Vacay_Template!$A305,Vacay_Template!S$1))</f>
        <v>0</v>
      </c>
      <c r="T305">
        <f>IF(OR(T$1=":=",$A305=";"),"",INDEX('Main Template'!$J$22:$AN$505,Vacay_Template!$A305,Vacay_Template!T$1))</f>
        <v>0</v>
      </c>
      <c r="U305">
        <f>IF(OR(U$1=":=",$A305=";"),"",INDEX('Main Template'!$J$22:$AN$505,Vacay_Template!$A305,Vacay_Template!U$1))</f>
        <v>0</v>
      </c>
      <c r="V305">
        <f>IF(OR(V$1=":=",$A305=";"),"",INDEX('Main Template'!$J$22:$AN$505,Vacay_Template!$A305,Vacay_Template!V$1))</f>
        <v>0</v>
      </c>
      <c r="W305">
        <f>IF(OR(W$1=":=",$A305=";"),"",INDEX('Main Template'!$J$22:$AN$505,Vacay_Template!$A305,Vacay_Template!W$1))</f>
        <v>0</v>
      </c>
      <c r="X305">
        <f>IF(OR(X$1=":=",$A305=";"),"",INDEX('Main Template'!$J$22:$AN$505,Vacay_Template!$A305,Vacay_Template!X$1))</f>
        <v>0</v>
      </c>
      <c r="Y305">
        <f>IF(OR(Y$1=":=",$A305=";"),"",INDEX('Main Template'!$J$22:$AN$505,Vacay_Template!$A305,Vacay_Template!Y$1))</f>
        <v>0</v>
      </c>
      <c r="Z305">
        <f>IF(OR(Z$1=":=",$A305=";"),"",INDEX('Main Template'!$J$22:$AN$505,Vacay_Template!$A305,Vacay_Template!Z$1))</f>
        <v>0</v>
      </c>
      <c r="AA305">
        <f>IF(OR(AA$1=":=",$A305=";"),"",INDEX('Main Template'!$J$22:$AN$505,Vacay_Template!$A305,Vacay_Template!AA$1))</f>
        <v>0</v>
      </c>
      <c r="AB305">
        <f>IF(OR(AB$1=":=",$A305=";"),"",INDEX('Main Template'!$J$22:$AN$505,Vacay_Template!$A305,Vacay_Template!AB$1))</f>
        <v>0</v>
      </c>
      <c r="AC305">
        <f>IF(OR(AC$1=":=",$A305=";"),"",INDEX('Main Template'!$J$22:$AN$505,Vacay_Template!$A305,Vacay_Template!AC$1))</f>
        <v>0</v>
      </c>
      <c r="AD305">
        <f>IF(OR(AD$1=":=",$A305=";"),"",INDEX('Main Template'!$J$22:$AN$505,Vacay_Template!$A305,Vacay_Template!AD$1))</f>
        <v>0</v>
      </c>
      <c r="AE305" t="str">
        <f>IF(OR(AE$1=":=",$A305=";"),"",INDEX('Main Template'!$J$22:$AN$505,Vacay_Template!$A305,Vacay_Template!AE$1))</f>
        <v/>
      </c>
      <c r="AF305" t="e">
        <f>IF(OR(AF$1=":=",$A305=";"),"",INDEX('Main Template'!$J$22:$AN$505,Vacay_Template!$A305,Vacay_Template!AF$1))</f>
        <v>#VALUE!</v>
      </c>
    </row>
    <row r="306" spans="1:32">
      <c r="A306">
        <f>IF(A305=";","",IF('Main Template'!I326&lt;='Main Template'!$F$9,'Main Template'!I326,";"))</f>
        <v>0</v>
      </c>
      <c r="B306">
        <f>IF(OR(B$1=":=",$A306=";"),"",INDEX('Main Template'!$J$22:$AN$505,Vacay_Template!$A306,Vacay_Template!B$1))</f>
        <v>0</v>
      </c>
      <c r="C306">
        <f>IF(OR(C$1=":=",$A306=";"),"",INDEX('Main Template'!$J$22:$AN$505,Vacay_Template!$A306,Vacay_Template!C$1))</f>
        <v>0</v>
      </c>
      <c r="D306">
        <f>IF(OR(D$1=":=",$A306=";"),"",INDEX('Main Template'!$J$22:$AN$505,Vacay_Template!$A306,Vacay_Template!D$1))</f>
        <v>0</v>
      </c>
      <c r="E306">
        <f>IF(OR(E$1=":=",$A306=";"),"",INDEX('Main Template'!$J$22:$AN$505,Vacay_Template!$A306,Vacay_Template!E$1))</f>
        <v>0</v>
      </c>
      <c r="F306">
        <f>IF(OR(F$1=":=",$A306=";"),"",INDEX('Main Template'!$J$22:$AN$505,Vacay_Template!$A306,Vacay_Template!F$1))</f>
        <v>0</v>
      </c>
      <c r="G306">
        <f>IF(OR(G$1=":=",$A306=";"),"",INDEX('Main Template'!$J$22:$AN$505,Vacay_Template!$A306,Vacay_Template!G$1))</f>
        <v>0</v>
      </c>
      <c r="H306">
        <f>IF(OR(H$1=":=",$A306=";"),"",INDEX('Main Template'!$J$22:$AN$505,Vacay_Template!$A306,Vacay_Template!H$1))</f>
        <v>0</v>
      </c>
      <c r="I306">
        <f>IF(OR(I$1=":=",$A306=";"),"",INDEX('Main Template'!$J$22:$AN$505,Vacay_Template!$A306,Vacay_Template!I$1))</f>
        <v>0</v>
      </c>
      <c r="J306">
        <f>IF(OR(J$1=":=",$A306=";"),"",INDEX('Main Template'!$J$22:$AN$505,Vacay_Template!$A306,Vacay_Template!J$1))</f>
        <v>0</v>
      </c>
      <c r="K306">
        <f>IF(OR(K$1=":=",$A306=";"),"",INDEX('Main Template'!$J$22:$AN$505,Vacay_Template!$A306,Vacay_Template!K$1))</f>
        <v>0</v>
      </c>
      <c r="L306">
        <f>IF(OR(L$1=":=",$A306=";"),"",INDEX('Main Template'!$J$22:$AN$505,Vacay_Template!$A306,Vacay_Template!L$1))</f>
        <v>0</v>
      </c>
      <c r="M306">
        <f>IF(OR(M$1=":=",$A306=";"),"",INDEX('Main Template'!$J$22:$AN$505,Vacay_Template!$A306,Vacay_Template!M$1))</f>
        <v>0</v>
      </c>
      <c r="N306">
        <f>IF(OR(N$1=":=",$A306=";"),"",INDEX('Main Template'!$J$22:$AN$505,Vacay_Template!$A306,Vacay_Template!N$1))</f>
        <v>0</v>
      </c>
      <c r="O306">
        <f>IF(OR(O$1=":=",$A306=";"),"",INDEX('Main Template'!$J$22:$AN$505,Vacay_Template!$A306,Vacay_Template!O$1))</f>
        <v>0</v>
      </c>
      <c r="P306">
        <f>IF(OR(P$1=":=",$A306=";"),"",INDEX('Main Template'!$J$22:$AN$505,Vacay_Template!$A306,Vacay_Template!P$1))</f>
        <v>0</v>
      </c>
      <c r="Q306">
        <f>IF(OR(Q$1=":=",$A306=";"),"",INDEX('Main Template'!$J$22:$AN$505,Vacay_Template!$A306,Vacay_Template!Q$1))</f>
        <v>0</v>
      </c>
      <c r="R306">
        <f>IF(OR(R$1=":=",$A306=";"),"",INDEX('Main Template'!$J$22:$AN$505,Vacay_Template!$A306,Vacay_Template!R$1))</f>
        <v>0</v>
      </c>
      <c r="S306">
        <f>IF(OR(S$1=":=",$A306=";"),"",INDEX('Main Template'!$J$22:$AN$505,Vacay_Template!$A306,Vacay_Template!S$1))</f>
        <v>0</v>
      </c>
      <c r="T306">
        <f>IF(OR(T$1=":=",$A306=";"),"",INDEX('Main Template'!$J$22:$AN$505,Vacay_Template!$A306,Vacay_Template!T$1))</f>
        <v>0</v>
      </c>
      <c r="U306">
        <f>IF(OR(U$1=":=",$A306=";"),"",INDEX('Main Template'!$J$22:$AN$505,Vacay_Template!$A306,Vacay_Template!U$1))</f>
        <v>0</v>
      </c>
      <c r="V306">
        <f>IF(OR(V$1=":=",$A306=";"),"",INDEX('Main Template'!$J$22:$AN$505,Vacay_Template!$A306,Vacay_Template!V$1))</f>
        <v>0</v>
      </c>
      <c r="W306">
        <f>IF(OR(W$1=":=",$A306=";"),"",INDEX('Main Template'!$J$22:$AN$505,Vacay_Template!$A306,Vacay_Template!W$1))</f>
        <v>0</v>
      </c>
      <c r="X306">
        <f>IF(OR(X$1=":=",$A306=";"),"",INDEX('Main Template'!$J$22:$AN$505,Vacay_Template!$A306,Vacay_Template!X$1))</f>
        <v>0</v>
      </c>
      <c r="Y306">
        <f>IF(OR(Y$1=":=",$A306=";"),"",INDEX('Main Template'!$J$22:$AN$505,Vacay_Template!$A306,Vacay_Template!Y$1))</f>
        <v>0</v>
      </c>
      <c r="Z306">
        <f>IF(OR(Z$1=":=",$A306=";"),"",INDEX('Main Template'!$J$22:$AN$505,Vacay_Template!$A306,Vacay_Template!Z$1))</f>
        <v>0</v>
      </c>
      <c r="AA306">
        <f>IF(OR(AA$1=":=",$A306=";"),"",INDEX('Main Template'!$J$22:$AN$505,Vacay_Template!$A306,Vacay_Template!AA$1))</f>
        <v>0</v>
      </c>
      <c r="AB306">
        <f>IF(OR(AB$1=":=",$A306=";"),"",INDEX('Main Template'!$J$22:$AN$505,Vacay_Template!$A306,Vacay_Template!AB$1))</f>
        <v>0</v>
      </c>
      <c r="AC306">
        <f>IF(OR(AC$1=":=",$A306=";"),"",INDEX('Main Template'!$J$22:$AN$505,Vacay_Template!$A306,Vacay_Template!AC$1))</f>
        <v>0</v>
      </c>
      <c r="AD306">
        <f>IF(OR(AD$1=":=",$A306=";"),"",INDEX('Main Template'!$J$22:$AN$505,Vacay_Template!$A306,Vacay_Template!AD$1))</f>
        <v>0</v>
      </c>
      <c r="AE306" t="str">
        <f>IF(OR(AE$1=":=",$A306=";"),"",INDEX('Main Template'!$J$22:$AN$505,Vacay_Template!$A306,Vacay_Template!AE$1))</f>
        <v/>
      </c>
      <c r="AF306" t="e">
        <f>IF(OR(AF$1=":=",$A306=";"),"",INDEX('Main Template'!$J$22:$AN$505,Vacay_Template!$A306,Vacay_Template!AF$1))</f>
        <v>#VALUE!</v>
      </c>
    </row>
    <row r="307" spans="1:32">
      <c r="A307">
        <f>IF(A306=";","",IF('Main Template'!I327&lt;='Main Template'!$F$9,'Main Template'!I327,";"))</f>
        <v>0</v>
      </c>
      <c r="B307">
        <f>IF(OR(B$1=":=",$A307=";"),"",INDEX('Main Template'!$J$22:$AN$505,Vacay_Template!$A307,Vacay_Template!B$1))</f>
        <v>0</v>
      </c>
      <c r="C307">
        <f>IF(OR(C$1=":=",$A307=";"),"",INDEX('Main Template'!$J$22:$AN$505,Vacay_Template!$A307,Vacay_Template!C$1))</f>
        <v>0</v>
      </c>
      <c r="D307">
        <f>IF(OR(D$1=":=",$A307=";"),"",INDEX('Main Template'!$J$22:$AN$505,Vacay_Template!$A307,Vacay_Template!D$1))</f>
        <v>0</v>
      </c>
      <c r="E307">
        <f>IF(OR(E$1=":=",$A307=";"),"",INDEX('Main Template'!$J$22:$AN$505,Vacay_Template!$A307,Vacay_Template!E$1))</f>
        <v>0</v>
      </c>
      <c r="F307">
        <f>IF(OR(F$1=":=",$A307=";"),"",INDEX('Main Template'!$J$22:$AN$505,Vacay_Template!$A307,Vacay_Template!F$1))</f>
        <v>0</v>
      </c>
      <c r="G307">
        <f>IF(OR(G$1=":=",$A307=";"),"",INDEX('Main Template'!$J$22:$AN$505,Vacay_Template!$A307,Vacay_Template!G$1))</f>
        <v>0</v>
      </c>
      <c r="H307">
        <f>IF(OR(H$1=":=",$A307=";"),"",INDEX('Main Template'!$J$22:$AN$505,Vacay_Template!$A307,Vacay_Template!H$1))</f>
        <v>0</v>
      </c>
      <c r="I307">
        <f>IF(OR(I$1=":=",$A307=";"),"",INDEX('Main Template'!$J$22:$AN$505,Vacay_Template!$A307,Vacay_Template!I$1))</f>
        <v>0</v>
      </c>
      <c r="J307">
        <f>IF(OR(J$1=":=",$A307=";"),"",INDEX('Main Template'!$J$22:$AN$505,Vacay_Template!$A307,Vacay_Template!J$1))</f>
        <v>0</v>
      </c>
      <c r="K307">
        <f>IF(OR(K$1=":=",$A307=";"),"",INDEX('Main Template'!$J$22:$AN$505,Vacay_Template!$A307,Vacay_Template!K$1))</f>
        <v>0</v>
      </c>
      <c r="L307">
        <f>IF(OR(L$1=":=",$A307=";"),"",INDEX('Main Template'!$J$22:$AN$505,Vacay_Template!$A307,Vacay_Template!L$1))</f>
        <v>0</v>
      </c>
      <c r="M307">
        <f>IF(OR(M$1=":=",$A307=";"),"",INDEX('Main Template'!$J$22:$AN$505,Vacay_Template!$A307,Vacay_Template!M$1))</f>
        <v>0</v>
      </c>
      <c r="N307">
        <f>IF(OR(N$1=":=",$A307=";"),"",INDEX('Main Template'!$J$22:$AN$505,Vacay_Template!$A307,Vacay_Template!N$1))</f>
        <v>0</v>
      </c>
      <c r="O307">
        <f>IF(OR(O$1=":=",$A307=";"),"",INDEX('Main Template'!$J$22:$AN$505,Vacay_Template!$A307,Vacay_Template!O$1))</f>
        <v>0</v>
      </c>
      <c r="P307">
        <f>IF(OR(P$1=":=",$A307=";"),"",INDEX('Main Template'!$J$22:$AN$505,Vacay_Template!$A307,Vacay_Template!P$1))</f>
        <v>0</v>
      </c>
      <c r="Q307">
        <f>IF(OR(Q$1=":=",$A307=";"),"",INDEX('Main Template'!$J$22:$AN$505,Vacay_Template!$A307,Vacay_Template!Q$1))</f>
        <v>0</v>
      </c>
      <c r="R307">
        <f>IF(OR(R$1=":=",$A307=";"),"",INDEX('Main Template'!$J$22:$AN$505,Vacay_Template!$A307,Vacay_Template!R$1))</f>
        <v>0</v>
      </c>
      <c r="S307">
        <f>IF(OR(S$1=":=",$A307=";"),"",INDEX('Main Template'!$J$22:$AN$505,Vacay_Template!$A307,Vacay_Template!S$1))</f>
        <v>0</v>
      </c>
      <c r="T307">
        <f>IF(OR(T$1=":=",$A307=";"),"",INDEX('Main Template'!$J$22:$AN$505,Vacay_Template!$A307,Vacay_Template!T$1))</f>
        <v>0</v>
      </c>
      <c r="U307">
        <f>IF(OR(U$1=":=",$A307=";"),"",INDEX('Main Template'!$J$22:$AN$505,Vacay_Template!$A307,Vacay_Template!U$1))</f>
        <v>0</v>
      </c>
      <c r="V307">
        <f>IF(OR(V$1=":=",$A307=";"),"",INDEX('Main Template'!$J$22:$AN$505,Vacay_Template!$A307,Vacay_Template!V$1))</f>
        <v>0</v>
      </c>
      <c r="W307">
        <f>IF(OR(W$1=":=",$A307=";"),"",INDEX('Main Template'!$J$22:$AN$505,Vacay_Template!$A307,Vacay_Template!W$1))</f>
        <v>0</v>
      </c>
      <c r="X307">
        <f>IF(OR(X$1=":=",$A307=";"),"",INDEX('Main Template'!$J$22:$AN$505,Vacay_Template!$A307,Vacay_Template!X$1))</f>
        <v>0</v>
      </c>
      <c r="Y307">
        <f>IF(OR(Y$1=":=",$A307=";"),"",INDEX('Main Template'!$J$22:$AN$505,Vacay_Template!$A307,Vacay_Template!Y$1))</f>
        <v>0</v>
      </c>
      <c r="Z307">
        <f>IF(OR(Z$1=":=",$A307=";"),"",INDEX('Main Template'!$J$22:$AN$505,Vacay_Template!$A307,Vacay_Template!Z$1))</f>
        <v>0</v>
      </c>
      <c r="AA307">
        <f>IF(OR(AA$1=":=",$A307=";"),"",INDEX('Main Template'!$J$22:$AN$505,Vacay_Template!$A307,Vacay_Template!AA$1))</f>
        <v>0</v>
      </c>
      <c r="AB307">
        <f>IF(OR(AB$1=":=",$A307=";"),"",INDEX('Main Template'!$J$22:$AN$505,Vacay_Template!$A307,Vacay_Template!AB$1))</f>
        <v>0</v>
      </c>
      <c r="AC307">
        <f>IF(OR(AC$1=":=",$A307=";"),"",INDEX('Main Template'!$J$22:$AN$505,Vacay_Template!$A307,Vacay_Template!AC$1))</f>
        <v>0</v>
      </c>
      <c r="AD307">
        <f>IF(OR(AD$1=":=",$A307=";"),"",INDEX('Main Template'!$J$22:$AN$505,Vacay_Template!$A307,Vacay_Template!AD$1))</f>
        <v>0</v>
      </c>
      <c r="AE307" t="str">
        <f>IF(OR(AE$1=":=",$A307=";"),"",INDEX('Main Template'!$J$22:$AN$505,Vacay_Template!$A307,Vacay_Template!AE$1))</f>
        <v/>
      </c>
      <c r="AF307" t="e">
        <f>IF(OR(AF$1=":=",$A307=";"),"",INDEX('Main Template'!$J$22:$AN$505,Vacay_Template!$A307,Vacay_Template!AF$1))</f>
        <v>#VALUE!</v>
      </c>
    </row>
    <row r="308" spans="1:32">
      <c r="A308">
        <f>IF(A307=";","",IF('Main Template'!I328&lt;='Main Template'!$F$9,'Main Template'!I328,";"))</f>
        <v>0</v>
      </c>
      <c r="B308">
        <f>IF(OR(B$1=":=",$A308=";"),"",INDEX('Main Template'!$J$22:$AN$505,Vacay_Template!$A308,Vacay_Template!B$1))</f>
        <v>0</v>
      </c>
      <c r="C308">
        <f>IF(OR(C$1=":=",$A308=";"),"",INDEX('Main Template'!$J$22:$AN$505,Vacay_Template!$A308,Vacay_Template!C$1))</f>
        <v>0</v>
      </c>
      <c r="D308">
        <f>IF(OR(D$1=":=",$A308=";"),"",INDEX('Main Template'!$J$22:$AN$505,Vacay_Template!$A308,Vacay_Template!D$1))</f>
        <v>0</v>
      </c>
      <c r="E308">
        <f>IF(OR(E$1=":=",$A308=";"),"",INDEX('Main Template'!$J$22:$AN$505,Vacay_Template!$A308,Vacay_Template!E$1))</f>
        <v>0</v>
      </c>
      <c r="F308">
        <f>IF(OR(F$1=":=",$A308=";"),"",INDEX('Main Template'!$J$22:$AN$505,Vacay_Template!$A308,Vacay_Template!F$1))</f>
        <v>0</v>
      </c>
      <c r="G308">
        <f>IF(OR(G$1=":=",$A308=";"),"",INDEX('Main Template'!$J$22:$AN$505,Vacay_Template!$A308,Vacay_Template!G$1))</f>
        <v>0</v>
      </c>
      <c r="H308">
        <f>IF(OR(H$1=":=",$A308=";"),"",INDEX('Main Template'!$J$22:$AN$505,Vacay_Template!$A308,Vacay_Template!H$1))</f>
        <v>0</v>
      </c>
      <c r="I308">
        <f>IF(OR(I$1=":=",$A308=";"),"",INDEX('Main Template'!$J$22:$AN$505,Vacay_Template!$A308,Vacay_Template!I$1))</f>
        <v>0</v>
      </c>
      <c r="J308">
        <f>IF(OR(J$1=":=",$A308=";"),"",INDEX('Main Template'!$J$22:$AN$505,Vacay_Template!$A308,Vacay_Template!J$1))</f>
        <v>0</v>
      </c>
      <c r="K308">
        <f>IF(OR(K$1=":=",$A308=";"),"",INDEX('Main Template'!$J$22:$AN$505,Vacay_Template!$A308,Vacay_Template!K$1))</f>
        <v>0</v>
      </c>
      <c r="L308">
        <f>IF(OR(L$1=":=",$A308=";"),"",INDEX('Main Template'!$J$22:$AN$505,Vacay_Template!$A308,Vacay_Template!L$1))</f>
        <v>0</v>
      </c>
      <c r="M308">
        <f>IF(OR(M$1=":=",$A308=";"),"",INDEX('Main Template'!$J$22:$AN$505,Vacay_Template!$A308,Vacay_Template!M$1))</f>
        <v>0</v>
      </c>
      <c r="N308">
        <f>IF(OR(N$1=":=",$A308=";"),"",INDEX('Main Template'!$J$22:$AN$505,Vacay_Template!$A308,Vacay_Template!N$1))</f>
        <v>0</v>
      </c>
      <c r="O308">
        <f>IF(OR(O$1=":=",$A308=";"),"",INDEX('Main Template'!$J$22:$AN$505,Vacay_Template!$A308,Vacay_Template!O$1))</f>
        <v>0</v>
      </c>
      <c r="P308">
        <f>IF(OR(P$1=":=",$A308=";"),"",INDEX('Main Template'!$J$22:$AN$505,Vacay_Template!$A308,Vacay_Template!P$1))</f>
        <v>0</v>
      </c>
      <c r="Q308">
        <f>IF(OR(Q$1=":=",$A308=";"),"",INDEX('Main Template'!$J$22:$AN$505,Vacay_Template!$A308,Vacay_Template!Q$1))</f>
        <v>0</v>
      </c>
      <c r="R308">
        <f>IF(OR(R$1=":=",$A308=";"),"",INDEX('Main Template'!$J$22:$AN$505,Vacay_Template!$A308,Vacay_Template!R$1))</f>
        <v>0</v>
      </c>
      <c r="S308">
        <f>IF(OR(S$1=":=",$A308=";"),"",INDEX('Main Template'!$J$22:$AN$505,Vacay_Template!$A308,Vacay_Template!S$1))</f>
        <v>0</v>
      </c>
      <c r="T308">
        <f>IF(OR(T$1=":=",$A308=";"),"",INDEX('Main Template'!$J$22:$AN$505,Vacay_Template!$A308,Vacay_Template!T$1))</f>
        <v>0</v>
      </c>
      <c r="U308">
        <f>IF(OR(U$1=":=",$A308=";"),"",INDEX('Main Template'!$J$22:$AN$505,Vacay_Template!$A308,Vacay_Template!U$1))</f>
        <v>0</v>
      </c>
      <c r="V308">
        <f>IF(OR(V$1=":=",$A308=";"),"",INDEX('Main Template'!$J$22:$AN$505,Vacay_Template!$A308,Vacay_Template!V$1))</f>
        <v>0</v>
      </c>
      <c r="W308">
        <f>IF(OR(W$1=":=",$A308=";"),"",INDEX('Main Template'!$J$22:$AN$505,Vacay_Template!$A308,Vacay_Template!W$1))</f>
        <v>0</v>
      </c>
      <c r="X308">
        <f>IF(OR(X$1=":=",$A308=";"),"",INDEX('Main Template'!$J$22:$AN$505,Vacay_Template!$A308,Vacay_Template!X$1))</f>
        <v>0</v>
      </c>
      <c r="Y308">
        <f>IF(OR(Y$1=":=",$A308=";"),"",INDEX('Main Template'!$J$22:$AN$505,Vacay_Template!$A308,Vacay_Template!Y$1))</f>
        <v>0</v>
      </c>
      <c r="Z308">
        <f>IF(OR(Z$1=":=",$A308=";"),"",INDEX('Main Template'!$J$22:$AN$505,Vacay_Template!$A308,Vacay_Template!Z$1))</f>
        <v>0</v>
      </c>
      <c r="AA308">
        <f>IF(OR(AA$1=":=",$A308=";"),"",INDEX('Main Template'!$J$22:$AN$505,Vacay_Template!$A308,Vacay_Template!AA$1))</f>
        <v>0</v>
      </c>
      <c r="AB308">
        <f>IF(OR(AB$1=":=",$A308=";"),"",INDEX('Main Template'!$J$22:$AN$505,Vacay_Template!$A308,Vacay_Template!AB$1))</f>
        <v>0</v>
      </c>
      <c r="AC308">
        <f>IF(OR(AC$1=":=",$A308=";"),"",INDEX('Main Template'!$J$22:$AN$505,Vacay_Template!$A308,Vacay_Template!AC$1))</f>
        <v>0</v>
      </c>
      <c r="AD308">
        <f>IF(OR(AD$1=":=",$A308=";"),"",INDEX('Main Template'!$J$22:$AN$505,Vacay_Template!$A308,Vacay_Template!AD$1))</f>
        <v>0</v>
      </c>
      <c r="AE308" t="str">
        <f>IF(OR(AE$1=":=",$A308=";"),"",INDEX('Main Template'!$J$22:$AN$505,Vacay_Template!$A308,Vacay_Template!AE$1))</f>
        <v/>
      </c>
      <c r="AF308" t="e">
        <f>IF(OR(AF$1=":=",$A308=";"),"",INDEX('Main Template'!$J$22:$AN$505,Vacay_Template!$A308,Vacay_Template!AF$1))</f>
        <v>#VALUE!</v>
      </c>
    </row>
    <row r="309" spans="1:32">
      <c r="A309">
        <f>IF(A308=";","",IF('Main Template'!I329&lt;='Main Template'!$F$9,'Main Template'!I329,";"))</f>
        <v>0</v>
      </c>
      <c r="B309">
        <f>IF(OR(B$1=":=",$A309=";"),"",INDEX('Main Template'!$J$22:$AN$505,Vacay_Template!$A309,Vacay_Template!B$1))</f>
        <v>0</v>
      </c>
      <c r="C309">
        <f>IF(OR(C$1=":=",$A309=";"),"",INDEX('Main Template'!$J$22:$AN$505,Vacay_Template!$A309,Vacay_Template!C$1))</f>
        <v>0</v>
      </c>
      <c r="D309">
        <f>IF(OR(D$1=":=",$A309=";"),"",INDEX('Main Template'!$J$22:$AN$505,Vacay_Template!$A309,Vacay_Template!D$1))</f>
        <v>0</v>
      </c>
      <c r="E309">
        <f>IF(OR(E$1=":=",$A309=";"),"",INDEX('Main Template'!$J$22:$AN$505,Vacay_Template!$A309,Vacay_Template!E$1))</f>
        <v>0</v>
      </c>
      <c r="F309">
        <f>IF(OR(F$1=":=",$A309=";"),"",INDEX('Main Template'!$J$22:$AN$505,Vacay_Template!$A309,Vacay_Template!F$1))</f>
        <v>0</v>
      </c>
      <c r="G309">
        <f>IF(OR(G$1=":=",$A309=";"),"",INDEX('Main Template'!$J$22:$AN$505,Vacay_Template!$A309,Vacay_Template!G$1))</f>
        <v>0</v>
      </c>
      <c r="H309">
        <f>IF(OR(H$1=":=",$A309=";"),"",INDEX('Main Template'!$J$22:$AN$505,Vacay_Template!$A309,Vacay_Template!H$1))</f>
        <v>0</v>
      </c>
      <c r="I309">
        <f>IF(OR(I$1=":=",$A309=";"),"",INDEX('Main Template'!$J$22:$AN$505,Vacay_Template!$A309,Vacay_Template!I$1))</f>
        <v>0</v>
      </c>
      <c r="J309">
        <f>IF(OR(J$1=":=",$A309=";"),"",INDEX('Main Template'!$J$22:$AN$505,Vacay_Template!$A309,Vacay_Template!J$1))</f>
        <v>0</v>
      </c>
      <c r="K309">
        <f>IF(OR(K$1=":=",$A309=";"),"",INDEX('Main Template'!$J$22:$AN$505,Vacay_Template!$A309,Vacay_Template!K$1))</f>
        <v>0</v>
      </c>
      <c r="L309">
        <f>IF(OR(L$1=":=",$A309=";"),"",INDEX('Main Template'!$J$22:$AN$505,Vacay_Template!$A309,Vacay_Template!L$1))</f>
        <v>0</v>
      </c>
      <c r="M309">
        <f>IF(OR(M$1=":=",$A309=";"),"",INDEX('Main Template'!$J$22:$AN$505,Vacay_Template!$A309,Vacay_Template!M$1))</f>
        <v>0</v>
      </c>
      <c r="N309">
        <f>IF(OR(N$1=":=",$A309=";"),"",INDEX('Main Template'!$J$22:$AN$505,Vacay_Template!$A309,Vacay_Template!N$1))</f>
        <v>0</v>
      </c>
      <c r="O309">
        <f>IF(OR(O$1=":=",$A309=";"),"",INDEX('Main Template'!$J$22:$AN$505,Vacay_Template!$A309,Vacay_Template!O$1))</f>
        <v>0</v>
      </c>
      <c r="P309">
        <f>IF(OR(P$1=":=",$A309=";"),"",INDEX('Main Template'!$J$22:$AN$505,Vacay_Template!$A309,Vacay_Template!P$1))</f>
        <v>0</v>
      </c>
      <c r="Q309">
        <f>IF(OR(Q$1=":=",$A309=";"),"",INDEX('Main Template'!$J$22:$AN$505,Vacay_Template!$A309,Vacay_Template!Q$1))</f>
        <v>0</v>
      </c>
      <c r="R309">
        <f>IF(OR(R$1=":=",$A309=";"),"",INDEX('Main Template'!$J$22:$AN$505,Vacay_Template!$A309,Vacay_Template!R$1))</f>
        <v>0</v>
      </c>
      <c r="S309">
        <f>IF(OR(S$1=":=",$A309=";"),"",INDEX('Main Template'!$J$22:$AN$505,Vacay_Template!$A309,Vacay_Template!S$1))</f>
        <v>0</v>
      </c>
      <c r="T309">
        <f>IF(OR(T$1=":=",$A309=";"),"",INDEX('Main Template'!$J$22:$AN$505,Vacay_Template!$A309,Vacay_Template!T$1))</f>
        <v>0</v>
      </c>
      <c r="U309">
        <f>IF(OR(U$1=":=",$A309=";"),"",INDEX('Main Template'!$J$22:$AN$505,Vacay_Template!$A309,Vacay_Template!U$1))</f>
        <v>0</v>
      </c>
      <c r="V309">
        <f>IF(OR(V$1=":=",$A309=";"),"",INDEX('Main Template'!$J$22:$AN$505,Vacay_Template!$A309,Vacay_Template!V$1))</f>
        <v>0</v>
      </c>
      <c r="W309">
        <f>IF(OR(W$1=":=",$A309=";"),"",INDEX('Main Template'!$J$22:$AN$505,Vacay_Template!$A309,Vacay_Template!W$1))</f>
        <v>0</v>
      </c>
      <c r="X309">
        <f>IF(OR(X$1=":=",$A309=";"),"",INDEX('Main Template'!$J$22:$AN$505,Vacay_Template!$A309,Vacay_Template!X$1))</f>
        <v>0</v>
      </c>
      <c r="Y309">
        <f>IF(OR(Y$1=":=",$A309=";"),"",INDEX('Main Template'!$J$22:$AN$505,Vacay_Template!$A309,Vacay_Template!Y$1))</f>
        <v>0</v>
      </c>
      <c r="Z309">
        <f>IF(OR(Z$1=":=",$A309=";"),"",INDEX('Main Template'!$J$22:$AN$505,Vacay_Template!$A309,Vacay_Template!Z$1))</f>
        <v>0</v>
      </c>
      <c r="AA309">
        <f>IF(OR(AA$1=":=",$A309=";"),"",INDEX('Main Template'!$J$22:$AN$505,Vacay_Template!$A309,Vacay_Template!AA$1))</f>
        <v>0</v>
      </c>
      <c r="AB309">
        <f>IF(OR(AB$1=":=",$A309=";"),"",INDEX('Main Template'!$J$22:$AN$505,Vacay_Template!$A309,Vacay_Template!AB$1))</f>
        <v>0</v>
      </c>
      <c r="AC309">
        <f>IF(OR(AC$1=":=",$A309=";"),"",INDEX('Main Template'!$J$22:$AN$505,Vacay_Template!$A309,Vacay_Template!AC$1))</f>
        <v>0</v>
      </c>
      <c r="AD309">
        <f>IF(OR(AD$1=":=",$A309=";"),"",INDEX('Main Template'!$J$22:$AN$505,Vacay_Template!$A309,Vacay_Template!AD$1))</f>
        <v>0</v>
      </c>
      <c r="AE309" t="str">
        <f>IF(OR(AE$1=":=",$A309=";"),"",INDEX('Main Template'!$J$22:$AN$505,Vacay_Template!$A309,Vacay_Template!AE$1))</f>
        <v/>
      </c>
      <c r="AF309" t="e">
        <f>IF(OR(AF$1=":=",$A309=";"),"",INDEX('Main Template'!$J$22:$AN$505,Vacay_Template!$A309,Vacay_Template!AF$1))</f>
        <v>#VALUE!</v>
      </c>
    </row>
    <row r="310" spans="1:32">
      <c r="A310">
        <f>IF(A309=";","",IF('Main Template'!I330&lt;='Main Template'!$F$9,'Main Template'!I330,";"))</f>
        <v>0</v>
      </c>
      <c r="B310">
        <f>IF(OR(B$1=":=",$A310=";"),"",INDEX('Main Template'!$J$22:$AN$505,Vacay_Template!$A310,Vacay_Template!B$1))</f>
        <v>0</v>
      </c>
      <c r="C310">
        <f>IF(OR(C$1=":=",$A310=";"),"",INDEX('Main Template'!$J$22:$AN$505,Vacay_Template!$A310,Vacay_Template!C$1))</f>
        <v>0</v>
      </c>
      <c r="D310">
        <f>IF(OR(D$1=":=",$A310=";"),"",INDEX('Main Template'!$J$22:$AN$505,Vacay_Template!$A310,Vacay_Template!D$1))</f>
        <v>0</v>
      </c>
      <c r="E310">
        <f>IF(OR(E$1=":=",$A310=";"),"",INDEX('Main Template'!$J$22:$AN$505,Vacay_Template!$A310,Vacay_Template!E$1))</f>
        <v>0</v>
      </c>
      <c r="F310">
        <f>IF(OR(F$1=":=",$A310=";"),"",INDEX('Main Template'!$J$22:$AN$505,Vacay_Template!$A310,Vacay_Template!F$1))</f>
        <v>0</v>
      </c>
      <c r="G310">
        <f>IF(OR(G$1=":=",$A310=";"),"",INDEX('Main Template'!$J$22:$AN$505,Vacay_Template!$A310,Vacay_Template!G$1))</f>
        <v>0</v>
      </c>
      <c r="H310">
        <f>IF(OR(H$1=":=",$A310=";"),"",INDEX('Main Template'!$J$22:$AN$505,Vacay_Template!$A310,Vacay_Template!H$1))</f>
        <v>0</v>
      </c>
      <c r="I310">
        <f>IF(OR(I$1=":=",$A310=";"),"",INDEX('Main Template'!$J$22:$AN$505,Vacay_Template!$A310,Vacay_Template!I$1))</f>
        <v>0</v>
      </c>
      <c r="J310">
        <f>IF(OR(J$1=":=",$A310=";"),"",INDEX('Main Template'!$J$22:$AN$505,Vacay_Template!$A310,Vacay_Template!J$1))</f>
        <v>0</v>
      </c>
      <c r="K310">
        <f>IF(OR(K$1=":=",$A310=";"),"",INDEX('Main Template'!$J$22:$AN$505,Vacay_Template!$A310,Vacay_Template!K$1))</f>
        <v>0</v>
      </c>
      <c r="L310">
        <f>IF(OR(L$1=":=",$A310=";"),"",INDEX('Main Template'!$J$22:$AN$505,Vacay_Template!$A310,Vacay_Template!L$1))</f>
        <v>0</v>
      </c>
      <c r="M310">
        <f>IF(OR(M$1=":=",$A310=";"),"",INDEX('Main Template'!$J$22:$AN$505,Vacay_Template!$A310,Vacay_Template!M$1))</f>
        <v>0</v>
      </c>
      <c r="N310">
        <f>IF(OR(N$1=":=",$A310=";"),"",INDEX('Main Template'!$J$22:$AN$505,Vacay_Template!$A310,Vacay_Template!N$1))</f>
        <v>0</v>
      </c>
      <c r="O310">
        <f>IF(OR(O$1=":=",$A310=";"),"",INDEX('Main Template'!$J$22:$AN$505,Vacay_Template!$A310,Vacay_Template!O$1))</f>
        <v>0</v>
      </c>
      <c r="P310">
        <f>IF(OR(P$1=":=",$A310=";"),"",INDEX('Main Template'!$J$22:$AN$505,Vacay_Template!$A310,Vacay_Template!P$1))</f>
        <v>0</v>
      </c>
      <c r="Q310">
        <f>IF(OR(Q$1=":=",$A310=";"),"",INDEX('Main Template'!$J$22:$AN$505,Vacay_Template!$A310,Vacay_Template!Q$1))</f>
        <v>0</v>
      </c>
      <c r="R310">
        <f>IF(OR(R$1=":=",$A310=";"),"",INDEX('Main Template'!$J$22:$AN$505,Vacay_Template!$A310,Vacay_Template!R$1))</f>
        <v>0</v>
      </c>
      <c r="S310">
        <f>IF(OR(S$1=":=",$A310=";"),"",INDEX('Main Template'!$J$22:$AN$505,Vacay_Template!$A310,Vacay_Template!S$1))</f>
        <v>0</v>
      </c>
      <c r="T310">
        <f>IF(OR(T$1=":=",$A310=";"),"",INDEX('Main Template'!$J$22:$AN$505,Vacay_Template!$A310,Vacay_Template!T$1))</f>
        <v>0</v>
      </c>
      <c r="U310">
        <f>IF(OR(U$1=":=",$A310=";"),"",INDEX('Main Template'!$J$22:$AN$505,Vacay_Template!$A310,Vacay_Template!U$1))</f>
        <v>0</v>
      </c>
      <c r="V310">
        <f>IF(OR(V$1=":=",$A310=";"),"",INDEX('Main Template'!$J$22:$AN$505,Vacay_Template!$A310,Vacay_Template!V$1))</f>
        <v>0</v>
      </c>
      <c r="W310">
        <f>IF(OR(W$1=":=",$A310=";"),"",INDEX('Main Template'!$J$22:$AN$505,Vacay_Template!$A310,Vacay_Template!W$1))</f>
        <v>0</v>
      </c>
      <c r="X310">
        <f>IF(OR(X$1=":=",$A310=";"),"",INDEX('Main Template'!$J$22:$AN$505,Vacay_Template!$A310,Vacay_Template!X$1))</f>
        <v>0</v>
      </c>
      <c r="Y310">
        <f>IF(OR(Y$1=":=",$A310=";"),"",INDEX('Main Template'!$J$22:$AN$505,Vacay_Template!$A310,Vacay_Template!Y$1))</f>
        <v>0</v>
      </c>
      <c r="Z310">
        <f>IF(OR(Z$1=":=",$A310=";"),"",INDEX('Main Template'!$J$22:$AN$505,Vacay_Template!$A310,Vacay_Template!Z$1))</f>
        <v>0</v>
      </c>
      <c r="AA310">
        <f>IF(OR(AA$1=":=",$A310=";"),"",INDEX('Main Template'!$J$22:$AN$505,Vacay_Template!$A310,Vacay_Template!AA$1))</f>
        <v>0</v>
      </c>
      <c r="AB310">
        <f>IF(OR(AB$1=":=",$A310=";"),"",INDEX('Main Template'!$J$22:$AN$505,Vacay_Template!$A310,Vacay_Template!AB$1))</f>
        <v>0</v>
      </c>
      <c r="AC310">
        <f>IF(OR(AC$1=":=",$A310=";"),"",INDEX('Main Template'!$J$22:$AN$505,Vacay_Template!$A310,Vacay_Template!AC$1))</f>
        <v>0</v>
      </c>
      <c r="AD310">
        <f>IF(OR(AD$1=":=",$A310=";"),"",INDEX('Main Template'!$J$22:$AN$505,Vacay_Template!$A310,Vacay_Template!AD$1))</f>
        <v>0</v>
      </c>
      <c r="AE310" t="str">
        <f>IF(OR(AE$1=":=",$A310=";"),"",INDEX('Main Template'!$J$22:$AN$505,Vacay_Template!$A310,Vacay_Template!AE$1))</f>
        <v/>
      </c>
      <c r="AF310" t="e">
        <f>IF(OR(AF$1=":=",$A310=";"),"",INDEX('Main Template'!$J$22:$AN$505,Vacay_Template!$A310,Vacay_Template!AF$1))</f>
        <v>#VALUE!</v>
      </c>
    </row>
    <row r="311" spans="1:32">
      <c r="A311">
        <f>IF(A310=";","",IF('Main Template'!I331&lt;='Main Template'!$F$9,'Main Template'!I331,";"))</f>
        <v>0</v>
      </c>
      <c r="B311">
        <f>IF(OR(B$1=":=",$A311=";"),"",INDEX('Main Template'!$J$22:$AN$505,Vacay_Template!$A311,Vacay_Template!B$1))</f>
        <v>0</v>
      </c>
      <c r="C311">
        <f>IF(OR(C$1=":=",$A311=";"),"",INDEX('Main Template'!$J$22:$AN$505,Vacay_Template!$A311,Vacay_Template!C$1))</f>
        <v>0</v>
      </c>
      <c r="D311">
        <f>IF(OR(D$1=":=",$A311=";"),"",INDEX('Main Template'!$J$22:$AN$505,Vacay_Template!$A311,Vacay_Template!D$1))</f>
        <v>0</v>
      </c>
      <c r="E311">
        <f>IF(OR(E$1=":=",$A311=";"),"",INDEX('Main Template'!$J$22:$AN$505,Vacay_Template!$A311,Vacay_Template!E$1))</f>
        <v>0</v>
      </c>
      <c r="F311">
        <f>IF(OR(F$1=":=",$A311=";"),"",INDEX('Main Template'!$J$22:$AN$505,Vacay_Template!$A311,Vacay_Template!F$1))</f>
        <v>0</v>
      </c>
      <c r="G311">
        <f>IF(OR(G$1=":=",$A311=";"),"",INDEX('Main Template'!$J$22:$AN$505,Vacay_Template!$A311,Vacay_Template!G$1))</f>
        <v>0</v>
      </c>
      <c r="H311">
        <f>IF(OR(H$1=":=",$A311=";"),"",INDEX('Main Template'!$J$22:$AN$505,Vacay_Template!$A311,Vacay_Template!H$1))</f>
        <v>0</v>
      </c>
      <c r="I311">
        <f>IF(OR(I$1=":=",$A311=";"),"",INDEX('Main Template'!$J$22:$AN$505,Vacay_Template!$A311,Vacay_Template!I$1))</f>
        <v>0</v>
      </c>
      <c r="J311">
        <f>IF(OR(J$1=":=",$A311=";"),"",INDEX('Main Template'!$J$22:$AN$505,Vacay_Template!$A311,Vacay_Template!J$1))</f>
        <v>0</v>
      </c>
      <c r="K311">
        <f>IF(OR(K$1=":=",$A311=";"),"",INDEX('Main Template'!$J$22:$AN$505,Vacay_Template!$A311,Vacay_Template!K$1))</f>
        <v>0</v>
      </c>
      <c r="L311">
        <f>IF(OR(L$1=":=",$A311=";"),"",INDEX('Main Template'!$J$22:$AN$505,Vacay_Template!$A311,Vacay_Template!L$1))</f>
        <v>0</v>
      </c>
      <c r="M311">
        <f>IF(OR(M$1=":=",$A311=";"),"",INDEX('Main Template'!$J$22:$AN$505,Vacay_Template!$A311,Vacay_Template!M$1))</f>
        <v>0</v>
      </c>
      <c r="N311">
        <f>IF(OR(N$1=":=",$A311=";"),"",INDEX('Main Template'!$J$22:$AN$505,Vacay_Template!$A311,Vacay_Template!N$1))</f>
        <v>0</v>
      </c>
      <c r="O311">
        <f>IF(OR(O$1=":=",$A311=";"),"",INDEX('Main Template'!$J$22:$AN$505,Vacay_Template!$A311,Vacay_Template!O$1))</f>
        <v>0</v>
      </c>
      <c r="P311">
        <f>IF(OR(P$1=":=",$A311=";"),"",INDEX('Main Template'!$J$22:$AN$505,Vacay_Template!$A311,Vacay_Template!P$1))</f>
        <v>0</v>
      </c>
      <c r="Q311">
        <f>IF(OR(Q$1=":=",$A311=";"),"",INDEX('Main Template'!$J$22:$AN$505,Vacay_Template!$A311,Vacay_Template!Q$1))</f>
        <v>0</v>
      </c>
      <c r="R311">
        <f>IF(OR(R$1=":=",$A311=";"),"",INDEX('Main Template'!$J$22:$AN$505,Vacay_Template!$A311,Vacay_Template!R$1))</f>
        <v>0</v>
      </c>
      <c r="S311">
        <f>IF(OR(S$1=":=",$A311=";"),"",INDEX('Main Template'!$J$22:$AN$505,Vacay_Template!$A311,Vacay_Template!S$1))</f>
        <v>0</v>
      </c>
      <c r="T311">
        <f>IF(OR(T$1=":=",$A311=";"),"",INDEX('Main Template'!$J$22:$AN$505,Vacay_Template!$A311,Vacay_Template!T$1))</f>
        <v>0</v>
      </c>
      <c r="U311">
        <f>IF(OR(U$1=":=",$A311=";"),"",INDEX('Main Template'!$J$22:$AN$505,Vacay_Template!$A311,Vacay_Template!U$1))</f>
        <v>0</v>
      </c>
      <c r="V311">
        <f>IF(OR(V$1=":=",$A311=";"),"",INDEX('Main Template'!$J$22:$AN$505,Vacay_Template!$A311,Vacay_Template!V$1))</f>
        <v>0</v>
      </c>
      <c r="W311">
        <f>IF(OR(W$1=":=",$A311=";"),"",INDEX('Main Template'!$J$22:$AN$505,Vacay_Template!$A311,Vacay_Template!W$1))</f>
        <v>0</v>
      </c>
      <c r="X311">
        <f>IF(OR(X$1=":=",$A311=";"),"",INDEX('Main Template'!$J$22:$AN$505,Vacay_Template!$A311,Vacay_Template!X$1))</f>
        <v>0</v>
      </c>
      <c r="Y311">
        <f>IF(OR(Y$1=":=",$A311=";"),"",INDEX('Main Template'!$J$22:$AN$505,Vacay_Template!$A311,Vacay_Template!Y$1))</f>
        <v>0</v>
      </c>
      <c r="Z311">
        <f>IF(OR(Z$1=":=",$A311=";"),"",INDEX('Main Template'!$J$22:$AN$505,Vacay_Template!$A311,Vacay_Template!Z$1))</f>
        <v>0</v>
      </c>
      <c r="AA311">
        <f>IF(OR(AA$1=":=",$A311=";"),"",INDEX('Main Template'!$J$22:$AN$505,Vacay_Template!$A311,Vacay_Template!AA$1))</f>
        <v>0</v>
      </c>
      <c r="AB311">
        <f>IF(OR(AB$1=":=",$A311=";"),"",INDEX('Main Template'!$J$22:$AN$505,Vacay_Template!$A311,Vacay_Template!AB$1))</f>
        <v>0</v>
      </c>
      <c r="AC311">
        <f>IF(OR(AC$1=":=",$A311=";"),"",INDEX('Main Template'!$J$22:$AN$505,Vacay_Template!$A311,Vacay_Template!AC$1))</f>
        <v>0</v>
      </c>
      <c r="AD311">
        <f>IF(OR(AD$1=":=",$A311=";"),"",INDEX('Main Template'!$J$22:$AN$505,Vacay_Template!$A311,Vacay_Template!AD$1))</f>
        <v>0</v>
      </c>
      <c r="AE311" t="str">
        <f>IF(OR(AE$1=":=",$A311=";"),"",INDEX('Main Template'!$J$22:$AN$505,Vacay_Template!$A311,Vacay_Template!AE$1))</f>
        <v/>
      </c>
      <c r="AF311" t="e">
        <f>IF(OR(AF$1=":=",$A311=";"),"",INDEX('Main Template'!$J$22:$AN$505,Vacay_Template!$A311,Vacay_Template!AF$1))</f>
        <v>#VALUE!</v>
      </c>
    </row>
    <row r="312" spans="1:32">
      <c r="A312">
        <f>IF(A311=";","",IF('Main Template'!I332&lt;='Main Template'!$F$9,'Main Template'!I332,";"))</f>
        <v>0</v>
      </c>
      <c r="B312">
        <f>IF(OR(B$1=":=",$A312=";"),"",INDEX('Main Template'!$J$22:$AN$505,Vacay_Template!$A312,Vacay_Template!B$1))</f>
        <v>0</v>
      </c>
      <c r="C312">
        <f>IF(OR(C$1=":=",$A312=";"),"",INDEX('Main Template'!$J$22:$AN$505,Vacay_Template!$A312,Vacay_Template!C$1))</f>
        <v>0</v>
      </c>
      <c r="D312">
        <f>IF(OR(D$1=":=",$A312=";"),"",INDEX('Main Template'!$J$22:$AN$505,Vacay_Template!$A312,Vacay_Template!D$1))</f>
        <v>0</v>
      </c>
      <c r="E312">
        <f>IF(OR(E$1=":=",$A312=";"),"",INDEX('Main Template'!$J$22:$AN$505,Vacay_Template!$A312,Vacay_Template!E$1))</f>
        <v>0</v>
      </c>
      <c r="F312">
        <f>IF(OR(F$1=":=",$A312=";"),"",INDEX('Main Template'!$J$22:$AN$505,Vacay_Template!$A312,Vacay_Template!F$1))</f>
        <v>0</v>
      </c>
      <c r="G312">
        <f>IF(OR(G$1=":=",$A312=";"),"",INDEX('Main Template'!$J$22:$AN$505,Vacay_Template!$A312,Vacay_Template!G$1))</f>
        <v>0</v>
      </c>
      <c r="H312">
        <f>IF(OR(H$1=":=",$A312=";"),"",INDEX('Main Template'!$J$22:$AN$505,Vacay_Template!$A312,Vacay_Template!H$1))</f>
        <v>0</v>
      </c>
      <c r="I312">
        <f>IF(OR(I$1=":=",$A312=";"),"",INDEX('Main Template'!$J$22:$AN$505,Vacay_Template!$A312,Vacay_Template!I$1))</f>
        <v>0</v>
      </c>
      <c r="J312">
        <f>IF(OR(J$1=":=",$A312=";"),"",INDEX('Main Template'!$J$22:$AN$505,Vacay_Template!$A312,Vacay_Template!J$1))</f>
        <v>0</v>
      </c>
      <c r="K312">
        <f>IF(OR(K$1=":=",$A312=";"),"",INDEX('Main Template'!$J$22:$AN$505,Vacay_Template!$A312,Vacay_Template!K$1))</f>
        <v>0</v>
      </c>
      <c r="L312">
        <f>IF(OR(L$1=":=",$A312=";"),"",INDEX('Main Template'!$J$22:$AN$505,Vacay_Template!$A312,Vacay_Template!L$1))</f>
        <v>0</v>
      </c>
      <c r="M312">
        <f>IF(OR(M$1=":=",$A312=";"),"",INDEX('Main Template'!$J$22:$AN$505,Vacay_Template!$A312,Vacay_Template!M$1))</f>
        <v>0</v>
      </c>
      <c r="N312">
        <f>IF(OR(N$1=":=",$A312=";"),"",INDEX('Main Template'!$J$22:$AN$505,Vacay_Template!$A312,Vacay_Template!N$1))</f>
        <v>0</v>
      </c>
      <c r="O312">
        <f>IF(OR(O$1=":=",$A312=";"),"",INDEX('Main Template'!$J$22:$AN$505,Vacay_Template!$A312,Vacay_Template!O$1))</f>
        <v>0</v>
      </c>
      <c r="P312">
        <f>IF(OR(P$1=":=",$A312=";"),"",INDEX('Main Template'!$J$22:$AN$505,Vacay_Template!$A312,Vacay_Template!P$1))</f>
        <v>0</v>
      </c>
      <c r="Q312">
        <f>IF(OR(Q$1=":=",$A312=";"),"",INDEX('Main Template'!$J$22:$AN$505,Vacay_Template!$A312,Vacay_Template!Q$1))</f>
        <v>0</v>
      </c>
      <c r="R312">
        <f>IF(OR(R$1=":=",$A312=";"),"",INDEX('Main Template'!$J$22:$AN$505,Vacay_Template!$A312,Vacay_Template!R$1))</f>
        <v>0</v>
      </c>
      <c r="S312">
        <f>IF(OR(S$1=":=",$A312=";"),"",INDEX('Main Template'!$J$22:$AN$505,Vacay_Template!$A312,Vacay_Template!S$1))</f>
        <v>0</v>
      </c>
      <c r="T312">
        <f>IF(OR(T$1=":=",$A312=";"),"",INDEX('Main Template'!$J$22:$AN$505,Vacay_Template!$A312,Vacay_Template!T$1))</f>
        <v>0</v>
      </c>
      <c r="U312">
        <f>IF(OR(U$1=":=",$A312=";"),"",INDEX('Main Template'!$J$22:$AN$505,Vacay_Template!$A312,Vacay_Template!U$1))</f>
        <v>0</v>
      </c>
      <c r="V312">
        <f>IF(OR(V$1=":=",$A312=";"),"",INDEX('Main Template'!$J$22:$AN$505,Vacay_Template!$A312,Vacay_Template!V$1))</f>
        <v>0</v>
      </c>
      <c r="W312">
        <f>IF(OR(W$1=":=",$A312=";"),"",INDEX('Main Template'!$J$22:$AN$505,Vacay_Template!$A312,Vacay_Template!W$1))</f>
        <v>0</v>
      </c>
      <c r="X312">
        <f>IF(OR(X$1=":=",$A312=";"),"",INDEX('Main Template'!$J$22:$AN$505,Vacay_Template!$A312,Vacay_Template!X$1))</f>
        <v>0</v>
      </c>
      <c r="Y312">
        <f>IF(OR(Y$1=":=",$A312=";"),"",INDEX('Main Template'!$J$22:$AN$505,Vacay_Template!$A312,Vacay_Template!Y$1))</f>
        <v>0</v>
      </c>
      <c r="Z312">
        <f>IF(OR(Z$1=":=",$A312=";"),"",INDEX('Main Template'!$J$22:$AN$505,Vacay_Template!$A312,Vacay_Template!Z$1))</f>
        <v>0</v>
      </c>
      <c r="AA312">
        <f>IF(OR(AA$1=":=",$A312=";"),"",INDEX('Main Template'!$J$22:$AN$505,Vacay_Template!$A312,Vacay_Template!AA$1))</f>
        <v>0</v>
      </c>
      <c r="AB312">
        <f>IF(OR(AB$1=":=",$A312=";"),"",INDEX('Main Template'!$J$22:$AN$505,Vacay_Template!$A312,Vacay_Template!AB$1))</f>
        <v>0</v>
      </c>
      <c r="AC312">
        <f>IF(OR(AC$1=":=",$A312=";"),"",INDEX('Main Template'!$J$22:$AN$505,Vacay_Template!$A312,Vacay_Template!AC$1))</f>
        <v>0</v>
      </c>
      <c r="AD312">
        <f>IF(OR(AD$1=":=",$A312=";"),"",INDEX('Main Template'!$J$22:$AN$505,Vacay_Template!$A312,Vacay_Template!AD$1))</f>
        <v>0</v>
      </c>
      <c r="AE312" t="str">
        <f>IF(OR(AE$1=":=",$A312=";"),"",INDEX('Main Template'!$J$22:$AN$505,Vacay_Template!$A312,Vacay_Template!AE$1))</f>
        <v/>
      </c>
      <c r="AF312" t="e">
        <f>IF(OR(AF$1=":=",$A312=";"),"",INDEX('Main Template'!$J$22:$AN$505,Vacay_Template!$A312,Vacay_Template!AF$1))</f>
        <v>#VALUE!</v>
      </c>
    </row>
    <row r="313" spans="1:32">
      <c r="A313">
        <f>IF(A312=";","",IF('Main Template'!I333&lt;='Main Template'!$F$9,'Main Template'!I333,";"))</f>
        <v>0</v>
      </c>
      <c r="B313">
        <f>IF(OR(B$1=":=",$A313=";"),"",INDEX('Main Template'!$J$22:$AN$505,Vacay_Template!$A313,Vacay_Template!B$1))</f>
        <v>0</v>
      </c>
      <c r="C313">
        <f>IF(OR(C$1=":=",$A313=";"),"",INDEX('Main Template'!$J$22:$AN$505,Vacay_Template!$A313,Vacay_Template!C$1))</f>
        <v>0</v>
      </c>
      <c r="D313">
        <f>IF(OR(D$1=":=",$A313=";"),"",INDEX('Main Template'!$J$22:$AN$505,Vacay_Template!$A313,Vacay_Template!D$1))</f>
        <v>0</v>
      </c>
      <c r="E313">
        <f>IF(OR(E$1=":=",$A313=";"),"",INDEX('Main Template'!$J$22:$AN$505,Vacay_Template!$A313,Vacay_Template!E$1))</f>
        <v>0</v>
      </c>
      <c r="F313">
        <f>IF(OR(F$1=":=",$A313=";"),"",INDEX('Main Template'!$J$22:$AN$505,Vacay_Template!$A313,Vacay_Template!F$1))</f>
        <v>0</v>
      </c>
      <c r="G313">
        <f>IF(OR(G$1=":=",$A313=";"),"",INDEX('Main Template'!$J$22:$AN$505,Vacay_Template!$A313,Vacay_Template!G$1))</f>
        <v>0</v>
      </c>
      <c r="H313">
        <f>IF(OR(H$1=":=",$A313=";"),"",INDEX('Main Template'!$J$22:$AN$505,Vacay_Template!$A313,Vacay_Template!H$1))</f>
        <v>0</v>
      </c>
      <c r="I313">
        <f>IF(OR(I$1=":=",$A313=";"),"",INDEX('Main Template'!$J$22:$AN$505,Vacay_Template!$A313,Vacay_Template!I$1))</f>
        <v>0</v>
      </c>
      <c r="J313">
        <f>IF(OR(J$1=":=",$A313=";"),"",INDEX('Main Template'!$J$22:$AN$505,Vacay_Template!$A313,Vacay_Template!J$1))</f>
        <v>0</v>
      </c>
      <c r="K313">
        <f>IF(OR(K$1=":=",$A313=";"),"",INDEX('Main Template'!$J$22:$AN$505,Vacay_Template!$A313,Vacay_Template!K$1))</f>
        <v>0</v>
      </c>
      <c r="L313">
        <f>IF(OR(L$1=":=",$A313=";"),"",INDEX('Main Template'!$J$22:$AN$505,Vacay_Template!$A313,Vacay_Template!L$1))</f>
        <v>0</v>
      </c>
      <c r="M313">
        <f>IF(OR(M$1=":=",$A313=";"),"",INDEX('Main Template'!$J$22:$AN$505,Vacay_Template!$A313,Vacay_Template!M$1))</f>
        <v>0</v>
      </c>
      <c r="N313">
        <f>IF(OR(N$1=":=",$A313=";"),"",INDEX('Main Template'!$J$22:$AN$505,Vacay_Template!$A313,Vacay_Template!N$1))</f>
        <v>0</v>
      </c>
      <c r="O313">
        <f>IF(OR(O$1=":=",$A313=";"),"",INDEX('Main Template'!$J$22:$AN$505,Vacay_Template!$A313,Vacay_Template!O$1))</f>
        <v>0</v>
      </c>
      <c r="P313">
        <f>IF(OR(P$1=":=",$A313=";"),"",INDEX('Main Template'!$J$22:$AN$505,Vacay_Template!$A313,Vacay_Template!P$1))</f>
        <v>0</v>
      </c>
      <c r="Q313">
        <f>IF(OR(Q$1=":=",$A313=";"),"",INDEX('Main Template'!$J$22:$AN$505,Vacay_Template!$A313,Vacay_Template!Q$1))</f>
        <v>0</v>
      </c>
      <c r="R313">
        <f>IF(OR(R$1=":=",$A313=";"),"",INDEX('Main Template'!$J$22:$AN$505,Vacay_Template!$A313,Vacay_Template!R$1))</f>
        <v>0</v>
      </c>
      <c r="S313">
        <f>IF(OR(S$1=":=",$A313=";"),"",INDEX('Main Template'!$J$22:$AN$505,Vacay_Template!$A313,Vacay_Template!S$1))</f>
        <v>0</v>
      </c>
      <c r="T313">
        <f>IF(OR(T$1=":=",$A313=";"),"",INDEX('Main Template'!$J$22:$AN$505,Vacay_Template!$A313,Vacay_Template!T$1))</f>
        <v>0</v>
      </c>
      <c r="U313">
        <f>IF(OR(U$1=":=",$A313=";"),"",INDEX('Main Template'!$J$22:$AN$505,Vacay_Template!$A313,Vacay_Template!U$1))</f>
        <v>0</v>
      </c>
      <c r="V313">
        <f>IF(OR(V$1=":=",$A313=";"),"",INDEX('Main Template'!$J$22:$AN$505,Vacay_Template!$A313,Vacay_Template!V$1))</f>
        <v>0</v>
      </c>
      <c r="W313">
        <f>IF(OR(W$1=":=",$A313=";"),"",INDEX('Main Template'!$J$22:$AN$505,Vacay_Template!$A313,Vacay_Template!W$1))</f>
        <v>0</v>
      </c>
      <c r="X313">
        <f>IF(OR(X$1=":=",$A313=";"),"",INDEX('Main Template'!$J$22:$AN$505,Vacay_Template!$A313,Vacay_Template!X$1))</f>
        <v>0</v>
      </c>
      <c r="Y313">
        <f>IF(OR(Y$1=":=",$A313=";"),"",INDEX('Main Template'!$J$22:$AN$505,Vacay_Template!$A313,Vacay_Template!Y$1))</f>
        <v>0</v>
      </c>
      <c r="Z313">
        <f>IF(OR(Z$1=":=",$A313=";"),"",INDEX('Main Template'!$J$22:$AN$505,Vacay_Template!$A313,Vacay_Template!Z$1))</f>
        <v>0</v>
      </c>
      <c r="AA313">
        <f>IF(OR(AA$1=":=",$A313=";"),"",INDEX('Main Template'!$J$22:$AN$505,Vacay_Template!$A313,Vacay_Template!AA$1))</f>
        <v>0</v>
      </c>
      <c r="AB313">
        <f>IF(OR(AB$1=":=",$A313=";"),"",INDEX('Main Template'!$J$22:$AN$505,Vacay_Template!$A313,Vacay_Template!AB$1))</f>
        <v>0</v>
      </c>
      <c r="AC313">
        <f>IF(OR(AC$1=":=",$A313=";"),"",INDEX('Main Template'!$J$22:$AN$505,Vacay_Template!$A313,Vacay_Template!AC$1))</f>
        <v>0</v>
      </c>
      <c r="AD313">
        <f>IF(OR(AD$1=":=",$A313=";"),"",INDEX('Main Template'!$J$22:$AN$505,Vacay_Template!$A313,Vacay_Template!AD$1))</f>
        <v>0</v>
      </c>
      <c r="AE313" t="str">
        <f>IF(OR(AE$1=":=",$A313=";"),"",INDEX('Main Template'!$J$22:$AN$505,Vacay_Template!$A313,Vacay_Template!AE$1))</f>
        <v/>
      </c>
      <c r="AF313" t="e">
        <f>IF(OR(AF$1=":=",$A313=";"),"",INDEX('Main Template'!$J$22:$AN$505,Vacay_Template!$A313,Vacay_Template!AF$1))</f>
        <v>#VALUE!</v>
      </c>
    </row>
    <row r="314" spans="1:32">
      <c r="A314">
        <f>IF(A313=";","",IF('Main Template'!I334&lt;='Main Template'!$F$9,'Main Template'!I334,";"))</f>
        <v>0</v>
      </c>
      <c r="B314">
        <f>IF(OR(B$1=":=",$A314=";"),"",INDEX('Main Template'!$J$22:$AN$505,Vacay_Template!$A314,Vacay_Template!B$1))</f>
        <v>0</v>
      </c>
      <c r="C314">
        <f>IF(OR(C$1=":=",$A314=";"),"",INDEX('Main Template'!$J$22:$AN$505,Vacay_Template!$A314,Vacay_Template!C$1))</f>
        <v>0</v>
      </c>
      <c r="D314">
        <f>IF(OR(D$1=":=",$A314=";"),"",INDEX('Main Template'!$J$22:$AN$505,Vacay_Template!$A314,Vacay_Template!D$1))</f>
        <v>0</v>
      </c>
      <c r="E314">
        <f>IF(OR(E$1=":=",$A314=";"),"",INDEX('Main Template'!$J$22:$AN$505,Vacay_Template!$A314,Vacay_Template!E$1))</f>
        <v>0</v>
      </c>
      <c r="F314">
        <f>IF(OR(F$1=":=",$A314=";"),"",INDEX('Main Template'!$J$22:$AN$505,Vacay_Template!$A314,Vacay_Template!F$1))</f>
        <v>0</v>
      </c>
      <c r="G314">
        <f>IF(OR(G$1=":=",$A314=";"),"",INDEX('Main Template'!$J$22:$AN$505,Vacay_Template!$A314,Vacay_Template!G$1))</f>
        <v>0</v>
      </c>
      <c r="H314">
        <f>IF(OR(H$1=":=",$A314=";"),"",INDEX('Main Template'!$J$22:$AN$505,Vacay_Template!$A314,Vacay_Template!H$1))</f>
        <v>0</v>
      </c>
      <c r="I314">
        <f>IF(OR(I$1=":=",$A314=";"),"",INDEX('Main Template'!$J$22:$AN$505,Vacay_Template!$A314,Vacay_Template!I$1))</f>
        <v>0</v>
      </c>
      <c r="J314">
        <f>IF(OR(J$1=":=",$A314=";"),"",INDEX('Main Template'!$J$22:$AN$505,Vacay_Template!$A314,Vacay_Template!J$1))</f>
        <v>0</v>
      </c>
      <c r="K314">
        <f>IF(OR(K$1=":=",$A314=";"),"",INDEX('Main Template'!$J$22:$AN$505,Vacay_Template!$A314,Vacay_Template!K$1))</f>
        <v>0</v>
      </c>
      <c r="L314">
        <f>IF(OR(L$1=":=",$A314=";"),"",INDEX('Main Template'!$J$22:$AN$505,Vacay_Template!$A314,Vacay_Template!L$1))</f>
        <v>0</v>
      </c>
      <c r="M314">
        <f>IF(OR(M$1=":=",$A314=";"),"",INDEX('Main Template'!$J$22:$AN$505,Vacay_Template!$A314,Vacay_Template!M$1))</f>
        <v>0</v>
      </c>
      <c r="N314">
        <f>IF(OR(N$1=":=",$A314=";"),"",INDEX('Main Template'!$J$22:$AN$505,Vacay_Template!$A314,Vacay_Template!N$1))</f>
        <v>0</v>
      </c>
      <c r="O314">
        <f>IF(OR(O$1=":=",$A314=";"),"",INDEX('Main Template'!$J$22:$AN$505,Vacay_Template!$A314,Vacay_Template!O$1))</f>
        <v>0</v>
      </c>
      <c r="P314">
        <f>IF(OR(P$1=":=",$A314=";"),"",INDEX('Main Template'!$J$22:$AN$505,Vacay_Template!$A314,Vacay_Template!P$1))</f>
        <v>0</v>
      </c>
      <c r="Q314">
        <f>IF(OR(Q$1=":=",$A314=";"),"",INDEX('Main Template'!$J$22:$AN$505,Vacay_Template!$A314,Vacay_Template!Q$1))</f>
        <v>0</v>
      </c>
      <c r="R314">
        <f>IF(OR(R$1=":=",$A314=";"),"",INDEX('Main Template'!$J$22:$AN$505,Vacay_Template!$A314,Vacay_Template!R$1))</f>
        <v>0</v>
      </c>
      <c r="S314">
        <f>IF(OR(S$1=":=",$A314=";"),"",INDEX('Main Template'!$J$22:$AN$505,Vacay_Template!$A314,Vacay_Template!S$1))</f>
        <v>0</v>
      </c>
      <c r="T314">
        <f>IF(OR(T$1=":=",$A314=";"),"",INDEX('Main Template'!$J$22:$AN$505,Vacay_Template!$A314,Vacay_Template!T$1))</f>
        <v>0</v>
      </c>
      <c r="U314">
        <f>IF(OR(U$1=":=",$A314=";"),"",INDEX('Main Template'!$J$22:$AN$505,Vacay_Template!$A314,Vacay_Template!U$1))</f>
        <v>0</v>
      </c>
      <c r="V314">
        <f>IF(OR(V$1=":=",$A314=";"),"",INDEX('Main Template'!$J$22:$AN$505,Vacay_Template!$A314,Vacay_Template!V$1))</f>
        <v>0</v>
      </c>
      <c r="W314">
        <f>IF(OR(W$1=":=",$A314=";"),"",INDEX('Main Template'!$J$22:$AN$505,Vacay_Template!$A314,Vacay_Template!W$1))</f>
        <v>0</v>
      </c>
      <c r="X314">
        <f>IF(OR(X$1=":=",$A314=";"),"",INDEX('Main Template'!$J$22:$AN$505,Vacay_Template!$A314,Vacay_Template!X$1))</f>
        <v>0</v>
      </c>
      <c r="Y314">
        <f>IF(OR(Y$1=":=",$A314=";"),"",INDEX('Main Template'!$J$22:$AN$505,Vacay_Template!$A314,Vacay_Template!Y$1))</f>
        <v>0</v>
      </c>
      <c r="Z314">
        <f>IF(OR(Z$1=":=",$A314=";"),"",INDEX('Main Template'!$J$22:$AN$505,Vacay_Template!$A314,Vacay_Template!Z$1))</f>
        <v>0</v>
      </c>
      <c r="AA314">
        <f>IF(OR(AA$1=":=",$A314=";"),"",INDEX('Main Template'!$J$22:$AN$505,Vacay_Template!$A314,Vacay_Template!AA$1))</f>
        <v>0</v>
      </c>
      <c r="AB314">
        <f>IF(OR(AB$1=":=",$A314=";"),"",INDEX('Main Template'!$J$22:$AN$505,Vacay_Template!$A314,Vacay_Template!AB$1))</f>
        <v>0</v>
      </c>
      <c r="AC314">
        <f>IF(OR(AC$1=":=",$A314=";"),"",INDEX('Main Template'!$J$22:$AN$505,Vacay_Template!$A314,Vacay_Template!AC$1))</f>
        <v>0</v>
      </c>
      <c r="AD314">
        <f>IF(OR(AD$1=":=",$A314=";"),"",INDEX('Main Template'!$J$22:$AN$505,Vacay_Template!$A314,Vacay_Template!AD$1))</f>
        <v>0</v>
      </c>
      <c r="AE314" t="str">
        <f>IF(OR(AE$1=":=",$A314=";"),"",INDEX('Main Template'!$J$22:$AN$505,Vacay_Template!$A314,Vacay_Template!AE$1))</f>
        <v/>
      </c>
      <c r="AF314" t="e">
        <f>IF(OR(AF$1=":=",$A314=";"),"",INDEX('Main Template'!$J$22:$AN$505,Vacay_Template!$A314,Vacay_Template!AF$1))</f>
        <v>#VALUE!</v>
      </c>
    </row>
    <row r="315" spans="1:32">
      <c r="A315">
        <f>IF(A314=";","",IF('Main Template'!I335&lt;='Main Template'!$F$9,'Main Template'!I335,";"))</f>
        <v>0</v>
      </c>
      <c r="B315">
        <f>IF(OR(B$1=":=",$A315=";"),"",INDEX('Main Template'!$J$22:$AN$505,Vacay_Template!$A315,Vacay_Template!B$1))</f>
        <v>0</v>
      </c>
      <c r="C315">
        <f>IF(OR(C$1=":=",$A315=";"),"",INDEX('Main Template'!$J$22:$AN$505,Vacay_Template!$A315,Vacay_Template!C$1))</f>
        <v>0</v>
      </c>
      <c r="D315">
        <f>IF(OR(D$1=":=",$A315=";"),"",INDEX('Main Template'!$J$22:$AN$505,Vacay_Template!$A315,Vacay_Template!D$1))</f>
        <v>0</v>
      </c>
      <c r="E315">
        <f>IF(OR(E$1=":=",$A315=";"),"",INDEX('Main Template'!$J$22:$AN$505,Vacay_Template!$A315,Vacay_Template!E$1))</f>
        <v>0</v>
      </c>
      <c r="F315">
        <f>IF(OR(F$1=":=",$A315=";"),"",INDEX('Main Template'!$J$22:$AN$505,Vacay_Template!$A315,Vacay_Template!F$1))</f>
        <v>0</v>
      </c>
      <c r="G315">
        <f>IF(OR(G$1=":=",$A315=";"),"",INDEX('Main Template'!$J$22:$AN$505,Vacay_Template!$A315,Vacay_Template!G$1))</f>
        <v>0</v>
      </c>
      <c r="H315">
        <f>IF(OR(H$1=":=",$A315=";"),"",INDEX('Main Template'!$J$22:$AN$505,Vacay_Template!$A315,Vacay_Template!H$1))</f>
        <v>0</v>
      </c>
      <c r="I315">
        <f>IF(OR(I$1=":=",$A315=";"),"",INDEX('Main Template'!$J$22:$AN$505,Vacay_Template!$A315,Vacay_Template!I$1))</f>
        <v>0</v>
      </c>
      <c r="J315">
        <f>IF(OR(J$1=":=",$A315=";"),"",INDEX('Main Template'!$J$22:$AN$505,Vacay_Template!$A315,Vacay_Template!J$1))</f>
        <v>0</v>
      </c>
      <c r="K315">
        <f>IF(OR(K$1=":=",$A315=";"),"",INDEX('Main Template'!$J$22:$AN$505,Vacay_Template!$A315,Vacay_Template!K$1))</f>
        <v>0</v>
      </c>
      <c r="L315">
        <f>IF(OR(L$1=":=",$A315=";"),"",INDEX('Main Template'!$J$22:$AN$505,Vacay_Template!$A315,Vacay_Template!L$1))</f>
        <v>0</v>
      </c>
      <c r="M315">
        <f>IF(OR(M$1=":=",$A315=";"),"",INDEX('Main Template'!$J$22:$AN$505,Vacay_Template!$A315,Vacay_Template!M$1))</f>
        <v>0</v>
      </c>
      <c r="N315">
        <f>IF(OR(N$1=":=",$A315=";"),"",INDEX('Main Template'!$J$22:$AN$505,Vacay_Template!$A315,Vacay_Template!N$1))</f>
        <v>0</v>
      </c>
      <c r="O315">
        <f>IF(OR(O$1=":=",$A315=";"),"",INDEX('Main Template'!$J$22:$AN$505,Vacay_Template!$A315,Vacay_Template!O$1))</f>
        <v>0</v>
      </c>
      <c r="P315">
        <f>IF(OR(P$1=":=",$A315=";"),"",INDEX('Main Template'!$J$22:$AN$505,Vacay_Template!$A315,Vacay_Template!P$1))</f>
        <v>0</v>
      </c>
      <c r="Q315">
        <f>IF(OR(Q$1=":=",$A315=";"),"",INDEX('Main Template'!$J$22:$AN$505,Vacay_Template!$A315,Vacay_Template!Q$1))</f>
        <v>0</v>
      </c>
      <c r="R315">
        <f>IF(OR(R$1=":=",$A315=";"),"",INDEX('Main Template'!$J$22:$AN$505,Vacay_Template!$A315,Vacay_Template!R$1))</f>
        <v>0</v>
      </c>
      <c r="S315">
        <f>IF(OR(S$1=":=",$A315=";"),"",INDEX('Main Template'!$J$22:$AN$505,Vacay_Template!$A315,Vacay_Template!S$1))</f>
        <v>0</v>
      </c>
      <c r="T315">
        <f>IF(OR(T$1=":=",$A315=";"),"",INDEX('Main Template'!$J$22:$AN$505,Vacay_Template!$A315,Vacay_Template!T$1))</f>
        <v>0</v>
      </c>
      <c r="U315">
        <f>IF(OR(U$1=":=",$A315=";"),"",INDEX('Main Template'!$J$22:$AN$505,Vacay_Template!$A315,Vacay_Template!U$1))</f>
        <v>0</v>
      </c>
      <c r="V315">
        <f>IF(OR(V$1=":=",$A315=";"),"",INDEX('Main Template'!$J$22:$AN$505,Vacay_Template!$A315,Vacay_Template!V$1))</f>
        <v>0</v>
      </c>
      <c r="W315">
        <f>IF(OR(W$1=":=",$A315=";"),"",INDEX('Main Template'!$J$22:$AN$505,Vacay_Template!$A315,Vacay_Template!W$1))</f>
        <v>0</v>
      </c>
      <c r="X315">
        <f>IF(OR(X$1=":=",$A315=";"),"",INDEX('Main Template'!$J$22:$AN$505,Vacay_Template!$A315,Vacay_Template!X$1))</f>
        <v>0</v>
      </c>
      <c r="Y315">
        <f>IF(OR(Y$1=":=",$A315=";"),"",INDEX('Main Template'!$J$22:$AN$505,Vacay_Template!$A315,Vacay_Template!Y$1))</f>
        <v>0</v>
      </c>
      <c r="Z315">
        <f>IF(OR(Z$1=":=",$A315=";"),"",INDEX('Main Template'!$J$22:$AN$505,Vacay_Template!$A315,Vacay_Template!Z$1))</f>
        <v>0</v>
      </c>
      <c r="AA315">
        <f>IF(OR(AA$1=":=",$A315=";"),"",INDEX('Main Template'!$J$22:$AN$505,Vacay_Template!$A315,Vacay_Template!AA$1))</f>
        <v>0</v>
      </c>
      <c r="AB315">
        <f>IF(OR(AB$1=":=",$A315=";"),"",INDEX('Main Template'!$J$22:$AN$505,Vacay_Template!$A315,Vacay_Template!AB$1))</f>
        <v>0</v>
      </c>
      <c r="AC315">
        <f>IF(OR(AC$1=":=",$A315=";"),"",INDEX('Main Template'!$J$22:$AN$505,Vacay_Template!$A315,Vacay_Template!AC$1))</f>
        <v>0</v>
      </c>
      <c r="AD315">
        <f>IF(OR(AD$1=":=",$A315=";"),"",INDEX('Main Template'!$J$22:$AN$505,Vacay_Template!$A315,Vacay_Template!AD$1))</f>
        <v>0</v>
      </c>
      <c r="AE315" t="str">
        <f>IF(OR(AE$1=":=",$A315=";"),"",INDEX('Main Template'!$J$22:$AN$505,Vacay_Template!$A315,Vacay_Template!AE$1))</f>
        <v/>
      </c>
      <c r="AF315" t="e">
        <f>IF(OR(AF$1=":=",$A315=";"),"",INDEX('Main Template'!$J$22:$AN$505,Vacay_Template!$A315,Vacay_Template!AF$1))</f>
        <v>#VALUE!</v>
      </c>
    </row>
    <row r="316" spans="1:32">
      <c r="A316">
        <f>IF(A315=";","",IF('Main Template'!I336&lt;='Main Template'!$F$9,'Main Template'!I336,";"))</f>
        <v>0</v>
      </c>
      <c r="B316">
        <f>IF(OR(B$1=":=",$A316=";"),"",INDEX('Main Template'!$J$22:$AN$505,Vacay_Template!$A316,Vacay_Template!B$1))</f>
        <v>0</v>
      </c>
      <c r="C316">
        <f>IF(OR(C$1=":=",$A316=";"),"",INDEX('Main Template'!$J$22:$AN$505,Vacay_Template!$A316,Vacay_Template!C$1))</f>
        <v>0</v>
      </c>
      <c r="D316">
        <f>IF(OR(D$1=":=",$A316=";"),"",INDEX('Main Template'!$J$22:$AN$505,Vacay_Template!$A316,Vacay_Template!D$1))</f>
        <v>0</v>
      </c>
      <c r="E316">
        <f>IF(OR(E$1=":=",$A316=";"),"",INDEX('Main Template'!$J$22:$AN$505,Vacay_Template!$A316,Vacay_Template!E$1))</f>
        <v>0</v>
      </c>
      <c r="F316">
        <f>IF(OR(F$1=":=",$A316=";"),"",INDEX('Main Template'!$J$22:$AN$505,Vacay_Template!$A316,Vacay_Template!F$1))</f>
        <v>0</v>
      </c>
      <c r="G316">
        <f>IF(OR(G$1=":=",$A316=";"),"",INDEX('Main Template'!$J$22:$AN$505,Vacay_Template!$A316,Vacay_Template!G$1))</f>
        <v>0</v>
      </c>
      <c r="H316">
        <f>IF(OR(H$1=":=",$A316=";"),"",INDEX('Main Template'!$J$22:$AN$505,Vacay_Template!$A316,Vacay_Template!H$1))</f>
        <v>0</v>
      </c>
      <c r="I316">
        <f>IF(OR(I$1=":=",$A316=";"),"",INDEX('Main Template'!$J$22:$AN$505,Vacay_Template!$A316,Vacay_Template!I$1))</f>
        <v>0</v>
      </c>
      <c r="J316">
        <f>IF(OR(J$1=":=",$A316=";"),"",INDEX('Main Template'!$J$22:$AN$505,Vacay_Template!$A316,Vacay_Template!J$1))</f>
        <v>0</v>
      </c>
      <c r="K316">
        <f>IF(OR(K$1=":=",$A316=";"),"",INDEX('Main Template'!$J$22:$AN$505,Vacay_Template!$A316,Vacay_Template!K$1))</f>
        <v>0</v>
      </c>
      <c r="L316">
        <f>IF(OR(L$1=":=",$A316=";"),"",INDEX('Main Template'!$J$22:$AN$505,Vacay_Template!$A316,Vacay_Template!L$1))</f>
        <v>0</v>
      </c>
      <c r="M316">
        <f>IF(OR(M$1=":=",$A316=";"),"",INDEX('Main Template'!$J$22:$AN$505,Vacay_Template!$A316,Vacay_Template!M$1))</f>
        <v>0</v>
      </c>
      <c r="N316">
        <f>IF(OR(N$1=":=",$A316=";"),"",INDEX('Main Template'!$J$22:$AN$505,Vacay_Template!$A316,Vacay_Template!N$1))</f>
        <v>0</v>
      </c>
      <c r="O316">
        <f>IF(OR(O$1=":=",$A316=";"),"",INDEX('Main Template'!$J$22:$AN$505,Vacay_Template!$A316,Vacay_Template!O$1))</f>
        <v>0</v>
      </c>
      <c r="P316">
        <f>IF(OR(P$1=":=",$A316=";"),"",INDEX('Main Template'!$J$22:$AN$505,Vacay_Template!$A316,Vacay_Template!P$1))</f>
        <v>0</v>
      </c>
      <c r="Q316">
        <f>IF(OR(Q$1=":=",$A316=";"),"",INDEX('Main Template'!$J$22:$AN$505,Vacay_Template!$A316,Vacay_Template!Q$1))</f>
        <v>0</v>
      </c>
      <c r="R316">
        <f>IF(OR(R$1=":=",$A316=";"),"",INDEX('Main Template'!$J$22:$AN$505,Vacay_Template!$A316,Vacay_Template!R$1))</f>
        <v>0</v>
      </c>
      <c r="S316">
        <f>IF(OR(S$1=":=",$A316=";"),"",INDEX('Main Template'!$J$22:$AN$505,Vacay_Template!$A316,Vacay_Template!S$1))</f>
        <v>0</v>
      </c>
      <c r="T316">
        <f>IF(OR(T$1=":=",$A316=";"),"",INDEX('Main Template'!$J$22:$AN$505,Vacay_Template!$A316,Vacay_Template!T$1))</f>
        <v>0</v>
      </c>
      <c r="U316">
        <f>IF(OR(U$1=":=",$A316=";"),"",INDEX('Main Template'!$J$22:$AN$505,Vacay_Template!$A316,Vacay_Template!U$1))</f>
        <v>0</v>
      </c>
      <c r="V316">
        <f>IF(OR(V$1=":=",$A316=";"),"",INDEX('Main Template'!$J$22:$AN$505,Vacay_Template!$A316,Vacay_Template!V$1))</f>
        <v>0</v>
      </c>
      <c r="W316">
        <f>IF(OR(W$1=":=",$A316=";"),"",INDEX('Main Template'!$J$22:$AN$505,Vacay_Template!$A316,Vacay_Template!W$1))</f>
        <v>0</v>
      </c>
      <c r="X316">
        <f>IF(OR(X$1=":=",$A316=";"),"",INDEX('Main Template'!$J$22:$AN$505,Vacay_Template!$A316,Vacay_Template!X$1))</f>
        <v>0</v>
      </c>
      <c r="Y316">
        <f>IF(OR(Y$1=":=",$A316=";"),"",INDEX('Main Template'!$J$22:$AN$505,Vacay_Template!$A316,Vacay_Template!Y$1))</f>
        <v>0</v>
      </c>
      <c r="Z316">
        <f>IF(OR(Z$1=":=",$A316=";"),"",INDEX('Main Template'!$J$22:$AN$505,Vacay_Template!$A316,Vacay_Template!Z$1))</f>
        <v>0</v>
      </c>
      <c r="AA316">
        <f>IF(OR(AA$1=":=",$A316=";"),"",INDEX('Main Template'!$J$22:$AN$505,Vacay_Template!$A316,Vacay_Template!AA$1))</f>
        <v>0</v>
      </c>
      <c r="AB316">
        <f>IF(OR(AB$1=":=",$A316=";"),"",INDEX('Main Template'!$J$22:$AN$505,Vacay_Template!$A316,Vacay_Template!AB$1))</f>
        <v>0</v>
      </c>
      <c r="AC316">
        <f>IF(OR(AC$1=":=",$A316=";"),"",INDEX('Main Template'!$J$22:$AN$505,Vacay_Template!$A316,Vacay_Template!AC$1))</f>
        <v>0</v>
      </c>
      <c r="AD316">
        <f>IF(OR(AD$1=":=",$A316=";"),"",INDEX('Main Template'!$J$22:$AN$505,Vacay_Template!$A316,Vacay_Template!AD$1))</f>
        <v>0</v>
      </c>
      <c r="AE316" t="str">
        <f>IF(OR(AE$1=":=",$A316=";"),"",INDEX('Main Template'!$J$22:$AN$505,Vacay_Template!$A316,Vacay_Template!AE$1))</f>
        <v/>
      </c>
      <c r="AF316" t="e">
        <f>IF(OR(AF$1=":=",$A316=";"),"",INDEX('Main Template'!$J$22:$AN$505,Vacay_Template!$A316,Vacay_Template!AF$1))</f>
        <v>#VALUE!</v>
      </c>
    </row>
    <row r="317" spans="1:32">
      <c r="A317">
        <f>IF(A316=";","",IF('Main Template'!I337&lt;='Main Template'!$F$9,'Main Template'!I337,";"))</f>
        <v>0</v>
      </c>
      <c r="B317">
        <f>IF(OR(B$1=":=",$A317=";"),"",INDEX('Main Template'!$J$22:$AN$505,Vacay_Template!$A317,Vacay_Template!B$1))</f>
        <v>0</v>
      </c>
      <c r="C317">
        <f>IF(OR(C$1=":=",$A317=";"),"",INDEX('Main Template'!$J$22:$AN$505,Vacay_Template!$A317,Vacay_Template!C$1))</f>
        <v>0</v>
      </c>
      <c r="D317">
        <f>IF(OR(D$1=":=",$A317=";"),"",INDEX('Main Template'!$J$22:$AN$505,Vacay_Template!$A317,Vacay_Template!D$1))</f>
        <v>0</v>
      </c>
      <c r="E317">
        <f>IF(OR(E$1=":=",$A317=";"),"",INDEX('Main Template'!$J$22:$AN$505,Vacay_Template!$A317,Vacay_Template!E$1))</f>
        <v>0</v>
      </c>
      <c r="F317">
        <f>IF(OR(F$1=":=",$A317=";"),"",INDEX('Main Template'!$J$22:$AN$505,Vacay_Template!$A317,Vacay_Template!F$1))</f>
        <v>0</v>
      </c>
      <c r="G317">
        <f>IF(OR(G$1=":=",$A317=";"),"",INDEX('Main Template'!$J$22:$AN$505,Vacay_Template!$A317,Vacay_Template!G$1))</f>
        <v>0</v>
      </c>
      <c r="H317">
        <f>IF(OR(H$1=":=",$A317=";"),"",INDEX('Main Template'!$J$22:$AN$505,Vacay_Template!$A317,Vacay_Template!H$1))</f>
        <v>0</v>
      </c>
      <c r="I317">
        <f>IF(OR(I$1=":=",$A317=";"),"",INDEX('Main Template'!$J$22:$AN$505,Vacay_Template!$A317,Vacay_Template!I$1))</f>
        <v>0</v>
      </c>
      <c r="J317">
        <f>IF(OR(J$1=":=",$A317=";"),"",INDEX('Main Template'!$J$22:$AN$505,Vacay_Template!$A317,Vacay_Template!J$1))</f>
        <v>0</v>
      </c>
      <c r="K317">
        <f>IF(OR(K$1=":=",$A317=";"),"",INDEX('Main Template'!$J$22:$AN$505,Vacay_Template!$A317,Vacay_Template!K$1))</f>
        <v>0</v>
      </c>
      <c r="L317">
        <f>IF(OR(L$1=":=",$A317=";"),"",INDEX('Main Template'!$J$22:$AN$505,Vacay_Template!$A317,Vacay_Template!L$1))</f>
        <v>0</v>
      </c>
      <c r="M317">
        <f>IF(OR(M$1=":=",$A317=";"),"",INDEX('Main Template'!$J$22:$AN$505,Vacay_Template!$A317,Vacay_Template!M$1))</f>
        <v>0</v>
      </c>
      <c r="N317">
        <f>IF(OR(N$1=":=",$A317=";"),"",INDEX('Main Template'!$J$22:$AN$505,Vacay_Template!$A317,Vacay_Template!N$1))</f>
        <v>0</v>
      </c>
      <c r="O317">
        <f>IF(OR(O$1=":=",$A317=";"),"",INDEX('Main Template'!$J$22:$AN$505,Vacay_Template!$A317,Vacay_Template!O$1))</f>
        <v>0</v>
      </c>
      <c r="P317">
        <f>IF(OR(P$1=":=",$A317=";"),"",INDEX('Main Template'!$J$22:$AN$505,Vacay_Template!$A317,Vacay_Template!P$1))</f>
        <v>0</v>
      </c>
      <c r="Q317">
        <f>IF(OR(Q$1=":=",$A317=";"),"",INDEX('Main Template'!$J$22:$AN$505,Vacay_Template!$A317,Vacay_Template!Q$1))</f>
        <v>0</v>
      </c>
      <c r="R317">
        <f>IF(OR(R$1=":=",$A317=";"),"",INDEX('Main Template'!$J$22:$AN$505,Vacay_Template!$A317,Vacay_Template!R$1))</f>
        <v>0</v>
      </c>
      <c r="S317">
        <f>IF(OR(S$1=":=",$A317=";"),"",INDEX('Main Template'!$J$22:$AN$505,Vacay_Template!$A317,Vacay_Template!S$1))</f>
        <v>0</v>
      </c>
      <c r="T317">
        <f>IF(OR(T$1=":=",$A317=";"),"",INDEX('Main Template'!$J$22:$AN$505,Vacay_Template!$A317,Vacay_Template!T$1))</f>
        <v>0</v>
      </c>
      <c r="U317">
        <f>IF(OR(U$1=":=",$A317=";"),"",INDEX('Main Template'!$J$22:$AN$505,Vacay_Template!$A317,Vacay_Template!U$1))</f>
        <v>0</v>
      </c>
      <c r="V317">
        <f>IF(OR(V$1=":=",$A317=";"),"",INDEX('Main Template'!$J$22:$AN$505,Vacay_Template!$A317,Vacay_Template!V$1))</f>
        <v>0</v>
      </c>
      <c r="W317">
        <f>IF(OR(W$1=":=",$A317=";"),"",INDEX('Main Template'!$J$22:$AN$505,Vacay_Template!$A317,Vacay_Template!W$1))</f>
        <v>0</v>
      </c>
      <c r="X317">
        <f>IF(OR(X$1=":=",$A317=";"),"",INDEX('Main Template'!$J$22:$AN$505,Vacay_Template!$A317,Vacay_Template!X$1))</f>
        <v>0</v>
      </c>
      <c r="Y317">
        <f>IF(OR(Y$1=":=",$A317=";"),"",INDEX('Main Template'!$J$22:$AN$505,Vacay_Template!$A317,Vacay_Template!Y$1))</f>
        <v>0</v>
      </c>
      <c r="Z317">
        <f>IF(OR(Z$1=":=",$A317=";"),"",INDEX('Main Template'!$J$22:$AN$505,Vacay_Template!$A317,Vacay_Template!Z$1))</f>
        <v>0</v>
      </c>
      <c r="AA317">
        <f>IF(OR(AA$1=":=",$A317=";"),"",INDEX('Main Template'!$J$22:$AN$505,Vacay_Template!$A317,Vacay_Template!AA$1))</f>
        <v>0</v>
      </c>
      <c r="AB317">
        <f>IF(OR(AB$1=":=",$A317=";"),"",INDEX('Main Template'!$J$22:$AN$505,Vacay_Template!$A317,Vacay_Template!AB$1))</f>
        <v>0</v>
      </c>
      <c r="AC317">
        <f>IF(OR(AC$1=":=",$A317=";"),"",INDEX('Main Template'!$J$22:$AN$505,Vacay_Template!$A317,Vacay_Template!AC$1))</f>
        <v>0</v>
      </c>
      <c r="AD317">
        <f>IF(OR(AD$1=":=",$A317=";"),"",INDEX('Main Template'!$J$22:$AN$505,Vacay_Template!$A317,Vacay_Template!AD$1))</f>
        <v>0</v>
      </c>
      <c r="AE317" t="str">
        <f>IF(OR(AE$1=":=",$A317=";"),"",INDEX('Main Template'!$J$22:$AN$505,Vacay_Template!$A317,Vacay_Template!AE$1))</f>
        <v/>
      </c>
      <c r="AF317" t="e">
        <f>IF(OR(AF$1=":=",$A317=";"),"",INDEX('Main Template'!$J$22:$AN$505,Vacay_Template!$A317,Vacay_Template!AF$1))</f>
        <v>#VALUE!</v>
      </c>
    </row>
    <row r="318" spans="1:32">
      <c r="A318">
        <f>IF(A317=";","",IF('Main Template'!I338&lt;='Main Template'!$F$9,'Main Template'!I338,";"))</f>
        <v>0</v>
      </c>
      <c r="B318">
        <f>IF(OR(B$1=":=",$A318=";"),"",INDEX('Main Template'!$J$22:$AN$505,Vacay_Template!$A318,Vacay_Template!B$1))</f>
        <v>0</v>
      </c>
      <c r="C318">
        <f>IF(OR(C$1=":=",$A318=";"),"",INDEX('Main Template'!$J$22:$AN$505,Vacay_Template!$A318,Vacay_Template!C$1))</f>
        <v>0</v>
      </c>
      <c r="D318">
        <f>IF(OR(D$1=":=",$A318=";"),"",INDEX('Main Template'!$J$22:$AN$505,Vacay_Template!$A318,Vacay_Template!D$1))</f>
        <v>0</v>
      </c>
      <c r="E318">
        <f>IF(OR(E$1=":=",$A318=";"),"",INDEX('Main Template'!$J$22:$AN$505,Vacay_Template!$A318,Vacay_Template!E$1))</f>
        <v>0</v>
      </c>
      <c r="F318">
        <f>IF(OR(F$1=":=",$A318=";"),"",INDEX('Main Template'!$J$22:$AN$505,Vacay_Template!$A318,Vacay_Template!F$1))</f>
        <v>0</v>
      </c>
      <c r="G318">
        <f>IF(OR(G$1=":=",$A318=";"),"",INDEX('Main Template'!$J$22:$AN$505,Vacay_Template!$A318,Vacay_Template!G$1))</f>
        <v>0</v>
      </c>
      <c r="H318">
        <f>IF(OR(H$1=":=",$A318=";"),"",INDEX('Main Template'!$J$22:$AN$505,Vacay_Template!$A318,Vacay_Template!H$1))</f>
        <v>0</v>
      </c>
      <c r="I318">
        <f>IF(OR(I$1=":=",$A318=";"),"",INDEX('Main Template'!$J$22:$AN$505,Vacay_Template!$A318,Vacay_Template!I$1))</f>
        <v>0</v>
      </c>
      <c r="J318">
        <f>IF(OR(J$1=":=",$A318=";"),"",INDEX('Main Template'!$J$22:$AN$505,Vacay_Template!$A318,Vacay_Template!J$1))</f>
        <v>0</v>
      </c>
      <c r="K318">
        <f>IF(OR(K$1=":=",$A318=";"),"",INDEX('Main Template'!$J$22:$AN$505,Vacay_Template!$A318,Vacay_Template!K$1))</f>
        <v>0</v>
      </c>
      <c r="L318">
        <f>IF(OR(L$1=":=",$A318=";"),"",INDEX('Main Template'!$J$22:$AN$505,Vacay_Template!$A318,Vacay_Template!L$1))</f>
        <v>0</v>
      </c>
      <c r="M318">
        <f>IF(OR(M$1=":=",$A318=";"),"",INDEX('Main Template'!$J$22:$AN$505,Vacay_Template!$A318,Vacay_Template!M$1))</f>
        <v>0</v>
      </c>
      <c r="N318">
        <f>IF(OR(N$1=":=",$A318=";"),"",INDEX('Main Template'!$J$22:$AN$505,Vacay_Template!$A318,Vacay_Template!N$1))</f>
        <v>0</v>
      </c>
      <c r="O318">
        <f>IF(OR(O$1=":=",$A318=";"),"",INDEX('Main Template'!$J$22:$AN$505,Vacay_Template!$A318,Vacay_Template!O$1))</f>
        <v>0</v>
      </c>
      <c r="P318">
        <f>IF(OR(P$1=":=",$A318=";"),"",INDEX('Main Template'!$J$22:$AN$505,Vacay_Template!$A318,Vacay_Template!P$1))</f>
        <v>0</v>
      </c>
      <c r="Q318">
        <f>IF(OR(Q$1=":=",$A318=";"),"",INDEX('Main Template'!$J$22:$AN$505,Vacay_Template!$A318,Vacay_Template!Q$1))</f>
        <v>0</v>
      </c>
      <c r="R318">
        <f>IF(OR(R$1=":=",$A318=";"),"",INDEX('Main Template'!$J$22:$AN$505,Vacay_Template!$A318,Vacay_Template!R$1))</f>
        <v>0</v>
      </c>
      <c r="S318">
        <f>IF(OR(S$1=":=",$A318=";"),"",INDEX('Main Template'!$J$22:$AN$505,Vacay_Template!$A318,Vacay_Template!S$1))</f>
        <v>0</v>
      </c>
      <c r="T318">
        <f>IF(OR(T$1=":=",$A318=";"),"",INDEX('Main Template'!$J$22:$AN$505,Vacay_Template!$A318,Vacay_Template!T$1))</f>
        <v>0</v>
      </c>
      <c r="U318">
        <f>IF(OR(U$1=":=",$A318=";"),"",INDEX('Main Template'!$J$22:$AN$505,Vacay_Template!$A318,Vacay_Template!U$1))</f>
        <v>0</v>
      </c>
      <c r="V318">
        <f>IF(OR(V$1=":=",$A318=";"),"",INDEX('Main Template'!$J$22:$AN$505,Vacay_Template!$A318,Vacay_Template!V$1))</f>
        <v>0</v>
      </c>
      <c r="W318">
        <f>IF(OR(W$1=":=",$A318=";"),"",INDEX('Main Template'!$J$22:$AN$505,Vacay_Template!$A318,Vacay_Template!W$1))</f>
        <v>0</v>
      </c>
      <c r="X318">
        <f>IF(OR(X$1=":=",$A318=";"),"",INDEX('Main Template'!$J$22:$AN$505,Vacay_Template!$A318,Vacay_Template!X$1))</f>
        <v>0</v>
      </c>
      <c r="Y318">
        <f>IF(OR(Y$1=":=",$A318=";"),"",INDEX('Main Template'!$J$22:$AN$505,Vacay_Template!$A318,Vacay_Template!Y$1))</f>
        <v>0</v>
      </c>
      <c r="Z318">
        <f>IF(OR(Z$1=":=",$A318=";"),"",INDEX('Main Template'!$J$22:$AN$505,Vacay_Template!$A318,Vacay_Template!Z$1))</f>
        <v>0</v>
      </c>
      <c r="AA318">
        <f>IF(OR(AA$1=":=",$A318=";"),"",INDEX('Main Template'!$J$22:$AN$505,Vacay_Template!$A318,Vacay_Template!AA$1))</f>
        <v>0</v>
      </c>
      <c r="AB318">
        <f>IF(OR(AB$1=":=",$A318=";"),"",INDEX('Main Template'!$J$22:$AN$505,Vacay_Template!$A318,Vacay_Template!AB$1))</f>
        <v>0</v>
      </c>
      <c r="AC318">
        <f>IF(OR(AC$1=":=",$A318=";"),"",INDEX('Main Template'!$J$22:$AN$505,Vacay_Template!$A318,Vacay_Template!AC$1))</f>
        <v>0</v>
      </c>
      <c r="AD318">
        <f>IF(OR(AD$1=":=",$A318=";"),"",INDEX('Main Template'!$J$22:$AN$505,Vacay_Template!$A318,Vacay_Template!AD$1))</f>
        <v>0</v>
      </c>
      <c r="AE318" t="str">
        <f>IF(OR(AE$1=":=",$A318=";"),"",INDEX('Main Template'!$J$22:$AN$505,Vacay_Template!$A318,Vacay_Template!AE$1))</f>
        <v/>
      </c>
      <c r="AF318" t="e">
        <f>IF(OR(AF$1=":=",$A318=";"),"",INDEX('Main Template'!$J$22:$AN$505,Vacay_Template!$A318,Vacay_Template!AF$1))</f>
        <v>#VALUE!</v>
      </c>
    </row>
    <row r="319" spans="1:32">
      <c r="A319">
        <f>IF(A318=";","",IF('Main Template'!I339&lt;='Main Template'!$F$9,'Main Template'!I339,";"))</f>
        <v>0</v>
      </c>
      <c r="B319">
        <f>IF(OR(B$1=":=",$A319=";"),"",INDEX('Main Template'!$J$22:$AN$505,Vacay_Template!$A319,Vacay_Template!B$1))</f>
        <v>0</v>
      </c>
      <c r="C319">
        <f>IF(OR(C$1=":=",$A319=";"),"",INDEX('Main Template'!$J$22:$AN$505,Vacay_Template!$A319,Vacay_Template!C$1))</f>
        <v>0</v>
      </c>
      <c r="D319">
        <f>IF(OR(D$1=":=",$A319=";"),"",INDEX('Main Template'!$J$22:$AN$505,Vacay_Template!$A319,Vacay_Template!D$1))</f>
        <v>0</v>
      </c>
      <c r="E319">
        <f>IF(OR(E$1=":=",$A319=";"),"",INDEX('Main Template'!$J$22:$AN$505,Vacay_Template!$A319,Vacay_Template!E$1))</f>
        <v>0</v>
      </c>
      <c r="F319">
        <f>IF(OR(F$1=":=",$A319=";"),"",INDEX('Main Template'!$J$22:$AN$505,Vacay_Template!$A319,Vacay_Template!F$1))</f>
        <v>0</v>
      </c>
      <c r="G319">
        <f>IF(OR(G$1=":=",$A319=";"),"",INDEX('Main Template'!$J$22:$AN$505,Vacay_Template!$A319,Vacay_Template!G$1))</f>
        <v>0</v>
      </c>
      <c r="H319">
        <f>IF(OR(H$1=":=",$A319=";"),"",INDEX('Main Template'!$J$22:$AN$505,Vacay_Template!$A319,Vacay_Template!H$1))</f>
        <v>0</v>
      </c>
      <c r="I319">
        <f>IF(OR(I$1=":=",$A319=";"),"",INDEX('Main Template'!$J$22:$AN$505,Vacay_Template!$A319,Vacay_Template!I$1))</f>
        <v>0</v>
      </c>
      <c r="J319">
        <f>IF(OR(J$1=":=",$A319=";"),"",INDEX('Main Template'!$J$22:$AN$505,Vacay_Template!$A319,Vacay_Template!J$1))</f>
        <v>0</v>
      </c>
      <c r="K319">
        <f>IF(OR(K$1=":=",$A319=";"),"",INDEX('Main Template'!$J$22:$AN$505,Vacay_Template!$A319,Vacay_Template!K$1))</f>
        <v>0</v>
      </c>
      <c r="L319">
        <f>IF(OR(L$1=":=",$A319=";"),"",INDEX('Main Template'!$J$22:$AN$505,Vacay_Template!$A319,Vacay_Template!L$1))</f>
        <v>0</v>
      </c>
      <c r="M319">
        <f>IF(OR(M$1=":=",$A319=";"),"",INDEX('Main Template'!$J$22:$AN$505,Vacay_Template!$A319,Vacay_Template!M$1))</f>
        <v>0</v>
      </c>
      <c r="N319">
        <f>IF(OR(N$1=":=",$A319=";"),"",INDEX('Main Template'!$J$22:$AN$505,Vacay_Template!$A319,Vacay_Template!N$1))</f>
        <v>0</v>
      </c>
      <c r="O319">
        <f>IF(OR(O$1=":=",$A319=";"),"",INDEX('Main Template'!$J$22:$AN$505,Vacay_Template!$A319,Vacay_Template!O$1))</f>
        <v>0</v>
      </c>
      <c r="P319">
        <f>IF(OR(P$1=":=",$A319=";"),"",INDEX('Main Template'!$J$22:$AN$505,Vacay_Template!$A319,Vacay_Template!P$1))</f>
        <v>0</v>
      </c>
      <c r="Q319">
        <f>IF(OR(Q$1=":=",$A319=";"),"",INDEX('Main Template'!$J$22:$AN$505,Vacay_Template!$A319,Vacay_Template!Q$1))</f>
        <v>0</v>
      </c>
      <c r="R319">
        <f>IF(OR(R$1=":=",$A319=";"),"",INDEX('Main Template'!$J$22:$AN$505,Vacay_Template!$A319,Vacay_Template!R$1))</f>
        <v>0</v>
      </c>
      <c r="S319">
        <f>IF(OR(S$1=":=",$A319=";"),"",INDEX('Main Template'!$J$22:$AN$505,Vacay_Template!$A319,Vacay_Template!S$1))</f>
        <v>0</v>
      </c>
      <c r="T319">
        <f>IF(OR(T$1=":=",$A319=";"),"",INDEX('Main Template'!$J$22:$AN$505,Vacay_Template!$A319,Vacay_Template!T$1))</f>
        <v>0</v>
      </c>
      <c r="U319">
        <f>IF(OR(U$1=":=",$A319=";"),"",INDEX('Main Template'!$J$22:$AN$505,Vacay_Template!$A319,Vacay_Template!U$1))</f>
        <v>0</v>
      </c>
      <c r="V319">
        <f>IF(OR(V$1=":=",$A319=";"),"",INDEX('Main Template'!$J$22:$AN$505,Vacay_Template!$A319,Vacay_Template!V$1))</f>
        <v>0</v>
      </c>
      <c r="W319">
        <f>IF(OR(W$1=":=",$A319=";"),"",INDEX('Main Template'!$J$22:$AN$505,Vacay_Template!$A319,Vacay_Template!W$1))</f>
        <v>0</v>
      </c>
      <c r="X319">
        <f>IF(OR(X$1=":=",$A319=";"),"",INDEX('Main Template'!$J$22:$AN$505,Vacay_Template!$A319,Vacay_Template!X$1))</f>
        <v>0</v>
      </c>
      <c r="Y319">
        <f>IF(OR(Y$1=":=",$A319=";"),"",INDEX('Main Template'!$J$22:$AN$505,Vacay_Template!$A319,Vacay_Template!Y$1))</f>
        <v>0</v>
      </c>
      <c r="Z319">
        <f>IF(OR(Z$1=":=",$A319=";"),"",INDEX('Main Template'!$J$22:$AN$505,Vacay_Template!$A319,Vacay_Template!Z$1))</f>
        <v>0</v>
      </c>
      <c r="AA319">
        <f>IF(OR(AA$1=":=",$A319=";"),"",INDEX('Main Template'!$J$22:$AN$505,Vacay_Template!$A319,Vacay_Template!AA$1))</f>
        <v>0</v>
      </c>
      <c r="AB319">
        <f>IF(OR(AB$1=":=",$A319=";"),"",INDEX('Main Template'!$J$22:$AN$505,Vacay_Template!$A319,Vacay_Template!AB$1))</f>
        <v>0</v>
      </c>
      <c r="AC319">
        <f>IF(OR(AC$1=":=",$A319=";"),"",INDEX('Main Template'!$J$22:$AN$505,Vacay_Template!$A319,Vacay_Template!AC$1))</f>
        <v>0</v>
      </c>
      <c r="AD319">
        <f>IF(OR(AD$1=":=",$A319=";"),"",INDEX('Main Template'!$J$22:$AN$505,Vacay_Template!$A319,Vacay_Template!AD$1))</f>
        <v>0</v>
      </c>
      <c r="AE319" t="str">
        <f>IF(OR(AE$1=":=",$A319=";"),"",INDEX('Main Template'!$J$22:$AN$505,Vacay_Template!$A319,Vacay_Template!AE$1))</f>
        <v/>
      </c>
      <c r="AF319" t="e">
        <f>IF(OR(AF$1=":=",$A319=";"),"",INDEX('Main Template'!$J$22:$AN$505,Vacay_Template!$A319,Vacay_Template!AF$1))</f>
        <v>#VALUE!</v>
      </c>
    </row>
    <row r="320" spans="1:32">
      <c r="A320">
        <f>IF(A319=";","",IF('Main Template'!I340&lt;='Main Template'!$F$9,'Main Template'!I340,";"))</f>
        <v>0</v>
      </c>
      <c r="B320">
        <f>IF(OR(B$1=":=",$A320=";"),"",INDEX('Main Template'!$J$22:$AN$505,Vacay_Template!$A320,Vacay_Template!B$1))</f>
        <v>0</v>
      </c>
      <c r="C320">
        <f>IF(OR(C$1=":=",$A320=";"),"",INDEX('Main Template'!$J$22:$AN$505,Vacay_Template!$A320,Vacay_Template!C$1))</f>
        <v>0</v>
      </c>
      <c r="D320">
        <f>IF(OR(D$1=":=",$A320=";"),"",INDEX('Main Template'!$J$22:$AN$505,Vacay_Template!$A320,Vacay_Template!D$1))</f>
        <v>0</v>
      </c>
      <c r="E320">
        <f>IF(OR(E$1=":=",$A320=";"),"",INDEX('Main Template'!$J$22:$AN$505,Vacay_Template!$A320,Vacay_Template!E$1))</f>
        <v>0</v>
      </c>
      <c r="F320">
        <f>IF(OR(F$1=":=",$A320=";"),"",INDEX('Main Template'!$J$22:$AN$505,Vacay_Template!$A320,Vacay_Template!F$1))</f>
        <v>0</v>
      </c>
      <c r="G320">
        <f>IF(OR(G$1=":=",$A320=";"),"",INDEX('Main Template'!$J$22:$AN$505,Vacay_Template!$A320,Vacay_Template!G$1))</f>
        <v>0</v>
      </c>
      <c r="H320">
        <f>IF(OR(H$1=":=",$A320=";"),"",INDEX('Main Template'!$J$22:$AN$505,Vacay_Template!$A320,Vacay_Template!H$1))</f>
        <v>0</v>
      </c>
      <c r="I320">
        <f>IF(OR(I$1=":=",$A320=";"),"",INDEX('Main Template'!$J$22:$AN$505,Vacay_Template!$A320,Vacay_Template!I$1))</f>
        <v>0</v>
      </c>
      <c r="J320">
        <f>IF(OR(J$1=":=",$A320=";"),"",INDEX('Main Template'!$J$22:$AN$505,Vacay_Template!$A320,Vacay_Template!J$1))</f>
        <v>0</v>
      </c>
      <c r="K320">
        <f>IF(OR(K$1=":=",$A320=";"),"",INDEX('Main Template'!$J$22:$AN$505,Vacay_Template!$A320,Vacay_Template!K$1))</f>
        <v>0</v>
      </c>
      <c r="L320">
        <f>IF(OR(L$1=":=",$A320=";"),"",INDEX('Main Template'!$J$22:$AN$505,Vacay_Template!$A320,Vacay_Template!L$1))</f>
        <v>0</v>
      </c>
      <c r="M320">
        <f>IF(OR(M$1=":=",$A320=";"),"",INDEX('Main Template'!$J$22:$AN$505,Vacay_Template!$A320,Vacay_Template!M$1))</f>
        <v>0</v>
      </c>
      <c r="N320">
        <f>IF(OR(N$1=":=",$A320=";"),"",INDEX('Main Template'!$J$22:$AN$505,Vacay_Template!$A320,Vacay_Template!N$1))</f>
        <v>0</v>
      </c>
      <c r="O320">
        <f>IF(OR(O$1=":=",$A320=";"),"",INDEX('Main Template'!$J$22:$AN$505,Vacay_Template!$A320,Vacay_Template!O$1))</f>
        <v>0</v>
      </c>
      <c r="P320">
        <f>IF(OR(P$1=":=",$A320=";"),"",INDEX('Main Template'!$J$22:$AN$505,Vacay_Template!$A320,Vacay_Template!P$1))</f>
        <v>0</v>
      </c>
      <c r="Q320">
        <f>IF(OR(Q$1=":=",$A320=";"),"",INDEX('Main Template'!$J$22:$AN$505,Vacay_Template!$A320,Vacay_Template!Q$1))</f>
        <v>0</v>
      </c>
      <c r="R320">
        <f>IF(OR(R$1=":=",$A320=";"),"",INDEX('Main Template'!$J$22:$AN$505,Vacay_Template!$A320,Vacay_Template!R$1))</f>
        <v>0</v>
      </c>
      <c r="S320">
        <f>IF(OR(S$1=":=",$A320=";"),"",INDEX('Main Template'!$J$22:$AN$505,Vacay_Template!$A320,Vacay_Template!S$1))</f>
        <v>0</v>
      </c>
      <c r="T320">
        <f>IF(OR(T$1=":=",$A320=";"),"",INDEX('Main Template'!$J$22:$AN$505,Vacay_Template!$A320,Vacay_Template!T$1))</f>
        <v>0</v>
      </c>
      <c r="U320">
        <f>IF(OR(U$1=":=",$A320=";"),"",INDEX('Main Template'!$J$22:$AN$505,Vacay_Template!$A320,Vacay_Template!U$1))</f>
        <v>0</v>
      </c>
      <c r="V320">
        <f>IF(OR(V$1=":=",$A320=";"),"",INDEX('Main Template'!$J$22:$AN$505,Vacay_Template!$A320,Vacay_Template!V$1))</f>
        <v>0</v>
      </c>
      <c r="W320">
        <f>IF(OR(W$1=":=",$A320=";"),"",INDEX('Main Template'!$J$22:$AN$505,Vacay_Template!$A320,Vacay_Template!W$1))</f>
        <v>0</v>
      </c>
      <c r="X320">
        <f>IF(OR(X$1=":=",$A320=";"),"",INDEX('Main Template'!$J$22:$AN$505,Vacay_Template!$A320,Vacay_Template!X$1))</f>
        <v>0</v>
      </c>
      <c r="Y320">
        <f>IF(OR(Y$1=":=",$A320=";"),"",INDEX('Main Template'!$J$22:$AN$505,Vacay_Template!$A320,Vacay_Template!Y$1))</f>
        <v>0</v>
      </c>
      <c r="Z320">
        <f>IF(OR(Z$1=":=",$A320=";"),"",INDEX('Main Template'!$J$22:$AN$505,Vacay_Template!$A320,Vacay_Template!Z$1))</f>
        <v>0</v>
      </c>
      <c r="AA320">
        <f>IF(OR(AA$1=":=",$A320=";"),"",INDEX('Main Template'!$J$22:$AN$505,Vacay_Template!$A320,Vacay_Template!AA$1))</f>
        <v>0</v>
      </c>
      <c r="AB320">
        <f>IF(OR(AB$1=":=",$A320=";"),"",INDEX('Main Template'!$J$22:$AN$505,Vacay_Template!$A320,Vacay_Template!AB$1))</f>
        <v>0</v>
      </c>
      <c r="AC320">
        <f>IF(OR(AC$1=":=",$A320=";"),"",INDEX('Main Template'!$J$22:$AN$505,Vacay_Template!$A320,Vacay_Template!AC$1))</f>
        <v>0</v>
      </c>
      <c r="AD320">
        <f>IF(OR(AD$1=":=",$A320=";"),"",INDEX('Main Template'!$J$22:$AN$505,Vacay_Template!$A320,Vacay_Template!AD$1))</f>
        <v>0</v>
      </c>
      <c r="AE320" t="str">
        <f>IF(OR(AE$1=":=",$A320=";"),"",INDEX('Main Template'!$J$22:$AN$505,Vacay_Template!$A320,Vacay_Template!AE$1))</f>
        <v/>
      </c>
      <c r="AF320" t="e">
        <f>IF(OR(AF$1=":=",$A320=";"),"",INDEX('Main Template'!$J$22:$AN$505,Vacay_Template!$A320,Vacay_Template!AF$1))</f>
        <v>#VALUE!</v>
      </c>
    </row>
    <row r="321" spans="1:32">
      <c r="A321">
        <f>IF(A320=";","",IF('Main Template'!I341&lt;='Main Template'!$F$9,'Main Template'!I341,";"))</f>
        <v>0</v>
      </c>
      <c r="B321">
        <f>IF(OR(B$1=":=",$A321=";"),"",INDEX('Main Template'!$J$22:$AN$505,Vacay_Template!$A321,Vacay_Template!B$1))</f>
        <v>0</v>
      </c>
      <c r="C321">
        <f>IF(OR(C$1=":=",$A321=";"),"",INDEX('Main Template'!$J$22:$AN$505,Vacay_Template!$A321,Vacay_Template!C$1))</f>
        <v>0</v>
      </c>
      <c r="D321">
        <f>IF(OR(D$1=":=",$A321=";"),"",INDEX('Main Template'!$J$22:$AN$505,Vacay_Template!$A321,Vacay_Template!D$1))</f>
        <v>0</v>
      </c>
      <c r="E321">
        <f>IF(OR(E$1=":=",$A321=";"),"",INDEX('Main Template'!$J$22:$AN$505,Vacay_Template!$A321,Vacay_Template!E$1))</f>
        <v>0</v>
      </c>
      <c r="F321">
        <f>IF(OR(F$1=":=",$A321=";"),"",INDEX('Main Template'!$J$22:$AN$505,Vacay_Template!$A321,Vacay_Template!F$1))</f>
        <v>0</v>
      </c>
      <c r="G321">
        <f>IF(OR(G$1=":=",$A321=";"),"",INDEX('Main Template'!$J$22:$AN$505,Vacay_Template!$A321,Vacay_Template!G$1))</f>
        <v>0</v>
      </c>
      <c r="H321">
        <f>IF(OR(H$1=":=",$A321=";"),"",INDEX('Main Template'!$J$22:$AN$505,Vacay_Template!$A321,Vacay_Template!H$1))</f>
        <v>0</v>
      </c>
      <c r="I321">
        <f>IF(OR(I$1=":=",$A321=";"),"",INDEX('Main Template'!$J$22:$AN$505,Vacay_Template!$A321,Vacay_Template!I$1))</f>
        <v>0</v>
      </c>
      <c r="J321">
        <f>IF(OR(J$1=":=",$A321=";"),"",INDEX('Main Template'!$J$22:$AN$505,Vacay_Template!$A321,Vacay_Template!J$1))</f>
        <v>0</v>
      </c>
      <c r="K321">
        <f>IF(OR(K$1=":=",$A321=";"),"",INDEX('Main Template'!$J$22:$AN$505,Vacay_Template!$A321,Vacay_Template!K$1))</f>
        <v>0</v>
      </c>
      <c r="L321">
        <f>IF(OR(L$1=":=",$A321=";"),"",INDEX('Main Template'!$J$22:$AN$505,Vacay_Template!$A321,Vacay_Template!L$1))</f>
        <v>0</v>
      </c>
      <c r="M321">
        <f>IF(OR(M$1=":=",$A321=";"),"",INDEX('Main Template'!$J$22:$AN$505,Vacay_Template!$A321,Vacay_Template!M$1))</f>
        <v>0</v>
      </c>
      <c r="N321">
        <f>IF(OR(N$1=":=",$A321=";"),"",INDEX('Main Template'!$J$22:$AN$505,Vacay_Template!$A321,Vacay_Template!N$1))</f>
        <v>0</v>
      </c>
      <c r="O321">
        <f>IF(OR(O$1=":=",$A321=";"),"",INDEX('Main Template'!$J$22:$AN$505,Vacay_Template!$A321,Vacay_Template!O$1))</f>
        <v>0</v>
      </c>
      <c r="P321">
        <f>IF(OR(P$1=":=",$A321=";"),"",INDEX('Main Template'!$J$22:$AN$505,Vacay_Template!$A321,Vacay_Template!P$1))</f>
        <v>0</v>
      </c>
      <c r="Q321">
        <f>IF(OR(Q$1=":=",$A321=";"),"",INDEX('Main Template'!$J$22:$AN$505,Vacay_Template!$A321,Vacay_Template!Q$1))</f>
        <v>0</v>
      </c>
      <c r="R321">
        <f>IF(OR(R$1=":=",$A321=";"),"",INDEX('Main Template'!$J$22:$AN$505,Vacay_Template!$A321,Vacay_Template!R$1))</f>
        <v>0</v>
      </c>
      <c r="S321">
        <f>IF(OR(S$1=":=",$A321=";"),"",INDEX('Main Template'!$J$22:$AN$505,Vacay_Template!$A321,Vacay_Template!S$1))</f>
        <v>0</v>
      </c>
      <c r="T321">
        <f>IF(OR(T$1=":=",$A321=";"),"",INDEX('Main Template'!$J$22:$AN$505,Vacay_Template!$A321,Vacay_Template!T$1))</f>
        <v>0</v>
      </c>
      <c r="U321">
        <f>IF(OR(U$1=":=",$A321=";"),"",INDEX('Main Template'!$J$22:$AN$505,Vacay_Template!$A321,Vacay_Template!U$1))</f>
        <v>0</v>
      </c>
      <c r="V321">
        <f>IF(OR(V$1=":=",$A321=";"),"",INDEX('Main Template'!$J$22:$AN$505,Vacay_Template!$A321,Vacay_Template!V$1))</f>
        <v>0</v>
      </c>
      <c r="W321">
        <f>IF(OR(W$1=":=",$A321=";"),"",INDEX('Main Template'!$J$22:$AN$505,Vacay_Template!$A321,Vacay_Template!W$1))</f>
        <v>0</v>
      </c>
      <c r="X321">
        <f>IF(OR(X$1=":=",$A321=";"),"",INDEX('Main Template'!$J$22:$AN$505,Vacay_Template!$A321,Vacay_Template!X$1))</f>
        <v>0</v>
      </c>
      <c r="Y321">
        <f>IF(OR(Y$1=":=",$A321=";"),"",INDEX('Main Template'!$J$22:$AN$505,Vacay_Template!$A321,Vacay_Template!Y$1))</f>
        <v>0</v>
      </c>
      <c r="Z321">
        <f>IF(OR(Z$1=":=",$A321=";"),"",INDEX('Main Template'!$J$22:$AN$505,Vacay_Template!$A321,Vacay_Template!Z$1))</f>
        <v>0</v>
      </c>
      <c r="AA321">
        <f>IF(OR(AA$1=":=",$A321=";"),"",INDEX('Main Template'!$J$22:$AN$505,Vacay_Template!$A321,Vacay_Template!AA$1))</f>
        <v>0</v>
      </c>
      <c r="AB321">
        <f>IF(OR(AB$1=":=",$A321=";"),"",INDEX('Main Template'!$J$22:$AN$505,Vacay_Template!$A321,Vacay_Template!AB$1))</f>
        <v>0</v>
      </c>
      <c r="AC321">
        <f>IF(OR(AC$1=":=",$A321=";"),"",INDEX('Main Template'!$J$22:$AN$505,Vacay_Template!$A321,Vacay_Template!AC$1))</f>
        <v>0</v>
      </c>
      <c r="AD321">
        <f>IF(OR(AD$1=":=",$A321=";"),"",INDEX('Main Template'!$J$22:$AN$505,Vacay_Template!$A321,Vacay_Template!AD$1))</f>
        <v>0</v>
      </c>
      <c r="AE321" t="str">
        <f>IF(OR(AE$1=":=",$A321=";"),"",INDEX('Main Template'!$J$22:$AN$505,Vacay_Template!$A321,Vacay_Template!AE$1))</f>
        <v/>
      </c>
      <c r="AF321" t="e">
        <f>IF(OR(AF$1=":=",$A321=";"),"",INDEX('Main Template'!$J$22:$AN$505,Vacay_Template!$A321,Vacay_Template!AF$1))</f>
        <v>#VALUE!</v>
      </c>
    </row>
    <row r="322" spans="1:32">
      <c r="A322">
        <f>IF(A321=";","",IF('Main Template'!I342&lt;='Main Template'!$F$9,'Main Template'!I342,";"))</f>
        <v>0</v>
      </c>
      <c r="B322">
        <f>IF(OR(B$1=":=",$A322=";"),"",INDEX('Main Template'!$J$22:$AN$505,Vacay_Template!$A322,Vacay_Template!B$1))</f>
        <v>0</v>
      </c>
      <c r="C322">
        <f>IF(OR(C$1=":=",$A322=";"),"",INDEX('Main Template'!$J$22:$AN$505,Vacay_Template!$A322,Vacay_Template!C$1))</f>
        <v>0</v>
      </c>
      <c r="D322">
        <f>IF(OR(D$1=":=",$A322=";"),"",INDEX('Main Template'!$J$22:$AN$505,Vacay_Template!$A322,Vacay_Template!D$1))</f>
        <v>0</v>
      </c>
      <c r="E322">
        <f>IF(OR(E$1=":=",$A322=";"),"",INDEX('Main Template'!$J$22:$AN$505,Vacay_Template!$A322,Vacay_Template!E$1))</f>
        <v>0</v>
      </c>
      <c r="F322">
        <f>IF(OR(F$1=":=",$A322=";"),"",INDEX('Main Template'!$J$22:$AN$505,Vacay_Template!$A322,Vacay_Template!F$1))</f>
        <v>0</v>
      </c>
      <c r="G322">
        <f>IF(OR(G$1=":=",$A322=";"),"",INDEX('Main Template'!$J$22:$AN$505,Vacay_Template!$A322,Vacay_Template!G$1))</f>
        <v>0</v>
      </c>
      <c r="H322">
        <f>IF(OR(H$1=":=",$A322=";"),"",INDEX('Main Template'!$J$22:$AN$505,Vacay_Template!$A322,Vacay_Template!H$1))</f>
        <v>0</v>
      </c>
      <c r="I322">
        <f>IF(OR(I$1=":=",$A322=";"),"",INDEX('Main Template'!$J$22:$AN$505,Vacay_Template!$A322,Vacay_Template!I$1))</f>
        <v>0</v>
      </c>
      <c r="J322">
        <f>IF(OR(J$1=":=",$A322=";"),"",INDEX('Main Template'!$J$22:$AN$505,Vacay_Template!$A322,Vacay_Template!J$1))</f>
        <v>0</v>
      </c>
      <c r="K322">
        <f>IF(OR(K$1=":=",$A322=";"),"",INDEX('Main Template'!$J$22:$AN$505,Vacay_Template!$A322,Vacay_Template!K$1))</f>
        <v>0</v>
      </c>
      <c r="L322">
        <f>IF(OR(L$1=":=",$A322=";"),"",INDEX('Main Template'!$J$22:$AN$505,Vacay_Template!$A322,Vacay_Template!L$1))</f>
        <v>0</v>
      </c>
      <c r="M322">
        <f>IF(OR(M$1=":=",$A322=";"),"",INDEX('Main Template'!$J$22:$AN$505,Vacay_Template!$A322,Vacay_Template!M$1))</f>
        <v>0</v>
      </c>
      <c r="N322">
        <f>IF(OR(N$1=":=",$A322=";"),"",INDEX('Main Template'!$J$22:$AN$505,Vacay_Template!$A322,Vacay_Template!N$1))</f>
        <v>0</v>
      </c>
      <c r="O322">
        <f>IF(OR(O$1=":=",$A322=";"),"",INDEX('Main Template'!$J$22:$AN$505,Vacay_Template!$A322,Vacay_Template!O$1))</f>
        <v>0</v>
      </c>
      <c r="P322">
        <f>IF(OR(P$1=":=",$A322=";"),"",INDEX('Main Template'!$J$22:$AN$505,Vacay_Template!$A322,Vacay_Template!P$1))</f>
        <v>0</v>
      </c>
      <c r="Q322">
        <f>IF(OR(Q$1=":=",$A322=";"),"",INDEX('Main Template'!$J$22:$AN$505,Vacay_Template!$A322,Vacay_Template!Q$1))</f>
        <v>0</v>
      </c>
      <c r="R322">
        <f>IF(OR(R$1=":=",$A322=";"),"",INDEX('Main Template'!$J$22:$AN$505,Vacay_Template!$A322,Vacay_Template!R$1))</f>
        <v>0</v>
      </c>
      <c r="S322">
        <f>IF(OR(S$1=":=",$A322=";"),"",INDEX('Main Template'!$J$22:$AN$505,Vacay_Template!$A322,Vacay_Template!S$1))</f>
        <v>0</v>
      </c>
      <c r="T322">
        <f>IF(OR(T$1=":=",$A322=";"),"",INDEX('Main Template'!$J$22:$AN$505,Vacay_Template!$A322,Vacay_Template!T$1))</f>
        <v>0</v>
      </c>
      <c r="U322">
        <f>IF(OR(U$1=":=",$A322=";"),"",INDEX('Main Template'!$J$22:$AN$505,Vacay_Template!$A322,Vacay_Template!U$1))</f>
        <v>0</v>
      </c>
      <c r="V322">
        <f>IF(OR(V$1=":=",$A322=";"),"",INDEX('Main Template'!$J$22:$AN$505,Vacay_Template!$A322,Vacay_Template!V$1))</f>
        <v>0</v>
      </c>
      <c r="W322">
        <f>IF(OR(W$1=":=",$A322=";"),"",INDEX('Main Template'!$J$22:$AN$505,Vacay_Template!$A322,Vacay_Template!W$1))</f>
        <v>0</v>
      </c>
      <c r="X322">
        <f>IF(OR(X$1=":=",$A322=";"),"",INDEX('Main Template'!$J$22:$AN$505,Vacay_Template!$A322,Vacay_Template!X$1))</f>
        <v>0</v>
      </c>
      <c r="Y322">
        <f>IF(OR(Y$1=":=",$A322=";"),"",INDEX('Main Template'!$J$22:$AN$505,Vacay_Template!$A322,Vacay_Template!Y$1))</f>
        <v>0</v>
      </c>
      <c r="Z322">
        <f>IF(OR(Z$1=":=",$A322=";"),"",INDEX('Main Template'!$J$22:$AN$505,Vacay_Template!$A322,Vacay_Template!Z$1))</f>
        <v>0</v>
      </c>
      <c r="AA322">
        <f>IF(OR(AA$1=":=",$A322=";"),"",INDEX('Main Template'!$J$22:$AN$505,Vacay_Template!$A322,Vacay_Template!AA$1))</f>
        <v>0</v>
      </c>
      <c r="AB322">
        <f>IF(OR(AB$1=":=",$A322=";"),"",INDEX('Main Template'!$J$22:$AN$505,Vacay_Template!$A322,Vacay_Template!AB$1))</f>
        <v>0</v>
      </c>
      <c r="AC322">
        <f>IF(OR(AC$1=":=",$A322=";"),"",INDEX('Main Template'!$J$22:$AN$505,Vacay_Template!$A322,Vacay_Template!AC$1))</f>
        <v>0</v>
      </c>
      <c r="AD322">
        <f>IF(OR(AD$1=":=",$A322=";"),"",INDEX('Main Template'!$J$22:$AN$505,Vacay_Template!$A322,Vacay_Template!AD$1))</f>
        <v>0</v>
      </c>
      <c r="AE322" t="str">
        <f>IF(OR(AE$1=":=",$A322=";"),"",INDEX('Main Template'!$J$22:$AN$505,Vacay_Template!$A322,Vacay_Template!AE$1))</f>
        <v/>
      </c>
      <c r="AF322" t="e">
        <f>IF(OR(AF$1=":=",$A322=";"),"",INDEX('Main Template'!$J$22:$AN$505,Vacay_Template!$A322,Vacay_Template!AF$1))</f>
        <v>#VALUE!</v>
      </c>
    </row>
    <row r="323" spans="1:32">
      <c r="A323">
        <f>IF(A322=";","",IF('Main Template'!I343&lt;='Main Template'!$F$9,'Main Template'!I343,";"))</f>
        <v>0</v>
      </c>
      <c r="B323">
        <f>IF(OR(B$1=":=",$A323=";"),"",INDEX('Main Template'!$J$22:$AN$505,Vacay_Template!$A323,Vacay_Template!B$1))</f>
        <v>0</v>
      </c>
      <c r="C323">
        <f>IF(OR(C$1=":=",$A323=";"),"",INDEX('Main Template'!$J$22:$AN$505,Vacay_Template!$A323,Vacay_Template!C$1))</f>
        <v>0</v>
      </c>
      <c r="D323">
        <f>IF(OR(D$1=":=",$A323=";"),"",INDEX('Main Template'!$J$22:$AN$505,Vacay_Template!$A323,Vacay_Template!D$1))</f>
        <v>0</v>
      </c>
      <c r="E323">
        <f>IF(OR(E$1=":=",$A323=";"),"",INDEX('Main Template'!$J$22:$AN$505,Vacay_Template!$A323,Vacay_Template!E$1))</f>
        <v>0</v>
      </c>
      <c r="F323">
        <f>IF(OR(F$1=":=",$A323=";"),"",INDEX('Main Template'!$J$22:$AN$505,Vacay_Template!$A323,Vacay_Template!F$1))</f>
        <v>0</v>
      </c>
      <c r="G323">
        <f>IF(OR(G$1=":=",$A323=";"),"",INDEX('Main Template'!$J$22:$AN$505,Vacay_Template!$A323,Vacay_Template!G$1))</f>
        <v>0</v>
      </c>
      <c r="H323">
        <f>IF(OR(H$1=":=",$A323=";"),"",INDEX('Main Template'!$J$22:$AN$505,Vacay_Template!$A323,Vacay_Template!H$1))</f>
        <v>0</v>
      </c>
      <c r="I323">
        <f>IF(OR(I$1=":=",$A323=";"),"",INDEX('Main Template'!$J$22:$AN$505,Vacay_Template!$A323,Vacay_Template!I$1))</f>
        <v>0</v>
      </c>
      <c r="J323">
        <f>IF(OR(J$1=":=",$A323=";"),"",INDEX('Main Template'!$J$22:$AN$505,Vacay_Template!$A323,Vacay_Template!J$1))</f>
        <v>0</v>
      </c>
      <c r="K323">
        <f>IF(OR(K$1=":=",$A323=";"),"",INDEX('Main Template'!$J$22:$AN$505,Vacay_Template!$A323,Vacay_Template!K$1))</f>
        <v>0</v>
      </c>
      <c r="L323">
        <f>IF(OR(L$1=":=",$A323=";"),"",INDEX('Main Template'!$J$22:$AN$505,Vacay_Template!$A323,Vacay_Template!L$1))</f>
        <v>0</v>
      </c>
      <c r="M323">
        <f>IF(OR(M$1=":=",$A323=";"),"",INDEX('Main Template'!$J$22:$AN$505,Vacay_Template!$A323,Vacay_Template!M$1))</f>
        <v>0</v>
      </c>
      <c r="N323">
        <f>IF(OR(N$1=":=",$A323=";"),"",INDEX('Main Template'!$J$22:$AN$505,Vacay_Template!$A323,Vacay_Template!N$1))</f>
        <v>0</v>
      </c>
      <c r="O323">
        <f>IF(OR(O$1=":=",$A323=";"),"",INDEX('Main Template'!$J$22:$AN$505,Vacay_Template!$A323,Vacay_Template!O$1))</f>
        <v>0</v>
      </c>
      <c r="P323">
        <f>IF(OR(P$1=":=",$A323=";"),"",INDEX('Main Template'!$J$22:$AN$505,Vacay_Template!$A323,Vacay_Template!P$1))</f>
        <v>0</v>
      </c>
      <c r="Q323">
        <f>IF(OR(Q$1=":=",$A323=";"),"",INDEX('Main Template'!$J$22:$AN$505,Vacay_Template!$A323,Vacay_Template!Q$1))</f>
        <v>0</v>
      </c>
      <c r="R323">
        <f>IF(OR(R$1=":=",$A323=";"),"",INDEX('Main Template'!$J$22:$AN$505,Vacay_Template!$A323,Vacay_Template!R$1))</f>
        <v>0</v>
      </c>
      <c r="S323">
        <f>IF(OR(S$1=":=",$A323=";"),"",INDEX('Main Template'!$J$22:$AN$505,Vacay_Template!$A323,Vacay_Template!S$1))</f>
        <v>0</v>
      </c>
      <c r="T323">
        <f>IF(OR(T$1=":=",$A323=";"),"",INDEX('Main Template'!$J$22:$AN$505,Vacay_Template!$A323,Vacay_Template!T$1))</f>
        <v>0</v>
      </c>
      <c r="U323">
        <f>IF(OR(U$1=":=",$A323=";"),"",INDEX('Main Template'!$J$22:$AN$505,Vacay_Template!$A323,Vacay_Template!U$1))</f>
        <v>0</v>
      </c>
      <c r="V323">
        <f>IF(OR(V$1=":=",$A323=";"),"",INDEX('Main Template'!$J$22:$AN$505,Vacay_Template!$A323,Vacay_Template!V$1))</f>
        <v>0</v>
      </c>
      <c r="W323">
        <f>IF(OR(W$1=":=",$A323=";"),"",INDEX('Main Template'!$J$22:$AN$505,Vacay_Template!$A323,Vacay_Template!W$1))</f>
        <v>0</v>
      </c>
      <c r="X323">
        <f>IF(OR(X$1=":=",$A323=";"),"",INDEX('Main Template'!$J$22:$AN$505,Vacay_Template!$A323,Vacay_Template!X$1))</f>
        <v>0</v>
      </c>
      <c r="Y323">
        <f>IF(OR(Y$1=":=",$A323=";"),"",INDEX('Main Template'!$J$22:$AN$505,Vacay_Template!$A323,Vacay_Template!Y$1))</f>
        <v>0</v>
      </c>
      <c r="Z323">
        <f>IF(OR(Z$1=":=",$A323=";"),"",INDEX('Main Template'!$J$22:$AN$505,Vacay_Template!$A323,Vacay_Template!Z$1))</f>
        <v>0</v>
      </c>
      <c r="AA323">
        <f>IF(OR(AA$1=":=",$A323=";"),"",INDEX('Main Template'!$J$22:$AN$505,Vacay_Template!$A323,Vacay_Template!AA$1))</f>
        <v>0</v>
      </c>
      <c r="AB323">
        <f>IF(OR(AB$1=":=",$A323=";"),"",INDEX('Main Template'!$J$22:$AN$505,Vacay_Template!$A323,Vacay_Template!AB$1))</f>
        <v>0</v>
      </c>
      <c r="AC323">
        <f>IF(OR(AC$1=":=",$A323=";"),"",INDEX('Main Template'!$J$22:$AN$505,Vacay_Template!$A323,Vacay_Template!AC$1))</f>
        <v>0</v>
      </c>
      <c r="AD323">
        <f>IF(OR(AD$1=":=",$A323=";"),"",INDEX('Main Template'!$J$22:$AN$505,Vacay_Template!$A323,Vacay_Template!AD$1))</f>
        <v>0</v>
      </c>
      <c r="AE323" t="str">
        <f>IF(OR(AE$1=":=",$A323=";"),"",INDEX('Main Template'!$J$22:$AN$505,Vacay_Template!$A323,Vacay_Template!AE$1))</f>
        <v/>
      </c>
      <c r="AF323" t="e">
        <f>IF(OR(AF$1=":=",$A323=";"),"",INDEX('Main Template'!$J$22:$AN$505,Vacay_Template!$A323,Vacay_Template!AF$1))</f>
        <v>#VALUE!</v>
      </c>
    </row>
    <row r="324" spans="1:32">
      <c r="A324">
        <f>IF(A323=";","",IF('Main Template'!I344&lt;='Main Template'!$F$9,'Main Template'!I344,";"))</f>
        <v>0</v>
      </c>
      <c r="B324">
        <f>IF(OR(B$1=":=",$A324=";"),"",INDEX('Main Template'!$J$22:$AN$505,Vacay_Template!$A324,Vacay_Template!B$1))</f>
        <v>0</v>
      </c>
      <c r="C324">
        <f>IF(OR(C$1=":=",$A324=";"),"",INDEX('Main Template'!$J$22:$AN$505,Vacay_Template!$A324,Vacay_Template!C$1))</f>
        <v>0</v>
      </c>
      <c r="D324">
        <f>IF(OR(D$1=":=",$A324=";"),"",INDEX('Main Template'!$J$22:$AN$505,Vacay_Template!$A324,Vacay_Template!D$1))</f>
        <v>0</v>
      </c>
      <c r="E324">
        <f>IF(OR(E$1=":=",$A324=";"),"",INDEX('Main Template'!$J$22:$AN$505,Vacay_Template!$A324,Vacay_Template!E$1))</f>
        <v>0</v>
      </c>
      <c r="F324">
        <f>IF(OR(F$1=":=",$A324=";"),"",INDEX('Main Template'!$J$22:$AN$505,Vacay_Template!$A324,Vacay_Template!F$1))</f>
        <v>0</v>
      </c>
      <c r="G324">
        <f>IF(OR(G$1=":=",$A324=";"),"",INDEX('Main Template'!$J$22:$AN$505,Vacay_Template!$A324,Vacay_Template!G$1))</f>
        <v>0</v>
      </c>
      <c r="H324">
        <f>IF(OR(H$1=":=",$A324=";"),"",INDEX('Main Template'!$J$22:$AN$505,Vacay_Template!$A324,Vacay_Template!H$1))</f>
        <v>0</v>
      </c>
      <c r="I324">
        <f>IF(OR(I$1=":=",$A324=";"),"",INDEX('Main Template'!$J$22:$AN$505,Vacay_Template!$A324,Vacay_Template!I$1))</f>
        <v>0</v>
      </c>
      <c r="J324">
        <f>IF(OR(J$1=":=",$A324=";"),"",INDEX('Main Template'!$J$22:$AN$505,Vacay_Template!$A324,Vacay_Template!J$1))</f>
        <v>0</v>
      </c>
      <c r="K324">
        <f>IF(OR(K$1=":=",$A324=";"),"",INDEX('Main Template'!$J$22:$AN$505,Vacay_Template!$A324,Vacay_Template!K$1))</f>
        <v>0</v>
      </c>
      <c r="L324">
        <f>IF(OR(L$1=":=",$A324=";"),"",INDEX('Main Template'!$J$22:$AN$505,Vacay_Template!$A324,Vacay_Template!L$1))</f>
        <v>0</v>
      </c>
      <c r="M324">
        <f>IF(OR(M$1=":=",$A324=";"),"",INDEX('Main Template'!$J$22:$AN$505,Vacay_Template!$A324,Vacay_Template!M$1))</f>
        <v>0</v>
      </c>
      <c r="N324">
        <f>IF(OR(N$1=":=",$A324=";"),"",INDEX('Main Template'!$J$22:$AN$505,Vacay_Template!$A324,Vacay_Template!N$1))</f>
        <v>0</v>
      </c>
      <c r="O324">
        <f>IF(OR(O$1=":=",$A324=";"),"",INDEX('Main Template'!$J$22:$AN$505,Vacay_Template!$A324,Vacay_Template!O$1))</f>
        <v>0</v>
      </c>
      <c r="P324">
        <f>IF(OR(P$1=":=",$A324=";"),"",INDEX('Main Template'!$J$22:$AN$505,Vacay_Template!$A324,Vacay_Template!P$1))</f>
        <v>0</v>
      </c>
      <c r="Q324">
        <f>IF(OR(Q$1=":=",$A324=";"),"",INDEX('Main Template'!$J$22:$AN$505,Vacay_Template!$A324,Vacay_Template!Q$1))</f>
        <v>0</v>
      </c>
      <c r="R324">
        <f>IF(OR(R$1=":=",$A324=";"),"",INDEX('Main Template'!$J$22:$AN$505,Vacay_Template!$A324,Vacay_Template!R$1))</f>
        <v>0</v>
      </c>
      <c r="S324">
        <f>IF(OR(S$1=":=",$A324=";"),"",INDEX('Main Template'!$J$22:$AN$505,Vacay_Template!$A324,Vacay_Template!S$1))</f>
        <v>0</v>
      </c>
      <c r="T324">
        <f>IF(OR(T$1=":=",$A324=";"),"",INDEX('Main Template'!$J$22:$AN$505,Vacay_Template!$A324,Vacay_Template!T$1))</f>
        <v>0</v>
      </c>
      <c r="U324">
        <f>IF(OR(U$1=":=",$A324=";"),"",INDEX('Main Template'!$J$22:$AN$505,Vacay_Template!$A324,Vacay_Template!U$1))</f>
        <v>0</v>
      </c>
      <c r="V324">
        <f>IF(OR(V$1=":=",$A324=";"),"",INDEX('Main Template'!$J$22:$AN$505,Vacay_Template!$A324,Vacay_Template!V$1))</f>
        <v>0</v>
      </c>
      <c r="W324">
        <f>IF(OR(W$1=":=",$A324=";"),"",INDEX('Main Template'!$J$22:$AN$505,Vacay_Template!$A324,Vacay_Template!W$1))</f>
        <v>0</v>
      </c>
      <c r="X324">
        <f>IF(OR(X$1=":=",$A324=";"),"",INDEX('Main Template'!$J$22:$AN$505,Vacay_Template!$A324,Vacay_Template!X$1))</f>
        <v>0</v>
      </c>
      <c r="Y324">
        <f>IF(OR(Y$1=":=",$A324=";"),"",INDEX('Main Template'!$J$22:$AN$505,Vacay_Template!$A324,Vacay_Template!Y$1))</f>
        <v>0</v>
      </c>
      <c r="Z324">
        <f>IF(OR(Z$1=":=",$A324=";"),"",INDEX('Main Template'!$J$22:$AN$505,Vacay_Template!$A324,Vacay_Template!Z$1))</f>
        <v>0</v>
      </c>
      <c r="AA324">
        <f>IF(OR(AA$1=":=",$A324=";"),"",INDEX('Main Template'!$J$22:$AN$505,Vacay_Template!$A324,Vacay_Template!AA$1))</f>
        <v>0</v>
      </c>
      <c r="AB324">
        <f>IF(OR(AB$1=":=",$A324=";"),"",INDEX('Main Template'!$J$22:$AN$505,Vacay_Template!$A324,Vacay_Template!AB$1))</f>
        <v>0</v>
      </c>
      <c r="AC324">
        <f>IF(OR(AC$1=":=",$A324=";"),"",INDEX('Main Template'!$J$22:$AN$505,Vacay_Template!$A324,Vacay_Template!AC$1))</f>
        <v>0</v>
      </c>
      <c r="AD324">
        <f>IF(OR(AD$1=":=",$A324=";"),"",INDEX('Main Template'!$J$22:$AN$505,Vacay_Template!$A324,Vacay_Template!AD$1))</f>
        <v>0</v>
      </c>
      <c r="AE324" t="str">
        <f>IF(OR(AE$1=":=",$A324=";"),"",INDEX('Main Template'!$J$22:$AN$505,Vacay_Template!$A324,Vacay_Template!AE$1))</f>
        <v/>
      </c>
      <c r="AF324" t="e">
        <f>IF(OR(AF$1=":=",$A324=";"),"",INDEX('Main Template'!$J$22:$AN$505,Vacay_Template!$A324,Vacay_Template!AF$1))</f>
        <v>#VALUE!</v>
      </c>
    </row>
    <row r="325" spans="1:32">
      <c r="A325">
        <f>IF(A324=";","",IF('Main Template'!I345&lt;='Main Template'!$F$9,'Main Template'!I345,";"))</f>
        <v>0</v>
      </c>
      <c r="B325">
        <f>IF(OR(B$1=":=",$A325=";"),"",INDEX('Main Template'!$J$22:$AN$505,Vacay_Template!$A325,Vacay_Template!B$1))</f>
        <v>0</v>
      </c>
      <c r="C325">
        <f>IF(OR(C$1=":=",$A325=";"),"",INDEX('Main Template'!$J$22:$AN$505,Vacay_Template!$A325,Vacay_Template!C$1))</f>
        <v>0</v>
      </c>
      <c r="D325">
        <f>IF(OR(D$1=":=",$A325=";"),"",INDEX('Main Template'!$J$22:$AN$505,Vacay_Template!$A325,Vacay_Template!D$1))</f>
        <v>0</v>
      </c>
      <c r="E325">
        <f>IF(OR(E$1=":=",$A325=";"),"",INDEX('Main Template'!$J$22:$AN$505,Vacay_Template!$A325,Vacay_Template!E$1))</f>
        <v>0</v>
      </c>
      <c r="F325">
        <f>IF(OR(F$1=":=",$A325=";"),"",INDEX('Main Template'!$J$22:$AN$505,Vacay_Template!$A325,Vacay_Template!F$1))</f>
        <v>0</v>
      </c>
      <c r="G325">
        <f>IF(OR(G$1=":=",$A325=";"),"",INDEX('Main Template'!$J$22:$AN$505,Vacay_Template!$A325,Vacay_Template!G$1))</f>
        <v>0</v>
      </c>
      <c r="H325">
        <f>IF(OR(H$1=":=",$A325=";"),"",INDEX('Main Template'!$J$22:$AN$505,Vacay_Template!$A325,Vacay_Template!H$1))</f>
        <v>0</v>
      </c>
      <c r="I325">
        <f>IF(OR(I$1=":=",$A325=";"),"",INDEX('Main Template'!$J$22:$AN$505,Vacay_Template!$A325,Vacay_Template!I$1))</f>
        <v>0</v>
      </c>
      <c r="J325">
        <f>IF(OR(J$1=":=",$A325=";"),"",INDEX('Main Template'!$J$22:$AN$505,Vacay_Template!$A325,Vacay_Template!J$1))</f>
        <v>0</v>
      </c>
      <c r="K325">
        <f>IF(OR(K$1=":=",$A325=";"),"",INDEX('Main Template'!$J$22:$AN$505,Vacay_Template!$A325,Vacay_Template!K$1))</f>
        <v>0</v>
      </c>
      <c r="L325">
        <f>IF(OR(L$1=":=",$A325=";"),"",INDEX('Main Template'!$J$22:$AN$505,Vacay_Template!$A325,Vacay_Template!L$1))</f>
        <v>0</v>
      </c>
      <c r="M325">
        <f>IF(OR(M$1=":=",$A325=";"),"",INDEX('Main Template'!$J$22:$AN$505,Vacay_Template!$A325,Vacay_Template!M$1))</f>
        <v>0</v>
      </c>
      <c r="N325">
        <f>IF(OR(N$1=":=",$A325=";"),"",INDEX('Main Template'!$J$22:$AN$505,Vacay_Template!$A325,Vacay_Template!N$1))</f>
        <v>0</v>
      </c>
      <c r="O325">
        <f>IF(OR(O$1=":=",$A325=";"),"",INDEX('Main Template'!$J$22:$AN$505,Vacay_Template!$A325,Vacay_Template!O$1))</f>
        <v>0</v>
      </c>
      <c r="P325">
        <f>IF(OR(P$1=":=",$A325=";"),"",INDEX('Main Template'!$J$22:$AN$505,Vacay_Template!$A325,Vacay_Template!P$1))</f>
        <v>0</v>
      </c>
      <c r="Q325">
        <f>IF(OR(Q$1=":=",$A325=";"),"",INDEX('Main Template'!$J$22:$AN$505,Vacay_Template!$A325,Vacay_Template!Q$1))</f>
        <v>0</v>
      </c>
      <c r="R325">
        <f>IF(OR(R$1=":=",$A325=";"),"",INDEX('Main Template'!$J$22:$AN$505,Vacay_Template!$A325,Vacay_Template!R$1))</f>
        <v>0</v>
      </c>
      <c r="S325">
        <f>IF(OR(S$1=":=",$A325=";"),"",INDEX('Main Template'!$J$22:$AN$505,Vacay_Template!$A325,Vacay_Template!S$1))</f>
        <v>0</v>
      </c>
      <c r="T325">
        <f>IF(OR(T$1=":=",$A325=";"),"",INDEX('Main Template'!$J$22:$AN$505,Vacay_Template!$A325,Vacay_Template!T$1))</f>
        <v>0</v>
      </c>
      <c r="U325">
        <f>IF(OR(U$1=":=",$A325=";"),"",INDEX('Main Template'!$J$22:$AN$505,Vacay_Template!$A325,Vacay_Template!U$1))</f>
        <v>0</v>
      </c>
      <c r="V325">
        <f>IF(OR(V$1=":=",$A325=";"),"",INDEX('Main Template'!$J$22:$AN$505,Vacay_Template!$A325,Vacay_Template!V$1))</f>
        <v>0</v>
      </c>
      <c r="W325">
        <f>IF(OR(W$1=":=",$A325=";"),"",INDEX('Main Template'!$J$22:$AN$505,Vacay_Template!$A325,Vacay_Template!W$1))</f>
        <v>0</v>
      </c>
      <c r="X325">
        <f>IF(OR(X$1=":=",$A325=";"),"",INDEX('Main Template'!$J$22:$AN$505,Vacay_Template!$A325,Vacay_Template!X$1))</f>
        <v>0</v>
      </c>
      <c r="Y325">
        <f>IF(OR(Y$1=":=",$A325=";"),"",INDEX('Main Template'!$J$22:$AN$505,Vacay_Template!$A325,Vacay_Template!Y$1))</f>
        <v>0</v>
      </c>
      <c r="Z325">
        <f>IF(OR(Z$1=":=",$A325=";"),"",INDEX('Main Template'!$J$22:$AN$505,Vacay_Template!$A325,Vacay_Template!Z$1))</f>
        <v>0</v>
      </c>
      <c r="AA325">
        <f>IF(OR(AA$1=":=",$A325=";"),"",INDEX('Main Template'!$J$22:$AN$505,Vacay_Template!$A325,Vacay_Template!AA$1))</f>
        <v>0</v>
      </c>
      <c r="AB325">
        <f>IF(OR(AB$1=":=",$A325=";"),"",INDEX('Main Template'!$J$22:$AN$505,Vacay_Template!$A325,Vacay_Template!AB$1))</f>
        <v>0</v>
      </c>
      <c r="AC325">
        <f>IF(OR(AC$1=":=",$A325=";"),"",INDEX('Main Template'!$J$22:$AN$505,Vacay_Template!$A325,Vacay_Template!AC$1))</f>
        <v>0</v>
      </c>
      <c r="AD325">
        <f>IF(OR(AD$1=":=",$A325=";"),"",INDEX('Main Template'!$J$22:$AN$505,Vacay_Template!$A325,Vacay_Template!AD$1))</f>
        <v>0</v>
      </c>
      <c r="AE325" t="str">
        <f>IF(OR(AE$1=":=",$A325=";"),"",INDEX('Main Template'!$J$22:$AN$505,Vacay_Template!$A325,Vacay_Template!AE$1))</f>
        <v/>
      </c>
      <c r="AF325" t="e">
        <f>IF(OR(AF$1=":=",$A325=";"),"",INDEX('Main Template'!$J$22:$AN$505,Vacay_Template!$A325,Vacay_Template!AF$1))</f>
        <v>#VALUE!</v>
      </c>
    </row>
    <row r="326" spans="1:32">
      <c r="A326">
        <f>IF(A325=";","",IF('Main Template'!I346&lt;='Main Template'!$F$9,'Main Template'!I346,";"))</f>
        <v>0</v>
      </c>
      <c r="B326">
        <f>IF(OR(B$1=":=",$A326=";"),"",INDEX('Main Template'!$J$22:$AN$505,Vacay_Template!$A326,Vacay_Template!B$1))</f>
        <v>0</v>
      </c>
      <c r="C326">
        <f>IF(OR(C$1=":=",$A326=";"),"",INDEX('Main Template'!$J$22:$AN$505,Vacay_Template!$A326,Vacay_Template!C$1))</f>
        <v>0</v>
      </c>
      <c r="D326">
        <f>IF(OR(D$1=":=",$A326=";"),"",INDEX('Main Template'!$J$22:$AN$505,Vacay_Template!$A326,Vacay_Template!D$1))</f>
        <v>0</v>
      </c>
      <c r="E326">
        <f>IF(OR(E$1=":=",$A326=";"),"",INDEX('Main Template'!$J$22:$AN$505,Vacay_Template!$A326,Vacay_Template!E$1))</f>
        <v>0</v>
      </c>
      <c r="F326">
        <f>IF(OR(F$1=":=",$A326=";"),"",INDEX('Main Template'!$J$22:$AN$505,Vacay_Template!$A326,Vacay_Template!F$1))</f>
        <v>0</v>
      </c>
      <c r="G326">
        <f>IF(OR(G$1=":=",$A326=";"),"",INDEX('Main Template'!$J$22:$AN$505,Vacay_Template!$A326,Vacay_Template!G$1))</f>
        <v>0</v>
      </c>
      <c r="H326">
        <f>IF(OR(H$1=":=",$A326=";"),"",INDEX('Main Template'!$J$22:$AN$505,Vacay_Template!$A326,Vacay_Template!H$1))</f>
        <v>0</v>
      </c>
      <c r="I326">
        <f>IF(OR(I$1=":=",$A326=";"),"",INDEX('Main Template'!$J$22:$AN$505,Vacay_Template!$A326,Vacay_Template!I$1))</f>
        <v>0</v>
      </c>
      <c r="J326">
        <f>IF(OR(J$1=":=",$A326=";"),"",INDEX('Main Template'!$J$22:$AN$505,Vacay_Template!$A326,Vacay_Template!J$1))</f>
        <v>0</v>
      </c>
      <c r="K326">
        <f>IF(OR(K$1=":=",$A326=";"),"",INDEX('Main Template'!$J$22:$AN$505,Vacay_Template!$A326,Vacay_Template!K$1))</f>
        <v>0</v>
      </c>
      <c r="L326">
        <f>IF(OR(L$1=":=",$A326=";"),"",INDEX('Main Template'!$J$22:$AN$505,Vacay_Template!$A326,Vacay_Template!L$1))</f>
        <v>0</v>
      </c>
      <c r="M326">
        <f>IF(OR(M$1=":=",$A326=";"),"",INDEX('Main Template'!$J$22:$AN$505,Vacay_Template!$A326,Vacay_Template!M$1))</f>
        <v>0</v>
      </c>
      <c r="N326">
        <f>IF(OR(N$1=":=",$A326=";"),"",INDEX('Main Template'!$J$22:$AN$505,Vacay_Template!$A326,Vacay_Template!N$1))</f>
        <v>0</v>
      </c>
      <c r="O326">
        <f>IF(OR(O$1=":=",$A326=";"),"",INDEX('Main Template'!$J$22:$AN$505,Vacay_Template!$A326,Vacay_Template!O$1))</f>
        <v>0</v>
      </c>
      <c r="P326">
        <f>IF(OR(P$1=":=",$A326=";"),"",INDEX('Main Template'!$J$22:$AN$505,Vacay_Template!$A326,Vacay_Template!P$1))</f>
        <v>0</v>
      </c>
      <c r="Q326">
        <f>IF(OR(Q$1=":=",$A326=";"),"",INDEX('Main Template'!$J$22:$AN$505,Vacay_Template!$A326,Vacay_Template!Q$1))</f>
        <v>0</v>
      </c>
      <c r="R326">
        <f>IF(OR(R$1=":=",$A326=";"),"",INDEX('Main Template'!$J$22:$AN$505,Vacay_Template!$A326,Vacay_Template!R$1))</f>
        <v>0</v>
      </c>
      <c r="S326">
        <f>IF(OR(S$1=":=",$A326=";"),"",INDEX('Main Template'!$J$22:$AN$505,Vacay_Template!$A326,Vacay_Template!S$1))</f>
        <v>0</v>
      </c>
      <c r="T326">
        <f>IF(OR(T$1=":=",$A326=";"),"",INDEX('Main Template'!$J$22:$AN$505,Vacay_Template!$A326,Vacay_Template!T$1))</f>
        <v>0</v>
      </c>
      <c r="U326">
        <f>IF(OR(U$1=":=",$A326=";"),"",INDEX('Main Template'!$J$22:$AN$505,Vacay_Template!$A326,Vacay_Template!U$1))</f>
        <v>0</v>
      </c>
      <c r="V326">
        <f>IF(OR(V$1=":=",$A326=";"),"",INDEX('Main Template'!$J$22:$AN$505,Vacay_Template!$A326,Vacay_Template!V$1))</f>
        <v>0</v>
      </c>
      <c r="W326">
        <f>IF(OR(W$1=":=",$A326=";"),"",INDEX('Main Template'!$J$22:$AN$505,Vacay_Template!$A326,Vacay_Template!W$1))</f>
        <v>0</v>
      </c>
      <c r="X326">
        <f>IF(OR(X$1=":=",$A326=";"),"",INDEX('Main Template'!$J$22:$AN$505,Vacay_Template!$A326,Vacay_Template!X$1))</f>
        <v>0</v>
      </c>
      <c r="Y326">
        <f>IF(OR(Y$1=":=",$A326=";"),"",INDEX('Main Template'!$J$22:$AN$505,Vacay_Template!$A326,Vacay_Template!Y$1))</f>
        <v>0</v>
      </c>
      <c r="Z326">
        <f>IF(OR(Z$1=":=",$A326=";"),"",INDEX('Main Template'!$J$22:$AN$505,Vacay_Template!$A326,Vacay_Template!Z$1))</f>
        <v>0</v>
      </c>
      <c r="AA326">
        <f>IF(OR(AA$1=":=",$A326=";"),"",INDEX('Main Template'!$J$22:$AN$505,Vacay_Template!$A326,Vacay_Template!AA$1))</f>
        <v>0</v>
      </c>
      <c r="AB326">
        <f>IF(OR(AB$1=":=",$A326=";"),"",INDEX('Main Template'!$J$22:$AN$505,Vacay_Template!$A326,Vacay_Template!AB$1))</f>
        <v>0</v>
      </c>
      <c r="AC326">
        <f>IF(OR(AC$1=":=",$A326=";"),"",INDEX('Main Template'!$J$22:$AN$505,Vacay_Template!$A326,Vacay_Template!AC$1))</f>
        <v>0</v>
      </c>
      <c r="AD326">
        <f>IF(OR(AD$1=":=",$A326=";"),"",INDEX('Main Template'!$J$22:$AN$505,Vacay_Template!$A326,Vacay_Template!AD$1))</f>
        <v>0</v>
      </c>
      <c r="AE326" t="str">
        <f>IF(OR(AE$1=":=",$A326=";"),"",INDEX('Main Template'!$J$22:$AN$505,Vacay_Template!$A326,Vacay_Template!AE$1))</f>
        <v/>
      </c>
      <c r="AF326" t="e">
        <f>IF(OR(AF$1=":=",$A326=";"),"",INDEX('Main Template'!$J$22:$AN$505,Vacay_Template!$A326,Vacay_Template!AF$1))</f>
        <v>#VALUE!</v>
      </c>
    </row>
    <row r="327" spans="1:32">
      <c r="A327">
        <f>IF(A326=";","",IF('Main Template'!I347&lt;='Main Template'!$F$9,'Main Template'!I347,";"))</f>
        <v>0</v>
      </c>
      <c r="B327">
        <f>IF(OR(B$1=":=",$A327=";"),"",INDEX('Main Template'!$J$22:$AN$505,Vacay_Template!$A327,Vacay_Template!B$1))</f>
        <v>0</v>
      </c>
      <c r="C327">
        <f>IF(OR(C$1=":=",$A327=";"),"",INDEX('Main Template'!$J$22:$AN$505,Vacay_Template!$A327,Vacay_Template!C$1))</f>
        <v>0</v>
      </c>
      <c r="D327">
        <f>IF(OR(D$1=":=",$A327=";"),"",INDEX('Main Template'!$J$22:$AN$505,Vacay_Template!$A327,Vacay_Template!D$1))</f>
        <v>0</v>
      </c>
      <c r="E327">
        <f>IF(OR(E$1=":=",$A327=";"),"",INDEX('Main Template'!$J$22:$AN$505,Vacay_Template!$A327,Vacay_Template!E$1))</f>
        <v>0</v>
      </c>
      <c r="F327">
        <f>IF(OR(F$1=":=",$A327=";"),"",INDEX('Main Template'!$J$22:$AN$505,Vacay_Template!$A327,Vacay_Template!F$1))</f>
        <v>0</v>
      </c>
      <c r="G327">
        <f>IF(OR(G$1=":=",$A327=";"),"",INDEX('Main Template'!$J$22:$AN$505,Vacay_Template!$A327,Vacay_Template!G$1))</f>
        <v>0</v>
      </c>
      <c r="H327">
        <f>IF(OR(H$1=":=",$A327=";"),"",INDEX('Main Template'!$J$22:$AN$505,Vacay_Template!$A327,Vacay_Template!H$1))</f>
        <v>0</v>
      </c>
      <c r="I327">
        <f>IF(OR(I$1=":=",$A327=";"),"",INDEX('Main Template'!$J$22:$AN$505,Vacay_Template!$A327,Vacay_Template!I$1))</f>
        <v>0</v>
      </c>
      <c r="J327">
        <f>IF(OR(J$1=":=",$A327=";"),"",INDEX('Main Template'!$J$22:$AN$505,Vacay_Template!$A327,Vacay_Template!J$1))</f>
        <v>0</v>
      </c>
      <c r="K327">
        <f>IF(OR(K$1=":=",$A327=";"),"",INDEX('Main Template'!$J$22:$AN$505,Vacay_Template!$A327,Vacay_Template!K$1))</f>
        <v>0</v>
      </c>
      <c r="L327">
        <f>IF(OR(L$1=":=",$A327=";"),"",INDEX('Main Template'!$J$22:$AN$505,Vacay_Template!$A327,Vacay_Template!L$1))</f>
        <v>0</v>
      </c>
      <c r="M327">
        <f>IF(OR(M$1=":=",$A327=";"),"",INDEX('Main Template'!$J$22:$AN$505,Vacay_Template!$A327,Vacay_Template!M$1))</f>
        <v>0</v>
      </c>
      <c r="N327">
        <f>IF(OR(N$1=":=",$A327=";"),"",INDEX('Main Template'!$J$22:$AN$505,Vacay_Template!$A327,Vacay_Template!N$1))</f>
        <v>0</v>
      </c>
      <c r="O327">
        <f>IF(OR(O$1=":=",$A327=";"),"",INDEX('Main Template'!$J$22:$AN$505,Vacay_Template!$A327,Vacay_Template!O$1))</f>
        <v>0</v>
      </c>
      <c r="P327">
        <f>IF(OR(P$1=":=",$A327=";"),"",INDEX('Main Template'!$J$22:$AN$505,Vacay_Template!$A327,Vacay_Template!P$1))</f>
        <v>0</v>
      </c>
      <c r="Q327">
        <f>IF(OR(Q$1=":=",$A327=";"),"",INDEX('Main Template'!$J$22:$AN$505,Vacay_Template!$A327,Vacay_Template!Q$1))</f>
        <v>0</v>
      </c>
      <c r="R327">
        <f>IF(OR(R$1=":=",$A327=";"),"",INDEX('Main Template'!$J$22:$AN$505,Vacay_Template!$A327,Vacay_Template!R$1))</f>
        <v>0</v>
      </c>
      <c r="S327">
        <f>IF(OR(S$1=":=",$A327=";"),"",INDEX('Main Template'!$J$22:$AN$505,Vacay_Template!$A327,Vacay_Template!S$1))</f>
        <v>0</v>
      </c>
      <c r="T327">
        <f>IF(OR(T$1=":=",$A327=";"),"",INDEX('Main Template'!$J$22:$AN$505,Vacay_Template!$A327,Vacay_Template!T$1))</f>
        <v>0</v>
      </c>
      <c r="U327">
        <f>IF(OR(U$1=":=",$A327=";"),"",INDEX('Main Template'!$J$22:$AN$505,Vacay_Template!$A327,Vacay_Template!U$1))</f>
        <v>0</v>
      </c>
      <c r="V327">
        <f>IF(OR(V$1=":=",$A327=";"),"",INDEX('Main Template'!$J$22:$AN$505,Vacay_Template!$A327,Vacay_Template!V$1))</f>
        <v>0</v>
      </c>
      <c r="W327">
        <f>IF(OR(W$1=":=",$A327=";"),"",INDEX('Main Template'!$J$22:$AN$505,Vacay_Template!$A327,Vacay_Template!W$1))</f>
        <v>0</v>
      </c>
      <c r="X327">
        <f>IF(OR(X$1=":=",$A327=";"),"",INDEX('Main Template'!$J$22:$AN$505,Vacay_Template!$A327,Vacay_Template!X$1))</f>
        <v>0</v>
      </c>
      <c r="Y327">
        <f>IF(OR(Y$1=":=",$A327=";"),"",INDEX('Main Template'!$J$22:$AN$505,Vacay_Template!$A327,Vacay_Template!Y$1))</f>
        <v>0</v>
      </c>
      <c r="Z327">
        <f>IF(OR(Z$1=":=",$A327=";"),"",INDEX('Main Template'!$J$22:$AN$505,Vacay_Template!$A327,Vacay_Template!Z$1))</f>
        <v>0</v>
      </c>
      <c r="AA327">
        <f>IF(OR(AA$1=":=",$A327=";"),"",INDEX('Main Template'!$J$22:$AN$505,Vacay_Template!$A327,Vacay_Template!AA$1))</f>
        <v>0</v>
      </c>
      <c r="AB327">
        <f>IF(OR(AB$1=":=",$A327=";"),"",INDEX('Main Template'!$J$22:$AN$505,Vacay_Template!$A327,Vacay_Template!AB$1))</f>
        <v>0</v>
      </c>
      <c r="AC327">
        <f>IF(OR(AC$1=":=",$A327=";"),"",INDEX('Main Template'!$J$22:$AN$505,Vacay_Template!$A327,Vacay_Template!AC$1))</f>
        <v>0</v>
      </c>
      <c r="AD327">
        <f>IF(OR(AD$1=":=",$A327=";"),"",INDEX('Main Template'!$J$22:$AN$505,Vacay_Template!$A327,Vacay_Template!AD$1))</f>
        <v>0</v>
      </c>
      <c r="AE327" t="str">
        <f>IF(OR(AE$1=":=",$A327=";"),"",INDEX('Main Template'!$J$22:$AN$505,Vacay_Template!$A327,Vacay_Template!AE$1))</f>
        <v/>
      </c>
      <c r="AF327" t="e">
        <f>IF(OR(AF$1=":=",$A327=";"),"",INDEX('Main Template'!$J$22:$AN$505,Vacay_Template!$A327,Vacay_Template!AF$1))</f>
        <v>#VALUE!</v>
      </c>
    </row>
    <row r="328" spans="1:32">
      <c r="A328">
        <f>IF(A327=";","",IF('Main Template'!I348&lt;='Main Template'!$F$9,'Main Template'!I348,";"))</f>
        <v>0</v>
      </c>
      <c r="B328">
        <f>IF(OR(B$1=":=",$A328=";"),"",INDEX('Main Template'!$J$22:$AN$505,Vacay_Template!$A328,Vacay_Template!B$1))</f>
        <v>0</v>
      </c>
      <c r="C328">
        <f>IF(OR(C$1=":=",$A328=";"),"",INDEX('Main Template'!$J$22:$AN$505,Vacay_Template!$A328,Vacay_Template!C$1))</f>
        <v>0</v>
      </c>
      <c r="D328">
        <f>IF(OR(D$1=":=",$A328=";"),"",INDEX('Main Template'!$J$22:$AN$505,Vacay_Template!$A328,Vacay_Template!D$1))</f>
        <v>0</v>
      </c>
      <c r="E328">
        <f>IF(OR(E$1=":=",$A328=";"),"",INDEX('Main Template'!$J$22:$AN$505,Vacay_Template!$A328,Vacay_Template!E$1))</f>
        <v>0</v>
      </c>
      <c r="F328">
        <f>IF(OR(F$1=":=",$A328=";"),"",INDEX('Main Template'!$J$22:$AN$505,Vacay_Template!$A328,Vacay_Template!F$1))</f>
        <v>0</v>
      </c>
      <c r="G328">
        <f>IF(OR(G$1=":=",$A328=";"),"",INDEX('Main Template'!$J$22:$AN$505,Vacay_Template!$A328,Vacay_Template!G$1))</f>
        <v>0</v>
      </c>
      <c r="H328">
        <f>IF(OR(H$1=":=",$A328=";"),"",INDEX('Main Template'!$J$22:$AN$505,Vacay_Template!$A328,Vacay_Template!H$1))</f>
        <v>0</v>
      </c>
      <c r="I328">
        <f>IF(OR(I$1=":=",$A328=";"),"",INDEX('Main Template'!$J$22:$AN$505,Vacay_Template!$A328,Vacay_Template!I$1))</f>
        <v>0</v>
      </c>
      <c r="J328">
        <f>IF(OR(J$1=":=",$A328=";"),"",INDEX('Main Template'!$J$22:$AN$505,Vacay_Template!$A328,Vacay_Template!J$1))</f>
        <v>0</v>
      </c>
      <c r="K328">
        <f>IF(OR(K$1=":=",$A328=";"),"",INDEX('Main Template'!$J$22:$AN$505,Vacay_Template!$A328,Vacay_Template!K$1))</f>
        <v>0</v>
      </c>
      <c r="L328">
        <f>IF(OR(L$1=":=",$A328=";"),"",INDEX('Main Template'!$J$22:$AN$505,Vacay_Template!$A328,Vacay_Template!L$1))</f>
        <v>0</v>
      </c>
      <c r="M328">
        <f>IF(OR(M$1=":=",$A328=";"),"",INDEX('Main Template'!$J$22:$AN$505,Vacay_Template!$A328,Vacay_Template!M$1))</f>
        <v>0</v>
      </c>
      <c r="N328">
        <f>IF(OR(N$1=":=",$A328=";"),"",INDEX('Main Template'!$J$22:$AN$505,Vacay_Template!$A328,Vacay_Template!N$1))</f>
        <v>0</v>
      </c>
      <c r="O328">
        <f>IF(OR(O$1=":=",$A328=";"),"",INDEX('Main Template'!$J$22:$AN$505,Vacay_Template!$A328,Vacay_Template!O$1))</f>
        <v>0</v>
      </c>
      <c r="P328">
        <f>IF(OR(P$1=":=",$A328=";"),"",INDEX('Main Template'!$J$22:$AN$505,Vacay_Template!$A328,Vacay_Template!P$1))</f>
        <v>0</v>
      </c>
      <c r="Q328">
        <f>IF(OR(Q$1=":=",$A328=";"),"",INDEX('Main Template'!$J$22:$AN$505,Vacay_Template!$A328,Vacay_Template!Q$1))</f>
        <v>0</v>
      </c>
      <c r="R328">
        <f>IF(OR(R$1=":=",$A328=";"),"",INDEX('Main Template'!$J$22:$AN$505,Vacay_Template!$A328,Vacay_Template!R$1))</f>
        <v>0</v>
      </c>
      <c r="S328">
        <f>IF(OR(S$1=":=",$A328=";"),"",INDEX('Main Template'!$J$22:$AN$505,Vacay_Template!$A328,Vacay_Template!S$1))</f>
        <v>0</v>
      </c>
      <c r="T328">
        <f>IF(OR(T$1=":=",$A328=";"),"",INDEX('Main Template'!$J$22:$AN$505,Vacay_Template!$A328,Vacay_Template!T$1))</f>
        <v>0</v>
      </c>
      <c r="U328">
        <f>IF(OR(U$1=":=",$A328=";"),"",INDEX('Main Template'!$J$22:$AN$505,Vacay_Template!$A328,Vacay_Template!U$1))</f>
        <v>0</v>
      </c>
      <c r="V328">
        <f>IF(OR(V$1=":=",$A328=";"),"",INDEX('Main Template'!$J$22:$AN$505,Vacay_Template!$A328,Vacay_Template!V$1))</f>
        <v>0</v>
      </c>
      <c r="W328">
        <f>IF(OR(W$1=":=",$A328=";"),"",INDEX('Main Template'!$J$22:$AN$505,Vacay_Template!$A328,Vacay_Template!W$1))</f>
        <v>0</v>
      </c>
      <c r="X328">
        <f>IF(OR(X$1=":=",$A328=";"),"",INDEX('Main Template'!$J$22:$AN$505,Vacay_Template!$A328,Vacay_Template!X$1))</f>
        <v>0</v>
      </c>
      <c r="Y328">
        <f>IF(OR(Y$1=":=",$A328=";"),"",INDEX('Main Template'!$J$22:$AN$505,Vacay_Template!$A328,Vacay_Template!Y$1))</f>
        <v>0</v>
      </c>
      <c r="Z328">
        <f>IF(OR(Z$1=":=",$A328=";"),"",INDEX('Main Template'!$J$22:$AN$505,Vacay_Template!$A328,Vacay_Template!Z$1))</f>
        <v>0</v>
      </c>
      <c r="AA328">
        <f>IF(OR(AA$1=":=",$A328=";"),"",INDEX('Main Template'!$J$22:$AN$505,Vacay_Template!$A328,Vacay_Template!AA$1))</f>
        <v>0</v>
      </c>
      <c r="AB328">
        <f>IF(OR(AB$1=":=",$A328=";"),"",INDEX('Main Template'!$J$22:$AN$505,Vacay_Template!$A328,Vacay_Template!AB$1))</f>
        <v>0</v>
      </c>
      <c r="AC328">
        <f>IF(OR(AC$1=":=",$A328=";"),"",INDEX('Main Template'!$J$22:$AN$505,Vacay_Template!$A328,Vacay_Template!AC$1))</f>
        <v>0</v>
      </c>
      <c r="AD328">
        <f>IF(OR(AD$1=":=",$A328=";"),"",INDEX('Main Template'!$J$22:$AN$505,Vacay_Template!$A328,Vacay_Template!AD$1))</f>
        <v>0</v>
      </c>
      <c r="AE328" t="str">
        <f>IF(OR(AE$1=":=",$A328=";"),"",INDEX('Main Template'!$J$22:$AN$505,Vacay_Template!$A328,Vacay_Template!AE$1))</f>
        <v/>
      </c>
      <c r="AF328" t="e">
        <f>IF(OR(AF$1=":=",$A328=";"),"",INDEX('Main Template'!$J$22:$AN$505,Vacay_Template!$A328,Vacay_Template!AF$1))</f>
        <v>#VALUE!</v>
      </c>
    </row>
    <row r="329" spans="1:32">
      <c r="A329">
        <f>IF(A328=";","",IF('Main Template'!I349&lt;='Main Template'!$F$9,'Main Template'!I349,";"))</f>
        <v>0</v>
      </c>
      <c r="B329">
        <f>IF(OR(B$1=":=",$A329=";"),"",INDEX('Main Template'!$J$22:$AN$505,Vacay_Template!$A329,Vacay_Template!B$1))</f>
        <v>0</v>
      </c>
      <c r="C329">
        <f>IF(OR(C$1=":=",$A329=";"),"",INDEX('Main Template'!$J$22:$AN$505,Vacay_Template!$A329,Vacay_Template!C$1))</f>
        <v>0</v>
      </c>
      <c r="D329">
        <f>IF(OR(D$1=":=",$A329=";"),"",INDEX('Main Template'!$J$22:$AN$505,Vacay_Template!$A329,Vacay_Template!D$1))</f>
        <v>0</v>
      </c>
      <c r="E329">
        <f>IF(OR(E$1=":=",$A329=";"),"",INDEX('Main Template'!$J$22:$AN$505,Vacay_Template!$A329,Vacay_Template!E$1))</f>
        <v>0</v>
      </c>
      <c r="F329">
        <f>IF(OR(F$1=":=",$A329=";"),"",INDEX('Main Template'!$J$22:$AN$505,Vacay_Template!$A329,Vacay_Template!F$1))</f>
        <v>0</v>
      </c>
      <c r="G329">
        <f>IF(OR(G$1=":=",$A329=";"),"",INDEX('Main Template'!$J$22:$AN$505,Vacay_Template!$A329,Vacay_Template!G$1))</f>
        <v>0</v>
      </c>
      <c r="H329">
        <f>IF(OR(H$1=":=",$A329=";"),"",INDEX('Main Template'!$J$22:$AN$505,Vacay_Template!$A329,Vacay_Template!H$1))</f>
        <v>0</v>
      </c>
      <c r="I329">
        <f>IF(OR(I$1=":=",$A329=";"),"",INDEX('Main Template'!$J$22:$AN$505,Vacay_Template!$A329,Vacay_Template!I$1))</f>
        <v>0</v>
      </c>
      <c r="J329">
        <f>IF(OR(J$1=":=",$A329=";"),"",INDEX('Main Template'!$J$22:$AN$505,Vacay_Template!$A329,Vacay_Template!J$1))</f>
        <v>0</v>
      </c>
      <c r="K329">
        <f>IF(OR(K$1=":=",$A329=";"),"",INDEX('Main Template'!$J$22:$AN$505,Vacay_Template!$A329,Vacay_Template!K$1))</f>
        <v>0</v>
      </c>
      <c r="L329">
        <f>IF(OR(L$1=":=",$A329=";"),"",INDEX('Main Template'!$J$22:$AN$505,Vacay_Template!$A329,Vacay_Template!L$1))</f>
        <v>0</v>
      </c>
      <c r="M329">
        <f>IF(OR(M$1=":=",$A329=";"),"",INDEX('Main Template'!$J$22:$AN$505,Vacay_Template!$A329,Vacay_Template!M$1))</f>
        <v>0</v>
      </c>
      <c r="N329">
        <f>IF(OR(N$1=":=",$A329=";"),"",INDEX('Main Template'!$J$22:$AN$505,Vacay_Template!$A329,Vacay_Template!N$1))</f>
        <v>0</v>
      </c>
      <c r="O329">
        <f>IF(OR(O$1=":=",$A329=";"),"",INDEX('Main Template'!$J$22:$AN$505,Vacay_Template!$A329,Vacay_Template!O$1))</f>
        <v>0</v>
      </c>
      <c r="P329">
        <f>IF(OR(P$1=":=",$A329=";"),"",INDEX('Main Template'!$J$22:$AN$505,Vacay_Template!$A329,Vacay_Template!P$1))</f>
        <v>0</v>
      </c>
      <c r="Q329">
        <f>IF(OR(Q$1=":=",$A329=";"),"",INDEX('Main Template'!$J$22:$AN$505,Vacay_Template!$A329,Vacay_Template!Q$1))</f>
        <v>0</v>
      </c>
      <c r="R329">
        <f>IF(OR(R$1=":=",$A329=";"),"",INDEX('Main Template'!$J$22:$AN$505,Vacay_Template!$A329,Vacay_Template!R$1))</f>
        <v>0</v>
      </c>
      <c r="S329">
        <f>IF(OR(S$1=":=",$A329=";"),"",INDEX('Main Template'!$J$22:$AN$505,Vacay_Template!$A329,Vacay_Template!S$1))</f>
        <v>0</v>
      </c>
      <c r="T329">
        <f>IF(OR(T$1=":=",$A329=";"),"",INDEX('Main Template'!$J$22:$AN$505,Vacay_Template!$A329,Vacay_Template!T$1))</f>
        <v>0</v>
      </c>
      <c r="U329">
        <f>IF(OR(U$1=":=",$A329=";"),"",INDEX('Main Template'!$J$22:$AN$505,Vacay_Template!$A329,Vacay_Template!U$1))</f>
        <v>0</v>
      </c>
      <c r="V329">
        <f>IF(OR(V$1=":=",$A329=";"),"",INDEX('Main Template'!$J$22:$AN$505,Vacay_Template!$A329,Vacay_Template!V$1))</f>
        <v>0</v>
      </c>
      <c r="W329">
        <f>IF(OR(W$1=":=",$A329=";"),"",INDEX('Main Template'!$J$22:$AN$505,Vacay_Template!$A329,Vacay_Template!W$1))</f>
        <v>0</v>
      </c>
      <c r="X329">
        <f>IF(OR(X$1=":=",$A329=";"),"",INDEX('Main Template'!$J$22:$AN$505,Vacay_Template!$A329,Vacay_Template!X$1))</f>
        <v>0</v>
      </c>
      <c r="Y329">
        <f>IF(OR(Y$1=":=",$A329=";"),"",INDEX('Main Template'!$J$22:$AN$505,Vacay_Template!$A329,Vacay_Template!Y$1))</f>
        <v>0</v>
      </c>
      <c r="Z329">
        <f>IF(OR(Z$1=":=",$A329=";"),"",INDEX('Main Template'!$J$22:$AN$505,Vacay_Template!$A329,Vacay_Template!Z$1))</f>
        <v>0</v>
      </c>
      <c r="AA329">
        <f>IF(OR(AA$1=":=",$A329=";"),"",INDEX('Main Template'!$J$22:$AN$505,Vacay_Template!$A329,Vacay_Template!AA$1))</f>
        <v>0</v>
      </c>
      <c r="AB329">
        <f>IF(OR(AB$1=":=",$A329=";"),"",INDEX('Main Template'!$J$22:$AN$505,Vacay_Template!$A329,Vacay_Template!AB$1))</f>
        <v>0</v>
      </c>
      <c r="AC329">
        <f>IF(OR(AC$1=":=",$A329=";"),"",INDEX('Main Template'!$J$22:$AN$505,Vacay_Template!$A329,Vacay_Template!AC$1))</f>
        <v>0</v>
      </c>
      <c r="AD329">
        <f>IF(OR(AD$1=":=",$A329=";"),"",INDEX('Main Template'!$J$22:$AN$505,Vacay_Template!$A329,Vacay_Template!AD$1))</f>
        <v>0</v>
      </c>
      <c r="AE329" t="str">
        <f>IF(OR(AE$1=":=",$A329=";"),"",INDEX('Main Template'!$J$22:$AN$505,Vacay_Template!$A329,Vacay_Template!AE$1))</f>
        <v/>
      </c>
      <c r="AF329" t="e">
        <f>IF(OR(AF$1=":=",$A329=";"),"",INDEX('Main Template'!$J$22:$AN$505,Vacay_Template!$A329,Vacay_Template!AF$1))</f>
        <v>#VALUE!</v>
      </c>
    </row>
    <row r="330" spans="1:32">
      <c r="A330">
        <f>IF(A329=";","",IF('Main Template'!I350&lt;='Main Template'!$F$9,'Main Template'!I350,";"))</f>
        <v>0</v>
      </c>
      <c r="B330">
        <f>IF(OR(B$1=":=",$A330=";"),"",INDEX('Main Template'!$J$22:$AN$505,Vacay_Template!$A330,Vacay_Template!B$1))</f>
        <v>0</v>
      </c>
      <c r="C330">
        <f>IF(OR(C$1=":=",$A330=";"),"",INDEX('Main Template'!$J$22:$AN$505,Vacay_Template!$A330,Vacay_Template!C$1))</f>
        <v>0</v>
      </c>
      <c r="D330">
        <f>IF(OR(D$1=":=",$A330=";"),"",INDEX('Main Template'!$J$22:$AN$505,Vacay_Template!$A330,Vacay_Template!D$1))</f>
        <v>0</v>
      </c>
      <c r="E330">
        <f>IF(OR(E$1=":=",$A330=";"),"",INDEX('Main Template'!$J$22:$AN$505,Vacay_Template!$A330,Vacay_Template!E$1))</f>
        <v>0</v>
      </c>
      <c r="F330">
        <f>IF(OR(F$1=":=",$A330=";"),"",INDEX('Main Template'!$J$22:$AN$505,Vacay_Template!$A330,Vacay_Template!F$1))</f>
        <v>0</v>
      </c>
      <c r="G330">
        <f>IF(OR(G$1=":=",$A330=";"),"",INDEX('Main Template'!$J$22:$AN$505,Vacay_Template!$A330,Vacay_Template!G$1))</f>
        <v>0</v>
      </c>
      <c r="H330">
        <f>IF(OR(H$1=":=",$A330=";"),"",INDEX('Main Template'!$J$22:$AN$505,Vacay_Template!$A330,Vacay_Template!H$1))</f>
        <v>0</v>
      </c>
      <c r="I330">
        <f>IF(OR(I$1=":=",$A330=";"),"",INDEX('Main Template'!$J$22:$AN$505,Vacay_Template!$A330,Vacay_Template!I$1))</f>
        <v>0</v>
      </c>
      <c r="J330">
        <f>IF(OR(J$1=":=",$A330=";"),"",INDEX('Main Template'!$J$22:$AN$505,Vacay_Template!$A330,Vacay_Template!J$1))</f>
        <v>0</v>
      </c>
      <c r="K330">
        <f>IF(OR(K$1=":=",$A330=";"),"",INDEX('Main Template'!$J$22:$AN$505,Vacay_Template!$A330,Vacay_Template!K$1))</f>
        <v>0</v>
      </c>
      <c r="L330">
        <f>IF(OR(L$1=":=",$A330=";"),"",INDEX('Main Template'!$J$22:$AN$505,Vacay_Template!$A330,Vacay_Template!L$1))</f>
        <v>0</v>
      </c>
      <c r="M330">
        <f>IF(OR(M$1=":=",$A330=";"),"",INDEX('Main Template'!$J$22:$AN$505,Vacay_Template!$A330,Vacay_Template!M$1))</f>
        <v>0</v>
      </c>
      <c r="N330">
        <f>IF(OR(N$1=":=",$A330=";"),"",INDEX('Main Template'!$J$22:$AN$505,Vacay_Template!$A330,Vacay_Template!N$1))</f>
        <v>0</v>
      </c>
      <c r="O330">
        <f>IF(OR(O$1=":=",$A330=";"),"",INDEX('Main Template'!$J$22:$AN$505,Vacay_Template!$A330,Vacay_Template!O$1))</f>
        <v>0</v>
      </c>
      <c r="P330">
        <f>IF(OR(P$1=":=",$A330=";"),"",INDEX('Main Template'!$J$22:$AN$505,Vacay_Template!$A330,Vacay_Template!P$1))</f>
        <v>0</v>
      </c>
      <c r="Q330">
        <f>IF(OR(Q$1=":=",$A330=";"),"",INDEX('Main Template'!$J$22:$AN$505,Vacay_Template!$A330,Vacay_Template!Q$1))</f>
        <v>0</v>
      </c>
      <c r="R330">
        <f>IF(OR(R$1=":=",$A330=";"),"",INDEX('Main Template'!$J$22:$AN$505,Vacay_Template!$A330,Vacay_Template!R$1))</f>
        <v>0</v>
      </c>
      <c r="S330">
        <f>IF(OR(S$1=":=",$A330=";"),"",INDEX('Main Template'!$J$22:$AN$505,Vacay_Template!$A330,Vacay_Template!S$1))</f>
        <v>0</v>
      </c>
      <c r="T330">
        <f>IF(OR(T$1=":=",$A330=";"),"",INDEX('Main Template'!$J$22:$AN$505,Vacay_Template!$A330,Vacay_Template!T$1))</f>
        <v>0</v>
      </c>
      <c r="U330">
        <f>IF(OR(U$1=":=",$A330=";"),"",INDEX('Main Template'!$J$22:$AN$505,Vacay_Template!$A330,Vacay_Template!U$1))</f>
        <v>0</v>
      </c>
      <c r="V330">
        <f>IF(OR(V$1=":=",$A330=";"),"",INDEX('Main Template'!$J$22:$AN$505,Vacay_Template!$A330,Vacay_Template!V$1))</f>
        <v>0</v>
      </c>
      <c r="W330">
        <f>IF(OR(W$1=":=",$A330=";"),"",INDEX('Main Template'!$J$22:$AN$505,Vacay_Template!$A330,Vacay_Template!W$1))</f>
        <v>0</v>
      </c>
      <c r="X330">
        <f>IF(OR(X$1=":=",$A330=";"),"",INDEX('Main Template'!$J$22:$AN$505,Vacay_Template!$A330,Vacay_Template!X$1))</f>
        <v>0</v>
      </c>
      <c r="Y330">
        <f>IF(OR(Y$1=":=",$A330=";"),"",INDEX('Main Template'!$J$22:$AN$505,Vacay_Template!$A330,Vacay_Template!Y$1))</f>
        <v>0</v>
      </c>
      <c r="Z330">
        <f>IF(OR(Z$1=":=",$A330=";"),"",INDEX('Main Template'!$J$22:$AN$505,Vacay_Template!$A330,Vacay_Template!Z$1))</f>
        <v>0</v>
      </c>
      <c r="AA330">
        <f>IF(OR(AA$1=":=",$A330=";"),"",INDEX('Main Template'!$J$22:$AN$505,Vacay_Template!$A330,Vacay_Template!AA$1))</f>
        <v>0</v>
      </c>
      <c r="AB330">
        <f>IF(OR(AB$1=":=",$A330=";"),"",INDEX('Main Template'!$J$22:$AN$505,Vacay_Template!$A330,Vacay_Template!AB$1))</f>
        <v>0</v>
      </c>
      <c r="AC330">
        <f>IF(OR(AC$1=":=",$A330=";"),"",INDEX('Main Template'!$J$22:$AN$505,Vacay_Template!$A330,Vacay_Template!AC$1))</f>
        <v>0</v>
      </c>
      <c r="AD330">
        <f>IF(OR(AD$1=":=",$A330=";"),"",INDEX('Main Template'!$J$22:$AN$505,Vacay_Template!$A330,Vacay_Template!AD$1))</f>
        <v>0</v>
      </c>
      <c r="AE330" t="str">
        <f>IF(OR(AE$1=":=",$A330=";"),"",INDEX('Main Template'!$J$22:$AN$505,Vacay_Template!$A330,Vacay_Template!AE$1))</f>
        <v/>
      </c>
      <c r="AF330" t="e">
        <f>IF(OR(AF$1=":=",$A330=";"),"",INDEX('Main Template'!$J$22:$AN$505,Vacay_Template!$A330,Vacay_Template!AF$1))</f>
        <v>#VALUE!</v>
      </c>
    </row>
    <row r="331" spans="1:32">
      <c r="A331">
        <f>IF(A330=";","",IF('Main Template'!I351&lt;='Main Template'!$F$9,'Main Template'!I351,";"))</f>
        <v>0</v>
      </c>
      <c r="B331">
        <f>IF(OR(B$1=":=",$A331=";"),"",INDEX('Main Template'!$J$22:$AN$505,Vacay_Template!$A331,Vacay_Template!B$1))</f>
        <v>0</v>
      </c>
      <c r="C331">
        <f>IF(OR(C$1=":=",$A331=";"),"",INDEX('Main Template'!$J$22:$AN$505,Vacay_Template!$A331,Vacay_Template!C$1))</f>
        <v>0</v>
      </c>
      <c r="D331">
        <f>IF(OR(D$1=":=",$A331=";"),"",INDEX('Main Template'!$J$22:$AN$505,Vacay_Template!$A331,Vacay_Template!D$1))</f>
        <v>0</v>
      </c>
      <c r="E331">
        <f>IF(OR(E$1=":=",$A331=";"),"",INDEX('Main Template'!$J$22:$AN$505,Vacay_Template!$A331,Vacay_Template!E$1))</f>
        <v>0</v>
      </c>
      <c r="F331">
        <f>IF(OR(F$1=":=",$A331=";"),"",INDEX('Main Template'!$J$22:$AN$505,Vacay_Template!$A331,Vacay_Template!F$1))</f>
        <v>0</v>
      </c>
      <c r="G331">
        <f>IF(OR(G$1=":=",$A331=";"),"",INDEX('Main Template'!$J$22:$AN$505,Vacay_Template!$A331,Vacay_Template!G$1))</f>
        <v>0</v>
      </c>
      <c r="H331">
        <f>IF(OR(H$1=":=",$A331=";"),"",INDEX('Main Template'!$J$22:$AN$505,Vacay_Template!$A331,Vacay_Template!H$1))</f>
        <v>0</v>
      </c>
      <c r="I331">
        <f>IF(OR(I$1=":=",$A331=";"),"",INDEX('Main Template'!$J$22:$AN$505,Vacay_Template!$A331,Vacay_Template!I$1))</f>
        <v>0</v>
      </c>
      <c r="J331">
        <f>IF(OR(J$1=":=",$A331=";"),"",INDEX('Main Template'!$J$22:$AN$505,Vacay_Template!$A331,Vacay_Template!J$1))</f>
        <v>0</v>
      </c>
      <c r="K331">
        <f>IF(OR(K$1=":=",$A331=";"),"",INDEX('Main Template'!$J$22:$AN$505,Vacay_Template!$A331,Vacay_Template!K$1))</f>
        <v>0</v>
      </c>
      <c r="L331">
        <f>IF(OR(L$1=":=",$A331=";"),"",INDEX('Main Template'!$J$22:$AN$505,Vacay_Template!$A331,Vacay_Template!L$1))</f>
        <v>0</v>
      </c>
      <c r="M331">
        <f>IF(OR(M$1=":=",$A331=";"),"",INDEX('Main Template'!$J$22:$AN$505,Vacay_Template!$A331,Vacay_Template!M$1))</f>
        <v>0</v>
      </c>
      <c r="N331">
        <f>IF(OR(N$1=":=",$A331=";"),"",INDEX('Main Template'!$J$22:$AN$505,Vacay_Template!$A331,Vacay_Template!N$1))</f>
        <v>0</v>
      </c>
      <c r="O331">
        <f>IF(OR(O$1=":=",$A331=";"),"",INDEX('Main Template'!$J$22:$AN$505,Vacay_Template!$A331,Vacay_Template!O$1))</f>
        <v>0</v>
      </c>
      <c r="P331">
        <f>IF(OR(P$1=":=",$A331=";"),"",INDEX('Main Template'!$J$22:$AN$505,Vacay_Template!$A331,Vacay_Template!P$1))</f>
        <v>0</v>
      </c>
      <c r="Q331">
        <f>IF(OR(Q$1=":=",$A331=";"),"",INDEX('Main Template'!$J$22:$AN$505,Vacay_Template!$A331,Vacay_Template!Q$1))</f>
        <v>0</v>
      </c>
      <c r="R331">
        <f>IF(OR(R$1=":=",$A331=";"),"",INDEX('Main Template'!$J$22:$AN$505,Vacay_Template!$A331,Vacay_Template!R$1))</f>
        <v>0</v>
      </c>
      <c r="S331">
        <f>IF(OR(S$1=":=",$A331=";"),"",INDEX('Main Template'!$J$22:$AN$505,Vacay_Template!$A331,Vacay_Template!S$1))</f>
        <v>0</v>
      </c>
      <c r="T331">
        <f>IF(OR(T$1=":=",$A331=";"),"",INDEX('Main Template'!$J$22:$AN$505,Vacay_Template!$A331,Vacay_Template!T$1))</f>
        <v>0</v>
      </c>
      <c r="U331">
        <f>IF(OR(U$1=":=",$A331=";"),"",INDEX('Main Template'!$J$22:$AN$505,Vacay_Template!$A331,Vacay_Template!U$1))</f>
        <v>0</v>
      </c>
      <c r="V331">
        <f>IF(OR(V$1=":=",$A331=";"),"",INDEX('Main Template'!$J$22:$AN$505,Vacay_Template!$A331,Vacay_Template!V$1))</f>
        <v>0</v>
      </c>
      <c r="W331">
        <f>IF(OR(W$1=":=",$A331=";"),"",INDEX('Main Template'!$J$22:$AN$505,Vacay_Template!$A331,Vacay_Template!W$1))</f>
        <v>0</v>
      </c>
      <c r="X331">
        <f>IF(OR(X$1=":=",$A331=";"),"",INDEX('Main Template'!$J$22:$AN$505,Vacay_Template!$A331,Vacay_Template!X$1))</f>
        <v>0</v>
      </c>
      <c r="Y331">
        <f>IF(OR(Y$1=":=",$A331=";"),"",INDEX('Main Template'!$J$22:$AN$505,Vacay_Template!$A331,Vacay_Template!Y$1))</f>
        <v>0</v>
      </c>
      <c r="Z331">
        <f>IF(OR(Z$1=":=",$A331=";"),"",INDEX('Main Template'!$J$22:$AN$505,Vacay_Template!$A331,Vacay_Template!Z$1))</f>
        <v>0</v>
      </c>
      <c r="AA331">
        <f>IF(OR(AA$1=":=",$A331=";"),"",INDEX('Main Template'!$J$22:$AN$505,Vacay_Template!$A331,Vacay_Template!AA$1))</f>
        <v>0</v>
      </c>
      <c r="AB331">
        <f>IF(OR(AB$1=":=",$A331=";"),"",INDEX('Main Template'!$J$22:$AN$505,Vacay_Template!$A331,Vacay_Template!AB$1))</f>
        <v>0</v>
      </c>
      <c r="AC331">
        <f>IF(OR(AC$1=":=",$A331=";"),"",INDEX('Main Template'!$J$22:$AN$505,Vacay_Template!$A331,Vacay_Template!AC$1))</f>
        <v>0</v>
      </c>
      <c r="AD331">
        <f>IF(OR(AD$1=":=",$A331=";"),"",INDEX('Main Template'!$J$22:$AN$505,Vacay_Template!$A331,Vacay_Template!AD$1))</f>
        <v>0</v>
      </c>
      <c r="AE331" t="str">
        <f>IF(OR(AE$1=":=",$A331=";"),"",INDEX('Main Template'!$J$22:$AN$505,Vacay_Template!$A331,Vacay_Template!AE$1))</f>
        <v/>
      </c>
      <c r="AF331" t="e">
        <f>IF(OR(AF$1=":=",$A331=";"),"",INDEX('Main Template'!$J$22:$AN$505,Vacay_Template!$A331,Vacay_Template!AF$1))</f>
        <v>#VALUE!</v>
      </c>
    </row>
    <row r="332" spans="1:32">
      <c r="A332">
        <f>IF(A331=";","",IF('Main Template'!I352&lt;='Main Template'!$F$9,'Main Template'!I352,";"))</f>
        <v>0</v>
      </c>
      <c r="B332">
        <f>IF(OR(B$1=":=",$A332=";"),"",INDEX('Main Template'!$J$22:$AN$505,Vacay_Template!$A332,Vacay_Template!B$1))</f>
        <v>0</v>
      </c>
      <c r="C332">
        <f>IF(OR(C$1=":=",$A332=";"),"",INDEX('Main Template'!$J$22:$AN$505,Vacay_Template!$A332,Vacay_Template!C$1))</f>
        <v>0</v>
      </c>
      <c r="D332">
        <f>IF(OR(D$1=":=",$A332=";"),"",INDEX('Main Template'!$J$22:$AN$505,Vacay_Template!$A332,Vacay_Template!D$1))</f>
        <v>0</v>
      </c>
      <c r="E332">
        <f>IF(OR(E$1=":=",$A332=";"),"",INDEX('Main Template'!$J$22:$AN$505,Vacay_Template!$A332,Vacay_Template!E$1))</f>
        <v>0</v>
      </c>
      <c r="F332">
        <f>IF(OR(F$1=":=",$A332=";"),"",INDEX('Main Template'!$J$22:$AN$505,Vacay_Template!$A332,Vacay_Template!F$1))</f>
        <v>0</v>
      </c>
      <c r="G332">
        <f>IF(OR(G$1=":=",$A332=";"),"",INDEX('Main Template'!$J$22:$AN$505,Vacay_Template!$A332,Vacay_Template!G$1))</f>
        <v>0</v>
      </c>
      <c r="H332">
        <f>IF(OR(H$1=":=",$A332=";"),"",INDEX('Main Template'!$J$22:$AN$505,Vacay_Template!$A332,Vacay_Template!H$1))</f>
        <v>0</v>
      </c>
      <c r="I332">
        <f>IF(OR(I$1=":=",$A332=";"),"",INDEX('Main Template'!$J$22:$AN$505,Vacay_Template!$A332,Vacay_Template!I$1))</f>
        <v>0</v>
      </c>
      <c r="J332">
        <f>IF(OR(J$1=":=",$A332=";"),"",INDEX('Main Template'!$J$22:$AN$505,Vacay_Template!$A332,Vacay_Template!J$1))</f>
        <v>0</v>
      </c>
      <c r="K332">
        <f>IF(OR(K$1=":=",$A332=";"),"",INDEX('Main Template'!$J$22:$AN$505,Vacay_Template!$A332,Vacay_Template!K$1))</f>
        <v>0</v>
      </c>
      <c r="L332">
        <f>IF(OR(L$1=":=",$A332=";"),"",INDEX('Main Template'!$J$22:$AN$505,Vacay_Template!$A332,Vacay_Template!L$1))</f>
        <v>0</v>
      </c>
      <c r="M332">
        <f>IF(OR(M$1=":=",$A332=";"),"",INDEX('Main Template'!$J$22:$AN$505,Vacay_Template!$A332,Vacay_Template!M$1))</f>
        <v>0</v>
      </c>
      <c r="N332">
        <f>IF(OR(N$1=":=",$A332=";"),"",INDEX('Main Template'!$J$22:$AN$505,Vacay_Template!$A332,Vacay_Template!N$1))</f>
        <v>0</v>
      </c>
      <c r="O332">
        <f>IF(OR(O$1=":=",$A332=";"),"",INDEX('Main Template'!$J$22:$AN$505,Vacay_Template!$A332,Vacay_Template!O$1))</f>
        <v>0</v>
      </c>
      <c r="P332">
        <f>IF(OR(P$1=":=",$A332=";"),"",INDEX('Main Template'!$J$22:$AN$505,Vacay_Template!$A332,Vacay_Template!P$1))</f>
        <v>0</v>
      </c>
      <c r="Q332">
        <f>IF(OR(Q$1=":=",$A332=";"),"",INDEX('Main Template'!$J$22:$AN$505,Vacay_Template!$A332,Vacay_Template!Q$1))</f>
        <v>0</v>
      </c>
      <c r="R332">
        <f>IF(OR(R$1=":=",$A332=";"),"",INDEX('Main Template'!$J$22:$AN$505,Vacay_Template!$A332,Vacay_Template!R$1))</f>
        <v>0</v>
      </c>
      <c r="S332">
        <f>IF(OR(S$1=":=",$A332=";"),"",INDEX('Main Template'!$J$22:$AN$505,Vacay_Template!$A332,Vacay_Template!S$1))</f>
        <v>0</v>
      </c>
      <c r="T332">
        <f>IF(OR(T$1=":=",$A332=";"),"",INDEX('Main Template'!$J$22:$AN$505,Vacay_Template!$A332,Vacay_Template!T$1))</f>
        <v>0</v>
      </c>
      <c r="U332">
        <f>IF(OR(U$1=":=",$A332=";"),"",INDEX('Main Template'!$J$22:$AN$505,Vacay_Template!$A332,Vacay_Template!U$1))</f>
        <v>0</v>
      </c>
      <c r="V332">
        <f>IF(OR(V$1=":=",$A332=";"),"",INDEX('Main Template'!$J$22:$AN$505,Vacay_Template!$A332,Vacay_Template!V$1))</f>
        <v>0</v>
      </c>
      <c r="W332">
        <f>IF(OR(W$1=":=",$A332=";"),"",INDEX('Main Template'!$J$22:$AN$505,Vacay_Template!$A332,Vacay_Template!W$1))</f>
        <v>0</v>
      </c>
      <c r="X332">
        <f>IF(OR(X$1=":=",$A332=";"),"",INDEX('Main Template'!$J$22:$AN$505,Vacay_Template!$A332,Vacay_Template!X$1))</f>
        <v>0</v>
      </c>
      <c r="Y332">
        <f>IF(OR(Y$1=":=",$A332=";"),"",INDEX('Main Template'!$J$22:$AN$505,Vacay_Template!$A332,Vacay_Template!Y$1))</f>
        <v>0</v>
      </c>
      <c r="Z332">
        <f>IF(OR(Z$1=":=",$A332=";"),"",INDEX('Main Template'!$J$22:$AN$505,Vacay_Template!$A332,Vacay_Template!Z$1))</f>
        <v>0</v>
      </c>
      <c r="AA332">
        <f>IF(OR(AA$1=":=",$A332=";"),"",INDEX('Main Template'!$J$22:$AN$505,Vacay_Template!$A332,Vacay_Template!AA$1))</f>
        <v>0</v>
      </c>
      <c r="AB332">
        <f>IF(OR(AB$1=":=",$A332=";"),"",INDEX('Main Template'!$J$22:$AN$505,Vacay_Template!$A332,Vacay_Template!AB$1))</f>
        <v>0</v>
      </c>
      <c r="AC332">
        <f>IF(OR(AC$1=":=",$A332=";"),"",INDEX('Main Template'!$J$22:$AN$505,Vacay_Template!$A332,Vacay_Template!AC$1))</f>
        <v>0</v>
      </c>
      <c r="AD332">
        <f>IF(OR(AD$1=":=",$A332=";"),"",INDEX('Main Template'!$J$22:$AN$505,Vacay_Template!$A332,Vacay_Template!AD$1))</f>
        <v>0</v>
      </c>
      <c r="AE332" t="str">
        <f>IF(OR(AE$1=":=",$A332=";"),"",INDEX('Main Template'!$J$22:$AN$505,Vacay_Template!$A332,Vacay_Template!AE$1))</f>
        <v/>
      </c>
      <c r="AF332" t="e">
        <f>IF(OR(AF$1=":=",$A332=";"),"",INDEX('Main Template'!$J$22:$AN$505,Vacay_Template!$A332,Vacay_Template!AF$1))</f>
        <v>#VALUE!</v>
      </c>
    </row>
    <row r="333" spans="1:32">
      <c r="A333">
        <f>IF(A332=";","",IF('Main Template'!I353&lt;='Main Template'!$F$9,'Main Template'!I353,";"))</f>
        <v>0</v>
      </c>
      <c r="B333">
        <f>IF(OR(B$1=":=",$A333=";"),"",INDEX('Main Template'!$J$22:$AN$505,Vacay_Template!$A333,Vacay_Template!B$1))</f>
        <v>0</v>
      </c>
      <c r="C333">
        <f>IF(OR(C$1=":=",$A333=";"),"",INDEX('Main Template'!$J$22:$AN$505,Vacay_Template!$A333,Vacay_Template!C$1))</f>
        <v>0</v>
      </c>
      <c r="D333">
        <f>IF(OR(D$1=":=",$A333=";"),"",INDEX('Main Template'!$J$22:$AN$505,Vacay_Template!$A333,Vacay_Template!D$1))</f>
        <v>0</v>
      </c>
      <c r="E333">
        <f>IF(OR(E$1=":=",$A333=";"),"",INDEX('Main Template'!$J$22:$AN$505,Vacay_Template!$A333,Vacay_Template!E$1))</f>
        <v>0</v>
      </c>
      <c r="F333">
        <f>IF(OR(F$1=":=",$A333=";"),"",INDEX('Main Template'!$J$22:$AN$505,Vacay_Template!$A333,Vacay_Template!F$1))</f>
        <v>0</v>
      </c>
      <c r="G333">
        <f>IF(OR(G$1=":=",$A333=";"),"",INDEX('Main Template'!$J$22:$AN$505,Vacay_Template!$A333,Vacay_Template!G$1))</f>
        <v>0</v>
      </c>
      <c r="H333">
        <f>IF(OR(H$1=":=",$A333=";"),"",INDEX('Main Template'!$J$22:$AN$505,Vacay_Template!$A333,Vacay_Template!H$1))</f>
        <v>0</v>
      </c>
      <c r="I333">
        <f>IF(OR(I$1=":=",$A333=";"),"",INDEX('Main Template'!$J$22:$AN$505,Vacay_Template!$A333,Vacay_Template!I$1))</f>
        <v>0</v>
      </c>
      <c r="J333">
        <f>IF(OR(J$1=":=",$A333=";"),"",INDEX('Main Template'!$J$22:$AN$505,Vacay_Template!$A333,Vacay_Template!J$1))</f>
        <v>0</v>
      </c>
      <c r="K333">
        <f>IF(OR(K$1=":=",$A333=";"),"",INDEX('Main Template'!$J$22:$AN$505,Vacay_Template!$A333,Vacay_Template!K$1))</f>
        <v>0</v>
      </c>
      <c r="L333">
        <f>IF(OR(L$1=":=",$A333=";"),"",INDEX('Main Template'!$J$22:$AN$505,Vacay_Template!$A333,Vacay_Template!L$1))</f>
        <v>0</v>
      </c>
      <c r="M333">
        <f>IF(OR(M$1=":=",$A333=";"),"",INDEX('Main Template'!$J$22:$AN$505,Vacay_Template!$A333,Vacay_Template!M$1))</f>
        <v>0</v>
      </c>
      <c r="N333">
        <f>IF(OR(N$1=":=",$A333=";"),"",INDEX('Main Template'!$J$22:$AN$505,Vacay_Template!$A333,Vacay_Template!N$1))</f>
        <v>0</v>
      </c>
      <c r="O333">
        <f>IF(OR(O$1=":=",$A333=";"),"",INDEX('Main Template'!$J$22:$AN$505,Vacay_Template!$A333,Vacay_Template!O$1))</f>
        <v>0</v>
      </c>
      <c r="P333">
        <f>IF(OR(P$1=":=",$A333=";"),"",INDEX('Main Template'!$J$22:$AN$505,Vacay_Template!$A333,Vacay_Template!P$1))</f>
        <v>0</v>
      </c>
      <c r="Q333">
        <f>IF(OR(Q$1=":=",$A333=";"),"",INDEX('Main Template'!$J$22:$AN$505,Vacay_Template!$A333,Vacay_Template!Q$1))</f>
        <v>0</v>
      </c>
      <c r="R333">
        <f>IF(OR(R$1=":=",$A333=";"),"",INDEX('Main Template'!$J$22:$AN$505,Vacay_Template!$A333,Vacay_Template!R$1))</f>
        <v>0</v>
      </c>
      <c r="S333">
        <f>IF(OR(S$1=":=",$A333=";"),"",INDEX('Main Template'!$J$22:$AN$505,Vacay_Template!$A333,Vacay_Template!S$1))</f>
        <v>0</v>
      </c>
      <c r="T333">
        <f>IF(OR(T$1=":=",$A333=";"),"",INDEX('Main Template'!$J$22:$AN$505,Vacay_Template!$A333,Vacay_Template!T$1))</f>
        <v>0</v>
      </c>
      <c r="U333">
        <f>IF(OR(U$1=":=",$A333=";"),"",INDEX('Main Template'!$J$22:$AN$505,Vacay_Template!$A333,Vacay_Template!U$1))</f>
        <v>0</v>
      </c>
      <c r="V333">
        <f>IF(OR(V$1=":=",$A333=";"),"",INDEX('Main Template'!$J$22:$AN$505,Vacay_Template!$A333,Vacay_Template!V$1))</f>
        <v>0</v>
      </c>
      <c r="W333">
        <f>IF(OR(W$1=":=",$A333=";"),"",INDEX('Main Template'!$J$22:$AN$505,Vacay_Template!$A333,Vacay_Template!W$1))</f>
        <v>0</v>
      </c>
      <c r="X333">
        <f>IF(OR(X$1=":=",$A333=";"),"",INDEX('Main Template'!$J$22:$AN$505,Vacay_Template!$A333,Vacay_Template!X$1))</f>
        <v>0</v>
      </c>
      <c r="Y333">
        <f>IF(OR(Y$1=":=",$A333=";"),"",INDEX('Main Template'!$J$22:$AN$505,Vacay_Template!$A333,Vacay_Template!Y$1))</f>
        <v>0</v>
      </c>
      <c r="Z333">
        <f>IF(OR(Z$1=":=",$A333=";"),"",INDEX('Main Template'!$J$22:$AN$505,Vacay_Template!$A333,Vacay_Template!Z$1))</f>
        <v>0</v>
      </c>
      <c r="AA333">
        <f>IF(OR(AA$1=":=",$A333=";"),"",INDEX('Main Template'!$J$22:$AN$505,Vacay_Template!$A333,Vacay_Template!AA$1))</f>
        <v>0</v>
      </c>
      <c r="AB333">
        <f>IF(OR(AB$1=":=",$A333=";"),"",INDEX('Main Template'!$J$22:$AN$505,Vacay_Template!$A333,Vacay_Template!AB$1))</f>
        <v>0</v>
      </c>
      <c r="AC333">
        <f>IF(OR(AC$1=":=",$A333=";"),"",INDEX('Main Template'!$J$22:$AN$505,Vacay_Template!$A333,Vacay_Template!AC$1))</f>
        <v>0</v>
      </c>
      <c r="AD333">
        <f>IF(OR(AD$1=":=",$A333=";"),"",INDEX('Main Template'!$J$22:$AN$505,Vacay_Template!$A333,Vacay_Template!AD$1))</f>
        <v>0</v>
      </c>
      <c r="AE333" t="str">
        <f>IF(OR(AE$1=":=",$A333=";"),"",INDEX('Main Template'!$J$22:$AN$505,Vacay_Template!$A333,Vacay_Template!AE$1))</f>
        <v/>
      </c>
      <c r="AF333" t="e">
        <f>IF(OR(AF$1=":=",$A333=";"),"",INDEX('Main Template'!$J$22:$AN$505,Vacay_Template!$A333,Vacay_Template!AF$1))</f>
        <v>#VALUE!</v>
      </c>
    </row>
    <row r="334" spans="1:32">
      <c r="A334">
        <f>IF(A333=";","",IF('Main Template'!I354&lt;='Main Template'!$F$9,'Main Template'!I354,";"))</f>
        <v>0</v>
      </c>
      <c r="B334">
        <f>IF(OR(B$1=":=",$A334=";"),"",INDEX('Main Template'!$J$22:$AN$505,Vacay_Template!$A334,Vacay_Template!B$1))</f>
        <v>0</v>
      </c>
      <c r="C334">
        <f>IF(OR(C$1=":=",$A334=";"),"",INDEX('Main Template'!$J$22:$AN$505,Vacay_Template!$A334,Vacay_Template!C$1))</f>
        <v>0</v>
      </c>
      <c r="D334">
        <f>IF(OR(D$1=":=",$A334=";"),"",INDEX('Main Template'!$J$22:$AN$505,Vacay_Template!$A334,Vacay_Template!D$1))</f>
        <v>0</v>
      </c>
      <c r="E334">
        <f>IF(OR(E$1=":=",$A334=";"),"",INDEX('Main Template'!$J$22:$AN$505,Vacay_Template!$A334,Vacay_Template!E$1))</f>
        <v>0</v>
      </c>
      <c r="F334">
        <f>IF(OR(F$1=":=",$A334=";"),"",INDEX('Main Template'!$J$22:$AN$505,Vacay_Template!$A334,Vacay_Template!F$1))</f>
        <v>0</v>
      </c>
      <c r="G334">
        <f>IF(OR(G$1=":=",$A334=";"),"",INDEX('Main Template'!$J$22:$AN$505,Vacay_Template!$A334,Vacay_Template!G$1))</f>
        <v>0</v>
      </c>
      <c r="H334">
        <f>IF(OR(H$1=":=",$A334=";"),"",INDEX('Main Template'!$J$22:$AN$505,Vacay_Template!$A334,Vacay_Template!H$1))</f>
        <v>0</v>
      </c>
      <c r="I334">
        <f>IF(OR(I$1=":=",$A334=";"),"",INDEX('Main Template'!$J$22:$AN$505,Vacay_Template!$A334,Vacay_Template!I$1))</f>
        <v>0</v>
      </c>
      <c r="J334">
        <f>IF(OR(J$1=":=",$A334=";"),"",INDEX('Main Template'!$J$22:$AN$505,Vacay_Template!$A334,Vacay_Template!J$1))</f>
        <v>0</v>
      </c>
      <c r="K334">
        <f>IF(OR(K$1=":=",$A334=";"),"",INDEX('Main Template'!$J$22:$AN$505,Vacay_Template!$A334,Vacay_Template!K$1))</f>
        <v>0</v>
      </c>
      <c r="L334">
        <f>IF(OR(L$1=":=",$A334=";"),"",INDEX('Main Template'!$J$22:$AN$505,Vacay_Template!$A334,Vacay_Template!L$1))</f>
        <v>0</v>
      </c>
      <c r="M334">
        <f>IF(OR(M$1=":=",$A334=";"),"",INDEX('Main Template'!$J$22:$AN$505,Vacay_Template!$A334,Vacay_Template!M$1))</f>
        <v>0</v>
      </c>
      <c r="N334">
        <f>IF(OR(N$1=":=",$A334=";"),"",INDEX('Main Template'!$J$22:$AN$505,Vacay_Template!$A334,Vacay_Template!N$1))</f>
        <v>0</v>
      </c>
      <c r="O334">
        <f>IF(OR(O$1=":=",$A334=";"),"",INDEX('Main Template'!$J$22:$AN$505,Vacay_Template!$A334,Vacay_Template!O$1))</f>
        <v>0</v>
      </c>
      <c r="P334">
        <f>IF(OR(P$1=":=",$A334=";"),"",INDEX('Main Template'!$J$22:$AN$505,Vacay_Template!$A334,Vacay_Template!P$1))</f>
        <v>0</v>
      </c>
      <c r="Q334">
        <f>IF(OR(Q$1=":=",$A334=";"),"",INDEX('Main Template'!$J$22:$AN$505,Vacay_Template!$A334,Vacay_Template!Q$1))</f>
        <v>0</v>
      </c>
      <c r="R334">
        <f>IF(OR(R$1=":=",$A334=";"),"",INDEX('Main Template'!$J$22:$AN$505,Vacay_Template!$A334,Vacay_Template!R$1))</f>
        <v>0</v>
      </c>
      <c r="S334">
        <f>IF(OR(S$1=":=",$A334=";"),"",INDEX('Main Template'!$J$22:$AN$505,Vacay_Template!$A334,Vacay_Template!S$1))</f>
        <v>0</v>
      </c>
      <c r="T334">
        <f>IF(OR(T$1=":=",$A334=";"),"",INDEX('Main Template'!$J$22:$AN$505,Vacay_Template!$A334,Vacay_Template!T$1))</f>
        <v>0</v>
      </c>
      <c r="U334">
        <f>IF(OR(U$1=":=",$A334=";"),"",INDEX('Main Template'!$J$22:$AN$505,Vacay_Template!$A334,Vacay_Template!U$1))</f>
        <v>0</v>
      </c>
      <c r="V334">
        <f>IF(OR(V$1=":=",$A334=";"),"",INDEX('Main Template'!$J$22:$AN$505,Vacay_Template!$A334,Vacay_Template!V$1))</f>
        <v>0</v>
      </c>
      <c r="W334">
        <f>IF(OR(W$1=":=",$A334=";"),"",INDEX('Main Template'!$J$22:$AN$505,Vacay_Template!$A334,Vacay_Template!W$1))</f>
        <v>0</v>
      </c>
      <c r="X334">
        <f>IF(OR(X$1=":=",$A334=";"),"",INDEX('Main Template'!$J$22:$AN$505,Vacay_Template!$A334,Vacay_Template!X$1))</f>
        <v>0</v>
      </c>
      <c r="Y334">
        <f>IF(OR(Y$1=":=",$A334=";"),"",INDEX('Main Template'!$J$22:$AN$505,Vacay_Template!$A334,Vacay_Template!Y$1))</f>
        <v>0</v>
      </c>
      <c r="Z334">
        <f>IF(OR(Z$1=":=",$A334=";"),"",INDEX('Main Template'!$J$22:$AN$505,Vacay_Template!$A334,Vacay_Template!Z$1))</f>
        <v>0</v>
      </c>
      <c r="AA334">
        <f>IF(OR(AA$1=":=",$A334=";"),"",INDEX('Main Template'!$J$22:$AN$505,Vacay_Template!$A334,Vacay_Template!AA$1))</f>
        <v>0</v>
      </c>
      <c r="AB334">
        <f>IF(OR(AB$1=":=",$A334=";"),"",INDEX('Main Template'!$J$22:$AN$505,Vacay_Template!$A334,Vacay_Template!AB$1))</f>
        <v>0</v>
      </c>
      <c r="AC334">
        <f>IF(OR(AC$1=":=",$A334=";"),"",INDEX('Main Template'!$J$22:$AN$505,Vacay_Template!$A334,Vacay_Template!AC$1))</f>
        <v>0</v>
      </c>
      <c r="AD334">
        <f>IF(OR(AD$1=":=",$A334=";"),"",INDEX('Main Template'!$J$22:$AN$505,Vacay_Template!$A334,Vacay_Template!AD$1))</f>
        <v>0</v>
      </c>
      <c r="AE334" t="str">
        <f>IF(OR(AE$1=":=",$A334=";"),"",INDEX('Main Template'!$J$22:$AN$505,Vacay_Template!$A334,Vacay_Template!AE$1))</f>
        <v/>
      </c>
      <c r="AF334" t="e">
        <f>IF(OR(AF$1=":=",$A334=";"),"",INDEX('Main Template'!$J$22:$AN$505,Vacay_Template!$A334,Vacay_Template!AF$1))</f>
        <v>#VALUE!</v>
      </c>
    </row>
    <row r="335" spans="1:32">
      <c r="A335">
        <f>IF(A334=";","",IF('Main Template'!I355&lt;='Main Template'!$F$9,'Main Template'!I355,";"))</f>
        <v>0</v>
      </c>
      <c r="B335">
        <f>IF(OR(B$1=":=",$A335=";"),"",INDEX('Main Template'!$J$22:$AN$505,Vacay_Template!$A335,Vacay_Template!B$1))</f>
        <v>0</v>
      </c>
      <c r="C335">
        <f>IF(OR(C$1=":=",$A335=";"),"",INDEX('Main Template'!$J$22:$AN$505,Vacay_Template!$A335,Vacay_Template!C$1))</f>
        <v>0</v>
      </c>
      <c r="D335">
        <f>IF(OR(D$1=":=",$A335=";"),"",INDEX('Main Template'!$J$22:$AN$505,Vacay_Template!$A335,Vacay_Template!D$1))</f>
        <v>0</v>
      </c>
      <c r="E335">
        <f>IF(OR(E$1=":=",$A335=";"),"",INDEX('Main Template'!$J$22:$AN$505,Vacay_Template!$A335,Vacay_Template!E$1))</f>
        <v>0</v>
      </c>
      <c r="F335">
        <f>IF(OR(F$1=":=",$A335=";"),"",INDEX('Main Template'!$J$22:$AN$505,Vacay_Template!$A335,Vacay_Template!F$1))</f>
        <v>0</v>
      </c>
      <c r="G335">
        <f>IF(OR(G$1=":=",$A335=";"),"",INDEX('Main Template'!$J$22:$AN$505,Vacay_Template!$A335,Vacay_Template!G$1))</f>
        <v>0</v>
      </c>
      <c r="H335">
        <f>IF(OR(H$1=":=",$A335=";"),"",INDEX('Main Template'!$J$22:$AN$505,Vacay_Template!$A335,Vacay_Template!H$1))</f>
        <v>0</v>
      </c>
      <c r="I335">
        <f>IF(OR(I$1=":=",$A335=";"),"",INDEX('Main Template'!$J$22:$AN$505,Vacay_Template!$A335,Vacay_Template!I$1))</f>
        <v>0</v>
      </c>
      <c r="J335">
        <f>IF(OR(J$1=":=",$A335=";"),"",INDEX('Main Template'!$J$22:$AN$505,Vacay_Template!$A335,Vacay_Template!J$1))</f>
        <v>0</v>
      </c>
      <c r="K335">
        <f>IF(OR(K$1=":=",$A335=";"),"",INDEX('Main Template'!$J$22:$AN$505,Vacay_Template!$A335,Vacay_Template!K$1))</f>
        <v>0</v>
      </c>
      <c r="L335">
        <f>IF(OR(L$1=":=",$A335=";"),"",INDEX('Main Template'!$J$22:$AN$505,Vacay_Template!$A335,Vacay_Template!L$1))</f>
        <v>0</v>
      </c>
      <c r="M335">
        <f>IF(OR(M$1=":=",$A335=";"),"",INDEX('Main Template'!$J$22:$AN$505,Vacay_Template!$A335,Vacay_Template!M$1))</f>
        <v>0</v>
      </c>
      <c r="N335">
        <f>IF(OR(N$1=":=",$A335=";"),"",INDEX('Main Template'!$J$22:$AN$505,Vacay_Template!$A335,Vacay_Template!N$1))</f>
        <v>0</v>
      </c>
      <c r="O335">
        <f>IF(OR(O$1=":=",$A335=";"),"",INDEX('Main Template'!$J$22:$AN$505,Vacay_Template!$A335,Vacay_Template!O$1))</f>
        <v>0</v>
      </c>
      <c r="P335">
        <f>IF(OR(P$1=":=",$A335=";"),"",INDEX('Main Template'!$J$22:$AN$505,Vacay_Template!$A335,Vacay_Template!P$1))</f>
        <v>0</v>
      </c>
      <c r="Q335">
        <f>IF(OR(Q$1=":=",$A335=";"),"",INDEX('Main Template'!$J$22:$AN$505,Vacay_Template!$A335,Vacay_Template!Q$1))</f>
        <v>0</v>
      </c>
      <c r="R335">
        <f>IF(OR(R$1=":=",$A335=";"),"",INDEX('Main Template'!$J$22:$AN$505,Vacay_Template!$A335,Vacay_Template!R$1))</f>
        <v>0</v>
      </c>
      <c r="S335">
        <f>IF(OR(S$1=":=",$A335=";"),"",INDEX('Main Template'!$J$22:$AN$505,Vacay_Template!$A335,Vacay_Template!S$1))</f>
        <v>0</v>
      </c>
      <c r="T335">
        <f>IF(OR(T$1=":=",$A335=";"),"",INDEX('Main Template'!$J$22:$AN$505,Vacay_Template!$A335,Vacay_Template!T$1))</f>
        <v>0</v>
      </c>
      <c r="U335">
        <f>IF(OR(U$1=":=",$A335=";"),"",INDEX('Main Template'!$J$22:$AN$505,Vacay_Template!$A335,Vacay_Template!U$1))</f>
        <v>0</v>
      </c>
      <c r="V335">
        <f>IF(OR(V$1=":=",$A335=";"),"",INDEX('Main Template'!$J$22:$AN$505,Vacay_Template!$A335,Vacay_Template!V$1))</f>
        <v>0</v>
      </c>
      <c r="W335">
        <f>IF(OR(W$1=":=",$A335=";"),"",INDEX('Main Template'!$J$22:$AN$505,Vacay_Template!$A335,Vacay_Template!W$1))</f>
        <v>0</v>
      </c>
      <c r="X335">
        <f>IF(OR(X$1=":=",$A335=";"),"",INDEX('Main Template'!$J$22:$AN$505,Vacay_Template!$A335,Vacay_Template!X$1))</f>
        <v>0</v>
      </c>
      <c r="Y335">
        <f>IF(OR(Y$1=":=",$A335=";"),"",INDEX('Main Template'!$J$22:$AN$505,Vacay_Template!$A335,Vacay_Template!Y$1))</f>
        <v>0</v>
      </c>
      <c r="Z335">
        <f>IF(OR(Z$1=":=",$A335=";"),"",INDEX('Main Template'!$J$22:$AN$505,Vacay_Template!$A335,Vacay_Template!Z$1))</f>
        <v>0</v>
      </c>
      <c r="AA335">
        <f>IF(OR(AA$1=":=",$A335=";"),"",INDEX('Main Template'!$J$22:$AN$505,Vacay_Template!$A335,Vacay_Template!AA$1))</f>
        <v>0</v>
      </c>
      <c r="AB335">
        <f>IF(OR(AB$1=":=",$A335=";"),"",INDEX('Main Template'!$J$22:$AN$505,Vacay_Template!$A335,Vacay_Template!AB$1))</f>
        <v>0</v>
      </c>
      <c r="AC335">
        <f>IF(OR(AC$1=":=",$A335=";"),"",INDEX('Main Template'!$J$22:$AN$505,Vacay_Template!$A335,Vacay_Template!AC$1))</f>
        <v>0</v>
      </c>
      <c r="AD335">
        <f>IF(OR(AD$1=":=",$A335=";"),"",INDEX('Main Template'!$J$22:$AN$505,Vacay_Template!$A335,Vacay_Template!AD$1))</f>
        <v>0</v>
      </c>
      <c r="AE335" t="str">
        <f>IF(OR(AE$1=":=",$A335=";"),"",INDEX('Main Template'!$J$22:$AN$505,Vacay_Template!$A335,Vacay_Template!AE$1))</f>
        <v/>
      </c>
      <c r="AF335" t="e">
        <f>IF(OR(AF$1=":=",$A335=";"),"",INDEX('Main Template'!$J$22:$AN$505,Vacay_Template!$A335,Vacay_Template!AF$1))</f>
        <v>#VALUE!</v>
      </c>
    </row>
    <row r="336" spans="1:32">
      <c r="A336">
        <f>IF(A335=";","",IF('Main Template'!I356&lt;='Main Template'!$F$9,'Main Template'!I356,";"))</f>
        <v>0</v>
      </c>
      <c r="B336">
        <f>IF(OR(B$1=":=",$A336=";"),"",INDEX('Main Template'!$J$22:$AN$505,Vacay_Template!$A336,Vacay_Template!B$1))</f>
        <v>0</v>
      </c>
      <c r="C336">
        <f>IF(OR(C$1=":=",$A336=";"),"",INDEX('Main Template'!$J$22:$AN$505,Vacay_Template!$A336,Vacay_Template!C$1))</f>
        <v>0</v>
      </c>
      <c r="D336">
        <f>IF(OR(D$1=":=",$A336=";"),"",INDEX('Main Template'!$J$22:$AN$505,Vacay_Template!$A336,Vacay_Template!D$1))</f>
        <v>0</v>
      </c>
      <c r="E336">
        <f>IF(OR(E$1=":=",$A336=";"),"",INDEX('Main Template'!$J$22:$AN$505,Vacay_Template!$A336,Vacay_Template!E$1))</f>
        <v>0</v>
      </c>
      <c r="F336">
        <f>IF(OR(F$1=":=",$A336=";"),"",INDEX('Main Template'!$J$22:$AN$505,Vacay_Template!$A336,Vacay_Template!F$1))</f>
        <v>0</v>
      </c>
      <c r="G336">
        <f>IF(OR(G$1=":=",$A336=";"),"",INDEX('Main Template'!$J$22:$AN$505,Vacay_Template!$A336,Vacay_Template!G$1))</f>
        <v>0</v>
      </c>
      <c r="H336">
        <f>IF(OR(H$1=":=",$A336=";"),"",INDEX('Main Template'!$J$22:$AN$505,Vacay_Template!$A336,Vacay_Template!H$1))</f>
        <v>0</v>
      </c>
      <c r="I336">
        <f>IF(OR(I$1=":=",$A336=";"),"",INDEX('Main Template'!$J$22:$AN$505,Vacay_Template!$A336,Vacay_Template!I$1))</f>
        <v>0</v>
      </c>
      <c r="J336">
        <f>IF(OR(J$1=":=",$A336=";"),"",INDEX('Main Template'!$J$22:$AN$505,Vacay_Template!$A336,Vacay_Template!J$1))</f>
        <v>0</v>
      </c>
      <c r="K336">
        <f>IF(OR(K$1=":=",$A336=";"),"",INDEX('Main Template'!$J$22:$AN$505,Vacay_Template!$A336,Vacay_Template!K$1))</f>
        <v>0</v>
      </c>
      <c r="L336">
        <f>IF(OR(L$1=":=",$A336=";"),"",INDEX('Main Template'!$J$22:$AN$505,Vacay_Template!$A336,Vacay_Template!L$1))</f>
        <v>0</v>
      </c>
      <c r="M336">
        <f>IF(OR(M$1=":=",$A336=";"),"",INDEX('Main Template'!$J$22:$AN$505,Vacay_Template!$A336,Vacay_Template!M$1))</f>
        <v>0</v>
      </c>
      <c r="N336">
        <f>IF(OR(N$1=":=",$A336=";"),"",INDEX('Main Template'!$J$22:$AN$505,Vacay_Template!$A336,Vacay_Template!N$1))</f>
        <v>0</v>
      </c>
      <c r="O336">
        <f>IF(OR(O$1=":=",$A336=";"),"",INDEX('Main Template'!$J$22:$AN$505,Vacay_Template!$A336,Vacay_Template!O$1))</f>
        <v>0</v>
      </c>
      <c r="P336">
        <f>IF(OR(P$1=":=",$A336=";"),"",INDEX('Main Template'!$J$22:$AN$505,Vacay_Template!$A336,Vacay_Template!P$1))</f>
        <v>0</v>
      </c>
      <c r="Q336">
        <f>IF(OR(Q$1=":=",$A336=";"),"",INDEX('Main Template'!$J$22:$AN$505,Vacay_Template!$A336,Vacay_Template!Q$1))</f>
        <v>0</v>
      </c>
      <c r="R336">
        <f>IF(OR(R$1=":=",$A336=";"),"",INDEX('Main Template'!$J$22:$AN$505,Vacay_Template!$A336,Vacay_Template!R$1))</f>
        <v>0</v>
      </c>
      <c r="S336">
        <f>IF(OR(S$1=":=",$A336=";"),"",INDEX('Main Template'!$J$22:$AN$505,Vacay_Template!$A336,Vacay_Template!S$1))</f>
        <v>0</v>
      </c>
      <c r="T336">
        <f>IF(OR(T$1=":=",$A336=";"),"",INDEX('Main Template'!$J$22:$AN$505,Vacay_Template!$A336,Vacay_Template!T$1))</f>
        <v>0</v>
      </c>
      <c r="U336">
        <f>IF(OR(U$1=":=",$A336=";"),"",INDEX('Main Template'!$J$22:$AN$505,Vacay_Template!$A336,Vacay_Template!U$1))</f>
        <v>0</v>
      </c>
      <c r="V336">
        <f>IF(OR(V$1=":=",$A336=";"),"",INDEX('Main Template'!$J$22:$AN$505,Vacay_Template!$A336,Vacay_Template!V$1))</f>
        <v>0</v>
      </c>
      <c r="W336">
        <f>IF(OR(W$1=":=",$A336=";"),"",INDEX('Main Template'!$J$22:$AN$505,Vacay_Template!$A336,Vacay_Template!W$1))</f>
        <v>0</v>
      </c>
      <c r="X336">
        <f>IF(OR(X$1=":=",$A336=";"),"",INDEX('Main Template'!$J$22:$AN$505,Vacay_Template!$A336,Vacay_Template!X$1))</f>
        <v>0</v>
      </c>
      <c r="Y336">
        <f>IF(OR(Y$1=":=",$A336=";"),"",INDEX('Main Template'!$J$22:$AN$505,Vacay_Template!$A336,Vacay_Template!Y$1))</f>
        <v>0</v>
      </c>
      <c r="Z336">
        <f>IF(OR(Z$1=":=",$A336=";"),"",INDEX('Main Template'!$J$22:$AN$505,Vacay_Template!$A336,Vacay_Template!Z$1))</f>
        <v>0</v>
      </c>
      <c r="AA336">
        <f>IF(OR(AA$1=":=",$A336=";"),"",INDEX('Main Template'!$J$22:$AN$505,Vacay_Template!$A336,Vacay_Template!AA$1))</f>
        <v>0</v>
      </c>
      <c r="AB336">
        <f>IF(OR(AB$1=":=",$A336=";"),"",INDEX('Main Template'!$J$22:$AN$505,Vacay_Template!$A336,Vacay_Template!AB$1))</f>
        <v>0</v>
      </c>
      <c r="AC336">
        <f>IF(OR(AC$1=":=",$A336=";"),"",INDEX('Main Template'!$J$22:$AN$505,Vacay_Template!$A336,Vacay_Template!AC$1))</f>
        <v>0</v>
      </c>
      <c r="AD336">
        <f>IF(OR(AD$1=":=",$A336=";"),"",INDEX('Main Template'!$J$22:$AN$505,Vacay_Template!$A336,Vacay_Template!AD$1))</f>
        <v>0</v>
      </c>
      <c r="AE336" t="str">
        <f>IF(OR(AE$1=":=",$A336=";"),"",INDEX('Main Template'!$J$22:$AN$505,Vacay_Template!$A336,Vacay_Template!AE$1))</f>
        <v/>
      </c>
      <c r="AF336" t="e">
        <f>IF(OR(AF$1=":=",$A336=";"),"",INDEX('Main Template'!$J$22:$AN$505,Vacay_Template!$A336,Vacay_Template!AF$1))</f>
        <v>#VALUE!</v>
      </c>
    </row>
    <row r="337" spans="1:32">
      <c r="A337">
        <f>IF(A336=";","",IF('Main Template'!I357&lt;='Main Template'!$F$9,'Main Template'!I357,";"))</f>
        <v>0</v>
      </c>
      <c r="B337">
        <f>IF(OR(B$1=":=",$A337=";"),"",INDEX('Main Template'!$J$22:$AN$505,Vacay_Template!$A337,Vacay_Template!B$1))</f>
        <v>0</v>
      </c>
      <c r="C337">
        <f>IF(OR(C$1=":=",$A337=";"),"",INDEX('Main Template'!$J$22:$AN$505,Vacay_Template!$A337,Vacay_Template!C$1))</f>
        <v>0</v>
      </c>
      <c r="D337">
        <f>IF(OR(D$1=":=",$A337=";"),"",INDEX('Main Template'!$J$22:$AN$505,Vacay_Template!$A337,Vacay_Template!D$1))</f>
        <v>0</v>
      </c>
      <c r="E337">
        <f>IF(OR(E$1=":=",$A337=";"),"",INDEX('Main Template'!$J$22:$AN$505,Vacay_Template!$A337,Vacay_Template!E$1))</f>
        <v>0</v>
      </c>
      <c r="F337">
        <f>IF(OR(F$1=":=",$A337=";"),"",INDEX('Main Template'!$J$22:$AN$505,Vacay_Template!$A337,Vacay_Template!F$1))</f>
        <v>0</v>
      </c>
      <c r="G337">
        <f>IF(OR(G$1=":=",$A337=";"),"",INDEX('Main Template'!$J$22:$AN$505,Vacay_Template!$A337,Vacay_Template!G$1))</f>
        <v>0</v>
      </c>
      <c r="H337">
        <f>IF(OR(H$1=":=",$A337=";"),"",INDEX('Main Template'!$J$22:$AN$505,Vacay_Template!$A337,Vacay_Template!H$1))</f>
        <v>0</v>
      </c>
      <c r="I337">
        <f>IF(OR(I$1=":=",$A337=";"),"",INDEX('Main Template'!$J$22:$AN$505,Vacay_Template!$A337,Vacay_Template!I$1))</f>
        <v>0</v>
      </c>
      <c r="J337">
        <f>IF(OR(J$1=":=",$A337=";"),"",INDEX('Main Template'!$J$22:$AN$505,Vacay_Template!$A337,Vacay_Template!J$1))</f>
        <v>0</v>
      </c>
      <c r="K337">
        <f>IF(OR(K$1=":=",$A337=";"),"",INDEX('Main Template'!$J$22:$AN$505,Vacay_Template!$A337,Vacay_Template!K$1))</f>
        <v>0</v>
      </c>
      <c r="L337">
        <f>IF(OR(L$1=":=",$A337=";"),"",INDEX('Main Template'!$J$22:$AN$505,Vacay_Template!$A337,Vacay_Template!L$1))</f>
        <v>0</v>
      </c>
      <c r="M337">
        <f>IF(OR(M$1=":=",$A337=";"),"",INDEX('Main Template'!$J$22:$AN$505,Vacay_Template!$A337,Vacay_Template!M$1))</f>
        <v>0</v>
      </c>
      <c r="N337">
        <f>IF(OR(N$1=":=",$A337=";"),"",INDEX('Main Template'!$J$22:$AN$505,Vacay_Template!$A337,Vacay_Template!N$1))</f>
        <v>0</v>
      </c>
      <c r="O337">
        <f>IF(OR(O$1=":=",$A337=";"),"",INDEX('Main Template'!$J$22:$AN$505,Vacay_Template!$A337,Vacay_Template!O$1))</f>
        <v>0</v>
      </c>
      <c r="P337">
        <f>IF(OR(P$1=":=",$A337=";"),"",INDEX('Main Template'!$J$22:$AN$505,Vacay_Template!$A337,Vacay_Template!P$1))</f>
        <v>0</v>
      </c>
      <c r="Q337">
        <f>IF(OR(Q$1=":=",$A337=";"),"",INDEX('Main Template'!$J$22:$AN$505,Vacay_Template!$A337,Vacay_Template!Q$1))</f>
        <v>0</v>
      </c>
      <c r="R337">
        <f>IF(OR(R$1=":=",$A337=";"),"",INDEX('Main Template'!$J$22:$AN$505,Vacay_Template!$A337,Vacay_Template!R$1))</f>
        <v>0</v>
      </c>
      <c r="S337">
        <f>IF(OR(S$1=":=",$A337=";"),"",INDEX('Main Template'!$J$22:$AN$505,Vacay_Template!$A337,Vacay_Template!S$1))</f>
        <v>0</v>
      </c>
      <c r="T337">
        <f>IF(OR(T$1=":=",$A337=";"),"",INDEX('Main Template'!$J$22:$AN$505,Vacay_Template!$A337,Vacay_Template!T$1))</f>
        <v>0</v>
      </c>
      <c r="U337">
        <f>IF(OR(U$1=":=",$A337=";"),"",INDEX('Main Template'!$J$22:$AN$505,Vacay_Template!$A337,Vacay_Template!U$1))</f>
        <v>0</v>
      </c>
      <c r="V337">
        <f>IF(OR(V$1=":=",$A337=";"),"",INDEX('Main Template'!$J$22:$AN$505,Vacay_Template!$A337,Vacay_Template!V$1))</f>
        <v>0</v>
      </c>
      <c r="W337">
        <f>IF(OR(W$1=":=",$A337=";"),"",INDEX('Main Template'!$J$22:$AN$505,Vacay_Template!$A337,Vacay_Template!W$1))</f>
        <v>0</v>
      </c>
      <c r="X337">
        <f>IF(OR(X$1=":=",$A337=";"),"",INDEX('Main Template'!$J$22:$AN$505,Vacay_Template!$A337,Vacay_Template!X$1))</f>
        <v>0</v>
      </c>
      <c r="Y337">
        <f>IF(OR(Y$1=":=",$A337=";"),"",INDEX('Main Template'!$J$22:$AN$505,Vacay_Template!$A337,Vacay_Template!Y$1))</f>
        <v>0</v>
      </c>
      <c r="Z337">
        <f>IF(OR(Z$1=":=",$A337=";"),"",INDEX('Main Template'!$J$22:$AN$505,Vacay_Template!$A337,Vacay_Template!Z$1))</f>
        <v>0</v>
      </c>
      <c r="AA337">
        <f>IF(OR(AA$1=":=",$A337=";"),"",INDEX('Main Template'!$J$22:$AN$505,Vacay_Template!$A337,Vacay_Template!AA$1))</f>
        <v>0</v>
      </c>
      <c r="AB337">
        <f>IF(OR(AB$1=":=",$A337=";"),"",INDEX('Main Template'!$J$22:$AN$505,Vacay_Template!$A337,Vacay_Template!AB$1))</f>
        <v>0</v>
      </c>
      <c r="AC337">
        <f>IF(OR(AC$1=":=",$A337=";"),"",INDEX('Main Template'!$J$22:$AN$505,Vacay_Template!$A337,Vacay_Template!AC$1))</f>
        <v>0</v>
      </c>
      <c r="AD337">
        <f>IF(OR(AD$1=":=",$A337=";"),"",INDEX('Main Template'!$J$22:$AN$505,Vacay_Template!$A337,Vacay_Template!AD$1))</f>
        <v>0</v>
      </c>
      <c r="AE337" t="str">
        <f>IF(OR(AE$1=":=",$A337=";"),"",INDEX('Main Template'!$J$22:$AN$505,Vacay_Template!$A337,Vacay_Template!AE$1))</f>
        <v/>
      </c>
      <c r="AF337" t="e">
        <f>IF(OR(AF$1=":=",$A337=";"),"",INDEX('Main Template'!$J$22:$AN$505,Vacay_Template!$A337,Vacay_Template!AF$1))</f>
        <v>#VALUE!</v>
      </c>
    </row>
    <row r="338" spans="1:32">
      <c r="A338">
        <f>IF(A337=";","",IF('Main Template'!I358&lt;='Main Template'!$F$9,'Main Template'!I358,";"))</f>
        <v>0</v>
      </c>
      <c r="B338">
        <f>IF(OR(B$1=":=",$A338=";"),"",INDEX('Main Template'!$J$22:$AN$505,Vacay_Template!$A338,Vacay_Template!B$1))</f>
        <v>0</v>
      </c>
      <c r="C338">
        <f>IF(OR(C$1=":=",$A338=";"),"",INDEX('Main Template'!$J$22:$AN$505,Vacay_Template!$A338,Vacay_Template!C$1))</f>
        <v>0</v>
      </c>
      <c r="D338">
        <f>IF(OR(D$1=":=",$A338=";"),"",INDEX('Main Template'!$J$22:$AN$505,Vacay_Template!$A338,Vacay_Template!D$1))</f>
        <v>0</v>
      </c>
      <c r="E338">
        <f>IF(OR(E$1=":=",$A338=";"),"",INDEX('Main Template'!$J$22:$AN$505,Vacay_Template!$A338,Vacay_Template!E$1))</f>
        <v>0</v>
      </c>
      <c r="F338">
        <f>IF(OR(F$1=":=",$A338=";"),"",INDEX('Main Template'!$J$22:$AN$505,Vacay_Template!$A338,Vacay_Template!F$1))</f>
        <v>0</v>
      </c>
      <c r="G338">
        <f>IF(OR(G$1=":=",$A338=";"),"",INDEX('Main Template'!$J$22:$AN$505,Vacay_Template!$A338,Vacay_Template!G$1))</f>
        <v>0</v>
      </c>
      <c r="H338">
        <f>IF(OR(H$1=":=",$A338=";"),"",INDEX('Main Template'!$J$22:$AN$505,Vacay_Template!$A338,Vacay_Template!H$1))</f>
        <v>0</v>
      </c>
      <c r="I338">
        <f>IF(OR(I$1=":=",$A338=";"),"",INDEX('Main Template'!$J$22:$AN$505,Vacay_Template!$A338,Vacay_Template!I$1))</f>
        <v>0</v>
      </c>
      <c r="J338">
        <f>IF(OR(J$1=":=",$A338=";"),"",INDEX('Main Template'!$J$22:$AN$505,Vacay_Template!$A338,Vacay_Template!J$1))</f>
        <v>0</v>
      </c>
      <c r="K338">
        <f>IF(OR(K$1=":=",$A338=";"),"",INDEX('Main Template'!$J$22:$AN$505,Vacay_Template!$A338,Vacay_Template!K$1))</f>
        <v>0</v>
      </c>
      <c r="L338">
        <f>IF(OR(L$1=":=",$A338=";"),"",INDEX('Main Template'!$J$22:$AN$505,Vacay_Template!$A338,Vacay_Template!L$1))</f>
        <v>0</v>
      </c>
      <c r="M338">
        <f>IF(OR(M$1=":=",$A338=";"),"",INDEX('Main Template'!$J$22:$AN$505,Vacay_Template!$A338,Vacay_Template!M$1))</f>
        <v>0</v>
      </c>
      <c r="N338">
        <f>IF(OR(N$1=":=",$A338=";"),"",INDEX('Main Template'!$J$22:$AN$505,Vacay_Template!$A338,Vacay_Template!N$1))</f>
        <v>0</v>
      </c>
      <c r="O338">
        <f>IF(OR(O$1=":=",$A338=";"),"",INDEX('Main Template'!$J$22:$AN$505,Vacay_Template!$A338,Vacay_Template!O$1))</f>
        <v>0</v>
      </c>
      <c r="P338">
        <f>IF(OR(P$1=":=",$A338=";"),"",INDEX('Main Template'!$J$22:$AN$505,Vacay_Template!$A338,Vacay_Template!P$1))</f>
        <v>0</v>
      </c>
      <c r="Q338">
        <f>IF(OR(Q$1=":=",$A338=";"),"",INDEX('Main Template'!$J$22:$AN$505,Vacay_Template!$A338,Vacay_Template!Q$1))</f>
        <v>0</v>
      </c>
      <c r="R338">
        <f>IF(OR(R$1=":=",$A338=";"),"",INDEX('Main Template'!$J$22:$AN$505,Vacay_Template!$A338,Vacay_Template!R$1))</f>
        <v>0</v>
      </c>
      <c r="S338">
        <f>IF(OR(S$1=":=",$A338=";"),"",INDEX('Main Template'!$J$22:$AN$505,Vacay_Template!$A338,Vacay_Template!S$1))</f>
        <v>0</v>
      </c>
      <c r="T338">
        <f>IF(OR(T$1=":=",$A338=";"),"",INDEX('Main Template'!$J$22:$AN$505,Vacay_Template!$A338,Vacay_Template!T$1))</f>
        <v>0</v>
      </c>
      <c r="U338">
        <f>IF(OR(U$1=":=",$A338=";"),"",INDEX('Main Template'!$J$22:$AN$505,Vacay_Template!$A338,Vacay_Template!U$1))</f>
        <v>0</v>
      </c>
      <c r="V338">
        <f>IF(OR(V$1=":=",$A338=";"),"",INDEX('Main Template'!$J$22:$AN$505,Vacay_Template!$A338,Vacay_Template!V$1))</f>
        <v>0</v>
      </c>
      <c r="W338">
        <f>IF(OR(W$1=":=",$A338=";"),"",INDEX('Main Template'!$J$22:$AN$505,Vacay_Template!$A338,Vacay_Template!W$1))</f>
        <v>0</v>
      </c>
      <c r="X338">
        <f>IF(OR(X$1=":=",$A338=";"),"",INDEX('Main Template'!$J$22:$AN$505,Vacay_Template!$A338,Vacay_Template!X$1))</f>
        <v>0</v>
      </c>
      <c r="Y338">
        <f>IF(OR(Y$1=":=",$A338=";"),"",INDEX('Main Template'!$J$22:$AN$505,Vacay_Template!$A338,Vacay_Template!Y$1))</f>
        <v>0</v>
      </c>
      <c r="Z338">
        <f>IF(OR(Z$1=":=",$A338=";"),"",INDEX('Main Template'!$J$22:$AN$505,Vacay_Template!$A338,Vacay_Template!Z$1))</f>
        <v>0</v>
      </c>
      <c r="AA338">
        <f>IF(OR(AA$1=":=",$A338=";"),"",INDEX('Main Template'!$J$22:$AN$505,Vacay_Template!$A338,Vacay_Template!AA$1))</f>
        <v>0</v>
      </c>
      <c r="AB338">
        <f>IF(OR(AB$1=":=",$A338=";"),"",INDEX('Main Template'!$J$22:$AN$505,Vacay_Template!$A338,Vacay_Template!AB$1))</f>
        <v>0</v>
      </c>
      <c r="AC338">
        <f>IF(OR(AC$1=":=",$A338=";"),"",INDEX('Main Template'!$J$22:$AN$505,Vacay_Template!$A338,Vacay_Template!AC$1))</f>
        <v>0</v>
      </c>
      <c r="AD338">
        <f>IF(OR(AD$1=":=",$A338=";"),"",INDEX('Main Template'!$J$22:$AN$505,Vacay_Template!$A338,Vacay_Template!AD$1))</f>
        <v>0</v>
      </c>
      <c r="AE338" t="str">
        <f>IF(OR(AE$1=":=",$A338=";"),"",INDEX('Main Template'!$J$22:$AN$505,Vacay_Template!$A338,Vacay_Template!AE$1))</f>
        <v/>
      </c>
      <c r="AF338" t="e">
        <f>IF(OR(AF$1=":=",$A338=";"),"",INDEX('Main Template'!$J$22:$AN$505,Vacay_Template!$A338,Vacay_Template!AF$1))</f>
        <v>#VALUE!</v>
      </c>
    </row>
    <row r="339" spans="1:32">
      <c r="A339">
        <f>IF(A338=";","",IF('Main Template'!I359&lt;='Main Template'!$F$9,'Main Template'!I359,";"))</f>
        <v>0</v>
      </c>
      <c r="B339">
        <f>IF(OR(B$1=":=",$A339=";"),"",INDEX('Main Template'!$J$22:$AN$505,Vacay_Template!$A339,Vacay_Template!B$1))</f>
        <v>0</v>
      </c>
      <c r="C339">
        <f>IF(OR(C$1=":=",$A339=";"),"",INDEX('Main Template'!$J$22:$AN$505,Vacay_Template!$A339,Vacay_Template!C$1))</f>
        <v>0</v>
      </c>
      <c r="D339">
        <f>IF(OR(D$1=":=",$A339=";"),"",INDEX('Main Template'!$J$22:$AN$505,Vacay_Template!$A339,Vacay_Template!D$1))</f>
        <v>0</v>
      </c>
      <c r="E339">
        <f>IF(OR(E$1=":=",$A339=";"),"",INDEX('Main Template'!$J$22:$AN$505,Vacay_Template!$A339,Vacay_Template!E$1))</f>
        <v>0</v>
      </c>
      <c r="F339">
        <f>IF(OR(F$1=":=",$A339=";"),"",INDEX('Main Template'!$J$22:$AN$505,Vacay_Template!$A339,Vacay_Template!F$1))</f>
        <v>0</v>
      </c>
      <c r="G339">
        <f>IF(OR(G$1=":=",$A339=";"),"",INDEX('Main Template'!$J$22:$AN$505,Vacay_Template!$A339,Vacay_Template!G$1))</f>
        <v>0</v>
      </c>
      <c r="H339">
        <f>IF(OR(H$1=":=",$A339=";"),"",INDEX('Main Template'!$J$22:$AN$505,Vacay_Template!$A339,Vacay_Template!H$1))</f>
        <v>0</v>
      </c>
      <c r="I339">
        <f>IF(OR(I$1=":=",$A339=";"),"",INDEX('Main Template'!$J$22:$AN$505,Vacay_Template!$A339,Vacay_Template!I$1))</f>
        <v>0</v>
      </c>
      <c r="J339">
        <f>IF(OR(J$1=":=",$A339=";"),"",INDEX('Main Template'!$J$22:$AN$505,Vacay_Template!$A339,Vacay_Template!J$1))</f>
        <v>0</v>
      </c>
      <c r="K339">
        <f>IF(OR(K$1=":=",$A339=";"),"",INDEX('Main Template'!$J$22:$AN$505,Vacay_Template!$A339,Vacay_Template!K$1))</f>
        <v>0</v>
      </c>
      <c r="L339">
        <f>IF(OR(L$1=":=",$A339=";"),"",INDEX('Main Template'!$J$22:$AN$505,Vacay_Template!$A339,Vacay_Template!L$1))</f>
        <v>0</v>
      </c>
      <c r="M339">
        <f>IF(OR(M$1=":=",$A339=";"),"",INDEX('Main Template'!$J$22:$AN$505,Vacay_Template!$A339,Vacay_Template!M$1))</f>
        <v>0</v>
      </c>
      <c r="N339">
        <f>IF(OR(N$1=":=",$A339=";"),"",INDEX('Main Template'!$J$22:$AN$505,Vacay_Template!$A339,Vacay_Template!N$1))</f>
        <v>0</v>
      </c>
      <c r="O339">
        <f>IF(OR(O$1=":=",$A339=";"),"",INDEX('Main Template'!$J$22:$AN$505,Vacay_Template!$A339,Vacay_Template!O$1))</f>
        <v>0</v>
      </c>
      <c r="P339">
        <f>IF(OR(P$1=":=",$A339=";"),"",INDEX('Main Template'!$J$22:$AN$505,Vacay_Template!$A339,Vacay_Template!P$1))</f>
        <v>0</v>
      </c>
      <c r="Q339">
        <f>IF(OR(Q$1=":=",$A339=";"),"",INDEX('Main Template'!$J$22:$AN$505,Vacay_Template!$A339,Vacay_Template!Q$1))</f>
        <v>0</v>
      </c>
      <c r="R339">
        <f>IF(OR(R$1=":=",$A339=";"),"",INDEX('Main Template'!$J$22:$AN$505,Vacay_Template!$A339,Vacay_Template!R$1))</f>
        <v>0</v>
      </c>
      <c r="S339">
        <f>IF(OR(S$1=":=",$A339=";"),"",INDEX('Main Template'!$J$22:$AN$505,Vacay_Template!$A339,Vacay_Template!S$1))</f>
        <v>0</v>
      </c>
      <c r="T339">
        <f>IF(OR(T$1=":=",$A339=";"),"",INDEX('Main Template'!$J$22:$AN$505,Vacay_Template!$A339,Vacay_Template!T$1))</f>
        <v>0</v>
      </c>
      <c r="U339">
        <f>IF(OR(U$1=":=",$A339=";"),"",INDEX('Main Template'!$J$22:$AN$505,Vacay_Template!$A339,Vacay_Template!U$1))</f>
        <v>0</v>
      </c>
      <c r="V339">
        <f>IF(OR(V$1=":=",$A339=";"),"",INDEX('Main Template'!$J$22:$AN$505,Vacay_Template!$A339,Vacay_Template!V$1))</f>
        <v>0</v>
      </c>
      <c r="W339">
        <f>IF(OR(W$1=":=",$A339=";"),"",INDEX('Main Template'!$J$22:$AN$505,Vacay_Template!$A339,Vacay_Template!W$1))</f>
        <v>0</v>
      </c>
      <c r="X339">
        <f>IF(OR(X$1=":=",$A339=";"),"",INDEX('Main Template'!$J$22:$AN$505,Vacay_Template!$A339,Vacay_Template!X$1))</f>
        <v>0</v>
      </c>
      <c r="Y339">
        <f>IF(OR(Y$1=":=",$A339=";"),"",INDEX('Main Template'!$J$22:$AN$505,Vacay_Template!$A339,Vacay_Template!Y$1))</f>
        <v>0</v>
      </c>
      <c r="Z339">
        <f>IF(OR(Z$1=":=",$A339=";"),"",INDEX('Main Template'!$J$22:$AN$505,Vacay_Template!$A339,Vacay_Template!Z$1))</f>
        <v>0</v>
      </c>
      <c r="AA339">
        <f>IF(OR(AA$1=":=",$A339=";"),"",INDEX('Main Template'!$J$22:$AN$505,Vacay_Template!$A339,Vacay_Template!AA$1))</f>
        <v>0</v>
      </c>
      <c r="AB339">
        <f>IF(OR(AB$1=":=",$A339=";"),"",INDEX('Main Template'!$J$22:$AN$505,Vacay_Template!$A339,Vacay_Template!AB$1))</f>
        <v>0</v>
      </c>
      <c r="AC339">
        <f>IF(OR(AC$1=":=",$A339=";"),"",INDEX('Main Template'!$J$22:$AN$505,Vacay_Template!$A339,Vacay_Template!AC$1))</f>
        <v>0</v>
      </c>
      <c r="AD339">
        <f>IF(OR(AD$1=":=",$A339=";"),"",INDEX('Main Template'!$J$22:$AN$505,Vacay_Template!$A339,Vacay_Template!AD$1))</f>
        <v>0</v>
      </c>
      <c r="AE339" t="str">
        <f>IF(OR(AE$1=":=",$A339=";"),"",INDEX('Main Template'!$J$22:$AN$505,Vacay_Template!$A339,Vacay_Template!AE$1))</f>
        <v/>
      </c>
      <c r="AF339" t="e">
        <f>IF(OR(AF$1=":=",$A339=";"),"",INDEX('Main Template'!$J$22:$AN$505,Vacay_Template!$A339,Vacay_Template!AF$1))</f>
        <v>#VALUE!</v>
      </c>
    </row>
    <row r="340" spans="1:32">
      <c r="A340">
        <f>IF(A339=";","",IF('Main Template'!I360&lt;='Main Template'!$F$9,'Main Template'!I360,";"))</f>
        <v>0</v>
      </c>
      <c r="B340">
        <f>IF(OR(B$1=":=",$A340=";"),"",INDEX('Main Template'!$J$22:$AN$505,Vacay_Template!$A340,Vacay_Template!B$1))</f>
        <v>0</v>
      </c>
      <c r="C340">
        <f>IF(OR(C$1=":=",$A340=";"),"",INDEX('Main Template'!$J$22:$AN$505,Vacay_Template!$A340,Vacay_Template!C$1))</f>
        <v>0</v>
      </c>
      <c r="D340">
        <f>IF(OR(D$1=":=",$A340=";"),"",INDEX('Main Template'!$J$22:$AN$505,Vacay_Template!$A340,Vacay_Template!D$1))</f>
        <v>0</v>
      </c>
      <c r="E340">
        <f>IF(OR(E$1=":=",$A340=";"),"",INDEX('Main Template'!$J$22:$AN$505,Vacay_Template!$A340,Vacay_Template!E$1))</f>
        <v>0</v>
      </c>
      <c r="F340">
        <f>IF(OR(F$1=":=",$A340=";"),"",INDEX('Main Template'!$J$22:$AN$505,Vacay_Template!$A340,Vacay_Template!F$1))</f>
        <v>0</v>
      </c>
      <c r="G340">
        <f>IF(OR(G$1=":=",$A340=";"),"",INDEX('Main Template'!$J$22:$AN$505,Vacay_Template!$A340,Vacay_Template!G$1))</f>
        <v>0</v>
      </c>
      <c r="H340">
        <f>IF(OR(H$1=":=",$A340=";"),"",INDEX('Main Template'!$J$22:$AN$505,Vacay_Template!$A340,Vacay_Template!H$1))</f>
        <v>0</v>
      </c>
      <c r="I340">
        <f>IF(OR(I$1=":=",$A340=";"),"",INDEX('Main Template'!$J$22:$AN$505,Vacay_Template!$A340,Vacay_Template!I$1))</f>
        <v>0</v>
      </c>
      <c r="J340">
        <f>IF(OR(J$1=":=",$A340=";"),"",INDEX('Main Template'!$J$22:$AN$505,Vacay_Template!$A340,Vacay_Template!J$1))</f>
        <v>0</v>
      </c>
      <c r="K340">
        <f>IF(OR(K$1=":=",$A340=";"),"",INDEX('Main Template'!$J$22:$AN$505,Vacay_Template!$A340,Vacay_Template!K$1))</f>
        <v>0</v>
      </c>
      <c r="L340">
        <f>IF(OR(L$1=":=",$A340=";"),"",INDEX('Main Template'!$J$22:$AN$505,Vacay_Template!$A340,Vacay_Template!L$1))</f>
        <v>0</v>
      </c>
      <c r="M340">
        <f>IF(OR(M$1=":=",$A340=";"),"",INDEX('Main Template'!$J$22:$AN$505,Vacay_Template!$A340,Vacay_Template!M$1))</f>
        <v>0</v>
      </c>
      <c r="N340">
        <f>IF(OR(N$1=":=",$A340=";"),"",INDEX('Main Template'!$J$22:$AN$505,Vacay_Template!$A340,Vacay_Template!N$1))</f>
        <v>0</v>
      </c>
      <c r="O340">
        <f>IF(OR(O$1=":=",$A340=";"),"",INDEX('Main Template'!$J$22:$AN$505,Vacay_Template!$A340,Vacay_Template!O$1))</f>
        <v>0</v>
      </c>
      <c r="P340">
        <f>IF(OR(P$1=":=",$A340=";"),"",INDEX('Main Template'!$J$22:$AN$505,Vacay_Template!$A340,Vacay_Template!P$1))</f>
        <v>0</v>
      </c>
      <c r="Q340">
        <f>IF(OR(Q$1=":=",$A340=";"),"",INDEX('Main Template'!$J$22:$AN$505,Vacay_Template!$A340,Vacay_Template!Q$1))</f>
        <v>0</v>
      </c>
      <c r="R340">
        <f>IF(OR(R$1=":=",$A340=";"),"",INDEX('Main Template'!$J$22:$AN$505,Vacay_Template!$A340,Vacay_Template!R$1))</f>
        <v>0</v>
      </c>
      <c r="S340">
        <f>IF(OR(S$1=":=",$A340=";"),"",INDEX('Main Template'!$J$22:$AN$505,Vacay_Template!$A340,Vacay_Template!S$1))</f>
        <v>0</v>
      </c>
      <c r="T340">
        <f>IF(OR(T$1=":=",$A340=";"),"",INDEX('Main Template'!$J$22:$AN$505,Vacay_Template!$A340,Vacay_Template!T$1))</f>
        <v>0</v>
      </c>
      <c r="U340">
        <f>IF(OR(U$1=":=",$A340=";"),"",INDEX('Main Template'!$J$22:$AN$505,Vacay_Template!$A340,Vacay_Template!U$1))</f>
        <v>0</v>
      </c>
      <c r="V340">
        <f>IF(OR(V$1=":=",$A340=";"),"",INDEX('Main Template'!$J$22:$AN$505,Vacay_Template!$A340,Vacay_Template!V$1))</f>
        <v>0</v>
      </c>
      <c r="W340">
        <f>IF(OR(W$1=":=",$A340=";"),"",INDEX('Main Template'!$J$22:$AN$505,Vacay_Template!$A340,Vacay_Template!W$1))</f>
        <v>0</v>
      </c>
      <c r="X340">
        <f>IF(OR(X$1=":=",$A340=";"),"",INDEX('Main Template'!$J$22:$AN$505,Vacay_Template!$A340,Vacay_Template!X$1))</f>
        <v>0</v>
      </c>
      <c r="Y340">
        <f>IF(OR(Y$1=":=",$A340=";"),"",INDEX('Main Template'!$J$22:$AN$505,Vacay_Template!$A340,Vacay_Template!Y$1))</f>
        <v>0</v>
      </c>
      <c r="Z340">
        <f>IF(OR(Z$1=":=",$A340=";"),"",INDEX('Main Template'!$J$22:$AN$505,Vacay_Template!$A340,Vacay_Template!Z$1))</f>
        <v>0</v>
      </c>
      <c r="AA340">
        <f>IF(OR(AA$1=":=",$A340=";"),"",INDEX('Main Template'!$J$22:$AN$505,Vacay_Template!$A340,Vacay_Template!AA$1))</f>
        <v>0</v>
      </c>
      <c r="AB340">
        <f>IF(OR(AB$1=":=",$A340=";"),"",INDEX('Main Template'!$J$22:$AN$505,Vacay_Template!$A340,Vacay_Template!AB$1))</f>
        <v>0</v>
      </c>
      <c r="AC340">
        <f>IF(OR(AC$1=":=",$A340=";"),"",INDEX('Main Template'!$J$22:$AN$505,Vacay_Template!$A340,Vacay_Template!AC$1))</f>
        <v>0</v>
      </c>
      <c r="AD340">
        <f>IF(OR(AD$1=":=",$A340=";"),"",INDEX('Main Template'!$J$22:$AN$505,Vacay_Template!$A340,Vacay_Template!AD$1))</f>
        <v>0</v>
      </c>
      <c r="AE340" t="str">
        <f>IF(OR(AE$1=":=",$A340=";"),"",INDEX('Main Template'!$J$22:$AN$505,Vacay_Template!$A340,Vacay_Template!AE$1))</f>
        <v/>
      </c>
      <c r="AF340" t="e">
        <f>IF(OR(AF$1=":=",$A340=";"),"",INDEX('Main Template'!$J$22:$AN$505,Vacay_Template!$A340,Vacay_Template!AF$1))</f>
        <v>#VALUE!</v>
      </c>
    </row>
    <row r="341" spans="1:32">
      <c r="A341">
        <f>IF(A340=";","",IF('Main Template'!I361&lt;='Main Template'!$F$9,'Main Template'!I361,";"))</f>
        <v>0</v>
      </c>
      <c r="B341">
        <f>IF(OR(B$1=":=",$A341=";"),"",INDEX('Main Template'!$J$22:$AN$505,Vacay_Template!$A341,Vacay_Template!B$1))</f>
        <v>0</v>
      </c>
      <c r="C341">
        <f>IF(OR(C$1=":=",$A341=";"),"",INDEX('Main Template'!$J$22:$AN$505,Vacay_Template!$A341,Vacay_Template!C$1))</f>
        <v>0</v>
      </c>
      <c r="D341">
        <f>IF(OR(D$1=":=",$A341=";"),"",INDEX('Main Template'!$J$22:$AN$505,Vacay_Template!$A341,Vacay_Template!D$1))</f>
        <v>0</v>
      </c>
      <c r="E341">
        <f>IF(OR(E$1=":=",$A341=";"),"",INDEX('Main Template'!$J$22:$AN$505,Vacay_Template!$A341,Vacay_Template!E$1))</f>
        <v>0</v>
      </c>
      <c r="F341">
        <f>IF(OR(F$1=":=",$A341=";"),"",INDEX('Main Template'!$J$22:$AN$505,Vacay_Template!$A341,Vacay_Template!F$1))</f>
        <v>0</v>
      </c>
      <c r="G341">
        <f>IF(OR(G$1=":=",$A341=";"),"",INDEX('Main Template'!$J$22:$AN$505,Vacay_Template!$A341,Vacay_Template!G$1))</f>
        <v>0</v>
      </c>
      <c r="H341">
        <f>IF(OR(H$1=":=",$A341=";"),"",INDEX('Main Template'!$J$22:$AN$505,Vacay_Template!$A341,Vacay_Template!H$1))</f>
        <v>0</v>
      </c>
      <c r="I341">
        <f>IF(OR(I$1=":=",$A341=";"),"",INDEX('Main Template'!$J$22:$AN$505,Vacay_Template!$A341,Vacay_Template!I$1))</f>
        <v>0</v>
      </c>
      <c r="J341">
        <f>IF(OR(J$1=":=",$A341=";"),"",INDEX('Main Template'!$J$22:$AN$505,Vacay_Template!$A341,Vacay_Template!J$1))</f>
        <v>0</v>
      </c>
      <c r="K341">
        <f>IF(OR(K$1=":=",$A341=";"),"",INDEX('Main Template'!$J$22:$AN$505,Vacay_Template!$A341,Vacay_Template!K$1))</f>
        <v>0</v>
      </c>
      <c r="L341">
        <f>IF(OR(L$1=":=",$A341=";"),"",INDEX('Main Template'!$J$22:$AN$505,Vacay_Template!$A341,Vacay_Template!L$1))</f>
        <v>0</v>
      </c>
      <c r="M341">
        <f>IF(OR(M$1=":=",$A341=";"),"",INDEX('Main Template'!$J$22:$AN$505,Vacay_Template!$A341,Vacay_Template!M$1))</f>
        <v>0</v>
      </c>
      <c r="N341">
        <f>IF(OR(N$1=":=",$A341=";"),"",INDEX('Main Template'!$J$22:$AN$505,Vacay_Template!$A341,Vacay_Template!N$1))</f>
        <v>0</v>
      </c>
      <c r="O341">
        <f>IF(OR(O$1=":=",$A341=";"),"",INDEX('Main Template'!$J$22:$AN$505,Vacay_Template!$A341,Vacay_Template!O$1))</f>
        <v>0</v>
      </c>
      <c r="P341">
        <f>IF(OR(P$1=":=",$A341=";"),"",INDEX('Main Template'!$J$22:$AN$505,Vacay_Template!$A341,Vacay_Template!P$1))</f>
        <v>0</v>
      </c>
      <c r="Q341">
        <f>IF(OR(Q$1=":=",$A341=";"),"",INDEX('Main Template'!$J$22:$AN$505,Vacay_Template!$A341,Vacay_Template!Q$1))</f>
        <v>0</v>
      </c>
      <c r="R341">
        <f>IF(OR(R$1=":=",$A341=";"),"",INDEX('Main Template'!$J$22:$AN$505,Vacay_Template!$A341,Vacay_Template!R$1))</f>
        <v>0</v>
      </c>
      <c r="S341">
        <f>IF(OR(S$1=":=",$A341=";"),"",INDEX('Main Template'!$J$22:$AN$505,Vacay_Template!$A341,Vacay_Template!S$1))</f>
        <v>0</v>
      </c>
      <c r="T341">
        <f>IF(OR(T$1=":=",$A341=";"),"",INDEX('Main Template'!$J$22:$AN$505,Vacay_Template!$A341,Vacay_Template!T$1))</f>
        <v>0</v>
      </c>
      <c r="U341">
        <f>IF(OR(U$1=":=",$A341=";"),"",INDEX('Main Template'!$J$22:$AN$505,Vacay_Template!$A341,Vacay_Template!U$1))</f>
        <v>0</v>
      </c>
      <c r="V341">
        <f>IF(OR(V$1=":=",$A341=";"),"",INDEX('Main Template'!$J$22:$AN$505,Vacay_Template!$A341,Vacay_Template!V$1))</f>
        <v>0</v>
      </c>
      <c r="W341">
        <f>IF(OR(W$1=":=",$A341=";"),"",INDEX('Main Template'!$J$22:$AN$505,Vacay_Template!$A341,Vacay_Template!W$1))</f>
        <v>0</v>
      </c>
      <c r="X341">
        <f>IF(OR(X$1=":=",$A341=";"),"",INDEX('Main Template'!$J$22:$AN$505,Vacay_Template!$A341,Vacay_Template!X$1))</f>
        <v>0</v>
      </c>
      <c r="Y341">
        <f>IF(OR(Y$1=":=",$A341=";"),"",INDEX('Main Template'!$J$22:$AN$505,Vacay_Template!$A341,Vacay_Template!Y$1))</f>
        <v>0</v>
      </c>
      <c r="Z341">
        <f>IF(OR(Z$1=":=",$A341=";"),"",INDEX('Main Template'!$J$22:$AN$505,Vacay_Template!$A341,Vacay_Template!Z$1))</f>
        <v>0</v>
      </c>
      <c r="AA341">
        <f>IF(OR(AA$1=":=",$A341=";"),"",INDEX('Main Template'!$J$22:$AN$505,Vacay_Template!$A341,Vacay_Template!AA$1))</f>
        <v>0</v>
      </c>
      <c r="AB341">
        <f>IF(OR(AB$1=":=",$A341=";"),"",INDEX('Main Template'!$J$22:$AN$505,Vacay_Template!$A341,Vacay_Template!AB$1))</f>
        <v>0</v>
      </c>
      <c r="AC341">
        <f>IF(OR(AC$1=":=",$A341=";"),"",INDEX('Main Template'!$J$22:$AN$505,Vacay_Template!$A341,Vacay_Template!AC$1))</f>
        <v>0</v>
      </c>
      <c r="AD341">
        <f>IF(OR(AD$1=":=",$A341=";"),"",INDEX('Main Template'!$J$22:$AN$505,Vacay_Template!$A341,Vacay_Template!AD$1))</f>
        <v>0</v>
      </c>
      <c r="AE341" t="str">
        <f>IF(OR(AE$1=":=",$A341=";"),"",INDEX('Main Template'!$J$22:$AN$505,Vacay_Template!$A341,Vacay_Template!AE$1))</f>
        <v/>
      </c>
      <c r="AF341" t="e">
        <f>IF(OR(AF$1=":=",$A341=";"),"",INDEX('Main Template'!$J$22:$AN$505,Vacay_Template!$A341,Vacay_Template!AF$1))</f>
        <v>#VALUE!</v>
      </c>
    </row>
    <row r="342" spans="1:32">
      <c r="A342">
        <f>IF(A341=";","",IF('Main Template'!I362&lt;='Main Template'!$F$9,'Main Template'!I362,";"))</f>
        <v>0</v>
      </c>
      <c r="B342">
        <f>IF(OR(B$1=":=",$A342=";"),"",INDEX('Main Template'!$J$22:$AN$505,Vacay_Template!$A342,Vacay_Template!B$1))</f>
        <v>0</v>
      </c>
      <c r="C342">
        <f>IF(OR(C$1=":=",$A342=";"),"",INDEX('Main Template'!$J$22:$AN$505,Vacay_Template!$A342,Vacay_Template!C$1))</f>
        <v>0</v>
      </c>
      <c r="D342">
        <f>IF(OR(D$1=":=",$A342=";"),"",INDEX('Main Template'!$J$22:$AN$505,Vacay_Template!$A342,Vacay_Template!D$1))</f>
        <v>0</v>
      </c>
      <c r="E342">
        <f>IF(OR(E$1=":=",$A342=";"),"",INDEX('Main Template'!$J$22:$AN$505,Vacay_Template!$A342,Vacay_Template!E$1))</f>
        <v>0</v>
      </c>
      <c r="F342">
        <f>IF(OR(F$1=":=",$A342=";"),"",INDEX('Main Template'!$J$22:$AN$505,Vacay_Template!$A342,Vacay_Template!F$1))</f>
        <v>0</v>
      </c>
      <c r="G342">
        <f>IF(OR(G$1=":=",$A342=";"),"",INDEX('Main Template'!$J$22:$AN$505,Vacay_Template!$A342,Vacay_Template!G$1))</f>
        <v>0</v>
      </c>
      <c r="H342">
        <f>IF(OR(H$1=":=",$A342=";"),"",INDEX('Main Template'!$J$22:$AN$505,Vacay_Template!$A342,Vacay_Template!H$1))</f>
        <v>0</v>
      </c>
      <c r="I342">
        <f>IF(OR(I$1=":=",$A342=";"),"",INDEX('Main Template'!$J$22:$AN$505,Vacay_Template!$A342,Vacay_Template!I$1))</f>
        <v>0</v>
      </c>
      <c r="J342">
        <f>IF(OR(J$1=":=",$A342=";"),"",INDEX('Main Template'!$J$22:$AN$505,Vacay_Template!$A342,Vacay_Template!J$1))</f>
        <v>0</v>
      </c>
      <c r="K342">
        <f>IF(OR(K$1=":=",$A342=";"),"",INDEX('Main Template'!$J$22:$AN$505,Vacay_Template!$A342,Vacay_Template!K$1))</f>
        <v>0</v>
      </c>
      <c r="L342">
        <f>IF(OR(L$1=":=",$A342=";"),"",INDEX('Main Template'!$J$22:$AN$505,Vacay_Template!$A342,Vacay_Template!L$1))</f>
        <v>0</v>
      </c>
      <c r="M342">
        <f>IF(OR(M$1=":=",$A342=";"),"",INDEX('Main Template'!$J$22:$AN$505,Vacay_Template!$A342,Vacay_Template!M$1))</f>
        <v>0</v>
      </c>
      <c r="N342">
        <f>IF(OR(N$1=":=",$A342=";"),"",INDEX('Main Template'!$J$22:$AN$505,Vacay_Template!$A342,Vacay_Template!N$1))</f>
        <v>0</v>
      </c>
      <c r="O342">
        <f>IF(OR(O$1=":=",$A342=";"),"",INDEX('Main Template'!$J$22:$AN$505,Vacay_Template!$A342,Vacay_Template!O$1))</f>
        <v>0</v>
      </c>
      <c r="P342">
        <f>IF(OR(P$1=":=",$A342=";"),"",INDEX('Main Template'!$J$22:$AN$505,Vacay_Template!$A342,Vacay_Template!P$1))</f>
        <v>0</v>
      </c>
      <c r="Q342">
        <f>IF(OR(Q$1=":=",$A342=";"),"",INDEX('Main Template'!$J$22:$AN$505,Vacay_Template!$A342,Vacay_Template!Q$1))</f>
        <v>0</v>
      </c>
      <c r="R342">
        <f>IF(OR(R$1=":=",$A342=";"),"",INDEX('Main Template'!$J$22:$AN$505,Vacay_Template!$A342,Vacay_Template!R$1))</f>
        <v>0</v>
      </c>
      <c r="S342">
        <f>IF(OR(S$1=":=",$A342=";"),"",INDEX('Main Template'!$J$22:$AN$505,Vacay_Template!$A342,Vacay_Template!S$1))</f>
        <v>0</v>
      </c>
      <c r="T342">
        <f>IF(OR(T$1=":=",$A342=";"),"",INDEX('Main Template'!$J$22:$AN$505,Vacay_Template!$A342,Vacay_Template!T$1))</f>
        <v>0</v>
      </c>
      <c r="U342">
        <f>IF(OR(U$1=":=",$A342=";"),"",INDEX('Main Template'!$J$22:$AN$505,Vacay_Template!$A342,Vacay_Template!U$1))</f>
        <v>0</v>
      </c>
      <c r="V342">
        <f>IF(OR(V$1=":=",$A342=";"),"",INDEX('Main Template'!$J$22:$AN$505,Vacay_Template!$A342,Vacay_Template!V$1))</f>
        <v>0</v>
      </c>
      <c r="W342">
        <f>IF(OR(W$1=":=",$A342=";"),"",INDEX('Main Template'!$J$22:$AN$505,Vacay_Template!$A342,Vacay_Template!W$1))</f>
        <v>0</v>
      </c>
      <c r="X342">
        <f>IF(OR(X$1=":=",$A342=";"),"",INDEX('Main Template'!$J$22:$AN$505,Vacay_Template!$A342,Vacay_Template!X$1))</f>
        <v>0</v>
      </c>
      <c r="Y342">
        <f>IF(OR(Y$1=":=",$A342=";"),"",INDEX('Main Template'!$J$22:$AN$505,Vacay_Template!$A342,Vacay_Template!Y$1))</f>
        <v>0</v>
      </c>
      <c r="Z342">
        <f>IF(OR(Z$1=":=",$A342=";"),"",INDEX('Main Template'!$J$22:$AN$505,Vacay_Template!$A342,Vacay_Template!Z$1))</f>
        <v>0</v>
      </c>
      <c r="AA342">
        <f>IF(OR(AA$1=":=",$A342=";"),"",INDEX('Main Template'!$J$22:$AN$505,Vacay_Template!$A342,Vacay_Template!AA$1))</f>
        <v>0</v>
      </c>
      <c r="AB342">
        <f>IF(OR(AB$1=":=",$A342=";"),"",INDEX('Main Template'!$J$22:$AN$505,Vacay_Template!$A342,Vacay_Template!AB$1))</f>
        <v>0</v>
      </c>
      <c r="AC342">
        <f>IF(OR(AC$1=":=",$A342=";"),"",INDEX('Main Template'!$J$22:$AN$505,Vacay_Template!$A342,Vacay_Template!AC$1))</f>
        <v>0</v>
      </c>
      <c r="AD342">
        <f>IF(OR(AD$1=":=",$A342=";"),"",INDEX('Main Template'!$J$22:$AN$505,Vacay_Template!$A342,Vacay_Template!AD$1))</f>
        <v>0</v>
      </c>
      <c r="AE342" t="str">
        <f>IF(OR(AE$1=":=",$A342=";"),"",INDEX('Main Template'!$J$22:$AN$505,Vacay_Template!$A342,Vacay_Template!AE$1))</f>
        <v/>
      </c>
      <c r="AF342" t="e">
        <f>IF(OR(AF$1=":=",$A342=";"),"",INDEX('Main Template'!$J$22:$AN$505,Vacay_Template!$A342,Vacay_Template!AF$1))</f>
        <v>#VALUE!</v>
      </c>
    </row>
    <row r="343" spans="1:32">
      <c r="A343">
        <f>IF(A342=";","",IF('Main Template'!I363&lt;='Main Template'!$F$9,'Main Template'!I363,";"))</f>
        <v>0</v>
      </c>
      <c r="B343">
        <f>IF(OR(B$1=":=",$A343=";"),"",INDEX('Main Template'!$J$22:$AN$505,Vacay_Template!$A343,Vacay_Template!B$1))</f>
        <v>0</v>
      </c>
      <c r="C343">
        <f>IF(OR(C$1=":=",$A343=";"),"",INDEX('Main Template'!$J$22:$AN$505,Vacay_Template!$A343,Vacay_Template!C$1))</f>
        <v>0</v>
      </c>
      <c r="D343">
        <f>IF(OR(D$1=":=",$A343=";"),"",INDEX('Main Template'!$J$22:$AN$505,Vacay_Template!$A343,Vacay_Template!D$1))</f>
        <v>0</v>
      </c>
      <c r="E343">
        <f>IF(OR(E$1=":=",$A343=";"),"",INDEX('Main Template'!$J$22:$AN$505,Vacay_Template!$A343,Vacay_Template!E$1))</f>
        <v>0</v>
      </c>
      <c r="F343">
        <f>IF(OR(F$1=":=",$A343=";"),"",INDEX('Main Template'!$J$22:$AN$505,Vacay_Template!$A343,Vacay_Template!F$1))</f>
        <v>0</v>
      </c>
      <c r="G343">
        <f>IF(OR(G$1=":=",$A343=";"),"",INDEX('Main Template'!$J$22:$AN$505,Vacay_Template!$A343,Vacay_Template!G$1))</f>
        <v>0</v>
      </c>
      <c r="H343">
        <f>IF(OR(H$1=":=",$A343=";"),"",INDEX('Main Template'!$J$22:$AN$505,Vacay_Template!$A343,Vacay_Template!H$1))</f>
        <v>0</v>
      </c>
      <c r="I343">
        <f>IF(OR(I$1=":=",$A343=";"),"",INDEX('Main Template'!$J$22:$AN$505,Vacay_Template!$A343,Vacay_Template!I$1))</f>
        <v>0</v>
      </c>
      <c r="J343">
        <f>IF(OR(J$1=":=",$A343=";"),"",INDEX('Main Template'!$J$22:$AN$505,Vacay_Template!$A343,Vacay_Template!J$1))</f>
        <v>0</v>
      </c>
      <c r="K343">
        <f>IF(OR(K$1=":=",$A343=";"),"",INDEX('Main Template'!$J$22:$AN$505,Vacay_Template!$A343,Vacay_Template!K$1))</f>
        <v>0</v>
      </c>
      <c r="L343">
        <f>IF(OR(L$1=":=",$A343=";"),"",INDEX('Main Template'!$J$22:$AN$505,Vacay_Template!$A343,Vacay_Template!L$1))</f>
        <v>0</v>
      </c>
      <c r="M343">
        <f>IF(OR(M$1=":=",$A343=";"),"",INDEX('Main Template'!$J$22:$AN$505,Vacay_Template!$A343,Vacay_Template!M$1))</f>
        <v>0</v>
      </c>
      <c r="N343">
        <f>IF(OR(N$1=":=",$A343=";"),"",INDEX('Main Template'!$J$22:$AN$505,Vacay_Template!$A343,Vacay_Template!N$1))</f>
        <v>0</v>
      </c>
      <c r="O343">
        <f>IF(OR(O$1=":=",$A343=";"),"",INDEX('Main Template'!$J$22:$AN$505,Vacay_Template!$A343,Vacay_Template!O$1))</f>
        <v>0</v>
      </c>
      <c r="P343">
        <f>IF(OR(P$1=":=",$A343=";"),"",INDEX('Main Template'!$J$22:$AN$505,Vacay_Template!$A343,Vacay_Template!P$1))</f>
        <v>0</v>
      </c>
      <c r="Q343">
        <f>IF(OR(Q$1=":=",$A343=";"),"",INDEX('Main Template'!$J$22:$AN$505,Vacay_Template!$A343,Vacay_Template!Q$1))</f>
        <v>0</v>
      </c>
      <c r="R343">
        <f>IF(OR(R$1=":=",$A343=";"),"",INDEX('Main Template'!$J$22:$AN$505,Vacay_Template!$A343,Vacay_Template!R$1))</f>
        <v>0</v>
      </c>
      <c r="S343">
        <f>IF(OR(S$1=":=",$A343=";"),"",INDEX('Main Template'!$J$22:$AN$505,Vacay_Template!$A343,Vacay_Template!S$1))</f>
        <v>0</v>
      </c>
      <c r="T343">
        <f>IF(OR(T$1=":=",$A343=";"),"",INDEX('Main Template'!$J$22:$AN$505,Vacay_Template!$A343,Vacay_Template!T$1))</f>
        <v>0</v>
      </c>
      <c r="U343">
        <f>IF(OR(U$1=":=",$A343=";"),"",INDEX('Main Template'!$J$22:$AN$505,Vacay_Template!$A343,Vacay_Template!U$1))</f>
        <v>0</v>
      </c>
      <c r="V343">
        <f>IF(OR(V$1=":=",$A343=";"),"",INDEX('Main Template'!$J$22:$AN$505,Vacay_Template!$A343,Vacay_Template!V$1))</f>
        <v>0</v>
      </c>
      <c r="W343">
        <f>IF(OR(W$1=":=",$A343=";"),"",INDEX('Main Template'!$J$22:$AN$505,Vacay_Template!$A343,Vacay_Template!W$1))</f>
        <v>0</v>
      </c>
      <c r="X343">
        <f>IF(OR(X$1=":=",$A343=";"),"",INDEX('Main Template'!$J$22:$AN$505,Vacay_Template!$A343,Vacay_Template!X$1))</f>
        <v>0</v>
      </c>
      <c r="Y343">
        <f>IF(OR(Y$1=":=",$A343=";"),"",INDEX('Main Template'!$J$22:$AN$505,Vacay_Template!$A343,Vacay_Template!Y$1))</f>
        <v>0</v>
      </c>
      <c r="Z343">
        <f>IF(OR(Z$1=":=",$A343=";"),"",INDEX('Main Template'!$J$22:$AN$505,Vacay_Template!$A343,Vacay_Template!Z$1))</f>
        <v>0</v>
      </c>
      <c r="AA343">
        <f>IF(OR(AA$1=":=",$A343=";"),"",INDEX('Main Template'!$J$22:$AN$505,Vacay_Template!$A343,Vacay_Template!AA$1))</f>
        <v>0</v>
      </c>
      <c r="AB343">
        <f>IF(OR(AB$1=":=",$A343=";"),"",INDEX('Main Template'!$J$22:$AN$505,Vacay_Template!$A343,Vacay_Template!AB$1))</f>
        <v>0</v>
      </c>
      <c r="AC343">
        <f>IF(OR(AC$1=":=",$A343=";"),"",INDEX('Main Template'!$J$22:$AN$505,Vacay_Template!$A343,Vacay_Template!AC$1))</f>
        <v>0</v>
      </c>
      <c r="AD343">
        <f>IF(OR(AD$1=":=",$A343=";"),"",INDEX('Main Template'!$J$22:$AN$505,Vacay_Template!$A343,Vacay_Template!AD$1))</f>
        <v>0</v>
      </c>
      <c r="AE343" t="str">
        <f>IF(OR(AE$1=":=",$A343=";"),"",INDEX('Main Template'!$J$22:$AN$505,Vacay_Template!$A343,Vacay_Template!AE$1))</f>
        <v/>
      </c>
      <c r="AF343" t="e">
        <f>IF(OR(AF$1=":=",$A343=";"),"",INDEX('Main Template'!$J$22:$AN$505,Vacay_Template!$A343,Vacay_Template!AF$1))</f>
        <v>#VALUE!</v>
      </c>
    </row>
    <row r="344" spans="1:32">
      <c r="A344">
        <f>IF(A343=";","",IF('Main Template'!I364&lt;='Main Template'!$F$9,'Main Template'!I364,";"))</f>
        <v>0</v>
      </c>
      <c r="B344">
        <f>IF(OR(B$1=":=",$A344=";"),"",INDEX('Main Template'!$J$22:$AN$505,Vacay_Template!$A344,Vacay_Template!B$1))</f>
        <v>0</v>
      </c>
      <c r="C344">
        <f>IF(OR(C$1=":=",$A344=";"),"",INDEX('Main Template'!$J$22:$AN$505,Vacay_Template!$A344,Vacay_Template!C$1))</f>
        <v>0</v>
      </c>
      <c r="D344">
        <f>IF(OR(D$1=":=",$A344=";"),"",INDEX('Main Template'!$J$22:$AN$505,Vacay_Template!$A344,Vacay_Template!D$1))</f>
        <v>0</v>
      </c>
      <c r="E344">
        <f>IF(OR(E$1=":=",$A344=";"),"",INDEX('Main Template'!$J$22:$AN$505,Vacay_Template!$A344,Vacay_Template!E$1))</f>
        <v>0</v>
      </c>
      <c r="F344">
        <f>IF(OR(F$1=":=",$A344=";"),"",INDEX('Main Template'!$J$22:$AN$505,Vacay_Template!$A344,Vacay_Template!F$1))</f>
        <v>0</v>
      </c>
      <c r="G344">
        <f>IF(OR(G$1=":=",$A344=";"),"",INDEX('Main Template'!$J$22:$AN$505,Vacay_Template!$A344,Vacay_Template!G$1))</f>
        <v>0</v>
      </c>
      <c r="H344">
        <f>IF(OR(H$1=":=",$A344=";"),"",INDEX('Main Template'!$J$22:$AN$505,Vacay_Template!$A344,Vacay_Template!H$1))</f>
        <v>0</v>
      </c>
      <c r="I344">
        <f>IF(OR(I$1=":=",$A344=";"),"",INDEX('Main Template'!$J$22:$AN$505,Vacay_Template!$A344,Vacay_Template!I$1))</f>
        <v>0</v>
      </c>
      <c r="J344">
        <f>IF(OR(J$1=":=",$A344=";"),"",INDEX('Main Template'!$J$22:$AN$505,Vacay_Template!$A344,Vacay_Template!J$1))</f>
        <v>0</v>
      </c>
      <c r="K344">
        <f>IF(OR(K$1=":=",$A344=";"),"",INDEX('Main Template'!$J$22:$AN$505,Vacay_Template!$A344,Vacay_Template!K$1))</f>
        <v>0</v>
      </c>
      <c r="L344">
        <f>IF(OR(L$1=":=",$A344=";"),"",INDEX('Main Template'!$J$22:$AN$505,Vacay_Template!$A344,Vacay_Template!L$1))</f>
        <v>0</v>
      </c>
      <c r="M344">
        <f>IF(OR(M$1=":=",$A344=";"),"",INDEX('Main Template'!$J$22:$AN$505,Vacay_Template!$A344,Vacay_Template!M$1))</f>
        <v>0</v>
      </c>
      <c r="N344">
        <f>IF(OR(N$1=":=",$A344=";"),"",INDEX('Main Template'!$J$22:$AN$505,Vacay_Template!$A344,Vacay_Template!N$1))</f>
        <v>0</v>
      </c>
      <c r="O344">
        <f>IF(OR(O$1=":=",$A344=";"),"",INDEX('Main Template'!$J$22:$AN$505,Vacay_Template!$A344,Vacay_Template!O$1))</f>
        <v>0</v>
      </c>
      <c r="P344">
        <f>IF(OR(P$1=":=",$A344=";"),"",INDEX('Main Template'!$J$22:$AN$505,Vacay_Template!$A344,Vacay_Template!P$1))</f>
        <v>0</v>
      </c>
      <c r="Q344">
        <f>IF(OR(Q$1=":=",$A344=";"),"",INDEX('Main Template'!$J$22:$AN$505,Vacay_Template!$A344,Vacay_Template!Q$1))</f>
        <v>0</v>
      </c>
      <c r="R344">
        <f>IF(OR(R$1=":=",$A344=";"),"",INDEX('Main Template'!$J$22:$AN$505,Vacay_Template!$A344,Vacay_Template!R$1))</f>
        <v>0</v>
      </c>
      <c r="S344">
        <f>IF(OR(S$1=":=",$A344=";"),"",INDEX('Main Template'!$J$22:$AN$505,Vacay_Template!$A344,Vacay_Template!S$1))</f>
        <v>0</v>
      </c>
      <c r="T344">
        <f>IF(OR(T$1=":=",$A344=";"),"",INDEX('Main Template'!$J$22:$AN$505,Vacay_Template!$A344,Vacay_Template!T$1))</f>
        <v>0</v>
      </c>
      <c r="U344">
        <f>IF(OR(U$1=":=",$A344=";"),"",INDEX('Main Template'!$J$22:$AN$505,Vacay_Template!$A344,Vacay_Template!U$1))</f>
        <v>0</v>
      </c>
      <c r="V344">
        <f>IF(OR(V$1=":=",$A344=";"),"",INDEX('Main Template'!$J$22:$AN$505,Vacay_Template!$A344,Vacay_Template!V$1))</f>
        <v>0</v>
      </c>
      <c r="W344">
        <f>IF(OR(W$1=":=",$A344=";"),"",INDEX('Main Template'!$J$22:$AN$505,Vacay_Template!$A344,Vacay_Template!W$1))</f>
        <v>0</v>
      </c>
      <c r="X344">
        <f>IF(OR(X$1=":=",$A344=";"),"",INDEX('Main Template'!$J$22:$AN$505,Vacay_Template!$A344,Vacay_Template!X$1))</f>
        <v>0</v>
      </c>
      <c r="Y344">
        <f>IF(OR(Y$1=":=",$A344=";"),"",INDEX('Main Template'!$J$22:$AN$505,Vacay_Template!$A344,Vacay_Template!Y$1))</f>
        <v>0</v>
      </c>
      <c r="Z344">
        <f>IF(OR(Z$1=":=",$A344=";"),"",INDEX('Main Template'!$J$22:$AN$505,Vacay_Template!$A344,Vacay_Template!Z$1))</f>
        <v>0</v>
      </c>
      <c r="AA344">
        <f>IF(OR(AA$1=":=",$A344=";"),"",INDEX('Main Template'!$J$22:$AN$505,Vacay_Template!$A344,Vacay_Template!AA$1))</f>
        <v>0</v>
      </c>
      <c r="AB344">
        <f>IF(OR(AB$1=":=",$A344=";"),"",INDEX('Main Template'!$J$22:$AN$505,Vacay_Template!$A344,Vacay_Template!AB$1))</f>
        <v>0</v>
      </c>
      <c r="AC344">
        <f>IF(OR(AC$1=":=",$A344=";"),"",INDEX('Main Template'!$J$22:$AN$505,Vacay_Template!$A344,Vacay_Template!AC$1))</f>
        <v>0</v>
      </c>
      <c r="AD344">
        <f>IF(OR(AD$1=":=",$A344=";"),"",INDEX('Main Template'!$J$22:$AN$505,Vacay_Template!$A344,Vacay_Template!AD$1))</f>
        <v>0</v>
      </c>
      <c r="AE344" t="str">
        <f>IF(OR(AE$1=":=",$A344=";"),"",INDEX('Main Template'!$J$22:$AN$505,Vacay_Template!$A344,Vacay_Template!AE$1))</f>
        <v/>
      </c>
      <c r="AF344" t="e">
        <f>IF(OR(AF$1=":=",$A344=";"),"",INDEX('Main Template'!$J$22:$AN$505,Vacay_Template!$A344,Vacay_Template!AF$1))</f>
        <v>#VALUE!</v>
      </c>
    </row>
    <row r="345" spans="1:32">
      <c r="A345">
        <f>IF(A344=";","",IF('Main Template'!I365&lt;='Main Template'!$F$9,'Main Template'!I365,";"))</f>
        <v>0</v>
      </c>
      <c r="B345">
        <f>IF(OR(B$1=":=",$A345=";"),"",INDEX('Main Template'!$J$22:$AN$505,Vacay_Template!$A345,Vacay_Template!B$1))</f>
        <v>0</v>
      </c>
      <c r="C345">
        <f>IF(OR(C$1=":=",$A345=";"),"",INDEX('Main Template'!$J$22:$AN$505,Vacay_Template!$A345,Vacay_Template!C$1))</f>
        <v>0</v>
      </c>
      <c r="D345">
        <f>IF(OR(D$1=":=",$A345=";"),"",INDEX('Main Template'!$J$22:$AN$505,Vacay_Template!$A345,Vacay_Template!D$1))</f>
        <v>0</v>
      </c>
      <c r="E345">
        <f>IF(OR(E$1=":=",$A345=";"),"",INDEX('Main Template'!$J$22:$AN$505,Vacay_Template!$A345,Vacay_Template!E$1))</f>
        <v>0</v>
      </c>
      <c r="F345">
        <f>IF(OR(F$1=":=",$A345=";"),"",INDEX('Main Template'!$J$22:$AN$505,Vacay_Template!$A345,Vacay_Template!F$1))</f>
        <v>0</v>
      </c>
      <c r="G345">
        <f>IF(OR(G$1=":=",$A345=";"),"",INDEX('Main Template'!$J$22:$AN$505,Vacay_Template!$A345,Vacay_Template!G$1))</f>
        <v>0</v>
      </c>
      <c r="H345">
        <f>IF(OR(H$1=":=",$A345=";"),"",INDEX('Main Template'!$J$22:$AN$505,Vacay_Template!$A345,Vacay_Template!H$1))</f>
        <v>0</v>
      </c>
      <c r="I345">
        <f>IF(OR(I$1=":=",$A345=";"),"",INDEX('Main Template'!$J$22:$AN$505,Vacay_Template!$A345,Vacay_Template!I$1))</f>
        <v>0</v>
      </c>
      <c r="J345">
        <f>IF(OR(J$1=":=",$A345=";"),"",INDEX('Main Template'!$J$22:$AN$505,Vacay_Template!$A345,Vacay_Template!J$1))</f>
        <v>0</v>
      </c>
      <c r="K345">
        <f>IF(OR(K$1=":=",$A345=";"),"",INDEX('Main Template'!$J$22:$AN$505,Vacay_Template!$A345,Vacay_Template!K$1))</f>
        <v>0</v>
      </c>
      <c r="L345">
        <f>IF(OR(L$1=":=",$A345=";"),"",INDEX('Main Template'!$J$22:$AN$505,Vacay_Template!$A345,Vacay_Template!L$1))</f>
        <v>0</v>
      </c>
      <c r="M345">
        <f>IF(OR(M$1=":=",$A345=";"),"",INDEX('Main Template'!$J$22:$AN$505,Vacay_Template!$A345,Vacay_Template!M$1))</f>
        <v>0</v>
      </c>
      <c r="N345">
        <f>IF(OR(N$1=":=",$A345=";"),"",INDEX('Main Template'!$J$22:$AN$505,Vacay_Template!$A345,Vacay_Template!N$1))</f>
        <v>0</v>
      </c>
      <c r="O345">
        <f>IF(OR(O$1=":=",$A345=";"),"",INDEX('Main Template'!$J$22:$AN$505,Vacay_Template!$A345,Vacay_Template!O$1))</f>
        <v>0</v>
      </c>
      <c r="P345">
        <f>IF(OR(P$1=":=",$A345=";"),"",INDEX('Main Template'!$J$22:$AN$505,Vacay_Template!$A345,Vacay_Template!P$1))</f>
        <v>0</v>
      </c>
      <c r="Q345">
        <f>IF(OR(Q$1=":=",$A345=";"),"",INDEX('Main Template'!$J$22:$AN$505,Vacay_Template!$A345,Vacay_Template!Q$1))</f>
        <v>0</v>
      </c>
      <c r="R345">
        <f>IF(OR(R$1=":=",$A345=";"),"",INDEX('Main Template'!$J$22:$AN$505,Vacay_Template!$A345,Vacay_Template!R$1))</f>
        <v>0</v>
      </c>
      <c r="S345">
        <f>IF(OR(S$1=":=",$A345=";"),"",INDEX('Main Template'!$J$22:$AN$505,Vacay_Template!$A345,Vacay_Template!S$1))</f>
        <v>0</v>
      </c>
      <c r="T345">
        <f>IF(OR(T$1=":=",$A345=";"),"",INDEX('Main Template'!$J$22:$AN$505,Vacay_Template!$A345,Vacay_Template!T$1))</f>
        <v>0</v>
      </c>
      <c r="U345">
        <f>IF(OR(U$1=":=",$A345=";"),"",INDEX('Main Template'!$J$22:$AN$505,Vacay_Template!$A345,Vacay_Template!U$1))</f>
        <v>0</v>
      </c>
      <c r="V345">
        <f>IF(OR(V$1=":=",$A345=";"),"",INDEX('Main Template'!$J$22:$AN$505,Vacay_Template!$A345,Vacay_Template!V$1))</f>
        <v>0</v>
      </c>
      <c r="W345">
        <f>IF(OR(W$1=":=",$A345=";"),"",INDEX('Main Template'!$J$22:$AN$505,Vacay_Template!$A345,Vacay_Template!W$1))</f>
        <v>0</v>
      </c>
      <c r="X345">
        <f>IF(OR(X$1=":=",$A345=";"),"",INDEX('Main Template'!$J$22:$AN$505,Vacay_Template!$A345,Vacay_Template!X$1))</f>
        <v>0</v>
      </c>
      <c r="Y345">
        <f>IF(OR(Y$1=":=",$A345=";"),"",INDEX('Main Template'!$J$22:$AN$505,Vacay_Template!$A345,Vacay_Template!Y$1))</f>
        <v>0</v>
      </c>
      <c r="Z345">
        <f>IF(OR(Z$1=":=",$A345=";"),"",INDEX('Main Template'!$J$22:$AN$505,Vacay_Template!$A345,Vacay_Template!Z$1))</f>
        <v>0</v>
      </c>
      <c r="AA345">
        <f>IF(OR(AA$1=":=",$A345=";"),"",INDEX('Main Template'!$J$22:$AN$505,Vacay_Template!$A345,Vacay_Template!AA$1))</f>
        <v>0</v>
      </c>
      <c r="AB345">
        <f>IF(OR(AB$1=":=",$A345=";"),"",INDEX('Main Template'!$J$22:$AN$505,Vacay_Template!$A345,Vacay_Template!AB$1))</f>
        <v>0</v>
      </c>
      <c r="AC345">
        <f>IF(OR(AC$1=":=",$A345=";"),"",INDEX('Main Template'!$J$22:$AN$505,Vacay_Template!$A345,Vacay_Template!AC$1))</f>
        <v>0</v>
      </c>
      <c r="AD345">
        <f>IF(OR(AD$1=":=",$A345=";"),"",INDEX('Main Template'!$J$22:$AN$505,Vacay_Template!$A345,Vacay_Template!AD$1))</f>
        <v>0</v>
      </c>
      <c r="AE345" t="str">
        <f>IF(OR(AE$1=":=",$A345=";"),"",INDEX('Main Template'!$J$22:$AN$505,Vacay_Template!$A345,Vacay_Template!AE$1))</f>
        <v/>
      </c>
      <c r="AF345" t="e">
        <f>IF(OR(AF$1=":=",$A345=";"),"",INDEX('Main Template'!$J$22:$AN$505,Vacay_Template!$A345,Vacay_Template!AF$1))</f>
        <v>#VALUE!</v>
      </c>
    </row>
    <row r="346" spans="1:32">
      <c r="A346">
        <f>IF(A345=";","",IF('Main Template'!I366&lt;='Main Template'!$F$9,'Main Template'!I366,";"))</f>
        <v>0</v>
      </c>
      <c r="B346">
        <f>IF(OR(B$1=":=",$A346=";"),"",INDEX('Main Template'!$J$22:$AN$505,Vacay_Template!$A346,Vacay_Template!B$1))</f>
        <v>0</v>
      </c>
      <c r="C346">
        <f>IF(OR(C$1=":=",$A346=";"),"",INDEX('Main Template'!$J$22:$AN$505,Vacay_Template!$A346,Vacay_Template!C$1))</f>
        <v>0</v>
      </c>
      <c r="D346">
        <f>IF(OR(D$1=":=",$A346=";"),"",INDEX('Main Template'!$J$22:$AN$505,Vacay_Template!$A346,Vacay_Template!D$1))</f>
        <v>0</v>
      </c>
      <c r="E346">
        <f>IF(OR(E$1=":=",$A346=";"),"",INDEX('Main Template'!$J$22:$AN$505,Vacay_Template!$A346,Vacay_Template!E$1))</f>
        <v>0</v>
      </c>
      <c r="F346">
        <f>IF(OR(F$1=":=",$A346=";"),"",INDEX('Main Template'!$J$22:$AN$505,Vacay_Template!$A346,Vacay_Template!F$1))</f>
        <v>0</v>
      </c>
      <c r="G346">
        <f>IF(OR(G$1=":=",$A346=";"),"",INDEX('Main Template'!$J$22:$AN$505,Vacay_Template!$A346,Vacay_Template!G$1))</f>
        <v>0</v>
      </c>
      <c r="H346">
        <f>IF(OR(H$1=":=",$A346=";"),"",INDEX('Main Template'!$J$22:$AN$505,Vacay_Template!$A346,Vacay_Template!H$1))</f>
        <v>0</v>
      </c>
      <c r="I346">
        <f>IF(OR(I$1=":=",$A346=";"),"",INDEX('Main Template'!$J$22:$AN$505,Vacay_Template!$A346,Vacay_Template!I$1))</f>
        <v>0</v>
      </c>
      <c r="J346">
        <f>IF(OR(J$1=":=",$A346=";"),"",INDEX('Main Template'!$J$22:$AN$505,Vacay_Template!$A346,Vacay_Template!J$1))</f>
        <v>0</v>
      </c>
      <c r="K346">
        <f>IF(OR(K$1=":=",$A346=";"),"",INDEX('Main Template'!$J$22:$AN$505,Vacay_Template!$A346,Vacay_Template!K$1))</f>
        <v>0</v>
      </c>
      <c r="L346">
        <f>IF(OR(L$1=":=",$A346=";"),"",INDEX('Main Template'!$J$22:$AN$505,Vacay_Template!$A346,Vacay_Template!L$1))</f>
        <v>0</v>
      </c>
      <c r="M346">
        <f>IF(OR(M$1=":=",$A346=";"),"",INDEX('Main Template'!$J$22:$AN$505,Vacay_Template!$A346,Vacay_Template!M$1))</f>
        <v>0</v>
      </c>
      <c r="N346">
        <f>IF(OR(N$1=":=",$A346=";"),"",INDEX('Main Template'!$J$22:$AN$505,Vacay_Template!$A346,Vacay_Template!N$1))</f>
        <v>0</v>
      </c>
      <c r="O346">
        <f>IF(OR(O$1=":=",$A346=";"),"",INDEX('Main Template'!$J$22:$AN$505,Vacay_Template!$A346,Vacay_Template!O$1))</f>
        <v>0</v>
      </c>
      <c r="P346">
        <f>IF(OR(P$1=":=",$A346=";"),"",INDEX('Main Template'!$J$22:$AN$505,Vacay_Template!$A346,Vacay_Template!P$1))</f>
        <v>0</v>
      </c>
      <c r="Q346">
        <f>IF(OR(Q$1=":=",$A346=";"),"",INDEX('Main Template'!$J$22:$AN$505,Vacay_Template!$A346,Vacay_Template!Q$1))</f>
        <v>0</v>
      </c>
      <c r="R346">
        <f>IF(OR(R$1=":=",$A346=";"),"",INDEX('Main Template'!$J$22:$AN$505,Vacay_Template!$A346,Vacay_Template!R$1))</f>
        <v>0</v>
      </c>
      <c r="S346">
        <f>IF(OR(S$1=":=",$A346=";"),"",INDEX('Main Template'!$J$22:$AN$505,Vacay_Template!$A346,Vacay_Template!S$1))</f>
        <v>0</v>
      </c>
      <c r="T346">
        <f>IF(OR(T$1=":=",$A346=";"),"",INDEX('Main Template'!$J$22:$AN$505,Vacay_Template!$A346,Vacay_Template!T$1))</f>
        <v>0</v>
      </c>
      <c r="U346">
        <f>IF(OR(U$1=":=",$A346=";"),"",INDEX('Main Template'!$J$22:$AN$505,Vacay_Template!$A346,Vacay_Template!U$1))</f>
        <v>0</v>
      </c>
      <c r="V346">
        <f>IF(OR(V$1=":=",$A346=";"),"",INDEX('Main Template'!$J$22:$AN$505,Vacay_Template!$A346,Vacay_Template!V$1))</f>
        <v>0</v>
      </c>
      <c r="W346">
        <f>IF(OR(W$1=":=",$A346=";"),"",INDEX('Main Template'!$J$22:$AN$505,Vacay_Template!$A346,Vacay_Template!W$1))</f>
        <v>0</v>
      </c>
      <c r="X346">
        <f>IF(OR(X$1=":=",$A346=";"),"",INDEX('Main Template'!$J$22:$AN$505,Vacay_Template!$A346,Vacay_Template!X$1))</f>
        <v>0</v>
      </c>
      <c r="Y346">
        <f>IF(OR(Y$1=":=",$A346=";"),"",INDEX('Main Template'!$J$22:$AN$505,Vacay_Template!$A346,Vacay_Template!Y$1))</f>
        <v>0</v>
      </c>
      <c r="Z346">
        <f>IF(OR(Z$1=":=",$A346=";"),"",INDEX('Main Template'!$J$22:$AN$505,Vacay_Template!$A346,Vacay_Template!Z$1))</f>
        <v>0</v>
      </c>
      <c r="AA346">
        <f>IF(OR(AA$1=":=",$A346=";"),"",INDEX('Main Template'!$J$22:$AN$505,Vacay_Template!$A346,Vacay_Template!AA$1))</f>
        <v>0</v>
      </c>
      <c r="AB346">
        <f>IF(OR(AB$1=":=",$A346=";"),"",INDEX('Main Template'!$J$22:$AN$505,Vacay_Template!$A346,Vacay_Template!AB$1))</f>
        <v>0</v>
      </c>
      <c r="AC346">
        <f>IF(OR(AC$1=":=",$A346=";"),"",INDEX('Main Template'!$J$22:$AN$505,Vacay_Template!$A346,Vacay_Template!AC$1))</f>
        <v>0</v>
      </c>
      <c r="AD346">
        <f>IF(OR(AD$1=":=",$A346=";"),"",INDEX('Main Template'!$J$22:$AN$505,Vacay_Template!$A346,Vacay_Template!AD$1))</f>
        <v>0</v>
      </c>
      <c r="AE346" t="str">
        <f>IF(OR(AE$1=":=",$A346=";"),"",INDEX('Main Template'!$J$22:$AN$505,Vacay_Template!$A346,Vacay_Template!AE$1))</f>
        <v/>
      </c>
      <c r="AF346" t="e">
        <f>IF(OR(AF$1=":=",$A346=";"),"",INDEX('Main Template'!$J$22:$AN$505,Vacay_Template!$A346,Vacay_Template!AF$1))</f>
        <v>#VALUE!</v>
      </c>
    </row>
    <row r="347" spans="1:32">
      <c r="A347">
        <f>IF(A346=";","",IF('Main Template'!I367&lt;='Main Template'!$F$9,'Main Template'!I367,";"))</f>
        <v>0</v>
      </c>
      <c r="B347">
        <f>IF(OR(B$1=":=",$A347=";"),"",INDEX('Main Template'!$J$22:$AN$505,Vacay_Template!$A347,Vacay_Template!B$1))</f>
        <v>0</v>
      </c>
      <c r="C347">
        <f>IF(OR(C$1=":=",$A347=";"),"",INDEX('Main Template'!$J$22:$AN$505,Vacay_Template!$A347,Vacay_Template!C$1))</f>
        <v>0</v>
      </c>
      <c r="D347">
        <f>IF(OR(D$1=":=",$A347=";"),"",INDEX('Main Template'!$J$22:$AN$505,Vacay_Template!$A347,Vacay_Template!D$1))</f>
        <v>0</v>
      </c>
      <c r="E347">
        <f>IF(OR(E$1=":=",$A347=";"),"",INDEX('Main Template'!$J$22:$AN$505,Vacay_Template!$A347,Vacay_Template!E$1))</f>
        <v>0</v>
      </c>
      <c r="F347">
        <f>IF(OR(F$1=":=",$A347=";"),"",INDEX('Main Template'!$J$22:$AN$505,Vacay_Template!$A347,Vacay_Template!F$1))</f>
        <v>0</v>
      </c>
      <c r="G347">
        <f>IF(OR(G$1=":=",$A347=";"),"",INDEX('Main Template'!$J$22:$AN$505,Vacay_Template!$A347,Vacay_Template!G$1))</f>
        <v>0</v>
      </c>
      <c r="H347">
        <f>IF(OR(H$1=":=",$A347=";"),"",INDEX('Main Template'!$J$22:$AN$505,Vacay_Template!$A347,Vacay_Template!H$1))</f>
        <v>0</v>
      </c>
      <c r="I347">
        <f>IF(OR(I$1=":=",$A347=";"),"",INDEX('Main Template'!$J$22:$AN$505,Vacay_Template!$A347,Vacay_Template!I$1))</f>
        <v>0</v>
      </c>
      <c r="J347">
        <f>IF(OR(J$1=":=",$A347=";"),"",INDEX('Main Template'!$J$22:$AN$505,Vacay_Template!$A347,Vacay_Template!J$1))</f>
        <v>0</v>
      </c>
      <c r="K347">
        <f>IF(OR(K$1=":=",$A347=";"),"",INDEX('Main Template'!$J$22:$AN$505,Vacay_Template!$A347,Vacay_Template!K$1))</f>
        <v>0</v>
      </c>
      <c r="L347">
        <f>IF(OR(L$1=":=",$A347=";"),"",INDEX('Main Template'!$J$22:$AN$505,Vacay_Template!$A347,Vacay_Template!L$1))</f>
        <v>0</v>
      </c>
      <c r="M347">
        <f>IF(OR(M$1=":=",$A347=";"),"",INDEX('Main Template'!$J$22:$AN$505,Vacay_Template!$A347,Vacay_Template!M$1))</f>
        <v>0</v>
      </c>
      <c r="N347">
        <f>IF(OR(N$1=":=",$A347=";"),"",INDEX('Main Template'!$J$22:$AN$505,Vacay_Template!$A347,Vacay_Template!N$1))</f>
        <v>0</v>
      </c>
      <c r="O347">
        <f>IF(OR(O$1=":=",$A347=";"),"",INDEX('Main Template'!$J$22:$AN$505,Vacay_Template!$A347,Vacay_Template!O$1))</f>
        <v>0</v>
      </c>
      <c r="P347">
        <f>IF(OR(P$1=":=",$A347=";"),"",INDEX('Main Template'!$J$22:$AN$505,Vacay_Template!$A347,Vacay_Template!P$1))</f>
        <v>0</v>
      </c>
      <c r="Q347">
        <f>IF(OR(Q$1=":=",$A347=";"),"",INDEX('Main Template'!$J$22:$AN$505,Vacay_Template!$A347,Vacay_Template!Q$1))</f>
        <v>0</v>
      </c>
      <c r="R347">
        <f>IF(OR(R$1=":=",$A347=";"),"",INDEX('Main Template'!$J$22:$AN$505,Vacay_Template!$A347,Vacay_Template!R$1))</f>
        <v>0</v>
      </c>
      <c r="S347">
        <f>IF(OR(S$1=":=",$A347=";"),"",INDEX('Main Template'!$J$22:$AN$505,Vacay_Template!$A347,Vacay_Template!S$1))</f>
        <v>0</v>
      </c>
      <c r="T347">
        <f>IF(OR(T$1=":=",$A347=";"),"",INDEX('Main Template'!$J$22:$AN$505,Vacay_Template!$A347,Vacay_Template!T$1))</f>
        <v>0</v>
      </c>
      <c r="U347">
        <f>IF(OR(U$1=":=",$A347=";"),"",INDEX('Main Template'!$J$22:$AN$505,Vacay_Template!$A347,Vacay_Template!U$1))</f>
        <v>0</v>
      </c>
      <c r="V347">
        <f>IF(OR(V$1=":=",$A347=";"),"",INDEX('Main Template'!$J$22:$AN$505,Vacay_Template!$A347,Vacay_Template!V$1))</f>
        <v>0</v>
      </c>
      <c r="W347">
        <f>IF(OR(W$1=":=",$A347=";"),"",INDEX('Main Template'!$J$22:$AN$505,Vacay_Template!$A347,Vacay_Template!W$1))</f>
        <v>0</v>
      </c>
      <c r="X347">
        <f>IF(OR(X$1=":=",$A347=";"),"",INDEX('Main Template'!$J$22:$AN$505,Vacay_Template!$A347,Vacay_Template!X$1))</f>
        <v>0</v>
      </c>
      <c r="Y347">
        <f>IF(OR(Y$1=":=",$A347=";"),"",INDEX('Main Template'!$J$22:$AN$505,Vacay_Template!$A347,Vacay_Template!Y$1))</f>
        <v>0</v>
      </c>
      <c r="Z347">
        <f>IF(OR(Z$1=":=",$A347=";"),"",INDEX('Main Template'!$J$22:$AN$505,Vacay_Template!$A347,Vacay_Template!Z$1))</f>
        <v>0</v>
      </c>
      <c r="AA347">
        <f>IF(OR(AA$1=":=",$A347=";"),"",INDEX('Main Template'!$J$22:$AN$505,Vacay_Template!$A347,Vacay_Template!AA$1))</f>
        <v>0</v>
      </c>
      <c r="AB347">
        <f>IF(OR(AB$1=":=",$A347=";"),"",INDEX('Main Template'!$J$22:$AN$505,Vacay_Template!$A347,Vacay_Template!AB$1))</f>
        <v>0</v>
      </c>
      <c r="AC347">
        <f>IF(OR(AC$1=":=",$A347=";"),"",INDEX('Main Template'!$J$22:$AN$505,Vacay_Template!$A347,Vacay_Template!AC$1))</f>
        <v>0</v>
      </c>
      <c r="AD347">
        <f>IF(OR(AD$1=":=",$A347=";"),"",INDEX('Main Template'!$J$22:$AN$505,Vacay_Template!$A347,Vacay_Template!AD$1))</f>
        <v>0</v>
      </c>
      <c r="AE347" t="str">
        <f>IF(OR(AE$1=":=",$A347=";"),"",INDEX('Main Template'!$J$22:$AN$505,Vacay_Template!$A347,Vacay_Template!AE$1))</f>
        <v/>
      </c>
      <c r="AF347" t="e">
        <f>IF(OR(AF$1=":=",$A347=";"),"",INDEX('Main Template'!$J$22:$AN$505,Vacay_Template!$A347,Vacay_Template!AF$1))</f>
        <v>#VALUE!</v>
      </c>
    </row>
    <row r="348" spans="1:32">
      <c r="A348">
        <f>IF(A347=";","",IF('Main Template'!I368&lt;='Main Template'!$F$9,'Main Template'!I368,";"))</f>
        <v>0</v>
      </c>
      <c r="B348">
        <f>IF(OR(B$1=":=",$A348=";"),"",INDEX('Main Template'!$J$22:$AN$505,Vacay_Template!$A348,Vacay_Template!B$1))</f>
        <v>0</v>
      </c>
      <c r="C348">
        <f>IF(OR(C$1=":=",$A348=";"),"",INDEX('Main Template'!$J$22:$AN$505,Vacay_Template!$A348,Vacay_Template!C$1))</f>
        <v>0</v>
      </c>
      <c r="D348">
        <f>IF(OR(D$1=":=",$A348=";"),"",INDEX('Main Template'!$J$22:$AN$505,Vacay_Template!$A348,Vacay_Template!D$1))</f>
        <v>0</v>
      </c>
      <c r="E348">
        <f>IF(OR(E$1=":=",$A348=";"),"",INDEX('Main Template'!$J$22:$AN$505,Vacay_Template!$A348,Vacay_Template!E$1))</f>
        <v>0</v>
      </c>
      <c r="F348">
        <f>IF(OR(F$1=":=",$A348=";"),"",INDEX('Main Template'!$J$22:$AN$505,Vacay_Template!$A348,Vacay_Template!F$1))</f>
        <v>0</v>
      </c>
      <c r="G348">
        <f>IF(OR(G$1=":=",$A348=";"),"",INDEX('Main Template'!$J$22:$AN$505,Vacay_Template!$A348,Vacay_Template!G$1))</f>
        <v>0</v>
      </c>
      <c r="H348">
        <f>IF(OR(H$1=":=",$A348=";"),"",INDEX('Main Template'!$J$22:$AN$505,Vacay_Template!$A348,Vacay_Template!H$1))</f>
        <v>0</v>
      </c>
      <c r="I348">
        <f>IF(OR(I$1=":=",$A348=";"),"",INDEX('Main Template'!$J$22:$AN$505,Vacay_Template!$A348,Vacay_Template!I$1))</f>
        <v>0</v>
      </c>
      <c r="J348">
        <f>IF(OR(J$1=":=",$A348=";"),"",INDEX('Main Template'!$J$22:$AN$505,Vacay_Template!$A348,Vacay_Template!J$1))</f>
        <v>0</v>
      </c>
      <c r="K348">
        <f>IF(OR(K$1=":=",$A348=";"),"",INDEX('Main Template'!$J$22:$AN$505,Vacay_Template!$A348,Vacay_Template!K$1))</f>
        <v>0</v>
      </c>
      <c r="L348">
        <f>IF(OR(L$1=":=",$A348=";"),"",INDEX('Main Template'!$J$22:$AN$505,Vacay_Template!$A348,Vacay_Template!L$1))</f>
        <v>0</v>
      </c>
      <c r="M348">
        <f>IF(OR(M$1=":=",$A348=";"),"",INDEX('Main Template'!$J$22:$AN$505,Vacay_Template!$A348,Vacay_Template!M$1))</f>
        <v>0</v>
      </c>
      <c r="N348">
        <f>IF(OR(N$1=":=",$A348=";"),"",INDEX('Main Template'!$J$22:$AN$505,Vacay_Template!$A348,Vacay_Template!N$1))</f>
        <v>0</v>
      </c>
      <c r="O348">
        <f>IF(OR(O$1=":=",$A348=";"),"",INDEX('Main Template'!$J$22:$AN$505,Vacay_Template!$A348,Vacay_Template!O$1))</f>
        <v>0</v>
      </c>
      <c r="P348">
        <f>IF(OR(P$1=":=",$A348=";"),"",INDEX('Main Template'!$J$22:$AN$505,Vacay_Template!$A348,Vacay_Template!P$1))</f>
        <v>0</v>
      </c>
      <c r="Q348">
        <f>IF(OR(Q$1=":=",$A348=";"),"",INDEX('Main Template'!$J$22:$AN$505,Vacay_Template!$A348,Vacay_Template!Q$1))</f>
        <v>0</v>
      </c>
      <c r="R348">
        <f>IF(OR(R$1=":=",$A348=";"),"",INDEX('Main Template'!$J$22:$AN$505,Vacay_Template!$A348,Vacay_Template!R$1))</f>
        <v>0</v>
      </c>
      <c r="S348">
        <f>IF(OR(S$1=":=",$A348=";"),"",INDEX('Main Template'!$J$22:$AN$505,Vacay_Template!$A348,Vacay_Template!S$1))</f>
        <v>0</v>
      </c>
      <c r="T348">
        <f>IF(OR(T$1=":=",$A348=";"),"",INDEX('Main Template'!$J$22:$AN$505,Vacay_Template!$A348,Vacay_Template!T$1))</f>
        <v>0</v>
      </c>
      <c r="U348">
        <f>IF(OR(U$1=":=",$A348=";"),"",INDEX('Main Template'!$J$22:$AN$505,Vacay_Template!$A348,Vacay_Template!U$1))</f>
        <v>0</v>
      </c>
      <c r="V348">
        <f>IF(OR(V$1=":=",$A348=";"),"",INDEX('Main Template'!$J$22:$AN$505,Vacay_Template!$A348,Vacay_Template!V$1))</f>
        <v>0</v>
      </c>
      <c r="W348">
        <f>IF(OR(W$1=":=",$A348=";"),"",INDEX('Main Template'!$J$22:$AN$505,Vacay_Template!$A348,Vacay_Template!W$1))</f>
        <v>0</v>
      </c>
      <c r="X348">
        <f>IF(OR(X$1=":=",$A348=";"),"",INDEX('Main Template'!$J$22:$AN$505,Vacay_Template!$A348,Vacay_Template!X$1))</f>
        <v>0</v>
      </c>
      <c r="Y348">
        <f>IF(OR(Y$1=":=",$A348=";"),"",INDEX('Main Template'!$J$22:$AN$505,Vacay_Template!$A348,Vacay_Template!Y$1))</f>
        <v>0</v>
      </c>
      <c r="Z348">
        <f>IF(OR(Z$1=":=",$A348=";"),"",INDEX('Main Template'!$J$22:$AN$505,Vacay_Template!$A348,Vacay_Template!Z$1))</f>
        <v>0</v>
      </c>
      <c r="AA348">
        <f>IF(OR(AA$1=":=",$A348=";"),"",INDEX('Main Template'!$J$22:$AN$505,Vacay_Template!$A348,Vacay_Template!AA$1))</f>
        <v>0</v>
      </c>
      <c r="AB348">
        <f>IF(OR(AB$1=":=",$A348=";"),"",INDEX('Main Template'!$J$22:$AN$505,Vacay_Template!$A348,Vacay_Template!AB$1))</f>
        <v>0</v>
      </c>
      <c r="AC348">
        <f>IF(OR(AC$1=":=",$A348=";"),"",INDEX('Main Template'!$J$22:$AN$505,Vacay_Template!$A348,Vacay_Template!AC$1))</f>
        <v>0</v>
      </c>
      <c r="AD348">
        <f>IF(OR(AD$1=":=",$A348=";"),"",INDEX('Main Template'!$J$22:$AN$505,Vacay_Template!$A348,Vacay_Template!AD$1))</f>
        <v>0</v>
      </c>
      <c r="AE348" t="str">
        <f>IF(OR(AE$1=":=",$A348=";"),"",INDEX('Main Template'!$J$22:$AN$505,Vacay_Template!$A348,Vacay_Template!AE$1))</f>
        <v/>
      </c>
      <c r="AF348" t="e">
        <f>IF(OR(AF$1=":=",$A348=";"),"",INDEX('Main Template'!$J$22:$AN$505,Vacay_Template!$A348,Vacay_Template!AF$1))</f>
        <v>#VALUE!</v>
      </c>
    </row>
    <row r="349" spans="1:32">
      <c r="A349">
        <f>IF(A348=";","",IF('Main Template'!I369&lt;='Main Template'!$F$9,'Main Template'!I369,";"))</f>
        <v>0</v>
      </c>
      <c r="B349">
        <f>IF(OR(B$1=":=",$A349=";"),"",INDEX('Main Template'!$J$22:$AN$505,Vacay_Template!$A349,Vacay_Template!B$1))</f>
        <v>0</v>
      </c>
      <c r="C349">
        <f>IF(OR(C$1=":=",$A349=";"),"",INDEX('Main Template'!$J$22:$AN$505,Vacay_Template!$A349,Vacay_Template!C$1))</f>
        <v>0</v>
      </c>
      <c r="D349">
        <f>IF(OR(D$1=":=",$A349=";"),"",INDEX('Main Template'!$J$22:$AN$505,Vacay_Template!$A349,Vacay_Template!D$1))</f>
        <v>0</v>
      </c>
      <c r="E349">
        <f>IF(OR(E$1=":=",$A349=";"),"",INDEX('Main Template'!$J$22:$AN$505,Vacay_Template!$A349,Vacay_Template!E$1))</f>
        <v>0</v>
      </c>
      <c r="F349">
        <f>IF(OR(F$1=":=",$A349=";"),"",INDEX('Main Template'!$J$22:$AN$505,Vacay_Template!$A349,Vacay_Template!F$1))</f>
        <v>0</v>
      </c>
      <c r="G349">
        <f>IF(OR(G$1=":=",$A349=";"),"",INDEX('Main Template'!$J$22:$AN$505,Vacay_Template!$A349,Vacay_Template!G$1))</f>
        <v>0</v>
      </c>
      <c r="H349">
        <f>IF(OR(H$1=":=",$A349=";"),"",INDEX('Main Template'!$J$22:$AN$505,Vacay_Template!$A349,Vacay_Template!H$1))</f>
        <v>0</v>
      </c>
      <c r="I349">
        <f>IF(OR(I$1=":=",$A349=";"),"",INDEX('Main Template'!$J$22:$AN$505,Vacay_Template!$A349,Vacay_Template!I$1))</f>
        <v>0</v>
      </c>
      <c r="J349">
        <f>IF(OR(J$1=":=",$A349=";"),"",INDEX('Main Template'!$J$22:$AN$505,Vacay_Template!$A349,Vacay_Template!J$1))</f>
        <v>0</v>
      </c>
      <c r="K349">
        <f>IF(OR(K$1=":=",$A349=";"),"",INDEX('Main Template'!$J$22:$AN$505,Vacay_Template!$A349,Vacay_Template!K$1))</f>
        <v>0</v>
      </c>
      <c r="L349">
        <f>IF(OR(L$1=":=",$A349=";"),"",INDEX('Main Template'!$J$22:$AN$505,Vacay_Template!$A349,Vacay_Template!L$1))</f>
        <v>0</v>
      </c>
      <c r="M349">
        <f>IF(OR(M$1=":=",$A349=";"),"",INDEX('Main Template'!$J$22:$AN$505,Vacay_Template!$A349,Vacay_Template!M$1))</f>
        <v>0</v>
      </c>
      <c r="N349">
        <f>IF(OR(N$1=":=",$A349=";"),"",INDEX('Main Template'!$J$22:$AN$505,Vacay_Template!$A349,Vacay_Template!N$1))</f>
        <v>0</v>
      </c>
      <c r="O349">
        <f>IF(OR(O$1=":=",$A349=";"),"",INDEX('Main Template'!$J$22:$AN$505,Vacay_Template!$A349,Vacay_Template!O$1))</f>
        <v>0</v>
      </c>
      <c r="P349">
        <f>IF(OR(P$1=":=",$A349=";"),"",INDEX('Main Template'!$J$22:$AN$505,Vacay_Template!$A349,Vacay_Template!P$1))</f>
        <v>0</v>
      </c>
      <c r="Q349">
        <f>IF(OR(Q$1=":=",$A349=";"),"",INDEX('Main Template'!$J$22:$AN$505,Vacay_Template!$A349,Vacay_Template!Q$1))</f>
        <v>0</v>
      </c>
      <c r="R349">
        <f>IF(OR(R$1=":=",$A349=";"),"",INDEX('Main Template'!$J$22:$AN$505,Vacay_Template!$A349,Vacay_Template!R$1))</f>
        <v>0</v>
      </c>
      <c r="S349">
        <f>IF(OR(S$1=":=",$A349=";"),"",INDEX('Main Template'!$J$22:$AN$505,Vacay_Template!$A349,Vacay_Template!S$1))</f>
        <v>0</v>
      </c>
      <c r="T349">
        <f>IF(OR(T$1=":=",$A349=";"),"",INDEX('Main Template'!$J$22:$AN$505,Vacay_Template!$A349,Vacay_Template!T$1))</f>
        <v>0</v>
      </c>
      <c r="U349">
        <f>IF(OR(U$1=":=",$A349=";"),"",INDEX('Main Template'!$J$22:$AN$505,Vacay_Template!$A349,Vacay_Template!U$1))</f>
        <v>0</v>
      </c>
      <c r="V349">
        <f>IF(OR(V$1=":=",$A349=";"),"",INDEX('Main Template'!$J$22:$AN$505,Vacay_Template!$A349,Vacay_Template!V$1))</f>
        <v>0</v>
      </c>
      <c r="W349">
        <f>IF(OR(W$1=":=",$A349=";"),"",INDEX('Main Template'!$J$22:$AN$505,Vacay_Template!$A349,Vacay_Template!W$1))</f>
        <v>0</v>
      </c>
      <c r="X349">
        <f>IF(OR(X$1=":=",$A349=";"),"",INDEX('Main Template'!$J$22:$AN$505,Vacay_Template!$A349,Vacay_Template!X$1))</f>
        <v>0</v>
      </c>
      <c r="Y349">
        <f>IF(OR(Y$1=":=",$A349=";"),"",INDEX('Main Template'!$J$22:$AN$505,Vacay_Template!$A349,Vacay_Template!Y$1))</f>
        <v>0</v>
      </c>
      <c r="Z349">
        <f>IF(OR(Z$1=":=",$A349=";"),"",INDEX('Main Template'!$J$22:$AN$505,Vacay_Template!$A349,Vacay_Template!Z$1))</f>
        <v>0</v>
      </c>
      <c r="AA349">
        <f>IF(OR(AA$1=":=",$A349=";"),"",INDEX('Main Template'!$J$22:$AN$505,Vacay_Template!$A349,Vacay_Template!AA$1))</f>
        <v>0</v>
      </c>
      <c r="AB349">
        <f>IF(OR(AB$1=":=",$A349=";"),"",INDEX('Main Template'!$J$22:$AN$505,Vacay_Template!$A349,Vacay_Template!AB$1))</f>
        <v>0</v>
      </c>
      <c r="AC349">
        <f>IF(OR(AC$1=":=",$A349=";"),"",INDEX('Main Template'!$J$22:$AN$505,Vacay_Template!$A349,Vacay_Template!AC$1))</f>
        <v>0</v>
      </c>
      <c r="AD349">
        <f>IF(OR(AD$1=":=",$A349=";"),"",INDEX('Main Template'!$J$22:$AN$505,Vacay_Template!$A349,Vacay_Template!AD$1))</f>
        <v>0</v>
      </c>
      <c r="AE349" t="str">
        <f>IF(OR(AE$1=":=",$A349=";"),"",INDEX('Main Template'!$J$22:$AN$505,Vacay_Template!$A349,Vacay_Template!AE$1))</f>
        <v/>
      </c>
      <c r="AF349" t="e">
        <f>IF(OR(AF$1=":=",$A349=";"),"",INDEX('Main Template'!$J$22:$AN$505,Vacay_Template!$A349,Vacay_Template!AF$1))</f>
        <v>#VALUE!</v>
      </c>
    </row>
    <row r="350" spans="1:32">
      <c r="A350">
        <f>IF(A349=";","",IF('Main Template'!I370&lt;='Main Template'!$F$9,'Main Template'!I370,";"))</f>
        <v>0</v>
      </c>
      <c r="B350">
        <f>IF(OR(B$1=":=",$A350=";"),"",INDEX('Main Template'!$J$22:$AN$505,Vacay_Template!$A350,Vacay_Template!B$1))</f>
        <v>0</v>
      </c>
      <c r="C350">
        <f>IF(OR(C$1=":=",$A350=";"),"",INDEX('Main Template'!$J$22:$AN$505,Vacay_Template!$A350,Vacay_Template!C$1))</f>
        <v>0</v>
      </c>
      <c r="D350">
        <f>IF(OR(D$1=":=",$A350=";"),"",INDEX('Main Template'!$J$22:$AN$505,Vacay_Template!$A350,Vacay_Template!D$1))</f>
        <v>0</v>
      </c>
      <c r="E350">
        <f>IF(OR(E$1=":=",$A350=";"),"",INDEX('Main Template'!$J$22:$AN$505,Vacay_Template!$A350,Vacay_Template!E$1))</f>
        <v>0</v>
      </c>
      <c r="F350">
        <f>IF(OR(F$1=":=",$A350=";"),"",INDEX('Main Template'!$J$22:$AN$505,Vacay_Template!$A350,Vacay_Template!F$1))</f>
        <v>0</v>
      </c>
      <c r="G350">
        <f>IF(OR(G$1=":=",$A350=";"),"",INDEX('Main Template'!$J$22:$AN$505,Vacay_Template!$A350,Vacay_Template!G$1))</f>
        <v>0</v>
      </c>
      <c r="H350">
        <f>IF(OR(H$1=":=",$A350=";"),"",INDEX('Main Template'!$J$22:$AN$505,Vacay_Template!$A350,Vacay_Template!H$1))</f>
        <v>0</v>
      </c>
      <c r="I350">
        <f>IF(OR(I$1=":=",$A350=";"),"",INDEX('Main Template'!$J$22:$AN$505,Vacay_Template!$A350,Vacay_Template!I$1))</f>
        <v>0</v>
      </c>
      <c r="J350">
        <f>IF(OR(J$1=":=",$A350=";"),"",INDEX('Main Template'!$J$22:$AN$505,Vacay_Template!$A350,Vacay_Template!J$1))</f>
        <v>0</v>
      </c>
      <c r="K350">
        <f>IF(OR(K$1=":=",$A350=";"),"",INDEX('Main Template'!$J$22:$AN$505,Vacay_Template!$A350,Vacay_Template!K$1))</f>
        <v>0</v>
      </c>
      <c r="L350">
        <f>IF(OR(L$1=":=",$A350=";"),"",INDEX('Main Template'!$J$22:$AN$505,Vacay_Template!$A350,Vacay_Template!L$1))</f>
        <v>0</v>
      </c>
      <c r="M350">
        <f>IF(OR(M$1=":=",$A350=";"),"",INDEX('Main Template'!$J$22:$AN$505,Vacay_Template!$A350,Vacay_Template!M$1))</f>
        <v>0</v>
      </c>
      <c r="N350">
        <f>IF(OR(N$1=":=",$A350=";"),"",INDEX('Main Template'!$J$22:$AN$505,Vacay_Template!$A350,Vacay_Template!N$1))</f>
        <v>0</v>
      </c>
      <c r="O350">
        <f>IF(OR(O$1=":=",$A350=";"),"",INDEX('Main Template'!$J$22:$AN$505,Vacay_Template!$A350,Vacay_Template!O$1))</f>
        <v>0</v>
      </c>
      <c r="P350">
        <f>IF(OR(P$1=":=",$A350=";"),"",INDEX('Main Template'!$J$22:$AN$505,Vacay_Template!$A350,Vacay_Template!P$1))</f>
        <v>0</v>
      </c>
      <c r="Q350">
        <f>IF(OR(Q$1=":=",$A350=";"),"",INDEX('Main Template'!$J$22:$AN$505,Vacay_Template!$A350,Vacay_Template!Q$1))</f>
        <v>0</v>
      </c>
      <c r="R350">
        <f>IF(OR(R$1=":=",$A350=";"),"",INDEX('Main Template'!$J$22:$AN$505,Vacay_Template!$A350,Vacay_Template!R$1))</f>
        <v>0</v>
      </c>
      <c r="S350">
        <f>IF(OR(S$1=":=",$A350=";"),"",INDEX('Main Template'!$J$22:$AN$505,Vacay_Template!$A350,Vacay_Template!S$1))</f>
        <v>0</v>
      </c>
      <c r="T350">
        <f>IF(OR(T$1=":=",$A350=";"),"",INDEX('Main Template'!$J$22:$AN$505,Vacay_Template!$A350,Vacay_Template!T$1))</f>
        <v>0</v>
      </c>
      <c r="U350">
        <f>IF(OR(U$1=":=",$A350=";"),"",INDEX('Main Template'!$J$22:$AN$505,Vacay_Template!$A350,Vacay_Template!U$1))</f>
        <v>0</v>
      </c>
      <c r="V350">
        <f>IF(OR(V$1=":=",$A350=";"),"",INDEX('Main Template'!$J$22:$AN$505,Vacay_Template!$A350,Vacay_Template!V$1))</f>
        <v>0</v>
      </c>
      <c r="W350">
        <f>IF(OR(W$1=":=",$A350=";"),"",INDEX('Main Template'!$J$22:$AN$505,Vacay_Template!$A350,Vacay_Template!W$1))</f>
        <v>0</v>
      </c>
      <c r="X350">
        <f>IF(OR(X$1=":=",$A350=";"),"",INDEX('Main Template'!$J$22:$AN$505,Vacay_Template!$A350,Vacay_Template!X$1))</f>
        <v>0</v>
      </c>
      <c r="Y350">
        <f>IF(OR(Y$1=":=",$A350=";"),"",INDEX('Main Template'!$J$22:$AN$505,Vacay_Template!$A350,Vacay_Template!Y$1))</f>
        <v>0</v>
      </c>
      <c r="Z350">
        <f>IF(OR(Z$1=":=",$A350=";"),"",INDEX('Main Template'!$J$22:$AN$505,Vacay_Template!$A350,Vacay_Template!Z$1))</f>
        <v>0</v>
      </c>
      <c r="AA350">
        <f>IF(OR(AA$1=":=",$A350=";"),"",INDEX('Main Template'!$J$22:$AN$505,Vacay_Template!$A350,Vacay_Template!AA$1))</f>
        <v>0</v>
      </c>
      <c r="AB350">
        <f>IF(OR(AB$1=":=",$A350=";"),"",INDEX('Main Template'!$J$22:$AN$505,Vacay_Template!$A350,Vacay_Template!AB$1))</f>
        <v>0</v>
      </c>
      <c r="AC350">
        <f>IF(OR(AC$1=":=",$A350=";"),"",INDEX('Main Template'!$J$22:$AN$505,Vacay_Template!$A350,Vacay_Template!AC$1))</f>
        <v>0</v>
      </c>
      <c r="AD350">
        <f>IF(OR(AD$1=":=",$A350=";"),"",INDEX('Main Template'!$J$22:$AN$505,Vacay_Template!$A350,Vacay_Template!AD$1))</f>
        <v>0</v>
      </c>
      <c r="AE350" t="str">
        <f>IF(OR(AE$1=":=",$A350=";"),"",INDEX('Main Template'!$J$22:$AN$505,Vacay_Template!$A350,Vacay_Template!AE$1))</f>
        <v/>
      </c>
      <c r="AF350" t="e">
        <f>IF(OR(AF$1=":=",$A350=";"),"",INDEX('Main Template'!$J$22:$AN$505,Vacay_Template!$A350,Vacay_Template!AF$1))</f>
        <v>#VALUE!</v>
      </c>
    </row>
    <row r="351" spans="1:32">
      <c r="A351">
        <f>IF(A350=";","",IF('Main Template'!I371&lt;='Main Template'!$F$9,'Main Template'!I371,";"))</f>
        <v>0</v>
      </c>
      <c r="B351">
        <f>IF(OR(B$1=":=",$A351=";"),"",INDEX('Main Template'!$J$22:$AN$505,Vacay_Template!$A351,Vacay_Template!B$1))</f>
        <v>0</v>
      </c>
      <c r="C351">
        <f>IF(OR(C$1=":=",$A351=";"),"",INDEX('Main Template'!$J$22:$AN$505,Vacay_Template!$A351,Vacay_Template!C$1))</f>
        <v>0</v>
      </c>
      <c r="D351">
        <f>IF(OR(D$1=":=",$A351=";"),"",INDEX('Main Template'!$J$22:$AN$505,Vacay_Template!$A351,Vacay_Template!D$1))</f>
        <v>0</v>
      </c>
      <c r="E351">
        <f>IF(OR(E$1=":=",$A351=";"),"",INDEX('Main Template'!$J$22:$AN$505,Vacay_Template!$A351,Vacay_Template!E$1))</f>
        <v>0</v>
      </c>
      <c r="F351">
        <f>IF(OR(F$1=":=",$A351=";"),"",INDEX('Main Template'!$J$22:$AN$505,Vacay_Template!$A351,Vacay_Template!F$1))</f>
        <v>0</v>
      </c>
      <c r="G351">
        <f>IF(OR(G$1=":=",$A351=";"),"",INDEX('Main Template'!$J$22:$AN$505,Vacay_Template!$A351,Vacay_Template!G$1))</f>
        <v>0</v>
      </c>
      <c r="H351">
        <f>IF(OR(H$1=":=",$A351=";"),"",INDEX('Main Template'!$J$22:$AN$505,Vacay_Template!$A351,Vacay_Template!H$1))</f>
        <v>0</v>
      </c>
      <c r="I351">
        <f>IF(OR(I$1=":=",$A351=";"),"",INDEX('Main Template'!$J$22:$AN$505,Vacay_Template!$A351,Vacay_Template!I$1))</f>
        <v>0</v>
      </c>
      <c r="J351">
        <f>IF(OR(J$1=":=",$A351=";"),"",INDEX('Main Template'!$J$22:$AN$505,Vacay_Template!$A351,Vacay_Template!J$1))</f>
        <v>0</v>
      </c>
      <c r="K351">
        <f>IF(OR(K$1=":=",$A351=";"),"",INDEX('Main Template'!$J$22:$AN$505,Vacay_Template!$A351,Vacay_Template!K$1))</f>
        <v>0</v>
      </c>
      <c r="L351">
        <f>IF(OR(L$1=":=",$A351=";"),"",INDEX('Main Template'!$J$22:$AN$505,Vacay_Template!$A351,Vacay_Template!L$1))</f>
        <v>0</v>
      </c>
      <c r="M351">
        <f>IF(OR(M$1=":=",$A351=";"),"",INDEX('Main Template'!$J$22:$AN$505,Vacay_Template!$A351,Vacay_Template!M$1))</f>
        <v>0</v>
      </c>
      <c r="N351">
        <f>IF(OR(N$1=":=",$A351=";"),"",INDEX('Main Template'!$J$22:$AN$505,Vacay_Template!$A351,Vacay_Template!N$1))</f>
        <v>0</v>
      </c>
      <c r="O351">
        <f>IF(OR(O$1=":=",$A351=";"),"",INDEX('Main Template'!$J$22:$AN$505,Vacay_Template!$A351,Vacay_Template!O$1))</f>
        <v>0</v>
      </c>
      <c r="P351">
        <f>IF(OR(P$1=":=",$A351=";"),"",INDEX('Main Template'!$J$22:$AN$505,Vacay_Template!$A351,Vacay_Template!P$1))</f>
        <v>0</v>
      </c>
      <c r="Q351">
        <f>IF(OR(Q$1=":=",$A351=";"),"",INDEX('Main Template'!$J$22:$AN$505,Vacay_Template!$A351,Vacay_Template!Q$1))</f>
        <v>0</v>
      </c>
      <c r="R351">
        <f>IF(OR(R$1=":=",$A351=";"),"",INDEX('Main Template'!$J$22:$AN$505,Vacay_Template!$A351,Vacay_Template!R$1))</f>
        <v>0</v>
      </c>
      <c r="S351">
        <f>IF(OR(S$1=":=",$A351=";"),"",INDEX('Main Template'!$J$22:$AN$505,Vacay_Template!$A351,Vacay_Template!S$1))</f>
        <v>0</v>
      </c>
      <c r="T351">
        <f>IF(OR(T$1=":=",$A351=";"),"",INDEX('Main Template'!$J$22:$AN$505,Vacay_Template!$A351,Vacay_Template!T$1))</f>
        <v>0</v>
      </c>
      <c r="U351">
        <f>IF(OR(U$1=":=",$A351=";"),"",INDEX('Main Template'!$J$22:$AN$505,Vacay_Template!$A351,Vacay_Template!U$1))</f>
        <v>0</v>
      </c>
      <c r="V351">
        <f>IF(OR(V$1=":=",$A351=";"),"",INDEX('Main Template'!$J$22:$AN$505,Vacay_Template!$A351,Vacay_Template!V$1))</f>
        <v>0</v>
      </c>
      <c r="W351">
        <f>IF(OR(W$1=":=",$A351=";"),"",INDEX('Main Template'!$J$22:$AN$505,Vacay_Template!$A351,Vacay_Template!W$1))</f>
        <v>0</v>
      </c>
      <c r="X351">
        <f>IF(OR(X$1=":=",$A351=";"),"",INDEX('Main Template'!$J$22:$AN$505,Vacay_Template!$A351,Vacay_Template!X$1))</f>
        <v>0</v>
      </c>
      <c r="Y351">
        <f>IF(OR(Y$1=":=",$A351=";"),"",INDEX('Main Template'!$J$22:$AN$505,Vacay_Template!$A351,Vacay_Template!Y$1))</f>
        <v>0</v>
      </c>
      <c r="Z351">
        <f>IF(OR(Z$1=":=",$A351=";"),"",INDEX('Main Template'!$J$22:$AN$505,Vacay_Template!$A351,Vacay_Template!Z$1))</f>
        <v>0</v>
      </c>
      <c r="AA351">
        <f>IF(OR(AA$1=":=",$A351=";"),"",INDEX('Main Template'!$J$22:$AN$505,Vacay_Template!$A351,Vacay_Template!AA$1))</f>
        <v>0</v>
      </c>
      <c r="AB351">
        <f>IF(OR(AB$1=":=",$A351=";"),"",INDEX('Main Template'!$J$22:$AN$505,Vacay_Template!$A351,Vacay_Template!AB$1))</f>
        <v>0</v>
      </c>
      <c r="AC351">
        <f>IF(OR(AC$1=":=",$A351=";"),"",INDEX('Main Template'!$J$22:$AN$505,Vacay_Template!$A351,Vacay_Template!AC$1))</f>
        <v>0</v>
      </c>
      <c r="AD351">
        <f>IF(OR(AD$1=":=",$A351=";"),"",INDEX('Main Template'!$J$22:$AN$505,Vacay_Template!$A351,Vacay_Template!AD$1))</f>
        <v>0</v>
      </c>
      <c r="AE351" t="str">
        <f>IF(OR(AE$1=":=",$A351=";"),"",INDEX('Main Template'!$J$22:$AN$505,Vacay_Template!$A351,Vacay_Template!AE$1))</f>
        <v/>
      </c>
      <c r="AF351" t="e">
        <f>IF(OR(AF$1=":=",$A351=";"),"",INDEX('Main Template'!$J$22:$AN$505,Vacay_Template!$A351,Vacay_Template!AF$1))</f>
        <v>#VALUE!</v>
      </c>
    </row>
    <row r="352" spans="1:32">
      <c r="A352">
        <f>IF(A351=";","",IF('Main Template'!I372&lt;='Main Template'!$F$9,'Main Template'!I372,";"))</f>
        <v>0</v>
      </c>
      <c r="B352">
        <f>IF(OR(B$1=":=",$A352=";"),"",INDEX('Main Template'!$J$22:$AN$505,Vacay_Template!$A352,Vacay_Template!B$1))</f>
        <v>0</v>
      </c>
      <c r="C352">
        <f>IF(OR(C$1=":=",$A352=";"),"",INDEX('Main Template'!$J$22:$AN$505,Vacay_Template!$A352,Vacay_Template!C$1))</f>
        <v>0</v>
      </c>
      <c r="D352">
        <f>IF(OR(D$1=":=",$A352=";"),"",INDEX('Main Template'!$J$22:$AN$505,Vacay_Template!$A352,Vacay_Template!D$1))</f>
        <v>0</v>
      </c>
      <c r="E352">
        <f>IF(OR(E$1=":=",$A352=";"),"",INDEX('Main Template'!$J$22:$AN$505,Vacay_Template!$A352,Vacay_Template!E$1))</f>
        <v>0</v>
      </c>
      <c r="F352">
        <f>IF(OR(F$1=":=",$A352=";"),"",INDEX('Main Template'!$J$22:$AN$505,Vacay_Template!$A352,Vacay_Template!F$1))</f>
        <v>0</v>
      </c>
      <c r="G352">
        <f>IF(OR(G$1=":=",$A352=";"),"",INDEX('Main Template'!$J$22:$AN$505,Vacay_Template!$A352,Vacay_Template!G$1))</f>
        <v>0</v>
      </c>
      <c r="H352">
        <f>IF(OR(H$1=":=",$A352=";"),"",INDEX('Main Template'!$J$22:$AN$505,Vacay_Template!$A352,Vacay_Template!H$1))</f>
        <v>0</v>
      </c>
      <c r="I352">
        <f>IF(OR(I$1=":=",$A352=";"),"",INDEX('Main Template'!$J$22:$AN$505,Vacay_Template!$A352,Vacay_Template!I$1))</f>
        <v>0</v>
      </c>
      <c r="J352">
        <f>IF(OR(J$1=":=",$A352=";"),"",INDEX('Main Template'!$J$22:$AN$505,Vacay_Template!$A352,Vacay_Template!J$1))</f>
        <v>0</v>
      </c>
      <c r="K352">
        <f>IF(OR(K$1=":=",$A352=";"),"",INDEX('Main Template'!$J$22:$AN$505,Vacay_Template!$A352,Vacay_Template!K$1))</f>
        <v>0</v>
      </c>
      <c r="L352">
        <f>IF(OR(L$1=":=",$A352=";"),"",INDEX('Main Template'!$J$22:$AN$505,Vacay_Template!$A352,Vacay_Template!L$1))</f>
        <v>0</v>
      </c>
      <c r="M352">
        <f>IF(OR(M$1=":=",$A352=";"),"",INDEX('Main Template'!$J$22:$AN$505,Vacay_Template!$A352,Vacay_Template!M$1))</f>
        <v>0</v>
      </c>
      <c r="N352">
        <f>IF(OR(N$1=":=",$A352=";"),"",INDEX('Main Template'!$J$22:$AN$505,Vacay_Template!$A352,Vacay_Template!N$1))</f>
        <v>0</v>
      </c>
      <c r="O352">
        <f>IF(OR(O$1=":=",$A352=";"),"",INDEX('Main Template'!$J$22:$AN$505,Vacay_Template!$A352,Vacay_Template!O$1))</f>
        <v>0</v>
      </c>
      <c r="P352">
        <f>IF(OR(P$1=":=",$A352=";"),"",INDEX('Main Template'!$J$22:$AN$505,Vacay_Template!$A352,Vacay_Template!P$1))</f>
        <v>0</v>
      </c>
      <c r="Q352">
        <f>IF(OR(Q$1=":=",$A352=";"),"",INDEX('Main Template'!$J$22:$AN$505,Vacay_Template!$A352,Vacay_Template!Q$1))</f>
        <v>0</v>
      </c>
      <c r="R352">
        <f>IF(OR(R$1=":=",$A352=";"),"",INDEX('Main Template'!$J$22:$AN$505,Vacay_Template!$A352,Vacay_Template!R$1))</f>
        <v>0</v>
      </c>
      <c r="S352">
        <f>IF(OR(S$1=":=",$A352=";"),"",INDEX('Main Template'!$J$22:$AN$505,Vacay_Template!$A352,Vacay_Template!S$1))</f>
        <v>0</v>
      </c>
      <c r="T352">
        <f>IF(OR(T$1=":=",$A352=";"),"",INDEX('Main Template'!$J$22:$AN$505,Vacay_Template!$A352,Vacay_Template!T$1))</f>
        <v>0</v>
      </c>
      <c r="U352">
        <f>IF(OR(U$1=":=",$A352=";"),"",INDEX('Main Template'!$J$22:$AN$505,Vacay_Template!$A352,Vacay_Template!U$1))</f>
        <v>0</v>
      </c>
      <c r="V352">
        <f>IF(OR(V$1=":=",$A352=";"),"",INDEX('Main Template'!$J$22:$AN$505,Vacay_Template!$A352,Vacay_Template!V$1))</f>
        <v>0</v>
      </c>
      <c r="W352">
        <f>IF(OR(W$1=":=",$A352=";"),"",INDEX('Main Template'!$J$22:$AN$505,Vacay_Template!$A352,Vacay_Template!W$1))</f>
        <v>0</v>
      </c>
      <c r="X352">
        <f>IF(OR(X$1=":=",$A352=";"),"",INDEX('Main Template'!$J$22:$AN$505,Vacay_Template!$A352,Vacay_Template!X$1))</f>
        <v>0</v>
      </c>
      <c r="Y352">
        <f>IF(OR(Y$1=":=",$A352=";"),"",INDEX('Main Template'!$J$22:$AN$505,Vacay_Template!$A352,Vacay_Template!Y$1))</f>
        <v>0</v>
      </c>
      <c r="Z352">
        <f>IF(OR(Z$1=":=",$A352=";"),"",INDEX('Main Template'!$J$22:$AN$505,Vacay_Template!$A352,Vacay_Template!Z$1))</f>
        <v>0</v>
      </c>
      <c r="AA352">
        <f>IF(OR(AA$1=":=",$A352=";"),"",INDEX('Main Template'!$J$22:$AN$505,Vacay_Template!$A352,Vacay_Template!AA$1))</f>
        <v>0</v>
      </c>
      <c r="AB352">
        <f>IF(OR(AB$1=":=",$A352=";"),"",INDEX('Main Template'!$J$22:$AN$505,Vacay_Template!$A352,Vacay_Template!AB$1))</f>
        <v>0</v>
      </c>
      <c r="AC352">
        <f>IF(OR(AC$1=":=",$A352=";"),"",INDEX('Main Template'!$J$22:$AN$505,Vacay_Template!$A352,Vacay_Template!AC$1))</f>
        <v>0</v>
      </c>
      <c r="AD352">
        <f>IF(OR(AD$1=":=",$A352=";"),"",INDEX('Main Template'!$J$22:$AN$505,Vacay_Template!$A352,Vacay_Template!AD$1))</f>
        <v>0</v>
      </c>
      <c r="AE352" t="str">
        <f>IF(OR(AE$1=":=",$A352=";"),"",INDEX('Main Template'!$J$22:$AN$505,Vacay_Template!$A352,Vacay_Template!AE$1))</f>
        <v/>
      </c>
      <c r="AF352" t="e">
        <f>IF(OR(AF$1=":=",$A352=";"),"",INDEX('Main Template'!$J$22:$AN$505,Vacay_Template!$A352,Vacay_Template!AF$1))</f>
        <v>#VALUE!</v>
      </c>
    </row>
    <row r="353" spans="1:32">
      <c r="A353">
        <f>IF(A352=";","",IF('Main Template'!I373&lt;='Main Template'!$F$9,'Main Template'!I373,";"))</f>
        <v>0</v>
      </c>
      <c r="B353">
        <f>IF(OR(B$1=":=",$A353=";"),"",INDEX('Main Template'!$J$22:$AN$505,Vacay_Template!$A353,Vacay_Template!B$1))</f>
        <v>0</v>
      </c>
      <c r="C353">
        <f>IF(OR(C$1=":=",$A353=";"),"",INDEX('Main Template'!$J$22:$AN$505,Vacay_Template!$A353,Vacay_Template!C$1))</f>
        <v>0</v>
      </c>
      <c r="D353">
        <f>IF(OR(D$1=":=",$A353=";"),"",INDEX('Main Template'!$J$22:$AN$505,Vacay_Template!$A353,Vacay_Template!D$1))</f>
        <v>0</v>
      </c>
      <c r="E353">
        <f>IF(OR(E$1=":=",$A353=";"),"",INDEX('Main Template'!$J$22:$AN$505,Vacay_Template!$A353,Vacay_Template!E$1))</f>
        <v>0</v>
      </c>
      <c r="F353">
        <f>IF(OR(F$1=":=",$A353=";"),"",INDEX('Main Template'!$J$22:$AN$505,Vacay_Template!$A353,Vacay_Template!F$1))</f>
        <v>0</v>
      </c>
      <c r="G353">
        <f>IF(OR(G$1=":=",$A353=";"),"",INDEX('Main Template'!$J$22:$AN$505,Vacay_Template!$A353,Vacay_Template!G$1))</f>
        <v>0</v>
      </c>
      <c r="H353">
        <f>IF(OR(H$1=":=",$A353=";"),"",INDEX('Main Template'!$J$22:$AN$505,Vacay_Template!$A353,Vacay_Template!H$1))</f>
        <v>0</v>
      </c>
      <c r="I353">
        <f>IF(OR(I$1=":=",$A353=";"),"",INDEX('Main Template'!$J$22:$AN$505,Vacay_Template!$A353,Vacay_Template!I$1))</f>
        <v>0</v>
      </c>
      <c r="J353">
        <f>IF(OR(J$1=":=",$A353=";"),"",INDEX('Main Template'!$J$22:$AN$505,Vacay_Template!$A353,Vacay_Template!J$1))</f>
        <v>0</v>
      </c>
      <c r="K353">
        <f>IF(OR(K$1=":=",$A353=";"),"",INDEX('Main Template'!$J$22:$AN$505,Vacay_Template!$A353,Vacay_Template!K$1))</f>
        <v>0</v>
      </c>
      <c r="L353">
        <f>IF(OR(L$1=":=",$A353=";"),"",INDEX('Main Template'!$J$22:$AN$505,Vacay_Template!$A353,Vacay_Template!L$1))</f>
        <v>0</v>
      </c>
      <c r="M353">
        <f>IF(OR(M$1=":=",$A353=";"),"",INDEX('Main Template'!$J$22:$AN$505,Vacay_Template!$A353,Vacay_Template!M$1))</f>
        <v>0</v>
      </c>
      <c r="N353">
        <f>IF(OR(N$1=":=",$A353=";"),"",INDEX('Main Template'!$J$22:$AN$505,Vacay_Template!$A353,Vacay_Template!N$1))</f>
        <v>0</v>
      </c>
      <c r="O353">
        <f>IF(OR(O$1=":=",$A353=";"),"",INDEX('Main Template'!$J$22:$AN$505,Vacay_Template!$A353,Vacay_Template!O$1))</f>
        <v>0</v>
      </c>
      <c r="P353">
        <f>IF(OR(P$1=":=",$A353=";"),"",INDEX('Main Template'!$J$22:$AN$505,Vacay_Template!$A353,Vacay_Template!P$1))</f>
        <v>0</v>
      </c>
      <c r="Q353">
        <f>IF(OR(Q$1=":=",$A353=";"),"",INDEX('Main Template'!$J$22:$AN$505,Vacay_Template!$A353,Vacay_Template!Q$1))</f>
        <v>0</v>
      </c>
      <c r="R353">
        <f>IF(OR(R$1=":=",$A353=";"),"",INDEX('Main Template'!$J$22:$AN$505,Vacay_Template!$A353,Vacay_Template!R$1))</f>
        <v>0</v>
      </c>
      <c r="S353">
        <f>IF(OR(S$1=":=",$A353=";"),"",INDEX('Main Template'!$J$22:$AN$505,Vacay_Template!$A353,Vacay_Template!S$1))</f>
        <v>0</v>
      </c>
      <c r="T353">
        <f>IF(OR(T$1=":=",$A353=";"),"",INDEX('Main Template'!$J$22:$AN$505,Vacay_Template!$A353,Vacay_Template!T$1))</f>
        <v>0</v>
      </c>
      <c r="U353">
        <f>IF(OR(U$1=":=",$A353=";"),"",INDEX('Main Template'!$J$22:$AN$505,Vacay_Template!$A353,Vacay_Template!U$1))</f>
        <v>0</v>
      </c>
      <c r="V353">
        <f>IF(OR(V$1=":=",$A353=";"),"",INDEX('Main Template'!$J$22:$AN$505,Vacay_Template!$A353,Vacay_Template!V$1))</f>
        <v>0</v>
      </c>
      <c r="W353">
        <f>IF(OR(W$1=":=",$A353=";"),"",INDEX('Main Template'!$J$22:$AN$505,Vacay_Template!$A353,Vacay_Template!W$1))</f>
        <v>0</v>
      </c>
      <c r="X353">
        <f>IF(OR(X$1=":=",$A353=";"),"",INDEX('Main Template'!$J$22:$AN$505,Vacay_Template!$A353,Vacay_Template!X$1))</f>
        <v>0</v>
      </c>
      <c r="Y353">
        <f>IF(OR(Y$1=":=",$A353=";"),"",INDEX('Main Template'!$J$22:$AN$505,Vacay_Template!$A353,Vacay_Template!Y$1))</f>
        <v>0</v>
      </c>
      <c r="Z353">
        <f>IF(OR(Z$1=":=",$A353=";"),"",INDEX('Main Template'!$J$22:$AN$505,Vacay_Template!$A353,Vacay_Template!Z$1))</f>
        <v>0</v>
      </c>
      <c r="AA353">
        <f>IF(OR(AA$1=":=",$A353=";"),"",INDEX('Main Template'!$J$22:$AN$505,Vacay_Template!$A353,Vacay_Template!AA$1))</f>
        <v>0</v>
      </c>
      <c r="AB353">
        <f>IF(OR(AB$1=":=",$A353=";"),"",INDEX('Main Template'!$J$22:$AN$505,Vacay_Template!$A353,Vacay_Template!AB$1))</f>
        <v>0</v>
      </c>
      <c r="AC353">
        <f>IF(OR(AC$1=":=",$A353=";"),"",INDEX('Main Template'!$J$22:$AN$505,Vacay_Template!$A353,Vacay_Template!AC$1))</f>
        <v>0</v>
      </c>
      <c r="AD353">
        <f>IF(OR(AD$1=":=",$A353=";"),"",INDEX('Main Template'!$J$22:$AN$505,Vacay_Template!$A353,Vacay_Template!AD$1))</f>
        <v>0</v>
      </c>
      <c r="AE353" t="str">
        <f>IF(OR(AE$1=":=",$A353=";"),"",INDEX('Main Template'!$J$22:$AN$505,Vacay_Template!$A353,Vacay_Template!AE$1))</f>
        <v/>
      </c>
      <c r="AF353" t="e">
        <f>IF(OR(AF$1=":=",$A353=";"),"",INDEX('Main Template'!$J$22:$AN$505,Vacay_Template!$A353,Vacay_Template!AF$1))</f>
        <v>#VALUE!</v>
      </c>
    </row>
    <row r="354" spans="1:32">
      <c r="A354">
        <f>IF(A353=";","",IF('Main Template'!I374&lt;='Main Template'!$F$9,'Main Template'!I374,";"))</f>
        <v>0</v>
      </c>
      <c r="B354">
        <f>IF(OR(B$1=":=",$A354=";"),"",INDEX('Main Template'!$J$22:$AN$505,Vacay_Template!$A354,Vacay_Template!B$1))</f>
        <v>0</v>
      </c>
      <c r="C354">
        <f>IF(OR(C$1=":=",$A354=";"),"",INDEX('Main Template'!$J$22:$AN$505,Vacay_Template!$A354,Vacay_Template!C$1))</f>
        <v>0</v>
      </c>
      <c r="D354">
        <f>IF(OR(D$1=":=",$A354=";"),"",INDEX('Main Template'!$J$22:$AN$505,Vacay_Template!$A354,Vacay_Template!D$1))</f>
        <v>0</v>
      </c>
      <c r="E354">
        <f>IF(OR(E$1=":=",$A354=";"),"",INDEX('Main Template'!$J$22:$AN$505,Vacay_Template!$A354,Vacay_Template!E$1))</f>
        <v>0</v>
      </c>
      <c r="F354">
        <f>IF(OR(F$1=":=",$A354=";"),"",INDEX('Main Template'!$J$22:$AN$505,Vacay_Template!$A354,Vacay_Template!F$1))</f>
        <v>0</v>
      </c>
      <c r="G354">
        <f>IF(OR(G$1=":=",$A354=";"),"",INDEX('Main Template'!$J$22:$AN$505,Vacay_Template!$A354,Vacay_Template!G$1))</f>
        <v>0</v>
      </c>
      <c r="H354">
        <f>IF(OR(H$1=":=",$A354=";"),"",INDEX('Main Template'!$J$22:$AN$505,Vacay_Template!$A354,Vacay_Template!H$1))</f>
        <v>0</v>
      </c>
      <c r="I354">
        <f>IF(OR(I$1=":=",$A354=";"),"",INDEX('Main Template'!$J$22:$AN$505,Vacay_Template!$A354,Vacay_Template!I$1))</f>
        <v>0</v>
      </c>
      <c r="J354">
        <f>IF(OR(J$1=":=",$A354=";"),"",INDEX('Main Template'!$J$22:$AN$505,Vacay_Template!$A354,Vacay_Template!J$1))</f>
        <v>0</v>
      </c>
      <c r="K354">
        <f>IF(OR(K$1=":=",$A354=";"),"",INDEX('Main Template'!$J$22:$AN$505,Vacay_Template!$A354,Vacay_Template!K$1))</f>
        <v>0</v>
      </c>
      <c r="L354">
        <f>IF(OR(L$1=":=",$A354=";"),"",INDEX('Main Template'!$J$22:$AN$505,Vacay_Template!$A354,Vacay_Template!L$1))</f>
        <v>0</v>
      </c>
      <c r="M354">
        <f>IF(OR(M$1=":=",$A354=";"),"",INDEX('Main Template'!$J$22:$AN$505,Vacay_Template!$A354,Vacay_Template!M$1))</f>
        <v>0</v>
      </c>
      <c r="N354">
        <f>IF(OR(N$1=":=",$A354=";"),"",INDEX('Main Template'!$J$22:$AN$505,Vacay_Template!$A354,Vacay_Template!N$1))</f>
        <v>0</v>
      </c>
      <c r="O354">
        <f>IF(OR(O$1=":=",$A354=";"),"",INDEX('Main Template'!$J$22:$AN$505,Vacay_Template!$A354,Vacay_Template!O$1))</f>
        <v>0</v>
      </c>
      <c r="P354">
        <f>IF(OR(P$1=":=",$A354=";"),"",INDEX('Main Template'!$J$22:$AN$505,Vacay_Template!$A354,Vacay_Template!P$1))</f>
        <v>0</v>
      </c>
      <c r="Q354">
        <f>IF(OR(Q$1=":=",$A354=";"),"",INDEX('Main Template'!$J$22:$AN$505,Vacay_Template!$A354,Vacay_Template!Q$1))</f>
        <v>0</v>
      </c>
      <c r="R354">
        <f>IF(OR(R$1=":=",$A354=";"),"",INDEX('Main Template'!$J$22:$AN$505,Vacay_Template!$A354,Vacay_Template!R$1))</f>
        <v>0</v>
      </c>
      <c r="S354">
        <f>IF(OR(S$1=":=",$A354=";"),"",INDEX('Main Template'!$J$22:$AN$505,Vacay_Template!$A354,Vacay_Template!S$1))</f>
        <v>0</v>
      </c>
      <c r="T354">
        <f>IF(OR(T$1=":=",$A354=";"),"",INDEX('Main Template'!$J$22:$AN$505,Vacay_Template!$A354,Vacay_Template!T$1))</f>
        <v>0</v>
      </c>
      <c r="U354">
        <f>IF(OR(U$1=":=",$A354=";"),"",INDEX('Main Template'!$J$22:$AN$505,Vacay_Template!$A354,Vacay_Template!U$1))</f>
        <v>0</v>
      </c>
      <c r="V354">
        <f>IF(OR(V$1=":=",$A354=";"),"",INDEX('Main Template'!$J$22:$AN$505,Vacay_Template!$A354,Vacay_Template!V$1))</f>
        <v>0</v>
      </c>
      <c r="W354">
        <f>IF(OR(W$1=":=",$A354=";"),"",INDEX('Main Template'!$J$22:$AN$505,Vacay_Template!$A354,Vacay_Template!W$1))</f>
        <v>0</v>
      </c>
      <c r="X354">
        <f>IF(OR(X$1=":=",$A354=";"),"",INDEX('Main Template'!$J$22:$AN$505,Vacay_Template!$A354,Vacay_Template!X$1))</f>
        <v>0</v>
      </c>
      <c r="Y354">
        <f>IF(OR(Y$1=":=",$A354=";"),"",INDEX('Main Template'!$J$22:$AN$505,Vacay_Template!$A354,Vacay_Template!Y$1))</f>
        <v>0</v>
      </c>
      <c r="Z354">
        <f>IF(OR(Z$1=":=",$A354=";"),"",INDEX('Main Template'!$J$22:$AN$505,Vacay_Template!$A354,Vacay_Template!Z$1))</f>
        <v>0</v>
      </c>
      <c r="AA354">
        <f>IF(OR(AA$1=":=",$A354=";"),"",INDEX('Main Template'!$J$22:$AN$505,Vacay_Template!$A354,Vacay_Template!AA$1))</f>
        <v>0</v>
      </c>
      <c r="AB354">
        <f>IF(OR(AB$1=":=",$A354=";"),"",INDEX('Main Template'!$J$22:$AN$505,Vacay_Template!$A354,Vacay_Template!AB$1))</f>
        <v>0</v>
      </c>
      <c r="AC354">
        <f>IF(OR(AC$1=":=",$A354=";"),"",INDEX('Main Template'!$J$22:$AN$505,Vacay_Template!$A354,Vacay_Template!AC$1))</f>
        <v>0</v>
      </c>
      <c r="AD354">
        <f>IF(OR(AD$1=":=",$A354=";"),"",INDEX('Main Template'!$J$22:$AN$505,Vacay_Template!$A354,Vacay_Template!AD$1))</f>
        <v>0</v>
      </c>
      <c r="AE354" t="str">
        <f>IF(OR(AE$1=":=",$A354=";"),"",INDEX('Main Template'!$J$22:$AN$505,Vacay_Template!$A354,Vacay_Template!AE$1))</f>
        <v/>
      </c>
      <c r="AF354" t="e">
        <f>IF(OR(AF$1=":=",$A354=";"),"",INDEX('Main Template'!$J$22:$AN$505,Vacay_Template!$A354,Vacay_Template!AF$1))</f>
        <v>#VALUE!</v>
      </c>
    </row>
    <row r="355" spans="1:32">
      <c r="A355">
        <f>IF(A354=";","",IF('Main Template'!I375&lt;='Main Template'!$F$9,'Main Template'!I375,";"))</f>
        <v>0</v>
      </c>
      <c r="B355">
        <f>IF(OR(B$1=":=",$A355=";"),"",INDEX('Main Template'!$J$22:$AN$505,Vacay_Template!$A355,Vacay_Template!B$1))</f>
        <v>0</v>
      </c>
      <c r="C355">
        <f>IF(OR(C$1=":=",$A355=";"),"",INDEX('Main Template'!$J$22:$AN$505,Vacay_Template!$A355,Vacay_Template!C$1))</f>
        <v>0</v>
      </c>
      <c r="D355">
        <f>IF(OR(D$1=":=",$A355=";"),"",INDEX('Main Template'!$J$22:$AN$505,Vacay_Template!$A355,Vacay_Template!D$1))</f>
        <v>0</v>
      </c>
      <c r="E355">
        <f>IF(OR(E$1=":=",$A355=";"),"",INDEX('Main Template'!$J$22:$AN$505,Vacay_Template!$A355,Vacay_Template!E$1))</f>
        <v>0</v>
      </c>
      <c r="F355">
        <f>IF(OR(F$1=":=",$A355=";"),"",INDEX('Main Template'!$J$22:$AN$505,Vacay_Template!$A355,Vacay_Template!F$1))</f>
        <v>0</v>
      </c>
      <c r="G355">
        <f>IF(OR(G$1=":=",$A355=";"),"",INDEX('Main Template'!$J$22:$AN$505,Vacay_Template!$A355,Vacay_Template!G$1))</f>
        <v>0</v>
      </c>
      <c r="H355">
        <f>IF(OR(H$1=":=",$A355=";"),"",INDEX('Main Template'!$J$22:$AN$505,Vacay_Template!$A355,Vacay_Template!H$1))</f>
        <v>0</v>
      </c>
      <c r="I355">
        <f>IF(OR(I$1=":=",$A355=";"),"",INDEX('Main Template'!$J$22:$AN$505,Vacay_Template!$A355,Vacay_Template!I$1))</f>
        <v>0</v>
      </c>
      <c r="J355">
        <f>IF(OR(J$1=":=",$A355=";"),"",INDEX('Main Template'!$J$22:$AN$505,Vacay_Template!$A355,Vacay_Template!J$1))</f>
        <v>0</v>
      </c>
      <c r="K355">
        <f>IF(OR(K$1=":=",$A355=";"),"",INDEX('Main Template'!$J$22:$AN$505,Vacay_Template!$A355,Vacay_Template!K$1))</f>
        <v>0</v>
      </c>
      <c r="L355">
        <f>IF(OR(L$1=":=",$A355=";"),"",INDEX('Main Template'!$J$22:$AN$505,Vacay_Template!$A355,Vacay_Template!L$1))</f>
        <v>0</v>
      </c>
      <c r="M355">
        <f>IF(OR(M$1=":=",$A355=";"),"",INDEX('Main Template'!$J$22:$AN$505,Vacay_Template!$A355,Vacay_Template!M$1))</f>
        <v>0</v>
      </c>
      <c r="N355">
        <f>IF(OR(N$1=":=",$A355=";"),"",INDEX('Main Template'!$J$22:$AN$505,Vacay_Template!$A355,Vacay_Template!N$1))</f>
        <v>0</v>
      </c>
      <c r="O355">
        <f>IF(OR(O$1=":=",$A355=";"),"",INDEX('Main Template'!$J$22:$AN$505,Vacay_Template!$A355,Vacay_Template!O$1))</f>
        <v>0</v>
      </c>
      <c r="P355">
        <f>IF(OR(P$1=":=",$A355=";"),"",INDEX('Main Template'!$J$22:$AN$505,Vacay_Template!$A355,Vacay_Template!P$1))</f>
        <v>0</v>
      </c>
      <c r="Q355">
        <f>IF(OR(Q$1=":=",$A355=";"),"",INDEX('Main Template'!$J$22:$AN$505,Vacay_Template!$A355,Vacay_Template!Q$1))</f>
        <v>0</v>
      </c>
      <c r="R355">
        <f>IF(OR(R$1=":=",$A355=";"),"",INDEX('Main Template'!$J$22:$AN$505,Vacay_Template!$A355,Vacay_Template!R$1))</f>
        <v>0</v>
      </c>
      <c r="S355">
        <f>IF(OR(S$1=":=",$A355=";"),"",INDEX('Main Template'!$J$22:$AN$505,Vacay_Template!$A355,Vacay_Template!S$1))</f>
        <v>0</v>
      </c>
      <c r="T355">
        <f>IF(OR(T$1=":=",$A355=";"),"",INDEX('Main Template'!$J$22:$AN$505,Vacay_Template!$A355,Vacay_Template!T$1))</f>
        <v>0</v>
      </c>
      <c r="U355">
        <f>IF(OR(U$1=":=",$A355=";"),"",INDEX('Main Template'!$J$22:$AN$505,Vacay_Template!$A355,Vacay_Template!U$1))</f>
        <v>0</v>
      </c>
      <c r="V355">
        <f>IF(OR(V$1=":=",$A355=";"),"",INDEX('Main Template'!$J$22:$AN$505,Vacay_Template!$A355,Vacay_Template!V$1))</f>
        <v>0</v>
      </c>
      <c r="W355">
        <f>IF(OR(W$1=":=",$A355=";"),"",INDEX('Main Template'!$J$22:$AN$505,Vacay_Template!$A355,Vacay_Template!W$1))</f>
        <v>0</v>
      </c>
      <c r="X355">
        <f>IF(OR(X$1=":=",$A355=";"),"",INDEX('Main Template'!$J$22:$AN$505,Vacay_Template!$A355,Vacay_Template!X$1))</f>
        <v>0</v>
      </c>
      <c r="Y355">
        <f>IF(OR(Y$1=":=",$A355=";"),"",INDEX('Main Template'!$J$22:$AN$505,Vacay_Template!$A355,Vacay_Template!Y$1))</f>
        <v>0</v>
      </c>
      <c r="Z355">
        <f>IF(OR(Z$1=":=",$A355=";"),"",INDEX('Main Template'!$J$22:$AN$505,Vacay_Template!$A355,Vacay_Template!Z$1))</f>
        <v>0</v>
      </c>
      <c r="AA355">
        <f>IF(OR(AA$1=":=",$A355=";"),"",INDEX('Main Template'!$J$22:$AN$505,Vacay_Template!$A355,Vacay_Template!AA$1))</f>
        <v>0</v>
      </c>
      <c r="AB355">
        <f>IF(OR(AB$1=":=",$A355=";"),"",INDEX('Main Template'!$J$22:$AN$505,Vacay_Template!$A355,Vacay_Template!AB$1))</f>
        <v>0</v>
      </c>
      <c r="AC355">
        <f>IF(OR(AC$1=":=",$A355=";"),"",INDEX('Main Template'!$J$22:$AN$505,Vacay_Template!$A355,Vacay_Template!AC$1))</f>
        <v>0</v>
      </c>
      <c r="AD355">
        <f>IF(OR(AD$1=":=",$A355=";"),"",INDEX('Main Template'!$J$22:$AN$505,Vacay_Template!$A355,Vacay_Template!AD$1))</f>
        <v>0</v>
      </c>
      <c r="AE355" t="str">
        <f>IF(OR(AE$1=":=",$A355=";"),"",INDEX('Main Template'!$J$22:$AN$505,Vacay_Template!$A355,Vacay_Template!AE$1))</f>
        <v/>
      </c>
      <c r="AF355" t="e">
        <f>IF(OR(AF$1=":=",$A355=";"),"",INDEX('Main Template'!$J$22:$AN$505,Vacay_Template!$A355,Vacay_Template!AF$1))</f>
        <v>#VALUE!</v>
      </c>
    </row>
    <row r="356" spans="1:32">
      <c r="A356">
        <f>IF(A355=";","",IF('Main Template'!I376&lt;='Main Template'!$F$9,'Main Template'!I376,";"))</f>
        <v>0</v>
      </c>
      <c r="B356">
        <f>IF(OR(B$1=":=",$A356=";"),"",INDEX('Main Template'!$J$22:$AN$505,Vacay_Template!$A356,Vacay_Template!B$1))</f>
        <v>0</v>
      </c>
      <c r="C356">
        <f>IF(OR(C$1=":=",$A356=";"),"",INDEX('Main Template'!$J$22:$AN$505,Vacay_Template!$A356,Vacay_Template!C$1))</f>
        <v>0</v>
      </c>
      <c r="D356">
        <f>IF(OR(D$1=":=",$A356=";"),"",INDEX('Main Template'!$J$22:$AN$505,Vacay_Template!$A356,Vacay_Template!D$1))</f>
        <v>0</v>
      </c>
      <c r="E356">
        <f>IF(OR(E$1=":=",$A356=";"),"",INDEX('Main Template'!$J$22:$AN$505,Vacay_Template!$A356,Vacay_Template!E$1))</f>
        <v>0</v>
      </c>
      <c r="F356">
        <f>IF(OR(F$1=":=",$A356=";"),"",INDEX('Main Template'!$J$22:$AN$505,Vacay_Template!$A356,Vacay_Template!F$1))</f>
        <v>0</v>
      </c>
      <c r="G356">
        <f>IF(OR(G$1=":=",$A356=";"),"",INDEX('Main Template'!$J$22:$AN$505,Vacay_Template!$A356,Vacay_Template!G$1))</f>
        <v>0</v>
      </c>
      <c r="H356">
        <f>IF(OR(H$1=":=",$A356=";"),"",INDEX('Main Template'!$J$22:$AN$505,Vacay_Template!$A356,Vacay_Template!H$1))</f>
        <v>0</v>
      </c>
      <c r="I356">
        <f>IF(OR(I$1=":=",$A356=";"),"",INDEX('Main Template'!$J$22:$AN$505,Vacay_Template!$A356,Vacay_Template!I$1))</f>
        <v>0</v>
      </c>
      <c r="J356">
        <f>IF(OR(J$1=":=",$A356=";"),"",INDEX('Main Template'!$J$22:$AN$505,Vacay_Template!$A356,Vacay_Template!J$1))</f>
        <v>0</v>
      </c>
      <c r="K356">
        <f>IF(OR(K$1=":=",$A356=";"),"",INDEX('Main Template'!$J$22:$AN$505,Vacay_Template!$A356,Vacay_Template!K$1))</f>
        <v>0</v>
      </c>
      <c r="L356">
        <f>IF(OR(L$1=":=",$A356=";"),"",INDEX('Main Template'!$J$22:$AN$505,Vacay_Template!$A356,Vacay_Template!L$1))</f>
        <v>0</v>
      </c>
      <c r="M356">
        <f>IF(OR(M$1=":=",$A356=";"),"",INDEX('Main Template'!$J$22:$AN$505,Vacay_Template!$A356,Vacay_Template!M$1))</f>
        <v>0</v>
      </c>
      <c r="N356">
        <f>IF(OR(N$1=":=",$A356=";"),"",INDEX('Main Template'!$J$22:$AN$505,Vacay_Template!$A356,Vacay_Template!N$1))</f>
        <v>0</v>
      </c>
      <c r="O356">
        <f>IF(OR(O$1=":=",$A356=";"),"",INDEX('Main Template'!$J$22:$AN$505,Vacay_Template!$A356,Vacay_Template!O$1))</f>
        <v>0</v>
      </c>
      <c r="P356">
        <f>IF(OR(P$1=":=",$A356=";"),"",INDEX('Main Template'!$J$22:$AN$505,Vacay_Template!$A356,Vacay_Template!P$1))</f>
        <v>0</v>
      </c>
      <c r="Q356">
        <f>IF(OR(Q$1=":=",$A356=";"),"",INDEX('Main Template'!$J$22:$AN$505,Vacay_Template!$A356,Vacay_Template!Q$1))</f>
        <v>0</v>
      </c>
      <c r="R356">
        <f>IF(OR(R$1=":=",$A356=";"),"",INDEX('Main Template'!$J$22:$AN$505,Vacay_Template!$A356,Vacay_Template!R$1))</f>
        <v>0</v>
      </c>
      <c r="S356">
        <f>IF(OR(S$1=":=",$A356=";"),"",INDEX('Main Template'!$J$22:$AN$505,Vacay_Template!$A356,Vacay_Template!S$1))</f>
        <v>0</v>
      </c>
      <c r="T356">
        <f>IF(OR(T$1=":=",$A356=";"),"",INDEX('Main Template'!$J$22:$AN$505,Vacay_Template!$A356,Vacay_Template!T$1))</f>
        <v>0</v>
      </c>
      <c r="U356">
        <f>IF(OR(U$1=":=",$A356=";"),"",INDEX('Main Template'!$J$22:$AN$505,Vacay_Template!$A356,Vacay_Template!U$1))</f>
        <v>0</v>
      </c>
      <c r="V356">
        <f>IF(OR(V$1=":=",$A356=";"),"",INDEX('Main Template'!$J$22:$AN$505,Vacay_Template!$A356,Vacay_Template!V$1))</f>
        <v>0</v>
      </c>
      <c r="W356">
        <f>IF(OR(W$1=":=",$A356=";"),"",INDEX('Main Template'!$J$22:$AN$505,Vacay_Template!$A356,Vacay_Template!W$1))</f>
        <v>0</v>
      </c>
      <c r="X356">
        <f>IF(OR(X$1=":=",$A356=";"),"",INDEX('Main Template'!$J$22:$AN$505,Vacay_Template!$A356,Vacay_Template!X$1))</f>
        <v>0</v>
      </c>
      <c r="Y356">
        <f>IF(OR(Y$1=":=",$A356=";"),"",INDEX('Main Template'!$J$22:$AN$505,Vacay_Template!$A356,Vacay_Template!Y$1))</f>
        <v>0</v>
      </c>
      <c r="Z356">
        <f>IF(OR(Z$1=":=",$A356=";"),"",INDEX('Main Template'!$J$22:$AN$505,Vacay_Template!$A356,Vacay_Template!Z$1))</f>
        <v>0</v>
      </c>
      <c r="AA356">
        <f>IF(OR(AA$1=":=",$A356=";"),"",INDEX('Main Template'!$J$22:$AN$505,Vacay_Template!$A356,Vacay_Template!AA$1))</f>
        <v>0</v>
      </c>
      <c r="AB356">
        <f>IF(OR(AB$1=":=",$A356=";"),"",INDEX('Main Template'!$J$22:$AN$505,Vacay_Template!$A356,Vacay_Template!AB$1))</f>
        <v>0</v>
      </c>
      <c r="AC356">
        <f>IF(OR(AC$1=":=",$A356=";"),"",INDEX('Main Template'!$J$22:$AN$505,Vacay_Template!$A356,Vacay_Template!AC$1))</f>
        <v>0</v>
      </c>
      <c r="AD356">
        <f>IF(OR(AD$1=":=",$A356=";"),"",INDEX('Main Template'!$J$22:$AN$505,Vacay_Template!$A356,Vacay_Template!AD$1))</f>
        <v>0</v>
      </c>
      <c r="AE356" t="str">
        <f>IF(OR(AE$1=":=",$A356=";"),"",INDEX('Main Template'!$J$22:$AN$505,Vacay_Template!$A356,Vacay_Template!AE$1))</f>
        <v/>
      </c>
      <c r="AF356" t="e">
        <f>IF(OR(AF$1=":=",$A356=";"),"",INDEX('Main Template'!$J$22:$AN$505,Vacay_Template!$A356,Vacay_Template!AF$1))</f>
        <v>#VALUE!</v>
      </c>
    </row>
    <row r="357" spans="1:32">
      <c r="A357">
        <f>IF(A356=";","",IF('Main Template'!I377&lt;='Main Template'!$F$9,'Main Template'!I377,";"))</f>
        <v>0</v>
      </c>
      <c r="B357">
        <f>IF(OR(B$1=":=",$A357=";"),"",INDEX('Main Template'!$J$22:$AN$505,Vacay_Template!$A357,Vacay_Template!B$1))</f>
        <v>0</v>
      </c>
      <c r="C357">
        <f>IF(OR(C$1=":=",$A357=";"),"",INDEX('Main Template'!$J$22:$AN$505,Vacay_Template!$A357,Vacay_Template!C$1))</f>
        <v>0</v>
      </c>
      <c r="D357">
        <f>IF(OR(D$1=":=",$A357=";"),"",INDEX('Main Template'!$J$22:$AN$505,Vacay_Template!$A357,Vacay_Template!D$1))</f>
        <v>0</v>
      </c>
      <c r="E357">
        <f>IF(OR(E$1=":=",$A357=";"),"",INDEX('Main Template'!$J$22:$AN$505,Vacay_Template!$A357,Vacay_Template!E$1))</f>
        <v>0</v>
      </c>
      <c r="F357">
        <f>IF(OR(F$1=":=",$A357=";"),"",INDEX('Main Template'!$J$22:$AN$505,Vacay_Template!$A357,Vacay_Template!F$1))</f>
        <v>0</v>
      </c>
      <c r="G357">
        <f>IF(OR(G$1=":=",$A357=";"),"",INDEX('Main Template'!$J$22:$AN$505,Vacay_Template!$A357,Vacay_Template!G$1))</f>
        <v>0</v>
      </c>
      <c r="H357">
        <f>IF(OR(H$1=":=",$A357=";"),"",INDEX('Main Template'!$J$22:$AN$505,Vacay_Template!$A357,Vacay_Template!H$1))</f>
        <v>0</v>
      </c>
      <c r="I357">
        <f>IF(OR(I$1=":=",$A357=";"),"",INDEX('Main Template'!$J$22:$AN$505,Vacay_Template!$A357,Vacay_Template!I$1))</f>
        <v>0</v>
      </c>
      <c r="J357">
        <f>IF(OR(J$1=":=",$A357=";"),"",INDEX('Main Template'!$J$22:$AN$505,Vacay_Template!$A357,Vacay_Template!J$1))</f>
        <v>0</v>
      </c>
      <c r="K357">
        <f>IF(OR(K$1=":=",$A357=";"),"",INDEX('Main Template'!$J$22:$AN$505,Vacay_Template!$A357,Vacay_Template!K$1))</f>
        <v>0</v>
      </c>
      <c r="L357">
        <f>IF(OR(L$1=":=",$A357=";"),"",INDEX('Main Template'!$J$22:$AN$505,Vacay_Template!$A357,Vacay_Template!L$1))</f>
        <v>0</v>
      </c>
      <c r="M357">
        <f>IF(OR(M$1=":=",$A357=";"),"",INDEX('Main Template'!$J$22:$AN$505,Vacay_Template!$A357,Vacay_Template!M$1))</f>
        <v>0</v>
      </c>
      <c r="N357">
        <f>IF(OR(N$1=":=",$A357=";"),"",INDEX('Main Template'!$J$22:$AN$505,Vacay_Template!$A357,Vacay_Template!N$1))</f>
        <v>0</v>
      </c>
      <c r="O357">
        <f>IF(OR(O$1=":=",$A357=";"),"",INDEX('Main Template'!$J$22:$AN$505,Vacay_Template!$A357,Vacay_Template!O$1))</f>
        <v>0</v>
      </c>
      <c r="P357">
        <f>IF(OR(P$1=":=",$A357=";"),"",INDEX('Main Template'!$J$22:$AN$505,Vacay_Template!$A357,Vacay_Template!P$1))</f>
        <v>0</v>
      </c>
      <c r="Q357">
        <f>IF(OR(Q$1=":=",$A357=";"),"",INDEX('Main Template'!$J$22:$AN$505,Vacay_Template!$A357,Vacay_Template!Q$1))</f>
        <v>0</v>
      </c>
      <c r="R357">
        <f>IF(OR(R$1=":=",$A357=";"),"",INDEX('Main Template'!$J$22:$AN$505,Vacay_Template!$A357,Vacay_Template!R$1))</f>
        <v>0</v>
      </c>
      <c r="S357">
        <f>IF(OR(S$1=":=",$A357=";"),"",INDEX('Main Template'!$J$22:$AN$505,Vacay_Template!$A357,Vacay_Template!S$1))</f>
        <v>0</v>
      </c>
      <c r="T357">
        <f>IF(OR(T$1=":=",$A357=";"),"",INDEX('Main Template'!$J$22:$AN$505,Vacay_Template!$A357,Vacay_Template!T$1))</f>
        <v>0</v>
      </c>
      <c r="U357">
        <f>IF(OR(U$1=":=",$A357=";"),"",INDEX('Main Template'!$J$22:$AN$505,Vacay_Template!$A357,Vacay_Template!U$1))</f>
        <v>0</v>
      </c>
      <c r="V357">
        <f>IF(OR(V$1=":=",$A357=";"),"",INDEX('Main Template'!$J$22:$AN$505,Vacay_Template!$A357,Vacay_Template!V$1))</f>
        <v>0</v>
      </c>
      <c r="W357">
        <f>IF(OR(W$1=":=",$A357=";"),"",INDEX('Main Template'!$J$22:$AN$505,Vacay_Template!$A357,Vacay_Template!W$1))</f>
        <v>0</v>
      </c>
      <c r="X357">
        <f>IF(OR(X$1=":=",$A357=";"),"",INDEX('Main Template'!$J$22:$AN$505,Vacay_Template!$A357,Vacay_Template!X$1))</f>
        <v>0</v>
      </c>
      <c r="Y357">
        <f>IF(OR(Y$1=":=",$A357=";"),"",INDEX('Main Template'!$J$22:$AN$505,Vacay_Template!$A357,Vacay_Template!Y$1))</f>
        <v>0</v>
      </c>
      <c r="Z357">
        <f>IF(OR(Z$1=":=",$A357=";"),"",INDEX('Main Template'!$J$22:$AN$505,Vacay_Template!$A357,Vacay_Template!Z$1))</f>
        <v>0</v>
      </c>
      <c r="AA357">
        <f>IF(OR(AA$1=":=",$A357=";"),"",INDEX('Main Template'!$J$22:$AN$505,Vacay_Template!$A357,Vacay_Template!AA$1))</f>
        <v>0</v>
      </c>
      <c r="AB357">
        <f>IF(OR(AB$1=":=",$A357=";"),"",INDEX('Main Template'!$J$22:$AN$505,Vacay_Template!$A357,Vacay_Template!AB$1))</f>
        <v>0</v>
      </c>
      <c r="AC357">
        <f>IF(OR(AC$1=":=",$A357=";"),"",INDEX('Main Template'!$J$22:$AN$505,Vacay_Template!$A357,Vacay_Template!AC$1))</f>
        <v>0</v>
      </c>
      <c r="AD357">
        <f>IF(OR(AD$1=":=",$A357=";"),"",INDEX('Main Template'!$J$22:$AN$505,Vacay_Template!$A357,Vacay_Template!AD$1))</f>
        <v>0</v>
      </c>
      <c r="AE357" t="str">
        <f>IF(OR(AE$1=":=",$A357=";"),"",INDEX('Main Template'!$J$22:$AN$505,Vacay_Template!$A357,Vacay_Template!AE$1))</f>
        <v/>
      </c>
      <c r="AF357" t="e">
        <f>IF(OR(AF$1=":=",$A357=";"),"",INDEX('Main Template'!$J$22:$AN$505,Vacay_Template!$A357,Vacay_Template!AF$1))</f>
        <v>#VALUE!</v>
      </c>
    </row>
    <row r="358" spans="1:32">
      <c r="A358">
        <f>IF(A357=";","",IF('Main Template'!I378&lt;='Main Template'!$F$9,'Main Template'!I378,";"))</f>
        <v>0</v>
      </c>
      <c r="B358">
        <f>IF(OR(B$1=":=",$A358=";"),"",INDEX('Main Template'!$J$22:$AN$505,Vacay_Template!$A358,Vacay_Template!B$1))</f>
        <v>0</v>
      </c>
      <c r="C358">
        <f>IF(OR(C$1=":=",$A358=";"),"",INDEX('Main Template'!$J$22:$AN$505,Vacay_Template!$A358,Vacay_Template!C$1))</f>
        <v>0</v>
      </c>
      <c r="D358">
        <f>IF(OR(D$1=":=",$A358=";"),"",INDEX('Main Template'!$J$22:$AN$505,Vacay_Template!$A358,Vacay_Template!D$1))</f>
        <v>0</v>
      </c>
      <c r="E358">
        <f>IF(OR(E$1=":=",$A358=";"),"",INDEX('Main Template'!$J$22:$AN$505,Vacay_Template!$A358,Vacay_Template!E$1))</f>
        <v>0</v>
      </c>
      <c r="F358">
        <f>IF(OR(F$1=":=",$A358=";"),"",INDEX('Main Template'!$J$22:$AN$505,Vacay_Template!$A358,Vacay_Template!F$1))</f>
        <v>0</v>
      </c>
      <c r="G358">
        <f>IF(OR(G$1=":=",$A358=";"),"",INDEX('Main Template'!$J$22:$AN$505,Vacay_Template!$A358,Vacay_Template!G$1))</f>
        <v>0</v>
      </c>
      <c r="H358">
        <f>IF(OR(H$1=":=",$A358=";"),"",INDEX('Main Template'!$J$22:$AN$505,Vacay_Template!$A358,Vacay_Template!H$1))</f>
        <v>0</v>
      </c>
      <c r="I358">
        <f>IF(OR(I$1=":=",$A358=";"),"",INDEX('Main Template'!$J$22:$AN$505,Vacay_Template!$A358,Vacay_Template!I$1))</f>
        <v>0</v>
      </c>
      <c r="J358">
        <f>IF(OR(J$1=":=",$A358=";"),"",INDEX('Main Template'!$J$22:$AN$505,Vacay_Template!$A358,Vacay_Template!J$1))</f>
        <v>0</v>
      </c>
      <c r="K358">
        <f>IF(OR(K$1=":=",$A358=";"),"",INDEX('Main Template'!$J$22:$AN$505,Vacay_Template!$A358,Vacay_Template!K$1))</f>
        <v>0</v>
      </c>
      <c r="L358">
        <f>IF(OR(L$1=":=",$A358=";"),"",INDEX('Main Template'!$J$22:$AN$505,Vacay_Template!$A358,Vacay_Template!L$1))</f>
        <v>0</v>
      </c>
      <c r="M358">
        <f>IF(OR(M$1=":=",$A358=";"),"",INDEX('Main Template'!$J$22:$AN$505,Vacay_Template!$A358,Vacay_Template!M$1))</f>
        <v>0</v>
      </c>
      <c r="N358">
        <f>IF(OR(N$1=":=",$A358=";"),"",INDEX('Main Template'!$J$22:$AN$505,Vacay_Template!$A358,Vacay_Template!N$1))</f>
        <v>0</v>
      </c>
      <c r="O358">
        <f>IF(OR(O$1=":=",$A358=";"),"",INDEX('Main Template'!$J$22:$AN$505,Vacay_Template!$A358,Vacay_Template!O$1))</f>
        <v>0</v>
      </c>
      <c r="P358">
        <f>IF(OR(P$1=":=",$A358=";"),"",INDEX('Main Template'!$J$22:$AN$505,Vacay_Template!$A358,Vacay_Template!P$1))</f>
        <v>0</v>
      </c>
      <c r="Q358">
        <f>IF(OR(Q$1=":=",$A358=";"),"",INDEX('Main Template'!$J$22:$AN$505,Vacay_Template!$A358,Vacay_Template!Q$1))</f>
        <v>0</v>
      </c>
      <c r="R358">
        <f>IF(OR(R$1=":=",$A358=";"),"",INDEX('Main Template'!$J$22:$AN$505,Vacay_Template!$A358,Vacay_Template!R$1))</f>
        <v>0</v>
      </c>
      <c r="S358">
        <f>IF(OR(S$1=":=",$A358=";"),"",INDEX('Main Template'!$J$22:$AN$505,Vacay_Template!$A358,Vacay_Template!S$1))</f>
        <v>0</v>
      </c>
      <c r="T358">
        <f>IF(OR(T$1=":=",$A358=";"),"",INDEX('Main Template'!$J$22:$AN$505,Vacay_Template!$A358,Vacay_Template!T$1))</f>
        <v>0</v>
      </c>
      <c r="U358">
        <f>IF(OR(U$1=":=",$A358=";"),"",INDEX('Main Template'!$J$22:$AN$505,Vacay_Template!$A358,Vacay_Template!U$1))</f>
        <v>0</v>
      </c>
      <c r="V358">
        <f>IF(OR(V$1=":=",$A358=";"),"",INDEX('Main Template'!$J$22:$AN$505,Vacay_Template!$A358,Vacay_Template!V$1))</f>
        <v>0</v>
      </c>
      <c r="W358">
        <f>IF(OR(W$1=":=",$A358=";"),"",INDEX('Main Template'!$J$22:$AN$505,Vacay_Template!$A358,Vacay_Template!W$1))</f>
        <v>0</v>
      </c>
      <c r="X358">
        <f>IF(OR(X$1=":=",$A358=";"),"",INDEX('Main Template'!$J$22:$AN$505,Vacay_Template!$A358,Vacay_Template!X$1))</f>
        <v>0</v>
      </c>
      <c r="Y358">
        <f>IF(OR(Y$1=":=",$A358=";"),"",INDEX('Main Template'!$J$22:$AN$505,Vacay_Template!$A358,Vacay_Template!Y$1))</f>
        <v>0</v>
      </c>
      <c r="Z358">
        <f>IF(OR(Z$1=":=",$A358=";"),"",INDEX('Main Template'!$J$22:$AN$505,Vacay_Template!$A358,Vacay_Template!Z$1))</f>
        <v>0</v>
      </c>
      <c r="AA358">
        <f>IF(OR(AA$1=":=",$A358=";"),"",INDEX('Main Template'!$J$22:$AN$505,Vacay_Template!$A358,Vacay_Template!AA$1))</f>
        <v>0</v>
      </c>
      <c r="AB358">
        <f>IF(OR(AB$1=":=",$A358=";"),"",INDEX('Main Template'!$J$22:$AN$505,Vacay_Template!$A358,Vacay_Template!AB$1))</f>
        <v>0</v>
      </c>
      <c r="AC358">
        <f>IF(OR(AC$1=":=",$A358=";"),"",INDEX('Main Template'!$J$22:$AN$505,Vacay_Template!$A358,Vacay_Template!AC$1))</f>
        <v>0</v>
      </c>
      <c r="AD358">
        <f>IF(OR(AD$1=":=",$A358=";"),"",INDEX('Main Template'!$J$22:$AN$505,Vacay_Template!$A358,Vacay_Template!AD$1))</f>
        <v>0</v>
      </c>
      <c r="AE358" t="str">
        <f>IF(OR(AE$1=":=",$A358=";"),"",INDEX('Main Template'!$J$22:$AN$505,Vacay_Template!$A358,Vacay_Template!AE$1))</f>
        <v/>
      </c>
      <c r="AF358" t="e">
        <f>IF(OR(AF$1=":=",$A358=";"),"",INDEX('Main Template'!$J$22:$AN$505,Vacay_Template!$A358,Vacay_Template!AF$1))</f>
        <v>#VALUE!</v>
      </c>
    </row>
    <row r="359" spans="1:32">
      <c r="A359">
        <f>IF(A358=";","",IF('Main Template'!I379&lt;='Main Template'!$F$9,'Main Template'!I379,";"))</f>
        <v>0</v>
      </c>
      <c r="B359">
        <f>IF(OR(B$1=":=",$A359=";"),"",INDEX('Main Template'!$J$22:$AN$505,Vacay_Template!$A359,Vacay_Template!B$1))</f>
        <v>0</v>
      </c>
      <c r="C359">
        <f>IF(OR(C$1=":=",$A359=";"),"",INDEX('Main Template'!$J$22:$AN$505,Vacay_Template!$A359,Vacay_Template!C$1))</f>
        <v>0</v>
      </c>
      <c r="D359">
        <f>IF(OR(D$1=":=",$A359=";"),"",INDEX('Main Template'!$J$22:$AN$505,Vacay_Template!$A359,Vacay_Template!D$1))</f>
        <v>0</v>
      </c>
      <c r="E359">
        <f>IF(OR(E$1=":=",$A359=";"),"",INDEX('Main Template'!$J$22:$AN$505,Vacay_Template!$A359,Vacay_Template!E$1))</f>
        <v>0</v>
      </c>
      <c r="F359">
        <f>IF(OR(F$1=":=",$A359=";"),"",INDEX('Main Template'!$J$22:$AN$505,Vacay_Template!$A359,Vacay_Template!F$1))</f>
        <v>0</v>
      </c>
      <c r="G359">
        <f>IF(OR(G$1=":=",$A359=";"),"",INDEX('Main Template'!$J$22:$AN$505,Vacay_Template!$A359,Vacay_Template!G$1))</f>
        <v>0</v>
      </c>
      <c r="H359">
        <f>IF(OR(H$1=":=",$A359=";"),"",INDEX('Main Template'!$J$22:$AN$505,Vacay_Template!$A359,Vacay_Template!H$1))</f>
        <v>0</v>
      </c>
      <c r="I359">
        <f>IF(OR(I$1=":=",$A359=";"),"",INDEX('Main Template'!$J$22:$AN$505,Vacay_Template!$A359,Vacay_Template!I$1))</f>
        <v>0</v>
      </c>
      <c r="J359">
        <f>IF(OR(J$1=":=",$A359=";"),"",INDEX('Main Template'!$J$22:$AN$505,Vacay_Template!$A359,Vacay_Template!J$1))</f>
        <v>0</v>
      </c>
      <c r="K359">
        <f>IF(OR(K$1=":=",$A359=";"),"",INDEX('Main Template'!$J$22:$AN$505,Vacay_Template!$A359,Vacay_Template!K$1))</f>
        <v>0</v>
      </c>
      <c r="L359">
        <f>IF(OR(L$1=":=",$A359=";"),"",INDEX('Main Template'!$J$22:$AN$505,Vacay_Template!$A359,Vacay_Template!L$1))</f>
        <v>0</v>
      </c>
      <c r="M359">
        <f>IF(OR(M$1=":=",$A359=";"),"",INDEX('Main Template'!$J$22:$AN$505,Vacay_Template!$A359,Vacay_Template!M$1))</f>
        <v>0</v>
      </c>
      <c r="N359">
        <f>IF(OR(N$1=":=",$A359=";"),"",INDEX('Main Template'!$J$22:$AN$505,Vacay_Template!$A359,Vacay_Template!N$1))</f>
        <v>0</v>
      </c>
      <c r="O359">
        <f>IF(OR(O$1=":=",$A359=";"),"",INDEX('Main Template'!$J$22:$AN$505,Vacay_Template!$A359,Vacay_Template!O$1))</f>
        <v>0</v>
      </c>
      <c r="P359">
        <f>IF(OR(P$1=":=",$A359=";"),"",INDEX('Main Template'!$J$22:$AN$505,Vacay_Template!$A359,Vacay_Template!P$1))</f>
        <v>0</v>
      </c>
      <c r="Q359">
        <f>IF(OR(Q$1=":=",$A359=";"),"",INDEX('Main Template'!$J$22:$AN$505,Vacay_Template!$A359,Vacay_Template!Q$1))</f>
        <v>0</v>
      </c>
      <c r="R359">
        <f>IF(OR(R$1=":=",$A359=";"),"",INDEX('Main Template'!$J$22:$AN$505,Vacay_Template!$A359,Vacay_Template!R$1))</f>
        <v>0</v>
      </c>
      <c r="S359">
        <f>IF(OR(S$1=":=",$A359=";"),"",INDEX('Main Template'!$J$22:$AN$505,Vacay_Template!$A359,Vacay_Template!S$1))</f>
        <v>0</v>
      </c>
      <c r="T359">
        <f>IF(OR(T$1=":=",$A359=";"),"",INDEX('Main Template'!$J$22:$AN$505,Vacay_Template!$A359,Vacay_Template!T$1))</f>
        <v>0</v>
      </c>
      <c r="U359">
        <f>IF(OR(U$1=":=",$A359=";"),"",INDEX('Main Template'!$J$22:$AN$505,Vacay_Template!$A359,Vacay_Template!U$1))</f>
        <v>0</v>
      </c>
      <c r="V359">
        <f>IF(OR(V$1=":=",$A359=";"),"",INDEX('Main Template'!$J$22:$AN$505,Vacay_Template!$A359,Vacay_Template!V$1))</f>
        <v>0</v>
      </c>
      <c r="W359">
        <f>IF(OR(W$1=":=",$A359=";"),"",INDEX('Main Template'!$J$22:$AN$505,Vacay_Template!$A359,Vacay_Template!W$1))</f>
        <v>0</v>
      </c>
      <c r="X359">
        <f>IF(OR(X$1=":=",$A359=";"),"",INDEX('Main Template'!$J$22:$AN$505,Vacay_Template!$A359,Vacay_Template!X$1))</f>
        <v>0</v>
      </c>
      <c r="Y359">
        <f>IF(OR(Y$1=":=",$A359=";"),"",INDEX('Main Template'!$J$22:$AN$505,Vacay_Template!$A359,Vacay_Template!Y$1))</f>
        <v>0</v>
      </c>
      <c r="Z359">
        <f>IF(OR(Z$1=":=",$A359=";"),"",INDEX('Main Template'!$J$22:$AN$505,Vacay_Template!$A359,Vacay_Template!Z$1))</f>
        <v>0</v>
      </c>
      <c r="AA359">
        <f>IF(OR(AA$1=":=",$A359=";"),"",INDEX('Main Template'!$J$22:$AN$505,Vacay_Template!$A359,Vacay_Template!AA$1))</f>
        <v>0</v>
      </c>
      <c r="AB359">
        <f>IF(OR(AB$1=":=",$A359=";"),"",INDEX('Main Template'!$J$22:$AN$505,Vacay_Template!$A359,Vacay_Template!AB$1))</f>
        <v>0</v>
      </c>
      <c r="AC359">
        <f>IF(OR(AC$1=":=",$A359=";"),"",INDEX('Main Template'!$J$22:$AN$505,Vacay_Template!$A359,Vacay_Template!AC$1))</f>
        <v>0</v>
      </c>
      <c r="AD359">
        <f>IF(OR(AD$1=":=",$A359=";"),"",INDEX('Main Template'!$J$22:$AN$505,Vacay_Template!$A359,Vacay_Template!AD$1))</f>
        <v>0</v>
      </c>
      <c r="AE359" t="str">
        <f>IF(OR(AE$1=":=",$A359=";"),"",INDEX('Main Template'!$J$22:$AN$505,Vacay_Template!$A359,Vacay_Template!AE$1))</f>
        <v/>
      </c>
      <c r="AF359" t="e">
        <f>IF(OR(AF$1=":=",$A359=";"),"",INDEX('Main Template'!$J$22:$AN$505,Vacay_Template!$A359,Vacay_Template!AF$1))</f>
        <v>#VALUE!</v>
      </c>
    </row>
    <row r="360" spans="1:32">
      <c r="A360">
        <f>IF(A359=";","",IF('Main Template'!I380&lt;='Main Template'!$F$9,'Main Template'!I380,";"))</f>
        <v>0</v>
      </c>
      <c r="B360">
        <f>IF(OR(B$1=":=",$A360=";"),"",INDEX('Main Template'!$J$22:$AN$505,Vacay_Template!$A360,Vacay_Template!B$1))</f>
        <v>0</v>
      </c>
      <c r="C360">
        <f>IF(OR(C$1=":=",$A360=";"),"",INDEX('Main Template'!$J$22:$AN$505,Vacay_Template!$A360,Vacay_Template!C$1))</f>
        <v>0</v>
      </c>
      <c r="D360">
        <f>IF(OR(D$1=":=",$A360=";"),"",INDEX('Main Template'!$J$22:$AN$505,Vacay_Template!$A360,Vacay_Template!D$1))</f>
        <v>0</v>
      </c>
      <c r="E360">
        <f>IF(OR(E$1=":=",$A360=";"),"",INDEX('Main Template'!$J$22:$AN$505,Vacay_Template!$A360,Vacay_Template!E$1))</f>
        <v>0</v>
      </c>
      <c r="F360">
        <f>IF(OR(F$1=":=",$A360=";"),"",INDEX('Main Template'!$J$22:$AN$505,Vacay_Template!$A360,Vacay_Template!F$1))</f>
        <v>0</v>
      </c>
      <c r="G360">
        <f>IF(OR(G$1=":=",$A360=";"),"",INDEX('Main Template'!$J$22:$AN$505,Vacay_Template!$A360,Vacay_Template!G$1))</f>
        <v>0</v>
      </c>
      <c r="H360">
        <f>IF(OR(H$1=":=",$A360=";"),"",INDEX('Main Template'!$J$22:$AN$505,Vacay_Template!$A360,Vacay_Template!H$1))</f>
        <v>0</v>
      </c>
      <c r="I360">
        <f>IF(OR(I$1=":=",$A360=";"),"",INDEX('Main Template'!$J$22:$AN$505,Vacay_Template!$A360,Vacay_Template!I$1))</f>
        <v>0</v>
      </c>
      <c r="J360">
        <f>IF(OR(J$1=":=",$A360=";"),"",INDEX('Main Template'!$J$22:$AN$505,Vacay_Template!$A360,Vacay_Template!J$1))</f>
        <v>0</v>
      </c>
      <c r="K360">
        <f>IF(OR(K$1=":=",$A360=";"),"",INDEX('Main Template'!$J$22:$AN$505,Vacay_Template!$A360,Vacay_Template!K$1))</f>
        <v>0</v>
      </c>
      <c r="L360">
        <f>IF(OR(L$1=":=",$A360=";"),"",INDEX('Main Template'!$J$22:$AN$505,Vacay_Template!$A360,Vacay_Template!L$1))</f>
        <v>0</v>
      </c>
      <c r="M360">
        <f>IF(OR(M$1=":=",$A360=";"),"",INDEX('Main Template'!$J$22:$AN$505,Vacay_Template!$A360,Vacay_Template!M$1))</f>
        <v>0</v>
      </c>
      <c r="N360">
        <f>IF(OR(N$1=":=",$A360=";"),"",INDEX('Main Template'!$J$22:$AN$505,Vacay_Template!$A360,Vacay_Template!N$1))</f>
        <v>0</v>
      </c>
      <c r="O360">
        <f>IF(OR(O$1=":=",$A360=";"),"",INDEX('Main Template'!$J$22:$AN$505,Vacay_Template!$A360,Vacay_Template!O$1))</f>
        <v>0</v>
      </c>
      <c r="P360">
        <f>IF(OR(P$1=":=",$A360=";"),"",INDEX('Main Template'!$J$22:$AN$505,Vacay_Template!$A360,Vacay_Template!P$1))</f>
        <v>0</v>
      </c>
      <c r="Q360">
        <f>IF(OR(Q$1=":=",$A360=";"),"",INDEX('Main Template'!$J$22:$AN$505,Vacay_Template!$A360,Vacay_Template!Q$1))</f>
        <v>0</v>
      </c>
      <c r="R360">
        <f>IF(OR(R$1=":=",$A360=";"),"",INDEX('Main Template'!$J$22:$AN$505,Vacay_Template!$A360,Vacay_Template!R$1))</f>
        <v>0</v>
      </c>
      <c r="S360">
        <f>IF(OR(S$1=":=",$A360=";"),"",INDEX('Main Template'!$J$22:$AN$505,Vacay_Template!$A360,Vacay_Template!S$1))</f>
        <v>0</v>
      </c>
      <c r="T360">
        <f>IF(OR(T$1=":=",$A360=";"),"",INDEX('Main Template'!$J$22:$AN$505,Vacay_Template!$A360,Vacay_Template!T$1))</f>
        <v>0</v>
      </c>
      <c r="U360">
        <f>IF(OR(U$1=":=",$A360=";"),"",INDEX('Main Template'!$J$22:$AN$505,Vacay_Template!$A360,Vacay_Template!U$1))</f>
        <v>0</v>
      </c>
      <c r="V360">
        <f>IF(OR(V$1=":=",$A360=";"),"",INDEX('Main Template'!$J$22:$AN$505,Vacay_Template!$A360,Vacay_Template!V$1))</f>
        <v>0</v>
      </c>
      <c r="W360">
        <f>IF(OR(W$1=":=",$A360=";"),"",INDEX('Main Template'!$J$22:$AN$505,Vacay_Template!$A360,Vacay_Template!W$1))</f>
        <v>0</v>
      </c>
      <c r="X360">
        <f>IF(OR(X$1=":=",$A360=";"),"",INDEX('Main Template'!$J$22:$AN$505,Vacay_Template!$A360,Vacay_Template!X$1))</f>
        <v>0</v>
      </c>
      <c r="Y360">
        <f>IF(OR(Y$1=":=",$A360=";"),"",INDEX('Main Template'!$J$22:$AN$505,Vacay_Template!$A360,Vacay_Template!Y$1))</f>
        <v>0</v>
      </c>
      <c r="Z360">
        <f>IF(OR(Z$1=":=",$A360=";"),"",INDEX('Main Template'!$J$22:$AN$505,Vacay_Template!$A360,Vacay_Template!Z$1))</f>
        <v>0</v>
      </c>
      <c r="AA360">
        <f>IF(OR(AA$1=":=",$A360=";"),"",INDEX('Main Template'!$J$22:$AN$505,Vacay_Template!$A360,Vacay_Template!AA$1))</f>
        <v>0</v>
      </c>
      <c r="AB360">
        <f>IF(OR(AB$1=":=",$A360=";"),"",INDEX('Main Template'!$J$22:$AN$505,Vacay_Template!$A360,Vacay_Template!AB$1))</f>
        <v>0</v>
      </c>
      <c r="AC360">
        <f>IF(OR(AC$1=":=",$A360=";"),"",INDEX('Main Template'!$J$22:$AN$505,Vacay_Template!$A360,Vacay_Template!AC$1))</f>
        <v>0</v>
      </c>
      <c r="AD360">
        <f>IF(OR(AD$1=":=",$A360=";"),"",INDEX('Main Template'!$J$22:$AN$505,Vacay_Template!$A360,Vacay_Template!AD$1))</f>
        <v>0</v>
      </c>
      <c r="AE360" t="str">
        <f>IF(OR(AE$1=":=",$A360=";"),"",INDEX('Main Template'!$J$22:$AN$505,Vacay_Template!$A360,Vacay_Template!AE$1))</f>
        <v/>
      </c>
      <c r="AF360" t="e">
        <f>IF(OR(AF$1=":=",$A360=";"),"",INDEX('Main Template'!$J$22:$AN$505,Vacay_Template!$A360,Vacay_Template!AF$1))</f>
        <v>#VALUE!</v>
      </c>
    </row>
    <row r="361" spans="1:32">
      <c r="A361">
        <f>IF(A360=";","",IF('Main Template'!I381&lt;='Main Template'!$F$9,'Main Template'!I381,";"))</f>
        <v>0</v>
      </c>
      <c r="B361">
        <f>IF(OR(B$1=":=",$A361=";"),"",INDEX('Main Template'!$J$22:$AN$505,Vacay_Template!$A361,Vacay_Template!B$1))</f>
        <v>0</v>
      </c>
      <c r="C361">
        <f>IF(OR(C$1=":=",$A361=";"),"",INDEX('Main Template'!$J$22:$AN$505,Vacay_Template!$A361,Vacay_Template!C$1))</f>
        <v>0</v>
      </c>
      <c r="D361">
        <f>IF(OR(D$1=":=",$A361=";"),"",INDEX('Main Template'!$J$22:$AN$505,Vacay_Template!$A361,Vacay_Template!D$1))</f>
        <v>0</v>
      </c>
      <c r="E361">
        <f>IF(OR(E$1=":=",$A361=";"),"",INDEX('Main Template'!$J$22:$AN$505,Vacay_Template!$A361,Vacay_Template!E$1))</f>
        <v>0</v>
      </c>
      <c r="F361">
        <f>IF(OR(F$1=":=",$A361=";"),"",INDEX('Main Template'!$J$22:$AN$505,Vacay_Template!$A361,Vacay_Template!F$1))</f>
        <v>0</v>
      </c>
      <c r="G361">
        <f>IF(OR(G$1=":=",$A361=";"),"",INDEX('Main Template'!$J$22:$AN$505,Vacay_Template!$A361,Vacay_Template!G$1))</f>
        <v>0</v>
      </c>
      <c r="H361">
        <f>IF(OR(H$1=":=",$A361=";"),"",INDEX('Main Template'!$J$22:$AN$505,Vacay_Template!$A361,Vacay_Template!H$1))</f>
        <v>0</v>
      </c>
      <c r="I361">
        <f>IF(OR(I$1=":=",$A361=";"),"",INDEX('Main Template'!$J$22:$AN$505,Vacay_Template!$A361,Vacay_Template!I$1))</f>
        <v>0</v>
      </c>
      <c r="J361">
        <f>IF(OR(J$1=":=",$A361=";"),"",INDEX('Main Template'!$J$22:$AN$505,Vacay_Template!$A361,Vacay_Template!J$1))</f>
        <v>0</v>
      </c>
      <c r="K361">
        <f>IF(OR(K$1=":=",$A361=";"),"",INDEX('Main Template'!$J$22:$AN$505,Vacay_Template!$A361,Vacay_Template!K$1))</f>
        <v>0</v>
      </c>
      <c r="L361">
        <f>IF(OR(L$1=":=",$A361=";"),"",INDEX('Main Template'!$J$22:$AN$505,Vacay_Template!$A361,Vacay_Template!L$1))</f>
        <v>0</v>
      </c>
      <c r="M361">
        <f>IF(OR(M$1=":=",$A361=";"),"",INDEX('Main Template'!$J$22:$AN$505,Vacay_Template!$A361,Vacay_Template!M$1))</f>
        <v>0</v>
      </c>
      <c r="N361">
        <f>IF(OR(N$1=":=",$A361=";"),"",INDEX('Main Template'!$J$22:$AN$505,Vacay_Template!$A361,Vacay_Template!N$1))</f>
        <v>0</v>
      </c>
      <c r="O361">
        <f>IF(OR(O$1=":=",$A361=";"),"",INDEX('Main Template'!$J$22:$AN$505,Vacay_Template!$A361,Vacay_Template!O$1))</f>
        <v>0</v>
      </c>
      <c r="P361">
        <f>IF(OR(P$1=":=",$A361=";"),"",INDEX('Main Template'!$J$22:$AN$505,Vacay_Template!$A361,Vacay_Template!P$1))</f>
        <v>0</v>
      </c>
      <c r="Q361">
        <f>IF(OR(Q$1=":=",$A361=";"),"",INDEX('Main Template'!$J$22:$AN$505,Vacay_Template!$A361,Vacay_Template!Q$1))</f>
        <v>0</v>
      </c>
      <c r="R361">
        <f>IF(OR(R$1=":=",$A361=";"),"",INDEX('Main Template'!$J$22:$AN$505,Vacay_Template!$A361,Vacay_Template!R$1))</f>
        <v>0</v>
      </c>
      <c r="S361">
        <f>IF(OR(S$1=":=",$A361=";"),"",INDEX('Main Template'!$J$22:$AN$505,Vacay_Template!$A361,Vacay_Template!S$1))</f>
        <v>0</v>
      </c>
      <c r="T361">
        <f>IF(OR(T$1=":=",$A361=";"),"",INDEX('Main Template'!$J$22:$AN$505,Vacay_Template!$A361,Vacay_Template!T$1))</f>
        <v>0</v>
      </c>
      <c r="U361">
        <f>IF(OR(U$1=":=",$A361=";"),"",INDEX('Main Template'!$J$22:$AN$505,Vacay_Template!$A361,Vacay_Template!U$1))</f>
        <v>0</v>
      </c>
      <c r="V361">
        <f>IF(OR(V$1=":=",$A361=";"),"",INDEX('Main Template'!$J$22:$AN$505,Vacay_Template!$A361,Vacay_Template!V$1))</f>
        <v>0</v>
      </c>
      <c r="W361">
        <f>IF(OR(W$1=":=",$A361=";"),"",INDEX('Main Template'!$J$22:$AN$505,Vacay_Template!$A361,Vacay_Template!W$1))</f>
        <v>0</v>
      </c>
      <c r="X361">
        <f>IF(OR(X$1=":=",$A361=";"),"",INDEX('Main Template'!$J$22:$AN$505,Vacay_Template!$A361,Vacay_Template!X$1))</f>
        <v>0</v>
      </c>
      <c r="Y361">
        <f>IF(OR(Y$1=":=",$A361=";"),"",INDEX('Main Template'!$J$22:$AN$505,Vacay_Template!$A361,Vacay_Template!Y$1))</f>
        <v>0</v>
      </c>
      <c r="Z361">
        <f>IF(OR(Z$1=":=",$A361=";"),"",INDEX('Main Template'!$J$22:$AN$505,Vacay_Template!$A361,Vacay_Template!Z$1))</f>
        <v>0</v>
      </c>
      <c r="AA361">
        <f>IF(OR(AA$1=":=",$A361=";"),"",INDEX('Main Template'!$J$22:$AN$505,Vacay_Template!$A361,Vacay_Template!AA$1))</f>
        <v>0</v>
      </c>
      <c r="AB361">
        <f>IF(OR(AB$1=":=",$A361=";"),"",INDEX('Main Template'!$J$22:$AN$505,Vacay_Template!$A361,Vacay_Template!AB$1))</f>
        <v>0</v>
      </c>
      <c r="AC361">
        <f>IF(OR(AC$1=":=",$A361=";"),"",INDEX('Main Template'!$J$22:$AN$505,Vacay_Template!$A361,Vacay_Template!AC$1))</f>
        <v>0</v>
      </c>
      <c r="AD361">
        <f>IF(OR(AD$1=":=",$A361=";"),"",INDEX('Main Template'!$J$22:$AN$505,Vacay_Template!$A361,Vacay_Template!AD$1))</f>
        <v>0</v>
      </c>
      <c r="AE361" t="str">
        <f>IF(OR(AE$1=":=",$A361=";"),"",INDEX('Main Template'!$J$22:$AN$505,Vacay_Template!$A361,Vacay_Template!AE$1))</f>
        <v/>
      </c>
      <c r="AF361" t="e">
        <f>IF(OR(AF$1=":=",$A361=";"),"",INDEX('Main Template'!$J$22:$AN$505,Vacay_Template!$A361,Vacay_Template!AF$1))</f>
        <v>#VALUE!</v>
      </c>
    </row>
    <row r="362" spans="1:32">
      <c r="A362">
        <f>IF(A361=";","",IF('Main Template'!I382&lt;='Main Template'!$F$9,'Main Template'!I382,";"))</f>
        <v>0</v>
      </c>
      <c r="B362">
        <f>IF(OR(B$1=":=",$A362=";"),"",INDEX('Main Template'!$J$22:$AN$505,Vacay_Template!$A362,Vacay_Template!B$1))</f>
        <v>0</v>
      </c>
      <c r="C362">
        <f>IF(OR(C$1=":=",$A362=";"),"",INDEX('Main Template'!$J$22:$AN$505,Vacay_Template!$A362,Vacay_Template!C$1))</f>
        <v>0</v>
      </c>
      <c r="D362">
        <f>IF(OR(D$1=":=",$A362=";"),"",INDEX('Main Template'!$J$22:$AN$505,Vacay_Template!$A362,Vacay_Template!D$1))</f>
        <v>0</v>
      </c>
      <c r="E362">
        <f>IF(OR(E$1=":=",$A362=";"),"",INDEX('Main Template'!$J$22:$AN$505,Vacay_Template!$A362,Vacay_Template!E$1))</f>
        <v>0</v>
      </c>
      <c r="F362">
        <f>IF(OR(F$1=":=",$A362=";"),"",INDEX('Main Template'!$J$22:$AN$505,Vacay_Template!$A362,Vacay_Template!F$1))</f>
        <v>0</v>
      </c>
      <c r="G362">
        <f>IF(OR(G$1=":=",$A362=";"),"",INDEX('Main Template'!$J$22:$AN$505,Vacay_Template!$A362,Vacay_Template!G$1))</f>
        <v>0</v>
      </c>
      <c r="H362">
        <f>IF(OR(H$1=":=",$A362=";"),"",INDEX('Main Template'!$J$22:$AN$505,Vacay_Template!$A362,Vacay_Template!H$1))</f>
        <v>0</v>
      </c>
      <c r="I362">
        <f>IF(OR(I$1=":=",$A362=";"),"",INDEX('Main Template'!$J$22:$AN$505,Vacay_Template!$A362,Vacay_Template!I$1))</f>
        <v>0</v>
      </c>
      <c r="J362">
        <f>IF(OR(J$1=":=",$A362=";"),"",INDEX('Main Template'!$J$22:$AN$505,Vacay_Template!$A362,Vacay_Template!J$1))</f>
        <v>0</v>
      </c>
      <c r="K362">
        <f>IF(OR(K$1=":=",$A362=";"),"",INDEX('Main Template'!$J$22:$AN$505,Vacay_Template!$A362,Vacay_Template!K$1))</f>
        <v>0</v>
      </c>
      <c r="L362">
        <f>IF(OR(L$1=":=",$A362=";"),"",INDEX('Main Template'!$J$22:$AN$505,Vacay_Template!$A362,Vacay_Template!L$1))</f>
        <v>0</v>
      </c>
      <c r="M362">
        <f>IF(OR(M$1=":=",$A362=";"),"",INDEX('Main Template'!$J$22:$AN$505,Vacay_Template!$A362,Vacay_Template!M$1))</f>
        <v>0</v>
      </c>
      <c r="N362">
        <f>IF(OR(N$1=":=",$A362=";"),"",INDEX('Main Template'!$J$22:$AN$505,Vacay_Template!$A362,Vacay_Template!N$1))</f>
        <v>0</v>
      </c>
      <c r="O362">
        <f>IF(OR(O$1=":=",$A362=";"),"",INDEX('Main Template'!$J$22:$AN$505,Vacay_Template!$A362,Vacay_Template!O$1))</f>
        <v>0</v>
      </c>
      <c r="P362">
        <f>IF(OR(P$1=":=",$A362=";"),"",INDEX('Main Template'!$J$22:$AN$505,Vacay_Template!$A362,Vacay_Template!P$1))</f>
        <v>0</v>
      </c>
      <c r="Q362">
        <f>IF(OR(Q$1=":=",$A362=";"),"",INDEX('Main Template'!$J$22:$AN$505,Vacay_Template!$A362,Vacay_Template!Q$1))</f>
        <v>0</v>
      </c>
      <c r="R362">
        <f>IF(OR(R$1=":=",$A362=";"),"",INDEX('Main Template'!$J$22:$AN$505,Vacay_Template!$A362,Vacay_Template!R$1))</f>
        <v>0</v>
      </c>
      <c r="S362">
        <f>IF(OR(S$1=":=",$A362=";"),"",INDEX('Main Template'!$J$22:$AN$505,Vacay_Template!$A362,Vacay_Template!S$1))</f>
        <v>0</v>
      </c>
      <c r="T362">
        <f>IF(OR(T$1=":=",$A362=";"),"",INDEX('Main Template'!$J$22:$AN$505,Vacay_Template!$A362,Vacay_Template!T$1))</f>
        <v>0</v>
      </c>
      <c r="U362">
        <f>IF(OR(U$1=":=",$A362=";"),"",INDEX('Main Template'!$J$22:$AN$505,Vacay_Template!$A362,Vacay_Template!U$1))</f>
        <v>0</v>
      </c>
      <c r="V362">
        <f>IF(OR(V$1=":=",$A362=";"),"",INDEX('Main Template'!$J$22:$AN$505,Vacay_Template!$A362,Vacay_Template!V$1))</f>
        <v>0</v>
      </c>
      <c r="W362">
        <f>IF(OR(W$1=":=",$A362=";"),"",INDEX('Main Template'!$J$22:$AN$505,Vacay_Template!$A362,Vacay_Template!W$1))</f>
        <v>0</v>
      </c>
      <c r="X362">
        <f>IF(OR(X$1=":=",$A362=";"),"",INDEX('Main Template'!$J$22:$AN$505,Vacay_Template!$A362,Vacay_Template!X$1))</f>
        <v>0</v>
      </c>
      <c r="Y362">
        <f>IF(OR(Y$1=":=",$A362=";"),"",INDEX('Main Template'!$J$22:$AN$505,Vacay_Template!$A362,Vacay_Template!Y$1))</f>
        <v>0</v>
      </c>
      <c r="Z362">
        <f>IF(OR(Z$1=":=",$A362=";"),"",INDEX('Main Template'!$J$22:$AN$505,Vacay_Template!$A362,Vacay_Template!Z$1))</f>
        <v>0</v>
      </c>
      <c r="AA362">
        <f>IF(OR(AA$1=":=",$A362=";"),"",INDEX('Main Template'!$J$22:$AN$505,Vacay_Template!$A362,Vacay_Template!AA$1))</f>
        <v>0</v>
      </c>
      <c r="AB362">
        <f>IF(OR(AB$1=":=",$A362=";"),"",INDEX('Main Template'!$J$22:$AN$505,Vacay_Template!$A362,Vacay_Template!AB$1))</f>
        <v>0</v>
      </c>
      <c r="AC362">
        <f>IF(OR(AC$1=":=",$A362=";"),"",INDEX('Main Template'!$J$22:$AN$505,Vacay_Template!$A362,Vacay_Template!AC$1))</f>
        <v>0</v>
      </c>
      <c r="AD362">
        <f>IF(OR(AD$1=":=",$A362=";"),"",INDEX('Main Template'!$J$22:$AN$505,Vacay_Template!$A362,Vacay_Template!AD$1))</f>
        <v>0</v>
      </c>
      <c r="AE362" t="str">
        <f>IF(OR(AE$1=":=",$A362=";"),"",INDEX('Main Template'!$J$22:$AN$505,Vacay_Template!$A362,Vacay_Template!AE$1))</f>
        <v/>
      </c>
      <c r="AF362" t="e">
        <f>IF(OR(AF$1=":=",$A362=";"),"",INDEX('Main Template'!$J$22:$AN$505,Vacay_Template!$A362,Vacay_Template!AF$1))</f>
        <v>#VALUE!</v>
      </c>
    </row>
    <row r="363" spans="1:32">
      <c r="A363">
        <f>IF(A362=";","",IF('Main Template'!I383&lt;='Main Template'!$F$9,'Main Template'!I383,";"))</f>
        <v>0</v>
      </c>
      <c r="B363">
        <f>IF(OR(B$1=":=",$A363=";"),"",INDEX('Main Template'!$J$22:$AN$505,Vacay_Template!$A363,Vacay_Template!B$1))</f>
        <v>0</v>
      </c>
      <c r="C363">
        <f>IF(OR(C$1=":=",$A363=";"),"",INDEX('Main Template'!$J$22:$AN$505,Vacay_Template!$A363,Vacay_Template!C$1))</f>
        <v>0</v>
      </c>
      <c r="D363">
        <f>IF(OR(D$1=":=",$A363=";"),"",INDEX('Main Template'!$J$22:$AN$505,Vacay_Template!$A363,Vacay_Template!D$1))</f>
        <v>0</v>
      </c>
      <c r="E363">
        <f>IF(OR(E$1=":=",$A363=";"),"",INDEX('Main Template'!$J$22:$AN$505,Vacay_Template!$A363,Vacay_Template!E$1))</f>
        <v>0</v>
      </c>
      <c r="F363">
        <f>IF(OR(F$1=":=",$A363=";"),"",INDEX('Main Template'!$J$22:$AN$505,Vacay_Template!$A363,Vacay_Template!F$1))</f>
        <v>0</v>
      </c>
      <c r="G363">
        <f>IF(OR(G$1=":=",$A363=";"),"",INDEX('Main Template'!$J$22:$AN$505,Vacay_Template!$A363,Vacay_Template!G$1))</f>
        <v>0</v>
      </c>
      <c r="H363">
        <f>IF(OR(H$1=":=",$A363=";"),"",INDEX('Main Template'!$J$22:$AN$505,Vacay_Template!$A363,Vacay_Template!H$1))</f>
        <v>0</v>
      </c>
      <c r="I363">
        <f>IF(OR(I$1=":=",$A363=";"),"",INDEX('Main Template'!$J$22:$AN$505,Vacay_Template!$A363,Vacay_Template!I$1))</f>
        <v>0</v>
      </c>
      <c r="J363">
        <f>IF(OR(J$1=":=",$A363=";"),"",INDEX('Main Template'!$J$22:$AN$505,Vacay_Template!$A363,Vacay_Template!J$1))</f>
        <v>0</v>
      </c>
      <c r="K363">
        <f>IF(OR(K$1=":=",$A363=";"),"",INDEX('Main Template'!$J$22:$AN$505,Vacay_Template!$A363,Vacay_Template!K$1))</f>
        <v>0</v>
      </c>
      <c r="L363">
        <f>IF(OR(L$1=":=",$A363=";"),"",INDEX('Main Template'!$J$22:$AN$505,Vacay_Template!$A363,Vacay_Template!L$1))</f>
        <v>0</v>
      </c>
      <c r="M363">
        <f>IF(OR(M$1=":=",$A363=";"),"",INDEX('Main Template'!$J$22:$AN$505,Vacay_Template!$A363,Vacay_Template!M$1))</f>
        <v>0</v>
      </c>
      <c r="N363">
        <f>IF(OR(N$1=":=",$A363=";"),"",INDEX('Main Template'!$J$22:$AN$505,Vacay_Template!$A363,Vacay_Template!N$1))</f>
        <v>0</v>
      </c>
      <c r="O363">
        <f>IF(OR(O$1=":=",$A363=";"),"",INDEX('Main Template'!$J$22:$AN$505,Vacay_Template!$A363,Vacay_Template!O$1))</f>
        <v>0</v>
      </c>
      <c r="P363">
        <f>IF(OR(P$1=":=",$A363=";"),"",INDEX('Main Template'!$J$22:$AN$505,Vacay_Template!$A363,Vacay_Template!P$1))</f>
        <v>0</v>
      </c>
      <c r="Q363">
        <f>IF(OR(Q$1=":=",$A363=";"),"",INDEX('Main Template'!$J$22:$AN$505,Vacay_Template!$A363,Vacay_Template!Q$1))</f>
        <v>0</v>
      </c>
      <c r="R363">
        <f>IF(OR(R$1=":=",$A363=";"),"",INDEX('Main Template'!$J$22:$AN$505,Vacay_Template!$A363,Vacay_Template!R$1))</f>
        <v>0</v>
      </c>
      <c r="S363">
        <f>IF(OR(S$1=":=",$A363=";"),"",INDEX('Main Template'!$J$22:$AN$505,Vacay_Template!$A363,Vacay_Template!S$1))</f>
        <v>0</v>
      </c>
      <c r="T363">
        <f>IF(OR(T$1=":=",$A363=";"),"",INDEX('Main Template'!$J$22:$AN$505,Vacay_Template!$A363,Vacay_Template!T$1))</f>
        <v>0</v>
      </c>
      <c r="U363">
        <f>IF(OR(U$1=":=",$A363=";"),"",INDEX('Main Template'!$J$22:$AN$505,Vacay_Template!$A363,Vacay_Template!U$1))</f>
        <v>0</v>
      </c>
      <c r="V363">
        <f>IF(OR(V$1=":=",$A363=";"),"",INDEX('Main Template'!$J$22:$AN$505,Vacay_Template!$A363,Vacay_Template!V$1))</f>
        <v>0</v>
      </c>
      <c r="W363">
        <f>IF(OR(W$1=":=",$A363=";"),"",INDEX('Main Template'!$J$22:$AN$505,Vacay_Template!$A363,Vacay_Template!W$1))</f>
        <v>0</v>
      </c>
      <c r="X363">
        <f>IF(OR(X$1=":=",$A363=";"),"",INDEX('Main Template'!$J$22:$AN$505,Vacay_Template!$A363,Vacay_Template!X$1))</f>
        <v>0</v>
      </c>
      <c r="Y363">
        <f>IF(OR(Y$1=":=",$A363=";"),"",INDEX('Main Template'!$J$22:$AN$505,Vacay_Template!$A363,Vacay_Template!Y$1))</f>
        <v>0</v>
      </c>
      <c r="Z363">
        <f>IF(OR(Z$1=":=",$A363=";"),"",INDEX('Main Template'!$J$22:$AN$505,Vacay_Template!$A363,Vacay_Template!Z$1))</f>
        <v>0</v>
      </c>
      <c r="AA363">
        <f>IF(OR(AA$1=":=",$A363=";"),"",INDEX('Main Template'!$J$22:$AN$505,Vacay_Template!$A363,Vacay_Template!AA$1))</f>
        <v>0</v>
      </c>
      <c r="AB363">
        <f>IF(OR(AB$1=":=",$A363=";"),"",INDEX('Main Template'!$J$22:$AN$505,Vacay_Template!$A363,Vacay_Template!AB$1))</f>
        <v>0</v>
      </c>
      <c r="AC363">
        <f>IF(OR(AC$1=":=",$A363=";"),"",INDEX('Main Template'!$J$22:$AN$505,Vacay_Template!$A363,Vacay_Template!AC$1))</f>
        <v>0</v>
      </c>
      <c r="AD363">
        <f>IF(OR(AD$1=":=",$A363=";"),"",INDEX('Main Template'!$J$22:$AN$505,Vacay_Template!$A363,Vacay_Template!AD$1))</f>
        <v>0</v>
      </c>
      <c r="AE363" t="str">
        <f>IF(OR(AE$1=":=",$A363=";"),"",INDEX('Main Template'!$J$22:$AN$505,Vacay_Template!$A363,Vacay_Template!AE$1))</f>
        <v/>
      </c>
      <c r="AF363" t="e">
        <f>IF(OR(AF$1=":=",$A363=";"),"",INDEX('Main Template'!$J$22:$AN$505,Vacay_Template!$A363,Vacay_Template!AF$1))</f>
        <v>#VALUE!</v>
      </c>
    </row>
    <row r="364" spans="1:32">
      <c r="A364">
        <f>IF(A363=";","",IF('Main Template'!I384&lt;='Main Template'!$F$9,'Main Template'!I384,";"))</f>
        <v>0</v>
      </c>
      <c r="B364">
        <f>IF(OR(B$1=":=",$A364=";"),"",INDEX('Main Template'!$J$22:$AN$505,Vacay_Template!$A364,Vacay_Template!B$1))</f>
        <v>0</v>
      </c>
      <c r="C364">
        <f>IF(OR(C$1=":=",$A364=";"),"",INDEX('Main Template'!$J$22:$AN$505,Vacay_Template!$A364,Vacay_Template!C$1))</f>
        <v>0</v>
      </c>
      <c r="D364">
        <f>IF(OR(D$1=":=",$A364=";"),"",INDEX('Main Template'!$J$22:$AN$505,Vacay_Template!$A364,Vacay_Template!D$1))</f>
        <v>0</v>
      </c>
      <c r="E364">
        <f>IF(OR(E$1=":=",$A364=";"),"",INDEX('Main Template'!$J$22:$AN$505,Vacay_Template!$A364,Vacay_Template!E$1))</f>
        <v>0</v>
      </c>
      <c r="F364">
        <f>IF(OR(F$1=":=",$A364=";"),"",INDEX('Main Template'!$J$22:$AN$505,Vacay_Template!$A364,Vacay_Template!F$1))</f>
        <v>0</v>
      </c>
      <c r="G364">
        <f>IF(OR(G$1=":=",$A364=";"),"",INDEX('Main Template'!$J$22:$AN$505,Vacay_Template!$A364,Vacay_Template!G$1))</f>
        <v>0</v>
      </c>
      <c r="H364">
        <f>IF(OR(H$1=":=",$A364=";"),"",INDEX('Main Template'!$J$22:$AN$505,Vacay_Template!$A364,Vacay_Template!H$1))</f>
        <v>0</v>
      </c>
      <c r="I364">
        <f>IF(OR(I$1=":=",$A364=";"),"",INDEX('Main Template'!$J$22:$AN$505,Vacay_Template!$A364,Vacay_Template!I$1))</f>
        <v>0</v>
      </c>
      <c r="J364">
        <f>IF(OR(J$1=":=",$A364=";"),"",INDEX('Main Template'!$J$22:$AN$505,Vacay_Template!$A364,Vacay_Template!J$1))</f>
        <v>0</v>
      </c>
      <c r="K364">
        <f>IF(OR(K$1=":=",$A364=";"),"",INDEX('Main Template'!$J$22:$AN$505,Vacay_Template!$A364,Vacay_Template!K$1))</f>
        <v>0</v>
      </c>
      <c r="L364">
        <f>IF(OR(L$1=":=",$A364=";"),"",INDEX('Main Template'!$J$22:$AN$505,Vacay_Template!$A364,Vacay_Template!L$1))</f>
        <v>0</v>
      </c>
      <c r="M364">
        <f>IF(OR(M$1=":=",$A364=";"),"",INDEX('Main Template'!$J$22:$AN$505,Vacay_Template!$A364,Vacay_Template!M$1))</f>
        <v>0</v>
      </c>
      <c r="N364">
        <f>IF(OR(N$1=":=",$A364=";"),"",INDEX('Main Template'!$J$22:$AN$505,Vacay_Template!$A364,Vacay_Template!N$1))</f>
        <v>0</v>
      </c>
      <c r="O364">
        <f>IF(OR(O$1=":=",$A364=";"),"",INDEX('Main Template'!$J$22:$AN$505,Vacay_Template!$A364,Vacay_Template!O$1))</f>
        <v>0</v>
      </c>
      <c r="P364">
        <f>IF(OR(P$1=":=",$A364=";"),"",INDEX('Main Template'!$J$22:$AN$505,Vacay_Template!$A364,Vacay_Template!P$1))</f>
        <v>0</v>
      </c>
      <c r="Q364">
        <f>IF(OR(Q$1=":=",$A364=";"),"",INDEX('Main Template'!$J$22:$AN$505,Vacay_Template!$A364,Vacay_Template!Q$1))</f>
        <v>0</v>
      </c>
      <c r="R364">
        <f>IF(OR(R$1=":=",$A364=";"),"",INDEX('Main Template'!$J$22:$AN$505,Vacay_Template!$A364,Vacay_Template!R$1))</f>
        <v>0</v>
      </c>
      <c r="S364">
        <f>IF(OR(S$1=":=",$A364=";"),"",INDEX('Main Template'!$J$22:$AN$505,Vacay_Template!$A364,Vacay_Template!S$1))</f>
        <v>0</v>
      </c>
      <c r="T364">
        <f>IF(OR(T$1=":=",$A364=";"),"",INDEX('Main Template'!$J$22:$AN$505,Vacay_Template!$A364,Vacay_Template!T$1))</f>
        <v>0</v>
      </c>
      <c r="U364">
        <f>IF(OR(U$1=":=",$A364=";"),"",INDEX('Main Template'!$J$22:$AN$505,Vacay_Template!$A364,Vacay_Template!U$1))</f>
        <v>0</v>
      </c>
      <c r="V364">
        <f>IF(OR(V$1=":=",$A364=";"),"",INDEX('Main Template'!$J$22:$AN$505,Vacay_Template!$A364,Vacay_Template!V$1))</f>
        <v>0</v>
      </c>
      <c r="W364">
        <f>IF(OR(W$1=":=",$A364=";"),"",INDEX('Main Template'!$J$22:$AN$505,Vacay_Template!$A364,Vacay_Template!W$1))</f>
        <v>0</v>
      </c>
      <c r="X364">
        <f>IF(OR(X$1=":=",$A364=";"),"",INDEX('Main Template'!$J$22:$AN$505,Vacay_Template!$A364,Vacay_Template!X$1))</f>
        <v>0</v>
      </c>
      <c r="Y364">
        <f>IF(OR(Y$1=":=",$A364=";"),"",INDEX('Main Template'!$J$22:$AN$505,Vacay_Template!$A364,Vacay_Template!Y$1))</f>
        <v>0</v>
      </c>
      <c r="Z364">
        <f>IF(OR(Z$1=":=",$A364=";"),"",INDEX('Main Template'!$J$22:$AN$505,Vacay_Template!$A364,Vacay_Template!Z$1))</f>
        <v>0</v>
      </c>
      <c r="AA364">
        <f>IF(OR(AA$1=":=",$A364=";"),"",INDEX('Main Template'!$J$22:$AN$505,Vacay_Template!$A364,Vacay_Template!AA$1))</f>
        <v>0</v>
      </c>
      <c r="AB364">
        <f>IF(OR(AB$1=":=",$A364=";"),"",INDEX('Main Template'!$J$22:$AN$505,Vacay_Template!$A364,Vacay_Template!AB$1))</f>
        <v>0</v>
      </c>
      <c r="AC364">
        <f>IF(OR(AC$1=":=",$A364=";"),"",INDEX('Main Template'!$J$22:$AN$505,Vacay_Template!$A364,Vacay_Template!AC$1))</f>
        <v>0</v>
      </c>
      <c r="AD364">
        <f>IF(OR(AD$1=":=",$A364=";"),"",INDEX('Main Template'!$J$22:$AN$505,Vacay_Template!$A364,Vacay_Template!AD$1))</f>
        <v>0</v>
      </c>
      <c r="AE364" t="str">
        <f>IF(OR(AE$1=":=",$A364=";"),"",INDEX('Main Template'!$J$22:$AN$505,Vacay_Template!$A364,Vacay_Template!AE$1))</f>
        <v/>
      </c>
      <c r="AF364" t="e">
        <f>IF(OR(AF$1=":=",$A364=";"),"",INDEX('Main Template'!$J$22:$AN$505,Vacay_Template!$A364,Vacay_Template!AF$1))</f>
        <v>#VALUE!</v>
      </c>
    </row>
    <row r="365" spans="1:32">
      <c r="A365">
        <f>IF(A364=";","",IF('Main Template'!I385&lt;='Main Template'!$F$9,'Main Template'!I385,";"))</f>
        <v>0</v>
      </c>
      <c r="B365">
        <f>IF(OR(B$1=":=",$A365=";"),"",INDEX('Main Template'!$J$22:$AN$505,Vacay_Template!$A365,Vacay_Template!B$1))</f>
        <v>0</v>
      </c>
      <c r="C365">
        <f>IF(OR(C$1=":=",$A365=";"),"",INDEX('Main Template'!$J$22:$AN$505,Vacay_Template!$A365,Vacay_Template!C$1))</f>
        <v>0</v>
      </c>
      <c r="D365">
        <f>IF(OR(D$1=":=",$A365=";"),"",INDEX('Main Template'!$J$22:$AN$505,Vacay_Template!$A365,Vacay_Template!D$1))</f>
        <v>0</v>
      </c>
      <c r="E365">
        <f>IF(OR(E$1=":=",$A365=";"),"",INDEX('Main Template'!$J$22:$AN$505,Vacay_Template!$A365,Vacay_Template!E$1))</f>
        <v>0</v>
      </c>
      <c r="F365">
        <f>IF(OR(F$1=":=",$A365=";"),"",INDEX('Main Template'!$J$22:$AN$505,Vacay_Template!$A365,Vacay_Template!F$1))</f>
        <v>0</v>
      </c>
      <c r="G365">
        <f>IF(OR(G$1=":=",$A365=";"),"",INDEX('Main Template'!$J$22:$AN$505,Vacay_Template!$A365,Vacay_Template!G$1))</f>
        <v>0</v>
      </c>
      <c r="H365">
        <f>IF(OR(H$1=":=",$A365=";"),"",INDEX('Main Template'!$J$22:$AN$505,Vacay_Template!$A365,Vacay_Template!H$1))</f>
        <v>0</v>
      </c>
      <c r="I365">
        <f>IF(OR(I$1=":=",$A365=";"),"",INDEX('Main Template'!$J$22:$AN$505,Vacay_Template!$A365,Vacay_Template!I$1))</f>
        <v>0</v>
      </c>
      <c r="J365">
        <f>IF(OR(J$1=":=",$A365=";"),"",INDEX('Main Template'!$J$22:$AN$505,Vacay_Template!$A365,Vacay_Template!J$1))</f>
        <v>0</v>
      </c>
      <c r="K365">
        <f>IF(OR(K$1=":=",$A365=";"),"",INDEX('Main Template'!$J$22:$AN$505,Vacay_Template!$A365,Vacay_Template!K$1))</f>
        <v>0</v>
      </c>
      <c r="L365">
        <f>IF(OR(L$1=":=",$A365=";"),"",INDEX('Main Template'!$J$22:$AN$505,Vacay_Template!$A365,Vacay_Template!L$1))</f>
        <v>0</v>
      </c>
      <c r="M365">
        <f>IF(OR(M$1=":=",$A365=";"),"",INDEX('Main Template'!$J$22:$AN$505,Vacay_Template!$A365,Vacay_Template!M$1))</f>
        <v>0</v>
      </c>
      <c r="N365">
        <f>IF(OR(N$1=":=",$A365=";"),"",INDEX('Main Template'!$J$22:$AN$505,Vacay_Template!$A365,Vacay_Template!N$1))</f>
        <v>0</v>
      </c>
      <c r="O365">
        <f>IF(OR(O$1=":=",$A365=";"),"",INDEX('Main Template'!$J$22:$AN$505,Vacay_Template!$A365,Vacay_Template!O$1))</f>
        <v>0</v>
      </c>
      <c r="P365">
        <f>IF(OR(P$1=":=",$A365=";"),"",INDEX('Main Template'!$J$22:$AN$505,Vacay_Template!$A365,Vacay_Template!P$1))</f>
        <v>0</v>
      </c>
      <c r="Q365">
        <f>IF(OR(Q$1=":=",$A365=";"),"",INDEX('Main Template'!$J$22:$AN$505,Vacay_Template!$A365,Vacay_Template!Q$1))</f>
        <v>0</v>
      </c>
      <c r="R365">
        <f>IF(OR(R$1=":=",$A365=";"),"",INDEX('Main Template'!$J$22:$AN$505,Vacay_Template!$A365,Vacay_Template!R$1))</f>
        <v>0</v>
      </c>
      <c r="S365">
        <f>IF(OR(S$1=":=",$A365=";"),"",INDEX('Main Template'!$J$22:$AN$505,Vacay_Template!$A365,Vacay_Template!S$1))</f>
        <v>0</v>
      </c>
      <c r="T365">
        <f>IF(OR(T$1=":=",$A365=";"),"",INDEX('Main Template'!$J$22:$AN$505,Vacay_Template!$A365,Vacay_Template!T$1))</f>
        <v>0</v>
      </c>
      <c r="U365">
        <f>IF(OR(U$1=":=",$A365=";"),"",INDEX('Main Template'!$J$22:$AN$505,Vacay_Template!$A365,Vacay_Template!U$1))</f>
        <v>0</v>
      </c>
      <c r="V365">
        <f>IF(OR(V$1=":=",$A365=";"),"",INDEX('Main Template'!$J$22:$AN$505,Vacay_Template!$A365,Vacay_Template!V$1))</f>
        <v>0</v>
      </c>
      <c r="W365">
        <f>IF(OR(W$1=":=",$A365=";"),"",INDEX('Main Template'!$J$22:$AN$505,Vacay_Template!$A365,Vacay_Template!W$1))</f>
        <v>0</v>
      </c>
      <c r="X365">
        <f>IF(OR(X$1=":=",$A365=";"),"",INDEX('Main Template'!$J$22:$AN$505,Vacay_Template!$A365,Vacay_Template!X$1))</f>
        <v>0</v>
      </c>
      <c r="Y365">
        <f>IF(OR(Y$1=":=",$A365=";"),"",INDEX('Main Template'!$J$22:$AN$505,Vacay_Template!$A365,Vacay_Template!Y$1))</f>
        <v>0</v>
      </c>
      <c r="Z365">
        <f>IF(OR(Z$1=":=",$A365=";"),"",INDEX('Main Template'!$J$22:$AN$505,Vacay_Template!$A365,Vacay_Template!Z$1))</f>
        <v>0</v>
      </c>
      <c r="AA365">
        <f>IF(OR(AA$1=":=",$A365=";"),"",INDEX('Main Template'!$J$22:$AN$505,Vacay_Template!$A365,Vacay_Template!AA$1))</f>
        <v>0</v>
      </c>
      <c r="AB365">
        <f>IF(OR(AB$1=":=",$A365=";"),"",INDEX('Main Template'!$J$22:$AN$505,Vacay_Template!$A365,Vacay_Template!AB$1))</f>
        <v>0</v>
      </c>
      <c r="AC365">
        <f>IF(OR(AC$1=":=",$A365=";"),"",INDEX('Main Template'!$J$22:$AN$505,Vacay_Template!$A365,Vacay_Template!AC$1))</f>
        <v>0</v>
      </c>
      <c r="AD365">
        <f>IF(OR(AD$1=":=",$A365=";"),"",INDEX('Main Template'!$J$22:$AN$505,Vacay_Template!$A365,Vacay_Template!AD$1))</f>
        <v>0</v>
      </c>
      <c r="AE365" t="str">
        <f>IF(OR(AE$1=":=",$A365=";"),"",INDEX('Main Template'!$J$22:$AN$505,Vacay_Template!$A365,Vacay_Template!AE$1))</f>
        <v/>
      </c>
      <c r="AF365" t="e">
        <f>IF(OR(AF$1=":=",$A365=";"),"",INDEX('Main Template'!$J$22:$AN$505,Vacay_Template!$A365,Vacay_Template!AF$1))</f>
        <v>#VALUE!</v>
      </c>
    </row>
    <row r="366" spans="1:32">
      <c r="A366">
        <f>IF(A365=";","",IF('Main Template'!I386&lt;='Main Template'!$F$9,'Main Template'!I386,";"))</f>
        <v>0</v>
      </c>
      <c r="B366">
        <f>IF(OR(B$1=":=",$A366=";"),"",INDEX('Main Template'!$J$22:$AN$505,Vacay_Template!$A366,Vacay_Template!B$1))</f>
        <v>0</v>
      </c>
      <c r="C366">
        <f>IF(OR(C$1=":=",$A366=";"),"",INDEX('Main Template'!$J$22:$AN$505,Vacay_Template!$A366,Vacay_Template!C$1))</f>
        <v>0</v>
      </c>
      <c r="D366">
        <f>IF(OR(D$1=":=",$A366=";"),"",INDEX('Main Template'!$J$22:$AN$505,Vacay_Template!$A366,Vacay_Template!D$1))</f>
        <v>0</v>
      </c>
      <c r="E366">
        <f>IF(OR(E$1=":=",$A366=";"),"",INDEX('Main Template'!$J$22:$AN$505,Vacay_Template!$A366,Vacay_Template!E$1))</f>
        <v>0</v>
      </c>
      <c r="F366">
        <f>IF(OR(F$1=":=",$A366=";"),"",INDEX('Main Template'!$J$22:$AN$505,Vacay_Template!$A366,Vacay_Template!F$1))</f>
        <v>0</v>
      </c>
      <c r="G366">
        <f>IF(OR(G$1=":=",$A366=";"),"",INDEX('Main Template'!$J$22:$AN$505,Vacay_Template!$A366,Vacay_Template!G$1))</f>
        <v>0</v>
      </c>
      <c r="H366">
        <f>IF(OR(H$1=":=",$A366=";"),"",INDEX('Main Template'!$J$22:$AN$505,Vacay_Template!$A366,Vacay_Template!H$1))</f>
        <v>0</v>
      </c>
      <c r="I366">
        <f>IF(OR(I$1=":=",$A366=";"),"",INDEX('Main Template'!$J$22:$AN$505,Vacay_Template!$A366,Vacay_Template!I$1))</f>
        <v>0</v>
      </c>
      <c r="J366">
        <f>IF(OR(J$1=":=",$A366=";"),"",INDEX('Main Template'!$J$22:$AN$505,Vacay_Template!$A366,Vacay_Template!J$1))</f>
        <v>0</v>
      </c>
      <c r="K366">
        <f>IF(OR(K$1=":=",$A366=";"),"",INDEX('Main Template'!$J$22:$AN$505,Vacay_Template!$A366,Vacay_Template!K$1))</f>
        <v>0</v>
      </c>
      <c r="L366">
        <f>IF(OR(L$1=":=",$A366=";"),"",INDEX('Main Template'!$J$22:$AN$505,Vacay_Template!$A366,Vacay_Template!L$1))</f>
        <v>0</v>
      </c>
      <c r="M366">
        <f>IF(OR(M$1=":=",$A366=";"),"",INDEX('Main Template'!$J$22:$AN$505,Vacay_Template!$A366,Vacay_Template!M$1))</f>
        <v>0</v>
      </c>
      <c r="N366">
        <f>IF(OR(N$1=":=",$A366=";"),"",INDEX('Main Template'!$J$22:$AN$505,Vacay_Template!$A366,Vacay_Template!N$1))</f>
        <v>0</v>
      </c>
      <c r="O366">
        <f>IF(OR(O$1=":=",$A366=";"),"",INDEX('Main Template'!$J$22:$AN$505,Vacay_Template!$A366,Vacay_Template!O$1))</f>
        <v>0</v>
      </c>
      <c r="P366">
        <f>IF(OR(P$1=":=",$A366=";"),"",INDEX('Main Template'!$J$22:$AN$505,Vacay_Template!$A366,Vacay_Template!P$1))</f>
        <v>0</v>
      </c>
      <c r="Q366">
        <f>IF(OR(Q$1=":=",$A366=";"),"",INDEX('Main Template'!$J$22:$AN$505,Vacay_Template!$A366,Vacay_Template!Q$1))</f>
        <v>0</v>
      </c>
      <c r="R366">
        <f>IF(OR(R$1=":=",$A366=";"),"",INDEX('Main Template'!$J$22:$AN$505,Vacay_Template!$A366,Vacay_Template!R$1))</f>
        <v>0</v>
      </c>
      <c r="S366">
        <f>IF(OR(S$1=":=",$A366=";"),"",INDEX('Main Template'!$J$22:$AN$505,Vacay_Template!$A366,Vacay_Template!S$1))</f>
        <v>0</v>
      </c>
      <c r="T366">
        <f>IF(OR(T$1=":=",$A366=";"),"",INDEX('Main Template'!$J$22:$AN$505,Vacay_Template!$A366,Vacay_Template!T$1))</f>
        <v>0</v>
      </c>
      <c r="U366">
        <f>IF(OR(U$1=":=",$A366=";"),"",INDEX('Main Template'!$J$22:$AN$505,Vacay_Template!$A366,Vacay_Template!U$1))</f>
        <v>0</v>
      </c>
      <c r="V366">
        <f>IF(OR(V$1=":=",$A366=";"),"",INDEX('Main Template'!$J$22:$AN$505,Vacay_Template!$A366,Vacay_Template!V$1))</f>
        <v>0</v>
      </c>
      <c r="W366">
        <f>IF(OR(W$1=":=",$A366=";"),"",INDEX('Main Template'!$J$22:$AN$505,Vacay_Template!$A366,Vacay_Template!W$1))</f>
        <v>0</v>
      </c>
      <c r="X366">
        <f>IF(OR(X$1=":=",$A366=";"),"",INDEX('Main Template'!$J$22:$AN$505,Vacay_Template!$A366,Vacay_Template!X$1))</f>
        <v>0</v>
      </c>
      <c r="Y366">
        <f>IF(OR(Y$1=":=",$A366=";"),"",INDEX('Main Template'!$J$22:$AN$505,Vacay_Template!$A366,Vacay_Template!Y$1))</f>
        <v>0</v>
      </c>
      <c r="Z366">
        <f>IF(OR(Z$1=":=",$A366=";"),"",INDEX('Main Template'!$J$22:$AN$505,Vacay_Template!$A366,Vacay_Template!Z$1))</f>
        <v>0</v>
      </c>
      <c r="AA366">
        <f>IF(OR(AA$1=":=",$A366=";"),"",INDEX('Main Template'!$J$22:$AN$505,Vacay_Template!$A366,Vacay_Template!AA$1))</f>
        <v>0</v>
      </c>
      <c r="AB366">
        <f>IF(OR(AB$1=":=",$A366=";"),"",INDEX('Main Template'!$J$22:$AN$505,Vacay_Template!$A366,Vacay_Template!AB$1))</f>
        <v>0</v>
      </c>
      <c r="AC366">
        <f>IF(OR(AC$1=":=",$A366=";"),"",INDEX('Main Template'!$J$22:$AN$505,Vacay_Template!$A366,Vacay_Template!AC$1))</f>
        <v>0</v>
      </c>
      <c r="AD366">
        <f>IF(OR(AD$1=":=",$A366=";"),"",INDEX('Main Template'!$J$22:$AN$505,Vacay_Template!$A366,Vacay_Template!AD$1))</f>
        <v>0</v>
      </c>
      <c r="AE366" t="str">
        <f>IF(OR(AE$1=":=",$A366=";"),"",INDEX('Main Template'!$J$22:$AN$505,Vacay_Template!$A366,Vacay_Template!AE$1))</f>
        <v/>
      </c>
      <c r="AF366" t="e">
        <f>IF(OR(AF$1=":=",$A366=";"),"",INDEX('Main Template'!$J$22:$AN$505,Vacay_Template!$A366,Vacay_Template!AF$1))</f>
        <v>#VALUE!</v>
      </c>
    </row>
    <row r="367" spans="1:32">
      <c r="A367">
        <f>IF(A366=";","",IF('Main Template'!I387&lt;='Main Template'!$F$9,'Main Template'!I387,";"))</f>
        <v>0</v>
      </c>
      <c r="B367">
        <f>IF(OR(B$1=":=",$A367=";"),"",INDEX('Main Template'!$J$22:$AN$505,Vacay_Template!$A367,Vacay_Template!B$1))</f>
        <v>0</v>
      </c>
      <c r="C367">
        <f>IF(OR(C$1=":=",$A367=";"),"",INDEX('Main Template'!$J$22:$AN$505,Vacay_Template!$A367,Vacay_Template!C$1))</f>
        <v>0</v>
      </c>
      <c r="D367">
        <f>IF(OR(D$1=":=",$A367=";"),"",INDEX('Main Template'!$J$22:$AN$505,Vacay_Template!$A367,Vacay_Template!D$1))</f>
        <v>0</v>
      </c>
      <c r="E367">
        <f>IF(OR(E$1=":=",$A367=";"),"",INDEX('Main Template'!$J$22:$AN$505,Vacay_Template!$A367,Vacay_Template!E$1))</f>
        <v>0</v>
      </c>
      <c r="F367">
        <f>IF(OR(F$1=":=",$A367=";"),"",INDEX('Main Template'!$J$22:$AN$505,Vacay_Template!$A367,Vacay_Template!F$1))</f>
        <v>0</v>
      </c>
      <c r="G367">
        <f>IF(OR(G$1=":=",$A367=";"),"",INDEX('Main Template'!$J$22:$AN$505,Vacay_Template!$A367,Vacay_Template!G$1))</f>
        <v>0</v>
      </c>
      <c r="H367">
        <f>IF(OR(H$1=":=",$A367=";"),"",INDEX('Main Template'!$J$22:$AN$505,Vacay_Template!$A367,Vacay_Template!H$1))</f>
        <v>0</v>
      </c>
      <c r="I367">
        <f>IF(OR(I$1=":=",$A367=";"),"",INDEX('Main Template'!$J$22:$AN$505,Vacay_Template!$A367,Vacay_Template!I$1))</f>
        <v>0</v>
      </c>
      <c r="J367">
        <f>IF(OR(J$1=":=",$A367=";"),"",INDEX('Main Template'!$J$22:$AN$505,Vacay_Template!$A367,Vacay_Template!J$1))</f>
        <v>0</v>
      </c>
      <c r="K367">
        <f>IF(OR(K$1=":=",$A367=";"),"",INDEX('Main Template'!$J$22:$AN$505,Vacay_Template!$A367,Vacay_Template!K$1))</f>
        <v>0</v>
      </c>
      <c r="L367">
        <f>IF(OR(L$1=":=",$A367=";"),"",INDEX('Main Template'!$J$22:$AN$505,Vacay_Template!$A367,Vacay_Template!L$1))</f>
        <v>0</v>
      </c>
      <c r="M367">
        <f>IF(OR(M$1=":=",$A367=";"),"",INDEX('Main Template'!$J$22:$AN$505,Vacay_Template!$A367,Vacay_Template!M$1))</f>
        <v>0</v>
      </c>
      <c r="N367">
        <f>IF(OR(N$1=":=",$A367=";"),"",INDEX('Main Template'!$J$22:$AN$505,Vacay_Template!$A367,Vacay_Template!N$1))</f>
        <v>0</v>
      </c>
      <c r="O367">
        <f>IF(OR(O$1=":=",$A367=";"),"",INDEX('Main Template'!$J$22:$AN$505,Vacay_Template!$A367,Vacay_Template!O$1))</f>
        <v>0</v>
      </c>
      <c r="P367">
        <f>IF(OR(P$1=":=",$A367=";"),"",INDEX('Main Template'!$J$22:$AN$505,Vacay_Template!$A367,Vacay_Template!P$1))</f>
        <v>0</v>
      </c>
      <c r="Q367">
        <f>IF(OR(Q$1=":=",$A367=";"),"",INDEX('Main Template'!$J$22:$AN$505,Vacay_Template!$A367,Vacay_Template!Q$1))</f>
        <v>0</v>
      </c>
      <c r="R367">
        <f>IF(OR(R$1=":=",$A367=";"),"",INDEX('Main Template'!$J$22:$AN$505,Vacay_Template!$A367,Vacay_Template!R$1))</f>
        <v>0</v>
      </c>
      <c r="S367">
        <f>IF(OR(S$1=":=",$A367=";"),"",INDEX('Main Template'!$J$22:$AN$505,Vacay_Template!$A367,Vacay_Template!S$1))</f>
        <v>0</v>
      </c>
      <c r="T367">
        <f>IF(OR(T$1=":=",$A367=";"),"",INDEX('Main Template'!$J$22:$AN$505,Vacay_Template!$A367,Vacay_Template!T$1))</f>
        <v>0</v>
      </c>
      <c r="U367">
        <f>IF(OR(U$1=":=",$A367=";"),"",INDEX('Main Template'!$J$22:$AN$505,Vacay_Template!$A367,Vacay_Template!U$1))</f>
        <v>0</v>
      </c>
      <c r="V367">
        <f>IF(OR(V$1=":=",$A367=";"),"",INDEX('Main Template'!$J$22:$AN$505,Vacay_Template!$A367,Vacay_Template!V$1))</f>
        <v>0</v>
      </c>
      <c r="W367">
        <f>IF(OR(W$1=":=",$A367=";"),"",INDEX('Main Template'!$J$22:$AN$505,Vacay_Template!$A367,Vacay_Template!W$1))</f>
        <v>0</v>
      </c>
      <c r="X367">
        <f>IF(OR(X$1=":=",$A367=";"),"",INDEX('Main Template'!$J$22:$AN$505,Vacay_Template!$A367,Vacay_Template!X$1))</f>
        <v>0</v>
      </c>
      <c r="Y367">
        <f>IF(OR(Y$1=":=",$A367=";"),"",INDEX('Main Template'!$J$22:$AN$505,Vacay_Template!$A367,Vacay_Template!Y$1))</f>
        <v>0</v>
      </c>
      <c r="Z367">
        <f>IF(OR(Z$1=":=",$A367=";"),"",INDEX('Main Template'!$J$22:$AN$505,Vacay_Template!$A367,Vacay_Template!Z$1))</f>
        <v>0</v>
      </c>
      <c r="AA367">
        <f>IF(OR(AA$1=":=",$A367=";"),"",INDEX('Main Template'!$J$22:$AN$505,Vacay_Template!$A367,Vacay_Template!AA$1))</f>
        <v>0</v>
      </c>
      <c r="AB367">
        <f>IF(OR(AB$1=":=",$A367=";"),"",INDEX('Main Template'!$J$22:$AN$505,Vacay_Template!$A367,Vacay_Template!AB$1))</f>
        <v>0</v>
      </c>
      <c r="AC367">
        <f>IF(OR(AC$1=":=",$A367=";"),"",INDEX('Main Template'!$J$22:$AN$505,Vacay_Template!$A367,Vacay_Template!AC$1))</f>
        <v>0</v>
      </c>
      <c r="AD367">
        <f>IF(OR(AD$1=":=",$A367=";"),"",INDEX('Main Template'!$J$22:$AN$505,Vacay_Template!$A367,Vacay_Template!AD$1))</f>
        <v>0</v>
      </c>
      <c r="AE367" t="str">
        <f>IF(OR(AE$1=":=",$A367=";"),"",INDEX('Main Template'!$J$22:$AN$505,Vacay_Template!$A367,Vacay_Template!AE$1))</f>
        <v/>
      </c>
      <c r="AF367" t="e">
        <f>IF(OR(AF$1=":=",$A367=";"),"",INDEX('Main Template'!$J$22:$AN$505,Vacay_Template!$A367,Vacay_Template!AF$1))</f>
        <v>#VALUE!</v>
      </c>
    </row>
    <row r="368" spans="1:32">
      <c r="A368">
        <f>IF(A367=";","",IF('Main Template'!I388&lt;='Main Template'!$F$9,'Main Template'!I388,";"))</f>
        <v>0</v>
      </c>
      <c r="B368">
        <f>IF(OR(B$1=":=",$A368=";"),"",INDEX('Main Template'!$J$22:$AN$505,Vacay_Template!$A368,Vacay_Template!B$1))</f>
        <v>0</v>
      </c>
      <c r="C368">
        <f>IF(OR(C$1=":=",$A368=";"),"",INDEX('Main Template'!$J$22:$AN$505,Vacay_Template!$A368,Vacay_Template!C$1))</f>
        <v>0</v>
      </c>
      <c r="D368">
        <f>IF(OR(D$1=":=",$A368=";"),"",INDEX('Main Template'!$J$22:$AN$505,Vacay_Template!$A368,Vacay_Template!D$1))</f>
        <v>0</v>
      </c>
      <c r="E368">
        <f>IF(OR(E$1=":=",$A368=";"),"",INDEX('Main Template'!$J$22:$AN$505,Vacay_Template!$A368,Vacay_Template!E$1))</f>
        <v>0</v>
      </c>
      <c r="F368">
        <f>IF(OR(F$1=":=",$A368=";"),"",INDEX('Main Template'!$J$22:$AN$505,Vacay_Template!$A368,Vacay_Template!F$1))</f>
        <v>0</v>
      </c>
      <c r="G368">
        <f>IF(OR(G$1=":=",$A368=";"),"",INDEX('Main Template'!$J$22:$AN$505,Vacay_Template!$A368,Vacay_Template!G$1))</f>
        <v>0</v>
      </c>
      <c r="H368">
        <f>IF(OR(H$1=":=",$A368=";"),"",INDEX('Main Template'!$J$22:$AN$505,Vacay_Template!$A368,Vacay_Template!H$1))</f>
        <v>0</v>
      </c>
      <c r="I368">
        <f>IF(OR(I$1=":=",$A368=";"),"",INDEX('Main Template'!$J$22:$AN$505,Vacay_Template!$A368,Vacay_Template!I$1))</f>
        <v>0</v>
      </c>
      <c r="J368">
        <f>IF(OR(J$1=":=",$A368=";"),"",INDEX('Main Template'!$J$22:$AN$505,Vacay_Template!$A368,Vacay_Template!J$1))</f>
        <v>0</v>
      </c>
      <c r="K368">
        <f>IF(OR(K$1=":=",$A368=";"),"",INDEX('Main Template'!$J$22:$AN$505,Vacay_Template!$A368,Vacay_Template!K$1))</f>
        <v>0</v>
      </c>
      <c r="L368">
        <f>IF(OR(L$1=":=",$A368=";"),"",INDEX('Main Template'!$J$22:$AN$505,Vacay_Template!$A368,Vacay_Template!L$1))</f>
        <v>0</v>
      </c>
      <c r="M368">
        <f>IF(OR(M$1=":=",$A368=";"),"",INDEX('Main Template'!$J$22:$AN$505,Vacay_Template!$A368,Vacay_Template!M$1))</f>
        <v>0</v>
      </c>
      <c r="N368">
        <f>IF(OR(N$1=":=",$A368=";"),"",INDEX('Main Template'!$J$22:$AN$505,Vacay_Template!$A368,Vacay_Template!N$1))</f>
        <v>0</v>
      </c>
      <c r="O368">
        <f>IF(OR(O$1=":=",$A368=";"),"",INDEX('Main Template'!$J$22:$AN$505,Vacay_Template!$A368,Vacay_Template!O$1))</f>
        <v>0</v>
      </c>
      <c r="P368">
        <f>IF(OR(P$1=":=",$A368=";"),"",INDEX('Main Template'!$J$22:$AN$505,Vacay_Template!$A368,Vacay_Template!P$1))</f>
        <v>0</v>
      </c>
      <c r="Q368">
        <f>IF(OR(Q$1=":=",$A368=";"),"",INDEX('Main Template'!$J$22:$AN$505,Vacay_Template!$A368,Vacay_Template!Q$1))</f>
        <v>0</v>
      </c>
      <c r="R368">
        <f>IF(OR(R$1=":=",$A368=";"),"",INDEX('Main Template'!$J$22:$AN$505,Vacay_Template!$A368,Vacay_Template!R$1))</f>
        <v>0</v>
      </c>
      <c r="S368">
        <f>IF(OR(S$1=":=",$A368=";"),"",INDEX('Main Template'!$J$22:$AN$505,Vacay_Template!$A368,Vacay_Template!S$1))</f>
        <v>0</v>
      </c>
      <c r="T368">
        <f>IF(OR(T$1=":=",$A368=";"),"",INDEX('Main Template'!$J$22:$AN$505,Vacay_Template!$A368,Vacay_Template!T$1))</f>
        <v>0</v>
      </c>
      <c r="U368">
        <f>IF(OR(U$1=":=",$A368=";"),"",INDEX('Main Template'!$J$22:$AN$505,Vacay_Template!$A368,Vacay_Template!U$1))</f>
        <v>0</v>
      </c>
      <c r="V368">
        <f>IF(OR(V$1=":=",$A368=";"),"",INDEX('Main Template'!$J$22:$AN$505,Vacay_Template!$A368,Vacay_Template!V$1))</f>
        <v>0</v>
      </c>
      <c r="W368">
        <f>IF(OR(W$1=":=",$A368=";"),"",INDEX('Main Template'!$J$22:$AN$505,Vacay_Template!$A368,Vacay_Template!W$1))</f>
        <v>0</v>
      </c>
      <c r="X368">
        <f>IF(OR(X$1=":=",$A368=";"),"",INDEX('Main Template'!$J$22:$AN$505,Vacay_Template!$A368,Vacay_Template!X$1))</f>
        <v>0</v>
      </c>
      <c r="Y368">
        <f>IF(OR(Y$1=":=",$A368=";"),"",INDEX('Main Template'!$J$22:$AN$505,Vacay_Template!$A368,Vacay_Template!Y$1))</f>
        <v>0</v>
      </c>
      <c r="Z368">
        <f>IF(OR(Z$1=":=",$A368=";"),"",INDEX('Main Template'!$J$22:$AN$505,Vacay_Template!$A368,Vacay_Template!Z$1))</f>
        <v>0</v>
      </c>
      <c r="AA368">
        <f>IF(OR(AA$1=":=",$A368=";"),"",INDEX('Main Template'!$J$22:$AN$505,Vacay_Template!$A368,Vacay_Template!AA$1))</f>
        <v>0</v>
      </c>
      <c r="AB368">
        <f>IF(OR(AB$1=":=",$A368=";"),"",INDEX('Main Template'!$J$22:$AN$505,Vacay_Template!$A368,Vacay_Template!AB$1))</f>
        <v>0</v>
      </c>
      <c r="AC368">
        <f>IF(OR(AC$1=":=",$A368=";"),"",INDEX('Main Template'!$J$22:$AN$505,Vacay_Template!$A368,Vacay_Template!AC$1))</f>
        <v>0</v>
      </c>
      <c r="AD368">
        <f>IF(OR(AD$1=":=",$A368=";"),"",INDEX('Main Template'!$J$22:$AN$505,Vacay_Template!$A368,Vacay_Template!AD$1))</f>
        <v>0</v>
      </c>
      <c r="AE368" t="str">
        <f>IF(OR(AE$1=":=",$A368=";"),"",INDEX('Main Template'!$J$22:$AN$505,Vacay_Template!$A368,Vacay_Template!AE$1))</f>
        <v/>
      </c>
      <c r="AF368" t="e">
        <f>IF(OR(AF$1=":=",$A368=";"),"",INDEX('Main Template'!$J$22:$AN$505,Vacay_Template!$A368,Vacay_Template!AF$1))</f>
        <v>#VALUE!</v>
      </c>
    </row>
    <row r="369" spans="1:32">
      <c r="A369">
        <f>IF(A368=";","",IF('Main Template'!I389&lt;='Main Template'!$F$9,'Main Template'!I389,";"))</f>
        <v>0</v>
      </c>
      <c r="B369">
        <f>IF(OR(B$1=":=",$A369=";"),"",INDEX('Main Template'!$J$22:$AN$505,Vacay_Template!$A369,Vacay_Template!B$1))</f>
        <v>0</v>
      </c>
      <c r="C369">
        <f>IF(OR(C$1=":=",$A369=";"),"",INDEX('Main Template'!$J$22:$AN$505,Vacay_Template!$A369,Vacay_Template!C$1))</f>
        <v>0</v>
      </c>
      <c r="D369">
        <f>IF(OR(D$1=":=",$A369=";"),"",INDEX('Main Template'!$J$22:$AN$505,Vacay_Template!$A369,Vacay_Template!D$1))</f>
        <v>0</v>
      </c>
      <c r="E369">
        <f>IF(OR(E$1=":=",$A369=";"),"",INDEX('Main Template'!$J$22:$AN$505,Vacay_Template!$A369,Vacay_Template!E$1))</f>
        <v>0</v>
      </c>
      <c r="F369">
        <f>IF(OR(F$1=":=",$A369=";"),"",INDEX('Main Template'!$J$22:$AN$505,Vacay_Template!$A369,Vacay_Template!F$1))</f>
        <v>0</v>
      </c>
      <c r="G369">
        <f>IF(OR(G$1=":=",$A369=";"),"",INDEX('Main Template'!$J$22:$AN$505,Vacay_Template!$A369,Vacay_Template!G$1))</f>
        <v>0</v>
      </c>
      <c r="H369">
        <f>IF(OR(H$1=":=",$A369=";"),"",INDEX('Main Template'!$J$22:$AN$505,Vacay_Template!$A369,Vacay_Template!H$1))</f>
        <v>0</v>
      </c>
      <c r="I369">
        <f>IF(OR(I$1=":=",$A369=";"),"",INDEX('Main Template'!$J$22:$AN$505,Vacay_Template!$A369,Vacay_Template!I$1))</f>
        <v>0</v>
      </c>
      <c r="J369">
        <f>IF(OR(J$1=":=",$A369=";"),"",INDEX('Main Template'!$J$22:$AN$505,Vacay_Template!$A369,Vacay_Template!J$1))</f>
        <v>0</v>
      </c>
      <c r="K369">
        <f>IF(OR(K$1=":=",$A369=";"),"",INDEX('Main Template'!$J$22:$AN$505,Vacay_Template!$A369,Vacay_Template!K$1))</f>
        <v>0</v>
      </c>
      <c r="L369">
        <f>IF(OR(L$1=":=",$A369=";"),"",INDEX('Main Template'!$J$22:$AN$505,Vacay_Template!$A369,Vacay_Template!L$1))</f>
        <v>0</v>
      </c>
      <c r="M369">
        <f>IF(OR(M$1=":=",$A369=";"),"",INDEX('Main Template'!$J$22:$AN$505,Vacay_Template!$A369,Vacay_Template!M$1))</f>
        <v>0</v>
      </c>
      <c r="N369">
        <f>IF(OR(N$1=":=",$A369=";"),"",INDEX('Main Template'!$J$22:$AN$505,Vacay_Template!$A369,Vacay_Template!N$1))</f>
        <v>0</v>
      </c>
      <c r="O369">
        <f>IF(OR(O$1=":=",$A369=";"),"",INDEX('Main Template'!$J$22:$AN$505,Vacay_Template!$A369,Vacay_Template!O$1))</f>
        <v>0</v>
      </c>
      <c r="P369">
        <f>IF(OR(P$1=":=",$A369=";"),"",INDEX('Main Template'!$J$22:$AN$505,Vacay_Template!$A369,Vacay_Template!P$1))</f>
        <v>0</v>
      </c>
      <c r="Q369">
        <f>IF(OR(Q$1=":=",$A369=";"),"",INDEX('Main Template'!$J$22:$AN$505,Vacay_Template!$A369,Vacay_Template!Q$1))</f>
        <v>0</v>
      </c>
      <c r="R369">
        <f>IF(OR(R$1=":=",$A369=";"),"",INDEX('Main Template'!$J$22:$AN$505,Vacay_Template!$A369,Vacay_Template!R$1))</f>
        <v>0</v>
      </c>
      <c r="S369">
        <f>IF(OR(S$1=":=",$A369=";"),"",INDEX('Main Template'!$J$22:$AN$505,Vacay_Template!$A369,Vacay_Template!S$1))</f>
        <v>0</v>
      </c>
      <c r="T369">
        <f>IF(OR(T$1=":=",$A369=";"),"",INDEX('Main Template'!$J$22:$AN$505,Vacay_Template!$A369,Vacay_Template!T$1))</f>
        <v>0</v>
      </c>
      <c r="U369">
        <f>IF(OR(U$1=":=",$A369=";"),"",INDEX('Main Template'!$J$22:$AN$505,Vacay_Template!$A369,Vacay_Template!U$1))</f>
        <v>0</v>
      </c>
      <c r="V369">
        <f>IF(OR(V$1=":=",$A369=";"),"",INDEX('Main Template'!$J$22:$AN$505,Vacay_Template!$A369,Vacay_Template!V$1))</f>
        <v>0</v>
      </c>
      <c r="W369">
        <f>IF(OR(W$1=":=",$A369=";"),"",INDEX('Main Template'!$J$22:$AN$505,Vacay_Template!$A369,Vacay_Template!W$1))</f>
        <v>0</v>
      </c>
      <c r="X369">
        <f>IF(OR(X$1=":=",$A369=";"),"",INDEX('Main Template'!$J$22:$AN$505,Vacay_Template!$A369,Vacay_Template!X$1))</f>
        <v>0</v>
      </c>
      <c r="Y369">
        <f>IF(OR(Y$1=":=",$A369=";"),"",INDEX('Main Template'!$J$22:$AN$505,Vacay_Template!$A369,Vacay_Template!Y$1))</f>
        <v>0</v>
      </c>
      <c r="Z369">
        <f>IF(OR(Z$1=":=",$A369=";"),"",INDEX('Main Template'!$J$22:$AN$505,Vacay_Template!$A369,Vacay_Template!Z$1))</f>
        <v>0</v>
      </c>
      <c r="AA369">
        <f>IF(OR(AA$1=":=",$A369=";"),"",INDEX('Main Template'!$J$22:$AN$505,Vacay_Template!$A369,Vacay_Template!AA$1))</f>
        <v>0</v>
      </c>
      <c r="AB369">
        <f>IF(OR(AB$1=":=",$A369=";"),"",INDEX('Main Template'!$J$22:$AN$505,Vacay_Template!$A369,Vacay_Template!AB$1))</f>
        <v>0</v>
      </c>
      <c r="AC369">
        <f>IF(OR(AC$1=":=",$A369=";"),"",INDEX('Main Template'!$J$22:$AN$505,Vacay_Template!$A369,Vacay_Template!AC$1))</f>
        <v>0</v>
      </c>
      <c r="AD369">
        <f>IF(OR(AD$1=":=",$A369=";"),"",INDEX('Main Template'!$J$22:$AN$505,Vacay_Template!$A369,Vacay_Template!AD$1))</f>
        <v>0</v>
      </c>
      <c r="AE369" t="str">
        <f>IF(OR(AE$1=":=",$A369=";"),"",INDEX('Main Template'!$J$22:$AN$505,Vacay_Template!$A369,Vacay_Template!AE$1))</f>
        <v/>
      </c>
      <c r="AF369" t="e">
        <f>IF(OR(AF$1=":=",$A369=";"),"",INDEX('Main Template'!$J$22:$AN$505,Vacay_Template!$A369,Vacay_Template!AF$1))</f>
        <v>#VALUE!</v>
      </c>
    </row>
    <row r="370" spans="1:32">
      <c r="A370">
        <f>IF(A369=";","",IF('Main Template'!I390&lt;='Main Template'!$F$9,'Main Template'!I390,";"))</f>
        <v>0</v>
      </c>
      <c r="B370">
        <f>IF(OR(B$1=":=",$A370=";"),"",INDEX('Main Template'!$J$22:$AN$505,Vacay_Template!$A370,Vacay_Template!B$1))</f>
        <v>0</v>
      </c>
      <c r="C370">
        <f>IF(OR(C$1=":=",$A370=";"),"",INDEX('Main Template'!$J$22:$AN$505,Vacay_Template!$A370,Vacay_Template!C$1))</f>
        <v>0</v>
      </c>
      <c r="D370">
        <f>IF(OR(D$1=":=",$A370=";"),"",INDEX('Main Template'!$J$22:$AN$505,Vacay_Template!$A370,Vacay_Template!D$1))</f>
        <v>0</v>
      </c>
      <c r="E370">
        <f>IF(OR(E$1=":=",$A370=";"),"",INDEX('Main Template'!$J$22:$AN$505,Vacay_Template!$A370,Vacay_Template!E$1))</f>
        <v>0</v>
      </c>
      <c r="F370">
        <f>IF(OR(F$1=":=",$A370=";"),"",INDEX('Main Template'!$J$22:$AN$505,Vacay_Template!$A370,Vacay_Template!F$1))</f>
        <v>0</v>
      </c>
      <c r="G370">
        <f>IF(OR(G$1=":=",$A370=";"),"",INDEX('Main Template'!$J$22:$AN$505,Vacay_Template!$A370,Vacay_Template!G$1))</f>
        <v>0</v>
      </c>
      <c r="H370">
        <f>IF(OR(H$1=":=",$A370=";"),"",INDEX('Main Template'!$J$22:$AN$505,Vacay_Template!$A370,Vacay_Template!H$1))</f>
        <v>0</v>
      </c>
      <c r="I370">
        <f>IF(OR(I$1=":=",$A370=";"),"",INDEX('Main Template'!$J$22:$AN$505,Vacay_Template!$A370,Vacay_Template!I$1))</f>
        <v>0</v>
      </c>
      <c r="J370">
        <f>IF(OR(J$1=":=",$A370=";"),"",INDEX('Main Template'!$J$22:$AN$505,Vacay_Template!$A370,Vacay_Template!J$1))</f>
        <v>0</v>
      </c>
      <c r="K370">
        <f>IF(OR(K$1=":=",$A370=";"),"",INDEX('Main Template'!$J$22:$AN$505,Vacay_Template!$A370,Vacay_Template!K$1))</f>
        <v>0</v>
      </c>
      <c r="L370">
        <f>IF(OR(L$1=":=",$A370=";"),"",INDEX('Main Template'!$J$22:$AN$505,Vacay_Template!$A370,Vacay_Template!L$1))</f>
        <v>0</v>
      </c>
      <c r="M370">
        <f>IF(OR(M$1=":=",$A370=";"),"",INDEX('Main Template'!$J$22:$AN$505,Vacay_Template!$A370,Vacay_Template!M$1))</f>
        <v>0</v>
      </c>
      <c r="N370">
        <f>IF(OR(N$1=":=",$A370=";"),"",INDEX('Main Template'!$J$22:$AN$505,Vacay_Template!$A370,Vacay_Template!N$1))</f>
        <v>0</v>
      </c>
      <c r="O370">
        <f>IF(OR(O$1=":=",$A370=";"),"",INDEX('Main Template'!$J$22:$AN$505,Vacay_Template!$A370,Vacay_Template!O$1))</f>
        <v>0</v>
      </c>
      <c r="P370">
        <f>IF(OR(P$1=":=",$A370=";"),"",INDEX('Main Template'!$J$22:$AN$505,Vacay_Template!$A370,Vacay_Template!P$1))</f>
        <v>0</v>
      </c>
      <c r="Q370">
        <f>IF(OR(Q$1=":=",$A370=";"),"",INDEX('Main Template'!$J$22:$AN$505,Vacay_Template!$A370,Vacay_Template!Q$1))</f>
        <v>0</v>
      </c>
      <c r="R370">
        <f>IF(OR(R$1=":=",$A370=";"),"",INDEX('Main Template'!$J$22:$AN$505,Vacay_Template!$A370,Vacay_Template!R$1))</f>
        <v>0</v>
      </c>
      <c r="S370">
        <f>IF(OR(S$1=":=",$A370=";"),"",INDEX('Main Template'!$J$22:$AN$505,Vacay_Template!$A370,Vacay_Template!S$1))</f>
        <v>0</v>
      </c>
      <c r="T370">
        <f>IF(OR(T$1=":=",$A370=";"),"",INDEX('Main Template'!$J$22:$AN$505,Vacay_Template!$A370,Vacay_Template!T$1))</f>
        <v>0</v>
      </c>
      <c r="U370">
        <f>IF(OR(U$1=":=",$A370=";"),"",INDEX('Main Template'!$J$22:$AN$505,Vacay_Template!$A370,Vacay_Template!U$1))</f>
        <v>0</v>
      </c>
      <c r="V370">
        <f>IF(OR(V$1=":=",$A370=";"),"",INDEX('Main Template'!$J$22:$AN$505,Vacay_Template!$A370,Vacay_Template!V$1))</f>
        <v>0</v>
      </c>
      <c r="W370">
        <f>IF(OR(W$1=":=",$A370=";"),"",INDEX('Main Template'!$J$22:$AN$505,Vacay_Template!$A370,Vacay_Template!W$1))</f>
        <v>0</v>
      </c>
      <c r="X370">
        <f>IF(OR(X$1=":=",$A370=";"),"",INDEX('Main Template'!$J$22:$AN$505,Vacay_Template!$A370,Vacay_Template!X$1))</f>
        <v>0</v>
      </c>
      <c r="Y370">
        <f>IF(OR(Y$1=":=",$A370=";"),"",INDEX('Main Template'!$J$22:$AN$505,Vacay_Template!$A370,Vacay_Template!Y$1))</f>
        <v>0</v>
      </c>
      <c r="Z370">
        <f>IF(OR(Z$1=":=",$A370=";"),"",INDEX('Main Template'!$J$22:$AN$505,Vacay_Template!$A370,Vacay_Template!Z$1))</f>
        <v>0</v>
      </c>
      <c r="AA370">
        <f>IF(OR(AA$1=":=",$A370=";"),"",INDEX('Main Template'!$J$22:$AN$505,Vacay_Template!$A370,Vacay_Template!AA$1))</f>
        <v>0</v>
      </c>
      <c r="AB370">
        <f>IF(OR(AB$1=":=",$A370=";"),"",INDEX('Main Template'!$J$22:$AN$505,Vacay_Template!$A370,Vacay_Template!AB$1))</f>
        <v>0</v>
      </c>
      <c r="AC370">
        <f>IF(OR(AC$1=":=",$A370=";"),"",INDEX('Main Template'!$J$22:$AN$505,Vacay_Template!$A370,Vacay_Template!AC$1))</f>
        <v>0</v>
      </c>
      <c r="AD370">
        <f>IF(OR(AD$1=":=",$A370=";"),"",INDEX('Main Template'!$J$22:$AN$505,Vacay_Template!$A370,Vacay_Template!AD$1))</f>
        <v>0</v>
      </c>
      <c r="AE370" t="str">
        <f>IF(OR(AE$1=":=",$A370=";"),"",INDEX('Main Template'!$J$22:$AN$505,Vacay_Template!$A370,Vacay_Template!AE$1))</f>
        <v/>
      </c>
      <c r="AF370" t="e">
        <f>IF(OR(AF$1=":=",$A370=";"),"",INDEX('Main Template'!$J$22:$AN$505,Vacay_Template!$A370,Vacay_Template!AF$1))</f>
        <v>#VALUE!</v>
      </c>
    </row>
    <row r="371" spans="1:32">
      <c r="A371">
        <f>IF(A370=";","",IF('Main Template'!I391&lt;='Main Template'!$F$9,'Main Template'!I391,";"))</f>
        <v>0</v>
      </c>
      <c r="B371">
        <f>IF(OR(B$1=":=",$A371=";"),"",INDEX('Main Template'!$J$22:$AN$505,Vacay_Template!$A371,Vacay_Template!B$1))</f>
        <v>0</v>
      </c>
      <c r="C371">
        <f>IF(OR(C$1=":=",$A371=";"),"",INDEX('Main Template'!$J$22:$AN$505,Vacay_Template!$A371,Vacay_Template!C$1))</f>
        <v>0</v>
      </c>
      <c r="D371">
        <f>IF(OR(D$1=":=",$A371=";"),"",INDEX('Main Template'!$J$22:$AN$505,Vacay_Template!$A371,Vacay_Template!D$1))</f>
        <v>0</v>
      </c>
      <c r="E371">
        <f>IF(OR(E$1=":=",$A371=";"),"",INDEX('Main Template'!$J$22:$AN$505,Vacay_Template!$A371,Vacay_Template!E$1))</f>
        <v>0</v>
      </c>
      <c r="F371">
        <f>IF(OR(F$1=":=",$A371=";"),"",INDEX('Main Template'!$J$22:$AN$505,Vacay_Template!$A371,Vacay_Template!F$1))</f>
        <v>0</v>
      </c>
      <c r="G371">
        <f>IF(OR(G$1=":=",$A371=";"),"",INDEX('Main Template'!$J$22:$AN$505,Vacay_Template!$A371,Vacay_Template!G$1))</f>
        <v>0</v>
      </c>
      <c r="H371">
        <f>IF(OR(H$1=":=",$A371=";"),"",INDEX('Main Template'!$J$22:$AN$505,Vacay_Template!$A371,Vacay_Template!H$1))</f>
        <v>0</v>
      </c>
      <c r="I371">
        <f>IF(OR(I$1=":=",$A371=";"),"",INDEX('Main Template'!$J$22:$AN$505,Vacay_Template!$A371,Vacay_Template!I$1))</f>
        <v>0</v>
      </c>
      <c r="J371">
        <f>IF(OR(J$1=":=",$A371=";"),"",INDEX('Main Template'!$J$22:$AN$505,Vacay_Template!$A371,Vacay_Template!J$1))</f>
        <v>0</v>
      </c>
      <c r="K371">
        <f>IF(OR(K$1=":=",$A371=";"),"",INDEX('Main Template'!$J$22:$AN$505,Vacay_Template!$A371,Vacay_Template!K$1))</f>
        <v>0</v>
      </c>
      <c r="L371">
        <f>IF(OR(L$1=":=",$A371=";"),"",INDEX('Main Template'!$J$22:$AN$505,Vacay_Template!$A371,Vacay_Template!L$1))</f>
        <v>0</v>
      </c>
      <c r="M371">
        <f>IF(OR(M$1=":=",$A371=";"),"",INDEX('Main Template'!$J$22:$AN$505,Vacay_Template!$A371,Vacay_Template!M$1))</f>
        <v>0</v>
      </c>
      <c r="N371">
        <f>IF(OR(N$1=":=",$A371=";"),"",INDEX('Main Template'!$J$22:$AN$505,Vacay_Template!$A371,Vacay_Template!N$1))</f>
        <v>0</v>
      </c>
      <c r="O371">
        <f>IF(OR(O$1=":=",$A371=";"),"",INDEX('Main Template'!$J$22:$AN$505,Vacay_Template!$A371,Vacay_Template!O$1))</f>
        <v>0</v>
      </c>
      <c r="P371">
        <f>IF(OR(P$1=":=",$A371=";"),"",INDEX('Main Template'!$J$22:$AN$505,Vacay_Template!$A371,Vacay_Template!P$1))</f>
        <v>0</v>
      </c>
      <c r="Q371">
        <f>IF(OR(Q$1=":=",$A371=";"),"",INDEX('Main Template'!$J$22:$AN$505,Vacay_Template!$A371,Vacay_Template!Q$1))</f>
        <v>0</v>
      </c>
      <c r="R371">
        <f>IF(OR(R$1=":=",$A371=";"),"",INDEX('Main Template'!$J$22:$AN$505,Vacay_Template!$A371,Vacay_Template!R$1))</f>
        <v>0</v>
      </c>
      <c r="S371">
        <f>IF(OR(S$1=":=",$A371=";"),"",INDEX('Main Template'!$J$22:$AN$505,Vacay_Template!$A371,Vacay_Template!S$1))</f>
        <v>0</v>
      </c>
      <c r="T371">
        <f>IF(OR(T$1=":=",$A371=";"),"",INDEX('Main Template'!$J$22:$AN$505,Vacay_Template!$A371,Vacay_Template!T$1))</f>
        <v>0</v>
      </c>
      <c r="U371">
        <f>IF(OR(U$1=":=",$A371=";"),"",INDEX('Main Template'!$J$22:$AN$505,Vacay_Template!$A371,Vacay_Template!U$1))</f>
        <v>0</v>
      </c>
      <c r="V371">
        <f>IF(OR(V$1=":=",$A371=";"),"",INDEX('Main Template'!$J$22:$AN$505,Vacay_Template!$A371,Vacay_Template!V$1))</f>
        <v>0</v>
      </c>
      <c r="W371">
        <f>IF(OR(W$1=":=",$A371=";"),"",INDEX('Main Template'!$J$22:$AN$505,Vacay_Template!$A371,Vacay_Template!W$1))</f>
        <v>0</v>
      </c>
      <c r="X371">
        <f>IF(OR(X$1=":=",$A371=";"),"",INDEX('Main Template'!$J$22:$AN$505,Vacay_Template!$A371,Vacay_Template!X$1))</f>
        <v>0</v>
      </c>
      <c r="Y371">
        <f>IF(OR(Y$1=":=",$A371=";"),"",INDEX('Main Template'!$J$22:$AN$505,Vacay_Template!$A371,Vacay_Template!Y$1))</f>
        <v>0</v>
      </c>
      <c r="Z371">
        <f>IF(OR(Z$1=":=",$A371=";"),"",INDEX('Main Template'!$J$22:$AN$505,Vacay_Template!$A371,Vacay_Template!Z$1))</f>
        <v>0</v>
      </c>
      <c r="AA371">
        <f>IF(OR(AA$1=":=",$A371=";"),"",INDEX('Main Template'!$J$22:$AN$505,Vacay_Template!$A371,Vacay_Template!AA$1))</f>
        <v>0</v>
      </c>
      <c r="AB371">
        <f>IF(OR(AB$1=":=",$A371=";"),"",INDEX('Main Template'!$J$22:$AN$505,Vacay_Template!$A371,Vacay_Template!AB$1))</f>
        <v>0</v>
      </c>
      <c r="AC371">
        <f>IF(OR(AC$1=":=",$A371=";"),"",INDEX('Main Template'!$J$22:$AN$505,Vacay_Template!$A371,Vacay_Template!AC$1))</f>
        <v>0</v>
      </c>
      <c r="AD371">
        <f>IF(OR(AD$1=":=",$A371=";"),"",INDEX('Main Template'!$J$22:$AN$505,Vacay_Template!$A371,Vacay_Template!AD$1))</f>
        <v>0</v>
      </c>
      <c r="AE371" t="str">
        <f>IF(OR(AE$1=":=",$A371=";"),"",INDEX('Main Template'!$J$22:$AN$505,Vacay_Template!$A371,Vacay_Template!AE$1))</f>
        <v/>
      </c>
      <c r="AF371" t="e">
        <f>IF(OR(AF$1=":=",$A371=";"),"",INDEX('Main Template'!$J$22:$AN$505,Vacay_Template!$A371,Vacay_Template!AF$1))</f>
        <v>#VALUE!</v>
      </c>
    </row>
    <row r="372" spans="1:32">
      <c r="A372">
        <f>IF(A371=";","",IF('Main Template'!I392&lt;='Main Template'!$F$9,'Main Template'!I392,";"))</f>
        <v>0</v>
      </c>
      <c r="B372">
        <f>IF(OR(B$1=":=",$A372=";"),"",INDEX('Main Template'!$J$22:$AN$505,Vacay_Template!$A372,Vacay_Template!B$1))</f>
        <v>0</v>
      </c>
      <c r="C372">
        <f>IF(OR(C$1=":=",$A372=";"),"",INDEX('Main Template'!$J$22:$AN$505,Vacay_Template!$A372,Vacay_Template!C$1))</f>
        <v>0</v>
      </c>
      <c r="D372">
        <f>IF(OR(D$1=":=",$A372=";"),"",INDEX('Main Template'!$J$22:$AN$505,Vacay_Template!$A372,Vacay_Template!D$1))</f>
        <v>0</v>
      </c>
      <c r="E372">
        <f>IF(OR(E$1=":=",$A372=";"),"",INDEX('Main Template'!$J$22:$AN$505,Vacay_Template!$A372,Vacay_Template!E$1))</f>
        <v>0</v>
      </c>
      <c r="F372">
        <f>IF(OR(F$1=":=",$A372=";"),"",INDEX('Main Template'!$J$22:$AN$505,Vacay_Template!$A372,Vacay_Template!F$1))</f>
        <v>0</v>
      </c>
      <c r="G372">
        <f>IF(OR(G$1=":=",$A372=";"),"",INDEX('Main Template'!$J$22:$AN$505,Vacay_Template!$A372,Vacay_Template!G$1))</f>
        <v>0</v>
      </c>
      <c r="H372">
        <f>IF(OR(H$1=":=",$A372=";"),"",INDEX('Main Template'!$J$22:$AN$505,Vacay_Template!$A372,Vacay_Template!H$1))</f>
        <v>0</v>
      </c>
      <c r="I372">
        <f>IF(OR(I$1=":=",$A372=";"),"",INDEX('Main Template'!$J$22:$AN$505,Vacay_Template!$A372,Vacay_Template!I$1))</f>
        <v>0</v>
      </c>
      <c r="J372">
        <f>IF(OR(J$1=":=",$A372=";"),"",INDEX('Main Template'!$J$22:$AN$505,Vacay_Template!$A372,Vacay_Template!J$1))</f>
        <v>0</v>
      </c>
      <c r="K372">
        <f>IF(OR(K$1=":=",$A372=";"),"",INDEX('Main Template'!$J$22:$AN$505,Vacay_Template!$A372,Vacay_Template!K$1))</f>
        <v>0</v>
      </c>
      <c r="L372">
        <f>IF(OR(L$1=":=",$A372=";"),"",INDEX('Main Template'!$J$22:$AN$505,Vacay_Template!$A372,Vacay_Template!L$1))</f>
        <v>0</v>
      </c>
      <c r="M372">
        <f>IF(OR(M$1=":=",$A372=";"),"",INDEX('Main Template'!$J$22:$AN$505,Vacay_Template!$A372,Vacay_Template!M$1))</f>
        <v>0</v>
      </c>
      <c r="N372">
        <f>IF(OR(N$1=":=",$A372=";"),"",INDEX('Main Template'!$J$22:$AN$505,Vacay_Template!$A372,Vacay_Template!N$1))</f>
        <v>0</v>
      </c>
      <c r="O372">
        <f>IF(OR(O$1=":=",$A372=";"),"",INDEX('Main Template'!$J$22:$AN$505,Vacay_Template!$A372,Vacay_Template!O$1))</f>
        <v>0</v>
      </c>
      <c r="P372">
        <f>IF(OR(P$1=":=",$A372=";"),"",INDEX('Main Template'!$J$22:$AN$505,Vacay_Template!$A372,Vacay_Template!P$1))</f>
        <v>0</v>
      </c>
      <c r="Q372">
        <f>IF(OR(Q$1=":=",$A372=";"),"",INDEX('Main Template'!$J$22:$AN$505,Vacay_Template!$A372,Vacay_Template!Q$1))</f>
        <v>0</v>
      </c>
      <c r="R372">
        <f>IF(OR(R$1=":=",$A372=";"),"",INDEX('Main Template'!$J$22:$AN$505,Vacay_Template!$A372,Vacay_Template!R$1))</f>
        <v>0</v>
      </c>
      <c r="S372">
        <f>IF(OR(S$1=":=",$A372=";"),"",INDEX('Main Template'!$J$22:$AN$505,Vacay_Template!$A372,Vacay_Template!S$1))</f>
        <v>0</v>
      </c>
      <c r="T372">
        <f>IF(OR(T$1=":=",$A372=";"),"",INDEX('Main Template'!$J$22:$AN$505,Vacay_Template!$A372,Vacay_Template!T$1))</f>
        <v>0</v>
      </c>
      <c r="U372">
        <f>IF(OR(U$1=":=",$A372=";"),"",INDEX('Main Template'!$J$22:$AN$505,Vacay_Template!$A372,Vacay_Template!U$1))</f>
        <v>0</v>
      </c>
      <c r="V372">
        <f>IF(OR(V$1=":=",$A372=";"),"",INDEX('Main Template'!$J$22:$AN$505,Vacay_Template!$A372,Vacay_Template!V$1))</f>
        <v>0</v>
      </c>
      <c r="W372">
        <f>IF(OR(W$1=":=",$A372=";"),"",INDEX('Main Template'!$J$22:$AN$505,Vacay_Template!$A372,Vacay_Template!W$1))</f>
        <v>0</v>
      </c>
      <c r="X372">
        <f>IF(OR(X$1=":=",$A372=";"),"",INDEX('Main Template'!$J$22:$AN$505,Vacay_Template!$A372,Vacay_Template!X$1))</f>
        <v>0</v>
      </c>
      <c r="Y372">
        <f>IF(OR(Y$1=":=",$A372=";"),"",INDEX('Main Template'!$J$22:$AN$505,Vacay_Template!$A372,Vacay_Template!Y$1))</f>
        <v>0</v>
      </c>
      <c r="Z372">
        <f>IF(OR(Z$1=":=",$A372=";"),"",INDEX('Main Template'!$J$22:$AN$505,Vacay_Template!$A372,Vacay_Template!Z$1))</f>
        <v>0</v>
      </c>
      <c r="AA372">
        <f>IF(OR(AA$1=":=",$A372=";"),"",INDEX('Main Template'!$J$22:$AN$505,Vacay_Template!$A372,Vacay_Template!AA$1))</f>
        <v>0</v>
      </c>
      <c r="AB372">
        <f>IF(OR(AB$1=":=",$A372=";"),"",INDEX('Main Template'!$J$22:$AN$505,Vacay_Template!$A372,Vacay_Template!AB$1))</f>
        <v>0</v>
      </c>
      <c r="AC372">
        <f>IF(OR(AC$1=":=",$A372=";"),"",INDEX('Main Template'!$J$22:$AN$505,Vacay_Template!$A372,Vacay_Template!AC$1))</f>
        <v>0</v>
      </c>
      <c r="AD372">
        <f>IF(OR(AD$1=":=",$A372=";"),"",INDEX('Main Template'!$J$22:$AN$505,Vacay_Template!$A372,Vacay_Template!AD$1))</f>
        <v>0</v>
      </c>
      <c r="AE372" t="str">
        <f>IF(OR(AE$1=":=",$A372=";"),"",INDEX('Main Template'!$J$22:$AN$505,Vacay_Template!$A372,Vacay_Template!AE$1))</f>
        <v/>
      </c>
      <c r="AF372" t="e">
        <f>IF(OR(AF$1=":=",$A372=";"),"",INDEX('Main Template'!$J$22:$AN$505,Vacay_Template!$A372,Vacay_Template!AF$1))</f>
        <v>#VALUE!</v>
      </c>
    </row>
    <row r="373" spans="1:32">
      <c r="A373">
        <f>IF(A372=";","",IF('Main Template'!I393&lt;='Main Template'!$F$9,'Main Template'!I393,";"))</f>
        <v>0</v>
      </c>
      <c r="B373">
        <f>IF(OR(B$1=":=",$A373=";"),"",INDEX('Main Template'!$J$22:$AN$505,Vacay_Template!$A373,Vacay_Template!B$1))</f>
        <v>0</v>
      </c>
      <c r="C373">
        <f>IF(OR(C$1=":=",$A373=";"),"",INDEX('Main Template'!$J$22:$AN$505,Vacay_Template!$A373,Vacay_Template!C$1))</f>
        <v>0</v>
      </c>
      <c r="D373">
        <f>IF(OR(D$1=":=",$A373=";"),"",INDEX('Main Template'!$J$22:$AN$505,Vacay_Template!$A373,Vacay_Template!D$1))</f>
        <v>0</v>
      </c>
      <c r="E373">
        <f>IF(OR(E$1=":=",$A373=";"),"",INDEX('Main Template'!$J$22:$AN$505,Vacay_Template!$A373,Vacay_Template!E$1))</f>
        <v>0</v>
      </c>
      <c r="F373">
        <f>IF(OR(F$1=":=",$A373=";"),"",INDEX('Main Template'!$J$22:$AN$505,Vacay_Template!$A373,Vacay_Template!F$1))</f>
        <v>0</v>
      </c>
      <c r="G373">
        <f>IF(OR(G$1=":=",$A373=";"),"",INDEX('Main Template'!$J$22:$AN$505,Vacay_Template!$A373,Vacay_Template!G$1))</f>
        <v>0</v>
      </c>
      <c r="H373">
        <f>IF(OR(H$1=":=",$A373=";"),"",INDEX('Main Template'!$J$22:$AN$505,Vacay_Template!$A373,Vacay_Template!H$1))</f>
        <v>0</v>
      </c>
      <c r="I373">
        <f>IF(OR(I$1=":=",$A373=";"),"",INDEX('Main Template'!$J$22:$AN$505,Vacay_Template!$A373,Vacay_Template!I$1))</f>
        <v>0</v>
      </c>
      <c r="J373">
        <f>IF(OR(J$1=":=",$A373=";"),"",INDEX('Main Template'!$J$22:$AN$505,Vacay_Template!$A373,Vacay_Template!J$1))</f>
        <v>0</v>
      </c>
      <c r="K373">
        <f>IF(OR(K$1=":=",$A373=";"),"",INDEX('Main Template'!$J$22:$AN$505,Vacay_Template!$A373,Vacay_Template!K$1))</f>
        <v>0</v>
      </c>
      <c r="L373">
        <f>IF(OR(L$1=":=",$A373=";"),"",INDEX('Main Template'!$J$22:$AN$505,Vacay_Template!$A373,Vacay_Template!L$1))</f>
        <v>0</v>
      </c>
      <c r="M373">
        <f>IF(OR(M$1=":=",$A373=";"),"",INDEX('Main Template'!$J$22:$AN$505,Vacay_Template!$A373,Vacay_Template!M$1))</f>
        <v>0</v>
      </c>
      <c r="N373">
        <f>IF(OR(N$1=":=",$A373=";"),"",INDEX('Main Template'!$J$22:$AN$505,Vacay_Template!$A373,Vacay_Template!N$1))</f>
        <v>0</v>
      </c>
      <c r="O373">
        <f>IF(OR(O$1=":=",$A373=";"),"",INDEX('Main Template'!$J$22:$AN$505,Vacay_Template!$A373,Vacay_Template!O$1))</f>
        <v>0</v>
      </c>
      <c r="P373">
        <f>IF(OR(P$1=":=",$A373=";"),"",INDEX('Main Template'!$J$22:$AN$505,Vacay_Template!$A373,Vacay_Template!P$1))</f>
        <v>0</v>
      </c>
      <c r="Q373">
        <f>IF(OR(Q$1=":=",$A373=";"),"",INDEX('Main Template'!$J$22:$AN$505,Vacay_Template!$A373,Vacay_Template!Q$1))</f>
        <v>0</v>
      </c>
      <c r="R373">
        <f>IF(OR(R$1=":=",$A373=";"),"",INDEX('Main Template'!$J$22:$AN$505,Vacay_Template!$A373,Vacay_Template!R$1))</f>
        <v>0</v>
      </c>
      <c r="S373">
        <f>IF(OR(S$1=":=",$A373=";"),"",INDEX('Main Template'!$J$22:$AN$505,Vacay_Template!$A373,Vacay_Template!S$1))</f>
        <v>0</v>
      </c>
      <c r="T373">
        <f>IF(OR(T$1=":=",$A373=";"),"",INDEX('Main Template'!$J$22:$AN$505,Vacay_Template!$A373,Vacay_Template!T$1))</f>
        <v>0</v>
      </c>
      <c r="U373">
        <f>IF(OR(U$1=":=",$A373=";"),"",INDEX('Main Template'!$J$22:$AN$505,Vacay_Template!$A373,Vacay_Template!U$1))</f>
        <v>0</v>
      </c>
      <c r="V373">
        <f>IF(OR(V$1=":=",$A373=";"),"",INDEX('Main Template'!$J$22:$AN$505,Vacay_Template!$A373,Vacay_Template!V$1))</f>
        <v>0</v>
      </c>
      <c r="W373">
        <f>IF(OR(W$1=":=",$A373=";"),"",INDEX('Main Template'!$J$22:$AN$505,Vacay_Template!$A373,Vacay_Template!W$1))</f>
        <v>0</v>
      </c>
      <c r="X373">
        <f>IF(OR(X$1=":=",$A373=";"),"",INDEX('Main Template'!$J$22:$AN$505,Vacay_Template!$A373,Vacay_Template!X$1))</f>
        <v>0</v>
      </c>
      <c r="Y373">
        <f>IF(OR(Y$1=":=",$A373=";"),"",INDEX('Main Template'!$J$22:$AN$505,Vacay_Template!$A373,Vacay_Template!Y$1))</f>
        <v>0</v>
      </c>
      <c r="Z373">
        <f>IF(OR(Z$1=":=",$A373=";"),"",INDEX('Main Template'!$J$22:$AN$505,Vacay_Template!$A373,Vacay_Template!Z$1))</f>
        <v>0</v>
      </c>
      <c r="AA373">
        <f>IF(OR(AA$1=":=",$A373=";"),"",INDEX('Main Template'!$J$22:$AN$505,Vacay_Template!$A373,Vacay_Template!AA$1))</f>
        <v>0</v>
      </c>
      <c r="AB373">
        <f>IF(OR(AB$1=":=",$A373=";"),"",INDEX('Main Template'!$J$22:$AN$505,Vacay_Template!$A373,Vacay_Template!AB$1))</f>
        <v>0</v>
      </c>
      <c r="AC373">
        <f>IF(OR(AC$1=":=",$A373=";"),"",INDEX('Main Template'!$J$22:$AN$505,Vacay_Template!$A373,Vacay_Template!AC$1))</f>
        <v>0</v>
      </c>
      <c r="AD373">
        <f>IF(OR(AD$1=":=",$A373=";"),"",INDEX('Main Template'!$J$22:$AN$505,Vacay_Template!$A373,Vacay_Template!AD$1))</f>
        <v>0</v>
      </c>
      <c r="AE373" t="str">
        <f>IF(OR(AE$1=":=",$A373=";"),"",INDEX('Main Template'!$J$22:$AN$505,Vacay_Template!$A373,Vacay_Template!AE$1))</f>
        <v/>
      </c>
      <c r="AF373" t="e">
        <f>IF(OR(AF$1=":=",$A373=";"),"",INDEX('Main Template'!$J$22:$AN$505,Vacay_Template!$A373,Vacay_Template!AF$1))</f>
        <v>#VALUE!</v>
      </c>
    </row>
    <row r="374" spans="1:32">
      <c r="A374">
        <f>IF(A373=";","",IF('Main Template'!I394&lt;='Main Template'!$F$9,'Main Template'!I394,";"))</f>
        <v>0</v>
      </c>
      <c r="B374">
        <f>IF(OR(B$1=":=",$A374=";"),"",INDEX('Main Template'!$J$22:$AN$505,Vacay_Template!$A374,Vacay_Template!B$1))</f>
        <v>0</v>
      </c>
      <c r="C374">
        <f>IF(OR(C$1=":=",$A374=";"),"",INDEX('Main Template'!$J$22:$AN$505,Vacay_Template!$A374,Vacay_Template!C$1))</f>
        <v>0</v>
      </c>
      <c r="D374">
        <f>IF(OR(D$1=":=",$A374=";"),"",INDEX('Main Template'!$J$22:$AN$505,Vacay_Template!$A374,Vacay_Template!D$1))</f>
        <v>0</v>
      </c>
      <c r="E374">
        <f>IF(OR(E$1=":=",$A374=";"),"",INDEX('Main Template'!$J$22:$AN$505,Vacay_Template!$A374,Vacay_Template!E$1))</f>
        <v>0</v>
      </c>
      <c r="F374">
        <f>IF(OR(F$1=":=",$A374=";"),"",INDEX('Main Template'!$J$22:$AN$505,Vacay_Template!$A374,Vacay_Template!F$1))</f>
        <v>0</v>
      </c>
      <c r="G374">
        <f>IF(OR(G$1=":=",$A374=";"),"",INDEX('Main Template'!$J$22:$AN$505,Vacay_Template!$A374,Vacay_Template!G$1))</f>
        <v>0</v>
      </c>
      <c r="H374">
        <f>IF(OR(H$1=":=",$A374=";"),"",INDEX('Main Template'!$J$22:$AN$505,Vacay_Template!$A374,Vacay_Template!H$1))</f>
        <v>0</v>
      </c>
      <c r="I374">
        <f>IF(OR(I$1=":=",$A374=";"),"",INDEX('Main Template'!$J$22:$AN$505,Vacay_Template!$A374,Vacay_Template!I$1))</f>
        <v>0</v>
      </c>
      <c r="J374">
        <f>IF(OR(J$1=":=",$A374=";"),"",INDEX('Main Template'!$J$22:$AN$505,Vacay_Template!$A374,Vacay_Template!J$1))</f>
        <v>0</v>
      </c>
      <c r="K374">
        <f>IF(OR(K$1=":=",$A374=";"),"",INDEX('Main Template'!$J$22:$AN$505,Vacay_Template!$A374,Vacay_Template!K$1))</f>
        <v>0</v>
      </c>
      <c r="L374">
        <f>IF(OR(L$1=":=",$A374=";"),"",INDEX('Main Template'!$J$22:$AN$505,Vacay_Template!$A374,Vacay_Template!L$1))</f>
        <v>0</v>
      </c>
      <c r="M374">
        <f>IF(OR(M$1=":=",$A374=";"),"",INDEX('Main Template'!$J$22:$AN$505,Vacay_Template!$A374,Vacay_Template!M$1))</f>
        <v>0</v>
      </c>
      <c r="N374">
        <f>IF(OR(N$1=":=",$A374=";"),"",INDEX('Main Template'!$J$22:$AN$505,Vacay_Template!$A374,Vacay_Template!N$1))</f>
        <v>0</v>
      </c>
      <c r="O374">
        <f>IF(OR(O$1=":=",$A374=";"),"",INDEX('Main Template'!$J$22:$AN$505,Vacay_Template!$A374,Vacay_Template!O$1))</f>
        <v>0</v>
      </c>
      <c r="P374">
        <f>IF(OR(P$1=":=",$A374=";"),"",INDEX('Main Template'!$J$22:$AN$505,Vacay_Template!$A374,Vacay_Template!P$1))</f>
        <v>0</v>
      </c>
      <c r="Q374">
        <f>IF(OR(Q$1=":=",$A374=";"),"",INDEX('Main Template'!$J$22:$AN$505,Vacay_Template!$A374,Vacay_Template!Q$1))</f>
        <v>0</v>
      </c>
      <c r="R374">
        <f>IF(OR(R$1=":=",$A374=";"),"",INDEX('Main Template'!$J$22:$AN$505,Vacay_Template!$A374,Vacay_Template!R$1))</f>
        <v>0</v>
      </c>
      <c r="S374">
        <f>IF(OR(S$1=":=",$A374=";"),"",INDEX('Main Template'!$J$22:$AN$505,Vacay_Template!$A374,Vacay_Template!S$1))</f>
        <v>0</v>
      </c>
      <c r="T374">
        <f>IF(OR(T$1=":=",$A374=";"),"",INDEX('Main Template'!$J$22:$AN$505,Vacay_Template!$A374,Vacay_Template!T$1))</f>
        <v>0</v>
      </c>
      <c r="U374">
        <f>IF(OR(U$1=":=",$A374=";"),"",INDEX('Main Template'!$J$22:$AN$505,Vacay_Template!$A374,Vacay_Template!U$1))</f>
        <v>0</v>
      </c>
      <c r="V374">
        <f>IF(OR(V$1=":=",$A374=";"),"",INDEX('Main Template'!$J$22:$AN$505,Vacay_Template!$A374,Vacay_Template!V$1))</f>
        <v>0</v>
      </c>
      <c r="W374">
        <f>IF(OR(W$1=":=",$A374=";"),"",INDEX('Main Template'!$J$22:$AN$505,Vacay_Template!$A374,Vacay_Template!W$1))</f>
        <v>0</v>
      </c>
      <c r="X374">
        <f>IF(OR(X$1=":=",$A374=";"),"",INDEX('Main Template'!$J$22:$AN$505,Vacay_Template!$A374,Vacay_Template!X$1))</f>
        <v>0</v>
      </c>
      <c r="Y374">
        <f>IF(OR(Y$1=":=",$A374=";"),"",INDEX('Main Template'!$J$22:$AN$505,Vacay_Template!$A374,Vacay_Template!Y$1))</f>
        <v>0</v>
      </c>
      <c r="Z374">
        <f>IF(OR(Z$1=":=",$A374=";"),"",INDEX('Main Template'!$J$22:$AN$505,Vacay_Template!$A374,Vacay_Template!Z$1))</f>
        <v>0</v>
      </c>
      <c r="AA374">
        <f>IF(OR(AA$1=":=",$A374=";"),"",INDEX('Main Template'!$J$22:$AN$505,Vacay_Template!$A374,Vacay_Template!AA$1))</f>
        <v>0</v>
      </c>
      <c r="AB374">
        <f>IF(OR(AB$1=":=",$A374=";"),"",INDEX('Main Template'!$J$22:$AN$505,Vacay_Template!$A374,Vacay_Template!AB$1))</f>
        <v>0</v>
      </c>
      <c r="AC374">
        <f>IF(OR(AC$1=":=",$A374=";"),"",INDEX('Main Template'!$J$22:$AN$505,Vacay_Template!$A374,Vacay_Template!AC$1))</f>
        <v>0</v>
      </c>
      <c r="AD374">
        <f>IF(OR(AD$1=":=",$A374=";"),"",INDEX('Main Template'!$J$22:$AN$505,Vacay_Template!$A374,Vacay_Template!AD$1))</f>
        <v>0</v>
      </c>
      <c r="AE374" t="str">
        <f>IF(OR(AE$1=":=",$A374=";"),"",INDEX('Main Template'!$J$22:$AN$505,Vacay_Template!$A374,Vacay_Template!AE$1))</f>
        <v/>
      </c>
      <c r="AF374" t="e">
        <f>IF(OR(AF$1=":=",$A374=";"),"",INDEX('Main Template'!$J$22:$AN$505,Vacay_Template!$A374,Vacay_Template!AF$1))</f>
        <v>#VALUE!</v>
      </c>
    </row>
    <row r="375" spans="1:32">
      <c r="A375">
        <f>IF(A374=";","",IF('Main Template'!I395&lt;='Main Template'!$F$9,'Main Template'!I395,";"))</f>
        <v>0</v>
      </c>
      <c r="B375">
        <f>IF(OR(B$1=":=",$A375=";"),"",INDEX('Main Template'!$J$22:$AN$505,Vacay_Template!$A375,Vacay_Template!B$1))</f>
        <v>0</v>
      </c>
      <c r="C375">
        <f>IF(OR(C$1=":=",$A375=";"),"",INDEX('Main Template'!$J$22:$AN$505,Vacay_Template!$A375,Vacay_Template!C$1))</f>
        <v>0</v>
      </c>
      <c r="D375">
        <f>IF(OR(D$1=":=",$A375=";"),"",INDEX('Main Template'!$J$22:$AN$505,Vacay_Template!$A375,Vacay_Template!D$1))</f>
        <v>0</v>
      </c>
      <c r="E375">
        <f>IF(OR(E$1=":=",$A375=";"),"",INDEX('Main Template'!$J$22:$AN$505,Vacay_Template!$A375,Vacay_Template!E$1))</f>
        <v>0</v>
      </c>
      <c r="F375">
        <f>IF(OR(F$1=":=",$A375=";"),"",INDEX('Main Template'!$J$22:$AN$505,Vacay_Template!$A375,Vacay_Template!F$1))</f>
        <v>0</v>
      </c>
      <c r="G375">
        <f>IF(OR(G$1=":=",$A375=";"),"",INDEX('Main Template'!$J$22:$AN$505,Vacay_Template!$A375,Vacay_Template!G$1))</f>
        <v>0</v>
      </c>
      <c r="H375">
        <f>IF(OR(H$1=":=",$A375=";"),"",INDEX('Main Template'!$J$22:$AN$505,Vacay_Template!$A375,Vacay_Template!H$1))</f>
        <v>0</v>
      </c>
      <c r="I375">
        <f>IF(OR(I$1=":=",$A375=";"),"",INDEX('Main Template'!$J$22:$AN$505,Vacay_Template!$A375,Vacay_Template!I$1))</f>
        <v>0</v>
      </c>
      <c r="J375">
        <f>IF(OR(J$1=":=",$A375=";"),"",INDEX('Main Template'!$J$22:$AN$505,Vacay_Template!$A375,Vacay_Template!J$1))</f>
        <v>0</v>
      </c>
      <c r="K375">
        <f>IF(OR(K$1=":=",$A375=";"),"",INDEX('Main Template'!$J$22:$AN$505,Vacay_Template!$A375,Vacay_Template!K$1))</f>
        <v>0</v>
      </c>
      <c r="L375">
        <f>IF(OR(L$1=":=",$A375=";"),"",INDEX('Main Template'!$J$22:$AN$505,Vacay_Template!$A375,Vacay_Template!L$1))</f>
        <v>0</v>
      </c>
      <c r="M375">
        <f>IF(OR(M$1=":=",$A375=";"),"",INDEX('Main Template'!$J$22:$AN$505,Vacay_Template!$A375,Vacay_Template!M$1))</f>
        <v>0</v>
      </c>
      <c r="N375">
        <f>IF(OR(N$1=":=",$A375=";"),"",INDEX('Main Template'!$J$22:$AN$505,Vacay_Template!$A375,Vacay_Template!N$1))</f>
        <v>0</v>
      </c>
      <c r="O375">
        <f>IF(OR(O$1=":=",$A375=";"),"",INDEX('Main Template'!$J$22:$AN$505,Vacay_Template!$A375,Vacay_Template!O$1))</f>
        <v>0</v>
      </c>
      <c r="P375">
        <f>IF(OR(P$1=":=",$A375=";"),"",INDEX('Main Template'!$J$22:$AN$505,Vacay_Template!$A375,Vacay_Template!P$1))</f>
        <v>0</v>
      </c>
      <c r="Q375">
        <f>IF(OR(Q$1=":=",$A375=";"),"",INDEX('Main Template'!$J$22:$AN$505,Vacay_Template!$A375,Vacay_Template!Q$1))</f>
        <v>0</v>
      </c>
      <c r="R375">
        <f>IF(OR(R$1=":=",$A375=";"),"",INDEX('Main Template'!$J$22:$AN$505,Vacay_Template!$A375,Vacay_Template!R$1))</f>
        <v>0</v>
      </c>
      <c r="S375">
        <f>IF(OR(S$1=":=",$A375=";"),"",INDEX('Main Template'!$J$22:$AN$505,Vacay_Template!$A375,Vacay_Template!S$1))</f>
        <v>0</v>
      </c>
      <c r="T375">
        <f>IF(OR(T$1=":=",$A375=";"),"",INDEX('Main Template'!$J$22:$AN$505,Vacay_Template!$A375,Vacay_Template!T$1))</f>
        <v>0</v>
      </c>
      <c r="U375">
        <f>IF(OR(U$1=":=",$A375=";"),"",INDEX('Main Template'!$J$22:$AN$505,Vacay_Template!$A375,Vacay_Template!U$1))</f>
        <v>0</v>
      </c>
      <c r="V375">
        <f>IF(OR(V$1=":=",$A375=";"),"",INDEX('Main Template'!$J$22:$AN$505,Vacay_Template!$A375,Vacay_Template!V$1))</f>
        <v>0</v>
      </c>
      <c r="W375">
        <f>IF(OR(W$1=":=",$A375=";"),"",INDEX('Main Template'!$J$22:$AN$505,Vacay_Template!$A375,Vacay_Template!W$1))</f>
        <v>0</v>
      </c>
      <c r="X375">
        <f>IF(OR(X$1=":=",$A375=";"),"",INDEX('Main Template'!$J$22:$AN$505,Vacay_Template!$A375,Vacay_Template!X$1))</f>
        <v>0</v>
      </c>
      <c r="Y375">
        <f>IF(OR(Y$1=":=",$A375=";"),"",INDEX('Main Template'!$J$22:$AN$505,Vacay_Template!$A375,Vacay_Template!Y$1))</f>
        <v>0</v>
      </c>
      <c r="Z375">
        <f>IF(OR(Z$1=":=",$A375=";"),"",INDEX('Main Template'!$J$22:$AN$505,Vacay_Template!$A375,Vacay_Template!Z$1))</f>
        <v>0</v>
      </c>
      <c r="AA375">
        <f>IF(OR(AA$1=":=",$A375=";"),"",INDEX('Main Template'!$J$22:$AN$505,Vacay_Template!$A375,Vacay_Template!AA$1))</f>
        <v>0</v>
      </c>
      <c r="AB375">
        <f>IF(OR(AB$1=":=",$A375=";"),"",INDEX('Main Template'!$J$22:$AN$505,Vacay_Template!$A375,Vacay_Template!AB$1))</f>
        <v>0</v>
      </c>
      <c r="AC375">
        <f>IF(OR(AC$1=":=",$A375=";"),"",INDEX('Main Template'!$J$22:$AN$505,Vacay_Template!$A375,Vacay_Template!AC$1))</f>
        <v>0</v>
      </c>
      <c r="AD375">
        <f>IF(OR(AD$1=":=",$A375=";"),"",INDEX('Main Template'!$J$22:$AN$505,Vacay_Template!$A375,Vacay_Template!AD$1))</f>
        <v>0</v>
      </c>
      <c r="AE375" t="str">
        <f>IF(OR(AE$1=":=",$A375=";"),"",INDEX('Main Template'!$J$22:$AN$505,Vacay_Template!$A375,Vacay_Template!AE$1))</f>
        <v/>
      </c>
      <c r="AF375" t="e">
        <f>IF(OR(AF$1=":=",$A375=";"),"",INDEX('Main Template'!$J$22:$AN$505,Vacay_Template!$A375,Vacay_Template!AF$1))</f>
        <v>#VALUE!</v>
      </c>
    </row>
    <row r="376" spans="1:32">
      <c r="A376">
        <f>IF(A375=";","",IF('Main Template'!I396&lt;='Main Template'!$F$9,'Main Template'!I396,";"))</f>
        <v>0</v>
      </c>
      <c r="B376">
        <f>IF(OR(B$1=":=",$A376=";"),"",INDEX('Main Template'!$J$22:$AN$505,Vacay_Template!$A376,Vacay_Template!B$1))</f>
        <v>0</v>
      </c>
      <c r="C376">
        <f>IF(OR(C$1=":=",$A376=";"),"",INDEX('Main Template'!$J$22:$AN$505,Vacay_Template!$A376,Vacay_Template!C$1))</f>
        <v>0</v>
      </c>
      <c r="D376">
        <f>IF(OR(D$1=":=",$A376=";"),"",INDEX('Main Template'!$J$22:$AN$505,Vacay_Template!$A376,Vacay_Template!D$1))</f>
        <v>0</v>
      </c>
      <c r="E376">
        <f>IF(OR(E$1=":=",$A376=";"),"",INDEX('Main Template'!$J$22:$AN$505,Vacay_Template!$A376,Vacay_Template!E$1))</f>
        <v>0</v>
      </c>
      <c r="F376">
        <f>IF(OR(F$1=":=",$A376=";"),"",INDEX('Main Template'!$J$22:$AN$505,Vacay_Template!$A376,Vacay_Template!F$1))</f>
        <v>0</v>
      </c>
      <c r="G376">
        <f>IF(OR(G$1=":=",$A376=";"),"",INDEX('Main Template'!$J$22:$AN$505,Vacay_Template!$A376,Vacay_Template!G$1))</f>
        <v>0</v>
      </c>
      <c r="H376">
        <f>IF(OR(H$1=":=",$A376=";"),"",INDEX('Main Template'!$J$22:$AN$505,Vacay_Template!$A376,Vacay_Template!H$1))</f>
        <v>0</v>
      </c>
      <c r="I376">
        <f>IF(OR(I$1=":=",$A376=";"),"",INDEX('Main Template'!$J$22:$AN$505,Vacay_Template!$A376,Vacay_Template!I$1))</f>
        <v>0</v>
      </c>
      <c r="J376">
        <f>IF(OR(J$1=":=",$A376=";"),"",INDEX('Main Template'!$J$22:$AN$505,Vacay_Template!$A376,Vacay_Template!J$1))</f>
        <v>0</v>
      </c>
      <c r="K376">
        <f>IF(OR(K$1=":=",$A376=";"),"",INDEX('Main Template'!$J$22:$AN$505,Vacay_Template!$A376,Vacay_Template!K$1))</f>
        <v>0</v>
      </c>
      <c r="L376">
        <f>IF(OR(L$1=":=",$A376=";"),"",INDEX('Main Template'!$J$22:$AN$505,Vacay_Template!$A376,Vacay_Template!L$1))</f>
        <v>0</v>
      </c>
      <c r="M376">
        <f>IF(OR(M$1=":=",$A376=";"),"",INDEX('Main Template'!$J$22:$AN$505,Vacay_Template!$A376,Vacay_Template!M$1))</f>
        <v>0</v>
      </c>
      <c r="N376">
        <f>IF(OR(N$1=":=",$A376=";"),"",INDEX('Main Template'!$J$22:$AN$505,Vacay_Template!$A376,Vacay_Template!N$1))</f>
        <v>0</v>
      </c>
      <c r="O376">
        <f>IF(OR(O$1=":=",$A376=";"),"",INDEX('Main Template'!$J$22:$AN$505,Vacay_Template!$A376,Vacay_Template!O$1))</f>
        <v>0</v>
      </c>
      <c r="P376">
        <f>IF(OR(P$1=":=",$A376=";"),"",INDEX('Main Template'!$J$22:$AN$505,Vacay_Template!$A376,Vacay_Template!P$1))</f>
        <v>0</v>
      </c>
      <c r="Q376">
        <f>IF(OR(Q$1=":=",$A376=";"),"",INDEX('Main Template'!$J$22:$AN$505,Vacay_Template!$A376,Vacay_Template!Q$1))</f>
        <v>0</v>
      </c>
      <c r="R376">
        <f>IF(OR(R$1=":=",$A376=";"),"",INDEX('Main Template'!$J$22:$AN$505,Vacay_Template!$A376,Vacay_Template!R$1))</f>
        <v>0</v>
      </c>
      <c r="S376">
        <f>IF(OR(S$1=":=",$A376=";"),"",INDEX('Main Template'!$J$22:$AN$505,Vacay_Template!$A376,Vacay_Template!S$1))</f>
        <v>0</v>
      </c>
      <c r="T376">
        <f>IF(OR(T$1=":=",$A376=";"),"",INDEX('Main Template'!$J$22:$AN$505,Vacay_Template!$A376,Vacay_Template!T$1))</f>
        <v>0</v>
      </c>
      <c r="U376">
        <f>IF(OR(U$1=":=",$A376=";"),"",INDEX('Main Template'!$J$22:$AN$505,Vacay_Template!$A376,Vacay_Template!U$1))</f>
        <v>0</v>
      </c>
      <c r="V376">
        <f>IF(OR(V$1=":=",$A376=";"),"",INDEX('Main Template'!$J$22:$AN$505,Vacay_Template!$A376,Vacay_Template!V$1))</f>
        <v>0</v>
      </c>
      <c r="W376">
        <f>IF(OR(W$1=":=",$A376=";"),"",INDEX('Main Template'!$J$22:$AN$505,Vacay_Template!$A376,Vacay_Template!W$1))</f>
        <v>0</v>
      </c>
      <c r="X376">
        <f>IF(OR(X$1=":=",$A376=";"),"",INDEX('Main Template'!$J$22:$AN$505,Vacay_Template!$A376,Vacay_Template!X$1))</f>
        <v>0</v>
      </c>
      <c r="Y376">
        <f>IF(OR(Y$1=":=",$A376=";"),"",INDEX('Main Template'!$J$22:$AN$505,Vacay_Template!$A376,Vacay_Template!Y$1))</f>
        <v>0</v>
      </c>
      <c r="Z376">
        <f>IF(OR(Z$1=":=",$A376=";"),"",INDEX('Main Template'!$J$22:$AN$505,Vacay_Template!$A376,Vacay_Template!Z$1))</f>
        <v>0</v>
      </c>
      <c r="AA376">
        <f>IF(OR(AA$1=":=",$A376=";"),"",INDEX('Main Template'!$J$22:$AN$505,Vacay_Template!$A376,Vacay_Template!AA$1))</f>
        <v>0</v>
      </c>
      <c r="AB376">
        <f>IF(OR(AB$1=":=",$A376=";"),"",INDEX('Main Template'!$J$22:$AN$505,Vacay_Template!$A376,Vacay_Template!AB$1))</f>
        <v>0</v>
      </c>
      <c r="AC376">
        <f>IF(OR(AC$1=":=",$A376=";"),"",INDEX('Main Template'!$J$22:$AN$505,Vacay_Template!$A376,Vacay_Template!AC$1))</f>
        <v>0</v>
      </c>
      <c r="AD376">
        <f>IF(OR(AD$1=":=",$A376=";"),"",INDEX('Main Template'!$J$22:$AN$505,Vacay_Template!$A376,Vacay_Template!AD$1))</f>
        <v>0</v>
      </c>
      <c r="AE376" t="str">
        <f>IF(OR(AE$1=":=",$A376=";"),"",INDEX('Main Template'!$J$22:$AN$505,Vacay_Template!$A376,Vacay_Template!AE$1))</f>
        <v/>
      </c>
      <c r="AF376" t="e">
        <f>IF(OR(AF$1=":=",$A376=";"),"",INDEX('Main Template'!$J$22:$AN$505,Vacay_Template!$A376,Vacay_Template!AF$1))</f>
        <v>#VALUE!</v>
      </c>
    </row>
    <row r="377" spans="1:32">
      <c r="A377">
        <f>IF(A376=";","",IF('Main Template'!I397&lt;='Main Template'!$F$9,'Main Template'!I397,";"))</f>
        <v>0</v>
      </c>
      <c r="B377">
        <f>IF(OR(B$1=":=",$A377=";"),"",INDEX('Main Template'!$J$22:$AN$505,Vacay_Template!$A377,Vacay_Template!B$1))</f>
        <v>0</v>
      </c>
      <c r="C377">
        <f>IF(OR(C$1=":=",$A377=";"),"",INDEX('Main Template'!$J$22:$AN$505,Vacay_Template!$A377,Vacay_Template!C$1))</f>
        <v>0</v>
      </c>
      <c r="D377">
        <f>IF(OR(D$1=":=",$A377=";"),"",INDEX('Main Template'!$J$22:$AN$505,Vacay_Template!$A377,Vacay_Template!D$1))</f>
        <v>0</v>
      </c>
      <c r="E377">
        <f>IF(OR(E$1=":=",$A377=";"),"",INDEX('Main Template'!$J$22:$AN$505,Vacay_Template!$A377,Vacay_Template!E$1))</f>
        <v>0</v>
      </c>
      <c r="F377">
        <f>IF(OR(F$1=":=",$A377=";"),"",INDEX('Main Template'!$J$22:$AN$505,Vacay_Template!$A377,Vacay_Template!F$1))</f>
        <v>0</v>
      </c>
      <c r="G377">
        <f>IF(OR(G$1=":=",$A377=";"),"",INDEX('Main Template'!$J$22:$AN$505,Vacay_Template!$A377,Vacay_Template!G$1))</f>
        <v>0</v>
      </c>
      <c r="H377">
        <f>IF(OR(H$1=":=",$A377=";"),"",INDEX('Main Template'!$J$22:$AN$505,Vacay_Template!$A377,Vacay_Template!H$1))</f>
        <v>0</v>
      </c>
      <c r="I377">
        <f>IF(OR(I$1=":=",$A377=";"),"",INDEX('Main Template'!$J$22:$AN$505,Vacay_Template!$A377,Vacay_Template!I$1))</f>
        <v>0</v>
      </c>
      <c r="J377">
        <f>IF(OR(J$1=":=",$A377=";"),"",INDEX('Main Template'!$J$22:$AN$505,Vacay_Template!$A377,Vacay_Template!J$1))</f>
        <v>0</v>
      </c>
      <c r="K377">
        <f>IF(OR(K$1=":=",$A377=";"),"",INDEX('Main Template'!$J$22:$AN$505,Vacay_Template!$A377,Vacay_Template!K$1))</f>
        <v>0</v>
      </c>
      <c r="L377">
        <f>IF(OR(L$1=":=",$A377=";"),"",INDEX('Main Template'!$J$22:$AN$505,Vacay_Template!$A377,Vacay_Template!L$1))</f>
        <v>0</v>
      </c>
      <c r="M377">
        <f>IF(OR(M$1=":=",$A377=";"),"",INDEX('Main Template'!$J$22:$AN$505,Vacay_Template!$A377,Vacay_Template!M$1))</f>
        <v>0</v>
      </c>
      <c r="N377">
        <f>IF(OR(N$1=":=",$A377=";"),"",INDEX('Main Template'!$J$22:$AN$505,Vacay_Template!$A377,Vacay_Template!N$1))</f>
        <v>0</v>
      </c>
      <c r="O377">
        <f>IF(OR(O$1=":=",$A377=";"),"",INDEX('Main Template'!$J$22:$AN$505,Vacay_Template!$A377,Vacay_Template!O$1))</f>
        <v>0</v>
      </c>
      <c r="P377">
        <f>IF(OR(P$1=":=",$A377=";"),"",INDEX('Main Template'!$J$22:$AN$505,Vacay_Template!$A377,Vacay_Template!P$1))</f>
        <v>0</v>
      </c>
      <c r="Q377">
        <f>IF(OR(Q$1=":=",$A377=";"),"",INDEX('Main Template'!$J$22:$AN$505,Vacay_Template!$A377,Vacay_Template!Q$1))</f>
        <v>0</v>
      </c>
      <c r="R377">
        <f>IF(OR(R$1=":=",$A377=";"),"",INDEX('Main Template'!$J$22:$AN$505,Vacay_Template!$A377,Vacay_Template!R$1))</f>
        <v>0</v>
      </c>
      <c r="S377">
        <f>IF(OR(S$1=":=",$A377=";"),"",INDEX('Main Template'!$J$22:$AN$505,Vacay_Template!$A377,Vacay_Template!S$1))</f>
        <v>0</v>
      </c>
      <c r="T377">
        <f>IF(OR(T$1=":=",$A377=";"),"",INDEX('Main Template'!$J$22:$AN$505,Vacay_Template!$A377,Vacay_Template!T$1))</f>
        <v>0</v>
      </c>
      <c r="U377">
        <f>IF(OR(U$1=":=",$A377=";"),"",INDEX('Main Template'!$J$22:$AN$505,Vacay_Template!$A377,Vacay_Template!U$1))</f>
        <v>0</v>
      </c>
      <c r="V377">
        <f>IF(OR(V$1=":=",$A377=";"),"",INDEX('Main Template'!$J$22:$AN$505,Vacay_Template!$A377,Vacay_Template!V$1))</f>
        <v>0</v>
      </c>
      <c r="W377">
        <f>IF(OR(W$1=":=",$A377=";"),"",INDEX('Main Template'!$J$22:$AN$505,Vacay_Template!$A377,Vacay_Template!W$1))</f>
        <v>0</v>
      </c>
      <c r="X377">
        <f>IF(OR(X$1=":=",$A377=";"),"",INDEX('Main Template'!$J$22:$AN$505,Vacay_Template!$A377,Vacay_Template!X$1))</f>
        <v>0</v>
      </c>
      <c r="Y377">
        <f>IF(OR(Y$1=":=",$A377=";"),"",INDEX('Main Template'!$J$22:$AN$505,Vacay_Template!$A377,Vacay_Template!Y$1))</f>
        <v>0</v>
      </c>
      <c r="Z377">
        <f>IF(OR(Z$1=":=",$A377=";"),"",INDEX('Main Template'!$J$22:$AN$505,Vacay_Template!$A377,Vacay_Template!Z$1))</f>
        <v>0</v>
      </c>
      <c r="AA377">
        <f>IF(OR(AA$1=":=",$A377=";"),"",INDEX('Main Template'!$J$22:$AN$505,Vacay_Template!$A377,Vacay_Template!AA$1))</f>
        <v>0</v>
      </c>
      <c r="AB377">
        <f>IF(OR(AB$1=":=",$A377=";"),"",INDEX('Main Template'!$J$22:$AN$505,Vacay_Template!$A377,Vacay_Template!AB$1))</f>
        <v>0</v>
      </c>
      <c r="AC377">
        <f>IF(OR(AC$1=":=",$A377=";"),"",INDEX('Main Template'!$J$22:$AN$505,Vacay_Template!$A377,Vacay_Template!AC$1))</f>
        <v>0</v>
      </c>
      <c r="AD377">
        <f>IF(OR(AD$1=":=",$A377=";"),"",INDEX('Main Template'!$J$22:$AN$505,Vacay_Template!$A377,Vacay_Template!AD$1))</f>
        <v>0</v>
      </c>
      <c r="AE377" t="str">
        <f>IF(OR(AE$1=":=",$A377=";"),"",INDEX('Main Template'!$J$22:$AN$505,Vacay_Template!$A377,Vacay_Template!AE$1))</f>
        <v/>
      </c>
      <c r="AF377" t="e">
        <f>IF(OR(AF$1=":=",$A377=";"),"",INDEX('Main Template'!$J$22:$AN$505,Vacay_Template!$A377,Vacay_Template!AF$1))</f>
        <v>#VALUE!</v>
      </c>
    </row>
    <row r="378" spans="1:32">
      <c r="A378">
        <f>IF(A377=";","",IF('Main Template'!I398&lt;='Main Template'!$F$9,'Main Template'!I398,";"))</f>
        <v>0</v>
      </c>
      <c r="B378">
        <f>IF(OR(B$1=":=",$A378=";"),"",INDEX('Main Template'!$J$22:$AN$505,Vacay_Template!$A378,Vacay_Template!B$1))</f>
        <v>0</v>
      </c>
      <c r="C378">
        <f>IF(OR(C$1=":=",$A378=";"),"",INDEX('Main Template'!$J$22:$AN$505,Vacay_Template!$A378,Vacay_Template!C$1))</f>
        <v>0</v>
      </c>
      <c r="D378">
        <f>IF(OR(D$1=":=",$A378=";"),"",INDEX('Main Template'!$J$22:$AN$505,Vacay_Template!$A378,Vacay_Template!D$1))</f>
        <v>0</v>
      </c>
      <c r="E378">
        <f>IF(OR(E$1=":=",$A378=";"),"",INDEX('Main Template'!$J$22:$AN$505,Vacay_Template!$A378,Vacay_Template!E$1))</f>
        <v>0</v>
      </c>
      <c r="F378">
        <f>IF(OR(F$1=":=",$A378=";"),"",INDEX('Main Template'!$J$22:$AN$505,Vacay_Template!$A378,Vacay_Template!F$1))</f>
        <v>0</v>
      </c>
      <c r="G378">
        <f>IF(OR(G$1=":=",$A378=";"),"",INDEX('Main Template'!$J$22:$AN$505,Vacay_Template!$A378,Vacay_Template!G$1))</f>
        <v>0</v>
      </c>
      <c r="H378">
        <f>IF(OR(H$1=":=",$A378=";"),"",INDEX('Main Template'!$J$22:$AN$505,Vacay_Template!$A378,Vacay_Template!H$1))</f>
        <v>0</v>
      </c>
      <c r="I378">
        <f>IF(OR(I$1=":=",$A378=";"),"",INDEX('Main Template'!$J$22:$AN$505,Vacay_Template!$A378,Vacay_Template!I$1))</f>
        <v>0</v>
      </c>
      <c r="J378">
        <f>IF(OR(J$1=":=",$A378=";"),"",INDEX('Main Template'!$J$22:$AN$505,Vacay_Template!$A378,Vacay_Template!J$1))</f>
        <v>0</v>
      </c>
      <c r="K378">
        <f>IF(OR(K$1=":=",$A378=";"),"",INDEX('Main Template'!$J$22:$AN$505,Vacay_Template!$A378,Vacay_Template!K$1))</f>
        <v>0</v>
      </c>
      <c r="L378">
        <f>IF(OR(L$1=":=",$A378=";"),"",INDEX('Main Template'!$J$22:$AN$505,Vacay_Template!$A378,Vacay_Template!L$1))</f>
        <v>0</v>
      </c>
      <c r="M378">
        <f>IF(OR(M$1=":=",$A378=";"),"",INDEX('Main Template'!$J$22:$AN$505,Vacay_Template!$A378,Vacay_Template!M$1))</f>
        <v>0</v>
      </c>
      <c r="N378">
        <f>IF(OR(N$1=":=",$A378=";"),"",INDEX('Main Template'!$J$22:$AN$505,Vacay_Template!$A378,Vacay_Template!N$1))</f>
        <v>0</v>
      </c>
      <c r="O378">
        <f>IF(OR(O$1=":=",$A378=";"),"",INDEX('Main Template'!$J$22:$AN$505,Vacay_Template!$A378,Vacay_Template!O$1))</f>
        <v>0</v>
      </c>
      <c r="P378">
        <f>IF(OR(P$1=":=",$A378=";"),"",INDEX('Main Template'!$J$22:$AN$505,Vacay_Template!$A378,Vacay_Template!P$1))</f>
        <v>0</v>
      </c>
      <c r="Q378">
        <f>IF(OR(Q$1=":=",$A378=";"),"",INDEX('Main Template'!$J$22:$AN$505,Vacay_Template!$A378,Vacay_Template!Q$1))</f>
        <v>0</v>
      </c>
      <c r="R378">
        <f>IF(OR(R$1=":=",$A378=";"),"",INDEX('Main Template'!$J$22:$AN$505,Vacay_Template!$A378,Vacay_Template!R$1))</f>
        <v>0</v>
      </c>
      <c r="S378">
        <f>IF(OR(S$1=":=",$A378=";"),"",INDEX('Main Template'!$J$22:$AN$505,Vacay_Template!$A378,Vacay_Template!S$1))</f>
        <v>0</v>
      </c>
      <c r="T378">
        <f>IF(OR(T$1=":=",$A378=";"),"",INDEX('Main Template'!$J$22:$AN$505,Vacay_Template!$A378,Vacay_Template!T$1))</f>
        <v>0</v>
      </c>
      <c r="U378">
        <f>IF(OR(U$1=":=",$A378=";"),"",INDEX('Main Template'!$J$22:$AN$505,Vacay_Template!$A378,Vacay_Template!U$1))</f>
        <v>0</v>
      </c>
      <c r="V378">
        <f>IF(OR(V$1=":=",$A378=";"),"",INDEX('Main Template'!$J$22:$AN$505,Vacay_Template!$A378,Vacay_Template!V$1))</f>
        <v>0</v>
      </c>
      <c r="W378">
        <f>IF(OR(W$1=":=",$A378=";"),"",INDEX('Main Template'!$J$22:$AN$505,Vacay_Template!$A378,Vacay_Template!W$1))</f>
        <v>0</v>
      </c>
      <c r="X378">
        <f>IF(OR(X$1=":=",$A378=";"),"",INDEX('Main Template'!$J$22:$AN$505,Vacay_Template!$A378,Vacay_Template!X$1))</f>
        <v>0</v>
      </c>
      <c r="Y378">
        <f>IF(OR(Y$1=":=",$A378=";"),"",INDEX('Main Template'!$J$22:$AN$505,Vacay_Template!$A378,Vacay_Template!Y$1))</f>
        <v>0</v>
      </c>
      <c r="Z378">
        <f>IF(OR(Z$1=":=",$A378=";"),"",INDEX('Main Template'!$J$22:$AN$505,Vacay_Template!$A378,Vacay_Template!Z$1))</f>
        <v>0</v>
      </c>
      <c r="AA378">
        <f>IF(OR(AA$1=":=",$A378=";"),"",INDEX('Main Template'!$J$22:$AN$505,Vacay_Template!$A378,Vacay_Template!AA$1))</f>
        <v>0</v>
      </c>
      <c r="AB378">
        <f>IF(OR(AB$1=":=",$A378=";"),"",INDEX('Main Template'!$J$22:$AN$505,Vacay_Template!$A378,Vacay_Template!AB$1))</f>
        <v>0</v>
      </c>
      <c r="AC378">
        <f>IF(OR(AC$1=":=",$A378=";"),"",INDEX('Main Template'!$J$22:$AN$505,Vacay_Template!$A378,Vacay_Template!AC$1))</f>
        <v>0</v>
      </c>
      <c r="AD378">
        <f>IF(OR(AD$1=":=",$A378=";"),"",INDEX('Main Template'!$J$22:$AN$505,Vacay_Template!$A378,Vacay_Template!AD$1))</f>
        <v>0</v>
      </c>
      <c r="AE378" t="str">
        <f>IF(OR(AE$1=":=",$A378=";"),"",INDEX('Main Template'!$J$22:$AN$505,Vacay_Template!$A378,Vacay_Template!AE$1))</f>
        <v/>
      </c>
      <c r="AF378" t="e">
        <f>IF(OR(AF$1=":=",$A378=";"),"",INDEX('Main Template'!$J$22:$AN$505,Vacay_Template!$A378,Vacay_Template!AF$1))</f>
        <v>#VALUE!</v>
      </c>
    </row>
    <row r="379" spans="1:32">
      <c r="A379">
        <f>IF(A378=";","",IF('Main Template'!I399&lt;='Main Template'!$F$9,'Main Template'!I399,";"))</f>
        <v>0</v>
      </c>
      <c r="B379">
        <f>IF(OR(B$1=":=",$A379=";"),"",INDEX('Main Template'!$J$22:$AN$505,Vacay_Template!$A379,Vacay_Template!B$1))</f>
        <v>0</v>
      </c>
      <c r="C379">
        <f>IF(OR(C$1=":=",$A379=";"),"",INDEX('Main Template'!$J$22:$AN$505,Vacay_Template!$A379,Vacay_Template!C$1))</f>
        <v>0</v>
      </c>
      <c r="D379">
        <f>IF(OR(D$1=":=",$A379=";"),"",INDEX('Main Template'!$J$22:$AN$505,Vacay_Template!$A379,Vacay_Template!D$1))</f>
        <v>0</v>
      </c>
      <c r="E379">
        <f>IF(OR(E$1=":=",$A379=";"),"",INDEX('Main Template'!$J$22:$AN$505,Vacay_Template!$A379,Vacay_Template!E$1))</f>
        <v>0</v>
      </c>
      <c r="F379">
        <f>IF(OR(F$1=":=",$A379=";"),"",INDEX('Main Template'!$J$22:$AN$505,Vacay_Template!$A379,Vacay_Template!F$1))</f>
        <v>0</v>
      </c>
      <c r="G379">
        <f>IF(OR(G$1=":=",$A379=";"),"",INDEX('Main Template'!$J$22:$AN$505,Vacay_Template!$A379,Vacay_Template!G$1))</f>
        <v>0</v>
      </c>
      <c r="H379">
        <f>IF(OR(H$1=":=",$A379=";"),"",INDEX('Main Template'!$J$22:$AN$505,Vacay_Template!$A379,Vacay_Template!H$1))</f>
        <v>0</v>
      </c>
      <c r="I379">
        <f>IF(OR(I$1=":=",$A379=";"),"",INDEX('Main Template'!$J$22:$AN$505,Vacay_Template!$A379,Vacay_Template!I$1))</f>
        <v>0</v>
      </c>
      <c r="J379">
        <f>IF(OR(J$1=":=",$A379=";"),"",INDEX('Main Template'!$J$22:$AN$505,Vacay_Template!$A379,Vacay_Template!J$1))</f>
        <v>0</v>
      </c>
      <c r="K379">
        <f>IF(OR(K$1=":=",$A379=";"),"",INDEX('Main Template'!$J$22:$AN$505,Vacay_Template!$A379,Vacay_Template!K$1))</f>
        <v>0</v>
      </c>
      <c r="L379">
        <f>IF(OR(L$1=":=",$A379=";"),"",INDEX('Main Template'!$J$22:$AN$505,Vacay_Template!$A379,Vacay_Template!L$1))</f>
        <v>0</v>
      </c>
      <c r="M379">
        <f>IF(OR(M$1=":=",$A379=";"),"",INDEX('Main Template'!$J$22:$AN$505,Vacay_Template!$A379,Vacay_Template!M$1))</f>
        <v>0</v>
      </c>
      <c r="N379">
        <f>IF(OR(N$1=":=",$A379=";"),"",INDEX('Main Template'!$J$22:$AN$505,Vacay_Template!$A379,Vacay_Template!N$1))</f>
        <v>0</v>
      </c>
      <c r="O379">
        <f>IF(OR(O$1=":=",$A379=";"),"",INDEX('Main Template'!$J$22:$AN$505,Vacay_Template!$A379,Vacay_Template!O$1))</f>
        <v>0</v>
      </c>
      <c r="P379">
        <f>IF(OR(P$1=":=",$A379=";"),"",INDEX('Main Template'!$J$22:$AN$505,Vacay_Template!$A379,Vacay_Template!P$1))</f>
        <v>0</v>
      </c>
      <c r="Q379">
        <f>IF(OR(Q$1=":=",$A379=";"),"",INDEX('Main Template'!$J$22:$AN$505,Vacay_Template!$A379,Vacay_Template!Q$1))</f>
        <v>0</v>
      </c>
      <c r="R379">
        <f>IF(OR(R$1=":=",$A379=";"),"",INDEX('Main Template'!$J$22:$AN$505,Vacay_Template!$A379,Vacay_Template!R$1))</f>
        <v>0</v>
      </c>
      <c r="S379">
        <f>IF(OR(S$1=":=",$A379=";"),"",INDEX('Main Template'!$J$22:$AN$505,Vacay_Template!$A379,Vacay_Template!S$1))</f>
        <v>0</v>
      </c>
      <c r="T379">
        <f>IF(OR(T$1=":=",$A379=";"),"",INDEX('Main Template'!$J$22:$AN$505,Vacay_Template!$A379,Vacay_Template!T$1))</f>
        <v>0</v>
      </c>
      <c r="U379">
        <f>IF(OR(U$1=":=",$A379=";"),"",INDEX('Main Template'!$J$22:$AN$505,Vacay_Template!$A379,Vacay_Template!U$1))</f>
        <v>0</v>
      </c>
      <c r="V379">
        <f>IF(OR(V$1=":=",$A379=";"),"",INDEX('Main Template'!$J$22:$AN$505,Vacay_Template!$A379,Vacay_Template!V$1))</f>
        <v>0</v>
      </c>
      <c r="W379">
        <f>IF(OR(W$1=":=",$A379=";"),"",INDEX('Main Template'!$J$22:$AN$505,Vacay_Template!$A379,Vacay_Template!W$1))</f>
        <v>0</v>
      </c>
      <c r="X379">
        <f>IF(OR(X$1=":=",$A379=";"),"",INDEX('Main Template'!$J$22:$AN$505,Vacay_Template!$A379,Vacay_Template!X$1))</f>
        <v>0</v>
      </c>
      <c r="Y379">
        <f>IF(OR(Y$1=":=",$A379=";"),"",INDEX('Main Template'!$J$22:$AN$505,Vacay_Template!$A379,Vacay_Template!Y$1))</f>
        <v>0</v>
      </c>
      <c r="Z379">
        <f>IF(OR(Z$1=":=",$A379=";"),"",INDEX('Main Template'!$J$22:$AN$505,Vacay_Template!$A379,Vacay_Template!Z$1))</f>
        <v>0</v>
      </c>
      <c r="AA379">
        <f>IF(OR(AA$1=":=",$A379=";"),"",INDEX('Main Template'!$J$22:$AN$505,Vacay_Template!$A379,Vacay_Template!AA$1))</f>
        <v>0</v>
      </c>
      <c r="AB379">
        <f>IF(OR(AB$1=":=",$A379=";"),"",INDEX('Main Template'!$J$22:$AN$505,Vacay_Template!$A379,Vacay_Template!AB$1))</f>
        <v>0</v>
      </c>
      <c r="AC379">
        <f>IF(OR(AC$1=":=",$A379=";"),"",INDEX('Main Template'!$J$22:$AN$505,Vacay_Template!$A379,Vacay_Template!AC$1))</f>
        <v>0</v>
      </c>
      <c r="AD379">
        <f>IF(OR(AD$1=":=",$A379=";"),"",INDEX('Main Template'!$J$22:$AN$505,Vacay_Template!$A379,Vacay_Template!AD$1))</f>
        <v>0</v>
      </c>
      <c r="AE379" t="str">
        <f>IF(OR(AE$1=":=",$A379=";"),"",INDEX('Main Template'!$J$22:$AN$505,Vacay_Template!$A379,Vacay_Template!AE$1))</f>
        <v/>
      </c>
      <c r="AF379" t="e">
        <f>IF(OR(AF$1=":=",$A379=";"),"",INDEX('Main Template'!$J$22:$AN$505,Vacay_Template!$A379,Vacay_Template!AF$1))</f>
        <v>#VALUE!</v>
      </c>
    </row>
    <row r="380" spans="1:32">
      <c r="A380">
        <f>IF(A379=";","",IF('Main Template'!I400&lt;='Main Template'!$F$9,'Main Template'!I400,";"))</f>
        <v>0</v>
      </c>
      <c r="B380">
        <f>IF(OR(B$1=":=",$A380=";"),"",INDEX('Main Template'!$J$22:$AN$505,Vacay_Template!$A380,Vacay_Template!B$1))</f>
        <v>0</v>
      </c>
      <c r="C380">
        <f>IF(OR(C$1=":=",$A380=";"),"",INDEX('Main Template'!$J$22:$AN$505,Vacay_Template!$A380,Vacay_Template!C$1))</f>
        <v>0</v>
      </c>
      <c r="D380">
        <f>IF(OR(D$1=":=",$A380=";"),"",INDEX('Main Template'!$J$22:$AN$505,Vacay_Template!$A380,Vacay_Template!D$1))</f>
        <v>0</v>
      </c>
      <c r="E380">
        <f>IF(OR(E$1=":=",$A380=";"),"",INDEX('Main Template'!$J$22:$AN$505,Vacay_Template!$A380,Vacay_Template!E$1))</f>
        <v>0</v>
      </c>
      <c r="F380">
        <f>IF(OR(F$1=":=",$A380=";"),"",INDEX('Main Template'!$J$22:$AN$505,Vacay_Template!$A380,Vacay_Template!F$1))</f>
        <v>0</v>
      </c>
      <c r="G380">
        <f>IF(OR(G$1=":=",$A380=";"),"",INDEX('Main Template'!$J$22:$AN$505,Vacay_Template!$A380,Vacay_Template!G$1))</f>
        <v>0</v>
      </c>
      <c r="H380">
        <f>IF(OR(H$1=":=",$A380=";"),"",INDEX('Main Template'!$J$22:$AN$505,Vacay_Template!$A380,Vacay_Template!H$1))</f>
        <v>0</v>
      </c>
      <c r="I380">
        <f>IF(OR(I$1=":=",$A380=";"),"",INDEX('Main Template'!$J$22:$AN$505,Vacay_Template!$A380,Vacay_Template!I$1))</f>
        <v>0</v>
      </c>
      <c r="J380">
        <f>IF(OR(J$1=":=",$A380=";"),"",INDEX('Main Template'!$J$22:$AN$505,Vacay_Template!$A380,Vacay_Template!J$1))</f>
        <v>0</v>
      </c>
      <c r="K380">
        <f>IF(OR(K$1=":=",$A380=";"),"",INDEX('Main Template'!$J$22:$AN$505,Vacay_Template!$A380,Vacay_Template!K$1))</f>
        <v>0</v>
      </c>
      <c r="L380">
        <f>IF(OR(L$1=":=",$A380=";"),"",INDEX('Main Template'!$J$22:$AN$505,Vacay_Template!$A380,Vacay_Template!L$1))</f>
        <v>0</v>
      </c>
      <c r="M380">
        <f>IF(OR(M$1=":=",$A380=";"),"",INDEX('Main Template'!$J$22:$AN$505,Vacay_Template!$A380,Vacay_Template!M$1))</f>
        <v>0</v>
      </c>
      <c r="N380">
        <f>IF(OR(N$1=":=",$A380=";"),"",INDEX('Main Template'!$J$22:$AN$505,Vacay_Template!$A380,Vacay_Template!N$1))</f>
        <v>0</v>
      </c>
      <c r="O380">
        <f>IF(OR(O$1=":=",$A380=";"),"",INDEX('Main Template'!$J$22:$AN$505,Vacay_Template!$A380,Vacay_Template!O$1))</f>
        <v>0</v>
      </c>
      <c r="P380">
        <f>IF(OR(P$1=":=",$A380=";"),"",INDEX('Main Template'!$J$22:$AN$505,Vacay_Template!$A380,Vacay_Template!P$1))</f>
        <v>0</v>
      </c>
      <c r="Q380">
        <f>IF(OR(Q$1=":=",$A380=";"),"",INDEX('Main Template'!$J$22:$AN$505,Vacay_Template!$A380,Vacay_Template!Q$1))</f>
        <v>0</v>
      </c>
      <c r="R380">
        <f>IF(OR(R$1=":=",$A380=";"),"",INDEX('Main Template'!$J$22:$AN$505,Vacay_Template!$A380,Vacay_Template!R$1))</f>
        <v>0</v>
      </c>
      <c r="S380">
        <f>IF(OR(S$1=":=",$A380=";"),"",INDEX('Main Template'!$J$22:$AN$505,Vacay_Template!$A380,Vacay_Template!S$1))</f>
        <v>0</v>
      </c>
      <c r="T380">
        <f>IF(OR(T$1=":=",$A380=";"),"",INDEX('Main Template'!$J$22:$AN$505,Vacay_Template!$A380,Vacay_Template!T$1))</f>
        <v>0</v>
      </c>
      <c r="U380">
        <f>IF(OR(U$1=":=",$A380=";"),"",INDEX('Main Template'!$J$22:$AN$505,Vacay_Template!$A380,Vacay_Template!U$1))</f>
        <v>0</v>
      </c>
      <c r="V380">
        <f>IF(OR(V$1=":=",$A380=";"),"",INDEX('Main Template'!$J$22:$AN$505,Vacay_Template!$A380,Vacay_Template!V$1))</f>
        <v>0</v>
      </c>
      <c r="W380">
        <f>IF(OR(W$1=":=",$A380=";"),"",INDEX('Main Template'!$J$22:$AN$505,Vacay_Template!$A380,Vacay_Template!W$1))</f>
        <v>0</v>
      </c>
      <c r="X380">
        <f>IF(OR(X$1=":=",$A380=";"),"",INDEX('Main Template'!$J$22:$AN$505,Vacay_Template!$A380,Vacay_Template!X$1))</f>
        <v>0</v>
      </c>
      <c r="Y380">
        <f>IF(OR(Y$1=":=",$A380=";"),"",INDEX('Main Template'!$J$22:$AN$505,Vacay_Template!$A380,Vacay_Template!Y$1))</f>
        <v>0</v>
      </c>
      <c r="Z380">
        <f>IF(OR(Z$1=":=",$A380=";"),"",INDEX('Main Template'!$J$22:$AN$505,Vacay_Template!$A380,Vacay_Template!Z$1))</f>
        <v>0</v>
      </c>
      <c r="AA380">
        <f>IF(OR(AA$1=":=",$A380=";"),"",INDEX('Main Template'!$J$22:$AN$505,Vacay_Template!$A380,Vacay_Template!AA$1))</f>
        <v>0</v>
      </c>
      <c r="AB380">
        <f>IF(OR(AB$1=":=",$A380=";"),"",INDEX('Main Template'!$J$22:$AN$505,Vacay_Template!$A380,Vacay_Template!AB$1))</f>
        <v>0</v>
      </c>
      <c r="AC380">
        <f>IF(OR(AC$1=":=",$A380=";"),"",INDEX('Main Template'!$J$22:$AN$505,Vacay_Template!$A380,Vacay_Template!AC$1))</f>
        <v>0</v>
      </c>
      <c r="AD380">
        <f>IF(OR(AD$1=":=",$A380=";"),"",INDEX('Main Template'!$J$22:$AN$505,Vacay_Template!$A380,Vacay_Template!AD$1))</f>
        <v>0</v>
      </c>
      <c r="AE380" t="str">
        <f>IF(OR(AE$1=":=",$A380=";"),"",INDEX('Main Template'!$J$22:$AN$505,Vacay_Template!$A380,Vacay_Template!AE$1))</f>
        <v/>
      </c>
      <c r="AF380" t="e">
        <f>IF(OR(AF$1=":=",$A380=";"),"",INDEX('Main Template'!$J$22:$AN$505,Vacay_Template!$A380,Vacay_Template!AF$1))</f>
        <v>#VALUE!</v>
      </c>
    </row>
    <row r="381" spans="1:32">
      <c r="A381">
        <f>IF(A380=";","",IF('Main Template'!I401&lt;='Main Template'!$F$9,'Main Template'!I401,";"))</f>
        <v>0</v>
      </c>
      <c r="B381">
        <f>IF(OR(B$1=":=",$A381=";"),"",INDEX('Main Template'!$J$22:$AN$505,Vacay_Template!$A381,Vacay_Template!B$1))</f>
        <v>0</v>
      </c>
      <c r="C381">
        <f>IF(OR(C$1=":=",$A381=";"),"",INDEX('Main Template'!$J$22:$AN$505,Vacay_Template!$A381,Vacay_Template!C$1))</f>
        <v>0</v>
      </c>
      <c r="D381">
        <f>IF(OR(D$1=":=",$A381=";"),"",INDEX('Main Template'!$J$22:$AN$505,Vacay_Template!$A381,Vacay_Template!D$1))</f>
        <v>0</v>
      </c>
      <c r="E381">
        <f>IF(OR(E$1=":=",$A381=";"),"",INDEX('Main Template'!$J$22:$AN$505,Vacay_Template!$A381,Vacay_Template!E$1))</f>
        <v>0</v>
      </c>
      <c r="F381">
        <f>IF(OR(F$1=":=",$A381=";"),"",INDEX('Main Template'!$J$22:$AN$505,Vacay_Template!$A381,Vacay_Template!F$1))</f>
        <v>0</v>
      </c>
      <c r="G381">
        <f>IF(OR(G$1=":=",$A381=";"),"",INDEX('Main Template'!$J$22:$AN$505,Vacay_Template!$A381,Vacay_Template!G$1))</f>
        <v>0</v>
      </c>
      <c r="H381">
        <f>IF(OR(H$1=":=",$A381=";"),"",INDEX('Main Template'!$J$22:$AN$505,Vacay_Template!$A381,Vacay_Template!H$1))</f>
        <v>0</v>
      </c>
      <c r="I381">
        <f>IF(OR(I$1=":=",$A381=";"),"",INDEX('Main Template'!$J$22:$AN$505,Vacay_Template!$A381,Vacay_Template!I$1))</f>
        <v>0</v>
      </c>
      <c r="J381">
        <f>IF(OR(J$1=":=",$A381=";"),"",INDEX('Main Template'!$J$22:$AN$505,Vacay_Template!$A381,Vacay_Template!J$1))</f>
        <v>0</v>
      </c>
      <c r="K381">
        <f>IF(OR(K$1=":=",$A381=";"),"",INDEX('Main Template'!$J$22:$AN$505,Vacay_Template!$A381,Vacay_Template!K$1))</f>
        <v>0</v>
      </c>
      <c r="L381">
        <f>IF(OR(L$1=":=",$A381=";"),"",INDEX('Main Template'!$J$22:$AN$505,Vacay_Template!$A381,Vacay_Template!L$1))</f>
        <v>0</v>
      </c>
      <c r="M381">
        <f>IF(OR(M$1=":=",$A381=";"),"",INDEX('Main Template'!$J$22:$AN$505,Vacay_Template!$A381,Vacay_Template!M$1))</f>
        <v>0</v>
      </c>
      <c r="N381">
        <f>IF(OR(N$1=":=",$A381=";"),"",INDEX('Main Template'!$J$22:$AN$505,Vacay_Template!$A381,Vacay_Template!N$1))</f>
        <v>0</v>
      </c>
      <c r="O381">
        <f>IF(OR(O$1=":=",$A381=";"),"",INDEX('Main Template'!$J$22:$AN$505,Vacay_Template!$A381,Vacay_Template!O$1))</f>
        <v>0</v>
      </c>
      <c r="P381">
        <f>IF(OR(P$1=":=",$A381=";"),"",INDEX('Main Template'!$J$22:$AN$505,Vacay_Template!$A381,Vacay_Template!P$1))</f>
        <v>0</v>
      </c>
      <c r="Q381">
        <f>IF(OR(Q$1=":=",$A381=";"),"",INDEX('Main Template'!$J$22:$AN$505,Vacay_Template!$A381,Vacay_Template!Q$1))</f>
        <v>0</v>
      </c>
      <c r="R381">
        <f>IF(OR(R$1=":=",$A381=";"),"",INDEX('Main Template'!$J$22:$AN$505,Vacay_Template!$A381,Vacay_Template!R$1))</f>
        <v>0</v>
      </c>
      <c r="S381">
        <f>IF(OR(S$1=":=",$A381=";"),"",INDEX('Main Template'!$J$22:$AN$505,Vacay_Template!$A381,Vacay_Template!S$1))</f>
        <v>0</v>
      </c>
      <c r="T381">
        <f>IF(OR(T$1=":=",$A381=";"),"",INDEX('Main Template'!$J$22:$AN$505,Vacay_Template!$A381,Vacay_Template!T$1))</f>
        <v>0</v>
      </c>
      <c r="U381">
        <f>IF(OR(U$1=":=",$A381=";"),"",INDEX('Main Template'!$J$22:$AN$505,Vacay_Template!$A381,Vacay_Template!U$1))</f>
        <v>0</v>
      </c>
      <c r="V381">
        <f>IF(OR(V$1=":=",$A381=";"),"",INDEX('Main Template'!$J$22:$AN$505,Vacay_Template!$A381,Vacay_Template!V$1))</f>
        <v>0</v>
      </c>
      <c r="W381">
        <f>IF(OR(W$1=":=",$A381=";"),"",INDEX('Main Template'!$J$22:$AN$505,Vacay_Template!$A381,Vacay_Template!W$1))</f>
        <v>0</v>
      </c>
      <c r="X381">
        <f>IF(OR(X$1=":=",$A381=";"),"",INDEX('Main Template'!$J$22:$AN$505,Vacay_Template!$A381,Vacay_Template!X$1))</f>
        <v>0</v>
      </c>
      <c r="Y381">
        <f>IF(OR(Y$1=":=",$A381=";"),"",INDEX('Main Template'!$J$22:$AN$505,Vacay_Template!$A381,Vacay_Template!Y$1))</f>
        <v>0</v>
      </c>
      <c r="Z381">
        <f>IF(OR(Z$1=":=",$A381=";"),"",INDEX('Main Template'!$J$22:$AN$505,Vacay_Template!$A381,Vacay_Template!Z$1))</f>
        <v>0</v>
      </c>
      <c r="AA381">
        <f>IF(OR(AA$1=":=",$A381=";"),"",INDEX('Main Template'!$J$22:$AN$505,Vacay_Template!$A381,Vacay_Template!AA$1))</f>
        <v>0</v>
      </c>
      <c r="AB381">
        <f>IF(OR(AB$1=":=",$A381=";"),"",INDEX('Main Template'!$J$22:$AN$505,Vacay_Template!$A381,Vacay_Template!AB$1))</f>
        <v>0</v>
      </c>
      <c r="AC381">
        <f>IF(OR(AC$1=":=",$A381=";"),"",INDEX('Main Template'!$J$22:$AN$505,Vacay_Template!$A381,Vacay_Template!AC$1))</f>
        <v>0</v>
      </c>
      <c r="AD381">
        <f>IF(OR(AD$1=":=",$A381=";"),"",INDEX('Main Template'!$J$22:$AN$505,Vacay_Template!$A381,Vacay_Template!AD$1))</f>
        <v>0</v>
      </c>
      <c r="AE381" t="str">
        <f>IF(OR(AE$1=":=",$A381=";"),"",INDEX('Main Template'!$J$22:$AN$505,Vacay_Template!$A381,Vacay_Template!AE$1))</f>
        <v/>
      </c>
      <c r="AF381" t="e">
        <f>IF(OR(AF$1=":=",$A381=";"),"",INDEX('Main Template'!$J$22:$AN$505,Vacay_Template!$A381,Vacay_Template!AF$1))</f>
        <v>#VALUE!</v>
      </c>
    </row>
    <row r="382" spans="1:32">
      <c r="A382">
        <f>IF(A381=";","",IF('Main Template'!I402&lt;='Main Template'!$F$9,'Main Template'!I402,";"))</f>
        <v>0</v>
      </c>
      <c r="B382">
        <f>IF(OR(B$1=":=",$A382=";"),"",INDEX('Main Template'!$J$22:$AN$505,Vacay_Template!$A382,Vacay_Template!B$1))</f>
        <v>0</v>
      </c>
      <c r="C382">
        <f>IF(OR(C$1=":=",$A382=";"),"",INDEX('Main Template'!$J$22:$AN$505,Vacay_Template!$A382,Vacay_Template!C$1))</f>
        <v>0</v>
      </c>
      <c r="D382">
        <f>IF(OR(D$1=":=",$A382=";"),"",INDEX('Main Template'!$J$22:$AN$505,Vacay_Template!$A382,Vacay_Template!D$1))</f>
        <v>0</v>
      </c>
      <c r="E382">
        <f>IF(OR(E$1=":=",$A382=";"),"",INDEX('Main Template'!$J$22:$AN$505,Vacay_Template!$A382,Vacay_Template!E$1))</f>
        <v>0</v>
      </c>
      <c r="F382">
        <f>IF(OR(F$1=":=",$A382=";"),"",INDEX('Main Template'!$J$22:$AN$505,Vacay_Template!$A382,Vacay_Template!F$1))</f>
        <v>0</v>
      </c>
      <c r="G382">
        <f>IF(OR(G$1=":=",$A382=";"),"",INDEX('Main Template'!$J$22:$AN$505,Vacay_Template!$A382,Vacay_Template!G$1))</f>
        <v>0</v>
      </c>
      <c r="H382">
        <f>IF(OR(H$1=":=",$A382=";"),"",INDEX('Main Template'!$J$22:$AN$505,Vacay_Template!$A382,Vacay_Template!H$1))</f>
        <v>0</v>
      </c>
      <c r="I382">
        <f>IF(OR(I$1=":=",$A382=";"),"",INDEX('Main Template'!$J$22:$AN$505,Vacay_Template!$A382,Vacay_Template!I$1))</f>
        <v>0</v>
      </c>
      <c r="J382">
        <f>IF(OR(J$1=":=",$A382=";"),"",INDEX('Main Template'!$J$22:$AN$505,Vacay_Template!$A382,Vacay_Template!J$1))</f>
        <v>0</v>
      </c>
      <c r="K382">
        <f>IF(OR(K$1=":=",$A382=";"),"",INDEX('Main Template'!$J$22:$AN$505,Vacay_Template!$A382,Vacay_Template!K$1))</f>
        <v>0</v>
      </c>
      <c r="L382">
        <f>IF(OR(L$1=":=",$A382=";"),"",INDEX('Main Template'!$J$22:$AN$505,Vacay_Template!$A382,Vacay_Template!L$1))</f>
        <v>0</v>
      </c>
      <c r="M382">
        <f>IF(OR(M$1=":=",$A382=";"),"",INDEX('Main Template'!$J$22:$AN$505,Vacay_Template!$A382,Vacay_Template!M$1))</f>
        <v>0</v>
      </c>
      <c r="N382">
        <f>IF(OR(N$1=":=",$A382=";"),"",INDEX('Main Template'!$J$22:$AN$505,Vacay_Template!$A382,Vacay_Template!N$1))</f>
        <v>0</v>
      </c>
      <c r="O382">
        <f>IF(OR(O$1=":=",$A382=";"),"",INDEX('Main Template'!$J$22:$AN$505,Vacay_Template!$A382,Vacay_Template!O$1))</f>
        <v>0</v>
      </c>
      <c r="P382">
        <f>IF(OR(P$1=":=",$A382=";"),"",INDEX('Main Template'!$J$22:$AN$505,Vacay_Template!$A382,Vacay_Template!P$1))</f>
        <v>0</v>
      </c>
      <c r="Q382">
        <f>IF(OR(Q$1=":=",$A382=";"),"",INDEX('Main Template'!$J$22:$AN$505,Vacay_Template!$A382,Vacay_Template!Q$1))</f>
        <v>0</v>
      </c>
      <c r="R382">
        <f>IF(OR(R$1=":=",$A382=";"),"",INDEX('Main Template'!$J$22:$AN$505,Vacay_Template!$A382,Vacay_Template!R$1))</f>
        <v>0</v>
      </c>
      <c r="S382">
        <f>IF(OR(S$1=":=",$A382=";"),"",INDEX('Main Template'!$J$22:$AN$505,Vacay_Template!$A382,Vacay_Template!S$1))</f>
        <v>0</v>
      </c>
      <c r="T382">
        <f>IF(OR(T$1=":=",$A382=";"),"",INDEX('Main Template'!$J$22:$AN$505,Vacay_Template!$A382,Vacay_Template!T$1))</f>
        <v>0</v>
      </c>
      <c r="U382">
        <f>IF(OR(U$1=":=",$A382=";"),"",INDEX('Main Template'!$J$22:$AN$505,Vacay_Template!$A382,Vacay_Template!U$1))</f>
        <v>0</v>
      </c>
      <c r="V382">
        <f>IF(OR(V$1=":=",$A382=";"),"",INDEX('Main Template'!$J$22:$AN$505,Vacay_Template!$A382,Vacay_Template!V$1))</f>
        <v>0</v>
      </c>
      <c r="W382">
        <f>IF(OR(W$1=":=",$A382=";"),"",INDEX('Main Template'!$J$22:$AN$505,Vacay_Template!$A382,Vacay_Template!W$1))</f>
        <v>0</v>
      </c>
      <c r="X382">
        <f>IF(OR(X$1=":=",$A382=";"),"",INDEX('Main Template'!$J$22:$AN$505,Vacay_Template!$A382,Vacay_Template!X$1))</f>
        <v>0</v>
      </c>
      <c r="Y382">
        <f>IF(OR(Y$1=":=",$A382=";"),"",INDEX('Main Template'!$J$22:$AN$505,Vacay_Template!$A382,Vacay_Template!Y$1))</f>
        <v>0</v>
      </c>
      <c r="Z382">
        <f>IF(OR(Z$1=":=",$A382=";"),"",INDEX('Main Template'!$J$22:$AN$505,Vacay_Template!$A382,Vacay_Template!Z$1))</f>
        <v>0</v>
      </c>
      <c r="AA382">
        <f>IF(OR(AA$1=":=",$A382=";"),"",INDEX('Main Template'!$J$22:$AN$505,Vacay_Template!$A382,Vacay_Template!AA$1))</f>
        <v>0</v>
      </c>
      <c r="AB382">
        <f>IF(OR(AB$1=":=",$A382=";"),"",INDEX('Main Template'!$J$22:$AN$505,Vacay_Template!$A382,Vacay_Template!AB$1))</f>
        <v>0</v>
      </c>
      <c r="AC382">
        <f>IF(OR(AC$1=":=",$A382=";"),"",INDEX('Main Template'!$J$22:$AN$505,Vacay_Template!$A382,Vacay_Template!AC$1))</f>
        <v>0</v>
      </c>
      <c r="AD382">
        <f>IF(OR(AD$1=":=",$A382=";"),"",INDEX('Main Template'!$J$22:$AN$505,Vacay_Template!$A382,Vacay_Template!AD$1))</f>
        <v>0</v>
      </c>
      <c r="AE382" t="str">
        <f>IF(OR(AE$1=":=",$A382=";"),"",INDEX('Main Template'!$J$22:$AN$505,Vacay_Template!$A382,Vacay_Template!AE$1))</f>
        <v/>
      </c>
      <c r="AF382" t="e">
        <f>IF(OR(AF$1=":=",$A382=";"),"",INDEX('Main Template'!$J$22:$AN$505,Vacay_Template!$A382,Vacay_Template!AF$1))</f>
        <v>#VALUE!</v>
      </c>
    </row>
    <row r="383" spans="1:32">
      <c r="A383">
        <f>IF(A382=";","",IF('Main Template'!I403&lt;='Main Template'!$F$9,'Main Template'!I403,";"))</f>
        <v>0</v>
      </c>
      <c r="B383">
        <f>IF(OR(B$1=":=",$A383=";"),"",INDEX('Main Template'!$J$22:$AN$505,Vacay_Template!$A383,Vacay_Template!B$1))</f>
        <v>0</v>
      </c>
      <c r="C383">
        <f>IF(OR(C$1=":=",$A383=";"),"",INDEX('Main Template'!$J$22:$AN$505,Vacay_Template!$A383,Vacay_Template!C$1))</f>
        <v>0</v>
      </c>
      <c r="D383">
        <f>IF(OR(D$1=":=",$A383=";"),"",INDEX('Main Template'!$J$22:$AN$505,Vacay_Template!$A383,Vacay_Template!D$1))</f>
        <v>0</v>
      </c>
      <c r="E383">
        <f>IF(OR(E$1=":=",$A383=";"),"",INDEX('Main Template'!$J$22:$AN$505,Vacay_Template!$A383,Vacay_Template!E$1))</f>
        <v>0</v>
      </c>
      <c r="F383">
        <f>IF(OR(F$1=":=",$A383=";"),"",INDEX('Main Template'!$J$22:$AN$505,Vacay_Template!$A383,Vacay_Template!F$1))</f>
        <v>0</v>
      </c>
      <c r="G383">
        <f>IF(OR(G$1=":=",$A383=";"),"",INDEX('Main Template'!$J$22:$AN$505,Vacay_Template!$A383,Vacay_Template!G$1))</f>
        <v>0</v>
      </c>
      <c r="H383">
        <f>IF(OR(H$1=":=",$A383=";"),"",INDEX('Main Template'!$J$22:$AN$505,Vacay_Template!$A383,Vacay_Template!H$1))</f>
        <v>0</v>
      </c>
      <c r="I383">
        <f>IF(OR(I$1=":=",$A383=";"),"",INDEX('Main Template'!$J$22:$AN$505,Vacay_Template!$A383,Vacay_Template!I$1))</f>
        <v>0</v>
      </c>
      <c r="J383">
        <f>IF(OR(J$1=":=",$A383=";"),"",INDEX('Main Template'!$J$22:$AN$505,Vacay_Template!$A383,Vacay_Template!J$1))</f>
        <v>0</v>
      </c>
      <c r="K383">
        <f>IF(OR(K$1=":=",$A383=";"),"",INDEX('Main Template'!$J$22:$AN$505,Vacay_Template!$A383,Vacay_Template!K$1))</f>
        <v>0</v>
      </c>
      <c r="L383">
        <f>IF(OR(L$1=":=",$A383=";"),"",INDEX('Main Template'!$J$22:$AN$505,Vacay_Template!$A383,Vacay_Template!L$1))</f>
        <v>0</v>
      </c>
      <c r="M383">
        <f>IF(OR(M$1=":=",$A383=";"),"",INDEX('Main Template'!$J$22:$AN$505,Vacay_Template!$A383,Vacay_Template!M$1))</f>
        <v>0</v>
      </c>
      <c r="N383">
        <f>IF(OR(N$1=":=",$A383=";"),"",INDEX('Main Template'!$J$22:$AN$505,Vacay_Template!$A383,Vacay_Template!N$1))</f>
        <v>0</v>
      </c>
      <c r="O383">
        <f>IF(OR(O$1=":=",$A383=";"),"",INDEX('Main Template'!$J$22:$AN$505,Vacay_Template!$A383,Vacay_Template!O$1))</f>
        <v>0</v>
      </c>
      <c r="P383">
        <f>IF(OR(P$1=":=",$A383=";"),"",INDEX('Main Template'!$J$22:$AN$505,Vacay_Template!$A383,Vacay_Template!P$1))</f>
        <v>0</v>
      </c>
      <c r="Q383">
        <f>IF(OR(Q$1=":=",$A383=";"),"",INDEX('Main Template'!$J$22:$AN$505,Vacay_Template!$A383,Vacay_Template!Q$1))</f>
        <v>0</v>
      </c>
      <c r="R383">
        <f>IF(OR(R$1=":=",$A383=";"),"",INDEX('Main Template'!$J$22:$AN$505,Vacay_Template!$A383,Vacay_Template!R$1))</f>
        <v>0</v>
      </c>
      <c r="S383">
        <f>IF(OR(S$1=":=",$A383=";"),"",INDEX('Main Template'!$J$22:$AN$505,Vacay_Template!$A383,Vacay_Template!S$1))</f>
        <v>0</v>
      </c>
      <c r="T383">
        <f>IF(OR(T$1=":=",$A383=";"),"",INDEX('Main Template'!$J$22:$AN$505,Vacay_Template!$A383,Vacay_Template!T$1))</f>
        <v>0</v>
      </c>
      <c r="U383">
        <f>IF(OR(U$1=":=",$A383=";"),"",INDEX('Main Template'!$J$22:$AN$505,Vacay_Template!$A383,Vacay_Template!U$1))</f>
        <v>0</v>
      </c>
      <c r="V383">
        <f>IF(OR(V$1=":=",$A383=";"),"",INDEX('Main Template'!$J$22:$AN$505,Vacay_Template!$A383,Vacay_Template!V$1))</f>
        <v>0</v>
      </c>
      <c r="W383">
        <f>IF(OR(W$1=":=",$A383=";"),"",INDEX('Main Template'!$J$22:$AN$505,Vacay_Template!$A383,Vacay_Template!W$1))</f>
        <v>0</v>
      </c>
      <c r="X383">
        <f>IF(OR(X$1=":=",$A383=";"),"",INDEX('Main Template'!$J$22:$AN$505,Vacay_Template!$A383,Vacay_Template!X$1))</f>
        <v>0</v>
      </c>
      <c r="Y383">
        <f>IF(OR(Y$1=":=",$A383=";"),"",INDEX('Main Template'!$J$22:$AN$505,Vacay_Template!$A383,Vacay_Template!Y$1))</f>
        <v>0</v>
      </c>
      <c r="Z383">
        <f>IF(OR(Z$1=":=",$A383=";"),"",INDEX('Main Template'!$J$22:$AN$505,Vacay_Template!$A383,Vacay_Template!Z$1))</f>
        <v>0</v>
      </c>
      <c r="AA383">
        <f>IF(OR(AA$1=":=",$A383=";"),"",INDEX('Main Template'!$J$22:$AN$505,Vacay_Template!$A383,Vacay_Template!AA$1))</f>
        <v>0</v>
      </c>
      <c r="AB383">
        <f>IF(OR(AB$1=":=",$A383=";"),"",INDEX('Main Template'!$J$22:$AN$505,Vacay_Template!$A383,Vacay_Template!AB$1))</f>
        <v>0</v>
      </c>
      <c r="AC383">
        <f>IF(OR(AC$1=":=",$A383=";"),"",INDEX('Main Template'!$J$22:$AN$505,Vacay_Template!$A383,Vacay_Template!AC$1))</f>
        <v>0</v>
      </c>
      <c r="AD383">
        <f>IF(OR(AD$1=":=",$A383=";"),"",INDEX('Main Template'!$J$22:$AN$505,Vacay_Template!$A383,Vacay_Template!AD$1))</f>
        <v>0</v>
      </c>
      <c r="AE383" t="str">
        <f>IF(OR(AE$1=":=",$A383=";"),"",INDEX('Main Template'!$J$22:$AN$505,Vacay_Template!$A383,Vacay_Template!AE$1))</f>
        <v/>
      </c>
      <c r="AF383" t="e">
        <f>IF(OR(AF$1=":=",$A383=";"),"",INDEX('Main Template'!$J$22:$AN$505,Vacay_Template!$A383,Vacay_Template!AF$1))</f>
        <v>#VALUE!</v>
      </c>
    </row>
    <row r="384" spans="1:32">
      <c r="A384">
        <f>IF(A383=";","",IF('Main Template'!I404&lt;='Main Template'!$F$9,'Main Template'!I404,";"))</f>
        <v>0</v>
      </c>
      <c r="B384">
        <f>IF(OR(B$1=":=",$A384=";"),"",INDEX('Main Template'!$J$22:$AN$505,Vacay_Template!$A384,Vacay_Template!B$1))</f>
        <v>0</v>
      </c>
      <c r="C384">
        <f>IF(OR(C$1=":=",$A384=";"),"",INDEX('Main Template'!$J$22:$AN$505,Vacay_Template!$A384,Vacay_Template!C$1))</f>
        <v>0</v>
      </c>
      <c r="D384">
        <f>IF(OR(D$1=":=",$A384=";"),"",INDEX('Main Template'!$J$22:$AN$505,Vacay_Template!$A384,Vacay_Template!D$1))</f>
        <v>0</v>
      </c>
      <c r="E384">
        <f>IF(OR(E$1=":=",$A384=";"),"",INDEX('Main Template'!$J$22:$AN$505,Vacay_Template!$A384,Vacay_Template!E$1))</f>
        <v>0</v>
      </c>
      <c r="F384">
        <f>IF(OR(F$1=":=",$A384=";"),"",INDEX('Main Template'!$J$22:$AN$505,Vacay_Template!$A384,Vacay_Template!F$1))</f>
        <v>0</v>
      </c>
      <c r="G384">
        <f>IF(OR(G$1=":=",$A384=";"),"",INDEX('Main Template'!$J$22:$AN$505,Vacay_Template!$A384,Vacay_Template!G$1))</f>
        <v>0</v>
      </c>
      <c r="H384">
        <f>IF(OR(H$1=":=",$A384=";"),"",INDEX('Main Template'!$J$22:$AN$505,Vacay_Template!$A384,Vacay_Template!H$1))</f>
        <v>0</v>
      </c>
      <c r="I384">
        <f>IF(OR(I$1=":=",$A384=";"),"",INDEX('Main Template'!$J$22:$AN$505,Vacay_Template!$A384,Vacay_Template!I$1))</f>
        <v>0</v>
      </c>
      <c r="J384">
        <f>IF(OR(J$1=":=",$A384=";"),"",INDEX('Main Template'!$J$22:$AN$505,Vacay_Template!$A384,Vacay_Template!J$1))</f>
        <v>0</v>
      </c>
      <c r="K384">
        <f>IF(OR(K$1=":=",$A384=";"),"",INDEX('Main Template'!$J$22:$AN$505,Vacay_Template!$A384,Vacay_Template!K$1))</f>
        <v>0</v>
      </c>
      <c r="L384">
        <f>IF(OR(L$1=":=",$A384=";"),"",INDEX('Main Template'!$J$22:$AN$505,Vacay_Template!$A384,Vacay_Template!L$1))</f>
        <v>0</v>
      </c>
      <c r="M384">
        <f>IF(OR(M$1=":=",$A384=";"),"",INDEX('Main Template'!$J$22:$AN$505,Vacay_Template!$A384,Vacay_Template!M$1))</f>
        <v>0</v>
      </c>
      <c r="N384">
        <f>IF(OR(N$1=":=",$A384=";"),"",INDEX('Main Template'!$J$22:$AN$505,Vacay_Template!$A384,Vacay_Template!N$1))</f>
        <v>0</v>
      </c>
      <c r="O384">
        <f>IF(OR(O$1=":=",$A384=";"),"",INDEX('Main Template'!$J$22:$AN$505,Vacay_Template!$A384,Vacay_Template!O$1))</f>
        <v>0</v>
      </c>
      <c r="P384">
        <f>IF(OR(P$1=":=",$A384=";"),"",INDEX('Main Template'!$J$22:$AN$505,Vacay_Template!$A384,Vacay_Template!P$1))</f>
        <v>0</v>
      </c>
      <c r="Q384">
        <f>IF(OR(Q$1=":=",$A384=";"),"",INDEX('Main Template'!$J$22:$AN$505,Vacay_Template!$A384,Vacay_Template!Q$1))</f>
        <v>0</v>
      </c>
      <c r="R384">
        <f>IF(OR(R$1=":=",$A384=";"),"",INDEX('Main Template'!$J$22:$AN$505,Vacay_Template!$A384,Vacay_Template!R$1))</f>
        <v>0</v>
      </c>
      <c r="S384">
        <f>IF(OR(S$1=":=",$A384=";"),"",INDEX('Main Template'!$J$22:$AN$505,Vacay_Template!$A384,Vacay_Template!S$1))</f>
        <v>0</v>
      </c>
      <c r="T384">
        <f>IF(OR(T$1=":=",$A384=";"),"",INDEX('Main Template'!$J$22:$AN$505,Vacay_Template!$A384,Vacay_Template!T$1))</f>
        <v>0</v>
      </c>
      <c r="U384">
        <f>IF(OR(U$1=":=",$A384=";"),"",INDEX('Main Template'!$J$22:$AN$505,Vacay_Template!$A384,Vacay_Template!U$1))</f>
        <v>0</v>
      </c>
      <c r="V384">
        <f>IF(OR(V$1=":=",$A384=";"),"",INDEX('Main Template'!$J$22:$AN$505,Vacay_Template!$A384,Vacay_Template!V$1))</f>
        <v>0</v>
      </c>
      <c r="W384">
        <f>IF(OR(W$1=":=",$A384=";"),"",INDEX('Main Template'!$J$22:$AN$505,Vacay_Template!$A384,Vacay_Template!W$1))</f>
        <v>0</v>
      </c>
      <c r="X384">
        <f>IF(OR(X$1=":=",$A384=";"),"",INDEX('Main Template'!$J$22:$AN$505,Vacay_Template!$A384,Vacay_Template!X$1))</f>
        <v>0</v>
      </c>
      <c r="Y384">
        <f>IF(OR(Y$1=":=",$A384=";"),"",INDEX('Main Template'!$J$22:$AN$505,Vacay_Template!$A384,Vacay_Template!Y$1))</f>
        <v>0</v>
      </c>
      <c r="Z384">
        <f>IF(OR(Z$1=":=",$A384=";"),"",INDEX('Main Template'!$J$22:$AN$505,Vacay_Template!$A384,Vacay_Template!Z$1))</f>
        <v>0</v>
      </c>
      <c r="AA384">
        <f>IF(OR(AA$1=":=",$A384=";"),"",INDEX('Main Template'!$J$22:$AN$505,Vacay_Template!$A384,Vacay_Template!AA$1))</f>
        <v>0</v>
      </c>
      <c r="AB384">
        <f>IF(OR(AB$1=":=",$A384=";"),"",INDEX('Main Template'!$J$22:$AN$505,Vacay_Template!$A384,Vacay_Template!AB$1))</f>
        <v>0</v>
      </c>
      <c r="AC384">
        <f>IF(OR(AC$1=":=",$A384=";"),"",INDEX('Main Template'!$J$22:$AN$505,Vacay_Template!$A384,Vacay_Template!AC$1))</f>
        <v>0</v>
      </c>
      <c r="AD384">
        <f>IF(OR(AD$1=":=",$A384=";"),"",INDEX('Main Template'!$J$22:$AN$505,Vacay_Template!$A384,Vacay_Template!AD$1))</f>
        <v>0</v>
      </c>
      <c r="AE384" t="str">
        <f>IF(OR(AE$1=":=",$A384=";"),"",INDEX('Main Template'!$J$22:$AN$505,Vacay_Template!$A384,Vacay_Template!AE$1))</f>
        <v/>
      </c>
      <c r="AF384" t="e">
        <f>IF(OR(AF$1=":=",$A384=";"),"",INDEX('Main Template'!$J$22:$AN$505,Vacay_Template!$A384,Vacay_Template!AF$1))</f>
        <v>#VALUE!</v>
      </c>
    </row>
    <row r="385" spans="1:32">
      <c r="A385">
        <f>IF(A384=";","",IF('Main Template'!I405&lt;='Main Template'!$F$9,'Main Template'!I405,";"))</f>
        <v>0</v>
      </c>
      <c r="B385">
        <f>IF(OR(B$1=":=",$A385=";"),"",INDEX('Main Template'!$J$22:$AN$505,Vacay_Template!$A385,Vacay_Template!B$1))</f>
        <v>0</v>
      </c>
      <c r="C385">
        <f>IF(OR(C$1=":=",$A385=";"),"",INDEX('Main Template'!$J$22:$AN$505,Vacay_Template!$A385,Vacay_Template!C$1))</f>
        <v>0</v>
      </c>
      <c r="D385">
        <f>IF(OR(D$1=":=",$A385=";"),"",INDEX('Main Template'!$J$22:$AN$505,Vacay_Template!$A385,Vacay_Template!D$1))</f>
        <v>0</v>
      </c>
      <c r="E385">
        <f>IF(OR(E$1=":=",$A385=";"),"",INDEX('Main Template'!$J$22:$AN$505,Vacay_Template!$A385,Vacay_Template!E$1))</f>
        <v>0</v>
      </c>
      <c r="F385">
        <f>IF(OR(F$1=":=",$A385=";"),"",INDEX('Main Template'!$J$22:$AN$505,Vacay_Template!$A385,Vacay_Template!F$1))</f>
        <v>0</v>
      </c>
      <c r="G385">
        <f>IF(OR(G$1=":=",$A385=";"),"",INDEX('Main Template'!$J$22:$AN$505,Vacay_Template!$A385,Vacay_Template!G$1))</f>
        <v>0</v>
      </c>
      <c r="H385">
        <f>IF(OR(H$1=":=",$A385=";"),"",INDEX('Main Template'!$J$22:$AN$505,Vacay_Template!$A385,Vacay_Template!H$1))</f>
        <v>0</v>
      </c>
      <c r="I385">
        <f>IF(OR(I$1=":=",$A385=";"),"",INDEX('Main Template'!$J$22:$AN$505,Vacay_Template!$A385,Vacay_Template!I$1))</f>
        <v>0</v>
      </c>
      <c r="J385">
        <f>IF(OR(J$1=":=",$A385=";"),"",INDEX('Main Template'!$J$22:$AN$505,Vacay_Template!$A385,Vacay_Template!J$1))</f>
        <v>0</v>
      </c>
      <c r="K385">
        <f>IF(OR(K$1=":=",$A385=";"),"",INDEX('Main Template'!$J$22:$AN$505,Vacay_Template!$A385,Vacay_Template!K$1))</f>
        <v>0</v>
      </c>
      <c r="L385">
        <f>IF(OR(L$1=":=",$A385=";"),"",INDEX('Main Template'!$J$22:$AN$505,Vacay_Template!$A385,Vacay_Template!L$1))</f>
        <v>0</v>
      </c>
      <c r="M385">
        <f>IF(OR(M$1=":=",$A385=";"),"",INDEX('Main Template'!$J$22:$AN$505,Vacay_Template!$A385,Vacay_Template!M$1))</f>
        <v>0</v>
      </c>
      <c r="N385">
        <f>IF(OR(N$1=":=",$A385=";"),"",INDEX('Main Template'!$J$22:$AN$505,Vacay_Template!$A385,Vacay_Template!N$1))</f>
        <v>0</v>
      </c>
      <c r="O385">
        <f>IF(OR(O$1=":=",$A385=";"),"",INDEX('Main Template'!$J$22:$AN$505,Vacay_Template!$A385,Vacay_Template!O$1))</f>
        <v>0</v>
      </c>
      <c r="P385">
        <f>IF(OR(P$1=":=",$A385=";"),"",INDEX('Main Template'!$J$22:$AN$505,Vacay_Template!$A385,Vacay_Template!P$1))</f>
        <v>0</v>
      </c>
      <c r="Q385">
        <f>IF(OR(Q$1=":=",$A385=";"),"",INDEX('Main Template'!$J$22:$AN$505,Vacay_Template!$A385,Vacay_Template!Q$1))</f>
        <v>0</v>
      </c>
      <c r="R385">
        <f>IF(OR(R$1=":=",$A385=";"),"",INDEX('Main Template'!$J$22:$AN$505,Vacay_Template!$A385,Vacay_Template!R$1))</f>
        <v>0</v>
      </c>
      <c r="S385">
        <f>IF(OR(S$1=":=",$A385=";"),"",INDEX('Main Template'!$J$22:$AN$505,Vacay_Template!$A385,Vacay_Template!S$1))</f>
        <v>0</v>
      </c>
      <c r="T385">
        <f>IF(OR(T$1=":=",$A385=";"),"",INDEX('Main Template'!$J$22:$AN$505,Vacay_Template!$A385,Vacay_Template!T$1))</f>
        <v>0</v>
      </c>
      <c r="U385">
        <f>IF(OR(U$1=":=",$A385=";"),"",INDEX('Main Template'!$J$22:$AN$505,Vacay_Template!$A385,Vacay_Template!U$1))</f>
        <v>0</v>
      </c>
      <c r="V385">
        <f>IF(OR(V$1=":=",$A385=";"),"",INDEX('Main Template'!$J$22:$AN$505,Vacay_Template!$A385,Vacay_Template!V$1))</f>
        <v>0</v>
      </c>
      <c r="W385">
        <f>IF(OR(W$1=":=",$A385=";"),"",INDEX('Main Template'!$J$22:$AN$505,Vacay_Template!$A385,Vacay_Template!W$1))</f>
        <v>0</v>
      </c>
      <c r="X385">
        <f>IF(OR(X$1=":=",$A385=";"),"",INDEX('Main Template'!$J$22:$AN$505,Vacay_Template!$A385,Vacay_Template!X$1))</f>
        <v>0</v>
      </c>
      <c r="Y385">
        <f>IF(OR(Y$1=":=",$A385=";"),"",INDEX('Main Template'!$J$22:$AN$505,Vacay_Template!$A385,Vacay_Template!Y$1))</f>
        <v>0</v>
      </c>
      <c r="Z385">
        <f>IF(OR(Z$1=":=",$A385=";"),"",INDEX('Main Template'!$J$22:$AN$505,Vacay_Template!$A385,Vacay_Template!Z$1))</f>
        <v>0</v>
      </c>
      <c r="AA385">
        <f>IF(OR(AA$1=":=",$A385=";"),"",INDEX('Main Template'!$J$22:$AN$505,Vacay_Template!$A385,Vacay_Template!AA$1))</f>
        <v>0</v>
      </c>
      <c r="AB385">
        <f>IF(OR(AB$1=":=",$A385=";"),"",INDEX('Main Template'!$J$22:$AN$505,Vacay_Template!$A385,Vacay_Template!AB$1))</f>
        <v>0</v>
      </c>
      <c r="AC385">
        <f>IF(OR(AC$1=":=",$A385=";"),"",INDEX('Main Template'!$J$22:$AN$505,Vacay_Template!$A385,Vacay_Template!AC$1))</f>
        <v>0</v>
      </c>
      <c r="AD385">
        <f>IF(OR(AD$1=":=",$A385=";"),"",INDEX('Main Template'!$J$22:$AN$505,Vacay_Template!$A385,Vacay_Template!AD$1))</f>
        <v>0</v>
      </c>
      <c r="AE385" t="str">
        <f>IF(OR(AE$1=":=",$A385=";"),"",INDEX('Main Template'!$J$22:$AN$505,Vacay_Template!$A385,Vacay_Template!AE$1))</f>
        <v/>
      </c>
      <c r="AF385" t="e">
        <f>IF(OR(AF$1=":=",$A385=";"),"",INDEX('Main Template'!$J$22:$AN$505,Vacay_Template!$A385,Vacay_Template!AF$1))</f>
        <v>#VALUE!</v>
      </c>
    </row>
    <row r="386" spans="1:32">
      <c r="A386">
        <f>IF(A385=";","",IF('Main Template'!I406&lt;='Main Template'!$F$9,'Main Template'!I406,";"))</f>
        <v>0</v>
      </c>
      <c r="B386">
        <f>IF(OR(B$1=":=",$A386=";"),"",INDEX('Main Template'!$J$22:$AN$505,Vacay_Template!$A386,Vacay_Template!B$1))</f>
        <v>0</v>
      </c>
      <c r="C386">
        <f>IF(OR(C$1=":=",$A386=";"),"",INDEX('Main Template'!$J$22:$AN$505,Vacay_Template!$A386,Vacay_Template!C$1))</f>
        <v>0</v>
      </c>
      <c r="D386">
        <f>IF(OR(D$1=":=",$A386=";"),"",INDEX('Main Template'!$J$22:$AN$505,Vacay_Template!$A386,Vacay_Template!D$1))</f>
        <v>0</v>
      </c>
      <c r="E386">
        <f>IF(OR(E$1=":=",$A386=";"),"",INDEX('Main Template'!$J$22:$AN$505,Vacay_Template!$A386,Vacay_Template!E$1))</f>
        <v>0</v>
      </c>
      <c r="F386">
        <f>IF(OR(F$1=":=",$A386=";"),"",INDEX('Main Template'!$J$22:$AN$505,Vacay_Template!$A386,Vacay_Template!F$1))</f>
        <v>0</v>
      </c>
      <c r="G386">
        <f>IF(OR(G$1=":=",$A386=";"),"",INDEX('Main Template'!$J$22:$AN$505,Vacay_Template!$A386,Vacay_Template!G$1))</f>
        <v>0</v>
      </c>
      <c r="H386">
        <f>IF(OR(H$1=":=",$A386=";"),"",INDEX('Main Template'!$J$22:$AN$505,Vacay_Template!$A386,Vacay_Template!H$1))</f>
        <v>0</v>
      </c>
      <c r="I386">
        <f>IF(OR(I$1=":=",$A386=";"),"",INDEX('Main Template'!$J$22:$AN$505,Vacay_Template!$A386,Vacay_Template!I$1))</f>
        <v>0</v>
      </c>
      <c r="J386">
        <f>IF(OR(J$1=":=",$A386=";"),"",INDEX('Main Template'!$J$22:$AN$505,Vacay_Template!$A386,Vacay_Template!J$1))</f>
        <v>0</v>
      </c>
      <c r="K386">
        <f>IF(OR(K$1=":=",$A386=";"),"",INDEX('Main Template'!$J$22:$AN$505,Vacay_Template!$A386,Vacay_Template!K$1))</f>
        <v>0</v>
      </c>
      <c r="L386">
        <f>IF(OR(L$1=":=",$A386=";"),"",INDEX('Main Template'!$J$22:$AN$505,Vacay_Template!$A386,Vacay_Template!L$1))</f>
        <v>0</v>
      </c>
      <c r="M386">
        <f>IF(OR(M$1=":=",$A386=";"),"",INDEX('Main Template'!$J$22:$AN$505,Vacay_Template!$A386,Vacay_Template!M$1))</f>
        <v>0</v>
      </c>
      <c r="N386">
        <f>IF(OR(N$1=":=",$A386=";"),"",INDEX('Main Template'!$J$22:$AN$505,Vacay_Template!$A386,Vacay_Template!N$1))</f>
        <v>0</v>
      </c>
      <c r="O386">
        <f>IF(OR(O$1=":=",$A386=";"),"",INDEX('Main Template'!$J$22:$AN$505,Vacay_Template!$A386,Vacay_Template!O$1))</f>
        <v>0</v>
      </c>
      <c r="P386">
        <f>IF(OR(P$1=":=",$A386=";"),"",INDEX('Main Template'!$J$22:$AN$505,Vacay_Template!$A386,Vacay_Template!P$1))</f>
        <v>0</v>
      </c>
      <c r="Q386">
        <f>IF(OR(Q$1=":=",$A386=";"),"",INDEX('Main Template'!$J$22:$AN$505,Vacay_Template!$A386,Vacay_Template!Q$1))</f>
        <v>0</v>
      </c>
      <c r="R386">
        <f>IF(OR(R$1=":=",$A386=";"),"",INDEX('Main Template'!$J$22:$AN$505,Vacay_Template!$A386,Vacay_Template!R$1))</f>
        <v>0</v>
      </c>
      <c r="S386">
        <f>IF(OR(S$1=":=",$A386=";"),"",INDEX('Main Template'!$J$22:$AN$505,Vacay_Template!$A386,Vacay_Template!S$1))</f>
        <v>0</v>
      </c>
      <c r="T386">
        <f>IF(OR(T$1=":=",$A386=";"),"",INDEX('Main Template'!$J$22:$AN$505,Vacay_Template!$A386,Vacay_Template!T$1))</f>
        <v>0</v>
      </c>
      <c r="U386">
        <f>IF(OR(U$1=":=",$A386=";"),"",INDEX('Main Template'!$J$22:$AN$505,Vacay_Template!$A386,Vacay_Template!U$1))</f>
        <v>0</v>
      </c>
      <c r="V386">
        <f>IF(OR(V$1=":=",$A386=";"),"",INDEX('Main Template'!$J$22:$AN$505,Vacay_Template!$A386,Vacay_Template!V$1))</f>
        <v>0</v>
      </c>
      <c r="W386">
        <f>IF(OR(W$1=":=",$A386=";"),"",INDEX('Main Template'!$J$22:$AN$505,Vacay_Template!$A386,Vacay_Template!W$1))</f>
        <v>0</v>
      </c>
      <c r="X386">
        <f>IF(OR(X$1=":=",$A386=";"),"",INDEX('Main Template'!$J$22:$AN$505,Vacay_Template!$A386,Vacay_Template!X$1))</f>
        <v>0</v>
      </c>
      <c r="Y386">
        <f>IF(OR(Y$1=":=",$A386=";"),"",INDEX('Main Template'!$J$22:$AN$505,Vacay_Template!$A386,Vacay_Template!Y$1))</f>
        <v>0</v>
      </c>
      <c r="Z386">
        <f>IF(OR(Z$1=":=",$A386=";"),"",INDEX('Main Template'!$J$22:$AN$505,Vacay_Template!$A386,Vacay_Template!Z$1))</f>
        <v>0</v>
      </c>
      <c r="AA386">
        <f>IF(OR(AA$1=":=",$A386=";"),"",INDEX('Main Template'!$J$22:$AN$505,Vacay_Template!$A386,Vacay_Template!AA$1))</f>
        <v>0</v>
      </c>
      <c r="AB386">
        <f>IF(OR(AB$1=":=",$A386=";"),"",INDEX('Main Template'!$J$22:$AN$505,Vacay_Template!$A386,Vacay_Template!AB$1))</f>
        <v>0</v>
      </c>
      <c r="AC386">
        <f>IF(OR(AC$1=":=",$A386=";"),"",INDEX('Main Template'!$J$22:$AN$505,Vacay_Template!$A386,Vacay_Template!AC$1))</f>
        <v>0</v>
      </c>
      <c r="AD386">
        <f>IF(OR(AD$1=":=",$A386=";"),"",INDEX('Main Template'!$J$22:$AN$505,Vacay_Template!$A386,Vacay_Template!AD$1))</f>
        <v>0</v>
      </c>
      <c r="AE386" t="str">
        <f>IF(OR(AE$1=":=",$A386=";"),"",INDEX('Main Template'!$J$22:$AN$505,Vacay_Template!$A386,Vacay_Template!AE$1))</f>
        <v/>
      </c>
      <c r="AF386" t="e">
        <f>IF(OR(AF$1=":=",$A386=";"),"",INDEX('Main Template'!$J$22:$AN$505,Vacay_Template!$A386,Vacay_Template!AF$1))</f>
        <v>#VALUE!</v>
      </c>
    </row>
    <row r="387" spans="1:32">
      <c r="A387">
        <f>IF(A386=";","",IF('Main Template'!I407&lt;='Main Template'!$F$9,'Main Template'!I407,";"))</f>
        <v>0</v>
      </c>
      <c r="B387">
        <f>IF(OR(B$1=":=",$A387=";"),"",INDEX('Main Template'!$J$22:$AN$505,Vacay_Template!$A387,Vacay_Template!B$1))</f>
        <v>0</v>
      </c>
      <c r="C387">
        <f>IF(OR(C$1=":=",$A387=";"),"",INDEX('Main Template'!$J$22:$AN$505,Vacay_Template!$A387,Vacay_Template!C$1))</f>
        <v>0</v>
      </c>
      <c r="D387">
        <f>IF(OR(D$1=":=",$A387=";"),"",INDEX('Main Template'!$J$22:$AN$505,Vacay_Template!$A387,Vacay_Template!D$1))</f>
        <v>0</v>
      </c>
      <c r="E387">
        <f>IF(OR(E$1=":=",$A387=";"),"",INDEX('Main Template'!$J$22:$AN$505,Vacay_Template!$A387,Vacay_Template!E$1))</f>
        <v>0</v>
      </c>
      <c r="F387">
        <f>IF(OR(F$1=":=",$A387=";"),"",INDEX('Main Template'!$J$22:$AN$505,Vacay_Template!$A387,Vacay_Template!F$1))</f>
        <v>0</v>
      </c>
      <c r="G387">
        <f>IF(OR(G$1=":=",$A387=";"),"",INDEX('Main Template'!$J$22:$AN$505,Vacay_Template!$A387,Vacay_Template!G$1))</f>
        <v>0</v>
      </c>
      <c r="H387">
        <f>IF(OR(H$1=":=",$A387=";"),"",INDEX('Main Template'!$J$22:$AN$505,Vacay_Template!$A387,Vacay_Template!H$1))</f>
        <v>0</v>
      </c>
      <c r="I387">
        <f>IF(OR(I$1=":=",$A387=";"),"",INDEX('Main Template'!$J$22:$AN$505,Vacay_Template!$A387,Vacay_Template!I$1))</f>
        <v>0</v>
      </c>
      <c r="J387">
        <f>IF(OR(J$1=":=",$A387=";"),"",INDEX('Main Template'!$J$22:$AN$505,Vacay_Template!$A387,Vacay_Template!J$1))</f>
        <v>0</v>
      </c>
      <c r="K387">
        <f>IF(OR(K$1=":=",$A387=";"),"",INDEX('Main Template'!$J$22:$AN$505,Vacay_Template!$A387,Vacay_Template!K$1))</f>
        <v>0</v>
      </c>
      <c r="L387">
        <f>IF(OR(L$1=":=",$A387=";"),"",INDEX('Main Template'!$J$22:$AN$505,Vacay_Template!$A387,Vacay_Template!L$1))</f>
        <v>0</v>
      </c>
      <c r="M387">
        <f>IF(OR(M$1=":=",$A387=";"),"",INDEX('Main Template'!$J$22:$AN$505,Vacay_Template!$A387,Vacay_Template!M$1))</f>
        <v>0</v>
      </c>
      <c r="N387">
        <f>IF(OR(N$1=":=",$A387=";"),"",INDEX('Main Template'!$J$22:$AN$505,Vacay_Template!$A387,Vacay_Template!N$1))</f>
        <v>0</v>
      </c>
      <c r="O387">
        <f>IF(OR(O$1=":=",$A387=";"),"",INDEX('Main Template'!$J$22:$AN$505,Vacay_Template!$A387,Vacay_Template!O$1))</f>
        <v>0</v>
      </c>
      <c r="P387">
        <f>IF(OR(P$1=":=",$A387=";"),"",INDEX('Main Template'!$J$22:$AN$505,Vacay_Template!$A387,Vacay_Template!P$1))</f>
        <v>0</v>
      </c>
      <c r="Q387">
        <f>IF(OR(Q$1=":=",$A387=";"),"",INDEX('Main Template'!$J$22:$AN$505,Vacay_Template!$A387,Vacay_Template!Q$1))</f>
        <v>0</v>
      </c>
      <c r="R387">
        <f>IF(OR(R$1=":=",$A387=";"),"",INDEX('Main Template'!$J$22:$AN$505,Vacay_Template!$A387,Vacay_Template!R$1))</f>
        <v>0</v>
      </c>
      <c r="S387">
        <f>IF(OR(S$1=":=",$A387=";"),"",INDEX('Main Template'!$J$22:$AN$505,Vacay_Template!$A387,Vacay_Template!S$1))</f>
        <v>0</v>
      </c>
      <c r="T387">
        <f>IF(OR(T$1=":=",$A387=";"),"",INDEX('Main Template'!$J$22:$AN$505,Vacay_Template!$A387,Vacay_Template!T$1))</f>
        <v>0</v>
      </c>
      <c r="U387">
        <f>IF(OR(U$1=":=",$A387=";"),"",INDEX('Main Template'!$J$22:$AN$505,Vacay_Template!$A387,Vacay_Template!U$1))</f>
        <v>0</v>
      </c>
      <c r="V387">
        <f>IF(OR(V$1=":=",$A387=";"),"",INDEX('Main Template'!$J$22:$AN$505,Vacay_Template!$A387,Vacay_Template!V$1))</f>
        <v>0</v>
      </c>
      <c r="W387">
        <f>IF(OR(W$1=":=",$A387=";"),"",INDEX('Main Template'!$J$22:$AN$505,Vacay_Template!$A387,Vacay_Template!W$1))</f>
        <v>0</v>
      </c>
      <c r="X387">
        <f>IF(OR(X$1=":=",$A387=";"),"",INDEX('Main Template'!$J$22:$AN$505,Vacay_Template!$A387,Vacay_Template!X$1))</f>
        <v>0</v>
      </c>
      <c r="Y387">
        <f>IF(OR(Y$1=":=",$A387=";"),"",INDEX('Main Template'!$J$22:$AN$505,Vacay_Template!$A387,Vacay_Template!Y$1))</f>
        <v>0</v>
      </c>
      <c r="Z387">
        <f>IF(OR(Z$1=":=",$A387=";"),"",INDEX('Main Template'!$J$22:$AN$505,Vacay_Template!$A387,Vacay_Template!Z$1))</f>
        <v>0</v>
      </c>
      <c r="AA387">
        <f>IF(OR(AA$1=":=",$A387=";"),"",INDEX('Main Template'!$J$22:$AN$505,Vacay_Template!$A387,Vacay_Template!AA$1))</f>
        <v>0</v>
      </c>
      <c r="AB387">
        <f>IF(OR(AB$1=":=",$A387=";"),"",INDEX('Main Template'!$J$22:$AN$505,Vacay_Template!$A387,Vacay_Template!AB$1))</f>
        <v>0</v>
      </c>
      <c r="AC387">
        <f>IF(OR(AC$1=":=",$A387=";"),"",INDEX('Main Template'!$J$22:$AN$505,Vacay_Template!$A387,Vacay_Template!AC$1))</f>
        <v>0</v>
      </c>
      <c r="AD387">
        <f>IF(OR(AD$1=":=",$A387=";"),"",INDEX('Main Template'!$J$22:$AN$505,Vacay_Template!$A387,Vacay_Template!AD$1))</f>
        <v>0</v>
      </c>
      <c r="AE387" t="str">
        <f>IF(OR(AE$1=":=",$A387=";"),"",INDEX('Main Template'!$J$22:$AN$505,Vacay_Template!$A387,Vacay_Template!AE$1))</f>
        <v/>
      </c>
      <c r="AF387" t="e">
        <f>IF(OR(AF$1=":=",$A387=";"),"",INDEX('Main Template'!$J$22:$AN$505,Vacay_Template!$A387,Vacay_Template!AF$1))</f>
        <v>#VALUE!</v>
      </c>
    </row>
    <row r="388" spans="1:32">
      <c r="A388">
        <f>IF(A387=";","",IF('Main Template'!I408&lt;='Main Template'!$F$9,'Main Template'!I408,";"))</f>
        <v>0</v>
      </c>
      <c r="B388">
        <f>IF(OR(B$1=":=",$A388=";"),"",INDEX('Main Template'!$J$22:$AN$505,Vacay_Template!$A388,Vacay_Template!B$1))</f>
        <v>0</v>
      </c>
      <c r="C388">
        <f>IF(OR(C$1=":=",$A388=";"),"",INDEX('Main Template'!$J$22:$AN$505,Vacay_Template!$A388,Vacay_Template!C$1))</f>
        <v>0</v>
      </c>
      <c r="D388">
        <f>IF(OR(D$1=":=",$A388=";"),"",INDEX('Main Template'!$J$22:$AN$505,Vacay_Template!$A388,Vacay_Template!D$1))</f>
        <v>0</v>
      </c>
      <c r="E388">
        <f>IF(OR(E$1=":=",$A388=";"),"",INDEX('Main Template'!$J$22:$AN$505,Vacay_Template!$A388,Vacay_Template!E$1))</f>
        <v>0</v>
      </c>
      <c r="F388">
        <f>IF(OR(F$1=":=",$A388=";"),"",INDEX('Main Template'!$J$22:$AN$505,Vacay_Template!$A388,Vacay_Template!F$1))</f>
        <v>0</v>
      </c>
      <c r="G388">
        <f>IF(OR(G$1=":=",$A388=";"),"",INDEX('Main Template'!$J$22:$AN$505,Vacay_Template!$A388,Vacay_Template!G$1))</f>
        <v>0</v>
      </c>
      <c r="H388">
        <f>IF(OR(H$1=":=",$A388=";"),"",INDEX('Main Template'!$J$22:$AN$505,Vacay_Template!$A388,Vacay_Template!H$1))</f>
        <v>0</v>
      </c>
      <c r="I388">
        <f>IF(OR(I$1=":=",$A388=";"),"",INDEX('Main Template'!$J$22:$AN$505,Vacay_Template!$A388,Vacay_Template!I$1))</f>
        <v>0</v>
      </c>
      <c r="J388">
        <f>IF(OR(J$1=":=",$A388=";"),"",INDEX('Main Template'!$J$22:$AN$505,Vacay_Template!$A388,Vacay_Template!J$1))</f>
        <v>0</v>
      </c>
      <c r="K388">
        <f>IF(OR(K$1=":=",$A388=";"),"",INDEX('Main Template'!$J$22:$AN$505,Vacay_Template!$A388,Vacay_Template!K$1))</f>
        <v>0</v>
      </c>
      <c r="L388">
        <f>IF(OR(L$1=":=",$A388=";"),"",INDEX('Main Template'!$J$22:$AN$505,Vacay_Template!$A388,Vacay_Template!L$1))</f>
        <v>0</v>
      </c>
      <c r="M388">
        <f>IF(OR(M$1=":=",$A388=";"),"",INDEX('Main Template'!$J$22:$AN$505,Vacay_Template!$A388,Vacay_Template!M$1))</f>
        <v>0</v>
      </c>
      <c r="N388">
        <f>IF(OR(N$1=":=",$A388=";"),"",INDEX('Main Template'!$J$22:$AN$505,Vacay_Template!$A388,Vacay_Template!N$1))</f>
        <v>0</v>
      </c>
      <c r="O388">
        <f>IF(OR(O$1=":=",$A388=";"),"",INDEX('Main Template'!$J$22:$AN$505,Vacay_Template!$A388,Vacay_Template!O$1))</f>
        <v>0</v>
      </c>
      <c r="P388">
        <f>IF(OR(P$1=":=",$A388=";"),"",INDEX('Main Template'!$J$22:$AN$505,Vacay_Template!$A388,Vacay_Template!P$1))</f>
        <v>0</v>
      </c>
      <c r="Q388">
        <f>IF(OR(Q$1=":=",$A388=";"),"",INDEX('Main Template'!$J$22:$AN$505,Vacay_Template!$A388,Vacay_Template!Q$1))</f>
        <v>0</v>
      </c>
      <c r="R388">
        <f>IF(OR(R$1=":=",$A388=";"),"",INDEX('Main Template'!$J$22:$AN$505,Vacay_Template!$A388,Vacay_Template!R$1))</f>
        <v>0</v>
      </c>
      <c r="S388">
        <f>IF(OR(S$1=":=",$A388=";"),"",INDEX('Main Template'!$J$22:$AN$505,Vacay_Template!$A388,Vacay_Template!S$1))</f>
        <v>0</v>
      </c>
      <c r="T388">
        <f>IF(OR(T$1=":=",$A388=";"),"",INDEX('Main Template'!$J$22:$AN$505,Vacay_Template!$A388,Vacay_Template!T$1))</f>
        <v>0</v>
      </c>
      <c r="U388">
        <f>IF(OR(U$1=":=",$A388=";"),"",INDEX('Main Template'!$J$22:$AN$505,Vacay_Template!$A388,Vacay_Template!U$1))</f>
        <v>0</v>
      </c>
      <c r="V388">
        <f>IF(OR(V$1=":=",$A388=";"),"",INDEX('Main Template'!$J$22:$AN$505,Vacay_Template!$A388,Vacay_Template!V$1))</f>
        <v>0</v>
      </c>
      <c r="W388">
        <f>IF(OR(W$1=":=",$A388=";"),"",INDEX('Main Template'!$J$22:$AN$505,Vacay_Template!$A388,Vacay_Template!W$1))</f>
        <v>0</v>
      </c>
      <c r="X388">
        <f>IF(OR(X$1=":=",$A388=";"),"",INDEX('Main Template'!$J$22:$AN$505,Vacay_Template!$A388,Vacay_Template!X$1))</f>
        <v>0</v>
      </c>
      <c r="Y388">
        <f>IF(OR(Y$1=":=",$A388=";"),"",INDEX('Main Template'!$J$22:$AN$505,Vacay_Template!$A388,Vacay_Template!Y$1))</f>
        <v>0</v>
      </c>
      <c r="Z388">
        <f>IF(OR(Z$1=":=",$A388=";"),"",INDEX('Main Template'!$J$22:$AN$505,Vacay_Template!$A388,Vacay_Template!Z$1))</f>
        <v>0</v>
      </c>
      <c r="AA388">
        <f>IF(OR(AA$1=":=",$A388=";"),"",INDEX('Main Template'!$J$22:$AN$505,Vacay_Template!$A388,Vacay_Template!AA$1))</f>
        <v>0</v>
      </c>
      <c r="AB388">
        <f>IF(OR(AB$1=":=",$A388=";"),"",INDEX('Main Template'!$J$22:$AN$505,Vacay_Template!$A388,Vacay_Template!AB$1))</f>
        <v>0</v>
      </c>
      <c r="AC388">
        <f>IF(OR(AC$1=":=",$A388=";"),"",INDEX('Main Template'!$J$22:$AN$505,Vacay_Template!$A388,Vacay_Template!AC$1))</f>
        <v>0</v>
      </c>
      <c r="AD388">
        <f>IF(OR(AD$1=":=",$A388=";"),"",INDEX('Main Template'!$J$22:$AN$505,Vacay_Template!$A388,Vacay_Template!AD$1))</f>
        <v>0</v>
      </c>
      <c r="AE388" t="str">
        <f>IF(OR(AE$1=":=",$A388=";"),"",INDEX('Main Template'!$J$22:$AN$505,Vacay_Template!$A388,Vacay_Template!AE$1))</f>
        <v/>
      </c>
      <c r="AF388" t="e">
        <f>IF(OR(AF$1=":=",$A388=";"),"",INDEX('Main Template'!$J$22:$AN$505,Vacay_Template!$A388,Vacay_Template!AF$1))</f>
        <v>#VALUE!</v>
      </c>
    </row>
    <row r="389" spans="1:32">
      <c r="A389">
        <f>IF(A388=";","",IF('Main Template'!I409&lt;='Main Template'!$F$9,'Main Template'!I409,";"))</f>
        <v>0</v>
      </c>
      <c r="B389">
        <f>IF(OR(B$1=":=",$A389=";"),"",INDEX('Main Template'!$J$22:$AN$505,Vacay_Template!$A389,Vacay_Template!B$1))</f>
        <v>0</v>
      </c>
      <c r="C389">
        <f>IF(OR(C$1=":=",$A389=";"),"",INDEX('Main Template'!$J$22:$AN$505,Vacay_Template!$A389,Vacay_Template!C$1))</f>
        <v>0</v>
      </c>
      <c r="D389">
        <f>IF(OR(D$1=":=",$A389=";"),"",INDEX('Main Template'!$J$22:$AN$505,Vacay_Template!$A389,Vacay_Template!D$1))</f>
        <v>0</v>
      </c>
      <c r="E389">
        <f>IF(OR(E$1=":=",$A389=";"),"",INDEX('Main Template'!$J$22:$AN$505,Vacay_Template!$A389,Vacay_Template!E$1))</f>
        <v>0</v>
      </c>
      <c r="F389">
        <f>IF(OR(F$1=":=",$A389=";"),"",INDEX('Main Template'!$J$22:$AN$505,Vacay_Template!$A389,Vacay_Template!F$1))</f>
        <v>0</v>
      </c>
      <c r="G389">
        <f>IF(OR(G$1=":=",$A389=";"),"",INDEX('Main Template'!$J$22:$AN$505,Vacay_Template!$A389,Vacay_Template!G$1))</f>
        <v>0</v>
      </c>
      <c r="H389">
        <f>IF(OR(H$1=":=",$A389=";"),"",INDEX('Main Template'!$J$22:$AN$505,Vacay_Template!$A389,Vacay_Template!H$1))</f>
        <v>0</v>
      </c>
      <c r="I389">
        <f>IF(OR(I$1=":=",$A389=";"),"",INDEX('Main Template'!$J$22:$AN$505,Vacay_Template!$A389,Vacay_Template!I$1))</f>
        <v>0</v>
      </c>
      <c r="J389">
        <f>IF(OR(J$1=":=",$A389=";"),"",INDEX('Main Template'!$J$22:$AN$505,Vacay_Template!$A389,Vacay_Template!J$1))</f>
        <v>0</v>
      </c>
      <c r="K389">
        <f>IF(OR(K$1=":=",$A389=";"),"",INDEX('Main Template'!$J$22:$AN$505,Vacay_Template!$A389,Vacay_Template!K$1))</f>
        <v>0</v>
      </c>
      <c r="L389">
        <f>IF(OR(L$1=":=",$A389=";"),"",INDEX('Main Template'!$J$22:$AN$505,Vacay_Template!$A389,Vacay_Template!L$1))</f>
        <v>0</v>
      </c>
      <c r="M389">
        <f>IF(OR(M$1=":=",$A389=";"),"",INDEX('Main Template'!$J$22:$AN$505,Vacay_Template!$A389,Vacay_Template!M$1))</f>
        <v>0</v>
      </c>
      <c r="N389">
        <f>IF(OR(N$1=":=",$A389=";"),"",INDEX('Main Template'!$J$22:$AN$505,Vacay_Template!$A389,Vacay_Template!N$1))</f>
        <v>0</v>
      </c>
      <c r="O389">
        <f>IF(OR(O$1=":=",$A389=";"),"",INDEX('Main Template'!$J$22:$AN$505,Vacay_Template!$A389,Vacay_Template!O$1))</f>
        <v>0</v>
      </c>
      <c r="P389">
        <f>IF(OR(P$1=":=",$A389=";"),"",INDEX('Main Template'!$J$22:$AN$505,Vacay_Template!$A389,Vacay_Template!P$1))</f>
        <v>0</v>
      </c>
      <c r="Q389">
        <f>IF(OR(Q$1=":=",$A389=";"),"",INDEX('Main Template'!$J$22:$AN$505,Vacay_Template!$A389,Vacay_Template!Q$1))</f>
        <v>0</v>
      </c>
      <c r="R389">
        <f>IF(OR(R$1=":=",$A389=";"),"",INDEX('Main Template'!$J$22:$AN$505,Vacay_Template!$A389,Vacay_Template!R$1))</f>
        <v>0</v>
      </c>
      <c r="S389">
        <f>IF(OR(S$1=":=",$A389=";"),"",INDEX('Main Template'!$J$22:$AN$505,Vacay_Template!$A389,Vacay_Template!S$1))</f>
        <v>0</v>
      </c>
      <c r="T389">
        <f>IF(OR(T$1=":=",$A389=";"),"",INDEX('Main Template'!$J$22:$AN$505,Vacay_Template!$A389,Vacay_Template!T$1))</f>
        <v>0</v>
      </c>
      <c r="U389">
        <f>IF(OR(U$1=":=",$A389=";"),"",INDEX('Main Template'!$J$22:$AN$505,Vacay_Template!$A389,Vacay_Template!U$1))</f>
        <v>0</v>
      </c>
      <c r="V389">
        <f>IF(OR(V$1=":=",$A389=";"),"",INDEX('Main Template'!$J$22:$AN$505,Vacay_Template!$A389,Vacay_Template!V$1))</f>
        <v>0</v>
      </c>
      <c r="W389">
        <f>IF(OR(W$1=":=",$A389=";"),"",INDEX('Main Template'!$J$22:$AN$505,Vacay_Template!$A389,Vacay_Template!W$1))</f>
        <v>0</v>
      </c>
      <c r="X389">
        <f>IF(OR(X$1=":=",$A389=";"),"",INDEX('Main Template'!$J$22:$AN$505,Vacay_Template!$A389,Vacay_Template!X$1))</f>
        <v>0</v>
      </c>
      <c r="Y389">
        <f>IF(OR(Y$1=":=",$A389=";"),"",INDEX('Main Template'!$J$22:$AN$505,Vacay_Template!$A389,Vacay_Template!Y$1))</f>
        <v>0</v>
      </c>
      <c r="Z389">
        <f>IF(OR(Z$1=":=",$A389=";"),"",INDEX('Main Template'!$J$22:$AN$505,Vacay_Template!$A389,Vacay_Template!Z$1))</f>
        <v>0</v>
      </c>
      <c r="AA389">
        <f>IF(OR(AA$1=":=",$A389=";"),"",INDEX('Main Template'!$J$22:$AN$505,Vacay_Template!$A389,Vacay_Template!AA$1))</f>
        <v>0</v>
      </c>
      <c r="AB389">
        <f>IF(OR(AB$1=":=",$A389=";"),"",INDEX('Main Template'!$J$22:$AN$505,Vacay_Template!$A389,Vacay_Template!AB$1))</f>
        <v>0</v>
      </c>
      <c r="AC389">
        <f>IF(OR(AC$1=":=",$A389=";"),"",INDEX('Main Template'!$J$22:$AN$505,Vacay_Template!$A389,Vacay_Template!AC$1))</f>
        <v>0</v>
      </c>
      <c r="AD389">
        <f>IF(OR(AD$1=":=",$A389=";"),"",INDEX('Main Template'!$J$22:$AN$505,Vacay_Template!$A389,Vacay_Template!AD$1))</f>
        <v>0</v>
      </c>
      <c r="AE389" t="str">
        <f>IF(OR(AE$1=":=",$A389=";"),"",INDEX('Main Template'!$J$22:$AN$505,Vacay_Template!$A389,Vacay_Template!AE$1))</f>
        <v/>
      </c>
      <c r="AF389" t="e">
        <f>IF(OR(AF$1=":=",$A389=";"),"",INDEX('Main Template'!$J$22:$AN$505,Vacay_Template!$A389,Vacay_Template!AF$1))</f>
        <v>#VALUE!</v>
      </c>
    </row>
    <row r="390" spans="1:32">
      <c r="A390">
        <f>IF(A389=";","",IF('Main Template'!I410&lt;='Main Template'!$F$9,'Main Template'!I410,";"))</f>
        <v>0</v>
      </c>
      <c r="B390">
        <f>IF(OR(B$1=":=",$A390=";"),"",INDEX('Main Template'!$J$22:$AN$505,Vacay_Template!$A390,Vacay_Template!B$1))</f>
        <v>0</v>
      </c>
      <c r="C390">
        <f>IF(OR(C$1=":=",$A390=";"),"",INDEX('Main Template'!$J$22:$AN$505,Vacay_Template!$A390,Vacay_Template!C$1))</f>
        <v>0</v>
      </c>
      <c r="D390">
        <f>IF(OR(D$1=":=",$A390=";"),"",INDEX('Main Template'!$J$22:$AN$505,Vacay_Template!$A390,Vacay_Template!D$1))</f>
        <v>0</v>
      </c>
      <c r="E390">
        <f>IF(OR(E$1=":=",$A390=";"),"",INDEX('Main Template'!$J$22:$AN$505,Vacay_Template!$A390,Vacay_Template!E$1))</f>
        <v>0</v>
      </c>
      <c r="F390">
        <f>IF(OR(F$1=":=",$A390=";"),"",INDEX('Main Template'!$J$22:$AN$505,Vacay_Template!$A390,Vacay_Template!F$1))</f>
        <v>0</v>
      </c>
      <c r="G390">
        <f>IF(OR(G$1=":=",$A390=";"),"",INDEX('Main Template'!$J$22:$AN$505,Vacay_Template!$A390,Vacay_Template!G$1))</f>
        <v>0</v>
      </c>
      <c r="H390">
        <f>IF(OR(H$1=":=",$A390=";"),"",INDEX('Main Template'!$J$22:$AN$505,Vacay_Template!$A390,Vacay_Template!H$1))</f>
        <v>0</v>
      </c>
      <c r="I390">
        <f>IF(OR(I$1=":=",$A390=";"),"",INDEX('Main Template'!$J$22:$AN$505,Vacay_Template!$A390,Vacay_Template!I$1))</f>
        <v>0</v>
      </c>
      <c r="J390">
        <f>IF(OR(J$1=":=",$A390=";"),"",INDEX('Main Template'!$J$22:$AN$505,Vacay_Template!$A390,Vacay_Template!J$1))</f>
        <v>0</v>
      </c>
      <c r="K390">
        <f>IF(OR(K$1=":=",$A390=";"),"",INDEX('Main Template'!$J$22:$AN$505,Vacay_Template!$A390,Vacay_Template!K$1))</f>
        <v>0</v>
      </c>
      <c r="L390">
        <f>IF(OR(L$1=":=",$A390=";"),"",INDEX('Main Template'!$J$22:$AN$505,Vacay_Template!$A390,Vacay_Template!L$1))</f>
        <v>0</v>
      </c>
      <c r="M390">
        <f>IF(OR(M$1=":=",$A390=";"),"",INDEX('Main Template'!$J$22:$AN$505,Vacay_Template!$A390,Vacay_Template!M$1))</f>
        <v>0</v>
      </c>
      <c r="N390">
        <f>IF(OR(N$1=":=",$A390=";"),"",INDEX('Main Template'!$J$22:$AN$505,Vacay_Template!$A390,Vacay_Template!N$1))</f>
        <v>0</v>
      </c>
      <c r="O390">
        <f>IF(OR(O$1=":=",$A390=";"),"",INDEX('Main Template'!$J$22:$AN$505,Vacay_Template!$A390,Vacay_Template!O$1))</f>
        <v>0</v>
      </c>
      <c r="P390">
        <f>IF(OR(P$1=":=",$A390=";"),"",INDEX('Main Template'!$J$22:$AN$505,Vacay_Template!$A390,Vacay_Template!P$1))</f>
        <v>0</v>
      </c>
      <c r="Q390">
        <f>IF(OR(Q$1=":=",$A390=";"),"",INDEX('Main Template'!$J$22:$AN$505,Vacay_Template!$A390,Vacay_Template!Q$1))</f>
        <v>0</v>
      </c>
      <c r="R390">
        <f>IF(OR(R$1=":=",$A390=";"),"",INDEX('Main Template'!$J$22:$AN$505,Vacay_Template!$A390,Vacay_Template!R$1))</f>
        <v>0</v>
      </c>
      <c r="S390">
        <f>IF(OR(S$1=":=",$A390=";"),"",INDEX('Main Template'!$J$22:$AN$505,Vacay_Template!$A390,Vacay_Template!S$1))</f>
        <v>0</v>
      </c>
      <c r="T390">
        <f>IF(OR(T$1=":=",$A390=";"),"",INDEX('Main Template'!$J$22:$AN$505,Vacay_Template!$A390,Vacay_Template!T$1))</f>
        <v>0</v>
      </c>
      <c r="U390">
        <f>IF(OR(U$1=":=",$A390=";"),"",INDEX('Main Template'!$J$22:$AN$505,Vacay_Template!$A390,Vacay_Template!U$1))</f>
        <v>0</v>
      </c>
      <c r="V390">
        <f>IF(OR(V$1=":=",$A390=";"),"",INDEX('Main Template'!$J$22:$AN$505,Vacay_Template!$A390,Vacay_Template!V$1))</f>
        <v>0</v>
      </c>
      <c r="W390">
        <f>IF(OR(W$1=":=",$A390=";"),"",INDEX('Main Template'!$J$22:$AN$505,Vacay_Template!$A390,Vacay_Template!W$1))</f>
        <v>0</v>
      </c>
      <c r="X390">
        <f>IF(OR(X$1=":=",$A390=";"),"",INDEX('Main Template'!$J$22:$AN$505,Vacay_Template!$A390,Vacay_Template!X$1))</f>
        <v>0</v>
      </c>
      <c r="Y390">
        <f>IF(OR(Y$1=":=",$A390=";"),"",INDEX('Main Template'!$J$22:$AN$505,Vacay_Template!$A390,Vacay_Template!Y$1))</f>
        <v>0</v>
      </c>
      <c r="Z390">
        <f>IF(OR(Z$1=":=",$A390=";"),"",INDEX('Main Template'!$J$22:$AN$505,Vacay_Template!$A390,Vacay_Template!Z$1))</f>
        <v>0</v>
      </c>
      <c r="AA390">
        <f>IF(OR(AA$1=":=",$A390=";"),"",INDEX('Main Template'!$J$22:$AN$505,Vacay_Template!$A390,Vacay_Template!AA$1))</f>
        <v>0</v>
      </c>
      <c r="AB390">
        <f>IF(OR(AB$1=":=",$A390=";"),"",INDEX('Main Template'!$J$22:$AN$505,Vacay_Template!$A390,Vacay_Template!AB$1))</f>
        <v>0</v>
      </c>
      <c r="AC390">
        <f>IF(OR(AC$1=":=",$A390=";"),"",INDEX('Main Template'!$J$22:$AN$505,Vacay_Template!$A390,Vacay_Template!AC$1))</f>
        <v>0</v>
      </c>
      <c r="AD390">
        <f>IF(OR(AD$1=":=",$A390=";"),"",INDEX('Main Template'!$J$22:$AN$505,Vacay_Template!$A390,Vacay_Template!AD$1))</f>
        <v>0</v>
      </c>
      <c r="AE390" t="str">
        <f>IF(OR(AE$1=":=",$A390=";"),"",INDEX('Main Template'!$J$22:$AN$505,Vacay_Template!$A390,Vacay_Template!AE$1))</f>
        <v/>
      </c>
      <c r="AF390" t="e">
        <f>IF(OR(AF$1=":=",$A390=";"),"",INDEX('Main Template'!$J$22:$AN$505,Vacay_Template!$A390,Vacay_Template!AF$1))</f>
        <v>#VALUE!</v>
      </c>
    </row>
    <row r="391" spans="1:32">
      <c r="A391">
        <f>IF(A390=";","",IF('Main Template'!I411&lt;='Main Template'!$F$9,'Main Template'!I411,";"))</f>
        <v>0</v>
      </c>
      <c r="B391">
        <f>IF(OR(B$1=":=",$A391=";"),"",INDEX('Main Template'!$J$22:$AN$505,Vacay_Template!$A391,Vacay_Template!B$1))</f>
        <v>0</v>
      </c>
      <c r="C391">
        <f>IF(OR(C$1=":=",$A391=";"),"",INDEX('Main Template'!$J$22:$AN$505,Vacay_Template!$A391,Vacay_Template!C$1))</f>
        <v>0</v>
      </c>
      <c r="D391">
        <f>IF(OR(D$1=":=",$A391=";"),"",INDEX('Main Template'!$J$22:$AN$505,Vacay_Template!$A391,Vacay_Template!D$1))</f>
        <v>0</v>
      </c>
      <c r="E391">
        <f>IF(OR(E$1=":=",$A391=";"),"",INDEX('Main Template'!$J$22:$AN$505,Vacay_Template!$A391,Vacay_Template!E$1))</f>
        <v>0</v>
      </c>
      <c r="F391">
        <f>IF(OR(F$1=":=",$A391=";"),"",INDEX('Main Template'!$J$22:$AN$505,Vacay_Template!$A391,Vacay_Template!F$1))</f>
        <v>0</v>
      </c>
      <c r="G391">
        <f>IF(OR(G$1=":=",$A391=";"),"",INDEX('Main Template'!$J$22:$AN$505,Vacay_Template!$A391,Vacay_Template!G$1))</f>
        <v>0</v>
      </c>
      <c r="H391">
        <f>IF(OR(H$1=":=",$A391=";"),"",INDEX('Main Template'!$J$22:$AN$505,Vacay_Template!$A391,Vacay_Template!H$1))</f>
        <v>0</v>
      </c>
      <c r="I391">
        <f>IF(OR(I$1=":=",$A391=";"),"",INDEX('Main Template'!$J$22:$AN$505,Vacay_Template!$A391,Vacay_Template!I$1))</f>
        <v>0</v>
      </c>
      <c r="J391">
        <f>IF(OR(J$1=":=",$A391=";"),"",INDEX('Main Template'!$J$22:$AN$505,Vacay_Template!$A391,Vacay_Template!J$1))</f>
        <v>0</v>
      </c>
      <c r="K391">
        <f>IF(OR(K$1=":=",$A391=";"),"",INDEX('Main Template'!$J$22:$AN$505,Vacay_Template!$A391,Vacay_Template!K$1))</f>
        <v>0</v>
      </c>
      <c r="L391">
        <f>IF(OR(L$1=":=",$A391=";"),"",INDEX('Main Template'!$J$22:$AN$505,Vacay_Template!$A391,Vacay_Template!L$1))</f>
        <v>0</v>
      </c>
      <c r="M391">
        <f>IF(OR(M$1=":=",$A391=";"),"",INDEX('Main Template'!$J$22:$AN$505,Vacay_Template!$A391,Vacay_Template!M$1))</f>
        <v>0</v>
      </c>
      <c r="N391">
        <f>IF(OR(N$1=":=",$A391=";"),"",INDEX('Main Template'!$J$22:$AN$505,Vacay_Template!$A391,Vacay_Template!N$1))</f>
        <v>0</v>
      </c>
      <c r="O391">
        <f>IF(OR(O$1=":=",$A391=";"),"",INDEX('Main Template'!$J$22:$AN$505,Vacay_Template!$A391,Vacay_Template!O$1))</f>
        <v>0</v>
      </c>
      <c r="P391">
        <f>IF(OR(P$1=":=",$A391=";"),"",INDEX('Main Template'!$J$22:$AN$505,Vacay_Template!$A391,Vacay_Template!P$1))</f>
        <v>0</v>
      </c>
      <c r="Q391">
        <f>IF(OR(Q$1=":=",$A391=";"),"",INDEX('Main Template'!$J$22:$AN$505,Vacay_Template!$A391,Vacay_Template!Q$1))</f>
        <v>0</v>
      </c>
      <c r="R391">
        <f>IF(OR(R$1=":=",$A391=";"),"",INDEX('Main Template'!$J$22:$AN$505,Vacay_Template!$A391,Vacay_Template!R$1))</f>
        <v>0</v>
      </c>
      <c r="S391">
        <f>IF(OR(S$1=":=",$A391=";"),"",INDEX('Main Template'!$J$22:$AN$505,Vacay_Template!$A391,Vacay_Template!S$1))</f>
        <v>0</v>
      </c>
      <c r="T391">
        <f>IF(OR(T$1=":=",$A391=";"),"",INDEX('Main Template'!$J$22:$AN$505,Vacay_Template!$A391,Vacay_Template!T$1))</f>
        <v>0</v>
      </c>
      <c r="U391">
        <f>IF(OR(U$1=":=",$A391=";"),"",INDEX('Main Template'!$J$22:$AN$505,Vacay_Template!$A391,Vacay_Template!U$1))</f>
        <v>0</v>
      </c>
      <c r="V391">
        <f>IF(OR(V$1=":=",$A391=";"),"",INDEX('Main Template'!$J$22:$AN$505,Vacay_Template!$A391,Vacay_Template!V$1))</f>
        <v>0</v>
      </c>
      <c r="W391">
        <f>IF(OR(W$1=":=",$A391=";"),"",INDEX('Main Template'!$J$22:$AN$505,Vacay_Template!$A391,Vacay_Template!W$1))</f>
        <v>0</v>
      </c>
      <c r="X391">
        <f>IF(OR(X$1=":=",$A391=";"),"",INDEX('Main Template'!$J$22:$AN$505,Vacay_Template!$A391,Vacay_Template!X$1))</f>
        <v>0</v>
      </c>
      <c r="Y391">
        <f>IF(OR(Y$1=":=",$A391=";"),"",INDEX('Main Template'!$J$22:$AN$505,Vacay_Template!$A391,Vacay_Template!Y$1))</f>
        <v>0</v>
      </c>
      <c r="Z391">
        <f>IF(OR(Z$1=":=",$A391=";"),"",INDEX('Main Template'!$J$22:$AN$505,Vacay_Template!$A391,Vacay_Template!Z$1))</f>
        <v>0</v>
      </c>
      <c r="AA391">
        <f>IF(OR(AA$1=":=",$A391=";"),"",INDEX('Main Template'!$J$22:$AN$505,Vacay_Template!$A391,Vacay_Template!AA$1))</f>
        <v>0</v>
      </c>
      <c r="AB391">
        <f>IF(OR(AB$1=":=",$A391=";"),"",INDEX('Main Template'!$J$22:$AN$505,Vacay_Template!$A391,Vacay_Template!AB$1))</f>
        <v>0</v>
      </c>
      <c r="AC391">
        <f>IF(OR(AC$1=":=",$A391=";"),"",INDEX('Main Template'!$J$22:$AN$505,Vacay_Template!$A391,Vacay_Template!AC$1))</f>
        <v>0</v>
      </c>
      <c r="AD391">
        <f>IF(OR(AD$1=":=",$A391=";"),"",INDEX('Main Template'!$J$22:$AN$505,Vacay_Template!$A391,Vacay_Template!AD$1))</f>
        <v>0</v>
      </c>
      <c r="AE391" t="str">
        <f>IF(OR(AE$1=":=",$A391=";"),"",INDEX('Main Template'!$J$22:$AN$505,Vacay_Template!$A391,Vacay_Template!AE$1))</f>
        <v/>
      </c>
      <c r="AF391" t="e">
        <f>IF(OR(AF$1=":=",$A391=";"),"",INDEX('Main Template'!$J$22:$AN$505,Vacay_Template!$A391,Vacay_Template!AF$1))</f>
        <v>#VALUE!</v>
      </c>
    </row>
    <row r="392" spans="1:32">
      <c r="A392">
        <f>IF(A391=";","",IF('Main Template'!I412&lt;='Main Template'!$F$9,'Main Template'!I412,";"))</f>
        <v>0</v>
      </c>
      <c r="B392">
        <f>IF(OR(B$1=":=",$A392=";"),"",INDEX('Main Template'!$J$22:$AN$505,Vacay_Template!$A392,Vacay_Template!B$1))</f>
        <v>0</v>
      </c>
      <c r="C392">
        <f>IF(OR(C$1=":=",$A392=";"),"",INDEX('Main Template'!$J$22:$AN$505,Vacay_Template!$A392,Vacay_Template!C$1))</f>
        <v>0</v>
      </c>
      <c r="D392">
        <f>IF(OR(D$1=":=",$A392=";"),"",INDEX('Main Template'!$J$22:$AN$505,Vacay_Template!$A392,Vacay_Template!D$1))</f>
        <v>0</v>
      </c>
      <c r="E392">
        <f>IF(OR(E$1=":=",$A392=";"),"",INDEX('Main Template'!$J$22:$AN$505,Vacay_Template!$A392,Vacay_Template!E$1))</f>
        <v>0</v>
      </c>
      <c r="F392">
        <f>IF(OR(F$1=":=",$A392=";"),"",INDEX('Main Template'!$J$22:$AN$505,Vacay_Template!$A392,Vacay_Template!F$1))</f>
        <v>0</v>
      </c>
      <c r="G392">
        <f>IF(OR(G$1=":=",$A392=";"),"",INDEX('Main Template'!$J$22:$AN$505,Vacay_Template!$A392,Vacay_Template!G$1))</f>
        <v>0</v>
      </c>
      <c r="H392">
        <f>IF(OR(H$1=":=",$A392=";"),"",INDEX('Main Template'!$J$22:$AN$505,Vacay_Template!$A392,Vacay_Template!H$1))</f>
        <v>0</v>
      </c>
      <c r="I392">
        <f>IF(OR(I$1=":=",$A392=";"),"",INDEX('Main Template'!$J$22:$AN$505,Vacay_Template!$A392,Vacay_Template!I$1))</f>
        <v>0</v>
      </c>
      <c r="J392">
        <f>IF(OR(J$1=":=",$A392=";"),"",INDEX('Main Template'!$J$22:$AN$505,Vacay_Template!$A392,Vacay_Template!J$1))</f>
        <v>0</v>
      </c>
      <c r="K392">
        <f>IF(OR(K$1=":=",$A392=";"),"",INDEX('Main Template'!$J$22:$AN$505,Vacay_Template!$A392,Vacay_Template!K$1))</f>
        <v>0</v>
      </c>
      <c r="L392">
        <f>IF(OR(L$1=":=",$A392=";"),"",INDEX('Main Template'!$J$22:$AN$505,Vacay_Template!$A392,Vacay_Template!L$1))</f>
        <v>0</v>
      </c>
      <c r="M392">
        <f>IF(OR(M$1=":=",$A392=";"),"",INDEX('Main Template'!$J$22:$AN$505,Vacay_Template!$A392,Vacay_Template!M$1))</f>
        <v>0</v>
      </c>
      <c r="N392">
        <f>IF(OR(N$1=":=",$A392=";"),"",INDEX('Main Template'!$J$22:$AN$505,Vacay_Template!$A392,Vacay_Template!N$1))</f>
        <v>0</v>
      </c>
      <c r="O392">
        <f>IF(OR(O$1=":=",$A392=";"),"",INDEX('Main Template'!$J$22:$AN$505,Vacay_Template!$A392,Vacay_Template!O$1))</f>
        <v>0</v>
      </c>
      <c r="P392">
        <f>IF(OR(P$1=":=",$A392=";"),"",INDEX('Main Template'!$J$22:$AN$505,Vacay_Template!$A392,Vacay_Template!P$1))</f>
        <v>0</v>
      </c>
      <c r="Q392">
        <f>IF(OR(Q$1=":=",$A392=";"),"",INDEX('Main Template'!$J$22:$AN$505,Vacay_Template!$A392,Vacay_Template!Q$1))</f>
        <v>0</v>
      </c>
      <c r="R392">
        <f>IF(OR(R$1=":=",$A392=";"),"",INDEX('Main Template'!$J$22:$AN$505,Vacay_Template!$A392,Vacay_Template!R$1))</f>
        <v>0</v>
      </c>
      <c r="S392">
        <f>IF(OR(S$1=":=",$A392=";"),"",INDEX('Main Template'!$J$22:$AN$505,Vacay_Template!$A392,Vacay_Template!S$1))</f>
        <v>0</v>
      </c>
      <c r="T392">
        <f>IF(OR(T$1=":=",$A392=";"),"",INDEX('Main Template'!$J$22:$AN$505,Vacay_Template!$A392,Vacay_Template!T$1))</f>
        <v>0</v>
      </c>
      <c r="U392">
        <f>IF(OR(U$1=":=",$A392=";"),"",INDEX('Main Template'!$J$22:$AN$505,Vacay_Template!$A392,Vacay_Template!U$1))</f>
        <v>0</v>
      </c>
      <c r="V392">
        <f>IF(OR(V$1=":=",$A392=";"),"",INDEX('Main Template'!$J$22:$AN$505,Vacay_Template!$A392,Vacay_Template!V$1))</f>
        <v>0</v>
      </c>
      <c r="W392">
        <f>IF(OR(W$1=":=",$A392=";"),"",INDEX('Main Template'!$J$22:$AN$505,Vacay_Template!$A392,Vacay_Template!W$1))</f>
        <v>0</v>
      </c>
      <c r="X392">
        <f>IF(OR(X$1=":=",$A392=";"),"",INDEX('Main Template'!$J$22:$AN$505,Vacay_Template!$A392,Vacay_Template!X$1))</f>
        <v>0</v>
      </c>
      <c r="Y392">
        <f>IF(OR(Y$1=":=",$A392=";"),"",INDEX('Main Template'!$J$22:$AN$505,Vacay_Template!$A392,Vacay_Template!Y$1))</f>
        <v>0</v>
      </c>
      <c r="Z392">
        <f>IF(OR(Z$1=":=",$A392=";"),"",INDEX('Main Template'!$J$22:$AN$505,Vacay_Template!$A392,Vacay_Template!Z$1))</f>
        <v>0</v>
      </c>
      <c r="AA392">
        <f>IF(OR(AA$1=":=",$A392=";"),"",INDEX('Main Template'!$J$22:$AN$505,Vacay_Template!$A392,Vacay_Template!AA$1))</f>
        <v>0</v>
      </c>
      <c r="AB392">
        <f>IF(OR(AB$1=":=",$A392=";"),"",INDEX('Main Template'!$J$22:$AN$505,Vacay_Template!$A392,Vacay_Template!AB$1))</f>
        <v>0</v>
      </c>
      <c r="AC392">
        <f>IF(OR(AC$1=":=",$A392=";"),"",INDEX('Main Template'!$J$22:$AN$505,Vacay_Template!$A392,Vacay_Template!AC$1))</f>
        <v>0</v>
      </c>
      <c r="AD392">
        <f>IF(OR(AD$1=":=",$A392=";"),"",INDEX('Main Template'!$J$22:$AN$505,Vacay_Template!$A392,Vacay_Template!AD$1))</f>
        <v>0</v>
      </c>
      <c r="AE392" t="str">
        <f>IF(OR(AE$1=":=",$A392=";"),"",INDEX('Main Template'!$J$22:$AN$505,Vacay_Template!$A392,Vacay_Template!AE$1))</f>
        <v/>
      </c>
      <c r="AF392" t="e">
        <f>IF(OR(AF$1=":=",$A392=";"),"",INDEX('Main Template'!$J$22:$AN$505,Vacay_Template!$A392,Vacay_Template!AF$1))</f>
        <v>#VALUE!</v>
      </c>
    </row>
    <row r="393" spans="1:32">
      <c r="A393">
        <f>IF(A392=";","",IF('Main Template'!I413&lt;='Main Template'!$F$9,'Main Template'!I413,";"))</f>
        <v>0</v>
      </c>
      <c r="B393">
        <f>IF(OR(B$1=":=",$A393=";"),"",INDEX('Main Template'!$J$22:$AN$505,Vacay_Template!$A393,Vacay_Template!B$1))</f>
        <v>0</v>
      </c>
      <c r="C393">
        <f>IF(OR(C$1=":=",$A393=";"),"",INDEX('Main Template'!$J$22:$AN$505,Vacay_Template!$A393,Vacay_Template!C$1))</f>
        <v>0</v>
      </c>
      <c r="D393">
        <f>IF(OR(D$1=":=",$A393=";"),"",INDEX('Main Template'!$J$22:$AN$505,Vacay_Template!$A393,Vacay_Template!D$1))</f>
        <v>0</v>
      </c>
      <c r="E393">
        <f>IF(OR(E$1=":=",$A393=";"),"",INDEX('Main Template'!$J$22:$AN$505,Vacay_Template!$A393,Vacay_Template!E$1))</f>
        <v>0</v>
      </c>
      <c r="F393">
        <f>IF(OR(F$1=":=",$A393=";"),"",INDEX('Main Template'!$J$22:$AN$505,Vacay_Template!$A393,Vacay_Template!F$1))</f>
        <v>0</v>
      </c>
      <c r="G393">
        <f>IF(OR(G$1=":=",$A393=";"),"",INDEX('Main Template'!$J$22:$AN$505,Vacay_Template!$A393,Vacay_Template!G$1))</f>
        <v>0</v>
      </c>
      <c r="H393">
        <f>IF(OR(H$1=":=",$A393=";"),"",INDEX('Main Template'!$J$22:$AN$505,Vacay_Template!$A393,Vacay_Template!H$1))</f>
        <v>0</v>
      </c>
      <c r="I393">
        <f>IF(OR(I$1=":=",$A393=";"),"",INDEX('Main Template'!$J$22:$AN$505,Vacay_Template!$A393,Vacay_Template!I$1))</f>
        <v>0</v>
      </c>
      <c r="J393">
        <f>IF(OR(J$1=":=",$A393=";"),"",INDEX('Main Template'!$J$22:$AN$505,Vacay_Template!$A393,Vacay_Template!J$1))</f>
        <v>0</v>
      </c>
      <c r="K393">
        <f>IF(OR(K$1=":=",$A393=";"),"",INDEX('Main Template'!$J$22:$AN$505,Vacay_Template!$A393,Vacay_Template!K$1))</f>
        <v>0</v>
      </c>
      <c r="L393">
        <f>IF(OR(L$1=":=",$A393=";"),"",INDEX('Main Template'!$J$22:$AN$505,Vacay_Template!$A393,Vacay_Template!L$1))</f>
        <v>0</v>
      </c>
      <c r="M393">
        <f>IF(OR(M$1=":=",$A393=";"),"",INDEX('Main Template'!$J$22:$AN$505,Vacay_Template!$A393,Vacay_Template!M$1))</f>
        <v>0</v>
      </c>
      <c r="N393">
        <f>IF(OR(N$1=":=",$A393=";"),"",INDEX('Main Template'!$J$22:$AN$505,Vacay_Template!$A393,Vacay_Template!N$1))</f>
        <v>0</v>
      </c>
      <c r="O393">
        <f>IF(OR(O$1=":=",$A393=";"),"",INDEX('Main Template'!$J$22:$AN$505,Vacay_Template!$A393,Vacay_Template!O$1))</f>
        <v>0</v>
      </c>
      <c r="P393">
        <f>IF(OR(P$1=":=",$A393=";"),"",INDEX('Main Template'!$J$22:$AN$505,Vacay_Template!$A393,Vacay_Template!P$1))</f>
        <v>0</v>
      </c>
      <c r="Q393">
        <f>IF(OR(Q$1=":=",$A393=";"),"",INDEX('Main Template'!$J$22:$AN$505,Vacay_Template!$A393,Vacay_Template!Q$1))</f>
        <v>0</v>
      </c>
      <c r="R393">
        <f>IF(OR(R$1=":=",$A393=";"),"",INDEX('Main Template'!$J$22:$AN$505,Vacay_Template!$A393,Vacay_Template!R$1))</f>
        <v>0</v>
      </c>
      <c r="S393">
        <f>IF(OR(S$1=":=",$A393=";"),"",INDEX('Main Template'!$J$22:$AN$505,Vacay_Template!$A393,Vacay_Template!S$1))</f>
        <v>0</v>
      </c>
      <c r="T393">
        <f>IF(OR(T$1=":=",$A393=";"),"",INDEX('Main Template'!$J$22:$AN$505,Vacay_Template!$A393,Vacay_Template!T$1))</f>
        <v>0</v>
      </c>
      <c r="U393">
        <f>IF(OR(U$1=":=",$A393=";"),"",INDEX('Main Template'!$J$22:$AN$505,Vacay_Template!$A393,Vacay_Template!U$1))</f>
        <v>0</v>
      </c>
      <c r="V393">
        <f>IF(OR(V$1=":=",$A393=";"),"",INDEX('Main Template'!$J$22:$AN$505,Vacay_Template!$A393,Vacay_Template!V$1))</f>
        <v>0</v>
      </c>
      <c r="W393">
        <f>IF(OR(W$1=":=",$A393=";"),"",INDEX('Main Template'!$J$22:$AN$505,Vacay_Template!$A393,Vacay_Template!W$1))</f>
        <v>0</v>
      </c>
      <c r="X393">
        <f>IF(OR(X$1=":=",$A393=";"),"",INDEX('Main Template'!$J$22:$AN$505,Vacay_Template!$A393,Vacay_Template!X$1))</f>
        <v>0</v>
      </c>
      <c r="Y393">
        <f>IF(OR(Y$1=":=",$A393=";"),"",INDEX('Main Template'!$J$22:$AN$505,Vacay_Template!$A393,Vacay_Template!Y$1))</f>
        <v>0</v>
      </c>
      <c r="Z393">
        <f>IF(OR(Z$1=":=",$A393=";"),"",INDEX('Main Template'!$J$22:$AN$505,Vacay_Template!$A393,Vacay_Template!Z$1))</f>
        <v>0</v>
      </c>
      <c r="AA393">
        <f>IF(OR(AA$1=":=",$A393=";"),"",INDEX('Main Template'!$J$22:$AN$505,Vacay_Template!$A393,Vacay_Template!AA$1))</f>
        <v>0</v>
      </c>
      <c r="AB393">
        <f>IF(OR(AB$1=":=",$A393=";"),"",INDEX('Main Template'!$J$22:$AN$505,Vacay_Template!$A393,Vacay_Template!AB$1))</f>
        <v>0</v>
      </c>
      <c r="AC393">
        <f>IF(OR(AC$1=":=",$A393=";"),"",INDEX('Main Template'!$J$22:$AN$505,Vacay_Template!$A393,Vacay_Template!AC$1))</f>
        <v>0</v>
      </c>
      <c r="AD393">
        <f>IF(OR(AD$1=":=",$A393=";"),"",INDEX('Main Template'!$J$22:$AN$505,Vacay_Template!$A393,Vacay_Template!AD$1))</f>
        <v>0</v>
      </c>
      <c r="AE393" t="str">
        <f>IF(OR(AE$1=":=",$A393=";"),"",INDEX('Main Template'!$J$22:$AN$505,Vacay_Template!$A393,Vacay_Template!AE$1))</f>
        <v/>
      </c>
      <c r="AF393" t="e">
        <f>IF(OR(AF$1=":=",$A393=";"),"",INDEX('Main Template'!$J$22:$AN$505,Vacay_Template!$A393,Vacay_Template!AF$1))</f>
        <v>#VALUE!</v>
      </c>
    </row>
    <row r="394" spans="1:32">
      <c r="A394">
        <f>IF(A393=";","",IF('Main Template'!I414&lt;='Main Template'!$F$9,'Main Template'!I414,";"))</f>
        <v>0</v>
      </c>
      <c r="B394">
        <f>IF(OR(B$1=":=",$A394=";"),"",INDEX('Main Template'!$J$22:$AN$505,Vacay_Template!$A394,Vacay_Template!B$1))</f>
        <v>0</v>
      </c>
      <c r="C394">
        <f>IF(OR(C$1=":=",$A394=";"),"",INDEX('Main Template'!$J$22:$AN$505,Vacay_Template!$A394,Vacay_Template!C$1))</f>
        <v>0</v>
      </c>
      <c r="D394">
        <f>IF(OR(D$1=":=",$A394=";"),"",INDEX('Main Template'!$J$22:$AN$505,Vacay_Template!$A394,Vacay_Template!D$1))</f>
        <v>0</v>
      </c>
      <c r="E394">
        <f>IF(OR(E$1=":=",$A394=";"),"",INDEX('Main Template'!$J$22:$AN$505,Vacay_Template!$A394,Vacay_Template!E$1))</f>
        <v>0</v>
      </c>
      <c r="F394">
        <f>IF(OR(F$1=":=",$A394=";"),"",INDEX('Main Template'!$J$22:$AN$505,Vacay_Template!$A394,Vacay_Template!F$1))</f>
        <v>0</v>
      </c>
      <c r="G394">
        <f>IF(OR(G$1=":=",$A394=";"),"",INDEX('Main Template'!$J$22:$AN$505,Vacay_Template!$A394,Vacay_Template!G$1))</f>
        <v>0</v>
      </c>
      <c r="H394">
        <f>IF(OR(H$1=":=",$A394=";"),"",INDEX('Main Template'!$J$22:$AN$505,Vacay_Template!$A394,Vacay_Template!H$1))</f>
        <v>0</v>
      </c>
      <c r="I394">
        <f>IF(OR(I$1=":=",$A394=";"),"",INDEX('Main Template'!$J$22:$AN$505,Vacay_Template!$A394,Vacay_Template!I$1))</f>
        <v>0</v>
      </c>
      <c r="J394">
        <f>IF(OR(J$1=":=",$A394=";"),"",INDEX('Main Template'!$J$22:$AN$505,Vacay_Template!$A394,Vacay_Template!J$1))</f>
        <v>0</v>
      </c>
      <c r="K394">
        <f>IF(OR(K$1=":=",$A394=";"),"",INDEX('Main Template'!$J$22:$AN$505,Vacay_Template!$A394,Vacay_Template!K$1))</f>
        <v>0</v>
      </c>
      <c r="L394">
        <f>IF(OR(L$1=":=",$A394=";"),"",INDEX('Main Template'!$J$22:$AN$505,Vacay_Template!$A394,Vacay_Template!L$1))</f>
        <v>0</v>
      </c>
      <c r="M394">
        <f>IF(OR(M$1=":=",$A394=";"),"",INDEX('Main Template'!$J$22:$AN$505,Vacay_Template!$A394,Vacay_Template!M$1))</f>
        <v>0</v>
      </c>
      <c r="N394">
        <f>IF(OR(N$1=":=",$A394=";"),"",INDEX('Main Template'!$J$22:$AN$505,Vacay_Template!$A394,Vacay_Template!N$1))</f>
        <v>0</v>
      </c>
      <c r="O394">
        <f>IF(OR(O$1=":=",$A394=";"),"",INDEX('Main Template'!$J$22:$AN$505,Vacay_Template!$A394,Vacay_Template!O$1))</f>
        <v>0</v>
      </c>
      <c r="P394">
        <f>IF(OR(P$1=":=",$A394=";"),"",INDEX('Main Template'!$J$22:$AN$505,Vacay_Template!$A394,Vacay_Template!P$1))</f>
        <v>0</v>
      </c>
      <c r="Q394">
        <f>IF(OR(Q$1=":=",$A394=";"),"",INDEX('Main Template'!$J$22:$AN$505,Vacay_Template!$A394,Vacay_Template!Q$1))</f>
        <v>0</v>
      </c>
      <c r="R394">
        <f>IF(OR(R$1=":=",$A394=";"),"",INDEX('Main Template'!$J$22:$AN$505,Vacay_Template!$A394,Vacay_Template!R$1))</f>
        <v>0</v>
      </c>
      <c r="S394">
        <f>IF(OR(S$1=":=",$A394=";"),"",INDEX('Main Template'!$J$22:$AN$505,Vacay_Template!$A394,Vacay_Template!S$1))</f>
        <v>0</v>
      </c>
      <c r="T394">
        <f>IF(OR(T$1=":=",$A394=";"),"",INDEX('Main Template'!$J$22:$AN$505,Vacay_Template!$A394,Vacay_Template!T$1))</f>
        <v>0</v>
      </c>
      <c r="U394">
        <f>IF(OR(U$1=":=",$A394=";"),"",INDEX('Main Template'!$J$22:$AN$505,Vacay_Template!$A394,Vacay_Template!U$1))</f>
        <v>0</v>
      </c>
      <c r="V394">
        <f>IF(OR(V$1=":=",$A394=";"),"",INDEX('Main Template'!$J$22:$AN$505,Vacay_Template!$A394,Vacay_Template!V$1))</f>
        <v>0</v>
      </c>
      <c r="W394">
        <f>IF(OR(W$1=":=",$A394=";"),"",INDEX('Main Template'!$J$22:$AN$505,Vacay_Template!$A394,Vacay_Template!W$1))</f>
        <v>0</v>
      </c>
      <c r="X394">
        <f>IF(OR(X$1=":=",$A394=";"),"",INDEX('Main Template'!$J$22:$AN$505,Vacay_Template!$A394,Vacay_Template!X$1))</f>
        <v>0</v>
      </c>
      <c r="Y394">
        <f>IF(OR(Y$1=":=",$A394=";"),"",INDEX('Main Template'!$J$22:$AN$505,Vacay_Template!$A394,Vacay_Template!Y$1))</f>
        <v>0</v>
      </c>
      <c r="Z394">
        <f>IF(OR(Z$1=":=",$A394=";"),"",INDEX('Main Template'!$J$22:$AN$505,Vacay_Template!$A394,Vacay_Template!Z$1))</f>
        <v>0</v>
      </c>
      <c r="AA394">
        <f>IF(OR(AA$1=":=",$A394=";"),"",INDEX('Main Template'!$J$22:$AN$505,Vacay_Template!$A394,Vacay_Template!AA$1))</f>
        <v>0</v>
      </c>
      <c r="AB394">
        <f>IF(OR(AB$1=":=",$A394=";"),"",INDEX('Main Template'!$J$22:$AN$505,Vacay_Template!$A394,Vacay_Template!AB$1))</f>
        <v>0</v>
      </c>
      <c r="AC394">
        <f>IF(OR(AC$1=":=",$A394=";"),"",INDEX('Main Template'!$J$22:$AN$505,Vacay_Template!$A394,Vacay_Template!AC$1))</f>
        <v>0</v>
      </c>
      <c r="AD394">
        <f>IF(OR(AD$1=":=",$A394=";"),"",INDEX('Main Template'!$J$22:$AN$505,Vacay_Template!$A394,Vacay_Template!AD$1))</f>
        <v>0</v>
      </c>
      <c r="AE394" t="str">
        <f>IF(OR(AE$1=":=",$A394=";"),"",INDEX('Main Template'!$J$22:$AN$505,Vacay_Template!$A394,Vacay_Template!AE$1))</f>
        <v/>
      </c>
      <c r="AF394" t="e">
        <f>IF(OR(AF$1=":=",$A394=";"),"",INDEX('Main Template'!$J$22:$AN$505,Vacay_Template!$A394,Vacay_Template!AF$1))</f>
        <v>#VALUE!</v>
      </c>
    </row>
    <row r="395" spans="1:32">
      <c r="A395">
        <f>IF(A394=";","",IF('Main Template'!I415&lt;='Main Template'!$F$9,'Main Template'!I415,";"))</f>
        <v>0</v>
      </c>
      <c r="B395">
        <f>IF(OR(B$1=":=",$A395=";"),"",INDEX('Main Template'!$J$22:$AN$505,Vacay_Template!$A395,Vacay_Template!B$1))</f>
        <v>0</v>
      </c>
      <c r="C395">
        <f>IF(OR(C$1=":=",$A395=";"),"",INDEX('Main Template'!$J$22:$AN$505,Vacay_Template!$A395,Vacay_Template!C$1))</f>
        <v>0</v>
      </c>
      <c r="D395">
        <f>IF(OR(D$1=":=",$A395=";"),"",INDEX('Main Template'!$J$22:$AN$505,Vacay_Template!$A395,Vacay_Template!D$1))</f>
        <v>0</v>
      </c>
      <c r="E395">
        <f>IF(OR(E$1=":=",$A395=";"),"",INDEX('Main Template'!$J$22:$AN$505,Vacay_Template!$A395,Vacay_Template!E$1))</f>
        <v>0</v>
      </c>
      <c r="F395">
        <f>IF(OR(F$1=":=",$A395=";"),"",INDEX('Main Template'!$J$22:$AN$505,Vacay_Template!$A395,Vacay_Template!F$1))</f>
        <v>0</v>
      </c>
      <c r="G395">
        <f>IF(OR(G$1=":=",$A395=";"),"",INDEX('Main Template'!$J$22:$AN$505,Vacay_Template!$A395,Vacay_Template!G$1))</f>
        <v>0</v>
      </c>
      <c r="H395">
        <f>IF(OR(H$1=":=",$A395=";"),"",INDEX('Main Template'!$J$22:$AN$505,Vacay_Template!$A395,Vacay_Template!H$1))</f>
        <v>0</v>
      </c>
      <c r="I395">
        <f>IF(OR(I$1=":=",$A395=";"),"",INDEX('Main Template'!$J$22:$AN$505,Vacay_Template!$A395,Vacay_Template!I$1))</f>
        <v>0</v>
      </c>
      <c r="J395">
        <f>IF(OR(J$1=":=",$A395=";"),"",INDEX('Main Template'!$J$22:$AN$505,Vacay_Template!$A395,Vacay_Template!J$1))</f>
        <v>0</v>
      </c>
      <c r="K395">
        <f>IF(OR(K$1=":=",$A395=";"),"",INDEX('Main Template'!$J$22:$AN$505,Vacay_Template!$A395,Vacay_Template!K$1))</f>
        <v>0</v>
      </c>
      <c r="L395">
        <f>IF(OR(L$1=":=",$A395=";"),"",INDEX('Main Template'!$J$22:$AN$505,Vacay_Template!$A395,Vacay_Template!L$1))</f>
        <v>0</v>
      </c>
      <c r="M395">
        <f>IF(OR(M$1=":=",$A395=";"),"",INDEX('Main Template'!$J$22:$AN$505,Vacay_Template!$A395,Vacay_Template!M$1))</f>
        <v>0</v>
      </c>
      <c r="N395">
        <f>IF(OR(N$1=":=",$A395=";"),"",INDEX('Main Template'!$J$22:$AN$505,Vacay_Template!$A395,Vacay_Template!N$1))</f>
        <v>0</v>
      </c>
      <c r="O395">
        <f>IF(OR(O$1=":=",$A395=";"),"",INDEX('Main Template'!$J$22:$AN$505,Vacay_Template!$A395,Vacay_Template!O$1))</f>
        <v>0</v>
      </c>
      <c r="P395">
        <f>IF(OR(P$1=":=",$A395=";"),"",INDEX('Main Template'!$J$22:$AN$505,Vacay_Template!$A395,Vacay_Template!P$1))</f>
        <v>0</v>
      </c>
      <c r="Q395">
        <f>IF(OR(Q$1=":=",$A395=";"),"",INDEX('Main Template'!$J$22:$AN$505,Vacay_Template!$A395,Vacay_Template!Q$1))</f>
        <v>0</v>
      </c>
      <c r="R395">
        <f>IF(OR(R$1=":=",$A395=";"),"",INDEX('Main Template'!$J$22:$AN$505,Vacay_Template!$A395,Vacay_Template!R$1))</f>
        <v>0</v>
      </c>
      <c r="S395">
        <f>IF(OR(S$1=":=",$A395=";"),"",INDEX('Main Template'!$J$22:$AN$505,Vacay_Template!$A395,Vacay_Template!S$1))</f>
        <v>0</v>
      </c>
      <c r="T395">
        <f>IF(OR(T$1=":=",$A395=";"),"",INDEX('Main Template'!$J$22:$AN$505,Vacay_Template!$A395,Vacay_Template!T$1))</f>
        <v>0</v>
      </c>
      <c r="U395">
        <f>IF(OR(U$1=":=",$A395=";"),"",INDEX('Main Template'!$J$22:$AN$505,Vacay_Template!$A395,Vacay_Template!U$1))</f>
        <v>0</v>
      </c>
      <c r="V395">
        <f>IF(OR(V$1=":=",$A395=";"),"",INDEX('Main Template'!$J$22:$AN$505,Vacay_Template!$A395,Vacay_Template!V$1))</f>
        <v>0</v>
      </c>
      <c r="W395">
        <f>IF(OR(W$1=":=",$A395=";"),"",INDEX('Main Template'!$J$22:$AN$505,Vacay_Template!$A395,Vacay_Template!W$1))</f>
        <v>0</v>
      </c>
      <c r="X395">
        <f>IF(OR(X$1=":=",$A395=";"),"",INDEX('Main Template'!$J$22:$AN$505,Vacay_Template!$A395,Vacay_Template!X$1))</f>
        <v>0</v>
      </c>
      <c r="Y395">
        <f>IF(OR(Y$1=":=",$A395=";"),"",INDEX('Main Template'!$J$22:$AN$505,Vacay_Template!$A395,Vacay_Template!Y$1))</f>
        <v>0</v>
      </c>
      <c r="Z395">
        <f>IF(OR(Z$1=":=",$A395=";"),"",INDEX('Main Template'!$J$22:$AN$505,Vacay_Template!$A395,Vacay_Template!Z$1))</f>
        <v>0</v>
      </c>
      <c r="AA395">
        <f>IF(OR(AA$1=":=",$A395=";"),"",INDEX('Main Template'!$J$22:$AN$505,Vacay_Template!$A395,Vacay_Template!AA$1))</f>
        <v>0</v>
      </c>
      <c r="AB395">
        <f>IF(OR(AB$1=":=",$A395=";"),"",INDEX('Main Template'!$J$22:$AN$505,Vacay_Template!$A395,Vacay_Template!AB$1))</f>
        <v>0</v>
      </c>
      <c r="AC395">
        <f>IF(OR(AC$1=":=",$A395=";"),"",INDEX('Main Template'!$J$22:$AN$505,Vacay_Template!$A395,Vacay_Template!AC$1))</f>
        <v>0</v>
      </c>
      <c r="AD395">
        <f>IF(OR(AD$1=":=",$A395=";"),"",INDEX('Main Template'!$J$22:$AN$505,Vacay_Template!$A395,Vacay_Template!AD$1))</f>
        <v>0</v>
      </c>
      <c r="AE395" t="str">
        <f>IF(OR(AE$1=":=",$A395=";"),"",INDEX('Main Template'!$J$22:$AN$505,Vacay_Template!$A395,Vacay_Template!AE$1))</f>
        <v/>
      </c>
      <c r="AF395" t="e">
        <f>IF(OR(AF$1=":=",$A395=";"),"",INDEX('Main Template'!$J$22:$AN$505,Vacay_Template!$A395,Vacay_Template!AF$1))</f>
        <v>#VALUE!</v>
      </c>
    </row>
    <row r="396" spans="1:32">
      <c r="A396">
        <f>IF(A395=";","",IF('Main Template'!I416&lt;='Main Template'!$F$9,'Main Template'!I416,";"))</f>
        <v>0</v>
      </c>
      <c r="B396">
        <f>IF(OR(B$1=":=",$A396=";"),"",INDEX('Main Template'!$J$22:$AN$505,Vacay_Template!$A396,Vacay_Template!B$1))</f>
        <v>0</v>
      </c>
      <c r="C396">
        <f>IF(OR(C$1=":=",$A396=";"),"",INDEX('Main Template'!$J$22:$AN$505,Vacay_Template!$A396,Vacay_Template!C$1))</f>
        <v>0</v>
      </c>
      <c r="D396">
        <f>IF(OR(D$1=":=",$A396=";"),"",INDEX('Main Template'!$J$22:$AN$505,Vacay_Template!$A396,Vacay_Template!D$1))</f>
        <v>0</v>
      </c>
      <c r="E396">
        <f>IF(OR(E$1=":=",$A396=";"),"",INDEX('Main Template'!$J$22:$AN$505,Vacay_Template!$A396,Vacay_Template!E$1))</f>
        <v>0</v>
      </c>
      <c r="F396">
        <f>IF(OR(F$1=":=",$A396=";"),"",INDEX('Main Template'!$J$22:$AN$505,Vacay_Template!$A396,Vacay_Template!F$1))</f>
        <v>0</v>
      </c>
      <c r="G396">
        <f>IF(OR(G$1=":=",$A396=";"),"",INDEX('Main Template'!$J$22:$AN$505,Vacay_Template!$A396,Vacay_Template!G$1))</f>
        <v>0</v>
      </c>
      <c r="H396">
        <f>IF(OR(H$1=":=",$A396=";"),"",INDEX('Main Template'!$J$22:$AN$505,Vacay_Template!$A396,Vacay_Template!H$1))</f>
        <v>0</v>
      </c>
      <c r="I396">
        <f>IF(OR(I$1=":=",$A396=";"),"",INDEX('Main Template'!$J$22:$AN$505,Vacay_Template!$A396,Vacay_Template!I$1))</f>
        <v>0</v>
      </c>
      <c r="J396">
        <f>IF(OR(J$1=":=",$A396=";"),"",INDEX('Main Template'!$J$22:$AN$505,Vacay_Template!$A396,Vacay_Template!J$1))</f>
        <v>0</v>
      </c>
      <c r="K396">
        <f>IF(OR(K$1=":=",$A396=";"),"",INDEX('Main Template'!$J$22:$AN$505,Vacay_Template!$A396,Vacay_Template!K$1))</f>
        <v>0</v>
      </c>
      <c r="L396">
        <f>IF(OR(L$1=":=",$A396=";"),"",INDEX('Main Template'!$J$22:$AN$505,Vacay_Template!$A396,Vacay_Template!L$1))</f>
        <v>0</v>
      </c>
      <c r="M396">
        <f>IF(OR(M$1=":=",$A396=";"),"",INDEX('Main Template'!$J$22:$AN$505,Vacay_Template!$A396,Vacay_Template!M$1))</f>
        <v>0</v>
      </c>
      <c r="N396">
        <f>IF(OR(N$1=":=",$A396=";"),"",INDEX('Main Template'!$J$22:$AN$505,Vacay_Template!$A396,Vacay_Template!N$1))</f>
        <v>0</v>
      </c>
      <c r="O396">
        <f>IF(OR(O$1=":=",$A396=";"),"",INDEX('Main Template'!$J$22:$AN$505,Vacay_Template!$A396,Vacay_Template!O$1))</f>
        <v>0</v>
      </c>
      <c r="P396">
        <f>IF(OR(P$1=":=",$A396=";"),"",INDEX('Main Template'!$J$22:$AN$505,Vacay_Template!$A396,Vacay_Template!P$1))</f>
        <v>0</v>
      </c>
      <c r="Q396">
        <f>IF(OR(Q$1=":=",$A396=";"),"",INDEX('Main Template'!$J$22:$AN$505,Vacay_Template!$A396,Vacay_Template!Q$1))</f>
        <v>0</v>
      </c>
      <c r="R396">
        <f>IF(OR(R$1=":=",$A396=";"),"",INDEX('Main Template'!$J$22:$AN$505,Vacay_Template!$A396,Vacay_Template!R$1))</f>
        <v>0</v>
      </c>
      <c r="S396">
        <f>IF(OR(S$1=":=",$A396=";"),"",INDEX('Main Template'!$J$22:$AN$505,Vacay_Template!$A396,Vacay_Template!S$1))</f>
        <v>0</v>
      </c>
      <c r="T396">
        <f>IF(OR(T$1=":=",$A396=";"),"",INDEX('Main Template'!$J$22:$AN$505,Vacay_Template!$A396,Vacay_Template!T$1))</f>
        <v>0</v>
      </c>
      <c r="U396">
        <f>IF(OR(U$1=":=",$A396=";"),"",INDEX('Main Template'!$J$22:$AN$505,Vacay_Template!$A396,Vacay_Template!U$1))</f>
        <v>0</v>
      </c>
      <c r="V396">
        <f>IF(OR(V$1=":=",$A396=";"),"",INDEX('Main Template'!$J$22:$AN$505,Vacay_Template!$A396,Vacay_Template!V$1))</f>
        <v>0</v>
      </c>
      <c r="W396">
        <f>IF(OR(W$1=":=",$A396=";"),"",INDEX('Main Template'!$J$22:$AN$505,Vacay_Template!$A396,Vacay_Template!W$1))</f>
        <v>0</v>
      </c>
      <c r="X396">
        <f>IF(OR(X$1=":=",$A396=";"),"",INDEX('Main Template'!$J$22:$AN$505,Vacay_Template!$A396,Vacay_Template!X$1))</f>
        <v>0</v>
      </c>
      <c r="Y396">
        <f>IF(OR(Y$1=":=",$A396=";"),"",INDEX('Main Template'!$J$22:$AN$505,Vacay_Template!$A396,Vacay_Template!Y$1))</f>
        <v>0</v>
      </c>
      <c r="Z396">
        <f>IF(OR(Z$1=":=",$A396=";"),"",INDEX('Main Template'!$J$22:$AN$505,Vacay_Template!$A396,Vacay_Template!Z$1))</f>
        <v>0</v>
      </c>
      <c r="AA396">
        <f>IF(OR(AA$1=":=",$A396=";"),"",INDEX('Main Template'!$J$22:$AN$505,Vacay_Template!$A396,Vacay_Template!AA$1))</f>
        <v>0</v>
      </c>
      <c r="AB396">
        <f>IF(OR(AB$1=":=",$A396=";"),"",INDEX('Main Template'!$J$22:$AN$505,Vacay_Template!$A396,Vacay_Template!AB$1))</f>
        <v>0</v>
      </c>
      <c r="AC396">
        <f>IF(OR(AC$1=":=",$A396=";"),"",INDEX('Main Template'!$J$22:$AN$505,Vacay_Template!$A396,Vacay_Template!AC$1))</f>
        <v>0</v>
      </c>
      <c r="AD396">
        <f>IF(OR(AD$1=":=",$A396=";"),"",INDEX('Main Template'!$J$22:$AN$505,Vacay_Template!$A396,Vacay_Template!AD$1))</f>
        <v>0</v>
      </c>
      <c r="AE396" t="str">
        <f>IF(OR(AE$1=":=",$A396=";"),"",INDEX('Main Template'!$J$22:$AN$505,Vacay_Template!$A396,Vacay_Template!AE$1))</f>
        <v/>
      </c>
      <c r="AF396" t="e">
        <f>IF(OR(AF$1=":=",$A396=";"),"",INDEX('Main Template'!$J$22:$AN$505,Vacay_Template!$A396,Vacay_Template!AF$1))</f>
        <v>#VALUE!</v>
      </c>
    </row>
    <row r="397" spans="1:32">
      <c r="A397">
        <f>IF(A396=";","",IF('Main Template'!I417&lt;='Main Template'!$F$9,'Main Template'!I417,";"))</f>
        <v>0</v>
      </c>
      <c r="B397">
        <f>IF(OR(B$1=":=",$A397=";"),"",INDEX('Main Template'!$J$22:$AN$505,Vacay_Template!$A397,Vacay_Template!B$1))</f>
        <v>0</v>
      </c>
      <c r="C397">
        <f>IF(OR(C$1=":=",$A397=";"),"",INDEX('Main Template'!$J$22:$AN$505,Vacay_Template!$A397,Vacay_Template!C$1))</f>
        <v>0</v>
      </c>
      <c r="D397">
        <f>IF(OR(D$1=":=",$A397=";"),"",INDEX('Main Template'!$J$22:$AN$505,Vacay_Template!$A397,Vacay_Template!D$1))</f>
        <v>0</v>
      </c>
      <c r="E397">
        <f>IF(OR(E$1=":=",$A397=";"),"",INDEX('Main Template'!$J$22:$AN$505,Vacay_Template!$A397,Vacay_Template!E$1))</f>
        <v>0</v>
      </c>
      <c r="F397">
        <f>IF(OR(F$1=":=",$A397=";"),"",INDEX('Main Template'!$J$22:$AN$505,Vacay_Template!$A397,Vacay_Template!F$1))</f>
        <v>0</v>
      </c>
      <c r="G397">
        <f>IF(OR(G$1=":=",$A397=";"),"",INDEX('Main Template'!$J$22:$AN$505,Vacay_Template!$A397,Vacay_Template!G$1))</f>
        <v>0</v>
      </c>
      <c r="H397">
        <f>IF(OR(H$1=":=",$A397=";"),"",INDEX('Main Template'!$J$22:$AN$505,Vacay_Template!$A397,Vacay_Template!H$1))</f>
        <v>0</v>
      </c>
      <c r="I397">
        <f>IF(OR(I$1=":=",$A397=";"),"",INDEX('Main Template'!$J$22:$AN$505,Vacay_Template!$A397,Vacay_Template!I$1))</f>
        <v>0</v>
      </c>
      <c r="J397">
        <f>IF(OR(J$1=":=",$A397=";"),"",INDEX('Main Template'!$J$22:$AN$505,Vacay_Template!$A397,Vacay_Template!J$1))</f>
        <v>0</v>
      </c>
      <c r="K397">
        <f>IF(OR(K$1=":=",$A397=";"),"",INDEX('Main Template'!$J$22:$AN$505,Vacay_Template!$A397,Vacay_Template!K$1))</f>
        <v>0</v>
      </c>
      <c r="L397">
        <f>IF(OR(L$1=":=",$A397=";"),"",INDEX('Main Template'!$J$22:$AN$505,Vacay_Template!$A397,Vacay_Template!L$1))</f>
        <v>0</v>
      </c>
      <c r="M397">
        <f>IF(OR(M$1=":=",$A397=";"),"",INDEX('Main Template'!$J$22:$AN$505,Vacay_Template!$A397,Vacay_Template!M$1))</f>
        <v>0</v>
      </c>
      <c r="N397">
        <f>IF(OR(N$1=":=",$A397=";"),"",INDEX('Main Template'!$J$22:$AN$505,Vacay_Template!$A397,Vacay_Template!N$1))</f>
        <v>0</v>
      </c>
      <c r="O397">
        <f>IF(OR(O$1=":=",$A397=";"),"",INDEX('Main Template'!$J$22:$AN$505,Vacay_Template!$A397,Vacay_Template!O$1))</f>
        <v>0</v>
      </c>
      <c r="P397">
        <f>IF(OR(P$1=":=",$A397=";"),"",INDEX('Main Template'!$J$22:$AN$505,Vacay_Template!$A397,Vacay_Template!P$1))</f>
        <v>0</v>
      </c>
      <c r="Q397">
        <f>IF(OR(Q$1=":=",$A397=";"),"",INDEX('Main Template'!$J$22:$AN$505,Vacay_Template!$A397,Vacay_Template!Q$1))</f>
        <v>0</v>
      </c>
      <c r="R397">
        <f>IF(OR(R$1=":=",$A397=";"),"",INDEX('Main Template'!$J$22:$AN$505,Vacay_Template!$A397,Vacay_Template!R$1))</f>
        <v>0</v>
      </c>
      <c r="S397">
        <f>IF(OR(S$1=":=",$A397=";"),"",INDEX('Main Template'!$J$22:$AN$505,Vacay_Template!$A397,Vacay_Template!S$1))</f>
        <v>0</v>
      </c>
      <c r="T397">
        <f>IF(OR(T$1=":=",$A397=";"),"",INDEX('Main Template'!$J$22:$AN$505,Vacay_Template!$A397,Vacay_Template!T$1))</f>
        <v>0</v>
      </c>
      <c r="U397">
        <f>IF(OR(U$1=":=",$A397=";"),"",INDEX('Main Template'!$J$22:$AN$505,Vacay_Template!$A397,Vacay_Template!U$1))</f>
        <v>0</v>
      </c>
      <c r="V397">
        <f>IF(OR(V$1=":=",$A397=";"),"",INDEX('Main Template'!$J$22:$AN$505,Vacay_Template!$A397,Vacay_Template!V$1))</f>
        <v>0</v>
      </c>
      <c r="W397">
        <f>IF(OR(W$1=":=",$A397=";"),"",INDEX('Main Template'!$J$22:$AN$505,Vacay_Template!$A397,Vacay_Template!W$1))</f>
        <v>0</v>
      </c>
      <c r="X397">
        <f>IF(OR(X$1=":=",$A397=";"),"",INDEX('Main Template'!$J$22:$AN$505,Vacay_Template!$A397,Vacay_Template!X$1))</f>
        <v>0</v>
      </c>
      <c r="Y397">
        <f>IF(OR(Y$1=":=",$A397=";"),"",INDEX('Main Template'!$J$22:$AN$505,Vacay_Template!$A397,Vacay_Template!Y$1))</f>
        <v>0</v>
      </c>
      <c r="Z397">
        <f>IF(OR(Z$1=":=",$A397=";"),"",INDEX('Main Template'!$J$22:$AN$505,Vacay_Template!$A397,Vacay_Template!Z$1))</f>
        <v>0</v>
      </c>
      <c r="AA397">
        <f>IF(OR(AA$1=":=",$A397=";"),"",INDEX('Main Template'!$J$22:$AN$505,Vacay_Template!$A397,Vacay_Template!AA$1))</f>
        <v>0</v>
      </c>
      <c r="AB397">
        <f>IF(OR(AB$1=":=",$A397=";"),"",INDEX('Main Template'!$J$22:$AN$505,Vacay_Template!$A397,Vacay_Template!AB$1))</f>
        <v>0</v>
      </c>
      <c r="AC397">
        <f>IF(OR(AC$1=":=",$A397=";"),"",INDEX('Main Template'!$J$22:$AN$505,Vacay_Template!$A397,Vacay_Template!AC$1))</f>
        <v>0</v>
      </c>
      <c r="AD397">
        <f>IF(OR(AD$1=":=",$A397=";"),"",INDEX('Main Template'!$J$22:$AN$505,Vacay_Template!$A397,Vacay_Template!AD$1))</f>
        <v>0</v>
      </c>
      <c r="AE397" t="str">
        <f>IF(OR(AE$1=":=",$A397=";"),"",INDEX('Main Template'!$J$22:$AN$505,Vacay_Template!$A397,Vacay_Template!AE$1))</f>
        <v/>
      </c>
      <c r="AF397" t="e">
        <f>IF(OR(AF$1=":=",$A397=";"),"",INDEX('Main Template'!$J$22:$AN$505,Vacay_Template!$A397,Vacay_Template!AF$1))</f>
        <v>#VALUE!</v>
      </c>
    </row>
    <row r="398" spans="1:32">
      <c r="A398">
        <f>IF(A397=";","",IF('Main Template'!I418&lt;='Main Template'!$F$9,'Main Template'!I418,";"))</f>
        <v>0</v>
      </c>
      <c r="B398">
        <f>IF(OR(B$1=":=",$A398=";"),"",INDEX('Main Template'!$J$22:$AN$505,Vacay_Template!$A398,Vacay_Template!B$1))</f>
        <v>0</v>
      </c>
      <c r="C398">
        <f>IF(OR(C$1=":=",$A398=";"),"",INDEX('Main Template'!$J$22:$AN$505,Vacay_Template!$A398,Vacay_Template!C$1))</f>
        <v>0</v>
      </c>
      <c r="D398">
        <f>IF(OR(D$1=":=",$A398=";"),"",INDEX('Main Template'!$J$22:$AN$505,Vacay_Template!$A398,Vacay_Template!D$1))</f>
        <v>0</v>
      </c>
      <c r="E398">
        <f>IF(OR(E$1=":=",$A398=";"),"",INDEX('Main Template'!$J$22:$AN$505,Vacay_Template!$A398,Vacay_Template!E$1))</f>
        <v>0</v>
      </c>
      <c r="F398">
        <f>IF(OR(F$1=":=",$A398=";"),"",INDEX('Main Template'!$J$22:$AN$505,Vacay_Template!$A398,Vacay_Template!F$1))</f>
        <v>0</v>
      </c>
      <c r="G398">
        <f>IF(OR(G$1=":=",$A398=";"),"",INDEX('Main Template'!$J$22:$AN$505,Vacay_Template!$A398,Vacay_Template!G$1))</f>
        <v>0</v>
      </c>
      <c r="H398">
        <f>IF(OR(H$1=":=",$A398=";"),"",INDEX('Main Template'!$J$22:$AN$505,Vacay_Template!$A398,Vacay_Template!H$1))</f>
        <v>0</v>
      </c>
      <c r="I398">
        <f>IF(OR(I$1=":=",$A398=";"),"",INDEX('Main Template'!$J$22:$AN$505,Vacay_Template!$A398,Vacay_Template!I$1))</f>
        <v>0</v>
      </c>
      <c r="J398">
        <f>IF(OR(J$1=":=",$A398=";"),"",INDEX('Main Template'!$J$22:$AN$505,Vacay_Template!$A398,Vacay_Template!J$1))</f>
        <v>0</v>
      </c>
      <c r="K398">
        <f>IF(OR(K$1=":=",$A398=";"),"",INDEX('Main Template'!$J$22:$AN$505,Vacay_Template!$A398,Vacay_Template!K$1))</f>
        <v>0</v>
      </c>
      <c r="L398">
        <f>IF(OR(L$1=":=",$A398=";"),"",INDEX('Main Template'!$J$22:$AN$505,Vacay_Template!$A398,Vacay_Template!L$1))</f>
        <v>0</v>
      </c>
      <c r="M398">
        <f>IF(OR(M$1=":=",$A398=";"),"",INDEX('Main Template'!$J$22:$AN$505,Vacay_Template!$A398,Vacay_Template!M$1))</f>
        <v>0</v>
      </c>
      <c r="N398">
        <f>IF(OR(N$1=":=",$A398=";"),"",INDEX('Main Template'!$J$22:$AN$505,Vacay_Template!$A398,Vacay_Template!N$1))</f>
        <v>0</v>
      </c>
      <c r="O398">
        <f>IF(OR(O$1=":=",$A398=";"),"",INDEX('Main Template'!$J$22:$AN$505,Vacay_Template!$A398,Vacay_Template!O$1))</f>
        <v>0</v>
      </c>
      <c r="P398">
        <f>IF(OR(P$1=":=",$A398=";"),"",INDEX('Main Template'!$J$22:$AN$505,Vacay_Template!$A398,Vacay_Template!P$1))</f>
        <v>0</v>
      </c>
      <c r="Q398">
        <f>IF(OR(Q$1=":=",$A398=";"),"",INDEX('Main Template'!$J$22:$AN$505,Vacay_Template!$A398,Vacay_Template!Q$1))</f>
        <v>0</v>
      </c>
      <c r="R398">
        <f>IF(OR(R$1=":=",$A398=";"),"",INDEX('Main Template'!$J$22:$AN$505,Vacay_Template!$A398,Vacay_Template!R$1))</f>
        <v>0</v>
      </c>
      <c r="S398">
        <f>IF(OR(S$1=":=",$A398=";"),"",INDEX('Main Template'!$J$22:$AN$505,Vacay_Template!$A398,Vacay_Template!S$1))</f>
        <v>0</v>
      </c>
      <c r="T398">
        <f>IF(OR(T$1=":=",$A398=";"),"",INDEX('Main Template'!$J$22:$AN$505,Vacay_Template!$A398,Vacay_Template!T$1))</f>
        <v>0</v>
      </c>
      <c r="U398">
        <f>IF(OR(U$1=":=",$A398=";"),"",INDEX('Main Template'!$J$22:$AN$505,Vacay_Template!$A398,Vacay_Template!U$1))</f>
        <v>0</v>
      </c>
      <c r="V398">
        <f>IF(OR(V$1=":=",$A398=";"),"",INDEX('Main Template'!$J$22:$AN$505,Vacay_Template!$A398,Vacay_Template!V$1))</f>
        <v>0</v>
      </c>
      <c r="W398">
        <f>IF(OR(W$1=":=",$A398=";"),"",INDEX('Main Template'!$J$22:$AN$505,Vacay_Template!$A398,Vacay_Template!W$1))</f>
        <v>0</v>
      </c>
      <c r="X398">
        <f>IF(OR(X$1=":=",$A398=";"),"",INDEX('Main Template'!$J$22:$AN$505,Vacay_Template!$A398,Vacay_Template!X$1))</f>
        <v>0</v>
      </c>
      <c r="Y398">
        <f>IF(OR(Y$1=":=",$A398=";"),"",INDEX('Main Template'!$J$22:$AN$505,Vacay_Template!$A398,Vacay_Template!Y$1))</f>
        <v>0</v>
      </c>
      <c r="Z398">
        <f>IF(OR(Z$1=":=",$A398=";"),"",INDEX('Main Template'!$J$22:$AN$505,Vacay_Template!$A398,Vacay_Template!Z$1))</f>
        <v>0</v>
      </c>
      <c r="AA398">
        <f>IF(OR(AA$1=":=",$A398=";"),"",INDEX('Main Template'!$J$22:$AN$505,Vacay_Template!$A398,Vacay_Template!AA$1))</f>
        <v>0</v>
      </c>
      <c r="AB398">
        <f>IF(OR(AB$1=":=",$A398=";"),"",INDEX('Main Template'!$J$22:$AN$505,Vacay_Template!$A398,Vacay_Template!AB$1))</f>
        <v>0</v>
      </c>
      <c r="AC398">
        <f>IF(OR(AC$1=":=",$A398=";"),"",INDEX('Main Template'!$J$22:$AN$505,Vacay_Template!$A398,Vacay_Template!AC$1))</f>
        <v>0</v>
      </c>
      <c r="AD398">
        <f>IF(OR(AD$1=":=",$A398=";"),"",INDEX('Main Template'!$J$22:$AN$505,Vacay_Template!$A398,Vacay_Template!AD$1))</f>
        <v>0</v>
      </c>
      <c r="AE398" t="str">
        <f>IF(OR(AE$1=":=",$A398=";"),"",INDEX('Main Template'!$J$22:$AN$505,Vacay_Template!$A398,Vacay_Template!AE$1))</f>
        <v/>
      </c>
      <c r="AF398" t="e">
        <f>IF(OR(AF$1=":=",$A398=";"),"",INDEX('Main Template'!$J$22:$AN$505,Vacay_Template!$A398,Vacay_Template!AF$1))</f>
        <v>#VALUE!</v>
      </c>
    </row>
    <row r="399" spans="1:32">
      <c r="A399">
        <f>IF(A398=";","",IF('Main Template'!I419&lt;='Main Template'!$F$9,'Main Template'!I419,";"))</f>
        <v>0</v>
      </c>
      <c r="B399">
        <f>IF(OR(B$1=":=",$A399=";"),"",INDEX('Main Template'!$J$22:$AN$505,Vacay_Template!$A399,Vacay_Template!B$1))</f>
        <v>0</v>
      </c>
      <c r="C399">
        <f>IF(OR(C$1=":=",$A399=";"),"",INDEX('Main Template'!$J$22:$AN$505,Vacay_Template!$A399,Vacay_Template!C$1))</f>
        <v>0</v>
      </c>
      <c r="D399">
        <f>IF(OR(D$1=":=",$A399=";"),"",INDEX('Main Template'!$J$22:$AN$505,Vacay_Template!$A399,Vacay_Template!D$1))</f>
        <v>0</v>
      </c>
      <c r="E399">
        <f>IF(OR(E$1=":=",$A399=";"),"",INDEX('Main Template'!$J$22:$AN$505,Vacay_Template!$A399,Vacay_Template!E$1))</f>
        <v>0</v>
      </c>
      <c r="F399">
        <f>IF(OR(F$1=":=",$A399=";"),"",INDEX('Main Template'!$J$22:$AN$505,Vacay_Template!$A399,Vacay_Template!F$1))</f>
        <v>0</v>
      </c>
      <c r="G399">
        <f>IF(OR(G$1=":=",$A399=";"),"",INDEX('Main Template'!$J$22:$AN$505,Vacay_Template!$A399,Vacay_Template!G$1))</f>
        <v>0</v>
      </c>
      <c r="H399">
        <f>IF(OR(H$1=":=",$A399=";"),"",INDEX('Main Template'!$J$22:$AN$505,Vacay_Template!$A399,Vacay_Template!H$1))</f>
        <v>0</v>
      </c>
      <c r="I399">
        <f>IF(OR(I$1=":=",$A399=";"),"",INDEX('Main Template'!$J$22:$AN$505,Vacay_Template!$A399,Vacay_Template!I$1))</f>
        <v>0</v>
      </c>
      <c r="J399">
        <f>IF(OR(J$1=":=",$A399=";"),"",INDEX('Main Template'!$J$22:$AN$505,Vacay_Template!$A399,Vacay_Template!J$1))</f>
        <v>0</v>
      </c>
      <c r="K399">
        <f>IF(OR(K$1=":=",$A399=";"),"",INDEX('Main Template'!$J$22:$AN$505,Vacay_Template!$A399,Vacay_Template!K$1))</f>
        <v>0</v>
      </c>
      <c r="L399">
        <f>IF(OR(L$1=":=",$A399=";"),"",INDEX('Main Template'!$J$22:$AN$505,Vacay_Template!$A399,Vacay_Template!L$1))</f>
        <v>0</v>
      </c>
      <c r="M399">
        <f>IF(OR(M$1=":=",$A399=";"),"",INDEX('Main Template'!$J$22:$AN$505,Vacay_Template!$A399,Vacay_Template!M$1))</f>
        <v>0</v>
      </c>
      <c r="N399">
        <f>IF(OR(N$1=":=",$A399=";"),"",INDEX('Main Template'!$J$22:$AN$505,Vacay_Template!$A399,Vacay_Template!N$1))</f>
        <v>0</v>
      </c>
      <c r="O399">
        <f>IF(OR(O$1=":=",$A399=";"),"",INDEX('Main Template'!$J$22:$AN$505,Vacay_Template!$A399,Vacay_Template!O$1))</f>
        <v>0</v>
      </c>
      <c r="P399">
        <f>IF(OR(P$1=":=",$A399=";"),"",INDEX('Main Template'!$J$22:$AN$505,Vacay_Template!$A399,Vacay_Template!P$1))</f>
        <v>0</v>
      </c>
      <c r="Q399">
        <f>IF(OR(Q$1=":=",$A399=";"),"",INDEX('Main Template'!$J$22:$AN$505,Vacay_Template!$A399,Vacay_Template!Q$1))</f>
        <v>0</v>
      </c>
      <c r="R399">
        <f>IF(OR(R$1=":=",$A399=";"),"",INDEX('Main Template'!$J$22:$AN$505,Vacay_Template!$A399,Vacay_Template!R$1))</f>
        <v>0</v>
      </c>
      <c r="S399">
        <f>IF(OR(S$1=":=",$A399=";"),"",INDEX('Main Template'!$J$22:$AN$505,Vacay_Template!$A399,Vacay_Template!S$1))</f>
        <v>0</v>
      </c>
      <c r="T399">
        <f>IF(OR(T$1=":=",$A399=";"),"",INDEX('Main Template'!$J$22:$AN$505,Vacay_Template!$A399,Vacay_Template!T$1))</f>
        <v>0</v>
      </c>
      <c r="U399">
        <f>IF(OR(U$1=":=",$A399=";"),"",INDEX('Main Template'!$J$22:$AN$505,Vacay_Template!$A399,Vacay_Template!U$1))</f>
        <v>0</v>
      </c>
      <c r="V399">
        <f>IF(OR(V$1=":=",$A399=";"),"",INDEX('Main Template'!$J$22:$AN$505,Vacay_Template!$A399,Vacay_Template!V$1))</f>
        <v>0</v>
      </c>
      <c r="W399">
        <f>IF(OR(W$1=":=",$A399=";"),"",INDEX('Main Template'!$J$22:$AN$505,Vacay_Template!$A399,Vacay_Template!W$1))</f>
        <v>0</v>
      </c>
      <c r="X399">
        <f>IF(OR(X$1=":=",$A399=";"),"",INDEX('Main Template'!$J$22:$AN$505,Vacay_Template!$A399,Vacay_Template!X$1))</f>
        <v>0</v>
      </c>
      <c r="Y399">
        <f>IF(OR(Y$1=":=",$A399=";"),"",INDEX('Main Template'!$J$22:$AN$505,Vacay_Template!$A399,Vacay_Template!Y$1))</f>
        <v>0</v>
      </c>
      <c r="Z399">
        <f>IF(OR(Z$1=":=",$A399=";"),"",INDEX('Main Template'!$J$22:$AN$505,Vacay_Template!$A399,Vacay_Template!Z$1))</f>
        <v>0</v>
      </c>
      <c r="AA399">
        <f>IF(OR(AA$1=":=",$A399=";"),"",INDEX('Main Template'!$J$22:$AN$505,Vacay_Template!$A399,Vacay_Template!AA$1))</f>
        <v>0</v>
      </c>
      <c r="AB399">
        <f>IF(OR(AB$1=":=",$A399=";"),"",INDEX('Main Template'!$J$22:$AN$505,Vacay_Template!$A399,Vacay_Template!AB$1))</f>
        <v>0</v>
      </c>
      <c r="AC399">
        <f>IF(OR(AC$1=":=",$A399=";"),"",INDEX('Main Template'!$J$22:$AN$505,Vacay_Template!$A399,Vacay_Template!AC$1))</f>
        <v>0</v>
      </c>
      <c r="AD399">
        <f>IF(OR(AD$1=":=",$A399=";"),"",INDEX('Main Template'!$J$22:$AN$505,Vacay_Template!$A399,Vacay_Template!AD$1))</f>
        <v>0</v>
      </c>
      <c r="AE399" t="str">
        <f>IF(OR(AE$1=":=",$A399=";"),"",INDEX('Main Template'!$J$22:$AN$505,Vacay_Template!$A399,Vacay_Template!AE$1))</f>
        <v/>
      </c>
      <c r="AF399" t="e">
        <f>IF(OR(AF$1=":=",$A399=";"),"",INDEX('Main Template'!$J$22:$AN$505,Vacay_Template!$A399,Vacay_Template!AF$1))</f>
        <v>#VALUE!</v>
      </c>
    </row>
    <row r="400" spans="1:32">
      <c r="A400">
        <f>IF(A399=";","",IF('Main Template'!I420&lt;='Main Template'!$F$9,'Main Template'!I420,";"))</f>
        <v>0</v>
      </c>
      <c r="B400">
        <f>IF(OR(B$1=":=",$A400=";"),"",INDEX('Main Template'!$J$22:$AN$505,Vacay_Template!$A400,Vacay_Template!B$1))</f>
        <v>0</v>
      </c>
      <c r="C400">
        <f>IF(OR(C$1=":=",$A400=";"),"",INDEX('Main Template'!$J$22:$AN$505,Vacay_Template!$A400,Vacay_Template!C$1))</f>
        <v>0</v>
      </c>
      <c r="D400">
        <f>IF(OR(D$1=":=",$A400=";"),"",INDEX('Main Template'!$J$22:$AN$505,Vacay_Template!$A400,Vacay_Template!D$1))</f>
        <v>0</v>
      </c>
      <c r="E400">
        <f>IF(OR(E$1=":=",$A400=";"),"",INDEX('Main Template'!$J$22:$AN$505,Vacay_Template!$A400,Vacay_Template!E$1))</f>
        <v>0</v>
      </c>
      <c r="F400">
        <f>IF(OR(F$1=":=",$A400=";"),"",INDEX('Main Template'!$J$22:$AN$505,Vacay_Template!$A400,Vacay_Template!F$1))</f>
        <v>0</v>
      </c>
      <c r="G400">
        <f>IF(OR(G$1=":=",$A400=";"),"",INDEX('Main Template'!$J$22:$AN$505,Vacay_Template!$A400,Vacay_Template!G$1))</f>
        <v>0</v>
      </c>
      <c r="H400">
        <f>IF(OR(H$1=":=",$A400=";"),"",INDEX('Main Template'!$J$22:$AN$505,Vacay_Template!$A400,Vacay_Template!H$1))</f>
        <v>0</v>
      </c>
      <c r="I400">
        <f>IF(OR(I$1=":=",$A400=";"),"",INDEX('Main Template'!$J$22:$AN$505,Vacay_Template!$A400,Vacay_Template!I$1))</f>
        <v>0</v>
      </c>
      <c r="J400">
        <f>IF(OR(J$1=":=",$A400=";"),"",INDEX('Main Template'!$J$22:$AN$505,Vacay_Template!$A400,Vacay_Template!J$1))</f>
        <v>0</v>
      </c>
      <c r="K400">
        <f>IF(OR(K$1=":=",$A400=";"),"",INDEX('Main Template'!$J$22:$AN$505,Vacay_Template!$A400,Vacay_Template!K$1))</f>
        <v>0</v>
      </c>
      <c r="L400">
        <f>IF(OR(L$1=":=",$A400=";"),"",INDEX('Main Template'!$J$22:$AN$505,Vacay_Template!$A400,Vacay_Template!L$1))</f>
        <v>0</v>
      </c>
      <c r="M400">
        <f>IF(OR(M$1=":=",$A400=";"),"",INDEX('Main Template'!$J$22:$AN$505,Vacay_Template!$A400,Vacay_Template!M$1))</f>
        <v>0</v>
      </c>
      <c r="N400">
        <f>IF(OR(N$1=":=",$A400=";"),"",INDEX('Main Template'!$J$22:$AN$505,Vacay_Template!$A400,Vacay_Template!N$1))</f>
        <v>0</v>
      </c>
      <c r="O400">
        <f>IF(OR(O$1=":=",$A400=";"),"",INDEX('Main Template'!$J$22:$AN$505,Vacay_Template!$A400,Vacay_Template!O$1))</f>
        <v>0</v>
      </c>
      <c r="P400">
        <f>IF(OR(P$1=":=",$A400=";"),"",INDEX('Main Template'!$J$22:$AN$505,Vacay_Template!$A400,Vacay_Template!P$1))</f>
        <v>0</v>
      </c>
      <c r="Q400">
        <f>IF(OR(Q$1=":=",$A400=";"),"",INDEX('Main Template'!$J$22:$AN$505,Vacay_Template!$A400,Vacay_Template!Q$1))</f>
        <v>0</v>
      </c>
      <c r="R400">
        <f>IF(OR(R$1=":=",$A400=";"),"",INDEX('Main Template'!$J$22:$AN$505,Vacay_Template!$A400,Vacay_Template!R$1))</f>
        <v>0</v>
      </c>
      <c r="S400">
        <f>IF(OR(S$1=":=",$A400=";"),"",INDEX('Main Template'!$J$22:$AN$505,Vacay_Template!$A400,Vacay_Template!S$1))</f>
        <v>0</v>
      </c>
      <c r="T400">
        <f>IF(OR(T$1=":=",$A400=";"),"",INDEX('Main Template'!$J$22:$AN$505,Vacay_Template!$A400,Vacay_Template!T$1))</f>
        <v>0</v>
      </c>
      <c r="U400">
        <f>IF(OR(U$1=":=",$A400=";"),"",INDEX('Main Template'!$J$22:$AN$505,Vacay_Template!$A400,Vacay_Template!U$1))</f>
        <v>0</v>
      </c>
      <c r="V400">
        <f>IF(OR(V$1=":=",$A400=";"),"",INDEX('Main Template'!$J$22:$AN$505,Vacay_Template!$A400,Vacay_Template!V$1))</f>
        <v>0</v>
      </c>
      <c r="W400">
        <f>IF(OR(W$1=":=",$A400=";"),"",INDEX('Main Template'!$J$22:$AN$505,Vacay_Template!$A400,Vacay_Template!W$1))</f>
        <v>0</v>
      </c>
      <c r="X400">
        <f>IF(OR(X$1=":=",$A400=";"),"",INDEX('Main Template'!$J$22:$AN$505,Vacay_Template!$A400,Vacay_Template!X$1))</f>
        <v>0</v>
      </c>
      <c r="Y400">
        <f>IF(OR(Y$1=":=",$A400=";"),"",INDEX('Main Template'!$J$22:$AN$505,Vacay_Template!$A400,Vacay_Template!Y$1))</f>
        <v>0</v>
      </c>
      <c r="Z400">
        <f>IF(OR(Z$1=":=",$A400=";"),"",INDEX('Main Template'!$J$22:$AN$505,Vacay_Template!$A400,Vacay_Template!Z$1))</f>
        <v>0</v>
      </c>
      <c r="AA400">
        <f>IF(OR(AA$1=":=",$A400=";"),"",INDEX('Main Template'!$J$22:$AN$505,Vacay_Template!$A400,Vacay_Template!AA$1))</f>
        <v>0</v>
      </c>
      <c r="AB400">
        <f>IF(OR(AB$1=":=",$A400=";"),"",INDEX('Main Template'!$J$22:$AN$505,Vacay_Template!$A400,Vacay_Template!AB$1))</f>
        <v>0</v>
      </c>
      <c r="AC400">
        <f>IF(OR(AC$1=":=",$A400=";"),"",INDEX('Main Template'!$J$22:$AN$505,Vacay_Template!$A400,Vacay_Template!AC$1))</f>
        <v>0</v>
      </c>
      <c r="AD400">
        <f>IF(OR(AD$1=":=",$A400=";"),"",INDEX('Main Template'!$J$22:$AN$505,Vacay_Template!$A400,Vacay_Template!AD$1))</f>
        <v>0</v>
      </c>
      <c r="AE400" t="str">
        <f>IF(OR(AE$1=":=",$A400=";"),"",INDEX('Main Template'!$J$22:$AN$505,Vacay_Template!$A400,Vacay_Template!AE$1))</f>
        <v/>
      </c>
      <c r="AF400" t="e">
        <f>IF(OR(AF$1=":=",$A400=";"),"",INDEX('Main Template'!$J$22:$AN$505,Vacay_Template!$A400,Vacay_Template!AF$1))</f>
        <v>#VALUE!</v>
      </c>
    </row>
    <row r="401" spans="1:32">
      <c r="A401">
        <f>IF(A400=";","",IF('Main Template'!I421&lt;='Main Template'!$F$9,'Main Template'!I421,";"))</f>
        <v>0</v>
      </c>
      <c r="B401">
        <f>IF(OR(B$1=":=",$A401=";"),"",INDEX('Main Template'!$J$22:$AN$505,Vacay_Template!$A401,Vacay_Template!B$1))</f>
        <v>0</v>
      </c>
      <c r="C401">
        <f>IF(OR(C$1=":=",$A401=";"),"",INDEX('Main Template'!$J$22:$AN$505,Vacay_Template!$A401,Vacay_Template!C$1))</f>
        <v>0</v>
      </c>
      <c r="D401">
        <f>IF(OR(D$1=":=",$A401=";"),"",INDEX('Main Template'!$J$22:$AN$505,Vacay_Template!$A401,Vacay_Template!D$1))</f>
        <v>0</v>
      </c>
      <c r="E401">
        <f>IF(OR(E$1=":=",$A401=";"),"",INDEX('Main Template'!$J$22:$AN$505,Vacay_Template!$A401,Vacay_Template!E$1))</f>
        <v>0</v>
      </c>
      <c r="F401">
        <f>IF(OR(F$1=":=",$A401=";"),"",INDEX('Main Template'!$J$22:$AN$505,Vacay_Template!$A401,Vacay_Template!F$1))</f>
        <v>0</v>
      </c>
      <c r="G401">
        <f>IF(OR(G$1=":=",$A401=";"),"",INDEX('Main Template'!$J$22:$AN$505,Vacay_Template!$A401,Vacay_Template!G$1))</f>
        <v>0</v>
      </c>
      <c r="H401">
        <f>IF(OR(H$1=":=",$A401=";"),"",INDEX('Main Template'!$J$22:$AN$505,Vacay_Template!$A401,Vacay_Template!H$1))</f>
        <v>0</v>
      </c>
      <c r="I401">
        <f>IF(OR(I$1=":=",$A401=";"),"",INDEX('Main Template'!$J$22:$AN$505,Vacay_Template!$A401,Vacay_Template!I$1))</f>
        <v>0</v>
      </c>
      <c r="J401">
        <f>IF(OR(J$1=":=",$A401=";"),"",INDEX('Main Template'!$J$22:$AN$505,Vacay_Template!$A401,Vacay_Template!J$1))</f>
        <v>0</v>
      </c>
      <c r="K401">
        <f>IF(OR(K$1=":=",$A401=";"),"",INDEX('Main Template'!$J$22:$AN$505,Vacay_Template!$A401,Vacay_Template!K$1))</f>
        <v>0</v>
      </c>
      <c r="L401">
        <f>IF(OR(L$1=":=",$A401=";"),"",INDEX('Main Template'!$J$22:$AN$505,Vacay_Template!$A401,Vacay_Template!L$1))</f>
        <v>0</v>
      </c>
      <c r="M401">
        <f>IF(OR(M$1=":=",$A401=";"),"",INDEX('Main Template'!$J$22:$AN$505,Vacay_Template!$A401,Vacay_Template!M$1))</f>
        <v>0</v>
      </c>
      <c r="N401">
        <f>IF(OR(N$1=":=",$A401=";"),"",INDEX('Main Template'!$J$22:$AN$505,Vacay_Template!$A401,Vacay_Template!N$1))</f>
        <v>0</v>
      </c>
      <c r="O401">
        <f>IF(OR(O$1=":=",$A401=";"),"",INDEX('Main Template'!$J$22:$AN$505,Vacay_Template!$A401,Vacay_Template!O$1))</f>
        <v>0</v>
      </c>
      <c r="P401">
        <f>IF(OR(P$1=":=",$A401=";"),"",INDEX('Main Template'!$J$22:$AN$505,Vacay_Template!$A401,Vacay_Template!P$1))</f>
        <v>0</v>
      </c>
      <c r="Q401">
        <f>IF(OR(Q$1=":=",$A401=";"),"",INDEX('Main Template'!$J$22:$AN$505,Vacay_Template!$A401,Vacay_Template!Q$1))</f>
        <v>0</v>
      </c>
      <c r="R401">
        <f>IF(OR(R$1=":=",$A401=";"),"",INDEX('Main Template'!$J$22:$AN$505,Vacay_Template!$A401,Vacay_Template!R$1))</f>
        <v>0</v>
      </c>
      <c r="S401">
        <f>IF(OR(S$1=":=",$A401=";"),"",INDEX('Main Template'!$J$22:$AN$505,Vacay_Template!$A401,Vacay_Template!S$1))</f>
        <v>0</v>
      </c>
      <c r="T401">
        <f>IF(OR(T$1=":=",$A401=";"),"",INDEX('Main Template'!$J$22:$AN$505,Vacay_Template!$A401,Vacay_Template!T$1))</f>
        <v>0</v>
      </c>
      <c r="U401">
        <f>IF(OR(U$1=":=",$A401=";"),"",INDEX('Main Template'!$J$22:$AN$505,Vacay_Template!$A401,Vacay_Template!U$1))</f>
        <v>0</v>
      </c>
      <c r="V401">
        <f>IF(OR(V$1=":=",$A401=";"),"",INDEX('Main Template'!$J$22:$AN$505,Vacay_Template!$A401,Vacay_Template!V$1))</f>
        <v>0</v>
      </c>
      <c r="W401">
        <f>IF(OR(W$1=":=",$A401=";"),"",INDEX('Main Template'!$J$22:$AN$505,Vacay_Template!$A401,Vacay_Template!W$1))</f>
        <v>0</v>
      </c>
      <c r="X401">
        <f>IF(OR(X$1=":=",$A401=";"),"",INDEX('Main Template'!$J$22:$AN$505,Vacay_Template!$A401,Vacay_Template!X$1))</f>
        <v>0</v>
      </c>
      <c r="Y401">
        <f>IF(OR(Y$1=":=",$A401=";"),"",INDEX('Main Template'!$J$22:$AN$505,Vacay_Template!$A401,Vacay_Template!Y$1))</f>
        <v>0</v>
      </c>
      <c r="Z401">
        <f>IF(OR(Z$1=":=",$A401=";"),"",INDEX('Main Template'!$J$22:$AN$505,Vacay_Template!$A401,Vacay_Template!Z$1))</f>
        <v>0</v>
      </c>
      <c r="AA401">
        <f>IF(OR(AA$1=":=",$A401=";"),"",INDEX('Main Template'!$J$22:$AN$505,Vacay_Template!$A401,Vacay_Template!AA$1))</f>
        <v>0</v>
      </c>
      <c r="AB401">
        <f>IF(OR(AB$1=":=",$A401=";"),"",INDEX('Main Template'!$J$22:$AN$505,Vacay_Template!$A401,Vacay_Template!AB$1))</f>
        <v>0</v>
      </c>
      <c r="AC401">
        <f>IF(OR(AC$1=":=",$A401=";"),"",INDEX('Main Template'!$J$22:$AN$505,Vacay_Template!$A401,Vacay_Template!AC$1))</f>
        <v>0</v>
      </c>
      <c r="AD401">
        <f>IF(OR(AD$1=":=",$A401=";"),"",INDEX('Main Template'!$J$22:$AN$505,Vacay_Template!$A401,Vacay_Template!AD$1))</f>
        <v>0</v>
      </c>
      <c r="AE401" t="str">
        <f>IF(OR(AE$1=":=",$A401=";"),"",INDEX('Main Template'!$J$22:$AN$505,Vacay_Template!$A401,Vacay_Template!AE$1))</f>
        <v/>
      </c>
      <c r="AF401" t="e">
        <f>IF(OR(AF$1=":=",$A401=";"),"",INDEX('Main Template'!$J$22:$AN$505,Vacay_Template!$A401,Vacay_Template!AF$1))</f>
        <v>#VALUE!</v>
      </c>
    </row>
    <row r="402" spans="1:32">
      <c r="A402">
        <f>IF(A401=";","",IF('Main Template'!I422&lt;='Main Template'!$F$9,'Main Template'!I422,";"))</f>
        <v>0</v>
      </c>
      <c r="B402">
        <f>IF(OR(B$1=":=",$A402=";"),"",INDEX('Main Template'!$J$22:$AN$505,Vacay_Template!$A402,Vacay_Template!B$1))</f>
        <v>0</v>
      </c>
      <c r="C402">
        <f>IF(OR(C$1=":=",$A402=";"),"",INDEX('Main Template'!$J$22:$AN$505,Vacay_Template!$A402,Vacay_Template!C$1))</f>
        <v>0</v>
      </c>
      <c r="D402">
        <f>IF(OR(D$1=":=",$A402=";"),"",INDEX('Main Template'!$J$22:$AN$505,Vacay_Template!$A402,Vacay_Template!D$1))</f>
        <v>0</v>
      </c>
      <c r="E402">
        <f>IF(OR(E$1=":=",$A402=";"),"",INDEX('Main Template'!$J$22:$AN$505,Vacay_Template!$A402,Vacay_Template!E$1))</f>
        <v>0</v>
      </c>
      <c r="F402">
        <f>IF(OR(F$1=":=",$A402=";"),"",INDEX('Main Template'!$J$22:$AN$505,Vacay_Template!$A402,Vacay_Template!F$1))</f>
        <v>0</v>
      </c>
      <c r="G402">
        <f>IF(OR(G$1=":=",$A402=";"),"",INDEX('Main Template'!$J$22:$AN$505,Vacay_Template!$A402,Vacay_Template!G$1))</f>
        <v>0</v>
      </c>
      <c r="H402">
        <f>IF(OR(H$1=":=",$A402=";"),"",INDEX('Main Template'!$J$22:$AN$505,Vacay_Template!$A402,Vacay_Template!H$1))</f>
        <v>0</v>
      </c>
      <c r="I402">
        <f>IF(OR(I$1=":=",$A402=";"),"",INDEX('Main Template'!$J$22:$AN$505,Vacay_Template!$A402,Vacay_Template!I$1))</f>
        <v>0</v>
      </c>
      <c r="J402">
        <f>IF(OR(J$1=":=",$A402=";"),"",INDEX('Main Template'!$J$22:$AN$505,Vacay_Template!$A402,Vacay_Template!J$1))</f>
        <v>0</v>
      </c>
      <c r="K402">
        <f>IF(OR(K$1=":=",$A402=";"),"",INDEX('Main Template'!$J$22:$AN$505,Vacay_Template!$A402,Vacay_Template!K$1))</f>
        <v>0</v>
      </c>
      <c r="L402">
        <f>IF(OR(L$1=":=",$A402=";"),"",INDEX('Main Template'!$J$22:$AN$505,Vacay_Template!$A402,Vacay_Template!L$1))</f>
        <v>0</v>
      </c>
      <c r="M402">
        <f>IF(OR(M$1=":=",$A402=";"),"",INDEX('Main Template'!$J$22:$AN$505,Vacay_Template!$A402,Vacay_Template!M$1))</f>
        <v>0</v>
      </c>
      <c r="N402">
        <f>IF(OR(N$1=":=",$A402=";"),"",INDEX('Main Template'!$J$22:$AN$505,Vacay_Template!$A402,Vacay_Template!N$1))</f>
        <v>0</v>
      </c>
      <c r="O402">
        <f>IF(OR(O$1=":=",$A402=";"),"",INDEX('Main Template'!$J$22:$AN$505,Vacay_Template!$A402,Vacay_Template!O$1))</f>
        <v>0</v>
      </c>
      <c r="P402">
        <f>IF(OR(P$1=":=",$A402=";"),"",INDEX('Main Template'!$J$22:$AN$505,Vacay_Template!$A402,Vacay_Template!P$1))</f>
        <v>0</v>
      </c>
      <c r="Q402">
        <f>IF(OR(Q$1=":=",$A402=";"),"",INDEX('Main Template'!$J$22:$AN$505,Vacay_Template!$A402,Vacay_Template!Q$1))</f>
        <v>0</v>
      </c>
      <c r="R402">
        <f>IF(OR(R$1=":=",$A402=";"),"",INDEX('Main Template'!$J$22:$AN$505,Vacay_Template!$A402,Vacay_Template!R$1))</f>
        <v>0</v>
      </c>
      <c r="S402">
        <f>IF(OR(S$1=":=",$A402=";"),"",INDEX('Main Template'!$J$22:$AN$505,Vacay_Template!$A402,Vacay_Template!S$1))</f>
        <v>0</v>
      </c>
      <c r="T402">
        <f>IF(OR(T$1=":=",$A402=";"),"",INDEX('Main Template'!$J$22:$AN$505,Vacay_Template!$A402,Vacay_Template!T$1))</f>
        <v>0</v>
      </c>
      <c r="U402">
        <f>IF(OR(U$1=":=",$A402=";"),"",INDEX('Main Template'!$J$22:$AN$505,Vacay_Template!$A402,Vacay_Template!U$1))</f>
        <v>0</v>
      </c>
      <c r="V402">
        <f>IF(OR(V$1=":=",$A402=";"),"",INDEX('Main Template'!$J$22:$AN$505,Vacay_Template!$A402,Vacay_Template!V$1))</f>
        <v>0</v>
      </c>
      <c r="W402">
        <f>IF(OR(W$1=":=",$A402=";"),"",INDEX('Main Template'!$J$22:$AN$505,Vacay_Template!$A402,Vacay_Template!W$1))</f>
        <v>0</v>
      </c>
      <c r="X402">
        <f>IF(OR(X$1=":=",$A402=";"),"",INDEX('Main Template'!$J$22:$AN$505,Vacay_Template!$A402,Vacay_Template!X$1))</f>
        <v>0</v>
      </c>
      <c r="Y402">
        <f>IF(OR(Y$1=":=",$A402=";"),"",INDEX('Main Template'!$J$22:$AN$505,Vacay_Template!$A402,Vacay_Template!Y$1))</f>
        <v>0</v>
      </c>
      <c r="Z402">
        <f>IF(OR(Z$1=":=",$A402=";"),"",INDEX('Main Template'!$J$22:$AN$505,Vacay_Template!$A402,Vacay_Template!Z$1))</f>
        <v>0</v>
      </c>
      <c r="AA402">
        <f>IF(OR(AA$1=":=",$A402=";"),"",INDEX('Main Template'!$J$22:$AN$505,Vacay_Template!$A402,Vacay_Template!AA$1))</f>
        <v>0</v>
      </c>
      <c r="AB402">
        <f>IF(OR(AB$1=":=",$A402=";"),"",INDEX('Main Template'!$J$22:$AN$505,Vacay_Template!$A402,Vacay_Template!AB$1))</f>
        <v>0</v>
      </c>
      <c r="AC402">
        <f>IF(OR(AC$1=":=",$A402=";"),"",INDEX('Main Template'!$J$22:$AN$505,Vacay_Template!$A402,Vacay_Template!AC$1))</f>
        <v>0</v>
      </c>
      <c r="AD402">
        <f>IF(OR(AD$1=":=",$A402=";"),"",INDEX('Main Template'!$J$22:$AN$505,Vacay_Template!$A402,Vacay_Template!AD$1))</f>
        <v>0</v>
      </c>
      <c r="AE402" t="str">
        <f>IF(OR(AE$1=":=",$A402=";"),"",INDEX('Main Template'!$J$22:$AN$505,Vacay_Template!$A402,Vacay_Template!AE$1))</f>
        <v/>
      </c>
      <c r="AF402" t="e">
        <f>IF(OR(AF$1=":=",$A402=";"),"",INDEX('Main Template'!$J$22:$AN$505,Vacay_Template!$A402,Vacay_Template!AF$1))</f>
        <v>#VALUE!</v>
      </c>
    </row>
    <row r="403" spans="1:32">
      <c r="A403">
        <f>IF(A402=";","",IF('Main Template'!I423&lt;='Main Template'!$F$9,'Main Template'!I423,";"))</f>
        <v>0</v>
      </c>
      <c r="B403">
        <f>IF(OR(B$1=":=",$A403=";"),"",INDEX('Main Template'!$J$22:$AN$505,Vacay_Template!$A403,Vacay_Template!B$1))</f>
        <v>0</v>
      </c>
      <c r="C403">
        <f>IF(OR(C$1=":=",$A403=";"),"",INDEX('Main Template'!$J$22:$AN$505,Vacay_Template!$A403,Vacay_Template!C$1))</f>
        <v>0</v>
      </c>
      <c r="D403">
        <f>IF(OR(D$1=":=",$A403=";"),"",INDEX('Main Template'!$J$22:$AN$505,Vacay_Template!$A403,Vacay_Template!D$1))</f>
        <v>0</v>
      </c>
      <c r="E403">
        <f>IF(OR(E$1=":=",$A403=";"),"",INDEX('Main Template'!$J$22:$AN$505,Vacay_Template!$A403,Vacay_Template!E$1))</f>
        <v>0</v>
      </c>
      <c r="F403">
        <f>IF(OR(F$1=":=",$A403=";"),"",INDEX('Main Template'!$J$22:$AN$505,Vacay_Template!$A403,Vacay_Template!F$1))</f>
        <v>0</v>
      </c>
      <c r="G403">
        <f>IF(OR(G$1=":=",$A403=";"),"",INDEX('Main Template'!$J$22:$AN$505,Vacay_Template!$A403,Vacay_Template!G$1))</f>
        <v>0</v>
      </c>
      <c r="H403">
        <f>IF(OR(H$1=":=",$A403=";"),"",INDEX('Main Template'!$J$22:$AN$505,Vacay_Template!$A403,Vacay_Template!H$1))</f>
        <v>0</v>
      </c>
      <c r="I403">
        <f>IF(OR(I$1=":=",$A403=";"),"",INDEX('Main Template'!$J$22:$AN$505,Vacay_Template!$A403,Vacay_Template!I$1))</f>
        <v>0</v>
      </c>
      <c r="J403">
        <f>IF(OR(J$1=":=",$A403=";"),"",INDEX('Main Template'!$J$22:$AN$505,Vacay_Template!$A403,Vacay_Template!J$1))</f>
        <v>0</v>
      </c>
      <c r="K403">
        <f>IF(OR(K$1=":=",$A403=";"),"",INDEX('Main Template'!$J$22:$AN$505,Vacay_Template!$A403,Vacay_Template!K$1))</f>
        <v>0</v>
      </c>
      <c r="L403">
        <f>IF(OR(L$1=":=",$A403=";"),"",INDEX('Main Template'!$J$22:$AN$505,Vacay_Template!$A403,Vacay_Template!L$1))</f>
        <v>0</v>
      </c>
      <c r="M403">
        <f>IF(OR(M$1=":=",$A403=";"),"",INDEX('Main Template'!$J$22:$AN$505,Vacay_Template!$A403,Vacay_Template!M$1))</f>
        <v>0</v>
      </c>
      <c r="N403">
        <f>IF(OR(N$1=":=",$A403=";"),"",INDEX('Main Template'!$J$22:$AN$505,Vacay_Template!$A403,Vacay_Template!N$1))</f>
        <v>0</v>
      </c>
      <c r="O403">
        <f>IF(OR(O$1=":=",$A403=";"),"",INDEX('Main Template'!$J$22:$AN$505,Vacay_Template!$A403,Vacay_Template!O$1))</f>
        <v>0</v>
      </c>
      <c r="P403">
        <f>IF(OR(P$1=":=",$A403=";"),"",INDEX('Main Template'!$J$22:$AN$505,Vacay_Template!$A403,Vacay_Template!P$1))</f>
        <v>0</v>
      </c>
      <c r="Q403">
        <f>IF(OR(Q$1=":=",$A403=";"),"",INDEX('Main Template'!$J$22:$AN$505,Vacay_Template!$A403,Vacay_Template!Q$1))</f>
        <v>0</v>
      </c>
      <c r="R403">
        <f>IF(OR(R$1=":=",$A403=";"),"",INDEX('Main Template'!$J$22:$AN$505,Vacay_Template!$A403,Vacay_Template!R$1))</f>
        <v>0</v>
      </c>
      <c r="S403">
        <f>IF(OR(S$1=":=",$A403=";"),"",INDEX('Main Template'!$J$22:$AN$505,Vacay_Template!$A403,Vacay_Template!S$1))</f>
        <v>0</v>
      </c>
      <c r="T403">
        <f>IF(OR(T$1=":=",$A403=";"),"",INDEX('Main Template'!$J$22:$AN$505,Vacay_Template!$A403,Vacay_Template!T$1))</f>
        <v>0</v>
      </c>
      <c r="U403">
        <f>IF(OR(U$1=":=",$A403=";"),"",INDEX('Main Template'!$J$22:$AN$505,Vacay_Template!$A403,Vacay_Template!U$1))</f>
        <v>0</v>
      </c>
      <c r="V403">
        <f>IF(OR(V$1=":=",$A403=";"),"",INDEX('Main Template'!$J$22:$AN$505,Vacay_Template!$A403,Vacay_Template!V$1))</f>
        <v>0</v>
      </c>
      <c r="W403">
        <f>IF(OR(W$1=":=",$A403=";"),"",INDEX('Main Template'!$J$22:$AN$505,Vacay_Template!$A403,Vacay_Template!W$1))</f>
        <v>0</v>
      </c>
      <c r="X403">
        <f>IF(OR(X$1=":=",$A403=";"),"",INDEX('Main Template'!$J$22:$AN$505,Vacay_Template!$A403,Vacay_Template!X$1))</f>
        <v>0</v>
      </c>
      <c r="Y403">
        <f>IF(OR(Y$1=":=",$A403=";"),"",INDEX('Main Template'!$J$22:$AN$505,Vacay_Template!$A403,Vacay_Template!Y$1))</f>
        <v>0</v>
      </c>
      <c r="Z403">
        <f>IF(OR(Z$1=":=",$A403=";"),"",INDEX('Main Template'!$J$22:$AN$505,Vacay_Template!$A403,Vacay_Template!Z$1))</f>
        <v>0</v>
      </c>
      <c r="AA403">
        <f>IF(OR(AA$1=":=",$A403=";"),"",INDEX('Main Template'!$J$22:$AN$505,Vacay_Template!$A403,Vacay_Template!AA$1))</f>
        <v>0</v>
      </c>
      <c r="AB403">
        <f>IF(OR(AB$1=":=",$A403=";"),"",INDEX('Main Template'!$J$22:$AN$505,Vacay_Template!$A403,Vacay_Template!AB$1))</f>
        <v>0</v>
      </c>
      <c r="AC403">
        <f>IF(OR(AC$1=":=",$A403=";"),"",INDEX('Main Template'!$J$22:$AN$505,Vacay_Template!$A403,Vacay_Template!AC$1))</f>
        <v>0</v>
      </c>
      <c r="AD403">
        <f>IF(OR(AD$1=":=",$A403=";"),"",INDEX('Main Template'!$J$22:$AN$505,Vacay_Template!$A403,Vacay_Template!AD$1))</f>
        <v>0</v>
      </c>
      <c r="AE403" t="str">
        <f>IF(OR(AE$1=":=",$A403=";"),"",INDEX('Main Template'!$J$22:$AN$505,Vacay_Template!$A403,Vacay_Template!AE$1))</f>
        <v/>
      </c>
      <c r="AF403" t="e">
        <f>IF(OR(AF$1=":=",$A403=";"),"",INDEX('Main Template'!$J$22:$AN$505,Vacay_Template!$A403,Vacay_Template!AF$1))</f>
        <v>#VALUE!</v>
      </c>
    </row>
    <row r="404" spans="1:32">
      <c r="A404">
        <f>IF(A403=";","",IF('Main Template'!I424&lt;='Main Template'!$F$9,'Main Template'!I424,";"))</f>
        <v>0</v>
      </c>
      <c r="B404">
        <f>IF(OR(B$1=":=",$A404=";"),"",INDEX('Main Template'!$J$22:$AN$505,Vacay_Template!$A404,Vacay_Template!B$1))</f>
        <v>0</v>
      </c>
      <c r="C404">
        <f>IF(OR(C$1=":=",$A404=";"),"",INDEX('Main Template'!$J$22:$AN$505,Vacay_Template!$A404,Vacay_Template!C$1))</f>
        <v>0</v>
      </c>
      <c r="D404">
        <f>IF(OR(D$1=":=",$A404=";"),"",INDEX('Main Template'!$J$22:$AN$505,Vacay_Template!$A404,Vacay_Template!D$1))</f>
        <v>0</v>
      </c>
      <c r="E404">
        <f>IF(OR(E$1=":=",$A404=";"),"",INDEX('Main Template'!$J$22:$AN$505,Vacay_Template!$A404,Vacay_Template!E$1))</f>
        <v>0</v>
      </c>
      <c r="F404">
        <f>IF(OR(F$1=":=",$A404=";"),"",INDEX('Main Template'!$J$22:$AN$505,Vacay_Template!$A404,Vacay_Template!F$1))</f>
        <v>0</v>
      </c>
      <c r="G404">
        <f>IF(OR(G$1=":=",$A404=";"),"",INDEX('Main Template'!$J$22:$AN$505,Vacay_Template!$A404,Vacay_Template!G$1))</f>
        <v>0</v>
      </c>
      <c r="H404">
        <f>IF(OR(H$1=":=",$A404=";"),"",INDEX('Main Template'!$J$22:$AN$505,Vacay_Template!$A404,Vacay_Template!H$1))</f>
        <v>0</v>
      </c>
      <c r="I404">
        <f>IF(OR(I$1=":=",$A404=";"),"",INDEX('Main Template'!$J$22:$AN$505,Vacay_Template!$A404,Vacay_Template!I$1))</f>
        <v>0</v>
      </c>
      <c r="J404">
        <f>IF(OR(J$1=":=",$A404=";"),"",INDEX('Main Template'!$J$22:$AN$505,Vacay_Template!$A404,Vacay_Template!J$1))</f>
        <v>0</v>
      </c>
      <c r="K404">
        <f>IF(OR(K$1=":=",$A404=";"),"",INDEX('Main Template'!$J$22:$AN$505,Vacay_Template!$A404,Vacay_Template!K$1))</f>
        <v>0</v>
      </c>
      <c r="L404">
        <f>IF(OR(L$1=":=",$A404=";"),"",INDEX('Main Template'!$J$22:$AN$505,Vacay_Template!$A404,Vacay_Template!L$1))</f>
        <v>0</v>
      </c>
      <c r="M404">
        <f>IF(OR(M$1=":=",$A404=";"),"",INDEX('Main Template'!$J$22:$AN$505,Vacay_Template!$A404,Vacay_Template!M$1))</f>
        <v>0</v>
      </c>
      <c r="N404">
        <f>IF(OR(N$1=":=",$A404=";"),"",INDEX('Main Template'!$J$22:$AN$505,Vacay_Template!$A404,Vacay_Template!N$1))</f>
        <v>0</v>
      </c>
      <c r="O404">
        <f>IF(OR(O$1=":=",$A404=";"),"",INDEX('Main Template'!$J$22:$AN$505,Vacay_Template!$A404,Vacay_Template!O$1))</f>
        <v>0</v>
      </c>
      <c r="P404">
        <f>IF(OR(P$1=":=",$A404=";"),"",INDEX('Main Template'!$J$22:$AN$505,Vacay_Template!$A404,Vacay_Template!P$1))</f>
        <v>0</v>
      </c>
      <c r="Q404">
        <f>IF(OR(Q$1=":=",$A404=";"),"",INDEX('Main Template'!$J$22:$AN$505,Vacay_Template!$A404,Vacay_Template!Q$1))</f>
        <v>0</v>
      </c>
      <c r="R404">
        <f>IF(OR(R$1=":=",$A404=";"),"",INDEX('Main Template'!$J$22:$AN$505,Vacay_Template!$A404,Vacay_Template!R$1))</f>
        <v>0</v>
      </c>
      <c r="S404">
        <f>IF(OR(S$1=":=",$A404=";"),"",INDEX('Main Template'!$J$22:$AN$505,Vacay_Template!$A404,Vacay_Template!S$1))</f>
        <v>0</v>
      </c>
      <c r="T404">
        <f>IF(OR(T$1=":=",$A404=";"),"",INDEX('Main Template'!$J$22:$AN$505,Vacay_Template!$A404,Vacay_Template!T$1))</f>
        <v>0</v>
      </c>
      <c r="U404">
        <f>IF(OR(U$1=":=",$A404=";"),"",INDEX('Main Template'!$J$22:$AN$505,Vacay_Template!$A404,Vacay_Template!U$1))</f>
        <v>0</v>
      </c>
      <c r="V404">
        <f>IF(OR(V$1=":=",$A404=";"),"",INDEX('Main Template'!$J$22:$AN$505,Vacay_Template!$A404,Vacay_Template!V$1))</f>
        <v>0</v>
      </c>
      <c r="W404">
        <f>IF(OR(W$1=":=",$A404=";"),"",INDEX('Main Template'!$J$22:$AN$505,Vacay_Template!$A404,Vacay_Template!W$1))</f>
        <v>0</v>
      </c>
      <c r="X404">
        <f>IF(OR(X$1=":=",$A404=";"),"",INDEX('Main Template'!$J$22:$AN$505,Vacay_Template!$A404,Vacay_Template!X$1))</f>
        <v>0</v>
      </c>
      <c r="Y404">
        <f>IF(OR(Y$1=":=",$A404=";"),"",INDEX('Main Template'!$J$22:$AN$505,Vacay_Template!$A404,Vacay_Template!Y$1))</f>
        <v>0</v>
      </c>
      <c r="Z404">
        <f>IF(OR(Z$1=":=",$A404=";"),"",INDEX('Main Template'!$J$22:$AN$505,Vacay_Template!$A404,Vacay_Template!Z$1))</f>
        <v>0</v>
      </c>
      <c r="AA404">
        <f>IF(OR(AA$1=":=",$A404=";"),"",INDEX('Main Template'!$J$22:$AN$505,Vacay_Template!$A404,Vacay_Template!AA$1))</f>
        <v>0</v>
      </c>
      <c r="AB404">
        <f>IF(OR(AB$1=":=",$A404=";"),"",INDEX('Main Template'!$J$22:$AN$505,Vacay_Template!$A404,Vacay_Template!AB$1))</f>
        <v>0</v>
      </c>
      <c r="AC404">
        <f>IF(OR(AC$1=":=",$A404=";"),"",INDEX('Main Template'!$J$22:$AN$505,Vacay_Template!$A404,Vacay_Template!AC$1))</f>
        <v>0</v>
      </c>
      <c r="AD404">
        <f>IF(OR(AD$1=":=",$A404=";"),"",INDEX('Main Template'!$J$22:$AN$505,Vacay_Template!$A404,Vacay_Template!AD$1))</f>
        <v>0</v>
      </c>
      <c r="AE404" t="str">
        <f>IF(OR(AE$1=":=",$A404=";"),"",INDEX('Main Template'!$J$22:$AN$505,Vacay_Template!$A404,Vacay_Template!AE$1))</f>
        <v/>
      </c>
      <c r="AF404" t="e">
        <f>IF(OR(AF$1=":=",$A404=";"),"",INDEX('Main Template'!$J$22:$AN$505,Vacay_Template!$A404,Vacay_Template!AF$1))</f>
        <v>#VALUE!</v>
      </c>
    </row>
    <row r="405" spans="1:32">
      <c r="A405">
        <f>IF(A404=";","",IF('Main Template'!I425&lt;='Main Template'!$F$9,'Main Template'!I425,";"))</f>
        <v>0</v>
      </c>
      <c r="B405">
        <f>IF(OR(B$1=":=",$A405=";"),"",INDEX('Main Template'!$J$22:$AN$505,Vacay_Template!$A405,Vacay_Template!B$1))</f>
        <v>0</v>
      </c>
      <c r="C405">
        <f>IF(OR(C$1=":=",$A405=";"),"",INDEX('Main Template'!$J$22:$AN$505,Vacay_Template!$A405,Vacay_Template!C$1))</f>
        <v>0</v>
      </c>
      <c r="D405">
        <f>IF(OR(D$1=":=",$A405=";"),"",INDEX('Main Template'!$J$22:$AN$505,Vacay_Template!$A405,Vacay_Template!D$1))</f>
        <v>0</v>
      </c>
      <c r="E405">
        <f>IF(OR(E$1=":=",$A405=";"),"",INDEX('Main Template'!$J$22:$AN$505,Vacay_Template!$A405,Vacay_Template!E$1))</f>
        <v>0</v>
      </c>
      <c r="F405">
        <f>IF(OR(F$1=":=",$A405=";"),"",INDEX('Main Template'!$J$22:$AN$505,Vacay_Template!$A405,Vacay_Template!F$1))</f>
        <v>0</v>
      </c>
      <c r="G405">
        <f>IF(OR(G$1=":=",$A405=";"),"",INDEX('Main Template'!$J$22:$AN$505,Vacay_Template!$A405,Vacay_Template!G$1))</f>
        <v>0</v>
      </c>
      <c r="H405">
        <f>IF(OR(H$1=":=",$A405=";"),"",INDEX('Main Template'!$J$22:$AN$505,Vacay_Template!$A405,Vacay_Template!H$1))</f>
        <v>0</v>
      </c>
      <c r="I405">
        <f>IF(OR(I$1=":=",$A405=";"),"",INDEX('Main Template'!$J$22:$AN$505,Vacay_Template!$A405,Vacay_Template!I$1))</f>
        <v>0</v>
      </c>
      <c r="J405">
        <f>IF(OR(J$1=":=",$A405=";"),"",INDEX('Main Template'!$J$22:$AN$505,Vacay_Template!$A405,Vacay_Template!J$1))</f>
        <v>0</v>
      </c>
      <c r="K405">
        <f>IF(OR(K$1=":=",$A405=";"),"",INDEX('Main Template'!$J$22:$AN$505,Vacay_Template!$A405,Vacay_Template!K$1))</f>
        <v>0</v>
      </c>
      <c r="L405">
        <f>IF(OR(L$1=":=",$A405=";"),"",INDEX('Main Template'!$J$22:$AN$505,Vacay_Template!$A405,Vacay_Template!L$1))</f>
        <v>0</v>
      </c>
      <c r="M405">
        <f>IF(OR(M$1=":=",$A405=";"),"",INDEX('Main Template'!$J$22:$AN$505,Vacay_Template!$A405,Vacay_Template!M$1))</f>
        <v>0</v>
      </c>
      <c r="N405">
        <f>IF(OR(N$1=":=",$A405=";"),"",INDEX('Main Template'!$J$22:$AN$505,Vacay_Template!$A405,Vacay_Template!N$1))</f>
        <v>0</v>
      </c>
      <c r="O405">
        <f>IF(OR(O$1=":=",$A405=";"),"",INDEX('Main Template'!$J$22:$AN$505,Vacay_Template!$A405,Vacay_Template!O$1))</f>
        <v>0</v>
      </c>
      <c r="P405">
        <f>IF(OR(P$1=":=",$A405=";"),"",INDEX('Main Template'!$J$22:$AN$505,Vacay_Template!$A405,Vacay_Template!P$1))</f>
        <v>0</v>
      </c>
      <c r="Q405">
        <f>IF(OR(Q$1=":=",$A405=";"),"",INDEX('Main Template'!$J$22:$AN$505,Vacay_Template!$A405,Vacay_Template!Q$1))</f>
        <v>0</v>
      </c>
      <c r="R405">
        <f>IF(OR(R$1=":=",$A405=";"),"",INDEX('Main Template'!$J$22:$AN$505,Vacay_Template!$A405,Vacay_Template!R$1))</f>
        <v>0</v>
      </c>
      <c r="S405">
        <f>IF(OR(S$1=":=",$A405=";"),"",INDEX('Main Template'!$J$22:$AN$505,Vacay_Template!$A405,Vacay_Template!S$1))</f>
        <v>0</v>
      </c>
      <c r="T405">
        <f>IF(OR(T$1=":=",$A405=";"),"",INDEX('Main Template'!$J$22:$AN$505,Vacay_Template!$A405,Vacay_Template!T$1))</f>
        <v>0</v>
      </c>
      <c r="U405">
        <f>IF(OR(U$1=":=",$A405=";"),"",INDEX('Main Template'!$J$22:$AN$505,Vacay_Template!$A405,Vacay_Template!U$1))</f>
        <v>0</v>
      </c>
      <c r="V405">
        <f>IF(OR(V$1=":=",$A405=";"),"",INDEX('Main Template'!$J$22:$AN$505,Vacay_Template!$A405,Vacay_Template!V$1))</f>
        <v>0</v>
      </c>
      <c r="W405">
        <f>IF(OR(W$1=":=",$A405=";"),"",INDEX('Main Template'!$J$22:$AN$505,Vacay_Template!$A405,Vacay_Template!W$1))</f>
        <v>0</v>
      </c>
      <c r="X405">
        <f>IF(OR(X$1=":=",$A405=";"),"",INDEX('Main Template'!$J$22:$AN$505,Vacay_Template!$A405,Vacay_Template!X$1))</f>
        <v>0</v>
      </c>
      <c r="Y405">
        <f>IF(OR(Y$1=":=",$A405=";"),"",INDEX('Main Template'!$J$22:$AN$505,Vacay_Template!$A405,Vacay_Template!Y$1))</f>
        <v>0</v>
      </c>
      <c r="Z405">
        <f>IF(OR(Z$1=":=",$A405=";"),"",INDEX('Main Template'!$J$22:$AN$505,Vacay_Template!$A405,Vacay_Template!Z$1))</f>
        <v>0</v>
      </c>
      <c r="AA405">
        <f>IF(OR(AA$1=":=",$A405=";"),"",INDEX('Main Template'!$J$22:$AN$505,Vacay_Template!$A405,Vacay_Template!AA$1))</f>
        <v>0</v>
      </c>
      <c r="AB405">
        <f>IF(OR(AB$1=":=",$A405=";"),"",INDEX('Main Template'!$J$22:$AN$505,Vacay_Template!$A405,Vacay_Template!AB$1))</f>
        <v>0</v>
      </c>
      <c r="AC405">
        <f>IF(OR(AC$1=":=",$A405=";"),"",INDEX('Main Template'!$J$22:$AN$505,Vacay_Template!$A405,Vacay_Template!AC$1))</f>
        <v>0</v>
      </c>
      <c r="AD405">
        <f>IF(OR(AD$1=":=",$A405=";"),"",INDEX('Main Template'!$J$22:$AN$505,Vacay_Template!$A405,Vacay_Template!AD$1))</f>
        <v>0</v>
      </c>
      <c r="AE405" t="str">
        <f>IF(OR(AE$1=":=",$A405=";"),"",INDEX('Main Template'!$J$22:$AN$505,Vacay_Template!$A405,Vacay_Template!AE$1))</f>
        <v/>
      </c>
      <c r="AF405" t="e">
        <f>IF(OR(AF$1=":=",$A405=";"),"",INDEX('Main Template'!$J$22:$AN$505,Vacay_Template!$A405,Vacay_Template!AF$1))</f>
        <v>#VALUE!</v>
      </c>
    </row>
    <row r="406" spans="1:32">
      <c r="A406">
        <f>IF(A405=";","",IF('Main Template'!I426&lt;='Main Template'!$F$9,'Main Template'!I426,";"))</f>
        <v>0</v>
      </c>
      <c r="B406">
        <f>IF(OR(B$1=":=",$A406=";"),"",INDEX('Main Template'!$J$22:$AN$505,Vacay_Template!$A406,Vacay_Template!B$1))</f>
        <v>0</v>
      </c>
      <c r="C406">
        <f>IF(OR(C$1=":=",$A406=";"),"",INDEX('Main Template'!$J$22:$AN$505,Vacay_Template!$A406,Vacay_Template!C$1))</f>
        <v>0</v>
      </c>
      <c r="D406">
        <f>IF(OR(D$1=":=",$A406=";"),"",INDEX('Main Template'!$J$22:$AN$505,Vacay_Template!$A406,Vacay_Template!D$1))</f>
        <v>0</v>
      </c>
      <c r="E406">
        <f>IF(OR(E$1=":=",$A406=";"),"",INDEX('Main Template'!$J$22:$AN$505,Vacay_Template!$A406,Vacay_Template!E$1))</f>
        <v>0</v>
      </c>
      <c r="F406">
        <f>IF(OR(F$1=":=",$A406=";"),"",INDEX('Main Template'!$J$22:$AN$505,Vacay_Template!$A406,Vacay_Template!F$1))</f>
        <v>0</v>
      </c>
      <c r="G406">
        <f>IF(OR(G$1=":=",$A406=";"),"",INDEX('Main Template'!$J$22:$AN$505,Vacay_Template!$A406,Vacay_Template!G$1))</f>
        <v>0</v>
      </c>
      <c r="H406">
        <f>IF(OR(H$1=":=",$A406=";"),"",INDEX('Main Template'!$J$22:$AN$505,Vacay_Template!$A406,Vacay_Template!H$1))</f>
        <v>0</v>
      </c>
      <c r="I406">
        <f>IF(OR(I$1=":=",$A406=";"),"",INDEX('Main Template'!$J$22:$AN$505,Vacay_Template!$A406,Vacay_Template!I$1))</f>
        <v>0</v>
      </c>
      <c r="J406">
        <f>IF(OR(J$1=":=",$A406=";"),"",INDEX('Main Template'!$J$22:$AN$505,Vacay_Template!$A406,Vacay_Template!J$1))</f>
        <v>0</v>
      </c>
      <c r="K406">
        <f>IF(OR(K$1=":=",$A406=";"),"",INDEX('Main Template'!$J$22:$AN$505,Vacay_Template!$A406,Vacay_Template!K$1))</f>
        <v>0</v>
      </c>
      <c r="L406">
        <f>IF(OR(L$1=":=",$A406=";"),"",INDEX('Main Template'!$J$22:$AN$505,Vacay_Template!$A406,Vacay_Template!L$1))</f>
        <v>0</v>
      </c>
      <c r="M406">
        <f>IF(OR(M$1=":=",$A406=";"),"",INDEX('Main Template'!$J$22:$AN$505,Vacay_Template!$A406,Vacay_Template!M$1))</f>
        <v>0</v>
      </c>
      <c r="N406">
        <f>IF(OR(N$1=":=",$A406=";"),"",INDEX('Main Template'!$J$22:$AN$505,Vacay_Template!$A406,Vacay_Template!N$1))</f>
        <v>0</v>
      </c>
      <c r="O406">
        <f>IF(OR(O$1=":=",$A406=";"),"",INDEX('Main Template'!$J$22:$AN$505,Vacay_Template!$A406,Vacay_Template!O$1))</f>
        <v>0</v>
      </c>
      <c r="P406">
        <f>IF(OR(P$1=":=",$A406=";"),"",INDEX('Main Template'!$J$22:$AN$505,Vacay_Template!$A406,Vacay_Template!P$1))</f>
        <v>0</v>
      </c>
      <c r="Q406">
        <f>IF(OR(Q$1=":=",$A406=";"),"",INDEX('Main Template'!$J$22:$AN$505,Vacay_Template!$A406,Vacay_Template!Q$1))</f>
        <v>0</v>
      </c>
      <c r="R406">
        <f>IF(OR(R$1=":=",$A406=";"),"",INDEX('Main Template'!$J$22:$AN$505,Vacay_Template!$A406,Vacay_Template!R$1))</f>
        <v>0</v>
      </c>
      <c r="S406">
        <f>IF(OR(S$1=":=",$A406=";"),"",INDEX('Main Template'!$J$22:$AN$505,Vacay_Template!$A406,Vacay_Template!S$1))</f>
        <v>0</v>
      </c>
      <c r="T406">
        <f>IF(OR(T$1=":=",$A406=";"),"",INDEX('Main Template'!$J$22:$AN$505,Vacay_Template!$A406,Vacay_Template!T$1))</f>
        <v>0</v>
      </c>
      <c r="U406">
        <f>IF(OR(U$1=":=",$A406=";"),"",INDEX('Main Template'!$J$22:$AN$505,Vacay_Template!$A406,Vacay_Template!U$1))</f>
        <v>0</v>
      </c>
      <c r="V406">
        <f>IF(OR(V$1=":=",$A406=";"),"",INDEX('Main Template'!$J$22:$AN$505,Vacay_Template!$A406,Vacay_Template!V$1))</f>
        <v>0</v>
      </c>
      <c r="W406">
        <f>IF(OR(W$1=":=",$A406=";"),"",INDEX('Main Template'!$J$22:$AN$505,Vacay_Template!$A406,Vacay_Template!W$1))</f>
        <v>0</v>
      </c>
      <c r="X406">
        <f>IF(OR(X$1=":=",$A406=";"),"",INDEX('Main Template'!$J$22:$AN$505,Vacay_Template!$A406,Vacay_Template!X$1))</f>
        <v>0</v>
      </c>
      <c r="Y406">
        <f>IF(OR(Y$1=":=",$A406=";"),"",INDEX('Main Template'!$J$22:$AN$505,Vacay_Template!$A406,Vacay_Template!Y$1))</f>
        <v>0</v>
      </c>
      <c r="Z406">
        <f>IF(OR(Z$1=":=",$A406=";"),"",INDEX('Main Template'!$J$22:$AN$505,Vacay_Template!$A406,Vacay_Template!Z$1))</f>
        <v>0</v>
      </c>
      <c r="AA406">
        <f>IF(OR(AA$1=":=",$A406=";"),"",INDEX('Main Template'!$J$22:$AN$505,Vacay_Template!$A406,Vacay_Template!AA$1))</f>
        <v>0</v>
      </c>
      <c r="AB406">
        <f>IF(OR(AB$1=":=",$A406=";"),"",INDEX('Main Template'!$J$22:$AN$505,Vacay_Template!$A406,Vacay_Template!AB$1))</f>
        <v>0</v>
      </c>
      <c r="AC406">
        <f>IF(OR(AC$1=":=",$A406=";"),"",INDEX('Main Template'!$J$22:$AN$505,Vacay_Template!$A406,Vacay_Template!AC$1))</f>
        <v>0</v>
      </c>
      <c r="AD406">
        <f>IF(OR(AD$1=":=",$A406=";"),"",INDEX('Main Template'!$J$22:$AN$505,Vacay_Template!$A406,Vacay_Template!AD$1))</f>
        <v>0</v>
      </c>
      <c r="AE406" t="str">
        <f>IF(OR(AE$1=":=",$A406=";"),"",INDEX('Main Template'!$J$22:$AN$505,Vacay_Template!$A406,Vacay_Template!AE$1))</f>
        <v/>
      </c>
      <c r="AF406" t="e">
        <f>IF(OR(AF$1=":=",$A406=";"),"",INDEX('Main Template'!$J$22:$AN$505,Vacay_Template!$A406,Vacay_Template!AF$1))</f>
        <v>#VALUE!</v>
      </c>
    </row>
    <row r="407" spans="1:32">
      <c r="A407">
        <f>IF(A406=";","",IF('Main Template'!I427&lt;='Main Template'!$F$9,'Main Template'!I427,";"))</f>
        <v>0</v>
      </c>
      <c r="B407">
        <f>IF(OR(B$1=":=",$A407=";"),"",INDEX('Main Template'!$J$22:$AN$505,Vacay_Template!$A407,Vacay_Template!B$1))</f>
        <v>0</v>
      </c>
      <c r="C407">
        <f>IF(OR(C$1=":=",$A407=";"),"",INDEX('Main Template'!$J$22:$AN$505,Vacay_Template!$A407,Vacay_Template!C$1))</f>
        <v>0</v>
      </c>
      <c r="D407">
        <f>IF(OR(D$1=":=",$A407=";"),"",INDEX('Main Template'!$J$22:$AN$505,Vacay_Template!$A407,Vacay_Template!D$1))</f>
        <v>0</v>
      </c>
      <c r="E407">
        <f>IF(OR(E$1=":=",$A407=";"),"",INDEX('Main Template'!$J$22:$AN$505,Vacay_Template!$A407,Vacay_Template!E$1))</f>
        <v>0</v>
      </c>
      <c r="F407">
        <f>IF(OR(F$1=":=",$A407=";"),"",INDEX('Main Template'!$J$22:$AN$505,Vacay_Template!$A407,Vacay_Template!F$1))</f>
        <v>0</v>
      </c>
      <c r="G407">
        <f>IF(OR(G$1=":=",$A407=";"),"",INDEX('Main Template'!$J$22:$AN$505,Vacay_Template!$A407,Vacay_Template!G$1))</f>
        <v>0</v>
      </c>
      <c r="H407">
        <f>IF(OR(H$1=":=",$A407=";"),"",INDEX('Main Template'!$J$22:$AN$505,Vacay_Template!$A407,Vacay_Template!H$1))</f>
        <v>0</v>
      </c>
      <c r="I407">
        <f>IF(OR(I$1=":=",$A407=";"),"",INDEX('Main Template'!$J$22:$AN$505,Vacay_Template!$A407,Vacay_Template!I$1))</f>
        <v>0</v>
      </c>
      <c r="J407">
        <f>IF(OR(J$1=":=",$A407=";"),"",INDEX('Main Template'!$J$22:$AN$505,Vacay_Template!$A407,Vacay_Template!J$1))</f>
        <v>0</v>
      </c>
      <c r="K407">
        <f>IF(OR(K$1=":=",$A407=";"),"",INDEX('Main Template'!$J$22:$AN$505,Vacay_Template!$A407,Vacay_Template!K$1))</f>
        <v>0</v>
      </c>
      <c r="L407">
        <f>IF(OR(L$1=":=",$A407=";"),"",INDEX('Main Template'!$J$22:$AN$505,Vacay_Template!$A407,Vacay_Template!L$1))</f>
        <v>0</v>
      </c>
      <c r="M407">
        <f>IF(OR(M$1=":=",$A407=";"),"",INDEX('Main Template'!$J$22:$AN$505,Vacay_Template!$A407,Vacay_Template!M$1))</f>
        <v>0</v>
      </c>
      <c r="N407">
        <f>IF(OR(N$1=":=",$A407=";"),"",INDEX('Main Template'!$J$22:$AN$505,Vacay_Template!$A407,Vacay_Template!N$1))</f>
        <v>0</v>
      </c>
      <c r="O407">
        <f>IF(OR(O$1=":=",$A407=";"),"",INDEX('Main Template'!$J$22:$AN$505,Vacay_Template!$A407,Vacay_Template!O$1))</f>
        <v>0</v>
      </c>
      <c r="P407">
        <f>IF(OR(P$1=":=",$A407=";"),"",INDEX('Main Template'!$J$22:$AN$505,Vacay_Template!$A407,Vacay_Template!P$1))</f>
        <v>0</v>
      </c>
      <c r="Q407">
        <f>IF(OR(Q$1=":=",$A407=";"),"",INDEX('Main Template'!$J$22:$AN$505,Vacay_Template!$A407,Vacay_Template!Q$1))</f>
        <v>0</v>
      </c>
      <c r="R407">
        <f>IF(OR(R$1=":=",$A407=";"),"",INDEX('Main Template'!$J$22:$AN$505,Vacay_Template!$A407,Vacay_Template!R$1))</f>
        <v>0</v>
      </c>
      <c r="S407">
        <f>IF(OR(S$1=":=",$A407=";"),"",INDEX('Main Template'!$J$22:$AN$505,Vacay_Template!$A407,Vacay_Template!S$1))</f>
        <v>0</v>
      </c>
      <c r="T407">
        <f>IF(OR(T$1=":=",$A407=";"),"",INDEX('Main Template'!$J$22:$AN$505,Vacay_Template!$A407,Vacay_Template!T$1))</f>
        <v>0</v>
      </c>
      <c r="U407">
        <f>IF(OR(U$1=":=",$A407=";"),"",INDEX('Main Template'!$J$22:$AN$505,Vacay_Template!$A407,Vacay_Template!U$1))</f>
        <v>0</v>
      </c>
      <c r="V407">
        <f>IF(OR(V$1=":=",$A407=";"),"",INDEX('Main Template'!$J$22:$AN$505,Vacay_Template!$A407,Vacay_Template!V$1))</f>
        <v>0</v>
      </c>
      <c r="W407">
        <f>IF(OR(W$1=":=",$A407=";"),"",INDEX('Main Template'!$J$22:$AN$505,Vacay_Template!$A407,Vacay_Template!W$1))</f>
        <v>0</v>
      </c>
      <c r="X407">
        <f>IF(OR(X$1=":=",$A407=";"),"",INDEX('Main Template'!$J$22:$AN$505,Vacay_Template!$A407,Vacay_Template!X$1))</f>
        <v>0</v>
      </c>
      <c r="Y407">
        <f>IF(OR(Y$1=":=",$A407=";"),"",INDEX('Main Template'!$J$22:$AN$505,Vacay_Template!$A407,Vacay_Template!Y$1))</f>
        <v>0</v>
      </c>
      <c r="Z407">
        <f>IF(OR(Z$1=":=",$A407=";"),"",INDEX('Main Template'!$J$22:$AN$505,Vacay_Template!$A407,Vacay_Template!Z$1))</f>
        <v>0</v>
      </c>
      <c r="AA407">
        <f>IF(OR(AA$1=":=",$A407=";"),"",INDEX('Main Template'!$J$22:$AN$505,Vacay_Template!$A407,Vacay_Template!AA$1))</f>
        <v>0</v>
      </c>
      <c r="AB407">
        <f>IF(OR(AB$1=":=",$A407=";"),"",INDEX('Main Template'!$J$22:$AN$505,Vacay_Template!$A407,Vacay_Template!AB$1))</f>
        <v>0</v>
      </c>
      <c r="AC407">
        <f>IF(OR(AC$1=":=",$A407=";"),"",INDEX('Main Template'!$J$22:$AN$505,Vacay_Template!$A407,Vacay_Template!AC$1))</f>
        <v>0</v>
      </c>
      <c r="AD407">
        <f>IF(OR(AD$1=":=",$A407=";"),"",INDEX('Main Template'!$J$22:$AN$505,Vacay_Template!$A407,Vacay_Template!AD$1))</f>
        <v>0</v>
      </c>
      <c r="AE407" t="str">
        <f>IF(OR(AE$1=":=",$A407=";"),"",INDEX('Main Template'!$J$22:$AN$505,Vacay_Template!$A407,Vacay_Template!AE$1))</f>
        <v/>
      </c>
      <c r="AF407" t="e">
        <f>IF(OR(AF$1=":=",$A407=";"),"",INDEX('Main Template'!$J$22:$AN$505,Vacay_Template!$A407,Vacay_Template!AF$1))</f>
        <v>#VALUE!</v>
      </c>
    </row>
    <row r="408" spans="1:32">
      <c r="A408">
        <f>IF(A407=";","",IF('Main Template'!I428&lt;='Main Template'!$F$9,'Main Template'!I428,";"))</f>
        <v>0</v>
      </c>
      <c r="B408">
        <f>IF(OR(B$1=":=",$A408=";"),"",INDEX('Main Template'!$J$22:$AN$505,Vacay_Template!$A408,Vacay_Template!B$1))</f>
        <v>0</v>
      </c>
      <c r="C408">
        <f>IF(OR(C$1=":=",$A408=";"),"",INDEX('Main Template'!$J$22:$AN$505,Vacay_Template!$A408,Vacay_Template!C$1))</f>
        <v>0</v>
      </c>
      <c r="D408">
        <f>IF(OR(D$1=":=",$A408=";"),"",INDEX('Main Template'!$J$22:$AN$505,Vacay_Template!$A408,Vacay_Template!D$1))</f>
        <v>0</v>
      </c>
      <c r="E408">
        <f>IF(OR(E$1=":=",$A408=";"),"",INDEX('Main Template'!$J$22:$AN$505,Vacay_Template!$A408,Vacay_Template!E$1))</f>
        <v>0</v>
      </c>
      <c r="F408">
        <f>IF(OR(F$1=":=",$A408=";"),"",INDEX('Main Template'!$J$22:$AN$505,Vacay_Template!$A408,Vacay_Template!F$1))</f>
        <v>0</v>
      </c>
      <c r="G408">
        <f>IF(OR(G$1=":=",$A408=";"),"",INDEX('Main Template'!$J$22:$AN$505,Vacay_Template!$A408,Vacay_Template!G$1))</f>
        <v>0</v>
      </c>
      <c r="H408">
        <f>IF(OR(H$1=":=",$A408=";"),"",INDEX('Main Template'!$J$22:$AN$505,Vacay_Template!$A408,Vacay_Template!H$1))</f>
        <v>0</v>
      </c>
      <c r="I408">
        <f>IF(OR(I$1=":=",$A408=";"),"",INDEX('Main Template'!$J$22:$AN$505,Vacay_Template!$A408,Vacay_Template!I$1))</f>
        <v>0</v>
      </c>
      <c r="J408">
        <f>IF(OR(J$1=":=",$A408=";"),"",INDEX('Main Template'!$J$22:$AN$505,Vacay_Template!$A408,Vacay_Template!J$1))</f>
        <v>0</v>
      </c>
      <c r="K408">
        <f>IF(OR(K$1=":=",$A408=";"),"",INDEX('Main Template'!$J$22:$AN$505,Vacay_Template!$A408,Vacay_Template!K$1))</f>
        <v>0</v>
      </c>
      <c r="L408">
        <f>IF(OR(L$1=":=",$A408=";"),"",INDEX('Main Template'!$J$22:$AN$505,Vacay_Template!$A408,Vacay_Template!L$1))</f>
        <v>0</v>
      </c>
      <c r="M408">
        <f>IF(OR(M$1=":=",$A408=";"),"",INDEX('Main Template'!$J$22:$AN$505,Vacay_Template!$A408,Vacay_Template!M$1))</f>
        <v>0</v>
      </c>
      <c r="N408">
        <f>IF(OR(N$1=":=",$A408=";"),"",INDEX('Main Template'!$J$22:$AN$505,Vacay_Template!$A408,Vacay_Template!N$1))</f>
        <v>0</v>
      </c>
      <c r="O408">
        <f>IF(OR(O$1=":=",$A408=";"),"",INDEX('Main Template'!$J$22:$AN$505,Vacay_Template!$A408,Vacay_Template!O$1))</f>
        <v>0</v>
      </c>
      <c r="P408">
        <f>IF(OR(P$1=":=",$A408=";"),"",INDEX('Main Template'!$J$22:$AN$505,Vacay_Template!$A408,Vacay_Template!P$1))</f>
        <v>0</v>
      </c>
      <c r="Q408">
        <f>IF(OR(Q$1=":=",$A408=";"),"",INDEX('Main Template'!$J$22:$AN$505,Vacay_Template!$A408,Vacay_Template!Q$1))</f>
        <v>0</v>
      </c>
      <c r="R408">
        <f>IF(OR(R$1=":=",$A408=";"),"",INDEX('Main Template'!$J$22:$AN$505,Vacay_Template!$A408,Vacay_Template!R$1))</f>
        <v>0</v>
      </c>
      <c r="S408">
        <f>IF(OR(S$1=":=",$A408=";"),"",INDEX('Main Template'!$J$22:$AN$505,Vacay_Template!$A408,Vacay_Template!S$1))</f>
        <v>0</v>
      </c>
      <c r="T408">
        <f>IF(OR(T$1=":=",$A408=";"),"",INDEX('Main Template'!$J$22:$AN$505,Vacay_Template!$A408,Vacay_Template!T$1))</f>
        <v>0</v>
      </c>
      <c r="U408">
        <f>IF(OR(U$1=":=",$A408=";"),"",INDEX('Main Template'!$J$22:$AN$505,Vacay_Template!$A408,Vacay_Template!U$1))</f>
        <v>0</v>
      </c>
      <c r="V408">
        <f>IF(OR(V$1=":=",$A408=";"),"",INDEX('Main Template'!$J$22:$AN$505,Vacay_Template!$A408,Vacay_Template!V$1))</f>
        <v>0</v>
      </c>
      <c r="W408">
        <f>IF(OR(W$1=":=",$A408=";"),"",INDEX('Main Template'!$J$22:$AN$505,Vacay_Template!$A408,Vacay_Template!W$1))</f>
        <v>0</v>
      </c>
      <c r="X408">
        <f>IF(OR(X$1=":=",$A408=";"),"",INDEX('Main Template'!$J$22:$AN$505,Vacay_Template!$A408,Vacay_Template!X$1))</f>
        <v>0</v>
      </c>
      <c r="Y408">
        <f>IF(OR(Y$1=":=",$A408=";"),"",INDEX('Main Template'!$J$22:$AN$505,Vacay_Template!$A408,Vacay_Template!Y$1))</f>
        <v>0</v>
      </c>
      <c r="Z408">
        <f>IF(OR(Z$1=":=",$A408=";"),"",INDEX('Main Template'!$J$22:$AN$505,Vacay_Template!$A408,Vacay_Template!Z$1))</f>
        <v>0</v>
      </c>
      <c r="AA408">
        <f>IF(OR(AA$1=":=",$A408=";"),"",INDEX('Main Template'!$J$22:$AN$505,Vacay_Template!$A408,Vacay_Template!AA$1))</f>
        <v>0</v>
      </c>
      <c r="AB408">
        <f>IF(OR(AB$1=":=",$A408=";"),"",INDEX('Main Template'!$J$22:$AN$505,Vacay_Template!$A408,Vacay_Template!AB$1))</f>
        <v>0</v>
      </c>
      <c r="AC408">
        <f>IF(OR(AC$1=":=",$A408=";"),"",INDEX('Main Template'!$J$22:$AN$505,Vacay_Template!$A408,Vacay_Template!AC$1))</f>
        <v>0</v>
      </c>
      <c r="AD408">
        <f>IF(OR(AD$1=":=",$A408=";"),"",INDEX('Main Template'!$J$22:$AN$505,Vacay_Template!$A408,Vacay_Template!AD$1))</f>
        <v>0</v>
      </c>
      <c r="AE408" t="str">
        <f>IF(OR(AE$1=":=",$A408=";"),"",INDEX('Main Template'!$J$22:$AN$505,Vacay_Template!$A408,Vacay_Template!AE$1))</f>
        <v/>
      </c>
      <c r="AF408" t="e">
        <f>IF(OR(AF$1=":=",$A408=";"),"",INDEX('Main Template'!$J$22:$AN$505,Vacay_Template!$A408,Vacay_Template!AF$1))</f>
        <v>#VALUE!</v>
      </c>
    </row>
    <row r="409" spans="1:32">
      <c r="A409">
        <f>IF(A408=";","",IF('Main Template'!I429&lt;='Main Template'!$F$9,'Main Template'!I429,";"))</f>
        <v>0</v>
      </c>
      <c r="B409">
        <f>IF(OR(B$1=":=",$A409=";"),"",INDEX('Main Template'!$J$22:$AN$505,Vacay_Template!$A409,Vacay_Template!B$1))</f>
        <v>0</v>
      </c>
      <c r="C409">
        <f>IF(OR(C$1=":=",$A409=";"),"",INDEX('Main Template'!$J$22:$AN$505,Vacay_Template!$A409,Vacay_Template!C$1))</f>
        <v>0</v>
      </c>
      <c r="D409">
        <f>IF(OR(D$1=":=",$A409=";"),"",INDEX('Main Template'!$J$22:$AN$505,Vacay_Template!$A409,Vacay_Template!D$1))</f>
        <v>0</v>
      </c>
      <c r="E409">
        <f>IF(OR(E$1=":=",$A409=";"),"",INDEX('Main Template'!$J$22:$AN$505,Vacay_Template!$A409,Vacay_Template!E$1))</f>
        <v>0</v>
      </c>
      <c r="F409">
        <f>IF(OR(F$1=":=",$A409=";"),"",INDEX('Main Template'!$J$22:$AN$505,Vacay_Template!$A409,Vacay_Template!F$1))</f>
        <v>0</v>
      </c>
      <c r="G409">
        <f>IF(OR(G$1=":=",$A409=";"),"",INDEX('Main Template'!$J$22:$AN$505,Vacay_Template!$A409,Vacay_Template!G$1))</f>
        <v>0</v>
      </c>
      <c r="H409">
        <f>IF(OR(H$1=":=",$A409=";"),"",INDEX('Main Template'!$J$22:$AN$505,Vacay_Template!$A409,Vacay_Template!H$1))</f>
        <v>0</v>
      </c>
      <c r="I409">
        <f>IF(OR(I$1=":=",$A409=";"),"",INDEX('Main Template'!$J$22:$AN$505,Vacay_Template!$A409,Vacay_Template!I$1))</f>
        <v>0</v>
      </c>
      <c r="J409">
        <f>IF(OR(J$1=":=",$A409=";"),"",INDEX('Main Template'!$J$22:$AN$505,Vacay_Template!$A409,Vacay_Template!J$1))</f>
        <v>0</v>
      </c>
      <c r="K409">
        <f>IF(OR(K$1=":=",$A409=";"),"",INDEX('Main Template'!$J$22:$AN$505,Vacay_Template!$A409,Vacay_Template!K$1))</f>
        <v>0</v>
      </c>
      <c r="L409">
        <f>IF(OR(L$1=":=",$A409=";"),"",INDEX('Main Template'!$J$22:$AN$505,Vacay_Template!$A409,Vacay_Template!L$1))</f>
        <v>0</v>
      </c>
      <c r="M409">
        <f>IF(OR(M$1=":=",$A409=";"),"",INDEX('Main Template'!$J$22:$AN$505,Vacay_Template!$A409,Vacay_Template!M$1))</f>
        <v>0</v>
      </c>
      <c r="N409">
        <f>IF(OR(N$1=":=",$A409=";"),"",INDEX('Main Template'!$J$22:$AN$505,Vacay_Template!$A409,Vacay_Template!N$1))</f>
        <v>0</v>
      </c>
      <c r="O409">
        <f>IF(OR(O$1=":=",$A409=";"),"",INDEX('Main Template'!$J$22:$AN$505,Vacay_Template!$A409,Vacay_Template!O$1))</f>
        <v>0</v>
      </c>
      <c r="P409">
        <f>IF(OR(P$1=":=",$A409=";"),"",INDEX('Main Template'!$J$22:$AN$505,Vacay_Template!$A409,Vacay_Template!P$1))</f>
        <v>0</v>
      </c>
      <c r="Q409">
        <f>IF(OR(Q$1=":=",$A409=";"),"",INDEX('Main Template'!$J$22:$AN$505,Vacay_Template!$A409,Vacay_Template!Q$1))</f>
        <v>0</v>
      </c>
      <c r="R409">
        <f>IF(OR(R$1=":=",$A409=";"),"",INDEX('Main Template'!$J$22:$AN$505,Vacay_Template!$A409,Vacay_Template!R$1))</f>
        <v>0</v>
      </c>
      <c r="S409">
        <f>IF(OR(S$1=":=",$A409=";"),"",INDEX('Main Template'!$J$22:$AN$505,Vacay_Template!$A409,Vacay_Template!S$1))</f>
        <v>0</v>
      </c>
      <c r="T409">
        <f>IF(OR(T$1=":=",$A409=";"),"",INDEX('Main Template'!$J$22:$AN$505,Vacay_Template!$A409,Vacay_Template!T$1))</f>
        <v>0</v>
      </c>
      <c r="U409">
        <f>IF(OR(U$1=":=",$A409=";"),"",INDEX('Main Template'!$J$22:$AN$505,Vacay_Template!$A409,Vacay_Template!U$1))</f>
        <v>0</v>
      </c>
      <c r="V409">
        <f>IF(OR(V$1=":=",$A409=";"),"",INDEX('Main Template'!$J$22:$AN$505,Vacay_Template!$A409,Vacay_Template!V$1))</f>
        <v>0</v>
      </c>
      <c r="W409">
        <f>IF(OR(W$1=":=",$A409=";"),"",INDEX('Main Template'!$J$22:$AN$505,Vacay_Template!$A409,Vacay_Template!W$1))</f>
        <v>0</v>
      </c>
      <c r="X409">
        <f>IF(OR(X$1=":=",$A409=";"),"",INDEX('Main Template'!$J$22:$AN$505,Vacay_Template!$A409,Vacay_Template!X$1))</f>
        <v>0</v>
      </c>
      <c r="Y409">
        <f>IF(OR(Y$1=":=",$A409=";"),"",INDEX('Main Template'!$J$22:$AN$505,Vacay_Template!$A409,Vacay_Template!Y$1))</f>
        <v>0</v>
      </c>
      <c r="Z409">
        <f>IF(OR(Z$1=":=",$A409=";"),"",INDEX('Main Template'!$J$22:$AN$505,Vacay_Template!$A409,Vacay_Template!Z$1))</f>
        <v>0</v>
      </c>
      <c r="AA409">
        <f>IF(OR(AA$1=":=",$A409=";"),"",INDEX('Main Template'!$J$22:$AN$505,Vacay_Template!$A409,Vacay_Template!AA$1))</f>
        <v>0</v>
      </c>
      <c r="AB409">
        <f>IF(OR(AB$1=":=",$A409=";"),"",INDEX('Main Template'!$J$22:$AN$505,Vacay_Template!$A409,Vacay_Template!AB$1))</f>
        <v>0</v>
      </c>
      <c r="AC409">
        <f>IF(OR(AC$1=":=",$A409=";"),"",INDEX('Main Template'!$J$22:$AN$505,Vacay_Template!$A409,Vacay_Template!AC$1))</f>
        <v>0</v>
      </c>
      <c r="AD409">
        <f>IF(OR(AD$1=":=",$A409=";"),"",INDEX('Main Template'!$J$22:$AN$505,Vacay_Template!$A409,Vacay_Template!AD$1))</f>
        <v>0</v>
      </c>
      <c r="AE409" t="str">
        <f>IF(OR(AE$1=":=",$A409=";"),"",INDEX('Main Template'!$J$22:$AN$505,Vacay_Template!$A409,Vacay_Template!AE$1))</f>
        <v/>
      </c>
      <c r="AF409" t="e">
        <f>IF(OR(AF$1=":=",$A409=";"),"",INDEX('Main Template'!$J$22:$AN$505,Vacay_Template!$A409,Vacay_Template!AF$1))</f>
        <v>#VALUE!</v>
      </c>
    </row>
    <row r="410" spans="1:32">
      <c r="A410">
        <f>IF(A409=";","",IF('Main Template'!I430&lt;='Main Template'!$F$9,'Main Template'!I430,";"))</f>
        <v>0</v>
      </c>
      <c r="B410">
        <f>IF(OR(B$1=":=",$A410=";"),"",INDEX('Main Template'!$J$22:$AN$505,Vacay_Template!$A410,Vacay_Template!B$1))</f>
        <v>0</v>
      </c>
      <c r="C410">
        <f>IF(OR(C$1=":=",$A410=";"),"",INDEX('Main Template'!$J$22:$AN$505,Vacay_Template!$A410,Vacay_Template!C$1))</f>
        <v>0</v>
      </c>
      <c r="D410">
        <f>IF(OR(D$1=":=",$A410=";"),"",INDEX('Main Template'!$J$22:$AN$505,Vacay_Template!$A410,Vacay_Template!D$1))</f>
        <v>0</v>
      </c>
      <c r="E410">
        <f>IF(OR(E$1=":=",$A410=";"),"",INDEX('Main Template'!$J$22:$AN$505,Vacay_Template!$A410,Vacay_Template!E$1))</f>
        <v>0</v>
      </c>
      <c r="F410">
        <f>IF(OR(F$1=":=",$A410=";"),"",INDEX('Main Template'!$J$22:$AN$505,Vacay_Template!$A410,Vacay_Template!F$1))</f>
        <v>0</v>
      </c>
      <c r="G410">
        <f>IF(OR(G$1=":=",$A410=";"),"",INDEX('Main Template'!$J$22:$AN$505,Vacay_Template!$A410,Vacay_Template!G$1))</f>
        <v>0</v>
      </c>
      <c r="H410">
        <f>IF(OR(H$1=":=",$A410=";"),"",INDEX('Main Template'!$J$22:$AN$505,Vacay_Template!$A410,Vacay_Template!H$1))</f>
        <v>0</v>
      </c>
      <c r="I410">
        <f>IF(OR(I$1=":=",$A410=";"),"",INDEX('Main Template'!$J$22:$AN$505,Vacay_Template!$A410,Vacay_Template!I$1))</f>
        <v>0</v>
      </c>
      <c r="J410">
        <f>IF(OR(J$1=":=",$A410=";"),"",INDEX('Main Template'!$J$22:$AN$505,Vacay_Template!$A410,Vacay_Template!J$1))</f>
        <v>0</v>
      </c>
      <c r="K410">
        <f>IF(OR(K$1=":=",$A410=";"),"",INDEX('Main Template'!$J$22:$AN$505,Vacay_Template!$A410,Vacay_Template!K$1))</f>
        <v>0</v>
      </c>
      <c r="L410">
        <f>IF(OR(L$1=":=",$A410=";"),"",INDEX('Main Template'!$J$22:$AN$505,Vacay_Template!$A410,Vacay_Template!L$1))</f>
        <v>0</v>
      </c>
      <c r="M410">
        <f>IF(OR(M$1=":=",$A410=";"),"",INDEX('Main Template'!$J$22:$AN$505,Vacay_Template!$A410,Vacay_Template!M$1))</f>
        <v>0</v>
      </c>
      <c r="N410">
        <f>IF(OR(N$1=":=",$A410=";"),"",INDEX('Main Template'!$J$22:$AN$505,Vacay_Template!$A410,Vacay_Template!N$1))</f>
        <v>0</v>
      </c>
      <c r="O410">
        <f>IF(OR(O$1=":=",$A410=";"),"",INDEX('Main Template'!$J$22:$AN$505,Vacay_Template!$A410,Vacay_Template!O$1))</f>
        <v>0</v>
      </c>
      <c r="P410">
        <f>IF(OR(P$1=":=",$A410=";"),"",INDEX('Main Template'!$J$22:$AN$505,Vacay_Template!$A410,Vacay_Template!P$1))</f>
        <v>0</v>
      </c>
      <c r="Q410">
        <f>IF(OR(Q$1=":=",$A410=";"),"",INDEX('Main Template'!$J$22:$AN$505,Vacay_Template!$A410,Vacay_Template!Q$1))</f>
        <v>0</v>
      </c>
      <c r="R410">
        <f>IF(OR(R$1=":=",$A410=";"),"",INDEX('Main Template'!$J$22:$AN$505,Vacay_Template!$A410,Vacay_Template!R$1))</f>
        <v>0</v>
      </c>
      <c r="S410">
        <f>IF(OR(S$1=":=",$A410=";"),"",INDEX('Main Template'!$J$22:$AN$505,Vacay_Template!$A410,Vacay_Template!S$1))</f>
        <v>0</v>
      </c>
      <c r="T410">
        <f>IF(OR(T$1=":=",$A410=";"),"",INDEX('Main Template'!$J$22:$AN$505,Vacay_Template!$A410,Vacay_Template!T$1))</f>
        <v>0</v>
      </c>
      <c r="U410">
        <f>IF(OR(U$1=":=",$A410=";"),"",INDEX('Main Template'!$J$22:$AN$505,Vacay_Template!$A410,Vacay_Template!U$1))</f>
        <v>0</v>
      </c>
      <c r="V410">
        <f>IF(OR(V$1=":=",$A410=";"),"",INDEX('Main Template'!$J$22:$AN$505,Vacay_Template!$A410,Vacay_Template!V$1))</f>
        <v>0</v>
      </c>
      <c r="W410">
        <f>IF(OR(W$1=":=",$A410=";"),"",INDEX('Main Template'!$J$22:$AN$505,Vacay_Template!$A410,Vacay_Template!W$1))</f>
        <v>0</v>
      </c>
      <c r="X410">
        <f>IF(OR(X$1=":=",$A410=";"),"",INDEX('Main Template'!$J$22:$AN$505,Vacay_Template!$A410,Vacay_Template!X$1))</f>
        <v>0</v>
      </c>
      <c r="Y410">
        <f>IF(OR(Y$1=":=",$A410=";"),"",INDEX('Main Template'!$J$22:$AN$505,Vacay_Template!$A410,Vacay_Template!Y$1))</f>
        <v>0</v>
      </c>
      <c r="Z410">
        <f>IF(OR(Z$1=":=",$A410=";"),"",INDEX('Main Template'!$J$22:$AN$505,Vacay_Template!$A410,Vacay_Template!Z$1))</f>
        <v>0</v>
      </c>
      <c r="AA410">
        <f>IF(OR(AA$1=":=",$A410=";"),"",INDEX('Main Template'!$J$22:$AN$505,Vacay_Template!$A410,Vacay_Template!AA$1))</f>
        <v>0</v>
      </c>
      <c r="AB410">
        <f>IF(OR(AB$1=":=",$A410=";"),"",INDEX('Main Template'!$J$22:$AN$505,Vacay_Template!$A410,Vacay_Template!AB$1))</f>
        <v>0</v>
      </c>
      <c r="AC410">
        <f>IF(OR(AC$1=":=",$A410=";"),"",INDEX('Main Template'!$J$22:$AN$505,Vacay_Template!$A410,Vacay_Template!AC$1))</f>
        <v>0</v>
      </c>
      <c r="AD410">
        <f>IF(OR(AD$1=":=",$A410=";"),"",INDEX('Main Template'!$J$22:$AN$505,Vacay_Template!$A410,Vacay_Template!AD$1))</f>
        <v>0</v>
      </c>
      <c r="AE410" t="str">
        <f>IF(OR(AE$1=":=",$A410=";"),"",INDEX('Main Template'!$J$22:$AN$505,Vacay_Template!$A410,Vacay_Template!AE$1))</f>
        <v/>
      </c>
      <c r="AF410" t="e">
        <f>IF(OR(AF$1=":=",$A410=";"),"",INDEX('Main Template'!$J$22:$AN$505,Vacay_Template!$A410,Vacay_Template!AF$1))</f>
        <v>#VALUE!</v>
      </c>
    </row>
    <row r="411" spans="1:32">
      <c r="A411">
        <f>IF(A410=";","",IF('Main Template'!I431&lt;='Main Template'!$F$9,'Main Template'!I431,";"))</f>
        <v>0</v>
      </c>
      <c r="B411">
        <f>IF(OR(B$1=":=",$A411=";"),"",INDEX('Main Template'!$J$22:$AN$505,Vacay_Template!$A411,Vacay_Template!B$1))</f>
        <v>0</v>
      </c>
      <c r="C411">
        <f>IF(OR(C$1=":=",$A411=";"),"",INDEX('Main Template'!$J$22:$AN$505,Vacay_Template!$A411,Vacay_Template!C$1))</f>
        <v>0</v>
      </c>
      <c r="D411">
        <f>IF(OR(D$1=":=",$A411=";"),"",INDEX('Main Template'!$J$22:$AN$505,Vacay_Template!$A411,Vacay_Template!D$1))</f>
        <v>0</v>
      </c>
      <c r="E411">
        <f>IF(OR(E$1=":=",$A411=";"),"",INDEX('Main Template'!$J$22:$AN$505,Vacay_Template!$A411,Vacay_Template!E$1))</f>
        <v>0</v>
      </c>
      <c r="F411">
        <f>IF(OR(F$1=":=",$A411=";"),"",INDEX('Main Template'!$J$22:$AN$505,Vacay_Template!$A411,Vacay_Template!F$1))</f>
        <v>0</v>
      </c>
      <c r="G411">
        <f>IF(OR(G$1=":=",$A411=";"),"",INDEX('Main Template'!$J$22:$AN$505,Vacay_Template!$A411,Vacay_Template!G$1))</f>
        <v>0</v>
      </c>
      <c r="H411">
        <f>IF(OR(H$1=":=",$A411=";"),"",INDEX('Main Template'!$J$22:$AN$505,Vacay_Template!$A411,Vacay_Template!H$1))</f>
        <v>0</v>
      </c>
      <c r="I411">
        <f>IF(OR(I$1=":=",$A411=";"),"",INDEX('Main Template'!$J$22:$AN$505,Vacay_Template!$A411,Vacay_Template!I$1))</f>
        <v>0</v>
      </c>
      <c r="J411">
        <f>IF(OR(J$1=":=",$A411=";"),"",INDEX('Main Template'!$J$22:$AN$505,Vacay_Template!$A411,Vacay_Template!J$1))</f>
        <v>0</v>
      </c>
      <c r="K411">
        <f>IF(OR(K$1=":=",$A411=";"),"",INDEX('Main Template'!$J$22:$AN$505,Vacay_Template!$A411,Vacay_Template!K$1))</f>
        <v>0</v>
      </c>
      <c r="L411">
        <f>IF(OR(L$1=":=",$A411=";"),"",INDEX('Main Template'!$J$22:$AN$505,Vacay_Template!$A411,Vacay_Template!L$1))</f>
        <v>0</v>
      </c>
      <c r="M411">
        <f>IF(OR(M$1=":=",$A411=";"),"",INDEX('Main Template'!$J$22:$AN$505,Vacay_Template!$A411,Vacay_Template!M$1))</f>
        <v>0</v>
      </c>
      <c r="N411">
        <f>IF(OR(N$1=":=",$A411=";"),"",INDEX('Main Template'!$J$22:$AN$505,Vacay_Template!$A411,Vacay_Template!N$1))</f>
        <v>0</v>
      </c>
      <c r="O411">
        <f>IF(OR(O$1=":=",$A411=";"),"",INDEX('Main Template'!$J$22:$AN$505,Vacay_Template!$A411,Vacay_Template!O$1))</f>
        <v>0</v>
      </c>
      <c r="P411">
        <f>IF(OR(P$1=":=",$A411=";"),"",INDEX('Main Template'!$J$22:$AN$505,Vacay_Template!$A411,Vacay_Template!P$1))</f>
        <v>0</v>
      </c>
      <c r="Q411">
        <f>IF(OR(Q$1=":=",$A411=";"),"",INDEX('Main Template'!$J$22:$AN$505,Vacay_Template!$A411,Vacay_Template!Q$1))</f>
        <v>0</v>
      </c>
      <c r="R411">
        <f>IF(OR(R$1=":=",$A411=";"),"",INDEX('Main Template'!$J$22:$AN$505,Vacay_Template!$A411,Vacay_Template!R$1))</f>
        <v>0</v>
      </c>
      <c r="S411">
        <f>IF(OR(S$1=":=",$A411=";"),"",INDEX('Main Template'!$J$22:$AN$505,Vacay_Template!$A411,Vacay_Template!S$1))</f>
        <v>0</v>
      </c>
      <c r="T411">
        <f>IF(OR(T$1=":=",$A411=";"),"",INDEX('Main Template'!$J$22:$AN$505,Vacay_Template!$A411,Vacay_Template!T$1))</f>
        <v>0</v>
      </c>
      <c r="U411">
        <f>IF(OR(U$1=":=",$A411=";"),"",INDEX('Main Template'!$J$22:$AN$505,Vacay_Template!$A411,Vacay_Template!U$1))</f>
        <v>0</v>
      </c>
      <c r="V411">
        <f>IF(OR(V$1=":=",$A411=";"),"",INDEX('Main Template'!$J$22:$AN$505,Vacay_Template!$A411,Vacay_Template!V$1))</f>
        <v>0</v>
      </c>
      <c r="W411">
        <f>IF(OR(W$1=":=",$A411=";"),"",INDEX('Main Template'!$J$22:$AN$505,Vacay_Template!$A411,Vacay_Template!W$1))</f>
        <v>0</v>
      </c>
      <c r="X411">
        <f>IF(OR(X$1=":=",$A411=";"),"",INDEX('Main Template'!$J$22:$AN$505,Vacay_Template!$A411,Vacay_Template!X$1))</f>
        <v>0</v>
      </c>
      <c r="Y411">
        <f>IF(OR(Y$1=":=",$A411=";"),"",INDEX('Main Template'!$J$22:$AN$505,Vacay_Template!$A411,Vacay_Template!Y$1))</f>
        <v>0</v>
      </c>
      <c r="Z411">
        <f>IF(OR(Z$1=":=",$A411=";"),"",INDEX('Main Template'!$J$22:$AN$505,Vacay_Template!$A411,Vacay_Template!Z$1))</f>
        <v>0</v>
      </c>
      <c r="AA411">
        <f>IF(OR(AA$1=":=",$A411=";"),"",INDEX('Main Template'!$J$22:$AN$505,Vacay_Template!$A411,Vacay_Template!AA$1))</f>
        <v>0</v>
      </c>
      <c r="AB411">
        <f>IF(OR(AB$1=":=",$A411=";"),"",INDEX('Main Template'!$J$22:$AN$505,Vacay_Template!$A411,Vacay_Template!AB$1))</f>
        <v>0</v>
      </c>
      <c r="AC411">
        <f>IF(OR(AC$1=":=",$A411=";"),"",INDEX('Main Template'!$J$22:$AN$505,Vacay_Template!$A411,Vacay_Template!AC$1))</f>
        <v>0</v>
      </c>
      <c r="AD411">
        <f>IF(OR(AD$1=":=",$A411=";"),"",INDEX('Main Template'!$J$22:$AN$505,Vacay_Template!$A411,Vacay_Template!AD$1))</f>
        <v>0</v>
      </c>
      <c r="AE411" t="str">
        <f>IF(OR(AE$1=":=",$A411=";"),"",INDEX('Main Template'!$J$22:$AN$505,Vacay_Template!$A411,Vacay_Template!AE$1))</f>
        <v/>
      </c>
      <c r="AF411" t="e">
        <f>IF(OR(AF$1=":=",$A411=";"),"",INDEX('Main Template'!$J$22:$AN$505,Vacay_Template!$A411,Vacay_Template!AF$1))</f>
        <v>#VALUE!</v>
      </c>
    </row>
    <row r="412" spans="1:32">
      <c r="A412">
        <f>IF(A411=";","",IF('Main Template'!I432&lt;='Main Template'!$F$9,'Main Template'!I432,";"))</f>
        <v>0</v>
      </c>
      <c r="B412">
        <f>IF(OR(B$1=":=",$A412=";"),"",INDEX('Main Template'!$J$22:$AN$505,Vacay_Template!$A412,Vacay_Template!B$1))</f>
        <v>0</v>
      </c>
      <c r="C412">
        <f>IF(OR(C$1=":=",$A412=";"),"",INDEX('Main Template'!$J$22:$AN$505,Vacay_Template!$A412,Vacay_Template!C$1))</f>
        <v>0</v>
      </c>
      <c r="D412">
        <f>IF(OR(D$1=":=",$A412=";"),"",INDEX('Main Template'!$J$22:$AN$505,Vacay_Template!$A412,Vacay_Template!D$1))</f>
        <v>0</v>
      </c>
      <c r="E412">
        <f>IF(OR(E$1=":=",$A412=";"),"",INDEX('Main Template'!$J$22:$AN$505,Vacay_Template!$A412,Vacay_Template!E$1))</f>
        <v>0</v>
      </c>
      <c r="F412">
        <f>IF(OR(F$1=":=",$A412=";"),"",INDEX('Main Template'!$J$22:$AN$505,Vacay_Template!$A412,Vacay_Template!F$1))</f>
        <v>0</v>
      </c>
      <c r="G412">
        <f>IF(OR(G$1=":=",$A412=";"),"",INDEX('Main Template'!$J$22:$AN$505,Vacay_Template!$A412,Vacay_Template!G$1))</f>
        <v>0</v>
      </c>
      <c r="H412">
        <f>IF(OR(H$1=":=",$A412=";"),"",INDEX('Main Template'!$J$22:$AN$505,Vacay_Template!$A412,Vacay_Template!H$1))</f>
        <v>0</v>
      </c>
      <c r="I412">
        <f>IF(OR(I$1=":=",$A412=";"),"",INDEX('Main Template'!$J$22:$AN$505,Vacay_Template!$A412,Vacay_Template!I$1))</f>
        <v>0</v>
      </c>
      <c r="J412">
        <f>IF(OR(J$1=":=",$A412=";"),"",INDEX('Main Template'!$J$22:$AN$505,Vacay_Template!$A412,Vacay_Template!J$1))</f>
        <v>0</v>
      </c>
      <c r="K412">
        <f>IF(OR(K$1=":=",$A412=";"),"",INDEX('Main Template'!$J$22:$AN$505,Vacay_Template!$A412,Vacay_Template!K$1))</f>
        <v>0</v>
      </c>
      <c r="L412">
        <f>IF(OR(L$1=":=",$A412=";"),"",INDEX('Main Template'!$J$22:$AN$505,Vacay_Template!$A412,Vacay_Template!L$1))</f>
        <v>0</v>
      </c>
      <c r="M412">
        <f>IF(OR(M$1=":=",$A412=";"),"",INDEX('Main Template'!$J$22:$AN$505,Vacay_Template!$A412,Vacay_Template!M$1))</f>
        <v>0</v>
      </c>
      <c r="N412">
        <f>IF(OR(N$1=":=",$A412=";"),"",INDEX('Main Template'!$J$22:$AN$505,Vacay_Template!$A412,Vacay_Template!N$1))</f>
        <v>0</v>
      </c>
      <c r="O412">
        <f>IF(OR(O$1=":=",$A412=";"),"",INDEX('Main Template'!$J$22:$AN$505,Vacay_Template!$A412,Vacay_Template!O$1))</f>
        <v>0</v>
      </c>
      <c r="P412">
        <f>IF(OR(P$1=":=",$A412=";"),"",INDEX('Main Template'!$J$22:$AN$505,Vacay_Template!$A412,Vacay_Template!P$1))</f>
        <v>0</v>
      </c>
      <c r="Q412">
        <f>IF(OR(Q$1=":=",$A412=";"),"",INDEX('Main Template'!$J$22:$AN$505,Vacay_Template!$A412,Vacay_Template!Q$1))</f>
        <v>0</v>
      </c>
      <c r="R412">
        <f>IF(OR(R$1=":=",$A412=";"),"",INDEX('Main Template'!$J$22:$AN$505,Vacay_Template!$A412,Vacay_Template!R$1))</f>
        <v>0</v>
      </c>
      <c r="S412">
        <f>IF(OR(S$1=":=",$A412=";"),"",INDEX('Main Template'!$J$22:$AN$505,Vacay_Template!$A412,Vacay_Template!S$1))</f>
        <v>0</v>
      </c>
      <c r="T412">
        <f>IF(OR(T$1=":=",$A412=";"),"",INDEX('Main Template'!$J$22:$AN$505,Vacay_Template!$A412,Vacay_Template!T$1))</f>
        <v>0</v>
      </c>
      <c r="U412">
        <f>IF(OR(U$1=":=",$A412=";"),"",INDEX('Main Template'!$J$22:$AN$505,Vacay_Template!$A412,Vacay_Template!U$1))</f>
        <v>0</v>
      </c>
      <c r="V412">
        <f>IF(OR(V$1=":=",$A412=";"),"",INDEX('Main Template'!$J$22:$AN$505,Vacay_Template!$A412,Vacay_Template!V$1))</f>
        <v>0</v>
      </c>
      <c r="W412">
        <f>IF(OR(W$1=":=",$A412=";"),"",INDEX('Main Template'!$J$22:$AN$505,Vacay_Template!$A412,Vacay_Template!W$1))</f>
        <v>0</v>
      </c>
      <c r="X412">
        <f>IF(OR(X$1=":=",$A412=";"),"",INDEX('Main Template'!$J$22:$AN$505,Vacay_Template!$A412,Vacay_Template!X$1))</f>
        <v>0</v>
      </c>
      <c r="Y412">
        <f>IF(OR(Y$1=":=",$A412=";"),"",INDEX('Main Template'!$J$22:$AN$505,Vacay_Template!$A412,Vacay_Template!Y$1))</f>
        <v>0</v>
      </c>
      <c r="Z412">
        <f>IF(OR(Z$1=":=",$A412=";"),"",INDEX('Main Template'!$J$22:$AN$505,Vacay_Template!$A412,Vacay_Template!Z$1))</f>
        <v>0</v>
      </c>
      <c r="AA412">
        <f>IF(OR(AA$1=":=",$A412=";"),"",INDEX('Main Template'!$J$22:$AN$505,Vacay_Template!$A412,Vacay_Template!AA$1))</f>
        <v>0</v>
      </c>
      <c r="AB412">
        <f>IF(OR(AB$1=":=",$A412=";"),"",INDEX('Main Template'!$J$22:$AN$505,Vacay_Template!$A412,Vacay_Template!AB$1))</f>
        <v>0</v>
      </c>
      <c r="AC412">
        <f>IF(OR(AC$1=":=",$A412=";"),"",INDEX('Main Template'!$J$22:$AN$505,Vacay_Template!$A412,Vacay_Template!AC$1))</f>
        <v>0</v>
      </c>
      <c r="AD412">
        <f>IF(OR(AD$1=":=",$A412=";"),"",INDEX('Main Template'!$J$22:$AN$505,Vacay_Template!$A412,Vacay_Template!AD$1))</f>
        <v>0</v>
      </c>
      <c r="AE412" t="str">
        <f>IF(OR(AE$1=":=",$A412=";"),"",INDEX('Main Template'!$J$22:$AN$505,Vacay_Template!$A412,Vacay_Template!AE$1))</f>
        <v/>
      </c>
      <c r="AF412" t="e">
        <f>IF(OR(AF$1=":=",$A412=";"),"",INDEX('Main Template'!$J$22:$AN$505,Vacay_Template!$A412,Vacay_Template!AF$1))</f>
        <v>#VALUE!</v>
      </c>
    </row>
    <row r="413" spans="1:32">
      <c r="A413">
        <f>IF(A412=";","",IF('Main Template'!I433&lt;='Main Template'!$F$9,'Main Template'!I433,";"))</f>
        <v>0</v>
      </c>
      <c r="B413">
        <f>IF(OR(B$1=":=",$A413=";"),"",INDEX('Main Template'!$J$22:$AN$505,Vacay_Template!$A413,Vacay_Template!B$1))</f>
        <v>0</v>
      </c>
      <c r="C413">
        <f>IF(OR(C$1=":=",$A413=";"),"",INDEX('Main Template'!$J$22:$AN$505,Vacay_Template!$A413,Vacay_Template!C$1))</f>
        <v>0</v>
      </c>
      <c r="D413">
        <f>IF(OR(D$1=":=",$A413=";"),"",INDEX('Main Template'!$J$22:$AN$505,Vacay_Template!$A413,Vacay_Template!D$1))</f>
        <v>0</v>
      </c>
      <c r="E413">
        <f>IF(OR(E$1=":=",$A413=";"),"",INDEX('Main Template'!$J$22:$AN$505,Vacay_Template!$A413,Vacay_Template!E$1))</f>
        <v>0</v>
      </c>
      <c r="F413">
        <f>IF(OR(F$1=":=",$A413=";"),"",INDEX('Main Template'!$J$22:$AN$505,Vacay_Template!$A413,Vacay_Template!F$1))</f>
        <v>0</v>
      </c>
      <c r="G413">
        <f>IF(OR(G$1=":=",$A413=";"),"",INDEX('Main Template'!$J$22:$AN$505,Vacay_Template!$A413,Vacay_Template!G$1))</f>
        <v>0</v>
      </c>
      <c r="H413">
        <f>IF(OR(H$1=":=",$A413=";"),"",INDEX('Main Template'!$J$22:$AN$505,Vacay_Template!$A413,Vacay_Template!H$1))</f>
        <v>0</v>
      </c>
      <c r="I413">
        <f>IF(OR(I$1=":=",$A413=";"),"",INDEX('Main Template'!$J$22:$AN$505,Vacay_Template!$A413,Vacay_Template!I$1))</f>
        <v>0</v>
      </c>
      <c r="J413">
        <f>IF(OR(J$1=":=",$A413=";"),"",INDEX('Main Template'!$J$22:$AN$505,Vacay_Template!$A413,Vacay_Template!J$1))</f>
        <v>0</v>
      </c>
      <c r="K413">
        <f>IF(OR(K$1=":=",$A413=";"),"",INDEX('Main Template'!$J$22:$AN$505,Vacay_Template!$A413,Vacay_Template!K$1))</f>
        <v>0</v>
      </c>
      <c r="L413">
        <f>IF(OR(L$1=":=",$A413=";"),"",INDEX('Main Template'!$J$22:$AN$505,Vacay_Template!$A413,Vacay_Template!L$1))</f>
        <v>0</v>
      </c>
      <c r="M413">
        <f>IF(OR(M$1=":=",$A413=";"),"",INDEX('Main Template'!$J$22:$AN$505,Vacay_Template!$A413,Vacay_Template!M$1))</f>
        <v>0</v>
      </c>
      <c r="N413">
        <f>IF(OR(N$1=":=",$A413=";"),"",INDEX('Main Template'!$J$22:$AN$505,Vacay_Template!$A413,Vacay_Template!N$1))</f>
        <v>0</v>
      </c>
      <c r="O413">
        <f>IF(OR(O$1=":=",$A413=";"),"",INDEX('Main Template'!$J$22:$AN$505,Vacay_Template!$A413,Vacay_Template!O$1))</f>
        <v>0</v>
      </c>
      <c r="P413">
        <f>IF(OR(P$1=":=",$A413=";"),"",INDEX('Main Template'!$J$22:$AN$505,Vacay_Template!$A413,Vacay_Template!P$1))</f>
        <v>0</v>
      </c>
      <c r="Q413">
        <f>IF(OR(Q$1=":=",$A413=";"),"",INDEX('Main Template'!$J$22:$AN$505,Vacay_Template!$A413,Vacay_Template!Q$1))</f>
        <v>0</v>
      </c>
      <c r="R413">
        <f>IF(OR(R$1=":=",$A413=";"),"",INDEX('Main Template'!$J$22:$AN$505,Vacay_Template!$A413,Vacay_Template!R$1))</f>
        <v>0</v>
      </c>
      <c r="S413">
        <f>IF(OR(S$1=":=",$A413=";"),"",INDEX('Main Template'!$J$22:$AN$505,Vacay_Template!$A413,Vacay_Template!S$1))</f>
        <v>0</v>
      </c>
      <c r="T413">
        <f>IF(OR(T$1=":=",$A413=";"),"",INDEX('Main Template'!$J$22:$AN$505,Vacay_Template!$A413,Vacay_Template!T$1))</f>
        <v>0</v>
      </c>
      <c r="U413">
        <f>IF(OR(U$1=":=",$A413=";"),"",INDEX('Main Template'!$J$22:$AN$505,Vacay_Template!$A413,Vacay_Template!U$1))</f>
        <v>0</v>
      </c>
      <c r="V413">
        <f>IF(OR(V$1=":=",$A413=";"),"",INDEX('Main Template'!$J$22:$AN$505,Vacay_Template!$A413,Vacay_Template!V$1))</f>
        <v>0</v>
      </c>
      <c r="W413">
        <f>IF(OR(W$1=":=",$A413=";"),"",INDEX('Main Template'!$J$22:$AN$505,Vacay_Template!$A413,Vacay_Template!W$1))</f>
        <v>0</v>
      </c>
      <c r="X413">
        <f>IF(OR(X$1=":=",$A413=";"),"",INDEX('Main Template'!$J$22:$AN$505,Vacay_Template!$A413,Vacay_Template!X$1))</f>
        <v>0</v>
      </c>
      <c r="Y413">
        <f>IF(OR(Y$1=":=",$A413=";"),"",INDEX('Main Template'!$J$22:$AN$505,Vacay_Template!$A413,Vacay_Template!Y$1))</f>
        <v>0</v>
      </c>
      <c r="Z413">
        <f>IF(OR(Z$1=":=",$A413=";"),"",INDEX('Main Template'!$J$22:$AN$505,Vacay_Template!$A413,Vacay_Template!Z$1))</f>
        <v>0</v>
      </c>
      <c r="AA413">
        <f>IF(OR(AA$1=":=",$A413=";"),"",INDEX('Main Template'!$J$22:$AN$505,Vacay_Template!$A413,Vacay_Template!AA$1))</f>
        <v>0</v>
      </c>
      <c r="AB413">
        <f>IF(OR(AB$1=":=",$A413=";"),"",INDEX('Main Template'!$J$22:$AN$505,Vacay_Template!$A413,Vacay_Template!AB$1))</f>
        <v>0</v>
      </c>
      <c r="AC413">
        <f>IF(OR(AC$1=":=",$A413=";"),"",INDEX('Main Template'!$J$22:$AN$505,Vacay_Template!$A413,Vacay_Template!AC$1))</f>
        <v>0</v>
      </c>
      <c r="AD413">
        <f>IF(OR(AD$1=":=",$A413=";"),"",INDEX('Main Template'!$J$22:$AN$505,Vacay_Template!$A413,Vacay_Template!AD$1))</f>
        <v>0</v>
      </c>
      <c r="AE413" t="str">
        <f>IF(OR(AE$1=":=",$A413=";"),"",INDEX('Main Template'!$J$22:$AN$505,Vacay_Template!$A413,Vacay_Template!AE$1))</f>
        <v/>
      </c>
      <c r="AF413" t="e">
        <f>IF(OR(AF$1=":=",$A413=";"),"",INDEX('Main Template'!$J$22:$AN$505,Vacay_Template!$A413,Vacay_Template!AF$1))</f>
        <v>#VALUE!</v>
      </c>
    </row>
    <row r="414" spans="1:32">
      <c r="A414">
        <f>IF(A413=";","",IF('Main Template'!I434&lt;='Main Template'!$F$9,'Main Template'!I434,";"))</f>
        <v>0</v>
      </c>
      <c r="B414">
        <f>IF(OR(B$1=":=",$A414=";"),"",INDEX('Main Template'!$J$22:$AN$505,Vacay_Template!$A414,Vacay_Template!B$1))</f>
        <v>0</v>
      </c>
      <c r="C414">
        <f>IF(OR(C$1=":=",$A414=";"),"",INDEX('Main Template'!$J$22:$AN$505,Vacay_Template!$A414,Vacay_Template!C$1))</f>
        <v>0</v>
      </c>
      <c r="D414">
        <f>IF(OR(D$1=":=",$A414=";"),"",INDEX('Main Template'!$J$22:$AN$505,Vacay_Template!$A414,Vacay_Template!D$1))</f>
        <v>0</v>
      </c>
      <c r="E414">
        <f>IF(OR(E$1=":=",$A414=";"),"",INDEX('Main Template'!$J$22:$AN$505,Vacay_Template!$A414,Vacay_Template!E$1))</f>
        <v>0</v>
      </c>
      <c r="F414">
        <f>IF(OR(F$1=":=",$A414=";"),"",INDEX('Main Template'!$J$22:$AN$505,Vacay_Template!$A414,Vacay_Template!F$1))</f>
        <v>0</v>
      </c>
      <c r="G414">
        <f>IF(OR(G$1=":=",$A414=";"),"",INDEX('Main Template'!$J$22:$AN$505,Vacay_Template!$A414,Vacay_Template!G$1))</f>
        <v>0</v>
      </c>
      <c r="H414">
        <f>IF(OR(H$1=":=",$A414=";"),"",INDEX('Main Template'!$J$22:$AN$505,Vacay_Template!$A414,Vacay_Template!H$1))</f>
        <v>0</v>
      </c>
      <c r="I414">
        <f>IF(OR(I$1=":=",$A414=";"),"",INDEX('Main Template'!$J$22:$AN$505,Vacay_Template!$A414,Vacay_Template!I$1))</f>
        <v>0</v>
      </c>
      <c r="J414">
        <f>IF(OR(J$1=":=",$A414=";"),"",INDEX('Main Template'!$J$22:$AN$505,Vacay_Template!$A414,Vacay_Template!J$1))</f>
        <v>0</v>
      </c>
      <c r="K414">
        <f>IF(OR(K$1=":=",$A414=";"),"",INDEX('Main Template'!$J$22:$AN$505,Vacay_Template!$A414,Vacay_Template!K$1))</f>
        <v>0</v>
      </c>
      <c r="L414">
        <f>IF(OR(L$1=":=",$A414=";"),"",INDEX('Main Template'!$J$22:$AN$505,Vacay_Template!$A414,Vacay_Template!L$1))</f>
        <v>0</v>
      </c>
      <c r="M414">
        <f>IF(OR(M$1=":=",$A414=";"),"",INDEX('Main Template'!$J$22:$AN$505,Vacay_Template!$A414,Vacay_Template!M$1))</f>
        <v>0</v>
      </c>
      <c r="N414">
        <f>IF(OR(N$1=":=",$A414=";"),"",INDEX('Main Template'!$J$22:$AN$505,Vacay_Template!$A414,Vacay_Template!N$1))</f>
        <v>0</v>
      </c>
      <c r="O414">
        <f>IF(OR(O$1=":=",$A414=";"),"",INDEX('Main Template'!$J$22:$AN$505,Vacay_Template!$A414,Vacay_Template!O$1))</f>
        <v>0</v>
      </c>
      <c r="P414">
        <f>IF(OR(P$1=":=",$A414=";"),"",INDEX('Main Template'!$J$22:$AN$505,Vacay_Template!$A414,Vacay_Template!P$1))</f>
        <v>0</v>
      </c>
      <c r="Q414">
        <f>IF(OR(Q$1=":=",$A414=";"),"",INDEX('Main Template'!$J$22:$AN$505,Vacay_Template!$A414,Vacay_Template!Q$1))</f>
        <v>0</v>
      </c>
      <c r="R414">
        <f>IF(OR(R$1=":=",$A414=";"),"",INDEX('Main Template'!$J$22:$AN$505,Vacay_Template!$A414,Vacay_Template!R$1))</f>
        <v>0</v>
      </c>
      <c r="S414">
        <f>IF(OR(S$1=":=",$A414=";"),"",INDEX('Main Template'!$J$22:$AN$505,Vacay_Template!$A414,Vacay_Template!S$1))</f>
        <v>0</v>
      </c>
      <c r="T414">
        <f>IF(OR(T$1=":=",$A414=";"),"",INDEX('Main Template'!$J$22:$AN$505,Vacay_Template!$A414,Vacay_Template!T$1))</f>
        <v>0</v>
      </c>
      <c r="U414">
        <f>IF(OR(U$1=":=",$A414=";"),"",INDEX('Main Template'!$J$22:$AN$505,Vacay_Template!$A414,Vacay_Template!U$1))</f>
        <v>0</v>
      </c>
      <c r="V414">
        <f>IF(OR(V$1=":=",$A414=";"),"",INDEX('Main Template'!$J$22:$AN$505,Vacay_Template!$A414,Vacay_Template!V$1))</f>
        <v>0</v>
      </c>
      <c r="W414">
        <f>IF(OR(W$1=":=",$A414=";"),"",INDEX('Main Template'!$J$22:$AN$505,Vacay_Template!$A414,Vacay_Template!W$1))</f>
        <v>0</v>
      </c>
      <c r="X414">
        <f>IF(OR(X$1=":=",$A414=";"),"",INDEX('Main Template'!$J$22:$AN$505,Vacay_Template!$A414,Vacay_Template!X$1))</f>
        <v>0</v>
      </c>
      <c r="Y414">
        <f>IF(OR(Y$1=":=",$A414=";"),"",INDEX('Main Template'!$J$22:$AN$505,Vacay_Template!$A414,Vacay_Template!Y$1))</f>
        <v>0</v>
      </c>
      <c r="Z414">
        <f>IF(OR(Z$1=":=",$A414=";"),"",INDEX('Main Template'!$J$22:$AN$505,Vacay_Template!$A414,Vacay_Template!Z$1))</f>
        <v>0</v>
      </c>
      <c r="AA414">
        <f>IF(OR(AA$1=":=",$A414=";"),"",INDEX('Main Template'!$J$22:$AN$505,Vacay_Template!$A414,Vacay_Template!AA$1))</f>
        <v>0</v>
      </c>
      <c r="AB414">
        <f>IF(OR(AB$1=":=",$A414=";"),"",INDEX('Main Template'!$J$22:$AN$505,Vacay_Template!$A414,Vacay_Template!AB$1))</f>
        <v>0</v>
      </c>
      <c r="AC414">
        <f>IF(OR(AC$1=":=",$A414=";"),"",INDEX('Main Template'!$J$22:$AN$505,Vacay_Template!$A414,Vacay_Template!AC$1))</f>
        <v>0</v>
      </c>
      <c r="AD414">
        <f>IF(OR(AD$1=":=",$A414=";"),"",INDEX('Main Template'!$J$22:$AN$505,Vacay_Template!$A414,Vacay_Template!AD$1))</f>
        <v>0</v>
      </c>
      <c r="AE414" t="str">
        <f>IF(OR(AE$1=":=",$A414=";"),"",INDEX('Main Template'!$J$22:$AN$505,Vacay_Template!$A414,Vacay_Template!AE$1))</f>
        <v/>
      </c>
      <c r="AF414" t="e">
        <f>IF(OR(AF$1=":=",$A414=";"),"",INDEX('Main Template'!$J$22:$AN$505,Vacay_Template!$A414,Vacay_Template!AF$1))</f>
        <v>#VALUE!</v>
      </c>
    </row>
    <row r="415" spans="1:32">
      <c r="A415">
        <f>IF(A414=";","",IF('Main Template'!I435&lt;='Main Template'!$F$9,'Main Template'!I435,";"))</f>
        <v>0</v>
      </c>
      <c r="B415">
        <f>IF(OR(B$1=":=",$A415=";"),"",INDEX('Main Template'!$J$22:$AN$505,Vacay_Template!$A415,Vacay_Template!B$1))</f>
        <v>0</v>
      </c>
      <c r="C415">
        <f>IF(OR(C$1=":=",$A415=";"),"",INDEX('Main Template'!$J$22:$AN$505,Vacay_Template!$A415,Vacay_Template!C$1))</f>
        <v>0</v>
      </c>
      <c r="D415">
        <f>IF(OR(D$1=":=",$A415=";"),"",INDEX('Main Template'!$J$22:$AN$505,Vacay_Template!$A415,Vacay_Template!D$1))</f>
        <v>0</v>
      </c>
      <c r="E415">
        <f>IF(OR(E$1=":=",$A415=";"),"",INDEX('Main Template'!$J$22:$AN$505,Vacay_Template!$A415,Vacay_Template!E$1))</f>
        <v>0</v>
      </c>
      <c r="F415">
        <f>IF(OR(F$1=":=",$A415=";"),"",INDEX('Main Template'!$J$22:$AN$505,Vacay_Template!$A415,Vacay_Template!F$1))</f>
        <v>0</v>
      </c>
      <c r="G415">
        <f>IF(OR(G$1=":=",$A415=";"),"",INDEX('Main Template'!$J$22:$AN$505,Vacay_Template!$A415,Vacay_Template!G$1))</f>
        <v>0</v>
      </c>
      <c r="H415">
        <f>IF(OR(H$1=":=",$A415=";"),"",INDEX('Main Template'!$J$22:$AN$505,Vacay_Template!$A415,Vacay_Template!H$1))</f>
        <v>0</v>
      </c>
      <c r="I415">
        <f>IF(OR(I$1=":=",$A415=";"),"",INDEX('Main Template'!$J$22:$AN$505,Vacay_Template!$A415,Vacay_Template!I$1))</f>
        <v>0</v>
      </c>
      <c r="J415">
        <f>IF(OR(J$1=":=",$A415=";"),"",INDEX('Main Template'!$J$22:$AN$505,Vacay_Template!$A415,Vacay_Template!J$1))</f>
        <v>0</v>
      </c>
      <c r="K415">
        <f>IF(OR(K$1=":=",$A415=";"),"",INDEX('Main Template'!$J$22:$AN$505,Vacay_Template!$A415,Vacay_Template!K$1))</f>
        <v>0</v>
      </c>
      <c r="L415">
        <f>IF(OR(L$1=":=",$A415=";"),"",INDEX('Main Template'!$J$22:$AN$505,Vacay_Template!$A415,Vacay_Template!L$1))</f>
        <v>0</v>
      </c>
      <c r="M415">
        <f>IF(OR(M$1=":=",$A415=";"),"",INDEX('Main Template'!$J$22:$AN$505,Vacay_Template!$A415,Vacay_Template!M$1))</f>
        <v>0</v>
      </c>
      <c r="N415">
        <f>IF(OR(N$1=":=",$A415=";"),"",INDEX('Main Template'!$J$22:$AN$505,Vacay_Template!$A415,Vacay_Template!N$1))</f>
        <v>0</v>
      </c>
      <c r="O415">
        <f>IF(OR(O$1=":=",$A415=";"),"",INDEX('Main Template'!$J$22:$AN$505,Vacay_Template!$A415,Vacay_Template!O$1))</f>
        <v>0</v>
      </c>
      <c r="P415">
        <f>IF(OR(P$1=":=",$A415=";"),"",INDEX('Main Template'!$J$22:$AN$505,Vacay_Template!$A415,Vacay_Template!P$1))</f>
        <v>0</v>
      </c>
      <c r="Q415">
        <f>IF(OR(Q$1=":=",$A415=";"),"",INDEX('Main Template'!$J$22:$AN$505,Vacay_Template!$A415,Vacay_Template!Q$1))</f>
        <v>0</v>
      </c>
      <c r="R415">
        <f>IF(OR(R$1=":=",$A415=";"),"",INDEX('Main Template'!$J$22:$AN$505,Vacay_Template!$A415,Vacay_Template!R$1))</f>
        <v>0</v>
      </c>
      <c r="S415">
        <f>IF(OR(S$1=":=",$A415=";"),"",INDEX('Main Template'!$J$22:$AN$505,Vacay_Template!$A415,Vacay_Template!S$1))</f>
        <v>0</v>
      </c>
      <c r="T415">
        <f>IF(OR(T$1=":=",$A415=";"),"",INDEX('Main Template'!$J$22:$AN$505,Vacay_Template!$A415,Vacay_Template!T$1))</f>
        <v>0</v>
      </c>
      <c r="U415">
        <f>IF(OR(U$1=":=",$A415=";"),"",INDEX('Main Template'!$J$22:$AN$505,Vacay_Template!$A415,Vacay_Template!U$1))</f>
        <v>0</v>
      </c>
      <c r="V415">
        <f>IF(OR(V$1=":=",$A415=";"),"",INDEX('Main Template'!$J$22:$AN$505,Vacay_Template!$A415,Vacay_Template!V$1))</f>
        <v>0</v>
      </c>
      <c r="W415">
        <f>IF(OR(W$1=":=",$A415=";"),"",INDEX('Main Template'!$J$22:$AN$505,Vacay_Template!$A415,Vacay_Template!W$1))</f>
        <v>0</v>
      </c>
      <c r="X415">
        <f>IF(OR(X$1=":=",$A415=";"),"",INDEX('Main Template'!$J$22:$AN$505,Vacay_Template!$A415,Vacay_Template!X$1))</f>
        <v>0</v>
      </c>
      <c r="Y415">
        <f>IF(OR(Y$1=":=",$A415=";"),"",INDEX('Main Template'!$J$22:$AN$505,Vacay_Template!$A415,Vacay_Template!Y$1))</f>
        <v>0</v>
      </c>
      <c r="Z415">
        <f>IF(OR(Z$1=":=",$A415=";"),"",INDEX('Main Template'!$J$22:$AN$505,Vacay_Template!$A415,Vacay_Template!Z$1))</f>
        <v>0</v>
      </c>
      <c r="AA415">
        <f>IF(OR(AA$1=":=",$A415=";"),"",INDEX('Main Template'!$J$22:$AN$505,Vacay_Template!$A415,Vacay_Template!AA$1))</f>
        <v>0</v>
      </c>
      <c r="AB415">
        <f>IF(OR(AB$1=":=",$A415=";"),"",INDEX('Main Template'!$J$22:$AN$505,Vacay_Template!$A415,Vacay_Template!AB$1))</f>
        <v>0</v>
      </c>
      <c r="AC415">
        <f>IF(OR(AC$1=":=",$A415=";"),"",INDEX('Main Template'!$J$22:$AN$505,Vacay_Template!$A415,Vacay_Template!AC$1))</f>
        <v>0</v>
      </c>
      <c r="AD415">
        <f>IF(OR(AD$1=":=",$A415=";"),"",INDEX('Main Template'!$J$22:$AN$505,Vacay_Template!$A415,Vacay_Template!AD$1))</f>
        <v>0</v>
      </c>
      <c r="AE415" t="str">
        <f>IF(OR(AE$1=":=",$A415=";"),"",INDEX('Main Template'!$J$22:$AN$505,Vacay_Template!$A415,Vacay_Template!AE$1))</f>
        <v/>
      </c>
      <c r="AF415" t="e">
        <f>IF(OR(AF$1=":=",$A415=";"),"",INDEX('Main Template'!$J$22:$AN$505,Vacay_Template!$A415,Vacay_Template!AF$1))</f>
        <v>#VALUE!</v>
      </c>
    </row>
    <row r="416" spans="1:32">
      <c r="A416">
        <f>IF(A415=";","",IF('Main Template'!I436&lt;='Main Template'!$F$9,'Main Template'!I436,";"))</f>
        <v>0</v>
      </c>
      <c r="B416">
        <f>IF(OR(B$1=":=",$A416=";"),"",INDEX('Main Template'!$J$22:$AN$505,Vacay_Template!$A416,Vacay_Template!B$1))</f>
        <v>0</v>
      </c>
      <c r="C416">
        <f>IF(OR(C$1=":=",$A416=";"),"",INDEX('Main Template'!$J$22:$AN$505,Vacay_Template!$A416,Vacay_Template!C$1))</f>
        <v>0</v>
      </c>
      <c r="D416">
        <f>IF(OR(D$1=":=",$A416=";"),"",INDEX('Main Template'!$J$22:$AN$505,Vacay_Template!$A416,Vacay_Template!D$1))</f>
        <v>0</v>
      </c>
      <c r="E416">
        <f>IF(OR(E$1=":=",$A416=";"),"",INDEX('Main Template'!$J$22:$AN$505,Vacay_Template!$A416,Vacay_Template!E$1))</f>
        <v>0</v>
      </c>
      <c r="F416">
        <f>IF(OR(F$1=":=",$A416=";"),"",INDEX('Main Template'!$J$22:$AN$505,Vacay_Template!$A416,Vacay_Template!F$1))</f>
        <v>0</v>
      </c>
      <c r="G416">
        <f>IF(OR(G$1=":=",$A416=";"),"",INDEX('Main Template'!$J$22:$AN$505,Vacay_Template!$A416,Vacay_Template!G$1))</f>
        <v>0</v>
      </c>
      <c r="H416">
        <f>IF(OR(H$1=":=",$A416=";"),"",INDEX('Main Template'!$J$22:$AN$505,Vacay_Template!$A416,Vacay_Template!H$1))</f>
        <v>0</v>
      </c>
      <c r="I416">
        <f>IF(OR(I$1=":=",$A416=";"),"",INDEX('Main Template'!$J$22:$AN$505,Vacay_Template!$A416,Vacay_Template!I$1))</f>
        <v>0</v>
      </c>
      <c r="J416">
        <f>IF(OR(J$1=":=",$A416=";"),"",INDEX('Main Template'!$J$22:$AN$505,Vacay_Template!$A416,Vacay_Template!J$1))</f>
        <v>0</v>
      </c>
      <c r="K416">
        <f>IF(OR(K$1=":=",$A416=";"),"",INDEX('Main Template'!$J$22:$AN$505,Vacay_Template!$A416,Vacay_Template!K$1))</f>
        <v>0</v>
      </c>
      <c r="L416">
        <f>IF(OR(L$1=":=",$A416=";"),"",INDEX('Main Template'!$J$22:$AN$505,Vacay_Template!$A416,Vacay_Template!L$1))</f>
        <v>0</v>
      </c>
      <c r="M416">
        <f>IF(OR(M$1=":=",$A416=";"),"",INDEX('Main Template'!$J$22:$AN$505,Vacay_Template!$A416,Vacay_Template!M$1))</f>
        <v>0</v>
      </c>
      <c r="N416">
        <f>IF(OR(N$1=":=",$A416=";"),"",INDEX('Main Template'!$J$22:$AN$505,Vacay_Template!$A416,Vacay_Template!N$1))</f>
        <v>0</v>
      </c>
      <c r="O416">
        <f>IF(OR(O$1=":=",$A416=";"),"",INDEX('Main Template'!$J$22:$AN$505,Vacay_Template!$A416,Vacay_Template!O$1))</f>
        <v>0</v>
      </c>
      <c r="P416">
        <f>IF(OR(P$1=":=",$A416=";"),"",INDEX('Main Template'!$J$22:$AN$505,Vacay_Template!$A416,Vacay_Template!P$1))</f>
        <v>0</v>
      </c>
      <c r="Q416">
        <f>IF(OR(Q$1=":=",$A416=";"),"",INDEX('Main Template'!$J$22:$AN$505,Vacay_Template!$A416,Vacay_Template!Q$1))</f>
        <v>0</v>
      </c>
      <c r="R416">
        <f>IF(OR(R$1=":=",$A416=";"),"",INDEX('Main Template'!$J$22:$AN$505,Vacay_Template!$A416,Vacay_Template!R$1))</f>
        <v>0</v>
      </c>
      <c r="S416">
        <f>IF(OR(S$1=":=",$A416=";"),"",INDEX('Main Template'!$J$22:$AN$505,Vacay_Template!$A416,Vacay_Template!S$1))</f>
        <v>0</v>
      </c>
      <c r="T416">
        <f>IF(OR(T$1=":=",$A416=";"),"",INDEX('Main Template'!$J$22:$AN$505,Vacay_Template!$A416,Vacay_Template!T$1))</f>
        <v>0</v>
      </c>
      <c r="U416">
        <f>IF(OR(U$1=":=",$A416=";"),"",INDEX('Main Template'!$J$22:$AN$505,Vacay_Template!$A416,Vacay_Template!U$1))</f>
        <v>0</v>
      </c>
      <c r="V416">
        <f>IF(OR(V$1=":=",$A416=";"),"",INDEX('Main Template'!$J$22:$AN$505,Vacay_Template!$A416,Vacay_Template!V$1))</f>
        <v>0</v>
      </c>
      <c r="W416">
        <f>IF(OR(W$1=":=",$A416=";"),"",INDEX('Main Template'!$J$22:$AN$505,Vacay_Template!$A416,Vacay_Template!W$1))</f>
        <v>0</v>
      </c>
      <c r="X416">
        <f>IF(OR(X$1=":=",$A416=";"),"",INDEX('Main Template'!$J$22:$AN$505,Vacay_Template!$A416,Vacay_Template!X$1))</f>
        <v>0</v>
      </c>
      <c r="Y416">
        <f>IF(OR(Y$1=":=",$A416=";"),"",INDEX('Main Template'!$J$22:$AN$505,Vacay_Template!$A416,Vacay_Template!Y$1))</f>
        <v>0</v>
      </c>
      <c r="Z416">
        <f>IF(OR(Z$1=":=",$A416=";"),"",INDEX('Main Template'!$J$22:$AN$505,Vacay_Template!$A416,Vacay_Template!Z$1))</f>
        <v>0</v>
      </c>
      <c r="AA416">
        <f>IF(OR(AA$1=":=",$A416=";"),"",INDEX('Main Template'!$J$22:$AN$505,Vacay_Template!$A416,Vacay_Template!AA$1))</f>
        <v>0</v>
      </c>
      <c r="AB416">
        <f>IF(OR(AB$1=":=",$A416=";"),"",INDEX('Main Template'!$J$22:$AN$505,Vacay_Template!$A416,Vacay_Template!AB$1))</f>
        <v>0</v>
      </c>
      <c r="AC416">
        <f>IF(OR(AC$1=":=",$A416=";"),"",INDEX('Main Template'!$J$22:$AN$505,Vacay_Template!$A416,Vacay_Template!AC$1))</f>
        <v>0</v>
      </c>
      <c r="AD416">
        <f>IF(OR(AD$1=":=",$A416=";"),"",INDEX('Main Template'!$J$22:$AN$505,Vacay_Template!$A416,Vacay_Template!AD$1))</f>
        <v>0</v>
      </c>
      <c r="AE416" t="str">
        <f>IF(OR(AE$1=":=",$A416=";"),"",INDEX('Main Template'!$J$22:$AN$505,Vacay_Template!$A416,Vacay_Template!AE$1))</f>
        <v/>
      </c>
      <c r="AF416" t="e">
        <f>IF(OR(AF$1=":=",$A416=";"),"",INDEX('Main Template'!$J$22:$AN$505,Vacay_Template!$A416,Vacay_Template!AF$1))</f>
        <v>#VALUE!</v>
      </c>
    </row>
    <row r="417" spans="1:32">
      <c r="A417">
        <f>IF(A416=";","",IF('Main Template'!I437&lt;='Main Template'!$F$9,'Main Template'!I437,";"))</f>
        <v>0</v>
      </c>
      <c r="B417">
        <f>IF(OR(B$1=":=",$A417=";"),"",INDEX('Main Template'!$J$22:$AN$505,Vacay_Template!$A417,Vacay_Template!B$1))</f>
        <v>0</v>
      </c>
      <c r="C417">
        <f>IF(OR(C$1=":=",$A417=";"),"",INDEX('Main Template'!$J$22:$AN$505,Vacay_Template!$A417,Vacay_Template!C$1))</f>
        <v>0</v>
      </c>
      <c r="D417">
        <f>IF(OR(D$1=":=",$A417=";"),"",INDEX('Main Template'!$J$22:$AN$505,Vacay_Template!$A417,Vacay_Template!D$1))</f>
        <v>0</v>
      </c>
      <c r="E417">
        <f>IF(OR(E$1=":=",$A417=";"),"",INDEX('Main Template'!$J$22:$AN$505,Vacay_Template!$A417,Vacay_Template!E$1))</f>
        <v>0</v>
      </c>
      <c r="F417">
        <f>IF(OR(F$1=":=",$A417=";"),"",INDEX('Main Template'!$J$22:$AN$505,Vacay_Template!$A417,Vacay_Template!F$1))</f>
        <v>0</v>
      </c>
      <c r="G417">
        <f>IF(OR(G$1=":=",$A417=";"),"",INDEX('Main Template'!$J$22:$AN$505,Vacay_Template!$A417,Vacay_Template!G$1))</f>
        <v>0</v>
      </c>
      <c r="H417">
        <f>IF(OR(H$1=":=",$A417=";"),"",INDEX('Main Template'!$J$22:$AN$505,Vacay_Template!$A417,Vacay_Template!H$1))</f>
        <v>0</v>
      </c>
      <c r="I417">
        <f>IF(OR(I$1=":=",$A417=";"),"",INDEX('Main Template'!$J$22:$AN$505,Vacay_Template!$A417,Vacay_Template!I$1))</f>
        <v>0</v>
      </c>
      <c r="J417">
        <f>IF(OR(J$1=":=",$A417=";"),"",INDEX('Main Template'!$J$22:$AN$505,Vacay_Template!$A417,Vacay_Template!J$1))</f>
        <v>0</v>
      </c>
      <c r="K417">
        <f>IF(OR(K$1=":=",$A417=";"),"",INDEX('Main Template'!$J$22:$AN$505,Vacay_Template!$A417,Vacay_Template!K$1))</f>
        <v>0</v>
      </c>
      <c r="L417">
        <f>IF(OR(L$1=":=",$A417=";"),"",INDEX('Main Template'!$J$22:$AN$505,Vacay_Template!$A417,Vacay_Template!L$1))</f>
        <v>0</v>
      </c>
      <c r="M417">
        <f>IF(OR(M$1=":=",$A417=";"),"",INDEX('Main Template'!$J$22:$AN$505,Vacay_Template!$A417,Vacay_Template!M$1))</f>
        <v>0</v>
      </c>
      <c r="N417">
        <f>IF(OR(N$1=":=",$A417=";"),"",INDEX('Main Template'!$J$22:$AN$505,Vacay_Template!$A417,Vacay_Template!N$1))</f>
        <v>0</v>
      </c>
      <c r="O417">
        <f>IF(OR(O$1=":=",$A417=";"),"",INDEX('Main Template'!$J$22:$AN$505,Vacay_Template!$A417,Vacay_Template!O$1))</f>
        <v>0</v>
      </c>
      <c r="P417">
        <f>IF(OR(P$1=":=",$A417=";"),"",INDEX('Main Template'!$J$22:$AN$505,Vacay_Template!$A417,Vacay_Template!P$1))</f>
        <v>0</v>
      </c>
      <c r="Q417">
        <f>IF(OR(Q$1=":=",$A417=";"),"",INDEX('Main Template'!$J$22:$AN$505,Vacay_Template!$A417,Vacay_Template!Q$1))</f>
        <v>0</v>
      </c>
      <c r="R417">
        <f>IF(OR(R$1=":=",$A417=";"),"",INDEX('Main Template'!$J$22:$AN$505,Vacay_Template!$A417,Vacay_Template!R$1))</f>
        <v>0</v>
      </c>
      <c r="S417">
        <f>IF(OR(S$1=":=",$A417=";"),"",INDEX('Main Template'!$J$22:$AN$505,Vacay_Template!$A417,Vacay_Template!S$1))</f>
        <v>0</v>
      </c>
      <c r="T417">
        <f>IF(OR(T$1=":=",$A417=";"),"",INDEX('Main Template'!$J$22:$AN$505,Vacay_Template!$A417,Vacay_Template!T$1))</f>
        <v>0</v>
      </c>
      <c r="U417">
        <f>IF(OR(U$1=":=",$A417=";"),"",INDEX('Main Template'!$J$22:$AN$505,Vacay_Template!$A417,Vacay_Template!U$1))</f>
        <v>0</v>
      </c>
      <c r="V417">
        <f>IF(OR(V$1=":=",$A417=";"),"",INDEX('Main Template'!$J$22:$AN$505,Vacay_Template!$A417,Vacay_Template!V$1))</f>
        <v>0</v>
      </c>
      <c r="W417">
        <f>IF(OR(W$1=":=",$A417=";"),"",INDEX('Main Template'!$J$22:$AN$505,Vacay_Template!$A417,Vacay_Template!W$1))</f>
        <v>0</v>
      </c>
      <c r="X417">
        <f>IF(OR(X$1=":=",$A417=";"),"",INDEX('Main Template'!$J$22:$AN$505,Vacay_Template!$A417,Vacay_Template!X$1))</f>
        <v>0</v>
      </c>
      <c r="Y417">
        <f>IF(OR(Y$1=":=",$A417=";"),"",INDEX('Main Template'!$J$22:$AN$505,Vacay_Template!$A417,Vacay_Template!Y$1))</f>
        <v>0</v>
      </c>
      <c r="Z417">
        <f>IF(OR(Z$1=":=",$A417=";"),"",INDEX('Main Template'!$J$22:$AN$505,Vacay_Template!$A417,Vacay_Template!Z$1))</f>
        <v>0</v>
      </c>
      <c r="AA417">
        <f>IF(OR(AA$1=":=",$A417=";"),"",INDEX('Main Template'!$J$22:$AN$505,Vacay_Template!$A417,Vacay_Template!AA$1))</f>
        <v>0</v>
      </c>
      <c r="AB417">
        <f>IF(OR(AB$1=":=",$A417=";"),"",INDEX('Main Template'!$J$22:$AN$505,Vacay_Template!$A417,Vacay_Template!AB$1))</f>
        <v>0</v>
      </c>
      <c r="AC417">
        <f>IF(OR(AC$1=":=",$A417=";"),"",INDEX('Main Template'!$J$22:$AN$505,Vacay_Template!$A417,Vacay_Template!AC$1))</f>
        <v>0</v>
      </c>
      <c r="AD417">
        <f>IF(OR(AD$1=":=",$A417=";"),"",INDEX('Main Template'!$J$22:$AN$505,Vacay_Template!$A417,Vacay_Template!AD$1))</f>
        <v>0</v>
      </c>
      <c r="AE417" t="str">
        <f>IF(OR(AE$1=":=",$A417=";"),"",INDEX('Main Template'!$J$22:$AN$505,Vacay_Template!$A417,Vacay_Template!AE$1))</f>
        <v/>
      </c>
      <c r="AF417" t="e">
        <f>IF(OR(AF$1=":=",$A417=";"),"",INDEX('Main Template'!$J$22:$AN$505,Vacay_Template!$A417,Vacay_Template!AF$1))</f>
        <v>#VALUE!</v>
      </c>
    </row>
    <row r="418" spans="1:32">
      <c r="A418">
        <f>IF(A417=";","",IF('Main Template'!I438&lt;='Main Template'!$F$9,'Main Template'!I438,";"))</f>
        <v>0</v>
      </c>
      <c r="B418">
        <f>IF(OR(B$1=":=",$A418=";"),"",INDEX('Main Template'!$J$22:$AN$505,Vacay_Template!$A418,Vacay_Template!B$1))</f>
        <v>0</v>
      </c>
      <c r="C418">
        <f>IF(OR(C$1=":=",$A418=";"),"",INDEX('Main Template'!$J$22:$AN$505,Vacay_Template!$A418,Vacay_Template!C$1))</f>
        <v>0</v>
      </c>
      <c r="D418">
        <f>IF(OR(D$1=":=",$A418=";"),"",INDEX('Main Template'!$J$22:$AN$505,Vacay_Template!$A418,Vacay_Template!D$1))</f>
        <v>0</v>
      </c>
      <c r="E418">
        <f>IF(OR(E$1=":=",$A418=";"),"",INDEX('Main Template'!$J$22:$AN$505,Vacay_Template!$A418,Vacay_Template!E$1))</f>
        <v>0</v>
      </c>
      <c r="F418">
        <f>IF(OR(F$1=":=",$A418=";"),"",INDEX('Main Template'!$J$22:$AN$505,Vacay_Template!$A418,Vacay_Template!F$1))</f>
        <v>0</v>
      </c>
      <c r="G418">
        <f>IF(OR(G$1=":=",$A418=";"),"",INDEX('Main Template'!$J$22:$AN$505,Vacay_Template!$A418,Vacay_Template!G$1))</f>
        <v>0</v>
      </c>
      <c r="H418">
        <f>IF(OR(H$1=":=",$A418=";"),"",INDEX('Main Template'!$J$22:$AN$505,Vacay_Template!$A418,Vacay_Template!H$1))</f>
        <v>0</v>
      </c>
      <c r="I418">
        <f>IF(OR(I$1=":=",$A418=";"),"",INDEX('Main Template'!$J$22:$AN$505,Vacay_Template!$A418,Vacay_Template!I$1))</f>
        <v>0</v>
      </c>
      <c r="J418">
        <f>IF(OR(J$1=":=",$A418=";"),"",INDEX('Main Template'!$J$22:$AN$505,Vacay_Template!$A418,Vacay_Template!J$1))</f>
        <v>0</v>
      </c>
      <c r="K418">
        <f>IF(OR(K$1=":=",$A418=";"),"",INDEX('Main Template'!$J$22:$AN$505,Vacay_Template!$A418,Vacay_Template!K$1))</f>
        <v>0</v>
      </c>
      <c r="L418">
        <f>IF(OR(L$1=":=",$A418=";"),"",INDEX('Main Template'!$J$22:$AN$505,Vacay_Template!$A418,Vacay_Template!L$1))</f>
        <v>0</v>
      </c>
      <c r="M418">
        <f>IF(OR(M$1=":=",$A418=";"),"",INDEX('Main Template'!$J$22:$AN$505,Vacay_Template!$A418,Vacay_Template!M$1))</f>
        <v>0</v>
      </c>
      <c r="N418">
        <f>IF(OR(N$1=":=",$A418=";"),"",INDEX('Main Template'!$J$22:$AN$505,Vacay_Template!$A418,Vacay_Template!N$1))</f>
        <v>0</v>
      </c>
      <c r="O418">
        <f>IF(OR(O$1=":=",$A418=";"),"",INDEX('Main Template'!$J$22:$AN$505,Vacay_Template!$A418,Vacay_Template!O$1))</f>
        <v>0</v>
      </c>
      <c r="P418">
        <f>IF(OR(P$1=":=",$A418=";"),"",INDEX('Main Template'!$J$22:$AN$505,Vacay_Template!$A418,Vacay_Template!P$1))</f>
        <v>0</v>
      </c>
      <c r="Q418">
        <f>IF(OR(Q$1=":=",$A418=";"),"",INDEX('Main Template'!$J$22:$AN$505,Vacay_Template!$A418,Vacay_Template!Q$1))</f>
        <v>0</v>
      </c>
      <c r="R418">
        <f>IF(OR(R$1=":=",$A418=";"),"",INDEX('Main Template'!$J$22:$AN$505,Vacay_Template!$A418,Vacay_Template!R$1))</f>
        <v>0</v>
      </c>
      <c r="S418">
        <f>IF(OR(S$1=":=",$A418=";"),"",INDEX('Main Template'!$J$22:$AN$505,Vacay_Template!$A418,Vacay_Template!S$1))</f>
        <v>0</v>
      </c>
      <c r="T418">
        <f>IF(OR(T$1=":=",$A418=";"),"",INDEX('Main Template'!$J$22:$AN$505,Vacay_Template!$A418,Vacay_Template!T$1))</f>
        <v>0</v>
      </c>
      <c r="U418">
        <f>IF(OR(U$1=":=",$A418=";"),"",INDEX('Main Template'!$J$22:$AN$505,Vacay_Template!$A418,Vacay_Template!U$1))</f>
        <v>0</v>
      </c>
      <c r="V418">
        <f>IF(OR(V$1=":=",$A418=";"),"",INDEX('Main Template'!$J$22:$AN$505,Vacay_Template!$A418,Vacay_Template!V$1))</f>
        <v>0</v>
      </c>
      <c r="W418">
        <f>IF(OR(W$1=":=",$A418=";"),"",INDEX('Main Template'!$J$22:$AN$505,Vacay_Template!$A418,Vacay_Template!W$1))</f>
        <v>0</v>
      </c>
      <c r="X418">
        <f>IF(OR(X$1=":=",$A418=";"),"",INDEX('Main Template'!$J$22:$AN$505,Vacay_Template!$A418,Vacay_Template!X$1))</f>
        <v>0</v>
      </c>
      <c r="Y418">
        <f>IF(OR(Y$1=":=",$A418=";"),"",INDEX('Main Template'!$J$22:$AN$505,Vacay_Template!$A418,Vacay_Template!Y$1))</f>
        <v>0</v>
      </c>
      <c r="Z418">
        <f>IF(OR(Z$1=":=",$A418=";"),"",INDEX('Main Template'!$J$22:$AN$505,Vacay_Template!$A418,Vacay_Template!Z$1))</f>
        <v>0</v>
      </c>
      <c r="AA418">
        <f>IF(OR(AA$1=":=",$A418=";"),"",INDEX('Main Template'!$J$22:$AN$505,Vacay_Template!$A418,Vacay_Template!AA$1))</f>
        <v>0</v>
      </c>
      <c r="AB418">
        <f>IF(OR(AB$1=":=",$A418=";"),"",INDEX('Main Template'!$J$22:$AN$505,Vacay_Template!$A418,Vacay_Template!AB$1))</f>
        <v>0</v>
      </c>
      <c r="AC418">
        <f>IF(OR(AC$1=":=",$A418=";"),"",INDEX('Main Template'!$J$22:$AN$505,Vacay_Template!$A418,Vacay_Template!AC$1))</f>
        <v>0</v>
      </c>
      <c r="AD418">
        <f>IF(OR(AD$1=":=",$A418=";"),"",INDEX('Main Template'!$J$22:$AN$505,Vacay_Template!$A418,Vacay_Template!AD$1))</f>
        <v>0</v>
      </c>
      <c r="AE418" t="str">
        <f>IF(OR(AE$1=":=",$A418=";"),"",INDEX('Main Template'!$J$22:$AN$505,Vacay_Template!$A418,Vacay_Template!AE$1))</f>
        <v/>
      </c>
      <c r="AF418" t="e">
        <f>IF(OR(AF$1=":=",$A418=";"),"",INDEX('Main Template'!$J$22:$AN$505,Vacay_Template!$A418,Vacay_Template!AF$1))</f>
        <v>#VALUE!</v>
      </c>
    </row>
    <row r="419" spans="1:32">
      <c r="A419">
        <f>IF(A418=";","",IF('Main Template'!I439&lt;='Main Template'!$F$9,'Main Template'!I439,";"))</f>
        <v>0</v>
      </c>
      <c r="B419">
        <f>IF(OR(B$1=":=",$A419=";"),"",INDEX('Main Template'!$J$22:$AN$505,Vacay_Template!$A419,Vacay_Template!B$1))</f>
        <v>0</v>
      </c>
      <c r="C419">
        <f>IF(OR(C$1=":=",$A419=";"),"",INDEX('Main Template'!$J$22:$AN$505,Vacay_Template!$A419,Vacay_Template!C$1))</f>
        <v>0</v>
      </c>
      <c r="D419">
        <f>IF(OR(D$1=":=",$A419=";"),"",INDEX('Main Template'!$J$22:$AN$505,Vacay_Template!$A419,Vacay_Template!D$1))</f>
        <v>0</v>
      </c>
      <c r="E419">
        <f>IF(OR(E$1=":=",$A419=";"),"",INDEX('Main Template'!$J$22:$AN$505,Vacay_Template!$A419,Vacay_Template!E$1))</f>
        <v>0</v>
      </c>
      <c r="F419">
        <f>IF(OR(F$1=":=",$A419=";"),"",INDEX('Main Template'!$J$22:$AN$505,Vacay_Template!$A419,Vacay_Template!F$1))</f>
        <v>0</v>
      </c>
      <c r="G419">
        <f>IF(OR(G$1=":=",$A419=";"),"",INDEX('Main Template'!$J$22:$AN$505,Vacay_Template!$A419,Vacay_Template!G$1))</f>
        <v>0</v>
      </c>
      <c r="H419">
        <f>IF(OR(H$1=":=",$A419=";"),"",INDEX('Main Template'!$J$22:$AN$505,Vacay_Template!$A419,Vacay_Template!H$1))</f>
        <v>0</v>
      </c>
      <c r="I419">
        <f>IF(OR(I$1=":=",$A419=";"),"",INDEX('Main Template'!$J$22:$AN$505,Vacay_Template!$A419,Vacay_Template!I$1))</f>
        <v>0</v>
      </c>
      <c r="J419">
        <f>IF(OR(J$1=":=",$A419=";"),"",INDEX('Main Template'!$J$22:$AN$505,Vacay_Template!$A419,Vacay_Template!J$1))</f>
        <v>0</v>
      </c>
      <c r="K419">
        <f>IF(OR(K$1=":=",$A419=";"),"",INDEX('Main Template'!$J$22:$AN$505,Vacay_Template!$A419,Vacay_Template!K$1))</f>
        <v>0</v>
      </c>
      <c r="L419">
        <f>IF(OR(L$1=":=",$A419=";"),"",INDEX('Main Template'!$J$22:$AN$505,Vacay_Template!$A419,Vacay_Template!L$1))</f>
        <v>0</v>
      </c>
      <c r="M419">
        <f>IF(OR(M$1=":=",$A419=";"),"",INDEX('Main Template'!$J$22:$AN$505,Vacay_Template!$A419,Vacay_Template!M$1))</f>
        <v>0</v>
      </c>
      <c r="N419">
        <f>IF(OR(N$1=":=",$A419=";"),"",INDEX('Main Template'!$J$22:$AN$505,Vacay_Template!$A419,Vacay_Template!N$1))</f>
        <v>0</v>
      </c>
      <c r="O419">
        <f>IF(OR(O$1=":=",$A419=";"),"",INDEX('Main Template'!$J$22:$AN$505,Vacay_Template!$A419,Vacay_Template!O$1))</f>
        <v>0</v>
      </c>
      <c r="P419">
        <f>IF(OR(P$1=":=",$A419=";"),"",INDEX('Main Template'!$J$22:$AN$505,Vacay_Template!$A419,Vacay_Template!P$1))</f>
        <v>0</v>
      </c>
      <c r="Q419">
        <f>IF(OR(Q$1=":=",$A419=";"),"",INDEX('Main Template'!$J$22:$AN$505,Vacay_Template!$A419,Vacay_Template!Q$1))</f>
        <v>0</v>
      </c>
      <c r="R419">
        <f>IF(OR(R$1=":=",$A419=";"),"",INDEX('Main Template'!$J$22:$AN$505,Vacay_Template!$A419,Vacay_Template!R$1))</f>
        <v>0</v>
      </c>
      <c r="S419">
        <f>IF(OR(S$1=":=",$A419=";"),"",INDEX('Main Template'!$J$22:$AN$505,Vacay_Template!$A419,Vacay_Template!S$1))</f>
        <v>0</v>
      </c>
      <c r="T419">
        <f>IF(OR(T$1=":=",$A419=";"),"",INDEX('Main Template'!$J$22:$AN$505,Vacay_Template!$A419,Vacay_Template!T$1))</f>
        <v>0</v>
      </c>
      <c r="U419">
        <f>IF(OR(U$1=":=",$A419=";"),"",INDEX('Main Template'!$J$22:$AN$505,Vacay_Template!$A419,Vacay_Template!U$1))</f>
        <v>0</v>
      </c>
      <c r="V419">
        <f>IF(OR(V$1=":=",$A419=";"),"",INDEX('Main Template'!$J$22:$AN$505,Vacay_Template!$A419,Vacay_Template!V$1))</f>
        <v>0</v>
      </c>
      <c r="W419">
        <f>IF(OR(W$1=":=",$A419=";"),"",INDEX('Main Template'!$J$22:$AN$505,Vacay_Template!$A419,Vacay_Template!W$1))</f>
        <v>0</v>
      </c>
      <c r="X419">
        <f>IF(OR(X$1=":=",$A419=";"),"",INDEX('Main Template'!$J$22:$AN$505,Vacay_Template!$A419,Vacay_Template!X$1))</f>
        <v>0</v>
      </c>
      <c r="Y419">
        <f>IF(OR(Y$1=":=",$A419=";"),"",INDEX('Main Template'!$J$22:$AN$505,Vacay_Template!$A419,Vacay_Template!Y$1))</f>
        <v>0</v>
      </c>
      <c r="Z419">
        <f>IF(OR(Z$1=":=",$A419=";"),"",INDEX('Main Template'!$J$22:$AN$505,Vacay_Template!$A419,Vacay_Template!Z$1))</f>
        <v>0</v>
      </c>
      <c r="AA419">
        <f>IF(OR(AA$1=":=",$A419=";"),"",INDEX('Main Template'!$J$22:$AN$505,Vacay_Template!$A419,Vacay_Template!AA$1))</f>
        <v>0</v>
      </c>
      <c r="AB419">
        <f>IF(OR(AB$1=":=",$A419=";"),"",INDEX('Main Template'!$J$22:$AN$505,Vacay_Template!$A419,Vacay_Template!AB$1))</f>
        <v>0</v>
      </c>
      <c r="AC419">
        <f>IF(OR(AC$1=":=",$A419=";"),"",INDEX('Main Template'!$J$22:$AN$505,Vacay_Template!$A419,Vacay_Template!AC$1))</f>
        <v>0</v>
      </c>
      <c r="AD419">
        <f>IF(OR(AD$1=":=",$A419=";"),"",INDEX('Main Template'!$J$22:$AN$505,Vacay_Template!$A419,Vacay_Template!AD$1))</f>
        <v>0</v>
      </c>
      <c r="AE419" t="str">
        <f>IF(OR(AE$1=":=",$A419=";"),"",INDEX('Main Template'!$J$22:$AN$505,Vacay_Template!$A419,Vacay_Template!AE$1))</f>
        <v/>
      </c>
      <c r="AF419" t="e">
        <f>IF(OR(AF$1=":=",$A419=";"),"",INDEX('Main Template'!$J$22:$AN$505,Vacay_Template!$A419,Vacay_Template!AF$1))</f>
        <v>#VALUE!</v>
      </c>
    </row>
    <row r="420" spans="1:32">
      <c r="A420">
        <f>IF(A419=";","",IF('Main Template'!I440&lt;='Main Template'!$F$9,'Main Template'!I440,";"))</f>
        <v>0</v>
      </c>
      <c r="B420">
        <f>IF(OR(B$1=":=",$A420=";"),"",INDEX('Main Template'!$J$22:$AN$505,Vacay_Template!$A420,Vacay_Template!B$1))</f>
        <v>0</v>
      </c>
      <c r="C420">
        <f>IF(OR(C$1=":=",$A420=";"),"",INDEX('Main Template'!$J$22:$AN$505,Vacay_Template!$A420,Vacay_Template!C$1))</f>
        <v>0</v>
      </c>
      <c r="D420">
        <f>IF(OR(D$1=":=",$A420=";"),"",INDEX('Main Template'!$J$22:$AN$505,Vacay_Template!$A420,Vacay_Template!D$1))</f>
        <v>0</v>
      </c>
      <c r="E420">
        <f>IF(OR(E$1=":=",$A420=";"),"",INDEX('Main Template'!$J$22:$AN$505,Vacay_Template!$A420,Vacay_Template!E$1))</f>
        <v>0</v>
      </c>
      <c r="F420">
        <f>IF(OR(F$1=":=",$A420=";"),"",INDEX('Main Template'!$J$22:$AN$505,Vacay_Template!$A420,Vacay_Template!F$1))</f>
        <v>0</v>
      </c>
      <c r="G420">
        <f>IF(OR(G$1=":=",$A420=";"),"",INDEX('Main Template'!$J$22:$AN$505,Vacay_Template!$A420,Vacay_Template!G$1))</f>
        <v>0</v>
      </c>
      <c r="H420">
        <f>IF(OR(H$1=":=",$A420=";"),"",INDEX('Main Template'!$J$22:$AN$505,Vacay_Template!$A420,Vacay_Template!H$1))</f>
        <v>0</v>
      </c>
      <c r="I420">
        <f>IF(OR(I$1=":=",$A420=";"),"",INDEX('Main Template'!$J$22:$AN$505,Vacay_Template!$A420,Vacay_Template!I$1))</f>
        <v>0</v>
      </c>
      <c r="J420">
        <f>IF(OR(J$1=":=",$A420=";"),"",INDEX('Main Template'!$J$22:$AN$505,Vacay_Template!$A420,Vacay_Template!J$1))</f>
        <v>0</v>
      </c>
      <c r="K420">
        <f>IF(OR(K$1=":=",$A420=";"),"",INDEX('Main Template'!$J$22:$AN$505,Vacay_Template!$A420,Vacay_Template!K$1))</f>
        <v>0</v>
      </c>
      <c r="L420">
        <f>IF(OR(L$1=":=",$A420=";"),"",INDEX('Main Template'!$J$22:$AN$505,Vacay_Template!$A420,Vacay_Template!L$1))</f>
        <v>0</v>
      </c>
      <c r="M420">
        <f>IF(OR(M$1=":=",$A420=";"),"",INDEX('Main Template'!$J$22:$AN$505,Vacay_Template!$A420,Vacay_Template!M$1))</f>
        <v>0</v>
      </c>
      <c r="N420">
        <f>IF(OR(N$1=":=",$A420=";"),"",INDEX('Main Template'!$J$22:$AN$505,Vacay_Template!$A420,Vacay_Template!N$1))</f>
        <v>0</v>
      </c>
      <c r="O420">
        <f>IF(OR(O$1=":=",$A420=";"),"",INDEX('Main Template'!$J$22:$AN$505,Vacay_Template!$A420,Vacay_Template!O$1))</f>
        <v>0</v>
      </c>
      <c r="P420">
        <f>IF(OR(P$1=":=",$A420=";"),"",INDEX('Main Template'!$J$22:$AN$505,Vacay_Template!$A420,Vacay_Template!P$1))</f>
        <v>0</v>
      </c>
      <c r="Q420">
        <f>IF(OR(Q$1=":=",$A420=";"),"",INDEX('Main Template'!$J$22:$AN$505,Vacay_Template!$A420,Vacay_Template!Q$1))</f>
        <v>0</v>
      </c>
      <c r="R420">
        <f>IF(OR(R$1=":=",$A420=";"),"",INDEX('Main Template'!$J$22:$AN$505,Vacay_Template!$A420,Vacay_Template!R$1))</f>
        <v>0</v>
      </c>
      <c r="S420">
        <f>IF(OR(S$1=":=",$A420=";"),"",INDEX('Main Template'!$J$22:$AN$505,Vacay_Template!$A420,Vacay_Template!S$1))</f>
        <v>0</v>
      </c>
      <c r="T420">
        <f>IF(OR(T$1=":=",$A420=";"),"",INDEX('Main Template'!$J$22:$AN$505,Vacay_Template!$A420,Vacay_Template!T$1))</f>
        <v>0</v>
      </c>
      <c r="U420">
        <f>IF(OR(U$1=":=",$A420=";"),"",INDEX('Main Template'!$J$22:$AN$505,Vacay_Template!$A420,Vacay_Template!U$1))</f>
        <v>0</v>
      </c>
      <c r="V420">
        <f>IF(OR(V$1=":=",$A420=";"),"",INDEX('Main Template'!$J$22:$AN$505,Vacay_Template!$A420,Vacay_Template!V$1))</f>
        <v>0</v>
      </c>
      <c r="W420">
        <f>IF(OR(W$1=":=",$A420=";"),"",INDEX('Main Template'!$J$22:$AN$505,Vacay_Template!$A420,Vacay_Template!W$1))</f>
        <v>0</v>
      </c>
      <c r="X420">
        <f>IF(OR(X$1=":=",$A420=";"),"",INDEX('Main Template'!$J$22:$AN$505,Vacay_Template!$A420,Vacay_Template!X$1))</f>
        <v>0</v>
      </c>
      <c r="Y420">
        <f>IF(OR(Y$1=":=",$A420=";"),"",INDEX('Main Template'!$J$22:$AN$505,Vacay_Template!$A420,Vacay_Template!Y$1))</f>
        <v>0</v>
      </c>
      <c r="Z420">
        <f>IF(OR(Z$1=":=",$A420=";"),"",INDEX('Main Template'!$J$22:$AN$505,Vacay_Template!$A420,Vacay_Template!Z$1))</f>
        <v>0</v>
      </c>
      <c r="AA420">
        <f>IF(OR(AA$1=":=",$A420=";"),"",INDEX('Main Template'!$J$22:$AN$505,Vacay_Template!$A420,Vacay_Template!AA$1))</f>
        <v>0</v>
      </c>
      <c r="AB420">
        <f>IF(OR(AB$1=":=",$A420=";"),"",INDEX('Main Template'!$J$22:$AN$505,Vacay_Template!$A420,Vacay_Template!AB$1))</f>
        <v>0</v>
      </c>
      <c r="AC420">
        <f>IF(OR(AC$1=":=",$A420=";"),"",INDEX('Main Template'!$J$22:$AN$505,Vacay_Template!$A420,Vacay_Template!AC$1))</f>
        <v>0</v>
      </c>
      <c r="AD420">
        <f>IF(OR(AD$1=":=",$A420=";"),"",INDEX('Main Template'!$J$22:$AN$505,Vacay_Template!$A420,Vacay_Template!AD$1))</f>
        <v>0</v>
      </c>
      <c r="AE420" t="str">
        <f>IF(OR(AE$1=":=",$A420=";"),"",INDEX('Main Template'!$J$22:$AN$505,Vacay_Template!$A420,Vacay_Template!AE$1))</f>
        <v/>
      </c>
      <c r="AF420" t="e">
        <f>IF(OR(AF$1=":=",$A420=";"),"",INDEX('Main Template'!$J$22:$AN$505,Vacay_Template!$A420,Vacay_Template!AF$1))</f>
        <v>#VALUE!</v>
      </c>
    </row>
    <row r="421" spans="1:32">
      <c r="A421">
        <f>IF(A420=";","",IF('Main Template'!I441&lt;='Main Template'!$F$9,'Main Template'!I441,";"))</f>
        <v>0</v>
      </c>
      <c r="B421">
        <f>IF(OR(B$1=":=",$A421=";"),"",INDEX('Main Template'!$J$22:$AN$505,Vacay_Template!$A421,Vacay_Template!B$1))</f>
        <v>0</v>
      </c>
      <c r="C421">
        <f>IF(OR(C$1=":=",$A421=";"),"",INDEX('Main Template'!$J$22:$AN$505,Vacay_Template!$A421,Vacay_Template!C$1))</f>
        <v>0</v>
      </c>
      <c r="D421">
        <f>IF(OR(D$1=":=",$A421=";"),"",INDEX('Main Template'!$J$22:$AN$505,Vacay_Template!$A421,Vacay_Template!D$1))</f>
        <v>0</v>
      </c>
      <c r="E421">
        <f>IF(OR(E$1=":=",$A421=";"),"",INDEX('Main Template'!$J$22:$AN$505,Vacay_Template!$A421,Vacay_Template!E$1))</f>
        <v>0</v>
      </c>
      <c r="F421">
        <f>IF(OR(F$1=":=",$A421=";"),"",INDEX('Main Template'!$J$22:$AN$505,Vacay_Template!$A421,Vacay_Template!F$1))</f>
        <v>0</v>
      </c>
      <c r="G421">
        <f>IF(OR(G$1=":=",$A421=";"),"",INDEX('Main Template'!$J$22:$AN$505,Vacay_Template!$A421,Vacay_Template!G$1))</f>
        <v>0</v>
      </c>
      <c r="H421">
        <f>IF(OR(H$1=":=",$A421=";"),"",INDEX('Main Template'!$J$22:$AN$505,Vacay_Template!$A421,Vacay_Template!H$1))</f>
        <v>0</v>
      </c>
      <c r="I421">
        <f>IF(OR(I$1=":=",$A421=";"),"",INDEX('Main Template'!$J$22:$AN$505,Vacay_Template!$A421,Vacay_Template!I$1))</f>
        <v>0</v>
      </c>
      <c r="J421">
        <f>IF(OR(J$1=":=",$A421=";"),"",INDEX('Main Template'!$J$22:$AN$505,Vacay_Template!$A421,Vacay_Template!J$1))</f>
        <v>0</v>
      </c>
      <c r="K421">
        <f>IF(OR(K$1=":=",$A421=";"),"",INDEX('Main Template'!$J$22:$AN$505,Vacay_Template!$A421,Vacay_Template!K$1))</f>
        <v>0</v>
      </c>
      <c r="L421">
        <f>IF(OR(L$1=":=",$A421=";"),"",INDEX('Main Template'!$J$22:$AN$505,Vacay_Template!$A421,Vacay_Template!L$1))</f>
        <v>0</v>
      </c>
      <c r="M421">
        <f>IF(OR(M$1=":=",$A421=";"),"",INDEX('Main Template'!$J$22:$AN$505,Vacay_Template!$A421,Vacay_Template!M$1))</f>
        <v>0</v>
      </c>
      <c r="N421">
        <f>IF(OR(N$1=":=",$A421=";"),"",INDEX('Main Template'!$J$22:$AN$505,Vacay_Template!$A421,Vacay_Template!N$1))</f>
        <v>0</v>
      </c>
      <c r="O421">
        <f>IF(OR(O$1=":=",$A421=";"),"",INDEX('Main Template'!$J$22:$AN$505,Vacay_Template!$A421,Vacay_Template!O$1))</f>
        <v>0</v>
      </c>
      <c r="P421">
        <f>IF(OR(P$1=":=",$A421=";"),"",INDEX('Main Template'!$J$22:$AN$505,Vacay_Template!$A421,Vacay_Template!P$1))</f>
        <v>0</v>
      </c>
      <c r="Q421">
        <f>IF(OR(Q$1=":=",$A421=";"),"",INDEX('Main Template'!$J$22:$AN$505,Vacay_Template!$A421,Vacay_Template!Q$1))</f>
        <v>0</v>
      </c>
      <c r="R421">
        <f>IF(OR(R$1=":=",$A421=";"),"",INDEX('Main Template'!$J$22:$AN$505,Vacay_Template!$A421,Vacay_Template!R$1))</f>
        <v>0</v>
      </c>
      <c r="S421">
        <f>IF(OR(S$1=":=",$A421=";"),"",INDEX('Main Template'!$J$22:$AN$505,Vacay_Template!$A421,Vacay_Template!S$1))</f>
        <v>0</v>
      </c>
      <c r="T421">
        <f>IF(OR(T$1=":=",$A421=";"),"",INDEX('Main Template'!$J$22:$AN$505,Vacay_Template!$A421,Vacay_Template!T$1))</f>
        <v>0</v>
      </c>
      <c r="U421">
        <f>IF(OR(U$1=":=",$A421=";"),"",INDEX('Main Template'!$J$22:$AN$505,Vacay_Template!$A421,Vacay_Template!U$1))</f>
        <v>0</v>
      </c>
      <c r="V421">
        <f>IF(OR(V$1=":=",$A421=";"),"",INDEX('Main Template'!$J$22:$AN$505,Vacay_Template!$A421,Vacay_Template!V$1))</f>
        <v>0</v>
      </c>
      <c r="W421">
        <f>IF(OR(W$1=":=",$A421=";"),"",INDEX('Main Template'!$J$22:$AN$505,Vacay_Template!$A421,Vacay_Template!W$1))</f>
        <v>0</v>
      </c>
      <c r="X421">
        <f>IF(OR(X$1=":=",$A421=";"),"",INDEX('Main Template'!$J$22:$AN$505,Vacay_Template!$A421,Vacay_Template!X$1))</f>
        <v>0</v>
      </c>
      <c r="Y421">
        <f>IF(OR(Y$1=":=",$A421=";"),"",INDEX('Main Template'!$J$22:$AN$505,Vacay_Template!$A421,Vacay_Template!Y$1))</f>
        <v>0</v>
      </c>
      <c r="Z421">
        <f>IF(OR(Z$1=":=",$A421=";"),"",INDEX('Main Template'!$J$22:$AN$505,Vacay_Template!$A421,Vacay_Template!Z$1))</f>
        <v>0</v>
      </c>
      <c r="AA421">
        <f>IF(OR(AA$1=":=",$A421=";"),"",INDEX('Main Template'!$J$22:$AN$505,Vacay_Template!$A421,Vacay_Template!AA$1))</f>
        <v>0</v>
      </c>
      <c r="AB421">
        <f>IF(OR(AB$1=":=",$A421=";"),"",INDEX('Main Template'!$J$22:$AN$505,Vacay_Template!$A421,Vacay_Template!AB$1))</f>
        <v>0</v>
      </c>
      <c r="AC421">
        <f>IF(OR(AC$1=":=",$A421=";"),"",INDEX('Main Template'!$J$22:$AN$505,Vacay_Template!$A421,Vacay_Template!AC$1))</f>
        <v>0</v>
      </c>
      <c r="AD421">
        <f>IF(OR(AD$1=":=",$A421=";"),"",INDEX('Main Template'!$J$22:$AN$505,Vacay_Template!$A421,Vacay_Template!AD$1))</f>
        <v>0</v>
      </c>
      <c r="AE421" t="str">
        <f>IF(OR(AE$1=":=",$A421=";"),"",INDEX('Main Template'!$J$22:$AN$505,Vacay_Template!$A421,Vacay_Template!AE$1))</f>
        <v/>
      </c>
      <c r="AF421" t="e">
        <f>IF(OR(AF$1=":=",$A421=";"),"",INDEX('Main Template'!$J$22:$AN$505,Vacay_Template!$A421,Vacay_Template!AF$1))</f>
        <v>#VALUE!</v>
      </c>
    </row>
    <row r="422" spans="1:32">
      <c r="A422">
        <f>IF(A421=";","",IF('Main Template'!I442&lt;='Main Template'!$F$9,'Main Template'!I442,";"))</f>
        <v>0</v>
      </c>
      <c r="B422">
        <f>IF(OR(B$1=":=",$A422=";"),"",INDEX('Main Template'!$J$22:$AN$505,Vacay_Template!$A422,Vacay_Template!B$1))</f>
        <v>0</v>
      </c>
      <c r="C422">
        <f>IF(OR(C$1=":=",$A422=";"),"",INDEX('Main Template'!$J$22:$AN$505,Vacay_Template!$A422,Vacay_Template!C$1))</f>
        <v>0</v>
      </c>
      <c r="D422">
        <f>IF(OR(D$1=":=",$A422=";"),"",INDEX('Main Template'!$J$22:$AN$505,Vacay_Template!$A422,Vacay_Template!D$1))</f>
        <v>0</v>
      </c>
      <c r="E422">
        <f>IF(OR(E$1=":=",$A422=";"),"",INDEX('Main Template'!$J$22:$AN$505,Vacay_Template!$A422,Vacay_Template!E$1))</f>
        <v>0</v>
      </c>
      <c r="F422">
        <f>IF(OR(F$1=":=",$A422=";"),"",INDEX('Main Template'!$J$22:$AN$505,Vacay_Template!$A422,Vacay_Template!F$1))</f>
        <v>0</v>
      </c>
      <c r="G422">
        <f>IF(OR(G$1=":=",$A422=";"),"",INDEX('Main Template'!$J$22:$AN$505,Vacay_Template!$A422,Vacay_Template!G$1))</f>
        <v>0</v>
      </c>
      <c r="H422">
        <f>IF(OR(H$1=":=",$A422=";"),"",INDEX('Main Template'!$J$22:$AN$505,Vacay_Template!$A422,Vacay_Template!H$1))</f>
        <v>0</v>
      </c>
      <c r="I422">
        <f>IF(OR(I$1=":=",$A422=";"),"",INDEX('Main Template'!$J$22:$AN$505,Vacay_Template!$A422,Vacay_Template!I$1))</f>
        <v>0</v>
      </c>
      <c r="J422">
        <f>IF(OR(J$1=":=",$A422=";"),"",INDEX('Main Template'!$J$22:$AN$505,Vacay_Template!$A422,Vacay_Template!J$1))</f>
        <v>0</v>
      </c>
      <c r="K422">
        <f>IF(OR(K$1=":=",$A422=";"),"",INDEX('Main Template'!$J$22:$AN$505,Vacay_Template!$A422,Vacay_Template!K$1))</f>
        <v>0</v>
      </c>
      <c r="L422">
        <f>IF(OR(L$1=":=",$A422=";"),"",INDEX('Main Template'!$J$22:$AN$505,Vacay_Template!$A422,Vacay_Template!L$1))</f>
        <v>0</v>
      </c>
      <c r="M422">
        <f>IF(OR(M$1=":=",$A422=";"),"",INDEX('Main Template'!$J$22:$AN$505,Vacay_Template!$A422,Vacay_Template!M$1))</f>
        <v>0</v>
      </c>
      <c r="N422">
        <f>IF(OR(N$1=":=",$A422=";"),"",INDEX('Main Template'!$J$22:$AN$505,Vacay_Template!$A422,Vacay_Template!N$1))</f>
        <v>0</v>
      </c>
      <c r="O422">
        <f>IF(OR(O$1=":=",$A422=";"),"",INDEX('Main Template'!$J$22:$AN$505,Vacay_Template!$A422,Vacay_Template!O$1))</f>
        <v>0</v>
      </c>
      <c r="P422">
        <f>IF(OR(P$1=":=",$A422=";"),"",INDEX('Main Template'!$J$22:$AN$505,Vacay_Template!$A422,Vacay_Template!P$1))</f>
        <v>0</v>
      </c>
      <c r="Q422">
        <f>IF(OR(Q$1=":=",$A422=";"),"",INDEX('Main Template'!$J$22:$AN$505,Vacay_Template!$A422,Vacay_Template!Q$1))</f>
        <v>0</v>
      </c>
      <c r="R422">
        <f>IF(OR(R$1=":=",$A422=";"),"",INDEX('Main Template'!$J$22:$AN$505,Vacay_Template!$A422,Vacay_Template!R$1))</f>
        <v>0</v>
      </c>
      <c r="S422">
        <f>IF(OR(S$1=":=",$A422=";"),"",INDEX('Main Template'!$J$22:$AN$505,Vacay_Template!$A422,Vacay_Template!S$1))</f>
        <v>0</v>
      </c>
      <c r="T422">
        <f>IF(OR(T$1=":=",$A422=";"),"",INDEX('Main Template'!$J$22:$AN$505,Vacay_Template!$A422,Vacay_Template!T$1))</f>
        <v>0</v>
      </c>
      <c r="U422">
        <f>IF(OR(U$1=":=",$A422=";"),"",INDEX('Main Template'!$J$22:$AN$505,Vacay_Template!$A422,Vacay_Template!U$1))</f>
        <v>0</v>
      </c>
      <c r="V422">
        <f>IF(OR(V$1=":=",$A422=";"),"",INDEX('Main Template'!$J$22:$AN$505,Vacay_Template!$A422,Vacay_Template!V$1))</f>
        <v>0</v>
      </c>
      <c r="W422">
        <f>IF(OR(W$1=":=",$A422=";"),"",INDEX('Main Template'!$J$22:$AN$505,Vacay_Template!$A422,Vacay_Template!W$1))</f>
        <v>0</v>
      </c>
      <c r="X422">
        <f>IF(OR(X$1=":=",$A422=";"),"",INDEX('Main Template'!$J$22:$AN$505,Vacay_Template!$A422,Vacay_Template!X$1))</f>
        <v>0</v>
      </c>
      <c r="Y422">
        <f>IF(OR(Y$1=":=",$A422=";"),"",INDEX('Main Template'!$J$22:$AN$505,Vacay_Template!$A422,Vacay_Template!Y$1))</f>
        <v>0</v>
      </c>
      <c r="Z422">
        <f>IF(OR(Z$1=":=",$A422=";"),"",INDEX('Main Template'!$J$22:$AN$505,Vacay_Template!$A422,Vacay_Template!Z$1))</f>
        <v>0</v>
      </c>
      <c r="AA422">
        <f>IF(OR(AA$1=":=",$A422=";"),"",INDEX('Main Template'!$J$22:$AN$505,Vacay_Template!$A422,Vacay_Template!AA$1))</f>
        <v>0</v>
      </c>
      <c r="AB422">
        <f>IF(OR(AB$1=":=",$A422=";"),"",INDEX('Main Template'!$J$22:$AN$505,Vacay_Template!$A422,Vacay_Template!AB$1))</f>
        <v>0</v>
      </c>
      <c r="AC422">
        <f>IF(OR(AC$1=":=",$A422=";"),"",INDEX('Main Template'!$J$22:$AN$505,Vacay_Template!$A422,Vacay_Template!AC$1))</f>
        <v>0</v>
      </c>
      <c r="AD422">
        <f>IF(OR(AD$1=":=",$A422=";"),"",INDEX('Main Template'!$J$22:$AN$505,Vacay_Template!$A422,Vacay_Template!AD$1))</f>
        <v>0</v>
      </c>
      <c r="AE422" t="str">
        <f>IF(OR(AE$1=":=",$A422=";"),"",INDEX('Main Template'!$J$22:$AN$505,Vacay_Template!$A422,Vacay_Template!AE$1))</f>
        <v/>
      </c>
      <c r="AF422" t="e">
        <f>IF(OR(AF$1=":=",$A422=";"),"",INDEX('Main Template'!$J$22:$AN$505,Vacay_Template!$A422,Vacay_Template!AF$1))</f>
        <v>#VALUE!</v>
      </c>
    </row>
    <row r="423" spans="1:32">
      <c r="A423">
        <f>IF(A422=";","",IF('Main Template'!I443&lt;='Main Template'!$F$9,'Main Template'!I443,";"))</f>
        <v>0</v>
      </c>
      <c r="B423">
        <f>IF(OR(B$1=":=",$A423=";"),"",INDEX('Main Template'!$J$22:$AN$505,Vacay_Template!$A423,Vacay_Template!B$1))</f>
        <v>0</v>
      </c>
      <c r="C423">
        <f>IF(OR(C$1=":=",$A423=";"),"",INDEX('Main Template'!$J$22:$AN$505,Vacay_Template!$A423,Vacay_Template!C$1))</f>
        <v>0</v>
      </c>
      <c r="D423">
        <f>IF(OR(D$1=":=",$A423=";"),"",INDEX('Main Template'!$J$22:$AN$505,Vacay_Template!$A423,Vacay_Template!D$1))</f>
        <v>0</v>
      </c>
      <c r="E423">
        <f>IF(OR(E$1=":=",$A423=";"),"",INDEX('Main Template'!$J$22:$AN$505,Vacay_Template!$A423,Vacay_Template!E$1))</f>
        <v>0</v>
      </c>
      <c r="F423">
        <f>IF(OR(F$1=":=",$A423=";"),"",INDEX('Main Template'!$J$22:$AN$505,Vacay_Template!$A423,Vacay_Template!F$1))</f>
        <v>0</v>
      </c>
      <c r="G423">
        <f>IF(OR(G$1=":=",$A423=";"),"",INDEX('Main Template'!$J$22:$AN$505,Vacay_Template!$A423,Vacay_Template!G$1))</f>
        <v>0</v>
      </c>
      <c r="H423">
        <f>IF(OR(H$1=":=",$A423=";"),"",INDEX('Main Template'!$J$22:$AN$505,Vacay_Template!$A423,Vacay_Template!H$1))</f>
        <v>0</v>
      </c>
      <c r="I423">
        <f>IF(OR(I$1=":=",$A423=";"),"",INDEX('Main Template'!$J$22:$AN$505,Vacay_Template!$A423,Vacay_Template!I$1))</f>
        <v>0</v>
      </c>
      <c r="J423">
        <f>IF(OR(J$1=":=",$A423=";"),"",INDEX('Main Template'!$J$22:$AN$505,Vacay_Template!$A423,Vacay_Template!J$1))</f>
        <v>0</v>
      </c>
      <c r="K423">
        <f>IF(OR(K$1=":=",$A423=";"),"",INDEX('Main Template'!$J$22:$AN$505,Vacay_Template!$A423,Vacay_Template!K$1))</f>
        <v>0</v>
      </c>
      <c r="L423">
        <f>IF(OR(L$1=":=",$A423=";"),"",INDEX('Main Template'!$J$22:$AN$505,Vacay_Template!$A423,Vacay_Template!L$1))</f>
        <v>0</v>
      </c>
      <c r="M423">
        <f>IF(OR(M$1=":=",$A423=";"),"",INDEX('Main Template'!$J$22:$AN$505,Vacay_Template!$A423,Vacay_Template!M$1))</f>
        <v>0</v>
      </c>
      <c r="N423">
        <f>IF(OR(N$1=":=",$A423=";"),"",INDEX('Main Template'!$J$22:$AN$505,Vacay_Template!$A423,Vacay_Template!N$1))</f>
        <v>0</v>
      </c>
      <c r="O423">
        <f>IF(OR(O$1=":=",$A423=";"),"",INDEX('Main Template'!$J$22:$AN$505,Vacay_Template!$A423,Vacay_Template!O$1))</f>
        <v>0</v>
      </c>
      <c r="P423">
        <f>IF(OR(P$1=":=",$A423=";"),"",INDEX('Main Template'!$J$22:$AN$505,Vacay_Template!$A423,Vacay_Template!P$1))</f>
        <v>0</v>
      </c>
      <c r="Q423">
        <f>IF(OR(Q$1=":=",$A423=";"),"",INDEX('Main Template'!$J$22:$AN$505,Vacay_Template!$A423,Vacay_Template!Q$1))</f>
        <v>0</v>
      </c>
      <c r="R423">
        <f>IF(OR(R$1=":=",$A423=";"),"",INDEX('Main Template'!$J$22:$AN$505,Vacay_Template!$A423,Vacay_Template!R$1))</f>
        <v>0</v>
      </c>
      <c r="S423">
        <f>IF(OR(S$1=":=",$A423=";"),"",INDEX('Main Template'!$J$22:$AN$505,Vacay_Template!$A423,Vacay_Template!S$1))</f>
        <v>0</v>
      </c>
      <c r="T423">
        <f>IF(OR(T$1=":=",$A423=";"),"",INDEX('Main Template'!$J$22:$AN$505,Vacay_Template!$A423,Vacay_Template!T$1))</f>
        <v>0</v>
      </c>
      <c r="U423">
        <f>IF(OR(U$1=":=",$A423=";"),"",INDEX('Main Template'!$J$22:$AN$505,Vacay_Template!$A423,Vacay_Template!U$1))</f>
        <v>0</v>
      </c>
      <c r="V423">
        <f>IF(OR(V$1=":=",$A423=";"),"",INDEX('Main Template'!$J$22:$AN$505,Vacay_Template!$A423,Vacay_Template!V$1))</f>
        <v>0</v>
      </c>
      <c r="W423">
        <f>IF(OR(W$1=":=",$A423=";"),"",INDEX('Main Template'!$J$22:$AN$505,Vacay_Template!$A423,Vacay_Template!W$1))</f>
        <v>0</v>
      </c>
      <c r="X423">
        <f>IF(OR(X$1=":=",$A423=";"),"",INDEX('Main Template'!$J$22:$AN$505,Vacay_Template!$A423,Vacay_Template!X$1))</f>
        <v>0</v>
      </c>
      <c r="Y423">
        <f>IF(OR(Y$1=":=",$A423=";"),"",INDEX('Main Template'!$J$22:$AN$505,Vacay_Template!$A423,Vacay_Template!Y$1))</f>
        <v>0</v>
      </c>
      <c r="Z423">
        <f>IF(OR(Z$1=":=",$A423=";"),"",INDEX('Main Template'!$J$22:$AN$505,Vacay_Template!$A423,Vacay_Template!Z$1))</f>
        <v>0</v>
      </c>
      <c r="AA423">
        <f>IF(OR(AA$1=":=",$A423=";"),"",INDEX('Main Template'!$J$22:$AN$505,Vacay_Template!$A423,Vacay_Template!AA$1))</f>
        <v>0</v>
      </c>
      <c r="AB423">
        <f>IF(OR(AB$1=":=",$A423=";"),"",INDEX('Main Template'!$J$22:$AN$505,Vacay_Template!$A423,Vacay_Template!AB$1))</f>
        <v>0</v>
      </c>
      <c r="AC423">
        <f>IF(OR(AC$1=":=",$A423=";"),"",INDEX('Main Template'!$J$22:$AN$505,Vacay_Template!$A423,Vacay_Template!AC$1))</f>
        <v>0</v>
      </c>
      <c r="AD423">
        <f>IF(OR(AD$1=":=",$A423=";"),"",INDEX('Main Template'!$J$22:$AN$505,Vacay_Template!$A423,Vacay_Template!AD$1))</f>
        <v>0</v>
      </c>
      <c r="AE423" t="str">
        <f>IF(OR(AE$1=":=",$A423=";"),"",INDEX('Main Template'!$J$22:$AN$505,Vacay_Template!$A423,Vacay_Template!AE$1))</f>
        <v/>
      </c>
      <c r="AF423" t="e">
        <f>IF(OR(AF$1=":=",$A423=";"),"",INDEX('Main Template'!$J$22:$AN$505,Vacay_Template!$A423,Vacay_Template!AF$1))</f>
        <v>#VALUE!</v>
      </c>
    </row>
    <row r="424" spans="1:32">
      <c r="A424">
        <f>IF(A423=";","",IF('Main Template'!I444&lt;='Main Template'!$F$9,'Main Template'!I444,";"))</f>
        <v>0</v>
      </c>
      <c r="B424">
        <f>IF(OR(B$1=":=",$A424=";"),"",INDEX('Main Template'!$J$22:$AN$505,Vacay_Template!$A424,Vacay_Template!B$1))</f>
        <v>0</v>
      </c>
      <c r="C424">
        <f>IF(OR(C$1=":=",$A424=";"),"",INDEX('Main Template'!$J$22:$AN$505,Vacay_Template!$A424,Vacay_Template!C$1))</f>
        <v>0</v>
      </c>
      <c r="D424">
        <f>IF(OR(D$1=":=",$A424=";"),"",INDEX('Main Template'!$J$22:$AN$505,Vacay_Template!$A424,Vacay_Template!D$1))</f>
        <v>0</v>
      </c>
      <c r="E424">
        <f>IF(OR(E$1=":=",$A424=";"),"",INDEX('Main Template'!$J$22:$AN$505,Vacay_Template!$A424,Vacay_Template!E$1))</f>
        <v>0</v>
      </c>
      <c r="F424">
        <f>IF(OR(F$1=":=",$A424=";"),"",INDEX('Main Template'!$J$22:$AN$505,Vacay_Template!$A424,Vacay_Template!F$1))</f>
        <v>0</v>
      </c>
      <c r="G424">
        <f>IF(OR(G$1=":=",$A424=";"),"",INDEX('Main Template'!$J$22:$AN$505,Vacay_Template!$A424,Vacay_Template!G$1))</f>
        <v>0</v>
      </c>
      <c r="H424">
        <f>IF(OR(H$1=":=",$A424=";"),"",INDEX('Main Template'!$J$22:$AN$505,Vacay_Template!$A424,Vacay_Template!H$1))</f>
        <v>0</v>
      </c>
      <c r="I424">
        <f>IF(OR(I$1=":=",$A424=";"),"",INDEX('Main Template'!$J$22:$AN$505,Vacay_Template!$A424,Vacay_Template!I$1))</f>
        <v>0</v>
      </c>
      <c r="J424">
        <f>IF(OR(J$1=":=",$A424=";"),"",INDEX('Main Template'!$J$22:$AN$505,Vacay_Template!$A424,Vacay_Template!J$1))</f>
        <v>0</v>
      </c>
      <c r="K424">
        <f>IF(OR(K$1=":=",$A424=";"),"",INDEX('Main Template'!$J$22:$AN$505,Vacay_Template!$A424,Vacay_Template!K$1))</f>
        <v>0</v>
      </c>
      <c r="L424">
        <f>IF(OR(L$1=":=",$A424=";"),"",INDEX('Main Template'!$J$22:$AN$505,Vacay_Template!$A424,Vacay_Template!L$1))</f>
        <v>0</v>
      </c>
      <c r="M424">
        <f>IF(OR(M$1=":=",$A424=";"),"",INDEX('Main Template'!$J$22:$AN$505,Vacay_Template!$A424,Vacay_Template!M$1))</f>
        <v>0</v>
      </c>
      <c r="N424">
        <f>IF(OR(N$1=":=",$A424=";"),"",INDEX('Main Template'!$J$22:$AN$505,Vacay_Template!$A424,Vacay_Template!N$1))</f>
        <v>0</v>
      </c>
      <c r="O424">
        <f>IF(OR(O$1=":=",$A424=";"),"",INDEX('Main Template'!$J$22:$AN$505,Vacay_Template!$A424,Vacay_Template!O$1))</f>
        <v>0</v>
      </c>
      <c r="P424">
        <f>IF(OR(P$1=":=",$A424=";"),"",INDEX('Main Template'!$J$22:$AN$505,Vacay_Template!$A424,Vacay_Template!P$1))</f>
        <v>0</v>
      </c>
      <c r="Q424">
        <f>IF(OR(Q$1=":=",$A424=";"),"",INDEX('Main Template'!$J$22:$AN$505,Vacay_Template!$A424,Vacay_Template!Q$1))</f>
        <v>0</v>
      </c>
      <c r="R424">
        <f>IF(OR(R$1=":=",$A424=";"),"",INDEX('Main Template'!$J$22:$AN$505,Vacay_Template!$A424,Vacay_Template!R$1))</f>
        <v>0</v>
      </c>
      <c r="S424">
        <f>IF(OR(S$1=":=",$A424=";"),"",INDEX('Main Template'!$J$22:$AN$505,Vacay_Template!$A424,Vacay_Template!S$1))</f>
        <v>0</v>
      </c>
      <c r="T424">
        <f>IF(OR(T$1=":=",$A424=";"),"",INDEX('Main Template'!$J$22:$AN$505,Vacay_Template!$A424,Vacay_Template!T$1))</f>
        <v>0</v>
      </c>
      <c r="U424">
        <f>IF(OR(U$1=":=",$A424=";"),"",INDEX('Main Template'!$J$22:$AN$505,Vacay_Template!$A424,Vacay_Template!U$1))</f>
        <v>0</v>
      </c>
      <c r="V424">
        <f>IF(OR(V$1=":=",$A424=";"),"",INDEX('Main Template'!$J$22:$AN$505,Vacay_Template!$A424,Vacay_Template!V$1))</f>
        <v>0</v>
      </c>
      <c r="W424">
        <f>IF(OR(W$1=":=",$A424=";"),"",INDEX('Main Template'!$J$22:$AN$505,Vacay_Template!$A424,Vacay_Template!W$1))</f>
        <v>0</v>
      </c>
      <c r="X424">
        <f>IF(OR(X$1=":=",$A424=";"),"",INDEX('Main Template'!$J$22:$AN$505,Vacay_Template!$A424,Vacay_Template!X$1))</f>
        <v>0</v>
      </c>
      <c r="Y424">
        <f>IF(OR(Y$1=":=",$A424=";"),"",INDEX('Main Template'!$J$22:$AN$505,Vacay_Template!$A424,Vacay_Template!Y$1))</f>
        <v>0</v>
      </c>
      <c r="Z424">
        <f>IF(OR(Z$1=":=",$A424=";"),"",INDEX('Main Template'!$J$22:$AN$505,Vacay_Template!$A424,Vacay_Template!Z$1))</f>
        <v>0</v>
      </c>
      <c r="AA424">
        <f>IF(OR(AA$1=":=",$A424=";"),"",INDEX('Main Template'!$J$22:$AN$505,Vacay_Template!$A424,Vacay_Template!AA$1))</f>
        <v>0</v>
      </c>
      <c r="AB424">
        <f>IF(OR(AB$1=":=",$A424=";"),"",INDEX('Main Template'!$J$22:$AN$505,Vacay_Template!$A424,Vacay_Template!AB$1))</f>
        <v>0</v>
      </c>
      <c r="AC424">
        <f>IF(OR(AC$1=":=",$A424=";"),"",INDEX('Main Template'!$J$22:$AN$505,Vacay_Template!$A424,Vacay_Template!AC$1))</f>
        <v>0</v>
      </c>
      <c r="AD424">
        <f>IF(OR(AD$1=":=",$A424=";"),"",INDEX('Main Template'!$J$22:$AN$505,Vacay_Template!$A424,Vacay_Template!AD$1))</f>
        <v>0</v>
      </c>
      <c r="AE424" t="str">
        <f>IF(OR(AE$1=":=",$A424=";"),"",INDEX('Main Template'!$J$22:$AN$505,Vacay_Template!$A424,Vacay_Template!AE$1))</f>
        <v/>
      </c>
      <c r="AF424" t="e">
        <f>IF(OR(AF$1=":=",$A424=";"),"",INDEX('Main Template'!$J$22:$AN$505,Vacay_Template!$A424,Vacay_Template!AF$1))</f>
        <v>#VALUE!</v>
      </c>
    </row>
    <row r="425" spans="1:32">
      <c r="A425">
        <f>IF(A424=";","",IF('Main Template'!I445&lt;='Main Template'!$F$9,'Main Template'!I445,";"))</f>
        <v>0</v>
      </c>
      <c r="B425">
        <f>IF(OR(B$1=":=",$A425=";"),"",INDEX('Main Template'!$J$22:$AN$505,Vacay_Template!$A425,Vacay_Template!B$1))</f>
        <v>0</v>
      </c>
      <c r="C425">
        <f>IF(OR(C$1=":=",$A425=";"),"",INDEX('Main Template'!$J$22:$AN$505,Vacay_Template!$A425,Vacay_Template!C$1))</f>
        <v>0</v>
      </c>
      <c r="D425">
        <f>IF(OR(D$1=":=",$A425=";"),"",INDEX('Main Template'!$J$22:$AN$505,Vacay_Template!$A425,Vacay_Template!D$1))</f>
        <v>0</v>
      </c>
      <c r="E425">
        <f>IF(OR(E$1=":=",$A425=";"),"",INDEX('Main Template'!$J$22:$AN$505,Vacay_Template!$A425,Vacay_Template!E$1))</f>
        <v>0</v>
      </c>
      <c r="F425">
        <f>IF(OR(F$1=":=",$A425=";"),"",INDEX('Main Template'!$J$22:$AN$505,Vacay_Template!$A425,Vacay_Template!F$1))</f>
        <v>0</v>
      </c>
      <c r="G425">
        <f>IF(OR(G$1=":=",$A425=";"),"",INDEX('Main Template'!$J$22:$AN$505,Vacay_Template!$A425,Vacay_Template!G$1))</f>
        <v>0</v>
      </c>
      <c r="H425">
        <f>IF(OR(H$1=":=",$A425=";"),"",INDEX('Main Template'!$J$22:$AN$505,Vacay_Template!$A425,Vacay_Template!H$1))</f>
        <v>0</v>
      </c>
      <c r="I425">
        <f>IF(OR(I$1=":=",$A425=";"),"",INDEX('Main Template'!$J$22:$AN$505,Vacay_Template!$A425,Vacay_Template!I$1))</f>
        <v>0</v>
      </c>
      <c r="J425">
        <f>IF(OR(J$1=":=",$A425=";"),"",INDEX('Main Template'!$J$22:$AN$505,Vacay_Template!$A425,Vacay_Template!J$1))</f>
        <v>0</v>
      </c>
      <c r="K425">
        <f>IF(OR(K$1=":=",$A425=";"),"",INDEX('Main Template'!$J$22:$AN$505,Vacay_Template!$A425,Vacay_Template!K$1))</f>
        <v>0</v>
      </c>
      <c r="L425">
        <f>IF(OR(L$1=":=",$A425=";"),"",INDEX('Main Template'!$J$22:$AN$505,Vacay_Template!$A425,Vacay_Template!L$1))</f>
        <v>0</v>
      </c>
      <c r="M425">
        <f>IF(OR(M$1=":=",$A425=";"),"",INDEX('Main Template'!$J$22:$AN$505,Vacay_Template!$A425,Vacay_Template!M$1))</f>
        <v>0</v>
      </c>
      <c r="N425">
        <f>IF(OR(N$1=":=",$A425=";"),"",INDEX('Main Template'!$J$22:$AN$505,Vacay_Template!$A425,Vacay_Template!N$1))</f>
        <v>0</v>
      </c>
      <c r="O425">
        <f>IF(OR(O$1=":=",$A425=";"),"",INDEX('Main Template'!$J$22:$AN$505,Vacay_Template!$A425,Vacay_Template!O$1))</f>
        <v>0</v>
      </c>
      <c r="P425">
        <f>IF(OR(P$1=":=",$A425=";"),"",INDEX('Main Template'!$J$22:$AN$505,Vacay_Template!$A425,Vacay_Template!P$1))</f>
        <v>0</v>
      </c>
      <c r="Q425">
        <f>IF(OR(Q$1=":=",$A425=";"),"",INDEX('Main Template'!$J$22:$AN$505,Vacay_Template!$A425,Vacay_Template!Q$1))</f>
        <v>0</v>
      </c>
      <c r="R425">
        <f>IF(OR(R$1=":=",$A425=";"),"",INDEX('Main Template'!$J$22:$AN$505,Vacay_Template!$A425,Vacay_Template!R$1))</f>
        <v>0</v>
      </c>
      <c r="S425">
        <f>IF(OR(S$1=":=",$A425=";"),"",INDEX('Main Template'!$J$22:$AN$505,Vacay_Template!$A425,Vacay_Template!S$1))</f>
        <v>0</v>
      </c>
      <c r="T425">
        <f>IF(OR(T$1=":=",$A425=";"),"",INDEX('Main Template'!$J$22:$AN$505,Vacay_Template!$A425,Vacay_Template!T$1))</f>
        <v>0</v>
      </c>
      <c r="U425">
        <f>IF(OR(U$1=":=",$A425=";"),"",INDEX('Main Template'!$J$22:$AN$505,Vacay_Template!$A425,Vacay_Template!U$1))</f>
        <v>0</v>
      </c>
      <c r="V425">
        <f>IF(OR(V$1=":=",$A425=";"),"",INDEX('Main Template'!$J$22:$AN$505,Vacay_Template!$A425,Vacay_Template!V$1))</f>
        <v>0</v>
      </c>
      <c r="W425">
        <f>IF(OR(W$1=":=",$A425=";"),"",INDEX('Main Template'!$J$22:$AN$505,Vacay_Template!$A425,Vacay_Template!W$1))</f>
        <v>0</v>
      </c>
      <c r="X425">
        <f>IF(OR(X$1=":=",$A425=";"),"",INDEX('Main Template'!$J$22:$AN$505,Vacay_Template!$A425,Vacay_Template!X$1))</f>
        <v>0</v>
      </c>
      <c r="Y425">
        <f>IF(OR(Y$1=":=",$A425=";"),"",INDEX('Main Template'!$J$22:$AN$505,Vacay_Template!$A425,Vacay_Template!Y$1))</f>
        <v>0</v>
      </c>
      <c r="Z425">
        <f>IF(OR(Z$1=":=",$A425=";"),"",INDEX('Main Template'!$J$22:$AN$505,Vacay_Template!$A425,Vacay_Template!Z$1))</f>
        <v>0</v>
      </c>
      <c r="AA425">
        <f>IF(OR(AA$1=":=",$A425=";"),"",INDEX('Main Template'!$J$22:$AN$505,Vacay_Template!$A425,Vacay_Template!AA$1))</f>
        <v>0</v>
      </c>
      <c r="AB425">
        <f>IF(OR(AB$1=":=",$A425=";"),"",INDEX('Main Template'!$J$22:$AN$505,Vacay_Template!$A425,Vacay_Template!AB$1))</f>
        <v>0</v>
      </c>
      <c r="AC425">
        <f>IF(OR(AC$1=":=",$A425=";"),"",INDEX('Main Template'!$J$22:$AN$505,Vacay_Template!$A425,Vacay_Template!AC$1))</f>
        <v>0</v>
      </c>
      <c r="AD425">
        <f>IF(OR(AD$1=":=",$A425=";"),"",INDEX('Main Template'!$J$22:$AN$505,Vacay_Template!$A425,Vacay_Template!AD$1))</f>
        <v>0</v>
      </c>
      <c r="AE425" t="str">
        <f>IF(OR(AE$1=":=",$A425=";"),"",INDEX('Main Template'!$J$22:$AN$505,Vacay_Template!$A425,Vacay_Template!AE$1))</f>
        <v/>
      </c>
      <c r="AF425" t="e">
        <f>IF(OR(AF$1=":=",$A425=";"),"",INDEX('Main Template'!$J$22:$AN$505,Vacay_Template!$A425,Vacay_Template!AF$1))</f>
        <v>#VALUE!</v>
      </c>
    </row>
    <row r="426" spans="1:32">
      <c r="A426">
        <f>IF(A425=";","",IF('Main Template'!I446&lt;='Main Template'!$F$9,'Main Template'!I446,";"))</f>
        <v>0</v>
      </c>
      <c r="B426">
        <f>IF(OR(B$1=":=",$A426=";"),"",INDEX('Main Template'!$J$22:$AN$505,Vacay_Template!$A426,Vacay_Template!B$1))</f>
        <v>0</v>
      </c>
      <c r="C426">
        <f>IF(OR(C$1=":=",$A426=";"),"",INDEX('Main Template'!$J$22:$AN$505,Vacay_Template!$A426,Vacay_Template!C$1))</f>
        <v>0</v>
      </c>
      <c r="D426">
        <f>IF(OR(D$1=":=",$A426=";"),"",INDEX('Main Template'!$J$22:$AN$505,Vacay_Template!$A426,Vacay_Template!D$1))</f>
        <v>0</v>
      </c>
      <c r="E426">
        <f>IF(OR(E$1=":=",$A426=";"),"",INDEX('Main Template'!$J$22:$AN$505,Vacay_Template!$A426,Vacay_Template!E$1))</f>
        <v>0</v>
      </c>
      <c r="F426">
        <f>IF(OR(F$1=":=",$A426=";"),"",INDEX('Main Template'!$J$22:$AN$505,Vacay_Template!$A426,Vacay_Template!F$1))</f>
        <v>0</v>
      </c>
      <c r="G426">
        <f>IF(OR(G$1=":=",$A426=";"),"",INDEX('Main Template'!$J$22:$AN$505,Vacay_Template!$A426,Vacay_Template!G$1))</f>
        <v>0</v>
      </c>
      <c r="H426">
        <f>IF(OR(H$1=":=",$A426=";"),"",INDEX('Main Template'!$J$22:$AN$505,Vacay_Template!$A426,Vacay_Template!H$1))</f>
        <v>0</v>
      </c>
      <c r="I426">
        <f>IF(OR(I$1=":=",$A426=";"),"",INDEX('Main Template'!$J$22:$AN$505,Vacay_Template!$A426,Vacay_Template!I$1))</f>
        <v>0</v>
      </c>
      <c r="J426">
        <f>IF(OR(J$1=":=",$A426=";"),"",INDEX('Main Template'!$J$22:$AN$505,Vacay_Template!$A426,Vacay_Template!J$1))</f>
        <v>0</v>
      </c>
      <c r="K426">
        <f>IF(OR(K$1=":=",$A426=";"),"",INDEX('Main Template'!$J$22:$AN$505,Vacay_Template!$A426,Vacay_Template!K$1))</f>
        <v>0</v>
      </c>
      <c r="L426">
        <f>IF(OR(L$1=":=",$A426=";"),"",INDEX('Main Template'!$J$22:$AN$505,Vacay_Template!$A426,Vacay_Template!L$1))</f>
        <v>0</v>
      </c>
      <c r="M426">
        <f>IF(OR(M$1=":=",$A426=";"),"",INDEX('Main Template'!$J$22:$AN$505,Vacay_Template!$A426,Vacay_Template!M$1))</f>
        <v>0</v>
      </c>
      <c r="N426">
        <f>IF(OR(N$1=":=",$A426=";"),"",INDEX('Main Template'!$J$22:$AN$505,Vacay_Template!$A426,Vacay_Template!N$1))</f>
        <v>0</v>
      </c>
      <c r="O426">
        <f>IF(OR(O$1=":=",$A426=";"),"",INDEX('Main Template'!$J$22:$AN$505,Vacay_Template!$A426,Vacay_Template!O$1))</f>
        <v>0</v>
      </c>
      <c r="P426">
        <f>IF(OR(P$1=":=",$A426=";"),"",INDEX('Main Template'!$J$22:$AN$505,Vacay_Template!$A426,Vacay_Template!P$1))</f>
        <v>0</v>
      </c>
      <c r="Q426">
        <f>IF(OR(Q$1=":=",$A426=";"),"",INDEX('Main Template'!$J$22:$AN$505,Vacay_Template!$A426,Vacay_Template!Q$1))</f>
        <v>0</v>
      </c>
      <c r="R426">
        <f>IF(OR(R$1=":=",$A426=";"),"",INDEX('Main Template'!$J$22:$AN$505,Vacay_Template!$A426,Vacay_Template!R$1))</f>
        <v>0</v>
      </c>
      <c r="S426">
        <f>IF(OR(S$1=":=",$A426=";"),"",INDEX('Main Template'!$J$22:$AN$505,Vacay_Template!$A426,Vacay_Template!S$1))</f>
        <v>0</v>
      </c>
      <c r="T426">
        <f>IF(OR(T$1=":=",$A426=";"),"",INDEX('Main Template'!$J$22:$AN$505,Vacay_Template!$A426,Vacay_Template!T$1))</f>
        <v>0</v>
      </c>
      <c r="U426">
        <f>IF(OR(U$1=":=",$A426=";"),"",INDEX('Main Template'!$J$22:$AN$505,Vacay_Template!$A426,Vacay_Template!U$1))</f>
        <v>0</v>
      </c>
      <c r="V426">
        <f>IF(OR(V$1=":=",$A426=";"),"",INDEX('Main Template'!$J$22:$AN$505,Vacay_Template!$A426,Vacay_Template!V$1))</f>
        <v>0</v>
      </c>
      <c r="W426">
        <f>IF(OR(W$1=":=",$A426=";"),"",INDEX('Main Template'!$J$22:$AN$505,Vacay_Template!$A426,Vacay_Template!W$1))</f>
        <v>0</v>
      </c>
      <c r="X426">
        <f>IF(OR(X$1=":=",$A426=";"),"",INDEX('Main Template'!$J$22:$AN$505,Vacay_Template!$A426,Vacay_Template!X$1))</f>
        <v>0</v>
      </c>
      <c r="Y426">
        <f>IF(OR(Y$1=":=",$A426=";"),"",INDEX('Main Template'!$J$22:$AN$505,Vacay_Template!$A426,Vacay_Template!Y$1))</f>
        <v>0</v>
      </c>
      <c r="Z426">
        <f>IF(OR(Z$1=":=",$A426=";"),"",INDEX('Main Template'!$J$22:$AN$505,Vacay_Template!$A426,Vacay_Template!Z$1))</f>
        <v>0</v>
      </c>
      <c r="AA426">
        <f>IF(OR(AA$1=":=",$A426=";"),"",INDEX('Main Template'!$J$22:$AN$505,Vacay_Template!$A426,Vacay_Template!AA$1))</f>
        <v>0</v>
      </c>
      <c r="AB426">
        <f>IF(OR(AB$1=":=",$A426=";"),"",INDEX('Main Template'!$J$22:$AN$505,Vacay_Template!$A426,Vacay_Template!AB$1))</f>
        <v>0</v>
      </c>
      <c r="AC426">
        <f>IF(OR(AC$1=":=",$A426=";"),"",INDEX('Main Template'!$J$22:$AN$505,Vacay_Template!$A426,Vacay_Template!AC$1))</f>
        <v>0</v>
      </c>
      <c r="AD426">
        <f>IF(OR(AD$1=":=",$A426=";"),"",INDEX('Main Template'!$J$22:$AN$505,Vacay_Template!$A426,Vacay_Template!AD$1))</f>
        <v>0</v>
      </c>
      <c r="AE426" t="str">
        <f>IF(OR(AE$1=":=",$A426=";"),"",INDEX('Main Template'!$J$22:$AN$505,Vacay_Template!$A426,Vacay_Template!AE$1))</f>
        <v/>
      </c>
      <c r="AF426" t="e">
        <f>IF(OR(AF$1=":=",$A426=";"),"",INDEX('Main Template'!$J$22:$AN$505,Vacay_Template!$A426,Vacay_Template!AF$1))</f>
        <v>#VALUE!</v>
      </c>
    </row>
    <row r="427" spans="1:32">
      <c r="A427">
        <f>IF(A426=";","",IF('Main Template'!I447&lt;='Main Template'!$F$9,'Main Template'!I447,";"))</f>
        <v>0</v>
      </c>
      <c r="B427">
        <f>IF(OR(B$1=":=",$A427=";"),"",INDEX('Main Template'!$J$22:$AN$505,Vacay_Template!$A427,Vacay_Template!B$1))</f>
        <v>0</v>
      </c>
      <c r="C427">
        <f>IF(OR(C$1=":=",$A427=";"),"",INDEX('Main Template'!$J$22:$AN$505,Vacay_Template!$A427,Vacay_Template!C$1))</f>
        <v>0</v>
      </c>
      <c r="D427">
        <f>IF(OR(D$1=":=",$A427=";"),"",INDEX('Main Template'!$J$22:$AN$505,Vacay_Template!$A427,Vacay_Template!D$1))</f>
        <v>0</v>
      </c>
      <c r="E427">
        <f>IF(OR(E$1=":=",$A427=";"),"",INDEX('Main Template'!$J$22:$AN$505,Vacay_Template!$A427,Vacay_Template!E$1))</f>
        <v>0</v>
      </c>
      <c r="F427">
        <f>IF(OR(F$1=":=",$A427=";"),"",INDEX('Main Template'!$J$22:$AN$505,Vacay_Template!$A427,Vacay_Template!F$1))</f>
        <v>0</v>
      </c>
      <c r="G427">
        <f>IF(OR(G$1=":=",$A427=";"),"",INDEX('Main Template'!$J$22:$AN$505,Vacay_Template!$A427,Vacay_Template!G$1))</f>
        <v>0</v>
      </c>
      <c r="H427">
        <f>IF(OR(H$1=":=",$A427=";"),"",INDEX('Main Template'!$J$22:$AN$505,Vacay_Template!$A427,Vacay_Template!H$1))</f>
        <v>0</v>
      </c>
      <c r="I427">
        <f>IF(OR(I$1=":=",$A427=";"),"",INDEX('Main Template'!$J$22:$AN$505,Vacay_Template!$A427,Vacay_Template!I$1))</f>
        <v>0</v>
      </c>
      <c r="J427">
        <f>IF(OR(J$1=":=",$A427=";"),"",INDEX('Main Template'!$J$22:$AN$505,Vacay_Template!$A427,Vacay_Template!J$1))</f>
        <v>0</v>
      </c>
      <c r="K427">
        <f>IF(OR(K$1=":=",$A427=";"),"",INDEX('Main Template'!$J$22:$AN$505,Vacay_Template!$A427,Vacay_Template!K$1))</f>
        <v>0</v>
      </c>
      <c r="L427">
        <f>IF(OR(L$1=":=",$A427=";"),"",INDEX('Main Template'!$J$22:$AN$505,Vacay_Template!$A427,Vacay_Template!L$1))</f>
        <v>0</v>
      </c>
      <c r="M427">
        <f>IF(OR(M$1=":=",$A427=";"),"",INDEX('Main Template'!$J$22:$AN$505,Vacay_Template!$A427,Vacay_Template!M$1))</f>
        <v>0</v>
      </c>
      <c r="N427">
        <f>IF(OR(N$1=":=",$A427=";"),"",INDEX('Main Template'!$J$22:$AN$505,Vacay_Template!$A427,Vacay_Template!N$1))</f>
        <v>0</v>
      </c>
      <c r="O427">
        <f>IF(OR(O$1=":=",$A427=";"),"",INDEX('Main Template'!$J$22:$AN$505,Vacay_Template!$A427,Vacay_Template!O$1))</f>
        <v>0</v>
      </c>
      <c r="P427">
        <f>IF(OR(P$1=":=",$A427=";"),"",INDEX('Main Template'!$J$22:$AN$505,Vacay_Template!$A427,Vacay_Template!P$1))</f>
        <v>0</v>
      </c>
      <c r="Q427">
        <f>IF(OR(Q$1=":=",$A427=";"),"",INDEX('Main Template'!$J$22:$AN$505,Vacay_Template!$A427,Vacay_Template!Q$1))</f>
        <v>0</v>
      </c>
      <c r="R427">
        <f>IF(OR(R$1=":=",$A427=";"),"",INDEX('Main Template'!$J$22:$AN$505,Vacay_Template!$A427,Vacay_Template!R$1))</f>
        <v>0</v>
      </c>
      <c r="S427">
        <f>IF(OR(S$1=":=",$A427=";"),"",INDEX('Main Template'!$J$22:$AN$505,Vacay_Template!$A427,Vacay_Template!S$1))</f>
        <v>0</v>
      </c>
      <c r="T427">
        <f>IF(OR(T$1=":=",$A427=";"),"",INDEX('Main Template'!$J$22:$AN$505,Vacay_Template!$A427,Vacay_Template!T$1))</f>
        <v>0</v>
      </c>
      <c r="U427">
        <f>IF(OR(U$1=":=",$A427=";"),"",INDEX('Main Template'!$J$22:$AN$505,Vacay_Template!$A427,Vacay_Template!U$1))</f>
        <v>0</v>
      </c>
      <c r="V427">
        <f>IF(OR(V$1=":=",$A427=";"),"",INDEX('Main Template'!$J$22:$AN$505,Vacay_Template!$A427,Vacay_Template!V$1))</f>
        <v>0</v>
      </c>
      <c r="W427">
        <f>IF(OR(W$1=":=",$A427=";"),"",INDEX('Main Template'!$J$22:$AN$505,Vacay_Template!$A427,Vacay_Template!W$1))</f>
        <v>0</v>
      </c>
      <c r="X427">
        <f>IF(OR(X$1=":=",$A427=";"),"",INDEX('Main Template'!$J$22:$AN$505,Vacay_Template!$A427,Vacay_Template!X$1))</f>
        <v>0</v>
      </c>
      <c r="Y427">
        <f>IF(OR(Y$1=":=",$A427=";"),"",INDEX('Main Template'!$J$22:$AN$505,Vacay_Template!$A427,Vacay_Template!Y$1))</f>
        <v>0</v>
      </c>
      <c r="Z427">
        <f>IF(OR(Z$1=":=",$A427=";"),"",INDEX('Main Template'!$J$22:$AN$505,Vacay_Template!$A427,Vacay_Template!Z$1))</f>
        <v>0</v>
      </c>
      <c r="AA427">
        <f>IF(OR(AA$1=":=",$A427=";"),"",INDEX('Main Template'!$J$22:$AN$505,Vacay_Template!$A427,Vacay_Template!AA$1))</f>
        <v>0</v>
      </c>
      <c r="AB427">
        <f>IF(OR(AB$1=":=",$A427=";"),"",INDEX('Main Template'!$J$22:$AN$505,Vacay_Template!$A427,Vacay_Template!AB$1))</f>
        <v>0</v>
      </c>
      <c r="AC427">
        <f>IF(OR(AC$1=":=",$A427=";"),"",INDEX('Main Template'!$J$22:$AN$505,Vacay_Template!$A427,Vacay_Template!AC$1))</f>
        <v>0</v>
      </c>
      <c r="AD427">
        <f>IF(OR(AD$1=":=",$A427=";"),"",INDEX('Main Template'!$J$22:$AN$505,Vacay_Template!$A427,Vacay_Template!AD$1))</f>
        <v>0</v>
      </c>
      <c r="AE427" t="str">
        <f>IF(OR(AE$1=":=",$A427=";"),"",INDEX('Main Template'!$J$22:$AN$505,Vacay_Template!$A427,Vacay_Template!AE$1))</f>
        <v/>
      </c>
      <c r="AF427" t="e">
        <f>IF(OR(AF$1=":=",$A427=";"),"",INDEX('Main Template'!$J$22:$AN$505,Vacay_Template!$A427,Vacay_Template!AF$1))</f>
        <v>#VALUE!</v>
      </c>
    </row>
    <row r="428" spans="1:32">
      <c r="A428">
        <f>IF(A427=";","",IF('Main Template'!I448&lt;='Main Template'!$F$9,'Main Template'!I448,";"))</f>
        <v>0</v>
      </c>
      <c r="B428">
        <f>IF(OR(B$1=":=",$A428=";"),"",INDEX('Main Template'!$J$22:$AN$505,Vacay_Template!$A428,Vacay_Template!B$1))</f>
        <v>0</v>
      </c>
      <c r="C428">
        <f>IF(OR(C$1=":=",$A428=";"),"",INDEX('Main Template'!$J$22:$AN$505,Vacay_Template!$A428,Vacay_Template!C$1))</f>
        <v>0</v>
      </c>
      <c r="D428">
        <f>IF(OR(D$1=":=",$A428=";"),"",INDEX('Main Template'!$J$22:$AN$505,Vacay_Template!$A428,Vacay_Template!D$1))</f>
        <v>0</v>
      </c>
      <c r="E428">
        <f>IF(OR(E$1=":=",$A428=";"),"",INDEX('Main Template'!$J$22:$AN$505,Vacay_Template!$A428,Vacay_Template!E$1))</f>
        <v>0</v>
      </c>
      <c r="F428">
        <f>IF(OR(F$1=":=",$A428=";"),"",INDEX('Main Template'!$J$22:$AN$505,Vacay_Template!$A428,Vacay_Template!F$1))</f>
        <v>0</v>
      </c>
      <c r="G428">
        <f>IF(OR(G$1=":=",$A428=";"),"",INDEX('Main Template'!$J$22:$AN$505,Vacay_Template!$A428,Vacay_Template!G$1))</f>
        <v>0</v>
      </c>
      <c r="H428">
        <f>IF(OR(H$1=":=",$A428=";"),"",INDEX('Main Template'!$J$22:$AN$505,Vacay_Template!$A428,Vacay_Template!H$1))</f>
        <v>0</v>
      </c>
      <c r="I428">
        <f>IF(OR(I$1=":=",$A428=";"),"",INDEX('Main Template'!$J$22:$AN$505,Vacay_Template!$A428,Vacay_Template!I$1))</f>
        <v>0</v>
      </c>
      <c r="J428">
        <f>IF(OR(J$1=":=",$A428=";"),"",INDEX('Main Template'!$J$22:$AN$505,Vacay_Template!$A428,Vacay_Template!J$1))</f>
        <v>0</v>
      </c>
      <c r="K428">
        <f>IF(OR(K$1=":=",$A428=";"),"",INDEX('Main Template'!$J$22:$AN$505,Vacay_Template!$A428,Vacay_Template!K$1))</f>
        <v>0</v>
      </c>
      <c r="L428">
        <f>IF(OR(L$1=":=",$A428=";"),"",INDEX('Main Template'!$J$22:$AN$505,Vacay_Template!$A428,Vacay_Template!L$1))</f>
        <v>0</v>
      </c>
      <c r="M428">
        <f>IF(OR(M$1=":=",$A428=";"),"",INDEX('Main Template'!$J$22:$AN$505,Vacay_Template!$A428,Vacay_Template!M$1))</f>
        <v>0</v>
      </c>
      <c r="N428">
        <f>IF(OR(N$1=":=",$A428=";"),"",INDEX('Main Template'!$J$22:$AN$505,Vacay_Template!$A428,Vacay_Template!N$1))</f>
        <v>0</v>
      </c>
      <c r="O428">
        <f>IF(OR(O$1=":=",$A428=";"),"",INDEX('Main Template'!$J$22:$AN$505,Vacay_Template!$A428,Vacay_Template!O$1))</f>
        <v>0</v>
      </c>
      <c r="P428">
        <f>IF(OR(P$1=":=",$A428=";"),"",INDEX('Main Template'!$J$22:$AN$505,Vacay_Template!$A428,Vacay_Template!P$1))</f>
        <v>0</v>
      </c>
      <c r="Q428">
        <f>IF(OR(Q$1=":=",$A428=";"),"",INDEX('Main Template'!$J$22:$AN$505,Vacay_Template!$A428,Vacay_Template!Q$1))</f>
        <v>0</v>
      </c>
      <c r="R428">
        <f>IF(OR(R$1=":=",$A428=";"),"",INDEX('Main Template'!$J$22:$AN$505,Vacay_Template!$A428,Vacay_Template!R$1))</f>
        <v>0</v>
      </c>
      <c r="S428">
        <f>IF(OR(S$1=":=",$A428=";"),"",INDEX('Main Template'!$J$22:$AN$505,Vacay_Template!$A428,Vacay_Template!S$1))</f>
        <v>0</v>
      </c>
      <c r="T428">
        <f>IF(OR(T$1=":=",$A428=";"),"",INDEX('Main Template'!$J$22:$AN$505,Vacay_Template!$A428,Vacay_Template!T$1))</f>
        <v>0</v>
      </c>
      <c r="U428">
        <f>IF(OR(U$1=":=",$A428=";"),"",INDEX('Main Template'!$J$22:$AN$505,Vacay_Template!$A428,Vacay_Template!U$1))</f>
        <v>0</v>
      </c>
      <c r="V428">
        <f>IF(OR(V$1=":=",$A428=";"),"",INDEX('Main Template'!$J$22:$AN$505,Vacay_Template!$A428,Vacay_Template!V$1))</f>
        <v>0</v>
      </c>
      <c r="W428">
        <f>IF(OR(W$1=":=",$A428=";"),"",INDEX('Main Template'!$J$22:$AN$505,Vacay_Template!$A428,Vacay_Template!W$1))</f>
        <v>0</v>
      </c>
      <c r="X428">
        <f>IF(OR(X$1=":=",$A428=";"),"",INDEX('Main Template'!$J$22:$AN$505,Vacay_Template!$A428,Vacay_Template!X$1))</f>
        <v>0</v>
      </c>
      <c r="Y428">
        <f>IF(OR(Y$1=":=",$A428=";"),"",INDEX('Main Template'!$J$22:$AN$505,Vacay_Template!$A428,Vacay_Template!Y$1))</f>
        <v>0</v>
      </c>
      <c r="Z428">
        <f>IF(OR(Z$1=":=",$A428=";"),"",INDEX('Main Template'!$J$22:$AN$505,Vacay_Template!$A428,Vacay_Template!Z$1))</f>
        <v>0</v>
      </c>
      <c r="AA428">
        <f>IF(OR(AA$1=":=",$A428=";"),"",INDEX('Main Template'!$J$22:$AN$505,Vacay_Template!$A428,Vacay_Template!AA$1))</f>
        <v>0</v>
      </c>
      <c r="AB428">
        <f>IF(OR(AB$1=":=",$A428=";"),"",INDEX('Main Template'!$J$22:$AN$505,Vacay_Template!$A428,Vacay_Template!AB$1))</f>
        <v>0</v>
      </c>
      <c r="AC428">
        <f>IF(OR(AC$1=":=",$A428=";"),"",INDEX('Main Template'!$J$22:$AN$505,Vacay_Template!$A428,Vacay_Template!AC$1))</f>
        <v>0</v>
      </c>
      <c r="AD428">
        <f>IF(OR(AD$1=":=",$A428=";"),"",INDEX('Main Template'!$J$22:$AN$505,Vacay_Template!$A428,Vacay_Template!AD$1))</f>
        <v>0</v>
      </c>
      <c r="AE428" t="str">
        <f>IF(OR(AE$1=":=",$A428=";"),"",INDEX('Main Template'!$J$22:$AN$505,Vacay_Template!$A428,Vacay_Template!AE$1))</f>
        <v/>
      </c>
      <c r="AF428" t="e">
        <f>IF(OR(AF$1=":=",$A428=";"),"",INDEX('Main Template'!$J$22:$AN$505,Vacay_Template!$A428,Vacay_Template!AF$1))</f>
        <v>#VALUE!</v>
      </c>
    </row>
    <row r="429" spans="1:32">
      <c r="A429">
        <f>IF(A428=";","",IF('Main Template'!I449&lt;='Main Template'!$F$9,'Main Template'!I449,";"))</f>
        <v>0</v>
      </c>
      <c r="B429">
        <f>IF(OR(B$1=":=",$A429=";"),"",INDEX('Main Template'!$J$22:$AN$505,Vacay_Template!$A429,Vacay_Template!B$1))</f>
        <v>0</v>
      </c>
      <c r="C429">
        <f>IF(OR(C$1=":=",$A429=";"),"",INDEX('Main Template'!$J$22:$AN$505,Vacay_Template!$A429,Vacay_Template!C$1))</f>
        <v>0</v>
      </c>
      <c r="D429">
        <f>IF(OR(D$1=":=",$A429=";"),"",INDEX('Main Template'!$J$22:$AN$505,Vacay_Template!$A429,Vacay_Template!D$1))</f>
        <v>0</v>
      </c>
      <c r="E429">
        <f>IF(OR(E$1=":=",$A429=";"),"",INDEX('Main Template'!$J$22:$AN$505,Vacay_Template!$A429,Vacay_Template!E$1))</f>
        <v>0</v>
      </c>
      <c r="F429">
        <f>IF(OR(F$1=":=",$A429=";"),"",INDEX('Main Template'!$J$22:$AN$505,Vacay_Template!$A429,Vacay_Template!F$1))</f>
        <v>0</v>
      </c>
      <c r="G429">
        <f>IF(OR(G$1=":=",$A429=";"),"",INDEX('Main Template'!$J$22:$AN$505,Vacay_Template!$A429,Vacay_Template!G$1))</f>
        <v>0</v>
      </c>
      <c r="H429">
        <f>IF(OR(H$1=":=",$A429=";"),"",INDEX('Main Template'!$J$22:$AN$505,Vacay_Template!$A429,Vacay_Template!H$1))</f>
        <v>0</v>
      </c>
      <c r="I429">
        <f>IF(OR(I$1=":=",$A429=";"),"",INDEX('Main Template'!$J$22:$AN$505,Vacay_Template!$A429,Vacay_Template!I$1))</f>
        <v>0</v>
      </c>
      <c r="J429">
        <f>IF(OR(J$1=":=",$A429=";"),"",INDEX('Main Template'!$J$22:$AN$505,Vacay_Template!$A429,Vacay_Template!J$1))</f>
        <v>0</v>
      </c>
      <c r="K429">
        <f>IF(OR(K$1=":=",$A429=";"),"",INDEX('Main Template'!$J$22:$AN$505,Vacay_Template!$A429,Vacay_Template!K$1))</f>
        <v>0</v>
      </c>
      <c r="L429">
        <f>IF(OR(L$1=":=",$A429=";"),"",INDEX('Main Template'!$J$22:$AN$505,Vacay_Template!$A429,Vacay_Template!L$1))</f>
        <v>0</v>
      </c>
      <c r="M429">
        <f>IF(OR(M$1=":=",$A429=";"),"",INDEX('Main Template'!$J$22:$AN$505,Vacay_Template!$A429,Vacay_Template!M$1))</f>
        <v>0</v>
      </c>
      <c r="N429">
        <f>IF(OR(N$1=":=",$A429=";"),"",INDEX('Main Template'!$J$22:$AN$505,Vacay_Template!$A429,Vacay_Template!N$1))</f>
        <v>0</v>
      </c>
      <c r="O429">
        <f>IF(OR(O$1=":=",$A429=";"),"",INDEX('Main Template'!$J$22:$AN$505,Vacay_Template!$A429,Vacay_Template!O$1))</f>
        <v>0</v>
      </c>
      <c r="P429">
        <f>IF(OR(P$1=":=",$A429=";"),"",INDEX('Main Template'!$J$22:$AN$505,Vacay_Template!$A429,Vacay_Template!P$1))</f>
        <v>0</v>
      </c>
      <c r="Q429">
        <f>IF(OR(Q$1=":=",$A429=";"),"",INDEX('Main Template'!$J$22:$AN$505,Vacay_Template!$A429,Vacay_Template!Q$1))</f>
        <v>0</v>
      </c>
      <c r="R429">
        <f>IF(OR(R$1=":=",$A429=";"),"",INDEX('Main Template'!$J$22:$AN$505,Vacay_Template!$A429,Vacay_Template!R$1))</f>
        <v>0</v>
      </c>
      <c r="S429">
        <f>IF(OR(S$1=":=",$A429=";"),"",INDEX('Main Template'!$J$22:$AN$505,Vacay_Template!$A429,Vacay_Template!S$1))</f>
        <v>0</v>
      </c>
      <c r="T429">
        <f>IF(OR(T$1=":=",$A429=";"),"",INDEX('Main Template'!$J$22:$AN$505,Vacay_Template!$A429,Vacay_Template!T$1))</f>
        <v>0</v>
      </c>
      <c r="U429">
        <f>IF(OR(U$1=":=",$A429=";"),"",INDEX('Main Template'!$J$22:$AN$505,Vacay_Template!$A429,Vacay_Template!U$1))</f>
        <v>0</v>
      </c>
      <c r="V429">
        <f>IF(OR(V$1=":=",$A429=";"),"",INDEX('Main Template'!$J$22:$AN$505,Vacay_Template!$A429,Vacay_Template!V$1))</f>
        <v>0</v>
      </c>
      <c r="W429">
        <f>IF(OR(W$1=":=",$A429=";"),"",INDEX('Main Template'!$J$22:$AN$505,Vacay_Template!$A429,Vacay_Template!W$1))</f>
        <v>0</v>
      </c>
      <c r="X429">
        <f>IF(OR(X$1=":=",$A429=";"),"",INDEX('Main Template'!$J$22:$AN$505,Vacay_Template!$A429,Vacay_Template!X$1))</f>
        <v>0</v>
      </c>
      <c r="Y429">
        <f>IF(OR(Y$1=":=",$A429=";"),"",INDEX('Main Template'!$J$22:$AN$505,Vacay_Template!$A429,Vacay_Template!Y$1))</f>
        <v>0</v>
      </c>
      <c r="Z429">
        <f>IF(OR(Z$1=":=",$A429=";"),"",INDEX('Main Template'!$J$22:$AN$505,Vacay_Template!$A429,Vacay_Template!Z$1))</f>
        <v>0</v>
      </c>
      <c r="AA429">
        <f>IF(OR(AA$1=":=",$A429=";"),"",INDEX('Main Template'!$J$22:$AN$505,Vacay_Template!$A429,Vacay_Template!AA$1))</f>
        <v>0</v>
      </c>
      <c r="AB429">
        <f>IF(OR(AB$1=":=",$A429=";"),"",INDEX('Main Template'!$J$22:$AN$505,Vacay_Template!$A429,Vacay_Template!AB$1))</f>
        <v>0</v>
      </c>
      <c r="AC429">
        <f>IF(OR(AC$1=":=",$A429=";"),"",INDEX('Main Template'!$J$22:$AN$505,Vacay_Template!$A429,Vacay_Template!AC$1))</f>
        <v>0</v>
      </c>
      <c r="AD429">
        <f>IF(OR(AD$1=":=",$A429=";"),"",INDEX('Main Template'!$J$22:$AN$505,Vacay_Template!$A429,Vacay_Template!AD$1))</f>
        <v>0</v>
      </c>
      <c r="AE429" t="str">
        <f>IF(OR(AE$1=":=",$A429=";"),"",INDEX('Main Template'!$J$22:$AN$505,Vacay_Template!$A429,Vacay_Template!AE$1))</f>
        <v/>
      </c>
      <c r="AF429" t="e">
        <f>IF(OR(AF$1=":=",$A429=";"),"",INDEX('Main Template'!$J$22:$AN$505,Vacay_Template!$A429,Vacay_Template!AF$1))</f>
        <v>#VALUE!</v>
      </c>
    </row>
    <row r="430" spans="1:32">
      <c r="A430">
        <f>IF(A429=";","",IF('Main Template'!I450&lt;='Main Template'!$F$9,'Main Template'!I450,";"))</f>
        <v>0</v>
      </c>
      <c r="B430">
        <f>IF(OR(B$1=":=",$A430=";"),"",INDEX('Main Template'!$J$22:$AN$505,Vacay_Template!$A430,Vacay_Template!B$1))</f>
        <v>0</v>
      </c>
      <c r="C430">
        <f>IF(OR(C$1=":=",$A430=";"),"",INDEX('Main Template'!$J$22:$AN$505,Vacay_Template!$A430,Vacay_Template!C$1))</f>
        <v>0</v>
      </c>
      <c r="D430">
        <f>IF(OR(D$1=":=",$A430=";"),"",INDEX('Main Template'!$J$22:$AN$505,Vacay_Template!$A430,Vacay_Template!D$1))</f>
        <v>0</v>
      </c>
      <c r="E430">
        <f>IF(OR(E$1=":=",$A430=";"),"",INDEX('Main Template'!$J$22:$AN$505,Vacay_Template!$A430,Vacay_Template!E$1))</f>
        <v>0</v>
      </c>
      <c r="F430">
        <f>IF(OR(F$1=":=",$A430=";"),"",INDEX('Main Template'!$J$22:$AN$505,Vacay_Template!$A430,Vacay_Template!F$1))</f>
        <v>0</v>
      </c>
      <c r="G430">
        <f>IF(OR(G$1=":=",$A430=";"),"",INDEX('Main Template'!$J$22:$AN$505,Vacay_Template!$A430,Vacay_Template!G$1))</f>
        <v>0</v>
      </c>
      <c r="H430">
        <f>IF(OR(H$1=":=",$A430=";"),"",INDEX('Main Template'!$J$22:$AN$505,Vacay_Template!$A430,Vacay_Template!H$1))</f>
        <v>0</v>
      </c>
      <c r="I430">
        <f>IF(OR(I$1=":=",$A430=";"),"",INDEX('Main Template'!$J$22:$AN$505,Vacay_Template!$A430,Vacay_Template!I$1))</f>
        <v>0</v>
      </c>
      <c r="J430">
        <f>IF(OR(J$1=":=",$A430=";"),"",INDEX('Main Template'!$J$22:$AN$505,Vacay_Template!$A430,Vacay_Template!J$1))</f>
        <v>0</v>
      </c>
      <c r="K430">
        <f>IF(OR(K$1=":=",$A430=";"),"",INDEX('Main Template'!$J$22:$AN$505,Vacay_Template!$A430,Vacay_Template!K$1))</f>
        <v>0</v>
      </c>
      <c r="L430">
        <f>IF(OR(L$1=":=",$A430=";"),"",INDEX('Main Template'!$J$22:$AN$505,Vacay_Template!$A430,Vacay_Template!L$1))</f>
        <v>0</v>
      </c>
      <c r="M430">
        <f>IF(OR(M$1=":=",$A430=";"),"",INDEX('Main Template'!$J$22:$AN$505,Vacay_Template!$A430,Vacay_Template!M$1))</f>
        <v>0</v>
      </c>
      <c r="N430">
        <f>IF(OR(N$1=":=",$A430=";"),"",INDEX('Main Template'!$J$22:$AN$505,Vacay_Template!$A430,Vacay_Template!N$1))</f>
        <v>0</v>
      </c>
      <c r="O430">
        <f>IF(OR(O$1=":=",$A430=";"),"",INDEX('Main Template'!$J$22:$AN$505,Vacay_Template!$A430,Vacay_Template!O$1))</f>
        <v>0</v>
      </c>
      <c r="P430">
        <f>IF(OR(P$1=":=",$A430=";"),"",INDEX('Main Template'!$J$22:$AN$505,Vacay_Template!$A430,Vacay_Template!P$1))</f>
        <v>0</v>
      </c>
      <c r="Q430">
        <f>IF(OR(Q$1=":=",$A430=";"),"",INDEX('Main Template'!$J$22:$AN$505,Vacay_Template!$A430,Vacay_Template!Q$1))</f>
        <v>0</v>
      </c>
      <c r="R430">
        <f>IF(OR(R$1=":=",$A430=";"),"",INDEX('Main Template'!$J$22:$AN$505,Vacay_Template!$A430,Vacay_Template!R$1))</f>
        <v>0</v>
      </c>
      <c r="S430">
        <f>IF(OR(S$1=":=",$A430=";"),"",INDEX('Main Template'!$J$22:$AN$505,Vacay_Template!$A430,Vacay_Template!S$1))</f>
        <v>0</v>
      </c>
      <c r="T430">
        <f>IF(OR(T$1=":=",$A430=";"),"",INDEX('Main Template'!$J$22:$AN$505,Vacay_Template!$A430,Vacay_Template!T$1))</f>
        <v>0</v>
      </c>
      <c r="U430">
        <f>IF(OR(U$1=":=",$A430=";"),"",INDEX('Main Template'!$J$22:$AN$505,Vacay_Template!$A430,Vacay_Template!U$1))</f>
        <v>0</v>
      </c>
      <c r="V430">
        <f>IF(OR(V$1=":=",$A430=";"),"",INDEX('Main Template'!$J$22:$AN$505,Vacay_Template!$A430,Vacay_Template!V$1))</f>
        <v>0</v>
      </c>
      <c r="W430">
        <f>IF(OR(W$1=":=",$A430=";"),"",INDEX('Main Template'!$J$22:$AN$505,Vacay_Template!$A430,Vacay_Template!W$1))</f>
        <v>0</v>
      </c>
      <c r="X430">
        <f>IF(OR(X$1=":=",$A430=";"),"",INDEX('Main Template'!$J$22:$AN$505,Vacay_Template!$A430,Vacay_Template!X$1))</f>
        <v>0</v>
      </c>
      <c r="Y430">
        <f>IF(OR(Y$1=":=",$A430=";"),"",INDEX('Main Template'!$J$22:$AN$505,Vacay_Template!$A430,Vacay_Template!Y$1))</f>
        <v>0</v>
      </c>
      <c r="Z430">
        <f>IF(OR(Z$1=":=",$A430=";"),"",INDEX('Main Template'!$J$22:$AN$505,Vacay_Template!$A430,Vacay_Template!Z$1))</f>
        <v>0</v>
      </c>
      <c r="AA430">
        <f>IF(OR(AA$1=":=",$A430=";"),"",INDEX('Main Template'!$J$22:$AN$505,Vacay_Template!$A430,Vacay_Template!AA$1))</f>
        <v>0</v>
      </c>
      <c r="AB430">
        <f>IF(OR(AB$1=":=",$A430=";"),"",INDEX('Main Template'!$J$22:$AN$505,Vacay_Template!$A430,Vacay_Template!AB$1))</f>
        <v>0</v>
      </c>
      <c r="AC430">
        <f>IF(OR(AC$1=":=",$A430=";"),"",INDEX('Main Template'!$J$22:$AN$505,Vacay_Template!$A430,Vacay_Template!AC$1))</f>
        <v>0</v>
      </c>
      <c r="AD430">
        <f>IF(OR(AD$1=":=",$A430=";"),"",INDEX('Main Template'!$J$22:$AN$505,Vacay_Template!$A430,Vacay_Template!AD$1))</f>
        <v>0</v>
      </c>
      <c r="AE430" t="str">
        <f>IF(OR(AE$1=":=",$A430=";"),"",INDEX('Main Template'!$J$22:$AN$505,Vacay_Template!$A430,Vacay_Template!AE$1))</f>
        <v/>
      </c>
      <c r="AF430" t="e">
        <f>IF(OR(AF$1=":=",$A430=";"),"",INDEX('Main Template'!$J$22:$AN$505,Vacay_Template!$A430,Vacay_Template!AF$1))</f>
        <v>#VALUE!</v>
      </c>
    </row>
    <row r="431" spans="1:32">
      <c r="A431">
        <f>IF(A430=";","",IF('Main Template'!I451&lt;='Main Template'!$F$9,'Main Template'!I451,";"))</f>
        <v>0</v>
      </c>
      <c r="B431">
        <f>IF(OR(B$1=":=",$A431=";"),"",INDEX('Main Template'!$J$22:$AN$505,Vacay_Template!$A431,Vacay_Template!B$1))</f>
        <v>0</v>
      </c>
      <c r="C431">
        <f>IF(OR(C$1=":=",$A431=";"),"",INDEX('Main Template'!$J$22:$AN$505,Vacay_Template!$A431,Vacay_Template!C$1))</f>
        <v>0</v>
      </c>
      <c r="D431">
        <f>IF(OR(D$1=":=",$A431=";"),"",INDEX('Main Template'!$J$22:$AN$505,Vacay_Template!$A431,Vacay_Template!D$1))</f>
        <v>0</v>
      </c>
      <c r="E431">
        <f>IF(OR(E$1=":=",$A431=";"),"",INDEX('Main Template'!$J$22:$AN$505,Vacay_Template!$A431,Vacay_Template!E$1))</f>
        <v>0</v>
      </c>
      <c r="F431">
        <f>IF(OR(F$1=":=",$A431=";"),"",INDEX('Main Template'!$J$22:$AN$505,Vacay_Template!$A431,Vacay_Template!F$1))</f>
        <v>0</v>
      </c>
      <c r="G431">
        <f>IF(OR(G$1=":=",$A431=";"),"",INDEX('Main Template'!$J$22:$AN$505,Vacay_Template!$A431,Vacay_Template!G$1))</f>
        <v>0</v>
      </c>
      <c r="H431">
        <f>IF(OR(H$1=":=",$A431=";"),"",INDEX('Main Template'!$J$22:$AN$505,Vacay_Template!$A431,Vacay_Template!H$1))</f>
        <v>0</v>
      </c>
      <c r="I431">
        <f>IF(OR(I$1=":=",$A431=";"),"",INDEX('Main Template'!$J$22:$AN$505,Vacay_Template!$A431,Vacay_Template!I$1))</f>
        <v>0</v>
      </c>
      <c r="J431">
        <f>IF(OR(J$1=":=",$A431=";"),"",INDEX('Main Template'!$J$22:$AN$505,Vacay_Template!$A431,Vacay_Template!J$1))</f>
        <v>0</v>
      </c>
      <c r="K431">
        <f>IF(OR(K$1=":=",$A431=";"),"",INDEX('Main Template'!$J$22:$AN$505,Vacay_Template!$A431,Vacay_Template!K$1))</f>
        <v>0</v>
      </c>
      <c r="L431">
        <f>IF(OR(L$1=":=",$A431=";"),"",INDEX('Main Template'!$J$22:$AN$505,Vacay_Template!$A431,Vacay_Template!L$1))</f>
        <v>0</v>
      </c>
      <c r="M431">
        <f>IF(OR(M$1=":=",$A431=";"),"",INDEX('Main Template'!$J$22:$AN$505,Vacay_Template!$A431,Vacay_Template!M$1))</f>
        <v>0</v>
      </c>
      <c r="N431">
        <f>IF(OR(N$1=":=",$A431=";"),"",INDEX('Main Template'!$J$22:$AN$505,Vacay_Template!$A431,Vacay_Template!N$1))</f>
        <v>0</v>
      </c>
      <c r="O431">
        <f>IF(OR(O$1=":=",$A431=";"),"",INDEX('Main Template'!$J$22:$AN$505,Vacay_Template!$A431,Vacay_Template!O$1))</f>
        <v>0</v>
      </c>
      <c r="P431">
        <f>IF(OR(P$1=":=",$A431=";"),"",INDEX('Main Template'!$J$22:$AN$505,Vacay_Template!$A431,Vacay_Template!P$1))</f>
        <v>0</v>
      </c>
      <c r="Q431">
        <f>IF(OR(Q$1=":=",$A431=";"),"",INDEX('Main Template'!$J$22:$AN$505,Vacay_Template!$A431,Vacay_Template!Q$1))</f>
        <v>0</v>
      </c>
      <c r="R431">
        <f>IF(OR(R$1=":=",$A431=";"),"",INDEX('Main Template'!$J$22:$AN$505,Vacay_Template!$A431,Vacay_Template!R$1))</f>
        <v>0</v>
      </c>
      <c r="S431">
        <f>IF(OR(S$1=":=",$A431=";"),"",INDEX('Main Template'!$J$22:$AN$505,Vacay_Template!$A431,Vacay_Template!S$1))</f>
        <v>0</v>
      </c>
      <c r="T431">
        <f>IF(OR(T$1=":=",$A431=";"),"",INDEX('Main Template'!$J$22:$AN$505,Vacay_Template!$A431,Vacay_Template!T$1))</f>
        <v>0</v>
      </c>
      <c r="U431">
        <f>IF(OR(U$1=":=",$A431=";"),"",INDEX('Main Template'!$J$22:$AN$505,Vacay_Template!$A431,Vacay_Template!U$1))</f>
        <v>0</v>
      </c>
      <c r="V431">
        <f>IF(OR(V$1=":=",$A431=";"),"",INDEX('Main Template'!$J$22:$AN$505,Vacay_Template!$A431,Vacay_Template!V$1))</f>
        <v>0</v>
      </c>
      <c r="W431">
        <f>IF(OR(W$1=":=",$A431=";"),"",INDEX('Main Template'!$J$22:$AN$505,Vacay_Template!$A431,Vacay_Template!W$1))</f>
        <v>0</v>
      </c>
      <c r="X431">
        <f>IF(OR(X$1=":=",$A431=";"),"",INDEX('Main Template'!$J$22:$AN$505,Vacay_Template!$A431,Vacay_Template!X$1))</f>
        <v>0</v>
      </c>
      <c r="Y431">
        <f>IF(OR(Y$1=":=",$A431=";"),"",INDEX('Main Template'!$J$22:$AN$505,Vacay_Template!$A431,Vacay_Template!Y$1))</f>
        <v>0</v>
      </c>
      <c r="Z431">
        <f>IF(OR(Z$1=":=",$A431=";"),"",INDEX('Main Template'!$J$22:$AN$505,Vacay_Template!$A431,Vacay_Template!Z$1))</f>
        <v>0</v>
      </c>
      <c r="AA431">
        <f>IF(OR(AA$1=":=",$A431=";"),"",INDEX('Main Template'!$J$22:$AN$505,Vacay_Template!$A431,Vacay_Template!AA$1))</f>
        <v>0</v>
      </c>
      <c r="AB431">
        <f>IF(OR(AB$1=":=",$A431=";"),"",INDEX('Main Template'!$J$22:$AN$505,Vacay_Template!$A431,Vacay_Template!AB$1))</f>
        <v>0</v>
      </c>
      <c r="AC431">
        <f>IF(OR(AC$1=":=",$A431=";"),"",INDEX('Main Template'!$J$22:$AN$505,Vacay_Template!$A431,Vacay_Template!AC$1))</f>
        <v>0</v>
      </c>
      <c r="AD431">
        <f>IF(OR(AD$1=":=",$A431=";"),"",INDEX('Main Template'!$J$22:$AN$505,Vacay_Template!$A431,Vacay_Template!AD$1))</f>
        <v>0</v>
      </c>
      <c r="AE431" t="str">
        <f>IF(OR(AE$1=":=",$A431=";"),"",INDEX('Main Template'!$J$22:$AN$505,Vacay_Template!$A431,Vacay_Template!AE$1))</f>
        <v/>
      </c>
      <c r="AF431" t="e">
        <f>IF(OR(AF$1=":=",$A431=";"),"",INDEX('Main Template'!$J$22:$AN$505,Vacay_Template!$A431,Vacay_Template!AF$1))</f>
        <v>#VALUE!</v>
      </c>
    </row>
    <row r="432" spans="1:32">
      <c r="A432">
        <f>IF(A431=";","",IF('Main Template'!I452&lt;='Main Template'!$F$9,'Main Template'!I452,";"))</f>
        <v>0</v>
      </c>
      <c r="B432">
        <f>IF(OR(B$1=":=",$A432=";"),"",INDEX('Main Template'!$J$22:$AN$505,Vacay_Template!$A432,Vacay_Template!B$1))</f>
        <v>0</v>
      </c>
      <c r="C432">
        <f>IF(OR(C$1=":=",$A432=";"),"",INDEX('Main Template'!$J$22:$AN$505,Vacay_Template!$A432,Vacay_Template!C$1))</f>
        <v>0</v>
      </c>
      <c r="D432">
        <f>IF(OR(D$1=":=",$A432=";"),"",INDEX('Main Template'!$J$22:$AN$505,Vacay_Template!$A432,Vacay_Template!D$1))</f>
        <v>0</v>
      </c>
      <c r="E432">
        <f>IF(OR(E$1=":=",$A432=";"),"",INDEX('Main Template'!$J$22:$AN$505,Vacay_Template!$A432,Vacay_Template!E$1))</f>
        <v>0</v>
      </c>
      <c r="F432">
        <f>IF(OR(F$1=":=",$A432=";"),"",INDEX('Main Template'!$J$22:$AN$505,Vacay_Template!$A432,Vacay_Template!F$1))</f>
        <v>0</v>
      </c>
      <c r="G432">
        <f>IF(OR(G$1=":=",$A432=";"),"",INDEX('Main Template'!$J$22:$AN$505,Vacay_Template!$A432,Vacay_Template!G$1))</f>
        <v>0</v>
      </c>
      <c r="H432">
        <f>IF(OR(H$1=":=",$A432=";"),"",INDEX('Main Template'!$J$22:$AN$505,Vacay_Template!$A432,Vacay_Template!H$1))</f>
        <v>0</v>
      </c>
      <c r="I432">
        <f>IF(OR(I$1=":=",$A432=";"),"",INDEX('Main Template'!$J$22:$AN$505,Vacay_Template!$A432,Vacay_Template!I$1))</f>
        <v>0</v>
      </c>
      <c r="J432">
        <f>IF(OR(J$1=":=",$A432=";"),"",INDEX('Main Template'!$J$22:$AN$505,Vacay_Template!$A432,Vacay_Template!J$1))</f>
        <v>0</v>
      </c>
      <c r="K432">
        <f>IF(OR(K$1=":=",$A432=";"),"",INDEX('Main Template'!$J$22:$AN$505,Vacay_Template!$A432,Vacay_Template!K$1))</f>
        <v>0</v>
      </c>
      <c r="L432">
        <f>IF(OR(L$1=":=",$A432=";"),"",INDEX('Main Template'!$J$22:$AN$505,Vacay_Template!$A432,Vacay_Template!L$1))</f>
        <v>0</v>
      </c>
      <c r="M432">
        <f>IF(OR(M$1=":=",$A432=";"),"",INDEX('Main Template'!$J$22:$AN$505,Vacay_Template!$A432,Vacay_Template!M$1))</f>
        <v>0</v>
      </c>
      <c r="N432">
        <f>IF(OR(N$1=":=",$A432=";"),"",INDEX('Main Template'!$J$22:$AN$505,Vacay_Template!$A432,Vacay_Template!N$1))</f>
        <v>0</v>
      </c>
      <c r="O432">
        <f>IF(OR(O$1=":=",$A432=";"),"",INDEX('Main Template'!$J$22:$AN$505,Vacay_Template!$A432,Vacay_Template!O$1))</f>
        <v>0</v>
      </c>
      <c r="P432">
        <f>IF(OR(P$1=":=",$A432=";"),"",INDEX('Main Template'!$J$22:$AN$505,Vacay_Template!$A432,Vacay_Template!P$1))</f>
        <v>0</v>
      </c>
      <c r="Q432">
        <f>IF(OR(Q$1=":=",$A432=";"),"",INDEX('Main Template'!$J$22:$AN$505,Vacay_Template!$A432,Vacay_Template!Q$1))</f>
        <v>0</v>
      </c>
      <c r="R432">
        <f>IF(OR(R$1=":=",$A432=";"),"",INDEX('Main Template'!$J$22:$AN$505,Vacay_Template!$A432,Vacay_Template!R$1))</f>
        <v>0</v>
      </c>
      <c r="S432">
        <f>IF(OR(S$1=":=",$A432=";"),"",INDEX('Main Template'!$J$22:$AN$505,Vacay_Template!$A432,Vacay_Template!S$1))</f>
        <v>0</v>
      </c>
      <c r="T432">
        <f>IF(OR(T$1=":=",$A432=";"),"",INDEX('Main Template'!$J$22:$AN$505,Vacay_Template!$A432,Vacay_Template!T$1))</f>
        <v>0</v>
      </c>
      <c r="U432">
        <f>IF(OR(U$1=":=",$A432=";"),"",INDEX('Main Template'!$J$22:$AN$505,Vacay_Template!$A432,Vacay_Template!U$1))</f>
        <v>0</v>
      </c>
      <c r="V432">
        <f>IF(OR(V$1=":=",$A432=";"),"",INDEX('Main Template'!$J$22:$AN$505,Vacay_Template!$A432,Vacay_Template!V$1))</f>
        <v>0</v>
      </c>
      <c r="W432">
        <f>IF(OR(W$1=":=",$A432=";"),"",INDEX('Main Template'!$J$22:$AN$505,Vacay_Template!$A432,Vacay_Template!W$1))</f>
        <v>0</v>
      </c>
      <c r="X432">
        <f>IF(OR(X$1=":=",$A432=";"),"",INDEX('Main Template'!$J$22:$AN$505,Vacay_Template!$A432,Vacay_Template!X$1))</f>
        <v>0</v>
      </c>
      <c r="Y432">
        <f>IF(OR(Y$1=":=",$A432=";"),"",INDEX('Main Template'!$J$22:$AN$505,Vacay_Template!$A432,Vacay_Template!Y$1))</f>
        <v>0</v>
      </c>
      <c r="Z432">
        <f>IF(OR(Z$1=":=",$A432=";"),"",INDEX('Main Template'!$J$22:$AN$505,Vacay_Template!$A432,Vacay_Template!Z$1))</f>
        <v>0</v>
      </c>
      <c r="AA432">
        <f>IF(OR(AA$1=":=",$A432=";"),"",INDEX('Main Template'!$J$22:$AN$505,Vacay_Template!$A432,Vacay_Template!AA$1))</f>
        <v>0</v>
      </c>
      <c r="AB432">
        <f>IF(OR(AB$1=":=",$A432=";"),"",INDEX('Main Template'!$J$22:$AN$505,Vacay_Template!$A432,Vacay_Template!AB$1))</f>
        <v>0</v>
      </c>
      <c r="AC432">
        <f>IF(OR(AC$1=":=",$A432=";"),"",INDEX('Main Template'!$J$22:$AN$505,Vacay_Template!$A432,Vacay_Template!AC$1))</f>
        <v>0</v>
      </c>
      <c r="AD432">
        <f>IF(OR(AD$1=":=",$A432=";"),"",INDEX('Main Template'!$J$22:$AN$505,Vacay_Template!$A432,Vacay_Template!AD$1))</f>
        <v>0</v>
      </c>
      <c r="AE432" t="str">
        <f>IF(OR(AE$1=":=",$A432=";"),"",INDEX('Main Template'!$J$22:$AN$505,Vacay_Template!$A432,Vacay_Template!AE$1))</f>
        <v/>
      </c>
      <c r="AF432" t="e">
        <f>IF(OR(AF$1=":=",$A432=";"),"",INDEX('Main Template'!$J$22:$AN$505,Vacay_Template!$A432,Vacay_Template!AF$1))</f>
        <v>#VALUE!</v>
      </c>
    </row>
    <row r="433" spans="1:32">
      <c r="A433">
        <f>IF(A432=";","",IF('Main Template'!I453&lt;='Main Template'!$F$9,'Main Template'!I453,";"))</f>
        <v>0</v>
      </c>
      <c r="B433">
        <f>IF(OR(B$1=":=",$A433=";"),"",INDEX('Main Template'!$J$22:$AN$505,Vacay_Template!$A433,Vacay_Template!B$1))</f>
        <v>0</v>
      </c>
      <c r="C433">
        <f>IF(OR(C$1=":=",$A433=";"),"",INDEX('Main Template'!$J$22:$AN$505,Vacay_Template!$A433,Vacay_Template!C$1))</f>
        <v>0</v>
      </c>
      <c r="D433">
        <f>IF(OR(D$1=":=",$A433=";"),"",INDEX('Main Template'!$J$22:$AN$505,Vacay_Template!$A433,Vacay_Template!D$1))</f>
        <v>0</v>
      </c>
      <c r="E433">
        <f>IF(OR(E$1=":=",$A433=";"),"",INDEX('Main Template'!$J$22:$AN$505,Vacay_Template!$A433,Vacay_Template!E$1))</f>
        <v>0</v>
      </c>
      <c r="F433">
        <f>IF(OR(F$1=":=",$A433=";"),"",INDEX('Main Template'!$J$22:$AN$505,Vacay_Template!$A433,Vacay_Template!F$1))</f>
        <v>0</v>
      </c>
      <c r="G433">
        <f>IF(OR(G$1=":=",$A433=";"),"",INDEX('Main Template'!$J$22:$AN$505,Vacay_Template!$A433,Vacay_Template!G$1))</f>
        <v>0</v>
      </c>
      <c r="H433">
        <f>IF(OR(H$1=":=",$A433=";"),"",INDEX('Main Template'!$J$22:$AN$505,Vacay_Template!$A433,Vacay_Template!H$1))</f>
        <v>0</v>
      </c>
      <c r="I433">
        <f>IF(OR(I$1=":=",$A433=";"),"",INDEX('Main Template'!$J$22:$AN$505,Vacay_Template!$A433,Vacay_Template!I$1))</f>
        <v>0</v>
      </c>
      <c r="J433">
        <f>IF(OR(J$1=":=",$A433=";"),"",INDEX('Main Template'!$J$22:$AN$505,Vacay_Template!$A433,Vacay_Template!J$1))</f>
        <v>0</v>
      </c>
      <c r="K433">
        <f>IF(OR(K$1=":=",$A433=";"),"",INDEX('Main Template'!$J$22:$AN$505,Vacay_Template!$A433,Vacay_Template!K$1))</f>
        <v>0</v>
      </c>
      <c r="L433">
        <f>IF(OR(L$1=":=",$A433=";"),"",INDEX('Main Template'!$J$22:$AN$505,Vacay_Template!$A433,Vacay_Template!L$1))</f>
        <v>0</v>
      </c>
      <c r="M433">
        <f>IF(OR(M$1=":=",$A433=";"),"",INDEX('Main Template'!$J$22:$AN$505,Vacay_Template!$A433,Vacay_Template!M$1))</f>
        <v>0</v>
      </c>
      <c r="N433">
        <f>IF(OR(N$1=":=",$A433=";"),"",INDEX('Main Template'!$J$22:$AN$505,Vacay_Template!$A433,Vacay_Template!N$1))</f>
        <v>0</v>
      </c>
      <c r="O433">
        <f>IF(OR(O$1=":=",$A433=";"),"",INDEX('Main Template'!$J$22:$AN$505,Vacay_Template!$A433,Vacay_Template!O$1))</f>
        <v>0</v>
      </c>
      <c r="P433">
        <f>IF(OR(P$1=":=",$A433=";"),"",INDEX('Main Template'!$J$22:$AN$505,Vacay_Template!$A433,Vacay_Template!P$1))</f>
        <v>0</v>
      </c>
      <c r="Q433">
        <f>IF(OR(Q$1=":=",$A433=";"),"",INDEX('Main Template'!$J$22:$AN$505,Vacay_Template!$A433,Vacay_Template!Q$1))</f>
        <v>0</v>
      </c>
      <c r="R433">
        <f>IF(OR(R$1=":=",$A433=";"),"",INDEX('Main Template'!$J$22:$AN$505,Vacay_Template!$A433,Vacay_Template!R$1))</f>
        <v>0</v>
      </c>
      <c r="S433">
        <f>IF(OR(S$1=":=",$A433=";"),"",INDEX('Main Template'!$J$22:$AN$505,Vacay_Template!$A433,Vacay_Template!S$1))</f>
        <v>0</v>
      </c>
      <c r="T433">
        <f>IF(OR(T$1=":=",$A433=";"),"",INDEX('Main Template'!$J$22:$AN$505,Vacay_Template!$A433,Vacay_Template!T$1))</f>
        <v>0</v>
      </c>
      <c r="U433">
        <f>IF(OR(U$1=":=",$A433=";"),"",INDEX('Main Template'!$J$22:$AN$505,Vacay_Template!$A433,Vacay_Template!U$1))</f>
        <v>0</v>
      </c>
      <c r="V433">
        <f>IF(OR(V$1=":=",$A433=";"),"",INDEX('Main Template'!$J$22:$AN$505,Vacay_Template!$A433,Vacay_Template!V$1))</f>
        <v>0</v>
      </c>
      <c r="W433">
        <f>IF(OR(W$1=":=",$A433=";"),"",INDEX('Main Template'!$J$22:$AN$505,Vacay_Template!$A433,Vacay_Template!W$1))</f>
        <v>0</v>
      </c>
      <c r="X433">
        <f>IF(OR(X$1=":=",$A433=";"),"",INDEX('Main Template'!$J$22:$AN$505,Vacay_Template!$A433,Vacay_Template!X$1))</f>
        <v>0</v>
      </c>
      <c r="Y433">
        <f>IF(OR(Y$1=":=",$A433=";"),"",INDEX('Main Template'!$J$22:$AN$505,Vacay_Template!$A433,Vacay_Template!Y$1))</f>
        <v>0</v>
      </c>
      <c r="Z433">
        <f>IF(OR(Z$1=":=",$A433=";"),"",INDEX('Main Template'!$J$22:$AN$505,Vacay_Template!$A433,Vacay_Template!Z$1))</f>
        <v>0</v>
      </c>
      <c r="AA433">
        <f>IF(OR(AA$1=":=",$A433=";"),"",INDEX('Main Template'!$J$22:$AN$505,Vacay_Template!$A433,Vacay_Template!AA$1))</f>
        <v>0</v>
      </c>
      <c r="AB433">
        <f>IF(OR(AB$1=":=",$A433=";"),"",INDEX('Main Template'!$J$22:$AN$505,Vacay_Template!$A433,Vacay_Template!AB$1))</f>
        <v>0</v>
      </c>
      <c r="AC433">
        <f>IF(OR(AC$1=":=",$A433=";"),"",INDEX('Main Template'!$J$22:$AN$505,Vacay_Template!$A433,Vacay_Template!AC$1))</f>
        <v>0</v>
      </c>
      <c r="AD433">
        <f>IF(OR(AD$1=":=",$A433=";"),"",INDEX('Main Template'!$J$22:$AN$505,Vacay_Template!$A433,Vacay_Template!AD$1))</f>
        <v>0</v>
      </c>
      <c r="AE433" t="str">
        <f>IF(OR(AE$1=":=",$A433=";"),"",INDEX('Main Template'!$J$22:$AN$505,Vacay_Template!$A433,Vacay_Template!AE$1))</f>
        <v/>
      </c>
      <c r="AF433" t="e">
        <f>IF(OR(AF$1=":=",$A433=";"),"",INDEX('Main Template'!$J$22:$AN$505,Vacay_Template!$A433,Vacay_Template!AF$1))</f>
        <v>#VALUE!</v>
      </c>
    </row>
    <row r="434" spans="1:32">
      <c r="A434">
        <f>IF(A433=";","",IF('Main Template'!I454&lt;='Main Template'!$F$9,'Main Template'!I454,";"))</f>
        <v>0</v>
      </c>
      <c r="B434">
        <f>IF(OR(B$1=":=",$A434=";"),"",INDEX('Main Template'!$J$22:$AN$505,Vacay_Template!$A434,Vacay_Template!B$1))</f>
        <v>0</v>
      </c>
      <c r="C434">
        <f>IF(OR(C$1=":=",$A434=";"),"",INDEX('Main Template'!$J$22:$AN$505,Vacay_Template!$A434,Vacay_Template!C$1))</f>
        <v>0</v>
      </c>
      <c r="D434">
        <f>IF(OR(D$1=":=",$A434=";"),"",INDEX('Main Template'!$J$22:$AN$505,Vacay_Template!$A434,Vacay_Template!D$1))</f>
        <v>0</v>
      </c>
      <c r="E434">
        <f>IF(OR(E$1=":=",$A434=";"),"",INDEX('Main Template'!$J$22:$AN$505,Vacay_Template!$A434,Vacay_Template!E$1))</f>
        <v>0</v>
      </c>
      <c r="F434">
        <f>IF(OR(F$1=":=",$A434=";"),"",INDEX('Main Template'!$J$22:$AN$505,Vacay_Template!$A434,Vacay_Template!F$1))</f>
        <v>0</v>
      </c>
      <c r="G434">
        <f>IF(OR(G$1=":=",$A434=";"),"",INDEX('Main Template'!$J$22:$AN$505,Vacay_Template!$A434,Vacay_Template!G$1))</f>
        <v>0</v>
      </c>
      <c r="H434">
        <f>IF(OR(H$1=":=",$A434=";"),"",INDEX('Main Template'!$J$22:$AN$505,Vacay_Template!$A434,Vacay_Template!H$1))</f>
        <v>0</v>
      </c>
      <c r="I434">
        <f>IF(OR(I$1=":=",$A434=";"),"",INDEX('Main Template'!$J$22:$AN$505,Vacay_Template!$A434,Vacay_Template!I$1))</f>
        <v>0</v>
      </c>
      <c r="J434">
        <f>IF(OR(J$1=":=",$A434=";"),"",INDEX('Main Template'!$J$22:$AN$505,Vacay_Template!$A434,Vacay_Template!J$1))</f>
        <v>0</v>
      </c>
      <c r="K434">
        <f>IF(OR(K$1=":=",$A434=";"),"",INDEX('Main Template'!$J$22:$AN$505,Vacay_Template!$A434,Vacay_Template!K$1))</f>
        <v>0</v>
      </c>
      <c r="L434">
        <f>IF(OR(L$1=":=",$A434=";"),"",INDEX('Main Template'!$J$22:$AN$505,Vacay_Template!$A434,Vacay_Template!L$1))</f>
        <v>0</v>
      </c>
      <c r="M434">
        <f>IF(OR(M$1=":=",$A434=";"),"",INDEX('Main Template'!$J$22:$AN$505,Vacay_Template!$A434,Vacay_Template!M$1))</f>
        <v>0</v>
      </c>
      <c r="N434">
        <f>IF(OR(N$1=":=",$A434=";"),"",INDEX('Main Template'!$J$22:$AN$505,Vacay_Template!$A434,Vacay_Template!N$1))</f>
        <v>0</v>
      </c>
      <c r="O434">
        <f>IF(OR(O$1=":=",$A434=";"),"",INDEX('Main Template'!$J$22:$AN$505,Vacay_Template!$A434,Vacay_Template!O$1))</f>
        <v>0</v>
      </c>
      <c r="P434">
        <f>IF(OR(P$1=":=",$A434=";"),"",INDEX('Main Template'!$J$22:$AN$505,Vacay_Template!$A434,Vacay_Template!P$1))</f>
        <v>0</v>
      </c>
      <c r="Q434">
        <f>IF(OR(Q$1=":=",$A434=";"),"",INDEX('Main Template'!$J$22:$AN$505,Vacay_Template!$A434,Vacay_Template!Q$1))</f>
        <v>0</v>
      </c>
      <c r="R434">
        <f>IF(OR(R$1=":=",$A434=";"),"",INDEX('Main Template'!$J$22:$AN$505,Vacay_Template!$A434,Vacay_Template!R$1))</f>
        <v>0</v>
      </c>
      <c r="S434">
        <f>IF(OR(S$1=":=",$A434=";"),"",INDEX('Main Template'!$J$22:$AN$505,Vacay_Template!$A434,Vacay_Template!S$1))</f>
        <v>0</v>
      </c>
      <c r="T434">
        <f>IF(OR(T$1=":=",$A434=";"),"",INDEX('Main Template'!$J$22:$AN$505,Vacay_Template!$A434,Vacay_Template!T$1))</f>
        <v>0</v>
      </c>
      <c r="U434">
        <f>IF(OR(U$1=":=",$A434=";"),"",INDEX('Main Template'!$J$22:$AN$505,Vacay_Template!$A434,Vacay_Template!U$1))</f>
        <v>0</v>
      </c>
      <c r="V434">
        <f>IF(OR(V$1=":=",$A434=";"),"",INDEX('Main Template'!$J$22:$AN$505,Vacay_Template!$A434,Vacay_Template!V$1))</f>
        <v>0</v>
      </c>
      <c r="W434">
        <f>IF(OR(W$1=":=",$A434=";"),"",INDEX('Main Template'!$J$22:$AN$505,Vacay_Template!$A434,Vacay_Template!W$1))</f>
        <v>0</v>
      </c>
      <c r="X434">
        <f>IF(OR(X$1=":=",$A434=";"),"",INDEX('Main Template'!$J$22:$AN$505,Vacay_Template!$A434,Vacay_Template!X$1))</f>
        <v>0</v>
      </c>
      <c r="Y434">
        <f>IF(OR(Y$1=":=",$A434=";"),"",INDEX('Main Template'!$J$22:$AN$505,Vacay_Template!$A434,Vacay_Template!Y$1))</f>
        <v>0</v>
      </c>
      <c r="Z434">
        <f>IF(OR(Z$1=":=",$A434=";"),"",INDEX('Main Template'!$J$22:$AN$505,Vacay_Template!$A434,Vacay_Template!Z$1))</f>
        <v>0</v>
      </c>
      <c r="AA434">
        <f>IF(OR(AA$1=":=",$A434=";"),"",INDEX('Main Template'!$J$22:$AN$505,Vacay_Template!$A434,Vacay_Template!AA$1))</f>
        <v>0</v>
      </c>
      <c r="AB434">
        <f>IF(OR(AB$1=":=",$A434=";"),"",INDEX('Main Template'!$J$22:$AN$505,Vacay_Template!$A434,Vacay_Template!AB$1))</f>
        <v>0</v>
      </c>
      <c r="AC434">
        <f>IF(OR(AC$1=":=",$A434=";"),"",INDEX('Main Template'!$J$22:$AN$505,Vacay_Template!$A434,Vacay_Template!AC$1))</f>
        <v>0</v>
      </c>
      <c r="AD434">
        <f>IF(OR(AD$1=":=",$A434=";"),"",INDEX('Main Template'!$J$22:$AN$505,Vacay_Template!$A434,Vacay_Template!AD$1))</f>
        <v>0</v>
      </c>
      <c r="AE434" t="str">
        <f>IF(OR(AE$1=":=",$A434=";"),"",INDEX('Main Template'!$J$22:$AN$505,Vacay_Template!$A434,Vacay_Template!AE$1))</f>
        <v/>
      </c>
      <c r="AF434" t="e">
        <f>IF(OR(AF$1=":=",$A434=";"),"",INDEX('Main Template'!$J$22:$AN$505,Vacay_Template!$A434,Vacay_Template!AF$1))</f>
        <v>#VALUE!</v>
      </c>
    </row>
    <row r="435" spans="1:32">
      <c r="A435">
        <f>IF(A434=";","",IF('Main Template'!I455&lt;='Main Template'!$F$9,'Main Template'!I455,";"))</f>
        <v>0</v>
      </c>
      <c r="B435">
        <f>IF(OR(B$1=":=",$A435=";"),"",INDEX('Main Template'!$J$22:$AN$505,Vacay_Template!$A435,Vacay_Template!B$1))</f>
        <v>0</v>
      </c>
      <c r="C435">
        <f>IF(OR(C$1=":=",$A435=";"),"",INDEX('Main Template'!$J$22:$AN$505,Vacay_Template!$A435,Vacay_Template!C$1))</f>
        <v>0</v>
      </c>
      <c r="D435">
        <f>IF(OR(D$1=":=",$A435=";"),"",INDEX('Main Template'!$J$22:$AN$505,Vacay_Template!$A435,Vacay_Template!D$1))</f>
        <v>0</v>
      </c>
      <c r="E435">
        <f>IF(OR(E$1=":=",$A435=";"),"",INDEX('Main Template'!$J$22:$AN$505,Vacay_Template!$A435,Vacay_Template!E$1))</f>
        <v>0</v>
      </c>
      <c r="F435">
        <f>IF(OR(F$1=":=",$A435=";"),"",INDEX('Main Template'!$J$22:$AN$505,Vacay_Template!$A435,Vacay_Template!F$1))</f>
        <v>0</v>
      </c>
      <c r="G435">
        <f>IF(OR(G$1=":=",$A435=";"),"",INDEX('Main Template'!$J$22:$AN$505,Vacay_Template!$A435,Vacay_Template!G$1))</f>
        <v>0</v>
      </c>
      <c r="H435">
        <f>IF(OR(H$1=":=",$A435=";"),"",INDEX('Main Template'!$J$22:$AN$505,Vacay_Template!$A435,Vacay_Template!H$1))</f>
        <v>0</v>
      </c>
      <c r="I435">
        <f>IF(OR(I$1=":=",$A435=";"),"",INDEX('Main Template'!$J$22:$AN$505,Vacay_Template!$A435,Vacay_Template!I$1))</f>
        <v>0</v>
      </c>
      <c r="J435">
        <f>IF(OR(J$1=":=",$A435=";"),"",INDEX('Main Template'!$J$22:$AN$505,Vacay_Template!$A435,Vacay_Template!J$1))</f>
        <v>0</v>
      </c>
      <c r="K435">
        <f>IF(OR(K$1=":=",$A435=";"),"",INDEX('Main Template'!$J$22:$AN$505,Vacay_Template!$A435,Vacay_Template!K$1))</f>
        <v>0</v>
      </c>
      <c r="L435">
        <f>IF(OR(L$1=":=",$A435=";"),"",INDEX('Main Template'!$J$22:$AN$505,Vacay_Template!$A435,Vacay_Template!L$1))</f>
        <v>0</v>
      </c>
      <c r="M435">
        <f>IF(OR(M$1=":=",$A435=";"),"",INDEX('Main Template'!$J$22:$AN$505,Vacay_Template!$A435,Vacay_Template!M$1))</f>
        <v>0</v>
      </c>
      <c r="N435">
        <f>IF(OR(N$1=":=",$A435=";"),"",INDEX('Main Template'!$J$22:$AN$505,Vacay_Template!$A435,Vacay_Template!N$1))</f>
        <v>0</v>
      </c>
      <c r="O435">
        <f>IF(OR(O$1=":=",$A435=";"),"",INDEX('Main Template'!$J$22:$AN$505,Vacay_Template!$A435,Vacay_Template!O$1))</f>
        <v>0</v>
      </c>
      <c r="P435">
        <f>IF(OR(P$1=":=",$A435=";"),"",INDEX('Main Template'!$J$22:$AN$505,Vacay_Template!$A435,Vacay_Template!P$1))</f>
        <v>0</v>
      </c>
      <c r="Q435">
        <f>IF(OR(Q$1=":=",$A435=";"),"",INDEX('Main Template'!$J$22:$AN$505,Vacay_Template!$A435,Vacay_Template!Q$1))</f>
        <v>0</v>
      </c>
      <c r="R435">
        <f>IF(OR(R$1=":=",$A435=";"),"",INDEX('Main Template'!$J$22:$AN$505,Vacay_Template!$A435,Vacay_Template!R$1))</f>
        <v>0</v>
      </c>
      <c r="S435">
        <f>IF(OR(S$1=":=",$A435=";"),"",INDEX('Main Template'!$J$22:$AN$505,Vacay_Template!$A435,Vacay_Template!S$1))</f>
        <v>0</v>
      </c>
      <c r="T435">
        <f>IF(OR(T$1=":=",$A435=";"),"",INDEX('Main Template'!$J$22:$AN$505,Vacay_Template!$A435,Vacay_Template!T$1))</f>
        <v>0</v>
      </c>
      <c r="U435">
        <f>IF(OR(U$1=":=",$A435=";"),"",INDEX('Main Template'!$J$22:$AN$505,Vacay_Template!$A435,Vacay_Template!U$1))</f>
        <v>0</v>
      </c>
      <c r="V435">
        <f>IF(OR(V$1=":=",$A435=";"),"",INDEX('Main Template'!$J$22:$AN$505,Vacay_Template!$A435,Vacay_Template!V$1))</f>
        <v>0</v>
      </c>
      <c r="W435">
        <f>IF(OR(W$1=":=",$A435=";"),"",INDEX('Main Template'!$J$22:$AN$505,Vacay_Template!$A435,Vacay_Template!W$1))</f>
        <v>0</v>
      </c>
      <c r="X435">
        <f>IF(OR(X$1=":=",$A435=";"),"",INDEX('Main Template'!$J$22:$AN$505,Vacay_Template!$A435,Vacay_Template!X$1))</f>
        <v>0</v>
      </c>
      <c r="Y435">
        <f>IF(OR(Y$1=":=",$A435=";"),"",INDEX('Main Template'!$J$22:$AN$505,Vacay_Template!$A435,Vacay_Template!Y$1))</f>
        <v>0</v>
      </c>
      <c r="Z435">
        <f>IF(OR(Z$1=":=",$A435=";"),"",INDEX('Main Template'!$J$22:$AN$505,Vacay_Template!$A435,Vacay_Template!Z$1))</f>
        <v>0</v>
      </c>
      <c r="AA435">
        <f>IF(OR(AA$1=":=",$A435=";"),"",INDEX('Main Template'!$J$22:$AN$505,Vacay_Template!$A435,Vacay_Template!AA$1))</f>
        <v>0</v>
      </c>
      <c r="AB435">
        <f>IF(OR(AB$1=":=",$A435=";"),"",INDEX('Main Template'!$J$22:$AN$505,Vacay_Template!$A435,Vacay_Template!AB$1))</f>
        <v>0</v>
      </c>
      <c r="AC435">
        <f>IF(OR(AC$1=":=",$A435=";"),"",INDEX('Main Template'!$J$22:$AN$505,Vacay_Template!$A435,Vacay_Template!AC$1))</f>
        <v>0</v>
      </c>
      <c r="AD435">
        <f>IF(OR(AD$1=":=",$A435=";"),"",INDEX('Main Template'!$J$22:$AN$505,Vacay_Template!$A435,Vacay_Template!AD$1))</f>
        <v>0</v>
      </c>
      <c r="AE435" t="str">
        <f>IF(OR(AE$1=":=",$A435=";"),"",INDEX('Main Template'!$J$22:$AN$505,Vacay_Template!$A435,Vacay_Template!AE$1))</f>
        <v/>
      </c>
      <c r="AF435" t="e">
        <f>IF(OR(AF$1=":=",$A435=";"),"",INDEX('Main Template'!$J$22:$AN$505,Vacay_Template!$A435,Vacay_Template!AF$1))</f>
        <v>#VALUE!</v>
      </c>
    </row>
    <row r="436" spans="1:32">
      <c r="A436">
        <f>IF(A435=";","",IF('Main Template'!I456&lt;='Main Template'!$F$9,'Main Template'!I456,";"))</f>
        <v>0</v>
      </c>
      <c r="B436">
        <f>IF(OR(B$1=":=",$A436=";"),"",INDEX('Main Template'!$J$22:$AN$505,Vacay_Template!$A436,Vacay_Template!B$1))</f>
        <v>0</v>
      </c>
      <c r="C436">
        <f>IF(OR(C$1=":=",$A436=";"),"",INDEX('Main Template'!$J$22:$AN$505,Vacay_Template!$A436,Vacay_Template!C$1))</f>
        <v>0</v>
      </c>
      <c r="D436">
        <f>IF(OR(D$1=":=",$A436=";"),"",INDEX('Main Template'!$J$22:$AN$505,Vacay_Template!$A436,Vacay_Template!D$1))</f>
        <v>0</v>
      </c>
      <c r="E436">
        <f>IF(OR(E$1=":=",$A436=";"),"",INDEX('Main Template'!$J$22:$AN$505,Vacay_Template!$A436,Vacay_Template!E$1))</f>
        <v>0</v>
      </c>
      <c r="F436">
        <f>IF(OR(F$1=":=",$A436=";"),"",INDEX('Main Template'!$J$22:$AN$505,Vacay_Template!$A436,Vacay_Template!F$1))</f>
        <v>0</v>
      </c>
      <c r="G436">
        <f>IF(OR(G$1=":=",$A436=";"),"",INDEX('Main Template'!$J$22:$AN$505,Vacay_Template!$A436,Vacay_Template!G$1))</f>
        <v>0</v>
      </c>
      <c r="H436">
        <f>IF(OR(H$1=":=",$A436=";"),"",INDEX('Main Template'!$J$22:$AN$505,Vacay_Template!$A436,Vacay_Template!H$1))</f>
        <v>0</v>
      </c>
      <c r="I436">
        <f>IF(OR(I$1=":=",$A436=";"),"",INDEX('Main Template'!$J$22:$AN$505,Vacay_Template!$A436,Vacay_Template!I$1))</f>
        <v>0</v>
      </c>
      <c r="J436">
        <f>IF(OR(J$1=":=",$A436=";"),"",INDEX('Main Template'!$J$22:$AN$505,Vacay_Template!$A436,Vacay_Template!J$1))</f>
        <v>0</v>
      </c>
      <c r="K436">
        <f>IF(OR(K$1=":=",$A436=";"),"",INDEX('Main Template'!$J$22:$AN$505,Vacay_Template!$A436,Vacay_Template!K$1))</f>
        <v>0</v>
      </c>
      <c r="L436">
        <f>IF(OR(L$1=":=",$A436=";"),"",INDEX('Main Template'!$J$22:$AN$505,Vacay_Template!$A436,Vacay_Template!L$1))</f>
        <v>0</v>
      </c>
      <c r="M436">
        <f>IF(OR(M$1=":=",$A436=";"),"",INDEX('Main Template'!$J$22:$AN$505,Vacay_Template!$A436,Vacay_Template!M$1))</f>
        <v>0</v>
      </c>
      <c r="N436">
        <f>IF(OR(N$1=":=",$A436=";"),"",INDEX('Main Template'!$J$22:$AN$505,Vacay_Template!$A436,Vacay_Template!N$1))</f>
        <v>0</v>
      </c>
      <c r="O436">
        <f>IF(OR(O$1=":=",$A436=";"),"",INDEX('Main Template'!$J$22:$AN$505,Vacay_Template!$A436,Vacay_Template!O$1))</f>
        <v>0</v>
      </c>
      <c r="P436">
        <f>IF(OR(P$1=":=",$A436=";"),"",INDEX('Main Template'!$J$22:$AN$505,Vacay_Template!$A436,Vacay_Template!P$1))</f>
        <v>0</v>
      </c>
      <c r="Q436">
        <f>IF(OR(Q$1=":=",$A436=";"),"",INDEX('Main Template'!$J$22:$AN$505,Vacay_Template!$A436,Vacay_Template!Q$1))</f>
        <v>0</v>
      </c>
      <c r="R436">
        <f>IF(OR(R$1=":=",$A436=";"),"",INDEX('Main Template'!$J$22:$AN$505,Vacay_Template!$A436,Vacay_Template!R$1))</f>
        <v>0</v>
      </c>
      <c r="S436">
        <f>IF(OR(S$1=":=",$A436=";"),"",INDEX('Main Template'!$J$22:$AN$505,Vacay_Template!$A436,Vacay_Template!S$1))</f>
        <v>0</v>
      </c>
      <c r="T436">
        <f>IF(OR(T$1=":=",$A436=";"),"",INDEX('Main Template'!$J$22:$AN$505,Vacay_Template!$A436,Vacay_Template!T$1))</f>
        <v>0</v>
      </c>
      <c r="U436">
        <f>IF(OR(U$1=":=",$A436=";"),"",INDEX('Main Template'!$J$22:$AN$505,Vacay_Template!$A436,Vacay_Template!U$1))</f>
        <v>0</v>
      </c>
      <c r="V436">
        <f>IF(OR(V$1=":=",$A436=";"),"",INDEX('Main Template'!$J$22:$AN$505,Vacay_Template!$A436,Vacay_Template!V$1))</f>
        <v>0</v>
      </c>
      <c r="W436">
        <f>IF(OR(W$1=":=",$A436=";"),"",INDEX('Main Template'!$J$22:$AN$505,Vacay_Template!$A436,Vacay_Template!W$1))</f>
        <v>0</v>
      </c>
      <c r="X436">
        <f>IF(OR(X$1=":=",$A436=";"),"",INDEX('Main Template'!$J$22:$AN$505,Vacay_Template!$A436,Vacay_Template!X$1))</f>
        <v>0</v>
      </c>
      <c r="Y436">
        <f>IF(OR(Y$1=":=",$A436=";"),"",INDEX('Main Template'!$J$22:$AN$505,Vacay_Template!$A436,Vacay_Template!Y$1))</f>
        <v>0</v>
      </c>
      <c r="Z436">
        <f>IF(OR(Z$1=":=",$A436=";"),"",INDEX('Main Template'!$J$22:$AN$505,Vacay_Template!$A436,Vacay_Template!Z$1))</f>
        <v>0</v>
      </c>
      <c r="AA436">
        <f>IF(OR(AA$1=":=",$A436=";"),"",INDEX('Main Template'!$J$22:$AN$505,Vacay_Template!$A436,Vacay_Template!AA$1))</f>
        <v>0</v>
      </c>
      <c r="AB436">
        <f>IF(OR(AB$1=":=",$A436=";"),"",INDEX('Main Template'!$J$22:$AN$505,Vacay_Template!$A436,Vacay_Template!AB$1))</f>
        <v>0</v>
      </c>
      <c r="AC436">
        <f>IF(OR(AC$1=":=",$A436=";"),"",INDEX('Main Template'!$J$22:$AN$505,Vacay_Template!$A436,Vacay_Template!AC$1))</f>
        <v>0</v>
      </c>
      <c r="AD436">
        <f>IF(OR(AD$1=":=",$A436=";"),"",INDEX('Main Template'!$J$22:$AN$505,Vacay_Template!$A436,Vacay_Template!AD$1))</f>
        <v>0</v>
      </c>
      <c r="AE436" t="str">
        <f>IF(OR(AE$1=":=",$A436=";"),"",INDEX('Main Template'!$J$22:$AN$505,Vacay_Template!$A436,Vacay_Template!AE$1))</f>
        <v/>
      </c>
      <c r="AF436" t="e">
        <f>IF(OR(AF$1=":=",$A436=";"),"",INDEX('Main Template'!$J$22:$AN$505,Vacay_Template!$A436,Vacay_Template!AF$1))</f>
        <v>#VALUE!</v>
      </c>
    </row>
    <row r="437" spans="1:32">
      <c r="A437">
        <f>IF(A436=";","",IF('Main Template'!I457&lt;='Main Template'!$F$9,'Main Template'!I457,";"))</f>
        <v>0</v>
      </c>
      <c r="B437">
        <f>IF(OR(B$1=":=",$A437=";"),"",INDEX('Main Template'!$J$22:$AN$505,Vacay_Template!$A437,Vacay_Template!B$1))</f>
        <v>0</v>
      </c>
      <c r="C437">
        <f>IF(OR(C$1=":=",$A437=";"),"",INDEX('Main Template'!$J$22:$AN$505,Vacay_Template!$A437,Vacay_Template!C$1))</f>
        <v>0</v>
      </c>
      <c r="D437">
        <f>IF(OR(D$1=":=",$A437=";"),"",INDEX('Main Template'!$J$22:$AN$505,Vacay_Template!$A437,Vacay_Template!D$1))</f>
        <v>0</v>
      </c>
      <c r="E437">
        <f>IF(OR(E$1=":=",$A437=";"),"",INDEX('Main Template'!$J$22:$AN$505,Vacay_Template!$A437,Vacay_Template!E$1))</f>
        <v>0</v>
      </c>
      <c r="F437">
        <f>IF(OR(F$1=":=",$A437=";"),"",INDEX('Main Template'!$J$22:$AN$505,Vacay_Template!$A437,Vacay_Template!F$1))</f>
        <v>0</v>
      </c>
      <c r="G437">
        <f>IF(OR(G$1=":=",$A437=";"),"",INDEX('Main Template'!$J$22:$AN$505,Vacay_Template!$A437,Vacay_Template!G$1))</f>
        <v>0</v>
      </c>
      <c r="H437">
        <f>IF(OR(H$1=":=",$A437=";"),"",INDEX('Main Template'!$J$22:$AN$505,Vacay_Template!$A437,Vacay_Template!H$1))</f>
        <v>0</v>
      </c>
      <c r="I437">
        <f>IF(OR(I$1=":=",$A437=";"),"",INDEX('Main Template'!$J$22:$AN$505,Vacay_Template!$A437,Vacay_Template!I$1))</f>
        <v>0</v>
      </c>
      <c r="J437">
        <f>IF(OR(J$1=":=",$A437=";"),"",INDEX('Main Template'!$J$22:$AN$505,Vacay_Template!$A437,Vacay_Template!J$1))</f>
        <v>0</v>
      </c>
      <c r="K437">
        <f>IF(OR(K$1=":=",$A437=";"),"",INDEX('Main Template'!$J$22:$AN$505,Vacay_Template!$A437,Vacay_Template!K$1))</f>
        <v>0</v>
      </c>
      <c r="L437">
        <f>IF(OR(L$1=":=",$A437=";"),"",INDEX('Main Template'!$J$22:$AN$505,Vacay_Template!$A437,Vacay_Template!L$1))</f>
        <v>0</v>
      </c>
      <c r="M437">
        <f>IF(OR(M$1=":=",$A437=";"),"",INDEX('Main Template'!$J$22:$AN$505,Vacay_Template!$A437,Vacay_Template!M$1))</f>
        <v>0</v>
      </c>
      <c r="N437">
        <f>IF(OR(N$1=":=",$A437=";"),"",INDEX('Main Template'!$J$22:$AN$505,Vacay_Template!$A437,Vacay_Template!N$1))</f>
        <v>0</v>
      </c>
      <c r="O437">
        <f>IF(OR(O$1=":=",$A437=";"),"",INDEX('Main Template'!$J$22:$AN$505,Vacay_Template!$A437,Vacay_Template!O$1))</f>
        <v>0</v>
      </c>
      <c r="P437">
        <f>IF(OR(P$1=":=",$A437=";"),"",INDEX('Main Template'!$J$22:$AN$505,Vacay_Template!$A437,Vacay_Template!P$1))</f>
        <v>0</v>
      </c>
      <c r="Q437">
        <f>IF(OR(Q$1=":=",$A437=";"),"",INDEX('Main Template'!$J$22:$AN$505,Vacay_Template!$A437,Vacay_Template!Q$1))</f>
        <v>0</v>
      </c>
      <c r="R437">
        <f>IF(OR(R$1=":=",$A437=";"),"",INDEX('Main Template'!$J$22:$AN$505,Vacay_Template!$A437,Vacay_Template!R$1))</f>
        <v>0</v>
      </c>
      <c r="S437">
        <f>IF(OR(S$1=":=",$A437=";"),"",INDEX('Main Template'!$J$22:$AN$505,Vacay_Template!$A437,Vacay_Template!S$1))</f>
        <v>0</v>
      </c>
      <c r="T437">
        <f>IF(OR(T$1=":=",$A437=";"),"",INDEX('Main Template'!$J$22:$AN$505,Vacay_Template!$A437,Vacay_Template!T$1))</f>
        <v>0</v>
      </c>
      <c r="U437">
        <f>IF(OR(U$1=":=",$A437=";"),"",INDEX('Main Template'!$J$22:$AN$505,Vacay_Template!$A437,Vacay_Template!U$1))</f>
        <v>0</v>
      </c>
      <c r="V437">
        <f>IF(OR(V$1=":=",$A437=";"),"",INDEX('Main Template'!$J$22:$AN$505,Vacay_Template!$A437,Vacay_Template!V$1))</f>
        <v>0</v>
      </c>
      <c r="W437">
        <f>IF(OR(W$1=":=",$A437=";"),"",INDEX('Main Template'!$J$22:$AN$505,Vacay_Template!$A437,Vacay_Template!W$1))</f>
        <v>0</v>
      </c>
      <c r="X437">
        <f>IF(OR(X$1=":=",$A437=";"),"",INDEX('Main Template'!$J$22:$AN$505,Vacay_Template!$A437,Vacay_Template!X$1))</f>
        <v>0</v>
      </c>
      <c r="Y437">
        <f>IF(OR(Y$1=":=",$A437=";"),"",INDEX('Main Template'!$J$22:$AN$505,Vacay_Template!$A437,Vacay_Template!Y$1))</f>
        <v>0</v>
      </c>
      <c r="Z437">
        <f>IF(OR(Z$1=":=",$A437=";"),"",INDEX('Main Template'!$J$22:$AN$505,Vacay_Template!$A437,Vacay_Template!Z$1))</f>
        <v>0</v>
      </c>
      <c r="AA437">
        <f>IF(OR(AA$1=":=",$A437=";"),"",INDEX('Main Template'!$J$22:$AN$505,Vacay_Template!$A437,Vacay_Template!AA$1))</f>
        <v>0</v>
      </c>
      <c r="AB437">
        <f>IF(OR(AB$1=":=",$A437=";"),"",INDEX('Main Template'!$J$22:$AN$505,Vacay_Template!$A437,Vacay_Template!AB$1))</f>
        <v>0</v>
      </c>
      <c r="AC437">
        <f>IF(OR(AC$1=":=",$A437=";"),"",INDEX('Main Template'!$J$22:$AN$505,Vacay_Template!$A437,Vacay_Template!AC$1))</f>
        <v>0</v>
      </c>
      <c r="AD437">
        <f>IF(OR(AD$1=":=",$A437=";"),"",INDEX('Main Template'!$J$22:$AN$505,Vacay_Template!$A437,Vacay_Template!AD$1))</f>
        <v>0</v>
      </c>
      <c r="AE437" t="str">
        <f>IF(OR(AE$1=":=",$A437=";"),"",INDEX('Main Template'!$J$22:$AN$505,Vacay_Template!$A437,Vacay_Template!AE$1))</f>
        <v/>
      </c>
      <c r="AF437" t="e">
        <f>IF(OR(AF$1=":=",$A437=";"),"",INDEX('Main Template'!$J$22:$AN$505,Vacay_Template!$A437,Vacay_Template!AF$1))</f>
        <v>#VALUE!</v>
      </c>
    </row>
    <row r="438" spans="1:32">
      <c r="A438">
        <f>IF(A437=";","",IF('Main Template'!I458&lt;='Main Template'!$F$9,'Main Template'!I458,";"))</f>
        <v>0</v>
      </c>
      <c r="B438">
        <f>IF(OR(B$1=":=",$A438=";"),"",INDEX('Main Template'!$J$22:$AN$505,Vacay_Template!$A438,Vacay_Template!B$1))</f>
        <v>0</v>
      </c>
      <c r="C438">
        <f>IF(OR(C$1=":=",$A438=";"),"",INDEX('Main Template'!$J$22:$AN$505,Vacay_Template!$A438,Vacay_Template!C$1))</f>
        <v>0</v>
      </c>
      <c r="D438">
        <f>IF(OR(D$1=":=",$A438=";"),"",INDEX('Main Template'!$J$22:$AN$505,Vacay_Template!$A438,Vacay_Template!D$1))</f>
        <v>0</v>
      </c>
      <c r="E438">
        <f>IF(OR(E$1=":=",$A438=";"),"",INDEX('Main Template'!$J$22:$AN$505,Vacay_Template!$A438,Vacay_Template!E$1))</f>
        <v>0</v>
      </c>
      <c r="F438">
        <f>IF(OR(F$1=":=",$A438=";"),"",INDEX('Main Template'!$J$22:$AN$505,Vacay_Template!$A438,Vacay_Template!F$1))</f>
        <v>0</v>
      </c>
      <c r="G438">
        <f>IF(OR(G$1=":=",$A438=";"),"",INDEX('Main Template'!$J$22:$AN$505,Vacay_Template!$A438,Vacay_Template!G$1))</f>
        <v>0</v>
      </c>
      <c r="H438">
        <f>IF(OR(H$1=":=",$A438=";"),"",INDEX('Main Template'!$J$22:$AN$505,Vacay_Template!$A438,Vacay_Template!H$1))</f>
        <v>0</v>
      </c>
      <c r="I438">
        <f>IF(OR(I$1=":=",$A438=";"),"",INDEX('Main Template'!$J$22:$AN$505,Vacay_Template!$A438,Vacay_Template!I$1))</f>
        <v>0</v>
      </c>
      <c r="J438">
        <f>IF(OR(J$1=":=",$A438=";"),"",INDEX('Main Template'!$J$22:$AN$505,Vacay_Template!$A438,Vacay_Template!J$1))</f>
        <v>0</v>
      </c>
      <c r="K438">
        <f>IF(OR(K$1=":=",$A438=";"),"",INDEX('Main Template'!$J$22:$AN$505,Vacay_Template!$A438,Vacay_Template!K$1))</f>
        <v>0</v>
      </c>
      <c r="L438">
        <f>IF(OR(L$1=":=",$A438=";"),"",INDEX('Main Template'!$J$22:$AN$505,Vacay_Template!$A438,Vacay_Template!L$1))</f>
        <v>0</v>
      </c>
      <c r="M438">
        <f>IF(OR(M$1=":=",$A438=";"),"",INDEX('Main Template'!$J$22:$AN$505,Vacay_Template!$A438,Vacay_Template!M$1))</f>
        <v>0</v>
      </c>
      <c r="N438">
        <f>IF(OR(N$1=":=",$A438=";"),"",INDEX('Main Template'!$J$22:$AN$505,Vacay_Template!$A438,Vacay_Template!N$1))</f>
        <v>0</v>
      </c>
      <c r="O438">
        <f>IF(OR(O$1=":=",$A438=";"),"",INDEX('Main Template'!$J$22:$AN$505,Vacay_Template!$A438,Vacay_Template!O$1))</f>
        <v>0</v>
      </c>
      <c r="P438">
        <f>IF(OR(P$1=":=",$A438=";"),"",INDEX('Main Template'!$J$22:$AN$505,Vacay_Template!$A438,Vacay_Template!P$1))</f>
        <v>0</v>
      </c>
      <c r="Q438">
        <f>IF(OR(Q$1=":=",$A438=";"),"",INDEX('Main Template'!$J$22:$AN$505,Vacay_Template!$A438,Vacay_Template!Q$1))</f>
        <v>0</v>
      </c>
      <c r="R438">
        <f>IF(OR(R$1=":=",$A438=";"),"",INDEX('Main Template'!$J$22:$AN$505,Vacay_Template!$A438,Vacay_Template!R$1))</f>
        <v>0</v>
      </c>
      <c r="S438">
        <f>IF(OR(S$1=":=",$A438=";"),"",INDEX('Main Template'!$J$22:$AN$505,Vacay_Template!$A438,Vacay_Template!S$1))</f>
        <v>0</v>
      </c>
      <c r="T438">
        <f>IF(OR(T$1=":=",$A438=";"),"",INDEX('Main Template'!$J$22:$AN$505,Vacay_Template!$A438,Vacay_Template!T$1))</f>
        <v>0</v>
      </c>
      <c r="U438">
        <f>IF(OR(U$1=":=",$A438=";"),"",INDEX('Main Template'!$J$22:$AN$505,Vacay_Template!$A438,Vacay_Template!U$1))</f>
        <v>0</v>
      </c>
      <c r="V438">
        <f>IF(OR(V$1=":=",$A438=";"),"",INDEX('Main Template'!$J$22:$AN$505,Vacay_Template!$A438,Vacay_Template!V$1))</f>
        <v>0</v>
      </c>
      <c r="W438">
        <f>IF(OR(W$1=":=",$A438=";"),"",INDEX('Main Template'!$J$22:$AN$505,Vacay_Template!$A438,Vacay_Template!W$1))</f>
        <v>0</v>
      </c>
      <c r="X438">
        <f>IF(OR(X$1=":=",$A438=";"),"",INDEX('Main Template'!$J$22:$AN$505,Vacay_Template!$A438,Vacay_Template!X$1))</f>
        <v>0</v>
      </c>
      <c r="Y438">
        <f>IF(OR(Y$1=":=",$A438=";"),"",INDEX('Main Template'!$J$22:$AN$505,Vacay_Template!$A438,Vacay_Template!Y$1))</f>
        <v>0</v>
      </c>
      <c r="Z438">
        <f>IF(OR(Z$1=":=",$A438=";"),"",INDEX('Main Template'!$J$22:$AN$505,Vacay_Template!$A438,Vacay_Template!Z$1))</f>
        <v>0</v>
      </c>
      <c r="AA438">
        <f>IF(OR(AA$1=":=",$A438=";"),"",INDEX('Main Template'!$J$22:$AN$505,Vacay_Template!$A438,Vacay_Template!AA$1))</f>
        <v>0</v>
      </c>
      <c r="AB438">
        <f>IF(OR(AB$1=":=",$A438=";"),"",INDEX('Main Template'!$J$22:$AN$505,Vacay_Template!$A438,Vacay_Template!AB$1))</f>
        <v>0</v>
      </c>
      <c r="AC438">
        <f>IF(OR(AC$1=":=",$A438=";"),"",INDEX('Main Template'!$J$22:$AN$505,Vacay_Template!$A438,Vacay_Template!AC$1))</f>
        <v>0</v>
      </c>
      <c r="AD438">
        <f>IF(OR(AD$1=":=",$A438=";"),"",INDEX('Main Template'!$J$22:$AN$505,Vacay_Template!$A438,Vacay_Template!AD$1))</f>
        <v>0</v>
      </c>
      <c r="AE438" t="str">
        <f>IF(OR(AE$1=":=",$A438=";"),"",INDEX('Main Template'!$J$22:$AN$505,Vacay_Template!$A438,Vacay_Template!AE$1))</f>
        <v/>
      </c>
      <c r="AF438" t="e">
        <f>IF(OR(AF$1=":=",$A438=";"),"",INDEX('Main Template'!$J$22:$AN$505,Vacay_Template!$A438,Vacay_Template!AF$1))</f>
        <v>#VALUE!</v>
      </c>
    </row>
    <row r="439" spans="1:32">
      <c r="A439">
        <f>IF(A438=";","",IF('Main Template'!I459&lt;='Main Template'!$F$9,'Main Template'!I459,";"))</f>
        <v>0</v>
      </c>
      <c r="B439">
        <f>IF(OR(B$1=":=",$A439=";"),"",INDEX('Main Template'!$J$22:$AN$505,Vacay_Template!$A439,Vacay_Template!B$1))</f>
        <v>0</v>
      </c>
      <c r="C439">
        <f>IF(OR(C$1=":=",$A439=";"),"",INDEX('Main Template'!$J$22:$AN$505,Vacay_Template!$A439,Vacay_Template!C$1))</f>
        <v>0</v>
      </c>
      <c r="D439">
        <f>IF(OR(D$1=":=",$A439=";"),"",INDEX('Main Template'!$J$22:$AN$505,Vacay_Template!$A439,Vacay_Template!D$1))</f>
        <v>0</v>
      </c>
      <c r="E439">
        <f>IF(OR(E$1=":=",$A439=";"),"",INDEX('Main Template'!$J$22:$AN$505,Vacay_Template!$A439,Vacay_Template!E$1))</f>
        <v>0</v>
      </c>
      <c r="F439">
        <f>IF(OR(F$1=":=",$A439=";"),"",INDEX('Main Template'!$J$22:$AN$505,Vacay_Template!$A439,Vacay_Template!F$1))</f>
        <v>0</v>
      </c>
      <c r="G439">
        <f>IF(OR(G$1=":=",$A439=";"),"",INDEX('Main Template'!$J$22:$AN$505,Vacay_Template!$A439,Vacay_Template!G$1))</f>
        <v>0</v>
      </c>
      <c r="H439">
        <f>IF(OR(H$1=":=",$A439=";"),"",INDEX('Main Template'!$J$22:$AN$505,Vacay_Template!$A439,Vacay_Template!H$1))</f>
        <v>0</v>
      </c>
      <c r="I439">
        <f>IF(OR(I$1=":=",$A439=";"),"",INDEX('Main Template'!$J$22:$AN$505,Vacay_Template!$A439,Vacay_Template!I$1))</f>
        <v>0</v>
      </c>
      <c r="J439">
        <f>IF(OR(J$1=":=",$A439=";"),"",INDEX('Main Template'!$J$22:$AN$505,Vacay_Template!$A439,Vacay_Template!J$1))</f>
        <v>0</v>
      </c>
      <c r="K439">
        <f>IF(OR(K$1=":=",$A439=";"),"",INDEX('Main Template'!$J$22:$AN$505,Vacay_Template!$A439,Vacay_Template!K$1))</f>
        <v>0</v>
      </c>
      <c r="L439">
        <f>IF(OR(L$1=":=",$A439=";"),"",INDEX('Main Template'!$J$22:$AN$505,Vacay_Template!$A439,Vacay_Template!L$1))</f>
        <v>0</v>
      </c>
      <c r="M439">
        <f>IF(OR(M$1=":=",$A439=";"),"",INDEX('Main Template'!$J$22:$AN$505,Vacay_Template!$A439,Vacay_Template!M$1))</f>
        <v>0</v>
      </c>
      <c r="N439">
        <f>IF(OR(N$1=":=",$A439=";"),"",INDEX('Main Template'!$J$22:$AN$505,Vacay_Template!$A439,Vacay_Template!N$1))</f>
        <v>0</v>
      </c>
      <c r="O439">
        <f>IF(OR(O$1=":=",$A439=";"),"",INDEX('Main Template'!$J$22:$AN$505,Vacay_Template!$A439,Vacay_Template!O$1))</f>
        <v>0</v>
      </c>
      <c r="P439">
        <f>IF(OR(P$1=":=",$A439=";"),"",INDEX('Main Template'!$J$22:$AN$505,Vacay_Template!$A439,Vacay_Template!P$1))</f>
        <v>0</v>
      </c>
      <c r="Q439">
        <f>IF(OR(Q$1=":=",$A439=";"),"",INDEX('Main Template'!$J$22:$AN$505,Vacay_Template!$A439,Vacay_Template!Q$1))</f>
        <v>0</v>
      </c>
      <c r="R439">
        <f>IF(OR(R$1=":=",$A439=";"),"",INDEX('Main Template'!$J$22:$AN$505,Vacay_Template!$A439,Vacay_Template!R$1))</f>
        <v>0</v>
      </c>
      <c r="S439">
        <f>IF(OR(S$1=":=",$A439=";"),"",INDEX('Main Template'!$J$22:$AN$505,Vacay_Template!$A439,Vacay_Template!S$1))</f>
        <v>0</v>
      </c>
      <c r="T439">
        <f>IF(OR(T$1=":=",$A439=";"),"",INDEX('Main Template'!$J$22:$AN$505,Vacay_Template!$A439,Vacay_Template!T$1))</f>
        <v>0</v>
      </c>
      <c r="U439">
        <f>IF(OR(U$1=":=",$A439=";"),"",INDEX('Main Template'!$J$22:$AN$505,Vacay_Template!$A439,Vacay_Template!U$1))</f>
        <v>0</v>
      </c>
      <c r="V439">
        <f>IF(OR(V$1=":=",$A439=";"),"",INDEX('Main Template'!$J$22:$AN$505,Vacay_Template!$A439,Vacay_Template!V$1))</f>
        <v>0</v>
      </c>
      <c r="W439">
        <f>IF(OR(W$1=":=",$A439=";"),"",INDEX('Main Template'!$J$22:$AN$505,Vacay_Template!$A439,Vacay_Template!W$1))</f>
        <v>0</v>
      </c>
      <c r="X439">
        <f>IF(OR(X$1=":=",$A439=";"),"",INDEX('Main Template'!$J$22:$AN$505,Vacay_Template!$A439,Vacay_Template!X$1))</f>
        <v>0</v>
      </c>
      <c r="Y439">
        <f>IF(OR(Y$1=":=",$A439=";"),"",INDEX('Main Template'!$J$22:$AN$505,Vacay_Template!$A439,Vacay_Template!Y$1))</f>
        <v>0</v>
      </c>
      <c r="Z439">
        <f>IF(OR(Z$1=":=",$A439=";"),"",INDEX('Main Template'!$J$22:$AN$505,Vacay_Template!$A439,Vacay_Template!Z$1))</f>
        <v>0</v>
      </c>
      <c r="AA439">
        <f>IF(OR(AA$1=":=",$A439=";"),"",INDEX('Main Template'!$J$22:$AN$505,Vacay_Template!$A439,Vacay_Template!AA$1))</f>
        <v>0</v>
      </c>
      <c r="AB439">
        <f>IF(OR(AB$1=":=",$A439=";"),"",INDEX('Main Template'!$J$22:$AN$505,Vacay_Template!$A439,Vacay_Template!AB$1))</f>
        <v>0</v>
      </c>
      <c r="AC439">
        <f>IF(OR(AC$1=":=",$A439=";"),"",INDEX('Main Template'!$J$22:$AN$505,Vacay_Template!$A439,Vacay_Template!AC$1))</f>
        <v>0</v>
      </c>
      <c r="AD439">
        <f>IF(OR(AD$1=":=",$A439=";"),"",INDEX('Main Template'!$J$22:$AN$505,Vacay_Template!$A439,Vacay_Template!AD$1))</f>
        <v>0</v>
      </c>
      <c r="AE439" t="str">
        <f>IF(OR(AE$1=":=",$A439=";"),"",INDEX('Main Template'!$J$22:$AN$505,Vacay_Template!$A439,Vacay_Template!AE$1))</f>
        <v/>
      </c>
      <c r="AF439" t="e">
        <f>IF(OR(AF$1=":=",$A439=";"),"",INDEX('Main Template'!$J$22:$AN$505,Vacay_Template!$A439,Vacay_Template!AF$1))</f>
        <v>#VALUE!</v>
      </c>
    </row>
    <row r="440" spans="1:32">
      <c r="A440">
        <f>IF(A439=";","",IF('Main Template'!I460&lt;='Main Template'!$F$9,'Main Template'!I460,";"))</f>
        <v>0</v>
      </c>
      <c r="B440">
        <f>IF(OR(B$1=":=",$A440=";"),"",INDEX('Main Template'!$J$22:$AN$505,Vacay_Template!$A440,Vacay_Template!B$1))</f>
        <v>0</v>
      </c>
      <c r="C440">
        <f>IF(OR(C$1=":=",$A440=";"),"",INDEX('Main Template'!$J$22:$AN$505,Vacay_Template!$A440,Vacay_Template!C$1))</f>
        <v>0</v>
      </c>
      <c r="D440">
        <f>IF(OR(D$1=":=",$A440=";"),"",INDEX('Main Template'!$J$22:$AN$505,Vacay_Template!$A440,Vacay_Template!D$1))</f>
        <v>0</v>
      </c>
      <c r="E440">
        <f>IF(OR(E$1=":=",$A440=";"),"",INDEX('Main Template'!$J$22:$AN$505,Vacay_Template!$A440,Vacay_Template!E$1))</f>
        <v>0</v>
      </c>
      <c r="F440">
        <f>IF(OR(F$1=":=",$A440=";"),"",INDEX('Main Template'!$J$22:$AN$505,Vacay_Template!$A440,Vacay_Template!F$1))</f>
        <v>0</v>
      </c>
      <c r="G440">
        <f>IF(OR(G$1=":=",$A440=";"),"",INDEX('Main Template'!$J$22:$AN$505,Vacay_Template!$A440,Vacay_Template!G$1))</f>
        <v>0</v>
      </c>
      <c r="H440">
        <f>IF(OR(H$1=":=",$A440=";"),"",INDEX('Main Template'!$J$22:$AN$505,Vacay_Template!$A440,Vacay_Template!H$1))</f>
        <v>0</v>
      </c>
      <c r="I440">
        <f>IF(OR(I$1=":=",$A440=";"),"",INDEX('Main Template'!$J$22:$AN$505,Vacay_Template!$A440,Vacay_Template!I$1))</f>
        <v>0</v>
      </c>
      <c r="J440">
        <f>IF(OR(J$1=":=",$A440=";"),"",INDEX('Main Template'!$J$22:$AN$505,Vacay_Template!$A440,Vacay_Template!J$1))</f>
        <v>0</v>
      </c>
      <c r="K440">
        <f>IF(OR(K$1=":=",$A440=";"),"",INDEX('Main Template'!$J$22:$AN$505,Vacay_Template!$A440,Vacay_Template!K$1))</f>
        <v>0</v>
      </c>
      <c r="L440">
        <f>IF(OR(L$1=":=",$A440=";"),"",INDEX('Main Template'!$J$22:$AN$505,Vacay_Template!$A440,Vacay_Template!L$1))</f>
        <v>0</v>
      </c>
      <c r="M440">
        <f>IF(OR(M$1=":=",$A440=";"),"",INDEX('Main Template'!$J$22:$AN$505,Vacay_Template!$A440,Vacay_Template!M$1))</f>
        <v>0</v>
      </c>
      <c r="N440">
        <f>IF(OR(N$1=":=",$A440=";"),"",INDEX('Main Template'!$J$22:$AN$505,Vacay_Template!$A440,Vacay_Template!N$1))</f>
        <v>0</v>
      </c>
      <c r="O440">
        <f>IF(OR(O$1=":=",$A440=";"),"",INDEX('Main Template'!$J$22:$AN$505,Vacay_Template!$A440,Vacay_Template!O$1))</f>
        <v>0</v>
      </c>
      <c r="P440">
        <f>IF(OR(P$1=":=",$A440=";"),"",INDEX('Main Template'!$J$22:$AN$505,Vacay_Template!$A440,Vacay_Template!P$1))</f>
        <v>0</v>
      </c>
      <c r="Q440">
        <f>IF(OR(Q$1=":=",$A440=";"),"",INDEX('Main Template'!$J$22:$AN$505,Vacay_Template!$A440,Vacay_Template!Q$1))</f>
        <v>0</v>
      </c>
      <c r="R440">
        <f>IF(OR(R$1=":=",$A440=";"),"",INDEX('Main Template'!$J$22:$AN$505,Vacay_Template!$A440,Vacay_Template!R$1))</f>
        <v>0</v>
      </c>
      <c r="S440">
        <f>IF(OR(S$1=":=",$A440=";"),"",INDEX('Main Template'!$J$22:$AN$505,Vacay_Template!$A440,Vacay_Template!S$1))</f>
        <v>0</v>
      </c>
      <c r="T440">
        <f>IF(OR(T$1=":=",$A440=";"),"",INDEX('Main Template'!$J$22:$AN$505,Vacay_Template!$A440,Vacay_Template!T$1))</f>
        <v>0</v>
      </c>
      <c r="U440">
        <f>IF(OR(U$1=":=",$A440=";"),"",INDEX('Main Template'!$J$22:$AN$505,Vacay_Template!$A440,Vacay_Template!U$1))</f>
        <v>0</v>
      </c>
      <c r="V440">
        <f>IF(OR(V$1=":=",$A440=";"),"",INDEX('Main Template'!$J$22:$AN$505,Vacay_Template!$A440,Vacay_Template!V$1))</f>
        <v>0</v>
      </c>
      <c r="W440">
        <f>IF(OR(W$1=":=",$A440=";"),"",INDEX('Main Template'!$J$22:$AN$505,Vacay_Template!$A440,Vacay_Template!W$1))</f>
        <v>0</v>
      </c>
      <c r="X440">
        <f>IF(OR(X$1=":=",$A440=";"),"",INDEX('Main Template'!$J$22:$AN$505,Vacay_Template!$A440,Vacay_Template!X$1))</f>
        <v>0</v>
      </c>
      <c r="Y440">
        <f>IF(OR(Y$1=":=",$A440=";"),"",INDEX('Main Template'!$J$22:$AN$505,Vacay_Template!$A440,Vacay_Template!Y$1))</f>
        <v>0</v>
      </c>
      <c r="Z440">
        <f>IF(OR(Z$1=":=",$A440=";"),"",INDEX('Main Template'!$J$22:$AN$505,Vacay_Template!$A440,Vacay_Template!Z$1))</f>
        <v>0</v>
      </c>
      <c r="AA440">
        <f>IF(OR(AA$1=":=",$A440=";"),"",INDEX('Main Template'!$J$22:$AN$505,Vacay_Template!$A440,Vacay_Template!AA$1))</f>
        <v>0</v>
      </c>
      <c r="AB440">
        <f>IF(OR(AB$1=":=",$A440=";"),"",INDEX('Main Template'!$J$22:$AN$505,Vacay_Template!$A440,Vacay_Template!AB$1))</f>
        <v>0</v>
      </c>
      <c r="AC440">
        <f>IF(OR(AC$1=":=",$A440=";"),"",INDEX('Main Template'!$J$22:$AN$505,Vacay_Template!$A440,Vacay_Template!AC$1))</f>
        <v>0</v>
      </c>
      <c r="AD440">
        <f>IF(OR(AD$1=":=",$A440=";"),"",INDEX('Main Template'!$J$22:$AN$505,Vacay_Template!$A440,Vacay_Template!AD$1))</f>
        <v>0</v>
      </c>
      <c r="AE440" t="str">
        <f>IF(OR(AE$1=":=",$A440=";"),"",INDEX('Main Template'!$J$22:$AN$505,Vacay_Template!$A440,Vacay_Template!AE$1))</f>
        <v/>
      </c>
      <c r="AF440" t="e">
        <f>IF(OR(AF$1=":=",$A440=";"),"",INDEX('Main Template'!$J$22:$AN$505,Vacay_Template!$A440,Vacay_Template!AF$1))</f>
        <v>#VALUE!</v>
      </c>
    </row>
    <row r="441" spans="1:32">
      <c r="A441">
        <f>IF(A440=";","",IF('Main Template'!I461&lt;='Main Template'!$F$9,'Main Template'!I461,";"))</f>
        <v>0</v>
      </c>
      <c r="B441">
        <f>IF(OR(B$1=":=",$A441=";"),"",INDEX('Main Template'!$J$22:$AN$505,Vacay_Template!$A441,Vacay_Template!B$1))</f>
        <v>0</v>
      </c>
      <c r="C441">
        <f>IF(OR(C$1=":=",$A441=";"),"",INDEX('Main Template'!$J$22:$AN$505,Vacay_Template!$A441,Vacay_Template!C$1))</f>
        <v>0</v>
      </c>
      <c r="D441">
        <f>IF(OR(D$1=":=",$A441=";"),"",INDEX('Main Template'!$J$22:$AN$505,Vacay_Template!$A441,Vacay_Template!D$1))</f>
        <v>0</v>
      </c>
      <c r="E441">
        <f>IF(OR(E$1=":=",$A441=";"),"",INDEX('Main Template'!$J$22:$AN$505,Vacay_Template!$A441,Vacay_Template!E$1))</f>
        <v>0</v>
      </c>
      <c r="F441">
        <f>IF(OR(F$1=":=",$A441=";"),"",INDEX('Main Template'!$J$22:$AN$505,Vacay_Template!$A441,Vacay_Template!F$1))</f>
        <v>0</v>
      </c>
      <c r="G441">
        <f>IF(OR(G$1=":=",$A441=";"),"",INDEX('Main Template'!$J$22:$AN$505,Vacay_Template!$A441,Vacay_Template!G$1))</f>
        <v>0</v>
      </c>
      <c r="H441">
        <f>IF(OR(H$1=":=",$A441=";"),"",INDEX('Main Template'!$J$22:$AN$505,Vacay_Template!$A441,Vacay_Template!H$1))</f>
        <v>0</v>
      </c>
      <c r="I441">
        <f>IF(OR(I$1=":=",$A441=";"),"",INDEX('Main Template'!$J$22:$AN$505,Vacay_Template!$A441,Vacay_Template!I$1))</f>
        <v>0</v>
      </c>
      <c r="J441">
        <f>IF(OR(J$1=":=",$A441=";"),"",INDEX('Main Template'!$J$22:$AN$505,Vacay_Template!$A441,Vacay_Template!J$1))</f>
        <v>0</v>
      </c>
      <c r="K441">
        <f>IF(OR(K$1=":=",$A441=";"),"",INDEX('Main Template'!$J$22:$AN$505,Vacay_Template!$A441,Vacay_Template!K$1))</f>
        <v>0</v>
      </c>
      <c r="L441">
        <f>IF(OR(L$1=":=",$A441=";"),"",INDEX('Main Template'!$J$22:$AN$505,Vacay_Template!$A441,Vacay_Template!L$1))</f>
        <v>0</v>
      </c>
      <c r="M441">
        <f>IF(OR(M$1=":=",$A441=";"),"",INDEX('Main Template'!$J$22:$AN$505,Vacay_Template!$A441,Vacay_Template!M$1))</f>
        <v>0</v>
      </c>
      <c r="N441">
        <f>IF(OR(N$1=":=",$A441=";"),"",INDEX('Main Template'!$J$22:$AN$505,Vacay_Template!$A441,Vacay_Template!N$1))</f>
        <v>0</v>
      </c>
      <c r="O441">
        <f>IF(OR(O$1=":=",$A441=";"),"",INDEX('Main Template'!$J$22:$AN$505,Vacay_Template!$A441,Vacay_Template!O$1))</f>
        <v>0</v>
      </c>
      <c r="P441">
        <f>IF(OR(P$1=":=",$A441=";"),"",INDEX('Main Template'!$J$22:$AN$505,Vacay_Template!$A441,Vacay_Template!P$1))</f>
        <v>0</v>
      </c>
      <c r="Q441">
        <f>IF(OR(Q$1=":=",$A441=";"),"",INDEX('Main Template'!$J$22:$AN$505,Vacay_Template!$A441,Vacay_Template!Q$1))</f>
        <v>0</v>
      </c>
      <c r="R441">
        <f>IF(OR(R$1=":=",$A441=";"),"",INDEX('Main Template'!$J$22:$AN$505,Vacay_Template!$A441,Vacay_Template!R$1))</f>
        <v>0</v>
      </c>
      <c r="S441">
        <f>IF(OR(S$1=":=",$A441=";"),"",INDEX('Main Template'!$J$22:$AN$505,Vacay_Template!$A441,Vacay_Template!S$1))</f>
        <v>0</v>
      </c>
      <c r="T441">
        <f>IF(OR(T$1=":=",$A441=";"),"",INDEX('Main Template'!$J$22:$AN$505,Vacay_Template!$A441,Vacay_Template!T$1))</f>
        <v>0</v>
      </c>
      <c r="U441">
        <f>IF(OR(U$1=":=",$A441=";"),"",INDEX('Main Template'!$J$22:$AN$505,Vacay_Template!$A441,Vacay_Template!U$1))</f>
        <v>0</v>
      </c>
      <c r="V441">
        <f>IF(OR(V$1=":=",$A441=";"),"",INDEX('Main Template'!$J$22:$AN$505,Vacay_Template!$A441,Vacay_Template!V$1))</f>
        <v>0</v>
      </c>
      <c r="W441">
        <f>IF(OR(W$1=":=",$A441=";"),"",INDEX('Main Template'!$J$22:$AN$505,Vacay_Template!$A441,Vacay_Template!W$1))</f>
        <v>0</v>
      </c>
      <c r="X441">
        <f>IF(OR(X$1=":=",$A441=";"),"",INDEX('Main Template'!$J$22:$AN$505,Vacay_Template!$A441,Vacay_Template!X$1))</f>
        <v>0</v>
      </c>
      <c r="Y441">
        <f>IF(OR(Y$1=":=",$A441=";"),"",INDEX('Main Template'!$J$22:$AN$505,Vacay_Template!$A441,Vacay_Template!Y$1))</f>
        <v>0</v>
      </c>
      <c r="Z441">
        <f>IF(OR(Z$1=":=",$A441=";"),"",INDEX('Main Template'!$J$22:$AN$505,Vacay_Template!$A441,Vacay_Template!Z$1))</f>
        <v>0</v>
      </c>
      <c r="AA441">
        <f>IF(OR(AA$1=":=",$A441=";"),"",INDEX('Main Template'!$J$22:$AN$505,Vacay_Template!$A441,Vacay_Template!AA$1))</f>
        <v>0</v>
      </c>
      <c r="AB441">
        <f>IF(OR(AB$1=":=",$A441=";"),"",INDEX('Main Template'!$J$22:$AN$505,Vacay_Template!$A441,Vacay_Template!AB$1))</f>
        <v>0</v>
      </c>
      <c r="AC441">
        <f>IF(OR(AC$1=":=",$A441=";"),"",INDEX('Main Template'!$J$22:$AN$505,Vacay_Template!$A441,Vacay_Template!AC$1))</f>
        <v>0</v>
      </c>
      <c r="AD441">
        <f>IF(OR(AD$1=":=",$A441=";"),"",INDEX('Main Template'!$J$22:$AN$505,Vacay_Template!$A441,Vacay_Template!AD$1))</f>
        <v>0</v>
      </c>
      <c r="AE441" t="str">
        <f>IF(OR(AE$1=":=",$A441=";"),"",INDEX('Main Template'!$J$22:$AN$505,Vacay_Template!$A441,Vacay_Template!AE$1))</f>
        <v/>
      </c>
      <c r="AF441" t="e">
        <f>IF(OR(AF$1=":=",$A441=";"),"",INDEX('Main Template'!$J$22:$AN$505,Vacay_Template!$A441,Vacay_Template!AF$1))</f>
        <v>#VALUE!</v>
      </c>
    </row>
    <row r="442" spans="1:32">
      <c r="A442">
        <f>IF(A441=";","",IF('Main Template'!I462&lt;='Main Template'!$F$9,'Main Template'!I462,";"))</f>
        <v>0</v>
      </c>
      <c r="B442">
        <f>IF(OR(B$1=":=",$A442=";"),"",INDEX('Main Template'!$J$22:$AN$505,Vacay_Template!$A442,Vacay_Template!B$1))</f>
        <v>0</v>
      </c>
      <c r="C442">
        <f>IF(OR(C$1=":=",$A442=";"),"",INDEX('Main Template'!$J$22:$AN$505,Vacay_Template!$A442,Vacay_Template!C$1))</f>
        <v>0</v>
      </c>
      <c r="D442">
        <f>IF(OR(D$1=":=",$A442=";"),"",INDEX('Main Template'!$J$22:$AN$505,Vacay_Template!$A442,Vacay_Template!D$1))</f>
        <v>0</v>
      </c>
      <c r="E442">
        <f>IF(OR(E$1=":=",$A442=";"),"",INDEX('Main Template'!$J$22:$AN$505,Vacay_Template!$A442,Vacay_Template!E$1))</f>
        <v>0</v>
      </c>
      <c r="F442">
        <f>IF(OR(F$1=":=",$A442=";"),"",INDEX('Main Template'!$J$22:$AN$505,Vacay_Template!$A442,Vacay_Template!F$1))</f>
        <v>0</v>
      </c>
      <c r="G442">
        <f>IF(OR(G$1=":=",$A442=";"),"",INDEX('Main Template'!$J$22:$AN$505,Vacay_Template!$A442,Vacay_Template!G$1))</f>
        <v>0</v>
      </c>
      <c r="H442">
        <f>IF(OR(H$1=":=",$A442=";"),"",INDEX('Main Template'!$J$22:$AN$505,Vacay_Template!$A442,Vacay_Template!H$1))</f>
        <v>0</v>
      </c>
      <c r="I442">
        <f>IF(OR(I$1=":=",$A442=";"),"",INDEX('Main Template'!$J$22:$AN$505,Vacay_Template!$A442,Vacay_Template!I$1))</f>
        <v>0</v>
      </c>
      <c r="J442">
        <f>IF(OR(J$1=":=",$A442=";"),"",INDEX('Main Template'!$J$22:$AN$505,Vacay_Template!$A442,Vacay_Template!J$1))</f>
        <v>0</v>
      </c>
      <c r="K442">
        <f>IF(OR(K$1=":=",$A442=";"),"",INDEX('Main Template'!$J$22:$AN$505,Vacay_Template!$A442,Vacay_Template!K$1))</f>
        <v>0</v>
      </c>
      <c r="L442">
        <f>IF(OR(L$1=":=",$A442=";"),"",INDEX('Main Template'!$J$22:$AN$505,Vacay_Template!$A442,Vacay_Template!L$1))</f>
        <v>0</v>
      </c>
      <c r="M442">
        <f>IF(OR(M$1=":=",$A442=";"),"",INDEX('Main Template'!$J$22:$AN$505,Vacay_Template!$A442,Vacay_Template!M$1))</f>
        <v>0</v>
      </c>
      <c r="N442">
        <f>IF(OR(N$1=":=",$A442=";"),"",INDEX('Main Template'!$J$22:$AN$505,Vacay_Template!$A442,Vacay_Template!N$1))</f>
        <v>0</v>
      </c>
      <c r="O442">
        <f>IF(OR(O$1=":=",$A442=";"),"",INDEX('Main Template'!$J$22:$AN$505,Vacay_Template!$A442,Vacay_Template!O$1))</f>
        <v>0</v>
      </c>
      <c r="P442">
        <f>IF(OR(P$1=":=",$A442=";"),"",INDEX('Main Template'!$J$22:$AN$505,Vacay_Template!$A442,Vacay_Template!P$1))</f>
        <v>0</v>
      </c>
      <c r="Q442">
        <f>IF(OR(Q$1=":=",$A442=";"),"",INDEX('Main Template'!$J$22:$AN$505,Vacay_Template!$A442,Vacay_Template!Q$1))</f>
        <v>0</v>
      </c>
      <c r="R442">
        <f>IF(OR(R$1=":=",$A442=";"),"",INDEX('Main Template'!$J$22:$AN$505,Vacay_Template!$A442,Vacay_Template!R$1))</f>
        <v>0</v>
      </c>
      <c r="S442">
        <f>IF(OR(S$1=":=",$A442=";"),"",INDEX('Main Template'!$J$22:$AN$505,Vacay_Template!$A442,Vacay_Template!S$1))</f>
        <v>0</v>
      </c>
      <c r="T442">
        <f>IF(OR(T$1=":=",$A442=";"),"",INDEX('Main Template'!$J$22:$AN$505,Vacay_Template!$A442,Vacay_Template!T$1))</f>
        <v>0</v>
      </c>
      <c r="U442">
        <f>IF(OR(U$1=":=",$A442=";"),"",INDEX('Main Template'!$J$22:$AN$505,Vacay_Template!$A442,Vacay_Template!U$1))</f>
        <v>0</v>
      </c>
      <c r="V442">
        <f>IF(OR(V$1=":=",$A442=";"),"",INDEX('Main Template'!$J$22:$AN$505,Vacay_Template!$A442,Vacay_Template!V$1))</f>
        <v>0</v>
      </c>
      <c r="W442">
        <f>IF(OR(W$1=":=",$A442=";"),"",INDEX('Main Template'!$J$22:$AN$505,Vacay_Template!$A442,Vacay_Template!W$1))</f>
        <v>0</v>
      </c>
      <c r="X442">
        <f>IF(OR(X$1=":=",$A442=";"),"",INDEX('Main Template'!$J$22:$AN$505,Vacay_Template!$A442,Vacay_Template!X$1))</f>
        <v>0</v>
      </c>
      <c r="Y442">
        <f>IF(OR(Y$1=":=",$A442=";"),"",INDEX('Main Template'!$J$22:$AN$505,Vacay_Template!$A442,Vacay_Template!Y$1))</f>
        <v>0</v>
      </c>
      <c r="Z442">
        <f>IF(OR(Z$1=":=",$A442=";"),"",INDEX('Main Template'!$J$22:$AN$505,Vacay_Template!$A442,Vacay_Template!Z$1))</f>
        <v>0</v>
      </c>
      <c r="AA442">
        <f>IF(OR(AA$1=":=",$A442=";"),"",INDEX('Main Template'!$J$22:$AN$505,Vacay_Template!$A442,Vacay_Template!AA$1))</f>
        <v>0</v>
      </c>
      <c r="AB442">
        <f>IF(OR(AB$1=":=",$A442=";"),"",INDEX('Main Template'!$J$22:$AN$505,Vacay_Template!$A442,Vacay_Template!AB$1))</f>
        <v>0</v>
      </c>
      <c r="AC442">
        <f>IF(OR(AC$1=":=",$A442=";"),"",INDEX('Main Template'!$J$22:$AN$505,Vacay_Template!$A442,Vacay_Template!AC$1))</f>
        <v>0</v>
      </c>
      <c r="AD442">
        <f>IF(OR(AD$1=":=",$A442=";"),"",INDEX('Main Template'!$J$22:$AN$505,Vacay_Template!$A442,Vacay_Template!AD$1))</f>
        <v>0</v>
      </c>
      <c r="AE442" t="str">
        <f>IF(OR(AE$1=":=",$A442=";"),"",INDEX('Main Template'!$J$22:$AN$505,Vacay_Template!$A442,Vacay_Template!AE$1))</f>
        <v/>
      </c>
      <c r="AF442" t="e">
        <f>IF(OR(AF$1=":=",$A442=";"),"",INDEX('Main Template'!$J$22:$AN$505,Vacay_Template!$A442,Vacay_Template!AF$1))</f>
        <v>#VALUE!</v>
      </c>
    </row>
    <row r="443" spans="1:32">
      <c r="A443">
        <f>IF(A442=";","",IF('Main Template'!I463&lt;='Main Template'!$F$9,'Main Template'!I463,";"))</f>
        <v>0</v>
      </c>
      <c r="B443">
        <f>IF(OR(B$1=":=",$A443=";"),"",INDEX('Main Template'!$J$22:$AN$505,Vacay_Template!$A443,Vacay_Template!B$1))</f>
        <v>0</v>
      </c>
      <c r="C443">
        <f>IF(OR(C$1=":=",$A443=";"),"",INDEX('Main Template'!$J$22:$AN$505,Vacay_Template!$A443,Vacay_Template!C$1))</f>
        <v>0</v>
      </c>
      <c r="D443">
        <f>IF(OR(D$1=":=",$A443=";"),"",INDEX('Main Template'!$J$22:$AN$505,Vacay_Template!$A443,Vacay_Template!D$1))</f>
        <v>0</v>
      </c>
      <c r="E443">
        <f>IF(OR(E$1=":=",$A443=";"),"",INDEX('Main Template'!$J$22:$AN$505,Vacay_Template!$A443,Vacay_Template!E$1))</f>
        <v>0</v>
      </c>
      <c r="F443">
        <f>IF(OR(F$1=":=",$A443=";"),"",INDEX('Main Template'!$J$22:$AN$505,Vacay_Template!$A443,Vacay_Template!F$1))</f>
        <v>0</v>
      </c>
      <c r="G443">
        <f>IF(OR(G$1=":=",$A443=";"),"",INDEX('Main Template'!$J$22:$AN$505,Vacay_Template!$A443,Vacay_Template!G$1))</f>
        <v>0</v>
      </c>
      <c r="H443">
        <f>IF(OR(H$1=":=",$A443=";"),"",INDEX('Main Template'!$J$22:$AN$505,Vacay_Template!$A443,Vacay_Template!H$1))</f>
        <v>0</v>
      </c>
      <c r="I443">
        <f>IF(OR(I$1=":=",$A443=";"),"",INDEX('Main Template'!$J$22:$AN$505,Vacay_Template!$A443,Vacay_Template!I$1))</f>
        <v>0</v>
      </c>
      <c r="J443">
        <f>IF(OR(J$1=":=",$A443=";"),"",INDEX('Main Template'!$J$22:$AN$505,Vacay_Template!$A443,Vacay_Template!J$1))</f>
        <v>0</v>
      </c>
      <c r="K443">
        <f>IF(OR(K$1=":=",$A443=";"),"",INDEX('Main Template'!$J$22:$AN$505,Vacay_Template!$A443,Vacay_Template!K$1))</f>
        <v>0</v>
      </c>
      <c r="L443">
        <f>IF(OR(L$1=":=",$A443=";"),"",INDEX('Main Template'!$J$22:$AN$505,Vacay_Template!$A443,Vacay_Template!L$1))</f>
        <v>0</v>
      </c>
      <c r="M443">
        <f>IF(OR(M$1=":=",$A443=";"),"",INDEX('Main Template'!$J$22:$AN$505,Vacay_Template!$A443,Vacay_Template!M$1))</f>
        <v>0</v>
      </c>
      <c r="N443">
        <f>IF(OR(N$1=":=",$A443=";"),"",INDEX('Main Template'!$J$22:$AN$505,Vacay_Template!$A443,Vacay_Template!N$1))</f>
        <v>0</v>
      </c>
      <c r="O443">
        <f>IF(OR(O$1=":=",$A443=";"),"",INDEX('Main Template'!$J$22:$AN$505,Vacay_Template!$A443,Vacay_Template!O$1))</f>
        <v>0</v>
      </c>
      <c r="P443">
        <f>IF(OR(P$1=":=",$A443=";"),"",INDEX('Main Template'!$J$22:$AN$505,Vacay_Template!$A443,Vacay_Template!P$1))</f>
        <v>0</v>
      </c>
      <c r="Q443">
        <f>IF(OR(Q$1=":=",$A443=";"),"",INDEX('Main Template'!$J$22:$AN$505,Vacay_Template!$A443,Vacay_Template!Q$1))</f>
        <v>0</v>
      </c>
      <c r="R443">
        <f>IF(OR(R$1=":=",$A443=";"),"",INDEX('Main Template'!$J$22:$AN$505,Vacay_Template!$A443,Vacay_Template!R$1))</f>
        <v>0</v>
      </c>
      <c r="S443">
        <f>IF(OR(S$1=":=",$A443=";"),"",INDEX('Main Template'!$J$22:$AN$505,Vacay_Template!$A443,Vacay_Template!S$1))</f>
        <v>0</v>
      </c>
      <c r="T443">
        <f>IF(OR(T$1=":=",$A443=";"),"",INDEX('Main Template'!$J$22:$AN$505,Vacay_Template!$A443,Vacay_Template!T$1))</f>
        <v>0</v>
      </c>
      <c r="U443">
        <f>IF(OR(U$1=":=",$A443=";"),"",INDEX('Main Template'!$J$22:$AN$505,Vacay_Template!$A443,Vacay_Template!U$1))</f>
        <v>0</v>
      </c>
      <c r="V443">
        <f>IF(OR(V$1=":=",$A443=";"),"",INDEX('Main Template'!$J$22:$AN$505,Vacay_Template!$A443,Vacay_Template!V$1))</f>
        <v>0</v>
      </c>
      <c r="W443">
        <f>IF(OR(W$1=":=",$A443=";"),"",INDEX('Main Template'!$J$22:$AN$505,Vacay_Template!$A443,Vacay_Template!W$1))</f>
        <v>0</v>
      </c>
      <c r="X443">
        <f>IF(OR(X$1=":=",$A443=";"),"",INDEX('Main Template'!$J$22:$AN$505,Vacay_Template!$A443,Vacay_Template!X$1))</f>
        <v>0</v>
      </c>
      <c r="Y443">
        <f>IF(OR(Y$1=":=",$A443=";"),"",INDEX('Main Template'!$J$22:$AN$505,Vacay_Template!$A443,Vacay_Template!Y$1))</f>
        <v>0</v>
      </c>
      <c r="Z443">
        <f>IF(OR(Z$1=":=",$A443=";"),"",INDEX('Main Template'!$J$22:$AN$505,Vacay_Template!$A443,Vacay_Template!Z$1))</f>
        <v>0</v>
      </c>
      <c r="AA443">
        <f>IF(OR(AA$1=":=",$A443=";"),"",INDEX('Main Template'!$J$22:$AN$505,Vacay_Template!$A443,Vacay_Template!AA$1))</f>
        <v>0</v>
      </c>
      <c r="AB443">
        <f>IF(OR(AB$1=":=",$A443=";"),"",INDEX('Main Template'!$J$22:$AN$505,Vacay_Template!$A443,Vacay_Template!AB$1))</f>
        <v>0</v>
      </c>
      <c r="AC443">
        <f>IF(OR(AC$1=":=",$A443=";"),"",INDEX('Main Template'!$J$22:$AN$505,Vacay_Template!$A443,Vacay_Template!AC$1))</f>
        <v>0</v>
      </c>
      <c r="AD443">
        <f>IF(OR(AD$1=":=",$A443=";"),"",INDEX('Main Template'!$J$22:$AN$505,Vacay_Template!$A443,Vacay_Template!AD$1))</f>
        <v>0</v>
      </c>
      <c r="AE443" t="str">
        <f>IF(OR(AE$1=":=",$A443=";"),"",INDEX('Main Template'!$J$22:$AN$505,Vacay_Template!$A443,Vacay_Template!AE$1))</f>
        <v/>
      </c>
      <c r="AF443" t="e">
        <f>IF(OR(AF$1=":=",$A443=";"),"",INDEX('Main Template'!$J$22:$AN$505,Vacay_Template!$A443,Vacay_Template!AF$1))</f>
        <v>#VALUE!</v>
      </c>
    </row>
    <row r="444" spans="1:32">
      <c r="A444">
        <f>IF(A443=";","",IF('Main Template'!I464&lt;='Main Template'!$F$9,'Main Template'!I464,";"))</f>
        <v>0</v>
      </c>
      <c r="B444">
        <f>IF(OR(B$1=":=",$A444=";"),"",INDEX('Main Template'!$J$22:$AN$505,Vacay_Template!$A444,Vacay_Template!B$1))</f>
        <v>0</v>
      </c>
      <c r="C444">
        <f>IF(OR(C$1=":=",$A444=";"),"",INDEX('Main Template'!$J$22:$AN$505,Vacay_Template!$A444,Vacay_Template!C$1))</f>
        <v>0</v>
      </c>
      <c r="D444">
        <f>IF(OR(D$1=":=",$A444=";"),"",INDEX('Main Template'!$J$22:$AN$505,Vacay_Template!$A444,Vacay_Template!D$1))</f>
        <v>0</v>
      </c>
      <c r="E444">
        <f>IF(OR(E$1=":=",$A444=";"),"",INDEX('Main Template'!$J$22:$AN$505,Vacay_Template!$A444,Vacay_Template!E$1))</f>
        <v>0</v>
      </c>
      <c r="F444">
        <f>IF(OR(F$1=":=",$A444=";"),"",INDEX('Main Template'!$J$22:$AN$505,Vacay_Template!$A444,Vacay_Template!F$1))</f>
        <v>0</v>
      </c>
      <c r="G444">
        <f>IF(OR(G$1=":=",$A444=";"),"",INDEX('Main Template'!$J$22:$AN$505,Vacay_Template!$A444,Vacay_Template!G$1))</f>
        <v>0</v>
      </c>
      <c r="H444">
        <f>IF(OR(H$1=":=",$A444=";"),"",INDEX('Main Template'!$J$22:$AN$505,Vacay_Template!$A444,Vacay_Template!H$1))</f>
        <v>0</v>
      </c>
      <c r="I444">
        <f>IF(OR(I$1=":=",$A444=";"),"",INDEX('Main Template'!$J$22:$AN$505,Vacay_Template!$A444,Vacay_Template!I$1))</f>
        <v>0</v>
      </c>
      <c r="J444">
        <f>IF(OR(J$1=":=",$A444=";"),"",INDEX('Main Template'!$J$22:$AN$505,Vacay_Template!$A444,Vacay_Template!J$1))</f>
        <v>0</v>
      </c>
      <c r="K444">
        <f>IF(OR(K$1=":=",$A444=";"),"",INDEX('Main Template'!$J$22:$AN$505,Vacay_Template!$A444,Vacay_Template!K$1))</f>
        <v>0</v>
      </c>
      <c r="L444">
        <f>IF(OR(L$1=":=",$A444=";"),"",INDEX('Main Template'!$J$22:$AN$505,Vacay_Template!$A444,Vacay_Template!L$1))</f>
        <v>0</v>
      </c>
      <c r="M444">
        <f>IF(OR(M$1=":=",$A444=";"),"",INDEX('Main Template'!$J$22:$AN$505,Vacay_Template!$A444,Vacay_Template!M$1))</f>
        <v>0</v>
      </c>
      <c r="N444">
        <f>IF(OR(N$1=":=",$A444=";"),"",INDEX('Main Template'!$J$22:$AN$505,Vacay_Template!$A444,Vacay_Template!N$1))</f>
        <v>0</v>
      </c>
      <c r="O444">
        <f>IF(OR(O$1=":=",$A444=";"),"",INDEX('Main Template'!$J$22:$AN$505,Vacay_Template!$A444,Vacay_Template!O$1))</f>
        <v>0</v>
      </c>
      <c r="P444">
        <f>IF(OR(P$1=":=",$A444=";"),"",INDEX('Main Template'!$J$22:$AN$505,Vacay_Template!$A444,Vacay_Template!P$1))</f>
        <v>0</v>
      </c>
      <c r="Q444">
        <f>IF(OR(Q$1=":=",$A444=";"),"",INDEX('Main Template'!$J$22:$AN$505,Vacay_Template!$A444,Vacay_Template!Q$1))</f>
        <v>0</v>
      </c>
      <c r="R444">
        <f>IF(OR(R$1=":=",$A444=";"),"",INDEX('Main Template'!$J$22:$AN$505,Vacay_Template!$A444,Vacay_Template!R$1))</f>
        <v>0</v>
      </c>
      <c r="S444">
        <f>IF(OR(S$1=":=",$A444=";"),"",INDEX('Main Template'!$J$22:$AN$505,Vacay_Template!$A444,Vacay_Template!S$1))</f>
        <v>0</v>
      </c>
      <c r="T444">
        <f>IF(OR(T$1=":=",$A444=";"),"",INDEX('Main Template'!$J$22:$AN$505,Vacay_Template!$A444,Vacay_Template!T$1))</f>
        <v>0</v>
      </c>
      <c r="U444">
        <f>IF(OR(U$1=":=",$A444=";"),"",INDEX('Main Template'!$J$22:$AN$505,Vacay_Template!$A444,Vacay_Template!U$1))</f>
        <v>0</v>
      </c>
      <c r="V444">
        <f>IF(OR(V$1=":=",$A444=";"),"",INDEX('Main Template'!$J$22:$AN$505,Vacay_Template!$A444,Vacay_Template!V$1))</f>
        <v>0</v>
      </c>
      <c r="W444">
        <f>IF(OR(W$1=":=",$A444=";"),"",INDEX('Main Template'!$J$22:$AN$505,Vacay_Template!$A444,Vacay_Template!W$1))</f>
        <v>0</v>
      </c>
      <c r="X444">
        <f>IF(OR(X$1=":=",$A444=";"),"",INDEX('Main Template'!$J$22:$AN$505,Vacay_Template!$A444,Vacay_Template!X$1))</f>
        <v>0</v>
      </c>
      <c r="Y444">
        <f>IF(OR(Y$1=":=",$A444=";"),"",INDEX('Main Template'!$J$22:$AN$505,Vacay_Template!$A444,Vacay_Template!Y$1))</f>
        <v>0</v>
      </c>
      <c r="Z444">
        <f>IF(OR(Z$1=":=",$A444=";"),"",INDEX('Main Template'!$J$22:$AN$505,Vacay_Template!$A444,Vacay_Template!Z$1))</f>
        <v>0</v>
      </c>
      <c r="AA444">
        <f>IF(OR(AA$1=":=",$A444=";"),"",INDEX('Main Template'!$J$22:$AN$505,Vacay_Template!$A444,Vacay_Template!AA$1))</f>
        <v>0</v>
      </c>
      <c r="AB444">
        <f>IF(OR(AB$1=":=",$A444=";"),"",INDEX('Main Template'!$J$22:$AN$505,Vacay_Template!$A444,Vacay_Template!AB$1))</f>
        <v>0</v>
      </c>
      <c r="AC444">
        <f>IF(OR(AC$1=":=",$A444=";"),"",INDEX('Main Template'!$J$22:$AN$505,Vacay_Template!$A444,Vacay_Template!AC$1))</f>
        <v>0</v>
      </c>
      <c r="AD444">
        <f>IF(OR(AD$1=":=",$A444=";"),"",INDEX('Main Template'!$J$22:$AN$505,Vacay_Template!$A444,Vacay_Template!AD$1))</f>
        <v>0</v>
      </c>
      <c r="AE444" t="str">
        <f>IF(OR(AE$1=":=",$A444=";"),"",INDEX('Main Template'!$J$22:$AN$505,Vacay_Template!$A444,Vacay_Template!AE$1))</f>
        <v/>
      </c>
      <c r="AF444" t="e">
        <f>IF(OR(AF$1=":=",$A444=";"),"",INDEX('Main Template'!$J$22:$AN$505,Vacay_Template!$A444,Vacay_Template!AF$1))</f>
        <v>#VALUE!</v>
      </c>
    </row>
    <row r="445" spans="1:32">
      <c r="A445">
        <f>IF(A444=";","",IF('Main Template'!I465&lt;='Main Template'!$F$9,'Main Template'!I465,";"))</f>
        <v>0</v>
      </c>
      <c r="B445">
        <f>IF(OR(B$1=":=",$A445=";"),"",INDEX('Main Template'!$J$22:$AN$505,Vacay_Template!$A445,Vacay_Template!B$1))</f>
        <v>0</v>
      </c>
      <c r="C445">
        <f>IF(OR(C$1=":=",$A445=";"),"",INDEX('Main Template'!$J$22:$AN$505,Vacay_Template!$A445,Vacay_Template!C$1))</f>
        <v>0</v>
      </c>
      <c r="D445">
        <f>IF(OR(D$1=":=",$A445=";"),"",INDEX('Main Template'!$J$22:$AN$505,Vacay_Template!$A445,Vacay_Template!D$1))</f>
        <v>0</v>
      </c>
      <c r="E445">
        <f>IF(OR(E$1=":=",$A445=";"),"",INDEX('Main Template'!$J$22:$AN$505,Vacay_Template!$A445,Vacay_Template!E$1))</f>
        <v>0</v>
      </c>
      <c r="F445">
        <f>IF(OR(F$1=":=",$A445=";"),"",INDEX('Main Template'!$J$22:$AN$505,Vacay_Template!$A445,Vacay_Template!F$1))</f>
        <v>0</v>
      </c>
      <c r="G445">
        <f>IF(OR(G$1=":=",$A445=";"),"",INDEX('Main Template'!$J$22:$AN$505,Vacay_Template!$A445,Vacay_Template!G$1))</f>
        <v>0</v>
      </c>
      <c r="H445">
        <f>IF(OR(H$1=":=",$A445=";"),"",INDEX('Main Template'!$J$22:$AN$505,Vacay_Template!$A445,Vacay_Template!H$1))</f>
        <v>0</v>
      </c>
      <c r="I445">
        <f>IF(OR(I$1=":=",$A445=";"),"",INDEX('Main Template'!$J$22:$AN$505,Vacay_Template!$A445,Vacay_Template!I$1))</f>
        <v>0</v>
      </c>
      <c r="J445">
        <f>IF(OR(J$1=":=",$A445=";"),"",INDEX('Main Template'!$J$22:$AN$505,Vacay_Template!$A445,Vacay_Template!J$1))</f>
        <v>0</v>
      </c>
      <c r="K445">
        <f>IF(OR(K$1=":=",$A445=";"),"",INDEX('Main Template'!$J$22:$AN$505,Vacay_Template!$A445,Vacay_Template!K$1))</f>
        <v>0</v>
      </c>
      <c r="L445">
        <f>IF(OR(L$1=":=",$A445=";"),"",INDEX('Main Template'!$J$22:$AN$505,Vacay_Template!$A445,Vacay_Template!L$1))</f>
        <v>0</v>
      </c>
      <c r="M445">
        <f>IF(OR(M$1=":=",$A445=";"),"",INDEX('Main Template'!$J$22:$AN$505,Vacay_Template!$A445,Vacay_Template!M$1))</f>
        <v>0</v>
      </c>
      <c r="N445">
        <f>IF(OR(N$1=":=",$A445=";"),"",INDEX('Main Template'!$J$22:$AN$505,Vacay_Template!$A445,Vacay_Template!N$1))</f>
        <v>0</v>
      </c>
      <c r="O445">
        <f>IF(OR(O$1=":=",$A445=";"),"",INDEX('Main Template'!$J$22:$AN$505,Vacay_Template!$A445,Vacay_Template!O$1))</f>
        <v>0</v>
      </c>
      <c r="P445">
        <f>IF(OR(P$1=":=",$A445=";"),"",INDEX('Main Template'!$J$22:$AN$505,Vacay_Template!$A445,Vacay_Template!P$1))</f>
        <v>0</v>
      </c>
      <c r="Q445">
        <f>IF(OR(Q$1=":=",$A445=";"),"",INDEX('Main Template'!$J$22:$AN$505,Vacay_Template!$A445,Vacay_Template!Q$1))</f>
        <v>0</v>
      </c>
      <c r="R445">
        <f>IF(OR(R$1=":=",$A445=";"),"",INDEX('Main Template'!$J$22:$AN$505,Vacay_Template!$A445,Vacay_Template!R$1))</f>
        <v>0</v>
      </c>
      <c r="S445">
        <f>IF(OR(S$1=":=",$A445=";"),"",INDEX('Main Template'!$J$22:$AN$505,Vacay_Template!$A445,Vacay_Template!S$1))</f>
        <v>0</v>
      </c>
      <c r="T445">
        <f>IF(OR(T$1=":=",$A445=";"),"",INDEX('Main Template'!$J$22:$AN$505,Vacay_Template!$A445,Vacay_Template!T$1))</f>
        <v>0</v>
      </c>
      <c r="U445">
        <f>IF(OR(U$1=":=",$A445=";"),"",INDEX('Main Template'!$J$22:$AN$505,Vacay_Template!$A445,Vacay_Template!U$1))</f>
        <v>0</v>
      </c>
      <c r="V445">
        <f>IF(OR(V$1=":=",$A445=";"),"",INDEX('Main Template'!$J$22:$AN$505,Vacay_Template!$A445,Vacay_Template!V$1))</f>
        <v>0</v>
      </c>
      <c r="W445">
        <f>IF(OR(W$1=":=",$A445=";"),"",INDEX('Main Template'!$J$22:$AN$505,Vacay_Template!$A445,Vacay_Template!W$1))</f>
        <v>0</v>
      </c>
      <c r="X445">
        <f>IF(OR(X$1=":=",$A445=";"),"",INDEX('Main Template'!$J$22:$AN$505,Vacay_Template!$A445,Vacay_Template!X$1))</f>
        <v>0</v>
      </c>
      <c r="Y445">
        <f>IF(OR(Y$1=":=",$A445=";"),"",INDEX('Main Template'!$J$22:$AN$505,Vacay_Template!$A445,Vacay_Template!Y$1))</f>
        <v>0</v>
      </c>
      <c r="Z445">
        <f>IF(OR(Z$1=":=",$A445=";"),"",INDEX('Main Template'!$J$22:$AN$505,Vacay_Template!$A445,Vacay_Template!Z$1))</f>
        <v>0</v>
      </c>
      <c r="AA445">
        <f>IF(OR(AA$1=":=",$A445=";"),"",INDEX('Main Template'!$J$22:$AN$505,Vacay_Template!$A445,Vacay_Template!AA$1))</f>
        <v>0</v>
      </c>
      <c r="AB445">
        <f>IF(OR(AB$1=":=",$A445=";"),"",INDEX('Main Template'!$J$22:$AN$505,Vacay_Template!$A445,Vacay_Template!AB$1))</f>
        <v>0</v>
      </c>
      <c r="AC445">
        <f>IF(OR(AC$1=":=",$A445=";"),"",INDEX('Main Template'!$J$22:$AN$505,Vacay_Template!$A445,Vacay_Template!AC$1))</f>
        <v>0</v>
      </c>
      <c r="AD445">
        <f>IF(OR(AD$1=":=",$A445=";"),"",INDEX('Main Template'!$J$22:$AN$505,Vacay_Template!$A445,Vacay_Template!AD$1))</f>
        <v>0</v>
      </c>
      <c r="AE445" t="str">
        <f>IF(OR(AE$1=":=",$A445=";"),"",INDEX('Main Template'!$J$22:$AN$505,Vacay_Template!$A445,Vacay_Template!AE$1))</f>
        <v/>
      </c>
      <c r="AF445" t="e">
        <f>IF(OR(AF$1=":=",$A445=";"),"",INDEX('Main Template'!$J$22:$AN$505,Vacay_Template!$A445,Vacay_Template!AF$1))</f>
        <v>#VALUE!</v>
      </c>
    </row>
    <row r="446" spans="1:32">
      <c r="A446">
        <f>IF(A445=";","",IF('Main Template'!I466&lt;='Main Template'!$F$9,'Main Template'!I466,";"))</f>
        <v>0</v>
      </c>
      <c r="B446">
        <f>IF(OR(B$1=":=",$A446=";"),"",INDEX('Main Template'!$J$22:$AN$505,Vacay_Template!$A446,Vacay_Template!B$1))</f>
        <v>0</v>
      </c>
      <c r="C446">
        <f>IF(OR(C$1=":=",$A446=";"),"",INDEX('Main Template'!$J$22:$AN$505,Vacay_Template!$A446,Vacay_Template!C$1))</f>
        <v>0</v>
      </c>
      <c r="D446">
        <f>IF(OR(D$1=":=",$A446=";"),"",INDEX('Main Template'!$J$22:$AN$505,Vacay_Template!$A446,Vacay_Template!D$1))</f>
        <v>0</v>
      </c>
      <c r="E446">
        <f>IF(OR(E$1=":=",$A446=";"),"",INDEX('Main Template'!$J$22:$AN$505,Vacay_Template!$A446,Vacay_Template!E$1))</f>
        <v>0</v>
      </c>
      <c r="F446">
        <f>IF(OR(F$1=":=",$A446=";"),"",INDEX('Main Template'!$J$22:$AN$505,Vacay_Template!$A446,Vacay_Template!F$1))</f>
        <v>0</v>
      </c>
      <c r="G446">
        <f>IF(OR(G$1=":=",$A446=";"),"",INDEX('Main Template'!$J$22:$AN$505,Vacay_Template!$A446,Vacay_Template!G$1))</f>
        <v>0</v>
      </c>
      <c r="H446">
        <f>IF(OR(H$1=":=",$A446=";"),"",INDEX('Main Template'!$J$22:$AN$505,Vacay_Template!$A446,Vacay_Template!H$1))</f>
        <v>0</v>
      </c>
      <c r="I446">
        <f>IF(OR(I$1=":=",$A446=";"),"",INDEX('Main Template'!$J$22:$AN$505,Vacay_Template!$A446,Vacay_Template!I$1))</f>
        <v>0</v>
      </c>
      <c r="J446">
        <f>IF(OR(J$1=":=",$A446=";"),"",INDEX('Main Template'!$J$22:$AN$505,Vacay_Template!$A446,Vacay_Template!J$1))</f>
        <v>0</v>
      </c>
      <c r="K446">
        <f>IF(OR(K$1=":=",$A446=";"),"",INDEX('Main Template'!$J$22:$AN$505,Vacay_Template!$A446,Vacay_Template!K$1))</f>
        <v>0</v>
      </c>
      <c r="L446">
        <f>IF(OR(L$1=":=",$A446=";"),"",INDEX('Main Template'!$J$22:$AN$505,Vacay_Template!$A446,Vacay_Template!L$1))</f>
        <v>0</v>
      </c>
      <c r="M446">
        <f>IF(OR(M$1=":=",$A446=";"),"",INDEX('Main Template'!$J$22:$AN$505,Vacay_Template!$A446,Vacay_Template!M$1))</f>
        <v>0</v>
      </c>
      <c r="N446">
        <f>IF(OR(N$1=":=",$A446=";"),"",INDEX('Main Template'!$J$22:$AN$505,Vacay_Template!$A446,Vacay_Template!N$1))</f>
        <v>0</v>
      </c>
      <c r="O446">
        <f>IF(OR(O$1=":=",$A446=";"),"",INDEX('Main Template'!$J$22:$AN$505,Vacay_Template!$A446,Vacay_Template!O$1))</f>
        <v>0</v>
      </c>
      <c r="P446">
        <f>IF(OR(P$1=":=",$A446=";"),"",INDEX('Main Template'!$J$22:$AN$505,Vacay_Template!$A446,Vacay_Template!P$1))</f>
        <v>0</v>
      </c>
      <c r="Q446">
        <f>IF(OR(Q$1=":=",$A446=";"),"",INDEX('Main Template'!$J$22:$AN$505,Vacay_Template!$A446,Vacay_Template!Q$1))</f>
        <v>0</v>
      </c>
      <c r="R446">
        <f>IF(OR(R$1=":=",$A446=";"),"",INDEX('Main Template'!$J$22:$AN$505,Vacay_Template!$A446,Vacay_Template!R$1))</f>
        <v>0</v>
      </c>
      <c r="S446">
        <f>IF(OR(S$1=":=",$A446=";"),"",INDEX('Main Template'!$J$22:$AN$505,Vacay_Template!$A446,Vacay_Template!S$1))</f>
        <v>0</v>
      </c>
      <c r="T446">
        <f>IF(OR(T$1=":=",$A446=";"),"",INDEX('Main Template'!$J$22:$AN$505,Vacay_Template!$A446,Vacay_Template!T$1))</f>
        <v>0</v>
      </c>
      <c r="U446">
        <f>IF(OR(U$1=":=",$A446=";"),"",INDEX('Main Template'!$J$22:$AN$505,Vacay_Template!$A446,Vacay_Template!U$1))</f>
        <v>0</v>
      </c>
      <c r="V446">
        <f>IF(OR(V$1=":=",$A446=";"),"",INDEX('Main Template'!$J$22:$AN$505,Vacay_Template!$A446,Vacay_Template!V$1))</f>
        <v>0</v>
      </c>
      <c r="W446">
        <f>IF(OR(W$1=":=",$A446=";"),"",INDEX('Main Template'!$J$22:$AN$505,Vacay_Template!$A446,Vacay_Template!W$1))</f>
        <v>0</v>
      </c>
      <c r="X446">
        <f>IF(OR(X$1=":=",$A446=";"),"",INDEX('Main Template'!$J$22:$AN$505,Vacay_Template!$A446,Vacay_Template!X$1))</f>
        <v>0</v>
      </c>
      <c r="Y446">
        <f>IF(OR(Y$1=":=",$A446=";"),"",INDEX('Main Template'!$J$22:$AN$505,Vacay_Template!$A446,Vacay_Template!Y$1))</f>
        <v>0</v>
      </c>
      <c r="Z446">
        <f>IF(OR(Z$1=":=",$A446=";"),"",INDEX('Main Template'!$J$22:$AN$505,Vacay_Template!$A446,Vacay_Template!Z$1))</f>
        <v>0</v>
      </c>
      <c r="AA446">
        <f>IF(OR(AA$1=":=",$A446=";"),"",INDEX('Main Template'!$J$22:$AN$505,Vacay_Template!$A446,Vacay_Template!AA$1))</f>
        <v>0</v>
      </c>
      <c r="AB446">
        <f>IF(OR(AB$1=":=",$A446=";"),"",INDEX('Main Template'!$J$22:$AN$505,Vacay_Template!$A446,Vacay_Template!AB$1))</f>
        <v>0</v>
      </c>
      <c r="AC446">
        <f>IF(OR(AC$1=":=",$A446=";"),"",INDEX('Main Template'!$J$22:$AN$505,Vacay_Template!$A446,Vacay_Template!AC$1))</f>
        <v>0</v>
      </c>
      <c r="AD446">
        <f>IF(OR(AD$1=":=",$A446=";"),"",INDEX('Main Template'!$J$22:$AN$505,Vacay_Template!$A446,Vacay_Template!AD$1))</f>
        <v>0</v>
      </c>
      <c r="AE446" t="str">
        <f>IF(OR(AE$1=":=",$A446=";"),"",INDEX('Main Template'!$J$22:$AN$505,Vacay_Template!$A446,Vacay_Template!AE$1))</f>
        <v/>
      </c>
      <c r="AF446" t="e">
        <f>IF(OR(AF$1=":=",$A446=";"),"",INDEX('Main Template'!$J$22:$AN$505,Vacay_Template!$A446,Vacay_Template!AF$1))</f>
        <v>#VALUE!</v>
      </c>
    </row>
    <row r="447" spans="1:32">
      <c r="A447">
        <f>IF(A446=";","",IF('Main Template'!I467&lt;='Main Template'!$F$9,'Main Template'!I467,";"))</f>
        <v>0</v>
      </c>
      <c r="B447">
        <f>IF(OR(B$1=":=",$A447=";"),"",INDEX('Main Template'!$J$22:$AN$505,Vacay_Template!$A447,Vacay_Template!B$1))</f>
        <v>0</v>
      </c>
      <c r="C447">
        <f>IF(OR(C$1=":=",$A447=";"),"",INDEX('Main Template'!$J$22:$AN$505,Vacay_Template!$A447,Vacay_Template!C$1))</f>
        <v>0</v>
      </c>
      <c r="D447">
        <f>IF(OR(D$1=":=",$A447=";"),"",INDEX('Main Template'!$J$22:$AN$505,Vacay_Template!$A447,Vacay_Template!D$1))</f>
        <v>0</v>
      </c>
      <c r="E447">
        <f>IF(OR(E$1=":=",$A447=";"),"",INDEX('Main Template'!$J$22:$AN$505,Vacay_Template!$A447,Vacay_Template!E$1))</f>
        <v>0</v>
      </c>
      <c r="F447">
        <f>IF(OR(F$1=":=",$A447=";"),"",INDEX('Main Template'!$J$22:$AN$505,Vacay_Template!$A447,Vacay_Template!F$1))</f>
        <v>0</v>
      </c>
      <c r="G447">
        <f>IF(OR(G$1=":=",$A447=";"),"",INDEX('Main Template'!$J$22:$AN$505,Vacay_Template!$A447,Vacay_Template!G$1))</f>
        <v>0</v>
      </c>
      <c r="H447">
        <f>IF(OR(H$1=":=",$A447=";"),"",INDEX('Main Template'!$J$22:$AN$505,Vacay_Template!$A447,Vacay_Template!H$1))</f>
        <v>0</v>
      </c>
      <c r="I447">
        <f>IF(OR(I$1=":=",$A447=";"),"",INDEX('Main Template'!$J$22:$AN$505,Vacay_Template!$A447,Vacay_Template!I$1))</f>
        <v>0</v>
      </c>
      <c r="J447">
        <f>IF(OR(J$1=":=",$A447=";"),"",INDEX('Main Template'!$J$22:$AN$505,Vacay_Template!$A447,Vacay_Template!J$1))</f>
        <v>0</v>
      </c>
      <c r="K447">
        <f>IF(OR(K$1=":=",$A447=";"),"",INDEX('Main Template'!$J$22:$AN$505,Vacay_Template!$A447,Vacay_Template!K$1))</f>
        <v>0</v>
      </c>
      <c r="L447">
        <f>IF(OR(L$1=":=",$A447=";"),"",INDEX('Main Template'!$J$22:$AN$505,Vacay_Template!$A447,Vacay_Template!L$1))</f>
        <v>0</v>
      </c>
      <c r="M447">
        <f>IF(OR(M$1=":=",$A447=";"),"",INDEX('Main Template'!$J$22:$AN$505,Vacay_Template!$A447,Vacay_Template!M$1))</f>
        <v>0</v>
      </c>
      <c r="N447">
        <f>IF(OR(N$1=":=",$A447=";"),"",INDEX('Main Template'!$J$22:$AN$505,Vacay_Template!$A447,Vacay_Template!N$1))</f>
        <v>0</v>
      </c>
      <c r="O447">
        <f>IF(OR(O$1=":=",$A447=";"),"",INDEX('Main Template'!$J$22:$AN$505,Vacay_Template!$A447,Vacay_Template!O$1))</f>
        <v>0</v>
      </c>
      <c r="P447">
        <f>IF(OR(P$1=":=",$A447=";"),"",INDEX('Main Template'!$J$22:$AN$505,Vacay_Template!$A447,Vacay_Template!P$1))</f>
        <v>0</v>
      </c>
      <c r="Q447">
        <f>IF(OR(Q$1=":=",$A447=";"),"",INDEX('Main Template'!$J$22:$AN$505,Vacay_Template!$A447,Vacay_Template!Q$1))</f>
        <v>0</v>
      </c>
      <c r="R447">
        <f>IF(OR(R$1=":=",$A447=";"),"",INDEX('Main Template'!$J$22:$AN$505,Vacay_Template!$A447,Vacay_Template!R$1))</f>
        <v>0</v>
      </c>
      <c r="S447">
        <f>IF(OR(S$1=":=",$A447=";"),"",INDEX('Main Template'!$J$22:$AN$505,Vacay_Template!$A447,Vacay_Template!S$1))</f>
        <v>0</v>
      </c>
      <c r="T447">
        <f>IF(OR(T$1=":=",$A447=";"),"",INDEX('Main Template'!$J$22:$AN$505,Vacay_Template!$A447,Vacay_Template!T$1))</f>
        <v>0</v>
      </c>
      <c r="U447">
        <f>IF(OR(U$1=":=",$A447=";"),"",INDEX('Main Template'!$J$22:$AN$505,Vacay_Template!$A447,Vacay_Template!U$1))</f>
        <v>0</v>
      </c>
      <c r="V447">
        <f>IF(OR(V$1=":=",$A447=";"),"",INDEX('Main Template'!$J$22:$AN$505,Vacay_Template!$A447,Vacay_Template!V$1))</f>
        <v>0</v>
      </c>
      <c r="W447">
        <f>IF(OR(W$1=":=",$A447=";"),"",INDEX('Main Template'!$J$22:$AN$505,Vacay_Template!$A447,Vacay_Template!W$1))</f>
        <v>0</v>
      </c>
      <c r="X447">
        <f>IF(OR(X$1=":=",$A447=";"),"",INDEX('Main Template'!$J$22:$AN$505,Vacay_Template!$A447,Vacay_Template!X$1))</f>
        <v>0</v>
      </c>
      <c r="Y447">
        <f>IF(OR(Y$1=":=",$A447=";"),"",INDEX('Main Template'!$J$22:$AN$505,Vacay_Template!$A447,Vacay_Template!Y$1))</f>
        <v>0</v>
      </c>
      <c r="Z447">
        <f>IF(OR(Z$1=":=",$A447=";"),"",INDEX('Main Template'!$J$22:$AN$505,Vacay_Template!$A447,Vacay_Template!Z$1))</f>
        <v>0</v>
      </c>
      <c r="AA447">
        <f>IF(OR(AA$1=":=",$A447=";"),"",INDEX('Main Template'!$J$22:$AN$505,Vacay_Template!$A447,Vacay_Template!AA$1))</f>
        <v>0</v>
      </c>
      <c r="AB447">
        <f>IF(OR(AB$1=":=",$A447=";"),"",INDEX('Main Template'!$J$22:$AN$505,Vacay_Template!$A447,Vacay_Template!AB$1))</f>
        <v>0</v>
      </c>
      <c r="AC447">
        <f>IF(OR(AC$1=":=",$A447=";"),"",INDEX('Main Template'!$J$22:$AN$505,Vacay_Template!$A447,Vacay_Template!AC$1))</f>
        <v>0</v>
      </c>
      <c r="AD447">
        <f>IF(OR(AD$1=":=",$A447=";"),"",INDEX('Main Template'!$J$22:$AN$505,Vacay_Template!$A447,Vacay_Template!AD$1))</f>
        <v>0</v>
      </c>
      <c r="AE447" t="str">
        <f>IF(OR(AE$1=":=",$A447=";"),"",INDEX('Main Template'!$J$22:$AN$505,Vacay_Template!$A447,Vacay_Template!AE$1))</f>
        <v/>
      </c>
      <c r="AF447" t="e">
        <f>IF(OR(AF$1=":=",$A447=";"),"",INDEX('Main Template'!$J$22:$AN$505,Vacay_Template!$A447,Vacay_Template!AF$1))</f>
        <v>#VALUE!</v>
      </c>
    </row>
    <row r="448" spans="1:32">
      <c r="A448">
        <f>IF(A447=";","",IF('Main Template'!I468&lt;='Main Template'!$F$9,'Main Template'!I468,";"))</f>
        <v>0</v>
      </c>
      <c r="B448">
        <f>IF(OR(B$1=":=",$A448=";"),"",INDEX('Main Template'!$J$22:$AN$505,Vacay_Template!$A448,Vacay_Template!B$1))</f>
        <v>0</v>
      </c>
      <c r="C448">
        <f>IF(OR(C$1=":=",$A448=";"),"",INDEX('Main Template'!$J$22:$AN$505,Vacay_Template!$A448,Vacay_Template!C$1))</f>
        <v>0</v>
      </c>
      <c r="D448">
        <f>IF(OR(D$1=":=",$A448=";"),"",INDEX('Main Template'!$J$22:$AN$505,Vacay_Template!$A448,Vacay_Template!D$1))</f>
        <v>0</v>
      </c>
      <c r="E448">
        <f>IF(OR(E$1=":=",$A448=";"),"",INDEX('Main Template'!$J$22:$AN$505,Vacay_Template!$A448,Vacay_Template!E$1))</f>
        <v>0</v>
      </c>
      <c r="F448">
        <f>IF(OR(F$1=":=",$A448=";"),"",INDEX('Main Template'!$J$22:$AN$505,Vacay_Template!$A448,Vacay_Template!F$1))</f>
        <v>0</v>
      </c>
      <c r="G448">
        <f>IF(OR(G$1=":=",$A448=";"),"",INDEX('Main Template'!$J$22:$AN$505,Vacay_Template!$A448,Vacay_Template!G$1))</f>
        <v>0</v>
      </c>
      <c r="H448">
        <f>IF(OR(H$1=":=",$A448=";"),"",INDEX('Main Template'!$J$22:$AN$505,Vacay_Template!$A448,Vacay_Template!H$1))</f>
        <v>0</v>
      </c>
      <c r="I448">
        <f>IF(OR(I$1=":=",$A448=";"),"",INDEX('Main Template'!$J$22:$AN$505,Vacay_Template!$A448,Vacay_Template!I$1))</f>
        <v>0</v>
      </c>
      <c r="J448">
        <f>IF(OR(J$1=":=",$A448=";"),"",INDEX('Main Template'!$J$22:$AN$505,Vacay_Template!$A448,Vacay_Template!J$1))</f>
        <v>0</v>
      </c>
      <c r="K448">
        <f>IF(OR(K$1=":=",$A448=";"),"",INDEX('Main Template'!$J$22:$AN$505,Vacay_Template!$A448,Vacay_Template!K$1))</f>
        <v>0</v>
      </c>
      <c r="L448">
        <f>IF(OR(L$1=":=",$A448=";"),"",INDEX('Main Template'!$J$22:$AN$505,Vacay_Template!$A448,Vacay_Template!L$1))</f>
        <v>0</v>
      </c>
      <c r="M448">
        <f>IF(OR(M$1=":=",$A448=";"),"",INDEX('Main Template'!$J$22:$AN$505,Vacay_Template!$A448,Vacay_Template!M$1))</f>
        <v>0</v>
      </c>
      <c r="N448">
        <f>IF(OR(N$1=":=",$A448=";"),"",INDEX('Main Template'!$J$22:$AN$505,Vacay_Template!$A448,Vacay_Template!N$1))</f>
        <v>0</v>
      </c>
      <c r="O448">
        <f>IF(OR(O$1=":=",$A448=";"),"",INDEX('Main Template'!$J$22:$AN$505,Vacay_Template!$A448,Vacay_Template!O$1))</f>
        <v>0</v>
      </c>
      <c r="P448">
        <f>IF(OR(P$1=":=",$A448=";"),"",INDEX('Main Template'!$J$22:$AN$505,Vacay_Template!$A448,Vacay_Template!P$1))</f>
        <v>0</v>
      </c>
      <c r="Q448">
        <f>IF(OR(Q$1=":=",$A448=";"),"",INDEX('Main Template'!$J$22:$AN$505,Vacay_Template!$A448,Vacay_Template!Q$1))</f>
        <v>0</v>
      </c>
      <c r="R448">
        <f>IF(OR(R$1=":=",$A448=";"),"",INDEX('Main Template'!$J$22:$AN$505,Vacay_Template!$A448,Vacay_Template!R$1))</f>
        <v>0</v>
      </c>
      <c r="S448">
        <f>IF(OR(S$1=":=",$A448=";"),"",INDEX('Main Template'!$J$22:$AN$505,Vacay_Template!$A448,Vacay_Template!S$1))</f>
        <v>0</v>
      </c>
      <c r="T448">
        <f>IF(OR(T$1=":=",$A448=";"),"",INDEX('Main Template'!$J$22:$AN$505,Vacay_Template!$A448,Vacay_Template!T$1))</f>
        <v>0</v>
      </c>
      <c r="U448">
        <f>IF(OR(U$1=":=",$A448=";"),"",INDEX('Main Template'!$J$22:$AN$505,Vacay_Template!$A448,Vacay_Template!U$1))</f>
        <v>0</v>
      </c>
      <c r="V448">
        <f>IF(OR(V$1=":=",$A448=";"),"",INDEX('Main Template'!$J$22:$AN$505,Vacay_Template!$A448,Vacay_Template!V$1))</f>
        <v>0</v>
      </c>
      <c r="W448">
        <f>IF(OR(W$1=":=",$A448=";"),"",INDEX('Main Template'!$J$22:$AN$505,Vacay_Template!$A448,Vacay_Template!W$1))</f>
        <v>0</v>
      </c>
      <c r="X448">
        <f>IF(OR(X$1=":=",$A448=";"),"",INDEX('Main Template'!$J$22:$AN$505,Vacay_Template!$A448,Vacay_Template!X$1))</f>
        <v>0</v>
      </c>
      <c r="Y448">
        <f>IF(OR(Y$1=":=",$A448=";"),"",INDEX('Main Template'!$J$22:$AN$505,Vacay_Template!$A448,Vacay_Template!Y$1))</f>
        <v>0</v>
      </c>
      <c r="Z448">
        <f>IF(OR(Z$1=":=",$A448=";"),"",INDEX('Main Template'!$J$22:$AN$505,Vacay_Template!$A448,Vacay_Template!Z$1))</f>
        <v>0</v>
      </c>
      <c r="AA448">
        <f>IF(OR(AA$1=":=",$A448=";"),"",INDEX('Main Template'!$J$22:$AN$505,Vacay_Template!$A448,Vacay_Template!AA$1))</f>
        <v>0</v>
      </c>
      <c r="AB448">
        <f>IF(OR(AB$1=":=",$A448=";"),"",INDEX('Main Template'!$J$22:$AN$505,Vacay_Template!$A448,Vacay_Template!AB$1))</f>
        <v>0</v>
      </c>
      <c r="AC448">
        <f>IF(OR(AC$1=":=",$A448=";"),"",INDEX('Main Template'!$J$22:$AN$505,Vacay_Template!$A448,Vacay_Template!AC$1))</f>
        <v>0</v>
      </c>
      <c r="AD448">
        <f>IF(OR(AD$1=":=",$A448=";"),"",INDEX('Main Template'!$J$22:$AN$505,Vacay_Template!$A448,Vacay_Template!AD$1))</f>
        <v>0</v>
      </c>
      <c r="AE448" t="str">
        <f>IF(OR(AE$1=":=",$A448=";"),"",INDEX('Main Template'!$J$22:$AN$505,Vacay_Template!$A448,Vacay_Template!AE$1))</f>
        <v/>
      </c>
      <c r="AF448" t="e">
        <f>IF(OR(AF$1=":=",$A448=";"),"",INDEX('Main Template'!$J$22:$AN$505,Vacay_Template!$A448,Vacay_Template!AF$1))</f>
        <v>#VALUE!</v>
      </c>
    </row>
    <row r="449" spans="1:32">
      <c r="A449">
        <f>IF(A448=";","",IF('Main Template'!I469&lt;='Main Template'!$F$9,'Main Template'!I469,";"))</f>
        <v>0</v>
      </c>
      <c r="B449">
        <f>IF(OR(B$1=":=",$A449=";"),"",INDEX('Main Template'!$J$22:$AN$505,Vacay_Template!$A449,Vacay_Template!B$1))</f>
        <v>0</v>
      </c>
      <c r="C449">
        <f>IF(OR(C$1=":=",$A449=";"),"",INDEX('Main Template'!$J$22:$AN$505,Vacay_Template!$A449,Vacay_Template!C$1))</f>
        <v>0</v>
      </c>
      <c r="D449">
        <f>IF(OR(D$1=":=",$A449=";"),"",INDEX('Main Template'!$J$22:$AN$505,Vacay_Template!$A449,Vacay_Template!D$1))</f>
        <v>0</v>
      </c>
      <c r="E449">
        <f>IF(OR(E$1=":=",$A449=";"),"",INDEX('Main Template'!$J$22:$AN$505,Vacay_Template!$A449,Vacay_Template!E$1))</f>
        <v>0</v>
      </c>
      <c r="F449">
        <f>IF(OR(F$1=":=",$A449=";"),"",INDEX('Main Template'!$J$22:$AN$505,Vacay_Template!$A449,Vacay_Template!F$1))</f>
        <v>0</v>
      </c>
      <c r="G449">
        <f>IF(OR(G$1=":=",$A449=";"),"",INDEX('Main Template'!$J$22:$AN$505,Vacay_Template!$A449,Vacay_Template!G$1))</f>
        <v>0</v>
      </c>
      <c r="H449">
        <f>IF(OR(H$1=":=",$A449=";"),"",INDEX('Main Template'!$J$22:$AN$505,Vacay_Template!$A449,Vacay_Template!H$1))</f>
        <v>0</v>
      </c>
      <c r="I449">
        <f>IF(OR(I$1=":=",$A449=";"),"",INDEX('Main Template'!$J$22:$AN$505,Vacay_Template!$A449,Vacay_Template!I$1))</f>
        <v>0</v>
      </c>
      <c r="J449">
        <f>IF(OR(J$1=":=",$A449=";"),"",INDEX('Main Template'!$J$22:$AN$505,Vacay_Template!$A449,Vacay_Template!J$1))</f>
        <v>0</v>
      </c>
      <c r="K449">
        <f>IF(OR(K$1=":=",$A449=";"),"",INDEX('Main Template'!$J$22:$AN$505,Vacay_Template!$A449,Vacay_Template!K$1))</f>
        <v>0</v>
      </c>
      <c r="L449">
        <f>IF(OR(L$1=":=",$A449=";"),"",INDEX('Main Template'!$J$22:$AN$505,Vacay_Template!$A449,Vacay_Template!L$1))</f>
        <v>0</v>
      </c>
      <c r="M449">
        <f>IF(OR(M$1=":=",$A449=";"),"",INDEX('Main Template'!$J$22:$AN$505,Vacay_Template!$A449,Vacay_Template!M$1))</f>
        <v>0</v>
      </c>
      <c r="N449">
        <f>IF(OR(N$1=":=",$A449=";"),"",INDEX('Main Template'!$J$22:$AN$505,Vacay_Template!$A449,Vacay_Template!N$1))</f>
        <v>0</v>
      </c>
      <c r="O449">
        <f>IF(OR(O$1=":=",$A449=";"),"",INDEX('Main Template'!$J$22:$AN$505,Vacay_Template!$A449,Vacay_Template!O$1))</f>
        <v>0</v>
      </c>
      <c r="P449">
        <f>IF(OR(P$1=":=",$A449=";"),"",INDEX('Main Template'!$J$22:$AN$505,Vacay_Template!$A449,Vacay_Template!P$1))</f>
        <v>0</v>
      </c>
      <c r="Q449">
        <f>IF(OR(Q$1=":=",$A449=";"),"",INDEX('Main Template'!$J$22:$AN$505,Vacay_Template!$A449,Vacay_Template!Q$1))</f>
        <v>0</v>
      </c>
      <c r="R449">
        <f>IF(OR(R$1=":=",$A449=";"),"",INDEX('Main Template'!$J$22:$AN$505,Vacay_Template!$A449,Vacay_Template!R$1))</f>
        <v>0</v>
      </c>
      <c r="S449">
        <f>IF(OR(S$1=":=",$A449=";"),"",INDEX('Main Template'!$J$22:$AN$505,Vacay_Template!$A449,Vacay_Template!S$1))</f>
        <v>0</v>
      </c>
      <c r="T449">
        <f>IF(OR(T$1=":=",$A449=";"),"",INDEX('Main Template'!$J$22:$AN$505,Vacay_Template!$A449,Vacay_Template!T$1))</f>
        <v>0</v>
      </c>
      <c r="U449">
        <f>IF(OR(U$1=":=",$A449=";"),"",INDEX('Main Template'!$J$22:$AN$505,Vacay_Template!$A449,Vacay_Template!U$1))</f>
        <v>0</v>
      </c>
      <c r="V449">
        <f>IF(OR(V$1=":=",$A449=";"),"",INDEX('Main Template'!$J$22:$AN$505,Vacay_Template!$A449,Vacay_Template!V$1))</f>
        <v>0</v>
      </c>
      <c r="W449">
        <f>IF(OR(W$1=":=",$A449=";"),"",INDEX('Main Template'!$J$22:$AN$505,Vacay_Template!$A449,Vacay_Template!W$1))</f>
        <v>0</v>
      </c>
      <c r="X449">
        <f>IF(OR(X$1=":=",$A449=";"),"",INDEX('Main Template'!$J$22:$AN$505,Vacay_Template!$A449,Vacay_Template!X$1))</f>
        <v>0</v>
      </c>
      <c r="Y449">
        <f>IF(OR(Y$1=":=",$A449=";"),"",INDEX('Main Template'!$J$22:$AN$505,Vacay_Template!$A449,Vacay_Template!Y$1))</f>
        <v>0</v>
      </c>
      <c r="Z449">
        <f>IF(OR(Z$1=":=",$A449=";"),"",INDEX('Main Template'!$J$22:$AN$505,Vacay_Template!$A449,Vacay_Template!Z$1))</f>
        <v>0</v>
      </c>
      <c r="AA449">
        <f>IF(OR(AA$1=":=",$A449=";"),"",INDEX('Main Template'!$J$22:$AN$505,Vacay_Template!$A449,Vacay_Template!AA$1))</f>
        <v>0</v>
      </c>
      <c r="AB449">
        <f>IF(OR(AB$1=":=",$A449=";"),"",INDEX('Main Template'!$J$22:$AN$505,Vacay_Template!$A449,Vacay_Template!AB$1))</f>
        <v>0</v>
      </c>
      <c r="AC449">
        <f>IF(OR(AC$1=":=",$A449=";"),"",INDEX('Main Template'!$J$22:$AN$505,Vacay_Template!$A449,Vacay_Template!AC$1))</f>
        <v>0</v>
      </c>
      <c r="AD449">
        <f>IF(OR(AD$1=":=",$A449=";"),"",INDEX('Main Template'!$J$22:$AN$505,Vacay_Template!$A449,Vacay_Template!AD$1))</f>
        <v>0</v>
      </c>
      <c r="AE449" t="str">
        <f>IF(OR(AE$1=":=",$A449=";"),"",INDEX('Main Template'!$J$22:$AN$505,Vacay_Template!$A449,Vacay_Template!AE$1))</f>
        <v/>
      </c>
      <c r="AF449" t="e">
        <f>IF(OR(AF$1=":=",$A449=";"),"",INDEX('Main Template'!$J$22:$AN$505,Vacay_Template!$A449,Vacay_Template!AF$1))</f>
        <v>#VALUE!</v>
      </c>
    </row>
    <row r="450" spans="1:32">
      <c r="A450">
        <f>IF(A449=";","",IF('Main Template'!I470&lt;='Main Template'!$F$9,'Main Template'!I470,";"))</f>
        <v>0</v>
      </c>
      <c r="B450">
        <f>IF(OR(B$1=":=",$A450=";"),"",INDEX('Main Template'!$J$22:$AN$505,Vacay_Template!$A450,Vacay_Template!B$1))</f>
        <v>0</v>
      </c>
      <c r="C450">
        <f>IF(OR(C$1=":=",$A450=";"),"",INDEX('Main Template'!$J$22:$AN$505,Vacay_Template!$A450,Vacay_Template!C$1))</f>
        <v>0</v>
      </c>
      <c r="D450">
        <f>IF(OR(D$1=":=",$A450=";"),"",INDEX('Main Template'!$J$22:$AN$505,Vacay_Template!$A450,Vacay_Template!D$1))</f>
        <v>0</v>
      </c>
      <c r="E450">
        <f>IF(OR(E$1=":=",$A450=";"),"",INDEX('Main Template'!$J$22:$AN$505,Vacay_Template!$A450,Vacay_Template!E$1))</f>
        <v>0</v>
      </c>
      <c r="F450">
        <f>IF(OR(F$1=":=",$A450=";"),"",INDEX('Main Template'!$J$22:$AN$505,Vacay_Template!$A450,Vacay_Template!F$1))</f>
        <v>0</v>
      </c>
      <c r="G450">
        <f>IF(OR(G$1=":=",$A450=";"),"",INDEX('Main Template'!$J$22:$AN$505,Vacay_Template!$A450,Vacay_Template!G$1))</f>
        <v>0</v>
      </c>
      <c r="H450">
        <f>IF(OR(H$1=":=",$A450=";"),"",INDEX('Main Template'!$J$22:$AN$505,Vacay_Template!$A450,Vacay_Template!H$1))</f>
        <v>0</v>
      </c>
      <c r="I450">
        <f>IF(OR(I$1=":=",$A450=";"),"",INDEX('Main Template'!$J$22:$AN$505,Vacay_Template!$A450,Vacay_Template!I$1))</f>
        <v>0</v>
      </c>
      <c r="J450">
        <f>IF(OR(J$1=":=",$A450=";"),"",INDEX('Main Template'!$J$22:$AN$505,Vacay_Template!$A450,Vacay_Template!J$1))</f>
        <v>0</v>
      </c>
      <c r="K450">
        <f>IF(OR(K$1=":=",$A450=";"),"",INDEX('Main Template'!$J$22:$AN$505,Vacay_Template!$A450,Vacay_Template!K$1))</f>
        <v>0</v>
      </c>
      <c r="L450">
        <f>IF(OR(L$1=":=",$A450=";"),"",INDEX('Main Template'!$J$22:$AN$505,Vacay_Template!$A450,Vacay_Template!L$1))</f>
        <v>0</v>
      </c>
      <c r="M450">
        <f>IF(OR(M$1=":=",$A450=";"),"",INDEX('Main Template'!$J$22:$AN$505,Vacay_Template!$A450,Vacay_Template!M$1))</f>
        <v>0</v>
      </c>
      <c r="N450">
        <f>IF(OR(N$1=":=",$A450=";"),"",INDEX('Main Template'!$J$22:$AN$505,Vacay_Template!$A450,Vacay_Template!N$1))</f>
        <v>0</v>
      </c>
      <c r="O450">
        <f>IF(OR(O$1=":=",$A450=";"),"",INDEX('Main Template'!$J$22:$AN$505,Vacay_Template!$A450,Vacay_Template!O$1))</f>
        <v>0</v>
      </c>
      <c r="P450">
        <f>IF(OR(P$1=":=",$A450=";"),"",INDEX('Main Template'!$J$22:$AN$505,Vacay_Template!$A450,Vacay_Template!P$1))</f>
        <v>0</v>
      </c>
      <c r="Q450">
        <f>IF(OR(Q$1=":=",$A450=";"),"",INDEX('Main Template'!$J$22:$AN$505,Vacay_Template!$A450,Vacay_Template!Q$1))</f>
        <v>0</v>
      </c>
      <c r="R450">
        <f>IF(OR(R$1=":=",$A450=";"),"",INDEX('Main Template'!$J$22:$AN$505,Vacay_Template!$A450,Vacay_Template!R$1))</f>
        <v>0</v>
      </c>
      <c r="S450">
        <f>IF(OR(S$1=":=",$A450=";"),"",INDEX('Main Template'!$J$22:$AN$505,Vacay_Template!$A450,Vacay_Template!S$1))</f>
        <v>0</v>
      </c>
      <c r="T450">
        <f>IF(OR(T$1=":=",$A450=";"),"",INDEX('Main Template'!$J$22:$AN$505,Vacay_Template!$A450,Vacay_Template!T$1))</f>
        <v>0</v>
      </c>
      <c r="U450">
        <f>IF(OR(U$1=":=",$A450=";"),"",INDEX('Main Template'!$J$22:$AN$505,Vacay_Template!$A450,Vacay_Template!U$1))</f>
        <v>0</v>
      </c>
      <c r="V450">
        <f>IF(OR(V$1=":=",$A450=";"),"",INDEX('Main Template'!$J$22:$AN$505,Vacay_Template!$A450,Vacay_Template!V$1))</f>
        <v>0</v>
      </c>
      <c r="W450">
        <f>IF(OR(W$1=":=",$A450=";"),"",INDEX('Main Template'!$J$22:$AN$505,Vacay_Template!$A450,Vacay_Template!W$1))</f>
        <v>0</v>
      </c>
      <c r="X450">
        <f>IF(OR(X$1=":=",$A450=";"),"",INDEX('Main Template'!$J$22:$AN$505,Vacay_Template!$A450,Vacay_Template!X$1))</f>
        <v>0</v>
      </c>
      <c r="Y450">
        <f>IF(OR(Y$1=":=",$A450=";"),"",INDEX('Main Template'!$J$22:$AN$505,Vacay_Template!$A450,Vacay_Template!Y$1))</f>
        <v>0</v>
      </c>
      <c r="Z450">
        <f>IF(OR(Z$1=":=",$A450=";"),"",INDEX('Main Template'!$J$22:$AN$505,Vacay_Template!$A450,Vacay_Template!Z$1))</f>
        <v>0</v>
      </c>
      <c r="AA450">
        <f>IF(OR(AA$1=":=",$A450=";"),"",INDEX('Main Template'!$J$22:$AN$505,Vacay_Template!$A450,Vacay_Template!AA$1))</f>
        <v>0</v>
      </c>
      <c r="AB450">
        <f>IF(OR(AB$1=":=",$A450=";"),"",INDEX('Main Template'!$J$22:$AN$505,Vacay_Template!$A450,Vacay_Template!AB$1))</f>
        <v>0</v>
      </c>
      <c r="AC450">
        <f>IF(OR(AC$1=":=",$A450=";"),"",INDEX('Main Template'!$J$22:$AN$505,Vacay_Template!$A450,Vacay_Template!AC$1))</f>
        <v>0</v>
      </c>
      <c r="AD450">
        <f>IF(OR(AD$1=":=",$A450=";"),"",INDEX('Main Template'!$J$22:$AN$505,Vacay_Template!$A450,Vacay_Template!AD$1))</f>
        <v>0</v>
      </c>
      <c r="AE450" t="str">
        <f>IF(OR(AE$1=":=",$A450=";"),"",INDEX('Main Template'!$J$22:$AN$505,Vacay_Template!$A450,Vacay_Template!AE$1))</f>
        <v/>
      </c>
      <c r="AF450" t="e">
        <f>IF(OR(AF$1=":=",$A450=";"),"",INDEX('Main Template'!$J$22:$AN$505,Vacay_Template!$A450,Vacay_Template!AF$1))</f>
        <v>#VALUE!</v>
      </c>
    </row>
    <row r="451" spans="1:32">
      <c r="A451">
        <f>IF(A450=";","",IF('Main Template'!I471&lt;='Main Template'!$F$9,'Main Template'!I471,";"))</f>
        <v>0</v>
      </c>
      <c r="B451">
        <f>IF(OR(B$1=":=",$A451=";"),"",INDEX('Main Template'!$J$22:$AN$505,Vacay_Template!$A451,Vacay_Template!B$1))</f>
        <v>0</v>
      </c>
      <c r="C451">
        <f>IF(OR(C$1=":=",$A451=";"),"",INDEX('Main Template'!$J$22:$AN$505,Vacay_Template!$A451,Vacay_Template!C$1))</f>
        <v>0</v>
      </c>
      <c r="D451">
        <f>IF(OR(D$1=":=",$A451=";"),"",INDEX('Main Template'!$J$22:$AN$505,Vacay_Template!$A451,Vacay_Template!D$1))</f>
        <v>0</v>
      </c>
      <c r="E451">
        <f>IF(OR(E$1=":=",$A451=";"),"",INDEX('Main Template'!$J$22:$AN$505,Vacay_Template!$A451,Vacay_Template!E$1))</f>
        <v>0</v>
      </c>
      <c r="F451">
        <f>IF(OR(F$1=":=",$A451=";"),"",INDEX('Main Template'!$J$22:$AN$505,Vacay_Template!$A451,Vacay_Template!F$1))</f>
        <v>0</v>
      </c>
      <c r="G451">
        <f>IF(OR(G$1=":=",$A451=";"),"",INDEX('Main Template'!$J$22:$AN$505,Vacay_Template!$A451,Vacay_Template!G$1))</f>
        <v>0</v>
      </c>
      <c r="H451">
        <f>IF(OR(H$1=":=",$A451=";"),"",INDEX('Main Template'!$J$22:$AN$505,Vacay_Template!$A451,Vacay_Template!H$1))</f>
        <v>0</v>
      </c>
      <c r="I451">
        <f>IF(OR(I$1=":=",$A451=";"),"",INDEX('Main Template'!$J$22:$AN$505,Vacay_Template!$A451,Vacay_Template!I$1))</f>
        <v>0</v>
      </c>
      <c r="J451">
        <f>IF(OR(J$1=":=",$A451=";"),"",INDEX('Main Template'!$J$22:$AN$505,Vacay_Template!$A451,Vacay_Template!J$1))</f>
        <v>0</v>
      </c>
      <c r="K451">
        <f>IF(OR(K$1=":=",$A451=";"),"",INDEX('Main Template'!$J$22:$AN$505,Vacay_Template!$A451,Vacay_Template!K$1))</f>
        <v>0</v>
      </c>
      <c r="L451">
        <f>IF(OR(L$1=":=",$A451=";"),"",INDEX('Main Template'!$J$22:$AN$505,Vacay_Template!$A451,Vacay_Template!L$1))</f>
        <v>0</v>
      </c>
      <c r="M451">
        <f>IF(OR(M$1=":=",$A451=";"),"",INDEX('Main Template'!$J$22:$AN$505,Vacay_Template!$A451,Vacay_Template!M$1))</f>
        <v>0</v>
      </c>
      <c r="N451">
        <f>IF(OR(N$1=":=",$A451=";"),"",INDEX('Main Template'!$J$22:$AN$505,Vacay_Template!$A451,Vacay_Template!N$1))</f>
        <v>0</v>
      </c>
      <c r="O451">
        <f>IF(OR(O$1=":=",$A451=";"),"",INDEX('Main Template'!$J$22:$AN$505,Vacay_Template!$A451,Vacay_Template!O$1))</f>
        <v>0</v>
      </c>
      <c r="P451">
        <f>IF(OR(P$1=":=",$A451=";"),"",INDEX('Main Template'!$J$22:$AN$505,Vacay_Template!$A451,Vacay_Template!P$1))</f>
        <v>0</v>
      </c>
      <c r="Q451">
        <f>IF(OR(Q$1=":=",$A451=";"),"",INDEX('Main Template'!$J$22:$AN$505,Vacay_Template!$A451,Vacay_Template!Q$1))</f>
        <v>0</v>
      </c>
      <c r="R451">
        <f>IF(OR(R$1=":=",$A451=";"),"",INDEX('Main Template'!$J$22:$AN$505,Vacay_Template!$A451,Vacay_Template!R$1))</f>
        <v>0</v>
      </c>
      <c r="S451">
        <f>IF(OR(S$1=":=",$A451=";"),"",INDEX('Main Template'!$J$22:$AN$505,Vacay_Template!$A451,Vacay_Template!S$1))</f>
        <v>0</v>
      </c>
      <c r="T451">
        <f>IF(OR(T$1=":=",$A451=";"),"",INDEX('Main Template'!$J$22:$AN$505,Vacay_Template!$A451,Vacay_Template!T$1))</f>
        <v>0</v>
      </c>
      <c r="U451">
        <f>IF(OR(U$1=":=",$A451=";"),"",INDEX('Main Template'!$J$22:$AN$505,Vacay_Template!$A451,Vacay_Template!U$1))</f>
        <v>0</v>
      </c>
      <c r="V451">
        <f>IF(OR(V$1=":=",$A451=";"),"",INDEX('Main Template'!$J$22:$AN$505,Vacay_Template!$A451,Vacay_Template!V$1))</f>
        <v>0</v>
      </c>
      <c r="W451">
        <f>IF(OR(W$1=":=",$A451=";"),"",INDEX('Main Template'!$J$22:$AN$505,Vacay_Template!$A451,Vacay_Template!W$1))</f>
        <v>0</v>
      </c>
      <c r="X451">
        <f>IF(OR(X$1=":=",$A451=";"),"",INDEX('Main Template'!$J$22:$AN$505,Vacay_Template!$A451,Vacay_Template!X$1))</f>
        <v>0</v>
      </c>
      <c r="Y451">
        <f>IF(OR(Y$1=":=",$A451=";"),"",INDEX('Main Template'!$J$22:$AN$505,Vacay_Template!$A451,Vacay_Template!Y$1))</f>
        <v>0</v>
      </c>
      <c r="Z451">
        <f>IF(OR(Z$1=":=",$A451=";"),"",INDEX('Main Template'!$J$22:$AN$505,Vacay_Template!$A451,Vacay_Template!Z$1))</f>
        <v>0</v>
      </c>
      <c r="AA451">
        <f>IF(OR(AA$1=":=",$A451=";"),"",INDEX('Main Template'!$J$22:$AN$505,Vacay_Template!$A451,Vacay_Template!AA$1))</f>
        <v>0</v>
      </c>
      <c r="AB451">
        <f>IF(OR(AB$1=":=",$A451=";"),"",INDEX('Main Template'!$J$22:$AN$505,Vacay_Template!$A451,Vacay_Template!AB$1))</f>
        <v>0</v>
      </c>
      <c r="AC451">
        <f>IF(OR(AC$1=":=",$A451=";"),"",INDEX('Main Template'!$J$22:$AN$505,Vacay_Template!$A451,Vacay_Template!AC$1))</f>
        <v>0</v>
      </c>
      <c r="AD451">
        <f>IF(OR(AD$1=":=",$A451=";"),"",INDEX('Main Template'!$J$22:$AN$505,Vacay_Template!$A451,Vacay_Template!AD$1))</f>
        <v>0</v>
      </c>
      <c r="AE451" t="str">
        <f>IF(OR(AE$1=":=",$A451=";"),"",INDEX('Main Template'!$J$22:$AN$505,Vacay_Template!$A451,Vacay_Template!AE$1))</f>
        <v/>
      </c>
      <c r="AF451" t="e">
        <f>IF(OR(AF$1=":=",$A451=";"),"",INDEX('Main Template'!$J$22:$AN$505,Vacay_Template!$A451,Vacay_Template!AF$1))</f>
        <v>#VALUE!</v>
      </c>
    </row>
    <row r="452" spans="1:32">
      <c r="A452">
        <f>IF(A451=";","",IF('Main Template'!I472&lt;='Main Template'!$F$9,'Main Template'!I472,";"))</f>
        <v>0</v>
      </c>
      <c r="B452">
        <f>IF(OR(B$1=":=",$A452=";"),"",INDEX('Main Template'!$J$22:$AN$505,Vacay_Template!$A452,Vacay_Template!B$1))</f>
        <v>0</v>
      </c>
      <c r="C452">
        <f>IF(OR(C$1=":=",$A452=";"),"",INDEX('Main Template'!$J$22:$AN$505,Vacay_Template!$A452,Vacay_Template!C$1))</f>
        <v>0</v>
      </c>
      <c r="D452">
        <f>IF(OR(D$1=":=",$A452=";"),"",INDEX('Main Template'!$J$22:$AN$505,Vacay_Template!$A452,Vacay_Template!D$1))</f>
        <v>0</v>
      </c>
      <c r="E452">
        <f>IF(OR(E$1=":=",$A452=";"),"",INDEX('Main Template'!$J$22:$AN$505,Vacay_Template!$A452,Vacay_Template!E$1))</f>
        <v>0</v>
      </c>
      <c r="F452">
        <f>IF(OR(F$1=":=",$A452=";"),"",INDEX('Main Template'!$J$22:$AN$505,Vacay_Template!$A452,Vacay_Template!F$1))</f>
        <v>0</v>
      </c>
      <c r="G452">
        <f>IF(OR(G$1=":=",$A452=";"),"",INDEX('Main Template'!$J$22:$AN$505,Vacay_Template!$A452,Vacay_Template!G$1))</f>
        <v>0</v>
      </c>
      <c r="H452">
        <f>IF(OR(H$1=":=",$A452=";"),"",INDEX('Main Template'!$J$22:$AN$505,Vacay_Template!$A452,Vacay_Template!H$1))</f>
        <v>0</v>
      </c>
      <c r="I452">
        <f>IF(OR(I$1=":=",$A452=";"),"",INDEX('Main Template'!$J$22:$AN$505,Vacay_Template!$A452,Vacay_Template!I$1))</f>
        <v>0</v>
      </c>
      <c r="J452">
        <f>IF(OR(J$1=":=",$A452=";"),"",INDEX('Main Template'!$J$22:$AN$505,Vacay_Template!$A452,Vacay_Template!J$1))</f>
        <v>0</v>
      </c>
      <c r="K452">
        <f>IF(OR(K$1=":=",$A452=";"),"",INDEX('Main Template'!$J$22:$AN$505,Vacay_Template!$A452,Vacay_Template!K$1))</f>
        <v>0</v>
      </c>
      <c r="L452">
        <f>IF(OR(L$1=":=",$A452=";"),"",INDEX('Main Template'!$J$22:$AN$505,Vacay_Template!$A452,Vacay_Template!L$1))</f>
        <v>0</v>
      </c>
      <c r="M452">
        <f>IF(OR(M$1=":=",$A452=";"),"",INDEX('Main Template'!$J$22:$AN$505,Vacay_Template!$A452,Vacay_Template!M$1))</f>
        <v>0</v>
      </c>
      <c r="N452">
        <f>IF(OR(N$1=":=",$A452=";"),"",INDEX('Main Template'!$J$22:$AN$505,Vacay_Template!$A452,Vacay_Template!N$1))</f>
        <v>0</v>
      </c>
      <c r="O452">
        <f>IF(OR(O$1=":=",$A452=";"),"",INDEX('Main Template'!$J$22:$AN$505,Vacay_Template!$A452,Vacay_Template!O$1))</f>
        <v>0</v>
      </c>
      <c r="P452">
        <f>IF(OR(P$1=":=",$A452=";"),"",INDEX('Main Template'!$J$22:$AN$505,Vacay_Template!$A452,Vacay_Template!P$1))</f>
        <v>0</v>
      </c>
      <c r="Q452">
        <f>IF(OR(Q$1=":=",$A452=";"),"",INDEX('Main Template'!$J$22:$AN$505,Vacay_Template!$A452,Vacay_Template!Q$1))</f>
        <v>0</v>
      </c>
      <c r="R452">
        <f>IF(OR(R$1=":=",$A452=";"),"",INDEX('Main Template'!$J$22:$AN$505,Vacay_Template!$A452,Vacay_Template!R$1))</f>
        <v>0</v>
      </c>
      <c r="S452">
        <f>IF(OR(S$1=":=",$A452=";"),"",INDEX('Main Template'!$J$22:$AN$505,Vacay_Template!$A452,Vacay_Template!S$1))</f>
        <v>0</v>
      </c>
      <c r="T452">
        <f>IF(OR(T$1=":=",$A452=";"),"",INDEX('Main Template'!$J$22:$AN$505,Vacay_Template!$A452,Vacay_Template!T$1))</f>
        <v>0</v>
      </c>
      <c r="U452">
        <f>IF(OR(U$1=":=",$A452=";"),"",INDEX('Main Template'!$J$22:$AN$505,Vacay_Template!$A452,Vacay_Template!U$1))</f>
        <v>0</v>
      </c>
      <c r="V452">
        <f>IF(OR(V$1=":=",$A452=";"),"",INDEX('Main Template'!$J$22:$AN$505,Vacay_Template!$A452,Vacay_Template!V$1))</f>
        <v>0</v>
      </c>
      <c r="W452">
        <f>IF(OR(W$1=":=",$A452=";"),"",INDEX('Main Template'!$J$22:$AN$505,Vacay_Template!$A452,Vacay_Template!W$1))</f>
        <v>0</v>
      </c>
      <c r="X452">
        <f>IF(OR(X$1=":=",$A452=";"),"",INDEX('Main Template'!$J$22:$AN$505,Vacay_Template!$A452,Vacay_Template!X$1))</f>
        <v>0</v>
      </c>
      <c r="Y452">
        <f>IF(OR(Y$1=":=",$A452=";"),"",INDEX('Main Template'!$J$22:$AN$505,Vacay_Template!$A452,Vacay_Template!Y$1))</f>
        <v>0</v>
      </c>
      <c r="Z452">
        <f>IF(OR(Z$1=":=",$A452=";"),"",INDEX('Main Template'!$J$22:$AN$505,Vacay_Template!$A452,Vacay_Template!Z$1))</f>
        <v>0</v>
      </c>
      <c r="AA452">
        <f>IF(OR(AA$1=":=",$A452=";"),"",INDEX('Main Template'!$J$22:$AN$505,Vacay_Template!$A452,Vacay_Template!AA$1))</f>
        <v>0</v>
      </c>
      <c r="AB452">
        <f>IF(OR(AB$1=":=",$A452=";"),"",INDEX('Main Template'!$J$22:$AN$505,Vacay_Template!$A452,Vacay_Template!AB$1))</f>
        <v>0</v>
      </c>
      <c r="AC452">
        <f>IF(OR(AC$1=":=",$A452=";"),"",INDEX('Main Template'!$J$22:$AN$505,Vacay_Template!$A452,Vacay_Template!AC$1))</f>
        <v>0</v>
      </c>
      <c r="AD452">
        <f>IF(OR(AD$1=":=",$A452=";"),"",INDEX('Main Template'!$J$22:$AN$505,Vacay_Template!$A452,Vacay_Template!AD$1))</f>
        <v>0</v>
      </c>
      <c r="AE452" t="str">
        <f>IF(OR(AE$1=":=",$A452=";"),"",INDEX('Main Template'!$J$22:$AN$505,Vacay_Template!$A452,Vacay_Template!AE$1))</f>
        <v/>
      </c>
      <c r="AF452" t="e">
        <f>IF(OR(AF$1=":=",$A452=";"),"",INDEX('Main Template'!$J$22:$AN$505,Vacay_Template!$A452,Vacay_Template!AF$1))</f>
        <v>#VALUE!</v>
      </c>
    </row>
    <row r="453" spans="1:32">
      <c r="A453">
        <f>IF(A452=";","",IF('Main Template'!I473&lt;='Main Template'!$F$9,'Main Template'!I473,";"))</f>
        <v>0</v>
      </c>
      <c r="B453">
        <f>IF(OR(B$1=":=",$A453=";"),"",INDEX('Main Template'!$J$22:$AN$505,Vacay_Template!$A453,Vacay_Template!B$1))</f>
        <v>0</v>
      </c>
      <c r="C453">
        <f>IF(OR(C$1=":=",$A453=";"),"",INDEX('Main Template'!$J$22:$AN$505,Vacay_Template!$A453,Vacay_Template!C$1))</f>
        <v>0</v>
      </c>
      <c r="D453">
        <f>IF(OR(D$1=":=",$A453=";"),"",INDEX('Main Template'!$J$22:$AN$505,Vacay_Template!$A453,Vacay_Template!D$1))</f>
        <v>0</v>
      </c>
      <c r="E453">
        <f>IF(OR(E$1=":=",$A453=";"),"",INDEX('Main Template'!$J$22:$AN$505,Vacay_Template!$A453,Vacay_Template!E$1))</f>
        <v>0</v>
      </c>
      <c r="F453">
        <f>IF(OR(F$1=":=",$A453=";"),"",INDEX('Main Template'!$J$22:$AN$505,Vacay_Template!$A453,Vacay_Template!F$1))</f>
        <v>0</v>
      </c>
      <c r="G453">
        <f>IF(OR(G$1=":=",$A453=";"),"",INDEX('Main Template'!$J$22:$AN$505,Vacay_Template!$A453,Vacay_Template!G$1))</f>
        <v>0</v>
      </c>
      <c r="H453">
        <f>IF(OR(H$1=":=",$A453=";"),"",INDEX('Main Template'!$J$22:$AN$505,Vacay_Template!$A453,Vacay_Template!H$1))</f>
        <v>0</v>
      </c>
      <c r="I453">
        <f>IF(OR(I$1=":=",$A453=";"),"",INDEX('Main Template'!$J$22:$AN$505,Vacay_Template!$A453,Vacay_Template!I$1))</f>
        <v>0</v>
      </c>
      <c r="J453">
        <f>IF(OR(J$1=":=",$A453=";"),"",INDEX('Main Template'!$J$22:$AN$505,Vacay_Template!$A453,Vacay_Template!J$1))</f>
        <v>0</v>
      </c>
      <c r="K453">
        <f>IF(OR(K$1=":=",$A453=";"),"",INDEX('Main Template'!$J$22:$AN$505,Vacay_Template!$A453,Vacay_Template!K$1))</f>
        <v>0</v>
      </c>
      <c r="L453">
        <f>IF(OR(L$1=":=",$A453=";"),"",INDEX('Main Template'!$J$22:$AN$505,Vacay_Template!$A453,Vacay_Template!L$1))</f>
        <v>0</v>
      </c>
      <c r="M453">
        <f>IF(OR(M$1=":=",$A453=";"),"",INDEX('Main Template'!$J$22:$AN$505,Vacay_Template!$A453,Vacay_Template!M$1))</f>
        <v>0</v>
      </c>
      <c r="N453">
        <f>IF(OR(N$1=":=",$A453=";"),"",INDEX('Main Template'!$J$22:$AN$505,Vacay_Template!$A453,Vacay_Template!N$1))</f>
        <v>0</v>
      </c>
      <c r="O453">
        <f>IF(OR(O$1=":=",$A453=";"),"",INDEX('Main Template'!$J$22:$AN$505,Vacay_Template!$A453,Vacay_Template!O$1))</f>
        <v>0</v>
      </c>
      <c r="P453">
        <f>IF(OR(P$1=":=",$A453=";"),"",INDEX('Main Template'!$J$22:$AN$505,Vacay_Template!$A453,Vacay_Template!P$1))</f>
        <v>0</v>
      </c>
      <c r="Q453">
        <f>IF(OR(Q$1=":=",$A453=";"),"",INDEX('Main Template'!$J$22:$AN$505,Vacay_Template!$A453,Vacay_Template!Q$1))</f>
        <v>0</v>
      </c>
      <c r="R453">
        <f>IF(OR(R$1=":=",$A453=";"),"",INDEX('Main Template'!$J$22:$AN$505,Vacay_Template!$A453,Vacay_Template!R$1))</f>
        <v>0</v>
      </c>
      <c r="S453">
        <f>IF(OR(S$1=":=",$A453=";"),"",INDEX('Main Template'!$J$22:$AN$505,Vacay_Template!$A453,Vacay_Template!S$1))</f>
        <v>0</v>
      </c>
      <c r="T453">
        <f>IF(OR(T$1=":=",$A453=";"),"",INDEX('Main Template'!$J$22:$AN$505,Vacay_Template!$A453,Vacay_Template!T$1))</f>
        <v>0</v>
      </c>
      <c r="U453">
        <f>IF(OR(U$1=":=",$A453=";"),"",INDEX('Main Template'!$J$22:$AN$505,Vacay_Template!$A453,Vacay_Template!U$1))</f>
        <v>0</v>
      </c>
      <c r="V453">
        <f>IF(OR(V$1=":=",$A453=";"),"",INDEX('Main Template'!$J$22:$AN$505,Vacay_Template!$A453,Vacay_Template!V$1))</f>
        <v>0</v>
      </c>
      <c r="W453">
        <f>IF(OR(W$1=":=",$A453=";"),"",INDEX('Main Template'!$J$22:$AN$505,Vacay_Template!$A453,Vacay_Template!W$1))</f>
        <v>0</v>
      </c>
      <c r="X453">
        <f>IF(OR(X$1=":=",$A453=";"),"",INDEX('Main Template'!$J$22:$AN$505,Vacay_Template!$A453,Vacay_Template!X$1))</f>
        <v>0</v>
      </c>
      <c r="Y453">
        <f>IF(OR(Y$1=":=",$A453=";"),"",INDEX('Main Template'!$J$22:$AN$505,Vacay_Template!$A453,Vacay_Template!Y$1))</f>
        <v>0</v>
      </c>
      <c r="Z453">
        <f>IF(OR(Z$1=":=",$A453=";"),"",INDEX('Main Template'!$J$22:$AN$505,Vacay_Template!$A453,Vacay_Template!Z$1))</f>
        <v>0</v>
      </c>
      <c r="AA453">
        <f>IF(OR(AA$1=":=",$A453=";"),"",INDEX('Main Template'!$J$22:$AN$505,Vacay_Template!$A453,Vacay_Template!AA$1))</f>
        <v>0</v>
      </c>
      <c r="AB453">
        <f>IF(OR(AB$1=":=",$A453=";"),"",INDEX('Main Template'!$J$22:$AN$505,Vacay_Template!$A453,Vacay_Template!AB$1))</f>
        <v>0</v>
      </c>
      <c r="AC453">
        <f>IF(OR(AC$1=":=",$A453=";"),"",INDEX('Main Template'!$J$22:$AN$505,Vacay_Template!$A453,Vacay_Template!AC$1))</f>
        <v>0</v>
      </c>
      <c r="AD453">
        <f>IF(OR(AD$1=":=",$A453=";"),"",INDEX('Main Template'!$J$22:$AN$505,Vacay_Template!$A453,Vacay_Template!AD$1))</f>
        <v>0</v>
      </c>
      <c r="AE453" t="str">
        <f>IF(OR(AE$1=":=",$A453=";"),"",INDEX('Main Template'!$J$22:$AN$505,Vacay_Template!$A453,Vacay_Template!AE$1))</f>
        <v/>
      </c>
      <c r="AF453" t="e">
        <f>IF(OR(AF$1=":=",$A453=";"),"",INDEX('Main Template'!$J$22:$AN$505,Vacay_Template!$A453,Vacay_Template!AF$1))</f>
        <v>#VALUE!</v>
      </c>
    </row>
    <row r="454" spans="1:32">
      <c r="A454">
        <f>IF(A453=";","",IF('Main Template'!I474&lt;='Main Template'!$F$9,'Main Template'!I474,";"))</f>
        <v>0</v>
      </c>
      <c r="B454">
        <f>IF(OR(B$1=":=",$A454=";"),"",INDEX('Main Template'!$J$22:$AN$505,Vacay_Template!$A454,Vacay_Template!B$1))</f>
        <v>0</v>
      </c>
      <c r="C454">
        <f>IF(OR(C$1=":=",$A454=";"),"",INDEX('Main Template'!$J$22:$AN$505,Vacay_Template!$A454,Vacay_Template!C$1))</f>
        <v>0</v>
      </c>
      <c r="D454">
        <f>IF(OR(D$1=":=",$A454=";"),"",INDEX('Main Template'!$J$22:$AN$505,Vacay_Template!$A454,Vacay_Template!D$1))</f>
        <v>0</v>
      </c>
      <c r="E454">
        <f>IF(OR(E$1=":=",$A454=";"),"",INDEX('Main Template'!$J$22:$AN$505,Vacay_Template!$A454,Vacay_Template!E$1))</f>
        <v>0</v>
      </c>
      <c r="F454">
        <f>IF(OR(F$1=":=",$A454=";"),"",INDEX('Main Template'!$J$22:$AN$505,Vacay_Template!$A454,Vacay_Template!F$1))</f>
        <v>0</v>
      </c>
      <c r="G454">
        <f>IF(OR(G$1=":=",$A454=";"),"",INDEX('Main Template'!$J$22:$AN$505,Vacay_Template!$A454,Vacay_Template!G$1))</f>
        <v>0</v>
      </c>
      <c r="H454">
        <f>IF(OR(H$1=":=",$A454=";"),"",INDEX('Main Template'!$J$22:$AN$505,Vacay_Template!$A454,Vacay_Template!H$1))</f>
        <v>0</v>
      </c>
      <c r="I454">
        <f>IF(OR(I$1=":=",$A454=";"),"",INDEX('Main Template'!$J$22:$AN$505,Vacay_Template!$A454,Vacay_Template!I$1))</f>
        <v>0</v>
      </c>
      <c r="J454">
        <f>IF(OR(J$1=":=",$A454=";"),"",INDEX('Main Template'!$J$22:$AN$505,Vacay_Template!$A454,Vacay_Template!J$1))</f>
        <v>0</v>
      </c>
      <c r="K454">
        <f>IF(OR(K$1=":=",$A454=";"),"",INDEX('Main Template'!$J$22:$AN$505,Vacay_Template!$A454,Vacay_Template!K$1))</f>
        <v>0</v>
      </c>
      <c r="L454">
        <f>IF(OR(L$1=":=",$A454=";"),"",INDEX('Main Template'!$J$22:$AN$505,Vacay_Template!$A454,Vacay_Template!L$1))</f>
        <v>0</v>
      </c>
      <c r="M454">
        <f>IF(OR(M$1=":=",$A454=";"),"",INDEX('Main Template'!$J$22:$AN$505,Vacay_Template!$A454,Vacay_Template!M$1))</f>
        <v>0</v>
      </c>
      <c r="N454">
        <f>IF(OR(N$1=":=",$A454=";"),"",INDEX('Main Template'!$J$22:$AN$505,Vacay_Template!$A454,Vacay_Template!N$1))</f>
        <v>0</v>
      </c>
      <c r="O454">
        <f>IF(OR(O$1=":=",$A454=";"),"",INDEX('Main Template'!$J$22:$AN$505,Vacay_Template!$A454,Vacay_Template!O$1))</f>
        <v>0</v>
      </c>
      <c r="P454">
        <f>IF(OR(P$1=":=",$A454=";"),"",INDEX('Main Template'!$J$22:$AN$505,Vacay_Template!$A454,Vacay_Template!P$1))</f>
        <v>0</v>
      </c>
      <c r="Q454">
        <f>IF(OR(Q$1=":=",$A454=";"),"",INDEX('Main Template'!$J$22:$AN$505,Vacay_Template!$A454,Vacay_Template!Q$1))</f>
        <v>0</v>
      </c>
      <c r="R454">
        <f>IF(OR(R$1=":=",$A454=";"),"",INDEX('Main Template'!$J$22:$AN$505,Vacay_Template!$A454,Vacay_Template!R$1))</f>
        <v>0</v>
      </c>
      <c r="S454">
        <f>IF(OR(S$1=":=",$A454=";"),"",INDEX('Main Template'!$J$22:$AN$505,Vacay_Template!$A454,Vacay_Template!S$1))</f>
        <v>0</v>
      </c>
      <c r="T454">
        <f>IF(OR(T$1=":=",$A454=";"),"",INDEX('Main Template'!$J$22:$AN$505,Vacay_Template!$A454,Vacay_Template!T$1))</f>
        <v>0</v>
      </c>
      <c r="U454">
        <f>IF(OR(U$1=":=",$A454=";"),"",INDEX('Main Template'!$J$22:$AN$505,Vacay_Template!$A454,Vacay_Template!U$1))</f>
        <v>0</v>
      </c>
      <c r="V454">
        <f>IF(OR(V$1=":=",$A454=";"),"",INDEX('Main Template'!$J$22:$AN$505,Vacay_Template!$A454,Vacay_Template!V$1))</f>
        <v>0</v>
      </c>
      <c r="W454">
        <f>IF(OR(W$1=":=",$A454=";"),"",INDEX('Main Template'!$J$22:$AN$505,Vacay_Template!$A454,Vacay_Template!W$1))</f>
        <v>0</v>
      </c>
      <c r="X454">
        <f>IF(OR(X$1=":=",$A454=";"),"",INDEX('Main Template'!$J$22:$AN$505,Vacay_Template!$A454,Vacay_Template!X$1))</f>
        <v>0</v>
      </c>
      <c r="Y454">
        <f>IF(OR(Y$1=":=",$A454=";"),"",INDEX('Main Template'!$J$22:$AN$505,Vacay_Template!$A454,Vacay_Template!Y$1))</f>
        <v>0</v>
      </c>
      <c r="Z454">
        <f>IF(OR(Z$1=":=",$A454=";"),"",INDEX('Main Template'!$J$22:$AN$505,Vacay_Template!$A454,Vacay_Template!Z$1))</f>
        <v>0</v>
      </c>
      <c r="AA454">
        <f>IF(OR(AA$1=":=",$A454=";"),"",INDEX('Main Template'!$J$22:$AN$505,Vacay_Template!$A454,Vacay_Template!AA$1))</f>
        <v>0</v>
      </c>
      <c r="AB454">
        <f>IF(OR(AB$1=":=",$A454=";"),"",INDEX('Main Template'!$J$22:$AN$505,Vacay_Template!$A454,Vacay_Template!AB$1))</f>
        <v>0</v>
      </c>
      <c r="AC454">
        <f>IF(OR(AC$1=":=",$A454=";"),"",INDEX('Main Template'!$J$22:$AN$505,Vacay_Template!$A454,Vacay_Template!AC$1))</f>
        <v>0</v>
      </c>
      <c r="AD454">
        <f>IF(OR(AD$1=":=",$A454=";"),"",INDEX('Main Template'!$J$22:$AN$505,Vacay_Template!$A454,Vacay_Template!AD$1))</f>
        <v>0</v>
      </c>
      <c r="AE454" t="str">
        <f>IF(OR(AE$1=":=",$A454=";"),"",INDEX('Main Template'!$J$22:$AN$505,Vacay_Template!$A454,Vacay_Template!AE$1))</f>
        <v/>
      </c>
      <c r="AF454" t="e">
        <f>IF(OR(AF$1=":=",$A454=";"),"",INDEX('Main Template'!$J$22:$AN$505,Vacay_Template!$A454,Vacay_Template!AF$1))</f>
        <v>#VALUE!</v>
      </c>
    </row>
    <row r="455" spans="1:32">
      <c r="A455">
        <f>IF(A454=";","",IF('Main Template'!I475&lt;='Main Template'!$F$9,'Main Template'!I475,";"))</f>
        <v>0</v>
      </c>
      <c r="B455">
        <f>IF(OR(B$1=":=",$A455=";"),"",INDEX('Main Template'!$J$22:$AN$505,Vacay_Template!$A455,Vacay_Template!B$1))</f>
        <v>0</v>
      </c>
      <c r="C455">
        <f>IF(OR(C$1=":=",$A455=";"),"",INDEX('Main Template'!$J$22:$AN$505,Vacay_Template!$A455,Vacay_Template!C$1))</f>
        <v>0</v>
      </c>
      <c r="D455">
        <f>IF(OR(D$1=":=",$A455=";"),"",INDEX('Main Template'!$J$22:$AN$505,Vacay_Template!$A455,Vacay_Template!D$1))</f>
        <v>0</v>
      </c>
      <c r="E455">
        <f>IF(OR(E$1=":=",$A455=";"),"",INDEX('Main Template'!$J$22:$AN$505,Vacay_Template!$A455,Vacay_Template!E$1))</f>
        <v>0</v>
      </c>
      <c r="F455">
        <f>IF(OR(F$1=":=",$A455=";"),"",INDEX('Main Template'!$J$22:$AN$505,Vacay_Template!$A455,Vacay_Template!F$1))</f>
        <v>0</v>
      </c>
      <c r="G455">
        <f>IF(OR(G$1=":=",$A455=";"),"",INDEX('Main Template'!$J$22:$AN$505,Vacay_Template!$A455,Vacay_Template!G$1))</f>
        <v>0</v>
      </c>
      <c r="H455">
        <f>IF(OR(H$1=":=",$A455=";"),"",INDEX('Main Template'!$J$22:$AN$505,Vacay_Template!$A455,Vacay_Template!H$1))</f>
        <v>0</v>
      </c>
      <c r="I455">
        <f>IF(OR(I$1=":=",$A455=";"),"",INDEX('Main Template'!$J$22:$AN$505,Vacay_Template!$A455,Vacay_Template!I$1))</f>
        <v>0</v>
      </c>
      <c r="J455">
        <f>IF(OR(J$1=":=",$A455=";"),"",INDEX('Main Template'!$J$22:$AN$505,Vacay_Template!$A455,Vacay_Template!J$1))</f>
        <v>0</v>
      </c>
      <c r="K455">
        <f>IF(OR(K$1=":=",$A455=";"),"",INDEX('Main Template'!$J$22:$AN$505,Vacay_Template!$A455,Vacay_Template!K$1))</f>
        <v>0</v>
      </c>
      <c r="L455">
        <f>IF(OR(L$1=":=",$A455=";"),"",INDEX('Main Template'!$J$22:$AN$505,Vacay_Template!$A455,Vacay_Template!L$1))</f>
        <v>0</v>
      </c>
      <c r="M455">
        <f>IF(OR(M$1=":=",$A455=";"),"",INDEX('Main Template'!$J$22:$AN$505,Vacay_Template!$A455,Vacay_Template!M$1))</f>
        <v>0</v>
      </c>
      <c r="N455">
        <f>IF(OR(N$1=":=",$A455=";"),"",INDEX('Main Template'!$J$22:$AN$505,Vacay_Template!$A455,Vacay_Template!N$1))</f>
        <v>0</v>
      </c>
      <c r="O455">
        <f>IF(OR(O$1=":=",$A455=";"),"",INDEX('Main Template'!$J$22:$AN$505,Vacay_Template!$A455,Vacay_Template!O$1))</f>
        <v>0</v>
      </c>
      <c r="P455">
        <f>IF(OR(P$1=":=",$A455=";"),"",INDEX('Main Template'!$J$22:$AN$505,Vacay_Template!$A455,Vacay_Template!P$1))</f>
        <v>0</v>
      </c>
      <c r="Q455">
        <f>IF(OR(Q$1=":=",$A455=";"),"",INDEX('Main Template'!$J$22:$AN$505,Vacay_Template!$A455,Vacay_Template!Q$1))</f>
        <v>0</v>
      </c>
      <c r="R455">
        <f>IF(OR(R$1=":=",$A455=";"),"",INDEX('Main Template'!$J$22:$AN$505,Vacay_Template!$A455,Vacay_Template!R$1))</f>
        <v>0</v>
      </c>
      <c r="S455">
        <f>IF(OR(S$1=":=",$A455=";"),"",INDEX('Main Template'!$J$22:$AN$505,Vacay_Template!$A455,Vacay_Template!S$1))</f>
        <v>0</v>
      </c>
      <c r="T455">
        <f>IF(OR(T$1=":=",$A455=";"),"",INDEX('Main Template'!$J$22:$AN$505,Vacay_Template!$A455,Vacay_Template!T$1))</f>
        <v>0</v>
      </c>
      <c r="U455">
        <f>IF(OR(U$1=":=",$A455=";"),"",INDEX('Main Template'!$J$22:$AN$505,Vacay_Template!$A455,Vacay_Template!U$1))</f>
        <v>0</v>
      </c>
      <c r="V455">
        <f>IF(OR(V$1=":=",$A455=";"),"",INDEX('Main Template'!$J$22:$AN$505,Vacay_Template!$A455,Vacay_Template!V$1))</f>
        <v>0</v>
      </c>
      <c r="W455">
        <f>IF(OR(W$1=":=",$A455=";"),"",INDEX('Main Template'!$J$22:$AN$505,Vacay_Template!$A455,Vacay_Template!W$1))</f>
        <v>0</v>
      </c>
      <c r="X455">
        <f>IF(OR(X$1=":=",$A455=";"),"",INDEX('Main Template'!$J$22:$AN$505,Vacay_Template!$A455,Vacay_Template!X$1))</f>
        <v>0</v>
      </c>
      <c r="Y455">
        <f>IF(OR(Y$1=":=",$A455=";"),"",INDEX('Main Template'!$J$22:$AN$505,Vacay_Template!$A455,Vacay_Template!Y$1))</f>
        <v>0</v>
      </c>
      <c r="Z455">
        <f>IF(OR(Z$1=":=",$A455=";"),"",INDEX('Main Template'!$J$22:$AN$505,Vacay_Template!$A455,Vacay_Template!Z$1))</f>
        <v>0</v>
      </c>
      <c r="AA455">
        <f>IF(OR(AA$1=":=",$A455=";"),"",INDEX('Main Template'!$J$22:$AN$505,Vacay_Template!$A455,Vacay_Template!AA$1))</f>
        <v>0</v>
      </c>
      <c r="AB455">
        <f>IF(OR(AB$1=":=",$A455=";"),"",INDEX('Main Template'!$J$22:$AN$505,Vacay_Template!$A455,Vacay_Template!AB$1))</f>
        <v>0</v>
      </c>
      <c r="AC455">
        <f>IF(OR(AC$1=":=",$A455=";"),"",INDEX('Main Template'!$J$22:$AN$505,Vacay_Template!$A455,Vacay_Template!AC$1))</f>
        <v>0</v>
      </c>
      <c r="AD455">
        <f>IF(OR(AD$1=":=",$A455=";"),"",INDEX('Main Template'!$J$22:$AN$505,Vacay_Template!$A455,Vacay_Template!AD$1))</f>
        <v>0</v>
      </c>
      <c r="AE455" t="str">
        <f>IF(OR(AE$1=":=",$A455=";"),"",INDEX('Main Template'!$J$22:$AN$505,Vacay_Template!$A455,Vacay_Template!AE$1))</f>
        <v/>
      </c>
      <c r="AF455" t="e">
        <f>IF(OR(AF$1=":=",$A455=";"),"",INDEX('Main Template'!$J$22:$AN$505,Vacay_Template!$A455,Vacay_Template!AF$1))</f>
        <v>#VALUE!</v>
      </c>
    </row>
    <row r="456" spans="1:32">
      <c r="A456">
        <f>IF(A455=";","",IF('Main Template'!I476&lt;='Main Template'!$F$9,'Main Template'!I476,";"))</f>
        <v>0</v>
      </c>
      <c r="B456">
        <f>IF(OR(B$1=":=",$A456=";"),"",INDEX('Main Template'!$J$22:$AN$505,Vacay_Template!$A456,Vacay_Template!B$1))</f>
        <v>0</v>
      </c>
      <c r="C456">
        <f>IF(OR(C$1=":=",$A456=";"),"",INDEX('Main Template'!$J$22:$AN$505,Vacay_Template!$A456,Vacay_Template!C$1))</f>
        <v>0</v>
      </c>
      <c r="D456">
        <f>IF(OR(D$1=":=",$A456=";"),"",INDEX('Main Template'!$J$22:$AN$505,Vacay_Template!$A456,Vacay_Template!D$1))</f>
        <v>0</v>
      </c>
      <c r="E456">
        <f>IF(OR(E$1=":=",$A456=";"),"",INDEX('Main Template'!$J$22:$AN$505,Vacay_Template!$A456,Vacay_Template!E$1))</f>
        <v>0</v>
      </c>
      <c r="F456">
        <f>IF(OR(F$1=":=",$A456=";"),"",INDEX('Main Template'!$J$22:$AN$505,Vacay_Template!$A456,Vacay_Template!F$1))</f>
        <v>0</v>
      </c>
      <c r="G456">
        <f>IF(OR(G$1=":=",$A456=";"),"",INDEX('Main Template'!$J$22:$AN$505,Vacay_Template!$A456,Vacay_Template!G$1))</f>
        <v>0</v>
      </c>
      <c r="H456">
        <f>IF(OR(H$1=":=",$A456=";"),"",INDEX('Main Template'!$J$22:$AN$505,Vacay_Template!$A456,Vacay_Template!H$1))</f>
        <v>0</v>
      </c>
      <c r="I456">
        <f>IF(OR(I$1=":=",$A456=";"),"",INDEX('Main Template'!$J$22:$AN$505,Vacay_Template!$A456,Vacay_Template!I$1))</f>
        <v>0</v>
      </c>
      <c r="J456">
        <f>IF(OR(J$1=":=",$A456=";"),"",INDEX('Main Template'!$J$22:$AN$505,Vacay_Template!$A456,Vacay_Template!J$1))</f>
        <v>0</v>
      </c>
      <c r="K456">
        <f>IF(OR(K$1=":=",$A456=";"),"",INDEX('Main Template'!$J$22:$AN$505,Vacay_Template!$A456,Vacay_Template!K$1))</f>
        <v>0</v>
      </c>
      <c r="L456">
        <f>IF(OR(L$1=":=",$A456=";"),"",INDEX('Main Template'!$J$22:$AN$505,Vacay_Template!$A456,Vacay_Template!L$1))</f>
        <v>0</v>
      </c>
      <c r="M456">
        <f>IF(OR(M$1=":=",$A456=";"),"",INDEX('Main Template'!$J$22:$AN$505,Vacay_Template!$A456,Vacay_Template!M$1))</f>
        <v>0</v>
      </c>
      <c r="N456">
        <f>IF(OR(N$1=":=",$A456=";"),"",INDEX('Main Template'!$J$22:$AN$505,Vacay_Template!$A456,Vacay_Template!N$1))</f>
        <v>0</v>
      </c>
      <c r="O456">
        <f>IF(OR(O$1=":=",$A456=";"),"",INDEX('Main Template'!$J$22:$AN$505,Vacay_Template!$A456,Vacay_Template!O$1))</f>
        <v>0</v>
      </c>
      <c r="P456">
        <f>IF(OR(P$1=":=",$A456=";"),"",INDEX('Main Template'!$J$22:$AN$505,Vacay_Template!$A456,Vacay_Template!P$1))</f>
        <v>0</v>
      </c>
      <c r="Q456">
        <f>IF(OR(Q$1=":=",$A456=";"),"",INDEX('Main Template'!$J$22:$AN$505,Vacay_Template!$A456,Vacay_Template!Q$1))</f>
        <v>0</v>
      </c>
      <c r="R456">
        <f>IF(OR(R$1=":=",$A456=";"),"",INDEX('Main Template'!$J$22:$AN$505,Vacay_Template!$A456,Vacay_Template!R$1))</f>
        <v>0</v>
      </c>
      <c r="S456">
        <f>IF(OR(S$1=":=",$A456=";"),"",INDEX('Main Template'!$J$22:$AN$505,Vacay_Template!$A456,Vacay_Template!S$1))</f>
        <v>0</v>
      </c>
      <c r="T456">
        <f>IF(OR(T$1=":=",$A456=";"),"",INDEX('Main Template'!$J$22:$AN$505,Vacay_Template!$A456,Vacay_Template!T$1))</f>
        <v>0</v>
      </c>
      <c r="U456">
        <f>IF(OR(U$1=":=",$A456=";"),"",INDEX('Main Template'!$J$22:$AN$505,Vacay_Template!$A456,Vacay_Template!U$1))</f>
        <v>0</v>
      </c>
      <c r="V456">
        <f>IF(OR(V$1=":=",$A456=";"),"",INDEX('Main Template'!$J$22:$AN$505,Vacay_Template!$A456,Vacay_Template!V$1))</f>
        <v>0</v>
      </c>
      <c r="W456">
        <f>IF(OR(W$1=":=",$A456=";"),"",INDEX('Main Template'!$J$22:$AN$505,Vacay_Template!$A456,Vacay_Template!W$1))</f>
        <v>0</v>
      </c>
      <c r="X456">
        <f>IF(OR(X$1=":=",$A456=";"),"",INDEX('Main Template'!$J$22:$AN$505,Vacay_Template!$A456,Vacay_Template!X$1))</f>
        <v>0</v>
      </c>
      <c r="Y456">
        <f>IF(OR(Y$1=":=",$A456=";"),"",INDEX('Main Template'!$J$22:$AN$505,Vacay_Template!$A456,Vacay_Template!Y$1))</f>
        <v>0</v>
      </c>
      <c r="Z456">
        <f>IF(OR(Z$1=":=",$A456=";"),"",INDEX('Main Template'!$J$22:$AN$505,Vacay_Template!$A456,Vacay_Template!Z$1))</f>
        <v>0</v>
      </c>
      <c r="AA456">
        <f>IF(OR(AA$1=":=",$A456=";"),"",INDEX('Main Template'!$J$22:$AN$505,Vacay_Template!$A456,Vacay_Template!AA$1))</f>
        <v>0</v>
      </c>
      <c r="AB456">
        <f>IF(OR(AB$1=":=",$A456=";"),"",INDEX('Main Template'!$J$22:$AN$505,Vacay_Template!$A456,Vacay_Template!AB$1))</f>
        <v>0</v>
      </c>
      <c r="AC456">
        <f>IF(OR(AC$1=":=",$A456=";"),"",INDEX('Main Template'!$J$22:$AN$505,Vacay_Template!$A456,Vacay_Template!AC$1))</f>
        <v>0</v>
      </c>
      <c r="AD456">
        <f>IF(OR(AD$1=":=",$A456=";"),"",INDEX('Main Template'!$J$22:$AN$505,Vacay_Template!$A456,Vacay_Template!AD$1))</f>
        <v>0</v>
      </c>
      <c r="AE456" t="str">
        <f>IF(OR(AE$1=":=",$A456=";"),"",INDEX('Main Template'!$J$22:$AN$505,Vacay_Template!$A456,Vacay_Template!AE$1))</f>
        <v/>
      </c>
      <c r="AF456" t="e">
        <f>IF(OR(AF$1=":=",$A456=";"),"",INDEX('Main Template'!$J$22:$AN$505,Vacay_Template!$A456,Vacay_Template!AF$1))</f>
        <v>#VALUE!</v>
      </c>
    </row>
    <row r="457" spans="1:32">
      <c r="A457">
        <f>IF(A456=";","",IF('Main Template'!I477&lt;='Main Template'!$F$9,'Main Template'!I477,";"))</f>
        <v>0</v>
      </c>
      <c r="B457">
        <f>IF(OR(B$1=":=",$A457=";"),"",INDEX('Main Template'!$J$22:$AN$505,Vacay_Template!$A457,Vacay_Template!B$1))</f>
        <v>0</v>
      </c>
      <c r="C457">
        <f>IF(OR(C$1=":=",$A457=";"),"",INDEX('Main Template'!$J$22:$AN$505,Vacay_Template!$A457,Vacay_Template!C$1))</f>
        <v>0</v>
      </c>
      <c r="D457">
        <f>IF(OR(D$1=":=",$A457=";"),"",INDEX('Main Template'!$J$22:$AN$505,Vacay_Template!$A457,Vacay_Template!D$1))</f>
        <v>0</v>
      </c>
      <c r="E457">
        <f>IF(OR(E$1=":=",$A457=";"),"",INDEX('Main Template'!$J$22:$AN$505,Vacay_Template!$A457,Vacay_Template!E$1))</f>
        <v>0</v>
      </c>
      <c r="F457">
        <f>IF(OR(F$1=":=",$A457=";"),"",INDEX('Main Template'!$J$22:$AN$505,Vacay_Template!$A457,Vacay_Template!F$1))</f>
        <v>0</v>
      </c>
      <c r="G457">
        <f>IF(OR(G$1=":=",$A457=";"),"",INDEX('Main Template'!$J$22:$AN$505,Vacay_Template!$A457,Vacay_Template!G$1))</f>
        <v>0</v>
      </c>
      <c r="H457">
        <f>IF(OR(H$1=":=",$A457=";"),"",INDEX('Main Template'!$J$22:$AN$505,Vacay_Template!$A457,Vacay_Template!H$1))</f>
        <v>0</v>
      </c>
      <c r="I457">
        <f>IF(OR(I$1=":=",$A457=";"),"",INDEX('Main Template'!$J$22:$AN$505,Vacay_Template!$A457,Vacay_Template!I$1))</f>
        <v>0</v>
      </c>
      <c r="J457">
        <f>IF(OR(J$1=":=",$A457=";"),"",INDEX('Main Template'!$J$22:$AN$505,Vacay_Template!$A457,Vacay_Template!J$1))</f>
        <v>0</v>
      </c>
      <c r="K457">
        <f>IF(OR(K$1=":=",$A457=";"),"",INDEX('Main Template'!$J$22:$AN$505,Vacay_Template!$A457,Vacay_Template!K$1))</f>
        <v>0</v>
      </c>
      <c r="L457">
        <f>IF(OR(L$1=":=",$A457=";"),"",INDEX('Main Template'!$J$22:$AN$505,Vacay_Template!$A457,Vacay_Template!L$1))</f>
        <v>0</v>
      </c>
      <c r="M457">
        <f>IF(OR(M$1=":=",$A457=";"),"",INDEX('Main Template'!$J$22:$AN$505,Vacay_Template!$A457,Vacay_Template!M$1))</f>
        <v>0</v>
      </c>
      <c r="N457">
        <f>IF(OR(N$1=":=",$A457=";"),"",INDEX('Main Template'!$J$22:$AN$505,Vacay_Template!$A457,Vacay_Template!N$1))</f>
        <v>0</v>
      </c>
      <c r="O457">
        <f>IF(OR(O$1=":=",$A457=";"),"",INDEX('Main Template'!$J$22:$AN$505,Vacay_Template!$A457,Vacay_Template!O$1))</f>
        <v>0</v>
      </c>
      <c r="P457">
        <f>IF(OR(P$1=":=",$A457=";"),"",INDEX('Main Template'!$J$22:$AN$505,Vacay_Template!$A457,Vacay_Template!P$1))</f>
        <v>0</v>
      </c>
      <c r="Q457">
        <f>IF(OR(Q$1=":=",$A457=";"),"",INDEX('Main Template'!$J$22:$AN$505,Vacay_Template!$A457,Vacay_Template!Q$1))</f>
        <v>0</v>
      </c>
      <c r="R457">
        <f>IF(OR(R$1=":=",$A457=";"),"",INDEX('Main Template'!$J$22:$AN$505,Vacay_Template!$A457,Vacay_Template!R$1))</f>
        <v>0</v>
      </c>
      <c r="S457">
        <f>IF(OR(S$1=":=",$A457=";"),"",INDEX('Main Template'!$J$22:$AN$505,Vacay_Template!$A457,Vacay_Template!S$1))</f>
        <v>0</v>
      </c>
      <c r="T457">
        <f>IF(OR(T$1=":=",$A457=";"),"",INDEX('Main Template'!$J$22:$AN$505,Vacay_Template!$A457,Vacay_Template!T$1))</f>
        <v>0</v>
      </c>
      <c r="U457">
        <f>IF(OR(U$1=":=",$A457=";"),"",INDEX('Main Template'!$J$22:$AN$505,Vacay_Template!$A457,Vacay_Template!U$1))</f>
        <v>0</v>
      </c>
      <c r="V457">
        <f>IF(OR(V$1=":=",$A457=";"),"",INDEX('Main Template'!$J$22:$AN$505,Vacay_Template!$A457,Vacay_Template!V$1))</f>
        <v>0</v>
      </c>
      <c r="W457">
        <f>IF(OR(W$1=":=",$A457=";"),"",INDEX('Main Template'!$J$22:$AN$505,Vacay_Template!$A457,Vacay_Template!W$1))</f>
        <v>0</v>
      </c>
      <c r="X457">
        <f>IF(OR(X$1=":=",$A457=";"),"",INDEX('Main Template'!$J$22:$AN$505,Vacay_Template!$A457,Vacay_Template!X$1))</f>
        <v>0</v>
      </c>
      <c r="Y457">
        <f>IF(OR(Y$1=":=",$A457=";"),"",INDEX('Main Template'!$J$22:$AN$505,Vacay_Template!$A457,Vacay_Template!Y$1))</f>
        <v>0</v>
      </c>
      <c r="Z457">
        <f>IF(OR(Z$1=":=",$A457=";"),"",INDEX('Main Template'!$J$22:$AN$505,Vacay_Template!$A457,Vacay_Template!Z$1))</f>
        <v>0</v>
      </c>
      <c r="AA457">
        <f>IF(OR(AA$1=":=",$A457=";"),"",INDEX('Main Template'!$J$22:$AN$505,Vacay_Template!$A457,Vacay_Template!AA$1))</f>
        <v>0</v>
      </c>
      <c r="AB457">
        <f>IF(OR(AB$1=":=",$A457=";"),"",INDEX('Main Template'!$J$22:$AN$505,Vacay_Template!$A457,Vacay_Template!AB$1))</f>
        <v>0</v>
      </c>
      <c r="AC457">
        <f>IF(OR(AC$1=":=",$A457=";"),"",INDEX('Main Template'!$J$22:$AN$505,Vacay_Template!$A457,Vacay_Template!AC$1))</f>
        <v>0</v>
      </c>
      <c r="AD457">
        <f>IF(OR(AD$1=":=",$A457=";"),"",INDEX('Main Template'!$J$22:$AN$505,Vacay_Template!$A457,Vacay_Template!AD$1))</f>
        <v>0</v>
      </c>
      <c r="AE457" t="str">
        <f>IF(OR(AE$1=":=",$A457=";"),"",INDEX('Main Template'!$J$22:$AN$505,Vacay_Template!$A457,Vacay_Template!AE$1))</f>
        <v/>
      </c>
      <c r="AF457" t="e">
        <f>IF(OR(AF$1=":=",$A457=";"),"",INDEX('Main Template'!$J$22:$AN$505,Vacay_Template!$A457,Vacay_Template!AF$1))</f>
        <v>#VALUE!</v>
      </c>
    </row>
    <row r="458" spans="1:32">
      <c r="A458">
        <f>IF(A457=";","",IF('Main Template'!I478&lt;='Main Template'!$F$9,'Main Template'!I478,";"))</f>
        <v>0</v>
      </c>
      <c r="B458">
        <f>IF(OR(B$1=":=",$A458=";"),"",INDEX('Main Template'!$J$22:$AN$505,Vacay_Template!$A458,Vacay_Template!B$1))</f>
        <v>0</v>
      </c>
      <c r="C458">
        <f>IF(OR(C$1=":=",$A458=";"),"",INDEX('Main Template'!$J$22:$AN$505,Vacay_Template!$A458,Vacay_Template!C$1))</f>
        <v>0</v>
      </c>
      <c r="D458">
        <f>IF(OR(D$1=":=",$A458=";"),"",INDEX('Main Template'!$J$22:$AN$505,Vacay_Template!$A458,Vacay_Template!D$1))</f>
        <v>0</v>
      </c>
      <c r="E458">
        <f>IF(OR(E$1=":=",$A458=";"),"",INDEX('Main Template'!$J$22:$AN$505,Vacay_Template!$A458,Vacay_Template!E$1))</f>
        <v>0</v>
      </c>
      <c r="F458">
        <f>IF(OR(F$1=":=",$A458=";"),"",INDEX('Main Template'!$J$22:$AN$505,Vacay_Template!$A458,Vacay_Template!F$1))</f>
        <v>0</v>
      </c>
      <c r="G458">
        <f>IF(OR(G$1=":=",$A458=";"),"",INDEX('Main Template'!$J$22:$AN$505,Vacay_Template!$A458,Vacay_Template!G$1))</f>
        <v>0</v>
      </c>
      <c r="H458">
        <f>IF(OR(H$1=":=",$A458=";"),"",INDEX('Main Template'!$J$22:$AN$505,Vacay_Template!$A458,Vacay_Template!H$1))</f>
        <v>0</v>
      </c>
      <c r="I458">
        <f>IF(OR(I$1=":=",$A458=";"),"",INDEX('Main Template'!$J$22:$AN$505,Vacay_Template!$A458,Vacay_Template!I$1))</f>
        <v>0</v>
      </c>
      <c r="J458">
        <f>IF(OR(J$1=":=",$A458=";"),"",INDEX('Main Template'!$J$22:$AN$505,Vacay_Template!$A458,Vacay_Template!J$1))</f>
        <v>0</v>
      </c>
      <c r="K458">
        <f>IF(OR(K$1=":=",$A458=";"),"",INDEX('Main Template'!$J$22:$AN$505,Vacay_Template!$A458,Vacay_Template!K$1))</f>
        <v>0</v>
      </c>
      <c r="L458">
        <f>IF(OR(L$1=":=",$A458=";"),"",INDEX('Main Template'!$J$22:$AN$505,Vacay_Template!$A458,Vacay_Template!L$1))</f>
        <v>0</v>
      </c>
      <c r="M458">
        <f>IF(OR(M$1=":=",$A458=";"),"",INDEX('Main Template'!$J$22:$AN$505,Vacay_Template!$A458,Vacay_Template!M$1))</f>
        <v>0</v>
      </c>
      <c r="N458">
        <f>IF(OR(N$1=":=",$A458=";"),"",INDEX('Main Template'!$J$22:$AN$505,Vacay_Template!$A458,Vacay_Template!N$1))</f>
        <v>0</v>
      </c>
      <c r="O458">
        <f>IF(OR(O$1=":=",$A458=";"),"",INDEX('Main Template'!$J$22:$AN$505,Vacay_Template!$A458,Vacay_Template!O$1))</f>
        <v>0</v>
      </c>
      <c r="P458">
        <f>IF(OR(P$1=":=",$A458=";"),"",INDEX('Main Template'!$J$22:$AN$505,Vacay_Template!$A458,Vacay_Template!P$1))</f>
        <v>0</v>
      </c>
      <c r="Q458">
        <f>IF(OR(Q$1=":=",$A458=";"),"",INDEX('Main Template'!$J$22:$AN$505,Vacay_Template!$A458,Vacay_Template!Q$1))</f>
        <v>0</v>
      </c>
      <c r="R458">
        <f>IF(OR(R$1=":=",$A458=";"),"",INDEX('Main Template'!$J$22:$AN$505,Vacay_Template!$A458,Vacay_Template!R$1))</f>
        <v>0</v>
      </c>
      <c r="S458">
        <f>IF(OR(S$1=":=",$A458=";"),"",INDEX('Main Template'!$J$22:$AN$505,Vacay_Template!$A458,Vacay_Template!S$1))</f>
        <v>0</v>
      </c>
      <c r="T458">
        <f>IF(OR(T$1=":=",$A458=";"),"",INDEX('Main Template'!$J$22:$AN$505,Vacay_Template!$A458,Vacay_Template!T$1))</f>
        <v>0</v>
      </c>
      <c r="U458">
        <f>IF(OR(U$1=":=",$A458=";"),"",INDEX('Main Template'!$J$22:$AN$505,Vacay_Template!$A458,Vacay_Template!U$1))</f>
        <v>0</v>
      </c>
      <c r="V458">
        <f>IF(OR(V$1=":=",$A458=";"),"",INDEX('Main Template'!$J$22:$AN$505,Vacay_Template!$A458,Vacay_Template!V$1))</f>
        <v>0</v>
      </c>
      <c r="W458">
        <f>IF(OR(W$1=":=",$A458=";"),"",INDEX('Main Template'!$J$22:$AN$505,Vacay_Template!$A458,Vacay_Template!W$1))</f>
        <v>0</v>
      </c>
      <c r="X458">
        <f>IF(OR(X$1=":=",$A458=";"),"",INDEX('Main Template'!$J$22:$AN$505,Vacay_Template!$A458,Vacay_Template!X$1))</f>
        <v>0</v>
      </c>
      <c r="Y458">
        <f>IF(OR(Y$1=":=",$A458=";"),"",INDEX('Main Template'!$J$22:$AN$505,Vacay_Template!$A458,Vacay_Template!Y$1))</f>
        <v>0</v>
      </c>
      <c r="Z458">
        <f>IF(OR(Z$1=":=",$A458=";"),"",INDEX('Main Template'!$J$22:$AN$505,Vacay_Template!$A458,Vacay_Template!Z$1))</f>
        <v>0</v>
      </c>
      <c r="AA458">
        <f>IF(OR(AA$1=":=",$A458=";"),"",INDEX('Main Template'!$J$22:$AN$505,Vacay_Template!$A458,Vacay_Template!AA$1))</f>
        <v>0</v>
      </c>
      <c r="AB458">
        <f>IF(OR(AB$1=":=",$A458=";"),"",INDEX('Main Template'!$J$22:$AN$505,Vacay_Template!$A458,Vacay_Template!AB$1))</f>
        <v>0</v>
      </c>
      <c r="AC458">
        <f>IF(OR(AC$1=":=",$A458=";"),"",INDEX('Main Template'!$J$22:$AN$505,Vacay_Template!$A458,Vacay_Template!AC$1))</f>
        <v>0</v>
      </c>
      <c r="AD458">
        <f>IF(OR(AD$1=":=",$A458=";"),"",INDEX('Main Template'!$J$22:$AN$505,Vacay_Template!$A458,Vacay_Template!AD$1))</f>
        <v>0</v>
      </c>
      <c r="AE458" t="str">
        <f>IF(OR(AE$1=":=",$A458=";"),"",INDEX('Main Template'!$J$22:$AN$505,Vacay_Template!$A458,Vacay_Template!AE$1))</f>
        <v/>
      </c>
      <c r="AF458" t="e">
        <f>IF(OR(AF$1=":=",$A458=";"),"",INDEX('Main Template'!$J$22:$AN$505,Vacay_Template!$A458,Vacay_Template!AF$1))</f>
        <v>#VALUE!</v>
      </c>
    </row>
    <row r="459" spans="1:32">
      <c r="A459">
        <f>IF(A458=";","",IF('Main Template'!I479&lt;='Main Template'!$F$9,'Main Template'!I479,";"))</f>
        <v>0</v>
      </c>
      <c r="B459">
        <f>IF(OR(B$1=":=",$A459=";"),"",INDEX('Main Template'!$J$22:$AN$505,Vacay_Template!$A459,Vacay_Template!B$1))</f>
        <v>0</v>
      </c>
      <c r="C459">
        <f>IF(OR(C$1=":=",$A459=";"),"",INDEX('Main Template'!$J$22:$AN$505,Vacay_Template!$A459,Vacay_Template!C$1))</f>
        <v>0</v>
      </c>
      <c r="D459">
        <f>IF(OR(D$1=":=",$A459=";"),"",INDEX('Main Template'!$J$22:$AN$505,Vacay_Template!$A459,Vacay_Template!D$1))</f>
        <v>0</v>
      </c>
      <c r="E459">
        <f>IF(OR(E$1=":=",$A459=";"),"",INDEX('Main Template'!$J$22:$AN$505,Vacay_Template!$A459,Vacay_Template!E$1))</f>
        <v>0</v>
      </c>
      <c r="F459">
        <f>IF(OR(F$1=":=",$A459=";"),"",INDEX('Main Template'!$J$22:$AN$505,Vacay_Template!$A459,Vacay_Template!F$1))</f>
        <v>0</v>
      </c>
      <c r="G459">
        <f>IF(OR(G$1=":=",$A459=";"),"",INDEX('Main Template'!$J$22:$AN$505,Vacay_Template!$A459,Vacay_Template!G$1))</f>
        <v>0</v>
      </c>
      <c r="H459">
        <f>IF(OR(H$1=":=",$A459=";"),"",INDEX('Main Template'!$J$22:$AN$505,Vacay_Template!$A459,Vacay_Template!H$1))</f>
        <v>0</v>
      </c>
      <c r="I459">
        <f>IF(OR(I$1=":=",$A459=";"),"",INDEX('Main Template'!$J$22:$AN$505,Vacay_Template!$A459,Vacay_Template!I$1))</f>
        <v>0</v>
      </c>
      <c r="J459">
        <f>IF(OR(J$1=":=",$A459=";"),"",INDEX('Main Template'!$J$22:$AN$505,Vacay_Template!$A459,Vacay_Template!J$1))</f>
        <v>0</v>
      </c>
      <c r="K459">
        <f>IF(OR(K$1=":=",$A459=";"),"",INDEX('Main Template'!$J$22:$AN$505,Vacay_Template!$A459,Vacay_Template!K$1))</f>
        <v>0</v>
      </c>
      <c r="L459">
        <f>IF(OR(L$1=":=",$A459=";"),"",INDEX('Main Template'!$J$22:$AN$505,Vacay_Template!$A459,Vacay_Template!L$1))</f>
        <v>0</v>
      </c>
      <c r="M459">
        <f>IF(OR(M$1=":=",$A459=";"),"",INDEX('Main Template'!$J$22:$AN$505,Vacay_Template!$A459,Vacay_Template!M$1))</f>
        <v>0</v>
      </c>
      <c r="N459">
        <f>IF(OR(N$1=":=",$A459=";"),"",INDEX('Main Template'!$J$22:$AN$505,Vacay_Template!$A459,Vacay_Template!N$1))</f>
        <v>0</v>
      </c>
      <c r="O459">
        <f>IF(OR(O$1=":=",$A459=";"),"",INDEX('Main Template'!$J$22:$AN$505,Vacay_Template!$A459,Vacay_Template!O$1))</f>
        <v>0</v>
      </c>
      <c r="P459">
        <f>IF(OR(P$1=":=",$A459=";"),"",INDEX('Main Template'!$J$22:$AN$505,Vacay_Template!$A459,Vacay_Template!P$1))</f>
        <v>0</v>
      </c>
      <c r="Q459">
        <f>IF(OR(Q$1=":=",$A459=";"),"",INDEX('Main Template'!$J$22:$AN$505,Vacay_Template!$A459,Vacay_Template!Q$1))</f>
        <v>0</v>
      </c>
      <c r="R459">
        <f>IF(OR(R$1=":=",$A459=";"),"",INDEX('Main Template'!$J$22:$AN$505,Vacay_Template!$A459,Vacay_Template!R$1))</f>
        <v>0</v>
      </c>
      <c r="S459">
        <f>IF(OR(S$1=":=",$A459=";"),"",INDEX('Main Template'!$J$22:$AN$505,Vacay_Template!$A459,Vacay_Template!S$1))</f>
        <v>0</v>
      </c>
      <c r="T459">
        <f>IF(OR(T$1=":=",$A459=";"),"",INDEX('Main Template'!$J$22:$AN$505,Vacay_Template!$A459,Vacay_Template!T$1))</f>
        <v>0</v>
      </c>
      <c r="U459">
        <f>IF(OR(U$1=":=",$A459=";"),"",INDEX('Main Template'!$J$22:$AN$505,Vacay_Template!$A459,Vacay_Template!U$1))</f>
        <v>0</v>
      </c>
      <c r="V459">
        <f>IF(OR(V$1=":=",$A459=";"),"",INDEX('Main Template'!$J$22:$AN$505,Vacay_Template!$A459,Vacay_Template!V$1))</f>
        <v>0</v>
      </c>
      <c r="W459">
        <f>IF(OR(W$1=":=",$A459=";"),"",INDEX('Main Template'!$J$22:$AN$505,Vacay_Template!$A459,Vacay_Template!W$1))</f>
        <v>0</v>
      </c>
      <c r="X459">
        <f>IF(OR(X$1=":=",$A459=";"),"",INDEX('Main Template'!$J$22:$AN$505,Vacay_Template!$A459,Vacay_Template!X$1))</f>
        <v>0</v>
      </c>
      <c r="Y459">
        <f>IF(OR(Y$1=":=",$A459=";"),"",INDEX('Main Template'!$J$22:$AN$505,Vacay_Template!$A459,Vacay_Template!Y$1))</f>
        <v>0</v>
      </c>
      <c r="Z459">
        <f>IF(OR(Z$1=":=",$A459=";"),"",INDEX('Main Template'!$J$22:$AN$505,Vacay_Template!$A459,Vacay_Template!Z$1))</f>
        <v>0</v>
      </c>
      <c r="AA459">
        <f>IF(OR(AA$1=":=",$A459=";"),"",INDEX('Main Template'!$J$22:$AN$505,Vacay_Template!$A459,Vacay_Template!AA$1))</f>
        <v>0</v>
      </c>
      <c r="AB459">
        <f>IF(OR(AB$1=":=",$A459=";"),"",INDEX('Main Template'!$J$22:$AN$505,Vacay_Template!$A459,Vacay_Template!AB$1))</f>
        <v>0</v>
      </c>
      <c r="AC459">
        <f>IF(OR(AC$1=":=",$A459=";"),"",INDEX('Main Template'!$J$22:$AN$505,Vacay_Template!$A459,Vacay_Template!AC$1))</f>
        <v>0</v>
      </c>
      <c r="AD459">
        <f>IF(OR(AD$1=":=",$A459=";"),"",INDEX('Main Template'!$J$22:$AN$505,Vacay_Template!$A459,Vacay_Template!AD$1))</f>
        <v>0</v>
      </c>
      <c r="AE459" t="str">
        <f>IF(OR(AE$1=":=",$A459=";"),"",INDEX('Main Template'!$J$22:$AN$505,Vacay_Template!$A459,Vacay_Template!AE$1))</f>
        <v/>
      </c>
      <c r="AF459" t="e">
        <f>IF(OR(AF$1=":=",$A459=";"),"",INDEX('Main Template'!$J$22:$AN$505,Vacay_Template!$A459,Vacay_Template!AF$1))</f>
        <v>#VALUE!</v>
      </c>
    </row>
    <row r="460" spans="1:32">
      <c r="A460">
        <f>IF(A459=";","",IF('Main Template'!I480&lt;='Main Template'!$F$9,'Main Template'!I480,";"))</f>
        <v>0</v>
      </c>
      <c r="B460">
        <f>IF(OR(B$1=":=",$A460=";"),"",INDEX('Main Template'!$J$22:$AN$505,Vacay_Template!$A460,Vacay_Template!B$1))</f>
        <v>0</v>
      </c>
      <c r="C460">
        <f>IF(OR(C$1=":=",$A460=";"),"",INDEX('Main Template'!$J$22:$AN$505,Vacay_Template!$A460,Vacay_Template!C$1))</f>
        <v>0</v>
      </c>
      <c r="D460">
        <f>IF(OR(D$1=":=",$A460=";"),"",INDEX('Main Template'!$J$22:$AN$505,Vacay_Template!$A460,Vacay_Template!D$1))</f>
        <v>0</v>
      </c>
      <c r="E460">
        <f>IF(OR(E$1=":=",$A460=";"),"",INDEX('Main Template'!$J$22:$AN$505,Vacay_Template!$A460,Vacay_Template!E$1))</f>
        <v>0</v>
      </c>
      <c r="F460">
        <f>IF(OR(F$1=":=",$A460=";"),"",INDEX('Main Template'!$J$22:$AN$505,Vacay_Template!$A460,Vacay_Template!F$1))</f>
        <v>0</v>
      </c>
      <c r="G460">
        <f>IF(OR(G$1=":=",$A460=";"),"",INDEX('Main Template'!$J$22:$AN$505,Vacay_Template!$A460,Vacay_Template!G$1))</f>
        <v>0</v>
      </c>
      <c r="H460">
        <f>IF(OR(H$1=":=",$A460=";"),"",INDEX('Main Template'!$J$22:$AN$505,Vacay_Template!$A460,Vacay_Template!H$1))</f>
        <v>0</v>
      </c>
      <c r="I460">
        <f>IF(OR(I$1=":=",$A460=";"),"",INDEX('Main Template'!$J$22:$AN$505,Vacay_Template!$A460,Vacay_Template!I$1))</f>
        <v>0</v>
      </c>
      <c r="J460">
        <f>IF(OR(J$1=":=",$A460=";"),"",INDEX('Main Template'!$J$22:$AN$505,Vacay_Template!$A460,Vacay_Template!J$1))</f>
        <v>0</v>
      </c>
      <c r="K460">
        <f>IF(OR(K$1=":=",$A460=";"),"",INDEX('Main Template'!$J$22:$AN$505,Vacay_Template!$A460,Vacay_Template!K$1))</f>
        <v>0</v>
      </c>
      <c r="L460">
        <f>IF(OR(L$1=":=",$A460=";"),"",INDEX('Main Template'!$J$22:$AN$505,Vacay_Template!$A460,Vacay_Template!L$1))</f>
        <v>0</v>
      </c>
      <c r="M460">
        <f>IF(OR(M$1=":=",$A460=";"),"",INDEX('Main Template'!$J$22:$AN$505,Vacay_Template!$A460,Vacay_Template!M$1))</f>
        <v>0</v>
      </c>
      <c r="N460">
        <f>IF(OR(N$1=":=",$A460=";"),"",INDEX('Main Template'!$J$22:$AN$505,Vacay_Template!$A460,Vacay_Template!N$1))</f>
        <v>0</v>
      </c>
      <c r="O460">
        <f>IF(OR(O$1=":=",$A460=";"),"",INDEX('Main Template'!$J$22:$AN$505,Vacay_Template!$A460,Vacay_Template!O$1))</f>
        <v>0</v>
      </c>
      <c r="P460">
        <f>IF(OR(P$1=":=",$A460=";"),"",INDEX('Main Template'!$J$22:$AN$505,Vacay_Template!$A460,Vacay_Template!P$1))</f>
        <v>0</v>
      </c>
      <c r="Q460">
        <f>IF(OR(Q$1=":=",$A460=";"),"",INDEX('Main Template'!$J$22:$AN$505,Vacay_Template!$A460,Vacay_Template!Q$1))</f>
        <v>0</v>
      </c>
      <c r="R460">
        <f>IF(OR(R$1=":=",$A460=";"),"",INDEX('Main Template'!$J$22:$AN$505,Vacay_Template!$A460,Vacay_Template!R$1))</f>
        <v>0</v>
      </c>
      <c r="S460">
        <f>IF(OR(S$1=":=",$A460=";"),"",INDEX('Main Template'!$J$22:$AN$505,Vacay_Template!$A460,Vacay_Template!S$1))</f>
        <v>0</v>
      </c>
      <c r="T460">
        <f>IF(OR(T$1=":=",$A460=";"),"",INDEX('Main Template'!$J$22:$AN$505,Vacay_Template!$A460,Vacay_Template!T$1))</f>
        <v>0</v>
      </c>
      <c r="U460">
        <f>IF(OR(U$1=":=",$A460=";"),"",INDEX('Main Template'!$J$22:$AN$505,Vacay_Template!$A460,Vacay_Template!U$1))</f>
        <v>0</v>
      </c>
      <c r="V460">
        <f>IF(OR(V$1=":=",$A460=";"),"",INDEX('Main Template'!$J$22:$AN$505,Vacay_Template!$A460,Vacay_Template!V$1))</f>
        <v>0</v>
      </c>
      <c r="W460">
        <f>IF(OR(W$1=":=",$A460=";"),"",INDEX('Main Template'!$J$22:$AN$505,Vacay_Template!$A460,Vacay_Template!W$1))</f>
        <v>0</v>
      </c>
      <c r="X460">
        <f>IF(OR(X$1=":=",$A460=";"),"",INDEX('Main Template'!$J$22:$AN$505,Vacay_Template!$A460,Vacay_Template!X$1))</f>
        <v>0</v>
      </c>
      <c r="Y460">
        <f>IF(OR(Y$1=":=",$A460=";"),"",INDEX('Main Template'!$J$22:$AN$505,Vacay_Template!$A460,Vacay_Template!Y$1))</f>
        <v>0</v>
      </c>
      <c r="Z460">
        <f>IF(OR(Z$1=":=",$A460=";"),"",INDEX('Main Template'!$J$22:$AN$505,Vacay_Template!$A460,Vacay_Template!Z$1))</f>
        <v>0</v>
      </c>
      <c r="AA460">
        <f>IF(OR(AA$1=":=",$A460=";"),"",INDEX('Main Template'!$J$22:$AN$505,Vacay_Template!$A460,Vacay_Template!AA$1))</f>
        <v>0</v>
      </c>
      <c r="AB460">
        <f>IF(OR(AB$1=":=",$A460=";"),"",INDEX('Main Template'!$J$22:$AN$505,Vacay_Template!$A460,Vacay_Template!AB$1))</f>
        <v>0</v>
      </c>
      <c r="AC460">
        <f>IF(OR(AC$1=":=",$A460=";"),"",INDEX('Main Template'!$J$22:$AN$505,Vacay_Template!$A460,Vacay_Template!AC$1))</f>
        <v>0</v>
      </c>
      <c r="AD460">
        <f>IF(OR(AD$1=":=",$A460=";"),"",INDEX('Main Template'!$J$22:$AN$505,Vacay_Template!$A460,Vacay_Template!AD$1))</f>
        <v>0</v>
      </c>
      <c r="AE460" t="str">
        <f>IF(OR(AE$1=":=",$A460=";"),"",INDEX('Main Template'!$J$22:$AN$505,Vacay_Template!$A460,Vacay_Template!AE$1))</f>
        <v/>
      </c>
      <c r="AF460" t="e">
        <f>IF(OR(AF$1=":=",$A460=";"),"",INDEX('Main Template'!$J$22:$AN$505,Vacay_Template!$A460,Vacay_Template!AF$1))</f>
        <v>#VALUE!</v>
      </c>
    </row>
    <row r="461" spans="1:32">
      <c r="A461">
        <f>IF(A460=";","",IF('Main Template'!I481&lt;='Main Template'!$F$9,'Main Template'!I481,";"))</f>
        <v>0</v>
      </c>
      <c r="B461">
        <f>IF(OR(B$1=":=",$A461=";"),"",INDEX('Main Template'!$J$22:$AN$505,Vacay_Template!$A461,Vacay_Template!B$1))</f>
        <v>0</v>
      </c>
      <c r="C461">
        <f>IF(OR(C$1=":=",$A461=";"),"",INDEX('Main Template'!$J$22:$AN$505,Vacay_Template!$A461,Vacay_Template!C$1))</f>
        <v>0</v>
      </c>
      <c r="D461">
        <f>IF(OR(D$1=":=",$A461=";"),"",INDEX('Main Template'!$J$22:$AN$505,Vacay_Template!$A461,Vacay_Template!D$1))</f>
        <v>0</v>
      </c>
      <c r="E461">
        <f>IF(OR(E$1=":=",$A461=";"),"",INDEX('Main Template'!$J$22:$AN$505,Vacay_Template!$A461,Vacay_Template!E$1))</f>
        <v>0</v>
      </c>
      <c r="F461">
        <f>IF(OR(F$1=":=",$A461=";"),"",INDEX('Main Template'!$J$22:$AN$505,Vacay_Template!$A461,Vacay_Template!F$1))</f>
        <v>0</v>
      </c>
      <c r="G461">
        <f>IF(OR(G$1=":=",$A461=";"),"",INDEX('Main Template'!$J$22:$AN$505,Vacay_Template!$A461,Vacay_Template!G$1))</f>
        <v>0</v>
      </c>
      <c r="H461">
        <f>IF(OR(H$1=":=",$A461=";"),"",INDEX('Main Template'!$J$22:$AN$505,Vacay_Template!$A461,Vacay_Template!H$1))</f>
        <v>0</v>
      </c>
      <c r="I461">
        <f>IF(OR(I$1=":=",$A461=";"),"",INDEX('Main Template'!$J$22:$AN$505,Vacay_Template!$A461,Vacay_Template!I$1))</f>
        <v>0</v>
      </c>
      <c r="J461">
        <f>IF(OR(J$1=":=",$A461=";"),"",INDEX('Main Template'!$J$22:$AN$505,Vacay_Template!$A461,Vacay_Template!J$1))</f>
        <v>0</v>
      </c>
      <c r="K461">
        <f>IF(OR(K$1=":=",$A461=";"),"",INDEX('Main Template'!$J$22:$AN$505,Vacay_Template!$A461,Vacay_Template!K$1))</f>
        <v>0</v>
      </c>
      <c r="L461">
        <f>IF(OR(L$1=":=",$A461=";"),"",INDEX('Main Template'!$J$22:$AN$505,Vacay_Template!$A461,Vacay_Template!L$1))</f>
        <v>0</v>
      </c>
      <c r="M461">
        <f>IF(OR(M$1=":=",$A461=";"),"",INDEX('Main Template'!$J$22:$AN$505,Vacay_Template!$A461,Vacay_Template!M$1))</f>
        <v>0</v>
      </c>
      <c r="N461">
        <f>IF(OR(N$1=":=",$A461=";"),"",INDEX('Main Template'!$J$22:$AN$505,Vacay_Template!$A461,Vacay_Template!N$1))</f>
        <v>0</v>
      </c>
      <c r="O461">
        <f>IF(OR(O$1=":=",$A461=";"),"",INDEX('Main Template'!$J$22:$AN$505,Vacay_Template!$A461,Vacay_Template!O$1))</f>
        <v>0</v>
      </c>
      <c r="P461">
        <f>IF(OR(P$1=":=",$A461=";"),"",INDEX('Main Template'!$J$22:$AN$505,Vacay_Template!$A461,Vacay_Template!P$1))</f>
        <v>0</v>
      </c>
      <c r="Q461">
        <f>IF(OR(Q$1=":=",$A461=";"),"",INDEX('Main Template'!$J$22:$AN$505,Vacay_Template!$A461,Vacay_Template!Q$1))</f>
        <v>0</v>
      </c>
      <c r="R461">
        <f>IF(OR(R$1=":=",$A461=";"),"",INDEX('Main Template'!$J$22:$AN$505,Vacay_Template!$A461,Vacay_Template!R$1))</f>
        <v>0</v>
      </c>
      <c r="S461">
        <f>IF(OR(S$1=":=",$A461=";"),"",INDEX('Main Template'!$J$22:$AN$505,Vacay_Template!$A461,Vacay_Template!S$1))</f>
        <v>0</v>
      </c>
      <c r="T461">
        <f>IF(OR(T$1=":=",$A461=";"),"",INDEX('Main Template'!$J$22:$AN$505,Vacay_Template!$A461,Vacay_Template!T$1))</f>
        <v>0</v>
      </c>
      <c r="U461">
        <f>IF(OR(U$1=":=",$A461=";"),"",INDEX('Main Template'!$J$22:$AN$505,Vacay_Template!$A461,Vacay_Template!U$1))</f>
        <v>0</v>
      </c>
      <c r="V461">
        <f>IF(OR(V$1=":=",$A461=";"),"",INDEX('Main Template'!$J$22:$AN$505,Vacay_Template!$A461,Vacay_Template!V$1))</f>
        <v>0</v>
      </c>
      <c r="W461">
        <f>IF(OR(W$1=":=",$A461=";"),"",INDEX('Main Template'!$J$22:$AN$505,Vacay_Template!$A461,Vacay_Template!W$1))</f>
        <v>0</v>
      </c>
      <c r="X461">
        <f>IF(OR(X$1=":=",$A461=";"),"",INDEX('Main Template'!$J$22:$AN$505,Vacay_Template!$A461,Vacay_Template!X$1))</f>
        <v>0</v>
      </c>
      <c r="Y461">
        <f>IF(OR(Y$1=":=",$A461=";"),"",INDEX('Main Template'!$J$22:$AN$505,Vacay_Template!$A461,Vacay_Template!Y$1))</f>
        <v>0</v>
      </c>
      <c r="Z461">
        <f>IF(OR(Z$1=":=",$A461=";"),"",INDEX('Main Template'!$J$22:$AN$505,Vacay_Template!$A461,Vacay_Template!Z$1))</f>
        <v>0</v>
      </c>
      <c r="AA461">
        <f>IF(OR(AA$1=":=",$A461=";"),"",INDEX('Main Template'!$J$22:$AN$505,Vacay_Template!$A461,Vacay_Template!AA$1))</f>
        <v>0</v>
      </c>
      <c r="AB461">
        <f>IF(OR(AB$1=":=",$A461=";"),"",INDEX('Main Template'!$J$22:$AN$505,Vacay_Template!$A461,Vacay_Template!AB$1))</f>
        <v>0</v>
      </c>
      <c r="AC461">
        <f>IF(OR(AC$1=":=",$A461=";"),"",INDEX('Main Template'!$J$22:$AN$505,Vacay_Template!$A461,Vacay_Template!AC$1))</f>
        <v>0</v>
      </c>
      <c r="AD461">
        <f>IF(OR(AD$1=":=",$A461=";"),"",INDEX('Main Template'!$J$22:$AN$505,Vacay_Template!$A461,Vacay_Template!AD$1))</f>
        <v>0</v>
      </c>
      <c r="AE461" t="str">
        <f>IF(OR(AE$1=":=",$A461=";"),"",INDEX('Main Template'!$J$22:$AN$505,Vacay_Template!$A461,Vacay_Template!AE$1))</f>
        <v/>
      </c>
      <c r="AF461" t="e">
        <f>IF(OR(AF$1=":=",$A461=";"),"",INDEX('Main Template'!$J$22:$AN$505,Vacay_Template!$A461,Vacay_Template!AF$1))</f>
        <v>#VALUE!</v>
      </c>
    </row>
    <row r="462" spans="1:32">
      <c r="A462">
        <f>IF(A461=";","",IF('Main Template'!I482&lt;='Main Template'!$F$9,'Main Template'!I482,";"))</f>
        <v>0</v>
      </c>
      <c r="B462">
        <f>IF(OR(B$1=":=",$A462=";"),"",INDEX('Main Template'!$J$22:$AN$505,Vacay_Template!$A462,Vacay_Template!B$1))</f>
        <v>0</v>
      </c>
      <c r="C462">
        <f>IF(OR(C$1=":=",$A462=";"),"",INDEX('Main Template'!$J$22:$AN$505,Vacay_Template!$A462,Vacay_Template!C$1))</f>
        <v>0</v>
      </c>
      <c r="D462">
        <f>IF(OR(D$1=":=",$A462=";"),"",INDEX('Main Template'!$J$22:$AN$505,Vacay_Template!$A462,Vacay_Template!D$1))</f>
        <v>0</v>
      </c>
      <c r="E462">
        <f>IF(OR(E$1=":=",$A462=";"),"",INDEX('Main Template'!$J$22:$AN$505,Vacay_Template!$A462,Vacay_Template!E$1))</f>
        <v>0</v>
      </c>
      <c r="F462">
        <f>IF(OR(F$1=":=",$A462=";"),"",INDEX('Main Template'!$J$22:$AN$505,Vacay_Template!$A462,Vacay_Template!F$1))</f>
        <v>0</v>
      </c>
      <c r="G462">
        <f>IF(OR(G$1=":=",$A462=";"),"",INDEX('Main Template'!$J$22:$AN$505,Vacay_Template!$A462,Vacay_Template!G$1))</f>
        <v>0</v>
      </c>
      <c r="H462">
        <f>IF(OR(H$1=":=",$A462=";"),"",INDEX('Main Template'!$J$22:$AN$505,Vacay_Template!$A462,Vacay_Template!H$1))</f>
        <v>0</v>
      </c>
      <c r="I462">
        <f>IF(OR(I$1=":=",$A462=";"),"",INDEX('Main Template'!$J$22:$AN$505,Vacay_Template!$A462,Vacay_Template!I$1))</f>
        <v>0</v>
      </c>
      <c r="J462">
        <f>IF(OR(J$1=":=",$A462=";"),"",INDEX('Main Template'!$J$22:$AN$505,Vacay_Template!$A462,Vacay_Template!J$1))</f>
        <v>0</v>
      </c>
      <c r="K462">
        <f>IF(OR(K$1=":=",$A462=";"),"",INDEX('Main Template'!$J$22:$AN$505,Vacay_Template!$A462,Vacay_Template!K$1))</f>
        <v>0</v>
      </c>
      <c r="L462">
        <f>IF(OR(L$1=":=",$A462=";"),"",INDEX('Main Template'!$J$22:$AN$505,Vacay_Template!$A462,Vacay_Template!L$1))</f>
        <v>0</v>
      </c>
      <c r="M462">
        <f>IF(OR(M$1=":=",$A462=";"),"",INDEX('Main Template'!$J$22:$AN$505,Vacay_Template!$A462,Vacay_Template!M$1))</f>
        <v>0</v>
      </c>
      <c r="N462">
        <f>IF(OR(N$1=":=",$A462=";"),"",INDEX('Main Template'!$J$22:$AN$505,Vacay_Template!$A462,Vacay_Template!N$1))</f>
        <v>0</v>
      </c>
      <c r="O462">
        <f>IF(OR(O$1=":=",$A462=";"),"",INDEX('Main Template'!$J$22:$AN$505,Vacay_Template!$A462,Vacay_Template!O$1))</f>
        <v>0</v>
      </c>
      <c r="P462">
        <f>IF(OR(P$1=":=",$A462=";"),"",INDEX('Main Template'!$J$22:$AN$505,Vacay_Template!$A462,Vacay_Template!P$1))</f>
        <v>0</v>
      </c>
      <c r="Q462">
        <f>IF(OR(Q$1=":=",$A462=";"),"",INDEX('Main Template'!$J$22:$AN$505,Vacay_Template!$A462,Vacay_Template!Q$1))</f>
        <v>0</v>
      </c>
      <c r="R462">
        <f>IF(OR(R$1=":=",$A462=";"),"",INDEX('Main Template'!$J$22:$AN$505,Vacay_Template!$A462,Vacay_Template!R$1))</f>
        <v>0</v>
      </c>
      <c r="S462">
        <f>IF(OR(S$1=":=",$A462=";"),"",INDEX('Main Template'!$J$22:$AN$505,Vacay_Template!$A462,Vacay_Template!S$1))</f>
        <v>0</v>
      </c>
      <c r="T462">
        <f>IF(OR(T$1=":=",$A462=";"),"",INDEX('Main Template'!$J$22:$AN$505,Vacay_Template!$A462,Vacay_Template!T$1))</f>
        <v>0</v>
      </c>
      <c r="U462">
        <f>IF(OR(U$1=":=",$A462=";"),"",INDEX('Main Template'!$J$22:$AN$505,Vacay_Template!$A462,Vacay_Template!U$1))</f>
        <v>0</v>
      </c>
      <c r="V462">
        <f>IF(OR(V$1=":=",$A462=";"),"",INDEX('Main Template'!$J$22:$AN$505,Vacay_Template!$A462,Vacay_Template!V$1))</f>
        <v>0</v>
      </c>
      <c r="W462">
        <f>IF(OR(W$1=":=",$A462=";"),"",INDEX('Main Template'!$J$22:$AN$505,Vacay_Template!$A462,Vacay_Template!W$1))</f>
        <v>0</v>
      </c>
      <c r="X462">
        <f>IF(OR(X$1=":=",$A462=";"),"",INDEX('Main Template'!$J$22:$AN$505,Vacay_Template!$A462,Vacay_Template!X$1))</f>
        <v>0</v>
      </c>
      <c r="Y462">
        <f>IF(OR(Y$1=":=",$A462=";"),"",INDEX('Main Template'!$J$22:$AN$505,Vacay_Template!$A462,Vacay_Template!Y$1))</f>
        <v>0</v>
      </c>
      <c r="Z462">
        <f>IF(OR(Z$1=":=",$A462=";"),"",INDEX('Main Template'!$J$22:$AN$505,Vacay_Template!$A462,Vacay_Template!Z$1))</f>
        <v>0</v>
      </c>
      <c r="AA462">
        <f>IF(OR(AA$1=":=",$A462=";"),"",INDEX('Main Template'!$J$22:$AN$505,Vacay_Template!$A462,Vacay_Template!AA$1))</f>
        <v>0</v>
      </c>
      <c r="AB462">
        <f>IF(OR(AB$1=":=",$A462=";"),"",INDEX('Main Template'!$J$22:$AN$505,Vacay_Template!$A462,Vacay_Template!AB$1))</f>
        <v>0</v>
      </c>
      <c r="AC462">
        <f>IF(OR(AC$1=":=",$A462=";"),"",INDEX('Main Template'!$J$22:$AN$505,Vacay_Template!$A462,Vacay_Template!AC$1))</f>
        <v>0</v>
      </c>
      <c r="AD462">
        <f>IF(OR(AD$1=":=",$A462=";"),"",INDEX('Main Template'!$J$22:$AN$505,Vacay_Template!$A462,Vacay_Template!AD$1))</f>
        <v>0</v>
      </c>
      <c r="AE462" t="str">
        <f>IF(OR(AE$1=":=",$A462=";"),"",INDEX('Main Template'!$J$22:$AN$505,Vacay_Template!$A462,Vacay_Template!AE$1))</f>
        <v/>
      </c>
      <c r="AF462" t="e">
        <f>IF(OR(AF$1=":=",$A462=";"),"",INDEX('Main Template'!$J$22:$AN$505,Vacay_Template!$A462,Vacay_Template!AF$1))</f>
        <v>#VALUE!</v>
      </c>
    </row>
    <row r="463" spans="1:32">
      <c r="A463">
        <f>IF(A462=";","",IF('Main Template'!I483&lt;='Main Template'!$F$9,'Main Template'!I483,";"))</f>
        <v>0</v>
      </c>
      <c r="B463">
        <f>IF(OR(B$1=":=",$A463=";"),"",INDEX('Main Template'!$J$22:$AN$505,Vacay_Template!$A463,Vacay_Template!B$1))</f>
        <v>0</v>
      </c>
      <c r="C463">
        <f>IF(OR(C$1=":=",$A463=";"),"",INDEX('Main Template'!$J$22:$AN$505,Vacay_Template!$A463,Vacay_Template!C$1))</f>
        <v>0</v>
      </c>
      <c r="D463">
        <f>IF(OR(D$1=":=",$A463=";"),"",INDEX('Main Template'!$J$22:$AN$505,Vacay_Template!$A463,Vacay_Template!D$1))</f>
        <v>0</v>
      </c>
      <c r="E463">
        <f>IF(OR(E$1=":=",$A463=";"),"",INDEX('Main Template'!$J$22:$AN$505,Vacay_Template!$A463,Vacay_Template!E$1))</f>
        <v>0</v>
      </c>
      <c r="F463">
        <f>IF(OR(F$1=":=",$A463=";"),"",INDEX('Main Template'!$J$22:$AN$505,Vacay_Template!$A463,Vacay_Template!F$1))</f>
        <v>0</v>
      </c>
      <c r="G463">
        <f>IF(OR(G$1=":=",$A463=";"),"",INDEX('Main Template'!$J$22:$AN$505,Vacay_Template!$A463,Vacay_Template!G$1))</f>
        <v>0</v>
      </c>
      <c r="H463">
        <f>IF(OR(H$1=":=",$A463=";"),"",INDEX('Main Template'!$J$22:$AN$505,Vacay_Template!$A463,Vacay_Template!H$1))</f>
        <v>0</v>
      </c>
      <c r="I463">
        <f>IF(OR(I$1=":=",$A463=";"),"",INDEX('Main Template'!$J$22:$AN$505,Vacay_Template!$A463,Vacay_Template!I$1))</f>
        <v>0</v>
      </c>
      <c r="J463">
        <f>IF(OR(J$1=":=",$A463=";"),"",INDEX('Main Template'!$J$22:$AN$505,Vacay_Template!$A463,Vacay_Template!J$1))</f>
        <v>0</v>
      </c>
      <c r="K463">
        <f>IF(OR(K$1=":=",$A463=";"),"",INDEX('Main Template'!$J$22:$AN$505,Vacay_Template!$A463,Vacay_Template!K$1))</f>
        <v>0</v>
      </c>
      <c r="L463">
        <f>IF(OR(L$1=":=",$A463=";"),"",INDEX('Main Template'!$J$22:$AN$505,Vacay_Template!$A463,Vacay_Template!L$1))</f>
        <v>0</v>
      </c>
      <c r="M463">
        <f>IF(OR(M$1=":=",$A463=";"),"",INDEX('Main Template'!$J$22:$AN$505,Vacay_Template!$A463,Vacay_Template!M$1))</f>
        <v>0</v>
      </c>
      <c r="N463">
        <f>IF(OR(N$1=":=",$A463=";"),"",INDEX('Main Template'!$J$22:$AN$505,Vacay_Template!$A463,Vacay_Template!N$1))</f>
        <v>0</v>
      </c>
      <c r="O463">
        <f>IF(OR(O$1=":=",$A463=";"),"",INDEX('Main Template'!$J$22:$AN$505,Vacay_Template!$A463,Vacay_Template!O$1))</f>
        <v>0</v>
      </c>
      <c r="P463">
        <f>IF(OR(P$1=":=",$A463=";"),"",INDEX('Main Template'!$J$22:$AN$505,Vacay_Template!$A463,Vacay_Template!P$1))</f>
        <v>0</v>
      </c>
      <c r="Q463">
        <f>IF(OR(Q$1=":=",$A463=";"),"",INDEX('Main Template'!$J$22:$AN$505,Vacay_Template!$A463,Vacay_Template!Q$1))</f>
        <v>0</v>
      </c>
      <c r="R463">
        <f>IF(OR(R$1=":=",$A463=";"),"",INDEX('Main Template'!$J$22:$AN$505,Vacay_Template!$A463,Vacay_Template!R$1))</f>
        <v>0</v>
      </c>
      <c r="S463">
        <f>IF(OR(S$1=":=",$A463=";"),"",INDEX('Main Template'!$J$22:$AN$505,Vacay_Template!$A463,Vacay_Template!S$1))</f>
        <v>0</v>
      </c>
      <c r="T463">
        <f>IF(OR(T$1=":=",$A463=";"),"",INDEX('Main Template'!$J$22:$AN$505,Vacay_Template!$A463,Vacay_Template!T$1))</f>
        <v>0</v>
      </c>
      <c r="U463">
        <f>IF(OR(U$1=":=",$A463=";"),"",INDEX('Main Template'!$J$22:$AN$505,Vacay_Template!$A463,Vacay_Template!U$1))</f>
        <v>0</v>
      </c>
      <c r="V463">
        <f>IF(OR(V$1=":=",$A463=";"),"",INDEX('Main Template'!$J$22:$AN$505,Vacay_Template!$A463,Vacay_Template!V$1))</f>
        <v>0</v>
      </c>
      <c r="W463">
        <f>IF(OR(W$1=":=",$A463=";"),"",INDEX('Main Template'!$J$22:$AN$505,Vacay_Template!$A463,Vacay_Template!W$1))</f>
        <v>0</v>
      </c>
      <c r="X463">
        <f>IF(OR(X$1=":=",$A463=";"),"",INDEX('Main Template'!$J$22:$AN$505,Vacay_Template!$A463,Vacay_Template!X$1))</f>
        <v>0</v>
      </c>
      <c r="Y463">
        <f>IF(OR(Y$1=":=",$A463=";"),"",INDEX('Main Template'!$J$22:$AN$505,Vacay_Template!$A463,Vacay_Template!Y$1))</f>
        <v>0</v>
      </c>
      <c r="Z463">
        <f>IF(OR(Z$1=":=",$A463=";"),"",INDEX('Main Template'!$J$22:$AN$505,Vacay_Template!$A463,Vacay_Template!Z$1))</f>
        <v>0</v>
      </c>
      <c r="AA463">
        <f>IF(OR(AA$1=":=",$A463=";"),"",INDEX('Main Template'!$J$22:$AN$505,Vacay_Template!$A463,Vacay_Template!AA$1))</f>
        <v>0</v>
      </c>
      <c r="AB463">
        <f>IF(OR(AB$1=":=",$A463=";"),"",INDEX('Main Template'!$J$22:$AN$505,Vacay_Template!$A463,Vacay_Template!AB$1))</f>
        <v>0</v>
      </c>
      <c r="AC463">
        <f>IF(OR(AC$1=":=",$A463=";"),"",INDEX('Main Template'!$J$22:$AN$505,Vacay_Template!$A463,Vacay_Template!AC$1))</f>
        <v>0</v>
      </c>
      <c r="AD463">
        <f>IF(OR(AD$1=":=",$A463=";"),"",INDEX('Main Template'!$J$22:$AN$505,Vacay_Template!$A463,Vacay_Template!AD$1))</f>
        <v>0</v>
      </c>
      <c r="AE463" t="str">
        <f>IF(OR(AE$1=":=",$A463=";"),"",INDEX('Main Template'!$J$22:$AN$505,Vacay_Template!$A463,Vacay_Template!AE$1))</f>
        <v/>
      </c>
      <c r="AF463" t="e">
        <f>IF(OR(AF$1=":=",$A463=";"),"",INDEX('Main Template'!$J$22:$AN$505,Vacay_Template!$A463,Vacay_Template!AF$1))</f>
        <v>#VALUE!</v>
      </c>
    </row>
    <row r="464" spans="1:32">
      <c r="A464">
        <f>IF(A463=";","",IF('Main Template'!I484&lt;='Main Template'!$F$9,'Main Template'!I484,";"))</f>
        <v>0</v>
      </c>
      <c r="B464">
        <f>IF(OR(B$1=":=",$A464=";"),"",INDEX('Main Template'!$J$22:$AN$505,Vacay_Template!$A464,Vacay_Template!B$1))</f>
        <v>0</v>
      </c>
      <c r="C464">
        <f>IF(OR(C$1=":=",$A464=";"),"",INDEX('Main Template'!$J$22:$AN$505,Vacay_Template!$A464,Vacay_Template!C$1))</f>
        <v>0</v>
      </c>
      <c r="D464">
        <f>IF(OR(D$1=":=",$A464=";"),"",INDEX('Main Template'!$J$22:$AN$505,Vacay_Template!$A464,Vacay_Template!D$1))</f>
        <v>0</v>
      </c>
      <c r="E464">
        <f>IF(OR(E$1=":=",$A464=";"),"",INDEX('Main Template'!$J$22:$AN$505,Vacay_Template!$A464,Vacay_Template!E$1))</f>
        <v>0</v>
      </c>
      <c r="F464">
        <f>IF(OR(F$1=":=",$A464=";"),"",INDEX('Main Template'!$J$22:$AN$505,Vacay_Template!$A464,Vacay_Template!F$1))</f>
        <v>0</v>
      </c>
      <c r="G464">
        <f>IF(OR(G$1=":=",$A464=";"),"",INDEX('Main Template'!$J$22:$AN$505,Vacay_Template!$A464,Vacay_Template!G$1))</f>
        <v>0</v>
      </c>
      <c r="H464">
        <f>IF(OR(H$1=":=",$A464=";"),"",INDEX('Main Template'!$J$22:$AN$505,Vacay_Template!$A464,Vacay_Template!H$1))</f>
        <v>0</v>
      </c>
      <c r="I464">
        <f>IF(OR(I$1=":=",$A464=";"),"",INDEX('Main Template'!$J$22:$AN$505,Vacay_Template!$A464,Vacay_Template!I$1))</f>
        <v>0</v>
      </c>
      <c r="J464">
        <f>IF(OR(J$1=":=",$A464=";"),"",INDEX('Main Template'!$J$22:$AN$505,Vacay_Template!$A464,Vacay_Template!J$1))</f>
        <v>0</v>
      </c>
      <c r="K464">
        <f>IF(OR(K$1=":=",$A464=";"),"",INDEX('Main Template'!$J$22:$AN$505,Vacay_Template!$A464,Vacay_Template!K$1))</f>
        <v>0</v>
      </c>
      <c r="L464">
        <f>IF(OR(L$1=":=",$A464=";"),"",INDEX('Main Template'!$J$22:$AN$505,Vacay_Template!$A464,Vacay_Template!L$1))</f>
        <v>0</v>
      </c>
      <c r="M464">
        <f>IF(OR(M$1=":=",$A464=";"),"",INDEX('Main Template'!$J$22:$AN$505,Vacay_Template!$A464,Vacay_Template!M$1))</f>
        <v>0</v>
      </c>
      <c r="N464">
        <f>IF(OR(N$1=":=",$A464=";"),"",INDEX('Main Template'!$J$22:$AN$505,Vacay_Template!$A464,Vacay_Template!N$1))</f>
        <v>0</v>
      </c>
      <c r="O464">
        <f>IF(OR(O$1=":=",$A464=";"),"",INDEX('Main Template'!$J$22:$AN$505,Vacay_Template!$A464,Vacay_Template!O$1))</f>
        <v>0</v>
      </c>
      <c r="P464">
        <f>IF(OR(P$1=":=",$A464=";"),"",INDEX('Main Template'!$J$22:$AN$505,Vacay_Template!$A464,Vacay_Template!P$1))</f>
        <v>0</v>
      </c>
      <c r="Q464">
        <f>IF(OR(Q$1=":=",$A464=";"),"",INDEX('Main Template'!$J$22:$AN$505,Vacay_Template!$A464,Vacay_Template!Q$1))</f>
        <v>0</v>
      </c>
      <c r="R464">
        <f>IF(OR(R$1=":=",$A464=";"),"",INDEX('Main Template'!$J$22:$AN$505,Vacay_Template!$A464,Vacay_Template!R$1))</f>
        <v>0</v>
      </c>
      <c r="S464">
        <f>IF(OR(S$1=":=",$A464=";"),"",INDEX('Main Template'!$J$22:$AN$505,Vacay_Template!$A464,Vacay_Template!S$1))</f>
        <v>0</v>
      </c>
      <c r="T464">
        <f>IF(OR(T$1=":=",$A464=";"),"",INDEX('Main Template'!$J$22:$AN$505,Vacay_Template!$A464,Vacay_Template!T$1))</f>
        <v>0</v>
      </c>
      <c r="U464">
        <f>IF(OR(U$1=":=",$A464=";"),"",INDEX('Main Template'!$J$22:$AN$505,Vacay_Template!$A464,Vacay_Template!U$1))</f>
        <v>0</v>
      </c>
      <c r="V464">
        <f>IF(OR(V$1=":=",$A464=";"),"",INDEX('Main Template'!$J$22:$AN$505,Vacay_Template!$A464,Vacay_Template!V$1))</f>
        <v>0</v>
      </c>
      <c r="W464">
        <f>IF(OR(W$1=":=",$A464=";"),"",INDEX('Main Template'!$J$22:$AN$505,Vacay_Template!$A464,Vacay_Template!W$1))</f>
        <v>0</v>
      </c>
      <c r="X464">
        <f>IF(OR(X$1=":=",$A464=";"),"",INDEX('Main Template'!$J$22:$AN$505,Vacay_Template!$A464,Vacay_Template!X$1))</f>
        <v>0</v>
      </c>
      <c r="Y464">
        <f>IF(OR(Y$1=":=",$A464=";"),"",INDEX('Main Template'!$J$22:$AN$505,Vacay_Template!$A464,Vacay_Template!Y$1))</f>
        <v>0</v>
      </c>
      <c r="Z464">
        <f>IF(OR(Z$1=":=",$A464=";"),"",INDEX('Main Template'!$J$22:$AN$505,Vacay_Template!$A464,Vacay_Template!Z$1))</f>
        <v>0</v>
      </c>
      <c r="AA464">
        <f>IF(OR(AA$1=":=",$A464=";"),"",INDEX('Main Template'!$J$22:$AN$505,Vacay_Template!$A464,Vacay_Template!AA$1))</f>
        <v>0</v>
      </c>
      <c r="AB464">
        <f>IF(OR(AB$1=":=",$A464=";"),"",INDEX('Main Template'!$J$22:$AN$505,Vacay_Template!$A464,Vacay_Template!AB$1))</f>
        <v>0</v>
      </c>
      <c r="AC464">
        <f>IF(OR(AC$1=":=",$A464=";"),"",INDEX('Main Template'!$J$22:$AN$505,Vacay_Template!$A464,Vacay_Template!AC$1))</f>
        <v>0</v>
      </c>
      <c r="AD464">
        <f>IF(OR(AD$1=":=",$A464=";"),"",INDEX('Main Template'!$J$22:$AN$505,Vacay_Template!$A464,Vacay_Template!AD$1))</f>
        <v>0</v>
      </c>
      <c r="AE464" t="str">
        <f>IF(OR(AE$1=":=",$A464=";"),"",INDEX('Main Template'!$J$22:$AN$505,Vacay_Template!$A464,Vacay_Template!AE$1))</f>
        <v/>
      </c>
      <c r="AF464" t="e">
        <f>IF(OR(AF$1=":=",$A464=";"),"",INDEX('Main Template'!$J$22:$AN$505,Vacay_Template!$A464,Vacay_Template!AF$1))</f>
        <v>#VALUE!</v>
      </c>
    </row>
    <row r="465" spans="1:32">
      <c r="A465">
        <f>IF(A464=";","",IF('Main Template'!I485&lt;='Main Template'!$F$9,'Main Template'!I485,";"))</f>
        <v>0</v>
      </c>
      <c r="B465">
        <f>IF(OR(B$1=":=",$A465=";"),"",INDEX('Main Template'!$J$22:$AN$505,Vacay_Template!$A465,Vacay_Template!B$1))</f>
        <v>0</v>
      </c>
      <c r="C465">
        <f>IF(OR(C$1=":=",$A465=";"),"",INDEX('Main Template'!$J$22:$AN$505,Vacay_Template!$A465,Vacay_Template!C$1))</f>
        <v>0</v>
      </c>
      <c r="D465">
        <f>IF(OR(D$1=":=",$A465=";"),"",INDEX('Main Template'!$J$22:$AN$505,Vacay_Template!$A465,Vacay_Template!D$1))</f>
        <v>0</v>
      </c>
      <c r="E465">
        <f>IF(OR(E$1=":=",$A465=";"),"",INDEX('Main Template'!$J$22:$AN$505,Vacay_Template!$A465,Vacay_Template!E$1))</f>
        <v>0</v>
      </c>
      <c r="F465">
        <f>IF(OR(F$1=":=",$A465=";"),"",INDEX('Main Template'!$J$22:$AN$505,Vacay_Template!$A465,Vacay_Template!F$1))</f>
        <v>0</v>
      </c>
      <c r="G465">
        <f>IF(OR(G$1=":=",$A465=";"),"",INDEX('Main Template'!$J$22:$AN$505,Vacay_Template!$A465,Vacay_Template!G$1))</f>
        <v>0</v>
      </c>
      <c r="H465">
        <f>IF(OR(H$1=":=",$A465=";"),"",INDEX('Main Template'!$J$22:$AN$505,Vacay_Template!$A465,Vacay_Template!H$1))</f>
        <v>0</v>
      </c>
      <c r="I465">
        <f>IF(OR(I$1=":=",$A465=";"),"",INDEX('Main Template'!$J$22:$AN$505,Vacay_Template!$A465,Vacay_Template!I$1))</f>
        <v>0</v>
      </c>
      <c r="J465">
        <f>IF(OR(J$1=":=",$A465=";"),"",INDEX('Main Template'!$J$22:$AN$505,Vacay_Template!$A465,Vacay_Template!J$1))</f>
        <v>0</v>
      </c>
      <c r="K465">
        <f>IF(OR(K$1=":=",$A465=";"),"",INDEX('Main Template'!$J$22:$AN$505,Vacay_Template!$A465,Vacay_Template!K$1))</f>
        <v>0</v>
      </c>
      <c r="L465">
        <f>IF(OR(L$1=":=",$A465=";"),"",INDEX('Main Template'!$J$22:$AN$505,Vacay_Template!$A465,Vacay_Template!L$1))</f>
        <v>0</v>
      </c>
      <c r="M465">
        <f>IF(OR(M$1=":=",$A465=";"),"",INDEX('Main Template'!$J$22:$AN$505,Vacay_Template!$A465,Vacay_Template!M$1))</f>
        <v>0</v>
      </c>
      <c r="N465">
        <f>IF(OR(N$1=":=",$A465=";"),"",INDEX('Main Template'!$J$22:$AN$505,Vacay_Template!$A465,Vacay_Template!N$1))</f>
        <v>0</v>
      </c>
      <c r="O465">
        <f>IF(OR(O$1=":=",$A465=";"),"",INDEX('Main Template'!$J$22:$AN$505,Vacay_Template!$A465,Vacay_Template!O$1))</f>
        <v>0</v>
      </c>
      <c r="P465">
        <f>IF(OR(P$1=":=",$A465=";"),"",INDEX('Main Template'!$J$22:$AN$505,Vacay_Template!$A465,Vacay_Template!P$1))</f>
        <v>0</v>
      </c>
      <c r="Q465">
        <f>IF(OR(Q$1=":=",$A465=";"),"",INDEX('Main Template'!$J$22:$AN$505,Vacay_Template!$A465,Vacay_Template!Q$1))</f>
        <v>0</v>
      </c>
      <c r="R465">
        <f>IF(OR(R$1=":=",$A465=";"),"",INDEX('Main Template'!$J$22:$AN$505,Vacay_Template!$A465,Vacay_Template!R$1))</f>
        <v>0</v>
      </c>
      <c r="S465">
        <f>IF(OR(S$1=":=",$A465=";"),"",INDEX('Main Template'!$J$22:$AN$505,Vacay_Template!$A465,Vacay_Template!S$1))</f>
        <v>0</v>
      </c>
      <c r="T465">
        <f>IF(OR(T$1=":=",$A465=";"),"",INDEX('Main Template'!$J$22:$AN$505,Vacay_Template!$A465,Vacay_Template!T$1))</f>
        <v>0</v>
      </c>
      <c r="U465">
        <f>IF(OR(U$1=":=",$A465=";"),"",INDEX('Main Template'!$J$22:$AN$505,Vacay_Template!$A465,Vacay_Template!U$1))</f>
        <v>0</v>
      </c>
      <c r="V465">
        <f>IF(OR(V$1=":=",$A465=";"),"",INDEX('Main Template'!$J$22:$AN$505,Vacay_Template!$A465,Vacay_Template!V$1))</f>
        <v>0</v>
      </c>
      <c r="W465">
        <f>IF(OR(W$1=":=",$A465=";"),"",INDEX('Main Template'!$J$22:$AN$505,Vacay_Template!$A465,Vacay_Template!W$1))</f>
        <v>0</v>
      </c>
      <c r="X465">
        <f>IF(OR(X$1=":=",$A465=";"),"",INDEX('Main Template'!$J$22:$AN$505,Vacay_Template!$A465,Vacay_Template!X$1))</f>
        <v>0</v>
      </c>
      <c r="Y465">
        <f>IF(OR(Y$1=":=",$A465=";"),"",INDEX('Main Template'!$J$22:$AN$505,Vacay_Template!$A465,Vacay_Template!Y$1))</f>
        <v>0</v>
      </c>
      <c r="Z465">
        <f>IF(OR(Z$1=":=",$A465=";"),"",INDEX('Main Template'!$J$22:$AN$505,Vacay_Template!$A465,Vacay_Template!Z$1))</f>
        <v>0</v>
      </c>
      <c r="AA465">
        <f>IF(OR(AA$1=":=",$A465=";"),"",INDEX('Main Template'!$J$22:$AN$505,Vacay_Template!$A465,Vacay_Template!AA$1))</f>
        <v>0</v>
      </c>
      <c r="AB465">
        <f>IF(OR(AB$1=":=",$A465=";"),"",INDEX('Main Template'!$J$22:$AN$505,Vacay_Template!$A465,Vacay_Template!AB$1))</f>
        <v>0</v>
      </c>
      <c r="AC465">
        <f>IF(OR(AC$1=":=",$A465=";"),"",INDEX('Main Template'!$J$22:$AN$505,Vacay_Template!$A465,Vacay_Template!AC$1))</f>
        <v>0</v>
      </c>
      <c r="AD465">
        <f>IF(OR(AD$1=":=",$A465=";"),"",INDEX('Main Template'!$J$22:$AN$505,Vacay_Template!$A465,Vacay_Template!AD$1))</f>
        <v>0</v>
      </c>
      <c r="AE465" t="str">
        <f>IF(OR(AE$1=":=",$A465=";"),"",INDEX('Main Template'!$J$22:$AN$505,Vacay_Template!$A465,Vacay_Template!AE$1))</f>
        <v/>
      </c>
      <c r="AF465" t="e">
        <f>IF(OR(AF$1=":=",$A465=";"),"",INDEX('Main Template'!$J$22:$AN$505,Vacay_Template!$A465,Vacay_Template!AF$1))</f>
        <v>#VALUE!</v>
      </c>
    </row>
    <row r="466" spans="1:32">
      <c r="A466">
        <f>IF(A465=";","",IF('Main Template'!I486&lt;='Main Template'!$F$9,'Main Template'!I486,";"))</f>
        <v>0</v>
      </c>
      <c r="B466">
        <f>IF(OR(B$1=":=",$A466=";"),"",INDEX('Main Template'!$J$22:$AN$505,Vacay_Template!$A466,Vacay_Template!B$1))</f>
        <v>0</v>
      </c>
      <c r="C466">
        <f>IF(OR(C$1=":=",$A466=";"),"",INDEX('Main Template'!$J$22:$AN$505,Vacay_Template!$A466,Vacay_Template!C$1))</f>
        <v>0</v>
      </c>
      <c r="D466">
        <f>IF(OR(D$1=":=",$A466=";"),"",INDEX('Main Template'!$J$22:$AN$505,Vacay_Template!$A466,Vacay_Template!D$1))</f>
        <v>0</v>
      </c>
      <c r="E466">
        <f>IF(OR(E$1=":=",$A466=";"),"",INDEX('Main Template'!$J$22:$AN$505,Vacay_Template!$A466,Vacay_Template!E$1))</f>
        <v>0</v>
      </c>
      <c r="F466">
        <f>IF(OR(F$1=":=",$A466=";"),"",INDEX('Main Template'!$J$22:$AN$505,Vacay_Template!$A466,Vacay_Template!F$1))</f>
        <v>0</v>
      </c>
      <c r="G466">
        <f>IF(OR(G$1=":=",$A466=";"),"",INDEX('Main Template'!$J$22:$AN$505,Vacay_Template!$A466,Vacay_Template!G$1))</f>
        <v>0</v>
      </c>
      <c r="H466">
        <f>IF(OR(H$1=":=",$A466=";"),"",INDEX('Main Template'!$J$22:$AN$505,Vacay_Template!$A466,Vacay_Template!H$1))</f>
        <v>0</v>
      </c>
      <c r="I466">
        <f>IF(OR(I$1=":=",$A466=";"),"",INDEX('Main Template'!$J$22:$AN$505,Vacay_Template!$A466,Vacay_Template!I$1))</f>
        <v>0</v>
      </c>
      <c r="J466">
        <f>IF(OR(J$1=":=",$A466=";"),"",INDEX('Main Template'!$J$22:$AN$505,Vacay_Template!$A466,Vacay_Template!J$1))</f>
        <v>0</v>
      </c>
      <c r="K466">
        <f>IF(OR(K$1=":=",$A466=";"),"",INDEX('Main Template'!$J$22:$AN$505,Vacay_Template!$A466,Vacay_Template!K$1))</f>
        <v>0</v>
      </c>
      <c r="L466">
        <f>IF(OR(L$1=":=",$A466=";"),"",INDEX('Main Template'!$J$22:$AN$505,Vacay_Template!$A466,Vacay_Template!L$1))</f>
        <v>0</v>
      </c>
      <c r="M466">
        <f>IF(OR(M$1=":=",$A466=";"),"",INDEX('Main Template'!$J$22:$AN$505,Vacay_Template!$A466,Vacay_Template!M$1))</f>
        <v>0</v>
      </c>
      <c r="N466">
        <f>IF(OR(N$1=":=",$A466=";"),"",INDEX('Main Template'!$J$22:$AN$505,Vacay_Template!$A466,Vacay_Template!N$1))</f>
        <v>0</v>
      </c>
      <c r="O466">
        <f>IF(OR(O$1=":=",$A466=";"),"",INDEX('Main Template'!$J$22:$AN$505,Vacay_Template!$A466,Vacay_Template!O$1))</f>
        <v>0</v>
      </c>
      <c r="P466">
        <f>IF(OR(P$1=":=",$A466=";"),"",INDEX('Main Template'!$J$22:$AN$505,Vacay_Template!$A466,Vacay_Template!P$1))</f>
        <v>0</v>
      </c>
      <c r="Q466">
        <f>IF(OR(Q$1=":=",$A466=";"),"",INDEX('Main Template'!$J$22:$AN$505,Vacay_Template!$A466,Vacay_Template!Q$1))</f>
        <v>0</v>
      </c>
      <c r="R466">
        <f>IF(OR(R$1=":=",$A466=";"),"",INDEX('Main Template'!$J$22:$AN$505,Vacay_Template!$A466,Vacay_Template!R$1))</f>
        <v>0</v>
      </c>
      <c r="S466">
        <f>IF(OR(S$1=":=",$A466=";"),"",INDEX('Main Template'!$J$22:$AN$505,Vacay_Template!$A466,Vacay_Template!S$1))</f>
        <v>0</v>
      </c>
      <c r="T466">
        <f>IF(OR(T$1=":=",$A466=";"),"",INDEX('Main Template'!$J$22:$AN$505,Vacay_Template!$A466,Vacay_Template!T$1))</f>
        <v>0</v>
      </c>
      <c r="U466">
        <f>IF(OR(U$1=":=",$A466=";"),"",INDEX('Main Template'!$J$22:$AN$505,Vacay_Template!$A466,Vacay_Template!U$1))</f>
        <v>0</v>
      </c>
      <c r="V466">
        <f>IF(OR(V$1=":=",$A466=";"),"",INDEX('Main Template'!$J$22:$AN$505,Vacay_Template!$A466,Vacay_Template!V$1))</f>
        <v>0</v>
      </c>
      <c r="W466">
        <f>IF(OR(W$1=":=",$A466=";"),"",INDEX('Main Template'!$J$22:$AN$505,Vacay_Template!$A466,Vacay_Template!W$1))</f>
        <v>0</v>
      </c>
      <c r="X466">
        <f>IF(OR(X$1=":=",$A466=";"),"",INDEX('Main Template'!$J$22:$AN$505,Vacay_Template!$A466,Vacay_Template!X$1))</f>
        <v>0</v>
      </c>
      <c r="Y466">
        <f>IF(OR(Y$1=":=",$A466=";"),"",INDEX('Main Template'!$J$22:$AN$505,Vacay_Template!$A466,Vacay_Template!Y$1))</f>
        <v>0</v>
      </c>
      <c r="Z466">
        <f>IF(OR(Z$1=":=",$A466=";"),"",INDEX('Main Template'!$J$22:$AN$505,Vacay_Template!$A466,Vacay_Template!Z$1))</f>
        <v>0</v>
      </c>
      <c r="AA466">
        <f>IF(OR(AA$1=":=",$A466=";"),"",INDEX('Main Template'!$J$22:$AN$505,Vacay_Template!$A466,Vacay_Template!AA$1))</f>
        <v>0</v>
      </c>
      <c r="AB466">
        <f>IF(OR(AB$1=":=",$A466=";"),"",INDEX('Main Template'!$J$22:$AN$505,Vacay_Template!$A466,Vacay_Template!AB$1))</f>
        <v>0</v>
      </c>
      <c r="AC466">
        <f>IF(OR(AC$1=":=",$A466=";"),"",INDEX('Main Template'!$J$22:$AN$505,Vacay_Template!$A466,Vacay_Template!AC$1))</f>
        <v>0</v>
      </c>
      <c r="AD466">
        <f>IF(OR(AD$1=":=",$A466=";"),"",INDEX('Main Template'!$J$22:$AN$505,Vacay_Template!$A466,Vacay_Template!AD$1))</f>
        <v>0</v>
      </c>
      <c r="AE466" t="str">
        <f>IF(OR(AE$1=":=",$A466=";"),"",INDEX('Main Template'!$J$22:$AN$505,Vacay_Template!$A466,Vacay_Template!AE$1))</f>
        <v/>
      </c>
      <c r="AF466" t="e">
        <f>IF(OR(AF$1=":=",$A466=";"),"",INDEX('Main Template'!$J$22:$AN$505,Vacay_Template!$A466,Vacay_Template!AF$1))</f>
        <v>#VALUE!</v>
      </c>
    </row>
    <row r="467" spans="1:32">
      <c r="A467">
        <f>IF(A466=";","",IF('Main Template'!I487&lt;='Main Template'!$F$9,'Main Template'!I487,";"))</f>
        <v>0</v>
      </c>
      <c r="B467">
        <f>IF(OR(B$1=":=",$A467=";"),"",INDEX('Main Template'!$J$22:$AN$505,Vacay_Template!$A467,Vacay_Template!B$1))</f>
        <v>0</v>
      </c>
      <c r="C467">
        <f>IF(OR(C$1=":=",$A467=";"),"",INDEX('Main Template'!$J$22:$AN$505,Vacay_Template!$A467,Vacay_Template!C$1))</f>
        <v>0</v>
      </c>
      <c r="D467">
        <f>IF(OR(D$1=":=",$A467=";"),"",INDEX('Main Template'!$J$22:$AN$505,Vacay_Template!$A467,Vacay_Template!D$1))</f>
        <v>0</v>
      </c>
      <c r="E467">
        <f>IF(OR(E$1=":=",$A467=";"),"",INDEX('Main Template'!$J$22:$AN$505,Vacay_Template!$A467,Vacay_Template!E$1))</f>
        <v>0</v>
      </c>
      <c r="F467">
        <f>IF(OR(F$1=":=",$A467=";"),"",INDEX('Main Template'!$J$22:$AN$505,Vacay_Template!$A467,Vacay_Template!F$1))</f>
        <v>0</v>
      </c>
      <c r="G467">
        <f>IF(OR(G$1=":=",$A467=";"),"",INDEX('Main Template'!$J$22:$AN$505,Vacay_Template!$A467,Vacay_Template!G$1))</f>
        <v>0</v>
      </c>
      <c r="H467">
        <f>IF(OR(H$1=":=",$A467=";"),"",INDEX('Main Template'!$J$22:$AN$505,Vacay_Template!$A467,Vacay_Template!H$1))</f>
        <v>0</v>
      </c>
      <c r="I467">
        <f>IF(OR(I$1=":=",$A467=";"),"",INDEX('Main Template'!$J$22:$AN$505,Vacay_Template!$A467,Vacay_Template!I$1))</f>
        <v>0</v>
      </c>
      <c r="J467">
        <f>IF(OR(J$1=":=",$A467=";"),"",INDEX('Main Template'!$J$22:$AN$505,Vacay_Template!$A467,Vacay_Template!J$1))</f>
        <v>0</v>
      </c>
      <c r="K467">
        <f>IF(OR(K$1=":=",$A467=";"),"",INDEX('Main Template'!$J$22:$AN$505,Vacay_Template!$A467,Vacay_Template!K$1))</f>
        <v>0</v>
      </c>
      <c r="L467">
        <f>IF(OR(L$1=":=",$A467=";"),"",INDEX('Main Template'!$J$22:$AN$505,Vacay_Template!$A467,Vacay_Template!L$1))</f>
        <v>0</v>
      </c>
      <c r="M467">
        <f>IF(OR(M$1=":=",$A467=";"),"",INDEX('Main Template'!$J$22:$AN$505,Vacay_Template!$A467,Vacay_Template!M$1))</f>
        <v>0</v>
      </c>
      <c r="N467">
        <f>IF(OR(N$1=":=",$A467=";"),"",INDEX('Main Template'!$J$22:$AN$505,Vacay_Template!$A467,Vacay_Template!N$1))</f>
        <v>0</v>
      </c>
      <c r="O467">
        <f>IF(OR(O$1=":=",$A467=";"),"",INDEX('Main Template'!$J$22:$AN$505,Vacay_Template!$A467,Vacay_Template!O$1))</f>
        <v>0</v>
      </c>
      <c r="P467">
        <f>IF(OR(P$1=":=",$A467=";"),"",INDEX('Main Template'!$J$22:$AN$505,Vacay_Template!$A467,Vacay_Template!P$1))</f>
        <v>0</v>
      </c>
      <c r="Q467">
        <f>IF(OR(Q$1=":=",$A467=";"),"",INDEX('Main Template'!$J$22:$AN$505,Vacay_Template!$A467,Vacay_Template!Q$1))</f>
        <v>0</v>
      </c>
      <c r="R467">
        <f>IF(OR(R$1=":=",$A467=";"),"",INDEX('Main Template'!$J$22:$AN$505,Vacay_Template!$A467,Vacay_Template!R$1))</f>
        <v>0</v>
      </c>
      <c r="S467">
        <f>IF(OR(S$1=":=",$A467=";"),"",INDEX('Main Template'!$J$22:$AN$505,Vacay_Template!$A467,Vacay_Template!S$1))</f>
        <v>0</v>
      </c>
      <c r="T467">
        <f>IF(OR(T$1=":=",$A467=";"),"",INDEX('Main Template'!$J$22:$AN$505,Vacay_Template!$A467,Vacay_Template!T$1))</f>
        <v>0</v>
      </c>
      <c r="U467">
        <f>IF(OR(U$1=":=",$A467=";"),"",INDEX('Main Template'!$J$22:$AN$505,Vacay_Template!$A467,Vacay_Template!U$1))</f>
        <v>0</v>
      </c>
      <c r="V467">
        <f>IF(OR(V$1=":=",$A467=";"),"",INDEX('Main Template'!$J$22:$AN$505,Vacay_Template!$A467,Vacay_Template!V$1))</f>
        <v>0</v>
      </c>
      <c r="W467">
        <f>IF(OR(W$1=":=",$A467=";"),"",INDEX('Main Template'!$J$22:$AN$505,Vacay_Template!$A467,Vacay_Template!W$1))</f>
        <v>0</v>
      </c>
      <c r="X467">
        <f>IF(OR(X$1=":=",$A467=";"),"",INDEX('Main Template'!$J$22:$AN$505,Vacay_Template!$A467,Vacay_Template!X$1))</f>
        <v>0</v>
      </c>
      <c r="Y467">
        <f>IF(OR(Y$1=":=",$A467=";"),"",INDEX('Main Template'!$J$22:$AN$505,Vacay_Template!$A467,Vacay_Template!Y$1))</f>
        <v>0</v>
      </c>
      <c r="Z467">
        <f>IF(OR(Z$1=":=",$A467=";"),"",INDEX('Main Template'!$J$22:$AN$505,Vacay_Template!$A467,Vacay_Template!Z$1))</f>
        <v>0</v>
      </c>
      <c r="AA467">
        <f>IF(OR(AA$1=":=",$A467=";"),"",INDEX('Main Template'!$J$22:$AN$505,Vacay_Template!$A467,Vacay_Template!AA$1))</f>
        <v>0</v>
      </c>
      <c r="AB467">
        <f>IF(OR(AB$1=":=",$A467=";"),"",INDEX('Main Template'!$J$22:$AN$505,Vacay_Template!$A467,Vacay_Template!AB$1))</f>
        <v>0</v>
      </c>
      <c r="AC467">
        <f>IF(OR(AC$1=":=",$A467=";"),"",INDEX('Main Template'!$J$22:$AN$505,Vacay_Template!$A467,Vacay_Template!AC$1))</f>
        <v>0</v>
      </c>
      <c r="AD467">
        <f>IF(OR(AD$1=":=",$A467=";"),"",INDEX('Main Template'!$J$22:$AN$505,Vacay_Template!$A467,Vacay_Template!AD$1))</f>
        <v>0</v>
      </c>
      <c r="AE467" t="str">
        <f>IF(OR(AE$1=":=",$A467=";"),"",INDEX('Main Template'!$J$22:$AN$505,Vacay_Template!$A467,Vacay_Template!AE$1))</f>
        <v/>
      </c>
      <c r="AF467" t="e">
        <f>IF(OR(AF$1=":=",$A467=";"),"",INDEX('Main Template'!$J$22:$AN$505,Vacay_Template!$A467,Vacay_Template!AF$1))</f>
        <v>#VALUE!</v>
      </c>
    </row>
    <row r="468" spans="1:32">
      <c r="A468">
        <f>IF(A467=";","",IF('Main Template'!I488&lt;='Main Template'!$F$9,'Main Template'!I488,";"))</f>
        <v>0</v>
      </c>
      <c r="B468">
        <f>IF(OR(B$1=":=",$A468=";"),"",INDEX('Main Template'!$J$22:$AN$505,Vacay_Template!$A468,Vacay_Template!B$1))</f>
        <v>0</v>
      </c>
      <c r="C468">
        <f>IF(OR(C$1=":=",$A468=";"),"",INDEX('Main Template'!$J$22:$AN$505,Vacay_Template!$A468,Vacay_Template!C$1))</f>
        <v>0</v>
      </c>
      <c r="D468">
        <f>IF(OR(D$1=":=",$A468=";"),"",INDEX('Main Template'!$J$22:$AN$505,Vacay_Template!$A468,Vacay_Template!D$1))</f>
        <v>0</v>
      </c>
      <c r="E468">
        <f>IF(OR(E$1=":=",$A468=";"),"",INDEX('Main Template'!$J$22:$AN$505,Vacay_Template!$A468,Vacay_Template!E$1))</f>
        <v>0</v>
      </c>
      <c r="F468">
        <f>IF(OR(F$1=":=",$A468=";"),"",INDEX('Main Template'!$J$22:$AN$505,Vacay_Template!$A468,Vacay_Template!F$1))</f>
        <v>0</v>
      </c>
      <c r="G468">
        <f>IF(OR(G$1=":=",$A468=";"),"",INDEX('Main Template'!$J$22:$AN$505,Vacay_Template!$A468,Vacay_Template!G$1))</f>
        <v>0</v>
      </c>
      <c r="H468">
        <f>IF(OR(H$1=":=",$A468=";"),"",INDEX('Main Template'!$J$22:$AN$505,Vacay_Template!$A468,Vacay_Template!H$1))</f>
        <v>0</v>
      </c>
      <c r="I468">
        <f>IF(OR(I$1=":=",$A468=";"),"",INDEX('Main Template'!$J$22:$AN$505,Vacay_Template!$A468,Vacay_Template!I$1))</f>
        <v>0</v>
      </c>
      <c r="J468">
        <f>IF(OR(J$1=":=",$A468=";"),"",INDEX('Main Template'!$J$22:$AN$505,Vacay_Template!$A468,Vacay_Template!J$1))</f>
        <v>0</v>
      </c>
      <c r="K468">
        <f>IF(OR(K$1=":=",$A468=";"),"",INDEX('Main Template'!$J$22:$AN$505,Vacay_Template!$A468,Vacay_Template!K$1))</f>
        <v>0</v>
      </c>
      <c r="L468">
        <f>IF(OR(L$1=":=",$A468=";"),"",INDEX('Main Template'!$J$22:$AN$505,Vacay_Template!$A468,Vacay_Template!L$1))</f>
        <v>0</v>
      </c>
      <c r="M468">
        <f>IF(OR(M$1=":=",$A468=";"),"",INDEX('Main Template'!$J$22:$AN$505,Vacay_Template!$A468,Vacay_Template!M$1))</f>
        <v>0</v>
      </c>
      <c r="N468">
        <f>IF(OR(N$1=":=",$A468=";"),"",INDEX('Main Template'!$J$22:$AN$505,Vacay_Template!$A468,Vacay_Template!N$1))</f>
        <v>0</v>
      </c>
      <c r="O468">
        <f>IF(OR(O$1=":=",$A468=";"),"",INDEX('Main Template'!$J$22:$AN$505,Vacay_Template!$A468,Vacay_Template!O$1))</f>
        <v>0</v>
      </c>
      <c r="P468">
        <f>IF(OR(P$1=":=",$A468=";"),"",INDEX('Main Template'!$J$22:$AN$505,Vacay_Template!$A468,Vacay_Template!P$1))</f>
        <v>0</v>
      </c>
      <c r="Q468">
        <f>IF(OR(Q$1=":=",$A468=";"),"",INDEX('Main Template'!$J$22:$AN$505,Vacay_Template!$A468,Vacay_Template!Q$1))</f>
        <v>0</v>
      </c>
      <c r="R468">
        <f>IF(OR(R$1=":=",$A468=";"),"",INDEX('Main Template'!$J$22:$AN$505,Vacay_Template!$A468,Vacay_Template!R$1))</f>
        <v>0</v>
      </c>
      <c r="S468">
        <f>IF(OR(S$1=":=",$A468=";"),"",INDEX('Main Template'!$J$22:$AN$505,Vacay_Template!$A468,Vacay_Template!S$1))</f>
        <v>0</v>
      </c>
      <c r="T468">
        <f>IF(OR(T$1=":=",$A468=";"),"",INDEX('Main Template'!$J$22:$AN$505,Vacay_Template!$A468,Vacay_Template!T$1))</f>
        <v>0</v>
      </c>
      <c r="U468">
        <f>IF(OR(U$1=":=",$A468=";"),"",INDEX('Main Template'!$J$22:$AN$505,Vacay_Template!$A468,Vacay_Template!U$1))</f>
        <v>0</v>
      </c>
      <c r="V468">
        <f>IF(OR(V$1=":=",$A468=";"),"",INDEX('Main Template'!$J$22:$AN$505,Vacay_Template!$A468,Vacay_Template!V$1))</f>
        <v>0</v>
      </c>
      <c r="W468">
        <f>IF(OR(W$1=":=",$A468=";"),"",INDEX('Main Template'!$J$22:$AN$505,Vacay_Template!$A468,Vacay_Template!W$1))</f>
        <v>0</v>
      </c>
      <c r="X468">
        <f>IF(OR(X$1=":=",$A468=";"),"",INDEX('Main Template'!$J$22:$AN$505,Vacay_Template!$A468,Vacay_Template!X$1))</f>
        <v>0</v>
      </c>
      <c r="Y468">
        <f>IF(OR(Y$1=":=",$A468=";"),"",INDEX('Main Template'!$J$22:$AN$505,Vacay_Template!$A468,Vacay_Template!Y$1))</f>
        <v>0</v>
      </c>
      <c r="Z468">
        <f>IF(OR(Z$1=":=",$A468=";"),"",INDEX('Main Template'!$J$22:$AN$505,Vacay_Template!$A468,Vacay_Template!Z$1))</f>
        <v>0</v>
      </c>
      <c r="AA468">
        <f>IF(OR(AA$1=":=",$A468=";"),"",INDEX('Main Template'!$J$22:$AN$505,Vacay_Template!$A468,Vacay_Template!AA$1))</f>
        <v>0</v>
      </c>
      <c r="AB468">
        <f>IF(OR(AB$1=":=",$A468=";"),"",INDEX('Main Template'!$J$22:$AN$505,Vacay_Template!$A468,Vacay_Template!AB$1))</f>
        <v>0</v>
      </c>
      <c r="AC468">
        <f>IF(OR(AC$1=":=",$A468=";"),"",INDEX('Main Template'!$J$22:$AN$505,Vacay_Template!$A468,Vacay_Template!AC$1))</f>
        <v>0</v>
      </c>
      <c r="AD468">
        <f>IF(OR(AD$1=":=",$A468=";"),"",INDEX('Main Template'!$J$22:$AN$505,Vacay_Template!$A468,Vacay_Template!AD$1))</f>
        <v>0</v>
      </c>
      <c r="AE468" t="str">
        <f>IF(OR(AE$1=":=",$A468=";"),"",INDEX('Main Template'!$J$22:$AN$505,Vacay_Template!$A468,Vacay_Template!AE$1))</f>
        <v/>
      </c>
      <c r="AF468" t="e">
        <f>IF(OR(AF$1=":=",$A468=";"),"",INDEX('Main Template'!$J$22:$AN$505,Vacay_Template!$A468,Vacay_Template!AF$1))</f>
        <v>#VALUE!</v>
      </c>
    </row>
    <row r="469" spans="1:32">
      <c r="A469">
        <f>IF(A468=";","",IF('Main Template'!I489&lt;='Main Template'!$F$9,'Main Template'!I489,";"))</f>
        <v>0</v>
      </c>
      <c r="B469">
        <f>IF(OR(B$1=":=",$A469=";"),"",INDEX('Main Template'!$J$22:$AN$505,Vacay_Template!$A469,Vacay_Template!B$1))</f>
        <v>0</v>
      </c>
      <c r="C469">
        <f>IF(OR(C$1=":=",$A469=";"),"",INDEX('Main Template'!$J$22:$AN$505,Vacay_Template!$A469,Vacay_Template!C$1))</f>
        <v>0</v>
      </c>
      <c r="D469">
        <f>IF(OR(D$1=":=",$A469=";"),"",INDEX('Main Template'!$J$22:$AN$505,Vacay_Template!$A469,Vacay_Template!D$1))</f>
        <v>0</v>
      </c>
      <c r="E469">
        <f>IF(OR(E$1=":=",$A469=";"),"",INDEX('Main Template'!$J$22:$AN$505,Vacay_Template!$A469,Vacay_Template!E$1))</f>
        <v>0</v>
      </c>
      <c r="F469">
        <f>IF(OR(F$1=":=",$A469=";"),"",INDEX('Main Template'!$J$22:$AN$505,Vacay_Template!$A469,Vacay_Template!F$1))</f>
        <v>0</v>
      </c>
      <c r="G469">
        <f>IF(OR(G$1=":=",$A469=";"),"",INDEX('Main Template'!$J$22:$AN$505,Vacay_Template!$A469,Vacay_Template!G$1))</f>
        <v>0</v>
      </c>
      <c r="H469">
        <f>IF(OR(H$1=":=",$A469=";"),"",INDEX('Main Template'!$J$22:$AN$505,Vacay_Template!$A469,Vacay_Template!H$1))</f>
        <v>0</v>
      </c>
      <c r="I469">
        <f>IF(OR(I$1=":=",$A469=";"),"",INDEX('Main Template'!$J$22:$AN$505,Vacay_Template!$A469,Vacay_Template!I$1))</f>
        <v>0</v>
      </c>
      <c r="J469">
        <f>IF(OR(J$1=":=",$A469=";"),"",INDEX('Main Template'!$J$22:$AN$505,Vacay_Template!$A469,Vacay_Template!J$1))</f>
        <v>0</v>
      </c>
      <c r="K469">
        <f>IF(OR(K$1=":=",$A469=";"),"",INDEX('Main Template'!$J$22:$AN$505,Vacay_Template!$A469,Vacay_Template!K$1))</f>
        <v>0</v>
      </c>
      <c r="L469">
        <f>IF(OR(L$1=":=",$A469=";"),"",INDEX('Main Template'!$J$22:$AN$505,Vacay_Template!$A469,Vacay_Template!L$1))</f>
        <v>0</v>
      </c>
      <c r="M469">
        <f>IF(OR(M$1=":=",$A469=";"),"",INDEX('Main Template'!$J$22:$AN$505,Vacay_Template!$A469,Vacay_Template!M$1))</f>
        <v>0</v>
      </c>
      <c r="N469">
        <f>IF(OR(N$1=":=",$A469=";"),"",INDEX('Main Template'!$J$22:$AN$505,Vacay_Template!$A469,Vacay_Template!N$1))</f>
        <v>0</v>
      </c>
      <c r="O469">
        <f>IF(OR(O$1=":=",$A469=";"),"",INDEX('Main Template'!$J$22:$AN$505,Vacay_Template!$A469,Vacay_Template!O$1))</f>
        <v>0</v>
      </c>
      <c r="P469">
        <f>IF(OR(P$1=":=",$A469=";"),"",INDEX('Main Template'!$J$22:$AN$505,Vacay_Template!$A469,Vacay_Template!P$1))</f>
        <v>0</v>
      </c>
      <c r="Q469">
        <f>IF(OR(Q$1=":=",$A469=";"),"",INDEX('Main Template'!$J$22:$AN$505,Vacay_Template!$A469,Vacay_Template!Q$1))</f>
        <v>0</v>
      </c>
      <c r="R469">
        <f>IF(OR(R$1=":=",$A469=";"),"",INDEX('Main Template'!$J$22:$AN$505,Vacay_Template!$A469,Vacay_Template!R$1))</f>
        <v>0</v>
      </c>
      <c r="S469">
        <f>IF(OR(S$1=":=",$A469=";"),"",INDEX('Main Template'!$J$22:$AN$505,Vacay_Template!$A469,Vacay_Template!S$1))</f>
        <v>0</v>
      </c>
      <c r="T469">
        <f>IF(OR(T$1=":=",$A469=";"),"",INDEX('Main Template'!$J$22:$AN$505,Vacay_Template!$A469,Vacay_Template!T$1))</f>
        <v>0</v>
      </c>
      <c r="U469">
        <f>IF(OR(U$1=":=",$A469=";"),"",INDEX('Main Template'!$J$22:$AN$505,Vacay_Template!$A469,Vacay_Template!U$1))</f>
        <v>0</v>
      </c>
      <c r="V469">
        <f>IF(OR(V$1=":=",$A469=";"),"",INDEX('Main Template'!$J$22:$AN$505,Vacay_Template!$A469,Vacay_Template!V$1))</f>
        <v>0</v>
      </c>
      <c r="W469">
        <f>IF(OR(W$1=":=",$A469=";"),"",INDEX('Main Template'!$J$22:$AN$505,Vacay_Template!$A469,Vacay_Template!W$1))</f>
        <v>0</v>
      </c>
      <c r="X469">
        <f>IF(OR(X$1=":=",$A469=";"),"",INDEX('Main Template'!$J$22:$AN$505,Vacay_Template!$A469,Vacay_Template!X$1))</f>
        <v>0</v>
      </c>
      <c r="Y469">
        <f>IF(OR(Y$1=":=",$A469=";"),"",INDEX('Main Template'!$J$22:$AN$505,Vacay_Template!$A469,Vacay_Template!Y$1))</f>
        <v>0</v>
      </c>
      <c r="Z469">
        <f>IF(OR(Z$1=":=",$A469=";"),"",INDEX('Main Template'!$J$22:$AN$505,Vacay_Template!$A469,Vacay_Template!Z$1))</f>
        <v>0</v>
      </c>
      <c r="AA469">
        <f>IF(OR(AA$1=":=",$A469=";"),"",INDEX('Main Template'!$J$22:$AN$505,Vacay_Template!$A469,Vacay_Template!AA$1))</f>
        <v>0</v>
      </c>
      <c r="AB469">
        <f>IF(OR(AB$1=":=",$A469=";"),"",INDEX('Main Template'!$J$22:$AN$505,Vacay_Template!$A469,Vacay_Template!AB$1))</f>
        <v>0</v>
      </c>
      <c r="AC469">
        <f>IF(OR(AC$1=":=",$A469=";"),"",INDEX('Main Template'!$J$22:$AN$505,Vacay_Template!$A469,Vacay_Template!AC$1))</f>
        <v>0</v>
      </c>
      <c r="AD469">
        <f>IF(OR(AD$1=":=",$A469=";"),"",INDEX('Main Template'!$J$22:$AN$505,Vacay_Template!$A469,Vacay_Template!AD$1))</f>
        <v>0</v>
      </c>
      <c r="AE469" t="str">
        <f>IF(OR(AE$1=":=",$A469=";"),"",INDEX('Main Template'!$J$22:$AN$505,Vacay_Template!$A469,Vacay_Template!AE$1))</f>
        <v/>
      </c>
      <c r="AF469" t="e">
        <f>IF(OR(AF$1=":=",$A469=";"),"",INDEX('Main Template'!$J$22:$AN$505,Vacay_Template!$A469,Vacay_Template!AF$1))</f>
        <v>#VALUE!</v>
      </c>
    </row>
    <row r="470" spans="1:32">
      <c r="A470">
        <f>IF(A469=";","",IF('Main Template'!I490&lt;='Main Template'!$F$9,'Main Template'!I490,";"))</f>
        <v>0</v>
      </c>
      <c r="B470">
        <f>IF(OR(B$1=":=",$A470=";"),"",INDEX('Main Template'!$J$22:$AN$505,Vacay_Template!$A470,Vacay_Template!B$1))</f>
        <v>0</v>
      </c>
      <c r="C470">
        <f>IF(OR(C$1=":=",$A470=";"),"",INDEX('Main Template'!$J$22:$AN$505,Vacay_Template!$A470,Vacay_Template!C$1))</f>
        <v>0</v>
      </c>
      <c r="D470">
        <f>IF(OR(D$1=":=",$A470=";"),"",INDEX('Main Template'!$J$22:$AN$505,Vacay_Template!$A470,Vacay_Template!D$1))</f>
        <v>0</v>
      </c>
      <c r="E470">
        <f>IF(OR(E$1=":=",$A470=";"),"",INDEX('Main Template'!$J$22:$AN$505,Vacay_Template!$A470,Vacay_Template!E$1))</f>
        <v>0</v>
      </c>
      <c r="F470">
        <f>IF(OR(F$1=":=",$A470=";"),"",INDEX('Main Template'!$J$22:$AN$505,Vacay_Template!$A470,Vacay_Template!F$1))</f>
        <v>0</v>
      </c>
      <c r="G470">
        <f>IF(OR(G$1=":=",$A470=";"),"",INDEX('Main Template'!$J$22:$AN$505,Vacay_Template!$A470,Vacay_Template!G$1))</f>
        <v>0</v>
      </c>
      <c r="H470">
        <f>IF(OR(H$1=":=",$A470=";"),"",INDEX('Main Template'!$J$22:$AN$505,Vacay_Template!$A470,Vacay_Template!H$1))</f>
        <v>0</v>
      </c>
      <c r="I470">
        <f>IF(OR(I$1=":=",$A470=";"),"",INDEX('Main Template'!$J$22:$AN$505,Vacay_Template!$A470,Vacay_Template!I$1))</f>
        <v>0</v>
      </c>
      <c r="J470">
        <f>IF(OR(J$1=":=",$A470=";"),"",INDEX('Main Template'!$J$22:$AN$505,Vacay_Template!$A470,Vacay_Template!J$1))</f>
        <v>0</v>
      </c>
      <c r="K470">
        <f>IF(OR(K$1=":=",$A470=";"),"",INDEX('Main Template'!$J$22:$AN$505,Vacay_Template!$A470,Vacay_Template!K$1))</f>
        <v>0</v>
      </c>
      <c r="L470">
        <f>IF(OR(L$1=":=",$A470=";"),"",INDEX('Main Template'!$J$22:$AN$505,Vacay_Template!$A470,Vacay_Template!L$1))</f>
        <v>0</v>
      </c>
      <c r="M470">
        <f>IF(OR(M$1=":=",$A470=";"),"",INDEX('Main Template'!$J$22:$AN$505,Vacay_Template!$A470,Vacay_Template!M$1))</f>
        <v>0</v>
      </c>
      <c r="N470">
        <f>IF(OR(N$1=":=",$A470=";"),"",INDEX('Main Template'!$J$22:$AN$505,Vacay_Template!$A470,Vacay_Template!N$1))</f>
        <v>0</v>
      </c>
      <c r="O470">
        <f>IF(OR(O$1=":=",$A470=";"),"",INDEX('Main Template'!$J$22:$AN$505,Vacay_Template!$A470,Vacay_Template!O$1))</f>
        <v>0</v>
      </c>
      <c r="P470">
        <f>IF(OR(P$1=":=",$A470=";"),"",INDEX('Main Template'!$J$22:$AN$505,Vacay_Template!$A470,Vacay_Template!P$1))</f>
        <v>0</v>
      </c>
      <c r="Q470">
        <f>IF(OR(Q$1=":=",$A470=";"),"",INDEX('Main Template'!$J$22:$AN$505,Vacay_Template!$A470,Vacay_Template!Q$1))</f>
        <v>0</v>
      </c>
      <c r="R470">
        <f>IF(OR(R$1=":=",$A470=";"),"",INDEX('Main Template'!$J$22:$AN$505,Vacay_Template!$A470,Vacay_Template!R$1))</f>
        <v>0</v>
      </c>
      <c r="S470">
        <f>IF(OR(S$1=":=",$A470=";"),"",INDEX('Main Template'!$J$22:$AN$505,Vacay_Template!$A470,Vacay_Template!S$1))</f>
        <v>0</v>
      </c>
      <c r="T470">
        <f>IF(OR(T$1=":=",$A470=";"),"",INDEX('Main Template'!$J$22:$AN$505,Vacay_Template!$A470,Vacay_Template!T$1))</f>
        <v>0</v>
      </c>
      <c r="U470">
        <f>IF(OR(U$1=":=",$A470=";"),"",INDEX('Main Template'!$J$22:$AN$505,Vacay_Template!$A470,Vacay_Template!U$1))</f>
        <v>0</v>
      </c>
      <c r="V470">
        <f>IF(OR(V$1=":=",$A470=";"),"",INDEX('Main Template'!$J$22:$AN$505,Vacay_Template!$A470,Vacay_Template!V$1))</f>
        <v>0</v>
      </c>
      <c r="W470">
        <f>IF(OR(W$1=":=",$A470=";"),"",INDEX('Main Template'!$J$22:$AN$505,Vacay_Template!$A470,Vacay_Template!W$1))</f>
        <v>0</v>
      </c>
      <c r="X470">
        <f>IF(OR(X$1=":=",$A470=";"),"",INDEX('Main Template'!$J$22:$AN$505,Vacay_Template!$A470,Vacay_Template!X$1))</f>
        <v>0</v>
      </c>
      <c r="Y470">
        <f>IF(OR(Y$1=":=",$A470=";"),"",INDEX('Main Template'!$J$22:$AN$505,Vacay_Template!$A470,Vacay_Template!Y$1))</f>
        <v>0</v>
      </c>
      <c r="Z470">
        <f>IF(OR(Z$1=":=",$A470=";"),"",INDEX('Main Template'!$J$22:$AN$505,Vacay_Template!$A470,Vacay_Template!Z$1))</f>
        <v>0</v>
      </c>
      <c r="AA470">
        <f>IF(OR(AA$1=":=",$A470=";"),"",INDEX('Main Template'!$J$22:$AN$505,Vacay_Template!$A470,Vacay_Template!AA$1))</f>
        <v>0</v>
      </c>
      <c r="AB470">
        <f>IF(OR(AB$1=":=",$A470=";"),"",INDEX('Main Template'!$J$22:$AN$505,Vacay_Template!$A470,Vacay_Template!AB$1))</f>
        <v>0</v>
      </c>
      <c r="AC470">
        <f>IF(OR(AC$1=":=",$A470=";"),"",INDEX('Main Template'!$J$22:$AN$505,Vacay_Template!$A470,Vacay_Template!AC$1))</f>
        <v>0</v>
      </c>
      <c r="AD470">
        <f>IF(OR(AD$1=":=",$A470=";"),"",INDEX('Main Template'!$J$22:$AN$505,Vacay_Template!$A470,Vacay_Template!AD$1))</f>
        <v>0</v>
      </c>
      <c r="AE470" t="str">
        <f>IF(OR(AE$1=":=",$A470=";"),"",INDEX('Main Template'!$J$22:$AN$505,Vacay_Template!$A470,Vacay_Template!AE$1))</f>
        <v/>
      </c>
      <c r="AF470" t="e">
        <f>IF(OR(AF$1=":=",$A470=";"),"",INDEX('Main Template'!$J$22:$AN$505,Vacay_Template!$A470,Vacay_Template!AF$1))</f>
        <v>#VALUE!</v>
      </c>
    </row>
    <row r="471" spans="1:32">
      <c r="A471">
        <f>IF(A470=";","",IF('Main Template'!I491&lt;='Main Template'!$F$9,'Main Template'!I491,";"))</f>
        <v>0</v>
      </c>
      <c r="B471">
        <f>IF(OR(B$1=":=",$A471=";"),"",INDEX('Main Template'!$J$22:$AN$505,Vacay_Template!$A471,Vacay_Template!B$1))</f>
        <v>0</v>
      </c>
      <c r="C471">
        <f>IF(OR(C$1=":=",$A471=";"),"",INDEX('Main Template'!$J$22:$AN$505,Vacay_Template!$A471,Vacay_Template!C$1))</f>
        <v>0</v>
      </c>
      <c r="D471">
        <f>IF(OR(D$1=":=",$A471=";"),"",INDEX('Main Template'!$J$22:$AN$505,Vacay_Template!$A471,Vacay_Template!D$1))</f>
        <v>0</v>
      </c>
      <c r="E471">
        <f>IF(OR(E$1=":=",$A471=";"),"",INDEX('Main Template'!$J$22:$AN$505,Vacay_Template!$A471,Vacay_Template!E$1))</f>
        <v>0</v>
      </c>
      <c r="F471">
        <f>IF(OR(F$1=":=",$A471=";"),"",INDEX('Main Template'!$J$22:$AN$505,Vacay_Template!$A471,Vacay_Template!F$1))</f>
        <v>0</v>
      </c>
      <c r="G471">
        <f>IF(OR(G$1=":=",$A471=";"),"",INDEX('Main Template'!$J$22:$AN$505,Vacay_Template!$A471,Vacay_Template!G$1))</f>
        <v>0</v>
      </c>
      <c r="H471">
        <f>IF(OR(H$1=":=",$A471=";"),"",INDEX('Main Template'!$J$22:$AN$505,Vacay_Template!$A471,Vacay_Template!H$1))</f>
        <v>0</v>
      </c>
      <c r="I471">
        <f>IF(OR(I$1=":=",$A471=";"),"",INDEX('Main Template'!$J$22:$AN$505,Vacay_Template!$A471,Vacay_Template!I$1))</f>
        <v>0</v>
      </c>
      <c r="J471">
        <f>IF(OR(J$1=":=",$A471=";"),"",INDEX('Main Template'!$J$22:$AN$505,Vacay_Template!$A471,Vacay_Template!J$1))</f>
        <v>0</v>
      </c>
      <c r="K471">
        <f>IF(OR(K$1=":=",$A471=";"),"",INDEX('Main Template'!$J$22:$AN$505,Vacay_Template!$A471,Vacay_Template!K$1))</f>
        <v>0</v>
      </c>
      <c r="L471">
        <f>IF(OR(L$1=":=",$A471=";"),"",INDEX('Main Template'!$J$22:$AN$505,Vacay_Template!$A471,Vacay_Template!L$1))</f>
        <v>0</v>
      </c>
      <c r="M471">
        <f>IF(OR(M$1=":=",$A471=";"),"",INDEX('Main Template'!$J$22:$AN$505,Vacay_Template!$A471,Vacay_Template!M$1))</f>
        <v>0</v>
      </c>
      <c r="N471">
        <f>IF(OR(N$1=":=",$A471=";"),"",INDEX('Main Template'!$J$22:$AN$505,Vacay_Template!$A471,Vacay_Template!N$1))</f>
        <v>0</v>
      </c>
      <c r="O471">
        <f>IF(OR(O$1=":=",$A471=";"),"",INDEX('Main Template'!$J$22:$AN$505,Vacay_Template!$A471,Vacay_Template!O$1))</f>
        <v>0</v>
      </c>
      <c r="P471">
        <f>IF(OR(P$1=":=",$A471=";"),"",INDEX('Main Template'!$J$22:$AN$505,Vacay_Template!$A471,Vacay_Template!P$1))</f>
        <v>0</v>
      </c>
      <c r="Q471">
        <f>IF(OR(Q$1=":=",$A471=";"),"",INDEX('Main Template'!$J$22:$AN$505,Vacay_Template!$A471,Vacay_Template!Q$1))</f>
        <v>0</v>
      </c>
      <c r="R471">
        <f>IF(OR(R$1=":=",$A471=";"),"",INDEX('Main Template'!$J$22:$AN$505,Vacay_Template!$A471,Vacay_Template!R$1))</f>
        <v>0</v>
      </c>
      <c r="S471">
        <f>IF(OR(S$1=":=",$A471=";"),"",INDEX('Main Template'!$J$22:$AN$505,Vacay_Template!$A471,Vacay_Template!S$1))</f>
        <v>0</v>
      </c>
      <c r="T471">
        <f>IF(OR(T$1=":=",$A471=";"),"",INDEX('Main Template'!$J$22:$AN$505,Vacay_Template!$A471,Vacay_Template!T$1))</f>
        <v>0</v>
      </c>
      <c r="U471">
        <f>IF(OR(U$1=":=",$A471=";"),"",INDEX('Main Template'!$J$22:$AN$505,Vacay_Template!$A471,Vacay_Template!U$1))</f>
        <v>0</v>
      </c>
      <c r="V471">
        <f>IF(OR(V$1=":=",$A471=";"),"",INDEX('Main Template'!$J$22:$AN$505,Vacay_Template!$A471,Vacay_Template!V$1))</f>
        <v>0</v>
      </c>
      <c r="W471">
        <f>IF(OR(W$1=":=",$A471=";"),"",INDEX('Main Template'!$J$22:$AN$505,Vacay_Template!$A471,Vacay_Template!W$1))</f>
        <v>0</v>
      </c>
      <c r="X471">
        <f>IF(OR(X$1=":=",$A471=";"),"",INDEX('Main Template'!$J$22:$AN$505,Vacay_Template!$A471,Vacay_Template!X$1))</f>
        <v>0</v>
      </c>
      <c r="Y471">
        <f>IF(OR(Y$1=":=",$A471=";"),"",INDEX('Main Template'!$J$22:$AN$505,Vacay_Template!$A471,Vacay_Template!Y$1))</f>
        <v>0</v>
      </c>
      <c r="Z471">
        <f>IF(OR(Z$1=":=",$A471=";"),"",INDEX('Main Template'!$J$22:$AN$505,Vacay_Template!$A471,Vacay_Template!Z$1))</f>
        <v>0</v>
      </c>
      <c r="AA471">
        <f>IF(OR(AA$1=":=",$A471=";"),"",INDEX('Main Template'!$J$22:$AN$505,Vacay_Template!$A471,Vacay_Template!AA$1))</f>
        <v>0</v>
      </c>
      <c r="AB471">
        <f>IF(OR(AB$1=":=",$A471=";"),"",INDEX('Main Template'!$J$22:$AN$505,Vacay_Template!$A471,Vacay_Template!AB$1))</f>
        <v>0</v>
      </c>
      <c r="AC471">
        <f>IF(OR(AC$1=":=",$A471=";"),"",INDEX('Main Template'!$J$22:$AN$505,Vacay_Template!$A471,Vacay_Template!AC$1))</f>
        <v>0</v>
      </c>
      <c r="AD471">
        <f>IF(OR(AD$1=":=",$A471=";"),"",INDEX('Main Template'!$J$22:$AN$505,Vacay_Template!$A471,Vacay_Template!AD$1))</f>
        <v>0</v>
      </c>
      <c r="AE471" t="str">
        <f>IF(OR(AE$1=":=",$A471=";"),"",INDEX('Main Template'!$J$22:$AN$505,Vacay_Template!$A471,Vacay_Template!AE$1))</f>
        <v/>
      </c>
      <c r="AF471" t="e">
        <f>IF(OR(AF$1=":=",$A471=";"),"",INDEX('Main Template'!$J$22:$AN$505,Vacay_Template!$A471,Vacay_Template!AF$1))</f>
        <v>#VALUE!</v>
      </c>
    </row>
    <row r="472" spans="1:32">
      <c r="A472">
        <f>IF(A471=";","",IF('Main Template'!I492&lt;='Main Template'!$F$9,'Main Template'!I492,";"))</f>
        <v>0</v>
      </c>
      <c r="B472">
        <f>IF(OR(B$1=":=",$A472=";"),"",INDEX('Main Template'!$J$22:$AN$505,Vacay_Template!$A472,Vacay_Template!B$1))</f>
        <v>0</v>
      </c>
      <c r="C472">
        <f>IF(OR(C$1=":=",$A472=";"),"",INDEX('Main Template'!$J$22:$AN$505,Vacay_Template!$A472,Vacay_Template!C$1))</f>
        <v>0</v>
      </c>
      <c r="D472">
        <f>IF(OR(D$1=":=",$A472=";"),"",INDEX('Main Template'!$J$22:$AN$505,Vacay_Template!$A472,Vacay_Template!D$1))</f>
        <v>0</v>
      </c>
      <c r="E472">
        <f>IF(OR(E$1=":=",$A472=";"),"",INDEX('Main Template'!$J$22:$AN$505,Vacay_Template!$A472,Vacay_Template!E$1))</f>
        <v>0</v>
      </c>
      <c r="F472">
        <f>IF(OR(F$1=":=",$A472=";"),"",INDEX('Main Template'!$J$22:$AN$505,Vacay_Template!$A472,Vacay_Template!F$1))</f>
        <v>0</v>
      </c>
      <c r="G472">
        <f>IF(OR(G$1=":=",$A472=";"),"",INDEX('Main Template'!$J$22:$AN$505,Vacay_Template!$A472,Vacay_Template!G$1))</f>
        <v>0</v>
      </c>
      <c r="H472">
        <f>IF(OR(H$1=":=",$A472=";"),"",INDEX('Main Template'!$J$22:$AN$505,Vacay_Template!$A472,Vacay_Template!H$1))</f>
        <v>0</v>
      </c>
      <c r="I472">
        <f>IF(OR(I$1=":=",$A472=";"),"",INDEX('Main Template'!$J$22:$AN$505,Vacay_Template!$A472,Vacay_Template!I$1))</f>
        <v>0</v>
      </c>
      <c r="J472">
        <f>IF(OR(J$1=":=",$A472=";"),"",INDEX('Main Template'!$J$22:$AN$505,Vacay_Template!$A472,Vacay_Template!J$1))</f>
        <v>0</v>
      </c>
      <c r="K472">
        <f>IF(OR(K$1=":=",$A472=";"),"",INDEX('Main Template'!$J$22:$AN$505,Vacay_Template!$A472,Vacay_Template!K$1))</f>
        <v>0</v>
      </c>
      <c r="L472">
        <f>IF(OR(L$1=":=",$A472=";"),"",INDEX('Main Template'!$J$22:$AN$505,Vacay_Template!$A472,Vacay_Template!L$1))</f>
        <v>0</v>
      </c>
      <c r="M472">
        <f>IF(OR(M$1=":=",$A472=";"),"",INDEX('Main Template'!$J$22:$AN$505,Vacay_Template!$A472,Vacay_Template!M$1))</f>
        <v>0</v>
      </c>
      <c r="N472">
        <f>IF(OR(N$1=":=",$A472=";"),"",INDEX('Main Template'!$J$22:$AN$505,Vacay_Template!$A472,Vacay_Template!N$1))</f>
        <v>0</v>
      </c>
      <c r="O472">
        <f>IF(OR(O$1=":=",$A472=";"),"",INDEX('Main Template'!$J$22:$AN$505,Vacay_Template!$A472,Vacay_Template!O$1))</f>
        <v>0</v>
      </c>
      <c r="P472">
        <f>IF(OR(P$1=":=",$A472=";"),"",INDEX('Main Template'!$J$22:$AN$505,Vacay_Template!$A472,Vacay_Template!P$1))</f>
        <v>0</v>
      </c>
      <c r="Q472">
        <f>IF(OR(Q$1=":=",$A472=";"),"",INDEX('Main Template'!$J$22:$AN$505,Vacay_Template!$A472,Vacay_Template!Q$1))</f>
        <v>0</v>
      </c>
      <c r="R472">
        <f>IF(OR(R$1=":=",$A472=";"),"",INDEX('Main Template'!$J$22:$AN$505,Vacay_Template!$A472,Vacay_Template!R$1))</f>
        <v>0</v>
      </c>
      <c r="S472">
        <f>IF(OR(S$1=":=",$A472=";"),"",INDEX('Main Template'!$J$22:$AN$505,Vacay_Template!$A472,Vacay_Template!S$1))</f>
        <v>0</v>
      </c>
      <c r="T472">
        <f>IF(OR(T$1=":=",$A472=";"),"",INDEX('Main Template'!$J$22:$AN$505,Vacay_Template!$A472,Vacay_Template!T$1))</f>
        <v>0</v>
      </c>
      <c r="U472">
        <f>IF(OR(U$1=":=",$A472=";"),"",INDEX('Main Template'!$J$22:$AN$505,Vacay_Template!$A472,Vacay_Template!U$1))</f>
        <v>0</v>
      </c>
      <c r="V472">
        <f>IF(OR(V$1=":=",$A472=";"),"",INDEX('Main Template'!$J$22:$AN$505,Vacay_Template!$A472,Vacay_Template!V$1))</f>
        <v>0</v>
      </c>
      <c r="W472">
        <f>IF(OR(W$1=":=",$A472=";"),"",INDEX('Main Template'!$J$22:$AN$505,Vacay_Template!$A472,Vacay_Template!W$1))</f>
        <v>0</v>
      </c>
      <c r="X472">
        <f>IF(OR(X$1=":=",$A472=";"),"",INDEX('Main Template'!$J$22:$AN$505,Vacay_Template!$A472,Vacay_Template!X$1))</f>
        <v>0</v>
      </c>
      <c r="Y472">
        <f>IF(OR(Y$1=":=",$A472=";"),"",INDEX('Main Template'!$J$22:$AN$505,Vacay_Template!$A472,Vacay_Template!Y$1))</f>
        <v>0</v>
      </c>
      <c r="Z472">
        <f>IF(OR(Z$1=":=",$A472=";"),"",INDEX('Main Template'!$J$22:$AN$505,Vacay_Template!$A472,Vacay_Template!Z$1))</f>
        <v>0</v>
      </c>
      <c r="AA472">
        <f>IF(OR(AA$1=":=",$A472=";"),"",INDEX('Main Template'!$J$22:$AN$505,Vacay_Template!$A472,Vacay_Template!AA$1))</f>
        <v>0</v>
      </c>
      <c r="AB472">
        <f>IF(OR(AB$1=":=",$A472=";"),"",INDEX('Main Template'!$J$22:$AN$505,Vacay_Template!$A472,Vacay_Template!AB$1))</f>
        <v>0</v>
      </c>
      <c r="AC472">
        <f>IF(OR(AC$1=":=",$A472=";"),"",INDEX('Main Template'!$J$22:$AN$505,Vacay_Template!$A472,Vacay_Template!AC$1))</f>
        <v>0</v>
      </c>
      <c r="AD472">
        <f>IF(OR(AD$1=":=",$A472=";"),"",INDEX('Main Template'!$J$22:$AN$505,Vacay_Template!$A472,Vacay_Template!AD$1))</f>
        <v>0</v>
      </c>
      <c r="AE472" t="str">
        <f>IF(OR(AE$1=":=",$A472=";"),"",INDEX('Main Template'!$J$22:$AN$505,Vacay_Template!$A472,Vacay_Template!AE$1))</f>
        <v/>
      </c>
      <c r="AF472" t="e">
        <f>IF(OR(AF$1=":=",$A472=";"),"",INDEX('Main Template'!$J$22:$AN$505,Vacay_Template!$A472,Vacay_Template!AF$1))</f>
        <v>#VALUE!</v>
      </c>
    </row>
    <row r="473" spans="1:32">
      <c r="A473">
        <f>IF(A472=";","",IF('Main Template'!I493&lt;='Main Template'!$F$9,'Main Template'!I493,";"))</f>
        <v>0</v>
      </c>
      <c r="B473">
        <f>IF(OR(B$1=":=",$A473=";"),"",INDEX('Main Template'!$J$22:$AN$505,Vacay_Template!$A473,Vacay_Template!B$1))</f>
        <v>0</v>
      </c>
      <c r="C473">
        <f>IF(OR(C$1=":=",$A473=";"),"",INDEX('Main Template'!$J$22:$AN$505,Vacay_Template!$A473,Vacay_Template!C$1))</f>
        <v>0</v>
      </c>
      <c r="D473">
        <f>IF(OR(D$1=":=",$A473=";"),"",INDEX('Main Template'!$J$22:$AN$505,Vacay_Template!$A473,Vacay_Template!D$1))</f>
        <v>0</v>
      </c>
      <c r="E473">
        <f>IF(OR(E$1=":=",$A473=";"),"",INDEX('Main Template'!$J$22:$AN$505,Vacay_Template!$A473,Vacay_Template!E$1))</f>
        <v>0</v>
      </c>
      <c r="F473">
        <f>IF(OR(F$1=":=",$A473=";"),"",INDEX('Main Template'!$J$22:$AN$505,Vacay_Template!$A473,Vacay_Template!F$1))</f>
        <v>0</v>
      </c>
      <c r="G473">
        <f>IF(OR(G$1=":=",$A473=";"),"",INDEX('Main Template'!$J$22:$AN$505,Vacay_Template!$A473,Vacay_Template!G$1))</f>
        <v>0</v>
      </c>
      <c r="H473">
        <f>IF(OR(H$1=":=",$A473=";"),"",INDEX('Main Template'!$J$22:$AN$505,Vacay_Template!$A473,Vacay_Template!H$1))</f>
        <v>0</v>
      </c>
      <c r="I473">
        <f>IF(OR(I$1=":=",$A473=";"),"",INDEX('Main Template'!$J$22:$AN$505,Vacay_Template!$A473,Vacay_Template!I$1))</f>
        <v>0</v>
      </c>
      <c r="J473">
        <f>IF(OR(J$1=":=",$A473=";"),"",INDEX('Main Template'!$J$22:$AN$505,Vacay_Template!$A473,Vacay_Template!J$1))</f>
        <v>0</v>
      </c>
      <c r="K473">
        <f>IF(OR(K$1=":=",$A473=";"),"",INDEX('Main Template'!$J$22:$AN$505,Vacay_Template!$A473,Vacay_Template!K$1))</f>
        <v>0</v>
      </c>
      <c r="L473">
        <f>IF(OR(L$1=":=",$A473=";"),"",INDEX('Main Template'!$J$22:$AN$505,Vacay_Template!$A473,Vacay_Template!L$1))</f>
        <v>0</v>
      </c>
      <c r="M473">
        <f>IF(OR(M$1=":=",$A473=";"),"",INDEX('Main Template'!$J$22:$AN$505,Vacay_Template!$A473,Vacay_Template!M$1))</f>
        <v>0</v>
      </c>
      <c r="N473">
        <f>IF(OR(N$1=":=",$A473=";"),"",INDEX('Main Template'!$J$22:$AN$505,Vacay_Template!$A473,Vacay_Template!N$1))</f>
        <v>0</v>
      </c>
      <c r="O473">
        <f>IF(OR(O$1=":=",$A473=";"),"",INDEX('Main Template'!$J$22:$AN$505,Vacay_Template!$A473,Vacay_Template!O$1))</f>
        <v>0</v>
      </c>
      <c r="P473">
        <f>IF(OR(P$1=":=",$A473=";"),"",INDEX('Main Template'!$J$22:$AN$505,Vacay_Template!$A473,Vacay_Template!P$1))</f>
        <v>0</v>
      </c>
      <c r="Q473">
        <f>IF(OR(Q$1=":=",$A473=";"),"",INDEX('Main Template'!$J$22:$AN$505,Vacay_Template!$A473,Vacay_Template!Q$1))</f>
        <v>0</v>
      </c>
      <c r="R473">
        <f>IF(OR(R$1=":=",$A473=";"),"",INDEX('Main Template'!$J$22:$AN$505,Vacay_Template!$A473,Vacay_Template!R$1))</f>
        <v>0</v>
      </c>
      <c r="S473">
        <f>IF(OR(S$1=":=",$A473=";"),"",INDEX('Main Template'!$J$22:$AN$505,Vacay_Template!$A473,Vacay_Template!S$1))</f>
        <v>0</v>
      </c>
      <c r="T473">
        <f>IF(OR(T$1=":=",$A473=";"),"",INDEX('Main Template'!$J$22:$AN$505,Vacay_Template!$A473,Vacay_Template!T$1))</f>
        <v>0</v>
      </c>
      <c r="U473">
        <f>IF(OR(U$1=":=",$A473=";"),"",INDEX('Main Template'!$J$22:$AN$505,Vacay_Template!$A473,Vacay_Template!U$1))</f>
        <v>0</v>
      </c>
      <c r="V473">
        <f>IF(OR(V$1=":=",$A473=";"),"",INDEX('Main Template'!$J$22:$AN$505,Vacay_Template!$A473,Vacay_Template!V$1))</f>
        <v>0</v>
      </c>
      <c r="W473">
        <f>IF(OR(W$1=":=",$A473=";"),"",INDEX('Main Template'!$J$22:$AN$505,Vacay_Template!$A473,Vacay_Template!W$1))</f>
        <v>0</v>
      </c>
      <c r="X473">
        <f>IF(OR(X$1=":=",$A473=";"),"",INDEX('Main Template'!$J$22:$AN$505,Vacay_Template!$A473,Vacay_Template!X$1))</f>
        <v>0</v>
      </c>
      <c r="Y473">
        <f>IF(OR(Y$1=":=",$A473=";"),"",INDEX('Main Template'!$J$22:$AN$505,Vacay_Template!$A473,Vacay_Template!Y$1))</f>
        <v>0</v>
      </c>
      <c r="Z473">
        <f>IF(OR(Z$1=":=",$A473=";"),"",INDEX('Main Template'!$J$22:$AN$505,Vacay_Template!$A473,Vacay_Template!Z$1))</f>
        <v>0</v>
      </c>
      <c r="AA473">
        <f>IF(OR(AA$1=":=",$A473=";"),"",INDEX('Main Template'!$J$22:$AN$505,Vacay_Template!$A473,Vacay_Template!AA$1))</f>
        <v>0</v>
      </c>
      <c r="AB473">
        <f>IF(OR(AB$1=":=",$A473=";"),"",INDEX('Main Template'!$J$22:$AN$505,Vacay_Template!$A473,Vacay_Template!AB$1))</f>
        <v>0</v>
      </c>
      <c r="AC473">
        <f>IF(OR(AC$1=":=",$A473=";"),"",INDEX('Main Template'!$J$22:$AN$505,Vacay_Template!$A473,Vacay_Template!AC$1))</f>
        <v>0</v>
      </c>
      <c r="AD473">
        <f>IF(OR(AD$1=":=",$A473=";"),"",INDEX('Main Template'!$J$22:$AN$505,Vacay_Template!$A473,Vacay_Template!AD$1))</f>
        <v>0</v>
      </c>
      <c r="AE473" t="str">
        <f>IF(OR(AE$1=":=",$A473=";"),"",INDEX('Main Template'!$J$22:$AN$505,Vacay_Template!$A473,Vacay_Template!AE$1))</f>
        <v/>
      </c>
      <c r="AF473" t="e">
        <f>IF(OR(AF$1=":=",$A473=";"),"",INDEX('Main Template'!$J$22:$AN$505,Vacay_Template!$A473,Vacay_Template!AF$1))</f>
        <v>#VALUE!</v>
      </c>
    </row>
    <row r="474" spans="1:32">
      <c r="A474">
        <f>IF(A473=";","",IF('Main Template'!I494&lt;='Main Template'!$F$9,'Main Template'!I494,";"))</f>
        <v>0</v>
      </c>
      <c r="B474">
        <f>IF(OR(B$1=":=",$A474=";"),"",INDEX('Main Template'!$J$22:$AN$505,Vacay_Template!$A474,Vacay_Template!B$1))</f>
        <v>0</v>
      </c>
      <c r="C474">
        <f>IF(OR(C$1=":=",$A474=";"),"",INDEX('Main Template'!$J$22:$AN$505,Vacay_Template!$A474,Vacay_Template!C$1))</f>
        <v>0</v>
      </c>
      <c r="D474">
        <f>IF(OR(D$1=":=",$A474=";"),"",INDEX('Main Template'!$J$22:$AN$505,Vacay_Template!$A474,Vacay_Template!D$1))</f>
        <v>0</v>
      </c>
      <c r="E474">
        <f>IF(OR(E$1=":=",$A474=";"),"",INDEX('Main Template'!$J$22:$AN$505,Vacay_Template!$A474,Vacay_Template!E$1))</f>
        <v>0</v>
      </c>
      <c r="F474">
        <f>IF(OR(F$1=":=",$A474=";"),"",INDEX('Main Template'!$J$22:$AN$505,Vacay_Template!$A474,Vacay_Template!F$1))</f>
        <v>0</v>
      </c>
      <c r="G474">
        <f>IF(OR(G$1=":=",$A474=";"),"",INDEX('Main Template'!$J$22:$AN$505,Vacay_Template!$A474,Vacay_Template!G$1))</f>
        <v>0</v>
      </c>
      <c r="H474">
        <f>IF(OR(H$1=":=",$A474=";"),"",INDEX('Main Template'!$J$22:$AN$505,Vacay_Template!$A474,Vacay_Template!H$1))</f>
        <v>0</v>
      </c>
      <c r="I474">
        <f>IF(OR(I$1=":=",$A474=";"),"",INDEX('Main Template'!$J$22:$AN$505,Vacay_Template!$A474,Vacay_Template!I$1))</f>
        <v>0</v>
      </c>
      <c r="J474">
        <f>IF(OR(J$1=":=",$A474=";"),"",INDEX('Main Template'!$J$22:$AN$505,Vacay_Template!$A474,Vacay_Template!J$1))</f>
        <v>0</v>
      </c>
      <c r="K474">
        <f>IF(OR(K$1=":=",$A474=";"),"",INDEX('Main Template'!$J$22:$AN$505,Vacay_Template!$A474,Vacay_Template!K$1))</f>
        <v>0</v>
      </c>
      <c r="L474">
        <f>IF(OR(L$1=":=",$A474=";"),"",INDEX('Main Template'!$J$22:$AN$505,Vacay_Template!$A474,Vacay_Template!L$1))</f>
        <v>0</v>
      </c>
      <c r="M474">
        <f>IF(OR(M$1=":=",$A474=";"),"",INDEX('Main Template'!$J$22:$AN$505,Vacay_Template!$A474,Vacay_Template!M$1))</f>
        <v>0</v>
      </c>
      <c r="N474">
        <f>IF(OR(N$1=":=",$A474=";"),"",INDEX('Main Template'!$J$22:$AN$505,Vacay_Template!$A474,Vacay_Template!N$1))</f>
        <v>0</v>
      </c>
      <c r="O474">
        <f>IF(OR(O$1=":=",$A474=";"),"",INDEX('Main Template'!$J$22:$AN$505,Vacay_Template!$A474,Vacay_Template!O$1))</f>
        <v>0</v>
      </c>
      <c r="P474">
        <f>IF(OR(P$1=":=",$A474=";"),"",INDEX('Main Template'!$J$22:$AN$505,Vacay_Template!$A474,Vacay_Template!P$1))</f>
        <v>0</v>
      </c>
      <c r="Q474">
        <f>IF(OR(Q$1=":=",$A474=";"),"",INDEX('Main Template'!$J$22:$AN$505,Vacay_Template!$A474,Vacay_Template!Q$1))</f>
        <v>0</v>
      </c>
      <c r="R474">
        <f>IF(OR(R$1=":=",$A474=";"),"",INDEX('Main Template'!$J$22:$AN$505,Vacay_Template!$A474,Vacay_Template!R$1))</f>
        <v>0</v>
      </c>
      <c r="S474">
        <f>IF(OR(S$1=":=",$A474=";"),"",INDEX('Main Template'!$J$22:$AN$505,Vacay_Template!$A474,Vacay_Template!S$1))</f>
        <v>0</v>
      </c>
      <c r="T474">
        <f>IF(OR(T$1=":=",$A474=";"),"",INDEX('Main Template'!$J$22:$AN$505,Vacay_Template!$A474,Vacay_Template!T$1))</f>
        <v>0</v>
      </c>
      <c r="U474">
        <f>IF(OR(U$1=":=",$A474=";"),"",INDEX('Main Template'!$J$22:$AN$505,Vacay_Template!$A474,Vacay_Template!U$1))</f>
        <v>0</v>
      </c>
      <c r="V474">
        <f>IF(OR(V$1=":=",$A474=";"),"",INDEX('Main Template'!$J$22:$AN$505,Vacay_Template!$A474,Vacay_Template!V$1))</f>
        <v>0</v>
      </c>
      <c r="W474">
        <f>IF(OR(W$1=":=",$A474=";"),"",INDEX('Main Template'!$J$22:$AN$505,Vacay_Template!$A474,Vacay_Template!W$1))</f>
        <v>0</v>
      </c>
      <c r="X474">
        <f>IF(OR(X$1=":=",$A474=";"),"",INDEX('Main Template'!$J$22:$AN$505,Vacay_Template!$A474,Vacay_Template!X$1))</f>
        <v>0</v>
      </c>
      <c r="Y474">
        <f>IF(OR(Y$1=":=",$A474=";"),"",INDEX('Main Template'!$J$22:$AN$505,Vacay_Template!$A474,Vacay_Template!Y$1))</f>
        <v>0</v>
      </c>
      <c r="Z474">
        <f>IF(OR(Z$1=":=",$A474=";"),"",INDEX('Main Template'!$J$22:$AN$505,Vacay_Template!$A474,Vacay_Template!Z$1))</f>
        <v>0</v>
      </c>
      <c r="AA474">
        <f>IF(OR(AA$1=":=",$A474=";"),"",INDEX('Main Template'!$J$22:$AN$505,Vacay_Template!$A474,Vacay_Template!AA$1))</f>
        <v>0</v>
      </c>
      <c r="AB474">
        <f>IF(OR(AB$1=":=",$A474=";"),"",INDEX('Main Template'!$J$22:$AN$505,Vacay_Template!$A474,Vacay_Template!AB$1))</f>
        <v>0</v>
      </c>
      <c r="AC474">
        <f>IF(OR(AC$1=":=",$A474=";"),"",INDEX('Main Template'!$J$22:$AN$505,Vacay_Template!$A474,Vacay_Template!AC$1))</f>
        <v>0</v>
      </c>
      <c r="AD474">
        <f>IF(OR(AD$1=":=",$A474=";"),"",INDEX('Main Template'!$J$22:$AN$505,Vacay_Template!$A474,Vacay_Template!AD$1))</f>
        <v>0</v>
      </c>
      <c r="AE474" t="str">
        <f>IF(OR(AE$1=":=",$A474=";"),"",INDEX('Main Template'!$J$22:$AN$505,Vacay_Template!$A474,Vacay_Template!AE$1))</f>
        <v/>
      </c>
      <c r="AF474" t="e">
        <f>IF(OR(AF$1=":=",$A474=";"),"",INDEX('Main Template'!$J$22:$AN$505,Vacay_Template!$A474,Vacay_Template!AF$1))</f>
        <v>#VALUE!</v>
      </c>
    </row>
    <row r="475" spans="1:32">
      <c r="A475">
        <f>IF(A474=";","",IF('Main Template'!I495&lt;='Main Template'!$F$9,'Main Template'!I495,";"))</f>
        <v>0</v>
      </c>
      <c r="B475">
        <f>IF(OR(B$1=":=",$A475=";"),"",INDEX('Main Template'!$J$22:$AN$505,Vacay_Template!$A475,Vacay_Template!B$1))</f>
        <v>0</v>
      </c>
      <c r="C475">
        <f>IF(OR(C$1=":=",$A475=";"),"",INDEX('Main Template'!$J$22:$AN$505,Vacay_Template!$A475,Vacay_Template!C$1))</f>
        <v>0</v>
      </c>
      <c r="D475">
        <f>IF(OR(D$1=":=",$A475=";"),"",INDEX('Main Template'!$J$22:$AN$505,Vacay_Template!$A475,Vacay_Template!D$1))</f>
        <v>0</v>
      </c>
      <c r="E475">
        <f>IF(OR(E$1=":=",$A475=";"),"",INDEX('Main Template'!$J$22:$AN$505,Vacay_Template!$A475,Vacay_Template!E$1))</f>
        <v>0</v>
      </c>
      <c r="F475">
        <f>IF(OR(F$1=":=",$A475=";"),"",INDEX('Main Template'!$J$22:$AN$505,Vacay_Template!$A475,Vacay_Template!F$1))</f>
        <v>0</v>
      </c>
      <c r="G475">
        <f>IF(OR(G$1=":=",$A475=";"),"",INDEX('Main Template'!$J$22:$AN$505,Vacay_Template!$A475,Vacay_Template!G$1))</f>
        <v>0</v>
      </c>
      <c r="H475">
        <f>IF(OR(H$1=":=",$A475=";"),"",INDEX('Main Template'!$J$22:$AN$505,Vacay_Template!$A475,Vacay_Template!H$1))</f>
        <v>0</v>
      </c>
      <c r="I475">
        <f>IF(OR(I$1=":=",$A475=";"),"",INDEX('Main Template'!$J$22:$AN$505,Vacay_Template!$A475,Vacay_Template!I$1))</f>
        <v>0</v>
      </c>
      <c r="J475">
        <f>IF(OR(J$1=":=",$A475=";"),"",INDEX('Main Template'!$J$22:$AN$505,Vacay_Template!$A475,Vacay_Template!J$1))</f>
        <v>0</v>
      </c>
      <c r="K475">
        <f>IF(OR(K$1=":=",$A475=";"),"",INDEX('Main Template'!$J$22:$AN$505,Vacay_Template!$A475,Vacay_Template!K$1))</f>
        <v>0</v>
      </c>
      <c r="L475">
        <f>IF(OR(L$1=":=",$A475=";"),"",INDEX('Main Template'!$J$22:$AN$505,Vacay_Template!$A475,Vacay_Template!L$1))</f>
        <v>0</v>
      </c>
      <c r="M475">
        <f>IF(OR(M$1=":=",$A475=";"),"",INDEX('Main Template'!$J$22:$AN$505,Vacay_Template!$A475,Vacay_Template!M$1))</f>
        <v>0</v>
      </c>
      <c r="N475">
        <f>IF(OR(N$1=":=",$A475=";"),"",INDEX('Main Template'!$J$22:$AN$505,Vacay_Template!$A475,Vacay_Template!N$1))</f>
        <v>0</v>
      </c>
      <c r="O475">
        <f>IF(OR(O$1=":=",$A475=";"),"",INDEX('Main Template'!$J$22:$AN$505,Vacay_Template!$A475,Vacay_Template!O$1))</f>
        <v>0</v>
      </c>
      <c r="P475">
        <f>IF(OR(P$1=":=",$A475=";"),"",INDEX('Main Template'!$J$22:$AN$505,Vacay_Template!$A475,Vacay_Template!P$1))</f>
        <v>0</v>
      </c>
      <c r="Q475">
        <f>IF(OR(Q$1=":=",$A475=";"),"",INDEX('Main Template'!$J$22:$AN$505,Vacay_Template!$A475,Vacay_Template!Q$1))</f>
        <v>0</v>
      </c>
      <c r="R475">
        <f>IF(OR(R$1=":=",$A475=";"),"",INDEX('Main Template'!$J$22:$AN$505,Vacay_Template!$A475,Vacay_Template!R$1))</f>
        <v>0</v>
      </c>
      <c r="S475">
        <f>IF(OR(S$1=":=",$A475=";"),"",INDEX('Main Template'!$J$22:$AN$505,Vacay_Template!$A475,Vacay_Template!S$1))</f>
        <v>0</v>
      </c>
      <c r="T475">
        <f>IF(OR(T$1=":=",$A475=";"),"",INDEX('Main Template'!$J$22:$AN$505,Vacay_Template!$A475,Vacay_Template!T$1))</f>
        <v>0</v>
      </c>
      <c r="U475">
        <f>IF(OR(U$1=":=",$A475=";"),"",INDEX('Main Template'!$J$22:$AN$505,Vacay_Template!$A475,Vacay_Template!U$1))</f>
        <v>0</v>
      </c>
      <c r="V475">
        <f>IF(OR(V$1=":=",$A475=";"),"",INDEX('Main Template'!$J$22:$AN$505,Vacay_Template!$A475,Vacay_Template!V$1))</f>
        <v>0</v>
      </c>
      <c r="W475">
        <f>IF(OR(W$1=":=",$A475=";"),"",INDEX('Main Template'!$J$22:$AN$505,Vacay_Template!$A475,Vacay_Template!W$1))</f>
        <v>0</v>
      </c>
      <c r="X475">
        <f>IF(OR(X$1=":=",$A475=";"),"",INDEX('Main Template'!$J$22:$AN$505,Vacay_Template!$A475,Vacay_Template!X$1))</f>
        <v>0</v>
      </c>
      <c r="Y475">
        <f>IF(OR(Y$1=":=",$A475=";"),"",INDEX('Main Template'!$J$22:$AN$505,Vacay_Template!$A475,Vacay_Template!Y$1))</f>
        <v>0</v>
      </c>
      <c r="Z475">
        <f>IF(OR(Z$1=":=",$A475=";"),"",INDEX('Main Template'!$J$22:$AN$505,Vacay_Template!$A475,Vacay_Template!Z$1))</f>
        <v>0</v>
      </c>
      <c r="AA475">
        <f>IF(OR(AA$1=":=",$A475=";"),"",INDEX('Main Template'!$J$22:$AN$505,Vacay_Template!$A475,Vacay_Template!AA$1))</f>
        <v>0</v>
      </c>
      <c r="AB475">
        <f>IF(OR(AB$1=":=",$A475=";"),"",INDEX('Main Template'!$J$22:$AN$505,Vacay_Template!$A475,Vacay_Template!AB$1))</f>
        <v>0</v>
      </c>
      <c r="AC475">
        <f>IF(OR(AC$1=":=",$A475=";"),"",INDEX('Main Template'!$J$22:$AN$505,Vacay_Template!$A475,Vacay_Template!AC$1))</f>
        <v>0</v>
      </c>
      <c r="AD475">
        <f>IF(OR(AD$1=":=",$A475=";"),"",INDEX('Main Template'!$J$22:$AN$505,Vacay_Template!$A475,Vacay_Template!AD$1))</f>
        <v>0</v>
      </c>
      <c r="AE475" t="str">
        <f>IF(OR(AE$1=":=",$A475=";"),"",INDEX('Main Template'!$J$22:$AN$505,Vacay_Template!$A475,Vacay_Template!AE$1))</f>
        <v/>
      </c>
      <c r="AF475" t="e">
        <f>IF(OR(AF$1=":=",$A475=";"),"",INDEX('Main Template'!$J$22:$AN$505,Vacay_Template!$A475,Vacay_Template!AF$1))</f>
        <v>#VALUE!</v>
      </c>
    </row>
    <row r="476" spans="1:32">
      <c r="A476">
        <f>IF(A475=";","",IF('Main Template'!I496&lt;='Main Template'!$F$9,'Main Template'!I496,";"))</f>
        <v>0</v>
      </c>
      <c r="B476">
        <f>IF(OR(B$1=":=",$A476=";"),"",INDEX('Main Template'!$J$22:$AN$505,Vacay_Template!$A476,Vacay_Template!B$1))</f>
        <v>0</v>
      </c>
      <c r="C476">
        <f>IF(OR(C$1=":=",$A476=";"),"",INDEX('Main Template'!$J$22:$AN$505,Vacay_Template!$A476,Vacay_Template!C$1))</f>
        <v>0</v>
      </c>
      <c r="D476">
        <f>IF(OR(D$1=":=",$A476=";"),"",INDEX('Main Template'!$J$22:$AN$505,Vacay_Template!$A476,Vacay_Template!D$1))</f>
        <v>0</v>
      </c>
      <c r="E476">
        <f>IF(OR(E$1=":=",$A476=";"),"",INDEX('Main Template'!$J$22:$AN$505,Vacay_Template!$A476,Vacay_Template!E$1))</f>
        <v>0</v>
      </c>
      <c r="F476">
        <f>IF(OR(F$1=":=",$A476=";"),"",INDEX('Main Template'!$J$22:$AN$505,Vacay_Template!$A476,Vacay_Template!F$1))</f>
        <v>0</v>
      </c>
      <c r="G476">
        <f>IF(OR(G$1=":=",$A476=";"),"",INDEX('Main Template'!$J$22:$AN$505,Vacay_Template!$A476,Vacay_Template!G$1))</f>
        <v>0</v>
      </c>
      <c r="H476">
        <f>IF(OR(H$1=":=",$A476=";"),"",INDEX('Main Template'!$J$22:$AN$505,Vacay_Template!$A476,Vacay_Template!H$1))</f>
        <v>0</v>
      </c>
      <c r="I476">
        <f>IF(OR(I$1=":=",$A476=";"),"",INDEX('Main Template'!$J$22:$AN$505,Vacay_Template!$A476,Vacay_Template!I$1))</f>
        <v>0</v>
      </c>
      <c r="J476">
        <f>IF(OR(J$1=":=",$A476=";"),"",INDEX('Main Template'!$J$22:$AN$505,Vacay_Template!$A476,Vacay_Template!J$1))</f>
        <v>0</v>
      </c>
      <c r="K476">
        <f>IF(OR(K$1=":=",$A476=";"),"",INDEX('Main Template'!$J$22:$AN$505,Vacay_Template!$A476,Vacay_Template!K$1))</f>
        <v>0</v>
      </c>
      <c r="L476">
        <f>IF(OR(L$1=":=",$A476=";"),"",INDEX('Main Template'!$J$22:$AN$505,Vacay_Template!$A476,Vacay_Template!L$1))</f>
        <v>0</v>
      </c>
      <c r="M476">
        <f>IF(OR(M$1=":=",$A476=";"),"",INDEX('Main Template'!$J$22:$AN$505,Vacay_Template!$A476,Vacay_Template!M$1))</f>
        <v>0</v>
      </c>
      <c r="N476">
        <f>IF(OR(N$1=":=",$A476=";"),"",INDEX('Main Template'!$J$22:$AN$505,Vacay_Template!$A476,Vacay_Template!N$1))</f>
        <v>0</v>
      </c>
      <c r="O476">
        <f>IF(OR(O$1=":=",$A476=";"),"",INDEX('Main Template'!$J$22:$AN$505,Vacay_Template!$A476,Vacay_Template!O$1))</f>
        <v>0</v>
      </c>
      <c r="P476">
        <f>IF(OR(P$1=":=",$A476=";"),"",INDEX('Main Template'!$J$22:$AN$505,Vacay_Template!$A476,Vacay_Template!P$1))</f>
        <v>0</v>
      </c>
      <c r="Q476">
        <f>IF(OR(Q$1=":=",$A476=";"),"",INDEX('Main Template'!$J$22:$AN$505,Vacay_Template!$A476,Vacay_Template!Q$1))</f>
        <v>0</v>
      </c>
      <c r="R476">
        <f>IF(OR(R$1=":=",$A476=";"),"",INDEX('Main Template'!$J$22:$AN$505,Vacay_Template!$A476,Vacay_Template!R$1))</f>
        <v>0</v>
      </c>
      <c r="S476">
        <f>IF(OR(S$1=":=",$A476=";"),"",INDEX('Main Template'!$J$22:$AN$505,Vacay_Template!$A476,Vacay_Template!S$1))</f>
        <v>0</v>
      </c>
      <c r="T476">
        <f>IF(OR(T$1=":=",$A476=";"),"",INDEX('Main Template'!$J$22:$AN$505,Vacay_Template!$A476,Vacay_Template!T$1))</f>
        <v>0</v>
      </c>
      <c r="U476">
        <f>IF(OR(U$1=":=",$A476=";"),"",INDEX('Main Template'!$J$22:$AN$505,Vacay_Template!$A476,Vacay_Template!U$1))</f>
        <v>0</v>
      </c>
      <c r="V476">
        <f>IF(OR(V$1=":=",$A476=";"),"",INDEX('Main Template'!$J$22:$AN$505,Vacay_Template!$A476,Vacay_Template!V$1))</f>
        <v>0</v>
      </c>
      <c r="W476">
        <f>IF(OR(W$1=":=",$A476=";"),"",INDEX('Main Template'!$J$22:$AN$505,Vacay_Template!$A476,Vacay_Template!W$1))</f>
        <v>0</v>
      </c>
      <c r="X476">
        <f>IF(OR(X$1=":=",$A476=";"),"",INDEX('Main Template'!$J$22:$AN$505,Vacay_Template!$A476,Vacay_Template!X$1))</f>
        <v>0</v>
      </c>
      <c r="Y476">
        <f>IF(OR(Y$1=":=",$A476=";"),"",INDEX('Main Template'!$J$22:$AN$505,Vacay_Template!$A476,Vacay_Template!Y$1))</f>
        <v>0</v>
      </c>
      <c r="Z476">
        <f>IF(OR(Z$1=":=",$A476=";"),"",INDEX('Main Template'!$J$22:$AN$505,Vacay_Template!$A476,Vacay_Template!Z$1))</f>
        <v>0</v>
      </c>
      <c r="AA476">
        <f>IF(OR(AA$1=":=",$A476=";"),"",INDEX('Main Template'!$J$22:$AN$505,Vacay_Template!$A476,Vacay_Template!AA$1))</f>
        <v>0</v>
      </c>
      <c r="AB476">
        <f>IF(OR(AB$1=":=",$A476=";"),"",INDEX('Main Template'!$J$22:$AN$505,Vacay_Template!$A476,Vacay_Template!AB$1))</f>
        <v>0</v>
      </c>
      <c r="AC476">
        <f>IF(OR(AC$1=":=",$A476=";"),"",INDEX('Main Template'!$J$22:$AN$505,Vacay_Template!$A476,Vacay_Template!AC$1))</f>
        <v>0</v>
      </c>
      <c r="AD476">
        <f>IF(OR(AD$1=":=",$A476=";"),"",INDEX('Main Template'!$J$22:$AN$505,Vacay_Template!$A476,Vacay_Template!AD$1))</f>
        <v>0</v>
      </c>
      <c r="AE476" t="str">
        <f>IF(OR(AE$1=":=",$A476=";"),"",INDEX('Main Template'!$J$22:$AN$505,Vacay_Template!$A476,Vacay_Template!AE$1))</f>
        <v/>
      </c>
      <c r="AF476" t="e">
        <f>IF(OR(AF$1=":=",$A476=";"),"",INDEX('Main Template'!$J$22:$AN$505,Vacay_Template!$A476,Vacay_Template!AF$1))</f>
        <v>#VALUE!</v>
      </c>
    </row>
    <row r="477" spans="1:32">
      <c r="A477">
        <f>IF(A476=";","",IF('Main Template'!I497&lt;='Main Template'!$F$9,'Main Template'!I497,";"))</f>
        <v>0</v>
      </c>
      <c r="B477">
        <f>IF(OR(B$1=":=",$A477=";"),"",INDEX('Main Template'!$J$22:$AN$505,Vacay_Template!$A477,Vacay_Template!B$1))</f>
        <v>0</v>
      </c>
      <c r="C477">
        <f>IF(OR(C$1=":=",$A477=";"),"",INDEX('Main Template'!$J$22:$AN$505,Vacay_Template!$A477,Vacay_Template!C$1))</f>
        <v>0</v>
      </c>
      <c r="D477">
        <f>IF(OR(D$1=":=",$A477=";"),"",INDEX('Main Template'!$J$22:$AN$505,Vacay_Template!$A477,Vacay_Template!D$1))</f>
        <v>0</v>
      </c>
      <c r="E477">
        <f>IF(OR(E$1=":=",$A477=";"),"",INDEX('Main Template'!$J$22:$AN$505,Vacay_Template!$A477,Vacay_Template!E$1))</f>
        <v>0</v>
      </c>
      <c r="F477">
        <f>IF(OR(F$1=":=",$A477=";"),"",INDEX('Main Template'!$J$22:$AN$505,Vacay_Template!$A477,Vacay_Template!F$1))</f>
        <v>0</v>
      </c>
      <c r="G477">
        <f>IF(OR(G$1=":=",$A477=";"),"",INDEX('Main Template'!$J$22:$AN$505,Vacay_Template!$A477,Vacay_Template!G$1))</f>
        <v>0</v>
      </c>
      <c r="H477">
        <f>IF(OR(H$1=":=",$A477=";"),"",INDEX('Main Template'!$J$22:$AN$505,Vacay_Template!$A477,Vacay_Template!H$1))</f>
        <v>0</v>
      </c>
      <c r="I477">
        <f>IF(OR(I$1=":=",$A477=";"),"",INDEX('Main Template'!$J$22:$AN$505,Vacay_Template!$A477,Vacay_Template!I$1))</f>
        <v>0</v>
      </c>
      <c r="J477">
        <f>IF(OR(J$1=":=",$A477=";"),"",INDEX('Main Template'!$J$22:$AN$505,Vacay_Template!$A477,Vacay_Template!J$1))</f>
        <v>0</v>
      </c>
      <c r="K477">
        <f>IF(OR(K$1=":=",$A477=";"),"",INDEX('Main Template'!$J$22:$AN$505,Vacay_Template!$A477,Vacay_Template!K$1))</f>
        <v>0</v>
      </c>
      <c r="L477">
        <f>IF(OR(L$1=":=",$A477=";"),"",INDEX('Main Template'!$J$22:$AN$505,Vacay_Template!$A477,Vacay_Template!L$1))</f>
        <v>0</v>
      </c>
      <c r="M477">
        <f>IF(OR(M$1=":=",$A477=";"),"",INDEX('Main Template'!$J$22:$AN$505,Vacay_Template!$A477,Vacay_Template!M$1))</f>
        <v>0</v>
      </c>
      <c r="N477">
        <f>IF(OR(N$1=":=",$A477=";"),"",INDEX('Main Template'!$J$22:$AN$505,Vacay_Template!$A477,Vacay_Template!N$1))</f>
        <v>0</v>
      </c>
      <c r="O477">
        <f>IF(OR(O$1=":=",$A477=";"),"",INDEX('Main Template'!$J$22:$AN$505,Vacay_Template!$A477,Vacay_Template!O$1))</f>
        <v>0</v>
      </c>
      <c r="P477">
        <f>IF(OR(P$1=":=",$A477=";"),"",INDEX('Main Template'!$J$22:$AN$505,Vacay_Template!$A477,Vacay_Template!P$1))</f>
        <v>0</v>
      </c>
      <c r="Q477">
        <f>IF(OR(Q$1=":=",$A477=";"),"",INDEX('Main Template'!$J$22:$AN$505,Vacay_Template!$A477,Vacay_Template!Q$1))</f>
        <v>0</v>
      </c>
      <c r="R477">
        <f>IF(OR(R$1=":=",$A477=";"),"",INDEX('Main Template'!$J$22:$AN$505,Vacay_Template!$A477,Vacay_Template!R$1))</f>
        <v>0</v>
      </c>
      <c r="S477">
        <f>IF(OR(S$1=":=",$A477=";"),"",INDEX('Main Template'!$J$22:$AN$505,Vacay_Template!$A477,Vacay_Template!S$1))</f>
        <v>0</v>
      </c>
      <c r="T477">
        <f>IF(OR(T$1=":=",$A477=";"),"",INDEX('Main Template'!$J$22:$AN$505,Vacay_Template!$A477,Vacay_Template!T$1))</f>
        <v>0</v>
      </c>
      <c r="U477">
        <f>IF(OR(U$1=":=",$A477=";"),"",INDEX('Main Template'!$J$22:$AN$505,Vacay_Template!$A477,Vacay_Template!U$1))</f>
        <v>0</v>
      </c>
      <c r="V477">
        <f>IF(OR(V$1=":=",$A477=";"),"",INDEX('Main Template'!$J$22:$AN$505,Vacay_Template!$A477,Vacay_Template!V$1))</f>
        <v>0</v>
      </c>
      <c r="W477">
        <f>IF(OR(W$1=":=",$A477=";"),"",INDEX('Main Template'!$J$22:$AN$505,Vacay_Template!$A477,Vacay_Template!W$1))</f>
        <v>0</v>
      </c>
      <c r="X477">
        <f>IF(OR(X$1=":=",$A477=";"),"",INDEX('Main Template'!$J$22:$AN$505,Vacay_Template!$A477,Vacay_Template!X$1))</f>
        <v>0</v>
      </c>
      <c r="Y477">
        <f>IF(OR(Y$1=":=",$A477=";"),"",INDEX('Main Template'!$J$22:$AN$505,Vacay_Template!$A477,Vacay_Template!Y$1))</f>
        <v>0</v>
      </c>
      <c r="Z477">
        <f>IF(OR(Z$1=":=",$A477=";"),"",INDEX('Main Template'!$J$22:$AN$505,Vacay_Template!$A477,Vacay_Template!Z$1))</f>
        <v>0</v>
      </c>
      <c r="AA477">
        <f>IF(OR(AA$1=":=",$A477=";"),"",INDEX('Main Template'!$J$22:$AN$505,Vacay_Template!$A477,Vacay_Template!AA$1))</f>
        <v>0</v>
      </c>
      <c r="AB477">
        <f>IF(OR(AB$1=":=",$A477=";"),"",INDEX('Main Template'!$J$22:$AN$505,Vacay_Template!$A477,Vacay_Template!AB$1))</f>
        <v>0</v>
      </c>
      <c r="AC477">
        <f>IF(OR(AC$1=":=",$A477=";"),"",INDEX('Main Template'!$J$22:$AN$505,Vacay_Template!$A477,Vacay_Template!AC$1))</f>
        <v>0</v>
      </c>
      <c r="AD477">
        <f>IF(OR(AD$1=":=",$A477=";"),"",INDEX('Main Template'!$J$22:$AN$505,Vacay_Template!$A477,Vacay_Template!AD$1))</f>
        <v>0</v>
      </c>
      <c r="AE477" t="str">
        <f>IF(OR(AE$1=":=",$A477=";"),"",INDEX('Main Template'!$J$22:$AN$505,Vacay_Template!$A477,Vacay_Template!AE$1))</f>
        <v/>
      </c>
      <c r="AF477" t="e">
        <f>IF(OR(AF$1=":=",$A477=";"),"",INDEX('Main Template'!$J$22:$AN$505,Vacay_Template!$A477,Vacay_Template!AF$1))</f>
        <v>#VALUE!</v>
      </c>
    </row>
    <row r="478" spans="1:32">
      <c r="A478">
        <f>IF(A477=";","",IF('Main Template'!I498&lt;='Main Template'!$F$9,'Main Template'!I498,";"))</f>
        <v>0</v>
      </c>
      <c r="B478">
        <f>IF(OR(B$1=":=",$A478=";"),"",INDEX('Main Template'!$J$22:$AN$505,Vacay_Template!$A478,Vacay_Template!B$1))</f>
        <v>0</v>
      </c>
      <c r="C478">
        <f>IF(OR(C$1=":=",$A478=";"),"",INDEX('Main Template'!$J$22:$AN$505,Vacay_Template!$A478,Vacay_Template!C$1))</f>
        <v>0</v>
      </c>
      <c r="D478">
        <f>IF(OR(D$1=":=",$A478=";"),"",INDEX('Main Template'!$J$22:$AN$505,Vacay_Template!$A478,Vacay_Template!D$1))</f>
        <v>0</v>
      </c>
      <c r="E478">
        <f>IF(OR(E$1=":=",$A478=";"),"",INDEX('Main Template'!$J$22:$AN$505,Vacay_Template!$A478,Vacay_Template!E$1))</f>
        <v>0</v>
      </c>
      <c r="F478">
        <f>IF(OR(F$1=":=",$A478=";"),"",INDEX('Main Template'!$J$22:$AN$505,Vacay_Template!$A478,Vacay_Template!F$1))</f>
        <v>0</v>
      </c>
      <c r="G478">
        <f>IF(OR(G$1=":=",$A478=";"),"",INDEX('Main Template'!$J$22:$AN$505,Vacay_Template!$A478,Vacay_Template!G$1))</f>
        <v>0</v>
      </c>
      <c r="H478">
        <f>IF(OR(H$1=":=",$A478=";"),"",INDEX('Main Template'!$J$22:$AN$505,Vacay_Template!$A478,Vacay_Template!H$1))</f>
        <v>0</v>
      </c>
      <c r="I478">
        <f>IF(OR(I$1=":=",$A478=";"),"",INDEX('Main Template'!$J$22:$AN$505,Vacay_Template!$A478,Vacay_Template!I$1))</f>
        <v>0</v>
      </c>
      <c r="J478">
        <f>IF(OR(J$1=":=",$A478=";"),"",INDEX('Main Template'!$J$22:$AN$505,Vacay_Template!$A478,Vacay_Template!J$1))</f>
        <v>0</v>
      </c>
      <c r="K478">
        <f>IF(OR(K$1=":=",$A478=";"),"",INDEX('Main Template'!$J$22:$AN$505,Vacay_Template!$A478,Vacay_Template!K$1))</f>
        <v>0</v>
      </c>
      <c r="L478">
        <f>IF(OR(L$1=":=",$A478=";"),"",INDEX('Main Template'!$J$22:$AN$505,Vacay_Template!$A478,Vacay_Template!L$1))</f>
        <v>0</v>
      </c>
      <c r="M478">
        <f>IF(OR(M$1=":=",$A478=";"),"",INDEX('Main Template'!$J$22:$AN$505,Vacay_Template!$A478,Vacay_Template!M$1))</f>
        <v>0</v>
      </c>
      <c r="N478">
        <f>IF(OR(N$1=":=",$A478=";"),"",INDEX('Main Template'!$J$22:$AN$505,Vacay_Template!$A478,Vacay_Template!N$1))</f>
        <v>0</v>
      </c>
      <c r="O478">
        <f>IF(OR(O$1=":=",$A478=";"),"",INDEX('Main Template'!$J$22:$AN$505,Vacay_Template!$A478,Vacay_Template!O$1))</f>
        <v>0</v>
      </c>
      <c r="P478">
        <f>IF(OR(P$1=":=",$A478=";"),"",INDEX('Main Template'!$J$22:$AN$505,Vacay_Template!$A478,Vacay_Template!P$1))</f>
        <v>0</v>
      </c>
      <c r="Q478">
        <f>IF(OR(Q$1=":=",$A478=";"),"",INDEX('Main Template'!$J$22:$AN$505,Vacay_Template!$A478,Vacay_Template!Q$1))</f>
        <v>0</v>
      </c>
      <c r="R478">
        <f>IF(OR(R$1=":=",$A478=";"),"",INDEX('Main Template'!$J$22:$AN$505,Vacay_Template!$A478,Vacay_Template!R$1))</f>
        <v>0</v>
      </c>
      <c r="S478">
        <f>IF(OR(S$1=":=",$A478=";"),"",INDEX('Main Template'!$J$22:$AN$505,Vacay_Template!$A478,Vacay_Template!S$1))</f>
        <v>0</v>
      </c>
      <c r="T478">
        <f>IF(OR(T$1=":=",$A478=";"),"",INDEX('Main Template'!$J$22:$AN$505,Vacay_Template!$A478,Vacay_Template!T$1))</f>
        <v>0</v>
      </c>
      <c r="U478">
        <f>IF(OR(U$1=":=",$A478=";"),"",INDEX('Main Template'!$J$22:$AN$505,Vacay_Template!$A478,Vacay_Template!U$1))</f>
        <v>0</v>
      </c>
      <c r="V478">
        <f>IF(OR(V$1=":=",$A478=";"),"",INDEX('Main Template'!$J$22:$AN$505,Vacay_Template!$A478,Vacay_Template!V$1))</f>
        <v>0</v>
      </c>
      <c r="W478">
        <f>IF(OR(W$1=":=",$A478=";"),"",INDEX('Main Template'!$J$22:$AN$505,Vacay_Template!$A478,Vacay_Template!W$1))</f>
        <v>0</v>
      </c>
      <c r="X478">
        <f>IF(OR(X$1=":=",$A478=";"),"",INDEX('Main Template'!$J$22:$AN$505,Vacay_Template!$A478,Vacay_Template!X$1))</f>
        <v>0</v>
      </c>
      <c r="Y478">
        <f>IF(OR(Y$1=":=",$A478=";"),"",INDEX('Main Template'!$J$22:$AN$505,Vacay_Template!$A478,Vacay_Template!Y$1))</f>
        <v>0</v>
      </c>
      <c r="Z478">
        <f>IF(OR(Z$1=":=",$A478=";"),"",INDEX('Main Template'!$J$22:$AN$505,Vacay_Template!$A478,Vacay_Template!Z$1))</f>
        <v>0</v>
      </c>
      <c r="AA478">
        <f>IF(OR(AA$1=":=",$A478=";"),"",INDEX('Main Template'!$J$22:$AN$505,Vacay_Template!$A478,Vacay_Template!AA$1))</f>
        <v>0</v>
      </c>
      <c r="AB478">
        <f>IF(OR(AB$1=":=",$A478=";"),"",INDEX('Main Template'!$J$22:$AN$505,Vacay_Template!$A478,Vacay_Template!AB$1))</f>
        <v>0</v>
      </c>
      <c r="AC478">
        <f>IF(OR(AC$1=":=",$A478=";"),"",INDEX('Main Template'!$J$22:$AN$505,Vacay_Template!$A478,Vacay_Template!AC$1))</f>
        <v>0</v>
      </c>
      <c r="AD478">
        <f>IF(OR(AD$1=":=",$A478=";"),"",INDEX('Main Template'!$J$22:$AN$505,Vacay_Template!$A478,Vacay_Template!AD$1))</f>
        <v>0</v>
      </c>
      <c r="AE478" t="str">
        <f>IF(OR(AE$1=":=",$A478=";"),"",INDEX('Main Template'!$J$22:$AN$505,Vacay_Template!$A478,Vacay_Template!AE$1))</f>
        <v/>
      </c>
      <c r="AF478" t="e">
        <f>IF(OR(AF$1=":=",$A478=";"),"",INDEX('Main Template'!$J$22:$AN$505,Vacay_Template!$A478,Vacay_Template!AF$1))</f>
        <v>#VALUE!</v>
      </c>
    </row>
    <row r="479" spans="1:32">
      <c r="A479">
        <f>IF(A478=";","",IF('Main Template'!I499&lt;='Main Template'!$F$9,'Main Template'!I499,";"))</f>
        <v>0</v>
      </c>
      <c r="B479">
        <f>IF(OR(B$1=":=",$A479=";"),"",INDEX('Main Template'!$J$22:$AN$505,Vacay_Template!$A479,Vacay_Template!B$1))</f>
        <v>0</v>
      </c>
      <c r="C479">
        <f>IF(OR(C$1=":=",$A479=";"),"",INDEX('Main Template'!$J$22:$AN$505,Vacay_Template!$A479,Vacay_Template!C$1))</f>
        <v>0</v>
      </c>
      <c r="D479">
        <f>IF(OR(D$1=":=",$A479=";"),"",INDEX('Main Template'!$J$22:$AN$505,Vacay_Template!$A479,Vacay_Template!D$1))</f>
        <v>0</v>
      </c>
      <c r="E479">
        <f>IF(OR(E$1=":=",$A479=";"),"",INDEX('Main Template'!$J$22:$AN$505,Vacay_Template!$A479,Vacay_Template!E$1))</f>
        <v>0</v>
      </c>
      <c r="F479">
        <f>IF(OR(F$1=":=",$A479=";"),"",INDEX('Main Template'!$J$22:$AN$505,Vacay_Template!$A479,Vacay_Template!F$1))</f>
        <v>0</v>
      </c>
      <c r="G479">
        <f>IF(OR(G$1=":=",$A479=";"),"",INDEX('Main Template'!$J$22:$AN$505,Vacay_Template!$A479,Vacay_Template!G$1))</f>
        <v>0</v>
      </c>
      <c r="H479">
        <f>IF(OR(H$1=":=",$A479=";"),"",INDEX('Main Template'!$J$22:$AN$505,Vacay_Template!$A479,Vacay_Template!H$1))</f>
        <v>0</v>
      </c>
      <c r="I479">
        <f>IF(OR(I$1=":=",$A479=";"),"",INDEX('Main Template'!$J$22:$AN$505,Vacay_Template!$A479,Vacay_Template!I$1))</f>
        <v>0</v>
      </c>
      <c r="J479">
        <f>IF(OR(J$1=":=",$A479=";"),"",INDEX('Main Template'!$J$22:$AN$505,Vacay_Template!$A479,Vacay_Template!J$1))</f>
        <v>0</v>
      </c>
      <c r="K479">
        <f>IF(OR(K$1=":=",$A479=";"),"",INDEX('Main Template'!$J$22:$AN$505,Vacay_Template!$A479,Vacay_Template!K$1))</f>
        <v>0</v>
      </c>
      <c r="L479">
        <f>IF(OR(L$1=":=",$A479=";"),"",INDEX('Main Template'!$J$22:$AN$505,Vacay_Template!$A479,Vacay_Template!L$1))</f>
        <v>0</v>
      </c>
      <c r="M479">
        <f>IF(OR(M$1=":=",$A479=";"),"",INDEX('Main Template'!$J$22:$AN$505,Vacay_Template!$A479,Vacay_Template!M$1))</f>
        <v>0</v>
      </c>
      <c r="N479">
        <f>IF(OR(N$1=":=",$A479=";"),"",INDEX('Main Template'!$J$22:$AN$505,Vacay_Template!$A479,Vacay_Template!N$1))</f>
        <v>0</v>
      </c>
      <c r="O479">
        <f>IF(OR(O$1=":=",$A479=";"),"",INDEX('Main Template'!$J$22:$AN$505,Vacay_Template!$A479,Vacay_Template!O$1))</f>
        <v>0</v>
      </c>
      <c r="P479">
        <f>IF(OR(P$1=":=",$A479=";"),"",INDEX('Main Template'!$J$22:$AN$505,Vacay_Template!$A479,Vacay_Template!P$1))</f>
        <v>0</v>
      </c>
      <c r="Q479">
        <f>IF(OR(Q$1=":=",$A479=";"),"",INDEX('Main Template'!$J$22:$AN$505,Vacay_Template!$A479,Vacay_Template!Q$1))</f>
        <v>0</v>
      </c>
      <c r="R479">
        <f>IF(OR(R$1=":=",$A479=";"),"",INDEX('Main Template'!$J$22:$AN$505,Vacay_Template!$A479,Vacay_Template!R$1))</f>
        <v>0</v>
      </c>
      <c r="S479">
        <f>IF(OR(S$1=":=",$A479=";"),"",INDEX('Main Template'!$J$22:$AN$505,Vacay_Template!$A479,Vacay_Template!S$1))</f>
        <v>0</v>
      </c>
      <c r="T479">
        <f>IF(OR(T$1=":=",$A479=";"),"",INDEX('Main Template'!$J$22:$AN$505,Vacay_Template!$A479,Vacay_Template!T$1))</f>
        <v>0</v>
      </c>
      <c r="U479">
        <f>IF(OR(U$1=":=",$A479=";"),"",INDEX('Main Template'!$J$22:$AN$505,Vacay_Template!$A479,Vacay_Template!U$1))</f>
        <v>0</v>
      </c>
      <c r="V479">
        <f>IF(OR(V$1=":=",$A479=";"),"",INDEX('Main Template'!$J$22:$AN$505,Vacay_Template!$A479,Vacay_Template!V$1))</f>
        <v>0</v>
      </c>
      <c r="W479">
        <f>IF(OR(W$1=":=",$A479=";"),"",INDEX('Main Template'!$J$22:$AN$505,Vacay_Template!$A479,Vacay_Template!W$1))</f>
        <v>0</v>
      </c>
      <c r="X479">
        <f>IF(OR(X$1=":=",$A479=";"),"",INDEX('Main Template'!$J$22:$AN$505,Vacay_Template!$A479,Vacay_Template!X$1))</f>
        <v>0</v>
      </c>
      <c r="Y479">
        <f>IF(OR(Y$1=":=",$A479=";"),"",INDEX('Main Template'!$J$22:$AN$505,Vacay_Template!$A479,Vacay_Template!Y$1))</f>
        <v>0</v>
      </c>
      <c r="Z479">
        <f>IF(OR(Z$1=":=",$A479=";"),"",INDEX('Main Template'!$J$22:$AN$505,Vacay_Template!$A479,Vacay_Template!Z$1))</f>
        <v>0</v>
      </c>
      <c r="AA479">
        <f>IF(OR(AA$1=":=",$A479=";"),"",INDEX('Main Template'!$J$22:$AN$505,Vacay_Template!$A479,Vacay_Template!AA$1))</f>
        <v>0</v>
      </c>
      <c r="AB479">
        <f>IF(OR(AB$1=":=",$A479=";"),"",INDEX('Main Template'!$J$22:$AN$505,Vacay_Template!$A479,Vacay_Template!AB$1))</f>
        <v>0</v>
      </c>
      <c r="AC479">
        <f>IF(OR(AC$1=":=",$A479=";"),"",INDEX('Main Template'!$J$22:$AN$505,Vacay_Template!$A479,Vacay_Template!AC$1))</f>
        <v>0</v>
      </c>
      <c r="AD479">
        <f>IF(OR(AD$1=":=",$A479=";"),"",INDEX('Main Template'!$J$22:$AN$505,Vacay_Template!$A479,Vacay_Template!AD$1))</f>
        <v>0</v>
      </c>
      <c r="AE479" t="str">
        <f>IF(OR(AE$1=":=",$A479=";"),"",INDEX('Main Template'!$J$22:$AN$505,Vacay_Template!$A479,Vacay_Template!AE$1))</f>
        <v/>
      </c>
      <c r="AF479" t="e">
        <f>IF(OR(AF$1=":=",$A479=";"),"",INDEX('Main Template'!$J$22:$AN$505,Vacay_Template!$A479,Vacay_Template!AF$1))</f>
        <v>#VALUE!</v>
      </c>
    </row>
    <row r="480" spans="1:32">
      <c r="A480">
        <f>IF(A479=";","",IF('Main Template'!I500&lt;='Main Template'!$F$9,'Main Template'!I500,";"))</f>
        <v>0</v>
      </c>
      <c r="B480">
        <f>IF(OR(B$1=":=",$A480=";"),"",INDEX('Main Template'!$J$22:$AN$505,Vacay_Template!$A480,Vacay_Template!B$1))</f>
        <v>0</v>
      </c>
      <c r="C480">
        <f>IF(OR(C$1=":=",$A480=";"),"",INDEX('Main Template'!$J$22:$AN$505,Vacay_Template!$A480,Vacay_Template!C$1))</f>
        <v>0</v>
      </c>
      <c r="D480">
        <f>IF(OR(D$1=":=",$A480=";"),"",INDEX('Main Template'!$J$22:$AN$505,Vacay_Template!$A480,Vacay_Template!D$1))</f>
        <v>0</v>
      </c>
      <c r="E480">
        <f>IF(OR(E$1=":=",$A480=";"),"",INDEX('Main Template'!$J$22:$AN$505,Vacay_Template!$A480,Vacay_Template!E$1))</f>
        <v>0</v>
      </c>
      <c r="F480">
        <f>IF(OR(F$1=":=",$A480=";"),"",INDEX('Main Template'!$J$22:$AN$505,Vacay_Template!$A480,Vacay_Template!F$1))</f>
        <v>0</v>
      </c>
      <c r="G480">
        <f>IF(OR(G$1=":=",$A480=";"),"",INDEX('Main Template'!$J$22:$AN$505,Vacay_Template!$A480,Vacay_Template!G$1))</f>
        <v>0</v>
      </c>
      <c r="H480">
        <f>IF(OR(H$1=":=",$A480=";"),"",INDEX('Main Template'!$J$22:$AN$505,Vacay_Template!$A480,Vacay_Template!H$1))</f>
        <v>0</v>
      </c>
      <c r="I480">
        <f>IF(OR(I$1=":=",$A480=";"),"",INDEX('Main Template'!$J$22:$AN$505,Vacay_Template!$A480,Vacay_Template!I$1))</f>
        <v>0</v>
      </c>
      <c r="J480">
        <f>IF(OR(J$1=":=",$A480=";"),"",INDEX('Main Template'!$J$22:$AN$505,Vacay_Template!$A480,Vacay_Template!J$1))</f>
        <v>0</v>
      </c>
      <c r="K480">
        <f>IF(OR(K$1=":=",$A480=";"),"",INDEX('Main Template'!$J$22:$AN$505,Vacay_Template!$A480,Vacay_Template!K$1))</f>
        <v>0</v>
      </c>
      <c r="L480">
        <f>IF(OR(L$1=":=",$A480=";"),"",INDEX('Main Template'!$J$22:$AN$505,Vacay_Template!$A480,Vacay_Template!L$1))</f>
        <v>0</v>
      </c>
      <c r="M480">
        <f>IF(OR(M$1=":=",$A480=";"),"",INDEX('Main Template'!$J$22:$AN$505,Vacay_Template!$A480,Vacay_Template!M$1))</f>
        <v>0</v>
      </c>
      <c r="N480">
        <f>IF(OR(N$1=":=",$A480=";"),"",INDEX('Main Template'!$J$22:$AN$505,Vacay_Template!$A480,Vacay_Template!N$1))</f>
        <v>0</v>
      </c>
      <c r="O480">
        <f>IF(OR(O$1=":=",$A480=";"),"",INDEX('Main Template'!$J$22:$AN$505,Vacay_Template!$A480,Vacay_Template!O$1))</f>
        <v>0</v>
      </c>
      <c r="P480">
        <f>IF(OR(P$1=":=",$A480=";"),"",INDEX('Main Template'!$J$22:$AN$505,Vacay_Template!$A480,Vacay_Template!P$1))</f>
        <v>0</v>
      </c>
      <c r="Q480">
        <f>IF(OR(Q$1=":=",$A480=";"),"",INDEX('Main Template'!$J$22:$AN$505,Vacay_Template!$A480,Vacay_Template!Q$1))</f>
        <v>0</v>
      </c>
      <c r="R480">
        <f>IF(OR(R$1=":=",$A480=";"),"",INDEX('Main Template'!$J$22:$AN$505,Vacay_Template!$A480,Vacay_Template!R$1))</f>
        <v>0</v>
      </c>
      <c r="S480">
        <f>IF(OR(S$1=":=",$A480=";"),"",INDEX('Main Template'!$J$22:$AN$505,Vacay_Template!$A480,Vacay_Template!S$1))</f>
        <v>0</v>
      </c>
      <c r="T480">
        <f>IF(OR(T$1=":=",$A480=";"),"",INDEX('Main Template'!$J$22:$AN$505,Vacay_Template!$A480,Vacay_Template!T$1))</f>
        <v>0</v>
      </c>
      <c r="U480">
        <f>IF(OR(U$1=":=",$A480=";"),"",INDEX('Main Template'!$J$22:$AN$505,Vacay_Template!$A480,Vacay_Template!U$1))</f>
        <v>0</v>
      </c>
      <c r="V480">
        <f>IF(OR(V$1=":=",$A480=";"),"",INDEX('Main Template'!$J$22:$AN$505,Vacay_Template!$A480,Vacay_Template!V$1))</f>
        <v>0</v>
      </c>
      <c r="W480">
        <f>IF(OR(W$1=":=",$A480=";"),"",INDEX('Main Template'!$J$22:$AN$505,Vacay_Template!$A480,Vacay_Template!W$1))</f>
        <v>0</v>
      </c>
      <c r="X480">
        <f>IF(OR(X$1=":=",$A480=";"),"",INDEX('Main Template'!$J$22:$AN$505,Vacay_Template!$A480,Vacay_Template!X$1))</f>
        <v>0</v>
      </c>
      <c r="Y480">
        <f>IF(OR(Y$1=":=",$A480=";"),"",INDEX('Main Template'!$J$22:$AN$505,Vacay_Template!$A480,Vacay_Template!Y$1))</f>
        <v>0</v>
      </c>
      <c r="Z480">
        <f>IF(OR(Z$1=":=",$A480=";"),"",INDEX('Main Template'!$J$22:$AN$505,Vacay_Template!$A480,Vacay_Template!Z$1))</f>
        <v>0</v>
      </c>
      <c r="AA480">
        <f>IF(OR(AA$1=":=",$A480=";"),"",INDEX('Main Template'!$J$22:$AN$505,Vacay_Template!$A480,Vacay_Template!AA$1))</f>
        <v>0</v>
      </c>
      <c r="AB480">
        <f>IF(OR(AB$1=":=",$A480=";"),"",INDEX('Main Template'!$J$22:$AN$505,Vacay_Template!$A480,Vacay_Template!AB$1))</f>
        <v>0</v>
      </c>
      <c r="AC480">
        <f>IF(OR(AC$1=":=",$A480=";"),"",INDEX('Main Template'!$J$22:$AN$505,Vacay_Template!$A480,Vacay_Template!AC$1))</f>
        <v>0</v>
      </c>
      <c r="AD480">
        <f>IF(OR(AD$1=":=",$A480=";"),"",INDEX('Main Template'!$J$22:$AN$505,Vacay_Template!$A480,Vacay_Template!AD$1))</f>
        <v>0</v>
      </c>
      <c r="AE480" t="str">
        <f>IF(OR(AE$1=":=",$A480=";"),"",INDEX('Main Template'!$J$22:$AN$505,Vacay_Template!$A480,Vacay_Template!AE$1))</f>
        <v/>
      </c>
      <c r="AF480" t="e">
        <f>IF(OR(AF$1=":=",$A480=";"),"",INDEX('Main Template'!$J$22:$AN$505,Vacay_Template!$A480,Vacay_Template!AF$1))</f>
        <v>#VALUE!</v>
      </c>
    </row>
    <row r="481" spans="1:32">
      <c r="A481">
        <f>IF(A480=";","",IF('Main Template'!I501&lt;='Main Template'!$F$9,'Main Template'!I501,";"))</f>
        <v>0</v>
      </c>
      <c r="B481">
        <f>IF(OR(B$1=":=",$A481=";"),"",INDEX('Main Template'!$J$22:$AN$505,Vacay_Template!$A481,Vacay_Template!B$1))</f>
        <v>0</v>
      </c>
      <c r="C481">
        <f>IF(OR(C$1=":=",$A481=";"),"",INDEX('Main Template'!$J$22:$AN$505,Vacay_Template!$A481,Vacay_Template!C$1))</f>
        <v>0</v>
      </c>
      <c r="D481">
        <f>IF(OR(D$1=":=",$A481=";"),"",INDEX('Main Template'!$J$22:$AN$505,Vacay_Template!$A481,Vacay_Template!D$1))</f>
        <v>0</v>
      </c>
      <c r="E481">
        <f>IF(OR(E$1=":=",$A481=";"),"",INDEX('Main Template'!$J$22:$AN$505,Vacay_Template!$A481,Vacay_Template!E$1))</f>
        <v>0</v>
      </c>
      <c r="F481">
        <f>IF(OR(F$1=":=",$A481=";"),"",INDEX('Main Template'!$J$22:$AN$505,Vacay_Template!$A481,Vacay_Template!F$1))</f>
        <v>0</v>
      </c>
      <c r="G481">
        <f>IF(OR(G$1=":=",$A481=";"),"",INDEX('Main Template'!$J$22:$AN$505,Vacay_Template!$A481,Vacay_Template!G$1))</f>
        <v>0</v>
      </c>
      <c r="H481">
        <f>IF(OR(H$1=":=",$A481=";"),"",INDEX('Main Template'!$J$22:$AN$505,Vacay_Template!$A481,Vacay_Template!H$1))</f>
        <v>0</v>
      </c>
      <c r="I481">
        <f>IF(OR(I$1=":=",$A481=";"),"",INDEX('Main Template'!$J$22:$AN$505,Vacay_Template!$A481,Vacay_Template!I$1))</f>
        <v>0</v>
      </c>
      <c r="J481">
        <f>IF(OR(J$1=":=",$A481=";"),"",INDEX('Main Template'!$J$22:$AN$505,Vacay_Template!$A481,Vacay_Template!J$1))</f>
        <v>0</v>
      </c>
      <c r="K481">
        <f>IF(OR(K$1=":=",$A481=";"),"",INDEX('Main Template'!$J$22:$AN$505,Vacay_Template!$A481,Vacay_Template!K$1))</f>
        <v>0</v>
      </c>
      <c r="L481">
        <f>IF(OR(L$1=":=",$A481=";"),"",INDEX('Main Template'!$J$22:$AN$505,Vacay_Template!$A481,Vacay_Template!L$1))</f>
        <v>0</v>
      </c>
      <c r="M481">
        <f>IF(OR(M$1=":=",$A481=";"),"",INDEX('Main Template'!$J$22:$AN$505,Vacay_Template!$A481,Vacay_Template!M$1))</f>
        <v>0</v>
      </c>
      <c r="N481">
        <f>IF(OR(N$1=":=",$A481=";"),"",INDEX('Main Template'!$J$22:$AN$505,Vacay_Template!$A481,Vacay_Template!N$1))</f>
        <v>0</v>
      </c>
      <c r="O481">
        <f>IF(OR(O$1=":=",$A481=";"),"",INDEX('Main Template'!$J$22:$AN$505,Vacay_Template!$A481,Vacay_Template!O$1))</f>
        <v>0</v>
      </c>
      <c r="P481">
        <f>IF(OR(P$1=":=",$A481=";"),"",INDEX('Main Template'!$J$22:$AN$505,Vacay_Template!$A481,Vacay_Template!P$1))</f>
        <v>0</v>
      </c>
      <c r="Q481">
        <f>IF(OR(Q$1=":=",$A481=";"),"",INDEX('Main Template'!$J$22:$AN$505,Vacay_Template!$A481,Vacay_Template!Q$1))</f>
        <v>0</v>
      </c>
      <c r="R481">
        <f>IF(OR(R$1=":=",$A481=";"),"",INDEX('Main Template'!$J$22:$AN$505,Vacay_Template!$A481,Vacay_Template!R$1))</f>
        <v>0</v>
      </c>
      <c r="S481">
        <f>IF(OR(S$1=":=",$A481=";"),"",INDEX('Main Template'!$J$22:$AN$505,Vacay_Template!$A481,Vacay_Template!S$1))</f>
        <v>0</v>
      </c>
      <c r="T481">
        <f>IF(OR(T$1=":=",$A481=";"),"",INDEX('Main Template'!$J$22:$AN$505,Vacay_Template!$A481,Vacay_Template!T$1))</f>
        <v>0</v>
      </c>
      <c r="U481">
        <f>IF(OR(U$1=":=",$A481=";"),"",INDEX('Main Template'!$J$22:$AN$505,Vacay_Template!$A481,Vacay_Template!U$1))</f>
        <v>0</v>
      </c>
      <c r="V481">
        <f>IF(OR(V$1=":=",$A481=";"),"",INDEX('Main Template'!$J$22:$AN$505,Vacay_Template!$A481,Vacay_Template!V$1))</f>
        <v>0</v>
      </c>
      <c r="W481">
        <f>IF(OR(W$1=":=",$A481=";"),"",INDEX('Main Template'!$J$22:$AN$505,Vacay_Template!$A481,Vacay_Template!W$1))</f>
        <v>0</v>
      </c>
      <c r="X481">
        <f>IF(OR(X$1=":=",$A481=";"),"",INDEX('Main Template'!$J$22:$AN$505,Vacay_Template!$A481,Vacay_Template!X$1))</f>
        <v>0</v>
      </c>
      <c r="Y481">
        <f>IF(OR(Y$1=":=",$A481=";"),"",INDEX('Main Template'!$J$22:$AN$505,Vacay_Template!$A481,Vacay_Template!Y$1))</f>
        <v>0</v>
      </c>
      <c r="Z481">
        <f>IF(OR(Z$1=":=",$A481=";"),"",INDEX('Main Template'!$J$22:$AN$505,Vacay_Template!$A481,Vacay_Template!Z$1))</f>
        <v>0</v>
      </c>
      <c r="AA481">
        <f>IF(OR(AA$1=":=",$A481=";"),"",INDEX('Main Template'!$J$22:$AN$505,Vacay_Template!$A481,Vacay_Template!AA$1))</f>
        <v>0</v>
      </c>
      <c r="AB481">
        <f>IF(OR(AB$1=":=",$A481=";"),"",INDEX('Main Template'!$J$22:$AN$505,Vacay_Template!$A481,Vacay_Template!AB$1))</f>
        <v>0</v>
      </c>
      <c r="AC481">
        <f>IF(OR(AC$1=":=",$A481=";"),"",INDEX('Main Template'!$J$22:$AN$505,Vacay_Template!$A481,Vacay_Template!AC$1))</f>
        <v>0</v>
      </c>
      <c r="AD481">
        <f>IF(OR(AD$1=":=",$A481=";"),"",INDEX('Main Template'!$J$22:$AN$505,Vacay_Template!$A481,Vacay_Template!AD$1))</f>
        <v>0</v>
      </c>
      <c r="AE481" t="str">
        <f>IF(OR(AE$1=":=",$A481=";"),"",INDEX('Main Template'!$J$22:$AN$505,Vacay_Template!$A481,Vacay_Template!AE$1))</f>
        <v/>
      </c>
      <c r="AF481" t="e">
        <f>IF(OR(AF$1=":=",$A481=";"),"",INDEX('Main Template'!$J$22:$AN$505,Vacay_Template!$A481,Vacay_Template!AF$1))</f>
        <v>#VALUE!</v>
      </c>
    </row>
    <row r="482" spans="1:32">
      <c r="A482">
        <f>IF(A481=";","",IF('Main Template'!I502&lt;='Main Template'!$F$9,'Main Template'!I502,";"))</f>
        <v>0</v>
      </c>
      <c r="B482">
        <f>IF(OR(B$1=":=",$A482=";"),"",INDEX('Main Template'!$J$22:$AN$505,Vacay_Template!$A482,Vacay_Template!B$1))</f>
        <v>0</v>
      </c>
      <c r="C482">
        <f>IF(OR(C$1=":=",$A482=";"),"",INDEX('Main Template'!$J$22:$AN$505,Vacay_Template!$A482,Vacay_Template!C$1))</f>
        <v>0</v>
      </c>
      <c r="D482">
        <f>IF(OR(D$1=":=",$A482=";"),"",INDEX('Main Template'!$J$22:$AN$505,Vacay_Template!$A482,Vacay_Template!D$1))</f>
        <v>0</v>
      </c>
      <c r="E482">
        <f>IF(OR(E$1=":=",$A482=";"),"",INDEX('Main Template'!$J$22:$AN$505,Vacay_Template!$A482,Vacay_Template!E$1))</f>
        <v>0</v>
      </c>
      <c r="F482">
        <f>IF(OR(F$1=":=",$A482=";"),"",INDEX('Main Template'!$J$22:$AN$505,Vacay_Template!$A482,Vacay_Template!F$1))</f>
        <v>0</v>
      </c>
      <c r="G482">
        <f>IF(OR(G$1=":=",$A482=";"),"",INDEX('Main Template'!$J$22:$AN$505,Vacay_Template!$A482,Vacay_Template!G$1))</f>
        <v>0</v>
      </c>
      <c r="H482">
        <f>IF(OR(H$1=":=",$A482=";"),"",INDEX('Main Template'!$J$22:$AN$505,Vacay_Template!$A482,Vacay_Template!H$1))</f>
        <v>0</v>
      </c>
      <c r="I482">
        <f>IF(OR(I$1=":=",$A482=";"),"",INDEX('Main Template'!$J$22:$AN$505,Vacay_Template!$A482,Vacay_Template!I$1))</f>
        <v>0</v>
      </c>
      <c r="J482">
        <f>IF(OR(J$1=":=",$A482=";"),"",INDEX('Main Template'!$J$22:$AN$505,Vacay_Template!$A482,Vacay_Template!J$1))</f>
        <v>0</v>
      </c>
      <c r="K482">
        <f>IF(OR(K$1=":=",$A482=";"),"",INDEX('Main Template'!$J$22:$AN$505,Vacay_Template!$A482,Vacay_Template!K$1))</f>
        <v>0</v>
      </c>
      <c r="L482">
        <f>IF(OR(L$1=":=",$A482=";"),"",INDEX('Main Template'!$J$22:$AN$505,Vacay_Template!$A482,Vacay_Template!L$1))</f>
        <v>0</v>
      </c>
      <c r="M482">
        <f>IF(OR(M$1=":=",$A482=";"),"",INDEX('Main Template'!$J$22:$AN$505,Vacay_Template!$A482,Vacay_Template!M$1))</f>
        <v>0</v>
      </c>
      <c r="N482">
        <f>IF(OR(N$1=":=",$A482=";"),"",INDEX('Main Template'!$J$22:$AN$505,Vacay_Template!$A482,Vacay_Template!N$1))</f>
        <v>0</v>
      </c>
      <c r="O482">
        <f>IF(OR(O$1=":=",$A482=";"),"",INDEX('Main Template'!$J$22:$AN$505,Vacay_Template!$A482,Vacay_Template!O$1))</f>
        <v>0</v>
      </c>
      <c r="P482">
        <f>IF(OR(P$1=":=",$A482=";"),"",INDEX('Main Template'!$J$22:$AN$505,Vacay_Template!$A482,Vacay_Template!P$1))</f>
        <v>0</v>
      </c>
      <c r="Q482">
        <f>IF(OR(Q$1=":=",$A482=";"),"",INDEX('Main Template'!$J$22:$AN$505,Vacay_Template!$A482,Vacay_Template!Q$1))</f>
        <v>0</v>
      </c>
      <c r="R482">
        <f>IF(OR(R$1=":=",$A482=";"),"",INDEX('Main Template'!$J$22:$AN$505,Vacay_Template!$A482,Vacay_Template!R$1))</f>
        <v>0</v>
      </c>
      <c r="S482">
        <f>IF(OR(S$1=":=",$A482=";"),"",INDEX('Main Template'!$J$22:$AN$505,Vacay_Template!$A482,Vacay_Template!S$1))</f>
        <v>0</v>
      </c>
      <c r="T482">
        <f>IF(OR(T$1=":=",$A482=";"),"",INDEX('Main Template'!$J$22:$AN$505,Vacay_Template!$A482,Vacay_Template!T$1))</f>
        <v>0</v>
      </c>
      <c r="U482">
        <f>IF(OR(U$1=":=",$A482=";"),"",INDEX('Main Template'!$J$22:$AN$505,Vacay_Template!$A482,Vacay_Template!U$1))</f>
        <v>0</v>
      </c>
      <c r="V482">
        <f>IF(OR(V$1=":=",$A482=";"),"",INDEX('Main Template'!$J$22:$AN$505,Vacay_Template!$A482,Vacay_Template!V$1))</f>
        <v>0</v>
      </c>
      <c r="W482">
        <f>IF(OR(W$1=":=",$A482=";"),"",INDEX('Main Template'!$J$22:$AN$505,Vacay_Template!$A482,Vacay_Template!W$1))</f>
        <v>0</v>
      </c>
      <c r="X482">
        <f>IF(OR(X$1=":=",$A482=";"),"",INDEX('Main Template'!$J$22:$AN$505,Vacay_Template!$A482,Vacay_Template!X$1))</f>
        <v>0</v>
      </c>
      <c r="Y482">
        <f>IF(OR(Y$1=":=",$A482=";"),"",INDEX('Main Template'!$J$22:$AN$505,Vacay_Template!$A482,Vacay_Template!Y$1))</f>
        <v>0</v>
      </c>
      <c r="Z482">
        <f>IF(OR(Z$1=":=",$A482=";"),"",INDEX('Main Template'!$J$22:$AN$505,Vacay_Template!$A482,Vacay_Template!Z$1))</f>
        <v>0</v>
      </c>
      <c r="AA482">
        <f>IF(OR(AA$1=":=",$A482=";"),"",INDEX('Main Template'!$J$22:$AN$505,Vacay_Template!$A482,Vacay_Template!AA$1))</f>
        <v>0</v>
      </c>
      <c r="AB482">
        <f>IF(OR(AB$1=":=",$A482=";"),"",INDEX('Main Template'!$J$22:$AN$505,Vacay_Template!$A482,Vacay_Template!AB$1))</f>
        <v>0</v>
      </c>
      <c r="AC482">
        <f>IF(OR(AC$1=":=",$A482=";"),"",INDEX('Main Template'!$J$22:$AN$505,Vacay_Template!$A482,Vacay_Template!AC$1))</f>
        <v>0</v>
      </c>
      <c r="AD482">
        <f>IF(OR(AD$1=":=",$A482=";"),"",INDEX('Main Template'!$J$22:$AN$505,Vacay_Template!$A482,Vacay_Template!AD$1))</f>
        <v>0</v>
      </c>
      <c r="AE482" t="str">
        <f>IF(OR(AE$1=":=",$A482=";"),"",INDEX('Main Template'!$J$22:$AN$505,Vacay_Template!$A482,Vacay_Template!AE$1))</f>
        <v/>
      </c>
      <c r="AF482" t="e">
        <f>IF(OR(AF$1=":=",$A482=";"),"",INDEX('Main Template'!$J$22:$AN$505,Vacay_Template!$A482,Vacay_Template!AF$1))</f>
        <v>#VALUE!</v>
      </c>
    </row>
    <row r="483" spans="1:32">
      <c r="A483">
        <f>IF(A482=";","",IF('Main Template'!I503&lt;='Main Template'!$F$9,'Main Template'!I503,";"))</f>
        <v>0</v>
      </c>
      <c r="B483">
        <f>IF(OR(B$1=":=",$A483=";"),"",INDEX('Main Template'!$J$22:$AN$505,Vacay_Template!$A483,Vacay_Template!B$1))</f>
        <v>0</v>
      </c>
      <c r="C483">
        <f>IF(OR(C$1=":=",$A483=";"),"",INDEX('Main Template'!$J$22:$AN$505,Vacay_Template!$A483,Vacay_Template!C$1))</f>
        <v>0</v>
      </c>
      <c r="D483">
        <f>IF(OR(D$1=":=",$A483=";"),"",INDEX('Main Template'!$J$22:$AN$505,Vacay_Template!$A483,Vacay_Template!D$1))</f>
        <v>0</v>
      </c>
      <c r="E483">
        <f>IF(OR(E$1=":=",$A483=";"),"",INDEX('Main Template'!$J$22:$AN$505,Vacay_Template!$A483,Vacay_Template!E$1))</f>
        <v>0</v>
      </c>
      <c r="F483">
        <f>IF(OR(F$1=":=",$A483=";"),"",INDEX('Main Template'!$J$22:$AN$505,Vacay_Template!$A483,Vacay_Template!F$1))</f>
        <v>0</v>
      </c>
      <c r="G483">
        <f>IF(OR(G$1=":=",$A483=";"),"",INDEX('Main Template'!$J$22:$AN$505,Vacay_Template!$A483,Vacay_Template!G$1))</f>
        <v>0</v>
      </c>
      <c r="H483">
        <f>IF(OR(H$1=":=",$A483=";"),"",INDEX('Main Template'!$J$22:$AN$505,Vacay_Template!$A483,Vacay_Template!H$1))</f>
        <v>0</v>
      </c>
      <c r="I483">
        <f>IF(OR(I$1=":=",$A483=";"),"",INDEX('Main Template'!$J$22:$AN$505,Vacay_Template!$A483,Vacay_Template!I$1))</f>
        <v>0</v>
      </c>
      <c r="J483">
        <f>IF(OR(J$1=":=",$A483=";"),"",INDEX('Main Template'!$J$22:$AN$505,Vacay_Template!$A483,Vacay_Template!J$1))</f>
        <v>0</v>
      </c>
      <c r="K483">
        <f>IF(OR(K$1=":=",$A483=";"),"",INDEX('Main Template'!$J$22:$AN$505,Vacay_Template!$A483,Vacay_Template!K$1))</f>
        <v>0</v>
      </c>
      <c r="L483">
        <f>IF(OR(L$1=":=",$A483=";"),"",INDEX('Main Template'!$J$22:$AN$505,Vacay_Template!$A483,Vacay_Template!L$1))</f>
        <v>0</v>
      </c>
      <c r="M483">
        <f>IF(OR(M$1=":=",$A483=";"),"",INDEX('Main Template'!$J$22:$AN$505,Vacay_Template!$A483,Vacay_Template!M$1))</f>
        <v>0</v>
      </c>
      <c r="N483">
        <f>IF(OR(N$1=":=",$A483=";"),"",INDEX('Main Template'!$J$22:$AN$505,Vacay_Template!$A483,Vacay_Template!N$1))</f>
        <v>0</v>
      </c>
      <c r="O483">
        <f>IF(OR(O$1=":=",$A483=";"),"",INDEX('Main Template'!$J$22:$AN$505,Vacay_Template!$A483,Vacay_Template!O$1))</f>
        <v>0</v>
      </c>
      <c r="P483">
        <f>IF(OR(P$1=":=",$A483=";"),"",INDEX('Main Template'!$J$22:$AN$505,Vacay_Template!$A483,Vacay_Template!P$1))</f>
        <v>0</v>
      </c>
      <c r="Q483">
        <f>IF(OR(Q$1=":=",$A483=";"),"",INDEX('Main Template'!$J$22:$AN$505,Vacay_Template!$A483,Vacay_Template!Q$1))</f>
        <v>0</v>
      </c>
      <c r="R483">
        <f>IF(OR(R$1=":=",$A483=";"),"",INDEX('Main Template'!$J$22:$AN$505,Vacay_Template!$A483,Vacay_Template!R$1))</f>
        <v>0</v>
      </c>
      <c r="S483">
        <f>IF(OR(S$1=":=",$A483=";"),"",INDEX('Main Template'!$J$22:$AN$505,Vacay_Template!$A483,Vacay_Template!S$1))</f>
        <v>0</v>
      </c>
      <c r="T483">
        <f>IF(OR(T$1=":=",$A483=";"),"",INDEX('Main Template'!$J$22:$AN$505,Vacay_Template!$A483,Vacay_Template!T$1))</f>
        <v>0</v>
      </c>
      <c r="U483">
        <f>IF(OR(U$1=":=",$A483=";"),"",INDEX('Main Template'!$J$22:$AN$505,Vacay_Template!$A483,Vacay_Template!U$1))</f>
        <v>0</v>
      </c>
      <c r="V483">
        <f>IF(OR(V$1=":=",$A483=";"),"",INDEX('Main Template'!$J$22:$AN$505,Vacay_Template!$A483,Vacay_Template!V$1))</f>
        <v>0</v>
      </c>
      <c r="W483">
        <f>IF(OR(W$1=":=",$A483=";"),"",INDEX('Main Template'!$J$22:$AN$505,Vacay_Template!$A483,Vacay_Template!W$1))</f>
        <v>0</v>
      </c>
      <c r="X483">
        <f>IF(OR(X$1=":=",$A483=";"),"",INDEX('Main Template'!$J$22:$AN$505,Vacay_Template!$A483,Vacay_Template!X$1))</f>
        <v>0</v>
      </c>
      <c r="Y483">
        <f>IF(OR(Y$1=":=",$A483=";"),"",INDEX('Main Template'!$J$22:$AN$505,Vacay_Template!$A483,Vacay_Template!Y$1))</f>
        <v>0</v>
      </c>
      <c r="Z483">
        <f>IF(OR(Z$1=":=",$A483=";"),"",INDEX('Main Template'!$J$22:$AN$505,Vacay_Template!$A483,Vacay_Template!Z$1))</f>
        <v>0</v>
      </c>
      <c r="AA483">
        <f>IF(OR(AA$1=":=",$A483=";"),"",INDEX('Main Template'!$J$22:$AN$505,Vacay_Template!$A483,Vacay_Template!AA$1))</f>
        <v>0</v>
      </c>
      <c r="AB483">
        <f>IF(OR(AB$1=":=",$A483=";"),"",INDEX('Main Template'!$J$22:$AN$505,Vacay_Template!$A483,Vacay_Template!AB$1))</f>
        <v>0</v>
      </c>
      <c r="AC483">
        <f>IF(OR(AC$1=":=",$A483=";"),"",INDEX('Main Template'!$J$22:$AN$505,Vacay_Template!$A483,Vacay_Template!AC$1))</f>
        <v>0</v>
      </c>
      <c r="AD483">
        <f>IF(OR(AD$1=":=",$A483=";"),"",INDEX('Main Template'!$J$22:$AN$505,Vacay_Template!$A483,Vacay_Template!AD$1))</f>
        <v>0</v>
      </c>
      <c r="AE483" t="str">
        <f>IF(OR(AE$1=":=",$A483=";"),"",INDEX('Main Template'!$J$22:$AN$505,Vacay_Template!$A483,Vacay_Template!AE$1))</f>
        <v/>
      </c>
      <c r="AF483" t="e">
        <f>IF(OR(AF$1=":=",$A483=";"),"",INDEX('Main Template'!$J$22:$AN$505,Vacay_Template!$A483,Vacay_Template!AF$1))</f>
        <v>#VALUE!</v>
      </c>
    </row>
    <row r="484" spans="1:32">
      <c r="A484">
        <f>IF(A483=";","",IF('Main Template'!I504&lt;='Main Template'!$F$9,'Main Template'!I504,";"))</f>
        <v>0</v>
      </c>
      <c r="B484">
        <f>IF(OR(B$1=":=",$A484=";"),"",INDEX('Main Template'!$J$22:$AN$505,Vacay_Template!$A484,Vacay_Template!B$1))</f>
        <v>0</v>
      </c>
      <c r="C484">
        <f>IF(OR(C$1=":=",$A484=";"),"",INDEX('Main Template'!$J$22:$AN$505,Vacay_Template!$A484,Vacay_Template!C$1))</f>
        <v>0</v>
      </c>
      <c r="D484">
        <f>IF(OR(D$1=":=",$A484=";"),"",INDEX('Main Template'!$J$22:$AN$505,Vacay_Template!$A484,Vacay_Template!D$1))</f>
        <v>0</v>
      </c>
      <c r="E484">
        <f>IF(OR(E$1=":=",$A484=";"),"",INDEX('Main Template'!$J$22:$AN$505,Vacay_Template!$A484,Vacay_Template!E$1))</f>
        <v>0</v>
      </c>
      <c r="F484">
        <f>IF(OR(F$1=":=",$A484=";"),"",INDEX('Main Template'!$J$22:$AN$505,Vacay_Template!$A484,Vacay_Template!F$1))</f>
        <v>0</v>
      </c>
      <c r="G484">
        <f>IF(OR(G$1=":=",$A484=";"),"",INDEX('Main Template'!$J$22:$AN$505,Vacay_Template!$A484,Vacay_Template!G$1))</f>
        <v>0</v>
      </c>
      <c r="H484">
        <f>IF(OR(H$1=":=",$A484=";"),"",INDEX('Main Template'!$J$22:$AN$505,Vacay_Template!$A484,Vacay_Template!H$1))</f>
        <v>0</v>
      </c>
      <c r="I484">
        <f>IF(OR(I$1=":=",$A484=";"),"",INDEX('Main Template'!$J$22:$AN$505,Vacay_Template!$A484,Vacay_Template!I$1))</f>
        <v>0</v>
      </c>
      <c r="J484">
        <f>IF(OR(J$1=":=",$A484=";"),"",INDEX('Main Template'!$J$22:$AN$505,Vacay_Template!$A484,Vacay_Template!J$1))</f>
        <v>0</v>
      </c>
      <c r="K484">
        <f>IF(OR(K$1=":=",$A484=";"),"",INDEX('Main Template'!$J$22:$AN$505,Vacay_Template!$A484,Vacay_Template!K$1))</f>
        <v>0</v>
      </c>
      <c r="L484">
        <f>IF(OR(L$1=":=",$A484=";"),"",INDEX('Main Template'!$J$22:$AN$505,Vacay_Template!$A484,Vacay_Template!L$1))</f>
        <v>0</v>
      </c>
      <c r="M484">
        <f>IF(OR(M$1=":=",$A484=";"),"",INDEX('Main Template'!$J$22:$AN$505,Vacay_Template!$A484,Vacay_Template!M$1))</f>
        <v>0</v>
      </c>
      <c r="N484">
        <f>IF(OR(N$1=":=",$A484=";"),"",INDEX('Main Template'!$J$22:$AN$505,Vacay_Template!$A484,Vacay_Template!N$1))</f>
        <v>0</v>
      </c>
      <c r="O484">
        <f>IF(OR(O$1=":=",$A484=";"),"",INDEX('Main Template'!$J$22:$AN$505,Vacay_Template!$A484,Vacay_Template!O$1))</f>
        <v>0</v>
      </c>
      <c r="P484">
        <f>IF(OR(P$1=":=",$A484=";"),"",INDEX('Main Template'!$J$22:$AN$505,Vacay_Template!$A484,Vacay_Template!P$1))</f>
        <v>0</v>
      </c>
      <c r="Q484">
        <f>IF(OR(Q$1=":=",$A484=";"),"",INDEX('Main Template'!$J$22:$AN$505,Vacay_Template!$A484,Vacay_Template!Q$1))</f>
        <v>0</v>
      </c>
      <c r="R484">
        <f>IF(OR(R$1=":=",$A484=";"),"",INDEX('Main Template'!$J$22:$AN$505,Vacay_Template!$A484,Vacay_Template!R$1))</f>
        <v>0</v>
      </c>
      <c r="S484">
        <f>IF(OR(S$1=":=",$A484=";"),"",INDEX('Main Template'!$J$22:$AN$505,Vacay_Template!$A484,Vacay_Template!S$1))</f>
        <v>0</v>
      </c>
      <c r="T484">
        <f>IF(OR(T$1=":=",$A484=";"),"",INDEX('Main Template'!$J$22:$AN$505,Vacay_Template!$A484,Vacay_Template!T$1))</f>
        <v>0</v>
      </c>
      <c r="U484">
        <f>IF(OR(U$1=":=",$A484=";"),"",INDEX('Main Template'!$J$22:$AN$505,Vacay_Template!$A484,Vacay_Template!U$1))</f>
        <v>0</v>
      </c>
      <c r="V484">
        <f>IF(OR(V$1=":=",$A484=";"),"",INDEX('Main Template'!$J$22:$AN$505,Vacay_Template!$A484,Vacay_Template!V$1))</f>
        <v>0</v>
      </c>
      <c r="W484">
        <f>IF(OR(W$1=":=",$A484=";"),"",INDEX('Main Template'!$J$22:$AN$505,Vacay_Template!$A484,Vacay_Template!W$1))</f>
        <v>0</v>
      </c>
      <c r="X484">
        <f>IF(OR(X$1=":=",$A484=";"),"",INDEX('Main Template'!$J$22:$AN$505,Vacay_Template!$A484,Vacay_Template!X$1))</f>
        <v>0</v>
      </c>
      <c r="Y484">
        <f>IF(OR(Y$1=":=",$A484=";"),"",INDEX('Main Template'!$J$22:$AN$505,Vacay_Template!$A484,Vacay_Template!Y$1))</f>
        <v>0</v>
      </c>
      <c r="Z484">
        <f>IF(OR(Z$1=":=",$A484=";"),"",INDEX('Main Template'!$J$22:$AN$505,Vacay_Template!$A484,Vacay_Template!Z$1))</f>
        <v>0</v>
      </c>
      <c r="AA484">
        <f>IF(OR(AA$1=":=",$A484=";"),"",INDEX('Main Template'!$J$22:$AN$505,Vacay_Template!$A484,Vacay_Template!AA$1))</f>
        <v>0</v>
      </c>
      <c r="AB484">
        <f>IF(OR(AB$1=":=",$A484=";"),"",INDEX('Main Template'!$J$22:$AN$505,Vacay_Template!$A484,Vacay_Template!AB$1))</f>
        <v>0</v>
      </c>
      <c r="AC484">
        <f>IF(OR(AC$1=":=",$A484=";"),"",INDEX('Main Template'!$J$22:$AN$505,Vacay_Template!$A484,Vacay_Template!AC$1))</f>
        <v>0</v>
      </c>
      <c r="AD484">
        <f>IF(OR(AD$1=":=",$A484=";"),"",INDEX('Main Template'!$J$22:$AN$505,Vacay_Template!$A484,Vacay_Template!AD$1))</f>
        <v>0</v>
      </c>
      <c r="AE484" t="str">
        <f>IF(OR(AE$1=":=",$A484=";"),"",INDEX('Main Template'!$J$22:$AN$505,Vacay_Template!$A484,Vacay_Template!AE$1))</f>
        <v/>
      </c>
      <c r="AF484" t="e">
        <f>IF(OR(AF$1=":=",$A484=";"),"",INDEX('Main Template'!$J$22:$AN$505,Vacay_Template!$A484,Vacay_Template!AF$1))</f>
        <v>#VALUE!</v>
      </c>
    </row>
    <row r="485" spans="1:32">
      <c r="A485">
        <f>IF(A484=";","",IF('Main Template'!I505&lt;='Main Template'!$F$9,'Main Template'!I505,";"))</f>
        <v>0</v>
      </c>
      <c r="B485">
        <f>IF(OR(B$1=":=",$A485=";"),"",INDEX('Main Template'!$J$22:$AN$505,Vacay_Template!$A485,Vacay_Template!B$1))</f>
        <v>0</v>
      </c>
      <c r="C485">
        <f>IF(OR(C$1=":=",$A485=";"),"",INDEX('Main Template'!$J$22:$AN$505,Vacay_Template!$A485,Vacay_Template!C$1))</f>
        <v>0</v>
      </c>
      <c r="D485">
        <f>IF(OR(D$1=":=",$A485=";"),"",INDEX('Main Template'!$J$22:$AN$505,Vacay_Template!$A485,Vacay_Template!D$1))</f>
        <v>0</v>
      </c>
      <c r="E485">
        <f>IF(OR(E$1=":=",$A485=";"),"",INDEX('Main Template'!$J$22:$AN$505,Vacay_Template!$A485,Vacay_Template!E$1))</f>
        <v>0</v>
      </c>
      <c r="F485">
        <f>IF(OR(F$1=":=",$A485=";"),"",INDEX('Main Template'!$J$22:$AN$505,Vacay_Template!$A485,Vacay_Template!F$1))</f>
        <v>0</v>
      </c>
      <c r="G485">
        <f>IF(OR(G$1=":=",$A485=";"),"",INDEX('Main Template'!$J$22:$AN$505,Vacay_Template!$A485,Vacay_Template!G$1))</f>
        <v>0</v>
      </c>
      <c r="H485">
        <f>IF(OR(H$1=":=",$A485=";"),"",INDEX('Main Template'!$J$22:$AN$505,Vacay_Template!$A485,Vacay_Template!H$1))</f>
        <v>0</v>
      </c>
      <c r="I485">
        <f>IF(OR(I$1=":=",$A485=";"),"",INDEX('Main Template'!$J$22:$AN$505,Vacay_Template!$A485,Vacay_Template!I$1))</f>
        <v>0</v>
      </c>
      <c r="J485">
        <f>IF(OR(J$1=":=",$A485=";"),"",INDEX('Main Template'!$J$22:$AN$505,Vacay_Template!$A485,Vacay_Template!J$1))</f>
        <v>0</v>
      </c>
      <c r="K485">
        <f>IF(OR(K$1=":=",$A485=";"),"",INDEX('Main Template'!$J$22:$AN$505,Vacay_Template!$A485,Vacay_Template!K$1))</f>
        <v>0</v>
      </c>
      <c r="L485">
        <f>IF(OR(L$1=":=",$A485=";"),"",INDEX('Main Template'!$J$22:$AN$505,Vacay_Template!$A485,Vacay_Template!L$1))</f>
        <v>0</v>
      </c>
      <c r="M485">
        <f>IF(OR(M$1=":=",$A485=";"),"",INDEX('Main Template'!$J$22:$AN$505,Vacay_Template!$A485,Vacay_Template!M$1))</f>
        <v>0</v>
      </c>
      <c r="N485">
        <f>IF(OR(N$1=":=",$A485=";"),"",INDEX('Main Template'!$J$22:$AN$505,Vacay_Template!$A485,Vacay_Template!N$1))</f>
        <v>0</v>
      </c>
      <c r="O485">
        <f>IF(OR(O$1=":=",$A485=";"),"",INDEX('Main Template'!$J$22:$AN$505,Vacay_Template!$A485,Vacay_Template!O$1))</f>
        <v>0</v>
      </c>
      <c r="P485">
        <f>IF(OR(P$1=":=",$A485=";"),"",INDEX('Main Template'!$J$22:$AN$505,Vacay_Template!$A485,Vacay_Template!P$1))</f>
        <v>0</v>
      </c>
      <c r="Q485">
        <f>IF(OR(Q$1=":=",$A485=";"),"",INDEX('Main Template'!$J$22:$AN$505,Vacay_Template!$A485,Vacay_Template!Q$1))</f>
        <v>0</v>
      </c>
      <c r="R485">
        <f>IF(OR(R$1=":=",$A485=";"),"",INDEX('Main Template'!$J$22:$AN$505,Vacay_Template!$A485,Vacay_Template!R$1))</f>
        <v>0</v>
      </c>
      <c r="S485">
        <f>IF(OR(S$1=":=",$A485=";"),"",INDEX('Main Template'!$J$22:$AN$505,Vacay_Template!$A485,Vacay_Template!S$1))</f>
        <v>0</v>
      </c>
      <c r="T485">
        <f>IF(OR(T$1=":=",$A485=";"),"",INDEX('Main Template'!$J$22:$AN$505,Vacay_Template!$A485,Vacay_Template!T$1))</f>
        <v>0</v>
      </c>
      <c r="U485">
        <f>IF(OR(U$1=":=",$A485=";"),"",INDEX('Main Template'!$J$22:$AN$505,Vacay_Template!$A485,Vacay_Template!U$1))</f>
        <v>0</v>
      </c>
      <c r="V485">
        <f>IF(OR(V$1=":=",$A485=";"),"",INDEX('Main Template'!$J$22:$AN$505,Vacay_Template!$A485,Vacay_Template!V$1))</f>
        <v>0</v>
      </c>
      <c r="W485">
        <f>IF(OR(W$1=":=",$A485=";"),"",INDEX('Main Template'!$J$22:$AN$505,Vacay_Template!$A485,Vacay_Template!W$1))</f>
        <v>0</v>
      </c>
      <c r="X485">
        <f>IF(OR(X$1=":=",$A485=";"),"",INDEX('Main Template'!$J$22:$AN$505,Vacay_Template!$A485,Vacay_Template!X$1))</f>
        <v>0</v>
      </c>
      <c r="Y485">
        <f>IF(OR(Y$1=":=",$A485=";"),"",INDEX('Main Template'!$J$22:$AN$505,Vacay_Template!$A485,Vacay_Template!Y$1))</f>
        <v>0</v>
      </c>
      <c r="Z485">
        <f>IF(OR(Z$1=":=",$A485=";"),"",INDEX('Main Template'!$J$22:$AN$505,Vacay_Template!$A485,Vacay_Template!Z$1))</f>
        <v>0</v>
      </c>
      <c r="AA485">
        <f>IF(OR(AA$1=":=",$A485=";"),"",INDEX('Main Template'!$J$22:$AN$505,Vacay_Template!$A485,Vacay_Template!AA$1))</f>
        <v>0</v>
      </c>
      <c r="AB485">
        <f>IF(OR(AB$1=":=",$A485=";"),"",INDEX('Main Template'!$J$22:$AN$505,Vacay_Template!$A485,Vacay_Template!AB$1))</f>
        <v>0</v>
      </c>
      <c r="AC485">
        <f>IF(OR(AC$1=":=",$A485=";"),"",INDEX('Main Template'!$J$22:$AN$505,Vacay_Template!$A485,Vacay_Template!AC$1))</f>
        <v>0</v>
      </c>
      <c r="AD485">
        <f>IF(OR(AD$1=":=",$A485=";"),"",INDEX('Main Template'!$J$22:$AN$505,Vacay_Template!$A485,Vacay_Template!AD$1))</f>
        <v>0</v>
      </c>
      <c r="AE485" t="str">
        <f>IF(OR(AE$1=":=",$A485=";"),"",INDEX('Main Template'!$J$22:$AN$505,Vacay_Template!$A485,Vacay_Template!AE$1))</f>
        <v/>
      </c>
      <c r="AF485" t="e">
        <f>IF(OR(AF$1=":=",$A485=";"),"",INDEX('Main Template'!$J$22:$AN$505,Vacay_Template!$A485,Vacay_Template!AF$1))</f>
        <v>#VALUE!</v>
      </c>
    </row>
    <row r="486" spans="1:32">
      <c r="A486">
        <f>IF(A485=";","",IF('Main Template'!I506&lt;='Main Template'!$F$9,'Main Template'!I506,";"))</f>
        <v>0</v>
      </c>
      <c r="B486">
        <f>IF(OR(B$1=":=",$A486=";"),"",INDEX('Main Template'!$J$22:$AN$505,Vacay_Template!$A486,Vacay_Template!B$1))</f>
        <v>0</v>
      </c>
      <c r="C486">
        <f>IF(OR(C$1=":=",$A486=";"),"",INDEX('Main Template'!$J$22:$AN$505,Vacay_Template!$A486,Vacay_Template!C$1))</f>
        <v>0</v>
      </c>
      <c r="D486">
        <f>IF(OR(D$1=":=",$A486=";"),"",INDEX('Main Template'!$J$22:$AN$505,Vacay_Template!$A486,Vacay_Template!D$1))</f>
        <v>0</v>
      </c>
      <c r="E486">
        <f>IF(OR(E$1=":=",$A486=";"),"",INDEX('Main Template'!$J$22:$AN$505,Vacay_Template!$A486,Vacay_Template!E$1))</f>
        <v>0</v>
      </c>
      <c r="F486">
        <f>IF(OR(F$1=":=",$A486=";"),"",INDEX('Main Template'!$J$22:$AN$505,Vacay_Template!$A486,Vacay_Template!F$1))</f>
        <v>0</v>
      </c>
      <c r="G486">
        <f>IF(OR(G$1=":=",$A486=";"),"",INDEX('Main Template'!$J$22:$AN$505,Vacay_Template!$A486,Vacay_Template!G$1))</f>
        <v>0</v>
      </c>
      <c r="H486">
        <f>IF(OR(H$1=":=",$A486=";"),"",INDEX('Main Template'!$J$22:$AN$505,Vacay_Template!$A486,Vacay_Template!H$1))</f>
        <v>0</v>
      </c>
      <c r="I486">
        <f>IF(OR(I$1=":=",$A486=";"),"",INDEX('Main Template'!$J$22:$AN$505,Vacay_Template!$A486,Vacay_Template!I$1))</f>
        <v>0</v>
      </c>
      <c r="J486">
        <f>IF(OR(J$1=":=",$A486=";"),"",INDEX('Main Template'!$J$22:$AN$505,Vacay_Template!$A486,Vacay_Template!J$1))</f>
        <v>0</v>
      </c>
      <c r="K486">
        <f>IF(OR(K$1=":=",$A486=";"),"",INDEX('Main Template'!$J$22:$AN$505,Vacay_Template!$A486,Vacay_Template!K$1))</f>
        <v>0</v>
      </c>
      <c r="L486">
        <f>IF(OR(L$1=":=",$A486=";"),"",INDEX('Main Template'!$J$22:$AN$505,Vacay_Template!$A486,Vacay_Template!L$1))</f>
        <v>0</v>
      </c>
      <c r="M486">
        <f>IF(OR(M$1=":=",$A486=";"),"",INDEX('Main Template'!$J$22:$AN$505,Vacay_Template!$A486,Vacay_Template!M$1))</f>
        <v>0</v>
      </c>
      <c r="N486">
        <f>IF(OR(N$1=":=",$A486=";"),"",INDEX('Main Template'!$J$22:$AN$505,Vacay_Template!$A486,Vacay_Template!N$1))</f>
        <v>0</v>
      </c>
      <c r="O486">
        <f>IF(OR(O$1=":=",$A486=";"),"",INDEX('Main Template'!$J$22:$AN$505,Vacay_Template!$A486,Vacay_Template!O$1))</f>
        <v>0</v>
      </c>
      <c r="P486">
        <f>IF(OR(P$1=":=",$A486=";"),"",INDEX('Main Template'!$J$22:$AN$505,Vacay_Template!$A486,Vacay_Template!P$1))</f>
        <v>0</v>
      </c>
      <c r="Q486">
        <f>IF(OR(Q$1=":=",$A486=";"),"",INDEX('Main Template'!$J$22:$AN$505,Vacay_Template!$A486,Vacay_Template!Q$1))</f>
        <v>0</v>
      </c>
      <c r="R486">
        <f>IF(OR(R$1=":=",$A486=";"),"",INDEX('Main Template'!$J$22:$AN$505,Vacay_Template!$A486,Vacay_Template!R$1))</f>
        <v>0</v>
      </c>
      <c r="S486">
        <f>IF(OR(S$1=":=",$A486=";"),"",INDEX('Main Template'!$J$22:$AN$505,Vacay_Template!$A486,Vacay_Template!S$1))</f>
        <v>0</v>
      </c>
      <c r="T486">
        <f>IF(OR(T$1=":=",$A486=";"),"",INDEX('Main Template'!$J$22:$AN$505,Vacay_Template!$A486,Vacay_Template!T$1))</f>
        <v>0</v>
      </c>
      <c r="U486">
        <f>IF(OR(U$1=":=",$A486=";"),"",INDEX('Main Template'!$J$22:$AN$505,Vacay_Template!$A486,Vacay_Template!U$1))</f>
        <v>0</v>
      </c>
      <c r="V486">
        <f>IF(OR(V$1=":=",$A486=";"),"",INDEX('Main Template'!$J$22:$AN$505,Vacay_Template!$A486,Vacay_Template!V$1))</f>
        <v>0</v>
      </c>
      <c r="W486">
        <f>IF(OR(W$1=":=",$A486=";"),"",INDEX('Main Template'!$J$22:$AN$505,Vacay_Template!$A486,Vacay_Template!W$1))</f>
        <v>0</v>
      </c>
      <c r="X486">
        <f>IF(OR(X$1=":=",$A486=";"),"",INDEX('Main Template'!$J$22:$AN$505,Vacay_Template!$A486,Vacay_Template!X$1))</f>
        <v>0</v>
      </c>
      <c r="Y486">
        <f>IF(OR(Y$1=":=",$A486=";"),"",INDEX('Main Template'!$J$22:$AN$505,Vacay_Template!$A486,Vacay_Template!Y$1))</f>
        <v>0</v>
      </c>
      <c r="Z486">
        <f>IF(OR(Z$1=":=",$A486=";"),"",INDEX('Main Template'!$J$22:$AN$505,Vacay_Template!$A486,Vacay_Template!Z$1))</f>
        <v>0</v>
      </c>
      <c r="AA486">
        <f>IF(OR(AA$1=":=",$A486=";"),"",INDEX('Main Template'!$J$22:$AN$505,Vacay_Template!$A486,Vacay_Template!AA$1))</f>
        <v>0</v>
      </c>
      <c r="AB486">
        <f>IF(OR(AB$1=":=",$A486=";"),"",INDEX('Main Template'!$J$22:$AN$505,Vacay_Template!$A486,Vacay_Template!AB$1))</f>
        <v>0</v>
      </c>
      <c r="AC486">
        <f>IF(OR(AC$1=":=",$A486=";"),"",INDEX('Main Template'!$J$22:$AN$505,Vacay_Template!$A486,Vacay_Template!AC$1))</f>
        <v>0</v>
      </c>
      <c r="AD486">
        <f>IF(OR(AD$1=":=",$A486=";"),"",INDEX('Main Template'!$J$22:$AN$505,Vacay_Template!$A486,Vacay_Template!AD$1))</f>
        <v>0</v>
      </c>
      <c r="AE486" t="str">
        <f>IF(OR(AE$1=":=",$A486=";"),"",INDEX('Main Template'!$J$22:$AN$505,Vacay_Template!$A486,Vacay_Template!AE$1))</f>
        <v/>
      </c>
      <c r="AF486" t="e">
        <f>IF(OR(AF$1=":=",$A486=";"),"",INDEX('Main Template'!$J$22:$AN$505,Vacay_Template!$A486,Vacay_Template!AF$1))</f>
        <v>#VALUE!</v>
      </c>
    </row>
    <row r="487" spans="1:32">
      <c r="A487">
        <f>IF(A486=";","",IF('Main Template'!I507&lt;='Main Template'!$F$9,'Main Template'!I507,";"))</f>
        <v>0</v>
      </c>
      <c r="B487">
        <f>IF(OR(B$1=":=",$A487=";"),"",INDEX('Main Template'!$J$22:$AN$505,Vacay_Template!$A487,Vacay_Template!B$1))</f>
        <v>0</v>
      </c>
      <c r="C487">
        <f>IF(OR(C$1=":=",$A487=";"),"",INDEX('Main Template'!$J$22:$AN$505,Vacay_Template!$A487,Vacay_Template!C$1))</f>
        <v>0</v>
      </c>
      <c r="D487">
        <f>IF(OR(D$1=":=",$A487=";"),"",INDEX('Main Template'!$J$22:$AN$505,Vacay_Template!$A487,Vacay_Template!D$1))</f>
        <v>0</v>
      </c>
      <c r="E487">
        <f>IF(OR(E$1=":=",$A487=";"),"",INDEX('Main Template'!$J$22:$AN$505,Vacay_Template!$A487,Vacay_Template!E$1))</f>
        <v>0</v>
      </c>
      <c r="F487">
        <f>IF(OR(F$1=":=",$A487=";"),"",INDEX('Main Template'!$J$22:$AN$505,Vacay_Template!$A487,Vacay_Template!F$1))</f>
        <v>0</v>
      </c>
      <c r="G487">
        <f>IF(OR(G$1=":=",$A487=";"),"",INDEX('Main Template'!$J$22:$AN$505,Vacay_Template!$A487,Vacay_Template!G$1))</f>
        <v>0</v>
      </c>
      <c r="H487">
        <f>IF(OR(H$1=":=",$A487=";"),"",INDEX('Main Template'!$J$22:$AN$505,Vacay_Template!$A487,Vacay_Template!H$1))</f>
        <v>0</v>
      </c>
      <c r="I487">
        <f>IF(OR(I$1=":=",$A487=";"),"",INDEX('Main Template'!$J$22:$AN$505,Vacay_Template!$A487,Vacay_Template!I$1))</f>
        <v>0</v>
      </c>
      <c r="J487">
        <f>IF(OR(J$1=":=",$A487=";"),"",INDEX('Main Template'!$J$22:$AN$505,Vacay_Template!$A487,Vacay_Template!J$1))</f>
        <v>0</v>
      </c>
      <c r="K487">
        <f>IF(OR(K$1=":=",$A487=";"),"",INDEX('Main Template'!$J$22:$AN$505,Vacay_Template!$A487,Vacay_Template!K$1))</f>
        <v>0</v>
      </c>
      <c r="L487">
        <f>IF(OR(L$1=":=",$A487=";"),"",INDEX('Main Template'!$J$22:$AN$505,Vacay_Template!$A487,Vacay_Template!L$1))</f>
        <v>0</v>
      </c>
      <c r="M487">
        <f>IF(OR(M$1=":=",$A487=";"),"",INDEX('Main Template'!$J$22:$AN$505,Vacay_Template!$A487,Vacay_Template!M$1))</f>
        <v>0</v>
      </c>
      <c r="N487">
        <f>IF(OR(N$1=":=",$A487=";"),"",INDEX('Main Template'!$J$22:$AN$505,Vacay_Template!$A487,Vacay_Template!N$1))</f>
        <v>0</v>
      </c>
      <c r="O487">
        <f>IF(OR(O$1=":=",$A487=";"),"",INDEX('Main Template'!$J$22:$AN$505,Vacay_Template!$A487,Vacay_Template!O$1))</f>
        <v>0</v>
      </c>
      <c r="P487">
        <f>IF(OR(P$1=":=",$A487=";"),"",INDEX('Main Template'!$J$22:$AN$505,Vacay_Template!$A487,Vacay_Template!P$1))</f>
        <v>0</v>
      </c>
      <c r="Q487">
        <f>IF(OR(Q$1=":=",$A487=";"),"",INDEX('Main Template'!$J$22:$AN$505,Vacay_Template!$A487,Vacay_Template!Q$1))</f>
        <v>0</v>
      </c>
      <c r="R487">
        <f>IF(OR(R$1=":=",$A487=";"),"",INDEX('Main Template'!$J$22:$AN$505,Vacay_Template!$A487,Vacay_Template!R$1))</f>
        <v>0</v>
      </c>
      <c r="S487">
        <f>IF(OR(S$1=":=",$A487=";"),"",INDEX('Main Template'!$J$22:$AN$505,Vacay_Template!$A487,Vacay_Template!S$1))</f>
        <v>0</v>
      </c>
      <c r="T487">
        <f>IF(OR(T$1=":=",$A487=";"),"",INDEX('Main Template'!$J$22:$AN$505,Vacay_Template!$A487,Vacay_Template!T$1))</f>
        <v>0</v>
      </c>
      <c r="U487">
        <f>IF(OR(U$1=":=",$A487=";"),"",INDEX('Main Template'!$J$22:$AN$505,Vacay_Template!$A487,Vacay_Template!U$1))</f>
        <v>0</v>
      </c>
      <c r="V487">
        <f>IF(OR(V$1=":=",$A487=";"),"",INDEX('Main Template'!$J$22:$AN$505,Vacay_Template!$A487,Vacay_Template!V$1))</f>
        <v>0</v>
      </c>
      <c r="W487">
        <f>IF(OR(W$1=":=",$A487=";"),"",INDEX('Main Template'!$J$22:$AN$505,Vacay_Template!$A487,Vacay_Template!W$1))</f>
        <v>0</v>
      </c>
      <c r="X487">
        <f>IF(OR(X$1=":=",$A487=";"),"",INDEX('Main Template'!$J$22:$AN$505,Vacay_Template!$A487,Vacay_Template!X$1))</f>
        <v>0</v>
      </c>
      <c r="Y487">
        <f>IF(OR(Y$1=":=",$A487=";"),"",INDEX('Main Template'!$J$22:$AN$505,Vacay_Template!$A487,Vacay_Template!Y$1))</f>
        <v>0</v>
      </c>
      <c r="Z487">
        <f>IF(OR(Z$1=":=",$A487=";"),"",INDEX('Main Template'!$J$22:$AN$505,Vacay_Template!$A487,Vacay_Template!Z$1))</f>
        <v>0</v>
      </c>
      <c r="AA487">
        <f>IF(OR(AA$1=":=",$A487=";"),"",INDEX('Main Template'!$J$22:$AN$505,Vacay_Template!$A487,Vacay_Template!AA$1))</f>
        <v>0</v>
      </c>
      <c r="AB487">
        <f>IF(OR(AB$1=":=",$A487=";"),"",INDEX('Main Template'!$J$22:$AN$505,Vacay_Template!$A487,Vacay_Template!AB$1))</f>
        <v>0</v>
      </c>
      <c r="AC487">
        <f>IF(OR(AC$1=":=",$A487=";"),"",INDEX('Main Template'!$J$22:$AN$505,Vacay_Template!$A487,Vacay_Template!AC$1))</f>
        <v>0</v>
      </c>
      <c r="AD487">
        <f>IF(OR(AD$1=":=",$A487=";"),"",INDEX('Main Template'!$J$22:$AN$505,Vacay_Template!$A487,Vacay_Template!AD$1))</f>
        <v>0</v>
      </c>
      <c r="AE487" t="str">
        <f>IF(OR(AE$1=":=",$A487=";"),"",INDEX('Main Template'!$J$22:$AN$505,Vacay_Template!$A487,Vacay_Template!AE$1))</f>
        <v/>
      </c>
      <c r="AF487" t="e">
        <f>IF(OR(AF$1=":=",$A487=";"),"",INDEX('Main Template'!$J$22:$AN$505,Vacay_Template!$A487,Vacay_Template!AF$1))</f>
        <v>#VALUE!</v>
      </c>
    </row>
    <row r="488" spans="1:32">
      <c r="A488">
        <f>IF(A487=";","",IF('Main Template'!I508&lt;='Main Template'!$F$9,'Main Template'!I508,";"))</f>
        <v>0</v>
      </c>
      <c r="B488">
        <f>IF(OR(B$1=":=",$A488=";"),"",INDEX('Main Template'!$J$22:$AN$505,Vacay_Template!$A488,Vacay_Template!B$1))</f>
        <v>0</v>
      </c>
      <c r="C488">
        <f>IF(OR(C$1=":=",$A488=";"),"",INDEX('Main Template'!$J$22:$AN$505,Vacay_Template!$A488,Vacay_Template!C$1))</f>
        <v>0</v>
      </c>
      <c r="D488">
        <f>IF(OR(D$1=":=",$A488=";"),"",INDEX('Main Template'!$J$22:$AN$505,Vacay_Template!$A488,Vacay_Template!D$1))</f>
        <v>0</v>
      </c>
      <c r="E488">
        <f>IF(OR(E$1=":=",$A488=";"),"",INDEX('Main Template'!$J$22:$AN$505,Vacay_Template!$A488,Vacay_Template!E$1))</f>
        <v>0</v>
      </c>
      <c r="F488">
        <f>IF(OR(F$1=":=",$A488=";"),"",INDEX('Main Template'!$J$22:$AN$505,Vacay_Template!$A488,Vacay_Template!F$1))</f>
        <v>0</v>
      </c>
      <c r="G488">
        <f>IF(OR(G$1=":=",$A488=";"),"",INDEX('Main Template'!$J$22:$AN$505,Vacay_Template!$A488,Vacay_Template!G$1))</f>
        <v>0</v>
      </c>
      <c r="H488">
        <f>IF(OR(H$1=":=",$A488=";"),"",INDEX('Main Template'!$J$22:$AN$505,Vacay_Template!$A488,Vacay_Template!H$1))</f>
        <v>0</v>
      </c>
      <c r="I488">
        <f>IF(OR(I$1=":=",$A488=";"),"",INDEX('Main Template'!$J$22:$AN$505,Vacay_Template!$A488,Vacay_Template!I$1))</f>
        <v>0</v>
      </c>
      <c r="J488">
        <f>IF(OR(J$1=":=",$A488=";"),"",INDEX('Main Template'!$J$22:$AN$505,Vacay_Template!$A488,Vacay_Template!J$1))</f>
        <v>0</v>
      </c>
      <c r="K488">
        <f>IF(OR(K$1=":=",$A488=";"),"",INDEX('Main Template'!$J$22:$AN$505,Vacay_Template!$A488,Vacay_Template!K$1))</f>
        <v>0</v>
      </c>
      <c r="L488">
        <f>IF(OR(L$1=":=",$A488=";"),"",INDEX('Main Template'!$J$22:$AN$505,Vacay_Template!$A488,Vacay_Template!L$1))</f>
        <v>0</v>
      </c>
      <c r="M488">
        <f>IF(OR(M$1=":=",$A488=";"),"",INDEX('Main Template'!$J$22:$AN$505,Vacay_Template!$A488,Vacay_Template!M$1))</f>
        <v>0</v>
      </c>
      <c r="N488">
        <f>IF(OR(N$1=":=",$A488=";"),"",INDEX('Main Template'!$J$22:$AN$505,Vacay_Template!$A488,Vacay_Template!N$1))</f>
        <v>0</v>
      </c>
      <c r="O488">
        <f>IF(OR(O$1=":=",$A488=";"),"",INDEX('Main Template'!$J$22:$AN$505,Vacay_Template!$A488,Vacay_Template!O$1))</f>
        <v>0</v>
      </c>
      <c r="P488">
        <f>IF(OR(P$1=":=",$A488=";"),"",INDEX('Main Template'!$J$22:$AN$505,Vacay_Template!$A488,Vacay_Template!P$1))</f>
        <v>0</v>
      </c>
      <c r="Q488">
        <f>IF(OR(Q$1=":=",$A488=";"),"",INDEX('Main Template'!$J$22:$AN$505,Vacay_Template!$A488,Vacay_Template!Q$1))</f>
        <v>0</v>
      </c>
      <c r="R488">
        <f>IF(OR(R$1=":=",$A488=";"),"",INDEX('Main Template'!$J$22:$AN$505,Vacay_Template!$A488,Vacay_Template!R$1))</f>
        <v>0</v>
      </c>
      <c r="S488">
        <f>IF(OR(S$1=":=",$A488=";"),"",INDEX('Main Template'!$J$22:$AN$505,Vacay_Template!$A488,Vacay_Template!S$1))</f>
        <v>0</v>
      </c>
      <c r="T488">
        <f>IF(OR(T$1=":=",$A488=";"),"",INDEX('Main Template'!$J$22:$AN$505,Vacay_Template!$A488,Vacay_Template!T$1))</f>
        <v>0</v>
      </c>
      <c r="U488">
        <f>IF(OR(U$1=":=",$A488=";"),"",INDEX('Main Template'!$J$22:$AN$505,Vacay_Template!$A488,Vacay_Template!U$1))</f>
        <v>0</v>
      </c>
      <c r="V488">
        <f>IF(OR(V$1=":=",$A488=";"),"",INDEX('Main Template'!$J$22:$AN$505,Vacay_Template!$A488,Vacay_Template!V$1))</f>
        <v>0</v>
      </c>
      <c r="W488">
        <f>IF(OR(W$1=":=",$A488=";"),"",INDEX('Main Template'!$J$22:$AN$505,Vacay_Template!$A488,Vacay_Template!W$1))</f>
        <v>0</v>
      </c>
      <c r="X488">
        <f>IF(OR(X$1=":=",$A488=";"),"",INDEX('Main Template'!$J$22:$AN$505,Vacay_Template!$A488,Vacay_Template!X$1))</f>
        <v>0</v>
      </c>
      <c r="Y488">
        <f>IF(OR(Y$1=":=",$A488=";"),"",INDEX('Main Template'!$J$22:$AN$505,Vacay_Template!$A488,Vacay_Template!Y$1))</f>
        <v>0</v>
      </c>
      <c r="Z488">
        <f>IF(OR(Z$1=":=",$A488=";"),"",INDEX('Main Template'!$J$22:$AN$505,Vacay_Template!$A488,Vacay_Template!Z$1))</f>
        <v>0</v>
      </c>
      <c r="AA488">
        <f>IF(OR(AA$1=":=",$A488=";"),"",INDEX('Main Template'!$J$22:$AN$505,Vacay_Template!$A488,Vacay_Template!AA$1))</f>
        <v>0</v>
      </c>
      <c r="AB488">
        <f>IF(OR(AB$1=":=",$A488=";"),"",INDEX('Main Template'!$J$22:$AN$505,Vacay_Template!$A488,Vacay_Template!AB$1))</f>
        <v>0</v>
      </c>
      <c r="AC488">
        <f>IF(OR(AC$1=":=",$A488=";"),"",INDEX('Main Template'!$J$22:$AN$505,Vacay_Template!$A488,Vacay_Template!AC$1))</f>
        <v>0</v>
      </c>
      <c r="AD488">
        <f>IF(OR(AD$1=":=",$A488=";"),"",INDEX('Main Template'!$J$22:$AN$505,Vacay_Template!$A488,Vacay_Template!AD$1))</f>
        <v>0</v>
      </c>
      <c r="AE488" t="str">
        <f>IF(OR(AE$1=":=",$A488=";"),"",INDEX('Main Template'!$J$22:$AN$505,Vacay_Template!$A488,Vacay_Template!AE$1))</f>
        <v/>
      </c>
      <c r="AF488" t="e">
        <f>IF(OR(AF$1=":=",$A488=";"),"",INDEX('Main Template'!$J$22:$AN$505,Vacay_Template!$A488,Vacay_Template!AF$1))</f>
        <v>#VALUE!</v>
      </c>
    </row>
    <row r="489" spans="1:32">
      <c r="A489">
        <f>IF(A488=";","",IF('Main Template'!I509&lt;='Main Template'!$F$9,'Main Template'!I509,";"))</f>
        <v>0</v>
      </c>
      <c r="B489">
        <f>IF(OR(B$1=":=",$A489=";"),"",INDEX('Main Template'!$J$22:$AN$505,Vacay_Template!$A489,Vacay_Template!B$1))</f>
        <v>0</v>
      </c>
      <c r="C489">
        <f>IF(OR(C$1=":=",$A489=";"),"",INDEX('Main Template'!$J$22:$AN$505,Vacay_Template!$A489,Vacay_Template!C$1))</f>
        <v>0</v>
      </c>
      <c r="D489">
        <f>IF(OR(D$1=":=",$A489=";"),"",INDEX('Main Template'!$J$22:$AN$505,Vacay_Template!$A489,Vacay_Template!D$1))</f>
        <v>0</v>
      </c>
      <c r="E489">
        <f>IF(OR(E$1=":=",$A489=";"),"",INDEX('Main Template'!$J$22:$AN$505,Vacay_Template!$A489,Vacay_Template!E$1))</f>
        <v>0</v>
      </c>
      <c r="F489">
        <f>IF(OR(F$1=":=",$A489=";"),"",INDEX('Main Template'!$J$22:$AN$505,Vacay_Template!$A489,Vacay_Template!F$1))</f>
        <v>0</v>
      </c>
      <c r="G489">
        <f>IF(OR(G$1=":=",$A489=";"),"",INDEX('Main Template'!$J$22:$AN$505,Vacay_Template!$A489,Vacay_Template!G$1))</f>
        <v>0</v>
      </c>
      <c r="H489">
        <f>IF(OR(H$1=":=",$A489=";"),"",INDEX('Main Template'!$J$22:$AN$505,Vacay_Template!$A489,Vacay_Template!H$1))</f>
        <v>0</v>
      </c>
      <c r="I489">
        <f>IF(OR(I$1=":=",$A489=";"),"",INDEX('Main Template'!$J$22:$AN$505,Vacay_Template!$A489,Vacay_Template!I$1))</f>
        <v>0</v>
      </c>
      <c r="J489">
        <f>IF(OR(J$1=":=",$A489=";"),"",INDEX('Main Template'!$J$22:$AN$505,Vacay_Template!$A489,Vacay_Template!J$1))</f>
        <v>0</v>
      </c>
      <c r="K489">
        <f>IF(OR(K$1=":=",$A489=";"),"",INDEX('Main Template'!$J$22:$AN$505,Vacay_Template!$A489,Vacay_Template!K$1))</f>
        <v>0</v>
      </c>
      <c r="L489">
        <f>IF(OR(L$1=":=",$A489=";"),"",INDEX('Main Template'!$J$22:$AN$505,Vacay_Template!$A489,Vacay_Template!L$1))</f>
        <v>0</v>
      </c>
      <c r="M489">
        <f>IF(OR(M$1=":=",$A489=";"),"",INDEX('Main Template'!$J$22:$AN$505,Vacay_Template!$A489,Vacay_Template!M$1))</f>
        <v>0</v>
      </c>
      <c r="N489">
        <f>IF(OR(N$1=":=",$A489=";"),"",INDEX('Main Template'!$J$22:$AN$505,Vacay_Template!$A489,Vacay_Template!N$1))</f>
        <v>0</v>
      </c>
      <c r="O489">
        <f>IF(OR(O$1=":=",$A489=";"),"",INDEX('Main Template'!$J$22:$AN$505,Vacay_Template!$A489,Vacay_Template!O$1))</f>
        <v>0</v>
      </c>
      <c r="P489">
        <f>IF(OR(P$1=":=",$A489=";"),"",INDEX('Main Template'!$J$22:$AN$505,Vacay_Template!$A489,Vacay_Template!P$1))</f>
        <v>0</v>
      </c>
      <c r="Q489">
        <f>IF(OR(Q$1=":=",$A489=";"),"",INDEX('Main Template'!$J$22:$AN$505,Vacay_Template!$A489,Vacay_Template!Q$1))</f>
        <v>0</v>
      </c>
      <c r="R489">
        <f>IF(OR(R$1=":=",$A489=";"),"",INDEX('Main Template'!$J$22:$AN$505,Vacay_Template!$A489,Vacay_Template!R$1))</f>
        <v>0</v>
      </c>
      <c r="S489">
        <f>IF(OR(S$1=":=",$A489=";"),"",INDEX('Main Template'!$J$22:$AN$505,Vacay_Template!$A489,Vacay_Template!S$1))</f>
        <v>0</v>
      </c>
      <c r="T489">
        <f>IF(OR(T$1=":=",$A489=";"),"",INDEX('Main Template'!$J$22:$AN$505,Vacay_Template!$A489,Vacay_Template!T$1))</f>
        <v>0</v>
      </c>
      <c r="U489">
        <f>IF(OR(U$1=":=",$A489=";"),"",INDEX('Main Template'!$J$22:$AN$505,Vacay_Template!$A489,Vacay_Template!U$1))</f>
        <v>0</v>
      </c>
      <c r="V489">
        <f>IF(OR(V$1=":=",$A489=";"),"",INDEX('Main Template'!$J$22:$AN$505,Vacay_Template!$A489,Vacay_Template!V$1))</f>
        <v>0</v>
      </c>
      <c r="W489">
        <f>IF(OR(W$1=":=",$A489=";"),"",INDEX('Main Template'!$J$22:$AN$505,Vacay_Template!$A489,Vacay_Template!W$1))</f>
        <v>0</v>
      </c>
      <c r="X489">
        <f>IF(OR(X$1=":=",$A489=";"),"",INDEX('Main Template'!$J$22:$AN$505,Vacay_Template!$A489,Vacay_Template!X$1))</f>
        <v>0</v>
      </c>
      <c r="Y489">
        <f>IF(OR(Y$1=":=",$A489=";"),"",INDEX('Main Template'!$J$22:$AN$505,Vacay_Template!$A489,Vacay_Template!Y$1))</f>
        <v>0</v>
      </c>
      <c r="Z489">
        <f>IF(OR(Z$1=":=",$A489=";"),"",INDEX('Main Template'!$J$22:$AN$505,Vacay_Template!$A489,Vacay_Template!Z$1))</f>
        <v>0</v>
      </c>
      <c r="AA489">
        <f>IF(OR(AA$1=":=",$A489=";"),"",INDEX('Main Template'!$J$22:$AN$505,Vacay_Template!$A489,Vacay_Template!AA$1))</f>
        <v>0</v>
      </c>
      <c r="AB489">
        <f>IF(OR(AB$1=":=",$A489=";"),"",INDEX('Main Template'!$J$22:$AN$505,Vacay_Template!$A489,Vacay_Template!AB$1))</f>
        <v>0</v>
      </c>
      <c r="AC489">
        <f>IF(OR(AC$1=":=",$A489=";"),"",INDEX('Main Template'!$J$22:$AN$505,Vacay_Template!$A489,Vacay_Template!AC$1))</f>
        <v>0</v>
      </c>
      <c r="AD489">
        <f>IF(OR(AD$1=":=",$A489=";"),"",INDEX('Main Template'!$J$22:$AN$505,Vacay_Template!$A489,Vacay_Template!AD$1))</f>
        <v>0</v>
      </c>
      <c r="AE489" t="str">
        <f>IF(OR(AE$1=":=",$A489=";"),"",INDEX('Main Template'!$J$22:$AN$505,Vacay_Template!$A489,Vacay_Template!AE$1))</f>
        <v/>
      </c>
      <c r="AF489" t="e">
        <f>IF(OR(AF$1=":=",$A489=";"),"",INDEX('Main Template'!$J$22:$AN$505,Vacay_Template!$A489,Vacay_Template!AF$1))</f>
        <v>#VALUE!</v>
      </c>
    </row>
    <row r="490" spans="1:32">
      <c r="A490">
        <f>IF(A489=";","",IF('Main Template'!I510&lt;='Main Template'!$F$9,'Main Template'!I510,";"))</f>
        <v>0</v>
      </c>
      <c r="B490">
        <f>IF(OR(B$1=":=",$A490=";"),"",INDEX('Main Template'!$J$22:$AN$505,Vacay_Template!$A490,Vacay_Template!B$1))</f>
        <v>0</v>
      </c>
      <c r="C490">
        <f>IF(OR(C$1=":=",$A490=";"),"",INDEX('Main Template'!$J$22:$AN$505,Vacay_Template!$A490,Vacay_Template!C$1))</f>
        <v>0</v>
      </c>
      <c r="D490">
        <f>IF(OR(D$1=":=",$A490=";"),"",INDEX('Main Template'!$J$22:$AN$505,Vacay_Template!$A490,Vacay_Template!D$1))</f>
        <v>0</v>
      </c>
      <c r="E490">
        <f>IF(OR(E$1=":=",$A490=";"),"",INDEX('Main Template'!$J$22:$AN$505,Vacay_Template!$A490,Vacay_Template!E$1))</f>
        <v>0</v>
      </c>
      <c r="F490">
        <f>IF(OR(F$1=":=",$A490=";"),"",INDEX('Main Template'!$J$22:$AN$505,Vacay_Template!$A490,Vacay_Template!F$1))</f>
        <v>0</v>
      </c>
      <c r="G490">
        <f>IF(OR(G$1=":=",$A490=";"),"",INDEX('Main Template'!$J$22:$AN$505,Vacay_Template!$A490,Vacay_Template!G$1))</f>
        <v>0</v>
      </c>
      <c r="H490">
        <f>IF(OR(H$1=":=",$A490=";"),"",INDEX('Main Template'!$J$22:$AN$505,Vacay_Template!$A490,Vacay_Template!H$1))</f>
        <v>0</v>
      </c>
      <c r="I490">
        <f>IF(OR(I$1=":=",$A490=";"),"",INDEX('Main Template'!$J$22:$AN$505,Vacay_Template!$A490,Vacay_Template!I$1))</f>
        <v>0</v>
      </c>
      <c r="J490">
        <f>IF(OR(J$1=":=",$A490=";"),"",INDEX('Main Template'!$J$22:$AN$505,Vacay_Template!$A490,Vacay_Template!J$1))</f>
        <v>0</v>
      </c>
      <c r="K490">
        <f>IF(OR(K$1=":=",$A490=";"),"",INDEX('Main Template'!$J$22:$AN$505,Vacay_Template!$A490,Vacay_Template!K$1))</f>
        <v>0</v>
      </c>
      <c r="L490">
        <f>IF(OR(L$1=":=",$A490=";"),"",INDEX('Main Template'!$J$22:$AN$505,Vacay_Template!$A490,Vacay_Template!L$1))</f>
        <v>0</v>
      </c>
      <c r="M490">
        <f>IF(OR(M$1=":=",$A490=";"),"",INDEX('Main Template'!$J$22:$AN$505,Vacay_Template!$A490,Vacay_Template!M$1))</f>
        <v>0</v>
      </c>
      <c r="N490">
        <f>IF(OR(N$1=":=",$A490=";"),"",INDEX('Main Template'!$J$22:$AN$505,Vacay_Template!$A490,Vacay_Template!N$1))</f>
        <v>0</v>
      </c>
      <c r="O490">
        <f>IF(OR(O$1=":=",$A490=";"),"",INDEX('Main Template'!$J$22:$AN$505,Vacay_Template!$A490,Vacay_Template!O$1))</f>
        <v>0</v>
      </c>
      <c r="P490">
        <f>IF(OR(P$1=":=",$A490=";"),"",INDEX('Main Template'!$J$22:$AN$505,Vacay_Template!$A490,Vacay_Template!P$1))</f>
        <v>0</v>
      </c>
      <c r="Q490">
        <f>IF(OR(Q$1=":=",$A490=";"),"",INDEX('Main Template'!$J$22:$AN$505,Vacay_Template!$A490,Vacay_Template!Q$1))</f>
        <v>0</v>
      </c>
      <c r="R490">
        <f>IF(OR(R$1=":=",$A490=";"),"",INDEX('Main Template'!$J$22:$AN$505,Vacay_Template!$A490,Vacay_Template!R$1))</f>
        <v>0</v>
      </c>
      <c r="S490">
        <f>IF(OR(S$1=":=",$A490=";"),"",INDEX('Main Template'!$J$22:$AN$505,Vacay_Template!$A490,Vacay_Template!S$1))</f>
        <v>0</v>
      </c>
      <c r="T490">
        <f>IF(OR(T$1=":=",$A490=";"),"",INDEX('Main Template'!$J$22:$AN$505,Vacay_Template!$A490,Vacay_Template!T$1))</f>
        <v>0</v>
      </c>
      <c r="U490">
        <f>IF(OR(U$1=":=",$A490=";"),"",INDEX('Main Template'!$J$22:$AN$505,Vacay_Template!$A490,Vacay_Template!U$1))</f>
        <v>0</v>
      </c>
      <c r="V490">
        <f>IF(OR(V$1=":=",$A490=";"),"",INDEX('Main Template'!$J$22:$AN$505,Vacay_Template!$A490,Vacay_Template!V$1))</f>
        <v>0</v>
      </c>
      <c r="W490">
        <f>IF(OR(W$1=":=",$A490=";"),"",INDEX('Main Template'!$J$22:$AN$505,Vacay_Template!$A490,Vacay_Template!W$1))</f>
        <v>0</v>
      </c>
      <c r="X490">
        <f>IF(OR(X$1=":=",$A490=";"),"",INDEX('Main Template'!$J$22:$AN$505,Vacay_Template!$A490,Vacay_Template!X$1))</f>
        <v>0</v>
      </c>
      <c r="Y490">
        <f>IF(OR(Y$1=":=",$A490=";"),"",INDEX('Main Template'!$J$22:$AN$505,Vacay_Template!$A490,Vacay_Template!Y$1))</f>
        <v>0</v>
      </c>
      <c r="Z490">
        <f>IF(OR(Z$1=":=",$A490=";"),"",INDEX('Main Template'!$J$22:$AN$505,Vacay_Template!$A490,Vacay_Template!Z$1))</f>
        <v>0</v>
      </c>
      <c r="AA490">
        <f>IF(OR(AA$1=":=",$A490=";"),"",INDEX('Main Template'!$J$22:$AN$505,Vacay_Template!$A490,Vacay_Template!AA$1))</f>
        <v>0</v>
      </c>
      <c r="AB490">
        <f>IF(OR(AB$1=":=",$A490=";"),"",INDEX('Main Template'!$J$22:$AN$505,Vacay_Template!$A490,Vacay_Template!AB$1))</f>
        <v>0</v>
      </c>
      <c r="AC490">
        <f>IF(OR(AC$1=":=",$A490=";"),"",INDEX('Main Template'!$J$22:$AN$505,Vacay_Template!$A490,Vacay_Template!AC$1))</f>
        <v>0</v>
      </c>
      <c r="AD490">
        <f>IF(OR(AD$1=":=",$A490=";"),"",INDEX('Main Template'!$J$22:$AN$505,Vacay_Template!$A490,Vacay_Template!AD$1))</f>
        <v>0</v>
      </c>
      <c r="AE490" t="str">
        <f>IF(OR(AE$1=":=",$A490=";"),"",INDEX('Main Template'!$J$22:$AN$505,Vacay_Template!$A490,Vacay_Template!AE$1))</f>
        <v/>
      </c>
      <c r="AF490" t="e">
        <f>IF(OR(AF$1=":=",$A490=";"),"",INDEX('Main Template'!$J$22:$AN$505,Vacay_Template!$A490,Vacay_Template!AF$1))</f>
        <v>#VALUE!</v>
      </c>
    </row>
    <row r="491" spans="1:32">
      <c r="A491">
        <f>IF(A490=";","",IF('Main Template'!I511&lt;='Main Template'!$F$9,'Main Template'!I511,";"))</f>
        <v>0</v>
      </c>
      <c r="B491">
        <f>IF(OR(B$1=":=",$A491=";"),"",INDEX('Main Template'!$J$22:$AN$505,Vacay_Template!$A491,Vacay_Template!B$1))</f>
        <v>0</v>
      </c>
      <c r="C491">
        <f>IF(OR(C$1=":=",$A491=";"),"",INDEX('Main Template'!$J$22:$AN$505,Vacay_Template!$A491,Vacay_Template!C$1))</f>
        <v>0</v>
      </c>
      <c r="D491">
        <f>IF(OR(D$1=":=",$A491=";"),"",INDEX('Main Template'!$J$22:$AN$505,Vacay_Template!$A491,Vacay_Template!D$1))</f>
        <v>0</v>
      </c>
      <c r="E491">
        <f>IF(OR(E$1=":=",$A491=";"),"",INDEX('Main Template'!$J$22:$AN$505,Vacay_Template!$A491,Vacay_Template!E$1))</f>
        <v>0</v>
      </c>
      <c r="F491">
        <f>IF(OR(F$1=":=",$A491=";"),"",INDEX('Main Template'!$J$22:$AN$505,Vacay_Template!$A491,Vacay_Template!F$1))</f>
        <v>0</v>
      </c>
      <c r="G491">
        <f>IF(OR(G$1=":=",$A491=";"),"",INDEX('Main Template'!$J$22:$AN$505,Vacay_Template!$A491,Vacay_Template!G$1))</f>
        <v>0</v>
      </c>
      <c r="H491">
        <f>IF(OR(H$1=":=",$A491=";"),"",INDEX('Main Template'!$J$22:$AN$505,Vacay_Template!$A491,Vacay_Template!H$1))</f>
        <v>0</v>
      </c>
      <c r="I491">
        <f>IF(OR(I$1=":=",$A491=";"),"",INDEX('Main Template'!$J$22:$AN$505,Vacay_Template!$A491,Vacay_Template!I$1))</f>
        <v>0</v>
      </c>
      <c r="J491">
        <f>IF(OR(J$1=":=",$A491=";"),"",INDEX('Main Template'!$J$22:$AN$505,Vacay_Template!$A491,Vacay_Template!J$1))</f>
        <v>0</v>
      </c>
      <c r="K491">
        <f>IF(OR(K$1=":=",$A491=";"),"",INDEX('Main Template'!$J$22:$AN$505,Vacay_Template!$A491,Vacay_Template!K$1))</f>
        <v>0</v>
      </c>
      <c r="L491">
        <f>IF(OR(L$1=":=",$A491=";"),"",INDEX('Main Template'!$J$22:$AN$505,Vacay_Template!$A491,Vacay_Template!L$1))</f>
        <v>0</v>
      </c>
      <c r="M491">
        <f>IF(OR(M$1=":=",$A491=";"),"",INDEX('Main Template'!$J$22:$AN$505,Vacay_Template!$A491,Vacay_Template!M$1))</f>
        <v>0</v>
      </c>
      <c r="N491">
        <f>IF(OR(N$1=":=",$A491=";"),"",INDEX('Main Template'!$J$22:$AN$505,Vacay_Template!$A491,Vacay_Template!N$1))</f>
        <v>0</v>
      </c>
      <c r="O491">
        <f>IF(OR(O$1=":=",$A491=";"),"",INDEX('Main Template'!$J$22:$AN$505,Vacay_Template!$A491,Vacay_Template!O$1))</f>
        <v>0</v>
      </c>
      <c r="P491">
        <f>IF(OR(P$1=":=",$A491=";"),"",INDEX('Main Template'!$J$22:$AN$505,Vacay_Template!$A491,Vacay_Template!P$1))</f>
        <v>0</v>
      </c>
      <c r="Q491">
        <f>IF(OR(Q$1=":=",$A491=";"),"",INDEX('Main Template'!$J$22:$AN$505,Vacay_Template!$A491,Vacay_Template!Q$1))</f>
        <v>0</v>
      </c>
      <c r="R491">
        <f>IF(OR(R$1=":=",$A491=";"),"",INDEX('Main Template'!$J$22:$AN$505,Vacay_Template!$A491,Vacay_Template!R$1))</f>
        <v>0</v>
      </c>
      <c r="S491">
        <f>IF(OR(S$1=":=",$A491=";"),"",INDEX('Main Template'!$J$22:$AN$505,Vacay_Template!$A491,Vacay_Template!S$1))</f>
        <v>0</v>
      </c>
      <c r="T491">
        <f>IF(OR(T$1=":=",$A491=";"),"",INDEX('Main Template'!$J$22:$AN$505,Vacay_Template!$A491,Vacay_Template!T$1))</f>
        <v>0</v>
      </c>
      <c r="U491">
        <f>IF(OR(U$1=":=",$A491=";"),"",INDEX('Main Template'!$J$22:$AN$505,Vacay_Template!$A491,Vacay_Template!U$1))</f>
        <v>0</v>
      </c>
      <c r="V491">
        <f>IF(OR(V$1=":=",$A491=";"),"",INDEX('Main Template'!$J$22:$AN$505,Vacay_Template!$A491,Vacay_Template!V$1))</f>
        <v>0</v>
      </c>
      <c r="W491">
        <f>IF(OR(W$1=":=",$A491=";"),"",INDEX('Main Template'!$J$22:$AN$505,Vacay_Template!$A491,Vacay_Template!W$1))</f>
        <v>0</v>
      </c>
      <c r="X491">
        <f>IF(OR(X$1=":=",$A491=";"),"",INDEX('Main Template'!$J$22:$AN$505,Vacay_Template!$A491,Vacay_Template!X$1))</f>
        <v>0</v>
      </c>
      <c r="Y491">
        <f>IF(OR(Y$1=":=",$A491=";"),"",INDEX('Main Template'!$J$22:$AN$505,Vacay_Template!$A491,Vacay_Template!Y$1))</f>
        <v>0</v>
      </c>
      <c r="Z491">
        <f>IF(OR(Z$1=":=",$A491=";"),"",INDEX('Main Template'!$J$22:$AN$505,Vacay_Template!$A491,Vacay_Template!Z$1))</f>
        <v>0</v>
      </c>
      <c r="AA491">
        <f>IF(OR(AA$1=":=",$A491=";"),"",INDEX('Main Template'!$J$22:$AN$505,Vacay_Template!$A491,Vacay_Template!AA$1))</f>
        <v>0</v>
      </c>
      <c r="AB491">
        <f>IF(OR(AB$1=":=",$A491=";"),"",INDEX('Main Template'!$J$22:$AN$505,Vacay_Template!$A491,Vacay_Template!AB$1))</f>
        <v>0</v>
      </c>
      <c r="AC491">
        <f>IF(OR(AC$1=":=",$A491=";"),"",INDEX('Main Template'!$J$22:$AN$505,Vacay_Template!$A491,Vacay_Template!AC$1))</f>
        <v>0</v>
      </c>
      <c r="AD491">
        <f>IF(OR(AD$1=":=",$A491=";"),"",INDEX('Main Template'!$J$22:$AN$505,Vacay_Template!$A491,Vacay_Template!AD$1))</f>
        <v>0</v>
      </c>
      <c r="AE491" t="str">
        <f>IF(OR(AE$1=":=",$A491=";"),"",INDEX('Main Template'!$J$22:$AN$505,Vacay_Template!$A491,Vacay_Template!AE$1))</f>
        <v/>
      </c>
      <c r="AF491" t="e">
        <f>IF(OR(AF$1=":=",$A491=";"),"",INDEX('Main Template'!$J$22:$AN$505,Vacay_Template!$A491,Vacay_Template!AF$1))</f>
        <v>#VALUE!</v>
      </c>
    </row>
    <row r="492" spans="1:32">
      <c r="A492">
        <f>IF(A491=";","",IF('Main Template'!I512&lt;='Main Template'!$F$9,'Main Template'!I512,";"))</f>
        <v>0</v>
      </c>
      <c r="B492">
        <f>IF(OR(B$1=":=",$A492=";"),"",INDEX('Main Template'!$J$22:$AN$505,Vacay_Template!$A492,Vacay_Template!B$1))</f>
        <v>0</v>
      </c>
      <c r="C492">
        <f>IF(OR(C$1=":=",$A492=";"),"",INDEX('Main Template'!$J$22:$AN$505,Vacay_Template!$A492,Vacay_Template!C$1))</f>
        <v>0</v>
      </c>
      <c r="D492">
        <f>IF(OR(D$1=":=",$A492=";"),"",INDEX('Main Template'!$J$22:$AN$505,Vacay_Template!$A492,Vacay_Template!D$1))</f>
        <v>0</v>
      </c>
      <c r="E492">
        <f>IF(OR(E$1=":=",$A492=";"),"",INDEX('Main Template'!$J$22:$AN$505,Vacay_Template!$A492,Vacay_Template!E$1))</f>
        <v>0</v>
      </c>
      <c r="F492">
        <f>IF(OR(F$1=":=",$A492=";"),"",INDEX('Main Template'!$J$22:$AN$505,Vacay_Template!$A492,Vacay_Template!F$1))</f>
        <v>0</v>
      </c>
      <c r="G492">
        <f>IF(OR(G$1=":=",$A492=";"),"",INDEX('Main Template'!$J$22:$AN$505,Vacay_Template!$A492,Vacay_Template!G$1))</f>
        <v>0</v>
      </c>
      <c r="H492">
        <f>IF(OR(H$1=":=",$A492=";"),"",INDEX('Main Template'!$J$22:$AN$505,Vacay_Template!$A492,Vacay_Template!H$1))</f>
        <v>0</v>
      </c>
      <c r="I492">
        <f>IF(OR(I$1=":=",$A492=";"),"",INDEX('Main Template'!$J$22:$AN$505,Vacay_Template!$A492,Vacay_Template!I$1))</f>
        <v>0</v>
      </c>
      <c r="J492">
        <f>IF(OR(J$1=":=",$A492=";"),"",INDEX('Main Template'!$J$22:$AN$505,Vacay_Template!$A492,Vacay_Template!J$1))</f>
        <v>0</v>
      </c>
      <c r="K492">
        <f>IF(OR(K$1=":=",$A492=";"),"",INDEX('Main Template'!$J$22:$AN$505,Vacay_Template!$A492,Vacay_Template!K$1))</f>
        <v>0</v>
      </c>
      <c r="L492">
        <f>IF(OR(L$1=":=",$A492=";"),"",INDEX('Main Template'!$J$22:$AN$505,Vacay_Template!$A492,Vacay_Template!L$1))</f>
        <v>0</v>
      </c>
      <c r="M492">
        <f>IF(OR(M$1=":=",$A492=";"),"",INDEX('Main Template'!$J$22:$AN$505,Vacay_Template!$A492,Vacay_Template!M$1))</f>
        <v>0</v>
      </c>
      <c r="N492">
        <f>IF(OR(N$1=":=",$A492=";"),"",INDEX('Main Template'!$J$22:$AN$505,Vacay_Template!$A492,Vacay_Template!N$1))</f>
        <v>0</v>
      </c>
      <c r="O492">
        <f>IF(OR(O$1=":=",$A492=";"),"",INDEX('Main Template'!$J$22:$AN$505,Vacay_Template!$A492,Vacay_Template!O$1))</f>
        <v>0</v>
      </c>
      <c r="P492">
        <f>IF(OR(P$1=":=",$A492=";"),"",INDEX('Main Template'!$J$22:$AN$505,Vacay_Template!$A492,Vacay_Template!P$1))</f>
        <v>0</v>
      </c>
      <c r="Q492">
        <f>IF(OR(Q$1=":=",$A492=";"),"",INDEX('Main Template'!$J$22:$AN$505,Vacay_Template!$A492,Vacay_Template!Q$1))</f>
        <v>0</v>
      </c>
      <c r="R492">
        <f>IF(OR(R$1=":=",$A492=";"),"",INDEX('Main Template'!$J$22:$AN$505,Vacay_Template!$A492,Vacay_Template!R$1))</f>
        <v>0</v>
      </c>
      <c r="S492">
        <f>IF(OR(S$1=":=",$A492=";"),"",INDEX('Main Template'!$J$22:$AN$505,Vacay_Template!$A492,Vacay_Template!S$1))</f>
        <v>0</v>
      </c>
      <c r="T492">
        <f>IF(OR(T$1=":=",$A492=";"),"",INDEX('Main Template'!$J$22:$AN$505,Vacay_Template!$A492,Vacay_Template!T$1))</f>
        <v>0</v>
      </c>
      <c r="U492">
        <f>IF(OR(U$1=":=",$A492=";"),"",INDEX('Main Template'!$J$22:$AN$505,Vacay_Template!$A492,Vacay_Template!U$1))</f>
        <v>0</v>
      </c>
      <c r="V492">
        <f>IF(OR(V$1=":=",$A492=";"),"",INDEX('Main Template'!$J$22:$AN$505,Vacay_Template!$A492,Vacay_Template!V$1))</f>
        <v>0</v>
      </c>
      <c r="W492">
        <f>IF(OR(W$1=":=",$A492=";"),"",INDEX('Main Template'!$J$22:$AN$505,Vacay_Template!$A492,Vacay_Template!W$1))</f>
        <v>0</v>
      </c>
      <c r="X492">
        <f>IF(OR(X$1=":=",$A492=";"),"",INDEX('Main Template'!$J$22:$AN$505,Vacay_Template!$A492,Vacay_Template!X$1))</f>
        <v>0</v>
      </c>
      <c r="Y492">
        <f>IF(OR(Y$1=":=",$A492=";"),"",INDEX('Main Template'!$J$22:$AN$505,Vacay_Template!$A492,Vacay_Template!Y$1))</f>
        <v>0</v>
      </c>
      <c r="Z492">
        <f>IF(OR(Z$1=":=",$A492=";"),"",INDEX('Main Template'!$J$22:$AN$505,Vacay_Template!$A492,Vacay_Template!Z$1))</f>
        <v>0</v>
      </c>
      <c r="AA492">
        <f>IF(OR(AA$1=":=",$A492=";"),"",INDEX('Main Template'!$J$22:$AN$505,Vacay_Template!$A492,Vacay_Template!AA$1))</f>
        <v>0</v>
      </c>
      <c r="AB492">
        <f>IF(OR(AB$1=":=",$A492=";"),"",INDEX('Main Template'!$J$22:$AN$505,Vacay_Template!$A492,Vacay_Template!AB$1))</f>
        <v>0</v>
      </c>
      <c r="AC492">
        <f>IF(OR(AC$1=":=",$A492=";"),"",INDEX('Main Template'!$J$22:$AN$505,Vacay_Template!$A492,Vacay_Template!AC$1))</f>
        <v>0</v>
      </c>
      <c r="AD492">
        <f>IF(OR(AD$1=":=",$A492=";"),"",INDEX('Main Template'!$J$22:$AN$505,Vacay_Template!$A492,Vacay_Template!AD$1))</f>
        <v>0</v>
      </c>
      <c r="AE492" t="str">
        <f>IF(OR(AE$1=":=",$A492=";"),"",INDEX('Main Template'!$J$22:$AN$505,Vacay_Template!$A492,Vacay_Template!AE$1))</f>
        <v/>
      </c>
      <c r="AF492" t="e">
        <f>IF(OR(AF$1=":=",$A492=";"),"",INDEX('Main Template'!$J$22:$AN$505,Vacay_Template!$A492,Vacay_Template!AF$1))</f>
        <v>#VALUE!</v>
      </c>
    </row>
    <row r="493" spans="1:32">
      <c r="A493">
        <f>IF(A492=";","",IF('Main Template'!I513&lt;='Main Template'!$F$9,'Main Template'!I513,";"))</f>
        <v>0</v>
      </c>
      <c r="B493">
        <f>IF(OR(B$1=":=",$A493=";"),"",INDEX('Main Template'!$J$22:$AN$505,Vacay_Template!$A493,Vacay_Template!B$1))</f>
        <v>0</v>
      </c>
      <c r="C493">
        <f>IF(OR(C$1=":=",$A493=";"),"",INDEX('Main Template'!$J$22:$AN$505,Vacay_Template!$A493,Vacay_Template!C$1))</f>
        <v>0</v>
      </c>
      <c r="D493">
        <f>IF(OR(D$1=":=",$A493=";"),"",INDEX('Main Template'!$J$22:$AN$505,Vacay_Template!$A493,Vacay_Template!D$1))</f>
        <v>0</v>
      </c>
      <c r="E493">
        <f>IF(OR(E$1=":=",$A493=";"),"",INDEX('Main Template'!$J$22:$AN$505,Vacay_Template!$A493,Vacay_Template!E$1))</f>
        <v>0</v>
      </c>
      <c r="F493">
        <f>IF(OR(F$1=":=",$A493=";"),"",INDEX('Main Template'!$J$22:$AN$505,Vacay_Template!$A493,Vacay_Template!F$1))</f>
        <v>0</v>
      </c>
      <c r="G493">
        <f>IF(OR(G$1=":=",$A493=";"),"",INDEX('Main Template'!$J$22:$AN$505,Vacay_Template!$A493,Vacay_Template!G$1))</f>
        <v>0</v>
      </c>
      <c r="H493">
        <f>IF(OR(H$1=":=",$A493=";"),"",INDEX('Main Template'!$J$22:$AN$505,Vacay_Template!$A493,Vacay_Template!H$1))</f>
        <v>0</v>
      </c>
      <c r="I493">
        <f>IF(OR(I$1=":=",$A493=";"),"",INDEX('Main Template'!$J$22:$AN$505,Vacay_Template!$A493,Vacay_Template!I$1))</f>
        <v>0</v>
      </c>
      <c r="J493">
        <f>IF(OR(J$1=":=",$A493=";"),"",INDEX('Main Template'!$J$22:$AN$505,Vacay_Template!$A493,Vacay_Template!J$1))</f>
        <v>0</v>
      </c>
      <c r="K493">
        <f>IF(OR(K$1=":=",$A493=";"),"",INDEX('Main Template'!$J$22:$AN$505,Vacay_Template!$A493,Vacay_Template!K$1))</f>
        <v>0</v>
      </c>
      <c r="L493">
        <f>IF(OR(L$1=":=",$A493=";"),"",INDEX('Main Template'!$J$22:$AN$505,Vacay_Template!$A493,Vacay_Template!L$1))</f>
        <v>0</v>
      </c>
      <c r="M493">
        <f>IF(OR(M$1=":=",$A493=";"),"",INDEX('Main Template'!$J$22:$AN$505,Vacay_Template!$A493,Vacay_Template!M$1))</f>
        <v>0</v>
      </c>
      <c r="N493">
        <f>IF(OR(N$1=":=",$A493=";"),"",INDEX('Main Template'!$J$22:$AN$505,Vacay_Template!$A493,Vacay_Template!N$1))</f>
        <v>0</v>
      </c>
      <c r="O493">
        <f>IF(OR(O$1=":=",$A493=";"),"",INDEX('Main Template'!$J$22:$AN$505,Vacay_Template!$A493,Vacay_Template!O$1))</f>
        <v>0</v>
      </c>
      <c r="P493">
        <f>IF(OR(P$1=":=",$A493=";"),"",INDEX('Main Template'!$J$22:$AN$505,Vacay_Template!$A493,Vacay_Template!P$1))</f>
        <v>0</v>
      </c>
      <c r="Q493">
        <f>IF(OR(Q$1=":=",$A493=";"),"",INDEX('Main Template'!$J$22:$AN$505,Vacay_Template!$A493,Vacay_Template!Q$1))</f>
        <v>0</v>
      </c>
      <c r="R493">
        <f>IF(OR(R$1=":=",$A493=";"),"",INDEX('Main Template'!$J$22:$AN$505,Vacay_Template!$A493,Vacay_Template!R$1))</f>
        <v>0</v>
      </c>
      <c r="S493">
        <f>IF(OR(S$1=":=",$A493=";"),"",INDEX('Main Template'!$J$22:$AN$505,Vacay_Template!$A493,Vacay_Template!S$1))</f>
        <v>0</v>
      </c>
      <c r="T493">
        <f>IF(OR(T$1=":=",$A493=";"),"",INDEX('Main Template'!$J$22:$AN$505,Vacay_Template!$A493,Vacay_Template!T$1))</f>
        <v>0</v>
      </c>
      <c r="U493">
        <f>IF(OR(U$1=":=",$A493=";"),"",INDEX('Main Template'!$J$22:$AN$505,Vacay_Template!$A493,Vacay_Template!U$1))</f>
        <v>0</v>
      </c>
      <c r="V493">
        <f>IF(OR(V$1=":=",$A493=";"),"",INDEX('Main Template'!$J$22:$AN$505,Vacay_Template!$A493,Vacay_Template!V$1))</f>
        <v>0</v>
      </c>
      <c r="W493">
        <f>IF(OR(W$1=":=",$A493=";"),"",INDEX('Main Template'!$J$22:$AN$505,Vacay_Template!$A493,Vacay_Template!W$1))</f>
        <v>0</v>
      </c>
      <c r="X493">
        <f>IF(OR(X$1=":=",$A493=";"),"",INDEX('Main Template'!$J$22:$AN$505,Vacay_Template!$A493,Vacay_Template!X$1))</f>
        <v>0</v>
      </c>
      <c r="Y493">
        <f>IF(OR(Y$1=":=",$A493=";"),"",INDEX('Main Template'!$J$22:$AN$505,Vacay_Template!$A493,Vacay_Template!Y$1))</f>
        <v>0</v>
      </c>
      <c r="Z493">
        <f>IF(OR(Z$1=":=",$A493=";"),"",INDEX('Main Template'!$J$22:$AN$505,Vacay_Template!$A493,Vacay_Template!Z$1))</f>
        <v>0</v>
      </c>
      <c r="AA493">
        <f>IF(OR(AA$1=":=",$A493=";"),"",INDEX('Main Template'!$J$22:$AN$505,Vacay_Template!$A493,Vacay_Template!AA$1))</f>
        <v>0</v>
      </c>
      <c r="AB493">
        <f>IF(OR(AB$1=":=",$A493=";"),"",INDEX('Main Template'!$J$22:$AN$505,Vacay_Template!$A493,Vacay_Template!AB$1))</f>
        <v>0</v>
      </c>
      <c r="AC493">
        <f>IF(OR(AC$1=":=",$A493=";"),"",INDEX('Main Template'!$J$22:$AN$505,Vacay_Template!$A493,Vacay_Template!AC$1))</f>
        <v>0</v>
      </c>
      <c r="AD493">
        <f>IF(OR(AD$1=":=",$A493=";"),"",INDEX('Main Template'!$J$22:$AN$505,Vacay_Template!$A493,Vacay_Template!AD$1))</f>
        <v>0</v>
      </c>
      <c r="AE493" t="str">
        <f>IF(OR(AE$1=":=",$A493=";"),"",INDEX('Main Template'!$J$22:$AN$505,Vacay_Template!$A493,Vacay_Template!AE$1))</f>
        <v/>
      </c>
      <c r="AF493" t="e">
        <f>IF(OR(AF$1=":=",$A493=";"),"",INDEX('Main Template'!$J$22:$AN$505,Vacay_Template!$A493,Vacay_Template!AF$1))</f>
        <v>#VALUE!</v>
      </c>
    </row>
    <row r="494" spans="1:32">
      <c r="A494">
        <f>IF(A493=";","",IF('Main Template'!I514&lt;='Main Template'!$F$9,'Main Template'!I514,";"))</f>
        <v>0</v>
      </c>
      <c r="B494">
        <f>IF(OR(B$1=":=",$A494=";"),"",INDEX('Main Template'!$J$22:$AN$505,Vacay_Template!$A494,Vacay_Template!B$1))</f>
        <v>0</v>
      </c>
      <c r="C494">
        <f>IF(OR(C$1=":=",$A494=";"),"",INDEX('Main Template'!$J$22:$AN$505,Vacay_Template!$A494,Vacay_Template!C$1))</f>
        <v>0</v>
      </c>
      <c r="D494">
        <f>IF(OR(D$1=":=",$A494=";"),"",INDEX('Main Template'!$J$22:$AN$505,Vacay_Template!$A494,Vacay_Template!D$1))</f>
        <v>0</v>
      </c>
      <c r="E494">
        <f>IF(OR(E$1=":=",$A494=";"),"",INDEX('Main Template'!$J$22:$AN$505,Vacay_Template!$A494,Vacay_Template!E$1))</f>
        <v>0</v>
      </c>
      <c r="F494">
        <f>IF(OR(F$1=":=",$A494=";"),"",INDEX('Main Template'!$J$22:$AN$505,Vacay_Template!$A494,Vacay_Template!F$1))</f>
        <v>0</v>
      </c>
      <c r="G494">
        <f>IF(OR(G$1=":=",$A494=";"),"",INDEX('Main Template'!$J$22:$AN$505,Vacay_Template!$A494,Vacay_Template!G$1))</f>
        <v>0</v>
      </c>
      <c r="H494">
        <f>IF(OR(H$1=":=",$A494=";"),"",INDEX('Main Template'!$J$22:$AN$505,Vacay_Template!$A494,Vacay_Template!H$1))</f>
        <v>0</v>
      </c>
      <c r="I494">
        <f>IF(OR(I$1=":=",$A494=";"),"",INDEX('Main Template'!$J$22:$AN$505,Vacay_Template!$A494,Vacay_Template!I$1))</f>
        <v>0</v>
      </c>
      <c r="J494">
        <f>IF(OR(J$1=":=",$A494=";"),"",INDEX('Main Template'!$J$22:$AN$505,Vacay_Template!$A494,Vacay_Template!J$1))</f>
        <v>0</v>
      </c>
      <c r="K494">
        <f>IF(OR(K$1=":=",$A494=";"),"",INDEX('Main Template'!$J$22:$AN$505,Vacay_Template!$A494,Vacay_Template!K$1))</f>
        <v>0</v>
      </c>
      <c r="L494">
        <f>IF(OR(L$1=":=",$A494=";"),"",INDEX('Main Template'!$J$22:$AN$505,Vacay_Template!$A494,Vacay_Template!L$1))</f>
        <v>0</v>
      </c>
      <c r="M494">
        <f>IF(OR(M$1=":=",$A494=";"),"",INDEX('Main Template'!$J$22:$AN$505,Vacay_Template!$A494,Vacay_Template!M$1))</f>
        <v>0</v>
      </c>
      <c r="N494">
        <f>IF(OR(N$1=":=",$A494=";"),"",INDEX('Main Template'!$J$22:$AN$505,Vacay_Template!$A494,Vacay_Template!N$1))</f>
        <v>0</v>
      </c>
      <c r="O494">
        <f>IF(OR(O$1=":=",$A494=";"),"",INDEX('Main Template'!$J$22:$AN$505,Vacay_Template!$A494,Vacay_Template!O$1))</f>
        <v>0</v>
      </c>
      <c r="P494">
        <f>IF(OR(P$1=":=",$A494=";"),"",INDEX('Main Template'!$J$22:$AN$505,Vacay_Template!$A494,Vacay_Template!P$1))</f>
        <v>0</v>
      </c>
      <c r="Q494">
        <f>IF(OR(Q$1=":=",$A494=";"),"",INDEX('Main Template'!$J$22:$AN$505,Vacay_Template!$A494,Vacay_Template!Q$1))</f>
        <v>0</v>
      </c>
      <c r="R494">
        <f>IF(OR(R$1=":=",$A494=";"),"",INDEX('Main Template'!$J$22:$AN$505,Vacay_Template!$A494,Vacay_Template!R$1))</f>
        <v>0</v>
      </c>
      <c r="S494">
        <f>IF(OR(S$1=":=",$A494=";"),"",INDEX('Main Template'!$J$22:$AN$505,Vacay_Template!$A494,Vacay_Template!S$1))</f>
        <v>0</v>
      </c>
      <c r="T494">
        <f>IF(OR(T$1=":=",$A494=";"),"",INDEX('Main Template'!$J$22:$AN$505,Vacay_Template!$A494,Vacay_Template!T$1))</f>
        <v>0</v>
      </c>
      <c r="U494">
        <f>IF(OR(U$1=":=",$A494=";"),"",INDEX('Main Template'!$J$22:$AN$505,Vacay_Template!$A494,Vacay_Template!U$1))</f>
        <v>0</v>
      </c>
      <c r="V494">
        <f>IF(OR(V$1=":=",$A494=";"),"",INDEX('Main Template'!$J$22:$AN$505,Vacay_Template!$A494,Vacay_Template!V$1))</f>
        <v>0</v>
      </c>
      <c r="W494">
        <f>IF(OR(W$1=":=",$A494=";"),"",INDEX('Main Template'!$J$22:$AN$505,Vacay_Template!$A494,Vacay_Template!W$1))</f>
        <v>0</v>
      </c>
      <c r="X494">
        <f>IF(OR(X$1=":=",$A494=";"),"",INDEX('Main Template'!$J$22:$AN$505,Vacay_Template!$A494,Vacay_Template!X$1))</f>
        <v>0</v>
      </c>
      <c r="Y494">
        <f>IF(OR(Y$1=":=",$A494=";"),"",INDEX('Main Template'!$J$22:$AN$505,Vacay_Template!$A494,Vacay_Template!Y$1))</f>
        <v>0</v>
      </c>
      <c r="Z494">
        <f>IF(OR(Z$1=":=",$A494=";"),"",INDEX('Main Template'!$J$22:$AN$505,Vacay_Template!$A494,Vacay_Template!Z$1))</f>
        <v>0</v>
      </c>
      <c r="AA494">
        <f>IF(OR(AA$1=":=",$A494=";"),"",INDEX('Main Template'!$J$22:$AN$505,Vacay_Template!$A494,Vacay_Template!AA$1))</f>
        <v>0</v>
      </c>
      <c r="AB494">
        <f>IF(OR(AB$1=":=",$A494=";"),"",INDEX('Main Template'!$J$22:$AN$505,Vacay_Template!$A494,Vacay_Template!AB$1))</f>
        <v>0</v>
      </c>
      <c r="AC494">
        <f>IF(OR(AC$1=":=",$A494=";"),"",INDEX('Main Template'!$J$22:$AN$505,Vacay_Template!$A494,Vacay_Template!AC$1))</f>
        <v>0</v>
      </c>
      <c r="AD494">
        <f>IF(OR(AD$1=":=",$A494=";"),"",INDEX('Main Template'!$J$22:$AN$505,Vacay_Template!$A494,Vacay_Template!AD$1))</f>
        <v>0</v>
      </c>
      <c r="AE494" t="str">
        <f>IF(OR(AE$1=":=",$A494=";"),"",INDEX('Main Template'!$J$22:$AN$505,Vacay_Template!$A494,Vacay_Template!AE$1))</f>
        <v/>
      </c>
      <c r="AF494" t="e">
        <f>IF(OR(AF$1=":=",$A494=";"),"",INDEX('Main Template'!$J$22:$AN$505,Vacay_Template!$A494,Vacay_Template!AF$1))</f>
        <v>#VALUE!</v>
      </c>
    </row>
    <row r="495" spans="1:32">
      <c r="A495">
        <f>IF(A494=";","",IF('Main Template'!I515&lt;='Main Template'!$F$9,'Main Template'!I515,";"))</f>
        <v>0</v>
      </c>
      <c r="B495">
        <f>IF(OR(B$1=":=",$A495=";"),"",INDEX('Main Template'!$J$22:$AN$505,Vacay_Template!$A495,Vacay_Template!B$1))</f>
        <v>0</v>
      </c>
      <c r="C495">
        <f>IF(OR(C$1=":=",$A495=";"),"",INDEX('Main Template'!$J$22:$AN$505,Vacay_Template!$A495,Vacay_Template!C$1))</f>
        <v>0</v>
      </c>
      <c r="D495">
        <f>IF(OR(D$1=":=",$A495=";"),"",INDEX('Main Template'!$J$22:$AN$505,Vacay_Template!$A495,Vacay_Template!D$1))</f>
        <v>0</v>
      </c>
      <c r="E495">
        <f>IF(OR(E$1=":=",$A495=";"),"",INDEX('Main Template'!$J$22:$AN$505,Vacay_Template!$A495,Vacay_Template!E$1))</f>
        <v>0</v>
      </c>
      <c r="F495">
        <f>IF(OR(F$1=":=",$A495=";"),"",INDEX('Main Template'!$J$22:$AN$505,Vacay_Template!$A495,Vacay_Template!F$1))</f>
        <v>0</v>
      </c>
      <c r="G495">
        <f>IF(OR(G$1=":=",$A495=";"),"",INDEX('Main Template'!$J$22:$AN$505,Vacay_Template!$A495,Vacay_Template!G$1))</f>
        <v>0</v>
      </c>
      <c r="H495">
        <f>IF(OR(H$1=":=",$A495=";"),"",INDEX('Main Template'!$J$22:$AN$505,Vacay_Template!$A495,Vacay_Template!H$1))</f>
        <v>0</v>
      </c>
      <c r="I495">
        <f>IF(OR(I$1=":=",$A495=";"),"",INDEX('Main Template'!$J$22:$AN$505,Vacay_Template!$A495,Vacay_Template!I$1))</f>
        <v>0</v>
      </c>
      <c r="J495">
        <f>IF(OR(J$1=":=",$A495=";"),"",INDEX('Main Template'!$J$22:$AN$505,Vacay_Template!$A495,Vacay_Template!J$1))</f>
        <v>0</v>
      </c>
      <c r="K495">
        <f>IF(OR(K$1=":=",$A495=";"),"",INDEX('Main Template'!$J$22:$AN$505,Vacay_Template!$A495,Vacay_Template!K$1))</f>
        <v>0</v>
      </c>
      <c r="L495">
        <f>IF(OR(L$1=":=",$A495=";"),"",INDEX('Main Template'!$J$22:$AN$505,Vacay_Template!$A495,Vacay_Template!L$1))</f>
        <v>0</v>
      </c>
      <c r="M495">
        <f>IF(OR(M$1=":=",$A495=";"),"",INDEX('Main Template'!$J$22:$AN$505,Vacay_Template!$A495,Vacay_Template!M$1))</f>
        <v>0</v>
      </c>
      <c r="N495">
        <f>IF(OR(N$1=":=",$A495=";"),"",INDEX('Main Template'!$J$22:$AN$505,Vacay_Template!$A495,Vacay_Template!N$1))</f>
        <v>0</v>
      </c>
      <c r="O495">
        <f>IF(OR(O$1=":=",$A495=";"),"",INDEX('Main Template'!$J$22:$AN$505,Vacay_Template!$A495,Vacay_Template!O$1))</f>
        <v>0</v>
      </c>
      <c r="P495">
        <f>IF(OR(P$1=":=",$A495=";"),"",INDEX('Main Template'!$J$22:$AN$505,Vacay_Template!$A495,Vacay_Template!P$1))</f>
        <v>0</v>
      </c>
      <c r="Q495">
        <f>IF(OR(Q$1=":=",$A495=";"),"",INDEX('Main Template'!$J$22:$AN$505,Vacay_Template!$A495,Vacay_Template!Q$1))</f>
        <v>0</v>
      </c>
      <c r="R495">
        <f>IF(OR(R$1=":=",$A495=";"),"",INDEX('Main Template'!$J$22:$AN$505,Vacay_Template!$A495,Vacay_Template!R$1))</f>
        <v>0</v>
      </c>
      <c r="S495">
        <f>IF(OR(S$1=":=",$A495=";"),"",INDEX('Main Template'!$J$22:$AN$505,Vacay_Template!$A495,Vacay_Template!S$1))</f>
        <v>0</v>
      </c>
      <c r="T495">
        <f>IF(OR(T$1=":=",$A495=";"),"",INDEX('Main Template'!$J$22:$AN$505,Vacay_Template!$A495,Vacay_Template!T$1))</f>
        <v>0</v>
      </c>
      <c r="U495">
        <f>IF(OR(U$1=":=",$A495=";"),"",INDEX('Main Template'!$J$22:$AN$505,Vacay_Template!$A495,Vacay_Template!U$1))</f>
        <v>0</v>
      </c>
      <c r="V495">
        <f>IF(OR(V$1=":=",$A495=";"),"",INDEX('Main Template'!$J$22:$AN$505,Vacay_Template!$A495,Vacay_Template!V$1))</f>
        <v>0</v>
      </c>
      <c r="W495">
        <f>IF(OR(W$1=":=",$A495=";"),"",INDEX('Main Template'!$J$22:$AN$505,Vacay_Template!$A495,Vacay_Template!W$1))</f>
        <v>0</v>
      </c>
      <c r="X495">
        <f>IF(OR(X$1=":=",$A495=";"),"",INDEX('Main Template'!$J$22:$AN$505,Vacay_Template!$A495,Vacay_Template!X$1))</f>
        <v>0</v>
      </c>
      <c r="Y495">
        <f>IF(OR(Y$1=":=",$A495=";"),"",INDEX('Main Template'!$J$22:$AN$505,Vacay_Template!$A495,Vacay_Template!Y$1))</f>
        <v>0</v>
      </c>
      <c r="Z495">
        <f>IF(OR(Z$1=":=",$A495=";"),"",INDEX('Main Template'!$J$22:$AN$505,Vacay_Template!$A495,Vacay_Template!Z$1))</f>
        <v>0</v>
      </c>
      <c r="AA495">
        <f>IF(OR(AA$1=":=",$A495=";"),"",INDEX('Main Template'!$J$22:$AN$505,Vacay_Template!$A495,Vacay_Template!AA$1))</f>
        <v>0</v>
      </c>
      <c r="AB495">
        <f>IF(OR(AB$1=":=",$A495=";"),"",INDEX('Main Template'!$J$22:$AN$505,Vacay_Template!$A495,Vacay_Template!AB$1))</f>
        <v>0</v>
      </c>
      <c r="AC495">
        <f>IF(OR(AC$1=":=",$A495=";"),"",INDEX('Main Template'!$J$22:$AN$505,Vacay_Template!$A495,Vacay_Template!AC$1))</f>
        <v>0</v>
      </c>
      <c r="AD495">
        <f>IF(OR(AD$1=":=",$A495=";"),"",INDEX('Main Template'!$J$22:$AN$505,Vacay_Template!$A495,Vacay_Template!AD$1))</f>
        <v>0</v>
      </c>
      <c r="AE495" t="str">
        <f>IF(OR(AE$1=":=",$A495=";"),"",INDEX('Main Template'!$J$22:$AN$505,Vacay_Template!$A495,Vacay_Template!AE$1))</f>
        <v/>
      </c>
      <c r="AF495" t="e">
        <f>IF(OR(AF$1=":=",$A495=";"),"",INDEX('Main Template'!$J$22:$AN$505,Vacay_Template!$A495,Vacay_Template!AF$1))</f>
        <v>#VALUE!</v>
      </c>
    </row>
    <row r="496" spans="1:32">
      <c r="A496">
        <f>IF(A495=";","",IF('Main Template'!I516&lt;='Main Template'!$F$9,'Main Template'!I516,";"))</f>
        <v>0</v>
      </c>
      <c r="B496">
        <f>IF(OR(B$1=":=",$A496=";"),"",INDEX('Main Template'!$J$22:$AN$505,Vacay_Template!$A496,Vacay_Template!B$1))</f>
        <v>0</v>
      </c>
      <c r="C496">
        <f>IF(OR(C$1=":=",$A496=";"),"",INDEX('Main Template'!$J$22:$AN$505,Vacay_Template!$A496,Vacay_Template!C$1))</f>
        <v>0</v>
      </c>
      <c r="D496">
        <f>IF(OR(D$1=":=",$A496=";"),"",INDEX('Main Template'!$J$22:$AN$505,Vacay_Template!$A496,Vacay_Template!D$1))</f>
        <v>0</v>
      </c>
      <c r="E496">
        <f>IF(OR(E$1=":=",$A496=";"),"",INDEX('Main Template'!$J$22:$AN$505,Vacay_Template!$A496,Vacay_Template!E$1))</f>
        <v>0</v>
      </c>
      <c r="F496">
        <f>IF(OR(F$1=":=",$A496=";"),"",INDEX('Main Template'!$J$22:$AN$505,Vacay_Template!$A496,Vacay_Template!F$1))</f>
        <v>0</v>
      </c>
      <c r="G496">
        <f>IF(OR(G$1=":=",$A496=";"),"",INDEX('Main Template'!$J$22:$AN$505,Vacay_Template!$A496,Vacay_Template!G$1))</f>
        <v>0</v>
      </c>
      <c r="H496">
        <f>IF(OR(H$1=":=",$A496=";"),"",INDEX('Main Template'!$J$22:$AN$505,Vacay_Template!$A496,Vacay_Template!H$1))</f>
        <v>0</v>
      </c>
      <c r="I496">
        <f>IF(OR(I$1=":=",$A496=";"),"",INDEX('Main Template'!$J$22:$AN$505,Vacay_Template!$A496,Vacay_Template!I$1))</f>
        <v>0</v>
      </c>
      <c r="J496">
        <f>IF(OR(J$1=":=",$A496=";"),"",INDEX('Main Template'!$J$22:$AN$505,Vacay_Template!$A496,Vacay_Template!J$1))</f>
        <v>0</v>
      </c>
      <c r="K496">
        <f>IF(OR(K$1=":=",$A496=";"),"",INDEX('Main Template'!$J$22:$AN$505,Vacay_Template!$A496,Vacay_Template!K$1))</f>
        <v>0</v>
      </c>
      <c r="L496">
        <f>IF(OR(L$1=":=",$A496=";"),"",INDEX('Main Template'!$J$22:$AN$505,Vacay_Template!$A496,Vacay_Template!L$1))</f>
        <v>0</v>
      </c>
      <c r="M496">
        <f>IF(OR(M$1=":=",$A496=";"),"",INDEX('Main Template'!$J$22:$AN$505,Vacay_Template!$A496,Vacay_Template!M$1))</f>
        <v>0</v>
      </c>
      <c r="N496">
        <f>IF(OR(N$1=":=",$A496=";"),"",INDEX('Main Template'!$J$22:$AN$505,Vacay_Template!$A496,Vacay_Template!N$1))</f>
        <v>0</v>
      </c>
      <c r="O496">
        <f>IF(OR(O$1=":=",$A496=";"),"",INDEX('Main Template'!$J$22:$AN$505,Vacay_Template!$A496,Vacay_Template!O$1))</f>
        <v>0</v>
      </c>
      <c r="P496">
        <f>IF(OR(P$1=":=",$A496=";"),"",INDEX('Main Template'!$J$22:$AN$505,Vacay_Template!$A496,Vacay_Template!P$1))</f>
        <v>0</v>
      </c>
      <c r="Q496">
        <f>IF(OR(Q$1=":=",$A496=";"),"",INDEX('Main Template'!$J$22:$AN$505,Vacay_Template!$A496,Vacay_Template!Q$1))</f>
        <v>0</v>
      </c>
      <c r="R496">
        <f>IF(OR(R$1=":=",$A496=";"),"",INDEX('Main Template'!$J$22:$AN$505,Vacay_Template!$A496,Vacay_Template!R$1))</f>
        <v>0</v>
      </c>
      <c r="S496">
        <f>IF(OR(S$1=":=",$A496=";"),"",INDEX('Main Template'!$J$22:$AN$505,Vacay_Template!$A496,Vacay_Template!S$1))</f>
        <v>0</v>
      </c>
      <c r="T496">
        <f>IF(OR(T$1=":=",$A496=";"),"",INDEX('Main Template'!$J$22:$AN$505,Vacay_Template!$A496,Vacay_Template!T$1))</f>
        <v>0</v>
      </c>
      <c r="U496">
        <f>IF(OR(U$1=":=",$A496=";"),"",INDEX('Main Template'!$J$22:$AN$505,Vacay_Template!$A496,Vacay_Template!U$1))</f>
        <v>0</v>
      </c>
      <c r="V496">
        <f>IF(OR(V$1=":=",$A496=";"),"",INDEX('Main Template'!$J$22:$AN$505,Vacay_Template!$A496,Vacay_Template!V$1))</f>
        <v>0</v>
      </c>
      <c r="W496">
        <f>IF(OR(W$1=":=",$A496=";"),"",INDEX('Main Template'!$J$22:$AN$505,Vacay_Template!$A496,Vacay_Template!W$1))</f>
        <v>0</v>
      </c>
      <c r="X496">
        <f>IF(OR(X$1=":=",$A496=";"),"",INDEX('Main Template'!$J$22:$AN$505,Vacay_Template!$A496,Vacay_Template!X$1))</f>
        <v>0</v>
      </c>
      <c r="Y496">
        <f>IF(OR(Y$1=":=",$A496=";"),"",INDEX('Main Template'!$J$22:$AN$505,Vacay_Template!$A496,Vacay_Template!Y$1))</f>
        <v>0</v>
      </c>
      <c r="Z496">
        <f>IF(OR(Z$1=":=",$A496=";"),"",INDEX('Main Template'!$J$22:$AN$505,Vacay_Template!$A496,Vacay_Template!Z$1))</f>
        <v>0</v>
      </c>
      <c r="AA496">
        <f>IF(OR(AA$1=":=",$A496=";"),"",INDEX('Main Template'!$J$22:$AN$505,Vacay_Template!$A496,Vacay_Template!AA$1))</f>
        <v>0</v>
      </c>
      <c r="AB496">
        <f>IF(OR(AB$1=":=",$A496=";"),"",INDEX('Main Template'!$J$22:$AN$505,Vacay_Template!$A496,Vacay_Template!AB$1))</f>
        <v>0</v>
      </c>
      <c r="AC496">
        <f>IF(OR(AC$1=":=",$A496=";"),"",INDEX('Main Template'!$J$22:$AN$505,Vacay_Template!$A496,Vacay_Template!AC$1))</f>
        <v>0</v>
      </c>
      <c r="AD496">
        <f>IF(OR(AD$1=":=",$A496=";"),"",INDEX('Main Template'!$J$22:$AN$505,Vacay_Template!$A496,Vacay_Template!AD$1))</f>
        <v>0</v>
      </c>
      <c r="AE496" t="str">
        <f>IF(OR(AE$1=":=",$A496=";"),"",INDEX('Main Template'!$J$22:$AN$505,Vacay_Template!$A496,Vacay_Template!AE$1))</f>
        <v/>
      </c>
      <c r="AF496" t="e">
        <f>IF(OR(AF$1=":=",$A496=";"),"",INDEX('Main Template'!$J$22:$AN$505,Vacay_Template!$A496,Vacay_Template!AF$1))</f>
        <v>#VALUE!</v>
      </c>
    </row>
    <row r="497" spans="1:32">
      <c r="A497">
        <f>IF(A496=";","",IF('Main Template'!I517&lt;='Main Template'!$F$9,'Main Template'!I517,";"))</f>
        <v>0</v>
      </c>
      <c r="B497">
        <f>IF(OR(B$1=":=",$A497=";"),"",INDEX('Main Template'!$J$22:$AN$505,Vacay_Template!$A497,Vacay_Template!B$1))</f>
        <v>0</v>
      </c>
      <c r="C497">
        <f>IF(OR(C$1=":=",$A497=";"),"",INDEX('Main Template'!$J$22:$AN$505,Vacay_Template!$A497,Vacay_Template!C$1))</f>
        <v>0</v>
      </c>
      <c r="D497">
        <f>IF(OR(D$1=":=",$A497=";"),"",INDEX('Main Template'!$J$22:$AN$505,Vacay_Template!$A497,Vacay_Template!D$1))</f>
        <v>0</v>
      </c>
      <c r="E497">
        <f>IF(OR(E$1=":=",$A497=";"),"",INDEX('Main Template'!$J$22:$AN$505,Vacay_Template!$A497,Vacay_Template!E$1))</f>
        <v>0</v>
      </c>
      <c r="F497">
        <f>IF(OR(F$1=":=",$A497=";"),"",INDEX('Main Template'!$J$22:$AN$505,Vacay_Template!$A497,Vacay_Template!F$1))</f>
        <v>0</v>
      </c>
      <c r="G497">
        <f>IF(OR(G$1=":=",$A497=";"),"",INDEX('Main Template'!$J$22:$AN$505,Vacay_Template!$A497,Vacay_Template!G$1))</f>
        <v>0</v>
      </c>
      <c r="H497">
        <f>IF(OR(H$1=":=",$A497=";"),"",INDEX('Main Template'!$J$22:$AN$505,Vacay_Template!$A497,Vacay_Template!H$1))</f>
        <v>0</v>
      </c>
      <c r="I497">
        <f>IF(OR(I$1=":=",$A497=";"),"",INDEX('Main Template'!$J$22:$AN$505,Vacay_Template!$A497,Vacay_Template!I$1))</f>
        <v>0</v>
      </c>
      <c r="J497">
        <f>IF(OR(J$1=":=",$A497=";"),"",INDEX('Main Template'!$J$22:$AN$505,Vacay_Template!$A497,Vacay_Template!J$1))</f>
        <v>0</v>
      </c>
      <c r="K497">
        <f>IF(OR(K$1=":=",$A497=";"),"",INDEX('Main Template'!$J$22:$AN$505,Vacay_Template!$A497,Vacay_Template!K$1))</f>
        <v>0</v>
      </c>
      <c r="L497">
        <f>IF(OR(L$1=":=",$A497=";"),"",INDEX('Main Template'!$J$22:$AN$505,Vacay_Template!$A497,Vacay_Template!L$1))</f>
        <v>0</v>
      </c>
      <c r="M497">
        <f>IF(OR(M$1=":=",$A497=";"),"",INDEX('Main Template'!$J$22:$AN$505,Vacay_Template!$A497,Vacay_Template!M$1))</f>
        <v>0</v>
      </c>
      <c r="N497">
        <f>IF(OR(N$1=":=",$A497=";"),"",INDEX('Main Template'!$J$22:$AN$505,Vacay_Template!$A497,Vacay_Template!N$1))</f>
        <v>0</v>
      </c>
      <c r="O497">
        <f>IF(OR(O$1=":=",$A497=";"),"",INDEX('Main Template'!$J$22:$AN$505,Vacay_Template!$A497,Vacay_Template!O$1))</f>
        <v>0</v>
      </c>
      <c r="P497">
        <f>IF(OR(P$1=":=",$A497=";"),"",INDEX('Main Template'!$J$22:$AN$505,Vacay_Template!$A497,Vacay_Template!P$1))</f>
        <v>0</v>
      </c>
      <c r="Q497">
        <f>IF(OR(Q$1=":=",$A497=";"),"",INDEX('Main Template'!$J$22:$AN$505,Vacay_Template!$A497,Vacay_Template!Q$1))</f>
        <v>0</v>
      </c>
      <c r="R497">
        <f>IF(OR(R$1=":=",$A497=";"),"",INDEX('Main Template'!$J$22:$AN$505,Vacay_Template!$A497,Vacay_Template!R$1))</f>
        <v>0</v>
      </c>
      <c r="S497">
        <f>IF(OR(S$1=":=",$A497=";"),"",INDEX('Main Template'!$J$22:$AN$505,Vacay_Template!$A497,Vacay_Template!S$1))</f>
        <v>0</v>
      </c>
      <c r="T497">
        <f>IF(OR(T$1=":=",$A497=";"),"",INDEX('Main Template'!$J$22:$AN$505,Vacay_Template!$A497,Vacay_Template!T$1))</f>
        <v>0</v>
      </c>
      <c r="U497">
        <f>IF(OR(U$1=":=",$A497=";"),"",INDEX('Main Template'!$J$22:$AN$505,Vacay_Template!$A497,Vacay_Template!U$1))</f>
        <v>0</v>
      </c>
      <c r="V497">
        <f>IF(OR(V$1=":=",$A497=";"),"",INDEX('Main Template'!$J$22:$AN$505,Vacay_Template!$A497,Vacay_Template!V$1))</f>
        <v>0</v>
      </c>
      <c r="W497">
        <f>IF(OR(W$1=":=",$A497=";"),"",INDEX('Main Template'!$J$22:$AN$505,Vacay_Template!$A497,Vacay_Template!W$1))</f>
        <v>0</v>
      </c>
      <c r="X497">
        <f>IF(OR(X$1=":=",$A497=";"),"",INDEX('Main Template'!$J$22:$AN$505,Vacay_Template!$A497,Vacay_Template!X$1))</f>
        <v>0</v>
      </c>
      <c r="Y497">
        <f>IF(OR(Y$1=":=",$A497=";"),"",INDEX('Main Template'!$J$22:$AN$505,Vacay_Template!$A497,Vacay_Template!Y$1))</f>
        <v>0</v>
      </c>
      <c r="Z497">
        <f>IF(OR(Z$1=":=",$A497=";"),"",INDEX('Main Template'!$J$22:$AN$505,Vacay_Template!$A497,Vacay_Template!Z$1))</f>
        <v>0</v>
      </c>
      <c r="AA497">
        <f>IF(OR(AA$1=":=",$A497=";"),"",INDEX('Main Template'!$J$22:$AN$505,Vacay_Template!$A497,Vacay_Template!AA$1))</f>
        <v>0</v>
      </c>
      <c r="AB497">
        <f>IF(OR(AB$1=":=",$A497=";"),"",INDEX('Main Template'!$J$22:$AN$505,Vacay_Template!$A497,Vacay_Template!AB$1))</f>
        <v>0</v>
      </c>
      <c r="AC497">
        <f>IF(OR(AC$1=":=",$A497=";"),"",INDEX('Main Template'!$J$22:$AN$505,Vacay_Template!$A497,Vacay_Template!AC$1))</f>
        <v>0</v>
      </c>
      <c r="AD497">
        <f>IF(OR(AD$1=":=",$A497=";"),"",INDEX('Main Template'!$J$22:$AN$505,Vacay_Template!$A497,Vacay_Template!AD$1))</f>
        <v>0</v>
      </c>
      <c r="AE497" t="str">
        <f>IF(OR(AE$1=":=",$A497=";"),"",INDEX('Main Template'!$J$22:$AN$505,Vacay_Template!$A497,Vacay_Template!AE$1))</f>
        <v/>
      </c>
      <c r="AF497" t="e">
        <f>IF(OR(AF$1=":=",$A497=";"),"",INDEX('Main Template'!$J$22:$AN$505,Vacay_Template!$A497,Vacay_Template!AF$1))</f>
        <v>#VALUE!</v>
      </c>
    </row>
    <row r="498" spans="1:32">
      <c r="A498">
        <f>IF(A497=";","",IF('Main Template'!I518&lt;='Main Template'!$F$9,'Main Template'!I518,";"))</f>
        <v>0</v>
      </c>
      <c r="B498">
        <f>IF(OR(B$1=":=",$A498=";"),"",INDEX('Main Template'!$J$22:$AN$505,Vacay_Template!$A498,Vacay_Template!B$1))</f>
        <v>0</v>
      </c>
      <c r="C498">
        <f>IF(OR(C$1=":=",$A498=";"),"",INDEX('Main Template'!$J$22:$AN$505,Vacay_Template!$A498,Vacay_Template!C$1))</f>
        <v>0</v>
      </c>
      <c r="D498">
        <f>IF(OR(D$1=":=",$A498=";"),"",INDEX('Main Template'!$J$22:$AN$505,Vacay_Template!$A498,Vacay_Template!D$1))</f>
        <v>0</v>
      </c>
      <c r="E498">
        <f>IF(OR(E$1=":=",$A498=";"),"",INDEX('Main Template'!$J$22:$AN$505,Vacay_Template!$A498,Vacay_Template!E$1))</f>
        <v>0</v>
      </c>
      <c r="F498">
        <f>IF(OR(F$1=":=",$A498=";"),"",INDEX('Main Template'!$J$22:$AN$505,Vacay_Template!$A498,Vacay_Template!F$1))</f>
        <v>0</v>
      </c>
      <c r="G498">
        <f>IF(OR(G$1=":=",$A498=";"),"",INDEX('Main Template'!$J$22:$AN$505,Vacay_Template!$A498,Vacay_Template!G$1))</f>
        <v>0</v>
      </c>
      <c r="H498">
        <f>IF(OR(H$1=":=",$A498=";"),"",INDEX('Main Template'!$J$22:$AN$505,Vacay_Template!$A498,Vacay_Template!H$1))</f>
        <v>0</v>
      </c>
      <c r="I498">
        <f>IF(OR(I$1=":=",$A498=";"),"",INDEX('Main Template'!$J$22:$AN$505,Vacay_Template!$A498,Vacay_Template!I$1))</f>
        <v>0</v>
      </c>
      <c r="J498">
        <f>IF(OR(J$1=":=",$A498=";"),"",INDEX('Main Template'!$J$22:$AN$505,Vacay_Template!$A498,Vacay_Template!J$1))</f>
        <v>0</v>
      </c>
      <c r="K498">
        <f>IF(OR(K$1=":=",$A498=";"),"",INDEX('Main Template'!$J$22:$AN$505,Vacay_Template!$A498,Vacay_Template!K$1))</f>
        <v>0</v>
      </c>
      <c r="L498">
        <f>IF(OR(L$1=":=",$A498=";"),"",INDEX('Main Template'!$J$22:$AN$505,Vacay_Template!$A498,Vacay_Template!L$1))</f>
        <v>0</v>
      </c>
      <c r="M498">
        <f>IF(OR(M$1=":=",$A498=";"),"",INDEX('Main Template'!$J$22:$AN$505,Vacay_Template!$A498,Vacay_Template!M$1))</f>
        <v>0</v>
      </c>
      <c r="N498">
        <f>IF(OR(N$1=":=",$A498=";"),"",INDEX('Main Template'!$J$22:$AN$505,Vacay_Template!$A498,Vacay_Template!N$1))</f>
        <v>0</v>
      </c>
      <c r="O498">
        <f>IF(OR(O$1=":=",$A498=";"),"",INDEX('Main Template'!$J$22:$AN$505,Vacay_Template!$A498,Vacay_Template!O$1))</f>
        <v>0</v>
      </c>
      <c r="P498">
        <f>IF(OR(P$1=":=",$A498=";"),"",INDEX('Main Template'!$J$22:$AN$505,Vacay_Template!$A498,Vacay_Template!P$1))</f>
        <v>0</v>
      </c>
      <c r="Q498">
        <f>IF(OR(Q$1=":=",$A498=";"),"",INDEX('Main Template'!$J$22:$AN$505,Vacay_Template!$A498,Vacay_Template!Q$1))</f>
        <v>0</v>
      </c>
      <c r="R498">
        <f>IF(OR(R$1=":=",$A498=";"),"",INDEX('Main Template'!$J$22:$AN$505,Vacay_Template!$A498,Vacay_Template!R$1))</f>
        <v>0</v>
      </c>
      <c r="S498">
        <f>IF(OR(S$1=":=",$A498=";"),"",INDEX('Main Template'!$J$22:$AN$505,Vacay_Template!$A498,Vacay_Template!S$1))</f>
        <v>0</v>
      </c>
      <c r="T498">
        <f>IF(OR(T$1=":=",$A498=";"),"",INDEX('Main Template'!$J$22:$AN$505,Vacay_Template!$A498,Vacay_Template!T$1))</f>
        <v>0</v>
      </c>
      <c r="U498">
        <f>IF(OR(U$1=":=",$A498=";"),"",INDEX('Main Template'!$J$22:$AN$505,Vacay_Template!$A498,Vacay_Template!U$1))</f>
        <v>0</v>
      </c>
      <c r="V498">
        <f>IF(OR(V$1=":=",$A498=";"),"",INDEX('Main Template'!$J$22:$AN$505,Vacay_Template!$A498,Vacay_Template!V$1))</f>
        <v>0</v>
      </c>
      <c r="W498">
        <f>IF(OR(W$1=":=",$A498=";"),"",INDEX('Main Template'!$J$22:$AN$505,Vacay_Template!$A498,Vacay_Template!W$1))</f>
        <v>0</v>
      </c>
      <c r="X498">
        <f>IF(OR(X$1=":=",$A498=";"),"",INDEX('Main Template'!$J$22:$AN$505,Vacay_Template!$A498,Vacay_Template!X$1))</f>
        <v>0</v>
      </c>
      <c r="Y498">
        <f>IF(OR(Y$1=":=",$A498=";"),"",INDEX('Main Template'!$J$22:$AN$505,Vacay_Template!$A498,Vacay_Template!Y$1))</f>
        <v>0</v>
      </c>
      <c r="Z498">
        <f>IF(OR(Z$1=":=",$A498=";"),"",INDEX('Main Template'!$J$22:$AN$505,Vacay_Template!$A498,Vacay_Template!Z$1))</f>
        <v>0</v>
      </c>
      <c r="AA498">
        <f>IF(OR(AA$1=":=",$A498=";"),"",INDEX('Main Template'!$J$22:$AN$505,Vacay_Template!$A498,Vacay_Template!AA$1))</f>
        <v>0</v>
      </c>
      <c r="AB498">
        <f>IF(OR(AB$1=":=",$A498=";"),"",INDEX('Main Template'!$J$22:$AN$505,Vacay_Template!$A498,Vacay_Template!AB$1))</f>
        <v>0</v>
      </c>
      <c r="AC498">
        <f>IF(OR(AC$1=":=",$A498=";"),"",INDEX('Main Template'!$J$22:$AN$505,Vacay_Template!$A498,Vacay_Template!AC$1))</f>
        <v>0</v>
      </c>
      <c r="AD498">
        <f>IF(OR(AD$1=":=",$A498=";"),"",INDEX('Main Template'!$J$22:$AN$505,Vacay_Template!$A498,Vacay_Template!AD$1))</f>
        <v>0</v>
      </c>
      <c r="AE498" t="str">
        <f>IF(OR(AE$1=":=",$A498=";"),"",INDEX('Main Template'!$J$22:$AN$505,Vacay_Template!$A498,Vacay_Template!AE$1))</f>
        <v/>
      </c>
      <c r="AF498" t="e">
        <f>IF(OR(AF$1=":=",$A498=";"),"",INDEX('Main Template'!$J$22:$AN$505,Vacay_Template!$A498,Vacay_Template!AF$1))</f>
        <v>#VALUE!</v>
      </c>
    </row>
    <row r="499" spans="1:32">
      <c r="A499">
        <f>IF(A498=";","",IF('Main Template'!I519&lt;='Main Template'!$F$9,'Main Template'!I519,";"))</f>
        <v>0</v>
      </c>
      <c r="B499">
        <f>IF(OR(B$1=":=",$A499=";"),"",INDEX('Main Template'!$J$22:$AN$505,Vacay_Template!$A499,Vacay_Template!B$1))</f>
        <v>0</v>
      </c>
      <c r="C499">
        <f>IF(OR(C$1=":=",$A499=";"),"",INDEX('Main Template'!$J$22:$AN$505,Vacay_Template!$A499,Vacay_Template!C$1))</f>
        <v>0</v>
      </c>
      <c r="D499">
        <f>IF(OR(D$1=":=",$A499=";"),"",INDEX('Main Template'!$J$22:$AN$505,Vacay_Template!$A499,Vacay_Template!D$1))</f>
        <v>0</v>
      </c>
      <c r="E499">
        <f>IF(OR(E$1=":=",$A499=";"),"",INDEX('Main Template'!$J$22:$AN$505,Vacay_Template!$A499,Vacay_Template!E$1))</f>
        <v>0</v>
      </c>
      <c r="F499">
        <f>IF(OR(F$1=":=",$A499=";"),"",INDEX('Main Template'!$J$22:$AN$505,Vacay_Template!$A499,Vacay_Template!F$1))</f>
        <v>0</v>
      </c>
      <c r="G499">
        <f>IF(OR(G$1=":=",$A499=";"),"",INDEX('Main Template'!$J$22:$AN$505,Vacay_Template!$A499,Vacay_Template!G$1))</f>
        <v>0</v>
      </c>
      <c r="H499">
        <f>IF(OR(H$1=":=",$A499=";"),"",INDEX('Main Template'!$J$22:$AN$505,Vacay_Template!$A499,Vacay_Template!H$1))</f>
        <v>0</v>
      </c>
      <c r="I499">
        <f>IF(OR(I$1=":=",$A499=";"),"",INDEX('Main Template'!$J$22:$AN$505,Vacay_Template!$A499,Vacay_Template!I$1))</f>
        <v>0</v>
      </c>
      <c r="J499">
        <f>IF(OR(J$1=":=",$A499=";"),"",INDEX('Main Template'!$J$22:$AN$505,Vacay_Template!$A499,Vacay_Template!J$1))</f>
        <v>0</v>
      </c>
      <c r="K499">
        <f>IF(OR(K$1=":=",$A499=";"),"",INDEX('Main Template'!$J$22:$AN$505,Vacay_Template!$A499,Vacay_Template!K$1))</f>
        <v>0</v>
      </c>
      <c r="L499">
        <f>IF(OR(L$1=":=",$A499=";"),"",INDEX('Main Template'!$J$22:$AN$505,Vacay_Template!$A499,Vacay_Template!L$1))</f>
        <v>0</v>
      </c>
      <c r="M499">
        <f>IF(OR(M$1=":=",$A499=";"),"",INDEX('Main Template'!$J$22:$AN$505,Vacay_Template!$A499,Vacay_Template!M$1))</f>
        <v>0</v>
      </c>
      <c r="N499">
        <f>IF(OR(N$1=":=",$A499=";"),"",INDEX('Main Template'!$J$22:$AN$505,Vacay_Template!$A499,Vacay_Template!N$1))</f>
        <v>0</v>
      </c>
      <c r="O499">
        <f>IF(OR(O$1=":=",$A499=";"),"",INDEX('Main Template'!$J$22:$AN$505,Vacay_Template!$A499,Vacay_Template!O$1))</f>
        <v>0</v>
      </c>
      <c r="P499">
        <f>IF(OR(P$1=":=",$A499=";"),"",INDEX('Main Template'!$J$22:$AN$505,Vacay_Template!$A499,Vacay_Template!P$1))</f>
        <v>0</v>
      </c>
      <c r="Q499">
        <f>IF(OR(Q$1=":=",$A499=";"),"",INDEX('Main Template'!$J$22:$AN$505,Vacay_Template!$A499,Vacay_Template!Q$1))</f>
        <v>0</v>
      </c>
      <c r="R499">
        <f>IF(OR(R$1=":=",$A499=";"),"",INDEX('Main Template'!$J$22:$AN$505,Vacay_Template!$A499,Vacay_Template!R$1))</f>
        <v>0</v>
      </c>
      <c r="S499">
        <f>IF(OR(S$1=":=",$A499=";"),"",INDEX('Main Template'!$J$22:$AN$505,Vacay_Template!$A499,Vacay_Template!S$1))</f>
        <v>0</v>
      </c>
      <c r="T499">
        <f>IF(OR(T$1=":=",$A499=";"),"",INDEX('Main Template'!$J$22:$AN$505,Vacay_Template!$A499,Vacay_Template!T$1))</f>
        <v>0</v>
      </c>
      <c r="U499">
        <f>IF(OR(U$1=":=",$A499=";"),"",INDEX('Main Template'!$J$22:$AN$505,Vacay_Template!$A499,Vacay_Template!U$1))</f>
        <v>0</v>
      </c>
      <c r="V499">
        <f>IF(OR(V$1=":=",$A499=";"),"",INDEX('Main Template'!$J$22:$AN$505,Vacay_Template!$A499,Vacay_Template!V$1))</f>
        <v>0</v>
      </c>
      <c r="W499">
        <f>IF(OR(W$1=":=",$A499=";"),"",INDEX('Main Template'!$J$22:$AN$505,Vacay_Template!$A499,Vacay_Template!W$1))</f>
        <v>0</v>
      </c>
      <c r="X499">
        <f>IF(OR(X$1=":=",$A499=";"),"",INDEX('Main Template'!$J$22:$AN$505,Vacay_Template!$A499,Vacay_Template!X$1))</f>
        <v>0</v>
      </c>
      <c r="Y499">
        <f>IF(OR(Y$1=":=",$A499=";"),"",INDEX('Main Template'!$J$22:$AN$505,Vacay_Template!$A499,Vacay_Template!Y$1))</f>
        <v>0</v>
      </c>
      <c r="Z499">
        <f>IF(OR(Z$1=":=",$A499=";"),"",INDEX('Main Template'!$J$22:$AN$505,Vacay_Template!$A499,Vacay_Template!Z$1))</f>
        <v>0</v>
      </c>
      <c r="AA499">
        <f>IF(OR(AA$1=":=",$A499=";"),"",INDEX('Main Template'!$J$22:$AN$505,Vacay_Template!$A499,Vacay_Template!AA$1))</f>
        <v>0</v>
      </c>
      <c r="AB499">
        <f>IF(OR(AB$1=":=",$A499=";"),"",INDEX('Main Template'!$J$22:$AN$505,Vacay_Template!$A499,Vacay_Template!AB$1))</f>
        <v>0</v>
      </c>
      <c r="AC499">
        <f>IF(OR(AC$1=":=",$A499=";"),"",INDEX('Main Template'!$J$22:$AN$505,Vacay_Template!$A499,Vacay_Template!AC$1))</f>
        <v>0</v>
      </c>
      <c r="AD499">
        <f>IF(OR(AD$1=":=",$A499=";"),"",INDEX('Main Template'!$J$22:$AN$505,Vacay_Template!$A499,Vacay_Template!AD$1))</f>
        <v>0</v>
      </c>
      <c r="AE499" t="str">
        <f>IF(OR(AE$1=":=",$A499=";"),"",INDEX('Main Template'!$J$22:$AN$505,Vacay_Template!$A499,Vacay_Template!AE$1))</f>
        <v/>
      </c>
      <c r="AF499" t="e">
        <f>IF(OR(AF$1=":=",$A499=";"),"",INDEX('Main Template'!$J$22:$AN$505,Vacay_Template!$A499,Vacay_Template!AF$1))</f>
        <v>#VALUE!</v>
      </c>
    </row>
    <row r="500" spans="1:32">
      <c r="A500">
        <f>IF(A499=";","",IF('Main Template'!I520&lt;='Main Template'!$F$9,'Main Template'!I520,";"))</f>
        <v>0</v>
      </c>
      <c r="B500">
        <f>IF(OR(B$1=":=",$A500=";"),"",INDEX('Main Template'!$J$22:$AN$505,Vacay_Template!$A500,Vacay_Template!B$1))</f>
        <v>0</v>
      </c>
      <c r="C500">
        <f>IF(OR(C$1=":=",$A500=";"),"",INDEX('Main Template'!$J$22:$AN$505,Vacay_Template!$A500,Vacay_Template!C$1))</f>
        <v>0</v>
      </c>
      <c r="D500">
        <f>IF(OR(D$1=":=",$A500=";"),"",INDEX('Main Template'!$J$22:$AN$505,Vacay_Template!$A500,Vacay_Template!D$1))</f>
        <v>0</v>
      </c>
      <c r="E500">
        <f>IF(OR(E$1=":=",$A500=";"),"",INDEX('Main Template'!$J$22:$AN$505,Vacay_Template!$A500,Vacay_Template!E$1))</f>
        <v>0</v>
      </c>
      <c r="F500">
        <f>IF(OR(F$1=":=",$A500=";"),"",INDEX('Main Template'!$J$22:$AN$505,Vacay_Template!$A500,Vacay_Template!F$1))</f>
        <v>0</v>
      </c>
      <c r="G500">
        <f>IF(OR(G$1=":=",$A500=";"),"",INDEX('Main Template'!$J$22:$AN$505,Vacay_Template!$A500,Vacay_Template!G$1))</f>
        <v>0</v>
      </c>
      <c r="H500">
        <f>IF(OR(H$1=":=",$A500=";"),"",INDEX('Main Template'!$J$22:$AN$505,Vacay_Template!$A500,Vacay_Template!H$1))</f>
        <v>0</v>
      </c>
      <c r="I500">
        <f>IF(OR(I$1=":=",$A500=";"),"",INDEX('Main Template'!$J$22:$AN$505,Vacay_Template!$A500,Vacay_Template!I$1))</f>
        <v>0</v>
      </c>
      <c r="J500">
        <f>IF(OR(J$1=":=",$A500=";"),"",INDEX('Main Template'!$J$22:$AN$505,Vacay_Template!$A500,Vacay_Template!J$1))</f>
        <v>0</v>
      </c>
      <c r="K500">
        <f>IF(OR(K$1=":=",$A500=";"),"",INDEX('Main Template'!$J$22:$AN$505,Vacay_Template!$A500,Vacay_Template!K$1))</f>
        <v>0</v>
      </c>
      <c r="L500">
        <f>IF(OR(L$1=":=",$A500=";"),"",INDEX('Main Template'!$J$22:$AN$505,Vacay_Template!$A500,Vacay_Template!L$1))</f>
        <v>0</v>
      </c>
      <c r="M500">
        <f>IF(OR(M$1=":=",$A500=";"),"",INDEX('Main Template'!$J$22:$AN$505,Vacay_Template!$A500,Vacay_Template!M$1))</f>
        <v>0</v>
      </c>
      <c r="N500">
        <f>IF(OR(N$1=":=",$A500=";"),"",INDEX('Main Template'!$J$22:$AN$505,Vacay_Template!$A500,Vacay_Template!N$1))</f>
        <v>0</v>
      </c>
      <c r="O500">
        <f>IF(OR(O$1=":=",$A500=";"),"",INDEX('Main Template'!$J$22:$AN$505,Vacay_Template!$A500,Vacay_Template!O$1))</f>
        <v>0</v>
      </c>
      <c r="P500">
        <f>IF(OR(P$1=":=",$A500=";"),"",INDEX('Main Template'!$J$22:$AN$505,Vacay_Template!$A500,Vacay_Template!P$1))</f>
        <v>0</v>
      </c>
      <c r="Q500">
        <f>IF(OR(Q$1=":=",$A500=";"),"",INDEX('Main Template'!$J$22:$AN$505,Vacay_Template!$A500,Vacay_Template!Q$1))</f>
        <v>0</v>
      </c>
      <c r="R500">
        <f>IF(OR(R$1=":=",$A500=";"),"",INDEX('Main Template'!$J$22:$AN$505,Vacay_Template!$A500,Vacay_Template!R$1))</f>
        <v>0</v>
      </c>
      <c r="S500">
        <f>IF(OR(S$1=":=",$A500=";"),"",INDEX('Main Template'!$J$22:$AN$505,Vacay_Template!$A500,Vacay_Template!S$1))</f>
        <v>0</v>
      </c>
      <c r="T500">
        <f>IF(OR(T$1=":=",$A500=";"),"",INDEX('Main Template'!$J$22:$AN$505,Vacay_Template!$A500,Vacay_Template!T$1))</f>
        <v>0</v>
      </c>
      <c r="U500">
        <f>IF(OR(U$1=":=",$A500=";"),"",INDEX('Main Template'!$J$22:$AN$505,Vacay_Template!$A500,Vacay_Template!U$1))</f>
        <v>0</v>
      </c>
      <c r="V500">
        <f>IF(OR(V$1=":=",$A500=";"),"",INDEX('Main Template'!$J$22:$AN$505,Vacay_Template!$A500,Vacay_Template!V$1))</f>
        <v>0</v>
      </c>
      <c r="W500">
        <f>IF(OR(W$1=":=",$A500=";"),"",INDEX('Main Template'!$J$22:$AN$505,Vacay_Template!$A500,Vacay_Template!W$1))</f>
        <v>0</v>
      </c>
      <c r="X500">
        <f>IF(OR(X$1=":=",$A500=";"),"",INDEX('Main Template'!$J$22:$AN$505,Vacay_Template!$A500,Vacay_Template!X$1))</f>
        <v>0</v>
      </c>
      <c r="Y500">
        <f>IF(OR(Y$1=":=",$A500=";"),"",INDEX('Main Template'!$J$22:$AN$505,Vacay_Template!$A500,Vacay_Template!Y$1))</f>
        <v>0</v>
      </c>
      <c r="Z500">
        <f>IF(OR(Z$1=":=",$A500=";"),"",INDEX('Main Template'!$J$22:$AN$505,Vacay_Template!$A500,Vacay_Template!Z$1))</f>
        <v>0</v>
      </c>
      <c r="AA500">
        <f>IF(OR(AA$1=":=",$A500=";"),"",INDEX('Main Template'!$J$22:$AN$505,Vacay_Template!$A500,Vacay_Template!AA$1))</f>
        <v>0</v>
      </c>
      <c r="AB500">
        <f>IF(OR(AB$1=":=",$A500=";"),"",INDEX('Main Template'!$J$22:$AN$505,Vacay_Template!$A500,Vacay_Template!AB$1))</f>
        <v>0</v>
      </c>
      <c r="AC500">
        <f>IF(OR(AC$1=":=",$A500=";"),"",INDEX('Main Template'!$J$22:$AN$505,Vacay_Template!$A500,Vacay_Template!AC$1))</f>
        <v>0</v>
      </c>
      <c r="AD500">
        <f>IF(OR(AD$1=":=",$A500=";"),"",INDEX('Main Template'!$J$22:$AN$505,Vacay_Template!$A500,Vacay_Template!AD$1))</f>
        <v>0</v>
      </c>
      <c r="AE500" t="str">
        <f>IF(OR(AE$1=":=",$A500=";"),"",INDEX('Main Template'!$J$22:$AN$505,Vacay_Template!$A500,Vacay_Template!AE$1))</f>
        <v/>
      </c>
      <c r="AF500" t="e">
        <f>IF(OR(AF$1=":=",$A500=";"),"",INDEX('Main Template'!$J$22:$AN$505,Vacay_Template!$A500,Vacay_Template!AF$1))</f>
        <v>#VALUE!</v>
      </c>
    </row>
    <row r="501" spans="1:32">
      <c r="B501">
        <f>IF(OR(B$1=":=",$A501=";"),"",INDEX('Main Template'!$J$22:$AN$505,Vacay_Template!$A501,Vacay_Template!B$1))</f>
        <v>0</v>
      </c>
      <c r="C501">
        <f>IF(OR(C$1=":=",$A501=";"),"",INDEX('Main Template'!$J$22:$AN$505,Vacay_Template!$A501,Vacay_Template!C$1))</f>
        <v>0</v>
      </c>
      <c r="D501">
        <f>IF(OR(D$1=":=",$A501=";"),"",INDEX('Main Template'!$J$22:$AN$505,Vacay_Template!$A501,Vacay_Template!D$1))</f>
        <v>0</v>
      </c>
      <c r="E501">
        <f>IF(OR(E$1=":=",$A501=";"),"",INDEX('Main Template'!$J$22:$AN$505,Vacay_Template!$A501,Vacay_Template!E$1))</f>
        <v>0</v>
      </c>
      <c r="F501">
        <f>IF(OR(F$1=":=",$A501=";"),"",INDEX('Main Template'!$J$22:$AN$505,Vacay_Template!$A501,Vacay_Template!F$1))</f>
        <v>0</v>
      </c>
      <c r="G501">
        <f>IF(OR(G$1=":=",$A501=";"),"",INDEX('Main Template'!$J$22:$AN$505,Vacay_Template!$A501,Vacay_Template!G$1))</f>
        <v>0</v>
      </c>
      <c r="H501">
        <f>IF(OR(H$1=":=",$A501=";"),"",INDEX('Main Template'!$J$22:$AN$505,Vacay_Template!$A501,Vacay_Template!H$1))</f>
        <v>0</v>
      </c>
      <c r="I501">
        <f>IF(OR(I$1=":=",$A501=";"),"",INDEX('Main Template'!$J$22:$AN$505,Vacay_Template!$A501,Vacay_Template!I$1))</f>
        <v>0</v>
      </c>
      <c r="J501">
        <f>IF(OR(J$1=":=",$A501=";"),"",INDEX('Main Template'!$J$22:$AN$505,Vacay_Template!$A501,Vacay_Template!J$1))</f>
        <v>0</v>
      </c>
      <c r="K501">
        <f>IF(OR(K$1=":=",$A501=";"),"",INDEX('Main Template'!$J$22:$AN$505,Vacay_Template!$A501,Vacay_Template!K$1))</f>
        <v>0</v>
      </c>
      <c r="L501">
        <f>IF(OR(L$1=":=",$A501=";"),"",INDEX('Main Template'!$J$22:$AN$505,Vacay_Template!$A501,Vacay_Template!L$1))</f>
        <v>0</v>
      </c>
      <c r="M501">
        <f>IF(OR(M$1=":=",$A501=";"),"",INDEX('Main Template'!$J$22:$AN$505,Vacay_Template!$A501,Vacay_Template!M$1))</f>
        <v>0</v>
      </c>
      <c r="N501">
        <f>IF(OR(N$1=":=",$A501=";"),"",INDEX('Main Template'!$J$22:$AN$505,Vacay_Template!$A501,Vacay_Template!N$1))</f>
        <v>0</v>
      </c>
      <c r="O501">
        <f>IF(OR(O$1=":=",$A501=";"),"",INDEX('Main Template'!$J$22:$AN$505,Vacay_Template!$A501,Vacay_Template!O$1))</f>
        <v>0</v>
      </c>
      <c r="P501">
        <f>IF(OR(P$1=":=",$A501=";"),"",INDEX('Main Template'!$J$22:$AN$505,Vacay_Template!$A501,Vacay_Template!P$1))</f>
        <v>0</v>
      </c>
      <c r="Q501">
        <f>IF(OR(Q$1=":=",$A501=";"),"",INDEX('Main Template'!$J$22:$AN$505,Vacay_Template!$A501,Vacay_Template!Q$1))</f>
        <v>0</v>
      </c>
      <c r="R501">
        <f>IF(OR(R$1=":=",$A501=";"),"",INDEX('Main Template'!$J$22:$AN$505,Vacay_Template!$A501,Vacay_Template!R$1))</f>
        <v>0</v>
      </c>
      <c r="S501">
        <f>IF(OR(S$1=":=",$A501=";"),"",INDEX('Main Template'!$J$22:$AN$505,Vacay_Template!$A501,Vacay_Template!S$1))</f>
        <v>0</v>
      </c>
      <c r="T501">
        <f>IF(OR(T$1=":=",$A501=";"),"",INDEX('Main Template'!$J$22:$AN$505,Vacay_Template!$A501,Vacay_Template!T$1))</f>
        <v>0</v>
      </c>
      <c r="U501">
        <f>IF(OR(U$1=":=",$A501=";"),"",INDEX('Main Template'!$J$22:$AN$505,Vacay_Template!$A501,Vacay_Template!U$1))</f>
        <v>0</v>
      </c>
      <c r="V501">
        <f>IF(OR(V$1=":=",$A501=";"),"",INDEX('Main Template'!$J$22:$AN$505,Vacay_Template!$A501,Vacay_Template!V$1))</f>
        <v>0</v>
      </c>
      <c r="W501">
        <f>IF(OR(W$1=":=",$A501=";"),"",INDEX('Main Template'!$J$22:$AN$505,Vacay_Template!$A501,Vacay_Template!W$1))</f>
        <v>0</v>
      </c>
      <c r="X501">
        <f>IF(OR(X$1=":=",$A501=";"),"",INDEX('Main Template'!$J$22:$AN$505,Vacay_Template!$A501,Vacay_Template!X$1))</f>
        <v>0</v>
      </c>
      <c r="Y501">
        <f>IF(OR(Y$1=":=",$A501=";"),"",INDEX('Main Template'!$J$22:$AN$505,Vacay_Template!$A501,Vacay_Template!Y$1))</f>
        <v>0</v>
      </c>
      <c r="Z501">
        <f>IF(OR(Z$1=":=",$A501=";"),"",INDEX('Main Template'!$J$22:$AN$505,Vacay_Template!$A501,Vacay_Template!Z$1))</f>
        <v>0</v>
      </c>
      <c r="AA501">
        <f>IF(OR(AA$1=":=",$A501=";"),"",INDEX('Main Template'!$J$22:$AN$505,Vacay_Template!$A501,Vacay_Template!AA$1))</f>
        <v>0</v>
      </c>
      <c r="AB501">
        <f>IF(OR(AB$1=":=",$A501=";"),"",INDEX('Main Template'!$J$22:$AN$505,Vacay_Template!$A501,Vacay_Template!AB$1))</f>
        <v>0</v>
      </c>
      <c r="AC501">
        <f>IF(OR(AC$1=":=",$A501=";"),"",INDEX('Main Template'!$J$22:$AN$505,Vacay_Template!$A501,Vacay_Template!AC$1))</f>
        <v>0</v>
      </c>
      <c r="AD501">
        <f>IF(OR(AD$1=":=",$A501=";"),"",INDEX('Main Template'!$J$22:$AN$505,Vacay_Template!$A501,Vacay_Template!AD$1))</f>
        <v>0</v>
      </c>
      <c r="AE501" t="str">
        <f>IF(OR(AE$1=":=",$A501=";"),"",INDEX('Main Template'!$J$22:$AN$505,Vacay_Template!$A501,Vacay_Template!AE$1))</f>
        <v/>
      </c>
      <c r="AF501" t="e">
        <f>IF(OR(AF$1=":=",$A501=";"),"",INDEX('Main Template'!$J$22:$AN$505,Vacay_Template!$A501,Vacay_Template!AF$1))</f>
        <v>#VALUE!</v>
      </c>
    </row>
    <row r="502" spans="1:32">
      <c r="B502">
        <f>IF(OR(B$1=":=",$A502=";"),"",INDEX('Main Template'!$J$22:$AN$505,Vacay_Template!$A502,Vacay_Template!B$1))</f>
        <v>0</v>
      </c>
      <c r="C502">
        <f>IF(OR(C$1=":=",$A502=";"),"",INDEX('Main Template'!$J$22:$AN$505,Vacay_Template!$A502,Vacay_Template!C$1))</f>
        <v>0</v>
      </c>
      <c r="D502">
        <f>IF(OR(D$1=":=",$A502=";"),"",INDEX('Main Template'!$J$22:$AN$505,Vacay_Template!$A502,Vacay_Template!D$1))</f>
        <v>0</v>
      </c>
      <c r="E502">
        <f>IF(OR(E$1=":=",$A502=";"),"",INDEX('Main Template'!$J$22:$AN$505,Vacay_Template!$A502,Vacay_Template!E$1))</f>
        <v>0</v>
      </c>
      <c r="F502">
        <f>IF(OR(F$1=":=",$A502=";"),"",INDEX('Main Template'!$J$22:$AN$505,Vacay_Template!$A502,Vacay_Template!F$1))</f>
        <v>0</v>
      </c>
      <c r="G502">
        <f>IF(OR(G$1=":=",$A502=";"),"",INDEX('Main Template'!$J$22:$AN$505,Vacay_Template!$A502,Vacay_Template!G$1))</f>
        <v>0</v>
      </c>
      <c r="H502">
        <f>IF(OR(H$1=":=",$A502=";"),"",INDEX('Main Template'!$J$22:$AN$505,Vacay_Template!$A502,Vacay_Template!H$1))</f>
        <v>0</v>
      </c>
      <c r="I502">
        <f>IF(OR(I$1=":=",$A502=";"),"",INDEX('Main Template'!$J$22:$AN$505,Vacay_Template!$A502,Vacay_Template!I$1))</f>
        <v>0</v>
      </c>
      <c r="J502">
        <f>IF(OR(J$1=":=",$A502=";"),"",INDEX('Main Template'!$J$22:$AN$505,Vacay_Template!$A502,Vacay_Template!J$1))</f>
        <v>0</v>
      </c>
      <c r="K502">
        <f>IF(OR(K$1=":=",$A502=";"),"",INDEX('Main Template'!$J$22:$AN$505,Vacay_Template!$A502,Vacay_Template!K$1))</f>
        <v>0</v>
      </c>
      <c r="L502">
        <f>IF(OR(L$1=":=",$A502=";"),"",INDEX('Main Template'!$J$22:$AN$505,Vacay_Template!$A502,Vacay_Template!L$1))</f>
        <v>0</v>
      </c>
      <c r="M502">
        <f>IF(OR(M$1=":=",$A502=";"),"",INDEX('Main Template'!$J$22:$AN$505,Vacay_Template!$A502,Vacay_Template!M$1))</f>
        <v>0</v>
      </c>
      <c r="N502">
        <f>IF(OR(N$1=":=",$A502=";"),"",INDEX('Main Template'!$J$22:$AN$505,Vacay_Template!$A502,Vacay_Template!N$1))</f>
        <v>0</v>
      </c>
      <c r="O502">
        <f>IF(OR(O$1=":=",$A502=";"),"",INDEX('Main Template'!$J$22:$AN$505,Vacay_Template!$A502,Vacay_Template!O$1))</f>
        <v>0</v>
      </c>
      <c r="P502">
        <f>IF(OR(P$1=":=",$A502=";"),"",INDEX('Main Template'!$J$22:$AN$505,Vacay_Template!$A502,Vacay_Template!P$1))</f>
        <v>0</v>
      </c>
      <c r="Q502">
        <f>IF(OR(Q$1=":=",$A502=";"),"",INDEX('Main Template'!$J$22:$AN$505,Vacay_Template!$A502,Vacay_Template!Q$1))</f>
        <v>0</v>
      </c>
      <c r="R502">
        <f>IF(OR(R$1=":=",$A502=";"),"",INDEX('Main Template'!$J$22:$AN$505,Vacay_Template!$A502,Vacay_Template!R$1))</f>
        <v>0</v>
      </c>
      <c r="S502">
        <f>IF(OR(S$1=":=",$A502=";"),"",INDEX('Main Template'!$J$22:$AN$505,Vacay_Template!$A502,Vacay_Template!S$1))</f>
        <v>0</v>
      </c>
      <c r="T502">
        <f>IF(OR(T$1=":=",$A502=";"),"",INDEX('Main Template'!$J$22:$AN$505,Vacay_Template!$A502,Vacay_Template!T$1))</f>
        <v>0</v>
      </c>
      <c r="U502">
        <f>IF(OR(U$1=":=",$A502=";"),"",INDEX('Main Template'!$J$22:$AN$505,Vacay_Template!$A502,Vacay_Template!U$1))</f>
        <v>0</v>
      </c>
      <c r="V502">
        <f>IF(OR(V$1=":=",$A502=";"),"",INDEX('Main Template'!$J$22:$AN$505,Vacay_Template!$A502,Vacay_Template!V$1))</f>
        <v>0</v>
      </c>
      <c r="W502">
        <f>IF(OR(W$1=":=",$A502=";"),"",INDEX('Main Template'!$J$22:$AN$505,Vacay_Template!$A502,Vacay_Template!W$1))</f>
        <v>0</v>
      </c>
      <c r="X502">
        <f>IF(OR(X$1=":=",$A502=";"),"",INDEX('Main Template'!$J$22:$AN$505,Vacay_Template!$A502,Vacay_Template!X$1))</f>
        <v>0</v>
      </c>
      <c r="Y502">
        <f>IF(OR(Y$1=":=",$A502=";"),"",INDEX('Main Template'!$J$22:$AN$505,Vacay_Template!$A502,Vacay_Template!Y$1))</f>
        <v>0</v>
      </c>
      <c r="Z502">
        <f>IF(OR(Z$1=":=",$A502=";"),"",INDEX('Main Template'!$J$22:$AN$505,Vacay_Template!$A502,Vacay_Template!Z$1))</f>
        <v>0</v>
      </c>
      <c r="AA502">
        <f>IF(OR(AA$1=":=",$A502=";"),"",INDEX('Main Template'!$J$22:$AN$505,Vacay_Template!$A502,Vacay_Template!AA$1))</f>
        <v>0</v>
      </c>
      <c r="AB502">
        <f>IF(OR(AB$1=":=",$A502=";"),"",INDEX('Main Template'!$J$22:$AN$505,Vacay_Template!$A502,Vacay_Template!AB$1))</f>
        <v>0</v>
      </c>
      <c r="AC502">
        <f>IF(OR(AC$1=":=",$A502=";"),"",INDEX('Main Template'!$J$22:$AN$505,Vacay_Template!$A502,Vacay_Template!AC$1))</f>
        <v>0</v>
      </c>
      <c r="AD502">
        <f>IF(OR(AD$1=":=",$A502=";"),"",INDEX('Main Template'!$J$22:$AN$505,Vacay_Template!$A502,Vacay_Template!AD$1))</f>
        <v>0</v>
      </c>
      <c r="AE502" t="str">
        <f>IF(OR(AE$1=":=",$A502=";"),"",INDEX('Main Template'!$J$22:$AN$505,Vacay_Template!$A502,Vacay_Template!AE$1))</f>
        <v/>
      </c>
      <c r="AF502" t="e">
        <f>IF(OR(AF$1=":=",$A502=";"),"",INDEX('Main Template'!$J$22:$AN$505,Vacay_Template!$A502,Vacay_Template!AF$1))</f>
        <v>#VALUE!</v>
      </c>
    </row>
    <row r="503" spans="1:32">
      <c r="B503">
        <f>IF(OR(B$1=":=",$A503=";"),"",INDEX('Main Template'!$J$22:$AN$505,Vacay_Template!$A503,Vacay_Template!B$1))</f>
        <v>0</v>
      </c>
      <c r="C503">
        <f>IF(OR(C$1=":=",$A503=";"),"",INDEX('Main Template'!$J$22:$AN$505,Vacay_Template!$A503,Vacay_Template!C$1))</f>
        <v>0</v>
      </c>
      <c r="D503">
        <f>IF(OR(D$1=":=",$A503=";"),"",INDEX('Main Template'!$J$22:$AN$505,Vacay_Template!$A503,Vacay_Template!D$1))</f>
        <v>0</v>
      </c>
      <c r="E503">
        <f>IF(OR(E$1=":=",$A503=";"),"",INDEX('Main Template'!$J$22:$AN$505,Vacay_Template!$A503,Vacay_Template!E$1))</f>
        <v>0</v>
      </c>
      <c r="F503">
        <f>IF(OR(F$1=":=",$A503=";"),"",INDEX('Main Template'!$J$22:$AN$505,Vacay_Template!$A503,Vacay_Template!F$1))</f>
        <v>0</v>
      </c>
      <c r="G503">
        <f>IF(OR(G$1=":=",$A503=";"),"",INDEX('Main Template'!$J$22:$AN$505,Vacay_Template!$A503,Vacay_Template!G$1))</f>
        <v>0</v>
      </c>
      <c r="H503">
        <f>IF(OR(H$1=":=",$A503=";"),"",INDEX('Main Template'!$J$22:$AN$505,Vacay_Template!$A503,Vacay_Template!H$1))</f>
        <v>0</v>
      </c>
      <c r="I503">
        <f>IF(OR(I$1=":=",$A503=";"),"",INDEX('Main Template'!$J$22:$AN$505,Vacay_Template!$A503,Vacay_Template!I$1))</f>
        <v>0</v>
      </c>
      <c r="J503">
        <f>IF(OR(J$1=":=",$A503=";"),"",INDEX('Main Template'!$J$22:$AN$505,Vacay_Template!$A503,Vacay_Template!J$1))</f>
        <v>0</v>
      </c>
      <c r="K503">
        <f>IF(OR(K$1=":=",$A503=";"),"",INDEX('Main Template'!$J$22:$AN$505,Vacay_Template!$A503,Vacay_Template!K$1))</f>
        <v>0</v>
      </c>
      <c r="L503">
        <f>IF(OR(L$1=":=",$A503=";"),"",INDEX('Main Template'!$J$22:$AN$505,Vacay_Template!$A503,Vacay_Template!L$1))</f>
        <v>0</v>
      </c>
      <c r="M503">
        <f>IF(OR(M$1=":=",$A503=";"),"",INDEX('Main Template'!$J$22:$AN$505,Vacay_Template!$A503,Vacay_Template!M$1))</f>
        <v>0</v>
      </c>
      <c r="N503">
        <f>IF(OR(N$1=":=",$A503=";"),"",INDEX('Main Template'!$J$22:$AN$505,Vacay_Template!$A503,Vacay_Template!N$1))</f>
        <v>0</v>
      </c>
      <c r="O503">
        <f>IF(OR(O$1=":=",$A503=";"),"",INDEX('Main Template'!$J$22:$AN$505,Vacay_Template!$A503,Vacay_Template!O$1))</f>
        <v>0</v>
      </c>
      <c r="P503">
        <f>IF(OR(P$1=":=",$A503=";"),"",INDEX('Main Template'!$J$22:$AN$505,Vacay_Template!$A503,Vacay_Template!P$1))</f>
        <v>0</v>
      </c>
      <c r="Q503">
        <f>IF(OR(Q$1=":=",$A503=";"),"",INDEX('Main Template'!$J$22:$AN$505,Vacay_Template!$A503,Vacay_Template!Q$1))</f>
        <v>0</v>
      </c>
      <c r="R503">
        <f>IF(OR(R$1=":=",$A503=";"),"",INDEX('Main Template'!$J$22:$AN$505,Vacay_Template!$A503,Vacay_Template!R$1))</f>
        <v>0</v>
      </c>
      <c r="S503">
        <f>IF(OR(S$1=":=",$A503=";"),"",INDEX('Main Template'!$J$22:$AN$505,Vacay_Template!$A503,Vacay_Template!S$1))</f>
        <v>0</v>
      </c>
      <c r="T503">
        <f>IF(OR(T$1=":=",$A503=";"),"",INDEX('Main Template'!$J$22:$AN$505,Vacay_Template!$A503,Vacay_Template!T$1))</f>
        <v>0</v>
      </c>
      <c r="U503">
        <f>IF(OR(U$1=":=",$A503=";"),"",INDEX('Main Template'!$J$22:$AN$505,Vacay_Template!$A503,Vacay_Template!U$1))</f>
        <v>0</v>
      </c>
      <c r="V503">
        <f>IF(OR(V$1=":=",$A503=";"),"",INDEX('Main Template'!$J$22:$AN$505,Vacay_Template!$A503,Vacay_Template!V$1))</f>
        <v>0</v>
      </c>
      <c r="W503">
        <f>IF(OR(W$1=":=",$A503=";"),"",INDEX('Main Template'!$J$22:$AN$505,Vacay_Template!$A503,Vacay_Template!W$1))</f>
        <v>0</v>
      </c>
      <c r="X503">
        <f>IF(OR(X$1=":=",$A503=";"),"",INDEX('Main Template'!$J$22:$AN$505,Vacay_Template!$A503,Vacay_Template!X$1))</f>
        <v>0</v>
      </c>
      <c r="Y503">
        <f>IF(OR(Y$1=":=",$A503=";"),"",INDEX('Main Template'!$J$22:$AN$505,Vacay_Template!$A503,Vacay_Template!Y$1))</f>
        <v>0</v>
      </c>
      <c r="Z503">
        <f>IF(OR(Z$1=":=",$A503=";"),"",INDEX('Main Template'!$J$22:$AN$505,Vacay_Template!$A503,Vacay_Template!Z$1))</f>
        <v>0</v>
      </c>
      <c r="AA503">
        <f>IF(OR(AA$1=":=",$A503=";"),"",INDEX('Main Template'!$J$22:$AN$505,Vacay_Template!$A503,Vacay_Template!AA$1))</f>
        <v>0</v>
      </c>
      <c r="AB503">
        <f>IF(OR(AB$1=":=",$A503=";"),"",INDEX('Main Template'!$J$22:$AN$505,Vacay_Template!$A503,Vacay_Template!AB$1))</f>
        <v>0</v>
      </c>
      <c r="AC503">
        <f>IF(OR(AC$1=":=",$A503=";"),"",INDEX('Main Template'!$J$22:$AN$505,Vacay_Template!$A503,Vacay_Template!AC$1))</f>
        <v>0</v>
      </c>
      <c r="AD503">
        <f>IF(OR(AD$1=":=",$A503=";"),"",INDEX('Main Template'!$J$22:$AN$505,Vacay_Template!$A503,Vacay_Template!AD$1))</f>
        <v>0</v>
      </c>
      <c r="AE503" t="str">
        <f>IF(OR(AE$1=":=",$A503=";"),"",INDEX('Main Template'!$J$22:$AN$505,Vacay_Template!$A503,Vacay_Template!AE$1))</f>
        <v/>
      </c>
      <c r="AF503" t="e">
        <f>IF(OR(AF$1=":=",$A503=";"),"",INDEX('Main Template'!$J$22:$AN$505,Vacay_Template!$A503,Vacay_Template!AF$1))</f>
        <v>#VALUE!</v>
      </c>
    </row>
    <row r="504" spans="1:32">
      <c r="B504">
        <f>IF(OR(B$1=":=",$A504=";"),"",INDEX('Main Template'!$J$22:$AN$505,Vacay_Template!$A504,Vacay_Template!B$1))</f>
        <v>0</v>
      </c>
      <c r="C504">
        <f>IF(OR(C$1=":=",$A504=";"),"",INDEX('Main Template'!$J$22:$AN$505,Vacay_Template!$A504,Vacay_Template!C$1))</f>
        <v>0</v>
      </c>
      <c r="D504">
        <f>IF(OR(D$1=":=",$A504=";"),"",INDEX('Main Template'!$J$22:$AN$505,Vacay_Template!$A504,Vacay_Template!D$1))</f>
        <v>0</v>
      </c>
      <c r="E504">
        <f>IF(OR(E$1=":=",$A504=";"),"",INDEX('Main Template'!$J$22:$AN$505,Vacay_Template!$A504,Vacay_Template!E$1))</f>
        <v>0</v>
      </c>
      <c r="F504">
        <f>IF(OR(F$1=":=",$A504=";"),"",INDEX('Main Template'!$J$22:$AN$505,Vacay_Template!$A504,Vacay_Template!F$1))</f>
        <v>0</v>
      </c>
      <c r="G504">
        <f>IF(OR(G$1=":=",$A504=";"),"",INDEX('Main Template'!$J$22:$AN$505,Vacay_Template!$A504,Vacay_Template!G$1))</f>
        <v>0</v>
      </c>
      <c r="H504">
        <f>IF(OR(H$1=":=",$A504=";"),"",INDEX('Main Template'!$J$22:$AN$505,Vacay_Template!$A504,Vacay_Template!H$1))</f>
        <v>0</v>
      </c>
      <c r="I504">
        <f>IF(OR(I$1=":=",$A504=";"),"",INDEX('Main Template'!$J$22:$AN$505,Vacay_Template!$A504,Vacay_Template!I$1))</f>
        <v>0</v>
      </c>
      <c r="J504">
        <f>IF(OR(J$1=":=",$A504=";"),"",INDEX('Main Template'!$J$22:$AN$505,Vacay_Template!$A504,Vacay_Template!J$1))</f>
        <v>0</v>
      </c>
      <c r="K504">
        <f>IF(OR(K$1=":=",$A504=";"),"",INDEX('Main Template'!$J$22:$AN$505,Vacay_Template!$A504,Vacay_Template!K$1))</f>
        <v>0</v>
      </c>
      <c r="L504">
        <f>IF(OR(L$1=":=",$A504=";"),"",INDEX('Main Template'!$J$22:$AN$505,Vacay_Template!$A504,Vacay_Template!L$1))</f>
        <v>0</v>
      </c>
      <c r="M504">
        <f>IF(OR(M$1=":=",$A504=";"),"",INDEX('Main Template'!$J$22:$AN$505,Vacay_Template!$A504,Vacay_Template!M$1))</f>
        <v>0</v>
      </c>
      <c r="N504">
        <f>IF(OR(N$1=":=",$A504=";"),"",INDEX('Main Template'!$J$22:$AN$505,Vacay_Template!$A504,Vacay_Template!N$1))</f>
        <v>0</v>
      </c>
      <c r="O504">
        <f>IF(OR(O$1=":=",$A504=";"),"",INDEX('Main Template'!$J$22:$AN$505,Vacay_Template!$A504,Vacay_Template!O$1))</f>
        <v>0</v>
      </c>
      <c r="P504">
        <f>IF(OR(P$1=":=",$A504=";"),"",INDEX('Main Template'!$J$22:$AN$505,Vacay_Template!$A504,Vacay_Template!P$1))</f>
        <v>0</v>
      </c>
      <c r="Q504">
        <f>IF(OR(Q$1=":=",$A504=";"),"",INDEX('Main Template'!$J$22:$AN$505,Vacay_Template!$A504,Vacay_Template!Q$1))</f>
        <v>0</v>
      </c>
      <c r="R504">
        <f>IF(OR(R$1=":=",$A504=";"),"",INDEX('Main Template'!$J$22:$AN$505,Vacay_Template!$A504,Vacay_Template!R$1))</f>
        <v>0</v>
      </c>
      <c r="S504">
        <f>IF(OR(S$1=":=",$A504=";"),"",INDEX('Main Template'!$J$22:$AN$505,Vacay_Template!$A504,Vacay_Template!S$1))</f>
        <v>0</v>
      </c>
      <c r="T504">
        <f>IF(OR(T$1=":=",$A504=";"),"",INDEX('Main Template'!$J$22:$AN$505,Vacay_Template!$A504,Vacay_Template!T$1))</f>
        <v>0</v>
      </c>
      <c r="U504">
        <f>IF(OR(U$1=":=",$A504=";"),"",INDEX('Main Template'!$J$22:$AN$505,Vacay_Template!$A504,Vacay_Template!U$1))</f>
        <v>0</v>
      </c>
      <c r="V504">
        <f>IF(OR(V$1=":=",$A504=";"),"",INDEX('Main Template'!$J$22:$AN$505,Vacay_Template!$A504,Vacay_Template!V$1))</f>
        <v>0</v>
      </c>
      <c r="W504">
        <f>IF(OR(W$1=":=",$A504=";"),"",INDEX('Main Template'!$J$22:$AN$505,Vacay_Template!$A504,Vacay_Template!W$1))</f>
        <v>0</v>
      </c>
      <c r="X504">
        <f>IF(OR(X$1=":=",$A504=";"),"",INDEX('Main Template'!$J$22:$AN$505,Vacay_Template!$A504,Vacay_Template!X$1))</f>
        <v>0</v>
      </c>
      <c r="Y504">
        <f>IF(OR(Y$1=":=",$A504=";"),"",INDEX('Main Template'!$J$22:$AN$505,Vacay_Template!$A504,Vacay_Template!Y$1))</f>
        <v>0</v>
      </c>
      <c r="Z504">
        <f>IF(OR(Z$1=":=",$A504=";"),"",INDEX('Main Template'!$J$22:$AN$505,Vacay_Template!$A504,Vacay_Template!Z$1))</f>
        <v>0</v>
      </c>
      <c r="AA504">
        <f>IF(OR(AA$1=":=",$A504=";"),"",INDEX('Main Template'!$J$22:$AN$505,Vacay_Template!$A504,Vacay_Template!AA$1))</f>
        <v>0</v>
      </c>
      <c r="AB504">
        <f>IF(OR(AB$1=":=",$A504=";"),"",INDEX('Main Template'!$J$22:$AN$505,Vacay_Template!$A504,Vacay_Template!AB$1))</f>
        <v>0</v>
      </c>
      <c r="AC504">
        <f>IF(OR(AC$1=":=",$A504=";"),"",INDEX('Main Template'!$J$22:$AN$505,Vacay_Template!$A504,Vacay_Template!AC$1))</f>
        <v>0</v>
      </c>
      <c r="AD504">
        <f>IF(OR(AD$1=":=",$A504=";"),"",INDEX('Main Template'!$J$22:$AN$505,Vacay_Template!$A504,Vacay_Template!AD$1))</f>
        <v>0</v>
      </c>
      <c r="AE504" t="str">
        <f>IF(OR(AE$1=":=",$A504=";"),"",INDEX('Main Template'!$J$22:$AN$505,Vacay_Template!$A504,Vacay_Template!AE$1))</f>
        <v/>
      </c>
      <c r="AF504" t="e">
        <f>IF(OR(AF$1=":=",$A504=";"),"",INDEX('Main Template'!$J$22:$AN$505,Vacay_Template!$A504,Vacay_Template!AF$1))</f>
        <v>#VALUE!</v>
      </c>
    </row>
    <row r="505" spans="1:32">
      <c r="B505">
        <f>IF(OR(B$1=":=",$A505=";"),"",INDEX('Main Template'!$J$22:$AN$505,Vacay_Template!$A505,Vacay_Template!B$1))</f>
        <v>0</v>
      </c>
      <c r="C505">
        <f>IF(OR(C$1=":=",$A505=";"),"",INDEX('Main Template'!$J$22:$AN$505,Vacay_Template!$A505,Vacay_Template!C$1))</f>
        <v>0</v>
      </c>
      <c r="D505">
        <f>IF(OR(D$1=":=",$A505=";"),"",INDEX('Main Template'!$J$22:$AN$505,Vacay_Template!$A505,Vacay_Template!D$1))</f>
        <v>0</v>
      </c>
      <c r="E505">
        <f>IF(OR(E$1=":=",$A505=";"),"",INDEX('Main Template'!$J$22:$AN$505,Vacay_Template!$A505,Vacay_Template!E$1))</f>
        <v>0</v>
      </c>
      <c r="F505">
        <f>IF(OR(F$1=":=",$A505=";"),"",INDEX('Main Template'!$J$22:$AN$505,Vacay_Template!$A505,Vacay_Template!F$1))</f>
        <v>0</v>
      </c>
      <c r="G505">
        <f>IF(OR(G$1=":=",$A505=";"),"",INDEX('Main Template'!$J$22:$AN$505,Vacay_Template!$A505,Vacay_Template!G$1))</f>
        <v>0</v>
      </c>
      <c r="H505">
        <f>IF(OR(H$1=":=",$A505=";"),"",INDEX('Main Template'!$J$22:$AN$505,Vacay_Template!$A505,Vacay_Template!H$1))</f>
        <v>0</v>
      </c>
      <c r="I505">
        <f>IF(OR(I$1=":=",$A505=";"),"",INDEX('Main Template'!$J$22:$AN$505,Vacay_Template!$A505,Vacay_Template!I$1))</f>
        <v>0</v>
      </c>
      <c r="J505">
        <f>IF(OR(J$1=":=",$A505=";"),"",INDEX('Main Template'!$J$22:$AN$505,Vacay_Template!$A505,Vacay_Template!J$1))</f>
        <v>0</v>
      </c>
      <c r="K505">
        <f>IF(OR(K$1=":=",$A505=";"),"",INDEX('Main Template'!$J$22:$AN$505,Vacay_Template!$A505,Vacay_Template!K$1))</f>
        <v>0</v>
      </c>
      <c r="L505">
        <f>IF(OR(L$1=":=",$A505=";"),"",INDEX('Main Template'!$J$22:$AN$505,Vacay_Template!$A505,Vacay_Template!L$1))</f>
        <v>0</v>
      </c>
      <c r="M505">
        <f>IF(OR(M$1=":=",$A505=";"),"",INDEX('Main Template'!$J$22:$AN$505,Vacay_Template!$A505,Vacay_Template!M$1))</f>
        <v>0</v>
      </c>
      <c r="N505">
        <f>IF(OR(N$1=":=",$A505=";"),"",INDEX('Main Template'!$J$22:$AN$505,Vacay_Template!$A505,Vacay_Template!N$1))</f>
        <v>0</v>
      </c>
      <c r="O505">
        <f>IF(OR(O$1=":=",$A505=";"),"",INDEX('Main Template'!$J$22:$AN$505,Vacay_Template!$A505,Vacay_Template!O$1))</f>
        <v>0</v>
      </c>
      <c r="P505">
        <f>IF(OR(P$1=":=",$A505=";"),"",INDEX('Main Template'!$J$22:$AN$505,Vacay_Template!$A505,Vacay_Template!P$1))</f>
        <v>0</v>
      </c>
      <c r="Q505">
        <f>IF(OR(Q$1=":=",$A505=";"),"",INDEX('Main Template'!$J$22:$AN$505,Vacay_Template!$A505,Vacay_Template!Q$1))</f>
        <v>0</v>
      </c>
      <c r="R505">
        <f>IF(OR(R$1=":=",$A505=";"),"",INDEX('Main Template'!$J$22:$AN$505,Vacay_Template!$A505,Vacay_Template!R$1))</f>
        <v>0</v>
      </c>
      <c r="S505">
        <f>IF(OR(S$1=":=",$A505=";"),"",INDEX('Main Template'!$J$22:$AN$505,Vacay_Template!$A505,Vacay_Template!S$1))</f>
        <v>0</v>
      </c>
      <c r="T505">
        <f>IF(OR(T$1=":=",$A505=";"),"",INDEX('Main Template'!$J$22:$AN$505,Vacay_Template!$A505,Vacay_Template!T$1))</f>
        <v>0</v>
      </c>
      <c r="U505">
        <f>IF(OR(U$1=":=",$A505=";"),"",INDEX('Main Template'!$J$22:$AN$505,Vacay_Template!$A505,Vacay_Template!U$1))</f>
        <v>0</v>
      </c>
      <c r="V505">
        <f>IF(OR(V$1=":=",$A505=";"),"",INDEX('Main Template'!$J$22:$AN$505,Vacay_Template!$A505,Vacay_Template!V$1))</f>
        <v>0</v>
      </c>
      <c r="W505">
        <f>IF(OR(W$1=":=",$A505=";"),"",INDEX('Main Template'!$J$22:$AN$505,Vacay_Template!$A505,Vacay_Template!W$1))</f>
        <v>0</v>
      </c>
      <c r="X505">
        <f>IF(OR(X$1=":=",$A505=";"),"",INDEX('Main Template'!$J$22:$AN$505,Vacay_Template!$A505,Vacay_Template!X$1))</f>
        <v>0</v>
      </c>
      <c r="Y505">
        <f>IF(OR(Y$1=":=",$A505=";"),"",INDEX('Main Template'!$J$22:$AN$505,Vacay_Template!$A505,Vacay_Template!Y$1))</f>
        <v>0</v>
      </c>
      <c r="Z505">
        <f>IF(OR(Z$1=":=",$A505=";"),"",INDEX('Main Template'!$J$22:$AN$505,Vacay_Template!$A505,Vacay_Template!Z$1))</f>
        <v>0</v>
      </c>
      <c r="AA505">
        <f>IF(OR(AA$1=":=",$A505=";"),"",INDEX('Main Template'!$J$22:$AN$505,Vacay_Template!$A505,Vacay_Template!AA$1))</f>
        <v>0</v>
      </c>
      <c r="AB505">
        <f>IF(OR(AB$1=":=",$A505=";"),"",INDEX('Main Template'!$J$22:$AN$505,Vacay_Template!$A505,Vacay_Template!AB$1))</f>
        <v>0</v>
      </c>
      <c r="AC505">
        <f>IF(OR(AC$1=":=",$A505=";"),"",INDEX('Main Template'!$J$22:$AN$505,Vacay_Template!$A505,Vacay_Template!AC$1))</f>
        <v>0</v>
      </c>
      <c r="AD505">
        <f>IF(OR(AD$1=":=",$A505=";"),"",INDEX('Main Template'!$J$22:$AN$505,Vacay_Template!$A505,Vacay_Template!AD$1))</f>
        <v>0</v>
      </c>
      <c r="AE505" t="str">
        <f>IF(OR(AE$1=":=",$A505=";"),"",INDEX('Main Template'!$J$22:$AN$505,Vacay_Template!$A505,Vacay_Template!AE$1))</f>
        <v/>
      </c>
      <c r="AF505" t="e">
        <f>IF(OR(AF$1=":=",$A505=";"),"",INDEX('Main Template'!$J$22:$AN$505,Vacay_Template!$A505,Vacay_Template!AF$1))</f>
        <v>#VALUE!</v>
      </c>
    </row>
    <row r="506" spans="1:32">
      <c r="B506" t="e">
        <f>IF(OR(B$1=":=",$A506=";"),"",INDEX('Main Template'!$J$22:$AN$505,Vacay_Template!$A506,Vacay_Template!B$1))</f>
        <v>#VALUE!</v>
      </c>
      <c r="C506" t="e">
        <f>IF(OR(C$1=":=",$A506=";"),"",INDEX('Main Template'!$J$22:$AN$505,Vacay_Template!$A506,Vacay_Template!C$1))</f>
        <v>#VALUE!</v>
      </c>
      <c r="D506" t="e">
        <f>IF(OR(D$1=":=",$A506=";"),"",INDEX('Main Template'!$J$22:$AN$505,Vacay_Template!$A506,Vacay_Template!D$1))</f>
        <v>#VALUE!</v>
      </c>
      <c r="E506" t="e">
        <f>IF(OR(E$1=":=",$A506=";"),"",INDEX('Main Template'!$J$22:$AN$505,Vacay_Template!$A506,Vacay_Template!E$1))</f>
        <v>#VALUE!</v>
      </c>
      <c r="F506" t="e">
        <f>IF(OR(F$1=":=",$A506=";"),"",INDEX('Main Template'!$J$22:$AN$505,Vacay_Template!$A506,Vacay_Template!F$1))</f>
        <v>#VALUE!</v>
      </c>
      <c r="G506" t="e">
        <f>IF(OR(G$1=":=",$A506=";"),"",INDEX('Main Template'!$J$22:$AN$505,Vacay_Template!$A506,Vacay_Template!G$1))</f>
        <v>#VALUE!</v>
      </c>
      <c r="H506" t="e">
        <f>IF(OR(H$1=":=",$A506=";"),"",INDEX('Main Template'!$J$22:$AN$505,Vacay_Template!$A506,Vacay_Template!H$1))</f>
        <v>#VALUE!</v>
      </c>
      <c r="I506" t="e">
        <f>IF(OR(I$1=":=",$A506=";"),"",INDEX('Main Template'!$J$22:$AN$505,Vacay_Template!$A506,Vacay_Template!I$1))</f>
        <v>#VALUE!</v>
      </c>
      <c r="J506" t="e">
        <f>IF(OR(J$1=":=",$A506=";"),"",INDEX('Main Template'!$J$22:$AN$505,Vacay_Template!$A506,Vacay_Template!J$1))</f>
        <v>#VALUE!</v>
      </c>
      <c r="K506" t="e">
        <f>IF(OR(K$1=":=",$A506=";"),"",INDEX('Main Template'!$J$22:$AN$505,Vacay_Template!$A506,Vacay_Template!K$1))</f>
        <v>#VALUE!</v>
      </c>
      <c r="L506" t="e">
        <f>IF(OR(L$1=":=",$A506=";"),"",INDEX('Main Template'!$J$22:$AN$505,Vacay_Template!$A506,Vacay_Template!L$1))</f>
        <v>#VALUE!</v>
      </c>
      <c r="M506" t="e">
        <f>IF(OR(M$1=":=",$A506=";"),"",INDEX('Main Template'!$J$22:$AN$505,Vacay_Template!$A506,Vacay_Template!M$1))</f>
        <v>#VALUE!</v>
      </c>
      <c r="N506" t="e">
        <f>IF(OR(N$1=":=",$A506=";"),"",INDEX('Main Template'!$J$22:$AN$505,Vacay_Template!$A506,Vacay_Template!N$1))</f>
        <v>#VALUE!</v>
      </c>
      <c r="O506" t="e">
        <f>IF(OR(O$1=":=",$A506=";"),"",INDEX('Main Template'!$J$22:$AN$505,Vacay_Template!$A506,Vacay_Template!O$1))</f>
        <v>#VALUE!</v>
      </c>
      <c r="P506" t="e">
        <f>IF(OR(P$1=":=",$A506=";"),"",INDEX('Main Template'!$J$22:$AN$505,Vacay_Template!$A506,Vacay_Template!P$1))</f>
        <v>#VALUE!</v>
      </c>
      <c r="Q506" t="e">
        <f>IF(OR(Q$1=":=",$A506=";"),"",INDEX('Main Template'!$J$22:$AN$505,Vacay_Template!$A506,Vacay_Template!Q$1))</f>
        <v>#VALUE!</v>
      </c>
      <c r="R506" t="e">
        <f>IF(OR(R$1=":=",$A506=";"),"",INDEX('Main Template'!$J$22:$AN$505,Vacay_Template!$A506,Vacay_Template!R$1))</f>
        <v>#VALUE!</v>
      </c>
      <c r="S506" t="e">
        <f>IF(OR(S$1=":=",$A506=";"),"",INDEX('Main Template'!$J$22:$AN$505,Vacay_Template!$A506,Vacay_Template!S$1))</f>
        <v>#VALUE!</v>
      </c>
      <c r="T506" t="e">
        <f>IF(OR(T$1=":=",$A506=";"),"",INDEX('Main Template'!$J$22:$AN$505,Vacay_Template!$A506,Vacay_Template!T$1))</f>
        <v>#VALUE!</v>
      </c>
      <c r="U506" t="e">
        <f>IF(OR(U$1=":=",$A506=";"),"",INDEX('Main Template'!$J$22:$AN$505,Vacay_Template!$A506,Vacay_Template!U$1))</f>
        <v>#VALUE!</v>
      </c>
      <c r="V506" t="e">
        <f>IF(OR(V$1=":=",$A506=";"),"",INDEX('Main Template'!$J$22:$AN$505,Vacay_Template!$A506,Vacay_Template!V$1))</f>
        <v>#VALUE!</v>
      </c>
      <c r="W506" t="e">
        <f>IF(OR(W$1=":=",$A506=";"),"",INDEX('Main Template'!$J$22:$AN$505,Vacay_Template!$A506,Vacay_Template!W$1))</f>
        <v>#VALUE!</v>
      </c>
      <c r="X506" t="e">
        <f>IF(OR(X$1=":=",$A506=";"),"",INDEX('Main Template'!$J$22:$AN$505,Vacay_Template!$A506,Vacay_Template!X$1))</f>
        <v>#VALUE!</v>
      </c>
      <c r="Y506" t="e">
        <f>IF(OR(Y$1=":=",$A506=";"),"",INDEX('Main Template'!$J$22:$AN$505,Vacay_Template!$A506,Vacay_Template!Y$1))</f>
        <v>#VALUE!</v>
      </c>
      <c r="Z506" t="e">
        <f>IF(OR(Z$1=":=",$A506=";"),"",INDEX('Main Template'!$J$22:$AN$505,Vacay_Template!$A506,Vacay_Template!Z$1))</f>
        <v>#VALUE!</v>
      </c>
      <c r="AA506" t="e">
        <f>IF(OR(AA$1=":=",$A506=";"),"",INDEX('Main Template'!$J$22:$AN$505,Vacay_Template!$A506,Vacay_Template!AA$1))</f>
        <v>#VALUE!</v>
      </c>
      <c r="AB506" t="e">
        <f>IF(OR(AB$1=":=",$A506=";"),"",INDEX('Main Template'!$J$22:$AN$505,Vacay_Template!$A506,Vacay_Template!AB$1))</f>
        <v>#VALUE!</v>
      </c>
      <c r="AC506" t="e">
        <f>IF(OR(AC$1=":=",$A506=";"),"",INDEX('Main Template'!$J$22:$AN$505,Vacay_Template!$A506,Vacay_Template!AC$1))</f>
        <v>#VALUE!</v>
      </c>
      <c r="AD506" t="e">
        <f>IF(OR(AD$1=":=",$A506=";"),"",INDEX('Main Template'!$J$22:$AN$505,Vacay_Template!$A506,Vacay_Template!AD$1))</f>
        <v>#VALUE!</v>
      </c>
      <c r="AE506" t="str">
        <f>IF(OR(AE$1=":=",$A506=";"),"",INDEX('Main Template'!$J$22:$AN$505,Vacay_Template!$A506,Vacay_Template!AE$1))</f>
        <v/>
      </c>
      <c r="AF506" t="e">
        <f>IF(OR(AF$1=":=",$A506=";"),"",INDEX('Main Template'!$J$22:$AN$505,Vacay_Template!$A506,Vacay_Template!AF$1))</f>
        <v>#VALUE!</v>
      </c>
    </row>
    <row r="507" spans="1:32">
      <c r="B507" t="e">
        <f>IF(OR(B$1=":=",$A507=";"),"",INDEX('Main Template'!$J$22:$AN$505,Vacay_Template!$A507,Vacay_Template!B$1))</f>
        <v>#VALUE!</v>
      </c>
      <c r="C507" t="e">
        <f>IF(OR(C$1=":=",$A507=";"),"",INDEX('Main Template'!$J$22:$AN$505,Vacay_Template!$A507,Vacay_Template!C$1))</f>
        <v>#VALUE!</v>
      </c>
      <c r="D507" t="e">
        <f>IF(OR(D$1=":=",$A507=";"),"",INDEX('Main Template'!$J$22:$AN$505,Vacay_Template!$A507,Vacay_Template!D$1))</f>
        <v>#VALUE!</v>
      </c>
      <c r="E507" t="e">
        <f>IF(OR(E$1=":=",$A507=";"),"",INDEX('Main Template'!$J$22:$AN$505,Vacay_Template!$A507,Vacay_Template!E$1))</f>
        <v>#VALUE!</v>
      </c>
      <c r="F507" t="e">
        <f>IF(OR(F$1=":=",$A507=";"),"",INDEX('Main Template'!$J$22:$AN$505,Vacay_Template!$A507,Vacay_Template!F$1))</f>
        <v>#VALUE!</v>
      </c>
      <c r="G507" t="e">
        <f>IF(OR(G$1=":=",$A507=";"),"",INDEX('Main Template'!$J$22:$AN$505,Vacay_Template!$A507,Vacay_Template!G$1))</f>
        <v>#VALUE!</v>
      </c>
      <c r="H507" t="e">
        <f>IF(OR(H$1=":=",$A507=";"),"",INDEX('Main Template'!$J$22:$AN$505,Vacay_Template!$A507,Vacay_Template!H$1))</f>
        <v>#VALUE!</v>
      </c>
      <c r="I507" t="e">
        <f>IF(OR(I$1=":=",$A507=";"),"",INDEX('Main Template'!$J$22:$AN$505,Vacay_Template!$A507,Vacay_Template!I$1))</f>
        <v>#VALUE!</v>
      </c>
      <c r="J507" t="e">
        <f>IF(OR(J$1=":=",$A507=";"),"",INDEX('Main Template'!$J$22:$AN$505,Vacay_Template!$A507,Vacay_Template!J$1))</f>
        <v>#VALUE!</v>
      </c>
      <c r="K507" t="e">
        <f>IF(OR(K$1=":=",$A507=";"),"",INDEX('Main Template'!$J$22:$AN$505,Vacay_Template!$A507,Vacay_Template!K$1))</f>
        <v>#VALUE!</v>
      </c>
      <c r="L507" t="e">
        <f>IF(OR(L$1=":=",$A507=";"),"",INDEX('Main Template'!$J$22:$AN$505,Vacay_Template!$A507,Vacay_Template!L$1))</f>
        <v>#VALUE!</v>
      </c>
      <c r="M507" t="e">
        <f>IF(OR(M$1=":=",$A507=";"),"",INDEX('Main Template'!$J$22:$AN$505,Vacay_Template!$A507,Vacay_Template!M$1))</f>
        <v>#VALUE!</v>
      </c>
      <c r="N507" t="e">
        <f>IF(OR(N$1=":=",$A507=";"),"",INDEX('Main Template'!$J$22:$AN$505,Vacay_Template!$A507,Vacay_Template!N$1))</f>
        <v>#VALUE!</v>
      </c>
      <c r="O507" t="e">
        <f>IF(OR(O$1=":=",$A507=";"),"",INDEX('Main Template'!$J$22:$AN$505,Vacay_Template!$A507,Vacay_Template!O$1))</f>
        <v>#VALUE!</v>
      </c>
      <c r="P507" t="e">
        <f>IF(OR(P$1=":=",$A507=";"),"",INDEX('Main Template'!$J$22:$AN$505,Vacay_Template!$A507,Vacay_Template!P$1))</f>
        <v>#VALUE!</v>
      </c>
      <c r="Q507" t="e">
        <f>IF(OR(Q$1=":=",$A507=";"),"",INDEX('Main Template'!$J$22:$AN$505,Vacay_Template!$A507,Vacay_Template!Q$1))</f>
        <v>#VALUE!</v>
      </c>
      <c r="R507" t="e">
        <f>IF(OR(R$1=":=",$A507=";"),"",INDEX('Main Template'!$J$22:$AN$505,Vacay_Template!$A507,Vacay_Template!R$1))</f>
        <v>#VALUE!</v>
      </c>
      <c r="S507" t="e">
        <f>IF(OR(S$1=":=",$A507=";"),"",INDEX('Main Template'!$J$22:$AN$505,Vacay_Template!$A507,Vacay_Template!S$1))</f>
        <v>#VALUE!</v>
      </c>
      <c r="T507" t="e">
        <f>IF(OR(T$1=":=",$A507=";"),"",INDEX('Main Template'!$J$22:$AN$505,Vacay_Template!$A507,Vacay_Template!T$1))</f>
        <v>#VALUE!</v>
      </c>
      <c r="U507" t="e">
        <f>IF(OR(U$1=":=",$A507=";"),"",INDEX('Main Template'!$J$22:$AN$505,Vacay_Template!$A507,Vacay_Template!U$1))</f>
        <v>#VALUE!</v>
      </c>
      <c r="V507" t="e">
        <f>IF(OR(V$1=":=",$A507=";"),"",INDEX('Main Template'!$J$22:$AN$505,Vacay_Template!$A507,Vacay_Template!V$1))</f>
        <v>#VALUE!</v>
      </c>
      <c r="W507" t="e">
        <f>IF(OR(W$1=":=",$A507=";"),"",INDEX('Main Template'!$J$22:$AN$505,Vacay_Template!$A507,Vacay_Template!W$1))</f>
        <v>#VALUE!</v>
      </c>
      <c r="X507" t="e">
        <f>IF(OR(X$1=":=",$A507=";"),"",INDEX('Main Template'!$J$22:$AN$505,Vacay_Template!$A507,Vacay_Template!X$1))</f>
        <v>#VALUE!</v>
      </c>
      <c r="Y507" t="e">
        <f>IF(OR(Y$1=":=",$A507=";"),"",INDEX('Main Template'!$J$22:$AN$505,Vacay_Template!$A507,Vacay_Template!Y$1))</f>
        <v>#VALUE!</v>
      </c>
      <c r="Z507" t="e">
        <f>IF(OR(Z$1=":=",$A507=";"),"",INDEX('Main Template'!$J$22:$AN$505,Vacay_Template!$A507,Vacay_Template!Z$1))</f>
        <v>#VALUE!</v>
      </c>
      <c r="AA507" t="e">
        <f>IF(OR(AA$1=":=",$A507=";"),"",INDEX('Main Template'!$J$22:$AN$505,Vacay_Template!$A507,Vacay_Template!AA$1))</f>
        <v>#VALUE!</v>
      </c>
      <c r="AB507" t="e">
        <f>IF(OR(AB$1=":=",$A507=";"),"",INDEX('Main Template'!$J$22:$AN$505,Vacay_Template!$A507,Vacay_Template!AB$1))</f>
        <v>#VALUE!</v>
      </c>
      <c r="AC507" t="e">
        <f>IF(OR(AC$1=":=",$A507=";"),"",INDEX('Main Template'!$J$22:$AN$505,Vacay_Template!$A507,Vacay_Template!AC$1))</f>
        <v>#VALUE!</v>
      </c>
      <c r="AD507" t="e">
        <f>IF(OR(AD$1=":=",$A507=";"),"",INDEX('Main Template'!$J$22:$AN$505,Vacay_Template!$A507,Vacay_Template!AD$1))</f>
        <v>#VALUE!</v>
      </c>
      <c r="AE507" t="str">
        <f>IF(OR(AE$1=":=",$A507=";"),"",INDEX('Main Template'!$J$22:$AN$505,Vacay_Template!$A507,Vacay_Template!AE$1))</f>
        <v/>
      </c>
      <c r="AF507" t="e">
        <f>IF(OR(AF$1=":=",$A507=";"),"",INDEX('Main Template'!$J$22:$AN$505,Vacay_Template!$A507,Vacay_Template!AF$1))</f>
        <v>#VALUE!</v>
      </c>
    </row>
    <row r="508" spans="1:32">
      <c r="B508" t="e">
        <f>IF(OR(B$1=":=",$A508=";"),"",INDEX('Main Template'!$J$22:$AN$505,Vacay_Template!$A508,Vacay_Template!B$1))</f>
        <v>#VALUE!</v>
      </c>
      <c r="C508" t="e">
        <f>IF(OR(C$1=":=",$A508=";"),"",INDEX('Main Template'!$J$22:$AN$505,Vacay_Template!$A508,Vacay_Template!C$1))</f>
        <v>#VALUE!</v>
      </c>
      <c r="D508" t="e">
        <f>IF(OR(D$1=":=",$A508=";"),"",INDEX('Main Template'!$J$22:$AN$505,Vacay_Template!$A508,Vacay_Template!D$1))</f>
        <v>#VALUE!</v>
      </c>
      <c r="E508" t="e">
        <f>IF(OR(E$1=":=",$A508=";"),"",INDEX('Main Template'!$J$22:$AN$505,Vacay_Template!$A508,Vacay_Template!E$1))</f>
        <v>#VALUE!</v>
      </c>
      <c r="F508" t="e">
        <f>IF(OR(F$1=":=",$A508=";"),"",INDEX('Main Template'!$J$22:$AN$505,Vacay_Template!$A508,Vacay_Template!F$1))</f>
        <v>#VALUE!</v>
      </c>
      <c r="G508" t="e">
        <f>IF(OR(G$1=":=",$A508=";"),"",INDEX('Main Template'!$J$22:$AN$505,Vacay_Template!$A508,Vacay_Template!G$1))</f>
        <v>#VALUE!</v>
      </c>
      <c r="H508" t="e">
        <f>IF(OR(H$1=":=",$A508=";"),"",INDEX('Main Template'!$J$22:$AN$505,Vacay_Template!$A508,Vacay_Template!H$1))</f>
        <v>#VALUE!</v>
      </c>
      <c r="I508" t="e">
        <f>IF(OR(I$1=":=",$A508=";"),"",INDEX('Main Template'!$J$22:$AN$505,Vacay_Template!$A508,Vacay_Template!I$1))</f>
        <v>#VALUE!</v>
      </c>
      <c r="J508" t="e">
        <f>IF(OR(J$1=":=",$A508=";"),"",INDEX('Main Template'!$J$22:$AN$505,Vacay_Template!$A508,Vacay_Template!J$1))</f>
        <v>#VALUE!</v>
      </c>
      <c r="K508" t="e">
        <f>IF(OR(K$1=":=",$A508=";"),"",INDEX('Main Template'!$J$22:$AN$505,Vacay_Template!$A508,Vacay_Template!K$1))</f>
        <v>#VALUE!</v>
      </c>
      <c r="L508" t="e">
        <f>IF(OR(L$1=":=",$A508=";"),"",INDEX('Main Template'!$J$22:$AN$505,Vacay_Template!$A508,Vacay_Template!L$1))</f>
        <v>#VALUE!</v>
      </c>
      <c r="M508" t="e">
        <f>IF(OR(M$1=":=",$A508=";"),"",INDEX('Main Template'!$J$22:$AN$505,Vacay_Template!$A508,Vacay_Template!M$1))</f>
        <v>#VALUE!</v>
      </c>
      <c r="N508" t="e">
        <f>IF(OR(N$1=":=",$A508=";"),"",INDEX('Main Template'!$J$22:$AN$505,Vacay_Template!$A508,Vacay_Template!N$1))</f>
        <v>#VALUE!</v>
      </c>
      <c r="O508" t="e">
        <f>IF(OR(O$1=":=",$A508=";"),"",INDEX('Main Template'!$J$22:$AN$505,Vacay_Template!$A508,Vacay_Template!O$1))</f>
        <v>#VALUE!</v>
      </c>
      <c r="P508" t="e">
        <f>IF(OR(P$1=":=",$A508=";"),"",INDEX('Main Template'!$J$22:$AN$505,Vacay_Template!$A508,Vacay_Template!P$1))</f>
        <v>#VALUE!</v>
      </c>
      <c r="Q508" t="e">
        <f>IF(OR(Q$1=":=",$A508=";"),"",INDEX('Main Template'!$J$22:$AN$505,Vacay_Template!$A508,Vacay_Template!Q$1))</f>
        <v>#VALUE!</v>
      </c>
      <c r="R508" t="e">
        <f>IF(OR(R$1=":=",$A508=";"),"",INDEX('Main Template'!$J$22:$AN$505,Vacay_Template!$A508,Vacay_Template!R$1))</f>
        <v>#VALUE!</v>
      </c>
      <c r="S508" t="e">
        <f>IF(OR(S$1=":=",$A508=";"),"",INDEX('Main Template'!$J$22:$AN$505,Vacay_Template!$A508,Vacay_Template!S$1))</f>
        <v>#VALUE!</v>
      </c>
      <c r="T508" t="e">
        <f>IF(OR(T$1=":=",$A508=";"),"",INDEX('Main Template'!$J$22:$AN$505,Vacay_Template!$A508,Vacay_Template!T$1))</f>
        <v>#VALUE!</v>
      </c>
      <c r="U508" t="e">
        <f>IF(OR(U$1=":=",$A508=";"),"",INDEX('Main Template'!$J$22:$AN$505,Vacay_Template!$A508,Vacay_Template!U$1))</f>
        <v>#VALUE!</v>
      </c>
      <c r="V508" t="e">
        <f>IF(OR(V$1=":=",$A508=";"),"",INDEX('Main Template'!$J$22:$AN$505,Vacay_Template!$A508,Vacay_Template!V$1))</f>
        <v>#VALUE!</v>
      </c>
      <c r="W508" t="e">
        <f>IF(OR(W$1=":=",$A508=";"),"",INDEX('Main Template'!$J$22:$AN$505,Vacay_Template!$A508,Vacay_Template!W$1))</f>
        <v>#VALUE!</v>
      </c>
      <c r="X508" t="e">
        <f>IF(OR(X$1=":=",$A508=";"),"",INDEX('Main Template'!$J$22:$AN$505,Vacay_Template!$A508,Vacay_Template!X$1))</f>
        <v>#VALUE!</v>
      </c>
      <c r="Y508" t="e">
        <f>IF(OR(Y$1=":=",$A508=";"),"",INDEX('Main Template'!$J$22:$AN$505,Vacay_Template!$A508,Vacay_Template!Y$1))</f>
        <v>#VALUE!</v>
      </c>
      <c r="Z508" t="e">
        <f>IF(OR(Z$1=":=",$A508=";"),"",INDEX('Main Template'!$J$22:$AN$505,Vacay_Template!$A508,Vacay_Template!Z$1))</f>
        <v>#VALUE!</v>
      </c>
      <c r="AA508" t="e">
        <f>IF(OR(AA$1=":=",$A508=";"),"",INDEX('Main Template'!$J$22:$AN$505,Vacay_Template!$A508,Vacay_Template!AA$1))</f>
        <v>#VALUE!</v>
      </c>
      <c r="AB508" t="e">
        <f>IF(OR(AB$1=":=",$A508=";"),"",INDEX('Main Template'!$J$22:$AN$505,Vacay_Template!$A508,Vacay_Template!AB$1))</f>
        <v>#VALUE!</v>
      </c>
      <c r="AC508" t="e">
        <f>IF(OR(AC$1=":=",$A508=";"),"",INDEX('Main Template'!$J$22:$AN$505,Vacay_Template!$A508,Vacay_Template!AC$1))</f>
        <v>#VALUE!</v>
      </c>
      <c r="AD508" t="e">
        <f>IF(OR(AD$1=":=",$A508=";"),"",INDEX('Main Template'!$J$22:$AN$505,Vacay_Template!$A508,Vacay_Template!AD$1))</f>
        <v>#VALUE!</v>
      </c>
      <c r="AE508" t="str">
        <f>IF(OR(AE$1=":=",$A508=";"),"",INDEX('Main Template'!$J$22:$AN$505,Vacay_Template!$A508,Vacay_Template!AE$1))</f>
        <v/>
      </c>
      <c r="AF508" t="e">
        <f>IF(OR(AF$1=":=",$A508=";"),"",INDEX('Main Template'!$J$22:$AN$505,Vacay_Template!$A508,Vacay_Template!AF$1))</f>
        <v>#VALUE!</v>
      </c>
    </row>
    <row r="509" spans="1:32">
      <c r="B509" t="e">
        <f>IF(OR(B$1=":=",$A509=";"),"",INDEX('Main Template'!$J$22:$AN$505,Vacay_Template!$A509,Vacay_Template!B$1))</f>
        <v>#VALUE!</v>
      </c>
      <c r="C509" t="e">
        <f>IF(OR(C$1=":=",$A509=";"),"",INDEX('Main Template'!$J$22:$AN$505,Vacay_Template!$A509,Vacay_Template!C$1))</f>
        <v>#VALUE!</v>
      </c>
      <c r="D509" t="e">
        <f>IF(OR(D$1=":=",$A509=";"),"",INDEX('Main Template'!$J$22:$AN$505,Vacay_Template!$A509,Vacay_Template!D$1))</f>
        <v>#VALUE!</v>
      </c>
      <c r="E509" t="e">
        <f>IF(OR(E$1=":=",$A509=";"),"",INDEX('Main Template'!$J$22:$AN$505,Vacay_Template!$A509,Vacay_Template!E$1))</f>
        <v>#VALUE!</v>
      </c>
      <c r="F509" t="e">
        <f>IF(OR(F$1=":=",$A509=";"),"",INDEX('Main Template'!$J$22:$AN$505,Vacay_Template!$A509,Vacay_Template!F$1))</f>
        <v>#VALUE!</v>
      </c>
      <c r="G509" t="e">
        <f>IF(OR(G$1=":=",$A509=";"),"",INDEX('Main Template'!$J$22:$AN$505,Vacay_Template!$A509,Vacay_Template!G$1))</f>
        <v>#VALUE!</v>
      </c>
      <c r="H509" t="e">
        <f>IF(OR(H$1=":=",$A509=";"),"",INDEX('Main Template'!$J$22:$AN$505,Vacay_Template!$A509,Vacay_Template!H$1))</f>
        <v>#VALUE!</v>
      </c>
      <c r="I509" t="e">
        <f>IF(OR(I$1=":=",$A509=";"),"",INDEX('Main Template'!$J$22:$AN$505,Vacay_Template!$A509,Vacay_Template!I$1))</f>
        <v>#VALUE!</v>
      </c>
      <c r="J509" t="e">
        <f>IF(OR(J$1=":=",$A509=";"),"",INDEX('Main Template'!$J$22:$AN$505,Vacay_Template!$A509,Vacay_Template!J$1))</f>
        <v>#VALUE!</v>
      </c>
      <c r="K509" t="e">
        <f>IF(OR(K$1=":=",$A509=";"),"",INDEX('Main Template'!$J$22:$AN$505,Vacay_Template!$A509,Vacay_Template!K$1))</f>
        <v>#VALUE!</v>
      </c>
      <c r="L509" t="e">
        <f>IF(OR(L$1=":=",$A509=";"),"",INDEX('Main Template'!$J$22:$AN$505,Vacay_Template!$A509,Vacay_Template!L$1))</f>
        <v>#VALUE!</v>
      </c>
      <c r="M509" t="e">
        <f>IF(OR(M$1=":=",$A509=";"),"",INDEX('Main Template'!$J$22:$AN$505,Vacay_Template!$A509,Vacay_Template!M$1))</f>
        <v>#VALUE!</v>
      </c>
      <c r="N509" t="e">
        <f>IF(OR(N$1=":=",$A509=";"),"",INDEX('Main Template'!$J$22:$AN$505,Vacay_Template!$A509,Vacay_Template!N$1))</f>
        <v>#VALUE!</v>
      </c>
      <c r="O509" t="e">
        <f>IF(OR(O$1=":=",$A509=";"),"",INDEX('Main Template'!$J$22:$AN$505,Vacay_Template!$A509,Vacay_Template!O$1))</f>
        <v>#VALUE!</v>
      </c>
      <c r="P509" t="e">
        <f>IF(OR(P$1=":=",$A509=";"),"",INDEX('Main Template'!$J$22:$AN$505,Vacay_Template!$A509,Vacay_Template!P$1))</f>
        <v>#VALUE!</v>
      </c>
      <c r="Q509" t="e">
        <f>IF(OR(Q$1=":=",$A509=";"),"",INDEX('Main Template'!$J$22:$AN$505,Vacay_Template!$A509,Vacay_Template!Q$1))</f>
        <v>#VALUE!</v>
      </c>
      <c r="R509" t="e">
        <f>IF(OR(R$1=":=",$A509=";"),"",INDEX('Main Template'!$J$22:$AN$505,Vacay_Template!$A509,Vacay_Template!R$1))</f>
        <v>#VALUE!</v>
      </c>
      <c r="S509" t="e">
        <f>IF(OR(S$1=":=",$A509=";"),"",INDEX('Main Template'!$J$22:$AN$505,Vacay_Template!$A509,Vacay_Template!S$1))</f>
        <v>#VALUE!</v>
      </c>
      <c r="T509" t="e">
        <f>IF(OR(T$1=":=",$A509=";"),"",INDEX('Main Template'!$J$22:$AN$505,Vacay_Template!$A509,Vacay_Template!T$1))</f>
        <v>#VALUE!</v>
      </c>
      <c r="U509" t="e">
        <f>IF(OR(U$1=":=",$A509=";"),"",INDEX('Main Template'!$J$22:$AN$505,Vacay_Template!$A509,Vacay_Template!U$1))</f>
        <v>#VALUE!</v>
      </c>
      <c r="V509" t="e">
        <f>IF(OR(V$1=":=",$A509=";"),"",INDEX('Main Template'!$J$22:$AN$505,Vacay_Template!$A509,Vacay_Template!V$1))</f>
        <v>#VALUE!</v>
      </c>
      <c r="W509" t="e">
        <f>IF(OR(W$1=":=",$A509=";"),"",INDEX('Main Template'!$J$22:$AN$505,Vacay_Template!$A509,Vacay_Template!W$1))</f>
        <v>#VALUE!</v>
      </c>
      <c r="X509" t="e">
        <f>IF(OR(X$1=":=",$A509=";"),"",INDEX('Main Template'!$J$22:$AN$505,Vacay_Template!$A509,Vacay_Template!X$1))</f>
        <v>#VALUE!</v>
      </c>
      <c r="Y509" t="e">
        <f>IF(OR(Y$1=":=",$A509=";"),"",INDEX('Main Template'!$J$22:$AN$505,Vacay_Template!$A509,Vacay_Template!Y$1))</f>
        <v>#VALUE!</v>
      </c>
      <c r="Z509" t="e">
        <f>IF(OR(Z$1=":=",$A509=";"),"",INDEX('Main Template'!$J$22:$AN$505,Vacay_Template!$A509,Vacay_Template!Z$1))</f>
        <v>#VALUE!</v>
      </c>
      <c r="AA509" t="e">
        <f>IF(OR(AA$1=":=",$A509=";"),"",INDEX('Main Template'!$J$22:$AN$505,Vacay_Template!$A509,Vacay_Template!AA$1))</f>
        <v>#VALUE!</v>
      </c>
      <c r="AB509" t="e">
        <f>IF(OR(AB$1=":=",$A509=";"),"",INDEX('Main Template'!$J$22:$AN$505,Vacay_Template!$A509,Vacay_Template!AB$1))</f>
        <v>#VALUE!</v>
      </c>
      <c r="AC509" t="e">
        <f>IF(OR(AC$1=":=",$A509=";"),"",INDEX('Main Template'!$J$22:$AN$505,Vacay_Template!$A509,Vacay_Template!AC$1))</f>
        <v>#VALUE!</v>
      </c>
      <c r="AD509" t="e">
        <f>IF(OR(AD$1=":=",$A509=";"),"",INDEX('Main Template'!$J$22:$AN$505,Vacay_Template!$A509,Vacay_Template!AD$1))</f>
        <v>#VALUE!</v>
      </c>
      <c r="AE509" t="str">
        <f>IF(OR(AE$1=":=",$A509=";"),"",INDEX('Main Template'!$J$22:$AN$505,Vacay_Template!$A509,Vacay_Template!AE$1))</f>
        <v/>
      </c>
      <c r="AF509" t="e">
        <f>IF(OR(AF$1=":=",$A509=";"),"",INDEX('Main Template'!$J$22:$AN$505,Vacay_Template!$A509,Vacay_Template!AF$1))</f>
        <v>#VALUE!</v>
      </c>
    </row>
    <row r="510" spans="1:32">
      <c r="B510" t="e">
        <f>IF(OR(B$1=":=",$A510=";"),"",INDEX('Main Template'!$J$22:$AN$505,Vacay_Template!$A510,Vacay_Template!B$1))</f>
        <v>#VALUE!</v>
      </c>
      <c r="C510" t="e">
        <f>IF(OR(C$1=":=",$A510=";"),"",INDEX('Main Template'!$J$22:$AN$505,Vacay_Template!$A510,Vacay_Template!C$1))</f>
        <v>#VALUE!</v>
      </c>
      <c r="D510" t="e">
        <f>IF(OR(D$1=":=",$A510=";"),"",INDEX('Main Template'!$J$22:$AN$505,Vacay_Template!$A510,Vacay_Template!D$1))</f>
        <v>#VALUE!</v>
      </c>
      <c r="E510" t="e">
        <f>IF(OR(E$1=":=",$A510=";"),"",INDEX('Main Template'!$J$22:$AN$505,Vacay_Template!$A510,Vacay_Template!E$1))</f>
        <v>#VALUE!</v>
      </c>
      <c r="F510" t="e">
        <f>IF(OR(F$1=":=",$A510=";"),"",INDEX('Main Template'!$J$22:$AN$505,Vacay_Template!$A510,Vacay_Template!F$1))</f>
        <v>#VALUE!</v>
      </c>
      <c r="G510" t="e">
        <f>IF(OR(G$1=":=",$A510=";"),"",INDEX('Main Template'!$J$22:$AN$505,Vacay_Template!$A510,Vacay_Template!G$1))</f>
        <v>#VALUE!</v>
      </c>
      <c r="H510" t="e">
        <f>IF(OR(H$1=":=",$A510=";"),"",INDEX('Main Template'!$J$22:$AN$505,Vacay_Template!$A510,Vacay_Template!H$1))</f>
        <v>#VALUE!</v>
      </c>
      <c r="I510" t="e">
        <f>IF(OR(I$1=":=",$A510=";"),"",INDEX('Main Template'!$J$22:$AN$505,Vacay_Template!$A510,Vacay_Template!I$1))</f>
        <v>#VALUE!</v>
      </c>
      <c r="J510" t="e">
        <f>IF(OR(J$1=":=",$A510=";"),"",INDEX('Main Template'!$J$22:$AN$505,Vacay_Template!$A510,Vacay_Template!J$1))</f>
        <v>#VALUE!</v>
      </c>
      <c r="K510" t="e">
        <f>IF(OR(K$1=":=",$A510=";"),"",INDEX('Main Template'!$J$22:$AN$505,Vacay_Template!$A510,Vacay_Template!K$1))</f>
        <v>#VALUE!</v>
      </c>
      <c r="L510" t="e">
        <f>IF(OR(L$1=":=",$A510=";"),"",INDEX('Main Template'!$J$22:$AN$505,Vacay_Template!$A510,Vacay_Template!L$1))</f>
        <v>#VALUE!</v>
      </c>
      <c r="M510" t="e">
        <f>IF(OR(M$1=":=",$A510=";"),"",INDEX('Main Template'!$J$22:$AN$505,Vacay_Template!$A510,Vacay_Template!M$1))</f>
        <v>#VALUE!</v>
      </c>
      <c r="N510" t="e">
        <f>IF(OR(N$1=":=",$A510=";"),"",INDEX('Main Template'!$J$22:$AN$505,Vacay_Template!$A510,Vacay_Template!N$1))</f>
        <v>#VALUE!</v>
      </c>
      <c r="O510" t="e">
        <f>IF(OR(O$1=":=",$A510=";"),"",INDEX('Main Template'!$J$22:$AN$505,Vacay_Template!$A510,Vacay_Template!O$1))</f>
        <v>#VALUE!</v>
      </c>
      <c r="P510" t="e">
        <f>IF(OR(P$1=":=",$A510=";"),"",INDEX('Main Template'!$J$22:$AN$505,Vacay_Template!$A510,Vacay_Template!P$1))</f>
        <v>#VALUE!</v>
      </c>
      <c r="Q510" t="e">
        <f>IF(OR(Q$1=":=",$A510=";"),"",INDEX('Main Template'!$J$22:$AN$505,Vacay_Template!$A510,Vacay_Template!Q$1))</f>
        <v>#VALUE!</v>
      </c>
      <c r="R510" t="e">
        <f>IF(OR(R$1=":=",$A510=";"),"",INDEX('Main Template'!$J$22:$AN$505,Vacay_Template!$A510,Vacay_Template!R$1))</f>
        <v>#VALUE!</v>
      </c>
      <c r="S510" t="e">
        <f>IF(OR(S$1=":=",$A510=";"),"",INDEX('Main Template'!$J$22:$AN$505,Vacay_Template!$A510,Vacay_Template!S$1))</f>
        <v>#VALUE!</v>
      </c>
      <c r="T510" t="e">
        <f>IF(OR(T$1=":=",$A510=";"),"",INDEX('Main Template'!$J$22:$AN$505,Vacay_Template!$A510,Vacay_Template!T$1))</f>
        <v>#VALUE!</v>
      </c>
      <c r="U510" t="e">
        <f>IF(OR(U$1=":=",$A510=";"),"",INDEX('Main Template'!$J$22:$AN$505,Vacay_Template!$A510,Vacay_Template!U$1))</f>
        <v>#VALUE!</v>
      </c>
      <c r="V510" t="e">
        <f>IF(OR(V$1=":=",$A510=";"),"",INDEX('Main Template'!$J$22:$AN$505,Vacay_Template!$A510,Vacay_Template!V$1))</f>
        <v>#VALUE!</v>
      </c>
      <c r="W510" t="e">
        <f>IF(OR(W$1=":=",$A510=";"),"",INDEX('Main Template'!$J$22:$AN$505,Vacay_Template!$A510,Vacay_Template!W$1))</f>
        <v>#VALUE!</v>
      </c>
      <c r="X510" t="e">
        <f>IF(OR(X$1=":=",$A510=";"),"",INDEX('Main Template'!$J$22:$AN$505,Vacay_Template!$A510,Vacay_Template!X$1))</f>
        <v>#VALUE!</v>
      </c>
      <c r="Y510" t="e">
        <f>IF(OR(Y$1=":=",$A510=";"),"",INDEX('Main Template'!$J$22:$AN$505,Vacay_Template!$A510,Vacay_Template!Y$1))</f>
        <v>#VALUE!</v>
      </c>
      <c r="Z510" t="e">
        <f>IF(OR(Z$1=":=",$A510=";"),"",INDEX('Main Template'!$J$22:$AN$505,Vacay_Template!$A510,Vacay_Template!Z$1))</f>
        <v>#VALUE!</v>
      </c>
      <c r="AA510" t="e">
        <f>IF(OR(AA$1=":=",$A510=";"),"",INDEX('Main Template'!$J$22:$AN$505,Vacay_Template!$A510,Vacay_Template!AA$1))</f>
        <v>#VALUE!</v>
      </c>
      <c r="AB510" t="e">
        <f>IF(OR(AB$1=":=",$A510=";"),"",INDEX('Main Template'!$J$22:$AN$505,Vacay_Template!$A510,Vacay_Template!AB$1))</f>
        <v>#VALUE!</v>
      </c>
      <c r="AC510" t="e">
        <f>IF(OR(AC$1=":=",$A510=";"),"",INDEX('Main Template'!$J$22:$AN$505,Vacay_Template!$A510,Vacay_Template!AC$1))</f>
        <v>#VALUE!</v>
      </c>
      <c r="AD510" t="e">
        <f>IF(OR(AD$1=":=",$A510=";"),"",INDEX('Main Template'!$J$22:$AN$505,Vacay_Template!$A510,Vacay_Template!AD$1))</f>
        <v>#VALUE!</v>
      </c>
      <c r="AE510" t="str">
        <f>IF(OR(AE$1=":=",$A510=";"),"",INDEX('Main Template'!$J$22:$AN$505,Vacay_Template!$A510,Vacay_Template!AE$1))</f>
        <v/>
      </c>
      <c r="AF510" t="e">
        <f>IF(OR(AF$1=":=",$A510=";"),"",INDEX('Main Template'!$J$22:$AN$505,Vacay_Template!$A510,Vacay_Template!AF$1))</f>
        <v>#VALUE!</v>
      </c>
    </row>
    <row r="511" spans="1:32">
      <c r="B511" t="e">
        <f>IF(OR(B$1=":=",$A511=";"),"",INDEX('Main Template'!$J$22:$AN$505,Vacay_Template!$A511,Vacay_Template!B$1))</f>
        <v>#VALUE!</v>
      </c>
      <c r="C511" t="e">
        <f>IF(OR(C$1=":=",$A511=";"),"",INDEX('Main Template'!$J$22:$AN$505,Vacay_Template!$A511,Vacay_Template!C$1))</f>
        <v>#VALUE!</v>
      </c>
      <c r="D511" t="e">
        <f>IF(OR(D$1=":=",$A511=";"),"",INDEX('Main Template'!$J$22:$AN$505,Vacay_Template!$A511,Vacay_Template!D$1))</f>
        <v>#VALUE!</v>
      </c>
      <c r="E511" t="e">
        <f>IF(OR(E$1=":=",$A511=";"),"",INDEX('Main Template'!$J$22:$AN$505,Vacay_Template!$A511,Vacay_Template!E$1))</f>
        <v>#VALUE!</v>
      </c>
      <c r="F511" t="e">
        <f>IF(OR(F$1=":=",$A511=";"),"",INDEX('Main Template'!$J$22:$AN$505,Vacay_Template!$A511,Vacay_Template!F$1))</f>
        <v>#VALUE!</v>
      </c>
      <c r="G511" t="e">
        <f>IF(OR(G$1=":=",$A511=";"),"",INDEX('Main Template'!$J$22:$AN$505,Vacay_Template!$A511,Vacay_Template!G$1))</f>
        <v>#VALUE!</v>
      </c>
      <c r="H511" t="e">
        <f>IF(OR(H$1=":=",$A511=";"),"",INDEX('Main Template'!$J$22:$AN$505,Vacay_Template!$A511,Vacay_Template!H$1))</f>
        <v>#VALUE!</v>
      </c>
      <c r="I511" t="e">
        <f>IF(OR(I$1=":=",$A511=";"),"",INDEX('Main Template'!$J$22:$AN$505,Vacay_Template!$A511,Vacay_Template!I$1))</f>
        <v>#VALUE!</v>
      </c>
      <c r="J511" t="e">
        <f>IF(OR(J$1=":=",$A511=";"),"",INDEX('Main Template'!$J$22:$AN$505,Vacay_Template!$A511,Vacay_Template!J$1))</f>
        <v>#VALUE!</v>
      </c>
      <c r="K511" t="e">
        <f>IF(OR(K$1=":=",$A511=";"),"",INDEX('Main Template'!$J$22:$AN$505,Vacay_Template!$A511,Vacay_Template!K$1))</f>
        <v>#VALUE!</v>
      </c>
      <c r="L511" t="e">
        <f>IF(OR(L$1=":=",$A511=";"),"",INDEX('Main Template'!$J$22:$AN$505,Vacay_Template!$A511,Vacay_Template!L$1))</f>
        <v>#VALUE!</v>
      </c>
      <c r="M511" t="e">
        <f>IF(OR(M$1=":=",$A511=";"),"",INDEX('Main Template'!$J$22:$AN$505,Vacay_Template!$A511,Vacay_Template!M$1))</f>
        <v>#VALUE!</v>
      </c>
      <c r="N511" t="e">
        <f>IF(OR(N$1=":=",$A511=";"),"",INDEX('Main Template'!$J$22:$AN$505,Vacay_Template!$A511,Vacay_Template!N$1))</f>
        <v>#VALUE!</v>
      </c>
      <c r="O511" t="e">
        <f>IF(OR(O$1=":=",$A511=";"),"",INDEX('Main Template'!$J$22:$AN$505,Vacay_Template!$A511,Vacay_Template!O$1))</f>
        <v>#VALUE!</v>
      </c>
      <c r="P511" t="e">
        <f>IF(OR(P$1=":=",$A511=";"),"",INDEX('Main Template'!$J$22:$AN$505,Vacay_Template!$A511,Vacay_Template!P$1))</f>
        <v>#VALUE!</v>
      </c>
      <c r="Q511" t="e">
        <f>IF(OR(Q$1=":=",$A511=";"),"",INDEX('Main Template'!$J$22:$AN$505,Vacay_Template!$A511,Vacay_Template!Q$1))</f>
        <v>#VALUE!</v>
      </c>
      <c r="R511" t="e">
        <f>IF(OR(R$1=":=",$A511=";"),"",INDEX('Main Template'!$J$22:$AN$505,Vacay_Template!$A511,Vacay_Template!R$1))</f>
        <v>#VALUE!</v>
      </c>
      <c r="S511" t="e">
        <f>IF(OR(S$1=":=",$A511=";"),"",INDEX('Main Template'!$J$22:$AN$505,Vacay_Template!$A511,Vacay_Template!S$1))</f>
        <v>#VALUE!</v>
      </c>
      <c r="T511" t="e">
        <f>IF(OR(T$1=":=",$A511=";"),"",INDEX('Main Template'!$J$22:$AN$505,Vacay_Template!$A511,Vacay_Template!T$1))</f>
        <v>#VALUE!</v>
      </c>
      <c r="U511" t="e">
        <f>IF(OR(U$1=":=",$A511=";"),"",INDEX('Main Template'!$J$22:$AN$505,Vacay_Template!$A511,Vacay_Template!U$1))</f>
        <v>#VALUE!</v>
      </c>
      <c r="V511" t="e">
        <f>IF(OR(V$1=":=",$A511=";"),"",INDEX('Main Template'!$J$22:$AN$505,Vacay_Template!$A511,Vacay_Template!V$1))</f>
        <v>#VALUE!</v>
      </c>
      <c r="W511" t="e">
        <f>IF(OR(W$1=":=",$A511=";"),"",INDEX('Main Template'!$J$22:$AN$505,Vacay_Template!$A511,Vacay_Template!W$1))</f>
        <v>#VALUE!</v>
      </c>
      <c r="X511" t="e">
        <f>IF(OR(X$1=":=",$A511=";"),"",INDEX('Main Template'!$J$22:$AN$505,Vacay_Template!$A511,Vacay_Template!X$1))</f>
        <v>#VALUE!</v>
      </c>
      <c r="Y511" t="e">
        <f>IF(OR(Y$1=":=",$A511=";"),"",INDEX('Main Template'!$J$22:$AN$505,Vacay_Template!$A511,Vacay_Template!Y$1))</f>
        <v>#VALUE!</v>
      </c>
      <c r="Z511" t="e">
        <f>IF(OR(Z$1=":=",$A511=";"),"",INDEX('Main Template'!$J$22:$AN$505,Vacay_Template!$A511,Vacay_Template!Z$1))</f>
        <v>#VALUE!</v>
      </c>
      <c r="AA511" t="e">
        <f>IF(OR(AA$1=":=",$A511=";"),"",INDEX('Main Template'!$J$22:$AN$505,Vacay_Template!$A511,Vacay_Template!AA$1))</f>
        <v>#VALUE!</v>
      </c>
      <c r="AB511" t="e">
        <f>IF(OR(AB$1=":=",$A511=";"),"",INDEX('Main Template'!$J$22:$AN$505,Vacay_Template!$A511,Vacay_Template!AB$1))</f>
        <v>#VALUE!</v>
      </c>
      <c r="AC511" t="e">
        <f>IF(OR(AC$1=":=",$A511=";"),"",INDEX('Main Template'!$J$22:$AN$505,Vacay_Template!$A511,Vacay_Template!AC$1))</f>
        <v>#VALUE!</v>
      </c>
      <c r="AD511" t="e">
        <f>IF(OR(AD$1=":=",$A511=";"),"",INDEX('Main Template'!$J$22:$AN$505,Vacay_Template!$A511,Vacay_Template!AD$1))</f>
        <v>#VALUE!</v>
      </c>
      <c r="AE511" t="str">
        <f>IF(OR(AE$1=":=",$A511=";"),"",INDEX('Main Template'!$J$22:$AN$505,Vacay_Template!$A511,Vacay_Template!AE$1))</f>
        <v/>
      </c>
      <c r="AF511" t="e">
        <f>IF(OR(AF$1=":=",$A511=";"),"",INDEX('Main Template'!$J$22:$AN$505,Vacay_Template!$A511,Vacay_Template!AF$1))</f>
        <v>#VALUE!</v>
      </c>
    </row>
    <row r="512" spans="1:32">
      <c r="B512" t="e">
        <f>IF(OR(B$1=":=",$A512=";"),"",INDEX('Main Template'!$J$22:$AN$505,Vacay_Template!$A512,Vacay_Template!B$1))</f>
        <v>#VALUE!</v>
      </c>
      <c r="C512" t="e">
        <f>IF(OR(C$1=":=",$A512=";"),"",INDEX('Main Template'!$J$22:$AN$505,Vacay_Template!$A512,Vacay_Template!C$1))</f>
        <v>#VALUE!</v>
      </c>
      <c r="D512" t="e">
        <f>IF(OR(D$1=":=",$A512=";"),"",INDEX('Main Template'!$J$22:$AN$505,Vacay_Template!$A512,Vacay_Template!D$1))</f>
        <v>#VALUE!</v>
      </c>
      <c r="E512" t="e">
        <f>IF(OR(E$1=":=",$A512=";"),"",INDEX('Main Template'!$J$22:$AN$505,Vacay_Template!$A512,Vacay_Template!E$1))</f>
        <v>#VALUE!</v>
      </c>
      <c r="F512" t="e">
        <f>IF(OR(F$1=":=",$A512=";"),"",INDEX('Main Template'!$J$22:$AN$505,Vacay_Template!$A512,Vacay_Template!F$1))</f>
        <v>#VALUE!</v>
      </c>
      <c r="G512" t="e">
        <f>IF(OR(G$1=":=",$A512=";"),"",INDEX('Main Template'!$J$22:$AN$505,Vacay_Template!$A512,Vacay_Template!G$1))</f>
        <v>#VALUE!</v>
      </c>
      <c r="H512" t="e">
        <f>IF(OR(H$1=":=",$A512=";"),"",INDEX('Main Template'!$J$22:$AN$505,Vacay_Template!$A512,Vacay_Template!H$1))</f>
        <v>#VALUE!</v>
      </c>
      <c r="I512" t="e">
        <f>IF(OR(I$1=":=",$A512=";"),"",INDEX('Main Template'!$J$22:$AN$505,Vacay_Template!$A512,Vacay_Template!I$1))</f>
        <v>#VALUE!</v>
      </c>
      <c r="J512" t="e">
        <f>IF(OR(J$1=":=",$A512=";"),"",INDEX('Main Template'!$J$22:$AN$505,Vacay_Template!$A512,Vacay_Template!J$1))</f>
        <v>#VALUE!</v>
      </c>
      <c r="K512" t="e">
        <f>IF(OR(K$1=":=",$A512=";"),"",INDEX('Main Template'!$J$22:$AN$505,Vacay_Template!$A512,Vacay_Template!K$1))</f>
        <v>#VALUE!</v>
      </c>
      <c r="L512" t="e">
        <f>IF(OR(L$1=":=",$A512=";"),"",INDEX('Main Template'!$J$22:$AN$505,Vacay_Template!$A512,Vacay_Template!L$1))</f>
        <v>#VALUE!</v>
      </c>
      <c r="M512" t="e">
        <f>IF(OR(M$1=":=",$A512=";"),"",INDEX('Main Template'!$J$22:$AN$505,Vacay_Template!$A512,Vacay_Template!M$1))</f>
        <v>#VALUE!</v>
      </c>
      <c r="N512" t="e">
        <f>IF(OR(N$1=":=",$A512=";"),"",INDEX('Main Template'!$J$22:$AN$505,Vacay_Template!$A512,Vacay_Template!N$1))</f>
        <v>#VALUE!</v>
      </c>
      <c r="O512" t="e">
        <f>IF(OR(O$1=":=",$A512=";"),"",INDEX('Main Template'!$J$22:$AN$505,Vacay_Template!$A512,Vacay_Template!O$1))</f>
        <v>#VALUE!</v>
      </c>
      <c r="P512" t="e">
        <f>IF(OR(P$1=":=",$A512=";"),"",INDEX('Main Template'!$J$22:$AN$505,Vacay_Template!$A512,Vacay_Template!P$1))</f>
        <v>#VALUE!</v>
      </c>
      <c r="Q512" t="e">
        <f>IF(OR(Q$1=":=",$A512=";"),"",INDEX('Main Template'!$J$22:$AN$505,Vacay_Template!$A512,Vacay_Template!Q$1))</f>
        <v>#VALUE!</v>
      </c>
      <c r="R512" t="e">
        <f>IF(OR(R$1=":=",$A512=";"),"",INDEX('Main Template'!$J$22:$AN$505,Vacay_Template!$A512,Vacay_Template!R$1))</f>
        <v>#VALUE!</v>
      </c>
      <c r="S512" t="e">
        <f>IF(OR(S$1=":=",$A512=";"),"",INDEX('Main Template'!$J$22:$AN$505,Vacay_Template!$A512,Vacay_Template!S$1))</f>
        <v>#VALUE!</v>
      </c>
      <c r="T512" t="e">
        <f>IF(OR(T$1=":=",$A512=";"),"",INDEX('Main Template'!$J$22:$AN$505,Vacay_Template!$A512,Vacay_Template!T$1))</f>
        <v>#VALUE!</v>
      </c>
      <c r="U512" t="e">
        <f>IF(OR(U$1=":=",$A512=";"),"",INDEX('Main Template'!$J$22:$AN$505,Vacay_Template!$A512,Vacay_Template!U$1))</f>
        <v>#VALUE!</v>
      </c>
      <c r="V512" t="e">
        <f>IF(OR(V$1=":=",$A512=";"),"",INDEX('Main Template'!$J$22:$AN$505,Vacay_Template!$A512,Vacay_Template!V$1))</f>
        <v>#VALUE!</v>
      </c>
      <c r="W512" t="e">
        <f>IF(OR(W$1=":=",$A512=";"),"",INDEX('Main Template'!$J$22:$AN$505,Vacay_Template!$A512,Vacay_Template!W$1))</f>
        <v>#VALUE!</v>
      </c>
      <c r="X512" t="e">
        <f>IF(OR(X$1=":=",$A512=";"),"",INDEX('Main Template'!$J$22:$AN$505,Vacay_Template!$A512,Vacay_Template!X$1))</f>
        <v>#VALUE!</v>
      </c>
      <c r="Y512" t="e">
        <f>IF(OR(Y$1=":=",$A512=";"),"",INDEX('Main Template'!$J$22:$AN$505,Vacay_Template!$A512,Vacay_Template!Y$1))</f>
        <v>#VALUE!</v>
      </c>
      <c r="Z512" t="e">
        <f>IF(OR(Z$1=":=",$A512=";"),"",INDEX('Main Template'!$J$22:$AN$505,Vacay_Template!$A512,Vacay_Template!Z$1))</f>
        <v>#VALUE!</v>
      </c>
      <c r="AA512" t="e">
        <f>IF(OR(AA$1=":=",$A512=";"),"",INDEX('Main Template'!$J$22:$AN$505,Vacay_Template!$A512,Vacay_Template!AA$1))</f>
        <v>#VALUE!</v>
      </c>
      <c r="AB512" t="e">
        <f>IF(OR(AB$1=":=",$A512=";"),"",INDEX('Main Template'!$J$22:$AN$505,Vacay_Template!$A512,Vacay_Template!AB$1))</f>
        <v>#VALUE!</v>
      </c>
      <c r="AC512" t="e">
        <f>IF(OR(AC$1=":=",$A512=";"),"",INDEX('Main Template'!$J$22:$AN$505,Vacay_Template!$A512,Vacay_Template!AC$1))</f>
        <v>#VALUE!</v>
      </c>
      <c r="AD512" t="e">
        <f>IF(OR(AD$1=":=",$A512=";"),"",INDEX('Main Template'!$J$22:$AN$505,Vacay_Template!$A512,Vacay_Template!AD$1))</f>
        <v>#VALUE!</v>
      </c>
      <c r="AE512" t="str">
        <f>IF(OR(AE$1=":=",$A512=";"),"",INDEX('Main Template'!$J$22:$AN$505,Vacay_Template!$A512,Vacay_Template!AE$1))</f>
        <v/>
      </c>
      <c r="AF512" t="e">
        <f>IF(OR(AF$1=":=",$A512=";"),"",INDEX('Main Template'!$J$22:$AN$505,Vacay_Template!$A512,Vacay_Template!AF$1))</f>
        <v>#VALUE!</v>
      </c>
    </row>
    <row r="513" spans="2:32">
      <c r="B513" t="e">
        <f>IF(OR(B$1=":=",$A513=";"),"",INDEX('Main Template'!$J$22:$AN$505,Vacay_Template!$A513,Vacay_Template!B$1))</f>
        <v>#VALUE!</v>
      </c>
      <c r="C513" t="e">
        <f>IF(OR(C$1=":=",$A513=";"),"",INDEX('Main Template'!$J$22:$AN$505,Vacay_Template!$A513,Vacay_Template!C$1))</f>
        <v>#VALUE!</v>
      </c>
      <c r="D513" t="e">
        <f>IF(OR(D$1=":=",$A513=";"),"",INDEX('Main Template'!$J$22:$AN$505,Vacay_Template!$A513,Vacay_Template!D$1))</f>
        <v>#VALUE!</v>
      </c>
      <c r="E513" t="e">
        <f>IF(OR(E$1=":=",$A513=";"),"",INDEX('Main Template'!$J$22:$AN$505,Vacay_Template!$A513,Vacay_Template!E$1))</f>
        <v>#VALUE!</v>
      </c>
      <c r="F513" t="e">
        <f>IF(OR(F$1=":=",$A513=";"),"",INDEX('Main Template'!$J$22:$AN$505,Vacay_Template!$A513,Vacay_Template!F$1))</f>
        <v>#VALUE!</v>
      </c>
      <c r="G513" t="e">
        <f>IF(OR(G$1=":=",$A513=";"),"",INDEX('Main Template'!$J$22:$AN$505,Vacay_Template!$A513,Vacay_Template!G$1))</f>
        <v>#VALUE!</v>
      </c>
      <c r="H513" t="e">
        <f>IF(OR(H$1=":=",$A513=";"),"",INDEX('Main Template'!$J$22:$AN$505,Vacay_Template!$A513,Vacay_Template!H$1))</f>
        <v>#VALUE!</v>
      </c>
      <c r="I513" t="e">
        <f>IF(OR(I$1=":=",$A513=";"),"",INDEX('Main Template'!$J$22:$AN$505,Vacay_Template!$A513,Vacay_Template!I$1))</f>
        <v>#VALUE!</v>
      </c>
      <c r="J513" t="e">
        <f>IF(OR(J$1=":=",$A513=";"),"",INDEX('Main Template'!$J$22:$AN$505,Vacay_Template!$A513,Vacay_Template!J$1))</f>
        <v>#VALUE!</v>
      </c>
      <c r="K513" t="e">
        <f>IF(OR(K$1=":=",$A513=";"),"",INDEX('Main Template'!$J$22:$AN$505,Vacay_Template!$A513,Vacay_Template!K$1))</f>
        <v>#VALUE!</v>
      </c>
      <c r="L513" t="e">
        <f>IF(OR(L$1=":=",$A513=";"),"",INDEX('Main Template'!$J$22:$AN$505,Vacay_Template!$A513,Vacay_Template!L$1))</f>
        <v>#VALUE!</v>
      </c>
      <c r="M513" t="e">
        <f>IF(OR(M$1=":=",$A513=";"),"",INDEX('Main Template'!$J$22:$AN$505,Vacay_Template!$A513,Vacay_Template!M$1))</f>
        <v>#VALUE!</v>
      </c>
      <c r="N513" t="e">
        <f>IF(OR(N$1=":=",$A513=";"),"",INDEX('Main Template'!$J$22:$AN$505,Vacay_Template!$A513,Vacay_Template!N$1))</f>
        <v>#VALUE!</v>
      </c>
      <c r="O513" t="e">
        <f>IF(OR(O$1=":=",$A513=";"),"",INDEX('Main Template'!$J$22:$AN$505,Vacay_Template!$A513,Vacay_Template!O$1))</f>
        <v>#VALUE!</v>
      </c>
      <c r="P513" t="e">
        <f>IF(OR(P$1=":=",$A513=";"),"",INDEX('Main Template'!$J$22:$AN$505,Vacay_Template!$A513,Vacay_Template!P$1))</f>
        <v>#VALUE!</v>
      </c>
      <c r="Q513" t="e">
        <f>IF(OR(Q$1=":=",$A513=";"),"",INDEX('Main Template'!$J$22:$AN$505,Vacay_Template!$A513,Vacay_Template!Q$1))</f>
        <v>#VALUE!</v>
      </c>
      <c r="R513" t="e">
        <f>IF(OR(R$1=":=",$A513=";"),"",INDEX('Main Template'!$J$22:$AN$505,Vacay_Template!$A513,Vacay_Template!R$1))</f>
        <v>#VALUE!</v>
      </c>
      <c r="S513" t="e">
        <f>IF(OR(S$1=":=",$A513=";"),"",INDEX('Main Template'!$J$22:$AN$505,Vacay_Template!$A513,Vacay_Template!S$1))</f>
        <v>#VALUE!</v>
      </c>
      <c r="T513" t="e">
        <f>IF(OR(T$1=":=",$A513=";"),"",INDEX('Main Template'!$J$22:$AN$505,Vacay_Template!$A513,Vacay_Template!T$1))</f>
        <v>#VALUE!</v>
      </c>
      <c r="U513" t="e">
        <f>IF(OR(U$1=":=",$A513=";"),"",INDEX('Main Template'!$J$22:$AN$505,Vacay_Template!$A513,Vacay_Template!U$1))</f>
        <v>#VALUE!</v>
      </c>
      <c r="V513" t="e">
        <f>IF(OR(V$1=":=",$A513=";"),"",INDEX('Main Template'!$J$22:$AN$505,Vacay_Template!$A513,Vacay_Template!V$1))</f>
        <v>#VALUE!</v>
      </c>
      <c r="W513" t="e">
        <f>IF(OR(W$1=":=",$A513=";"),"",INDEX('Main Template'!$J$22:$AN$505,Vacay_Template!$A513,Vacay_Template!W$1))</f>
        <v>#VALUE!</v>
      </c>
      <c r="X513" t="e">
        <f>IF(OR(X$1=":=",$A513=";"),"",INDEX('Main Template'!$J$22:$AN$505,Vacay_Template!$A513,Vacay_Template!X$1))</f>
        <v>#VALUE!</v>
      </c>
      <c r="Y513" t="e">
        <f>IF(OR(Y$1=":=",$A513=";"),"",INDEX('Main Template'!$J$22:$AN$505,Vacay_Template!$A513,Vacay_Template!Y$1))</f>
        <v>#VALUE!</v>
      </c>
      <c r="Z513" t="e">
        <f>IF(OR(Z$1=":=",$A513=";"),"",INDEX('Main Template'!$J$22:$AN$505,Vacay_Template!$A513,Vacay_Template!Z$1))</f>
        <v>#VALUE!</v>
      </c>
      <c r="AA513" t="e">
        <f>IF(OR(AA$1=":=",$A513=";"),"",INDEX('Main Template'!$J$22:$AN$505,Vacay_Template!$A513,Vacay_Template!AA$1))</f>
        <v>#VALUE!</v>
      </c>
      <c r="AB513" t="e">
        <f>IF(OR(AB$1=":=",$A513=";"),"",INDEX('Main Template'!$J$22:$AN$505,Vacay_Template!$A513,Vacay_Template!AB$1))</f>
        <v>#VALUE!</v>
      </c>
      <c r="AC513" t="e">
        <f>IF(OR(AC$1=":=",$A513=";"),"",INDEX('Main Template'!$J$22:$AN$505,Vacay_Template!$A513,Vacay_Template!AC$1))</f>
        <v>#VALUE!</v>
      </c>
      <c r="AD513" t="e">
        <f>IF(OR(AD$1=":=",$A513=";"),"",INDEX('Main Template'!$J$22:$AN$505,Vacay_Template!$A513,Vacay_Template!AD$1))</f>
        <v>#VALUE!</v>
      </c>
      <c r="AE513" t="str">
        <f>IF(OR(AE$1=":=",$A513=";"),"",INDEX('Main Template'!$J$22:$AN$505,Vacay_Template!$A513,Vacay_Template!AE$1))</f>
        <v/>
      </c>
      <c r="AF513" t="e">
        <f>IF(OR(AF$1=":=",$A513=";"),"",INDEX('Main Template'!$J$22:$AN$505,Vacay_Template!$A513,Vacay_Template!AF$1))</f>
        <v>#VALUE!</v>
      </c>
    </row>
    <row r="514" spans="2:32">
      <c r="B514" t="e">
        <f>IF(OR(B$1=":=",$A514=";"),"",INDEX('Main Template'!$J$22:$AN$505,Vacay_Template!$A514,Vacay_Template!B$1))</f>
        <v>#VALUE!</v>
      </c>
      <c r="C514" t="e">
        <f>IF(OR(C$1=":=",$A514=";"),"",INDEX('Main Template'!$J$22:$AN$505,Vacay_Template!$A514,Vacay_Template!C$1))</f>
        <v>#VALUE!</v>
      </c>
      <c r="D514" t="e">
        <f>IF(OR(D$1=":=",$A514=";"),"",INDEX('Main Template'!$J$22:$AN$505,Vacay_Template!$A514,Vacay_Template!D$1))</f>
        <v>#VALUE!</v>
      </c>
      <c r="E514" t="e">
        <f>IF(OR(E$1=":=",$A514=";"),"",INDEX('Main Template'!$J$22:$AN$505,Vacay_Template!$A514,Vacay_Template!E$1))</f>
        <v>#VALUE!</v>
      </c>
      <c r="F514" t="e">
        <f>IF(OR(F$1=":=",$A514=";"),"",INDEX('Main Template'!$J$22:$AN$505,Vacay_Template!$A514,Vacay_Template!F$1))</f>
        <v>#VALUE!</v>
      </c>
      <c r="G514" t="e">
        <f>IF(OR(G$1=":=",$A514=";"),"",INDEX('Main Template'!$J$22:$AN$505,Vacay_Template!$A514,Vacay_Template!G$1))</f>
        <v>#VALUE!</v>
      </c>
      <c r="H514" t="e">
        <f>IF(OR(H$1=":=",$A514=";"),"",INDEX('Main Template'!$J$22:$AN$505,Vacay_Template!$A514,Vacay_Template!H$1))</f>
        <v>#VALUE!</v>
      </c>
      <c r="I514" t="e">
        <f>IF(OR(I$1=":=",$A514=";"),"",INDEX('Main Template'!$J$22:$AN$505,Vacay_Template!$A514,Vacay_Template!I$1))</f>
        <v>#VALUE!</v>
      </c>
      <c r="J514" t="e">
        <f>IF(OR(J$1=":=",$A514=";"),"",INDEX('Main Template'!$J$22:$AN$505,Vacay_Template!$A514,Vacay_Template!J$1))</f>
        <v>#VALUE!</v>
      </c>
      <c r="K514" t="e">
        <f>IF(OR(K$1=":=",$A514=";"),"",INDEX('Main Template'!$J$22:$AN$505,Vacay_Template!$A514,Vacay_Template!K$1))</f>
        <v>#VALUE!</v>
      </c>
      <c r="L514" t="e">
        <f>IF(OR(L$1=":=",$A514=";"),"",INDEX('Main Template'!$J$22:$AN$505,Vacay_Template!$A514,Vacay_Template!L$1))</f>
        <v>#VALUE!</v>
      </c>
      <c r="M514" t="e">
        <f>IF(OR(M$1=":=",$A514=";"),"",INDEX('Main Template'!$J$22:$AN$505,Vacay_Template!$A514,Vacay_Template!M$1))</f>
        <v>#VALUE!</v>
      </c>
      <c r="N514" t="e">
        <f>IF(OR(N$1=":=",$A514=";"),"",INDEX('Main Template'!$J$22:$AN$505,Vacay_Template!$A514,Vacay_Template!N$1))</f>
        <v>#VALUE!</v>
      </c>
      <c r="O514" t="e">
        <f>IF(OR(O$1=":=",$A514=";"),"",INDEX('Main Template'!$J$22:$AN$505,Vacay_Template!$A514,Vacay_Template!O$1))</f>
        <v>#VALUE!</v>
      </c>
      <c r="P514" t="e">
        <f>IF(OR(P$1=":=",$A514=";"),"",INDEX('Main Template'!$J$22:$AN$505,Vacay_Template!$A514,Vacay_Template!P$1))</f>
        <v>#VALUE!</v>
      </c>
      <c r="Q514" t="e">
        <f>IF(OR(Q$1=":=",$A514=";"),"",INDEX('Main Template'!$J$22:$AN$505,Vacay_Template!$A514,Vacay_Template!Q$1))</f>
        <v>#VALUE!</v>
      </c>
      <c r="R514" t="e">
        <f>IF(OR(R$1=":=",$A514=";"),"",INDEX('Main Template'!$J$22:$AN$505,Vacay_Template!$A514,Vacay_Template!R$1))</f>
        <v>#VALUE!</v>
      </c>
      <c r="S514" t="e">
        <f>IF(OR(S$1=":=",$A514=";"),"",INDEX('Main Template'!$J$22:$AN$505,Vacay_Template!$A514,Vacay_Template!S$1))</f>
        <v>#VALUE!</v>
      </c>
      <c r="T514" t="e">
        <f>IF(OR(T$1=":=",$A514=";"),"",INDEX('Main Template'!$J$22:$AN$505,Vacay_Template!$A514,Vacay_Template!T$1))</f>
        <v>#VALUE!</v>
      </c>
      <c r="U514" t="e">
        <f>IF(OR(U$1=":=",$A514=";"),"",INDEX('Main Template'!$J$22:$AN$505,Vacay_Template!$A514,Vacay_Template!U$1))</f>
        <v>#VALUE!</v>
      </c>
      <c r="V514" t="e">
        <f>IF(OR(V$1=":=",$A514=";"),"",INDEX('Main Template'!$J$22:$AN$505,Vacay_Template!$A514,Vacay_Template!V$1))</f>
        <v>#VALUE!</v>
      </c>
      <c r="W514" t="e">
        <f>IF(OR(W$1=":=",$A514=";"),"",INDEX('Main Template'!$J$22:$AN$505,Vacay_Template!$A514,Vacay_Template!W$1))</f>
        <v>#VALUE!</v>
      </c>
      <c r="X514" t="e">
        <f>IF(OR(X$1=":=",$A514=";"),"",INDEX('Main Template'!$J$22:$AN$505,Vacay_Template!$A514,Vacay_Template!X$1))</f>
        <v>#VALUE!</v>
      </c>
      <c r="Y514" t="e">
        <f>IF(OR(Y$1=":=",$A514=";"),"",INDEX('Main Template'!$J$22:$AN$505,Vacay_Template!$A514,Vacay_Template!Y$1))</f>
        <v>#VALUE!</v>
      </c>
      <c r="Z514" t="e">
        <f>IF(OR(Z$1=":=",$A514=";"),"",INDEX('Main Template'!$J$22:$AN$505,Vacay_Template!$A514,Vacay_Template!Z$1))</f>
        <v>#VALUE!</v>
      </c>
      <c r="AA514" t="e">
        <f>IF(OR(AA$1=":=",$A514=";"),"",INDEX('Main Template'!$J$22:$AN$505,Vacay_Template!$A514,Vacay_Template!AA$1))</f>
        <v>#VALUE!</v>
      </c>
      <c r="AB514" t="e">
        <f>IF(OR(AB$1=":=",$A514=";"),"",INDEX('Main Template'!$J$22:$AN$505,Vacay_Template!$A514,Vacay_Template!AB$1))</f>
        <v>#VALUE!</v>
      </c>
      <c r="AC514" t="e">
        <f>IF(OR(AC$1=":=",$A514=";"),"",INDEX('Main Template'!$J$22:$AN$505,Vacay_Template!$A514,Vacay_Template!AC$1))</f>
        <v>#VALUE!</v>
      </c>
      <c r="AD514" t="e">
        <f>IF(OR(AD$1=":=",$A514=";"),"",INDEX('Main Template'!$J$22:$AN$505,Vacay_Template!$A514,Vacay_Template!AD$1))</f>
        <v>#VALUE!</v>
      </c>
      <c r="AE514" t="str">
        <f>IF(OR(AE$1=":=",$A514=";"),"",INDEX('Main Template'!$J$22:$AN$505,Vacay_Template!$A514,Vacay_Template!AE$1))</f>
        <v/>
      </c>
      <c r="AF514" t="e">
        <f>IF(OR(AF$1=":=",$A514=";"),"",INDEX('Main Template'!$J$22:$AN$505,Vacay_Template!$A514,Vacay_Template!AF$1))</f>
        <v>#VALUE!</v>
      </c>
    </row>
    <row r="515" spans="2:32">
      <c r="B515" t="e">
        <f>IF(OR(B$1=":=",$A515=";"),"",INDEX('Main Template'!$J$22:$AN$505,Vacay_Template!$A515,Vacay_Template!B$1))</f>
        <v>#VALUE!</v>
      </c>
      <c r="C515" t="e">
        <f>IF(OR(C$1=":=",$A515=";"),"",INDEX('Main Template'!$J$22:$AN$505,Vacay_Template!$A515,Vacay_Template!C$1))</f>
        <v>#VALUE!</v>
      </c>
      <c r="D515" t="e">
        <f>IF(OR(D$1=":=",$A515=";"),"",INDEX('Main Template'!$J$22:$AN$505,Vacay_Template!$A515,Vacay_Template!D$1))</f>
        <v>#VALUE!</v>
      </c>
      <c r="E515" t="e">
        <f>IF(OR(E$1=":=",$A515=";"),"",INDEX('Main Template'!$J$22:$AN$505,Vacay_Template!$A515,Vacay_Template!E$1))</f>
        <v>#VALUE!</v>
      </c>
      <c r="F515" t="e">
        <f>IF(OR(F$1=":=",$A515=";"),"",INDEX('Main Template'!$J$22:$AN$505,Vacay_Template!$A515,Vacay_Template!F$1))</f>
        <v>#VALUE!</v>
      </c>
      <c r="G515" t="e">
        <f>IF(OR(G$1=":=",$A515=";"),"",INDEX('Main Template'!$J$22:$AN$505,Vacay_Template!$A515,Vacay_Template!G$1))</f>
        <v>#VALUE!</v>
      </c>
      <c r="H515" t="e">
        <f>IF(OR(H$1=":=",$A515=";"),"",INDEX('Main Template'!$J$22:$AN$505,Vacay_Template!$A515,Vacay_Template!H$1))</f>
        <v>#VALUE!</v>
      </c>
      <c r="I515" t="e">
        <f>IF(OR(I$1=":=",$A515=";"),"",INDEX('Main Template'!$J$22:$AN$505,Vacay_Template!$A515,Vacay_Template!I$1))</f>
        <v>#VALUE!</v>
      </c>
      <c r="J515" t="e">
        <f>IF(OR(J$1=":=",$A515=";"),"",INDEX('Main Template'!$J$22:$AN$505,Vacay_Template!$A515,Vacay_Template!J$1))</f>
        <v>#VALUE!</v>
      </c>
      <c r="K515" t="e">
        <f>IF(OR(K$1=":=",$A515=";"),"",INDEX('Main Template'!$J$22:$AN$505,Vacay_Template!$A515,Vacay_Template!K$1))</f>
        <v>#VALUE!</v>
      </c>
      <c r="L515" t="e">
        <f>IF(OR(L$1=":=",$A515=";"),"",INDEX('Main Template'!$J$22:$AN$505,Vacay_Template!$A515,Vacay_Template!L$1))</f>
        <v>#VALUE!</v>
      </c>
      <c r="M515" t="e">
        <f>IF(OR(M$1=":=",$A515=";"),"",INDEX('Main Template'!$J$22:$AN$505,Vacay_Template!$A515,Vacay_Template!M$1))</f>
        <v>#VALUE!</v>
      </c>
      <c r="N515" t="e">
        <f>IF(OR(N$1=":=",$A515=";"),"",INDEX('Main Template'!$J$22:$AN$505,Vacay_Template!$A515,Vacay_Template!N$1))</f>
        <v>#VALUE!</v>
      </c>
      <c r="O515" t="e">
        <f>IF(OR(O$1=":=",$A515=";"),"",INDEX('Main Template'!$J$22:$AN$505,Vacay_Template!$A515,Vacay_Template!O$1))</f>
        <v>#VALUE!</v>
      </c>
      <c r="P515" t="e">
        <f>IF(OR(P$1=":=",$A515=";"),"",INDEX('Main Template'!$J$22:$AN$505,Vacay_Template!$A515,Vacay_Template!P$1))</f>
        <v>#VALUE!</v>
      </c>
      <c r="Q515" t="e">
        <f>IF(OR(Q$1=":=",$A515=";"),"",INDEX('Main Template'!$J$22:$AN$505,Vacay_Template!$A515,Vacay_Template!Q$1))</f>
        <v>#VALUE!</v>
      </c>
      <c r="R515" t="e">
        <f>IF(OR(R$1=":=",$A515=";"),"",INDEX('Main Template'!$J$22:$AN$505,Vacay_Template!$A515,Vacay_Template!R$1))</f>
        <v>#VALUE!</v>
      </c>
      <c r="S515" t="e">
        <f>IF(OR(S$1=":=",$A515=";"),"",INDEX('Main Template'!$J$22:$AN$505,Vacay_Template!$A515,Vacay_Template!S$1))</f>
        <v>#VALUE!</v>
      </c>
      <c r="T515" t="e">
        <f>IF(OR(T$1=":=",$A515=";"),"",INDEX('Main Template'!$J$22:$AN$505,Vacay_Template!$A515,Vacay_Template!T$1))</f>
        <v>#VALUE!</v>
      </c>
      <c r="U515" t="e">
        <f>IF(OR(U$1=":=",$A515=";"),"",INDEX('Main Template'!$J$22:$AN$505,Vacay_Template!$A515,Vacay_Template!U$1))</f>
        <v>#VALUE!</v>
      </c>
      <c r="V515" t="e">
        <f>IF(OR(V$1=":=",$A515=";"),"",INDEX('Main Template'!$J$22:$AN$505,Vacay_Template!$A515,Vacay_Template!V$1))</f>
        <v>#VALUE!</v>
      </c>
      <c r="W515" t="e">
        <f>IF(OR(W$1=":=",$A515=";"),"",INDEX('Main Template'!$J$22:$AN$505,Vacay_Template!$A515,Vacay_Template!W$1))</f>
        <v>#VALUE!</v>
      </c>
      <c r="X515" t="e">
        <f>IF(OR(X$1=":=",$A515=";"),"",INDEX('Main Template'!$J$22:$AN$505,Vacay_Template!$A515,Vacay_Template!X$1))</f>
        <v>#VALUE!</v>
      </c>
      <c r="Y515" t="e">
        <f>IF(OR(Y$1=":=",$A515=";"),"",INDEX('Main Template'!$J$22:$AN$505,Vacay_Template!$A515,Vacay_Template!Y$1))</f>
        <v>#VALUE!</v>
      </c>
      <c r="Z515" t="e">
        <f>IF(OR(Z$1=":=",$A515=";"),"",INDEX('Main Template'!$J$22:$AN$505,Vacay_Template!$A515,Vacay_Template!Z$1))</f>
        <v>#VALUE!</v>
      </c>
      <c r="AA515" t="e">
        <f>IF(OR(AA$1=":=",$A515=";"),"",INDEX('Main Template'!$J$22:$AN$505,Vacay_Template!$A515,Vacay_Template!AA$1))</f>
        <v>#VALUE!</v>
      </c>
      <c r="AB515" t="e">
        <f>IF(OR(AB$1=":=",$A515=";"),"",INDEX('Main Template'!$J$22:$AN$505,Vacay_Template!$A515,Vacay_Template!AB$1))</f>
        <v>#VALUE!</v>
      </c>
      <c r="AC515" t="e">
        <f>IF(OR(AC$1=":=",$A515=";"),"",INDEX('Main Template'!$J$22:$AN$505,Vacay_Template!$A515,Vacay_Template!AC$1))</f>
        <v>#VALUE!</v>
      </c>
      <c r="AD515" t="e">
        <f>IF(OR(AD$1=":=",$A515=";"),"",INDEX('Main Template'!$J$22:$AN$505,Vacay_Template!$A515,Vacay_Template!AD$1))</f>
        <v>#VALUE!</v>
      </c>
      <c r="AE515" t="str">
        <f>IF(OR(AE$1=":=",$A515=";"),"",INDEX('Main Template'!$J$22:$AN$505,Vacay_Template!$A515,Vacay_Template!AE$1))</f>
        <v/>
      </c>
      <c r="AF515" t="e">
        <f>IF(OR(AF$1=":=",$A515=";"),"",INDEX('Main Template'!$J$22:$AN$505,Vacay_Template!$A515,Vacay_Template!AF$1))</f>
        <v>#VALUE!</v>
      </c>
    </row>
    <row r="516" spans="2:32">
      <c r="B516" t="e">
        <f>IF(OR(B$1=":=",$A516=";"),"",INDEX('Main Template'!$J$22:$AN$505,Vacay_Template!$A516,Vacay_Template!B$1))</f>
        <v>#VALUE!</v>
      </c>
      <c r="C516" t="e">
        <f>IF(OR(C$1=":=",$A516=";"),"",INDEX('Main Template'!$J$22:$AN$505,Vacay_Template!$A516,Vacay_Template!C$1))</f>
        <v>#VALUE!</v>
      </c>
      <c r="D516" t="e">
        <f>IF(OR(D$1=":=",$A516=";"),"",INDEX('Main Template'!$J$22:$AN$505,Vacay_Template!$A516,Vacay_Template!D$1))</f>
        <v>#VALUE!</v>
      </c>
      <c r="E516" t="e">
        <f>IF(OR(E$1=":=",$A516=";"),"",INDEX('Main Template'!$J$22:$AN$505,Vacay_Template!$A516,Vacay_Template!E$1))</f>
        <v>#VALUE!</v>
      </c>
      <c r="F516" t="e">
        <f>IF(OR(F$1=":=",$A516=";"),"",INDEX('Main Template'!$J$22:$AN$505,Vacay_Template!$A516,Vacay_Template!F$1))</f>
        <v>#VALUE!</v>
      </c>
      <c r="G516" t="e">
        <f>IF(OR(G$1=":=",$A516=";"),"",INDEX('Main Template'!$J$22:$AN$505,Vacay_Template!$A516,Vacay_Template!G$1))</f>
        <v>#VALUE!</v>
      </c>
      <c r="H516" t="e">
        <f>IF(OR(H$1=":=",$A516=";"),"",INDEX('Main Template'!$J$22:$AN$505,Vacay_Template!$A516,Vacay_Template!H$1))</f>
        <v>#VALUE!</v>
      </c>
      <c r="I516" t="e">
        <f>IF(OR(I$1=":=",$A516=";"),"",INDEX('Main Template'!$J$22:$AN$505,Vacay_Template!$A516,Vacay_Template!I$1))</f>
        <v>#VALUE!</v>
      </c>
      <c r="J516" t="e">
        <f>IF(OR(J$1=":=",$A516=";"),"",INDEX('Main Template'!$J$22:$AN$505,Vacay_Template!$A516,Vacay_Template!J$1))</f>
        <v>#VALUE!</v>
      </c>
      <c r="K516" t="e">
        <f>IF(OR(K$1=":=",$A516=";"),"",INDEX('Main Template'!$J$22:$AN$505,Vacay_Template!$A516,Vacay_Template!K$1))</f>
        <v>#VALUE!</v>
      </c>
      <c r="L516" t="e">
        <f>IF(OR(L$1=":=",$A516=";"),"",INDEX('Main Template'!$J$22:$AN$505,Vacay_Template!$A516,Vacay_Template!L$1))</f>
        <v>#VALUE!</v>
      </c>
      <c r="M516" t="e">
        <f>IF(OR(M$1=":=",$A516=";"),"",INDEX('Main Template'!$J$22:$AN$505,Vacay_Template!$A516,Vacay_Template!M$1))</f>
        <v>#VALUE!</v>
      </c>
      <c r="N516" t="e">
        <f>IF(OR(N$1=":=",$A516=";"),"",INDEX('Main Template'!$J$22:$AN$505,Vacay_Template!$A516,Vacay_Template!N$1))</f>
        <v>#VALUE!</v>
      </c>
      <c r="O516" t="e">
        <f>IF(OR(O$1=":=",$A516=";"),"",INDEX('Main Template'!$J$22:$AN$505,Vacay_Template!$A516,Vacay_Template!O$1))</f>
        <v>#VALUE!</v>
      </c>
      <c r="P516" t="e">
        <f>IF(OR(P$1=":=",$A516=";"),"",INDEX('Main Template'!$J$22:$AN$505,Vacay_Template!$A516,Vacay_Template!P$1))</f>
        <v>#VALUE!</v>
      </c>
      <c r="Q516" t="e">
        <f>IF(OR(Q$1=":=",$A516=";"),"",INDEX('Main Template'!$J$22:$AN$505,Vacay_Template!$A516,Vacay_Template!Q$1))</f>
        <v>#VALUE!</v>
      </c>
      <c r="R516" t="e">
        <f>IF(OR(R$1=":=",$A516=";"),"",INDEX('Main Template'!$J$22:$AN$505,Vacay_Template!$A516,Vacay_Template!R$1))</f>
        <v>#VALUE!</v>
      </c>
      <c r="S516" t="e">
        <f>IF(OR(S$1=":=",$A516=";"),"",INDEX('Main Template'!$J$22:$AN$505,Vacay_Template!$A516,Vacay_Template!S$1))</f>
        <v>#VALUE!</v>
      </c>
      <c r="T516" t="e">
        <f>IF(OR(T$1=":=",$A516=";"),"",INDEX('Main Template'!$J$22:$AN$505,Vacay_Template!$A516,Vacay_Template!T$1))</f>
        <v>#VALUE!</v>
      </c>
      <c r="U516" t="e">
        <f>IF(OR(U$1=":=",$A516=";"),"",INDEX('Main Template'!$J$22:$AN$505,Vacay_Template!$A516,Vacay_Template!U$1))</f>
        <v>#VALUE!</v>
      </c>
      <c r="V516" t="e">
        <f>IF(OR(V$1=":=",$A516=";"),"",INDEX('Main Template'!$J$22:$AN$505,Vacay_Template!$A516,Vacay_Template!V$1))</f>
        <v>#VALUE!</v>
      </c>
      <c r="W516" t="e">
        <f>IF(OR(W$1=":=",$A516=";"),"",INDEX('Main Template'!$J$22:$AN$505,Vacay_Template!$A516,Vacay_Template!W$1))</f>
        <v>#VALUE!</v>
      </c>
      <c r="X516" t="e">
        <f>IF(OR(X$1=":=",$A516=";"),"",INDEX('Main Template'!$J$22:$AN$505,Vacay_Template!$A516,Vacay_Template!X$1))</f>
        <v>#VALUE!</v>
      </c>
      <c r="Y516" t="e">
        <f>IF(OR(Y$1=":=",$A516=";"),"",INDEX('Main Template'!$J$22:$AN$505,Vacay_Template!$A516,Vacay_Template!Y$1))</f>
        <v>#VALUE!</v>
      </c>
      <c r="Z516" t="e">
        <f>IF(OR(Z$1=":=",$A516=";"),"",INDEX('Main Template'!$J$22:$AN$505,Vacay_Template!$A516,Vacay_Template!Z$1))</f>
        <v>#VALUE!</v>
      </c>
      <c r="AA516" t="e">
        <f>IF(OR(AA$1=":=",$A516=";"),"",INDEX('Main Template'!$J$22:$AN$505,Vacay_Template!$A516,Vacay_Template!AA$1))</f>
        <v>#VALUE!</v>
      </c>
      <c r="AB516" t="e">
        <f>IF(OR(AB$1=":=",$A516=";"),"",INDEX('Main Template'!$J$22:$AN$505,Vacay_Template!$A516,Vacay_Template!AB$1))</f>
        <v>#VALUE!</v>
      </c>
      <c r="AC516" t="e">
        <f>IF(OR(AC$1=":=",$A516=";"),"",INDEX('Main Template'!$J$22:$AN$505,Vacay_Template!$A516,Vacay_Template!AC$1))</f>
        <v>#VALUE!</v>
      </c>
      <c r="AD516" t="e">
        <f>IF(OR(AD$1=":=",$A516=";"),"",INDEX('Main Template'!$J$22:$AN$505,Vacay_Template!$A516,Vacay_Template!AD$1))</f>
        <v>#VALUE!</v>
      </c>
      <c r="AE516" t="str">
        <f>IF(OR(AE$1=":=",$A516=";"),"",INDEX('Main Template'!$J$22:$AN$505,Vacay_Template!$A516,Vacay_Template!AE$1))</f>
        <v/>
      </c>
      <c r="AF516" t="e">
        <f>IF(OR(AF$1=":=",$A516=";"),"",INDEX('Main Template'!$J$22:$AN$505,Vacay_Template!$A516,Vacay_Template!AF$1))</f>
        <v>#VALUE!</v>
      </c>
    </row>
    <row r="517" spans="2:32">
      <c r="B517" t="e">
        <f>IF(OR(B$1=":=",$A517=";"),"",INDEX('Main Template'!$J$22:$AN$505,Vacay_Template!$A517,Vacay_Template!B$1))</f>
        <v>#VALUE!</v>
      </c>
      <c r="C517" t="e">
        <f>IF(OR(C$1=":=",$A517=";"),"",INDEX('Main Template'!$J$22:$AN$505,Vacay_Template!$A517,Vacay_Template!C$1))</f>
        <v>#VALUE!</v>
      </c>
      <c r="D517" t="e">
        <f>IF(OR(D$1=":=",$A517=";"),"",INDEX('Main Template'!$J$22:$AN$505,Vacay_Template!$A517,Vacay_Template!D$1))</f>
        <v>#VALUE!</v>
      </c>
      <c r="E517" t="e">
        <f>IF(OR(E$1=":=",$A517=";"),"",INDEX('Main Template'!$J$22:$AN$505,Vacay_Template!$A517,Vacay_Template!E$1))</f>
        <v>#VALUE!</v>
      </c>
      <c r="F517" t="e">
        <f>IF(OR(F$1=":=",$A517=";"),"",INDEX('Main Template'!$J$22:$AN$505,Vacay_Template!$A517,Vacay_Template!F$1))</f>
        <v>#VALUE!</v>
      </c>
      <c r="G517" t="e">
        <f>IF(OR(G$1=":=",$A517=";"),"",INDEX('Main Template'!$J$22:$AN$505,Vacay_Template!$A517,Vacay_Template!G$1))</f>
        <v>#VALUE!</v>
      </c>
      <c r="H517" t="e">
        <f>IF(OR(H$1=":=",$A517=";"),"",INDEX('Main Template'!$J$22:$AN$505,Vacay_Template!$A517,Vacay_Template!H$1))</f>
        <v>#VALUE!</v>
      </c>
      <c r="I517" t="e">
        <f>IF(OR(I$1=":=",$A517=";"),"",INDEX('Main Template'!$J$22:$AN$505,Vacay_Template!$A517,Vacay_Template!I$1))</f>
        <v>#VALUE!</v>
      </c>
      <c r="J517" t="e">
        <f>IF(OR(J$1=":=",$A517=";"),"",INDEX('Main Template'!$J$22:$AN$505,Vacay_Template!$A517,Vacay_Template!J$1))</f>
        <v>#VALUE!</v>
      </c>
      <c r="K517" t="e">
        <f>IF(OR(K$1=":=",$A517=";"),"",INDEX('Main Template'!$J$22:$AN$505,Vacay_Template!$A517,Vacay_Template!K$1))</f>
        <v>#VALUE!</v>
      </c>
      <c r="L517" t="e">
        <f>IF(OR(L$1=":=",$A517=";"),"",INDEX('Main Template'!$J$22:$AN$505,Vacay_Template!$A517,Vacay_Template!L$1))</f>
        <v>#VALUE!</v>
      </c>
      <c r="M517" t="e">
        <f>IF(OR(M$1=":=",$A517=";"),"",INDEX('Main Template'!$J$22:$AN$505,Vacay_Template!$A517,Vacay_Template!M$1))</f>
        <v>#VALUE!</v>
      </c>
      <c r="N517" t="e">
        <f>IF(OR(N$1=":=",$A517=";"),"",INDEX('Main Template'!$J$22:$AN$505,Vacay_Template!$A517,Vacay_Template!N$1))</f>
        <v>#VALUE!</v>
      </c>
      <c r="O517" t="e">
        <f>IF(OR(O$1=":=",$A517=";"),"",INDEX('Main Template'!$J$22:$AN$505,Vacay_Template!$A517,Vacay_Template!O$1))</f>
        <v>#VALUE!</v>
      </c>
      <c r="P517" t="e">
        <f>IF(OR(P$1=":=",$A517=";"),"",INDEX('Main Template'!$J$22:$AN$505,Vacay_Template!$A517,Vacay_Template!P$1))</f>
        <v>#VALUE!</v>
      </c>
      <c r="Q517" t="e">
        <f>IF(OR(Q$1=":=",$A517=";"),"",INDEX('Main Template'!$J$22:$AN$505,Vacay_Template!$A517,Vacay_Template!Q$1))</f>
        <v>#VALUE!</v>
      </c>
      <c r="R517" t="e">
        <f>IF(OR(R$1=":=",$A517=";"),"",INDEX('Main Template'!$J$22:$AN$505,Vacay_Template!$A517,Vacay_Template!R$1))</f>
        <v>#VALUE!</v>
      </c>
      <c r="S517" t="e">
        <f>IF(OR(S$1=":=",$A517=";"),"",INDEX('Main Template'!$J$22:$AN$505,Vacay_Template!$A517,Vacay_Template!S$1))</f>
        <v>#VALUE!</v>
      </c>
      <c r="T517" t="e">
        <f>IF(OR(T$1=":=",$A517=";"),"",INDEX('Main Template'!$J$22:$AN$505,Vacay_Template!$A517,Vacay_Template!T$1))</f>
        <v>#VALUE!</v>
      </c>
      <c r="U517" t="e">
        <f>IF(OR(U$1=":=",$A517=";"),"",INDEX('Main Template'!$J$22:$AN$505,Vacay_Template!$A517,Vacay_Template!U$1))</f>
        <v>#VALUE!</v>
      </c>
      <c r="V517" t="e">
        <f>IF(OR(V$1=":=",$A517=";"),"",INDEX('Main Template'!$J$22:$AN$505,Vacay_Template!$A517,Vacay_Template!V$1))</f>
        <v>#VALUE!</v>
      </c>
      <c r="W517" t="e">
        <f>IF(OR(W$1=":=",$A517=";"),"",INDEX('Main Template'!$J$22:$AN$505,Vacay_Template!$A517,Vacay_Template!W$1))</f>
        <v>#VALUE!</v>
      </c>
      <c r="X517" t="e">
        <f>IF(OR(X$1=":=",$A517=";"),"",INDEX('Main Template'!$J$22:$AN$505,Vacay_Template!$A517,Vacay_Template!X$1))</f>
        <v>#VALUE!</v>
      </c>
      <c r="Y517" t="e">
        <f>IF(OR(Y$1=":=",$A517=";"),"",INDEX('Main Template'!$J$22:$AN$505,Vacay_Template!$A517,Vacay_Template!Y$1))</f>
        <v>#VALUE!</v>
      </c>
      <c r="Z517" t="e">
        <f>IF(OR(Z$1=":=",$A517=";"),"",INDEX('Main Template'!$J$22:$AN$505,Vacay_Template!$A517,Vacay_Template!Z$1))</f>
        <v>#VALUE!</v>
      </c>
      <c r="AA517" t="e">
        <f>IF(OR(AA$1=":=",$A517=";"),"",INDEX('Main Template'!$J$22:$AN$505,Vacay_Template!$A517,Vacay_Template!AA$1))</f>
        <v>#VALUE!</v>
      </c>
      <c r="AB517" t="e">
        <f>IF(OR(AB$1=":=",$A517=";"),"",INDEX('Main Template'!$J$22:$AN$505,Vacay_Template!$A517,Vacay_Template!AB$1))</f>
        <v>#VALUE!</v>
      </c>
      <c r="AC517" t="e">
        <f>IF(OR(AC$1=":=",$A517=";"),"",INDEX('Main Template'!$J$22:$AN$505,Vacay_Template!$A517,Vacay_Template!AC$1))</f>
        <v>#VALUE!</v>
      </c>
      <c r="AD517" t="e">
        <f>IF(OR(AD$1=":=",$A517=";"),"",INDEX('Main Template'!$J$22:$AN$505,Vacay_Template!$A517,Vacay_Template!AD$1))</f>
        <v>#VALUE!</v>
      </c>
      <c r="AE517" t="str">
        <f>IF(OR(AE$1=":=",$A517=";"),"",INDEX('Main Template'!$J$22:$AN$505,Vacay_Template!$A517,Vacay_Template!AE$1))</f>
        <v/>
      </c>
      <c r="AF517" t="e">
        <f>IF(OR(AF$1=":=",$A517=";"),"",INDEX('Main Template'!$J$22:$AN$505,Vacay_Template!$A517,Vacay_Template!AF$1))</f>
        <v>#VALUE!</v>
      </c>
    </row>
    <row r="518" spans="2:32">
      <c r="B518" t="e">
        <f>IF(OR(B$1=":=",$A518=";"),"",INDEX('Main Template'!$J$22:$AN$505,Vacay_Template!$A518,Vacay_Template!B$1))</f>
        <v>#VALUE!</v>
      </c>
      <c r="C518" t="e">
        <f>IF(OR(C$1=":=",$A518=";"),"",INDEX('Main Template'!$J$22:$AN$505,Vacay_Template!$A518,Vacay_Template!C$1))</f>
        <v>#VALUE!</v>
      </c>
      <c r="D518" t="e">
        <f>IF(OR(D$1=":=",$A518=";"),"",INDEX('Main Template'!$J$22:$AN$505,Vacay_Template!$A518,Vacay_Template!D$1))</f>
        <v>#VALUE!</v>
      </c>
      <c r="E518" t="e">
        <f>IF(OR(E$1=":=",$A518=";"),"",INDEX('Main Template'!$J$22:$AN$505,Vacay_Template!$A518,Vacay_Template!E$1))</f>
        <v>#VALUE!</v>
      </c>
      <c r="F518" t="e">
        <f>IF(OR(F$1=":=",$A518=";"),"",INDEX('Main Template'!$J$22:$AN$505,Vacay_Template!$A518,Vacay_Template!F$1))</f>
        <v>#VALUE!</v>
      </c>
      <c r="G518" t="e">
        <f>IF(OR(G$1=":=",$A518=";"),"",INDEX('Main Template'!$J$22:$AN$505,Vacay_Template!$A518,Vacay_Template!G$1))</f>
        <v>#VALUE!</v>
      </c>
      <c r="H518" t="e">
        <f>IF(OR(H$1=":=",$A518=";"),"",INDEX('Main Template'!$J$22:$AN$505,Vacay_Template!$A518,Vacay_Template!H$1))</f>
        <v>#VALUE!</v>
      </c>
      <c r="I518" t="e">
        <f>IF(OR(I$1=":=",$A518=";"),"",INDEX('Main Template'!$J$22:$AN$505,Vacay_Template!$A518,Vacay_Template!I$1))</f>
        <v>#VALUE!</v>
      </c>
      <c r="J518" t="e">
        <f>IF(OR(J$1=":=",$A518=";"),"",INDEX('Main Template'!$J$22:$AN$505,Vacay_Template!$A518,Vacay_Template!J$1))</f>
        <v>#VALUE!</v>
      </c>
      <c r="K518" t="e">
        <f>IF(OR(K$1=":=",$A518=";"),"",INDEX('Main Template'!$J$22:$AN$505,Vacay_Template!$A518,Vacay_Template!K$1))</f>
        <v>#VALUE!</v>
      </c>
      <c r="L518" t="e">
        <f>IF(OR(L$1=":=",$A518=";"),"",INDEX('Main Template'!$J$22:$AN$505,Vacay_Template!$A518,Vacay_Template!L$1))</f>
        <v>#VALUE!</v>
      </c>
      <c r="M518" t="e">
        <f>IF(OR(M$1=":=",$A518=";"),"",INDEX('Main Template'!$J$22:$AN$505,Vacay_Template!$A518,Vacay_Template!M$1))</f>
        <v>#VALUE!</v>
      </c>
      <c r="N518" t="e">
        <f>IF(OR(N$1=":=",$A518=";"),"",INDEX('Main Template'!$J$22:$AN$505,Vacay_Template!$A518,Vacay_Template!N$1))</f>
        <v>#VALUE!</v>
      </c>
      <c r="O518" t="e">
        <f>IF(OR(O$1=":=",$A518=";"),"",INDEX('Main Template'!$J$22:$AN$505,Vacay_Template!$A518,Vacay_Template!O$1))</f>
        <v>#VALUE!</v>
      </c>
      <c r="P518" t="e">
        <f>IF(OR(P$1=":=",$A518=";"),"",INDEX('Main Template'!$J$22:$AN$505,Vacay_Template!$A518,Vacay_Template!P$1))</f>
        <v>#VALUE!</v>
      </c>
      <c r="Q518" t="e">
        <f>IF(OR(Q$1=":=",$A518=";"),"",INDEX('Main Template'!$J$22:$AN$505,Vacay_Template!$A518,Vacay_Template!Q$1))</f>
        <v>#VALUE!</v>
      </c>
      <c r="R518" t="e">
        <f>IF(OR(R$1=":=",$A518=";"),"",INDEX('Main Template'!$J$22:$AN$505,Vacay_Template!$A518,Vacay_Template!R$1))</f>
        <v>#VALUE!</v>
      </c>
      <c r="S518" t="e">
        <f>IF(OR(S$1=":=",$A518=";"),"",INDEX('Main Template'!$J$22:$AN$505,Vacay_Template!$A518,Vacay_Template!S$1))</f>
        <v>#VALUE!</v>
      </c>
      <c r="T518" t="e">
        <f>IF(OR(T$1=":=",$A518=";"),"",INDEX('Main Template'!$J$22:$AN$505,Vacay_Template!$A518,Vacay_Template!T$1))</f>
        <v>#VALUE!</v>
      </c>
      <c r="U518" t="e">
        <f>IF(OR(U$1=":=",$A518=";"),"",INDEX('Main Template'!$J$22:$AN$505,Vacay_Template!$A518,Vacay_Template!U$1))</f>
        <v>#VALUE!</v>
      </c>
      <c r="V518" t="e">
        <f>IF(OR(V$1=":=",$A518=";"),"",INDEX('Main Template'!$J$22:$AN$505,Vacay_Template!$A518,Vacay_Template!V$1))</f>
        <v>#VALUE!</v>
      </c>
      <c r="W518" t="e">
        <f>IF(OR(W$1=":=",$A518=";"),"",INDEX('Main Template'!$J$22:$AN$505,Vacay_Template!$A518,Vacay_Template!W$1))</f>
        <v>#VALUE!</v>
      </c>
      <c r="X518" t="e">
        <f>IF(OR(X$1=":=",$A518=";"),"",INDEX('Main Template'!$J$22:$AN$505,Vacay_Template!$A518,Vacay_Template!X$1))</f>
        <v>#VALUE!</v>
      </c>
      <c r="Y518" t="e">
        <f>IF(OR(Y$1=":=",$A518=";"),"",INDEX('Main Template'!$J$22:$AN$505,Vacay_Template!$A518,Vacay_Template!Y$1))</f>
        <v>#VALUE!</v>
      </c>
      <c r="Z518" t="e">
        <f>IF(OR(Z$1=":=",$A518=";"),"",INDEX('Main Template'!$J$22:$AN$505,Vacay_Template!$A518,Vacay_Template!Z$1))</f>
        <v>#VALUE!</v>
      </c>
      <c r="AA518" t="e">
        <f>IF(OR(AA$1=":=",$A518=";"),"",INDEX('Main Template'!$J$22:$AN$505,Vacay_Template!$A518,Vacay_Template!AA$1))</f>
        <v>#VALUE!</v>
      </c>
      <c r="AB518" t="e">
        <f>IF(OR(AB$1=":=",$A518=";"),"",INDEX('Main Template'!$J$22:$AN$505,Vacay_Template!$A518,Vacay_Template!AB$1))</f>
        <v>#VALUE!</v>
      </c>
      <c r="AC518" t="e">
        <f>IF(OR(AC$1=":=",$A518=";"),"",INDEX('Main Template'!$J$22:$AN$505,Vacay_Template!$A518,Vacay_Template!AC$1))</f>
        <v>#VALUE!</v>
      </c>
      <c r="AD518" t="e">
        <f>IF(OR(AD$1=":=",$A518=";"),"",INDEX('Main Template'!$J$22:$AN$505,Vacay_Template!$A518,Vacay_Template!AD$1))</f>
        <v>#VALUE!</v>
      </c>
      <c r="AE518" t="str">
        <f>IF(OR(AE$1=":=",$A518=";"),"",INDEX('Main Template'!$J$22:$AN$505,Vacay_Template!$A518,Vacay_Template!AE$1))</f>
        <v/>
      </c>
      <c r="AF518" t="e">
        <f>IF(OR(AF$1=":=",$A518=";"),"",INDEX('Main Template'!$J$22:$AN$505,Vacay_Template!$A518,Vacay_Template!AF$1))</f>
        <v>#VALUE!</v>
      </c>
    </row>
    <row r="519" spans="2:32">
      <c r="B519" t="e">
        <f>IF(OR(B$1=":=",$A519=";"),"",INDEX('Main Template'!$J$22:$AN$505,Vacay_Template!$A519,Vacay_Template!B$1))</f>
        <v>#VALUE!</v>
      </c>
      <c r="C519" t="e">
        <f>IF(OR(C$1=":=",$A519=";"),"",INDEX('Main Template'!$J$22:$AN$505,Vacay_Template!$A519,Vacay_Template!C$1))</f>
        <v>#VALUE!</v>
      </c>
      <c r="D519" t="e">
        <f>IF(OR(D$1=":=",$A519=";"),"",INDEX('Main Template'!$J$22:$AN$505,Vacay_Template!$A519,Vacay_Template!D$1))</f>
        <v>#VALUE!</v>
      </c>
      <c r="E519" t="e">
        <f>IF(OR(E$1=":=",$A519=";"),"",INDEX('Main Template'!$J$22:$AN$505,Vacay_Template!$A519,Vacay_Template!E$1))</f>
        <v>#VALUE!</v>
      </c>
      <c r="F519" t="e">
        <f>IF(OR(F$1=":=",$A519=";"),"",INDEX('Main Template'!$J$22:$AN$505,Vacay_Template!$A519,Vacay_Template!F$1))</f>
        <v>#VALUE!</v>
      </c>
      <c r="G519" t="e">
        <f>IF(OR(G$1=":=",$A519=";"),"",INDEX('Main Template'!$J$22:$AN$505,Vacay_Template!$A519,Vacay_Template!G$1))</f>
        <v>#VALUE!</v>
      </c>
      <c r="H519" t="e">
        <f>IF(OR(H$1=":=",$A519=";"),"",INDEX('Main Template'!$J$22:$AN$505,Vacay_Template!$A519,Vacay_Template!H$1))</f>
        <v>#VALUE!</v>
      </c>
      <c r="I519" t="e">
        <f>IF(OR(I$1=":=",$A519=";"),"",INDEX('Main Template'!$J$22:$AN$505,Vacay_Template!$A519,Vacay_Template!I$1))</f>
        <v>#VALUE!</v>
      </c>
      <c r="J519" t="e">
        <f>IF(OR(J$1=":=",$A519=";"),"",INDEX('Main Template'!$J$22:$AN$505,Vacay_Template!$A519,Vacay_Template!J$1))</f>
        <v>#VALUE!</v>
      </c>
      <c r="K519" t="e">
        <f>IF(OR(K$1=":=",$A519=";"),"",INDEX('Main Template'!$J$22:$AN$505,Vacay_Template!$A519,Vacay_Template!K$1))</f>
        <v>#VALUE!</v>
      </c>
      <c r="L519" t="e">
        <f>IF(OR(L$1=":=",$A519=";"),"",INDEX('Main Template'!$J$22:$AN$505,Vacay_Template!$A519,Vacay_Template!L$1))</f>
        <v>#VALUE!</v>
      </c>
      <c r="M519" t="e">
        <f>IF(OR(M$1=":=",$A519=";"),"",INDEX('Main Template'!$J$22:$AN$505,Vacay_Template!$A519,Vacay_Template!M$1))</f>
        <v>#VALUE!</v>
      </c>
      <c r="N519" t="e">
        <f>IF(OR(N$1=":=",$A519=";"),"",INDEX('Main Template'!$J$22:$AN$505,Vacay_Template!$A519,Vacay_Template!N$1))</f>
        <v>#VALUE!</v>
      </c>
      <c r="O519" t="e">
        <f>IF(OR(O$1=":=",$A519=";"),"",INDEX('Main Template'!$J$22:$AN$505,Vacay_Template!$A519,Vacay_Template!O$1))</f>
        <v>#VALUE!</v>
      </c>
      <c r="P519" t="e">
        <f>IF(OR(P$1=":=",$A519=";"),"",INDEX('Main Template'!$J$22:$AN$505,Vacay_Template!$A519,Vacay_Template!P$1))</f>
        <v>#VALUE!</v>
      </c>
      <c r="Q519" t="e">
        <f>IF(OR(Q$1=":=",$A519=";"),"",INDEX('Main Template'!$J$22:$AN$505,Vacay_Template!$A519,Vacay_Template!Q$1))</f>
        <v>#VALUE!</v>
      </c>
      <c r="R519" t="e">
        <f>IF(OR(R$1=":=",$A519=";"),"",INDEX('Main Template'!$J$22:$AN$505,Vacay_Template!$A519,Vacay_Template!R$1))</f>
        <v>#VALUE!</v>
      </c>
      <c r="S519" t="e">
        <f>IF(OR(S$1=":=",$A519=";"),"",INDEX('Main Template'!$J$22:$AN$505,Vacay_Template!$A519,Vacay_Template!S$1))</f>
        <v>#VALUE!</v>
      </c>
      <c r="T519" t="e">
        <f>IF(OR(T$1=":=",$A519=";"),"",INDEX('Main Template'!$J$22:$AN$505,Vacay_Template!$A519,Vacay_Template!T$1))</f>
        <v>#VALUE!</v>
      </c>
      <c r="U519" t="e">
        <f>IF(OR(U$1=":=",$A519=";"),"",INDEX('Main Template'!$J$22:$AN$505,Vacay_Template!$A519,Vacay_Template!U$1))</f>
        <v>#VALUE!</v>
      </c>
      <c r="V519" t="e">
        <f>IF(OR(V$1=":=",$A519=";"),"",INDEX('Main Template'!$J$22:$AN$505,Vacay_Template!$A519,Vacay_Template!V$1))</f>
        <v>#VALUE!</v>
      </c>
      <c r="W519" t="e">
        <f>IF(OR(W$1=":=",$A519=";"),"",INDEX('Main Template'!$J$22:$AN$505,Vacay_Template!$A519,Vacay_Template!W$1))</f>
        <v>#VALUE!</v>
      </c>
      <c r="X519" t="e">
        <f>IF(OR(X$1=":=",$A519=";"),"",INDEX('Main Template'!$J$22:$AN$505,Vacay_Template!$A519,Vacay_Template!X$1))</f>
        <v>#VALUE!</v>
      </c>
      <c r="Y519" t="e">
        <f>IF(OR(Y$1=":=",$A519=";"),"",INDEX('Main Template'!$J$22:$AN$505,Vacay_Template!$A519,Vacay_Template!Y$1))</f>
        <v>#VALUE!</v>
      </c>
      <c r="Z519" t="e">
        <f>IF(OR(Z$1=":=",$A519=";"),"",INDEX('Main Template'!$J$22:$AN$505,Vacay_Template!$A519,Vacay_Template!Z$1))</f>
        <v>#VALUE!</v>
      </c>
      <c r="AA519" t="e">
        <f>IF(OR(AA$1=":=",$A519=";"),"",INDEX('Main Template'!$J$22:$AN$505,Vacay_Template!$A519,Vacay_Template!AA$1))</f>
        <v>#VALUE!</v>
      </c>
      <c r="AB519" t="e">
        <f>IF(OR(AB$1=":=",$A519=";"),"",INDEX('Main Template'!$J$22:$AN$505,Vacay_Template!$A519,Vacay_Template!AB$1))</f>
        <v>#VALUE!</v>
      </c>
      <c r="AC519" t="e">
        <f>IF(OR(AC$1=":=",$A519=";"),"",INDEX('Main Template'!$J$22:$AN$505,Vacay_Template!$A519,Vacay_Template!AC$1))</f>
        <v>#VALUE!</v>
      </c>
      <c r="AD519" t="e">
        <f>IF(OR(AD$1=":=",$A519=";"),"",INDEX('Main Template'!$J$22:$AN$505,Vacay_Template!$A519,Vacay_Template!AD$1))</f>
        <v>#VALUE!</v>
      </c>
      <c r="AE519" t="str">
        <f>IF(OR(AE$1=":=",$A519=";"),"",INDEX('Main Template'!$J$22:$AN$505,Vacay_Template!$A519,Vacay_Template!AE$1))</f>
        <v/>
      </c>
      <c r="AF519" t="e">
        <f>IF(OR(AF$1=":=",$A519=";"),"",INDEX('Main Template'!$J$22:$AN$505,Vacay_Template!$A519,Vacay_Template!AF$1))</f>
        <v>#VALUE!</v>
      </c>
    </row>
    <row r="520" spans="2:32">
      <c r="B520" t="e">
        <f>IF(OR(B$1=":=",$A520=";"),"",INDEX('Main Template'!$J$22:$AN$505,Vacay_Template!$A520,Vacay_Template!B$1))</f>
        <v>#VALUE!</v>
      </c>
      <c r="C520" t="e">
        <f>IF(OR(C$1=":=",$A520=";"),"",INDEX('Main Template'!$J$22:$AN$505,Vacay_Template!$A520,Vacay_Template!C$1))</f>
        <v>#VALUE!</v>
      </c>
      <c r="D520" t="e">
        <f>IF(OR(D$1=":=",$A520=";"),"",INDEX('Main Template'!$J$22:$AN$505,Vacay_Template!$A520,Vacay_Template!D$1))</f>
        <v>#VALUE!</v>
      </c>
      <c r="E520" t="e">
        <f>IF(OR(E$1=":=",$A520=";"),"",INDEX('Main Template'!$J$22:$AN$505,Vacay_Template!$A520,Vacay_Template!E$1))</f>
        <v>#VALUE!</v>
      </c>
      <c r="F520" t="e">
        <f>IF(OR(F$1=":=",$A520=";"),"",INDEX('Main Template'!$J$22:$AN$505,Vacay_Template!$A520,Vacay_Template!F$1))</f>
        <v>#VALUE!</v>
      </c>
      <c r="G520" t="e">
        <f>IF(OR(G$1=":=",$A520=";"),"",INDEX('Main Template'!$J$22:$AN$505,Vacay_Template!$A520,Vacay_Template!G$1))</f>
        <v>#VALUE!</v>
      </c>
      <c r="H520" t="e">
        <f>IF(OR(H$1=":=",$A520=";"),"",INDEX('Main Template'!$J$22:$AN$505,Vacay_Template!$A520,Vacay_Template!H$1))</f>
        <v>#VALUE!</v>
      </c>
      <c r="I520" t="e">
        <f>IF(OR(I$1=":=",$A520=";"),"",INDEX('Main Template'!$J$22:$AN$505,Vacay_Template!$A520,Vacay_Template!I$1))</f>
        <v>#VALUE!</v>
      </c>
      <c r="J520" t="e">
        <f>IF(OR(J$1=":=",$A520=";"),"",INDEX('Main Template'!$J$22:$AN$505,Vacay_Template!$A520,Vacay_Template!J$1))</f>
        <v>#VALUE!</v>
      </c>
      <c r="K520" t="e">
        <f>IF(OR(K$1=":=",$A520=";"),"",INDEX('Main Template'!$J$22:$AN$505,Vacay_Template!$A520,Vacay_Template!K$1))</f>
        <v>#VALUE!</v>
      </c>
      <c r="L520" t="e">
        <f>IF(OR(L$1=":=",$A520=";"),"",INDEX('Main Template'!$J$22:$AN$505,Vacay_Template!$A520,Vacay_Template!L$1))</f>
        <v>#VALUE!</v>
      </c>
      <c r="M520" t="e">
        <f>IF(OR(M$1=":=",$A520=";"),"",INDEX('Main Template'!$J$22:$AN$505,Vacay_Template!$A520,Vacay_Template!M$1))</f>
        <v>#VALUE!</v>
      </c>
      <c r="N520" t="e">
        <f>IF(OR(N$1=":=",$A520=";"),"",INDEX('Main Template'!$J$22:$AN$505,Vacay_Template!$A520,Vacay_Template!N$1))</f>
        <v>#VALUE!</v>
      </c>
      <c r="O520" t="e">
        <f>IF(OR(O$1=":=",$A520=";"),"",INDEX('Main Template'!$J$22:$AN$505,Vacay_Template!$A520,Vacay_Template!O$1))</f>
        <v>#VALUE!</v>
      </c>
      <c r="P520" t="e">
        <f>IF(OR(P$1=":=",$A520=";"),"",INDEX('Main Template'!$J$22:$AN$505,Vacay_Template!$A520,Vacay_Template!P$1))</f>
        <v>#VALUE!</v>
      </c>
      <c r="Q520" t="e">
        <f>IF(OR(Q$1=":=",$A520=";"),"",INDEX('Main Template'!$J$22:$AN$505,Vacay_Template!$A520,Vacay_Template!Q$1))</f>
        <v>#VALUE!</v>
      </c>
      <c r="R520" t="e">
        <f>IF(OR(R$1=":=",$A520=";"),"",INDEX('Main Template'!$J$22:$AN$505,Vacay_Template!$A520,Vacay_Template!R$1))</f>
        <v>#VALUE!</v>
      </c>
      <c r="S520" t="e">
        <f>IF(OR(S$1=":=",$A520=";"),"",INDEX('Main Template'!$J$22:$AN$505,Vacay_Template!$A520,Vacay_Template!S$1))</f>
        <v>#VALUE!</v>
      </c>
      <c r="T520" t="e">
        <f>IF(OR(T$1=":=",$A520=";"),"",INDEX('Main Template'!$J$22:$AN$505,Vacay_Template!$A520,Vacay_Template!T$1))</f>
        <v>#VALUE!</v>
      </c>
      <c r="U520" t="e">
        <f>IF(OR(U$1=":=",$A520=";"),"",INDEX('Main Template'!$J$22:$AN$505,Vacay_Template!$A520,Vacay_Template!U$1))</f>
        <v>#VALUE!</v>
      </c>
      <c r="V520" t="e">
        <f>IF(OR(V$1=":=",$A520=";"),"",INDEX('Main Template'!$J$22:$AN$505,Vacay_Template!$A520,Vacay_Template!V$1))</f>
        <v>#VALUE!</v>
      </c>
      <c r="W520" t="e">
        <f>IF(OR(W$1=":=",$A520=";"),"",INDEX('Main Template'!$J$22:$AN$505,Vacay_Template!$A520,Vacay_Template!W$1))</f>
        <v>#VALUE!</v>
      </c>
      <c r="X520" t="e">
        <f>IF(OR(X$1=":=",$A520=";"),"",INDEX('Main Template'!$J$22:$AN$505,Vacay_Template!$A520,Vacay_Template!X$1))</f>
        <v>#VALUE!</v>
      </c>
      <c r="Y520" t="e">
        <f>IF(OR(Y$1=":=",$A520=";"),"",INDEX('Main Template'!$J$22:$AN$505,Vacay_Template!$A520,Vacay_Template!Y$1))</f>
        <v>#VALUE!</v>
      </c>
      <c r="Z520" t="e">
        <f>IF(OR(Z$1=":=",$A520=";"),"",INDEX('Main Template'!$J$22:$AN$505,Vacay_Template!$A520,Vacay_Template!Z$1))</f>
        <v>#VALUE!</v>
      </c>
      <c r="AA520" t="e">
        <f>IF(OR(AA$1=":=",$A520=";"),"",INDEX('Main Template'!$J$22:$AN$505,Vacay_Template!$A520,Vacay_Template!AA$1))</f>
        <v>#VALUE!</v>
      </c>
      <c r="AB520" t="e">
        <f>IF(OR(AB$1=":=",$A520=";"),"",INDEX('Main Template'!$J$22:$AN$505,Vacay_Template!$A520,Vacay_Template!AB$1))</f>
        <v>#VALUE!</v>
      </c>
      <c r="AC520" t="e">
        <f>IF(OR(AC$1=":=",$A520=";"),"",INDEX('Main Template'!$J$22:$AN$505,Vacay_Template!$A520,Vacay_Template!AC$1))</f>
        <v>#VALUE!</v>
      </c>
      <c r="AD520" t="e">
        <f>IF(OR(AD$1=":=",$A520=";"),"",INDEX('Main Template'!$J$22:$AN$505,Vacay_Template!$A520,Vacay_Template!AD$1))</f>
        <v>#VALUE!</v>
      </c>
      <c r="AE520" t="str">
        <f>IF(OR(AE$1=":=",$A520=";"),"",INDEX('Main Template'!$J$22:$AN$505,Vacay_Template!$A520,Vacay_Template!AE$1))</f>
        <v/>
      </c>
      <c r="AF520" t="e">
        <f>IF(OR(AF$1=":=",$A520=";"),"",INDEX('Main Template'!$J$22:$AN$505,Vacay_Template!$A520,Vacay_Template!AF$1))</f>
        <v>#VALUE!</v>
      </c>
    </row>
    <row r="521" spans="2:32">
      <c r="B521" t="e">
        <f>IF(OR(B$1=":=",$A521=";"),"",INDEX('Main Template'!$J$22:$AN$505,Vacay_Template!$A521,Vacay_Template!B$1))</f>
        <v>#VALUE!</v>
      </c>
      <c r="C521" t="e">
        <f>IF(OR(C$1=":=",$A521=";"),"",INDEX('Main Template'!$J$22:$AN$505,Vacay_Template!$A521,Vacay_Template!C$1))</f>
        <v>#VALUE!</v>
      </c>
      <c r="D521" t="e">
        <f>IF(OR(D$1=":=",$A521=";"),"",INDEX('Main Template'!$J$22:$AN$505,Vacay_Template!$A521,Vacay_Template!D$1))</f>
        <v>#VALUE!</v>
      </c>
      <c r="E521" t="e">
        <f>IF(OR(E$1=":=",$A521=";"),"",INDEX('Main Template'!$J$22:$AN$505,Vacay_Template!$A521,Vacay_Template!E$1))</f>
        <v>#VALUE!</v>
      </c>
      <c r="F521" t="e">
        <f>IF(OR(F$1=":=",$A521=";"),"",INDEX('Main Template'!$J$22:$AN$505,Vacay_Template!$A521,Vacay_Template!F$1))</f>
        <v>#VALUE!</v>
      </c>
      <c r="G521" t="e">
        <f>IF(OR(G$1=":=",$A521=";"),"",INDEX('Main Template'!$J$22:$AN$505,Vacay_Template!$A521,Vacay_Template!G$1))</f>
        <v>#VALUE!</v>
      </c>
      <c r="H521" t="e">
        <f>IF(OR(H$1=":=",$A521=";"),"",INDEX('Main Template'!$J$22:$AN$505,Vacay_Template!$A521,Vacay_Template!H$1))</f>
        <v>#VALUE!</v>
      </c>
      <c r="I521" t="e">
        <f>IF(OR(I$1=":=",$A521=";"),"",INDEX('Main Template'!$J$22:$AN$505,Vacay_Template!$A521,Vacay_Template!I$1))</f>
        <v>#VALUE!</v>
      </c>
      <c r="J521" t="e">
        <f>IF(OR(J$1=":=",$A521=";"),"",INDEX('Main Template'!$J$22:$AN$505,Vacay_Template!$A521,Vacay_Template!J$1))</f>
        <v>#VALUE!</v>
      </c>
      <c r="K521" t="e">
        <f>IF(OR(K$1=":=",$A521=";"),"",INDEX('Main Template'!$J$22:$AN$505,Vacay_Template!$A521,Vacay_Template!K$1))</f>
        <v>#VALUE!</v>
      </c>
      <c r="L521" t="e">
        <f>IF(OR(L$1=":=",$A521=";"),"",INDEX('Main Template'!$J$22:$AN$505,Vacay_Template!$A521,Vacay_Template!L$1))</f>
        <v>#VALUE!</v>
      </c>
      <c r="M521" t="e">
        <f>IF(OR(M$1=":=",$A521=";"),"",INDEX('Main Template'!$J$22:$AN$505,Vacay_Template!$A521,Vacay_Template!M$1))</f>
        <v>#VALUE!</v>
      </c>
      <c r="N521" t="e">
        <f>IF(OR(N$1=":=",$A521=";"),"",INDEX('Main Template'!$J$22:$AN$505,Vacay_Template!$A521,Vacay_Template!N$1))</f>
        <v>#VALUE!</v>
      </c>
      <c r="O521" t="e">
        <f>IF(OR(O$1=":=",$A521=";"),"",INDEX('Main Template'!$J$22:$AN$505,Vacay_Template!$A521,Vacay_Template!O$1))</f>
        <v>#VALUE!</v>
      </c>
      <c r="P521" t="e">
        <f>IF(OR(P$1=":=",$A521=";"),"",INDEX('Main Template'!$J$22:$AN$505,Vacay_Template!$A521,Vacay_Template!P$1))</f>
        <v>#VALUE!</v>
      </c>
      <c r="Q521" t="e">
        <f>IF(OR(Q$1=":=",$A521=";"),"",INDEX('Main Template'!$J$22:$AN$505,Vacay_Template!$A521,Vacay_Template!Q$1))</f>
        <v>#VALUE!</v>
      </c>
      <c r="R521" t="e">
        <f>IF(OR(R$1=":=",$A521=";"),"",INDEX('Main Template'!$J$22:$AN$505,Vacay_Template!$A521,Vacay_Template!R$1))</f>
        <v>#VALUE!</v>
      </c>
      <c r="S521" t="e">
        <f>IF(OR(S$1=":=",$A521=";"),"",INDEX('Main Template'!$J$22:$AN$505,Vacay_Template!$A521,Vacay_Template!S$1))</f>
        <v>#VALUE!</v>
      </c>
      <c r="T521" t="e">
        <f>IF(OR(T$1=":=",$A521=";"),"",INDEX('Main Template'!$J$22:$AN$505,Vacay_Template!$A521,Vacay_Template!T$1))</f>
        <v>#VALUE!</v>
      </c>
      <c r="U521" t="e">
        <f>IF(OR(U$1=":=",$A521=";"),"",INDEX('Main Template'!$J$22:$AN$505,Vacay_Template!$A521,Vacay_Template!U$1))</f>
        <v>#VALUE!</v>
      </c>
      <c r="V521" t="e">
        <f>IF(OR(V$1=":=",$A521=";"),"",INDEX('Main Template'!$J$22:$AN$505,Vacay_Template!$A521,Vacay_Template!V$1))</f>
        <v>#VALUE!</v>
      </c>
      <c r="W521" t="e">
        <f>IF(OR(W$1=":=",$A521=";"),"",INDEX('Main Template'!$J$22:$AN$505,Vacay_Template!$A521,Vacay_Template!W$1))</f>
        <v>#VALUE!</v>
      </c>
      <c r="X521" t="e">
        <f>IF(OR(X$1=":=",$A521=";"),"",INDEX('Main Template'!$J$22:$AN$505,Vacay_Template!$A521,Vacay_Template!X$1))</f>
        <v>#VALUE!</v>
      </c>
      <c r="Y521" t="e">
        <f>IF(OR(Y$1=":=",$A521=";"),"",INDEX('Main Template'!$J$22:$AN$505,Vacay_Template!$A521,Vacay_Template!Y$1))</f>
        <v>#VALUE!</v>
      </c>
      <c r="Z521" t="e">
        <f>IF(OR(Z$1=":=",$A521=";"),"",INDEX('Main Template'!$J$22:$AN$505,Vacay_Template!$A521,Vacay_Template!Z$1))</f>
        <v>#VALUE!</v>
      </c>
      <c r="AA521" t="e">
        <f>IF(OR(AA$1=":=",$A521=";"),"",INDEX('Main Template'!$J$22:$AN$505,Vacay_Template!$A521,Vacay_Template!AA$1))</f>
        <v>#VALUE!</v>
      </c>
      <c r="AB521" t="e">
        <f>IF(OR(AB$1=":=",$A521=";"),"",INDEX('Main Template'!$J$22:$AN$505,Vacay_Template!$A521,Vacay_Template!AB$1))</f>
        <v>#VALUE!</v>
      </c>
      <c r="AC521" t="e">
        <f>IF(OR(AC$1=":=",$A521=";"),"",INDEX('Main Template'!$J$22:$AN$505,Vacay_Template!$A521,Vacay_Template!AC$1))</f>
        <v>#VALUE!</v>
      </c>
      <c r="AD521" t="e">
        <f>IF(OR(AD$1=":=",$A521=";"),"",INDEX('Main Template'!$J$22:$AN$505,Vacay_Template!$A521,Vacay_Template!AD$1))</f>
        <v>#VALUE!</v>
      </c>
      <c r="AE521" t="str">
        <f>IF(OR(AE$1=":=",$A521=";"),"",INDEX('Main Template'!$J$22:$AN$505,Vacay_Template!$A521,Vacay_Template!AE$1))</f>
        <v/>
      </c>
      <c r="AF521" t="e">
        <f>IF(OR(AF$1=":=",$A521=";"),"",INDEX('Main Template'!$J$22:$AN$505,Vacay_Template!$A521,Vacay_Template!AF$1))</f>
        <v>#VALUE!</v>
      </c>
    </row>
    <row r="522" spans="2:32">
      <c r="B522" t="e">
        <f>IF(OR(B$1=":=",$A522=";"),"",INDEX('Main Template'!$J$22:$AN$505,Vacay_Template!$A522,Vacay_Template!B$1))</f>
        <v>#VALUE!</v>
      </c>
      <c r="C522" t="e">
        <f>IF(OR(C$1=":=",$A522=";"),"",INDEX('Main Template'!$J$22:$AN$505,Vacay_Template!$A522,Vacay_Template!C$1))</f>
        <v>#VALUE!</v>
      </c>
      <c r="D522" t="e">
        <f>IF(OR(D$1=":=",$A522=";"),"",INDEX('Main Template'!$J$22:$AN$505,Vacay_Template!$A522,Vacay_Template!D$1))</f>
        <v>#VALUE!</v>
      </c>
      <c r="E522" t="e">
        <f>IF(OR(E$1=":=",$A522=";"),"",INDEX('Main Template'!$J$22:$AN$505,Vacay_Template!$A522,Vacay_Template!E$1))</f>
        <v>#VALUE!</v>
      </c>
      <c r="F522" t="e">
        <f>IF(OR(F$1=":=",$A522=";"),"",INDEX('Main Template'!$J$22:$AN$505,Vacay_Template!$A522,Vacay_Template!F$1))</f>
        <v>#VALUE!</v>
      </c>
      <c r="G522" t="e">
        <f>IF(OR(G$1=":=",$A522=";"),"",INDEX('Main Template'!$J$22:$AN$505,Vacay_Template!$A522,Vacay_Template!G$1))</f>
        <v>#VALUE!</v>
      </c>
      <c r="H522" t="e">
        <f>IF(OR(H$1=":=",$A522=";"),"",INDEX('Main Template'!$J$22:$AN$505,Vacay_Template!$A522,Vacay_Template!H$1))</f>
        <v>#VALUE!</v>
      </c>
      <c r="I522" t="e">
        <f>IF(OR(I$1=":=",$A522=";"),"",INDEX('Main Template'!$J$22:$AN$505,Vacay_Template!$A522,Vacay_Template!I$1))</f>
        <v>#VALUE!</v>
      </c>
      <c r="J522" t="e">
        <f>IF(OR(J$1=":=",$A522=";"),"",INDEX('Main Template'!$J$22:$AN$505,Vacay_Template!$A522,Vacay_Template!J$1))</f>
        <v>#VALUE!</v>
      </c>
      <c r="K522" t="e">
        <f>IF(OR(K$1=":=",$A522=";"),"",INDEX('Main Template'!$J$22:$AN$505,Vacay_Template!$A522,Vacay_Template!K$1))</f>
        <v>#VALUE!</v>
      </c>
      <c r="L522" t="e">
        <f>IF(OR(L$1=":=",$A522=";"),"",INDEX('Main Template'!$J$22:$AN$505,Vacay_Template!$A522,Vacay_Template!L$1))</f>
        <v>#VALUE!</v>
      </c>
      <c r="M522" t="e">
        <f>IF(OR(M$1=":=",$A522=";"),"",INDEX('Main Template'!$J$22:$AN$505,Vacay_Template!$A522,Vacay_Template!M$1))</f>
        <v>#VALUE!</v>
      </c>
      <c r="N522" t="e">
        <f>IF(OR(N$1=":=",$A522=";"),"",INDEX('Main Template'!$J$22:$AN$505,Vacay_Template!$A522,Vacay_Template!N$1))</f>
        <v>#VALUE!</v>
      </c>
      <c r="O522" t="e">
        <f>IF(OR(O$1=":=",$A522=";"),"",INDEX('Main Template'!$J$22:$AN$505,Vacay_Template!$A522,Vacay_Template!O$1))</f>
        <v>#VALUE!</v>
      </c>
      <c r="P522" t="e">
        <f>IF(OR(P$1=":=",$A522=";"),"",INDEX('Main Template'!$J$22:$AN$505,Vacay_Template!$A522,Vacay_Template!P$1))</f>
        <v>#VALUE!</v>
      </c>
      <c r="Q522" t="e">
        <f>IF(OR(Q$1=":=",$A522=";"),"",INDEX('Main Template'!$J$22:$AN$505,Vacay_Template!$A522,Vacay_Template!Q$1))</f>
        <v>#VALUE!</v>
      </c>
      <c r="R522" t="e">
        <f>IF(OR(R$1=":=",$A522=";"),"",INDEX('Main Template'!$J$22:$AN$505,Vacay_Template!$A522,Vacay_Template!R$1))</f>
        <v>#VALUE!</v>
      </c>
      <c r="S522" t="e">
        <f>IF(OR(S$1=":=",$A522=";"),"",INDEX('Main Template'!$J$22:$AN$505,Vacay_Template!$A522,Vacay_Template!S$1))</f>
        <v>#VALUE!</v>
      </c>
      <c r="T522" t="e">
        <f>IF(OR(T$1=":=",$A522=";"),"",INDEX('Main Template'!$J$22:$AN$505,Vacay_Template!$A522,Vacay_Template!T$1))</f>
        <v>#VALUE!</v>
      </c>
      <c r="U522" t="e">
        <f>IF(OR(U$1=":=",$A522=";"),"",INDEX('Main Template'!$J$22:$AN$505,Vacay_Template!$A522,Vacay_Template!U$1))</f>
        <v>#VALUE!</v>
      </c>
      <c r="V522" t="e">
        <f>IF(OR(V$1=":=",$A522=";"),"",INDEX('Main Template'!$J$22:$AN$505,Vacay_Template!$A522,Vacay_Template!V$1))</f>
        <v>#VALUE!</v>
      </c>
      <c r="W522" t="e">
        <f>IF(OR(W$1=":=",$A522=";"),"",INDEX('Main Template'!$J$22:$AN$505,Vacay_Template!$A522,Vacay_Template!W$1))</f>
        <v>#VALUE!</v>
      </c>
      <c r="X522" t="e">
        <f>IF(OR(X$1=":=",$A522=";"),"",INDEX('Main Template'!$J$22:$AN$505,Vacay_Template!$A522,Vacay_Template!X$1))</f>
        <v>#VALUE!</v>
      </c>
      <c r="Y522" t="e">
        <f>IF(OR(Y$1=":=",$A522=";"),"",INDEX('Main Template'!$J$22:$AN$505,Vacay_Template!$A522,Vacay_Template!Y$1))</f>
        <v>#VALUE!</v>
      </c>
      <c r="Z522" t="e">
        <f>IF(OR(Z$1=":=",$A522=";"),"",INDEX('Main Template'!$J$22:$AN$505,Vacay_Template!$A522,Vacay_Template!Z$1))</f>
        <v>#VALUE!</v>
      </c>
      <c r="AA522" t="e">
        <f>IF(OR(AA$1=":=",$A522=";"),"",INDEX('Main Template'!$J$22:$AN$505,Vacay_Template!$A522,Vacay_Template!AA$1))</f>
        <v>#VALUE!</v>
      </c>
      <c r="AB522" t="e">
        <f>IF(OR(AB$1=":=",$A522=";"),"",INDEX('Main Template'!$J$22:$AN$505,Vacay_Template!$A522,Vacay_Template!AB$1))</f>
        <v>#VALUE!</v>
      </c>
      <c r="AC522" t="e">
        <f>IF(OR(AC$1=":=",$A522=";"),"",INDEX('Main Template'!$J$22:$AN$505,Vacay_Template!$A522,Vacay_Template!AC$1))</f>
        <v>#VALUE!</v>
      </c>
      <c r="AD522" t="e">
        <f>IF(OR(AD$1=":=",$A522=";"),"",INDEX('Main Template'!$J$22:$AN$505,Vacay_Template!$A522,Vacay_Template!AD$1))</f>
        <v>#VALUE!</v>
      </c>
      <c r="AE522" t="str">
        <f>IF(OR(AE$1=":=",$A522=";"),"",INDEX('Main Template'!$J$22:$AN$505,Vacay_Template!$A522,Vacay_Template!AE$1))</f>
        <v/>
      </c>
      <c r="AF522" t="e">
        <f>IF(OR(AF$1=":=",$A522=";"),"",INDEX('Main Template'!$J$22:$AN$505,Vacay_Template!$A522,Vacay_Template!AF$1))</f>
        <v>#VALUE!</v>
      </c>
    </row>
    <row r="523" spans="2:32">
      <c r="B523" t="e">
        <f>IF(OR(B$1=":=",$A523=";"),"",INDEX('Main Template'!$J$22:$AN$505,Vacay_Template!$A523,Vacay_Template!B$1))</f>
        <v>#VALUE!</v>
      </c>
      <c r="C523" t="e">
        <f>IF(OR(C$1=":=",$A523=";"),"",INDEX('Main Template'!$J$22:$AN$505,Vacay_Template!$A523,Vacay_Template!C$1))</f>
        <v>#VALUE!</v>
      </c>
      <c r="D523" t="e">
        <f>IF(OR(D$1=":=",$A523=";"),"",INDEX('Main Template'!$J$22:$AN$505,Vacay_Template!$A523,Vacay_Template!D$1))</f>
        <v>#VALUE!</v>
      </c>
      <c r="E523" t="e">
        <f>IF(OR(E$1=":=",$A523=";"),"",INDEX('Main Template'!$J$22:$AN$505,Vacay_Template!$A523,Vacay_Template!E$1))</f>
        <v>#VALUE!</v>
      </c>
      <c r="F523" t="e">
        <f>IF(OR(F$1=":=",$A523=";"),"",INDEX('Main Template'!$J$22:$AN$505,Vacay_Template!$A523,Vacay_Template!F$1))</f>
        <v>#VALUE!</v>
      </c>
      <c r="G523" t="e">
        <f>IF(OR(G$1=":=",$A523=";"),"",INDEX('Main Template'!$J$22:$AN$505,Vacay_Template!$A523,Vacay_Template!G$1))</f>
        <v>#VALUE!</v>
      </c>
      <c r="H523" t="e">
        <f>IF(OR(H$1=":=",$A523=";"),"",INDEX('Main Template'!$J$22:$AN$505,Vacay_Template!$A523,Vacay_Template!H$1))</f>
        <v>#VALUE!</v>
      </c>
      <c r="I523" t="e">
        <f>IF(OR(I$1=":=",$A523=";"),"",INDEX('Main Template'!$J$22:$AN$505,Vacay_Template!$A523,Vacay_Template!I$1))</f>
        <v>#VALUE!</v>
      </c>
      <c r="J523" t="e">
        <f>IF(OR(J$1=":=",$A523=";"),"",INDEX('Main Template'!$J$22:$AN$505,Vacay_Template!$A523,Vacay_Template!J$1))</f>
        <v>#VALUE!</v>
      </c>
      <c r="K523" t="e">
        <f>IF(OR(K$1=":=",$A523=";"),"",INDEX('Main Template'!$J$22:$AN$505,Vacay_Template!$A523,Vacay_Template!K$1))</f>
        <v>#VALUE!</v>
      </c>
      <c r="L523" t="e">
        <f>IF(OR(L$1=":=",$A523=";"),"",INDEX('Main Template'!$J$22:$AN$505,Vacay_Template!$A523,Vacay_Template!L$1))</f>
        <v>#VALUE!</v>
      </c>
      <c r="M523" t="e">
        <f>IF(OR(M$1=":=",$A523=";"),"",INDEX('Main Template'!$J$22:$AN$505,Vacay_Template!$A523,Vacay_Template!M$1))</f>
        <v>#VALUE!</v>
      </c>
      <c r="N523" t="e">
        <f>IF(OR(N$1=":=",$A523=";"),"",INDEX('Main Template'!$J$22:$AN$505,Vacay_Template!$A523,Vacay_Template!N$1))</f>
        <v>#VALUE!</v>
      </c>
      <c r="O523" t="e">
        <f>IF(OR(O$1=":=",$A523=";"),"",INDEX('Main Template'!$J$22:$AN$505,Vacay_Template!$A523,Vacay_Template!O$1))</f>
        <v>#VALUE!</v>
      </c>
      <c r="P523" t="e">
        <f>IF(OR(P$1=":=",$A523=";"),"",INDEX('Main Template'!$J$22:$AN$505,Vacay_Template!$A523,Vacay_Template!P$1))</f>
        <v>#VALUE!</v>
      </c>
      <c r="Q523" t="e">
        <f>IF(OR(Q$1=":=",$A523=";"),"",INDEX('Main Template'!$J$22:$AN$505,Vacay_Template!$A523,Vacay_Template!Q$1))</f>
        <v>#VALUE!</v>
      </c>
      <c r="R523" t="e">
        <f>IF(OR(R$1=":=",$A523=";"),"",INDEX('Main Template'!$J$22:$AN$505,Vacay_Template!$A523,Vacay_Template!R$1))</f>
        <v>#VALUE!</v>
      </c>
      <c r="S523" t="e">
        <f>IF(OR(S$1=":=",$A523=";"),"",INDEX('Main Template'!$J$22:$AN$505,Vacay_Template!$A523,Vacay_Template!S$1))</f>
        <v>#VALUE!</v>
      </c>
      <c r="T523" t="e">
        <f>IF(OR(T$1=":=",$A523=";"),"",INDEX('Main Template'!$J$22:$AN$505,Vacay_Template!$A523,Vacay_Template!T$1))</f>
        <v>#VALUE!</v>
      </c>
      <c r="U523" t="e">
        <f>IF(OR(U$1=":=",$A523=";"),"",INDEX('Main Template'!$J$22:$AN$505,Vacay_Template!$A523,Vacay_Template!U$1))</f>
        <v>#VALUE!</v>
      </c>
      <c r="V523" t="e">
        <f>IF(OR(V$1=":=",$A523=";"),"",INDEX('Main Template'!$J$22:$AN$505,Vacay_Template!$A523,Vacay_Template!V$1))</f>
        <v>#VALUE!</v>
      </c>
      <c r="W523" t="e">
        <f>IF(OR(W$1=":=",$A523=";"),"",INDEX('Main Template'!$J$22:$AN$505,Vacay_Template!$A523,Vacay_Template!W$1))</f>
        <v>#VALUE!</v>
      </c>
      <c r="X523" t="e">
        <f>IF(OR(X$1=":=",$A523=";"),"",INDEX('Main Template'!$J$22:$AN$505,Vacay_Template!$A523,Vacay_Template!X$1))</f>
        <v>#VALUE!</v>
      </c>
      <c r="Y523" t="e">
        <f>IF(OR(Y$1=":=",$A523=";"),"",INDEX('Main Template'!$J$22:$AN$505,Vacay_Template!$A523,Vacay_Template!Y$1))</f>
        <v>#VALUE!</v>
      </c>
      <c r="Z523" t="e">
        <f>IF(OR(Z$1=":=",$A523=";"),"",INDEX('Main Template'!$J$22:$AN$505,Vacay_Template!$A523,Vacay_Template!Z$1))</f>
        <v>#VALUE!</v>
      </c>
      <c r="AA523" t="e">
        <f>IF(OR(AA$1=":=",$A523=";"),"",INDEX('Main Template'!$J$22:$AN$505,Vacay_Template!$A523,Vacay_Template!AA$1))</f>
        <v>#VALUE!</v>
      </c>
      <c r="AB523" t="e">
        <f>IF(OR(AB$1=":=",$A523=";"),"",INDEX('Main Template'!$J$22:$AN$505,Vacay_Template!$A523,Vacay_Template!AB$1))</f>
        <v>#VALUE!</v>
      </c>
      <c r="AC523" t="e">
        <f>IF(OR(AC$1=":=",$A523=";"),"",INDEX('Main Template'!$J$22:$AN$505,Vacay_Template!$A523,Vacay_Template!AC$1))</f>
        <v>#VALUE!</v>
      </c>
      <c r="AD523" t="e">
        <f>IF(OR(AD$1=":=",$A523=";"),"",INDEX('Main Template'!$J$22:$AN$505,Vacay_Template!$A523,Vacay_Template!AD$1))</f>
        <v>#VALUE!</v>
      </c>
      <c r="AE523" t="str">
        <f>IF(OR(AE$1=":=",$A523=";"),"",INDEX('Main Template'!$J$22:$AN$505,Vacay_Template!$A523,Vacay_Template!AE$1))</f>
        <v/>
      </c>
      <c r="AF523" t="e">
        <f>IF(OR(AF$1=":=",$A523=";"),"",INDEX('Main Template'!$J$22:$AN$505,Vacay_Template!$A523,Vacay_Template!AF$1))</f>
        <v>#VALUE!</v>
      </c>
    </row>
    <row r="524" spans="2:32">
      <c r="B524" t="e">
        <f>IF(OR(B$1=":=",$A524=";"),"",INDEX('Main Template'!$J$22:$AN$505,Vacay_Template!$A524,Vacay_Template!B$1))</f>
        <v>#VALUE!</v>
      </c>
      <c r="C524" t="e">
        <f>IF(OR(C$1=":=",$A524=";"),"",INDEX('Main Template'!$J$22:$AN$505,Vacay_Template!$A524,Vacay_Template!C$1))</f>
        <v>#VALUE!</v>
      </c>
      <c r="D524" t="e">
        <f>IF(OR(D$1=":=",$A524=";"),"",INDEX('Main Template'!$J$22:$AN$505,Vacay_Template!$A524,Vacay_Template!D$1))</f>
        <v>#VALUE!</v>
      </c>
      <c r="E524" t="e">
        <f>IF(OR(E$1=":=",$A524=";"),"",INDEX('Main Template'!$J$22:$AN$505,Vacay_Template!$A524,Vacay_Template!E$1))</f>
        <v>#VALUE!</v>
      </c>
      <c r="F524" t="e">
        <f>IF(OR(F$1=":=",$A524=";"),"",INDEX('Main Template'!$J$22:$AN$505,Vacay_Template!$A524,Vacay_Template!F$1))</f>
        <v>#VALUE!</v>
      </c>
      <c r="G524" t="e">
        <f>IF(OR(G$1=":=",$A524=";"),"",INDEX('Main Template'!$J$22:$AN$505,Vacay_Template!$A524,Vacay_Template!G$1))</f>
        <v>#VALUE!</v>
      </c>
      <c r="H524" t="e">
        <f>IF(OR(H$1=":=",$A524=";"),"",INDEX('Main Template'!$J$22:$AN$505,Vacay_Template!$A524,Vacay_Template!H$1))</f>
        <v>#VALUE!</v>
      </c>
      <c r="I524" t="e">
        <f>IF(OR(I$1=":=",$A524=";"),"",INDEX('Main Template'!$J$22:$AN$505,Vacay_Template!$A524,Vacay_Template!I$1))</f>
        <v>#VALUE!</v>
      </c>
      <c r="J524" t="e">
        <f>IF(OR(J$1=":=",$A524=";"),"",INDEX('Main Template'!$J$22:$AN$505,Vacay_Template!$A524,Vacay_Template!J$1))</f>
        <v>#VALUE!</v>
      </c>
      <c r="K524" t="e">
        <f>IF(OR(K$1=":=",$A524=";"),"",INDEX('Main Template'!$J$22:$AN$505,Vacay_Template!$A524,Vacay_Template!K$1))</f>
        <v>#VALUE!</v>
      </c>
      <c r="L524" t="e">
        <f>IF(OR(L$1=":=",$A524=";"),"",INDEX('Main Template'!$J$22:$AN$505,Vacay_Template!$A524,Vacay_Template!L$1))</f>
        <v>#VALUE!</v>
      </c>
      <c r="M524" t="e">
        <f>IF(OR(M$1=":=",$A524=";"),"",INDEX('Main Template'!$J$22:$AN$505,Vacay_Template!$A524,Vacay_Template!M$1))</f>
        <v>#VALUE!</v>
      </c>
      <c r="N524" t="e">
        <f>IF(OR(N$1=":=",$A524=";"),"",INDEX('Main Template'!$J$22:$AN$505,Vacay_Template!$A524,Vacay_Template!N$1))</f>
        <v>#VALUE!</v>
      </c>
      <c r="O524" t="e">
        <f>IF(OR(O$1=":=",$A524=";"),"",INDEX('Main Template'!$J$22:$AN$505,Vacay_Template!$A524,Vacay_Template!O$1))</f>
        <v>#VALUE!</v>
      </c>
      <c r="P524" t="e">
        <f>IF(OR(P$1=":=",$A524=";"),"",INDEX('Main Template'!$J$22:$AN$505,Vacay_Template!$A524,Vacay_Template!P$1))</f>
        <v>#VALUE!</v>
      </c>
      <c r="Q524" t="e">
        <f>IF(OR(Q$1=":=",$A524=";"),"",INDEX('Main Template'!$J$22:$AN$505,Vacay_Template!$A524,Vacay_Template!Q$1))</f>
        <v>#VALUE!</v>
      </c>
      <c r="R524" t="e">
        <f>IF(OR(R$1=":=",$A524=";"),"",INDEX('Main Template'!$J$22:$AN$505,Vacay_Template!$A524,Vacay_Template!R$1))</f>
        <v>#VALUE!</v>
      </c>
      <c r="S524" t="e">
        <f>IF(OR(S$1=":=",$A524=";"),"",INDEX('Main Template'!$J$22:$AN$505,Vacay_Template!$A524,Vacay_Template!S$1))</f>
        <v>#VALUE!</v>
      </c>
      <c r="T524" t="e">
        <f>IF(OR(T$1=":=",$A524=";"),"",INDEX('Main Template'!$J$22:$AN$505,Vacay_Template!$A524,Vacay_Template!T$1))</f>
        <v>#VALUE!</v>
      </c>
      <c r="U524" t="e">
        <f>IF(OR(U$1=":=",$A524=";"),"",INDEX('Main Template'!$J$22:$AN$505,Vacay_Template!$A524,Vacay_Template!U$1))</f>
        <v>#VALUE!</v>
      </c>
      <c r="V524" t="e">
        <f>IF(OR(V$1=":=",$A524=";"),"",INDEX('Main Template'!$J$22:$AN$505,Vacay_Template!$A524,Vacay_Template!V$1))</f>
        <v>#VALUE!</v>
      </c>
      <c r="W524" t="e">
        <f>IF(OR(W$1=":=",$A524=";"),"",INDEX('Main Template'!$J$22:$AN$505,Vacay_Template!$A524,Vacay_Template!W$1))</f>
        <v>#VALUE!</v>
      </c>
      <c r="X524" t="e">
        <f>IF(OR(X$1=":=",$A524=";"),"",INDEX('Main Template'!$J$22:$AN$505,Vacay_Template!$A524,Vacay_Template!X$1))</f>
        <v>#VALUE!</v>
      </c>
      <c r="Y524" t="e">
        <f>IF(OR(Y$1=":=",$A524=";"),"",INDEX('Main Template'!$J$22:$AN$505,Vacay_Template!$A524,Vacay_Template!Y$1))</f>
        <v>#VALUE!</v>
      </c>
      <c r="Z524" t="e">
        <f>IF(OR(Z$1=":=",$A524=";"),"",INDEX('Main Template'!$J$22:$AN$505,Vacay_Template!$A524,Vacay_Template!Z$1))</f>
        <v>#VALUE!</v>
      </c>
      <c r="AA524" t="e">
        <f>IF(OR(AA$1=":=",$A524=";"),"",INDEX('Main Template'!$J$22:$AN$505,Vacay_Template!$A524,Vacay_Template!AA$1))</f>
        <v>#VALUE!</v>
      </c>
      <c r="AB524" t="e">
        <f>IF(OR(AB$1=":=",$A524=";"),"",INDEX('Main Template'!$J$22:$AN$505,Vacay_Template!$A524,Vacay_Template!AB$1))</f>
        <v>#VALUE!</v>
      </c>
      <c r="AC524" t="e">
        <f>IF(OR(AC$1=":=",$A524=";"),"",INDEX('Main Template'!$J$22:$AN$505,Vacay_Template!$A524,Vacay_Template!AC$1))</f>
        <v>#VALUE!</v>
      </c>
      <c r="AD524" t="e">
        <f>IF(OR(AD$1=":=",$A524=";"),"",INDEX('Main Template'!$J$22:$AN$505,Vacay_Template!$A524,Vacay_Template!AD$1))</f>
        <v>#VALUE!</v>
      </c>
      <c r="AE524" t="str">
        <f>IF(OR(AE$1=":=",$A524=";"),"",INDEX('Main Template'!$J$22:$AN$505,Vacay_Template!$A524,Vacay_Template!AE$1))</f>
        <v/>
      </c>
      <c r="AF524" t="e">
        <f>IF(OR(AF$1=":=",$A524=";"),"",INDEX('Main Template'!$J$22:$AN$505,Vacay_Template!$A524,Vacay_Template!AF$1))</f>
        <v>#VALUE!</v>
      </c>
    </row>
    <row r="525" spans="2:32">
      <c r="B525" t="e">
        <f>IF(OR(B$1=":=",$A525=";"),"",INDEX('Main Template'!$J$22:$AN$505,Vacay_Template!$A525,Vacay_Template!B$1))</f>
        <v>#VALUE!</v>
      </c>
      <c r="C525" t="e">
        <f>IF(OR(C$1=":=",$A525=";"),"",INDEX('Main Template'!$J$22:$AN$505,Vacay_Template!$A525,Vacay_Template!C$1))</f>
        <v>#VALUE!</v>
      </c>
      <c r="D525" t="e">
        <f>IF(OR(D$1=":=",$A525=";"),"",INDEX('Main Template'!$J$22:$AN$505,Vacay_Template!$A525,Vacay_Template!D$1))</f>
        <v>#VALUE!</v>
      </c>
      <c r="E525" t="e">
        <f>IF(OR(E$1=":=",$A525=";"),"",INDEX('Main Template'!$J$22:$AN$505,Vacay_Template!$A525,Vacay_Template!E$1))</f>
        <v>#VALUE!</v>
      </c>
      <c r="F525" t="e">
        <f>IF(OR(F$1=":=",$A525=";"),"",INDEX('Main Template'!$J$22:$AN$505,Vacay_Template!$A525,Vacay_Template!F$1))</f>
        <v>#VALUE!</v>
      </c>
      <c r="G525" t="e">
        <f>IF(OR(G$1=":=",$A525=";"),"",INDEX('Main Template'!$J$22:$AN$505,Vacay_Template!$A525,Vacay_Template!G$1))</f>
        <v>#VALUE!</v>
      </c>
      <c r="H525" t="e">
        <f>IF(OR(H$1=":=",$A525=";"),"",INDEX('Main Template'!$J$22:$AN$505,Vacay_Template!$A525,Vacay_Template!H$1))</f>
        <v>#VALUE!</v>
      </c>
      <c r="I525" t="e">
        <f>IF(OR(I$1=":=",$A525=";"),"",INDEX('Main Template'!$J$22:$AN$505,Vacay_Template!$A525,Vacay_Template!I$1))</f>
        <v>#VALUE!</v>
      </c>
      <c r="J525" t="e">
        <f>IF(OR(J$1=":=",$A525=";"),"",INDEX('Main Template'!$J$22:$AN$505,Vacay_Template!$A525,Vacay_Template!J$1))</f>
        <v>#VALUE!</v>
      </c>
      <c r="K525" t="e">
        <f>IF(OR(K$1=":=",$A525=";"),"",INDEX('Main Template'!$J$22:$AN$505,Vacay_Template!$A525,Vacay_Template!K$1))</f>
        <v>#VALUE!</v>
      </c>
      <c r="L525" t="e">
        <f>IF(OR(L$1=":=",$A525=";"),"",INDEX('Main Template'!$J$22:$AN$505,Vacay_Template!$A525,Vacay_Template!L$1))</f>
        <v>#VALUE!</v>
      </c>
      <c r="M525" t="e">
        <f>IF(OR(M$1=":=",$A525=";"),"",INDEX('Main Template'!$J$22:$AN$505,Vacay_Template!$A525,Vacay_Template!M$1))</f>
        <v>#VALUE!</v>
      </c>
      <c r="N525" t="e">
        <f>IF(OR(N$1=":=",$A525=";"),"",INDEX('Main Template'!$J$22:$AN$505,Vacay_Template!$A525,Vacay_Template!N$1))</f>
        <v>#VALUE!</v>
      </c>
      <c r="O525" t="e">
        <f>IF(OR(O$1=":=",$A525=";"),"",INDEX('Main Template'!$J$22:$AN$505,Vacay_Template!$A525,Vacay_Template!O$1))</f>
        <v>#VALUE!</v>
      </c>
      <c r="P525" t="e">
        <f>IF(OR(P$1=":=",$A525=";"),"",INDEX('Main Template'!$J$22:$AN$505,Vacay_Template!$A525,Vacay_Template!P$1))</f>
        <v>#VALUE!</v>
      </c>
      <c r="Q525" t="e">
        <f>IF(OR(Q$1=":=",$A525=";"),"",INDEX('Main Template'!$J$22:$AN$505,Vacay_Template!$A525,Vacay_Template!Q$1))</f>
        <v>#VALUE!</v>
      </c>
      <c r="R525" t="e">
        <f>IF(OR(R$1=":=",$A525=";"),"",INDEX('Main Template'!$J$22:$AN$505,Vacay_Template!$A525,Vacay_Template!R$1))</f>
        <v>#VALUE!</v>
      </c>
      <c r="S525" t="e">
        <f>IF(OR(S$1=":=",$A525=";"),"",INDEX('Main Template'!$J$22:$AN$505,Vacay_Template!$A525,Vacay_Template!S$1))</f>
        <v>#VALUE!</v>
      </c>
      <c r="T525" t="e">
        <f>IF(OR(T$1=":=",$A525=";"),"",INDEX('Main Template'!$J$22:$AN$505,Vacay_Template!$A525,Vacay_Template!T$1))</f>
        <v>#VALUE!</v>
      </c>
      <c r="U525" t="e">
        <f>IF(OR(U$1=":=",$A525=";"),"",INDEX('Main Template'!$J$22:$AN$505,Vacay_Template!$A525,Vacay_Template!U$1))</f>
        <v>#VALUE!</v>
      </c>
      <c r="V525" t="e">
        <f>IF(OR(V$1=":=",$A525=";"),"",INDEX('Main Template'!$J$22:$AN$505,Vacay_Template!$A525,Vacay_Template!V$1))</f>
        <v>#VALUE!</v>
      </c>
      <c r="W525" t="e">
        <f>IF(OR(W$1=":=",$A525=";"),"",INDEX('Main Template'!$J$22:$AN$505,Vacay_Template!$A525,Vacay_Template!W$1))</f>
        <v>#VALUE!</v>
      </c>
      <c r="X525" t="e">
        <f>IF(OR(X$1=":=",$A525=";"),"",INDEX('Main Template'!$J$22:$AN$505,Vacay_Template!$A525,Vacay_Template!X$1))</f>
        <v>#VALUE!</v>
      </c>
      <c r="Y525" t="e">
        <f>IF(OR(Y$1=":=",$A525=";"),"",INDEX('Main Template'!$J$22:$AN$505,Vacay_Template!$A525,Vacay_Template!Y$1))</f>
        <v>#VALUE!</v>
      </c>
      <c r="Z525" t="e">
        <f>IF(OR(Z$1=":=",$A525=";"),"",INDEX('Main Template'!$J$22:$AN$505,Vacay_Template!$A525,Vacay_Template!Z$1))</f>
        <v>#VALUE!</v>
      </c>
      <c r="AA525" t="e">
        <f>IF(OR(AA$1=":=",$A525=";"),"",INDEX('Main Template'!$J$22:$AN$505,Vacay_Template!$A525,Vacay_Template!AA$1))</f>
        <v>#VALUE!</v>
      </c>
      <c r="AB525" t="e">
        <f>IF(OR(AB$1=":=",$A525=";"),"",INDEX('Main Template'!$J$22:$AN$505,Vacay_Template!$A525,Vacay_Template!AB$1))</f>
        <v>#VALUE!</v>
      </c>
      <c r="AC525" t="e">
        <f>IF(OR(AC$1=":=",$A525=";"),"",INDEX('Main Template'!$J$22:$AN$505,Vacay_Template!$A525,Vacay_Template!AC$1))</f>
        <v>#VALUE!</v>
      </c>
      <c r="AD525" t="e">
        <f>IF(OR(AD$1=":=",$A525=";"),"",INDEX('Main Template'!$J$22:$AN$505,Vacay_Template!$A525,Vacay_Template!AD$1))</f>
        <v>#VALUE!</v>
      </c>
      <c r="AE525" t="str">
        <f>IF(OR(AE$1=":=",$A525=";"),"",INDEX('Main Template'!$J$22:$AN$505,Vacay_Template!$A525,Vacay_Template!AE$1))</f>
        <v/>
      </c>
      <c r="AF525" t="e">
        <f>IF(OR(AF$1=":=",$A525=";"),"",INDEX('Main Template'!$J$22:$AN$505,Vacay_Template!$A525,Vacay_Template!AF$1))</f>
        <v>#VALUE!</v>
      </c>
    </row>
    <row r="526" spans="2:32">
      <c r="B526" t="e">
        <f>IF(OR(B$1=":=",$A526=";"),"",INDEX('Main Template'!$J$22:$AN$505,Vacay_Template!$A526,Vacay_Template!B$1))</f>
        <v>#VALUE!</v>
      </c>
      <c r="C526" t="e">
        <f>IF(OR(C$1=":=",$A526=";"),"",INDEX('Main Template'!$J$22:$AN$505,Vacay_Template!$A526,Vacay_Template!C$1))</f>
        <v>#VALUE!</v>
      </c>
      <c r="D526" t="e">
        <f>IF(OR(D$1=":=",$A526=";"),"",INDEX('Main Template'!$J$22:$AN$505,Vacay_Template!$A526,Vacay_Template!D$1))</f>
        <v>#VALUE!</v>
      </c>
      <c r="E526" t="e">
        <f>IF(OR(E$1=":=",$A526=";"),"",INDEX('Main Template'!$J$22:$AN$505,Vacay_Template!$A526,Vacay_Template!E$1))</f>
        <v>#VALUE!</v>
      </c>
      <c r="F526" t="e">
        <f>IF(OR(F$1=":=",$A526=";"),"",INDEX('Main Template'!$J$22:$AN$505,Vacay_Template!$A526,Vacay_Template!F$1))</f>
        <v>#VALUE!</v>
      </c>
      <c r="G526" t="e">
        <f>IF(OR(G$1=":=",$A526=";"),"",INDEX('Main Template'!$J$22:$AN$505,Vacay_Template!$A526,Vacay_Template!G$1))</f>
        <v>#VALUE!</v>
      </c>
      <c r="H526" t="e">
        <f>IF(OR(H$1=":=",$A526=";"),"",INDEX('Main Template'!$J$22:$AN$505,Vacay_Template!$A526,Vacay_Template!H$1))</f>
        <v>#VALUE!</v>
      </c>
      <c r="I526" t="e">
        <f>IF(OR(I$1=":=",$A526=";"),"",INDEX('Main Template'!$J$22:$AN$505,Vacay_Template!$A526,Vacay_Template!I$1))</f>
        <v>#VALUE!</v>
      </c>
      <c r="J526" t="e">
        <f>IF(OR(J$1=":=",$A526=";"),"",INDEX('Main Template'!$J$22:$AN$505,Vacay_Template!$A526,Vacay_Template!J$1))</f>
        <v>#VALUE!</v>
      </c>
      <c r="K526" t="e">
        <f>IF(OR(K$1=":=",$A526=";"),"",INDEX('Main Template'!$J$22:$AN$505,Vacay_Template!$A526,Vacay_Template!K$1))</f>
        <v>#VALUE!</v>
      </c>
      <c r="L526" t="e">
        <f>IF(OR(L$1=":=",$A526=";"),"",INDEX('Main Template'!$J$22:$AN$505,Vacay_Template!$A526,Vacay_Template!L$1))</f>
        <v>#VALUE!</v>
      </c>
      <c r="M526" t="e">
        <f>IF(OR(M$1=":=",$A526=";"),"",INDEX('Main Template'!$J$22:$AN$505,Vacay_Template!$A526,Vacay_Template!M$1))</f>
        <v>#VALUE!</v>
      </c>
      <c r="N526" t="e">
        <f>IF(OR(N$1=":=",$A526=";"),"",INDEX('Main Template'!$J$22:$AN$505,Vacay_Template!$A526,Vacay_Template!N$1))</f>
        <v>#VALUE!</v>
      </c>
      <c r="O526" t="e">
        <f>IF(OR(O$1=":=",$A526=";"),"",INDEX('Main Template'!$J$22:$AN$505,Vacay_Template!$A526,Vacay_Template!O$1))</f>
        <v>#VALUE!</v>
      </c>
      <c r="P526" t="e">
        <f>IF(OR(P$1=":=",$A526=";"),"",INDEX('Main Template'!$J$22:$AN$505,Vacay_Template!$A526,Vacay_Template!P$1))</f>
        <v>#VALUE!</v>
      </c>
      <c r="Q526" t="e">
        <f>IF(OR(Q$1=":=",$A526=";"),"",INDEX('Main Template'!$J$22:$AN$505,Vacay_Template!$A526,Vacay_Template!Q$1))</f>
        <v>#VALUE!</v>
      </c>
      <c r="R526" t="e">
        <f>IF(OR(R$1=":=",$A526=";"),"",INDEX('Main Template'!$J$22:$AN$505,Vacay_Template!$A526,Vacay_Template!R$1))</f>
        <v>#VALUE!</v>
      </c>
      <c r="S526" t="e">
        <f>IF(OR(S$1=":=",$A526=";"),"",INDEX('Main Template'!$J$22:$AN$505,Vacay_Template!$A526,Vacay_Template!S$1))</f>
        <v>#VALUE!</v>
      </c>
      <c r="T526" t="e">
        <f>IF(OR(T$1=":=",$A526=";"),"",INDEX('Main Template'!$J$22:$AN$505,Vacay_Template!$A526,Vacay_Template!T$1))</f>
        <v>#VALUE!</v>
      </c>
      <c r="U526" t="e">
        <f>IF(OR(U$1=":=",$A526=";"),"",INDEX('Main Template'!$J$22:$AN$505,Vacay_Template!$A526,Vacay_Template!U$1))</f>
        <v>#VALUE!</v>
      </c>
      <c r="V526" t="e">
        <f>IF(OR(V$1=":=",$A526=";"),"",INDEX('Main Template'!$J$22:$AN$505,Vacay_Template!$A526,Vacay_Template!V$1))</f>
        <v>#VALUE!</v>
      </c>
      <c r="W526" t="e">
        <f>IF(OR(W$1=":=",$A526=";"),"",INDEX('Main Template'!$J$22:$AN$505,Vacay_Template!$A526,Vacay_Template!W$1))</f>
        <v>#VALUE!</v>
      </c>
      <c r="X526" t="e">
        <f>IF(OR(X$1=":=",$A526=";"),"",INDEX('Main Template'!$J$22:$AN$505,Vacay_Template!$A526,Vacay_Template!X$1))</f>
        <v>#VALUE!</v>
      </c>
      <c r="Y526" t="e">
        <f>IF(OR(Y$1=":=",$A526=";"),"",INDEX('Main Template'!$J$22:$AN$505,Vacay_Template!$A526,Vacay_Template!Y$1))</f>
        <v>#VALUE!</v>
      </c>
      <c r="Z526" t="e">
        <f>IF(OR(Z$1=":=",$A526=";"),"",INDEX('Main Template'!$J$22:$AN$505,Vacay_Template!$A526,Vacay_Template!Z$1))</f>
        <v>#VALUE!</v>
      </c>
      <c r="AA526" t="e">
        <f>IF(OR(AA$1=":=",$A526=";"),"",INDEX('Main Template'!$J$22:$AN$505,Vacay_Template!$A526,Vacay_Template!AA$1))</f>
        <v>#VALUE!</v>
      </c>
      <c r="AB526" t="e">
        <f>IF(OR(AB$1=":=",$A526=";"),"",INDEX('Main Template'!$J$22:$AN$505,Vacay_Template!$A526,Vacay_Template!AB$1))</f>
        <v>#VALUE!</v>
      </c>
      <c r="AC526" t="e">
        <f>IF(OR(AC$1=":=",$A526=";"),"",INDEX('Main Template'!$J$22:$AN$505,Vacay_Template!$A526,Vacay_Template!AC$1))</f>
        <v>#VALUE!</v>
      </c>
      <c r="AD526" t="e">
        <f>IF(OR(AD$1=":=",$A526=";"),"",INDEX('Main Template'!$J$22:$AN$505,Vacay_Template!$A526,Vacay_Template!AD$1))</f>
        <v>#VALUE!</v>
      </c>
      <c r="AE526" t="str">
        <f>IF(OR(AE$1=":=",$A526=";"),"",INDEX('Main Template'!$J$22:$AN$505,Vacay_Template!$A526,Vacay_Template!AE$1))</f>
        <v/>
      </c>
      <c r="AF526" t="e">
        <f>IF(OR(AF$1=":=",$A526=";"),"",INDEX('Main Template'!$J$22:$AN$505,Vacay_Template!$A526,Vacay_Template!AF$1))</f>
        <v>#VALUE!</v>
      </c>
    </row>
    <row r="527" spans="2:32">
      <c r="B527" t="e">
        <f>IF(OR(B$1=":=",$A527=";"),"",INDEX('Main Template'!$J$22:$AN$505,Vacay_Template!$A527,Vacay_Template!B$1))</f>
        <v>#VALUE!</v>
      </c>
      <c r="C527" t="e">
        <f>IF(OR(C$1=":=",$A527=";"),"",INDEX('Main Template'!$J$22:$AN$505,Vacay_Template!$A527,Vacay_Template!C$1))</f>
        <v>#VALUE!</v>
      </c>
      <c r="D527" t="e">
        <f>IF(OR(D$1=":=",$A527=";"),"",INDEX('Main Template'!$J$22:$AN$505,Vacay_Template!$A527,Vacay_Template!D$1))</f>
        <v>#VALUE!</v>
      </c>
      <c r="E527" t="e">
        <f>IF(OR(E$1=":=",$A527=";"),"",INDEX('Main Template'!$J$22:$AN$505,Vacay_Template!$A527,Vacay_Template!E$1))</f>
        <v>#VALUE!</v>
      </c>
      <c r="F527" t="e">
        <f>IF(OR(F$1=":=",$A527=";"),"",INDEX('Main Template'!$J$22:$AN$505,Vacay_Template!$A527,Vacay_Template!F$1))</f>
        <v>#VALUE!</v>
      </c>
      <c r="G527" t="e">
        <f>IF(OR(G$1=":=",$A527=";"),"",INDEX('Main Template'!$J$22:$AN$505,Vacay_Template!$A527,Vacay_Template!G$1))</f>
        <v>#VALUE!</v>
      </c>
      <c r="H527" t="e">
        <f>IF(OR(H$1=":=",$A527=";"),"",INDEX('Main Template'!$J$22:$AN$505,Vacay_Template!$A527,Vacay_Template!H$1))</f>
        <v>#VALUE!</v>
      </c>
      <c r="I527" t="e">
        <f>IF(OR(I$1=":=",$A527=";"),"",INDEX('Main Template'!$J$22:$AN$505,Vacay_Template!$A527,Vacay_Template!I$1))</f>
        <v>#VALUE!</v>
      </c>
      <c r="J527" t="e">
        <f>IF(OR(J$1=":=",$A527=";"),"",INDEX('Main Template'!$J$22:$AN$505,Vacay_Template!$A527,Vacay_Template!J$1))</f>
        <v>#VALUE!</v>
      </c>
      <c r="K527" t="e">
        <f>IF(OR(K$1=":=",$A527=";"),"",INDEX('Main Template'!$J$22:$AN$505,Vacay_Template!$A527,Vacay_Template!K$1))</f>
        <v>#VALUE!</v>
      </c>
      <c r="L527" t="e">
        <f>IF(OR(L$1=":=",$A527=";"),"",INDEX('Main Template'!$J$22:$AN$505,Vacay_Template!$A527,Vacay_Template!L$1))</f>
        <v>#VALUE!</v>
      </c>
      <c r="M527" t="e">
        <f>IF(OR(M$1=":=",$A527=";"),"",INDEX('Main Template'!$J$22:$AN$505,Vacay_Template!$A527,Vacay_Template!M$1))</f>
        <v>#VALUE!</v>
      </c>
      <c r="N527" t="e">
        <f>IF(OR(N$1=":=",$A527=";"),"",INDEX('Main Template'!$J$22:$AN$505,Vacay_Template!$A527,Vacay_Template!N$1))</f>
        <v>#VALUE!</v>
      </c>
      <c r="O527" t="e">
        <f>IF(OR(O$1=":=",$A527=";"),"",INDEX('Main Template'!$J$22:$AN$505,Vacay_Template!$A527,Vacay_Template!O$1))</f>
        <v>#VALUE!</v>
      </c>
      <c r="P527" t="e">
        <f>IF(OR(P$1=":=",$A527=";"),"",INDEX('Main Template'!$J$22:$AN$505,Vacay_Template!$A527,Vacay_Template!P$1))</f>
        <v>#VALUE!</v>
      </c>
      <c r="Q527" t="e">
        <f>IF(OR(Q$1=":=",$A527=";"),"",INDEX('Main Template'!$J$22:$AN$505,Vacay_Template!$A527,Vacay_Template!Q$1))</f>
        <v>#VALUE!</v>
      </c>
      <c r="R527" t="e">
        <f>IF(OR(R$1=":=",$A527=";"),"",INDEX('Main Template'!$J$22:$AN$505,Vacay_Template!$A527,Vacay_Template!R$1))</f>
        <v>#VALUE!</v>
      </c>
      <c r="S527" t="e">
        <f>IF(OR(S$1=":=",$A527=";"),"",INDEX('Main Template'!$J$22:$AN$505,Vacay_Template!$A527,Vacay_Template!S$1))</f>
        <v>#VALUE!</v>
      </c>
      <c r="T527" t="e">
        <f>IF(OR(T$1=":=",$A527=";"),"",INDEX('Main Template'!$J$22:$AN$505,Vacay_Template!$A527,Vacay_Template!T$1))</f>
        <v>#VALUE!</v>
      </c>
      <c r="U527" t="e">
        <f>IF(OR(U$1=":=",$A527=";"),"",INDEX('Main Template'!$J$22:$AN$505,Vacay_Template!$A527,Vacay_Template!U$1))</f>
        <v>#VALUE!</v>
      </c>
      <c r="V527" t="e">
        <f>IF(OR(V$1=":=",$A527=";"),"",INDEX('Main Template'!$J$22:$AN$505,Vacay_Template!$A527,Vacay_Template!V$1))</f>
        <v>#VALUE!</v>
      </c>
      <c r="W527" t="e">
        <f>IF(OR(W$1=":=",$A527=";"),"",INDEX('Main Template'!$J$22:$AN$505,Vacay_Template!$A527,Vacay_Template!W$1))</f>
        <v>#VALUE!</v>
      </c>
      <c r="X527" t="e">
        <f>IF(OR(X$1=":=",$A527=";"),"",INDEX('Main Template'!$J$22:$AN$505,Vacay_Template!$A527,Vacay_Template!X$1))</f>
        <v>#VALUE!</v>
      </c>
      <c r="Y527" t="e">
        <f>IF(OR(Y$1=":=",$A527=";"),"",INDEX('Main Template'!$J$22:$AN$505,Vacay_Template!$A527,Vacay_Template!Y$1))</f>
        <v>#VALUE!</v>
      </c>
      <c r="Z527" t="e">
        <f>IF(OR(Z$1=":=",$A527=";"),"",INDEX('Main Template'!$J$22:$AN$505,Vacay_Template!$A527,Vacay_Template!Z$1))</f>
        <v>#VALUE!</v>
      </c>
      <c r="AA527" t="e">
        <f>IF(OR(AA$1=":=",$A527=";"),"",INDEX('Main Template'!$J$22:$AN$505,Vacay_Template!$A527,Vacay_Template!AA$1))</f>
        <v>#VALUE!</v>
      </c>
      <c r="AB527" t="e">
        <f>IF(OR(AB$1=":=",$A527=";"),"",INDEX('Main Template'!$J$22:$AN$505,Vacay_Template!$A527,Vacay_Template!AB$1))</f>
        <v>#VALUE!</v>
      </c>
      <c r="AC527" t="e">
        <f>IF(OR(AC$1=":=",$A527=";"),"",INDEX('Main Template'!$J$22:$AN$505,Vacay_Template!$A527,Vacay_Template!AC$1))</f>
        <v>#VALUE!</v>
      </c>
      <c r="AD527" t="e">
        <f>IF(OR(AD$1=":=",$A527=";"),"",INDEX('Main Template'!$J$22:$AN$505,Vacay_Template!$A527,Vacay_Template!AD$1))</f>
        <v>#VALUE!</v>
      </c>
      <c r="AE527" t="str">
        <f>IF(OR(AE$1=":=",$A527=";"),"",INDEX('Main Template'!$J$22:$AN$505,Vacay_Template!$A527,Vacay_Template!AE$1))</f>
        <v/>
      </c>
      <c r="AF527" t="e">
        <f>IF(OR(AF$1=":=",$A527=";"),"",INDEX('Main Template'!$J$22:$AN$505,Vacay_Template!$A527,Vacay_Template!AF$1))</f>
        <v>#VALUE!</v>
      </c>
    </row>
    <row r="528" spans="2:32">
      <c r="B528" t="e">
        <f>IF(OR(B$1=":=",$A528=";"),"",INDEX('Main Template'!$J$22:$AN$505,Vacay_Template!$A528,Vacay_Template!B$1))</f>
        <v>#VALUE!</v>
      </c>
      <c r="C528" t="e">
        <f>IF(OR(C$1=":=",$A528=";"),"",INDEX('Main Template'!$J$22:$AN$505,Vacay_Template!$A528,Vacay_Template!C$1))</f>
        <v>#VALUE!</v>
      </c>
      <c r="D528" t="e">
        <f>IF(OR(D$1=":=",$A528=";"),"",INDEX('Main Template'!$J$22:$AN$505,Vacay_Template!$A528,Vacay_Template!D$1))</f>
        <v>#VALUE!</v>
      </c>
      <c r="E528" t="e">
        <f>IF(OR(E$1=":=",$A528=";"),"",INDEX('Main Template'!$J$22:$AN$505,Vacay_Template!$A528,Vacay_Template!E$1))</f>
        <v>#VALUE!</v>
      </c>
      <c r="F528" t="e">
        <f>IF(OR(F$1=":=",$A528=";"),"",INDEX('Main Template'!$J$22:$AN$505,Vacay_Template!$A528,Vacay_Template!F$1))</f>
        <v>#VALUE!</v>
      </c>
      <c r="G528" t="e">
        <f>IF(OR(G$1=":=",$A528=";"),"",INDEX('Main Template'!$J$22:$AN$505,Vacay_Template!$A528,Vacay_Template!G$1))</f>
        <v>#VALUE!</v>
      </c>
      <c r="H528" t="e">
        <f>IF(OR(H$1=":=",$A528=";"),"",INDEX('Main Template'!$J$22:$AN$505,Vacay_Template!$A528,Vacay_Template!H$1))</f>
        <v>#VALUE!</v>
      </c>
      <c r="I528" t="e">
        <f>IF(OR(I$1=":=",$A528=";"),"",INDEX('Main Template'!$J$22:$AN$505,Vacay_Template!$A528,Vacay_Template!I$1))</f>
        <v>#VALUE!</v>
      </c>
      <c r="J528" t="e">
        <f>IF(OR(J$1=":=",$A528=";"),"",INDEX('Main Template'!$J$22:$AN$505,Vacay_Template!$A528,Vacay_Template!J$1))</f>
        <v>#VALUE!</v>
      </c>
      <c r="K528" t="e">
        <f>IF(OR(K$1=":=",$A528=";"),"",INDEX('Main Template'!$J$22:$AN$505,Vacay_Template!$A528,Vacay_Template!K$1))</f>
        <v>#VALUE!</v>
      </c>
      <c r="L528" t="e">
        <f>IF(OR(L$1=":=",$A528=";"),"",INDEX('Main Template'!$J$22:$AN$505,Vacay_Template!$A528,Vacay_Template!L$1))</f>
        <v>#VALUE!</v>
      </c>
      <c r="M528" t="e">
        <f>IF(OR(M$1=":=",$A528=";"),"",INDEX('Main Template'!$J$22:$AN$505,Vacay_Template!$A528,Vacay_Template!M$1))</f>
        <v>#VALUE!</v>
      </c>
      <c r="N528" t="e">
        <f>IF(OR(N$1=":=",$A528=";"),"",INDEX('Main Template'!$J$22:$AN$505,Vacay_Template!$A528,Vacay_Template!N$1))</f>
        <v>#VALUE!</v>
      </c>
      <c r="O528" t="e">
        <f>IF(OR(O$1=":=",$A528=";"),"",INDEX('Main Template'!$J$22:$AN$505,Vacay_Template!$A528,Vacay_Template!O$1))</f>
        <v>#VALUE!</v>
      </c>
      <c r="P528" t="e">
        <f>IF(OR(P$1=":=",$A528=";"),"",INDEX('Main Template'!$J$22:$AN$505,Vacay_Template!$A528,Vacay_Template!P$1))</f>
        <v>#VALUE!</v>
      </c>
      <c r="Q528" t="e">
        <f>IF(OR(Q$1=":=",$A528=";"),"",INDEX('Main Template'!$J$22:$AN$505,Vacay_Template!$A528,Vacay_Template!Q$1))</f>
        <v>#VALUE!</v>
      </c>
      <c r="R528" t="e">
        <f>IF(OR(R$1=":=",$A528=";"),"",INDEX('Main Template'!$J$22:$AN$505,Vacay_Template!$A528,Vacay_Template!R$1))</f>
        <v>#VALUE!</v>
      </c>
      <c r="S528" t="e">
        <f>IF(OR(S$1=":=",$A528=";"),"",INDEX('Main Template'!$J$22:$AN$505,Vacay_Template!$A528,Vacay_Template!S$1))</f>
        <v>#VALUE!</v>
      </c>
      <c r="T528" t="e">
        <f>IF(OR(T$1=":=",$A528=";"),"",INDEX('Main Template'!$J$22:$AN$505,Vacay_Template!$A528,Vacay_Template!T$1))</f>
        <v>#VALUE!</v>
      </c>
      <c r="U528" t="e">
        <f>IF(OR(U$1=":=",$A528=";"),"",INDEX('Main Template'!$J$22:$AN$505,Vacay_Template!$A528,Vacay_Template!U$1))</f>
        <v>#VALUE!</v>
      </c>
      <c r="V528" t="e">
        <f>IF(OR(V$1=":=",$A528=";"),"",INDEX('Main Template'!$J$22:$AN$505,Vacay_Template!$A528,Vacay_Template!V$1))</f>
        <v>#VALUE!</v>
      </c>
      <c r="W528" t="e">
        <f>IF(OR(W$1=":=",$A528=";"),"",INDEX('Main Template'!$J$22:$AN$505,Vacay_Template!$A528,Vacay_Template!W$1))</f>
        <v>#VALUE!</v>
      </c>
      <c r="X528" t="e">
        <f>IF(OR(X$1=":=",$A528=";"),"",INDEX('Main Template'!$J$22:$AN$505,Vacay_Template!$A528,Vacay_Template!X$1))</f>
        <v>#VALUE!</v>
      </c>
      <c r="Y528" t="e">
        <f>IF(OR(Y$1=":=",$A528=";"),"",INDEX('Main Template'!$J$22:$AN$505,Vacay_Template!$A528,Vacay_Template!Y$1))</f>
        <v>#VALUE!</v>
      </c>
      <c r="Z528" t="e">
        <f>IF(OR(Z$1=":=",$A528=";"),"",INDEX('Main Template'!$J$22:$AN$505,Vacay_Template!$A528,Vacay_Template!Z$1))</f>
        <v>#VALUE!</v>
      </c>
      <c r="AA528" t="e">
        <f>IF(OR(AA$1=":=",$A528=";"),"",INDEX('Main Template'!$J$22:$AN$505,Vacay_Template!$A528,Vacay_Template!AA$1))</f>
        <v>#VALUE!</v>
      </c>
      <c r="AB528" t="e">
        <f>IF(OR(AB$1=":=",$A528=";"),"",INDEX('Main Template'!$J$22:$AN$505,Vacay_Template!$A528,Vacay_Template!AB$1))</f>
        <v>#VALUE!</v>
      </c>
      <c r="AC528" t="e">
        <f>IF(OR(AC$1=":=",$A528=";"),"",INDEX('Main Template'!$J$22:$AN$505,Vacay_Template!$A528,Vacay_Template!AC$1))</f>
        <v>#VALUE!</v>
      </c>
      <c r="AD528" t="e">
        <f>IF(OR(AD$1=":=",$A528=";"),"",INDEX('Main Template'!$J$22:$AN$505,Vacay_Template!$A528,Vacay_Template!AD$1))</f>
        <v>#VALUE!</v>
      </c>
      <c r="AE528" t="str">
        <f>IF(OR(AE$1=":=",$A528=";"),"",INDEX('Main Template'!$J$22:$AN$505,Vacay_Template!$A528,Vacay_Template!AE$1))</f>
        <v/>
      </c>
      <c r="AF528" t="e">
        <f>IF(OR(AF$1=":=",$A528=";"),"",INDEX('Main Template'!$J$22:$AN$505,Vacay_Template!$A528,Vacay_Template!AF$1))</f>
        <v>#VALUE!</v>
      </c>
    </row>
    <row r="529" spans="2:32">
      <c r="B529" t="e">
        <f>IF(OR(B$1=":=",$A529=";"),"",INDEX('Main Template'!$J$22:$AN$505,Vacay_Template!$A529,Vacay_Template!B$1))</f>
        <v>#VALUE!</v>
      </c>
      <c r="C529" t="e">
        <f>IF(OR(C$1=":=",$A529=";"),"",INDEX('Main Template'!$J$22:$AN$505,Vacay_Template!$A529,Vacay_Template!C$1))</f>
        <v>#VALUE!</v>
      </c>
      <c r="D529" t="e">
        <f>IF(OR(D$1=":=",$A529=";"),"",INDEX('Main Template'!$J$22:$AN$505,Vacay_Template!$A529,Vacay_Template!D$1))</f>
        <v>#VALUE!</v>
      </c>
      <c r="E529" t="e">
        <f>IF(OR(E$1=":=",$A529=";"),"",INDEX('Main Template'!$J$22:$AN$505,Vacay_Template!$A529,Vacay_Template!E$1))</f>
        <v>#VALUE!</v>
      </c>
      <c r="F529" t="e">
        <f>IF(OR(F$1=":=",$A529=";"),"",INDEX('Main Template'!$J$22:$AN$505,Vacay_Template!$A529,Vacay_Template!F$1))</f>
        <v>#VALUE!</v>
      </c>
      <c r="G529" t="e">
        <f>IF(OR(G$1=":=",$A529=";"),"",INDEX('Main Template'!$J$22:$AN$505,Vacay_Template!$A529,Vacay_Template!G$1))</f>
        <v>#VALUE!</v>
      </c>
      <c r="H529" t="e">
        <f>IF(OR(H$1=":=",$A529=";"),"",INDEX('Main Template'!$J$22:$AN$505,Vacay_Template!$A529,Vacay_Template!H$1))</f>
        <v>#VALUE!</v>
      </c>
      <c r="I529" t="e">
        <f>IF(OR(I$1=":=",$A529=";"),"",INDEX('Main Template'!$J$22:$AN$505,Vacay_Template!$A529,Vacay_Template!I$1))</f>
        <v>#VALUE!</v>
      </c>
      <c r="J529" t="e">
        <f>IF(OR(J$1=":=",$A529=";"),"",INDEX('Main Template'!$J$22:$AN$505,Vacay_Template!$A529,Vacay_Template!J$1))</f>
        <v>#VALUE!</v>
      </c>
      <c r="K529" t="e">
        <f>IF(OR(K$1=":=",$A529=";"),"",INDEX('Main Template'!$J$22:$AN$505,Vacay_Template!$A529,Vacay_Template!K$1))</f>
        <v>#VALUE!</v>
      </c>
      <c r="L529" t="e">
        <f>IF(OR(L$1=":=",$A529=";"),"",INDEX('Main Template'!$J$22:$AN$505,Vacay_Template!$A529,Vacay_Template!L$1))</f>
        <v>#VALUE!</v>
      </c>
      <c r="M529" t="e">
        <f>IF(OR(M$1=":=",$A529=";"),"",INDEX('Main Template'!$J$22:$AN$505,Vacay_Template!$A529,Vacay_Template!M$1))</f>
        <v>#VALUE!</v>
      </c>
      <c r="N529" t="e">
        <f>IF(OR(N$1=":=",$A529=";"),"",INDEX('Main Template'!$J$22:$AN$505,Vacay_Template!$A529,Vacay_Template!N$1))</f>
        <v>#VALUE!</v>
      </c>
      <c r="O529" t="e">
        <f>IF(OR(O$1=":=",$A529=";"),"",INDEX('Main Template'!$J$22:$AN$505,Vacay_Template!$A529,Vacay_Template!O$1))</f>
        <v>#VALUE!</v>
      </c>
      <c r="P529" t="e">
        <f>IF(OR(P$1=":=",$A529=";"),"",INDEX('Main Template'!$J$22:$AN$505,Vacay_Template!$A529,Vacay_Template!P$1))</f>
        <v>#VALUE!</v>
      </c>
      <c r="Q529" t="e">
        <f>IF(OR(Q$1=":=",$A529=";"),"",INDEX('Main Template'!$J$22:$AN$505,Vacay_Template!$A529,Vacay_Template!Q$1))</f>
        <v>#VALUE!</v>
      </c>
      <c r="R529" t="e">
        <f>IF(OR(R$1=":=",$A529=";"),"",INDEX('Main Template'!$J$22:$AN$505,Vacay_Template!$A529,Vacay_Template!R$1))</f>
        <v>#VALUE!</v>
      </c>
      <c r="S529" t="e">
        <f>IF(OR(S$1=":=",$A529=";"),"",INDEX('Main Template'!$J$22:$AN$505,Vacay_Template!$A529,Vacay_Template!S$1))</f>
        <v>#VALUE!</v>
      </c>
      <c r="T529" t="e">
        <f>IF(OR(T$1=":=",$A529=";"),"",INDEX('Main Template'!$J$22:$AN$505,Vacay_Template!$A529,Vacay_Template!T$1))</f>
        <v>#VALUE!</v>
      </c>
      <c r="U529" t="e">
        <f>IF(OR(U$1=":=",$A529=";"),"",INDEX('Main Template'!$J$22:$AN$505,Vacay_Template!$A529,Vacay_Template!U$1))</f>
        <v>#VALUE!</v>
      </c>
      <c r="V529" t="e">
        <f>IF(OR(V$1=":=",$A529=";"),"",INDEX('Main Template'!$J$22:$AN$505,Vacay_Template!$A529,Vacay_Template!V$1))</f>
        <v>#VALUE!</v>
      </c>
      <c r="W529" t="e">
        <f>IF(OR(W$1=":=",$A529=";"),"",INDEX('Main Template'!$J$22:$AN$505,Vacay_Template!$A529,Vacay_Template!W$1))</f>
        <v>#VALUE!</v>
      </c>
      <c r="X529" t="e">
        <f>IF(OR(X$1=":=",$A529=";"),"",INDEX('Main Template'!$J$22:$AN$505,Vacay_Template!$A529,Vacay_Template!X$1))</f>
        <v>#VALUE!</v>
      </c>
      <c r="Y529" t="e">
        <f>IF(OR(Y$1=":=",$A529=";"),"",INDEX('Main Template'!$J$22:$AN$505,Vacay_Template!$A529,Vacay_Template!Y$1))</f>
        <v>#VALUE!</v>
      </c>
      <c r="Z529" t="e">
        <f>IF(OR(Z$1=":=",$A529=";"),"",INDEX('Main Template'!$J$22:$AN$505,Vacay_Template!$A529,Vacay_Template!Z$1))</f>
        <v>#VALUE!</v>
      </c>
      <c r="AA529" t="e">
        <f>IF(OR(AA$1=":=",$A529=";"),"",INDEX('Main Template'!$J$22:$AN$505,Vacay_Template!$A529,Vacay_Template!AA$1))</f>
        <v>#VALUE!</v>
      </c>
      <c r="AB529" t="e">
        <f>IF(OR(AB$1=":=",$A529=";"),"",INDEX('Main Template'!$J$22:$AN$505,Vacay_Template!$A529,Vacay_Template!AB$1))</f>
        <v>#VALUE!</v>
      </c>
      <c r="AC529" t="e">
        <f>IF(OR(AC$1=":=",$A529=";"),"",INDEX('Main Template'!$J$22:$AN$505,Vacay_Template!$A529,Vacay_Template!AC$1))</f>
        <v>#VALUE!</v>
      </c>
      <c r="AD529" t="e">
        <f>IF(OR(AD$1=":=",$A529=";"),"",INDEX('Main Template'!$J$22:$AN$505,Vacay_Template!$A529,Vacay_Template!AD$1))</f>
        <v>#VALUE!</v>
      </c>
      <c r="AE529" t="str">
        <f>IF(OR(AE$1=":=",$A529=";"),"",INDEX('Main Template'!$J$22:$AN$505,Vacay_Template!$A529,Vacay_Template!AE$1))</f>
        <v/>
      </c>
      <c r="AF529" t="e">
        <f>IF(OR(AF$1=":=",$A529=";"),"",INDEX('Main Template'!$J$22:$AN$505,Vacay_Template!$A529,Vacay_Template!AF$1))</f>
        <v>#VALUE!</v>
      </c>
    </row>
    <row r="530" spans="2:32">
      <c r="B530" t="e">
        <f>IF(OR(B$1=":=",$A530=";"),"",INDEX('Main Template'!$J$22:$AN$505,Vacay_Template!$A530,Vacay_Template!B$1))</f>
        <v>#VALUE!</v>
      </c>
      <c r="C530" t="e">
        <f>IF(OR(C$1=":=",$A530=";"),"",INDEX('Main Template'!$J$22:$AN$505,Vacay_Template!$A530,Vacay_Template!C$1))</f>
        <v>#VALUE!</v>
      </c>
      <c r="D530" t="e">
        <f>IF(OR(D$1=":=",$A530=";"),"",INDEX('Main Template'!$J$22:$AN$505,Vacay_Template!$A530,Vacay_Template!D$1))</f>
        <v>#VALUE!</v>
      </c>
      <c r="E530" t="e">
        <f>IF(OR(E$1=":=",$A530=";"),"",INDEX('Main Template'!$J$22:$AN$505,Vacay_Template!$A530,Vacay_Template!E$1))</f>
        <v>#VALUE!</v>
      </c>
      <c r="F530" t="e">
        <f>IF(OR(F$1=":=",$A530=";"),"",INDEX('Main Template'!$J$22:$AN$505,Vacay_Template!$A530,Vacay_Template!F$1))</f>
        <v>#VALUE!</v>
      </c>
      <c r="G530" t="e">
        <f>IF(OR(G$1=":=",$A530=";"),"",INDEX('Main Template'!$J$22:$AN$505,Vacay_Template!$A530,Vacay_Template!G$1))</f>
        <v>#VALUE!</v>
      </c>
      <c r="H530" t="e">
        <f>IF(OR(H$1=":=",$A530=";"),"",INDEX('Main Template'!$J$22:$AN$505,Vacay_Template!$A530,Vacay_Template!H$1))</f>
        <v>#VALUE!</v>
      </c>
      <c r="I530" t="e">
        <f>IF(OR(I$1=":=",$A530=";"),"",INDEX('Main Template'!$J$22:$AN$505,Vacay_Template!$A530,Vacay_Template!I$1))</f>
        <v>#VALUE!</v>
      </c>
      <c r="J530" t="e">
        <f>IF(OR(J$1=":=",$A530=";"),"",INDEX('Main Template'!$J$22:$AN$505,Vacay_Template!$A530,Vacay_Template!J$1))</f>
        <v>#VALUE!</v>
      </c>
      <c r="K530" t="e">
        <f>IF(OR(K$1=":=",$A530=";"),"",INDEX('Main Template'!$J$22:$AN$505,Vacay_Template!$A530,Vacay_Template!K$1))</f>
        <v>#VALUE!</v>
      </c>
      <c r="L530" t="e">
        <f>IF(OR(L$1=":=",$A530=";"),"",INDEX('Main Template'!$J$22:$AN$505,Vacay_Template!$A530,Vacay_Template!L$1))</f>
        <v>#VALUE!</v>
      </c>
      <c r="M530" t="e">
        <f>IF(OR(M$1=":=",$A530=";"),"",INDEX('Main Template'!$J$22:$AN$505,Vacay_Template!$A530,Vacay_Template!M$1))</f>
        <v>#VALUE!</v>
      </c>
      <c r="N530" t="e">
        <f>IF(OR(N$1=":=",$A530=";"),"",INDEX('Main Template'!$J$22:$AN$505,Vacay_Template!$A530,Vacay_Template!N$1))</f>
        <v>#VALUE!</v>
      </c>
      <c r="O530" t="e">
        <f>IF(OR(O$1=":=",$A530=";"),"",INDEX('Main Template'!$J$22:$AN$505,Vacay_Template!$A530,Vacay_Template!O$1))</f>
        <v>#VALUE!</v>
      </c>
      <c r="P530" t="e">
        <f>IF(OR(P$1=":=",$A530=";"),"",INDEX('Main Template'!$J$22:$AN$505,Vacay_Template!$A530,Vacay_Template!P$1))</f>
        <v>#VALUE!</v>
      </c>
      <c r="Q530" t="e">
        <f>IF(OR(Q$1=":=",$A530=";"),"",INDEX('Main Template'!$J$22:$AN$505,Vacay_Template!$A530,Vacay_Template!Q$1))</f>
        <v>#VALUE!</v>
      </c>
      <c r="R530" t="e">
        <f>IF(OR(R$1=":=",$A530=";"),"",INDEX('Main Template'!$J$22:$AN$505,Vacay_Template!$A530,Vacay_Template!R$1))</f>
        <v>#VALUE!</v>
      </c>
      <c r="S530" t="e">
        <f>IF(OR(S$1=":=",$A530=";"),"",INDEX('Main Template'!$J$22:$AN$505,Vacay_Template!$A530,Vacay_Template!S$1))</f>
        <v>#VALUE!</v>
      </c>
      <c r="T530" t="e">
        <f>IF(OR(T$1=":=",$A530=";"),"",INDEX('Main Template'!$J$22:$AN$505,Vacay_Template!$A530,Vacay_Template!T$1))</f>
        <v>#VALUE!</v>
      </c>
      <c r="U530" t="e">
        <f>IF(OR(U$1=":=",$A530=";"),"",INDEX('Main Template'!$J$22:$AN$505,Vacay_Template!$A530,Vacay_Template!U$1))</f>
        <v>#VALUE!</v>
      </c>
      <c r="V530" t="e">
        <f>IF(OR(V$1=":=",$A530=";"),"",INDEX('Main Template'!$J$22:$AN$505,Vacay_Template!$A530,Vacay_Template!V$1))</f>
        <v>#VALUE!</v>
      </c>
      <c r="W530" t="e">
        <f>IF(OR(W$1=":=",$A530=";"),"",INDEX('Main Template'!$J$22:$AN$505,Vacay_Template!$A530,Vacay_Template!W$1))</f>
        <v>#VALUE!</v>
      </c>
      <c r="X530" t="e">
        <f>IF(OR(X$1=":=",$A530=";"),"",INDEX('Main Template'!$J$22:$AN$505,Vacay_Template!$A530,Vacay_Template!X$1))</f>
        <v>#VALUE!</v>
      </c>
      <c r="Y530" t="e">
        <f>IF(OR(Y$1=":=",$A530=";"),"",INDEX('Main Template'!$J$22:$AN$505,Vacay_Template!$A530,Vacay_Template!Y$1))</f>
        <v>#VALUE!</v>
      </c>
      <c r="Z530" t="e">
        <f>IF(OR(Z$1=":=",$A530=";"),"",INDEX('Main Template'!$J$22:$AN$505,Vacay_Template!$A530,Vacay_Template!Z$1))</f>
        <v>#VALUE!</v>
      </c>
      <c r="AA530" t="e">
        <f>IF(OR(AA$1=":=",$A530=";"),"",INDEX('Main Template'!$J$22:$AN$505,Vacay_Template!$A530,Vacay_Template!AA$1))</f>
        <v>#VALUE!</v>
      </c>
      <c r="AB530" t="e">
        <f>IF(OR(AB$1=":=",$A530=";"),"",INDEX('Main Template'!$J$22:$AN$505,Vacay_Template!$A530,Vacay_Template!AB$1))</f>
        <v>#VALUE!</v>
      </c>
      <c r="AC530" t="e">
        <f>IF(OR(AC$1=":=",$A530=";"),"",INDEX('Main Template'!$J$22:$AN$505,Vacay_Template!$A530,Vacay_Template!AC$1))</f>
        <v>#VALUE!</v>
      </c>
      <c r="AD530" t="e">
        <f>IF(OR(AD$1=":=",$A530=";"),"",INDEX('Main Template'!$J$22:$AN$505,Vacay_Template!$A530,Vacay_Template!AD$1))</f>
        <v>#VALUE!</v>
      </c>
      <c r="AE530" t="str">
        <f>IF(OR(AE$1=":=",$A530=";"),"",INDEX('Main Template'!$J$22:$AN$505,Vacay_Template!$A530,Vacay_Template!AE$1))</f>
        <v/>
      </c>
      <c r="AF530" t="e">
        <f>IF(OR(AF$1=":=",$A530=";"),"",INDEX('Main Template'!$J$22:$AN$505,Vacay_Template!$A530,Vacay_Template!AF$1))</f>
        <v>#VALUE!</v>
      </c>
    </row>
    <row r="531" spans="2:32">
      <c r="B531" t="e">
        <f>IF(OR(B$1=":=",$A531=";"),"",INDEX('Main Template'!$J$22:$AN$505,Vacay_Template!$A531,Vacay_Template!B$1))</f>
        <v>#VALUE!</v>
      </c>
      <c r="C531" t="e">
        <f>IF(OR(C$1=":=",$A531=";"),"",INDEX('Main Template'!$J$22:$AN$505,Vacay_Template!$A531,Vacay_Template!C$1))</f>
        <v>#VALUE!</v>
      </c>
      <c r="D531" t="e">
        <f>IF(OR(D$1=":=",$A531=";"),"",INDEX('Main Template'!$J$22:$AN$505,Vacay_Template!$A531,Vacay_Template!D$1))</f>
        <v>#VALUE!</v>
      </c>
      <c r="E531" t="e">
        <f>IF(OR(E$1=":=",$A531=";"),"",INDEX('Main Template'!$J$22:$AN$505,Vacay_Template!$A531,Vacay_Template!E$1))</f>
        <v>#VALUE!</v>
      </c>
      <c r="F531" t="e">
        <f>IF(OR(F$1=":=",$A531=";"),"",INDEX('Main Template'!$J$22:$AN$505,Vacay_Template!$A531,Vacay_Template!F$1))</f>
        <v>#VALUE!</v>
      </c>
      <c r="G531" t="e">
        <f>IF(OR(G$1=":=",$A531=";"),"",INDEX('Main Template'!$J$22:$AN$505,Vacay_Template!$A531,Vacay_Template!G$1))</f>
        <v>#VALUE!</v>
      </c>
      <c r="H531" t="e">
        <f>IF(OR(H$1=":=",$A531=";"),"",INDEX('Main Template'!$J$22:$AN$505,Vacay_Template!$A531,Vacay_Template!H$1))</f>
        <v>#VALUE!</v>
      </c>
      <c r="I531" t="e">
        <f>IF(OR(I$1=":=",$A531=";"),"",INDEX('Main Template'!$J$22:$AN$505,Vacay_Template!$A531,Vacay_Template!I$1))</f>
        <v>#VALUE!</v>
      </c>
      <c r="J531" t="e">
        <f>IF(OR(J$1=":=",$A531=";"),"",INDEX('Main Template'!$J$22:$AN$505,Vacay_Template!$A531,Vacay_Template!J$1))</f>
        <v>#VALUE!</v>
      </c>
      <c r="K531" t="e">
        <f>IF(OR(K$1=":=",$A531=";"),"",INDEX('Main Template'!$J$22:$AN$505,Vacay_Template!$A531,Vacay_Template!K$1))</f>
        <v>#VALUE!</v>
      </c>
      <c r="L531" t="e">
        <f>IF(OR(L$1=":=",$A531=";"),"",INDEX('Main Template'!$J$22:$AN$505,Vacay_Template!$A531,Vacay_Template!L$1))</f>
        <v>#VALUE!</v>
      </c>
      <c r="M531" t="e">
        <f>IF(OR(M$1=":=",$A531=";"),"",INDEX('Main Template'!$J$22:$AN$505,Vacay_Template!$A531,Vacay_Template!M$1))</f>
        <v>#VALUE!</v>
      </c>
      <c r="N531" t="e">
        <f>IF(OR(N$1=":=",$A531=";"),"",INDEX('Main Template'!$J$22:$AN$505,Vacay_Template!$A531,Vacay_Template!N$1))</f>
        <v>#VALUE!</v>
      </c>
      <c r="O531" t="e">
        <f>IF(OR(O$1=":=",$A531=";"),"",INDEX('Main Template'!$J$22:$AN$505,Vacay_Template!$A531,Vacay_Template!O$1))</f>
        <v>#VALUE!</v>
      </c>
      <c r="P531" t="e">
        <f>IF(OR(P$1=":=",$A531=";"),"",INDEX('Main Template'!$J$22:$AN$505,Vacay_Template!$A531,Vacay_Template!P$1))</f>
        <v>#VALUE!</v>
      </c>
      <c r="Q531" t="e">
        <f>IF(OR(Q$1=":=",$A531=";"),"",INDEX('Main Template'!$J$22:$AN$505,Vacay_Template!$A531,Vacay_Template!Q$1))</f>
        <v>#VALUE!</v>
      </c>
      <c r="R531" t="e">
        <f>IF(OR(R$1=":=",$A531=";"),"",INDEX('Main Template'!$J$22:$AN$505,Vacay_Template!$A531,Vacay_Template!R$1))</f>
        <v>#VALUE!</v>
      </c>
      <c r="S531" t="e">
        <f>IF(OR(S$1=":=",$A531=";"),"",INDEX('Main Template'!$J$22:$AN$505,Vacay_Template!$A531,Vacay_Template!S$1))</f>
        <v>#VALUE!</v>
      </c>
      <c r="T531" t="e">
        <f>IF(OR(T$1=":=",$A531=";"),"",INDEX('Main Template'!$J$22:$AN$505,Vacay_Template!$A531,Vacay_Template!T$1))</f>
        <v>#VALUE!</v>
      </c>
      <c r="U531" t="e">
        <f>IF(OR(U$1=":=",$A531=";"),"",INDEX('Main Template'!$J$22:$AN$505,Vacay_Template!$A531,Vacay_Template!U$1))</f>
        <v>#VALUE!</v>
      </c>
      <c r="V531" t="e">
        <f>IF(OR(V$1=":=",$A531=";"),"",INDEX('Main Template'!$J$22:$AN$505,Vacay_Template!$A531,Vacay_Template!V$1))</f>
        <v>#VALUE!</v>
      </c>
      <c r="W531" t="e">
        <f>IF(OR(W$1=":=",$A531=";"),"",INDEX('Main Template'!$J$22:$AN$505,Vacay_Template!$A531,Vacay_Template!W$1))</f>
        <v>#VALUE!</v>
      </c>
      <c r="X531" t="e">
        <f>IF(OR(X$1=":=",$A531=";"),"",INDEX('Main Template'!$J$22:$AN$505,Vacay_Template!$A531,Vacay_Template!X$1))</f>
        <v>#VALUE!</v>
      </c>
      <c r="Y531" t="e">
        <f>IF(OR(Y$1=":=",$A531=";"),"",INDEX('Main Template'!$J$22:$AN$505,Vacay_Template!$A531,Vacay_Template!Y$1))</f>
        <v>#VALUE!</v>
      </c>
      <c r="Z531" t="e">
        <f>IF(OR(Z$1=":=",$A531=";"),"",INDEX('Main Template'!$J$22:$AN$505,Vacay_Template!$A531,Vacay_Template!Z$1))</f>
        <v>#VALUE!</v>
      </c>
      <c r="AA531" t="e">
        <f>IF(OR(AA$1=":=",$A531=";"),"",INDEX('Main Template'!$J$22:$AN$505,Vacay_Template!$A531,Vacay_Template!AA$1))</f>
        <v>#VALUE!</v>
      </c>
      <c r="AB531" t="e">
        <f>IF(OR(AB$1=":=",$A531=";"),"",INDEX('Main Template'!$J$22:$AN$505,Vacay_Template!$A531,Vacay_Template!AB$1))</f>
        <v>#VALUE!</v>
      </c>
      <c r="AC531" t="e">
        <f>IF(OR(AC$1=":=",$A531=";"),"",INDEX('Main Template'!$J$22:$AN$505,Vacay_Template!$A531,Vacay_Template!AC$1))</f>
        <v>#VALUE!</v>
      </c>
      <c r="AD531" t="e">
        <f>IF(OR(AD$1=":=",$A531=";"),"",INDEX('Main Template'!$J$22:$AN$505,Vacay_Template!$A531,Vacay_Template!AD$1))</f>
        <v>#VALUE!</v>
      </c>
      <c r="AE531" t="str">
        <f>IF(OR(AE$1=":=",$A531=";"),"",INDEX('Main Template'!$J$22:$AN$505,Vacay_Template!$A531,Vacay_Template!AE$1))</f>
        <v/>
      </c>
      <c r="AF531" t="e">
        <f>IF(OR(AF$1=":=",$A531=";"),"",INDEX('Main Template'!$J$22:$AN$505,Vacay_Template!$A531,Vacay_Template!AF$1))</f>
        <v>#VALUE!</v>
      </c>
    </row>
    <row r="532" spans="2:32">
      <c r="B532" t="e">
        <f>IF(OR(B$1=":=",$A532=";"),"",INDEX('Main Template'!$J$22:$AN$505,Vacay_Template!$A532,Vacay_Template!B$1))</f>
        <v>#VALUE!</v>
      </c>
      <c r="C532" t="e">
        <f>IF(OR(C$1=":=",$A532=";"),"",INDEX('Main Template'!$J$22:$AN$505,Vacay_Template!$A532,Vacay_Template!C$1))</f>
        <v>#VALUE!</v>
      </c>
      <c r="D532" t="e">
        <f>IF(OR(D$1=":=",$A532=";"),"",INDEX('Main Template'!$J$22:$AN$505,Vacay_Template!$A532,Vacay_Template!D$1))</f>
        <v>#VALUE!</v>
      </c>
      <c r="E532" t="e">
        <f>IF(OR(E$1=":=",$A532=";"),"",INDEX('Main Template'!$J$22:$AN$505,Vacay_Template!$A532,Vacay_Template!E$1))</f>
        <v>#VALUE!</v>
      </c>
      <c r="F532" t="e">
        <f>IF(OR(F$1=":=",$A532=";"),"",INDEX('Main Template'!$J$22:$AN$505,Vacay_Template!$A532,Vacay_Template!F$1))</f>
        <v>#VALUE!</v>
      </c>
      <c r="G532" t="e">
        <f>IF(OR(G$1=":=",$A532=";"),"",INDEX('Main Template'!$J$22:$AN$505,Vacay_Template!$A532,Vacay_Template!G$1))</f>
        <v>#VALUE!</v>
      </c>
      <c r="H532" t="e">
        <f>IF(OR(H$1=":=",$A532=";"),"",INDEX('Main Template'!$J$22:$AN$505,Vacay_Template!$A532,Vacay_Template!H$1))</f>
        <v>#VALUE!</v>
      </c>
      <c r="I532" t="e">
        <f>IF(OR(I$1=":=",$A532=";"),"",INDEX('Main Template'!$J$22:$AN$505,Vacay_Template!$A532,Vacay_Template!I$1))</f>
        <v>#VALUE!</v>
      </c>
      <c r="J532" t="e">
        <f>IF(OR(J$1=":=",$A532=";"),"",INDEX('Main Template'!$J$22:$AN$505,Vacay_Template!$A532,Vacay_Template!J$1))</f>
        <v>#VALUE!</v>
      </c>
      <c r="K532" t="e">
        <f>IF(OR(K$1=":=",$A532=";"),"",INDEX('Main Template'!$J$22:$AN$505,Vacay_Template!$A532,Vacay_Template!K$1))</f>
        <v>#VALUE!</v>
      </c>
      <c r="L532" t="e">
        <f>IF(OR(L$1=":=",$A532=";"),"",INDEX('Main Template'!$J$22:$AN$505,Vacay_Template!$A532,Vacay_Template!L$1))</f>
        <v>#VALUE!</v>
      </c>
      <c r="M532" t="e">
        <f>IF(OR(M$1=":=",$A532=";"),"",INDEX('Main Template'!$J$22:$AN$505,Vacay_Template!$A532,Vacay_Template!M$1))</f>
        <v>#VALUE!</v>
      </c>
      <c r="N532" t="e">
        <f>IF(OR(N$1=":=",$A532=";"),"",INDEX('Main Template'!$J$22:$AN$505,Vacay_Template!$A532,Vacay_Template!N$1))</f>
        <v>#VALUE!</v>
      </c>
      <c r="O532" t="e">
        <f>IF(OR(O$1=":=",$A532=";"),"",INDEX('Main Template'!$J$22:$AN$505,Vacay_Template!$A532,Vacay_Template!O$1))</f>
        <v>#VALUE!</v>
      </c>
      <c r="P532" t="e">
        <f>IF(OR(P$1=":=",$A532=";"),"",INDEX('Main Template'!$J$22:$AN$505,Vacay_Template!$A532,Vacay_Template!P$1))</f>
        <v>#VALUE!</v>
      </c>
      <c r="Q532" t="e">
        <f>IF(OR(Q$1=":=",$A532=";"),"",INDEX('Main Template'!$J$22:$AN$505,Vacay_Template!$A532,Vacay_Template!Q$1))</f>
        <v>#VALUE!</v>
      </c>
      <c r="R532" t="e">
        <f>IF(OR(R$1=":=",$A532=";"),"",INDEX('Main Template'!$J$22:$AN$505,Vacay_Template!$A532,Vacay_Template!R$1))</f>
        <v>#VALUE!</v>
      </c>
      <c r="S532" t="e">
        <f>IF(OR(S$1=":=",$A532=";"),"",INDEX('Main Template'!$J$22:$AN$505,Vacay_Template!$A532,Vacay_Template!S$1))</f>
        <v>#VALUE!</v>
      </c>
      <c r="T532" t="e">
        <f>IF(OR(T$1=":=",$A532=";"),"",INDEX('Main Template'!$J$22:$AN$505,Vacay_Template!$A532,Vacay_Template!T$1))</f>
        <v>#VALUE!</v>
      </c>
      <c r="U532" t="e">
        <f>IF(OR(U$1=":=",$A532=";"),"",INDEX('Main Template'!$J$22:$AN$505,Vacay_Template!$A532,Vacay_Template!U$1))</f>
        <v>#VALUE!</v>
      </c>
      <c r="V532" t="e">
        <f>IF(OR(V$1=":=",$A532=";"),"",INDEX('Main Template'!$J$22:$AN$505,Vacay_Template!$A532,Vacay_Template!V$1))</f>
        <v>#VALUE!</v>
      </c>
      <c r="W532" t="e">
        <f>IF(OR(W$1=":=",$A532=";"),"",INDEX('Main Template'!$J$22:$AN$505,Vacay_Template!$A532,Vacay_Template!W$1))</f>
        <v>#VALUE!</v>
      </c>
      <c r="X532" t="e">
        <f>IF(OR(X$1=":=",$A532=";"),"",INDEX('Main Template'!$J$22:$AN$505,Vacay_Template!$A532,Vacay_Template!X$1))</f>
        <v>#VALUE!</v>
      </c>
      <c r="Y532" t="e">
        <f>IF(OR(Y$1=":=",$A532=";"),"",INDEX('Main Template'!$J$22:$AN$505,Vacay_Template!$A532,Vacay_Template!Y$1))</f>
        <v>#VALUE!</v>
      </c>
      <c r="Z532" t="e">
        <f>IF(OR(Z$1=":=",$A532=";"),"",INDEX('Main Template'!$J$22:$AN$505,Vacay_Template!$A532,Vacay_Template!Z$1))</f>
        <v>#VALUE!</v>
      </c>
      <c r="AA532" t="e">
        <f>IF(OR(AA$1=":=",$A532=";"),"",INDEX('Main Template'!$J$22:$AN$505,Vacay_Template!$A532,Vacay_Template!AA$1))</f>
        <v>#VALUE!</v>
      </c>
      <c r="AB532" t="e">
        <f>IF(OR(AB$1=":=",$A532=";"),"",INDEX('Main Template'!$J$22:$AN$505,Vacay_Template!$A532,Vacay_Template!AB$1))</f>
        <v>#VALUE!</v>
      </c>
      <c r="AC532" t="e">
        <f>IF(OR(AC$1=":=",$A532=";"),"",INDEX('Main Template'!$J$22:$AN$505,Vacay_Template!$A532,Vacay_Template!AC$1))</f>
        <v>#VALUE!</v>
      </c>
      <c r="AD532" t="e">
        <f>IF(OR(AD$1=":=",$A532=";"),"",INDEX('Main Template'!$J$22:$AN$505,Vacay_Template!$A532,Vacay_Template!AD$1))</f>
        <v>#VALUE!</v>
      </c>
      <c r="AE532" t="str">
        <f>IF(OR(AE$1=":=",$A532=";"),"",INDEX('Main Template'!$J$22:$AN$505,Vacay_Template!$A532,Vacay_Template!AE$1))</f>
        <v/>
      </c>
      <c r="AF532" t="e">
        <f>IF(OR(AF$1=":=",$A532=";"),"",INDEX('Main Template'!$J$22:$AN$505,Vacay_Template!$A532,Vacay_Template!AF$1))</f>
        <v>#VALUE!</v>
      </c>
    </row>
    <row r="533" spans="2:32">
      <c r="B533" t="e">
        <f>IF(OR(B$1=":=",$A533=";"),"",INDEX('Main Template'!$J$22:$AN$505,Vacay_Template!$A533,Vacay_Template!B$1))</f>
        <v>#VALUE!</v>
      </c>
      <c r="C533" t="e">
        <f>IF(OR(C$1=":=",$A533=";"),"",INDEX('Main Template'!$J$22:$AN$505,Vacay_Template!$A533,Vacay_Template!C$1))</f>
        <v>#VALUE!</v>
      </c>
      <c r="D533" t="e">
        <f>IF(OR(D$1=":=",$A533=";"),"",INDEX('Main Template'!$J$22:$AN$505,Vacay_Template!$A533,Vacay_Template!D$1))</f>
        <v>#VALUE!</v>
      </c>
      <c r="E533" t="e">
        <f>IF(OR(E$1=":=",$A533=";"),"",INDEX('Main Template'!$J$22:$AN$505,Vacay_Template!$A533,Vacay_Template!E$1))</f>
        <v>#VALUE!</v>
      </c>
      <c r="F533" t="e">
        <f>IF(OR(F$1=":=",$A533=";"),"",INDEX('Main Template'!$J$22:$AN$505,Vacay_Template!$A533,Vacay_Template!F$1))</f>
        <v>#VALUE!</v>
      </c>
      <c r="G533" t="e">
        <f>IF(OR(G$1=":=",$A533=";"),"",INDEX('Main Template'!$J$22:$AN$505,Vacay_Template!$A533,Vacay_Template!G$1))</f>
        <v>#VALUE!</v>
      </c>
      <c r="H533" t="e">
        <f>IF(OR(H$1=":=",$A533=";"),"",INDEX('Main Template'!$J$22:$AN$505,Vacay_Template!$A533,Vacay_Template!H$1))</f>
        <v>#VALUE!</v>
      </c>
      <c r="I533" t="e">
        <f>IF(OR(I$1=":=",$A533=";"),"",INDEX('Main Template'!$J$22:$AN$505,Vacay_Template!$A533,Vacay_Template!I$1))</f>
        <v>#VALUE!</v>
      </c>
      <c r="J533" t="e">
        <f>IF(OR(J$1=":=",$A533=";"),"",INDEX('Main Template'!$J$22:$AN$505,Vacay_Template!$A533,Vacay_Template!J$1))</f>
        <v>#VALUE!</v>
      </c>
      <c r="K533" t="e">
        <f>IF(OR(K$1=":=",$A533=";"),"",INDEX('Main Template'!$J$22:$AN$505,Vacay_Template!$A533,Vacay_Template!K$1))</f>
        <v>#VALUE!</v>
      </c>
      <c r="L533" t="e">
        <f>IF(OR(L$1=":=",$A533=";"),"",INDEX('Main Template'!$J$22:$AN$505,Vacay_Template!$A533,Vacay_Template!L$1))</f>
        <v>#VALUE!</v>
      </c>
      <c r="M533" t="e">
        <f>IF(OR(M$1=":=",$A533=";"),"",INDEX('Main Template'!$J$22:$AN$505,Vacay_Template!$A533,Vacay_Template!M$1))</f>
        <v>#VALUE!</v>
      </c>
      <c r="N533" t="e">
        <f>IF(OR(N$1=":=",$A533=";"),"",INDEX('Main Template'!$J$22:$AN$505,Vacay_Template!$A533,Vacay_Template!N$1))</f>
        <v>#VALUE!</v>
      </c>
      <c r="O533" t="e">
        <f>IF(OR(O$1=":=",$A533=";"),"",INDEX('Main Template'!$J$22:$AN$505,Vacay_Template!$A533,Vacay_Template!O$1))</f>
        <v>#VALUE!</v>
      </c>
      <c r="P533" t="e">
        <f>IF(OR(P$1=":=",$A533=";"),"",INDEX('Main Template'!$J$22:$AN$505,Vacay_Template!$A533,Vacay_Template!P$1))</f>
        <v>#VALUE!</v>
      </c>
      <c r="Q533" t="e">
        <f>IF(OR(Q$1=":=",$A533=";"),"",INDEX('Main Template'!$J$22:$AN$505,Vacay_Template!$A533,Vacay_Template!Q$1))</f>
        <v>#VALUE!</v>
      </c>
      <c r="R533" t="e">
        <f>IF(OR(R$1=":=",$A533=";"),"",INDEX('Main Template'!$J$22:$AN$505,Vacay_Template!$A533,Vacay_Template!R$1))</f>
        <v>#VALUE!</v>
      </c>
      <c r="S533" t="e">
        <f>IF(OR(S$1=":=",$A533=";"),"",INDEX('Main Template'!$J$22:$AN$505,Vacay_Template!$A533,Vacay_Template!S$1))</f>
        <v>#VALUE!</v>
      </c>
      <c r="T533" t="e">
        <f>IF(OR(T$1=":=",$A533=";"),"",INDEX('Main Template'!$J$22:$AN$505,Vacay_Template!$A533,Vacay_Template!T$1))</f>
        <v>#VALUE!</v>
      </c>
      <c r="U533" t="e">
        <f>IF(OR(U$1=":=",$A533=";"),"",INDEX('Main Template'!$J$22:$AN$505,Vacay_Template!$A533,Vacay_Template!U$1))</f>
        <v>#VALUE!</v>
      </c>
      <c r="V533" t="e">
        <f>IF(OR(V$1=":=",$A533=";"),"",INDEX('Main Template'!$J$22:$AN$505,Vacay_Template!$A533,Vacay_Template!V$1))</f>
        <v>#VALUE!</v>
      </c>
      <c r="W533" t="e">
        <f>IF(OR(W$1=":=",$A533=";"),"",INDEX('Main Template'!$J$22:$AN$505,Vacay_Template!$A533,Vacay_Template!W$1))</f>
        <v>#VALUE!</v>
      </c>
      <c r="X533" t="e">
        <f>IF(OR(X$1=":=",$A533=";"),"",INDEX('Main Template'!$J$22:$AN$505,Vacay_Template!$A533,Vacay_Template!X$1))</f>
        <v>#VALUE!</v>
      </c>
      <c r="Y533" t="e">
        <f>IF(OR(Y$1=":=",$A533=";"),"",INDEX('Main Template'!$J$22:$AN$505,Vacay_Template!$A533,Vacay_Template!Y$1))</f>
        <v>#VALUE!</v>
      </c>
      <c r="Z533" t="e">
        <f>IF(OR(Z$1=":=",$A533=";"),"",INDEX('Main Template'!$J$22:$AN$505,Vacay_Template!$A533,Vacay_Template!Z$1))</f>
        <v>#VALUE!</v>
      </c>
      <c r="AA533" t="e">
        <f>IF(OR(AA$1=":=",$A533=";"),"",INDEX('Main Template'!$J$22:$AN$505,Vacay_Template!$A533,Vacay_Template!AA$1))</f>
        <v>#VALUE!</v>
      </c>
      <c r="AB533" t="e">
        <f>IF(OR(AB$1=":=",$A533=";"),"",INDEX('Main Template'!$J$22:$AN$505,Vacay_Template!$A533,Vacay_Template!AB$1))</f>
        <v>#VALUE!</v>
      </c>
      <c r="AC533" t="e">
        <f>IF(OR(AC$1=":=",$A533=";"),"",INDEX('Main Template'!$J$22:$AN$505,Vacay_Template!$A533,Vacay_Template!AC$1))</f>
        <v>#VALUE!</v>
      </c>
      <c r="AD533" t="e">
        <f>IF(OR(AD$1=":=",$A533=";"),"",INDEX('Main Template'!$J$22:$AN$505,Vacay_Template!$A533,Vacay_Template!AD$1))</f>
        <v>#VALUE!</v>
      </c>
      <c r="AE533" t="str">
        <f>IF(OR(AE$1=":=",$A533=";"),"",INDEX('Main Template'!$J$22:$AN$505,Vacay_Template!$A533,Vacay_Template!AE$1))</f>
        <v/>
      </c>
      <c r="AF533" t="e">
        <f>IF(OR(AF$1=":=",$A533=";"),"",INDEX('Main Template'!$J$22:$AN$505,Vacay_Template!$A533,Vacay_Template!AF$1))</f>
        <v>#VALUE!</v>
      </c>
    </row>
    <row r="534" spans="2:32">
      <c r="B534" t="e">
        <f>IF(OR(B$1=":=",$A534=";"),"",INDEX('Main Template'!$J$22:$AN$505,Vacay_Template!$A534,Vacay_Template!B$1))</f>
        <v>#VALUE!</v>
      </c>
      <c r="C534" t="e">
        <f>IF(OR(C$1=":=",$A534=";"),"",INDEX('Main Template'!$J$22:$AN$505,Vacay_Template!$A534,Vacay_Template!C$1))</f>
        <v>#VALUE!</v>
      </c>
      <c r="D534" t="e">
        <f>IF(OR(D$1=":=",$A534=";"),"",INDEX('Main Template'!$J$22:$AN$505,Vacay_Template!$A534,Vacay_Template!D$1))</f>
        <v>#VALUE!</v>
      </c>
      <c r="E534" t="e">
        <f>IF(OR(E$1=":=",$A534=";"),"",INDEX('Main Template'!$J$22:$AN$505,Vacay_Template!$A534,Vacay_Template!E$1))</f>
        <v>#VALUE!</v>
      </c>
      <c r="F534" t="e">
        <f>IF(OR(F$1=":=",$A534=";"),"",INDEX('Main Template'!$J$22:$AN$505,Vacay_Template!$A534,Vacay_Template!F$1))</f>
        <v>#VALUE!</v>
      </c>
      <c r="G534" t="e">
        <f>IF(OR(G$1=":=",$A534=";"),"",INDEX('Main Template'!$J$22:$AN$505,Vacay_Template!$A534,Vacay_Template!G$1))</f>
        <v>#VALUE!</v>
      </c>
      <c r="H534" t="e">
        <f>IF(OR(H$1=":=",$A534=";"),"",INDEX('Main Template'!$J$22:$AN$505,Vacay_Template!$A534,Vacay_Template!H$1))</f>
        <v>#VALUE!</v>
      </c>
      <c r="I534" t="e">
        <f>IF(OR(I$1=":=",$A534=";"),"",INDEX('Main Template'!$J$22:$AN$505,Vacay_Template!$A534,Vacay_Template!I$1))</f>
        <v>#VALUE!</v>
      </c>
      <c r="J534" t="e">
        <f>IF(OR(J$1=":=",$A534=";"),"",INDEX('Main Template'!$J$22:$AN$505,Vacay_Template!$A534,Vacay_Template!J$1))</f>
        <v>#VALUE!</v>
      </c>
      <c r="K534" t="e">
        <f>IF(OR(K$1=":=",$A534=";"),"",INDEX('Main Template'!$J$22:$AN$505,Vacay_Template!$A534,Vacay_Template!K$1))</f>
        <v>#VALUE!</v>
      </c>
      <c r="L534" t="e">
        <f>IF(OR(L$1=":=",$A534=";"),"",INDEX('Main Template'!$J$22:$AN$505,Vacay_Template!$A534,Vacay_Template!L$1))</f>
        <v>#VALUE!</v>
      </c>
      <c r="M534" t="e">
        <f>IF(OR(M$1=":=",$A534=";"),"",INDEX('Main Template'!$J$22:$AN$505,Vacay_Template!$A534,Vacay_Template!M$1))</f>
        <v>#VALUE!</v>
      </c>
      <c r="N534" t="e">
        <f>IF(OR(N$1=":=",$A534=";"),"",INDEX('Main Template'!$J$22:$AN$505,Vacay_Template!$A534,Vacay_Template!N$1))</f>
        <v>#VALUE!</v>
      </c>
      <c r="O534" t="e">
        <f>IF(OR(O$1=":=",$A534=";"),"",INDEX('Main Template'!$J$22:$AN$505,Vacay_Template!$A534,Vacay_Template!O$1))</f>
        <v>#VALUE!</v>
      </c>
      <c r="P534" t="e">
        <f>IF(OR(P$1=":=",$A534=";"),"",INDEX('Main Template'!$J$22:$AN$505,Vacay_Template!$A534,Vacay_Template!P$1))</f>
        <v>#VALUE!</v>
      </c>
      <c r="Q534" t="e">
        <f>IF(OR(Q$1=":=",$A534=";"),"",INDEX('Main Template'!$J$22:$AN$505,Vacay_Template!$A534,Vacay_Template!Q$1))</f>
        <v>#VALUE!</v>
      </c>
      <c r="R534" t="e">
        <f>IF(OR(R$1=":=",$A534=";"),"",INDEX('Main Template'!$J$22:$AN$505,Vacay_Template!$A534,Vacay_Template!R$1))</f>
        <v>#VALUE!</v>
      </c>
      <c r="S534" t="e">
        <f>IF(OR(S$1=":=",$A534=";"),"",INDEX('Main Template'!$J$22:$AN$505,Vacay_Template!$A534,Vacay_Template!S$1))</f>
        <v>#VALUE!</v>
      </c>
      <c r="T534" t="e">
        <f>IF(OR(T$1=":=",$A534=";"),"",INDEX('Main Template'!$J$22:$AN$505,Vacay_Template!$A534,Vacay_Template!T$1))</f>
        <v>#VALUE!</v>
      </c>
      <c r="U534" t="e">
        <f>IF(OR(U$1=":=",$A534=";"),"",INDEX('Main Template'!$J$22:$AN$505,Vacay_Template!$A534,Vacay_Template!U$1))</f>
        <v>#VALUE!</v>
      </c>
      <c r="V534" t="e">
        <f>IF(OR(V$1=":=",$A534=";"),"",INDEX('Main Template'!$J$22:$AN$505,Vacay_Template!$A534,Vacay_Template!V$1))</f>
        <v>#VALUE!</v>
      </c>
      <c r="W534" t="e">
        <f>IF(OR(W$1=":=",$A534=";"),"",INDEX('Main Template'!$J$22:$AN$505,Vacay_Template!$A534,Vacay_Template!W$1))</f>
        <v>#VALUE!</v>
      </c>
      <c r="X534" t="e">
        <f>IF(OR(X$1=":=",$A534=";"),"",INDEX('Main Template'!$J$22:$AN$505,Vacay_Template!$A534,Vacay_Template!X$1))</f>
        <v>#VALUE!</v>
      </c>
      <c r="Y534" t="e">
        <f>IF(OR(Y$1=":=",$A534=";"),"",INDEX('Main Template'!$J$22:$AN$505,Vacay_Template!$A534,Vacay_Template!Y$1))</f>
        <v>#VALUE!</v>
      </c>
      <c r="Z534" t="e">
        <f>IF(OR(Z$1=":=",$A534=";"),"",INDEX('Main Template'!$J$22:$AN$505,Vacay_Template!$A534,Vacay_Template!Z$1))</f>
        <v>#VALUE!</v>
      </c>
      <c r="AA534" t="e">
        <f>IF(OR(AA$1=":=",$A534=";"),"",INDEX('Main Template'!$J$22:$AN$505,Vacay_Template!$A534,Vacay_Template!AA$1))</f>
        <v>#VALUE!</v>
      </c>
      <c r="AB534" t="e">
        <f>IF(OR(AB$1=":=",$A534=";"),"",INDEX('Main Template'!$J$22:$AN$505,Vacay_Template!$A534,Vacay_Template!AB$1))</f>
        <v>#VALUE!</v>
      </c>
      <c r="AC534" t="e">
        <f>IF(OR(AC$1=":=",$A534=";"),"",INDEX('Main Template'!$J$22:$AN$505,Vacay_Template!$A534,Vacay_Template!AC$1))</f>
        <v>#VALUE!</v>
      </c>
      <c r="AD534" t="e">
        <f>IF(OR(AD$1=":=",$A534=";"),"",INDEX('Main Template'!$J$22:$AN$505,Vacay_Template!$A534,Vacay_Template!AD$1))</f>
        <v>#VALUE!</v>
      </c>
      <c r="AE534" t="str">
        <f>IF(OR(AE$1=":=",$A534=";"),"",INDEX('Main Template'!$J$22:$AN$505,Vacay_Template!$A534,Vacay_Template!AE$1))</f>
        <v/>
      </c>
      <c r="AF534" t="e">
        <f>IF(OR(AF$1=":=",$A534=";"),"",INDEX('Main Template'!$J$22:$AN$505,Vacay_Template!$A534,Vacay_Template!AF$1))</f>
        <v>#VALUE!</v>
      </c>
    </row>
    <row r="535" spans="2:32">
      <c r="B535" t="e">
        <f>IF(OR(B$1=":=",$A535=";"),"",INDEX('Main Template'!$J$22:$AN$505,Vacay_Template!$A535,Vacay_Template!B$1))</f>
        <v>#VALUE!</v>
      </c>
      <c r="C535" t="e">
        <f>IF(OR(C$1=":=",$A535=";"),"",INDEX('Main Template'!$J$22:$AN$505,Vacay_Template!$A535,Vacay_Template!C$1))</f>
        <v>#VALUE!</v>
      </c>
      <c r="D535" t="e">
        <f>IF(OR(D$1=":=",$A535=";"),"",INDEX('Main Template'!$J$22:$AN$505,Vacay_Template!$A535,Vacay_Template!D$1))</f>
        <v>#VALUE!</v>
      </c>
      <c r="E535" t="e">
        <f>IF(OR(E$1=":=",$A535=";"),"",INDEX('Main Template'!$J$22:$AN$505,Vacay_Template!$A535,Vacay_Template!E$1))</f>
        <v>#VALUE!</v>
      </c>
      <c r="F535" t="e">
        <f>IF(OR(F$1=":=",$A535=";"),"",INDEX('Main Template'!$J$22:$AN$505,Vacay_Template!$A535,Vacay_Template!F$1))</f>
        <v>#VALUE!</v>
      </c>
      <c r="G535" t="e">
        <f>IF(OR(G$1=":=",$A535=";"),"",INDEX('Main Template'!$J$22:$AN$505,Vacay_Template!$A535,Vacay_Template!G$1))</f>
        <v>#VALUE!</v>
      </c>
      <c r="H535" t="e">
        <f>IF(OR(H$1=":=",$A535=";"),"",INDEX('Main Template'!$J$22:$AN$505,Vacay_Template!$A535,Vacay_Template!H$1))</f>
        <v>#VALUE!</v>
      </c>
      <c r="I535" t="e">
        <f>IF(OR(I$1=":=",$A535=";"),"",INDEX('Main Template'!$J$22:$AN$505,Vacay_Template!$A535,Vacay_Template!I$1))</f>
        <v>#VALUE!</v>
      </c>
      <c r="J535" t="e">
        <f>IF(OR(J$1=":=",$A535=";"),"",INDEX('Main Template'!$J$22:$AN$505,Vacay_Template!$A535,Vacay_Template!J$1))</f>
        <v>#VALUE!</v>
      </c>
      <c r="K535" t="e">
        <f>IF(OR(K$1=":=",$A535=";"),"",INDEX('Main Template'!$J$22:$AN$505,Vacay_Template!$A535,Vacay_Template!K$1))</f>
        <v>#VALUE!</v>
      </c>
      <c r="L535" t="e">
        <f>IF(OR(L$1=":=",$A535=";"),"",INDEX('Main Template'!$J$22:$AN$505,Vacay_Template!$A535,Vacay_Template!L$1))</f>
        <v>#VALUE!</v>
      </c>
      <c r="M535" t="e">
        <f>IF(OR(M$1=":=",$A535=";"),"",INDEX('Main Template'!$J$22:$AN$505,Vacay_Template!$A535,Vacay_Template!M$1))</f>
        <v>#VALUE!</v>
      </c>
      <c r="N535" t="e">
        <f>IF(OR(N$1=":=",$A535=";"),"",INDEX('Main Template'!$J$22:$AN$505,Vacay_Template!$A535,Vacay_Template!N$1))</f>
        <v>#VALUE!</v>
      </c>
      <c r="O535" t="e">
        <f>IF(OR(O$1=":=",$A535=";"),"",INDEX('Main Template'!$J$22:$AN$505,Vacay_Template!$A535,Vacay_Template!O$1))</f>
        <v>#VALUE!</v>
      </c>
      <c r="P535" t="e">
        <f>IF(OR(P$1=":=",$A535=";"),"",INDEX('Main Template'!$J$22:$AN$505,Vacay_Template!$A535,Vacay_Template!P$1))</f>
        <v>#VALUE!</v>
      </c>
      <c r="Q535" t="e">
        <f>IF(OR(Q$1=":=",$A535=";"),"",INDEX('Main Template'!$J$22:$AN$505,Vacay_Template!$A535,Vacay_Template!Q$1))</f>
        <v>#VALUE!</v>
      </c>
      <c r="R535" t="e">
        <f>IF(OR(R$1=":=",$A535=";"),"",INDEX('Main Template'!$J$22:$AN$505,Vacay_Template!$A535,Vacay_Template!R$1))</f>
        <v>#VALUE!</v>
      </c>
      <c r="S535" t="e">
        <f>IF(OR(S$1=":=",$A535=";"),"",INDEX('Main Template'!$J$22:$AN$505,Vacay_Template!$A535,Vacay_Template!S$1))</f>
        <v>#VALUE!</v>
      </c>
      <c r="T535" t="e">
        <f>IF(OR(T$1=":=",$A535=";"),"",INDEX('Main Template'!$J$22:$AN$505,Vacay_Template!$A535,Vacay_Template!T$1))</f>
        <v>#VALUE!</v>
      </c>
      <c r="U535" t="e">
        <f>IF(OR(U$1=":=",$A535=";"),"",INDEX('Main Template'!$J$22:$AN$505,Vacay_Template!$A535,Vacay_Template!U$1))</f>
        <v>#VALUE!</v>
      </c>
      <c r="V535" t="e">
        <f>IF(OR(V$1=":=",$A535=";"),"",INDEX('Main Template'!$J$22:$AN$505,Vacay_Template!$A535,Vacay_Template!V$1))</f>
        <v>#VALUE!</v>
      </c>
      <c r="W535" t="e">
        <f>IF(OR(W$1=":=",$A535=";"),"",INDEX('Main Template'!$J$22:$AN$505,Vacay_Template!$A535,Vacay_Template!W$1))</f>
        <v>#VALUE!</v>
      </c>
      <c r="X535" t="e">
        <f>IF(OR(X$1=":=",$A535=";"),"",INDEX('Main Template'!$J$22:$AN$505,Vacay_Template!$A535,Vacay_Template!X$1))</f>
        <v>#VALUE!</v>
      </c>
      <c r="Y535" t="e">
        <f>IF(OR(Y$1=":=",$A535=";"),"",INDEX('Main Template'!$J$22:$AN$505,Vacay_Template!$A535,Vacay_Template!Y$1))</f>
        <v>#VALUE!</v>
      </c>
      <c r="Z535" t="e">
        <f>IF(OR(Z$1=":=",$A535=";"),"",INDEX('Main Template'!$J$22:$AN$505,Vacay_Template!$A535,Vacay_Template!Z$1))</f>
        <v>#VALUE!</v>
      </c>
      <c r="AA535" t="e">
        <f>IF(OR(AA$1=":=",$A535=";"),"",INDEX('Main Template'!$J$22:$AN$505,Vacay_Template!$A535,Vacay_Template!AA$1))</f>
        <v>#VALUE!</v>
      </c>
      <c r="AB535" t="e">
        <f>IF(OR(AB$1=":=",$A535=";"),"",INDEX('Main Template'!$J$22:$AN$505,Vacay_Template!$A535,Vacay_Template!AB$1))</f>
        <v>#VALUE!</v>
      </c>
      <c r="AC535" t="e">
        <f>IF(OR(AC$1=":=",$A535=";"),"",INDEX('Main Template'!$J$22:$AN$505,Vacay_Template!$A535,Vacay_Template!AC$1))</f>
        <v>#VALUE!</v>
      </c>
      <c r="AD535" t="e">
        <f>IF(OR(AD$1=":=",$A535=";"),"",INDEX('Main Template'!$J$22:$AN$505,Vacay_Template!$A535,Vacay_Template!AD$1))</f>
        <v>#VALUE!</v>
      </c>
      <c r="AE535" t="str">
        <f>IF(OR(AE$1=":=",$A535=";"),"",INDEX('Main Template'!$J$22:$AN$505,Vacay_Template!$A535,Vacay_Template!AE$1))</f>
        <v/>
      </c>
      <c r="AF535" t="e">
        <f>IF(OR(AF$1=":=",$A535=";"),"",INDEX('Main Template'!$J$22:$AN$505,Vacay_Template!$A535,Vacay_Template!AF$1))</f>
        <v>#VALUE!</v>
      </c>
    </row>
    <row r="536" spans="2:32">
      <c r="B536" t="e">
        <f>IF(OR(B$1=":=",$A536=";"),"",INDEX('Main Template'!$J$22:$AN$505,Vacay_Template!$A536,Vacay_Template!B$1))</f>
        <v>#VALUE!</v>
      </c>
      <c r="C536" t="e">
        <f>IF(OR(C$1=":=",$A536=";"),"",INDEX('Main Template'!$J$22:$AN$505,Vacay_Template!$A536,Vacay_Template!C$1))</f>
        <v>#VALUE!</v>
      </c>
      <c r="D536" t="e">
        <f>IF(OR(D$1=":=",$A536=";"),"",INDEX('Main Template'!$J$22:$AN$505,Vacay_Template!$A536,Vacay_Template!D$1))</f>
        <v>#VALUE!</v>
      </c>
      <c r="E536" t="e">
        <f>IF(OR(E$1=":=",$A536=";"),"",INDEX('Main Template'!$J$22:$AN$505,Vacay_Template!$A536,Vacay_Template!E$1))</f>
        <v>#VALUE!</v>
      </c>
      <c r="F536" t="e">
        <f>IF(OR(F$1=":=",$A536=";"),"",INDEX('Main Template'!$J$22:$AN$505,Vacay_Template!$A536,Vacay_Template!F$1))</f>
        <v>#VALUE!</v>
      </c>
      <c r="G536" t="e">
        <f>IF(OR(G$1=":=",$A536=";"),"",INDEX('Main Template'!$J$22:$AN$505,Vacay_Template!$A536,Vacay_Template!G$1))</f>
        <v>#VALUE!</v>
      </c>
      <c r="H536" t="e">
        <f>IF(OR(H$1=":=",$A536=";"),"",INDEX('Main Template'!$J$22:$AN$505,Vacay_Template!$A536,Vacay_Template!H$1))</f>
        <v>#VALUE!</v>
      </c>
      <c r="I536" t="e">
        <f>IF(OR(I$1=":=",$A536=";"),"",INDEX('Main Template'!$J$22:$AN$505,Vacay_Template!$A536,Vacay_Template!I$1))</f>
        <v>#VALUE!</v>
      </c>
      <c r="J536" t="e">
        <f>IF(OR(J$1=":=",$A536=";"),"",INDEX('Main Template'!$J$22:$AN$505,Vacay_Template!$A536,Vacay_Template!J$1))</f>
        <v>#VALUE!</v>
      </c>
      <c r="K536" t="e">
        <f>IF(OR(K$1=":=",$A536=";"),"",INDEX('Main Template'!$J$22:$AN$505,Vacay_Template!$A536,Vacay_Template!K$1))</f>
        <v>#VALUE!</v>
      </c>
      <c r="L536" t="e">
        <f>IF(OR(L$1=":=",$A536=";"),"",INDEX('Main Template'!$J$22:$AN$505,Vacay_Template!$A536,Vacay_Template!L$1))</f>
        <v>#VALUE!</v>
      </c>
      <c r="M536" t="e">
        <f>IF(OR(M$1=":=",$A536=";"),"",INDEX('Main Template'!$J$22:$AN$505,Vacay_Template!$A536,Vacay_Template!M$1))</f>
        <v>#VALUE!</v>
      </c>
      <c r="N536" t="e">
        <f>IF(OR(N$1=":=",$A536=";"),"",INDEX('Main Template'!$J$22:$AN$505,Vacay_Template!$A536,Vacay_Template!N$1))</f>
        <v>#VALUE!</v>
      </c>
      <c r="O536" t="e">
        <f>IF(OR(O$1=":=",$A536=";"),"",INDEX('Main Template'!$J$22:$AN$505,Vacay_Template!$A536,Vacay_Template!O$1))</f>
        <v>#VALUE!</v>
      </c>
      <c r="P536" t="e">
        <f>IF(OR(P$1=":=",$A536=";"),"",INDEX('Main Template'!$J$22:$AN$505,Vacay_Template!$A536,Vacay_Template!P$1))</f>
        <v>#VALUE!</v>
      </c>
      <c r="Q536" t="e">
        <f>IF(OR(Q$1=":=",$A536=";"),"",INDEX('Main Template'!$J$22:$AN$505,Vacay_Template!$A536,Vacay_Template!Q$1))</f>
        <v>#VALUE!</v>
      </c>
      <c r="R536" t="e">
        <f>IF(OR(R$1=":=",$A536=";"),"",INDEX('Main Template'!$J$22:$AN$505,Vacay_Template!$A536,Vacay_Template!R$1))</f>
        <v>#VALUE!</v>
      </c>
      <c r="S536" t="e">
        <f>IF(OR(S$1=":=",$A536=";"),"",INDEX('Main Template'!$J$22:$AN$505,Vacay_Template!$A536,Vacay_Template!S$1))</f>
        <v>#VALUE!</v>
      </c>
      <c r="T536" t="e">
        <f>IF(OR(T$1=":=",$A536=";"),"",INDEX('Main Template'!$J$22:$AN$505,Vacay_Template!$A536,Vacay_Template!T$1))</f>
        <v>#VALUE!</v>
      </c>
      <c r="U536" t="e">
        <f>IF(OR(U$1=":=",$A536=";"),"",INDEX('Main Template'!$J$22:$AN$505,Vacay_Template!$A536,Vacay_Template!U$1))</f>
        <v>#VALUE!</v>
      </c>
      <c r="V536" t="e">
        <f>IF(OR(V$1=":=",$A536=";"),"",INDEX('Main Template'!$J$22:$AN$505,Vacay_Template!$A536,Vacay_Template!V$1))</f>
        <v>#VALUE!</v>
      </c>
      <c r="W536" t="e">
        <f>IF(OR(W$1=":=",$A536=";"),"",INDEX('Main Template'!$J$22:$AN$505,Vacay_Template!$A536,Vacay_Template!W$1))</f>
        <v>#VALUE!</v>
      </c>
      <c r="X536" t="e">
        <f>IF(OR(X$1=":=",$A536=";"),"",INDEX('Main Template'!$J$22:$AN$505,Vacay_Template!$A536,Vacay_Template!X$1))</f>
        <v>#VALUE!</v>
      </c>
      <c r="Y536" t="e">
        <f>IF(OR(Y$1=":=",$A536=";"),"",INDEX('Main Template'!$J$22:$AN$505,Vacay_Template!$A536,Vacay_Template!Y$1))</f>
        <v>#VALUE!</v>
      </c>
      <c r="Z536" t="e">
        <f>IF(OR(Z$1=":=",$A536=";"),"",INDEX('Main Template'!$J$22:$AN$505,Vacay_Template!$A536,Vacay_Template!Z$1))</f>
        <v>#VALUE!</v>
      </c>
      <c r="AA536" t="e">
        <f>IF(OR(AA$1=":=",$A536=";"),"",INDEX('Main Template'!$J$22:$AN$505,Vacay_Template!$A536,Vacay_Template!AA$1))</f>
        <v>#VALUE!</v>
      </c>
      <c r="AB536" t="e">
        <f>IF(OR(AB$1=":=",$A536=";"),"",INDEX('Main Template'!$J$22:$AN$505,Vacay_Template!$A536,Vacay_Template!AB$1))</f>
        <v>#VALUE!</v>
      </c>
      <c r="AC536" t="e">
        <f>IF(OR(AC$1=":=",$A536=";"),"",INDEX('Main Template'!$J$22:$AN$505,Vacay_Template!$A536,Vacay_Template!AC$1))</f>
        <v>#VALUE!</v>
      </c>
      <c r="AD536" t="e">
        <f>IF(OR(AD$1=":=",$A536=";"),"",INDEX('Main Template'!$J$22:$AN$505,Vacay_Template!$A536,Vacay_Template!AD$1))</f>
        <v>#VALUE!</v>
      </c>
      <c r="AE536" t="str">
        <f>IF(OR(AE$1=":=",$A536=";"),"",INDEX('Main Template'!$J$22:$AN$505,Vacay_Template!$A536,Vacay_Template!AE$1))</f>
        <v/>
      </c>
      <c r="AF536" t="e">
        <f>IF(OR(AF$1=":=",$A536=";"),"",INDEX('Main Template'!$J$22:$AN$505,Vacay_Template!$A536,Vacay_Template!AF$1))</f>
        <v>#VALUE!</v>
      </c>
    </row>
    <row r="537" spans="2:32">
      <c r="B537" t="e">
        <f>IF(OR(B$1=":=",$A537=";"),"",INDEX('Main Template'!$J$22:$AN$505,Vacay_Template!$A537,Vacay_Template!B$1))</f>
        <v>#VALUE!</v>
      </c>
      <c r="C537" t="e">
        <f>IF(OR(C$1=":=",$A537=";"),"",INDEX('Main Template'!$J$22:$AN$505,Vacay_Template!$A537,Vacay_Template!C$1))</f>
        <v>#VALUE!</v>
      </c>
      <c r="D537" t="e">
        <f>IF(OR(D$1=":=",$A537=";"),"",INDEX('Main Template'!$J$22:$AN$505,Vacay_Template!$A537,Vacay_Template!D$1))</f>
        <v>#VALUE!</v>
      </c>
      <c r="E537" t="e">
        <f>IF(OR(E$1=":=",$A537=";"),"",INDEX('Main Template'!$J$22:$AN$505,Vacay_Template!$A537,Vacay_Template!E$1))</f>
        <v>#VALUE!</v>
      </c>
      <c r="F537" t="e">
        <f>IF(OR(F$1=":=",$A537=";"),"",INDEX('Main Template'!$J$22:$AN$505,Vacay_Template!$A537,Vacay_Template!F$1))</f>
        <v>#VALUE!</v>
      </c>
      <c r="G537" t="e">
        <f>IF(OR(G$1=":=",$A537=";"),"",INDEX('Main Template'!$J$22:$AN$505,Vacay_Template!$A537,Vacay_Template!G$1))</f>
        <v>#VALUE!</v>
      </c>
      <c r="H537" t="e">
        <f>IF(OR(H$1=":=",$A537=";"),"",INDEX('Main Template'!$J$22:$AN$505,Vacay_Template!$A537,Vacay_Template!H$1))</f>
        <v>#VALUE!</v>
      </c>
      <c r="I537" t="e">
        <f>IF(OR(I$1=":=",$A537=";"),"",INDEX('Main Template'!$J$22:$AN$505,Vacay_Template!$A537,Vacay_Template!I$1))</f>
        <v>#VALUE!</v>
      </c>
      <c r="J537" t="e">
        <f>IF(OR(J$1=":=",$A537=";"),"",INDEX('Main Template'!$J$22:$AN$505,Vacay_Template!$A537,Vacay_Template!J$1))</f>
        <v>#VALUE!</v>
      </c>
      <c r="K537" t="e">
        <f>IF(OR(K$1=":=",$A537=";"),"",INDEX('Main Template'!$J$22:$AN$505,Vacay_Template!$A537,Vacay_Template!K$1))</f>
        <v>#VALUE!</v>
      </c>
      <c r="L537" t="e">
        <f>IF(OR(L$1=":=",$A537=";"),"",INDEX('Main Template'!$J$22:$AN$505,Vacay_Template!$A537,Vacay_Template!L$1))</f>
        <v>#VALUE!</v>
      </c>
      <c r="M537" t="e">
        <f>IF(OR(M$1=":=",$A537=";"),"",INDEX('Main Template'!$J$22:$AN$505,Vacay_Template!$A537,Vacay_Template!M$1))</f>
        <v>#VALUE!</v>
      </c>
      <c r="N537" t="e">
        <f>IF(OR(N$1=":=",$A537=";"),"",INDEX('Main Template'!$J$22:$AN$505,Vacay_Template!$A537,Vacay_Template!N$1))</f>
        <v>#VALUE!</v>
      </c>
      <c r="O537" t="e">
        <f>IF(OR(O$1=":=",$A537=";"),"",INDEX('Main Template'!$J$22:$AN$505,Vacay_Template!$A537,Vacay_Template!O$1))</f>
        <v>#VALUE!</v>
      </c>
      <c r="P537" t="e">
        <f>IF(OR(P$1=":=",$A537=";"),"",INDEX('Main Template'!$J$22:$AN$505,Vacay_Template!$A537,Vacay_Template!P$1))</f>
        <v>#VALUE!</v>
      </c>
      <c r="Q537" t="e">
        <f>IF(OR(Q$1=":=",$A537=";"),"",INDEX('Main Template'!$J$22:$AN$505,Vacay_Template!$A537,Vacay_Template!Q$1))</f>
        <v>#VALUE!</v>
      </c>
      <c r="R537" t="e">
        <f>IF(OR(R$1=":=",$A537=";"),"",INDEX('Main Template'!$J$22:$AN$505,Vacay_Template!$A537,Vacay_Template!R$1))</f>
        <v>#VALUE!</v>
      </c>
      <c r="S537" t="e">
        <f>IF(OR(S$1=":=",$A537=";"),"",INDEX('Main Template'!$J$22:$AN$505,Vacay_Template!$A537,Vacay_Template!S$1))</f>
        <v>#VALUE!</v>
      </c>
      <c r="T537" t="e">
        <f>IF(OR(T$1=":=",$A537=";"),"",INDEX('Main Template'!$J$22:$AN$505,Vacay_Template!$A537,Vacay_Template!T$1))</f>
        <v>#VALUE!</v>
      </c>
      <c r="U537" t="e">
        <f>IF(OR(U$1=":=",$A537=";"),"",INDEX('Main Template'!$J$22:$AN$505,Vacay_Template!$A537,Vacay_Template!U$1))</f>
        <v>#VALUE!</v>
      </c>
      <c r="V537" t="e">
        <f>IF(OR(V$1=":=",$A537=";"),"",INDEX('Main Template'!$J$22:$AN$505,Vacay_Template!$A537,Vacay_Template!V$1))</f>
        <v>#VALUE!</v>
      </c>
      <c r="W537" t="e">
        <f>IF(OR(W$1=":=",$A537=";"),"",INDEX('Main Template'!$J$22:$AN$505,Vacay_Template!$A537,Vacay_Template!W$1))</f>
        <v>#VALUE!</v>
      </c>
      <c r="X537" t="e">
        <f>IF(OR(X$1=":=",$A537=";"),"",INDEX('Main Template'!$J$22:$AN$505,Vacay_Template!$A537,Vacay_Template!X$1))</f>
        <v>#VALUE!</v>
      </c>
      <c r="Y537" t="e">
        <f>IF(OR(Y$1=":=",$A537=";"),"",INDEX('Main Template'!$J$22:$AN$505,Vacay_Template!$A537,Vacay_Template!Y$1))</f>
        <v>#VALUE!</v>
      </c>
      <c r="Z537" t="e">
        <f>IF(OR(Z$1=":=",$A537=";"),"",INDEX('Main Template'!$J$22:$AN$505,Vacay_Template!$A537,Vacay_Template!Z$1))</f>
        <v>#VALUE!</v>
      </c>
      <c r="AA537" t="e">
        <f>IF(OR(AA$1=":=",$A537=";"),"",INDEX('Main Template'!$J$22:$AN$505,Vacay_Template!$A537,Vacay_Template!AA$1))</f>
        <v>#VALUE!</v>
      </c>
      <c r="AB537" t="e">
        <f>IF(OR(AB$1=":=",$A537=";"),"",INDEX('Main Template'!$J$22:$AN$505,Vacay_Template!$A537,Vacay_Template!AB$1))</f>
        <v>#VALUE!</v>
      </c>
      <c r="AC537" t="e">
        <f>IF(OR(AC$1=":=",$A537=";"),"",INDEX('Main Template'!$J$22:$AN$505,Vacay_Template!$A537,Vacay_Template!AC$1))</f>
        <v>#VALUE!</v>
      </c>
      <c r="AD537" t="e">
        <f>IF(OR(AD$1=":=",$A537=";"),"",INDEX('Main Template'!$J$22:$AN$505,Vacay_Template!$A537,Vacay_Template!AD$1))</f>
        <v>#VALUE!</v>
      </c>
      <c r="AE537" t="str">
        <f>IF(OR(AE$1=":=",$A537=";"),"",INDEX('Main Template'!$J$22:$AN$505,Vacay_Template!$A537,Vacay_Template!AE$1))</f>
        <v/>
      </c>
      <c r="AF537" t="e">
        <f>IF(OR(AF$1=":=",$A537=";"),"",INDEX('Main Template'!$J$22:$AN$505,Vacay_Template!$A537,Vacay_Template!AF$1))</f>
        <v>#VALUE!</v>
      </c>
    </row>
    <row r="538" spans="2:32">
      <c r="B538" t="e">
        <f>IF(OR(B$1=":=",$A538=";"),"",INDEX('Main Template'!$J$22:$AN$505,Vacay_Template!$A538,Vacay_Template!B$1))</f>
        <v>#VALUE!</v>
      </c>
      <c r="C538" t="e">
        <f>IF(OR(C$1=":=",$A538=";"),"",INDEX('Main Template'!$J$22:$AN$505,Vacay_Template!$A538,Vacay_Template!C$1))</f>
        <v>#VALUE!</v>
      </c>
      <c r="D538" t="e">
        <f>IF(OR(D$1=":=",$A538=";"),"",INDEX('Main Template'!$J$22:$AN$505,Vacay_Template!$A538,Vacay_Template!D$1))</f>
        <v>#VALUE!</v>
      </c>
      <c r="E538" t="e">
        <f>IF(OR(E$1=":=",$A538=";"),"",INDEX('Main Template'!$J$22:$AN$505,Vacay_Template!$A538,Vacay_Template!E$1))</f>
        <v>#VALUE!</v>
      </c>
      <c r="F538" t="e">
        <f>IF(OR(F$1=":=",$A538=";"),"",INDEX('Main Template'!$J$22:$AN$505,Vacay_Template!$A538,Vacay_Template!F$1))</f>
        <v>#VALUE!</v>
      </c>
      <c r="G538" t="e">
        <f>IF(OR(G$1=":=",$A538=";"),"",INDEX('Main Template'!$J$22:$AN$505,Vacay_Template!$A538,Vacay_Template!G$1))</f>
        <v>#VALUE!</v>
      </c>
      <c r="H538" t="e">
        <f>IF(OR(H$1=":=",$A538=";"),"",INDEX('Main Template'!$J$22:$AN$505,Vacay_Template!$A538,Vacay_Template!H$1))</f>
        <v>#VALUE!</v>
      </c>
      <c r="I538" t="e">
        <f>IF(OR(I$1=":=",$A538=";"),"",INDEX('Main Template'!$J$22:$AN$505,Vacay_Template!$A538,Vacay_Template!I$1))</f>
        <v>#VALUE!</v>
      </c>
      <c r="J538" t="e">
        <f>IF(OR(J$1=":=",$A538=";"),"",INDEX('Main Template'!$J$22:$AN$505,Vacay_Template!$A538,Vacay_Template!J$1))</f>
        <v>#VALUE!</v>
      </c>
      <c r="K538" t="e">
        <f>IF(OR(K$1=":=",$A538=";"),"",INDEX('Main Template'!$J$22:$AN$505,Vacay_Template!$A538,Vacay_Template!K$1))</f>
        <v>#VALUE!</v>
      </c>
      <c r="L538" t="e">
        <f>IF(OR(L$1=":=",$A538=";"),"",INDEX('Main Template'!$J$22:$AN$505,Vacay_Template!$A538,Vacay_Template!L$1))</f>
        <v>#VALUE!</v>
      </c>
      <c r="M538" t="e">
        <f>IF(OR(M$1=":=",$A538=";"),"",INDEX('Main Template'!$J$22:$AN$505,Vacay_Template!$A538,Vacay_Template!M$1))</f>
        <v>#VALUE!</v>
      </c>
      <c r="N538" t="e">
        <f>IF(OR(N$1=":=",$A538=";"),"",INDEX('Main Template'!$J$22:$AN$505,Vacay_Template!$A538,Vacay_Template!N$1))</f>
        <v>#VALUE!</v>
      </c>
      <c r="O538" t="e">
        <f>IF(OR(O$1=":=",$A538=";"),"",INDEX('Main Template'!$J$22:$AN$505,Vacay_Template!$A538,Vacay_Template!O$1))</f>
        <v>#VALUE!</v>
      </c>
      <c r="P538" t="e">
        <f>IF(OR(P$1=":=",$A538=";"),"",INDEX('Main Template'!$J$22:$AN$505,Vacay_Template!$A538,Vacay_Template!P$1))</f>
        <v>#VALUE!</v>
      </c>
      <c r="Q538" t="e">
        <f>IF(OR(Q$1=":=",$A538=";"),"",INDEX('Main Template'!$J$22:$AN$505,Vacay_Template!$A538,Vacay_Template!Q$1))</f>
        <v>#VALUE!</v>
      </c>
      <c r="R538" t="e">
        <f>IF(OR(R$1=":=",$A538=";"),"",INDEX('Main Template'!$J$22:$AN$505,Vacay_Template!$A538,Vacay_Template!R$1))</f>
        <v>#VALUE!</v>
      </c>
      <c r="S538" t="e">
        <f>IF(OR(S$1=":=",$A538=";"),"",INDEX('Main Template'!$J$22:$AN$505,Vacay_Template!$A538,Vacay_Template!S$1))</f>
        <v>#VALUE!</v>
      </c>
      <c r="T538" t="e">
        <f>IF(OR(T$1=":=",$A538=";"),"",INDEX('Main Template'!$J$22:$AN$505,Vacay_Template!$A538,Vacay_Template!T$1))</f>
        <v>#VALUE!</v>
      </c>
      <c r="U538" t="e">
        <f>IF(OR(U$1=":=",$A538=";"),"",INDEX('Main Template'!$J$22:$AN$505,Vacay_Template!$A538,Vacay_Template!U$1))</f>
        <v>#VALUE!</v>
      </c>
      <c r="V538" t="e">
        <f>IF(OR(V$1=":=",$A538=";"),"",INDEX('Main Template'!$J$22:$AN$505,Vacay_Template!$A538,Vacay_Template!V$1))</f>
        <v>#VALUE!</v>
      </c>
      <c r="W538" t="e">
        <f>IF(OR(W$1=":=",$A538=";"),"",INDEX('Main Template'!$J$22:$AN$505,Vacay_Template!$A538,Vacay_Template!W$1))</f>
        <v>#VALUE!</v>
      </c>
      <c r="X538" t="e">
        <f>IF(OR(X$1=":=",$A538=";"),"",INDEX('Main Template'!$J$22:$AN$505,Vacay_Template!$A538,Vacay_Template!X$1))</f>
        <v>#VALUE!</v>
      </c>
      <c r="Y538" t="e">
        <f>IF(OR(Y$1=":=",$A538=";"),"",INDEX('Main Template'!$J$22:$AN$505,Vacay_Template!$A538,Vacay_Template!Y$1))</f>
        <v>#VALUE!</v>
      </c>
      <c r="Z538" t="e">
        <f>IF(OR(Z$1=":=",$A538=";"),"",INDEX('Main Template'!$J$22:$AN$505,Vacay_Template!$A538,Vacay_Template!Z$1))</f>
        <v>#VALUE!</v>
      </c>
      <c r="AA538" t="e">
        <f>IF(OR(AA$1=":=",$A538=";"),"",INDEX('Main Template'!$J$22:$AN$505,Vacay_Template!$A538,Vacay_Template!AA$1))</f>
        <v>#VALUE!</v>
      </c>
      <c r="AB538" t="e">
        <f>IF(OR(AB$1=":=",$A538=";"),"",INDEX('Main Template'!$J$22:$AN$505,Vacay_Template!$A538,Vacay_Template!AB$1))</f>
        <v>#VALUE!</v>
      </c>
      <c r="AC538" t="e">
        <f>IF(OR(AC$1=":=",$A538=";"),"",INDEX('Main Template'!$J$22:$AN$505,Vacay_Template!$A538,Vacay_Template!AC$1))</f>
        <v>#VALUE!</v>
      </c>
      <c r="AD538" t="e">
        <f>IF(OR(AD$1=":=",$A538=";"),"",INDEX('Main Template'!$J$22:$AN$505,Vacay_Template!$A538,Vacay_Template!AD$1))</f>
        <v>#VALUE!</v>
      </c>
      <c r="AE538" t="str">
        <f>IF(OR(AE$1=":=",$A538=";"),"",INDEX('Main Template'!$J$22:$AN$505,Vacay_Template!$A538,Vacay_Template!AE$1))</f>
        <v/>
      </c>
      <c r="AF538" t="e">
        <f>IF(OR(AF$1=":=",$A538=";"),"",INDEX('Main Template'!$J$22:$AN$505,Vacay_Template!$A538,Vacay_Template!AF$1))</f>
        <v>#VALUE!</v>
      </c>
    </row>
    <row r="539" spans="2:32">
      <c r="B539" t="e">
        <f>IF(OR(B$1=":=",$A539=";"),"",INDEX('Main Template'!$J$22:$AN$505,Vacay_Template!$A539,Vacay_Template!B$1))</f>
        <v>#VALUE!</v>
      </c>
      <c r="C539" t="e">
        <f>IF(OR(C$1=":=",$A539=";"),"",INDEX('Main Template'!$J$22:$AN$505,Vacay_Template!$A539,Vacay_Template!C$1))</f>
        <v>#VALUE!</v>
      </c>
      <c r="D539" t="e">
        <f>IF(OR(D$1=":=",$A539=";"),"",INDEX('Main Template'!$J$22:$AN$505,Vacay_Template!$A539,Vacay_Template!D$1))</f>
        <v>#VALUE!</v>
      </c>
      <c r="E539" t="e">
        <f>IF(OR(E$1=":=",$A539=";"),"",INDEX('Main Template'!$J$22:$AN$505,Vacay_Template!$A539,Vacay_Template!E$1))</f>
        <v>#VALUE!</v>
      </c>
      <c r="F539" t="e">
        <f>IF(OR(F$1=":=",$A539=";"),"",INDEX('Main Template'!$J$22:$AN$505,Vacay_Template!$A539,Vacay_Template!F$1))</f>
        <v>#VALUE!</v>
      </c>
      <c r="G539" t="e">
        <f>IF(OR(G$1=":=",$A539=";"),"",INDEX('Main Template'!$J$22:$AN$505,Vacay_Template!$A539,Vacay_Template!G$1))</f>
        <v>#VALUE!</v>
      </c>
      <c r="H539" t="e">
        <f>IF(OR(H$1=":=",$A539=";"),"",INDEX('Main Template'!$J$22:$AN$505,Vacay_Template!$A539,Vacay_Template!H$1))</f>
        <v>#VALUE!</v>
      </c>
      <c r="I539" t="e">
        <f>IF(OR(I$1=":=",$A539=";"),"",INDEX('Main Template'!$J$22:$AN$505,Vacay_Template!$A539,Vacay_Template!I$1))</f>
        <v>#VALUE!</v>
      </c>
      <c r="J539" t="e">
        <f>IF(OR(J$1=":=",$A539=";"),"",INDEX('Main Template'!$J$22:$AN$505,Vacay_Template!$A539,Vacay_Template!J$1))</f>
        <v>#VALUE!</v>
      </c>
      <c r="K539" t="e">
        <f>IF(OR(K$1=":=",$A539=";"),"",INDEX('Main Template'!$J$22:$AN$505,Vacay_Template!$A539,Vacay_Template!K$1))</f>
        <v>#VALUE!</v>
      </c>
      <c r="L539" t="e">
        <f>IF(OR(L$1=":=",$A539=";"),"",INDEX('Main Template'!$J$22:$AN$505,Vacay_Template!$A539,Vacay_Template!L$1))</f>
        <v>#VALUE!</v>
      </c>
      <c r="M539" t="e">
        <f>IF(OR(M$1=":=",$A539=";"),"",INDEX('Main Template'!$J$22:$AN$505,Vacay_Template!$A539,Vacay_Template!M$1))</f>
        <v>#VALUE!</v>
      </c>
      <c r="N539" t="e">
        <f>IF(OR(N$1=":=",$A539=";"),"",INDEX('Main Template'!$J$22:$AN$505,Vacay_Template!$A539,Vacay_Template!N$1))</f>
        <v>#VALUE!</v>
      </c>
      <c r="O539" t="e">
        <f>IF(OR(O$1=":=",$A539=";"),"",INDEX('Main Template'!$J$22:$AN$505,Vacay_Template!$A539,Vacay_Template!O$1))</f>
        <v>#VALUE!</v>
      </c>
      <c r="P539" t="e">
        <f>IF(OR(P$1=":=",$A539=";"),"",INDEX('Main Template'!$J$22:$AN$505,Vacay_Template!$A539,Vacay_Template!P$1))</f>
        <v>#VALUE!</v>
      </c>
      <c r="Q539" t="e">
        <f>IF(OR(Q$1=":=",$A539=";"),"",INDEX('Main Template'!$J$22:$AN$505,Vacay_Template!$A539,Vacay_Template!Q$1))</f>
        <v>#VALUE!</v>
      </c>
      <c r="R539" t="e">
        <f>IF(OR(R$1=":=",$A539=";"),"",INDEX('Main Template'!$J$22:$AN$505,Vacay_Template!$A539,Vacay_Template!R$1))</f>
        <v>#VALUE!</v>
      </c>
      <c r="S539" t="e">
        <f>IF(OR(S$1=":=",$A539=";"),"",INDEX('Main Template'!$J$22:$AN$505,Vacay_Template!$A539,Vacay_Template!S$1))</f>
        <v>#VALUE!</v>
      </c>
      <c r="T539" t="e">
        <f>IF(OR(T$1=":=",$A539=";"),"",INDEX('Main Template'!$J$22:$AN$505,Vacay_Template!$A539,Vacay_Template!T$1))</f>
        <v>#VALUE!</v>
      </c>
      <c r="U539" t="e">
        <f>IF(OR(U$1=":=",$A539=";"),"",INDEX('Main Template'!$J$22:$AN$505,Vacay_Template!$A539,Vacay_Template!U$1))</f>
        <v>#VALUE!</v>
      </c>
      <c r="V539" t="e">
        <f>IF(OR(V$1=":=",$A539=";"),"",INDEX('Main Template'!$J$22:$AN$505,Vacay_Template!$A539,Vacay_Template!V$1))</f>
        <v>#VALUE!</v>
      </c>
      <c r="W539" t="e">
        <f>IF(OR(W$1=":=",$A539=";"),"",INDEX('Main Template'!$J$22:$AN$505,Vacay_Template!$A539,Vacay_Template!W$1))</f>
        <v>#VALUE!</v>
      </c>
      <c r="X539" t="e">
        <f>IF(OR(X$1=":=",$A539=";"),"",INDEX('Main Template'!$J$22:$AN$505,Vacay_Template!$A539,Vacay_Template!X$1))</f>
        <v>#VALUE!</v>
      </c>
      <c r="Y539" t="e">
        <f>IF(OR(Y$1=":=",$A539=";"),"",INDEX('Main Template'!$J$22:$AN$505,Vacay_Template!$A539,Vacay_Template!Y$1))</f>
        <v>#VALUE!</v>
      </c>
      <c r="Z539" t="e">
        <f>IF(OR(Z$1=":=",$A539=";"),"",INDEX('Main Template'!$J$22:$AN$505,Vacay_Template!$A539,Vacay_Template!Z$1))</f>
        <v>#VALUE!</v>
      </c>
      <c r="AA539" t="e">
        <f>IF(OR(AA$1=":=",$A539=";"),"",INDEX('Main Template'!$J$22:$AN$505,Vacay_Template!$A539,Vacay_Template!AA$1))</f>
        <v>#VALUE!</v>
      </c>
      <c r="AB539" t="e">
        <f>IF(OR(AB$1=":=",$A539=";"),"",INDEX('Main Template'!$J$22:$AN$505,Vacay_Template!$A539,Vacay_Template!AB$1))</f>
        <v>#VALUE!</v>
      </c>
      <c r="AC539" t="e">
        <f>IF(OR(AC$1=":=",$A539=";"),"",INDEX('Main Template'!$J$22:$AN$505,Vacay_Template!$A539,Vacay_Template!AC$1))</f>
        <v>#VALUE!</v>
      </c>
      <c r="AD539" t="e">
        <f>IF(OR(AD$1=":=",$A539=";"),"",INDEX('Main Template'!$J$22:$AN$505,Vacay_Template!$A539,Vacay_Template!AD$1))</f>
        <v>#VALUE!</v>
      </c>
      <c r="AE539" t="str">
        <f>IF(OR(AE$1=":=",$A539=";"),"",INDEX('Main Template'!$J$22:$AN$505,Vacay_Template!$A539,Vacay_Template!AE$1))</f>
        <v/>
      </c>
      <c r="AF539" t="e">
        <f>IF(OR(AF$1=":=",$A539=";"),"",INDEX('Main Template'!$J$22:$AN$505,Vacay_Template!$A539,Vacay_Template!AF$1))</f>
        <v>#VALUE!</v>
      </c>
    </row>
    <row r="540" spans="2:32">
      <c r="B540" t="e">
        <f>IF(OR(B$1=":=",$A540=";"),"",INDEX('Main Template'!$J$22:$AN$505,Vacay_Template!$A540,Vacay_Template!B$1))</f>
        <v>#VALUE!</v>
      </c>
      <c r="C540" t="e">
        <f>IF(OR(C$1=":=",$A540=";"),"",INDEX('Main Template'!$J$22:$AN$505,Vacay_Template!$A540,Vacay_Template!C$1))</f>
        <v>#VALUE!</v>
      </c>
      <c r="D540" t="e">
        <f>IF(OR(D$1=":=",$A540=";"),"",INDEX('Main Template'!$J$22:$AN$505,Vacay_Template!$A540,Vacay_Template!D$1))</f>
        <v>#VALUE!</v>
      </c>
      <c r="E540" t="e">
        <f>IF(OR(E$1=":=",$A540=";"),"",INDEX('Main Template'!$J$22:$AN$505,Vacay_Template!$A540,Vacay_Template!E$1))</f>
        <v>#VALUE!</v>
      </c>
      <c r="F540" t="e">
        <f>IF(OR(F$1=":=",$A540=";"),"",INDEX('Main Template'!$J$22:$AN$505,Vacay_Template!$A540,Vacay_Template!F$1))</f>
        <v>#VALUE!</v>
      </c>
      <c r="G540" t="e">
        <f>IF(OR(G$1=":=",$A540=";"),"",INDEX('Main Template'!$J$22:$AN$505,Vacay_Template!$A540,Vacay_Template!G$1))</f>
        <v>#VALUE!</v>
      </c>
      <c r="H540" t="e">
        <f>IF(OR(H$1=":=",$A540=";"),"",INDEX('Main Template'!$J$22:$AN$505,Vacay_Template!$A540,Vacay_Template!H$1))</f>
        <v>#VALUE!</v>
      </c>
      <c r="I540" t="e">
        <f>IF(OR(I$1=":=",$A540=";"),"",INDEX('Main Template'!$J$22:$AN$505,Vacay_Template!$A540,Vacay_Template!I$1))</f>
        <v>#VALUE!</v>
      </c>
      <c r="J540" t="e">
        <f>IF(OR(J$1=":=",$A540=";"),"",INDEX('Main Template'!$J$22:$AN$505,Vacay_Template!$A540,Vacay_Template!J$1))</f>
        <v>#VALUE!</v>
      </c>
      <c r="K540" t="e">
        <f>IF(OR(K$1=":=",$A540=";"),"",INDEX('Main Template'!$J$22:$AN$505,Vacay_Template!$A540,Vacay_Template!K$1))</f>
        <v>#VALUE!</v>
      </c>
      <c r="L540" t="e">
        <f>IF(OR(L$1=":=",$A540=";"),"",INDEX('Main Template'!$J$22:$AN$505,Vacay_Template!$A540,Vacay_Template!L$1))</f>
        <v>#VALUE!</v>
      </c>
      <c r="M540" t="e">
        <f>IF(OR(M$1=":=",$A540=";"),"",INDEX('Main Template'!$J$22:$AN$505,Vacay_Template!$A540,Vacay_Template!M$1))</f>
        <v>#VALUE!</v>
      </c>
      <c r="N540" t="e">
        <f>IF(OR(N$1=":=",$A540=";"),"",INDEX('Main Template'!$J$22:$AN$505,Vacay_Template!$A540,Vacay_Template!N$1))</f>
        <v>#VALUE!</v>
      </c>
      <c r="O540" t="e">
        <f>IF(OR(O$1=":=",$A540=";"),"",INDEX('Main Template'!$J$22:$AN$505,Vacay_Template!$A540,Vacay_Template!O$1))</f>
        <v>#VALUE!</v>
      </c>
      <c r="P540" t="e">
        <f>IF(OR(P$1=":=",$A540=";"),"",INDEX('Main Template'!$J$22:$AN$505,Vacay_Template!$A540,Vacay_Template!P$1))</f>
        <v>#VALUE!</v>
      </c>
      <c r="Q540" t="e">
        <f>IF(OR(Q$1=":=",$A540=";"),"",INDEX('Main Template'!$J$22:$AN$505,Vacay_Template!$A540,Vacay_Template!Q$1))</f>
        <v>#VALUE!</v>
      </c>
      <c r="R540" t="e">
        <f>IF(OR(R$1=":=",$A540=";"),"",INDEX('Main Template'!$J$22:$AN$505,Vacay_Template!$A540,Vacay_Template!R$1))</f>
        <v>#VALUE!</v>
      </c>
      <c r="S540" t="e">
        <f>IF(OR(S$1=":=",$A540=";"),"",INDEX('Main Template'!$J$22:$AN$505,Vacay_Template!$A540,Vacay_Template!S$1))</f>
        <v>#VALUE!</v>
      </c>
      <c r="T540" t="e">
        <f>IF(OR(T$1=":=",$A540=";"),"",INDEX('Main Template'!$J$22:$AN$505,Vacay_Template!$A540,Vacay_Template!T$1))</f>
        <v>#VALUE!</v>
      </c>
      <c r="U540" t="e">
        <f>IF(OR(U$1=":=",$A540=";"),"",INDEX('Main Template'!$J$22:$AN$505,Vacay_Template!$A540,Vacay_Template!U$1))</f>
        <v>#VALUE!</v>
      </c>
      <c r="V540" t="e">
        <f>IF(OR(V$1=":=",$A540=";"),"",INDEX('Main Template'!$J$22:$AN$505,Vacay_Template!$A540,Vacay_Template!V$1))</f>
        <v>#VALUE!</v>
      </c>
      <c r="W540" t="e">
        <f>IF(OR(W$1=":=",$A540=";"),"",INDEX('Main Template'!$J$22:$AN$505,Vacay_Template!$A540,Vacay_Template!W$1))</f>
        <v>#VALUE!</v>
      </c>
      <c r="X540" t="e">
        <f>IF(OR(X$1=":=",$A540=";"),"",INDEX('Main Template'!$J$22:$AN$505,Vacay_Template!$A540,Vacay_Template!X$1))</f>
        <v>#VALUE!</v>
      </c>
      <c r="Y540" t="e">
        <f>IF(OR(Y$1=":=",$A540=";"),"",INDEX('Main Template'!$J$22:$AN$505,Vacay_Template!$A540,Vacay_Template!Y$1))</f>
        <v>#VALUE!</v>
      </c>
      <c r="Z540" t="e">
        <f>IF(OR(Z$1=":=",$A540=";"),"",INDEX('Main Template'!$J$22:$AN$505,Vacay_Template!$A540,Vacay_Template!Z$1))</f>
        <v>#VALUE!</v>
      </c>
      <c r="AA540" t="e">
        <f>IF(OR(AA$1=":=",$A540=";"),"",INDEX('Main Template'!$J$22:$AN$505,Vacay_Template!$A540,Vacay_Template!AA$1))</f>
        <v>#VALUE!</v>
      </c>
      <c r="AB540" t="e">
        <f>IF(OR(AB$1=":=",$A540=";"),"",INDEX('Main Template'!$J$22:$AN$505,Vacay_Template!$A540,Vacay_Template!AB$1))</f>
        <v>#VALUE!</v>
      </c>
      <c r="AC540" t="e">
        <f>IF(OR(AC$1=":=",$A540=";"),"",INDEX('Main Template'!$J$22:$AN$505,Vacay_Template!$A540,Vacay_Template!AC$1))</f>
        <v>#VALUE!</v>
      </c>
      <c r="AD540" t="e">
        <f>IF(OR(AD$1=":=",$A540=";"),"",INDEX('Main Template'!$J$22:$AN$505,Vacay_Template!$A540,Vacay_Template!AD$1))</f>
        <v>#VALUE!</v>
      </c>
      <c r="AE540" t="str">
        <f>IF(OR(AE$1=":=",$A540=";"),"",INDEX('Main Template'!$J$22:$AN$505,Vacay_Template!$A540,Vacay_Template!AE$1))</f>
        <v/>
      </c>
      <c r="AF540" t="e">
        <f>IF(OR(AF$1=":=",$A540=";"),"",INDEX('Main Template'!$J$22:$AN$505,Vacay_Template!$A540,Vacay_Template!AF$1))</f>
        <v>#VALUE!</v>
      </c>
    </row>
    <row r="541" spans="2:32">
      <c r="B541" t="e">
        <f>IF(OR(B$1=":=",$A541=";"),"",INDEX('Main Template'!$J$22:$AN$505,Vacay_Template!$A541,Vacay_Template!B$1))</f>
        <v>#VALUE!</v>
      </c>
      <c r="C541" t="e">
        <f>IF(OR(C$1=":=",$A541=";"),"",INDEX('Main Template'!$J$22:$AN$505,Vacay_Template!$A541,Vacay_Template!C$1))</f>
        <v>#VALUE!</v>
      </c>
      <c r="D541" t="e">
        <f>IF(OR(D$1=":=",$A541=";"),"",INDEX('Main Template'!$J$22:$AN$505,Vacay_Template!$A541,Vacay_Template!D$1))</f>
        <v>#VALUE!</v>
      </c>
      <c r="E541" t="e">
        <f>IF(OR(E$1=":=",$A541=";"),"",INDEX('Main Template'!$J$22:$AN$505,Vacay_Template!$A541,Vacay_Template!E$1))</f>
        <v>#VALUE!</v>
      </c>
      <c r="F541" t="e">
        <f>IF(OR(F$1=":=",$A541=";"),"",INDEX('Main Template'!$J$22:$AN$505,Vacay_Template!$A541,Vacay_Template!F$1))</f>
        <v>#VALUE!</v>
      </c>
      <c r="G541" t="e">
        <f>IF(OR(G$1=":=",$A541=";"),"",INDEX('Main Template'!$J$22:$AN$505,Vacay_Template!$A541,Vacay_Template!G$1))</f>
        <v>#VALUE!</v>
      </c>
      <c r="H541" t="e">
        <f>IF(OR(H$1=":=",$A541=";"),"",INDEX('Main Template'!$J$22:$AN$505,Vacay_Template!$A541,Vacay_Template!H$1))</f>
        <v>#VALUE!</v>
      </c>
      <c r="I541" t="e">
        <f>IF(OR(I$1=":=",$A541=";"),"",INDEX('Main Template'!$J$22:$AN$505,Vacay_Template!$A541,Vacay_Template!I$1))</f>
        <v>#VALUE!</v>
      </c>
      <c r="J541" t="e">
        <f>IF(OR(J$1=":=",$A541=";"),"",INDEX('Main Template'!$J$22:$AN$505,Vacay_Template!$A541,Vacay_Template!J$1))</f>
        <v>#VALUE!</v>
      </c>
      <c r="K541" t="e">
        <f>IF(OR(K$1=":=",$A541=";"),"",INDEX('Main Template'!$J$22:$AN$505,Vacay_Template!$A541,Vacay_Template!K$1))</f>
        <v>#VALUE!</v>
      </c>
      <c r="L541" t="e">
        <f>IF(OR(L$1=":=",$A541=";"),"",INDEX('Main Template'!$J$22:$AN$505,Vacay_Template!$A541,Vacay_Template!L$1))</f>
        <v>#VALUE!</v>
      </c>
      <c r="M541" t="e">
        <f>IF(OR(M$1=":=",$A541=";"),"",INDEX('Main Template'!$J$22:$AN$505,Vacay_Template!$A541,Vacay_Template!M$1))</f>
        <v>#VALUE!</v>
      </c>
      <c r="N541" t="e">
        <f>IF(OR(N$1=":=",$A541=";"),"",INDEX('Main Template'!$J$22:$AN$505,Vacay_Template!$A541,Vacay_Template!N$1))</f>
        <v>#VALUE!</v>
      </c>
      <c r="O541" t="e">
        <f>IF(OR(O$1=":=",$A541=";"),"",INDEX('Main Template'!$J$22:$AN$505,Vacay_Template!$A541,Vacay_Template!O$1))</f>
        <v>#VALUE!</v>
      </c>
      <c r="P541" t="e">
        <f>IF(OR(P$1=":=",$A541=";"),"",INDEX('Main Template'!$J$22:$AN$505,Vacay_Template!$A541,Vacay_Template!P$1))</f>
        <v>#VALUE!</v>
      </c>
      <c r="Q541" t="e">
        <f>IF(OR(Q$1=":=",$A541=";"),"",INDEX('Main Template'!$J$22:$AN$505,Vacay_Template!$A541,Vacay_Template!Q$1))</f>
        <v>#VALUE!</v>
      </c>
      <c r="R541" t="e">
        <f>IF(OR(R$1=":=",$A541=";"),"",INDEX('Main Template'!$J$22:$AN$505,Vacay_Template!$A541,Vacay_Template!R$1))</f>
        <v>#VALUE!</v>
      </c>
      <c r="S541" t="e">
        <f>IF(OR(S$1=":=",$A541=";"),"",INDEX('Main Template'!$J$22:$AN$505,Vacay_Template!$A541,Vacay_Template!S$1))</f>
        <v>#VALUE!</v>
      </c>
      <c r="T541" t="e">
        <f>IF(OR(T$1=":=",$A541=";"),"",INDEX('Main Template'!$J$22:$AN$505,Vacay_Template!$A541,Vacay_Template!T$1))</f>
        <v>#VALUE!</v>
      </c>
      <c r="U541" t="e">
        <f>IF(OR(U$1=":=",$A541=";"),"",INDEX('Main Template'!$J$22:$AN$505,Vacay_Template!$A541,Vacay_Template!U$1))</f>
        <v>#VALUE!</v>
      </c>
      <c r="V541" t="e">
        <f>IF(OR(V$1=":=",$A541=";"),"",INDEX('Main Template'!$J$22:$AN$505,Vacay_Template!$A541,Vacay_Template!V$1))</f>
        <v>#VALUE!</v>
      </c>
      <c r="W541" t="e">
        <f>IF(OR(W$1=":=",$A541=";"),"",INDEX('Main Template'!$J$22:$AN$505,Vacay_Template!$A541,Vacay_Template!W$1))</f>
        <v>#VALUE!</v>
      </c>
      <c r="X541" t="e">
        <f>IF(OR(X$1=":=",$A541=";"),"",INDEX('Main Template'!$J$22:$AN$505,Vacay_Template!$A541,Vacay_Template!X$1))</f>
        <v>#VALUE!</v>
      </c>
      <c r="Y541" t="e">
        <f>IF(OR(Y$1=":=",$A541=";"),"",INDEX('Main Template'!$J$22:$AN$505,Vacay_Template!$A541,Vacay_Template!Y$1))</f>
        <v>#VALUE!</v>
      </c>
      <c r="Z541" t="e">
        <f>IF(OR(Z$1=":=",$A541=";"),"",INDEX('Main Template'!$J$22:$AN$505,Vacay_Template!$A541,Vacay_Template!Z$1))</f>
        <v>#VALUE!</v>
      </c>
      <c r="AA541" t="e">
        <f>IF(OR(AA$1=":=",$A541=";"),"",INDEX('Main Template'!$J$22:$AN$505,Vacay_Template!$A541,Vacay_Template!AA$1))</f>
        <v>#VALUE!</v>
      </c>
      <c r="AB541" t="e">
        <f>IF(OR(AB$1=":=",$A541=";"),"",INDEX('Main Template'!$J$22:$AN$505,Vacay_Template!$A541,Vacay_Template!AB$1))</f>
        <v>#VALUE!</v>
      </c>
      <c r="AC541" t="e">
        <f>IF(OR(AC$1=":=",$A541=";"),"",INDEX('Main Template'!$J$22:$AN$505,Vacay_Template!$A541,Vacay_Template!AC$1))</f>
        <v>#VALUE!</v>
      </c>
      <c r="AD541" t="e">
        <f>IF(OR(AD$1=":=",$A541=";"),"",INDEX('Main Template'!$J$22:$AN$505,Vacay_Template!$A541,Vacay_Template!AD$1))</f>
        <v>#VALUE!</v>
      </c>
      <c r="AE541" t="str">
        <f>IF(OR(AE$1=":=",$A541=";"),"",INDEX('Main Template'!$J$22:$AN$505,Vacay_Template!$A541,Vacay_Template!AE$1))</f>
        <v/>
      </c>
      <c r="AF541" t="e">
        <f>IF(OR(AF$1=":=",$A541=";"),"",INDEX('Main Template'!$J$22:$AN$505,Vacay_Template!$A541,Vacay_Template!AF$1))</f>
        <v>#VALUE!</v>
      </c>
    </row>
    <row r="542" spans="2:32">
      <c r="B542" t="e">
        <f>IF(OR(B$1=":=",$A542=";"),"",INDEX('Main Template'!$J$22:$AN$505,Vacay_Template!$A542,Vacay_Template!B$1))</f>
        <v>#VALUE!</v>
      </c>
      <c r="C542" t="e">
        <f>IF(OR(C$1=":=",$A542=";"),"",INDEX('Main Template'!$J$22:$AN$505,Vacay_Template!$A542,Vacay_Template!C$1))</f>
        <v>#VALUE!</v>
      </c>
      <c r="D542" t="e">
        <f>IF(OR(D$1=":=",$A542=";"),"",INDEX('Main Template'!$J$22:$AN$505,Vacay_Template!$A542,Vacay_Template!D$1))</f>
        <v>#VALUE!</v>
      </c>
      <c r="E542" t="e">
        <f>IF(OR(E$1=":=",$A542=";"),"",INDEX('Main Template'!$J$22:$AN$505,Vacay_Template!$A542,Vacay_Template!E$1))</f>
        <v>#VALUE!</v>
      </c>
      <c r="F542" t="e">
        <f>IF(OR(F$1=":=",$A542=";"),"",INDEX('Main Template'!$J$22:$AN$505,Vacay_Template!$A542,Vacay_Template!F$1))</f>
        <v>#VALUE!</v>
      </c>
      <c r="G542" t="e">
        <f>IF(OR(G$1=":=",$A542=";"),"",INDEX('Main Template'!$J$22:$AN$505,Vacay_Template!$A542,Vacay_Template!G$1))</f>
        <v>#VALUE!</v>
      </c>
      <c r="H542" t="e">
        <f>IF(OR(H$1=":=",$A542=";"),"",INDEX('Main Template'!$J$22:$AN$505,Vacay_Template!$A542,Vacay_Template!H$1))</f>
        <v>#VALUE!</v>
      </c>
      <c r="I542" t="e">
        <f>IF(OR(I$1=":=",$A542=";"),"",INDEX('Main Template'!$J$22:$AN$505,Vacay_Template!$A542,Vacay_Template!I$1))</f>
        <v>#VALUE!</v>
      </c>
      <c r="J542" t="e">
        <f>IF(OR(J$1=":=",$A542=";"),"",INDEX('Main Template'!$J$22:$AN$505,Vacay_Template!$A542,Vacay_Template!J$1))</f>
        <v>#VALUE!</v>
      </c>
      <c r="K542" t="e">
        <f>IF(OR(K$1=":=",$A542=";"),"",INDEX('Main Template'!$J$22:$AN$505,Vacay_Template!$A542,Vacay_Template!K$1))</f>
        <v>#VALUE!</v>
      </c>
      <c r="L542" t="e">
        <f>IF(OR(L$1=":=",$A542=";"),"",INDEX('Main Template'!$J$22:$AN$505,Vacay_Template!$A542,Vacay_Template!L$1))</f>
        <v>#VALUE!</v>
      </c>
      <c r="M542" t="e">
        <f>IF(OR(M$1=":=",$A542=";"),"",INDEX('Main Template'!$J$22:$AN$505,Vacay_Template!$A542,Vacay_Template!M$1))</f>
        <v>#VALUE!</v>
      </c>
      <c r="N542" t="e">
        <f>IF(OR(N$1=":=",$A542=";"),"",INDEX('Main Template'!$J$22:$AN$505,Vacay_Template!$A542,Vacay_Template!N$1))</f>
        <v>#VALUE!</v>
      </c>
      <c r="O542" t="e">
        <f>IF(OR(O$1=":=",$A542=";"),"",INDEX('Main Template'!$J$22:$AN$505,Vacay_Template!$A542,Vacay_Template!O$1))</f>
        <v>#VALUE!</v>
      </c>
      <c r="P542" t="e">
        <f>IF(OR(P$1=":=",$A542=";"),"",INDEX('Main Template'!$J$22:$AN$505,Vacay_Template!$A542,Vacay_Template!P$1))</f>
        <v>#VALUE!</v>
      </c>
      <c r="Q542" t="e">
        <f>IF(OR(Q$1=":=",$A542=";"),"",INDEX('Main Template'!$J$22:$AN$505,Vacay_Template!$A542,Vacay_Template!Q$1))</f>
        <v>#VALUE!</v>
      </c>
      <c r="R542" t="e">
        <f>IF(OR(R$1=":=",$A542=";"),"",INDEX('Main Template'!$J$22:$AN$505,Vacay_Template!$A542,Vacay_Template!R$1))</f>
        <v>#VALUE!</v>
      </c>
      <c r="S542" t="e">
        <f>IF(OR(S$1=":=",$A542=";"),"",INDEX('Main Template'!$J$22:$AN$505,Vacay_Template!$A542,Vacay_Template!S$1))</f>
        <v>#VALUE!</v>
      </c>
      <c r="T542" t="e">
        <f>IF(OR(T$1=":=",$A542=";"),"",INDEX('Main Template'!$J$22:$AN$505,Vacay_Template!$A542,Vacay_Template!T$1))</f>
        <v>#VALUE!</v>
      </c>
      <c r="U542" t="e">
        <f>IF(OR(U$1=":=",$A542=";"),"",INDEX('Main Template'!$J$22:$AN$505,Vacay_Template!$A542,Vacay_Template!U$1))</f>
        <v>#VALUE!</v>
      </c>
      <c r="V542" t="e">
        <f>IF(OR(V$1=":=",$A542=";"),"",INDEX('Main Template'!$J$22:$AN$505,Vacay_Template!$A542,Vacay_Template!V$1))</f>
        <v>#VALUE!</v>
      </c>
      <c r="W542" t="e">
        <f>IF(OR(W$1=":=",$A542=";"),"",INDEX('Main Template'!$J$22:$AN$505,Vacay_Template!$A542,Vacay_Template!W$1))</f>
        <v>#VALUE!</v>
      </c>
      <c r="X542" t="e">
        <f>IF(OR(X$1=":=",$A542=";"),"",INDEX('Main Template'!$J$22:$AN$505,Vacay_Template!$A542,Vacay_Template!X$1))</f>
        <v>#VALUE!</v>
      </c>
      <c r="Y542" t="e">
        <f>IF(OR(Y$1=":=",$A542=";"),"",INDEX('Main Template'!$J$22:$AN$505,Vacay_Template!$A542,Vacay_Template!Y$1))</f>
        <v>#VALUE!</v>
      </c>
      <c r="Z542" t="e">
        <f>IF(OR(Z$1=":=",$A542=";"),"",INDEX('Main Template'!$J$22:$AN$505,Vacay_Template!$A542,Vacay_Template!Z$1))</f>
        <v>#VALUE!</v>
      </c>
      <c r="AA542" t="e">
        <f>IF(OR(AA$1=":=",$A542=";"),"",INDEX('Main Template'!$J$22:$AN$505,Vacay_Template!$A542,Vacay_Template!AA$1))</f>
        <v>#VALUE!</v>
      </c>
      <c r="AB542" t="e">
        <f>IF(OR(AB$1=":=",$A542=";"),"",INDEX('Main Template'!$J$22:$AN$505,Vacay_Template!$A542,Vacay_Template!AB$1))</f>
        <v>#VALUE!</v>
      </c>
      <c r="AC542" t="e">
        <f>IF(OR(AC$1=":=",$A542=";"),"",INDEX('Main Template'!$J$22:$AN$505,Vacay_Template!$A542,Vacay_Template!AC$1))</f>
        <v>#VALUE!</v>
      </c>
      <c r="AD542" t="e">
        <f>IF(OR(AD$1=":=",$A542=";"),"",INDEX('Main Template'!$J$22:$AN$505,Vacay_Template!$A542,Vacay_Template!AD$1))</f>
        <v>#VALUE!</v>
      </c>
      <c r="AE542" t="str">
        <f>IF(OR(AE$1=":=",$A542=";"),"",INDEX('Main Template'!$J$22:$AN$505,Vacay_Template!$A542,Vacay_Template!AE$1))</f>
        <v/>
      </c>
      <c r="AF542" t="e">
        <f>IF(OR(AF$1=":=",$A542=";"),"",INDEX('Main Template'!$J$22:$AN$505,Vacay_Template!$A542,Vacay_Template!AF$1))</f>
        <v>#VALUE!</v>
      </c>
    </row>
    <row r="543" spans="2:32">
      <c r="B543" t="e">
        <f>IF(OR(B$1=":=",$A543=";"),"",INDEX('Main Template'!$J$22:$AN$505,Vacay_Template!$A543,Vacay_Template!B$1))</f>
        <v>#VALUE!</v>
      </c>
      <c r="C543" t="e">
        <f>IF(OR(C$1=":=",$A543=";"),"",INDEX('Main Template'!$J$22:$AN$505,Vacay_Template!$A543,Vacay_Template!C$1))</f>
        <v>#VALUE!</v>
      </c>
      <c r="D543" t="e">
        <f>IF(OR(D$1=":=",$A543=";"),"",INDEX('Main Template'!$J$22:$AN$505,Vacay_Template!$A543,Vacay_Template!D$1))</f>
        <v>#VALUE!</v>
      </c>
      <c r="E543" t="e">
        <f>IF(OR(E$1=":=",$A543=";"),"",INDEX('Main Template'!$J$22:$AN$505,Vacay_Template!$A543,Vacay_Template!E$1))</f>
        <v>#VALUE!</v>
      </c>
      <c r="F543" t="e">
        <f>IF(OR(F$1=":=",$A543=";"),"",INDEX('Main Template'!$J$22:$AN$505,Vacay_Template!$A543,Vacay_Template!F$1))</f>
        <v>#VALUE!</v>
      </c>
      <c r="G543" t="e">
        <f>IF(OR(G$1=":=",$A543=";"),"",INDEX('Main Template'!$J$22:$AN$505,Vacay_Template!$A543,Vacay_Template!G$1))</f>
        <v>#VALUE!</v>
      </c>
      <c r="H543" t="e">
        <f>IF(OR(H$1=":=",$A543=";"),"",INDEX('Main Template'!$J$22:$AN$505,Vacay_Template!$A543,Vacay_Template!H$1))</f>
        <v>#VALUE!</v>
      </c>
      <c r="I543" t="e">
        <f>IF(OR(I$1=":=",$A543=";"),"",INDEX('Main Template'!$J$22:$AN$505,Vacay_Template!$A543,Vacay_Template!I$1))</f>
        <v>#VALUE!</v>
      </c>
      <c r="J543" t="e">
        <f>IF(OR(J$1=":=",$A543=";"),"",INDEX('Main Template'!$J$22:$AN$505,Vacay_Template!$A543,Vacay_Template!J$1))</f>
        <v>#VALUE!</v>
      </c>
      <c r="K543" t="e">
        <f>IF(OR(K$1=":=",$A543=";"),"",INDEX('Main Template'!$J$22:$AN$505,Vacay_Template!$A543,Vacay_Template!K$1))</f>
        <v>#VALUE!</v>
      </c>
      <c r="L543" t="e">
        <f>IF(OR(L$1=":=",$A543=";"),"",INDEX('Main Template'!$J$22:$AN$505,Vacay_Template!$A543,Vacay_Template!L$1))</f>
        <v>#VALUE!</v>
      </c>
      <c r="M543" t="e">
        <f>IF(OR(M$1=":=",$A543=";"),"",INDEX('Main Template'!$J$22:$AN$505,Vacay_Template!$A543,Vacay_Template!M$1))</f>
        <v>#VALUE!</v>
      </c>
      <c r="N543" t="e">
        <f>IF(OR(N$1=":=",$A543=";"),"",INDEX('Main Template'!$J$22:$AN$505,Vacay_Template!$A543,Vacay_Template!N$1))</f>
        <v>#VALUE!</v>
      </c>
      <c r="O543" t="e">
        <f>IF(OR(O$1=":=",$A543=";"),"",INDEX('Main Template'!$J$22:$AN$505,Vacay_Template!$A543,Vacay_Template!O$1))</f>
        <v>#VALUE!</v>
      </c>
      <c r="P543" t="e">
        <f>IF(OR(P$1=":=",$A543=";"),"",INDEX('Main Template'!$J$22:$AN$505,Vacay_Template!$A543,Vacay_Template!P$1))</f>
        <v>#VALUE!</v>
      </c>
      <c r="Q543" t="e">
        <f>IF(OR(Q$1=":=",$A543=";"),"",INDEX('Main Template'!$J$22:$AN$505,Vacay_Template!$A543,Vacay_Template!Q$1))</f>
        <v>#VALUE!</v>
      </c>
      <c r="R543" t="e">
        <f>IF(OR(R$1=":=",$A543=";"),"",INDEX('Main Template'!$J$22:$AN$505,Vacay_Template!$A543,Vacay_Template!R$1))</f>
        <v>#VALUE!</v>
      </c>
      <c r="S543" t="e">
        <f>IF(OR(S$1=":=",$A543=";"),"",INDEX('Main Template'!$J$22:$AN$505,Vacay_Template!$A543,Vacay_Template!S$1))</f>
        <v>#VALUE!</v>
      </c>
      <c r="T543" t="e">
        <f>IF(OR(T$1=":=",$A543=";"),"",INDEX('Main Template'!$J$22:$AN$505,Vacay_Template!$A543,Vacay_Template!T$1))</f>
        <v>#VALUE!</v>
      </c>
      <c r="U543" t="e">
        <f>IF(OR(U$1=":=",$A543=";"),"",INDEX('Main Template'!$J$22:$AN$505,Vacay_Template!$A543,Vacay_Template!U$1))</f>
        <v>#VALUE!</v>
      </c>
      <c r="V543" t="e">
        <f>IF(OR(V$1=":=",$A543=";"),"",INDEX('Main Template'!$J$22:$AN$505,Vacay_Template!$A543,Vacay_Template!V$1))</f>
        <v>#VALUE!</v>
      </c>
      <c r="W543" t="e">
        <f>IF(OR(W$1=":=",$A543=";"),"",INDEX('Main Template'!$J$22:$AN$505,Vacay_Template!$A543,Vacay_Template!W$1))</f>
        <v>#VALUE!</v>
      </c>
      <c r="X543" t="e">
        <f>IF(OR(X$1=":=",$A543=";"),"",INDEX('Main Template'!$J$22:$AN$505,Vacay_Template!$A543,Vacay_Template!X$1))</f>
        <v>#VALUE!</v>
      </c>
      <c r="Y543" t="e">
        <f>IF(OR(Y$1=":=",$A543=";"),"",INDEX('Main Template'!$J$22:$AN$505,Vacay_Template!$A543,Vacay_Template!Y$1))</f>
        <v>#VALUE!</v>
      </c>
      <c r="Z543" t="e">
        <f>IF(OR(Z$1=":=",$A543=";"),"",INDEX('Main Template'!$J$22:$AN$505,Vacay_Template!$A543,Vacay_Template!Z$1))</f>
        <v>#VALUE!</v>
      </c>
      <c r="AA543" t="e">
        <f>IF(OR(AA$1=":=",$A543=";"),"",INDEX('Main Template'!$J$22:$AN$505,Vacay_Template!$A543,Vacay_Template!AA$1))</f>
        <v>#VALUE!</v>
      </c>
      <c r="AB543" t="e">
        <f>IF(OR(AB$1=":=",$A543=";"),"",INDEX('Main Template'!$J$22:$AN$505,Vacay_Template!$A543,Vacay_Template!AB$1))</f>
        <v>#VALUE!</v>
      </c>
      <c r="AC543" t="e">
        <f>IF(OR(AC$1=":=",$A543=";"),"",INDEX('Main Template'!$J$22:$AN$505,Vacay_Template!$A543,Vacay_Template!AC$1))</f>
        <v>#VALUE!</v>
      </c>
      <c r="AD543" t="e">
        <f>IF(OR(AD$1=":=",$A543=";"),"",INDEX('Main Template'!$J$22:$AN$505,Vacay_Template!$A543,Vacay_Template!AD$1))</f>
        <v>#VALUE!</v>
      </c>
      <c r="AE543" t="str">
        <f>IF(OR(AE$1=":=",$A543=";"),"",INDEX('Main Template'!$J$22:$AN$505,Vacay_Template!$A543,Vacay_Template!AE$1))</f>
        <v/>
      </c>
      <c r="AF543" t="e">
        <f>IF(OR(AF$1=":=",$A543=";"),"",INDEX('Main Template'!$J$22:$AN$505,Vacay_Template!$A543,Vacay_Template!AF$1))</f>
        <v>#VALUE!</v>
      </c>
    </row>
    <row r="544" spans="2:32">
      <c r="B544" t="e">
        <f>IF(OR(B$1=":=",$A544=";"),"",INDEX('Main Template'!$J$22:$AN$505,Vacay_Template!$A544,Vacay_Template!B$1))</f>
        <v>#VALUE!</v>
      </c>
      <c r="C544" t="e">
        <f>IF(OR(C$1=":=",$A544=";"),"",INDEX('Main Template'!$J$22:$AN$505,Vacay_Template!$A544,Vacay_Template!C$1))</f>
        <v>#VALUE!</v>
      </c>
      <c r="D544" t="e">
        <f>IF(OR(D$1=":=",$A544=";"),"",INDEX('Main Template'!$J$22:$AN$505,Vacay_Template!$A544,Vacay_Template!D$1))</f>
        <v>#VALUE!</v>
      </c>
      <c r="E544" t="e">
        <f>IF(OR(E$1=":=",$A544=";"),"",INDEX('Main Template'!$J$22:$AN$505,Vacay_Template!$A544,Vacay_Template!E$1))</f>
        <v>#VALUE!</v>
      </c>
      <c r="F544" t="e">
        <f>IF(OR(F$1=":=",$A544=";"),"",INDEX('Main Template'!$J$22:$AN$505,Vacay_Template!$A544,Vacay_Template!F$1))</f>
        <v>#VALUE!</v>
      </c>
      <c r="G544" t="e">
        <f>IF(OR(G$1=":=",$A544=";"),"",INDEX('Main Template'!$J$22:$AN$505,Vacay_Template!$A544,Vacay_Template!G$1))</f>
        <v>#VALUE!</v>
      </c>
      <c r="H544" t="e">
        <f>IF(OR(H$1=":=",$A544=";"),"",INDEX('Main Template'!$J$22:$AN$505,Vacay_Template!$A544,Vacay_Template!H$1))</f>
        <v>#VALUE!</v>
      </c>
      <c r="I544" t="e">
        <f>IF(OR(I$1=":=",$A544=";"),"",INDEX('Main Template'!$J$22:$AN$505,Vacay_Template!$A544,Vacay_Template!I$1))</f>
        <v>#VALUE!</v>
      </c>
      <c r="J544" t="e">
        <f>IF(OR(J$1=":=",$A544=";"),"",INDEX('Main Template'!$J$22:$AN$505,Vacay_Template!$A544,Vacay_Template!J$1))</f>
        <v>#VALUE!</v>
      </c>
      <c r="K544" t="e">
        <f>IF(OR(K$1=":=",$A544=";"),"",INDEX('Main Template'!$J$22:$AN$505,Vacay_Template!$A544,Vacay_Template!K$1))</f>
        <v>#VALUE!</v>
      </c>
      <c r="L544" t="e">
        <f>IF(OR(L$1=":=",$A544=";"),"",INDEX('Main Template'!$J$22:$AN$505,Vacay_Template!$A544,Vacay_Template!L$1))</f>
        <v>#VALUE!</v>
      </c>
      <c r="M544" t="e">
        <f>IF(OR(M$1=":=",$A544=";"),"",INDEX('Main Template'!$J$22:$AN$505,Vacay_Template!$A544,Vacay_Template!M$1))</f>
        <v>#VALUE!</v>
      </c>
      <c r="N544" t="e">
        <f>IF(OR(N$1=":=",$A544=";"),"",INDEX('Main Template'!$J$22:$AN$505,Vacay_Template!$A544,Vacay_Template!N$1))</f>
        <v>#VALUE!</v>
      </c>
      <c r="O544" t="e">
        <f>IF(OR(O$1=":=",$A544=";"),"",INDEX('Main Template'!$J$22:$AN$505,Vacay_Template!$A544,Vacay_Template!O$1))</f>
        <v>#VALUE!</v>
      </c>
      <c r="P544" t="e">
        <f>IF(OR(P$1=":=",$A544=";"),"",INDEX('Main Template'!$J$22:$AN$505,Vacay_Template!$A544,Vacay_Template!P$1))</f>
        <v>#VALUE!</v>
      </c>
      <c r="Q544" t="e">
        <f>IF(OR(Q$1=":=",$A544=";"),"",INDEX('Main Template'!$J$22:$AN$505,Vacay_Template!$A544,Vacay_Template!Q$1))</f>
        <v>#VALUE!</v>
      </c>
      <c r="R544" t="e">
        <f>IF(OR(R$1=":=",$A544=";"),"",INDEX('Main Template'!$J$22:$AN$505,Vacay_Template!$A544,Vacay_Template!R$1))</f>
        <v>#VALUE!</v>
      </c>
      <c r="S544" t="e">
        <f>IF(OR(S$1=":=",$A544=";"),"",INDEX('Main Template'!$J$22:$AN$505,Vacay_Template!$A544,Vacay_Template!S$1))</f>
        <v>#VALUE!</v>
      </c>
      <c r="T544" t="e">
        <f>IF(OR(T$1=":=",$A544=";"),"",INDEX('Main Template'!$J$22:$AN$505,Vacay_Template!$A544,Vacay_Template!T$1))</f>
        <v>#VALUE!</v>
      </c>
      <c r="U544" t="e">
        <f>IF(OR(U$1=":=",$A544=";"),"",INDEX('Main Template'!$J$22:$AN$505,Vacay_Template!$A544,Vacay_Template!U$1))</f>
        <v>#VALUE!</v>
      </c>
      <c r="V544" t="e">
        <f>IF(OR(V$1=":=",$A544=";"),"",INDEX('Main Template'!$J$22:$AN$505,Vacay_Template!$A544,Vacay_Template!V$1))</f>
        <v>#VALUE!</v>
      </c>
      <c r="W544" t="e">
        <f>IF(OR(W$1=":=",$A544=";"),"",INDEX('Main Template'!$J$22:$AN$505,Vacay_Template!$A544,Vacay_Template!W$1))</f>
        <v>#VALUE!</v>
      </c>
      <c r="X544" t="e">
        <f>IF(OR(X$1=":=",$A544=";"),"",INDEX('Main Template'!$J$22:$AN$505,Vacay_Template!$A544,Vacay_Template!X$1))</f>
        <v>#VALUE!</v>
      </c>
      <c r="Y544" t="e">
        <f>IF(OR(Y$1=":=",$A544=";"),"",INDEX('Main Template'!$J$22:$AN$505,Vacay_Template!$A544,Vacay_Template!Y$1))</f>
        <v>#VALUE!</v>
      </c>
      <c r="Z544" t="e">
        <f>IF(OR(Z$1=":=",$A544=";"),"",INDEX('Main Template'!$J$22:$AN$505,Vacay_Template!$A544,Vacay_Template!Z$1))</f>
        <v>#VALUE!</v>
      </c>
      <c r="AA544" t="e">
        <f>IF(OR(AA$1=":=",$A544=";"),"",INDEX('Main Template'!$J$22:$AN$505,Vacay_Template!$A544,Vacay_Template!AA$1))</f>
        <v>#VALUE!</v>
      </c>
      <c r="AB544" t="e">
        <f>IF(OR(AB$1=":=",$A544=";"),"",INDEX('Main Template'!$J$22:$AN$505,Vacay_Template!$A544,Vacay_Template!AB$1))</f>
        <v>#VALUE!</v>
      </c>
      <c r="AC544" t="e">
        <f>IF(OR(AC$1=":=",$A544=";"),"",INDEX('Main Template'!$J$22:$AN$505,Vacay_Template!$A544,Vacay_Template!AC$1))</f>
        <v>#VALUE!</v>
      </c>
      <c r="AD544" t="e">
        <f>IF(OR(AD$1=":=",$A544=";"),"",INDEX('Main Template'!$J$22:$AN$505,Vacay_Template!$A544,Vacay_Template!AD$1))</f>
        <v>#VALUE!</v>
      </c>
      <c r="AE544" t="str">
        <f>IF(OR(AE$1=":=",$A544=";"),"",INDEX('Main Template'!$J$22:$AN$505,Vacay_Template!$A544,Vacay_Template!AE$1))</f>
        <v/>
      </c>
      <c r="AF544" t="e">
        <f>IF(OR(AF$1=":=",$A544=";"),"",INDEX('Main Template'!$J$22:$AN$505,Vacay_Template!$A544,Vacay_Template!AF$1))</f>
        <v>#VALUE!</v>
      </c>
    </row>
    <row r="545" spans="2:32">
      <c r="B545" t="e">
        <f>IF(OR(B$1=":=",$A545=";"),"",INDEX('Main Template'!$J$22:$AN$505,Vacay_Template!$A545,Vacay_Template!B$1))</f>
        <v>#VALUE!</v>
      </c>
      <c r="C545" t="e">
        <f>IF(OR(C$1=":=",$A545=";"),"",INDEX('Main Template'!$J$22:$AN$505,Vacay_Template!$A545,Vacay_Template!C$1))</f>
        <v>#VALUE!</v>
      </c>
      <c r="D545" t="e">
        <f>IF(OR(D$1=":=",$A545=";"),"",INDEX('Main Template'!$J$22:$AN$505,Vacay_Template!$A545,Vacay_Template!D$1))</f>
        <v>#VALUE!</v>
      </c>
      <c r="E545" t="e">
        <f>IF(OR(E$1=":=",$A545=";"),"",INDEX('Main Template'!$J$22:$AN$505,Vacay_Template!$A545,Vacay_Template!E$1))</f>
        <v>#VALUE!</v>
      </c>
      <c r="F545" t="e">
        <f>IF(OR(F$1=":=",$A545=";"),"",INDEX('Main Template'!$J$22:$AN$505,Vacay_Template!$A545,Vacay_Template!F$1))</f>
        <v>#VALUE!</v>
      </c>
      <c r="G545" t="e">
        <f>IF(OR(G$1=":=",$A545=";"),"",INDEX('Main Template'!$J$22:$AN$505,Vacay_Template!$A545,Vacay_Template!G$1))</f>
        <v>#VALUE!</v>
      </c>
      <c r="H545" t="e">
        <f>IF(OR(H$1=":=",$A545=";"),"",INDEX('Main Template'!$J$22:$AN$505,Vacay_Template!$A545,Vacay_Template!H$1))</f>
        <v>#VALUE!</v>
      </c>
      <c r="I545" t="e">
        <f>IF(OR(I$1=":=",$A545=";"),"",INDEX('Main Template'!$J$22:$AN$505,Vacay_Template!$A545,Vacay_Template!I$1))</f>
        <v>#VALUE!</v>
      </c>
      <c r="J545" t="e">
        <f>IF(OR(J$1=":=",$A545=";"),"",INDEX('Main Template'!$J$22:$AN$505,Vacay_Template!$A545,Vacay_Template!J$1))</f>
        <v>#VALUE!</v>
      </c>
      <c r="K545" t="e">
        <f>IF(OR(K$1=":=",$A545=";"),"",INDEX('Main Template'!$J$22:$AN$505,Vacay_Template!$A545,Vacay_Template!K$1))</f>
        <v>#VALUE!</v>
      </c>
      <c r="L545" t="e">
        <f>IF(OR(L$1=":=",$A545=";"),"",INDEX('Main Template'!$J$22:$AN$505,Vacay_Template!$A545,Vacay_Template!L$1))</f>
        <v>#VALUE!</v>
      </c>
      <c r="M545" t="e">
        <f>IF(OR(M$1=":=",$A545=";"),"",INDEX('Main Template'!$J$22:$AN$505,Vacay_Template!$A545,Vacay_Template!M$1))</f>
        <v>#VALUE!</v>
      </c>
      <c r="N545" t="e">
        <f>IF(OR(N$1=":=",$A545=";"),"",INDEX('Main Template'!$J$22:$AN$505,Vacay_Template!$A545,Vacay_Template!N$1))</f>
        <v>#VALUE!</v>
      </c>
      <c r="O545" t="e">
        <f>IF(OR(O$1=":=",$A545=";"),"",INDEX('Main Template'!$J$22:$AN$505,Vacay_Template!$A545,Vacay_Template!O$1))</f>
        <v>#VALUE!</v>
      </c>
      <c r="P545" t="e">
        <f>IF(OR(P$1=":=",$A545=";"),"",INDEX('Main Template'!$J$22:$AN$505,Vacay_Template!$A545,Vacay_Template!P$1))</f>
        <v>#VALUE!</v>
      </c>
      <c r="Q545" t="e">
        <f>IF(OR(Q$1=":=",$A545=";"),"",INDEX('Main Template'!$J$22:$AN$505,Vacay_Template!$A545,Vacay_Template!Q$1))</f>
        <v>#VALUE!</v>
      </c>
      <c r="R545" t="e">
        <f>IF(OR(R$1=":=",$A545=";"),"",INDEX('Main Template'!$J$22:$AN$505,Vacay_Template!$A545,Vacay_Template!R$1))</f>
        <v>#VALUE!</v>
      </c>
      <c r="S545" t="e">
        <f>IF(OR(S$1=":=",$A545=";"),"",INDEX('Main Template'!$J$22:$AN$505,Vacay_Template!$A545,Vacay_Template!S$1))</f>
        <v>#VALUE!</v>
      </c>
      <c r="T545" t="e">
        <f>IF(OR(T$1=":=",$A545=";"),"",INDEX('Main Template'!$J$22:$AN$505,Vacay_Template!$A545,Vacay_Template!T$1))</f>
        <v>#VALUE!</v>
      </c>
      <c r="U545" t="e">
        <f>IF(OR(U$1=":=",$A545=";"),"",INDEX('Main Template'!$J$22:$AN$505,Vacay_Template!$A545,Vacay_Template!U$1))</f>
        <v>#VALUE!</v>
      </c>
      <c r="V545" t="e">
        <f>IF(OR(V$1=":=",$A545=";"),"",INDEX('Main Template'!$J$22:$AN$505,Vacay_Template!$A545,Vacay_Template!V$1))</f>
        <v>#VALUE!</v>
      </c>
      <c r="W545" t="e">
        <f>IF(OR(W$1=":=",$A545=";"),"",INDEX('Main Template'!$J$22:$AN$505,Vacay_Template!$A545,Vacay_Template!W$1))</f>
        <v>#VALUE!</v>
      </c>
      <c r="X545" t="e">
        <f>IF(OR(X$1=":=",$A545=";"),"",INDEX('Main Template'!$J$22:$AN$505,Vacay_Template!$A545,Vacay_Template!X$1))</f>
        <v>#VALUE!</v>
      </c>
      <c r="Y545" t="e">
        <f>IF(OR(Y$1=":=",$A545=";"),"",INDEX('Main Template'!$J$22:$AN$505,Vacay_Template!$A545,Vacay_Template!Y$1))</f>
        <v>#VALUE!</v>
      </c>
      <c r="Z545" t="e">
        <f>IF(OR(Z$1=":=",$A545=";"),"",INDEX('Main Template'!$J$22:$AN$505,Vacay_Template!$A545,Vacay_Template!Z$1))</f>
        <v>#VALUE!</v>
      </c>
      <c r="AA545" t="e">
        <f>IF(OR(AA$1=":=",$A545=";"),"",INDEX('Main Template'!$J$22:$AN$505,Vacay_Template!$A545,Vacay_Template!AA$1))</f>
        <v>#VALUE!</v>
      </c>
      <c r="AB545" t="e">
        <f>IF(OR(AB$1=":=",$A545=";"),"",INDEX('Main Template'!$J$22:$AN$505,Vacay_Template!$A545,Vacay_Template!AB$1))</f>
        <v>#VALUE!</v>
      </c>
      <c r="AC545" t="e">
        <f>IF(OR(AC$1=":=",$A545=";"),"",INDEX('Main Template'!$J$22:$AN$505,Vacay_Template!$A545,Vacay_Template!AC$1))</f>
        <v>#VALUE!</v>
      </c>
      <c r="AD545" t="e">
        <f>IF(OR(AD$1=":=",$A545=";"),"",INDEX('Main Template'!$J$22:$AN$505,Vacay_Template!$A545,Vacay_Template!AD$1))</f>
        <v>#VALUE!</v>
      </c>
      <c r="AE545" t="str">
        <f>IF(OR(AE$1=":=",$A545=";"),"",INDEX('Main Template'!$J$22:$AN$505,Vacay_Template!$A545,Vacay_Template!AE$1))</f>
        <v/>
      </c>
      <c r="AF545" t="e">
        <f>IF(OR(AF$1=":=",$A545=";"),"",INDEX('Main Template'!$J$22:$AN$505,Vacay_Template!$A545,Vacay_Template!AF$1))</f>
        <v>#VALUE!</v>
      </c>
    </row>
    <row r="546" spans="2:32">
      <c r="B546" t="e">
        <f>IF(OR(B$1=":=",$A546=";"),"",INDEX('Main Template'!$J$22:$AN$505,Vacay_Template!$A546,Vacay_Template!B$1))</f>
        <v>#VALUE!</v>
      </c>
      <c r="C546" t="e">
        <f>IF(OR(C$1=":=",$A546=";"),"",INDEX('Main Template'!$J$22:$AN$505,Vacay_Template!$A546,Vacay_Template!C$1))</f>
        <v>#VALUE!</v>
      </c>
      <c r="D546" t="e">
        <f>IF(OR(D$1=":=",$A546=";"),"",INDEX('Main Template'!$J$22:$AN$505,Vacay_Template!$A546,Vacay_Template!D$1))</f>
        <v>#VALUE!</v>
      </c>
      <c r="E546" t="e">
        <f>IF(OR(E$1=":=",$A546=";"),"",INDEX('Main Template'!$J$22:$AN$505,Vacay_Template!$A546,Vacay_Template!E$1))</f>
        <v>#VALUE!</v>
      </c>
      <c r="F546" t="e">
        <f>IF(OR(F$1=":=",$A546=";"),"",INDEX('Main Template'!$J$22:$AN$505,Vacay_Template!$A546,Vacay_Template!F$1))</f>
        <v>#VALUE!</v>
      </c>
      <c r="G546" t="e">
        <f>IF(OR(G$1=":=",$A546=";"),"",INDEX('Main Template'!$J$22:$AN$505,Vacay_Template!$A546,Vacay_Template!G$1))</f>
        <v>#VALUE!</v>
      </c>
      <c r="H546" t="e">
        <f>IF(OR(H$1=":=",$A546=";"),"",INDEX('Main Template'!$J$22:$AN$505,Vacay_Template!$A546,Vacay_Template!H$1))</f>
        <v>#VALUE!</v>
      </c>
      <c r="I546" t="e">
        <f>IF(OR(I$1=":=",$A546=";"),"",INDEX('Main Template'!$J$22:$AN$505,Vacay_Template!$A546,Vacay_Template!I$1))</f>
        <v>#VALUE!</v>
      </c>
      <c r="J546" t="e">
        <f>IF(OR(J$1=":=",$A546=";"),"",INDEX('Main Template'!$J$22:$AN$505,Vacay_Template!$A546,Vacay_Template!J$1))</f>
        <v>#VALUE!</v>
      </c>
      <c r="K546" t="e">
        <f>IF(OR(K$1=":=",$A546=";"),"",INDEX('Main Template'!$J$22:$AN$505,Vacay_Template!$A546,Vacay_Template!K$1))</f>
        <v>#VALUE!</v>
      </c>
      <c r="L546" t="e">
        <f>IF(OR(L$1=":=",$A546=";"),"",INDEX('Main Template'!$J$22:$AN$505,Vacay_Template!$A546,Vacay_Template!L$1))</f>
        <v>#VALUE!</v>
      </c>
      <c r="M546" t="e">
        <f>IF(OR(M$1=":=",$A546=";"),"",INDEX('Main Template'!$J$22:$AN$505,Vacay_Template!$A546,Vacay_Template!M$1))</f>
        <v>#VALUE!</v>
      </c>
      <c r="N546" t="e">
        <f>IF(OR(N$1=":=",$A546=";"),"",INDEX('Main Template'!$J$22:$AN$505,Vacay_Template!$A546,Vacay_Template!N$1))</f>
        <v>#VALUE!</v>
      </c>
      <c r="O546" t="e">
        <f>IF(OR(O$1=":=",$A546=";"),"",INDEX('Main Template'!$J$22:$AN$505,Vacay_Template!$A546,Vacay_Template!O$1))</f>
        <v>#VALUE!</v>
      </c>
      <c r="P546" t="e">
        <f>IF(OR(P$1=":=",$A546=";"),"",INDEX('Main Template'!$J$22:$AN$505,Vacay_Template!$A546,Vacay_Template!P$1))</f>
        <v>#VALUE!</v>
      </c>
      <c r="Q546" t="e">
        <f>IF(OR(Q$1=":=",$A546=";"),"",INDEX('Main Template'!$J$22:$AN$505,Vacay_Template!$A546,Vacay_Template!Q$1))</f>
        <v>#VALUE!</v>
      </c>
      <c r="R546" t="e">
        <f>IF(OR(R$1=":=",$A546=";"),"",INDEX('Main Template'!$J$22:$AN$505,Vacay_Template!$A546,Vacay_Template!R$1))</f>
        <v>#VALUE!</v>
      </c>
      <c r="S546" t="e">
        <f>IF(OR(S$1=":=",$A546=";"),"",INDEX('Main Template'!$J$22:$AN$505,Vacay_Template!$A546,Vacay_Template!S$1))</f>
        <v>#VALUE!</v>
      </c>
      <c r="T546" t="e">
        <f>IF(OR(T$1=":=",$A546=";"),"",INDEX('Main Template'!$J$22:$AN$505,Vacay_Template!$A546,Vacay_Template!T$1))</f>
        <v>#VALUE!</v>
      </c>
      <c r="U546" t="e">
        <f>IF(OR(U$1=":=",$A546=";"),"",INDEX('Main Template'!$J$22:$AN$505,Vacay_Template!$A546,Vacay_Template!U$1))</f>
        <v>#VALUE!</v>
      </c>
      <c r="V546" t="e">
        <f>IF(OR(V$1=":=",$A546=";"),"",INDEX('Main Template'!$J$22:$AN$505,Vacay_Template!$A546,Vacay_Template!V$1))</f>
        <v>#VALUE!</v>
      </c>
      <c r="W546" t="e">
        <f>IF(OR(W$1=":=",$A546=";"),"",INDEX('Main Template'!$J$22:$AN$505,Vacay_Template!$A546,Vacay_Template!W$1))</f>
        <v>#VALUE!</v>
      </c>
      <c r="X546" t="e">
        <f>IF(OR(X$1=":=",$A546=";"),"",INDEX('Main Template'!$J$22:$AN$505,Vacay_Template!$A546,Vacay_Template!X$1))</f>
        <v>#VALUE!</v>
      </c>
      <c r="Y546" t="e">
        <f>IF(OR(Y$1=":=",$A546=";"),"",INDEX('Main Template'!$J$22:$AN$505,Vacay_Template!$A546,Vacay_Template!Y$1))</f>
        <v>#VALUE!</v>
      </c>
      <c r="Z546" t="e">
        <f>IF(OR(Z$1=":=",$A546=";"),"",INDEX('Main Template'!$J$22:$AN$505,Vacay_Template!$A546,Vacay_Template!Z$1))</f>
        <v>#VALUE!</v>
      </c>
      <c r="AA546" t="e">
        <f>IF(OR(AA$1=":=",$A546=";"),"",INDEX('Main Template'!$J$22:$AN$505,Vacay_Template!$A546,Vacay_Template!AA$1))</f>
        <v>#VALUE!</v>
      </c>
      <c r="AB546" t="e">
        <f>IF(OR(AB$1=":=",$A546=";"),"",INDEX('Main Template'!$J$22:$AN$505,Vacay_Template!$A546,Vacay_Template!AB$1))</f>
        <v>#VALUE!</v>
      </c>
      <c r="AC546" t="e">
        <f>IF(OR(AC$1=":=",$A546=";"),"",INDEX('Main Template'!$J$22:$AN$505,Vacay_Template!$A546,Vacay_Template!AC$1))</f>
        <v>#VALUE!</v>
      </c>
      <c r="AD546" t="e">
        <f>IF(OR(AD$1=":=",$A546=";"),"",INDEX('Main Template'!$J$22:$AN$505,Vacay_Template!$A546,Vacay_Template!AD$1))</f>
        <v>#VALUE!</v>
      </c>
      <c r="AE546" t="str">
        <f>IF(OR(AE$1=":=",$A546=";"),"",INDEX('Main Template'!$J$22:$AN$505,Vacay_Template!$A546,Vacay_Template!AE$1))</f>
        <v/>
      </c>
      <c r="AF546" t="e">
        <f>IF(OR(AF$1=":=",$A546=";"),"",INDEX('Main Template'!$J$22:$AN$505,Vacay_Template!$A546,Vacay_Template!AF$1))</f>
        <v>#VALUE!</v>
      </c>
    </row>
    <row r="547" spans="2:32">
      <c r="B547" t="e">
        <f>IF(OR(B$1=":=",$A547=";"),"",INDEX('Main Template'!$J$22:$AN$505,Vacay_Template!$A547,Vacay_Template!B$1))</f>
        <v>#VALUE!</v>
      </c>
      <c r="C547" t="e">
        <f>IF(OR(C$1=":=",$A547=";"),"",INDEX('Main Template'!$J$22:$AN$505,Vacay_Template!$A547,Vacay_Template!C$1))</f>
        <v>#VALUE!</v>
      </c>
      <c r="D547" t="e">
        <f>IF(OR(D$1=":=",$A547=";"),"",INDEX('Main Template'!$J$22:$AN$505,Vacay_Template!$A547,Vacay_Template!D$1))</f>
        <v>#VALUE!</v>
      </c>
      <c r="E547" t="e">
        <f>IF(OR(E$1=":=",$A547=";"),"",INDEX('Main Template'!$J$22:$AN$505,Vacay_Template!$A547,Vacay_Template!E$1))</f>
        <v>#VALUE!</v>
      </c>
      <c r="F547" t="e">
        <f>IF(OR(F$1=":=",$A547=";"),"",INDEX('Main Template'!$J$22:$AN$505,Vacay_Template!$A547,Vacay_Template!F$1))</f>
        <v>#VALUE!</v>
      </c>
      <c r="G547" t="e">
        <f>IF(OR(G$1=":=",$A547=";"),"",INDEX('Main Template'!$J$22:$AN$505,Vacay_Template!$A547,Vacay_Template!G$1))</f>
        <v>#VALUE!</v>
      </c>
      <c r="H547" t="e">
        <f>IF(OR(H$1=":=",$A547=";"),"",INDEX('Main Template'!$J$22:$AN$505,Vacay_Template!$A547,Vacay_Template!H$1))</f>
        <v>#VALUE!</v>
      </c>
      <c r="I547" t="e">
        <f>IF(OR(I$1=":=",$A547=";"),"",INDEX('Main Template'!$J$22:$AN$505,Vacay_Template!$A547,Vacay_Template!I$1))</f>
        <v>#VALUE!</v>
      </c>
      <c r="J547" t="e">
        <f>IF(OR(J$1=":=",$A547=";"),"",INDEX('Main Template'!$J$22:$AN$505,Vacay_Template!$A547,Vacay_Template!J$1))</f>
        <v>#VALUE!</v>
      </c>
      <c r="K547" t="e">
        <f>IF(OR(K$1=":=",$A547=";"),"",INDEX('Main Template'!$J$22:$AN$505,Vacay_Template!$A547,Vacay_Template!K$1))</f>
        <v>#VALUE!</v>
      </c>
      <c r="L547" t="e">
        <f>IF(OR(L$1=":=",$A547=";"),"",INDEX('Main Template'!$J$22:$AN$505,Vacay_Template!$A547,Vacay_Template!L$1))</f>
        <v>#VALUE!</v>
      </c>
      <c r="M547" t="e">
        <f>IF(OR(M$1=":=",$A547=";"),"",INDEX('Main Template'!$J$22:$AN$505,Vacay_Template!$A547,Vacay_Template!M$1))</f>
        <v>#VALUE!</v>
      </c>
      <c r="N547" t="e">
        <f>IF(OR(N$1=":=",$A547=";"),"",INDEX('Main Template'!$J$22:$AN$505,Vacay_Template!$A547,Vacay_Template!N$1))</f>
        <v>#VALUE!</v>
      </c>
      <c r="O547" t="e">
        <f>IF(OR(O$1=":=",$A547=";"),"",INDEX('Main Template'!$J$22:$AN$505,Vacay_Template!$A547,Vacay_Template!O$1))</f>
        <v>#VALUE!</v>
      </c>
      <c r="P547" t="e">
        <f>IF(OR(P$1=":=",$A547=";"),"",INDEX('Main Template'!$J$22:$AN$505,Vacay_Template!$A547,Vacay_Template!P$1))</f>
        <v>#VALUE!</v>
      </c>
      <c r="Q547" t="e">
        <f>IF(OR(Q$1=":=",$A547=";"),"",INDEX('Main Template'!$J$22:$AN$505,Vacay_Template!$A547,Vacay_Template!Q$1))</f>
        <v>#VALUE!</v>
      </c>
      <c r="R547" t="e">
        <f>IF(OR(R$1=":=",$A547=";"),"",INDEX('Main Template'!$J$22:$AN$505,Vacay_Template!$A547,Vacay_Template!R$1))</f>
        <v>#VALUE!</v>
      </c>
      <c r="S547" t="e">
        <f>IF(OR(S$1=":=",$A547=";"),"",INDEX('Main Template'!$J$22:$AN$505,Vacay_Template!$A547,Vacay_Template!S$1))</f>
        <v>#VALUE!</v>
      </c>
      <c r="T547" t="e">
        <f>IF(OR(T$1=":=",$A547=";"),"",INDEX('Main Template'!$J$22:$AN$505,Vacay_Template!$A547,Vacay_Template!T$1))</f>
        <v>#VALUE!</v>
      </c>
      <c r="U547" t="e">
        <f>IF(OR(U$1=":=",$A547=";"),"",INDEX('Main Template'!$J$22:$AN$505,Vacay_Template!$A547,Vacay_Template!U$1))</f>
        <v>#VALUE!</v>
      </c>
      <c r="V547" t="e">
        <f>IF(OR(V$1=":=",$A547=";"),"",INDEX('Main Template'!$J$22:$AN$505,Vacay_Template!$A547,Vacay_Template!V$1))</f>
        <v>#VALUE!</v>
      </c>
      <c r="W547" t="e">
        <f>IF(OR(W$1=":=",$A547=";"),"",INDEX('Main Template'!$J$22:$AN$505,Vacay_Template!$A547,Vacay_Template!W$1))</f>
        <v>#VALUE!</v>
      </c>
      <c r="X547" t="e">
        <f>IF(OR(X$1=":=",$A547=";"),"",INDEX('Main Template'!$J$22:$AN$505,Vacay_Template!$A547,Vacay_Template!X$1))</f>
        <v>#VALUE!</v>
      </c>
      <c r="Y547" t="e">
        <f>IF(OR(Y$1=":=",$A547=";"),"",INDEX('Main Template'!$J$22:$AN$505,Vacay_Template!$A547,Vacay_Template!Y$1))</f>
        <v>#VALUE!</v>
      </c>
      <c r="Z547" t="e">
        <f>IF(OR(Z$1=":=",$A547=";"),"",INDEX('Main Template'!$J$22:$AN$505,Vacay_Template!$A547,Vacay_Template!Z$1))</f>
        <v>#VALUE!</v>
      </c>
      <c r="AA547" t="e">
        <f>IF(OR(AA$1=":=",$A547=";"),"",INDEX('Main Template'!$J$22:$AN$505,Vacay_Template!$A547,Vacay_Template!AA$1))</f>
        <v>#VALUE!</v>
      </c>
      <c r="AB547" t="e">
        <f>IF(OR(AB$1=":=",$A547=";"),"",INDEX('Main Template'!$J$22:$AN$505,Vacay_Template!$A547,Vacay_Template!AB$1))</f>
        <v>#VALUE!</v>
      </c>
      <c r="AC547" t="e">
        <f>IF(OR(AC$1=":=",$A547=";"),"",INDEX('Main Template'!$J$22:$AN$505,Vacay_Template!$A547,Vacay_Template!AC$1))</f>
        <v>#VALUE!</v>
      </c>
      <c r="AD547" t="e">
        <f>IF(OR(AD$1=":=",$A547=";"),"",INDEX('Main Template'!$J$22:$AN$505,Vacay_Template!$A547,Vacay_Template!AD$1))</f>
        <v>#VALUE!</v>
      </c>
      <c r="AE547" t="str">
        <f>IF(OR(AE$1=":=",$A547=";"),"",INDEX('Main Template'!$J$22:$AN$505,Vacay_Template!$A547,Vacay_Template!AE$1))</f>
        <v/>
      </c>
      <c r="AF547" t="e">
        <f>IF(OR(AF$1=":=",$A547=";"),"",INDEX('Main Template'!$J$22:$AN$505,Vacay_Template!$A547,Vacay_Template!AF$1))</f>
        <v>#VALUE!</v>
      </c>
    </row>
    <row r="548" spans="2:32">
      <c r="B548" t="e">
        <f>IF(OR(B$1=":=",$A548=";"),"",INDEX('Main Template'!$J$22:$AN$505,Vacay_Template!$A548,Vacay_Template!B$1))</f>
        <v>#VALUE!</v>
      </c>
      <c r="C548" t="e">
        <f>IF(OR(C$1=":=",$A548=";"),"",INDEX('Main Template'!$J$22:$AN$505,Vacay_Template!$A548,Vacay_Template!C$1))</f>
        <v>#VALUE!</v>
      </c>
      <c r="D548" t="e">
        <f>IF(OR(D$1=":=",$A548=";"),"",INDEX('Main Template'!$J$22:$AN$505,Vacay_Template!$A548,Vacay_Template!D$1))</f>
        <v>#VALUE!</v>
      </c>
      <c r="E548" t="e">
        <f>IF(OR(E$1=":=",$A548=";"),"",INDEX('Main Template'!$J$22:$AN$505,Vacay_Template!$A548,Vacay_Template!E$1))</f>
        <v>#VALUE!</v>
      </c>
      <c r="F548" t="e">
        <f>IF(OR(F$1=":=",$A548=";"),"",INDEX('Main Template'!$J$22:$AN$505,Vacay_Template!$A548,Vacay_Template!F$1))</f>
        <v>#VALUE!</v>
      </c>
      <c r="G548" t="e">
        <f>IF(OR(G$1=":=",$A548=";"),"",INDEX('Main Template'!$J$22:$AN$505,Vacay_Template!$A548,Vacay_Template!G$1))</f>
        <v>#VALUE!</v>
      </c>
      <c r="H548" t="e">
        <f>IF(OR(H$1=":=",$A548=";"),"",INDEX('Main Template'!$J$22:$AN$505,Vacay_Template!$A548,Vacay_Template!H$1))</f>
        <v>#VALUE!</v>
      </c>
      <c r="I548" t="e">
        <f>IF(OR(I$1=":=",$A548=";"),"",INDEX('Main Template'!$J$22:$AN$505,Vacay_Template!$A548,Vacay_Template!I$1))</f>
        <v>#VALUE!</v>
      </c>
      <c r="J548" t="e">
        <f>IF(OR(J$1=":=",$A548=";"),"",INDEX('Main Template'!$J$22:$AN$505,Vacay_Template!$A548,Vacay_Template!J$1))</f>
        <v>#VALUE!</v>
      </c>
      <c r="K548" t="e">
        <f>IF(OR(K$1=":=",$A548=";"),"",INDEX('Main Template'!$J$22:$AN$505,Vacay_Template!$A548,Vacay_Template!K$1))</f>
        <v>#VALUE!</v>
      </c>
      <c r="L548" t="e">
        <f>IF(OR(L$1=":=",$A548=";"),"",INDEX('Main Template'!$J$22:$AN$505,Vacay_Template!$A548,Vacay_Template!L$1))</f>
        <v>#VALUE!</v>
      </c>
      <c r="M548" t="e">
        <f>IF(OR(M$1=":=",$A548=";"),"",INDEX('Main Template'!$J$22:$AN$505,Vacay_Template!$A548,Vacay_Template!M$1))</f>
        <v>#VALUE!</v>
      </c>
      <c r="N548" t="e">
        <f>IF(OR(N$1=":=",$A548=";"),"",INDEX('Main Template'!$J$22:$AN$505,Vacay_Template!$A548,Vacay_Template!N$1))</f>
        <v>#VALUE!</v>
      </c>
      <c r="O548" t="e">
        <f>IF(OR(O$1=":=",$A548=";"),"",INDEX('Main Template'!$J$22:$AN$505,Vacay_Template!$A548,Vacay_Template!O$1))</f>
        <v>#VALUE!</v>
      </c>
      <c r="P548" t="e">
        <f>IF(OR(P$1=":=",$A548=";"),"",INDEX('Main Template'!$J$22:$AN$505,Vacay_Template!$A548,Vacay_Template!P$1))</f>
        <v>#VALUE!</v>
      </c>
      <c r="Q548" t="e">
        <f>IF(OR(Q$1=":=",$A548=";"),"",INDEX('Main Template'!$J$22:$AN$505,Vacay_Template!$A548,Vacay_Template!Q$1))</f>
        <v>#VALUE!</v>
      </c>
      <c r="R548" t="e">
        <f>IF(OR(R$1=":=",$A548=";"),"",INDEX('Main Template'!$J$22:$AN$505,Vacay_Template!$A548,Vacay_Template!R$1))</f>
        <v>#VALUE!</v>
      </c>
      <c r="S548" t="e">
        <f>IF(OR(S$1=":=",$A548=";"),"",INDEX('Main Template'!$J$22:$AN$505,Vacay_Template!$A548,Vacay_Template!S$1))</f>
        <v>#VALUE!</v>
      </c>
      <c r="T548" t="e">
        <f>IF(OR(T$1=":=",$A548=";"),"",INDEX('Main Template'!$J$22:$AN$505,Vacay_Template!$A548,Vacay_Template!T$1))</f>
        <v>#VALUE!</v>
      </c>
      <c r="U548" t="e">
        <f>IF(OR(U$1=":=",$A548=";"),"",INDEX('Main Template'!$J$22:$AN$505,Vacay_Template!$A548,Vacay_Template!U$1))</f>
        <v>#VALUE!</v>
      </c>
      <c r="V548" t="e">
        <f>IF(OR(V$1=":=",$A548=";"),"",INDEX('Main Template'!$J$22:$AN$505,Vacay_Template!$A548,Vacay_Template!V$1))</f>
        <v>#VALUE!</v>
      </c>
      <c r="W548" t="e">
        <f>IF(OR(W$1=":=",$A548=";"),"",INDEX('Main Template'!$J$22:$AN$505,Vacay_Template!$A548,Vacay_Template!W$1))</f>
        <v>#VALUE!</v>
      </c>
      <c r="X548" t="e">
        <f>IF(OR(X$1=":=",$A548=";"),"",INDEX('Main Template'!$J$22:$AN$505,Vacay_Template!$A548,Vacay_Template!X$1))</f>
        <v>#VALUE!</v>
      </c>
      <c r="Y548" t="e">
        <f>IF(OR(Y$1=":=",$A548=";"),"",INDEX('Main Template'!$J$22:$AN$505,Vacay_Template!$A548,Vacay_Template!Y$1))</f>
        <v>#VALUE!</v>
      </c>
      <c r="Z548" t="e">
        <f>IF(OR(Z$1=":=",$A548=";"),"",INDEX('Main Template'!$J$22:$AN$505,Vacay_Template!$A548,Vacay_Template!Z$1))</f>
        <v>#VALUE!</v>
      </c>
      <c r="AA548" t="e">
        <f>IF(OR(AA$1=":=",$A548=";"),"",INDEX('Main Template'!$J$22:$AN$505,Vacay_Template!$A548,Vacay_Template!AA$1))</f>
        <v>#VALUE!</v>
      </c>
      <c r="AB548" t="e">
        <f>IF(OR(AB$1=":=",$A548=";"),"",INDEX('Main Template'!$J$22:$AN$505,Vacay_Template!$A548,Vacay_Template!AB$1))</f>
        <v>#VALUE!</v>
      </c>
      <c r="AC548" t="e">
        <f>IF(OR(AC$1=":=",$A548=";"),"",INDEX('Main Template'!$J$22:$AN$505,Vacay_Template!$A548,Vacay_Template!AC$1))</f>
        <v>#VALUE!</v>
      </c>
      <c r="AD548" t="e">
        <f>IF(OR(AD$1=":=",$A548=";"),"",INDEX('Main Template'!$J$22:$AN$505,Vacay_Template!$A548,Vacay_Template!AD$1))</f>
        <v>#VALUE!</v>
      </c>
      <c r="AE548" t="str">
        <f>IF(OR(AE$1=":=",$A548=";"),"",INDEX('Main Template'!$J$22:$AN$505,Vacay_Template!$A548,Vacay_Template!AE$1))</f>
        <v/>
      </c>
      <c r="AF548" t="e">
        <f>IF(OR(AF$1=":=",$A548=";"),"",INDEX('Main Template'!$J$22:$AN$505,Vacay_Template!$A548,Vacay_Template!AF$1))</f>
        <v>#VALUE!</v>
      </c>
    </row>
    <row r="549" spans="2:32">
      <c r="B549" t="e">
        <f>IF(OR(B$1=":=",$A549=";"),"",INDEX('Main Template'!$J$22:$AN$505,Vacay_Template!$A549,Vacay_Template!B$1))</f>
        <v>#VALUE!</v>
      </c>
      <c r="C549" t="e">
        <f>IF(OR(C$1=":=",$A549=";"),"",INDEX('Main Template'!$J$22:$AN$505,Vacay_Template!$A549,Vacay_Template!C$1))</f>
        <v>#VALUE!</v>
      </c>
      <c r="D549" t="e">
        <f>IF(OR(D$1=":=",$A549=";"),"",INDEX('Main Template'!$J$22:$AN$505,Vacay_Template!$A549,Vacay_Template!D$1))</f>
        <v>#VALUE!</v>
      </c>
      <c r="E549" t="e">
        <f>IF(OR(E$1=":=",$A549=";"),"",INDEX('Main Template'!$J$22:$AN$505,Vacay_Template!$A549,Vacay_Template!E$1))</f>
        <v>#VALUE!</v>
      </c>
      <c r="F549" t="e">
        <f>IF(OR(F$1=":=",$A549=";"),"",INDEX('Main Template'!$J$22:$AN$505,Vacay_Template!$A549,Vacay_Template!F$1))</f>
        <v>#VALUE!</v>
      </c>
      <c r="G549" t="e">
        <f>IF(OR(G$1=":=",$A549=";"),"",INDEX('Main Template'!$J$22:$AN$505,Vacay_Template!$A549,Vacay_Template!G$1))</f>
        <v>#VALUE!</v>
      </c>
      <c r="H549" t="e">
        <f>IF(OR(H$1=":=",$A549=";"),"",INDEX('Main Template'!$J$22:$AN$505,Vacay_Template!$A549,Vacay_Template!H$1))</f>
        <v>#VALUE!</v>
      </c>
      <c r="I549" t="e">
        <f>IF(OR(I$1=":=",$A549=";"),"",INDEX('Main Template'!$J$22:$AN$505,Vacay_Template!$A549,Vacay_Template!I$1))</f>
        <v>#VALUE!</v>
      </c>
      <c r="J549" t="e">
        <f>IF(OR(J$1=":=",$A549=";"),"",INDEX('Main Template'!$J$22:$AN$505,Vacay_Template!$A549,Vacay_Template!J$1))</f>
        <v>#VALUE!</v>
      </c>
      <c r="K549" t="e">
        <f>IF(OR(K$1=":=",$A549=";"),"",INDEX('Main Template'!$J$22:$AN$505,Vacay_Template!$A549,Vacay_Template!K$1))</f>
        <v>#VALUE!</v>
      </c>
      <c r="L549" t="e">
        <f>IF(OR(L$1=":=",$A549=";"),"",INDEX('Main Template'!$J$22:$AN$505,Vacay_Template!$A549,Vacay_Template!L$1))</f>
        <v>#VALUE!</v>
      </c>
      <c r="M549" t="e">
        <f>IF(OR(M$1=":=",$A549=";"),"",INDEX('Main Template'!$J$22:$AN$505,Vacay_Template!$A549,Vacay_Template!M$1))</f>
        <v>#VALUE!</v>
      </c>
      <c r="N549" t="e">
        <f>IF(OR(N$1=":=",$A549=";"),"",INDEX('Main Template'!$J$22:$AN$505,Vacay_Template!$A549,Vacay_Template!N$1))</f>
        <v>#VALUE!</v>
      </c>
      <c r="O549" t="e">
        <f>IF(OR(O$1=":=",$A549=";"),"",INDEX('Main Template'!$J$22:$AN$505,Vacay_Template!$A549,Vacay_Template!O$1))</f>
        <v>#VALUE!</v>
      </c>
      <c r="P549" t="e">
        <f>IF(OR(P$1=":=",$A549=";"),"",INDEX('Main Template'!$J$22:$AN$505,Vacay_Template!$A549,Vacay_Template!P$1))</f>
        <v>#VALUE!</v>
      </c>
      <c r="Q549" t="e">
        <f>IF(OR(Q$1=":=",$A549=";"),"",INDEX('Main Template'!$J$22:$AN$505,Vacay_Template!$A549,Vacay_Template!Q$1))</f>
        <v>#VALUE!</v>
      </c>
      <c r="R549" t="e">
        <f>IF(OR(R$1=":=",$A549=";"),"",INDEX('Main Template'!$J$22:$AN$505,Vacay_Template!$A549,Vacay_Template!R$1))</f>
        <v>#VALUE!</v>
      </c>
      <c r="S549" t="e">
        <f>IF(OR(S$1=":=",$A549=";"),"",INDEX('Main Template'!$J$22:$AN$505,Vacay_Template!$A549,Vacay_Template!S$1))</f>
        <v>#VALUE!</v>
      </c>
      <c r="T549" t="e">
        <f>IF(OR(T$1=":=",$A549=";"),"",INDEX('Main Template'!$J$22:$AN$505,Vacay_Template!$A549,Vacay_Template!T$1))</f>
        <v>#VALUE!</v>
      </c>
      <c r="U549" t="e">
        <f>IF(OR(U$1=":=",$A549=";"),"",INDEX('Main Template'!$J$22:$AN$505,Vacay_Template!$A549,Vacay_Template!U$1))</f>
        <v>#VALUE!</v>
      </c>
      <c r="V549" t="e">
        <f>IF(OR(V$1=":=",$A549=";"),"",INDEX('Main Template'!$J$22:$AN$505,Vacay_Template!$A549,Vacay_Template!V$1))</f>
        <v>#VALUE!</v>
      </c>
      <c r="W549" t="e">
        <f>IF(OR(W$1=":=",$A549=";"),"",INDEX('Main Template'!$J$22:$AN$505,Vacay_Template!$A549,Vacay_Template!W$1))</f>
        <v>#VALUE!</v>
      </c>
      <c r="X549" t="e">
        <f>IF(OR(X$1=":=",$A549=";"),"",INDEX('Main Template'!$J$22:$AN$505,Vacay_Template!$A549,Vacay_Template!X$1))</f>
        <v>#VALUE!</v>
      </c>
      <c r="Y549" t="e">
        <f>IF(OR(Y$1=":=",$A549=";"),"",INDEX('Main Template'!$J$22:$AN$505,Vacay_Template!$A549,Vacay_Template!Y$1))</f>
        <v>#VALUE!</v>
      </c>
      <c r="Z549" t="e">
        <f>IF(OR(Z$1=":=",$A549=";"),"",INDEX('Main Template'!$J$22:$AN$505,Vacay_Template!$A549,Vacay_Template!Z$1))</f>
        <v>#VALUE!</v>
      </c>
      <c r="AA549" t="e">
        <f>IF(OR(AA$1=":=",$A549=";"),"",INDEX('Main Template'!$J$22:$AN$505,Vacay_Template!$A549,Vacay_Template!AA$1))</f>
        <v>#VALUE!</v>
      </c>
      <c r="AB549" t="e">
        <f>IF(OR(AB$1=":=",$A549=";"),"",INDEX('Main Template'!$J$22:$AN$505,Vacay_Template!$A549,Vacay_Template!AB$1))</f>
        <v>#VALUE!</v>
      </c>
      <c r="AC549" t="e">
        <f>IF(OR(AC$1=":=",$A549=";"),"",INDEX('Main Template'!$J$22:$AN$505,Vacay_Template!$A549,Vacay_Template!AC$1))</f>
        <v>#VALUE!</v>
      </c>
      <c r="AD549" t="e">
        <f>IF(OR(AD$1=":=",$A549=";"),"",INDEX('Main Template'!$J$22:$AN$505,Vacay_Template!$A549,Vacay_Template!AD$1))</f>
        <v>#VALUE!</v>
      </c>
      <c r="AE549" t="str">
        <f>IF(OR(AE$1=":=",$A549=";"),"",INDEX('Main Template'!$J$22:$AN$505,Vacay_Template!$A549,Vacay_Template!AE$1))</f>
        <v/>
      </c>
      <c r="AF549" t="e">
        <f>IF(OR(AF$1=":=",$A549=";"),"",INDEX('Main Template'!$J$22:$AN$505,Vacay_Template!$A549,Vacay_Template!AF$1))</f>
        <v>#VALUE!</v>
      </c>
    </row>
    <row r="550" spans="2:32">
      <c r="B550" t="e">
        <f>IF(OR(B$1=":=",$A550=";"),"",INDEX('Main Template'!$J$22:$AN$505,Vacay_Template!$A550,Vacay_Template!B$1))</f>
        <v>#VALUE!</v>
      </c>
      <c r="C550" t="e">
        <f>IF(OR(C$1=":=",$A550=";"),"",INDEX('Main Template'!$J$22:$AN$505,Vacay_Template!$A550,Vacay_Template!C$1))</f>
        <v>#VALUE!</v>
      </c>
      <c r="D550" t="e">
        <f>IF(OR(D$1=":=",$A550=";"),"",INDEX('Main Template'!$J$22:$AN$505,Vacay_Template!$A550,Vacay_Template!D$1))</f>
        <v>#VALUE!</v>
      </c>
      <c r="E550" t="e">
        <f>IF(OR(E$1=":=",$A550=";"),"",INDEX('Main Template'!$J$22:$AN$505,Vacay_Template!$A550,Vacay_Template!E$1))</f>
        <v>#VALUE!</v>
      </c>
      <c r="F550" t="e">
        <f>IF(OR(F$1=":=",$A550=";"),"",INDEX('Main Template'!$J$22:$AN$505,Vacay_Template!$A550,Vacay_Template!F$1))</f>
        <v>#VALUE!</v>
      </c>
      <c r="G550" t="e">
        <f>IF(OR(G$1=":=",$A550=";"),"",INDEX('Main Template'!$J$22:$AN$505,Vacay_Template!$A550,Vacay_Template!G$1))</f>
        <v>#VALUE!</v>
      </c>
      <c r="H550" t="e">
        <f>IF(OR(H$1=":=",$A550=";"),"",INDEX('Main Template'!$J$22:$AN$505,Vacay_Template!$A550,Vacay_Template!H$1))</f>
        <v>#VALUE!</v>
      </c>
      <c r="I550" t="e">
        <f>IF(OR(I$1=":=",$A550=";"),"",INDEX('Main Template'!$J$22:$AN$505,Vacay_Template!$A550,Vacay_Template!I$1))</f>
        <v>#VALUE!</v>
      </c>
      <c r="J550" t="e">
        <f>IF(OR(J$1=":=",$A550=";"),"",INDEX('Main Template'!$J$22:$AN$505,Vacay_Template!$A550,Vacay_Template!J$1))</f>
        <v>#VALUE!</v>
      </c>
      <c r="K550" t="e">
        <f>IF(OR(K$1=":=",$A550=";"),"",INDEX('Main Template'!$J$22:$AN$505,Vacay_Template!$A550,Vacay_Template!K$1))</f>
        <v>#VALUE!</v>
      </c>
      <c r="L550" t="e">
        <f>IF(OR(L$1=":=",$A550=";"),"",INDEX('Main Template'!$J$22:$AN$505,Vacay_Template!$A550,Vacay_Template!L$1))</f>
        <v>#VALUE!</v>
      </c>
      <c r="M550" t="e">
        <f>IF(OR(M$1=":=",$A550=";"),"",INDEX('Main Template'!$J$22:$AN$505,Vacay_Template!$A550,Vacay_Template!M$1))</f>
        <v>#VALUE!</v>
      </c>
      <c r="N550" t="e">
        <f>IF(OR(N$1=":=",$A550=";"),"",INDEX('Main Template'!$J$22:$AN$505,Vacay_Template!$A550,Vacay_Template!N$1))</f>
        <v>#VALUE!</v>
      </c>
      <c r="O550" t="e">
        <f>IF(OR(O$1=":=",$A550=";"),"",INDEX('Main Template'!$J$22:$AN$505,Vacay_Template!$A550,Vacay_Template!O$1))</f>
        <v>#VALUE!</v>
      </c>
      <c r="P550" t="e">
        <f>IF(OR(P$1=":=",$A550=";"),"",INDEX('Main Template'!$J$22:$AN$505,Vacay_Template!$A550,Vacay_Template!P$1))</f>
        <v>#VALUE!</v>
      </c>
      <c r="Q550" t="e">
        <f>IF(OR(Q$1=":=",$A550=";"),"",INDEX('Main Template'!$J$22:$AN$505,Vacay_Template!$A550,Vacay_Template!Q$1))</f>
        <v>#VALUE!</v>
      </c>
      <c r="R550" t="e">
        <f>IF(OR(R$1=":=",$A550=";"),"",INDEX('Main Template'!$J$22:$AN$505,Vacay_Template!$A550,Vacay_Template!R$1))</f>
        <v>#VALUE!</v>
      </c>
      <c r="S550" t="e">
        <f>IF(OR(S$1=":=",$A550=";"),"",INDEX('Main Template'!$J$22:$AN$505,Vacay_Template!$A550,Vacay_Template!S$1))</f>
        <v>#VALUE!</v>
      </c>
      <c r="T550" t="e">
        <f>IF(OR(T$1=":=",$A550=";"),"",INDEX('Main Template'!$J$22:$AN$505,Vacay_Template!$A550,Vacay_Template!T$1))</f>
        <v>#VALUE!</v>
      </c>
      <c r="U550" t="e">
        <f>IF(OR(U$1=":=",$A550=";"),"",INDEX('Main Template'!$J$22:$AN$505,Vacay_Template!$A550,Vacay_Template!U$1))</f>
        <v>#VALUE!</v>
      </c>
      <c r="V550" t="e">
        <f>IF(OR(V$1=":=",$A550=";"),"",INDEX('Main Template'!$J$22:$AN$505,Vacay_Template!$A550,Vacay_Template!V$1))</f>
        <v>#VALUE!</v>
      </c>
      <c r="W550" t="e">
        <f>IF(OR(W$1=":=",$A550=";"),"",INDEX('Main Template'!$J$22:$AN$505,Vacay_Template!$A550,Vacay_Template!W$1))</f>
        <v>#VALUE!</v>
      </c>
      <c r="X550" t="e">
        <f>IF(OR(X$1=":=",$A550=";"),"",INDEX('Main Template'!$J$22:$AN$505,Vacay_Template!$A550,Vacay_Template!X$1))</f>
        <v>#VALUE!</v>
      </c>
      <c r="Y550" t="e">
        <f>IF(OR(Y$1=":=",$A550=";"),"",INDEX('Main Template'!$J$22:$AN$505,Vacay_Template!$A550,Vacay_Template!Y$1))</f>
        <v>#VALUE!</v>
      </c>
      <c r="Z550" t="e">
        <f>IF(OR(Z$1=":=",$A550=";"),"",INDEX('Main Template'!$J$22:$AN$505,Vacay_Template!$A550,Vacay_Template!Z$1))</f>
        <v>#VALUE!</v>
      </c>
      <c r="AA550" t="e">
        <f>IF(OR(AA$1=":=",$A550=";"),"",INDEX('Main Template'!$J$22:$AN$505,Vacay_Template!$A550,Vacay_Template!AA$1))</f>
        <v>#VALUE!</v>
      </c>
      <c r="AB550" t="e">
        <f>IF(OR(AB$1=":=",$A550=";"),"",INDEX('Main Template'!$J$22:$AN$505,Vacay_Template!$A550,Vacay_Template!AB$1))</f>
        <v>#VALUE!</v>
      </c>
      <c r="AC550" t="e">
        <f>IF(OR(AC$1=":=",$A550=";"),"",INDEX('Main Template'!$J$22:$AN$505,Vacay_Template!$A550,Vacay_Template!AC$1))</f>
        <v>#VALUE!</v>
      </c>
      <c r="AD550" t="e">
        <f>IF(OR(AD$1=":=",$A550=";"),"",INDEX('Main Template'!$J$22:$AN$505,Vacay_Template!$A550,Vacay_Template!AD$1))</f>
        <v>#VALUE!</v>
      </c>
      <c r="AE550" t="str">
        <f>IF(OR(AE$1=":=",$A550=";"),"",INDEX('Main Template'!$J$22:$AN$505,Vacay_Template!$A550,Vacay_Template!AE$1))</f>
        <v/>
      </c>
      <c r="AF550" t="e">
        <f>IF(OR(AF$1=":=",$A550=";"),"",INDEX('Main Template'!$J$22:$AN$505,Vacay_Template!$A550,Vacay_Template!AF$1))</f>
        <v>#VALUE!</v>
      </c>
    </row>
    <row r="551" spans="2:32">
      <c r="B551" t="e">
        <f>IF(OR(B$1=":=",$A551=";"),"",INDEX('Main Template'!$J$22:$AN$505,Vacay_Template!$A551,Vacay_Template!B$1))</f>
        <v>#VALUE!</v>
      </c>
      <c r="C551" t="e">
        <f>IF(OR(C$1=":=",$A551=";"),"",INDEX('Main Template'!$J$22:$AN$505,Vacay_Template!$A551,Vacay_Template!C$1))</f>
        <v>#VALUE!</v>
      </c>
      <c r="D551" t="e">
        <f>IF(OR(D$1=":=",$A551=";"),"",INDEX('Main Template'!$J$22:$AN$505,Vacay_Template!$A551,Vacay_Template!D$1))</f>
        <v>#VALUE!</v>
      </c>
      <c r="E551" t="e">
        <f>IF(OR(E$1=":=",$A551=";"),"",INDEX('Main Template'!$J$22:$AN$505,Vacay_Template!$A551,Vacay_Template!E$1))</f>
        <v>#VALUE!</v>
      </c>
      <c r="F551" t="e">
        <f>IF(OR(F$1=":=",$A551=";"),"",INDEX('Main Template'!$J$22:$AN$505,Vacay_Template!$A551,Vacay_Template!F$1))</f>
        <v>#VALUE!</v>
      </c>
      <c r="G551" t="e">
        <f>IF(OR(G$1=":=",$A551=";"),"",INDEX('Main Template'!$J$22:$AN$505,Vacay_Template!$A551,Vacay_Template!G$1))</f>
        <v>#VALUE!</v>
      </c>
      <c r="H551" t="e">
        <f>IF(OR(H$1=":=",$A551=";"),"",INDEX('Main Template'!$J$22:$AN$505,Vacay_Template!$A551,Vacay_Template!H$1))</f>
        <v>#VALUE!</v>
      </c>
      <c r="I551" t="e">
        <f>IF(OR(I$1=":=",$A551=";"),"",INDEX('Main Template'!$J$22:$AN$505,Vacay_Template!$A551,Vacay_Template!I$1))</f>
        <v>#VALUE!</v>
      </c>
      <c r="J551" t="e">
        <f>IF(OR(J$1=":=",$A551=";"),"",INDEX('Main Template'!$J$22:$AN$505,Vacay_Template!$A551,Vacay_Template!J$1))</f>
        <v>#VALUE!</v>
      </c>
      <c r="K551" t="e">
        <f>IF(OR(K$1=":=",$A551=";"),"",INDEX('Main Template'!$J$22:$AN$505,Vacay_Template!$A551,Vacay_Template!K$1))</f>
        <v>#VALUE!</v>
      </c>
      <c r="L551" t="e">
        <f>IF(OR(L$1=":=",$A551=";"),"",INDEX('Main Template'!$J$22:$AN$505,Vacay_Template!$A551,Vacay_Template!L$1))</f>
        <v>#VALUE!</v>
      </c>
      <c r="M551" t="e">
        <f>IF(OR(M$1=":=",$A551=";"),"",INDEX('Main Template'!$J$22:$AN$505,Vacay_Template!$A551,Vacay_Template!M$1))</f>
        <v>#VALUE!</v>
      </c>
      <c r="N551" t="e">
        <f>IF(OR(N$1=":=",$A551=";"),"",INDEX('Main Template'!$J$22:$AN$505,Vacay_Template!$A551,Vacay_Template!N$1))</f>
        <v>#VALUE!</v>
      </c>
      <c r="O551" t="e">
        <f>IF(OR(O$1=":=",$A551=";"),"",INDEX('Main Template'!$J$22:$AN$505,Vacay_Template!$A551,Vacay_Template!O$1))</f>
        <v>#VALUE!</v>
      </c>
      <c r="P551" t="e">
        <f>IF(OR(P$1=":=",$A551=";"),"",INDEX('Main Template'!$J$22:$AN$505,Vacay_Template!$A551,Vacay_Template!P$1))</f>
        <v>#VALUE!</v>
      </c>
      <c r="Q551" t="e">
        <f>IF(OR(Q$1=":=",$A551=";"),"",INDEX('Main Template'!$J$22:$AN$505,Vacay_Template!$A551,Vacay_Template!Q$1))</f>
        <v>#VALUE!</v>
      </c>
      <c r="R551" t="e">
        <f>IF(OR(R$1=":=",$A551=";"),"",INDEX('Main Template'!$J$22:$AN$505,Vacay_Template!$A551,Vacay_Template!R$1))</f>
        <v>#VALUE!</v>
      </c>
      <c r="S551" t="e">
        <f>IF(OR(S$1=":=",$A551=";"),"",INDEX('Main Template'!$J$22:$AN$505,Vacay_Template!$A551,Vacay_Template!S$1))</f>
        <v>#VALUE!</v>
      </c>
      <c r="T551" t="e">
        <f>IF(OR(T$1=":=",$A551=";"),"",INDEX('Main Template'!$J$22:$AN$505,Vacay_Template!$A551,Vacay_Template!T$1))</f>
        <v>#VALUE!</v>
      </c>
      <c r="U551" t="e">
        <f>IF(OR(U$1=":=",$A551=";"),"",INDEX('Main Template'!$J$22:$AN$505,Vacay_Template!$A551,Vacay_Template!U$1))</f>
        <v>#VALUE!</v>
      </c>
      <c r="V551" t="e">
        <f>IF(OR(V$1=":=",$A551=";"),"",INDEX('Main Template'!$J$22:$AN$505,Vacay_Template!$A551,Vacay_Template!V$1))</f>
        <v>#VALUE!</v>
      </c>
      <c r="W551" t="e">
        <f>IF(OR(W$1=":=",$A551=";"),"",INDEX('Main Template'!$J$22:$AN$505,Vacay_Template!$A551,Vacay_Template!W$1))</f>
        <v>#VALUE!</v>
      </c>
      <c r="X551" t="e">
        <f>IF(OR(X$1=":=",$A551=";"),"",INDEX('Main Template'!$J$22:$AN$505,Vacay_Template!$A551,Vacay_Template!X$1))</f>
        <v>#VALUE!</v>
      </c>
      <c r="Y551" t="e">
        <f>IF(OR(Y$1=":=",$A551=";"),"",INDEX('Main Template'!$J$22:$AN$505,Vacay_Template!$A551,Vacay_Template!Y$1))</f>
        <v>#VALUE!</v>
      </c>
      <c r="Z551" t="e">
        <f>IF(OR(Z$1=":=",$A551=";"),"",INDEX('Main Template'!$J$22:$AN$505,Vacay_Template!$A551,Vacay_Template!Z$1))</f>
        <v>#VALUE!</v>
      </c>
      <c r="AA551" t="e">
        <f>IF(OR(AA$1=":=",$A551=";"),"",INDEX('Main Template'!$J$22:$AN$505,Vacay_Template!$A551,Vacay_Template!AA$1))</f>
        <v>#VALUE!</v>
      </c>
      <c r="AB551" t="e">
        <f>IF(OR(AB$1=":=",$A551=";"),"",INDEX('Main Template'!$J$22:$AN$505,Vacay_Template!$A551,Vacay_Template!AB$1))</f>
        <v>#VALUE!</v>
      </c>
      <c r="AC551" t="e">
        <f>IF(OR(AC$1=":=",$A551=";"),"",INDEX('Main Template'!$J$22:$AN$505,Vacay_Template!$A551,Vacay_Template!AC$1))</f>
        <v>#VALUE!</v>
      </c>
      <c r="AD551" t="e">
        <f>IF(OR(AD$1=":=",$A551=";"),"",INDEX('Main Template'!$J$22:$AN$505,Vacay_Template!$A551,Vacay_Template!AD$1))</f>
        <v>#VALUE!</v>
      </c>
      <c r="AE551" t="str">
        <f>IF(OR(AE$1=":=",$A551=";"),"",INDEX('Main Template'!$J$22:$AN$505,Vacay_Template!$A551,Vacay_Template!AE$1))</f>
        <v/>
      </c>
      <c r="AF551" t="e">
        <f>IF(OR(AF$1=":=",$A551=";"),"",INDEX('Main Template'!$J$22:$AN$505,Vacay_Template!$A551,Vacay_Template!AF$1))</f>
        <v>#VALUE!</v>
      </c>
    </row>
    <row r="552" spans="2:32">
      <c r="B552" t="e">
        <f>IF(OR(B$1=":=",$A552=";"),"",INDEX('Main Template'!$J$22:$AN$505,Vacay_Template!$A552,Vacay_Template!B$1))</f>
        <v>#VALUE!</v>
      </c>
      <c r="C552" t="e">
        <f>IF(OR(C$1=":=",$A552=";"),"",INDEX('Main Template'!$J$22:$AN$505,Vacay_Template!$A552,Vacay_Template!C$1))</f>
        <v>#VALUE!</v>
      </c>
      <c r="D552" t="e">
        <f>IF(OR(D$1=":=",$A552=";"),"",INDEX('Main Template'!$J$22:$AN$505,Vacay_Template!$A552,Vacay_Template!D$1))</f>
        <v>#VALUE!</v>
      </c>
      <c r="E552" t="e">
        <f>IF(OR(E$1=":=",$A552=";"),"",INDEX('Main Template'!$J$22:$AN$505,Vacay_Template!$A552,Vacay_Template!E$1))</f>
        <v>#VALUE!</v>
      </c>
      <c r="F552" t="e">
        <f>IF(OR(F$1=":=",$A552=";"),"",INDEX('Main Template'!$J$22:$AN$505,Vacay_Template!$A552,Vacay_Template!F$1))</f>
        <v>#VALUE!</v>
      </c>
      <c r="G552" t="e">
        <f>IF(OR(G$1=":=",$A552=";"),"",INDEX('Main Template'!$J$22:$AN$505,Vacay_Template!$A552,Vacay_Template!G$1))</f>
        <v>#VALUE!</v>
      </c>
      <c r="H552" t="e">
        <f>IF(OR(H$1=":=",$A552=";"),"",INDEX('Main Template'!$J$22:$AN$505,Vacay_Template!$A552,Vacay_Template!H$1))</f>
        <v>#VALUE!</v>
      </c>
      <c r="I552" t="e">
        <f>IF(OR(I$1=":=",$A552=";"),"",INDEX('Main Template'!$J$22:$AN$505,Vacay_Template!$A552,Vacay_Template!I$1))</f>
        <v>#VALUE!</v>
      </c>
      <c r="J552" t="e">
        <f>IF(OR(J$1=":=",$A552=";"),"",INDEX('Main Template'!$J$22:$AN$505,Vacay_Template!$A552,Vacay_Template!J$1))</f>
        <v>#VALUE!</v>
      </c>
      <c r="K552" t="e">
        <f>IF(OR(K$1=":=",$A552=";"),"",INDEX('Main Template'!$J$22:$AN$505,Vacay_Template!$A552,Vacay_Template!K$1))</f>
        <v>#VALUE!</v>
      </c>
      <c r="L552" t="e">
        <f>IF(OR(L$1=":=",$A552=";"),"",INDEX('Main Template'!$J$22:$AN$505,Vacay_Template!$A552,Vacay_Template!L$1))</f>
        <v>#VALUE!</v>
      </c>
      <c r="M552" t="e">
        <f>IF(OR(M$1=":=",$A552=";"),"",INDEX('Main Template'!$J$22:$AN$505,Vacay_Template!$A552,Vacay_Template!M$1))</f>
        <v>#VALUE!</v>
      </c>
      <c r="N552" t="e">
        <f>IF(OR(N$1=":=",$A552=";"),"",INDEX('Main Template'!$J$22:$AN$505,Vacay_Template!$A552,Vacay_Template!N$1))</f>
        <v>#VALUE!</v>
      </c>
      <c r="O552" t="e">
        <f>IF(OR(O$1=":=",$A552=";"),"",INDEX('Main Template'!$J$22:$AN$505,Vacay_Template!$A552,Vacay_Template!O$1))</f>
        <v>#VALUE!</v>
      </c>
      <c r="P552" t="e">
        <f>IF(OR(P$1=":=",$A552=";"),"",INDEX('Main Template'!$J$22:$AN$505,Vacay_Template!$A552,Vacay_Template!P$1))</f>
        <v>#VALUE!</v>
      </c>
      <c r="Q552" t="e">
        <f>IF(OR(Q$1=":=",$A552=";"),"",INDEX('Main Template'!$J$22:$AN$505,Vacay_Template!$A552,Vacay_Template!Q$1))</f>
        <v>#VALUE!</v>
      </c>
      <c r="R552" t="e">
        <f>IF(OR(R$1=":=",$A552=";"),"",INDEX('Main Template'!$J$22:$AN$505,Vacay_Template!$A552,Vacay_Template!R$1))</f>
        <v>#VALUE!</v>
      </c>
      <c r="S552" t="e">
        <f>IF(OR(S$1=":=",$A552=";"),"",INDEX('Main Template'!$J$22:$AN$505,Vacay_Template!$A552,Vacay_Template!S$1))</f>
        <v>#VALUE!</v>
      </c>
      <c r="T552" t="e">
        <f>IF(OR(T$1=":=",$A552=";"),"",INDEX('Main Template'!$J$22:$AN$505,Vacay_Template!$A552,Vacay_Template!T$1))</f>
        <v>#VALUE!</v>
      </c>
      <c r="U552" t="e">
        <f>IF(OR(U$1=":=",$A552=";"),"",INDEX('Main Template'!$J$22:$AN$505,Vacay_Template!$A552,Vacay_Template!U$1))</f>
        <v>#VALUE!</v>
      </c>
      <c r="V552" t="e">
        <f>IF(OR(V$1=":=",$A552=";"),"",INDEX('Main Template'!$J$22:$AN$505,Vacay_Template!$A552,Vacay_Template!V$1))</f>
        <v>#VALUE!</v>
      </c>
      <c r="W552" t="e">
        <f>IF(OR(W$1=":=",$A552=";"),"",INDEX('Main Template'!$J$22:$AN$505,Vacay_Template!$A552,Vacay_Template!W$1))</f>
        <v>#VALUE!</v>
      </c>
      <c r="X552" t="e">
        <f>IF(OR(X$1=":=",$A552=";"),"",INDEX('Main Template'!$J$22:$AN$505,Vacay_Template!$A552,Vacay_Template!X$1))</f>
        <v>#VALUE!</v>
      </c>
      <c r="Y552" t="e">
        <f>IF(OR(Y$1=":=",$A552=";"),"",INDEX('Main Template'!$J$22:$AN$505,Vacay_Template!$A552,Vacay_Template!Y$1))</f>
        <v>#VALUE!</v>
      </c>
      <c r="Z552" t="e">
        <f>IF(OR(Z$1=":=",$A552=";"),"",INDEX('Main Template'!$J$22:$AN$505,Vacay_Template!$A552,Vacay_Template!Z$1))</f>
        <v>#VALUE!</v>
      </c>
      <c r="AA552" t="e">
        <f>IF(OR(AA$1=":=",$A552=";"),"",INDEX('Main Template'!$J$22:$AN$505,Vacay_Template!$A552,Vacay_Template!AA$1))</f>
        <v>#VALUE!</v>
      </c>
      <c r="AB552" t="e">
        <f>IF(OR(AB$1=":=",$A552=";"),"",INDEX('Main Template'!$J$22:$AN$505,Vacay_Template!$A552,Vacay_Template!AB$1))</f>
        <v>#VALUE!</v>
      </c>
      <c r="AC552" t="e">
        <f>IF(OR(AC$1=":=",$A552=";"),"",INDEX('Main Template'!$J$22:$AN$505,Vacay_Template!$A552,Vacay_Template!AC$1))</f>
        <v>#VALUE!</v>
      </c>
      <c r="AD552" t="e">
        <f>IF(OR(AD$1=":=",$A552=";"),"",INDEX('Main Template'!$J$22:$AN$505,Vacay_Template!$A552,Vacay_Template!AD$1))</f>
        <v>#VALUE!</v>
      </c>
      <c r="AE552" t="str">
        <f>IF(OR(AE$1=":=",$A552=";"),"",INDEX('Main Template'!$J$22:$AN$505,Vacay_Template!$A552,Vacay_Template!AE$1))</f>
        <v/>
      </c>
      <c r="AF552" t="e">
        <f>IF(OR(AF$1=":=",$A552=";"),"",INDEX('Main Template'!$J$22:$AN$505,Vacay_Template!$A552,Vacay_Template!AF$1))</f>
        <v>#VALUE!</v>
      </c>
    </row>
    <row r="553" spans="2:32">
      <c r="B553" t="e">
        <f>IF(OR(B$1=":=",$A553=";"),"",INDEX('Main Template'!$J$22:$AN$505,Vacay_Template!$A553,Vacay_Template!B$1))</f>
        <v>#VALUE!</v>
      </c>
      <c r="C553" t="e">
        <f>IF(OR(C$1=":=",$A553=";"),"",INDEX('Main Template'!$J$22:$AN$505,Vacay_Template!$A553,Vacay_Template!C$1))</f>
        <v>#VALUE!</v>
      </c>
      <c r="D553" t="e">
        <f>IF(OR(D$1=":=",$A553=";"),"",INDEX('Main Template'!$J$22:$AN$505,Vacay_Template!$A553,Vacay_Template!D$1))</f>
        <v>#VALUE!</v>
      </c>
      <c r="E553" t="e">
        <f>IF(OR(E$1=":=",$A553=";"),"",INDEX('Main Template'!$J$22:$AN$505,Vacay_Template!$A553,Vacay_Template!E$1))</f>
        <v>#VALUE!</v>
      </c>
      <c r="F553" t="e">
        <f>IF(OR(F$1=":=",$A553=";"),"",INDEX('Main Template'!$J$22:$AN$505,Vacay_Template!$A553,Vacay_Template!F$1))</f>
        <v>#VALUE!</v>
      </c>
      <c r="G553" t="e">
        <f>IF(OR(G$1=":=",$A553=";"),"",INDEX('Main Template'!$J$22:$AN$505,Vacay_Template!$A553,Vacay_Template!G$1))</f>
        <v>#VALUE!</v>
      </c>
      <c r="H553" t="e">
        <f>IF(OR(H$1=":=",$A553=";"),"",INDEX('Main Template'!$J$22:$AN$505,Vacay_Template!$A553,Vacay_Template!H$1))</f>
        <v>#VALUE!</v>
      </c>
      <c r="I553" t="e">
        <f>IF(OR(I$1=":=",$A553=";"),"",INDEX('Main Template'!$J$22:$AN$505,Vacay_Template!$A553,Vacay_Template!I$1))</f>
        <v>#VALUE!</v>
      </c>
      <c r="J553" t="e">
        <f>IF(OR(J$1=":=",$A553=";"),"",INDEX('Main Template'!$J$22:$AN$505,Vacay_Template!$A553,Vacay_Template!J$1))</f>
        <v>#VALUE!</v>
      </c>
      <c r="K553" t="e">
        <f>IF(OR(K$1=":=",$A553=";"),"",INDEX('Main Template'!$J$22:$AN$505,Vacay_Template!$A553,Vacay_Template!K$1))</f>
        <v>#VALUE!</v>
      </c>
      <c r="L553" t="e">
        <f>IF(OR(L$1=":=",$A553=";"),"",INDEX('Main Template'!$J$22:$AN$505,Vacay_Template!$A553,Vacay_Template!L$1))</f>
        <v>#VALUE!</v>
      </c>
      <c r="M553" t="e">
        <f>IF(OR(M$1=":=",$A553=";"),"",INDEX('Main Template'!$J$22:$AN$505,Vacay_Template!$A553,Vacay_Template!M$1))</f>
        <v>#VALUE!</v>
      </c>
      <c r="N553" t="e">
        <f>IF(OR(N$1=":=",$A553=";"),"",INDEX('Main Template'!$J$22:$AN$505,Vacay_Template!$A553,Vacay_Template!N$1))</f>
        <v>#VALUE!</v>
      </c>
      <c r="O553" t="e">
        <f>IF(OR(O$1=":=",$A553=";"),"",INDEX('Main Template'!$J$22:$AN$505,Vacay_Template!$A553,Vacay_Template!O$1))</f>
        <v>#VALUE!</v>
      </c>
      <c r="P553" t="e">
        <f>IF(OR(P$1=":=",$A553=";"),"",INDEX('Main Template'!$J$22:$AN$505,Vacay_Template!$A553,Vacay_Template!P$1))</f>
        <v>#VALUE!</v>
      </c>
      <c r="Q553" t="e">
        <f>IF(OR(Q$1=":=",$A553=";"),"",INDEX('Main Template'!$J$22:$AN$505,Vacay_Template!$A553,Vacay_Template!Q$1))</f>
        <v>#VALUE!</v>
      </c>
      <c r="R553" t="e">
        <f>IF(OR(R$1=":=",$A553=";"),"",INDEX('Main Template'!$J$22:$AN$505,Vacay_Template!$A553,Vacay_Template!R$1))</f>
        <v>#VALUE!</v>
      </c>
      <c r="S553" t="e">
        <f>IF(OR(S$1=":=",$A553=";"),"",INDEX('Main Template'!$J$22:$AN$505,Vacay_Template!$A553,Vacay_Template!S$1))</f>
        <v>#VALUE!</v>
      </c>
      <c r="T553" t="e">
        <f>IF(OR(T$1=":=",$A553=";"),"",INDEX('Main Template'!$J$22:$AN$505,Vacay_Template!$A553,Vacay_Template!T$1))</f>
        <v>#VALUE!</v>
      </c>
      <c r="U553" t="e">
        <f>IF(OR(U$1=":=",$A553=";"),"",INDEX('Main Template'!$J$22:$AN$505,Vacay_Template!$A553,Vacay_Template!U$1))</f>
        <v>#VALUE!</v>
      </c>
      <c r="V553" t="e">
        <f>IF(OR(V$1=":=",$A553=";"),"",INDEX('Main Template'!$J$22:$AN$505,Vacay_Template!$A553,Vacay_Template!V$1))</f>
        <v>#VALUE!</v>
      </c>
      <c r="W553" t="e">
        <f>IF(OR(W$1=":=",$A553=";"),"",INDEX('Main Template'!$J$22:$AN$505,Vacay_Template!$A553,Vacay_Template!W$1))</f>
        <v>#VALUE!</v>
      </c>
      <c r="X553" t="e">
        <f>IF(OR(X$1=":=",$A553=";"),"",INDEX('Main Template'!$J$22:$AN$505,Vacay_Template!$A553,Vacay_Template!X$1))</f>
        <v>#VALUE!</v>
      </c>
      <c r="Y553" t="e">
        <f>IF(OR(Y$1=":=",$A553=";"),"",INDEX('Main Template'!$J$22:$AN$505,Vacay_Template!$A553,Vacay_Template!Y$1))</f>
        <v>#VALUE!</v>
      </c>
      <c r="Z553" t="e">
        <f>IF(OR(Z$1=":=",$A553=";"),"",INDEX('Main Template'!$J$22:$AN$505,Vacay_Template!$A553,Vacay_Template!Z$1))</f>
        <v>#VALUE!</v>
      </c>
      <c r="AA553" t="e">
        <f>IF(OR(AA$1=":=",$A553=";"),"",INDEX('Main Template'!$J$22:$AN$505,Vacay_Template!$A553,Vacay_Template!AA$1))</f>
        <v>#VALUE!</v>
      </c>
      <c r="AB553" t="e">
        <f>IF(OR(AB$1=":=",$A553=";"),"",INDEX('Main Template'!$J$22:$AN$505,Vacay_Template!$A553,Vacay_Template!AB$1))</f>
        <v>#VALUE!</v>
      </c>
      <c r="AC553" t="e">
        <f>IF(OR(AC$1=":=",$A553=";"),"",INDEX('Main Template'!$J$22:$AN$505,Vacay_Template!$A553,Vacay_Template!AC$1))</f>
        <v>#VALUE!</v>
      </c>
      <c r="AD553" t="e">
        <f>IF(OR(AD$1=":=",$A553=";"),"",INDEX('Main Template'!$J$22:$AN$505,Vacay_Template!$A553,Vacay_Template!AD$1))</f>
        <v>#VALUE!</v>
      </c>
      <c r="AE553" t="str">
        <f>IF(OR(AE$1=":=",$A553=";"),"",INDEX('Main Template'!$J$22:$AN$505,Vacay_Template!$A553,Vacay_Template!AE$1))</f>
        <v/>
      </c>
      <c r="AF553" t="e">
        <f>IF(OR(AF$1=":=",$A553=";"),"",INDEX('Main Template'!$J$22:$AN$505,Vacay_Template!$A553,Vacay_Template!AF$1))</f>
        <v>#VALUE!</v>
      </c>
    </row>
    <row r="554" spans="2:32">
      <c r="B554" t="e">
        <f>IF(OR(B$1=":=",$A554=";"),"",INDEX('Main Template'!$J$22:$AN$505,Vacay_Template!$A554,Vacay_Template!B$1))</f>
        <v>#VALUE!</v>
      </c>
      <c r="C554" t="e">
        <f>IF(OR(C$1=":=",$A554=";"),"",INDEX('Main Template'!$J$22:$AN$505,Vacay_Template!$A554,Vacay_Template!C$1))</f>
        <v>#VALUE!</v>
      </c>
      <c r="D554" t="e">
        <f>IF(OR(D$1=":=",$A554=";"),"",INDEX('Main Template'!$J$22:$AN$505,Vacay_Template!$A554,Vacay_Template!D$1))</f>
        <v>#VALUE!</v>
      </c>
      <c r="E554" t="e">
        <f>IF(OR(E$1=":=",$A554=";"),"",INDEX('Main Template'!$J$22:$AN$505,Vacay_Template!$A554,Vacay_Template!E$1))</f>
        <v>#VALUE!</v>
      </c>
      <c r="F554" t="e">
        <f>IF(OR(F$1=":=",$A554=";"),"",INDEX('Main Template'!$J$22:$AN$505,Vacay_Template!$A554,Vacay_Template!F$1))</f>
        <v>#VALUE!</v>
      </c>
      <c r="G554" t="e">
        <f>IF(OR(G$1=":=",$A554=";"),"",INDEX('Main Template'!$J$22:$AN$505,Vacay_Template!$A554,Vacay_Template!G$1))</f>
        <v>#VALUE!</v>
      </c>
      <c r="H554" t="e">
        <f>IF(OR(H$1=":=",$A554=";"),"",INDEX('Main Template'!$J$22:$AN$505,Vacay_Template!$A554,Vacay_Template!H$1))</f>
        <v>#VALUE!</v>
      </c>
      <c r="I554" t="e">
        <f>IF(OR(I$1=":=",$A554=";"),"",INDEX('Main Template'!$J$22:$AN$505,Vacay_Template!$A554,Vacay_Template!I$1))</f>
        <v>#VALUE!</v>
      </c>
      <c r="J554" t="e">
        <f>IF(OR(J$1=":=",$A554=";"),"",INDEX('Main Template'!$J$22:$AN$505,Vacay_Template!$A554,Vacay_Template!J$1))</f>
        <v>#VALUE!</v>
      </c>
      <c r="K554" t="e">
        <f>IF(OR(K$1=":=",$A554=";"),"",INDEX('Main Template'!$J$22:$AN$505,Vacay_Template!$A554,Vacay_Template!K$1))</f>
        <v>#VALUE!</v>
      </c>
      <c r="L554" t="e">
        <f>IF(OR(L$1=":=",$A554=";"),"",INDEX('Main Template'!$J$22:$AN$505,Vacay_Template!$A554,Vacay_Template!L$1))</f>
        <v>#VALUE!</v>
      </c>
      <c r="M554" t="e">
        <f>IF(OR(M$1=":=",$A554=";"),"",INDEX('Main Template'!$J$22:$AN$505,Vacay_Template!$A554,Vacay_Template!M$1))</f>
        <v>#VALUE!</v>
      </c>
      <c r="N554" t="e">
        <f>IF(OR(N$1=":=",$A554=";"),"",INDEX('Main Template'!$J$22:$AN$505,Vacay_Template!$A554,Vacay_Template!N$1))</f>
        <v>#VALUE!</v>
      </c>
      <c r="O554" t="e">
        <f>IF(OR(O$1=":=",$A554=";"),"",INDEX('Main Template'!$J$22:$AN$505,Vacay_Template!$A554,Vacay_Template!O$1))</f>
        <v>#VALUE!</v>
      </c>
      <c r="P554" t="e">
        <f>IF(OR(P$1=":=",$A554=";"),"",INDEX('Main Template'!$J$22:$AN$505,Vacay_Template!$A554,Vacay_Template!P$1))</f>
        <v>#VALUE!</v>
      </c>
      <c r="Q554" t="e">
        <f>IF(OR(Q$1=":=",$A554=";"),"",INDEX('Main Template'!$J$22:$AN$505,Vacay_Template!$A554,Vacay_Template!Q$1))</f>
        <v>#VALUE!</v>
      </c>
      <c r="R554" t="e">
        <f>IF(OR(R$1=":=",$A554=";"),"",INDEX('Main Template'!$J$22:$AN$505,Vacay_Template!$A554,Vacay_Template!R$1))</f>
        <v>#VALUE!</v>
      </c>
      <c r="S554" t="e">
        <f>IF(OR(S$1=":=",$A554=";"),"",INDEX('Main Template'!$J$22:$AN$505,Vacay_Template!$A554,Vacay_Template!S$1))</f>
        <v>#VALUE!</v>
      </c>
      <c r="T554" t="e">
        <f>IF(OR(T$1=":=",$A554=";"),"",INDEX('Main Template'!$J$22:$AN$505,Vacay_Template!$A554,Vacay_Template!T$1))</f>
        <v>#VALUE!</v>
      </c>
      <c r="U554" t="e">
        <f>IF(OR(U$1=":=",$A554=";"),"",INDEX('Main Template'!$J$22:$AN$505,Vacay_Template!$A554,Vacay_Template!U$1))</f>
        <v>#VALUE!</v>
      </c>
      <c r="V554" t="e">
        <f>IF(OR(V$1=":=",$A554=";"),"",INDEX('Main Template'!$J$22:$AN$505,Vacay_Template!$A554,Vacay_Template!V$1))</f>
        <v>#VALUE!</v>
      </c>
      <c r="W554" t="e">
        <f>IF(OR(W$1=":=",$A554=";"),"",INDEX('Main Template'!$J$22:$AN$505,Vacay_Template!$A554,Vacay_Template!W$1))</f>
        <v>#VALUE!</v>
      </c>
      <c r="X554" t="e">
        <f>IF(OR(X$1=":=",$A554=";"),"",INDEX('Main Template'!$J$22:$AN$505,Vacay_Template!$A554,Vacay_Template!X$1))</f>
        <v>#VALUE!</v>
      </c>
      <c r="Y554" t="e">
        <f>IF(OR(Y$1=":=",$A554=";"),"",INDEX('Main Template'!$J$22:$AN$505,Vacay_Template!$A554,Vacay_Template!Y$1))</f>
        <v>#VALUE!</v>
      </c>
      <c r="Z554" t="e">
        <f>IF(OR(Z$1=":=",$A554=";"),"",INDEX('Main Template'!$J$22:$AN$505,Vacay_Template!$A554,Vacay_Template!Z$1))</f>
        <v>#VALUE!</v>
      </c>
      <c r="AA554" t="e">
        <f>IF(OR(AA$1=":=",$A554=";"),"",INDEX('Main Template'!$J$22:$AN$505,Vacay_Template!$A554,Vacay_Template!AA$1))</f>
        <v>#VALUE!</v>
      </c>
      <c r="AB554" t="e">
        <f>IF(OR(AB$1=":=",$A554=";"),"",INDEX('Main Template'!$J$22:$AN$505,Vacay_Template!$A554,Vacay_Template!AB$1))</f>
        <v>#VALUE!</v>
      </c>
      <c r="AC554" t="e">
        <f>IF(OR(AC$1=":=",$A554=";"),"",INDEX('Main Template'!$J$22:$AN$505,Vacay_Template!$A554,Vacay_Template!AC$1))</f>
        <v>#VALUE!</v>
      </c>
      <c r="AD554" t="e">
        <f>IF(OR(AD$1=":=",$A554=";"),"",INDEX('Main Template'!$J$22:$AN$505,Vacay_Template!$A554,Vacay_Template!AD$1))</f>
        <v>#VALUE!</v>
      </c>
      <c r="AE554" t="str">
        <f>IF(OR(AE$1=":=",$A554=";"),"",INDEX('Main Template'!$J$22:$AN$505,Vacay_Template!$A554,Vacay_Template!AE$1))</f>
        <v/>
      </c>
      <c r="AF554" t="e">
        <f>IF(OR(AF$1=":=",$A554=";"),"",INDEX('Main Template'!$J$22:$AN$505,Vacay_Template!$A554,Vacay_Template!AF$1))</f>
        <v>#VALUE!</v>
      </c>
    </row>
    <row r="555" spans="2:32">
      <c r="B555" t="e">
        <f>IF(OR(B$1=":=",$A555=";"),"",INDEX('Main Template'!$J$22:$AN$505,Vacay_Template!$A555,Vacay_Template!B$1))</f>
        <v>#VALUE!</v>
      </c>
      <c r="C555" t="e">
        <f>IF(OR(C$1=":=",$A555=";"),"",INDEX('Main Template'!$J$22:$AN$505,Vacay_Template!$A555,Vacay_Template!C$1))</f>
        <v>#VALUE!</v>
      </c>
      <c r="D555" t="e">
        <f>IF(OR(D$1=":=",$A555=";"),"",INDEX('Main Template'!$J$22:$AN$505,Vacay_Template!$A555,Vacay_Template!D$1))</f>
        <v>#VALUE!</v>
      </c>
      <c r="E555" t="e">
        <f>IF(OR(E$1=":=",$A555=";"),"",INDEX('Main Template'!$J$22:$AN$505,Vacay_Template!$A555,Vacay_Template!E$1))</f>
        <v>#VALUE!</v>
      </c>
      <c r="F555" t="e">
        <f>IF(OR(F$1=":=",$A555=";"),"",INDEX('Main Template'!$J$22:$AN$505,Vacay_Template!$A555,Vacay_Template!F$1))</f>
        <v>#VALUE!</v>
      </c>
      <c r="G555" t="e">
        <f>IF(OR(G$1=":=",$A555=";"),"",INDEX('Main Template'!$J$22:$AN$505,Vacay_Template!$A555,Vacay_Template!G$1))</f>
        <v>#VALUE!</v>
      </c>
      <c r="H555" t="e">
        <f>IF(OR(H$1=":=",$A555=";"),"",INDEX('Main Template'!$J$22:$AN$505,Vacay_Template!$A555,Vacay_Template!H$1))</f>
        <v>#VALUE!</v>
      </c>
      <c r="I555" t="e">
        <f>IF(OR(I$1=":=",$A555=";"),"",INDEX('Main Template'!$J$22:$AN$505,Vacay_Template!$A555,Vacay_Template!I$1))</f>
        <v>#VALUE!</v>
      </c>
      <c r="J555" t="e">
        <f>IF(OR(J$1=":=",$A555=";"),"",INDEX('Main Template'!$J$22:$AN$505,Vacay_Template!$A555,Vacay_Template!J$1))</f>
        <v>#VALUE!</v>
      </c>
      <c r="K555" t="e">
        <f>IF(OR(K$1=":=",$A555=";"),"",INDEX('Main Template'!$J$22:$AN$505,Vacay_Template!$A555,Vacay_Template!K$1))</f>
        <v>#VALUE!</v>
      </c>
      <c r="L555" t="e">
        <f>IF(OR(L$1=":=",$A555=";"),"",INDEX('Main Template'!$J$22:$AN$505,Vacay_Template!$A555,Vacay_Template!L$1))</f>
        <v>#VALUE!</v>
      </c>
      <c r="M555" t="e">
        <f>IF(OR(M$1=":=",$A555=";"),"",INDEX('Main Template'!$J$22:$AN$505,Vacay_Template!$A555,Vacay_Template!M$1))</f>
        <v>#VALUE!</v>
      </c>
      <c r="N555" t="e">
        <f>IF(OR(N$1=":=",$A555=";"),"",INDEX('Main Template'!$J$22:$AN$505,Vacay_Template!$A555,Vacay_Template!N$1))</f>
        <v>#VALUE!</v>
      </c>
      <c r="O555" t="e">
        <f>IF(OR(O$1=":=",$A555=";"),"",INDEX('Main Template'!$J$22:$AN$505,Vacay_Template!$A555,Vacay_Template!O$1))</f>
        <v>#VALUE!</v>
      </c>
      <c r="P555" t="e">
        <f>IF(OR(P$1=":=",$A555=";"),"",INDEX('Main Template'!$J$22:$AN$505,Vacay_Template!$A555,Vacay_Template!P$1))</f>
        <v>#VALUE!</v>
      </c>
      <c r="Q555" t="e">
        <f>IF(OR(Q$1=":=",$A555=";"),"",INDEX('Main Template'!$J$22:$AN$505,Vacay_Template!$A555,Vacay_Template!Q$1))</f>
        <v>#VALUE!</v>
      </c>
      <c r="R555" t="e">
        <f>IF(OR(R$1=":=",$A555=";"),"",INDEX('Main Template'!$J$22:$AN$505,Vacay_Template!$A555,Vacay_Template!R$1))</f>
        <v>#VALUE!</v>
      </c>
      <c r="S555" t="e">
        <f>IF(OR(S$1=":=",$A555=";"),"",INDEX('Main Template'!$J$22:$AN$505,Vacay_Template!$A555,Vacay_Template!S$1))</f>
        <v>#VALUE!</v>
      </c>
      <c r="T555" t="e">
        <f>IF(OR(T$1=":=",$A555=";"),"",INDEX('Main Template'!$J$22:$AN$505,Vacay_Template!$A555,Vacay_Template!T$1))</f>
        <v>#VALUE!</v>
      </c>
      <c r="U555" t="e">
        <f>IF(OR(U$1=":=",$A555=";"),"",INDEX('Main Template'!$J$22:$AN$505,Vacay_Template!$A555,Vacay_Template!U$1))</f>
        <v>#VALUE!</v>
      </c>
      <c r="V555" t="e">
        <f>IF(OR(V$1=":=",$A555=";"),"",INDEX('Main Template'!$J$22:$AN$505,Vacay_Template!$A555,Vacay_Template!V$1))</f>
        <v>#VALUE!</v>
      </c>
      <c r="W555" t="e">
        <f>IF(OR(W$1=":=",$A555=";"),"",INDEX('Main Template'!$J$22:$AN$505,Vacay_Template!$A555,Vacay_Template!W$1))</f>
        <v>#VALUE!</v>
      </c>
      <c r="X555" t="e">
        <f>IF(OR(X$1=":=",$A555=";"),"",INDEX('Main Template'!$J$22:$AN$505,Vacay_Template!$A555,Vacay_Template!X$1))</f>
        <v>#VALUE!</v>
      </c>
      <c r="Y555" t="e">
        <f>IF(OR(Y$1=":=",$A555=";"),"",INDEX('Main Template'!$J$22:$AN$505,Vacay_Template!$A555,Vacay_Template!Y$1))</f>
        <v>#VALUE!</v>
      </c>
      <c r="Z555" t="e">
        <f>IF(OR(Z$1=":=",$A555=";"),"",INDEX('Main Template'!$J$22:$AN$505,Vacay_Template!$A555,Vacay_Template!Z$1))</f>
        <v>#VALUE!</v>
      </c>
      <c r="AA555" t="e">
        <f>IF(OR(AA$1=":=",$A555=";"),"",INDEX('Main Template'!$J$22:$AN$505,Vacay_Template!$A555,Vacay_Template!AA$1))</f>
        <v>#VALUE!</v>
      </c>
      <c r="AB555" t="e">
        <f>IF(OR(AB$1=":=",$A555=";"),"",INDEX('Main Template'!$J$22:$AN$505,Vacay_Template!$A555,Vacay_Template!AB$1))</f>
        <v>#VALUE!</v>
      </c>
      <c r="AC555" t="e">
        <f>IF(OR(AC$1=":=",$A555=";"),"",INDEX('Main Template'!$J$22:$AN$505,Vacay_Template!$A555,Vacay_Template!AC$1))</f>
        <v>#VALUE!</v>
      </c>
      <c r="AD555" t="e">
        <f>IF(OR(AD$1=":=",$A555=";"),"",INDEX('Main Template'!$J$22:$AN$505,Vacay_Template!$A555,Vacay_Template!AD$1))</f>
        <v>#VALUE!</v>
      </c>
      <c r="AE555" t="str">
        <f>IF(OR(AE$1=":=",$A555=";"),"",INDEX('Main Template'!$J$22:$AN$505,Vacay_Template!$A555,Vacay_Template!AE$1))</f>
        <v/>
      </c>
      <c r="AF555" t="e">
        <f>IF(OR(AF$1=":=",$A555=";"),"",INDEX('Main Template'!$J$22:$AN$505,Vacay_Template!$A555,Vacay_Template!AF$1))</f>
        <v>#VALUE!</v>
      </c>
    </row>
    <row r="556" spans="2:32">
      <c r="B556" t="e">
        <f>IF(OR(B$1=":=",$A556=";"),"",INDEX('Main Template'!$J$22:$AN$505,Vacay_Template!$A556,Vacay_Template!B$1))</f>
        <v>#VALUE!</v>
      </c>
      <c r="C556" t="e">
        <f>IF(OR(C$1=":=",$A556=";"),"",INDEX('Main Template'!$J$22:$AN$505,Vacay_Template!$A556,Vacay_Template!C$1))</f>
        <v>#VALUE!</v>
      </c>
      <c r="D556" t="e">
        <f>IF(OR(D$1=":=",$A556=";"),"",INDEX('Main Template'!$J$22:$AN$505,Vacay_Template!$A556,Vacay_Template!D$1))</f>
        <v>#VALUE!</v>
      </c>
      <c r="E556" t="e">
        <f>IF(OR(E$1=":=",$A556=";"),"",INDEX('Main Template'!$J$22:$AN$505,Vacay_Template!$A556,Vacay_Template!E$1))</f>
        <v>#VALUE!</v>
      </c>
      <c r="F556" t="e">
        <f>IF(OR(F$1=":=",$A556=";"),"",INDEX('Main Template'!$J$22:$AN$505,Vacay_Template!$A556,Vacay_Template!F$1))</f>
        <v>#VALUE!</v>
      </c>
      <c r="G556" t="e">
        <f>IF(OR(G$1=":=",$A556=";"),"",INDEX('Main Template'!$J$22:$AN$505,Vacay_Template!$A556,Vacay_Template!G$1))</f>
        <v>#VALUE!</v>
      </c>
      <c r="H556" t="e">
        <f>IF(OR(H$1=":=",$A556=";"),"",INDEX('Main Template'!$J$22:$AN$505,Vacay_Template!$A556,Vacay_Template!H$1))</f>
        <v>#VALUE!</v>
      </c>
      <c r="I556" t="e">
        <f>IF(OR(I$1=":=",$A556=";"),"",INDEX('Main Template'!$J$22:$AN$505,Vacay_Template!$A556,Vacay_Template!I$1))</f>
        <v>#VALUE!</v>
      </c>
      <c r="J556" t="e">
        <f>IF(OR(J$1=":=",$A556=";"),"",INDEX('Main Template'!$J$22:$AN$505,Vacay_Template!$A556,Vacay_Template!J$1))</f>
        <v>#VALUE!</v>
      </c>
      <c r="K556" t="e">
        <f>IF(OR(K$1=":=",$A556=";"),"",INDEX('Main Template'!$J$22:$AN$505,Vacay_Template!$A556,Vacay_Template!K$1))</f>
        <v>#VALUE!</v>
      </c>
      <c r="L556" t="e">
        <f>IF(OR(L$1=":=",$A556=";"),"",INDEX('Main Template'!$J$22:$AN$505,Vacay_Template!$A556,Vacay_Template!L$1))</f>
        <v>#VALUE!</v>
      </c>
      <c r="M556" t="e">
        <f>IF(OR(M$1=":=",$A556=";"),"",INDEX('Main Template'!$J$22:$AN$505,Vacay_Template!$A556,Vacay_Template!M$1))</f>
        <v>#VALUE!</v>
      </c>
      <c r="N556" t="e">
        <f>IF(OR(N$1=":=",$A556=";"),"",INDEX('Main Template'!$J$22:$AN$505,Vacay_Template!$A556,Vacay_Template!N$1))</f>
        <v>#VALUE!</v>
      </c>
      <c r="O556" t="e">
        <f>IF(OR(O$1=":=",$A556=";"),"",INDEX('Main Template'!$J$22:$AN$505,Vacay_Template!$A556,Vacay_Template!O$1))</f>
        <v>#VALUE!</v>
      </c>
      <c r="P556" t="e">
        <f>IF(OR(P$1=":=",$A556=";"),"",INDEX('Main Template'!$J$22:$AN$505,Vacay_Template!$A556,Vacay_Template!P$1))</f>
        <v>#VALUE!</v>
      </c>
      <c r="Q556" t="e">
        <f>IF(OR(Q$1=":=",$A556=";"),"",INDEX('Main Template'!$J$22:$AN$505,Vacay_Template!$A556,Vacay_Template!Q$1))</f>
        <v>#VALUE!</v>
      </c>
      <c r="R556" t="e">
        <f>IF(OR(R$1=":=",$A556=";"),"",INDEX('Main Template'!$J$22:$AN$505,Vacay_Template!$A556,Vacay_Template!R$1))</f>
        <v>#VALUE!</v>
      </c>
      <c r="S556" t="e">
        <f>IF(OR(S$1=":=",$A556=";"),"",INDEX('Main Template'!$J$22:$AN$505,Vacay_Template!$A556,Vacay_Template!S$1))</f>
        <v>#VALUE!</v>
      </c>
      <c r="T556" t="e">
        <f>IF(OR(T$1=":=",$A556=";"),"",INDEX('Main Template'!$J$22:$AN$505,Vacay_Template!$A556,Vacay_Template!T$1))</f>
        <v>#VALUE!</v>
      </c>
      <c r="U556" t="e">
        <f>IF(OR(U$1=":=",$A556=";"),"",INDEX('Main Template'!$J$22:$AN$505,Vacay_Template!$A556,Vacay_Template!U$1))</f>
        <v>#VALUE!</v>
      </c>
      <c r="V556" t="e">
        <f>IF(OR(V$1=":=",$A556=";"),"",INDEX('Main Template'!$J$22:$AN$505,Vacay_Template!$A556,Vacay_Template!V$1))</f>
        <v>#VALUE!</v>
      </c>
      <c r="W556" t="e">
        <f>IF(OR(W$1=":=",$A556=";"),"",INDEX('Main Template'!$J$22:$AN$505,Vacay_Template!$A556,Vacay_Template!W$1))</f>
        <v>#VALUE!</v>
      </c>
      <c r="X556" t="e">
        <f>IF(OR(X$1=":=",$A556=";"),"",INDEX('Main Template'!$J$22:$AN$505,Vacay_Template!$A556,Vacay_Template!X$1))</f>
        <v>#VALUE!</v>
      </c>
      <c r="Y556" t="e">
        <f>IF(OR(Y$1=":=",$A556=";"),"",INDEX('Main Template'!$J$22:$AN$505,Vacay_Template!$A556,Vacay_Template!Y$1))</f>
        <v>#VALUE!</v>
      </c>
      <c r="Z556" t="e">
        <f>IF(OR(Z$1=":=",$A556=";"),"",INDEX('Main Template'!$J$22:$AN$505,Vacay_Template!$A556,Vacay_Template!Z$1))</f>
        <v>#VALUE!</v>
      </c>
      <c r="AA556" t="e">
        <f>IF(OR(AA$1=":=",$A556=";"),"",INDEX('Main Template'!$J$22:$AN$505,Vacay_Template!$A556,Vacay_Template!AA$1))</f>
        <v>#VALUE!</v>
      </c>
      <c r="AB556" t="e">
        <f>IF(OR(AB$1=":=",$A556=";"),"",INDEX('Main Template'!$J$22:$AN$505,Vacay_Template!$A556,Vacay_Template!AB$1))</f>
        <v>#VALUE!</v>
      </c>
      <c r="AC556" t="e">
        <f>IF(OR(AC$1=":=",$A556=";"),"",INDEX('Main Template'!$J$22:$AN$505,Vacay_Template!$A556,Vacay_Template!AC$1))</f>
        <v>#VALUE!</v>
      </c>
      <c r="AD556" t="e">
        <f>IF(OR(AD$1=":=",$A556=";"),"",INDEX('Main Template'!$J$22:$AN$505,Vacay_Template!$A556,Vacay_Template!AD$1))</f>
        <v>#VALUE!</v>
      </c>
      <c r="AE556" t="str">
        <f>IF(OR(AE$1=":=",$A556=";"),"",INDEX('Main Template'!$J$22:$AN$505,Vacay_Template!$A556,Vacay_Template!AE$1))</f>
        <v/>
      </c>
      <c r="AF556" t="e">
        <f>IF(OR(AF$1=":=",$A556=";"),"",INDEX('Main Template'!$J$22:$AN$505,Vacay_Template!$A556,Vacay_Template!AF$1))</f>
        <v>#VALUE!</v>
      </c>
    </row>
    <row r="557" spans="2:32">
      <c r="B557" t="e">
        <f>IF(OR(B$1=":=",$A557=";"),"",INDEX('Main Template'!$J$22:$AN$505,Vacay_Template!$A557,Vacay_Template!B$1))</f>
        <v>#VALUE!</v>
      </c>
      <c r="C557" t="e">
        <f>IF(OR(C$1=":=",$A557=";"),"",INDEX('Main Template'!$J$22:$AN$505,Vacay_Template!$A557,Vacay_Template!C$1))</f>
        <v>#VALUE!</v>
      </c>
      <c r="D557" t="e">
        <f>IF(OR(D$1=":=",$A557=";"),"",INDEX('Main Template'!$J$22:$AN$505,Vacay_Template!$A557,Vacay_Template!D$1))</f>
        <v>#VALUE!</v>
      </c>
      <c r="E557" t="e">
        <f>IF(OR(E$1=":=",$A557=";"),"",INDEX('Main Template'!$J$22:$AN$505,Vacay_Template!$A557,Vacay_Template!E$1))</f>
        <v>#VALUE!</v>
      </c>
      <c r="F557" t="e">
        <f>IF(OR(F$1=":=",$A557=";"),"",INDEX('Main Template'!$J$22:$AN$505,Vacay_Template!$A557,Vacay_Template!F$1))</f>
        <v>#VALUE!</v>
      </c>
      <c r="G557" t="e">
        <f>IF(OR(G$1=":=",$A557=";"),"",INDEX('Main Template'!$J$22:$AN$505,Vacay_Template!$A557,Vacay_Template!G$1))</f>
        <v>#VALUE!</v>
      </c>
      <c r="H557" t="e">
        <f>IF(OR(H$1=":=",$A557=";"),"",INDEX('Main Template'!$J$22:$AN$505,Vacay_Template!$A557,Vacay_Template!H$1))</f>
        <v>#VALUE!</v>
      </c>
      <c r="I557" t="e">
        <f>IF(OR(I$1=":=",$A557=";"),"",INDEX('Main Template'!$J$22:$AN$505,Vacay_Template!$A557,Vacay_Template!I$1))</f>
        <v>#VALUE!</v>
      </c>
      <c r="J557" t="e">
        <f>IF(OR(J$1=":=",$A557=";"),"",INDEX('Main Template'!$J$22:$AN$505,Vacay_Template!$A557,Vacay_Template!J$1))</f>
        <v>#VALUE!</v>
      </c>
      <c r="K557" t="e">
        <f>IF(OR(K$1=":=",$A557=";"),"",INDEX('Main Template'!$J$22:$AN$505,Vacay_Template!$A557,Vacay_Template!K$1))</f>
        <v>#VALUE!</v>
      </c>
      <c r="L557" t="e">
        <f>IF(OR(L$1=":=",$A557=";"),"",INDEX('Main Template'!$J$22:$AN$505,Vacay_Template!$A557,Vacay_Template!L$1))</f>
        <v>#VALUE!</v>
      </c>
      <c r="M557" t="e">
        <f>IF(OR(M$1=":=",$A557=";"),"",INDEX('Main Template'!$J$22:$AN$505,Vacay_Template!$A557,Vacay_Template!M$1))</f>
        <v>#VALUE!</v>
      </c>
      <c r="N557" t="e">
        <f>IF(OR(N$1=":=",$A557=";"),"",INDEX('Main Template'!$J$22:$AN$505,Vacay_Template!$A557,Vacay_Template!N$1))</f>
        <v>#VALUE!</v>
      </c>
      <c r="O557" t="e">
        <f>IF(OR(O$1=":=",$A557=";"),"",INDEX('Main Template'!$J$22:$AN$505,Vacay_Template!$A557,Vacay_Template!O$1))</f>
        <v>#VALUE!</v>
      </c>
      <c r="P557" t="e">
        <f>IF(OR(P$1=":=",$A557=";"),"",INDEX('Main Template'!$J$22:$AN$505,Vacay_Template!$A557,Vacay_Template!P$1))</f>
        <v>#VALUE!</v>
      </c>
      <c r="Q557" t="e">
        <f>IF(OR(Q$1=":=",$A557=";"),"",INDEX('Main Template'!$J$22:$AN$505,Vacay_Template!$A557,Vacay_Template!Q$1))</f>
        <v>#VALUE!</v>
      </c>
      <c r="R557" t="e">
        <f>IF(OR(R$1=":=",$A557=";"),"",INDEX('Main Template'!$J$22:$AN$505,Vacay_Template!$A557,Vacay_Template!R$1))</f>
        <v>#VALUE!</v>
      </c>
      <c r="S557" t="e">
        <f>IF(OR(S$1=":=",$A557=";"),"",INDEX('Main Template'!$J$22:$AN$505,Vacay_Template!$A557,Vacay_Template!S$1))</f>
        <v>#VALUE!</v>
      </c>
      <c r="T557" t="e">
        <f>IF(OR(T$1=":=",$A557=";"),"",INDEX('Main Template'!$J$22:$AN$505,Vacay_Template!$A557,Vacay_Template!T$1))</f>
        <v>#VALUE!</v>
      </c>
      <c r="U557" t="e">
        <f>IF(OR(U$1=":=",$A557=";"),"",INDEX('Main Template'!$J$22:$AN$505,Vacay_Template!$A557,Vacay_Template!U$1))</f>
        <v>#VALUE!</v>
      </c>
      <c r="V557" t="e">
        <f>IF(OR(V$1=":=",$A557=";"),"",INDEX('Main Template'!$J$22:$AN$505,Vacay_Template!$A557,Vacay_Template!V$1))</f>
        <v>#VALUE!</v>
      </c>
      <c r="W557" t="e">
        <f>IF(OR(W$1=":=",$A557=";"),"",INDEX('Main Template'!$J$22:$AN$505,Vacay_Template!$A557,Vacay_Template!W$1))</f>
        <v>#VALUE!</v>
      </c>
      <c r="X557" t="e">
        <f>IF(OR(X$1=":=",$A557=";"),"",INDEX('Main Template'!$J$22:$AN$505,Vacay_Template!$A557,Vacay_Template!X$1))</f>
        <v>#VALUE!</v>
      </c>
      <c r="Y557" t="e">
        <f>IF(OR(Y$1=":=",$A557=";"),"",INDEX('Main Template'!$J$22:$AN$505,Vacay_Template!$A557,Vacay_Template!Y$1))</f>
        <v>#VALUE!</v>
      </c>
      <c r="Z557" t="e">
        <f>IF(OR(Z$1=":=",$A557=";"),"",INDEX('Main Template'!$J$22:$AN$505,Vacay_Template!$A557,Vacay_Template!Z$1))</f>
        <v>#VALUE!</v>
      </c>
      <c r="AA557" t="e">
        <f>IF(OR(AA$1=":=",$A557=";"),"",INDEX('Main Template'!$J$22:$AN$505,Vacay_Template!$A557,Vacay_Template!AA$1))</f>
        <v>#VALUE!</v>
      </c>
      <c r="AB557" t="e">
        <f>IF(OR(AB$1=":=",$A557=";"),"",INDEX('Main Template'!$J$22:$AN$505,Vacay_Template!$A557,Vacay_Template!AB$1))</f>
        <v>#VALUE!</v>
      </c>
      <c r="AC557" t="e">
        <f>IF(OR(AC$1=":=",$A557=";"),"",INDEX('Main Template'!$J$22:$AN$505,Vacay_Template!$A557,Vacay_Template!AC$1))</f>
        <v>#VALUE!</v>
      </c>
      <c r="AD557" t="e">
        <f>IF(OR(AD$1=":=",$A557=";"),"",INDEX('Main Template'!$J$22:$AN$505,Vacay_Template!$A557,Vacay_Template!AD$1))</f>
        <v>#VALUE!</v>
      </c>
      <c r="AE557" t="str">
        <f>IF(OR(AE$1=":=",$A557=";"),"",INDEX('Main Template'!$J$22:$AN$505,Vacay_Template!$A557,Vacay_Template!AE$1))</f>
        <v/>
      </c>
      <c r="AF557" t="e">
        <f>IF(OR(AF$1=":=",$A557=";"),"",INDEX('Main Template'!$J$22:$AN$505,Vacay_Template!$A557,Vacay_Template!AF$1))</f>
        <v>#VALUE!</v>
      </c>
    </row>
    <row r="558" spans="2:32">
      <c r="B558" t="e">
        <f>IF(OR(B$1=":=",$A558=";"),"",INDEX('Main Template'!$J$22:$AN$505,Vacay_Template!$A558,Vacay_Template!B$1))</f>
        <v>#VALUE!</v>
      </c>
      <c r="C558" t="e">
        <f>IF(OR(C$1=":=",$A558=";"),"",INDEX('Main Template'!$J$22:$AN$505,Vacay_Template!$A558,Vacay_Template!C$1))</f>
        <v>#VALUE!</v>
      </c>
      <c r="D558" t="e">
        <f>IF(OR(D$1=":=",$A558=";"),"",INDEX('Main Template'!$J$22:$AN$505,Vacay_Template!$A558,Vacay_Template!D$1))</f>
        <v>#VALUE!</v>
      </c>
      <c r="E558" t="e">
        <f>IF(OR(E$1=":=",$A558=";"),"",INDEX('Main Template'!$J$22:$AN$505,Vacay_Template!$A558,Vacay_Template!E$1))</f>
        <v>#VALUE!</v>
      </c>
      <c r="F558" t="e">
        <f>IF(OR(F$1=":=",$A558=";"),"",INDEX('Main Template'!$J$22:$AN$505,Vacay_Template!$A558,Vacay_Template!F$1))</f>
        <v>#VALUE!</v>
      </c>
      <c r="G558" t="e">
        <f>IF(OR(G$1=":=",$A558=";"),"",INDEX('Main Template'!$J$22:$AN$505,Vacay_Template!$A558,Vacay_Template!G$1))</f>
        <v>#VALUE!</v>
      </c>
      <c r="H558" t="e">
        <f>IF(OR(H$1=":=",$A558=";"),"",INDEX('Main Template'!$J$22:$AN$505,Vacay_Template!$A558,Vacay_Template!H$1))</f>
        <v>#VALUE!</v>
      </c>
      <c r="I558" t="e">
        <f>IF(OR(I$1=":=",$A558=";"),"",INDEX('Main Template'!$J$22:$AN$505,Vacay_Template!$A558,Vacay_Template!I$1))</f>
        <v>#VALUE!</v>
      </c>
      <c r="J558" t="e">
        <f>IF(OR(J$1=":=",$A558=";"),"",INDEX('Main Template'!$J$22:$AN$505,Vacay_Template!$A558,Vacay_Template!J$1))</f>
        <v>#VALUE!</v>
      </c>
      <c r="K558" t="e">
        <f>IF(OR(K$1=":=",$A558=";"),"",INDEX('Main Template'!$J$22:$AN$505,Vacay_Template!$A558,Vacay_Template!K$1))</f>
        <v>#VALUE!</v>
      </c>
      <c r="L558" t="e">
        <f>IF(OR(L$1=":=",$A558=";"),"",INDEX('Main Template'!$J$22:$AN$505,Vacay_Template!$A558,Vacay_Template!L$1))</f>
        <v>#VALUE!</v>
      </c>
      <c r="M558" t="e">
        <f>IF(OR(M$1=":=",$A558=";"),"",INDEX('Main Template'!$J$22:$AN$505,Vacay_Template!$A558,Vacay_Template!M$1))</f>
        <v>#VALUE!</v>
      </c>
      <c r="N558" t="e">
        <f>IF(OR(N$1=":=",$A558=";"),"",INDEX('Main Template'!$J$22:$AN$505,Vacay_Template!$A558,Vacay_Template!N$1))</f>
        <v>#VALUE!</v>
      </c>
      <c r="O558" t="e">
        <f>IF(OR(O$1=":=",$A558=";"),"",INDEX('Main Template'!$J$22:$AN$505,Vacay_Template!$A558,Vacay_Template!O$1))</f>
        <v>#VALUE!</v>
      </c>
      <c r="P558" t="e">
        <f>IF(OR(P$1=":=",$A558=";"),"",INDEX('Main Template'!$J$22:$AN$505,Vacay_Template!$A558,Vacay_Template!P$1))</f>
        <v>#VALUE!</v>
      </c>
      <c r="Q558" t="e">
        <f>IF(OR(Q$1=":=",$A558=";"),"",INDEX('Main Template'!$J$22:$AN$505,Vacay_Template!$A558,Vacay_Template!Q$1))</f>
        <v>#VALUE!</v>
      </c>
      <c r="R558" t="e">
        <f>IF(OR(R$1=":=",$A558=";"),"",INDEX('Main Template'!$J$22:$AN$505,Vacay_Template!$A558,Vacay_Template!R$1))</f>
        <v>#VALUE!</v>
      </c>
      <c r="S558" t="e">
        <f>IF(OR(S$1=":=",$A558=";"),"",INDEX('Main Template'!$J$22:$AN$505,Vacay_Template!$A558,Vacay_Template!S$1))</f>
        <v>#VALUE!</v>
      </c>
      <c r="T558" t="e">
        <f>IF(OR(T$1=":=",$A558=";"),"",INDEX('Main Template'!$J$22:$AN$505,Vacay_Template!$A558,Vacay_Template!T$1))</f>
        <v>#VALUE!</v>
      </c>
      <c r="U558" t="e">
        <f>IF(OR(U$1=":=",$A558=";"),"",INDEX('Main Template'!$J$22:$AN$505,Vacay_Template!$A558,Vacay_Template!U$1))</f>
        <v>#VALUE!</v>
      </c>
      <c r="V558" t="e">
        <f>IF(OR(V$1=":=",$A558=";"),"",INDEX('Main Template'!$J$22:$AN$505,Vacay_Template!$A558,Vacay_Template!V$1))</f>
        <v>#VALUE!</v>
      </c>
      <c r="W558" t="e">
        <f>IF(OR(W$1=":=",$A558=";"),"",INDEX('Main Template'!$J$22:$AN$505,Vacay_Template!$A558,Vacay_Template!W$1))</f>
        <v>#VALUE!</v>
      </c>
      <c r="X558" t="e">
        <f>IF(OR(X$1=":=",$A558=";"),"",INDEX('Main Template'!$J$22:$AN$505,Vacay_Template!$A558,Vacay_Template!X$1))</f>
        <v>#VALUE!</v>
      </c>
      <c r="Y558" t="e">
        <f>IF(OR(Y$1=":=",$A558=";"),"",INDEX('Main Template'!$J$22:$AN$505,Vacay_Template!$A558,Vacay_Template!Y$1))</f>
        <v>#VALUE!</v>
      </c>
      <c r="Z558" t="e">
        <f>IF(OR(Z$1=":=",$A558=";"),"",INDEX('Main Template'!$J$22:$AN$505,Vacay_Template!$A558,Vacay_Template!Z$1))</f>
        <v>#VALUE!</v>
      </c>
      <c r="AA558" t="e">
        <f>IF(OR(AA$1=":=",$A558=";"),"",INDEX('Main Template'!$J$22:$AN$505,Vacay_Template!$A558,Vacay_Template!AA$1))</f>
        <v>#VALUE!</v>
      </c>
      <c r="AB558" t="e">
        <f>IF(OR(AB$1=":=",$A558=";"),"",INDEX('Main Template'!$J$22:$AN$505,Vacay_Template!$A558,Vacay_Template!AB$1))</f>
        <v>#VALUE!</v>
      </c>
      <c r="AC558" t="e">
        <f>IF(OR(AC$1=":=",$A558=";"),"",INDEX('Main Template'!$J$22:$AN$505,Vacay_Template!$A558,Vacay_Template!AC$1))</f>
        <v>#VALUE!</v>
      </c>
      <c r="AD558" t="e">
        <f>IF(OR(AD$1=":=",$A558=";"),"",INDEX('Main Template'!$J$22:$AN$505,Vacay_Template!$A558,Vacay_Template!AD$1))</f>
        <v>#VALUE!</v>
      </c>
      <c r="AE558" t="str">
        <f>IF(OR(AE$1=":=",$A558=";"),"",INDEX('Main Template'!$J$22:$AN$505,Vacay_Template!$A558,Vacay_Template!AE$1))</f>
        <v/>
      </c>
      <c r="AF558" t="e">
        <f>IF(OR(AF$1=":=",$A558=";"),"",INDEX('Main Template'!$J$22:$AN$505,Vacay_Template!$A558,Vacay_Template!AF$1))</f>
        <v>#VALUE!</v>
      </c>
    </row>
    <row r="559" spans="2:32">
      <c r="B559" t="e">
        <f>IF(OR(B$1=":=",$A559=";"),"",INDEX('Main Template'!$J$22:$AN$505,Vacay_Template!$A559,Vacay_Template!B$1))</f>
        <v>#VALUE!</v>
      </c>
      <c r="C559" t="e">
        <f>IF(OR(C$1=":=",$A559=";"),"",INDEX('Main Template'!$J$22:$AN$505,Vacay_Template!$A559,Vacay_Template!C$1))</f>
        <v>#VALUE!</v>
      </c>
      <c r="D559" t="e">
        <f>IF(OR(D$1=":=",$A559=";"),"",INDEX('Main Template'!$J$22:$AN$505,Vacay_Template!$A559,Vacay_Template!D$1))</f>
        <v>#VALUE!</v>
      </c>
      <c r="E559" t="e">
        <f>IF(OR(E$1=":=",$A559=";"),"",INDEX('Main Template'!$J$22:$AN$505,Vacay_Template!$A559,Vacay_Template!E$1))</f>
        <v>#VALUE!</v>
      </c>
      <c r="F559" t="e">
        <f>IF(OR(F$1=":=",$A559=";"),"",INDEX('Main Template'!$J$22:$AN$505,Vacay_Template!$A559,Vacay_Template!F$1))</f>
        <v>#VALUE!</v>
      </c>
      <c r="G559" t="e">
        <f>IF(OR(G$1=":=",$A559=";"),"",INDEX('Main Template'!$J$22:$AN$505,Vacay_Template!$A559,Vacay_Template!G$1))</f>
        <v>#VALUE!</v>
      </c>
      <c r="H559" t="e">
        <f>IF(OR(H$1=":=",$A559=";"),"",INDEX('Main Template'!$J$22:$AN$505,Vacay_Template!$A559,Vacay_Template!H$1))</f>
        <v>#VALUE!</v>
      </c>
      <c r="I559" t="e">
        <f>IF(OR(I$1=":=",$A559=";"),"",INDEX('Main Template'!$J$22:$AN$505,Vacay_Template!$A559,Vacay_Template!I$1))</f>
        <v>#VALUE!</v>
      </c>
      <c r="J559" t="e">
        <f>IF(OR(J$1=":=",$A559=";"),"",INDEX('Main Template'!$J$22:$AN$505,Vacay_Template!$A559,Vacay_Template!J$1))</f>
        <v>#VALUE!</v>
      </c>
      <c r="K559" t="e">
        <f>IF(OR(K$1=":=",$A559=";"),"",INDEX('Main Template'!$J$22:$AN$505,Vacay_Template!$A559,Vacay_Template!K$1))</f>
        <v>#VALUE!</v>
      </c>
      <c r="L559" t="e">
        <f>IF(OR(L$1=":=",$A559=";"),"",INDEX('Main Template'!$J$22:$AN$505,Vacay_Template!$A559,Vacay_Template!L$1))</f>
        <v>#VALUE!</v>
      </c>
      <c r="M559" t="e">
        <f>IF(OR(M$1=":=",$A559=";"),"",INDEX('Main Template'!$J$22:$AN$505,Vacay_Template!$A559,Vacay_Template!M$1))</f>
        <v>#VALUE!</v>
      </c>
      <c r="N559" t="e">
        <f>IF(OR(N$1=":=",$A559=";"),"",INDEX('Main Template'!$J$22:$AN$505,Vacay_Template!$A559,Vacay_Template!N$1))</f>
        <v>#VALUE!</v>
      </c>
      <c r="O559" t="e">
        <f>IF(OR(O$1=":=",$A559=";"),"",INDEX('Main Template'!$J$22:$AN$505,Vacay_Template!$A559,Vacay_Template!O$1))</f>
        <v>#VALUE!</v>
      </c>
      <c r="P559" t="e">
        <f>IF(OR(P$1=":=",$A559=";"),"",INDEX('Main Template'!$J$22:$AN$505,Vacay_Template!$A559,Vacay_Template!P$1))</f>
        <v>#VALUE!</v>
      </c>
      <c r="Q559" t="e">
        <f>IF(OR(Q$1=":=",$A559=";"),"",INDEX('Main Template'!$J$22:$AN$505,Vacay_Template!$A559,Vacay_Template!Q$1))</f>
        <v>#VALUE!</v>
      </c>
      <c r="R559" t="e">
        <f>IF(OR(R$1=":=",$A559=";"),"",INDEX('Main Template'!$J$22:$AN$505,Vacay_Template!$A559,Vacay_Template!R$1))</f>
        <v>#VALUE!</v>
      </c>
      <c r="S559" t="e">
        <f>IF(OR(S$1=":=",$A559=";"),"",INDEX('Main Template'!$J$22:$AN$505,Vacay_Template!$A559,Vacay_Template!S$1))</f>
        <v>#VALUE!</v>
      </c>
      <c r="T559" t="e">
        <f>IF(OR(T$1=":=",$A559=";"),"",INDEX('Main Template'!$J$22:$AN$505,Vacay_Template!$A559,Vacay_Template!T$1))</f>
        <v>#VALUE!</v>
      </c>
      <c r="U559" t="e">
        <f>IF(OR(U$1=":=",$A559=";"),"",INDEX('Main Template'!$J$22:$AN$505,Vacay_Template!$A559,Vacay_Template!U$1))</f>
        <v>#VALUE!</v>
      </c>
      <c r="V559" t="e">
        <f>IF(OR(V$1=":=",$A559=";"),"",INDEX('Main Template'!$J$22:$AN$505,Vacay_Template!$A559,Vacay_Template!V$1))</f>
        <v>#VALUE!</v>
      </c>
      <c r="W559" t="e">
        <f>IF(OR(W$1=":=",$A559=";"),"",INDEX('Main Template'!$J$22:$AN$505,Vacay_Template!$A559,Vacay_Template!W$1))</f>
        <v>#VALUE!</v>
      </c>
      <c r="X559" t="e">
        <f>IF(OR(X$1=":=",$A559=";"),"",INDEX('Main Template'!$J$22:$AN$505,Vacay_Template!$A559,Vacay_Template!X$1))</f>
        <v>#VALUE!</v>
      </c>
      <c r="Y559" t="e">
        <f>IF(OR(Y$1=":=",$A559=";"),"",INDEX('Main Template'!$J$22:$AN$505,Vacay_Template!$A559,Vacay_Template!Y$1))</f>
        <v>#VALUE!</v>
      </c>
      <c r="Z559" t="e">
        <f>IF(OR(Z$1=":=",$A559=";"),"",INDEX('Main Template'!$J$22:$AN$505,Vacay_Template!$A559,Vacay_Template!Z$1))</f>
        <v>#VALUE!</v>
      </c>
      <c r="AA559" t="e">
        <f>IF(OR(AA$1=":=",$A559=";"),"",INDEX('Main Template'!$J$22:$AN$505,Vacay_Template!$A559,Vacay_Template!AA$1))</f>
        <v>#VALUE!</v>
      </c>
      <c r="AB559" t="e">
        <f>IF(OR(AB$1=":=",$A559=";"),"",INDEX('Main Template'!$J$22:$AN$505,Vacay_Template!$A559,Vacay_Template!AB$1))</f>
        <v>#VALUE!</v>
      </c>
      <c r="AC559" t="e">
        <f>IF(OR(AC$1=":=",$A559=";"),"",INDEX('Main Template'!$J$22:$AN$505,Vacay_Template!$A559,Vacay_Template!AC$1))</f>
        <v>#VALUE!</v>
      </c>
      <c r="AD559" t="e">
        <f>IF(OR(AD$1=":=",$A559=";"),"",INDEX('Main Template'!$J$22:$AN$505,Vacay_Template!$A559,Vacay_Template!AD$1))</f>
        <v>#VALUE!</v>
      </c>
      <c r="AE559" t="str">
        <f>IF(OR(AE$1=":=",$A559=";"),"",INDEX('Main Template'!$J$22:$AN$505,Vacay_Template!$A559,Vacay_Template!AE$1))</f>
        <v/>
      </c>
      <c r="AF559" t="e">
        <f>IF(OR(AF$1=":=",$A559=";"),"",INDEX('Main Template'!$J$22:$AN$505,Vacay_Template!$A559,Vacay_Template!AF$1))</f>
        <v>#VALUE!</v>
      </c>
    </row>
    <row r="560" spans="2:32">
      <c r="B560" t="e">
        <f>IF(OR(B$1=":=",$A560=";"),"",INDEX('Main Template'!$J$22:$AN$505,Vacay_Template!$A560,Vacay_Template!B$1))</f>
        <v>#VALUE!</v>
      </c>
      <c r="C560" t="e">
        <f>IF(OR(C$1=":=",$A560=";"),"",INDEX('Main Template'!$J$22:$AN$505,Vacay_Template!$A560,Vacay_Template!C$1))</f>
        <v>#VALUE!</v>
      </c>
      <c r="D560" t="e">
        <f>IF(OR(D$1=":=",$A560=";"),"",INDEX('Main Template'!$J$22:$AN$505,Vacay_Template!$A560,Vacay_Template!D$1))</f>
        <v>#VALUE!</v>
      </c>
      <c r="E560" t="e">
        <f>IF(OR(E$1=":=",$A560=";"),"",INDEX('Main Template'!$J$22:$AN$505,Vacay_Template!$A560,Vacay_Template!E$1))</f>
        <v>#VALUE!</v>
      </c>
      <c r="F560" t="e">
        <f>IF(OR(F$1=":=",$A560=";"),"",INDEX('Main Template'!$J$22:$AN$505,Vacay_Template!$A560,Vacay_Template!F$1))</f>
        <v>#VALUE!</v>
      </c>
      <c r="G560" t="e">
        <f>IF(OR(G$1=":=",$A560=";"),"",INDEX('Main Template'!$J$22:$AN$505,Vacay_Template!$A560,Vacay_Template!G$1))</f>
        <v>#VALUE!</v>
      </c>
      <c r="H560" t="e">
        <f>IF(OR(H$1=":=",$A560=";"),"",INDEX('Main Template'!$J$22:$AN$505,Vacay_Template!$A560,Vacay_Template!H$1))</f>
        <v>#VALUE!</v>
      </c>
      <c r="I560" t="e">
        <f>IF(OR(I$1=":=",$A560=";"),"",INDEX('Main Template'!$J$22:$AN$505,Vacay_Template!$A560,Vacay_Template!I$1))</f>
        <v>#VALUE!</v>
      </c>
      <c r="J560" t="e">
        <f>IF(OR(J$1=":=",$A560=";"),"",INDEX('Main Template'!$J$22:$AN$505,Vacay_Template!$A560,Vacay_Template!J$1))</f>
        <v>#VALUE!</v>
      </c>
      <c r="K560" t="e">
        <f>IF(OR(K$1=":=",$A560=";"),"",INDEX('Main Template'!$J$22:$AN$505,Vacay_Template!$A560,Vacay_Template!K$1))</f>
        <v>#VALUE!</v>
      </c>
      <c r="L560" t="e">
        <f>IF(OR(L$1=":=",$A560=";"),"",INDEX('Main Template'!$J$22:$AN$505,Vacay_Template!$A560,Vacay_Template!L$1))</f>
        <v>#VALUE!</v>
      </c>
      <c r="M560" t="e">
        <f>IF(OR(M$1=":=",$A560=";"),"",INDEX('Main Template'!$J$22:$AN$505,Vacay_Template!$A560,Vacay_Template!M$1))</f>
        <v>#VALUE!</v>
      </c>
      <c r="N560" t="e">
        <f>IF(OR(N$1=":=",$A560=";"),"",INDEX('Main Template'!$J$22:$AN$505,Vacay_Template!$A560,Vacay_Template!N$1))</f>
        <v>#VALUE!</v>
      </c>
      <c r="O560" t="e">
        <f>IF(OR(O$1=":=",$A560=";"),"",INDEX('Main Template'!$J$22:$AN$505,Vacay_Template!$A560,Vacay_Template!O$1))</f>
        <v>#VALUE!</v>
      </c>
      <c r="P560" t="e">
        <f>IF(OR(P$1=":=",$A560=";"),"",INDEX('Main Template'!$J$22:$AN$505,Vacay_Template!$A560,Vacay_Template!P$1))</f>
        <v>#VALUE!</v>
      </c>
      <c r="Q560" t="e">
        <f>IF(OR(Q$1=":=",$A560=";"),"",INDEX('Main Template'!$J$22:$AN$505,Vacay_Template!$A560,Vacay_Template!Q$1))</f>
        <v>#VALUE!</v>
      </c>
      <c r="R560" t="e">
        <f>IF(OR(R$1=":=",$A560=";"),"",INDEX('Main Template'!$J$22:$AN$505,Vacay_Template!$A560,Vacay_Template!R$1))</f>
        <v>#VALUE!</v>
      </c>
      <c r="S560" t="e">
        <f>IF(OR(S$1=":=",$A560=";"),"",INDEX('Main Template'!$J$22:$AN$505,Vacay_Template!$A560,Vacay_Template!S$1))</f>
        <v>#VALUE!</v>
      </c>
      <c r="T560" t="e">
        <f>IF(OR(T$1=":=",$A560=";"),"",INDEX('Main Template'!$J$22:$AN$505,Vacay_Template!$A560,Vacay_Template!T$1))</f>
        <v>#VALUE!</v>
      </c>
      <c r="U560" t="e">
        <f>IF(OR(U$1=":=",$A560=";"),"",INDEX('Main Template'!$J$22:$AN$505,Vacay_Template!$A560,Vacay_Template!U$1))</f>
        <v>#VALUE!</v>
      </c>
      <c r="V560" t="e">
        <f>IF(OR(V$1=":=",$A560=";"),"",INDEX('Main Template'!$J$22:$AN$505,Vacay_Template!$A560,Vacay_Template!V$1))</f>
        <v>#VALUE!</v>
      </c>
      <c r="W560" t="e">
        <f>IF(OR(W$1=":=",$A560=";"),"",INDEX('Main Template'!$J$22:$AN$505,Vacay_Template!$A560,Vacay_Template!W$1))</f>
        <v>#VALUE!</v>
      </c>
      <c r="X560" t="e">
        <f>IF(OR(X$1=":=",$A560=";"),"",INDEX('Main Template'!$J$22:$AN$505,Vacay_Template!$A560,Vacay_Template!X$1))</f>
        <v>#VALUE!</v>
      </c>
      <c r="Y560" t="e">
        <f>IF(OR(Y$1=":=",$A560=";"),"",INDEX('Main Template'!$J$22:$AN$505,Vacay_Template!$A560,Vacay_Template!Y$1))</f>
        <v>#VALUE!</v>
      </c>
      <c r="Z560" t="e">
        <f>IF(OR(Z$1=":=",$A560=";"),"",INDEX('Main Template'!$J$22:$AN$505,Vacay_Template!$A560,Vacay_Template!Z$1))</f>
        <v>#VALUE!</v>
      </c>
      <c r="AA560" t="e">
        <f>IF(OR(AA$1=":=",$A560=";"),"",INDEX('Main Template'!$J$22:$AN$505,Vacay_Template!$A560,Vacay_Template!AA$1))</f>
        <v>#VALUE!</v>
      </c>
      <c r="AB560" t="e">
        <f>IF(OR(AB$1=":=",$A560=";"),"",INDEX('Main Template'!$J$22:$AN$505,Vacay_Template!$A560,Vacay_Template!AB$1))</f>
        <v>#VALUE!</v>
      </c>
      <c r="AC560" t="e">
        <f>IF(OR(AC$1=":=",$A560=";"),"",INDEX('Main Template'!$J$22:$AN$505,Vacay_Template!$A560,Vacay_Template!AC$1))</f>
        <v>#VALUE!</v>
      </c>
      <c r="AD560" t="e">
        <f>IF(OR(AD$1=":=",$A560=";"),"",INDEX('Main Template'!$J$22:$AN$505,Vacay_Template!$A560,Vacay_Template!AD$1))</f>
        <v>#VALUE!</v>
      </c>
      <c r="AE560" t="str">
        <f>IF(OR(AE$1=":=",$A560=";"),"",INDEX('Main Template'!$J$22:$AN$505,Vacay_Template!$A560,Vacay_Template!AE$1))</f>
        <v/>
      </c>
      <c r="AF560" t="e">
        <f>IF(OR(AF$1=":=",$A560=";"),"",INDEX('Main Template'!$J$22:$AN$505,Vacay_Template!$A560,Vacay_Template!AF$1))</f>
        <v>#VALUE!</v>
      </c>
    </row>
    <row r="561" spans="2:32">
      <c r="B561" t="e">
        <f>IF(OR(B$1=":=",$A561=";"),"",INDEX('Main Template'!$J$22:$AN$505,Vacay_Template!$A561,Vacay_Template!B$1))</f>
        <v>#VALUE!</v>
      </c>
      <c r="C561" t="e">
        <f>IF(OR(C$1=":=",$A561=";"),"",INDEX('Main Template'!$J$22:$AN$505,Vacay_Template!$A561,Vacay_Template!C$1))</f>
        <v>#VALUE!</v>
      </c>
      <c r="D561" t="e">
        <f>IF(OR(D$1=":=",$A561=";"),"",INDEX('Main Template'!$J$22:$AN$505,Vacay_Template!$A561,Vacay_Template!D$1))</f>
        <v>#VALUE!</v>
      </c>
      <c r="E561" t="e">
        <f>IF(OR(E$1=":=",$A561=";"),"",INDEX('Main Template'!$J$22:$AN$505,Vacay_Template!$A561,Vacay_Template!E$1))</f>
        <v>#VALUE!</v>
      </c>
      <c r="F561" t="e">
        <f>IF(OR(F$1=":=",$A561=";"),"",INDEX('Main Template'!$J$22:$AN$505,Vacay_Template!$A561,Vacay_Template!F$1))</f>
        <v>#VALUE!</v>
      </c>
      <c r="G561" t="e">
        <f>IF(OR(G$1=":=",$A561=";"),"",INDEX('Main Template'!$J$22:$AN$505,Vacay_Template!$A561,Vacay_Template!G$1))</f>
        <v>#VALUE!</v>
      </c>
      <c r="H561" t="e">
        <f>IF(OR(H$1=":=",$A561=";"),"",INDEX('Main Template'!$J$22:$AN$505,Vacay_Template!$A561,Vacay_Template!H$1))</f>
        <v>#VALUE!</v>
      </c>
      <c r="I561" t="e">
        <f>IF(OR(I$1=":=",$A561=";"),"",INDEX('Main Template'!$J$22:$AN$505,Vacay_Template!$A561,Vacay_Template!I$1))</f>
        <v>#VALUE!</v>
      </c>
      <c r="J561" t="e">
        <f>IF(OR(J$1=":=",$A561=";"),"",INDEX('Main Template'!$J$22:$AN$505,Vacay_Template!$A561,Vacay_Template!J$1))</f>
        <v>#VALUE!</v>
      </c>
      <c r="K561" t="e">
        <f>IF(OR(K$1=":=",$A561=";"),"",INDEX('Main Template'!$J$22:$AN$505,Vacay_Template!$A561,Vacay_Template!K$1))</f>
        <v>#VALUE!</v>
      </c>
      <c r="L561" t="e">
        <f>IF(OR(L$1=":=",$A561=";"),"",INDEX('Main Template'!$J$22:$AN$505,Vacay_Template!$A561,Vacay_Template!L$1))</f>
        <v>#VALUE!</v>
      </c>
      <c r="M561" t="e">
        <f>IF(OR(M$1=":=",$A561=";"),"",INDEX('Main Template'!$J$22:$AN$505,Vacay_Template!$A561,Vacay_Template!M$1))</f>
        <v>#VALUE!</v>
      </c>
      <c r="N561" t="e">
        <f>IF(OR(N$1=":=",$A561=";"),"",INDEX('Main Template'!$J$22:$AN$505,Vacay_Template!$A561,Vacay_Template!N$1))</f>
        <v>#VALUE!</v>
      </c>
      <c r="O561" t="e">
        <f>IF(OR(O$1=":=",$A561=";"),"",INDEX('Main Template'!$J$22:$AN$505,Vacay_Template!$A561,Vacay_Template!O$1))</f>
        <v>#VALUE!</v>
      </c>
      <c r="P561" t="e">
        <f>IF(OR(P$1=":=",$A561=";"),"",INDEX('Main Template'!$J$22:$AN$505,Vacay_Template!$A561,Vacay_Template!P$1))</f>
        <v>#VALUE!</v>
      </c>
      <c r="Q561" t="e">
        <f>IF(OR(Q$1=":=",$A561=";"),"",INDEX('Main Template'!$J$22:$AN$505,Vacay_Template!$A561,Vacay_Template!Q$1))</f>
        <v>#VALUE!</v>
      </c>
      <c r="R561" t="e">
        <f>IF(OR(R$1=":=",$A561=";"),"",INDEX('Main Template'!$J$22:$AN$505,Vacay_Template!$A561,Vacay_Template!R$1))</f>
        <v>#VALUE!</v>
      </c>
      <c r="S561" t="e">
        <f>IF(OR(S$1=":=",$A561=";"),"",INDEX('Main Template'!$J$22:$AN$505,Vacay_Template!$A561,Vacay_Template!S$1))</f>
        <v>#VALUE!</v>
      </c>
      <c r="T561" t="e">
        <f>IF(OR(T$1=":=",$A561=";"),"",INDEX('Main Template'!$J$22:$AN$505,Vacay_Template!$A561,Vacay_Template!T$1))</f>
        <v>#VALUE!</v>
      </c>
      <c r="U561" t="e">
        <f>IF(OR(U$1=":=",$A561=";"),"",INDEX('Main Template'!$J$22:$AN$505,Vacay_Template!$A561,Vacay_Template!U$1))</f>
        <v>#VALUE!</v>
      </c>
      <c r="V561" t="e">
        <f>IF(OR(V$1=":=",$A561=";"),"",INDEX('Main Template'!$J$22:$AN$505,Vacay_Template!$A561,Vacay_Template!V$1))</f>
        <v>#VALUE!</v>
      </c>
      <c r="W561" t="e">
        <f>IF(OR(W$1=":=",$A561=";"),"",INDEX('Main Template'!$J$22:$AN$505,Vacay_Template!$A561,Vacay_Template!W$1))</f>
        <v>#VALUE!</v>
      </c>
      <c r="X561" t="e">
        <f>IF(OR(X$1=":=",$A561=";"),"",INDEX('Main Template'!$J$22:$AN$505,Vacay_Template!$A561,Vacay_Template!X$1))</f>
        <v>#VALUE!</v>
      </c>
      <c r="Y561" t="e">
        <f>IF(OR(Y$1=":=",$A561=";"),"",INDEX('Main Template'!$J$22:$AN$505,Vacay_Template!$A561,Vacay_Template!Y$1))</f>
        <v>#VALUE!</v>
      </c>
      <c r="Z561" t="e">
        <f>IF(OR(Z$1=":=",$A561=";"),"",INDEX('Main Template'!$J$22:$AN$505,Vacay_Template!$A561,Vacay_Template!Z$1))</f>
        <v>#VALUE!</v>
      </c>
      <c r="AA561" t="e">
        <f>IF(OR(AA$1=":=",$A561=";"),"",INDEX('Main Template'!$J$22:$AN$505,Vacay_Template!$A561,Vacay_Template!AA$1))</f>
        <v>#VALUE!</v>
      </c>
      <c r="AB561" t="e">
        <f>IF(OR(AB$1=":=",$A561=";"),"",INDEX('Main Template'!$J$22:$AN$505,Vacay_Template!$A561,Vacay_Template!AB$1))</f>
        <v>#VALUE!</v>
      </c>
      <c r="AC561" t="e">
        <f>IF(OR(AC$1=":=",$A561=";"),"",INDEX('Main Template'!$J$22:$AN$505,Vacay_Template!$A561,Vacay_Template!AC$1))</f>
        <v>#VALUE!</v>
      </c>
      <c r="AD561" t="e">
        <f>IF(OR(AD$1=":=",$A561=";"),"",INDEX('Main Template'!$J$22:$AN$505,Vacay_Template!$A561,Vacay_Template!AD$1))</f>
        <v>#VALUE!</v>
      </c>
      <c r="AE561" t="str">
        <f>IF(OR(AE$1=":=",$A561=";"),"",INDEX('Main Template'!$J$22:$AN$505,Vacay_Template!$A561,Vacay_Template!AE$1))</f>
        <v/>
      </c>
      <c r="AF561" t="e">
        <f>IF(OR(AF$1=":=",$A561=";"),"",INDEX('Main Template'!$J$22:$AN$505,Vacay_Template!$A561,Vacay_Template!AF$1))</f>
        <v>#VALUE!</v>
      </c>
    </row>
    <row r="562" spans="2:32">
      <c r="B562" t="e">
        <f>IF(OR(B$1=":=",$A562=";"),"",INDEX('Main Template'!$J$22:$AN$505,Vacay_Template!$A562,Vacay_Template!B$1))</f>
        <v>#VALUE!</v>
      </c>
      <c r="C562" t="e">
        <f>IF(OR(C$1=":=",$A562=";"),"",INDEX('Main Template'!$J$22:$AN$505,Vacay_Template!$A562,Vacay_Template!C$1))</f>
        <v>#VALUE!</v>
      </c>
      <c r="D562" t="e">
        <f>IF(OR(D$1=":=",$A562=";"),"",INDEX('Main Template'!$J$22:$AN$505,Vacay_Template!$A562,Vacay_Template!D$1))</f>
        <v>#VALUE!</v>
      </c>
      <c r="E562" t="e">
        <f>IF(OR(E$1=":=",$A562=";"),"",INDEX('Main Template'!$J$22:$AN$505,Vacay_Template!$A562,Vacay_Template!E$1))</f>
        <v>#VALUE!</v>
      </c>
      <c r="F562" t="e">
        <f>IF(OR(F$1=":=",$A562=";"),"",INDEX('Main Template'!$J$22:$AN$505,Vacay_Template!$A562,Vacay_Template!F$1))</f>
        <v>#VALUE!</v>
      </c>
      <c r="G562" t="e">
        <f>IF(OR(G$1=":=",$A562=";"),"",INDEX('Main Template'!$J$22:$AN$505,Vacay_Template!$A562,Vacay_Template!G$1))</f>
        <v>#VALUE!</v>
      </c>
      <c r="H562" t="e">
        <f>IF(OR(H$1=":=",$A562=";"),"",INDEX('Main Template'!$J$22:$AN$505,Vacay_Template!$A562,Vacay_Template!H$1))</f>
        <v>#VALUE!</v>
      </c>
      <c r="I562" t="e">
        <f>IF(OR(I$1=":=",$A562=";"),"",INDEX('Main Template'!$J$22:$AN$505,Vacay_Template!$A562,Vacay_Template!I$1))</f>
        <v>#VALUE!</v>
      </c>
      <c r="J562" t="e">
        <f>IF(OR(J$1=":=",$A562=";"),"",INDEX('Main Template'!$J$22:$AN$505,Vacay_Template!$A562,Vacay_Template!J$1))</f>
        <v>#VALUE!</v>
      </c>
      <c r="K562" t="e">
        <f>IF(OR(K$1=":=",$A562=";"),"",INDEX('Main Template'!$J$22:$AN$505,Vacay_Template!$A562,Vacay_Template!K$1))</f>
        <v>#VALUE!</v>
      </c>
      <c r="L562" t="e">
        <f>IF(OR(L$1=":=",$A562=";"),"",INDEX('Main Template'!$J$22:$AN$505,Vacay_Template!$A562,Vacay_Template!L$1))</f>
        <v>#VALUE!</v>
      </c>
      <c r="M562" t="e">
        <f>IF(OR(M$1=":=",$A562=";"),"",INDEX('Main Template'!$J$22:$AN$505,Vacay_Template!$A562,Vacay_Template!M$1))</f>
        <v>#VALUE!</v>
      </c>
      <c r="N562" t="e">
        <f>IF(OR(N$1=":=",$A562=";"),"",INDEX('Main Template'!$J$22:$AN$505,Vacay_Template!$A562,Vacay_Template!N$1))</f>
        <v>#VALUE!</v>
      </c>
      <c r="O562" t="e">
        <f>IF(OR(O$1=":=",$A562=";"),"",INDEX('Main Template'!$J$22:$AN$505,Vacay_Template!$A562,Vacay_Template!O$1))</f>
        <v>#VALUE!</v>
      </c>
      <c r="P562" t="e">
        <f>IF(OR(P$1=":=",$A562=";"),"",INDEX('Main Template'!$J$22:$AN$505,Vacay_Template!$A562,Vacay_Template!P$1))</f>
        <v>#VALUE!</v>
      </c>
      <c r="Q562" t="e">
        <f>IF(OR(Q$1=":=",$A562=";"),"",INDEX('Main Template'!$J$22:$AN$505,Vacay_Template!$A562,Vacay_Template!Q$1))</f>
        <v>#VALUE!</v>
      </c>
      <c r="R562" t="e">
        <f>IF(OR(R$1=":=",$A562=";"),"",INDEX('Main Template'!$J$22:$AN$505,Vacay_Template!$A562,Vacay_Template!R$1))</f>
        <v>#VALUE!</v>
      </c>
      <c r="S562" t="e">
        <f>IF(OR(S$1=":=",$A562=";"),"",INDEX('Main Template'!$J$22:$AN$505,Vacay_Template!$A562,Vacay_Template!S$1))</f>
        <v>#VALUE!</v>
      </c>
      <c r="T562" t="e">
        <f>IF(OR(T$1=":=",$A562=";"),"",INDEX('Main Template'!$J$22:$AN$505,Vacay_Template!$A562,Vacay_Template!T$1))</f>
        <v>#VALUE!</v>
      </c>
      <c r="U562" t="e">
        <f>IF(OR(U$1=":=",$A562=";"),"",INDEX('Main Template'!$J$22:$AN$505,Vacay_Template!$A562,Vacay_Template!U$1))</f>
        <v>#VALUE!</v>
      </c>
      <c r="V562" t="e">
        <f>IF(OR(V$1=":=",$A562=";"),"",INDEX('Main Template'!$J$22:$AN$505,Vacay_Template!$A562,Vacay_Template!V$1))</f>
        <v>#VALUE!</v>
      </c>
      <c r="W562" t="e">
        <f>IF(OR(W$1=":=",$A562=";"),"",INDEX('Main Template'!$J$22:$AN$505,Vacay_Template!$A562,Vacay_Template!W$1))</f>
        <v>#VALUE!</v>
      </c>
      <c r="X562" t="e">
        <f>IF(OR(X$1=":=",$A562=";"),"",INDEX('Main Template'!$J$22:$AN$505,Vacay_Template!$A562,Vacay_Template!X$1))</f>
        <v>#VALUE!</v>
      </c>
      <c r="Y562" t="e">
        <f>IF(OR(Y$1=":=",$A562=";"),"",INDEX('Main Template'!$J$22:$AN$505,Vacay_Template!$A562,Vacay_Template!Y$1))</f>
        <v>#VALUE!</v>
      </c>
      <c r="Z562" t="e">
        <f>IF(OR(Z$1=":=",$A562=";"),"",INDEX('Main Template'!$J$22:$AN$505,Vacay_Template!$A562,Vacay_Template!Z$1))</f>
        <v>#VALUE!</v>
      </c>
      <c r="AA562" t="e">
        <f>IF(OR(AA$1=":=",$A562=";"),"",INDEX('Main Template'!$J$22:$AN$505,Vacay_Template!$A562,Vacay_Template!AA$1))</f>
        <v>#VALUE!</v>
      </c>
      <c r="AB562" t="e">
        <f>IF(OR(AB$1=":=",$A562=";"),"",INDEX('Main Template'!$J$22:$AN$505,Vacay_Template!$A562,Vacay_Template!AB$1))</f>
        <v>#VALUE!</v>
      </c>
      <c r="AC562" t="e">
        <f>IF(OR(AC$1=":=",$A562=";"),"",INDEX('Main Template'!$J$22:$AN$505,Vacay_Template!$A562,Vacay_Template!AC$1))</f>
        <v>#VALUE!</v>
      </c>
      <c r="AD562" t="e">
        <f>IF(OR(AD$1=":=",$A562=";"),"",INDEX('Main Template'!$J$22:$AN$505,Vacay_Template!$A562,Vacay_Template!AD$1))</f>
        <v>#VALUE!</v>
      </c>
      <c r="AE562" t="str">
        <f>IF(OR(AE$1=":=",$A562=";"),"",INDEX('Main Template'!$J$22:$AN$505,Vacay_Template!$A562,Vacay_Template!AE$1))</f>
        <v/>
      </c>
      <c r="AF562" t="e">
        <f>IF(OR(AF$1=":=",$A562=";"),"",INDEX('Main Template'!$J$22:$AN$505,Vacay_Template!$A562,Vacay_Template!AF$1))</f>
        <v>#VALUE!</v>
      </c>
    </row>
    <row r="563" spans="2:32">
      <c r="B563" t="e">
        <f>IF(OR(B$1=":=",$A563=";"),"",INDEX('Main Template'!$J$22:$AN$505,Vacay_Template!$A563,Vacay_Template!B$1))</f>
        <v>#VALUE!</v>
      </c>
      <c r="C563" t="e">
        <f>IF(OR(C$1=":=",$A563=";"),"",INDEX('Main Template'!$J$22:$AN$505,Vacay_Template!$A563,Vacay_Template!C$1))</f>
        <v>#VALUE!</v>
      </c>
      <c r="D563" t="e">
        <f>IF(OR(D$1=":=",$A563=";"),"",INDEX('Main Template'!$J$22:$AN$505,Vacay_Template!$A563,Vacay_Template!D$1))</f>
        <v>#VALUE!</v>
      </c>
      <c r="E563" t="e">
        <f>IF(OR(E$1=":=",$A563=";"),"",INDEX('Main Template'!$J$22:$AN$505,Vacay_Template!$A563,Vacay_Template!E$1))</f>
        <v>#VALUE!</v>
      </c>
      <c r="F563" t="e">
        <f>IF(OR(F$1=":=",$A563=";"),"",INDEX('Main Template'!$J$22:$AN$505,Vacay_Template!$A563,Vacay_Template!F$1))</f>
        <v>#VALUE!</v>
      </c>
      <c r="G563" t="e">
        <f>IF(OR(G$1=":=",$A563=";"),"",INDEX('Main Template'!$J$22:$AN$505,Vacay_Template!$A563,Vacay_Template!G$1))</f>
        <v>#VALUE!</v>
      </c>
      <c r="H563" t="e">
        <f>IF(OR(H$1=":=",$A563=";"),"",INDEX('Main Template'!$J$22:$AN$505,Vacay_Template!$A563,Vacay_Template!H$1))</f>
        <v>#VALUE!</v>
      </c>
      <c r="I563" t="e">
        <f>IF(OR(I$1=":=",$A563=";"),"",INDEX('Main Template'!$J$22:$AN$505,Vacay_Template!$A563,Vacay_Template!I$1))</f>
        <v>#VALUE!</v>
      </c>
      <c r="J563" t="e">
        <f>IF(OR(J$1=":=",$A563=";"),"",INDEX('Main Template'!$J$22:$AN$505,Vacay_Template!$A563,Vacay_Template!J$1))</f>
        <v>#VALUE!</v>
      </c>
      <c r="K563" t="e">
        <f>IF(OR(K$1=":=",$A563=";"),"",INDEX('Main Template'!$J$22:$AN$505,Vacay_Template!$A563,Vacay_Template!K$1))</f>
        <v>#VALUE!</v>
      </c>
      <c r="L563" t="e">
        <f>IF(OR(L$1=":=",$A563=";"),"",INDEX('Main Template'!$J$22:$AN$505,Vacay_Template!$A563,Vacay_Template!L$1))</f>
        <v>#VALUE!</v>
      </c>
      <c r="M563" t="e">
        <f>IF(OR(M$1=":=",$A563=";"),"",INDEX('Main Template'!$J$22:$AN$505,Vacay_Template!$A563,Vacay_Template!M$1))</f>
        <v>#VALUE!</v>
      </c>
      <c r="N563" t="e">
        <f>IF(OR(N$1=":=",$A563=";"),"",INDEX('Main Template'!$J$22:$AN$505,Vacay_Template!$A563,Vacay_Template!N$1))</f>
        <v>#VALUE!</v>
      </c>
      <c r="O563" t="e">
        <f>IF(OR(O$1=":=",$A563=";"),"",INDEX('Main Template'!$J$22:$AN$505,Vacay_Template!$A563,Vacay_Template!O$1))</f>
        <v>#VALUE!</v>
      </c>
      <c r="P563" t="e">
        <f>IF(OR(P$1=":=",$A563=";"),"",INDEX('Main Template'!$J$22:$AN$505,Vacay_Template!$A563,Vacay_Template!P$1))</f>
        <v>#VALUE!</v>
      </c>
      <c r="Q563" t="e">
        <f>IF(OR(Q$1=":=",$A563=";"),"",INDEX('Main Template'!$J$22:$AN$505,Vacay_Template!$A563,Vacay_Template!Q$1))</f>
        <v>#VALUE!</v>
      </c>
      <c r="R563" t="e">
        <f>IF(OR(R$1=":=",$A563=";"),"",INDEX('Main Template'!$J$22:$AN$505,Vacay_Template!$A563,Vacay_Template!R$1))</f>
        <v>#VALUE!</v>
      </c>
      <c r="S563" t="e">
        <f>IF(OR(S$1=":=",$A563=";"),"",INDEX('Main Template'!$J$22:$AN$505,Vacay_Template!$A563,Vacay_Template!S$1))</f>
        <v>#VALUE!</v>
      </c>
      <c r="T563" t="e">
        <f>IF(OR(T$1=":=",$A563=";"),"",INDEX('Main Template'!$J$22:$AN$505,Vacay_Template!$A563,Vacay_Template!T$1))</f>
        <v>#VALUE!</v>
      </c>
      <c r="U563" t="e">
        <f>IF(OR(U$1=":=",$A563=";"),"",INDEX('Main Template'!$J$22:$AN$505,Vacay_Template!$A563,Vacay_Template!U$1))</f>
        <v>#VALUE!</v>
      </c>
      <c r="V563" t="e">
        <f>IF(OR(V$1=":=",$A563=";"),"",INDEX('Main Template'!$J$22:$AN$505,Vacay_Template!$A563,Vacay_Template!V$1))</f>
        <v>#VALUE!</v>
      </c>
      <c r="W563" t="e">
        <f>IF(OR(W$1=":=",$A563=";"),"",INDEX('Main Template'!$J$22:$AN$505,Vacay_Template!$A563,Vacay_Template!W$1))</f>
        <v>#VALUE!</v>
      </c>
      <c r="X563" t="e">
        <f>IF(OR(X$1=":=",$A563=";"),"",INDEX('Main Template'!$J$22:$AN$505,Vacay_Template!$A563,Vacay_Template!X$1))</f>
        <v>#VALUE!</v>
      </c>
      <c r="Y563" t="e">
        <f>IF(OR(Y$1=":=",$A563=";"),"",INDEX('Main Template'!$J$22:$AN$505,Vacay_Template!$A563,Vacay_Template!Y$1))</f>
        <v>#VALUE!</v>
      </c>
      <c r="Z563" t="e">
        <f>IF(OR(Z$1=":=",$A563=";"),"",INDEX('Main Template'!$J$22:$AN$505,Vacay_Template!$A563,Vacay_Template!Z$1))</f>
        <v>#VALUE!</v>
      </c>
      <c r="AA563" t="e">
        <f>IF(OR(AA$1=":=",$A563=";"),"",INDEX('Main Template'!$J$22:$AN$505,Vacay_Template!$A563,Vacay_Template!AA$1))</f>
        <v>#VALUE!</v>
      </c>
      <c r="AB563" t="e">
        <f>IF(OR(AB$1=":=",$A563=";"),"",INDEX('Main Template'!$J$22:$AN$505,Vacay_Template!$A563,Vacay_Template!AB$1))</f>
        <v>#VALUE!</v>
      </c>
      <c r="AC563" t="e">
        <f>IF(OR(AC$1=":=",$A563=";"),"",INDEX('Main Template'!$J$22:$AN$505,Vacay_Template!$A563,Vacay_Template!AC$1))</f>
        <v>#VALUE!</v>
      </c>
      <c r="AD563" t="e">
        <f>IF(OR(AD$1=":=",$A563=";"),"",INDEX('Main Template'!$J$22:$AN$505,Vacay_Template!$A563,Vacay_Template!AD$1))</f>
        <v>#VALUE!</v>
      </c>
      <c r="AE563" t="str">
        <f>IF(OR(AE$1=":=",$A563=";"),"",INDEX('Main Template'!$J$22:$AN$505,Vacay_Template!$A563,Vacay_Template!AE$1))</f>
        <v/>
      </c>
      <c r="AF563" t="e">
        <f>IF(OR(AF$1=":=",$A563=";"),"",INDEX('Main Template'!$J$22:$AN$505,Vacay_Template!$A563,Vacay_Template!AF$1))</f>
        <v>#VALUE!</v>
      </c>
    </row>
    <row r="564" spans="2:32">
      <c r="B564" t="e">
        <f>IF(OR(B$1=":=",$A564=";"),"",INDEX('Main Template'!$J$22:$AN$505,Vacay_Template!$A564,Vacay_Template!B$1))</f>
        <v>#VALUE!</v>
      </c>
      <c r="C564" t="e">
        <f>IF(OR(C$1=":=",$A564=";"),"",INDEX('Main Template'!$J$22:$AN$505,Vacay_Template!$A564,Vacay_Template!C$1))</f>
        <v>#VALUE!</v>
      </c>
      <c r="D564" t="e">
        <f>IF(OR(D$1=":=",$A564=";"),"",INDEX('Main Template'!$J$22:$AN$505,Vacay_Template!$A564,Vacay_Template!D$1))</f>
        <v>#VALUE!</v>
      </c>
      <c r="E564" t="e">
        <f>IF(OR(E$1=":=",$A564=";"),"",INDEX('Main Template'!$J$22:$AN$505,Vacay_Template!$A564,Vacay_Template!E$1))</f>
        <v>#VALUE!</v>
      </c>
      <c r="F564" t="e">
        <f>IF(OR(F$1=":=",$A564=";"),"",INDEX('Main Template'!$J$22:$AN$505,Vacay_Template!$A564,Vacay_Template!F$1))</f>
        <v>#VALUE!</v>
      </c>
      <c r="G564" t="e">
        <f>IF(OR(G$1=":=",$A564=";"),"",INDEX('Main Template'!$J$22:$AN$505,Vacay_Template!$A564,Vacay_Template!G$1))</f>
        <v>#VALUE!</v>
      </c>
      <c r="H564" t="e">
        <f>IF(OR(H$1=":=",$A564=";"),"",INDEX('Main Template'!$J$22:$AN$505,Vacay_Template!$A564,Vacay_Template!H$1))</f>
        <v>#VALUE!</v>
      </c>
      <c r="I564" t="e">
        <f>IF(OR(I$1=":=",$A564=";"),"",INDEX('Main Template'!$J$22:$AN$505,Vacay_Template!$A564,Vacay_Template!I$1))</f>
        <v>#VALUE!</v>
      </c>
      <c r="J564" t="e">
        <f>IF(OR(J$1=":=",$A564=";"),"",INDEX('Main Template'!$J$22:$AN$505,Vacay_Template!$A564,Vacay_Template!J$1))</f>
        <v>#VALUE!</v>
      </c>
      <c r="K564" t="e">
        <f>IF(OR(K$1=":=",$A564=";"),"",INDEX('Main Template'!$J$22:$AN$505,Vacay_Template!$A564,Vacay_Template!K$1))</f>
        <v>#VALUE!</v>
      </c>
      <c r="L564" t="e">
        <f>IF(OR(L$1=":=",$A564=";"),"",INDEX('Main Template'!$J$22:$AN$505,Vacay_Template!$A564,Vacay_Template!L$1))</f>
        <v>#VALUE!</v>
      </c>
      <c r="M564" t="e">
        <f>IF(OR(M$1=":=",$A564=";"),"",INDEX('Main Template'!$J$22:$AN$505,Vacay_Template!$A564,Vacay_Template!M$1))</f>
        <v>#VALUE!</v>
      </c>
      <c r="N564" t="e">
        <f>IF(OR(N$1=":=",$A564=";"),"",INDEX('Main Template'!$J$22:$AN$505,Vacay_Template!$A564,Vacay_Template!N$1))</f>
        <v>#VALUE!</v>
      </c>
      <c r="O564" t="e">
        <f>IF(OR(O$1=":=",$A564=";"),"",INDEX('Main Template'!$J$22:$AN$505,Vacay_Template!$A564,Vacay_Template!O$1))</f>
        <v>#VALUE!</v>
      </c>
      <c r="P564" t="e">
        <f>IF(OR(P$1=":=",$A564=";"),"",INDEX('Main Template'!$J$22:$AN$505,Vacay_Template!$A564,Vacay_Template!P$1))</f>
        <v>#VALUE!</v>
      </c>
      <c r="Q564" t="e">
        <f>IF(OR(Q$1=":=",$A564=";"),"",INDEX('Main Template'!$J$22:$AN$505,Vacay_Template!$A564,Vacay_Template!Q$1))</f>
        <v>#VALUE!</v>
      </c>
      <c r="R564" t="e">
        <f>IF(OR(R$1=":=",$A564=";"),"",INDEX('Main Template'!$J$22:$AN$505,Vacay_Template!$A564,Vacay_Template!R$1))</f>
        <v>#VALUE!</v>
      </c>
      <c r="S564" t="e">
        <f>IF(OR(S$1=":=",$A564=";"),"",INDEX('Main Template'!$J$22:$AN$505,Vacay_Template!$A564,Vacay_Template!S$1))</f>
        <v>#VALUE!</v>
      </c>
      <c r="T564" t="e">
        <f>IF(OR(T$1=":=",$A564=";"),"",INDEX('Main Template'!$J$22:$AN$505,Vacay_Template!$A564,Vacay_Template!T$1))</f>
        <v>#VALUE!</v>
      </c>
      <c r="U564" t="e">
        <f>IF(OR(U$1=":=",$A564=";"),"",INDEX('Main Template'!$J$22:$AN$505,Vacay_Template!$A564,Vacay_Template!U$1))</f>
        <v>#VALUE!</v>
      </c>
      <c r="V564" t="e">
        <f>IF(OR(V$1=":=",$A564=";"),"",INDEX('Main Template'!$J$22:$AN$505,Vacay_Template!$A564,Vacay_Template!V$1))</f>
        <v>#VALUE!</v>
      </c>
      <c r="W564" t="e">
        <f>IF(OR(W$1=":=",$A564=";"),"",INDEX('Main Template'!$J$22:$AN$505,Vacay_Template!$A564,Vacay_Template!W$1))</f>
        <v>#VALUE!</v>
      </c>
      <c r="X564" t="e">
        <f>IF(OR(X$1=":=",$A564=";"),"",INDEX('Main Template'!$J$22:$AN$505,Vacay_Template!$A564,Vacay_Template!X$1))</f>
        <v>#VALUE!</v>
      </c>
      <c r="Y564" t="e">
        <f>IF(OR(Y$1=":=",$A564=";"),"",INDEX('Main Template'!$J$22:$AN$505,Vacay_Template!$A564,Vacay_Template!Y$1))</f>
        <v>#VALUE!</v>
      </c>
      <c r="Z564" t="e">
        <f>IF(OR(Z$1=":=",$A564=";"),"",INDEX('Main Template'!$J$22:$AN$505,Vacay_Template!$A564,Vacay_Template!Z$1))</f>
        <v>#VALUE!</v>
      </c>
      <c r="AA564" t="e">
        <f>IF(OR(AA$1=":=",$A564=";"),"",INDEX('Main Template'!$J$22:$AN$505,Vacay_Template!$A564,Vacay_Template!AA$1))</f>
        <v>#VALUE!</v>
      </c>
      <c r="AB564" t="e">
        <f>IF(OR(AB$1=":=",$A564=";"),"",INDEX('Main Template'!$J$22:$AN$505,Vacay_Template!$A564,Vacay_Template!AB$1))</f>
        <v>#VALUE!</v>
      </c>
      <c r="AC564" t="e">
        <f>IF(OR(AC$1=":=",$A564=";"),"",INDEX('Main Template'!$J$22:$AN$505,Vacay_Template!$A564,Vacay_Template!AC$1))</f>
        <v>#VALUE!</v>
      </c>
      <c r="AD564" t="e">
        <f>IF(OR(AD$1=":=",$A564=";"),"",INDEX('Main Template'!$J$22:$AN$505,Vacay_Template!$A564,Vacay_Template!AD$1))</f>
        <v>#VALUE!</v>
      </c>
      <c r="AE564" t="str">
        <f>IF(OR(AE$1=":=",$A564=";"),"",INDEX('Main Template'!$J$22:$AN$505,Vacay_Template!$A564,Vacay_Template!AE$1))</f>
        <v/>
      </c>
      <c r="AF564" t="e">
        <f>IF(OR(AF$1=":=",$A564=";"),"",INDEX('Main Template'!$J$22:$AN$505,Vacay_Template!$A564,Vacay_Template!AF$1))</f>
        <v>#VALUE!</v>
      </c>
    </row>
    <row r="565" spans="2:32">
      <c r="B565" t="e">
        <f>IF(OR(B$1=":=",$A565=";"),"",INDEX('Main Template'!$J$22:$AN$505,Vacay_Template!$A565,Vacay_Template!B$1))</f>
        <v>#VALUE!</v>
      </c>
      <c r="C565" t="e">
        <f>IF(OR(C$1=":=",$A565=";"),"",INDEX('Main Template'!$J$22:$AN$505,Vacay_Template!$A565,Vacay_Template!C$1))</f>
        <v>#VALUE!</v>
      </c>
      <c r="D565" t="e">
        <f>IF(OR(D$1=":=",$A565=";"),"",INDEX('Main Template'!$J$22:$AN$505,Vacay_Template!$A565,Vacay_Template!D$1))</f>
        <v>#VALUE!</v>
      </c>
      <c r="E565" t="e">
        <f>IF(OR(E$1=":=",$A565=";"),"",INDEX('Main Template'!$J$22:$AN$505,Vacay_Template!$A565,Vacay_Template!E$1))</f>
        <v>#VALUE!</v>
      </c>
      <c r="F565" t="e">
        <f>IF(OR(F$1=":=",$A565=";"),"",INDEX('Main Template'!$J$22:$AN$505,Vacay_Template!$A565,Vacay_Template!F$1))</f>
        <v>#VALUE!</v>
      </c>
      <c r="G565" t="e">
        <f>IF(OR(G$1=":=",$A565=";"),"",INDEX('Main Template'!$J$22:$AN$505,Vacay_Template!$A565,Vacay_Template!G$1))</f>
        <v>#VALUE!</v>
      </c>
      <c r="H565" t="e">
        <f>IF(OR(H$1=":=",$A565=";"),"",INDEX('Main Template'!$J$22:$AN$505,Vacay_Template!$A565,Vacay_Template!H$1))</f>
        <v>#VALUE!</v>
      </c>
      <c r="I565" t="e">
        <f>IF(OR(I$1=":=",$A565=";"),"",INDEX('Main Template'!$J$22:$AN$505,Vacay_Template!$A565,Vacay_Template!I$1))</f>
        <v>#VALUE!</v>
      </c>
      <c r="J565" t="e">
        <f>IF(OR(J$1=":=",$A565=";"),"",INDEX('Main Template'!$J$22:$AN$505,Vacay_Template!$A565,Vacay_Template!J$1))</f>
        <v>#VALUE!</v>
      </c>
      <c r="K565" t="e">
        <f>IF(OR(K$1=":=",$A565=";"),"",INDEX('Main Template'!$J$22:$AN$505,Vacay_Template!$A565,Vacay_Template!K$1))</f>
        <v>#VALUE!</v>
      </c>
      <c r="L565" t="e">
        <f>IF(OR(L$1=":=",$A565=";"),"",INDEX('Main Template'!$J$22:$AN$505,Vacay_Template!$A565,Vacay_Template!L$1))</f>
        <v>#VALUE!</v>
      </c>
      <c r="M565" t="e">
        <f>IF(OR(M$1=":=",$A565=";"),"",INDEX('Main Template'!$J$22:$AN$505,Vacay_Template!$A565,Vacay_Template!M$1))</f>
        <v>#VALUE!</v>
      </c>
      <c r="N565" t="e">
        <f>IF(OR(N$1=":=",$A565=";"),"",INDEX('Main Template'!$J$22:$AN$505,Vacay_Template!$A565,Vacay_Template!N$1))</f>
        <v>#VALUE!</v>
      </c>
      <c r="O565" t="e">
        <f>IF(OR(O$1=":=",$A565=";"),"",INDEX('Main Template'!$J$22:$AN$505,Vacay_Template!$A565,Vacay_Template!O$1))</f>
        <v>#VALUE!</v>
      </c>
      <c r="P565" t="e">
        <f>IF(OR(P$1=":=",$A565=";"),"",INDEX('Main Template'!$J$22:$AN$505,Vacay_Template!$A565,Vacay_Template!P$1))</f>
        <v>#VALUE!</v>
      </c>
      <c r="Q565" t="e">
        <f>IF(OR(Q$1=":=",$A565=";"),"",INDEX('Main Template'!$J$22:$AN$505,Vacay_Template!$A565,Vacay_Template!Q$1))</f>
        <v>#VALUE!</v>
      </c>
      <c r="R565" t="e">
        <f>IF(OR(R$1=":=",$A565=";"),"",INDEX('Main Template'!$J$22:$AN$505,Vacay_Template!$A565,Vacay_Template!R$1))</f>
        <v>#VALUE!</v>
      </c>
      <c r="S565" t="e">
        <f>IF(OR(S$1=":=",$A565=";"),"",INDEX('Main Template'!$J$22:$AN$505,Vacay_Template!$A565,Vacay_Template!S$1))</f>
        <v>#VALUE!</v>
      </c>
      <c r="T565" t="e">
        <f>IF(OR(T$1=":=",$A565=";"),"",INDEX('Main Template'!$J$22:$AN$505,Vacay_Template!$A565,Vacay_Template!T$1))</f>
        <v>#VALUE!</v>
      </c>
      <c r="U565" t="e">
        <f>IF(OR(U$1=":=",$A565=";"),"",INDEX('Main Template'!$J$22:$AN$505,Vacay_Template!$A565,Vacay_Template!U$1))</f>
        <v>#VALUE!</v>
      </c>
      <c r="V565" t="e">
        <f>IF(OR(V$1=":=",$A565=";"),"",INDEX('Main Template'!$J$22:$AN$505,Vacay_Template!$A565,Vacay_Template!V$1))</f>
        <v>#VALUE!</v>
      </c>
      <c r="W565" t="e">
        <f>IF(OR(W$1=":=",$A565=";"),"",INDEX('Main Template'!$J$22:$AN$505,Vacay_Template!$A565,Vacay_Template!W$1))</f>
        <v>#VALUE!</v>
      </c>
      <c r="X565" t="e">
        <f>IF(OR(X$1=":=",$A565=";"),"",INDEX('Main Template'!$J$22:$AN$505,Vacay_Template!$A565,Vacay_Template!X$1))</f>
        <v>#VALUE!</v>
      </c>
      <c r="Y565" t="e">
        <f>IF(OR(Y$1=":=",$A565=";"),"",INDEX('Main Template'!$J$22:$AN$505,Vacay_Template!$A565,Vacay_Template!Y$1))</f>
        <v>#VALUE!</v>
      </c>
      <c r="Z565" t="e">
        <f>IF(OR(Z$1=":=",$A565=";"),"",INDEX('Main Template'!$J$22:$AN$505,Vacay_Template!$A565,Vacay_Template!Z$1))</f>
        <v>#VALUE!</v>
      </c>
      <c r="AA565" t="e">
        <f>IF(OR(AA$1=":=",$A565=";"),"",INDEX('Main Template'!$J$22:$AN$505,Vacay_Template!$A565,Vacay_Template!AA$1))</f>
        <v>#VALUE!</v>
      </c>
      <c r="AB565" t="e">
        <f>IF(OR(AB$1=":=",$A565=";"),"",INDEX('Main Template'!$J$22:$AN$505,Vacay_Template!$A565,Vacay_Template!AB$1))</f>
        <v>#VALUE!</v>
      </c>
      <c r="AC565" t="e">
        <f>IF(OR(AC$1=":=",$A565=";"),"",INDEX('Main Template'!$J$22:$AN$505,Vacay_Template!$A565,Vacay_Template!AC$1))</f>
        <v>#VALUE!</v>
      </c>
      <c r="AD565" t="e">
        <f>IF(OR(AD$1=":=",$A565=";"),"",INDEX('Main Template'!$J$22:$AN$505,Vacay_Template!$A565,Vacay_Template!AD$1))</f>
        <v>#VALUE!</v>
      </c>
      <c r="AE565" t="str">
        <f>IF(OR(AE$1=":=",$A565=";"),"",INDEX('Main Template'!$J$22:$AN$505,Vacay_Template!$A565,Vacay_Template!AE$1))</f>
        <v/>
      </c>
      <c r="AF565" t="e">
        <f>IF(OR(AF$1=":=",$A565=";"),"",INDEX('Main Template'!$J$22:$AN$505,Vacay_Template!$A565,Vacay_Template!AF$1))</f>
        <v>#VALUE!</v>
      </c>
    </row>
    <row r="566" spans="2:32">
      <c r="B566" t="e">
        <f>IF(OR(B$1=":=",$A566=";"),"",INDEX('Main Template'!$J$22:$AN$505,Vacay_Template!$A566,Vacay_Template!B$1))</f>
        <v>#VALUE!</v>
      </c>
      <c r="C566" t="e">
        <f>IF(OR(C$1=":=",$A566=";"),"",INDEX('Main Template'!$J$22:$AN$505,Vacay_Template!$A566,Vacay_Template!C$1))</f>
        <v>#VALUE!</v>
      </c>
      <c r="D566" t="e">
        <f>IF(OR(D$1=":=",$A566=";"),"",INDEX('Main Template'!$J$22:$AN$505,Vacay_Template!$A566,Vacay_Template!D$1))</f>
        <v>#VALUE!</v>
      </c>
      <c r="E566" t="e">
        <f>IF(OR(E$1=":=",$A566=";"),"",INDEX('Main Template'!$J$22:$AN$505,Vacay_Template!$A566,Vacay_Template!E$1))</f>
        <v>#VALUE!</v>
      </c>
      <c r="F566" t="e">
        <f>IF(OR(F$1=":=",$A566=";"),"",INDEX('Main Template'!$J$22:$AN$505,Vacay_Template!$A566,Vacay_Template!F$1))</f>
        <v>#VALUE!</v>
      </c>
      <c r="G566" t="e">
        <f>IF(OR(G$1=":=",$A566=";"),"",INDEX('Main Template'!$J$22:$AN$505,Vacay_Template!$A566,Vacay_Template!G$1))</f>
        <v>#VALUE!</v>
      </c>
      <c r="H566" t="e">
        <f>IF(OR(H$1=":=",$A566=";"),"",INDEX('Main Template'!$J$22:$AN$505,Vacay_Template!$A566,Vacay_Template!H$1))</f>
        <v>#VALUE!</v>
      </c>
      <c r="I566" t="e">
        <f>IF(OR(I$1=":=",$A566=";"),"",INDEX('Main Template'!$J$22:$AN$505,Vacay_Template!$A566,Vacay_Template!I$1))</f>
        <v>#VALUE!</v>
      </c>
      <c r="J566" t="e">
        <f>IF(OR(J$1=":=",$A566=";"),"",INDEX('Main Template'!$J$22:$AN$505,Vacay_Template!$A566,Vacay_Template!J$1))</f>
        <v>#VALUE!</v>
      </c>
      <c r="K566" t="e">
        <f>IF(OR(K$1=":=",$A566=";"),"",INDEX('Main Template'!$J$22:$AN$505,Vacay_Template!$A566,Vacay_Template!K$1))</f>
        <v>#VALUE!</v>
      </c>
      <c r="L566" t="e">
        <f>IF(OR(L$1=":=",$A566=";"),"",INDEX('Main Template'!$J$22:$AN$505,Vacay_Template!$A566,Vacay_Template!L$1))</f>
        <v>#VALUE!</v>
      </c>
      <c r="M566" t="e">
        <f>IF(OR(M$1=":=",$A566=";"),"",INDEX('Main Template'!$J$22:$AN$505,Vacay_Template!$A566,Vacay_Template!M$1))</f>
        <v>#VALUE!</v>
      </c>
      <c r="N566" t="e">
        <f>IF(OR(N$1=":=",$A566=";"),"",INDEX('Main Template'!$J$22:$AN$505,Vacay_Template!$A566,Vacay_Template!N$1))</f>
        <v>#VALUE!</v>
      </c>
      <c r="O566" t="e">
        <f>IF(OR(O$1=":=",$A566=";"),"",INDEX('Main Template'!$J$22:$AN$505,Vacay_Template!$A566,Vacay_Template!O$1))</f>
        <v>#VALUE!</v>
      </c>
      <c r="P566" t="e">
        <f>IF(OR(P$1=":=",$A566=";"),"",INDEX('Main Template'!$J$22:$AN$505,Vacay_Template!$A566,Vacay_Template!P$1))</f>
        <v>#VALUE!</v>
      </c>
      <c r="Q566" t="e">
        <f>IF(OR(Q$1=":=",$A566=";"),"",INDEX('Main Template'!$J$22:$AN$505,Vacay_Template!$A566,Vacay_Template!Q$1))</f>
        <v>#VALUE!</v>
      </c>
      <c r="R566" t="e">
        <f>IF(OR(R$1=":=",$A566=";"),"",INDEX('Main Template'!$J$22:$AN$505,Vacay_Template!$A566,Vacay_Template!R$1))</f>
        <v>#VALUE!</v>
      </c>
      <c r="S566" t="e">
        <f>IF(OR(S$1=":=",$A566=";"),"",INDEX('Main Template'!$J$22:$AN$505,Vacay_Template!$A566,Vacay_Template!S$1))</f>
        <v>#VALUE!</v>
      </c>
      <c r="T566" t="e">
        <f>IF(OR(T$1=":=",$A566=";"),"",INDEX('Main Template'!$J$22:$AN$505,Vacay_Template!$A566,Vacay_Template!T$1))</f>
        <v>#VALUE!</v>
      </c>
      <c r="U566" t="e">
        <f>IF(OR(U$1=":=",$A566=";"),"",INDEX('Main Template'!$J$22:$AN$505,Vacay_Template!$A566,Vacay_Template!U$1))</f>
        <v>#VALUE!</v>
      </c>
      <c r="V566" t="e">
        <f>IF(OR(V$1=":=",$A566=";"),"",INDEX('Main Template'!$J$22:$AN$505,Vacay_Template!$A566,Vacay_Template!V$1))</f>
        <v>#VALUE!</v>
      </c>
      <c r="W566" t="e">
        <f>IF(OR(W$1=":=",$A566=";"),"",INDEX('Main Template'!$J$22:$AN$505,Vacay_Template!$A566,Vacay_Template!W$1))</f>
        <v>#VALUE!</v>
      </c>
      <c r="X566" t="e">
        <f>IF(OR(X$1=":=",$A566=";"),"",INDEX('Main Template'!$J$22:$AN$505,Vacay_Template!$A566,Vacay_Template!X$1))</f>
        <v>#VALUE!</v>
      </c>
      <c r="Y566" t="e">
        <f>IF(OR(Y$1=":=",$A566=";"),"",INDEX('Main Template'!$J$22:$AN$505,Vacay_Template!$A566,Vacay_Template!Y$1))</f>
        <v>#VALUE!</v>
      </c>
      <c r="Z566" t="e">
        <f>IF(OR(Z$1=":=",$A566=";"),"",INDEX('Main Template'!$J$22:$AN$505,Vacay_Template!$A566,Vacay_Template!Z$1))</f>
        <v>#VALUE!</v>
      </c>
      <c r="AA566" t="e">
        <f>IF(OR(AA$1=":=",$A566=";"),"",INDEX('Main Template'!$J$22:$AN$505,Vacay_Template!$A566,Vacay_Template!AA$1))</f>
        <v>#VALUE!</v>
      </c>
      <c r="AB566" t="e">
        <f>IF(OR(AB$1=":=",$A566=";"),"",INDEX('Main Template'!$J$22:$AN$505,Vacay_Template!$A566,Vacay_Template!AB$1))</f>
        <v>#VALUE!</v>
      </c>
      <c r="AC566" t="e">
        <f>IF(OR(AC$1=":=",$A566=";"),"",INDEX('Main Template'!$J$22:$AN$505,Vacay_Template!$A566,Vacay_Template!AC$1))</f>
        <v>#VALUE!</v>
      </c>
      <c r="AD566" t="e">
        <f>IF(OR(AD$1=":=",$A566=";"),"",INDEX('Main Template'!$J$22:$AN$505,Vacay_Template!$A566,Vacay_Template!AD$1))</f>
        <v>#VALUE!</v>
      </c>
      <c r="AE566" t="str">
        <f>IF(OR(AE$1=":=",$A566=";"),"",INDEX('Main Template'!$J$22:$AN$505,Vacay_Template!$A566,Vacay_Template!AE$1))</f>
        <v/>
      </c>
      <c r="AF566" t="e">
        <f>IF(OR(AF$1=":=",$A566=";"),"",INDEX('Main Template'!$J$22:$AN$505,Vacay_Template!$A566,Vacay_Template!AF$1))</f>
        <v>#VALUE!</v>
      </c>
    </row>
    <row r="567" spans="2:32">
      <c r="B567" t="e">
        <f>IF(OR(B$1=":=",$A567=";"),"",INDEX('Main Template'!$J$22:$AN$505,Vacay_Template!$A567,Vacay_Template!B$1))</f>
        <v>#VALUE!</v>
      </c>
      <c r="C567" t="e">
        <f>IF(OR(C$1=":=",$A567=";"),"",INDEX('Main Template'!$J$22:$AN$505,Vacay_Template!$A567,Vacay_Template!C$1))</f>
        <v>#VALUE!</v>
      </c>
      <c r="D567" t="e">
        <f>IF(OR(D$1=":=",$A567=";"),"",INDEX('Main Template'!$J$22:$AN$505,Vacay_Template!$A567,Vacay_Template!D$1))</f>
        <v>#VALUE!</v>
      </c>
      <c r="E567" t="e">
        <f>IF(OR(E$1=":=",$A567=";"),"",INDEX('Main Template'!$J$22:$AN$505,Vacay_Template!$A567,Vacay_Template!E$1))</f>
        <v>#VALUE!</v>
      </c>
      <c r="F567" t="e">
        <f>IF(OR(F$1=":=",$A567=";"),"",INDEX('Main Template'!$J$22:$AN$505,Vacay_Template!$A567,Vacay_Template!F$1))</f>
        <v>#VALUE!</v>
      </c>
      <c r="G567" t="e">
        <f>IF(OR(G$1=":=",$A567=";"),"",INDEX('Main Template'!$J$22:$AN$505,Vacay_Template!$A567,Vacay_Template!G$1))</f>
        <v>#VALUE!</v>
      </c>
      <c r="H567" t="e">
        <f>IF(OR(H$1=":=",$A567=";"),"",INDEX('Main Template'!$J$22:$AN$505,Vacay_Template!$A567,Vacay_Template!H$1))</f>
        <v>#VALUE!</v>
      </c>
      <c r="I567" t="e">
        <f>IF(OR(I$1=":=",$A567=";"),"",INDEX('Main Template'!$J$22:$AN$505,Vacay_Template!$A567,Vacay_Template!I$1))</f>
        <v>#VALUE!</v>
      </c>
      <c r="J567" t="e">
        <f>IF(OR(J$1=":=",$A567=";"),"",INDEX('Main Template'!$J$22:$AN$505,Vacay_Template!$A567,Vacay_Template!J$1))</f>
        <v>#VALUE!</v>
      </c>
      <c r="K567" t="e">
        <f>IF(OR(K$1=":=",$A567=";"),"",INDEX('Main Template'!$J$22:$AN$505,Vacay_Template!$A567,Vacay_Template!K$1))</f>
        <v>#VALUE!</v>
      </c>
      <c r="L567" t="e">
        <f>IF(OR(L$1=":=",$A567=";"),"",INDEX('Main Template'!$J$22:$AN$505,Vacay_Template!$A567,Vacay_Template!L$1))</f>
        <v>#VALUE!</v>
      </c>
      <c r="M567" t="e">
        <f>IF(OR(M$1=":=",$A567=";"),"",INDEX('Main Template'!$J$22:$AN$505,Vacay_Template!$A567,Vacay_Template!M$1))</f>
        <v>#VALUE!</v>
      </c>
      <c r="N567" t="e">
        <f>IF(OR(N$1=":=",$A567=";"),"",INDEX('Main Template'!$J$22:$AN$505,Vacay_Template!$A567,Vacay_Template!N$1))</f>
        <v>#VALUE!</v>
      </c>
      <c r="O567" t="e">
        <f>IF(OR(O$1=":=",$A567=";"),"",INDEX('Main Template'!$J$22:$AN$505,Vacay_Template!$A567,Vacay_Template!O$1))</f>
        <v>#VALUE!</v>
      </c>
      <c r="P567" t="e">
        <f>IF(OR(P$1=":=",$A567=";"),"",INDEX('Main Template'!$J$22:$AN$505,Vacay_Template!$A567,Vacay_Template!P$1))</f>
        <v>#VALUE!</v>
      </c>
      <c r="Q567" t="e">
        <f>IF(OR(Q$1=":=",$A567=";"),"",INDEX('Main Template'!$J$22:$AN$505,Vacay_Template!$A567,Vacay_Template!Q$1))</f>
        <v>#VALUE!</v>
      </c>
      <c r="R567" t="e">
        <f>IF(OR(R$1=":=",$A567=";"),"",INDEX('Main Template'!$J$22:$AN$505,Vacay_Template!$A567,Vacay_Template!R$1))</f>
        <v>#VALUE!</v>
      </c>
      <c r="S567" t="e">
        <f>IF(OR(S$1=":=",$A567=";"),"",INDEX('Main Template'!$J$22:$AN$505,Vacay_Template!$A567,Vacay_Template!S$1))</f>
        <v>#VALUE!</v>
      </c>
      <c r="T567" t="e">
        <f>IF(OR(T$1=":=",$A567=";"),"",INDEX('Main Template'!$J$22:$AN$505,Vacay_Template!$A567,Vacay_Template!T$1))</f>
        <v>#VALUE!</v>
      </c>
      <c r="U567" t="e">
        <f>IF(OR(U$1=":=",$A567=";"),"",INDEX('Main Template'!$J$22:$AN$505,Vacay_Template!$A567,Vacay_Template!U$1))</f>
        <v>#VALUE!</v>
      </c>
      <c r="V567" t="e">
        <f>IF(OR(V$1=":=",$A567=";"),"",INDEX('Main Template'!$J$22:$AN$505,Vacay_Template!$A567,Vacay_Template!V$1))</f>
        <v>#VALUE!</v>
      </c>
      <c r="W567" t="e">
        <f>IF(OR(W$1=":=",$A567=";"),"",INDEX('Main Template'!$J$22:$AN$505,Vacay_Template!$A567,Vacay_Template!W$1))</f>
        <v>#VALUE!</v>
      </c>
      <c r="X567" t="e">
        <f>IF(OR(X$1=":=",$A567=";"),"",INDEX('Main Template'!$J$22:$AN$505,Vacay_Template!$A567,Vacay_Template!X$1))</f>
        <v>#VALUE!</v>
      </c>
      <c r="Y567" t="e">
        <f>IF(OR(Y$1=":=",$A567=";"),"",INDEX('Main Template'!$J$22:$AN$505,Vacay_Template!$A567,Vacay_Template!Y$1))</f>
        <v>#VALUE!</v>
      </c>
      <c r="Z567" t="e">
        <f>IF(OR(Z$1=":=",$A567=";"),"",INDEX('Main Template'!$J$22:$AN$505,Vacay_Template!$A567,Vacay_Template!Z$1))</f>
        <v>#VALUE!</v>
      </c>
      <c r="AA567" t="e">
        <f>IF(OR(AA$1=":=",$A567=";"),"",INDEX('Main Template'!$J$22:$AN$505,Vacay_Template!$A567,Vacay_Template!AA$1))</f>
        <v>#VALUE!</v>
      </c>
      <c r="AB567" t="e">
        <f>IF(OR(AB$1=":=",$A567=";"),"",INDEX('Main Template'!$J$22:$AN$505,Vacay_Template!$A567,Vacay_Template!AB$1))</f>
        <v>#VALUE!</v>
      </c>
      <c r="AC567" t="e">
        <f>IF(OR(AC$1=":=",$A567=";"),"",INDEX('Main Template'!$J$22:$AN$505,Vacay_Template!$A567,Vacay_Template!AC$1))</f>
        <v>#VALUE!</v>
      </c>
      <c r="AD567" t="e">
        <f>IF(OR(AD$1=":=",$A567=";"),"",INDEX('Main Template'!$J$22:$AN$505,Vacay_Template!$A567,Vacay_Template!AD$1))</f>
        <v>#VALUE!</v>
      </c>
      <c r="AE567" t="str">
        <f>IF(OR(AE$1=":=",$A567=";"),"",INDEX('Main Template'!$J$22:$AN$505,Vacay_Template!$A567,Vacay_Template!AE$1))</f>
        <v/>
      </c>
      <c r="AF567" t="e">
        <f>IF(OR(AF$1=":=",$A567=";"),"",INDEX('Main Template'!$J$22:$AN$505,Vacay_Template!$A567,Vacay_Template!AF$1))</f>
        <v>#VALUE!</v>
      </c>
    </row>
    <row r="568" spans="2:32">
      <c r="B568" t="e">
        <f>IF(OR(B$1=":=",$A568=";"),"",INDEX('Main Template'!$J$22:$AN$505,Vacay_Template!$A568,Vacay_Template!B$1))</f>
        <v>#VALUE!</v>
      </c>
      <c r="C568" t="e">
        <f>IF(OR(C$1=":=",$A568=";"),"",INDEX('Main Template'!$J$22:$AN$505,Vacay_Template!$A568,Vacay_Template!C$1))</f>
        <v>#VALUE!</v>
      </c>
      <c r="D568" t="e">
        <f>IF(OR(D$1=":=",$A568=";"),"",INDEX('Main Template'!$J$22:$AN$505,Vacay_Template!$A568,Vacay_Template!D$1))</f>
        <v>#VALUE!</v>
      </c>
      <c r="E568" t="e">
        <f>IF(OR(E$1=":=",$A568=";"),"",INDEX('Main Template'!$J$22:$AN$505,Vacay_Template!$A568,Vacay_Template!E$1))</f>
        <v>#VALUE!</v>
      </c>
      <c r="F568" t="e">
        <f>IF(OR(F$1=":=",$A568=";"),"",INDEX('Main Template'!$J$22:$AN$505,Vacay_Template!$A568,Vacay_Template!F$1))</f>
        <v>#VALUE!</v>
      </c>
      <c r="G568" t="e">
        <f>IF(OR(G$1=":=",$A568=";"),"",INDEX('Main Template'!$J$22:$AN$505,Vacay_Template!$A568,Vacay_Template!G$1))</f>
        <v>#VALUE!</v>
      </c>
      <c r="H568" t="e">
        <f>IF(OR(H$1=":=",$A568=";"),"",INDEX('Main Template'!$J$22:$AN$505,Vacay_Template!$A568,Vacay_Template!H$1))</f>
        <v>#VALUE!</v>
      </c>
      <c r="I568" t="e">
        <f>IF(OR(I$1=":=",$A568=";"),"",INDEX('Main Template'!$J$22:$AN$505,Vacay_Template!$A568,Vacay_Template!I$1))</f>
        <v>#VALUE!</v>
      </c>
      <c r="J568" t="e">
        <f>IF(OR(J$1=":=",$A568=";"),"",INDEX('Main Template'!$J$22:$AN$505,Vacay_Template!$A568,Vacay_Template!J$1))</f>
        <v>#VALUE!</v>
      </c>
      <c r="K568" t="e">
        <f>IF(OR(K$1=":=",$A568=";"),"",INDEX('Main Template'!$J$22:$AN$505,Vacay_Template!$A568,Vacay_Template!K$1))</f>
        <v>#VALUE!</v>
      </c>
      <c r="L568" t="e">
        <f>IF(OR(L$1=":=",$A568=";"),"",INDEX('Main Template'!$J$22:$AN$505,Vacay_Template!$A568,Vacay_Template!L$1))</f>
        <v>#VALUE!</v>
      </c>
      <c r="M568" t="e">
        <f>IF(OR(M$1=":=",$A568=";"),"",INDEX('Main Template'!$J$22:$AN$505,Vacay_Template!$A568,Vacay_Template!M$1))</f>
        <v>#VALUE!</v>
      </c>
      <c r="N568" t="e">
        <f>IF(OR(N$1=":=",$A568=";"),"",INDEX('Main Template'!$J$22:$AN$505,Vacay_Template!$A568,Vacay_Template!N$1))</f>
        <v>#VALUE!</v>
      </c>
      <c r="O568" t="e">
        <f>IF(OR(O$1=":=",$A568=";"),"",INDEX('Main Template'!$J$22:$AN$505,Vacay_Template!$A568,Vacay_Template!O$1))</f>
        <v>#VALUE!</v>
      </c>
      <c r="P568" t="e">
        <f>IF(OR(P$1=":=",$A568=";"),"",INDEX('Main Template'!$J$22:$AN$505,Vacay_Template!$A568,Vacay_Template!P$1))</f>
        <v>#VALUE!</v>
      </c>
      <c r="Q568" t="e">
        <f>IF(OR(Q$1=":=",$A568=";"),"",INDEX('Main Template'!$J$22:$AN$505,Vacay_Template!$A568,Vacay_Template!Q$1))</f>
        <v>#VALUE!</v>
      </c>
      <c r="R568" t="e">
        <f>IF(OR(R$1=":=",$A568=";"),"",INDEX('Main Template'!$J$22:$AN$505,Vacay_Template!$A568,Vacay_Template!R$1))</f>
        <v>#VALUE!</v>
      </c>
      <c r="S568" t="e">
        <f>IF(OR(S$1=":=",$A568=";"),"",INDEX('Main Template'!$J$22:$AN$505,Vacay_Template!$A568,Vacay_Template!S$1))</f>
        <v>#VALUE!</v>
      </c>
      <c r="T568" t="e">
        <f>IF(OR(T$1=":=",$A568=";"),"",INDEX('Main Template'!$J$22:$AN$505,Vacay_Template!$A568,Vacay_Template!T$1))</f>
        <v>#VALUE!</v>
      </c>
      <c r="U568" t="e">
        <f>IF(OR(U$1=":=",$A568=";"),"",INDEX('Main Template'!$J$22:$AN$505,Vacay_Template!$A568,Vacay_Template!U$1))</f>
        <v>#VALUE!</v>
      </c>
      <c r="V568" t="e">
        <f>IF(OR(V$1=":=",$A568=";"),"",INDEX('Main Template'!$J$22:$AN$505,Vacay_Template!$A568,Vacay_Template!V$1))</f>
        <v>#VALUE!</v>
      </c>
      <c r="W568" t="e">
        <f>IF(OR(W$1=":=",$A568=";"),"",INDEX('Main Template'!$J$22:$AN$505,Vacay_Template!$A568,Vacay_Template!W$1))</f>
        <v>#VALUE!</v>
      </c>
      <c r="X568" t="e">
        <f>IF(OR(X$1=":=",$A568=";"),"",INDEX('Main Template'!$J$22:$AN$505,Vacay_Template!$A568,Vacay_Template!X$1))</f>
        <v>#VALUE!</v>
      </c>
      <c r="Y568" t="e">
        <f>IF(OR(Y$1=":=",$A568=";"),"",INDEX('Main Template'!$J$22:$AN$505,Vacay_Template!$A568,Vacay_Template!Y$1))</f>
        <v>#VALUE!</v>
      </c>
      <c r="Z568" t="e">
        <f>IF(OR(Z$1=":=",$A568=";"),"",INDEX('Main Template'!$J$22:$AN$505,Vacay_Template!$A568,Vacay_Template!Z$1))</f>
        <v>#VALUE!</v>
      </c>
      <c r="AA568" t="e">
        <f>IF(OR(AA$1=":=",$A568=";"),"",INDEX('Main Template'!$J$22:$AN$505,Vacay_Template!$A568,Vacay_Template!AA$1))</f>
        <v>#VALUE!</v>
      </c>
      <c r="AB568" t="e">
        <f>IF(OR(AB$1=":=",$A568=";"),"",INDEX('Main Template'!$J$22:$AN$505,Vacay_Template!$A568,Vacay_Template!AB$1))</f>
        <v>#VALUE!</v>
      </c>
      <c r="AC568" t="e">
        <f>IF(OR(AC$1=":=",$A568=";"),"",INDEX('Main Template'!$J$22:$AN$505,Vacay_Template!$A568,Vacay_Template!AC$1))</f>
        <v>#VALUE!</v>
      </c>
      <c r="AD568" t="e">
        <f>IF(OR(AD$1=":=",$A568=";"),"",INDEX('Main Template'!$J$22:$AN$505,Vacay_Template!$A568,Vacay_Template!AD$1))</f>
        <v>#VALUE!</v>
      </c>
      <c r="AE568" t="str">
        <f>IF(OR(AE$1=":=",$A568=";"),"",INDEX('Main Template'!$J$22:$AN$505,Vacay_Template!$A568,Vacay_Template!AE$1))</f>
        <v/>
      </c>
      <c r="AF568" t="e">
        <f>IF(OR(AF$1=":=",$A568=";"),"",INDEX('Main Template'!$J$22:$AN$505,Vacay_Template!$A568,Vacay_Template!AF$1))</f>
        <v>#VALUE!</v>
      </c>
    </row>
    <row r="569" spans="2:32">
      <c r="B569" t="e">
        <f>IF(OR(B$1=":=",$A569=";"),"",INDEX('Main Template'!$J$22:$AN$505,Vacay_Template!$A569,Vacay_Template!B$1))</f>
        <v>#VALUE!</v>
      </c>
      <c r="C569" t="e">
        <f>IF(OR(C$1=":=",$A569=";"),"",INDEX('Main Template'!$J$22:$AN$505,Vacay_Template!$A569,Vacay_Template!C$1))</f>
        <v>#VALUE!</v>
      </c>
      <c r="D569" t="e">
        <f>IF(OR(D$1=":=",$A569=";"),"",INDEX('Main Template'!$J$22:$AN$505,Vacay_Template!$A569,Vacay_Template!D$1))</f>
        <v>#VALUE!</v>
      </c>
      <c r="E569" t="e">
        <f>IF(OR(E$1=":=",$A569=";"),"",INDEX('Main Template'!$J$22:$AN$505,Vacay_Template!$A569,Vacay_Template!E$1))</f>
        <v>#VALUE!</v>
      </c>
      <c r="F569" t="e">
        <f>IF(OR(F$1=":=",$A569=";"),"",INDEX('Main Template'!$J$22:$AN$505,Vacay_Template!$A569,Vacay_Template!F$1))</f>
        <v>#VALUE!</v>
      </c>
      <c r="G569" t="e">
        <f>IF(OR(G$1=":=",$A569=";"),"",INDEX('Main Template'!$J$22:$AN$505,Vacay_Template!$A569,Vacay_Template!G$1))</f>
        <v>#VALUE!</v>
      </c>
      <c r="H569" t="e">
        <f>IF(OR(H$1=":=",$A569=";"),"",INDEX('Main Template'!$J$22:$AN$505,Vacay_Template!$A569,Vacay_Template!H$1))</f>
        <v>#VALUE!</v>
      </c>
      <c r="I569" t="e">
        <f>IF(OR(I$1=":=",$A569=";"),"",INDEX('Main Template'!$J$22:$AN$505,Vacay_Template!$A569,Vacay_Template!I$1))</f>
        <v>#VALUE!</v>
      </c>
      <c r="J569" t="e">
        <f>IF(OR(J$1=":=",$A569=";"),"",INDEX('Main Template'!$J$22:$AN$505,Vacay_Template!$A569,Vacay_Template!J$1))</f>
        <v>#VALUE!</v>
      </c>
      <c r="K569" t="e">
        <f>IF(OR(K$1=":=",$A569=";"),"",INDEX('Main Template'!$J$22:$AN$505,Vacay_Template!$A569,Vacay_Template!K$1))</f>
        <v>#VALUE!</v>
      </c>
      <c r="L569" t="e">
        <f>IF(OR(L$1=":=",$A569=";"),"",INDEX('Main Template'!$J$22:$AN$505,Vacay_Template!$A569,Vacay_Template!L$1))</f>
        <v>#VALUE!</v>
      </c>
      <c r="M569" t="e">
        <f>IF(OR(M$1=":=",$A569=";"),"",INDEX('Main Template'!$J$22:$AN$505,Vacay_Template!$A569,Vacay_Template!M$1))</f>
        <v>#VALUE!</v>
      </c>
      <c r="N569" t="e">
        <f>IF(OR(N$1=":=",$A569=";"),"",INDEX('Main Template'!$J$22:$AN$505,Vacay_Template!$A569,Vacay_Template!N$1))</f>
        <v>#VALUE!</v>
      </c>
      <c r="O569" t="e">
        <f>IF(OR(O$1=":=",$A569=";"),"",INDEX('Main Template'!$J$22:$AN$505,Vacay_Template!$A569,Vacay_Template!O$1))</f>
        <v>#VALUE!</v>
      </c>
      <c r="P569" t="e">
        <f>IF(OR(P$1=":=",$A569=";"),"",INDEX('Main Template'!$J$22:$AN$505,Vacay_Template!$A569,Vacay_Template!P$1))</f>
        <v>#VALUE!</v>
      </c>
      <c r="Q569" t="e">
        <f>IF(OR(Q$1=":=",$A569=";"),"",INDEX('Main Template'!$J$22:$AN$505,Vacay_Template!$A569,Vacay_Template!Q$1))</f>
        <v>#VALUE!</v>
      </c>
      <c r="R569" t="e">
        <f>IF(OR(R$1=":=",$A569=";"),"",INDEX('Main Template'!$J$22:$AN$505,Vacay_Template!$A569,Vacay_Template!R$1))</f>
        <v>#VALUE!</v>
      </c>
      <c r="S569" t="e">
        <f>IF(OR(S$1=":=",$A569=";"),"",INDEX('Main Template'!$J$22:$AN$505,Vacay_Template!$A569,Vacay_Template!S$1))</f>
        <v>#VALUE!</v>
      </c>
      <c r="T569" t="e">
        <f>IF(OR(T$1=":=",$A569=";"),"",INDEX('Main Template'!$J$22:$AN$505,Vacay_Template!$A569,Vacay_Template!T$1))</f>
        <v>#VALUE!</v>
      </c>
      <c r="U569" t="e">
        <f>IF(OR(U$1=":=",$A569=";"),"",INDEX('Main Template'!$J$22:$AN$505,Vacay_Template!$A569,Vacay_Template!U$1))</f>
        <v>#VALUE!</v>
      </c>
      <c r="V569" t="e">
        <f>IF(OR(V$1=":=",$A569=";"),"",INDEX('Main Template'!$J$22:$AN$505,Vacay_Template!$A569,Vacay_Template!V$1))</f>
        <v>#VALUE!</v>
      </c>
      <c r="W569" t="e">
        <f>IF(OR(W$1=":=",$A569=";"),"",INDEX('Main Template'!$J$22:$AN$505,Vacay_Template!$A569,Vacay_Template!W$1))</f>
        <v>#VALUE!</v>
      </c>
      <c r="X569" t="e">
        <f>IF(OR(X$1=":=",$A569=";"),"",INDEX('Main Template'!$J$22:$AN$505,Vacay_Template!$A569,Vacay_Template!X$1))</f>
        <v>#VALUE!</v>
      </c>
      <c r="Y569" t="e">
        <f>IF(OR(Y$1=":=",$A569=";"),"",INDEX('Main Template'!$J$22:$AN$505,Vacay_Template!$A569,Vacay_Template!Y$1))</f>
        <v>#VALUE!</v>
      </c>
      <c r="Z569" t="e">
        <f>IF(OR(Z$1=":=",$A569=";"),"",INDEX('Main Template'!$J$22:$AN$505,Vacay_Template!$A569,Vacay_Template!Z$1))</f>
        <v>#VALUE!</v>
      </c>
      <c r="AA569" t="e">
        <f>IF(OR(AA$1=":=",$A569=";"),"",INDEX('Main Template'!$J$22:$AN$505,Vacay_Template!$A569,Vacay_Template!AA$1))</f>
        <v>#VALUE!</v>
      </c>
      <c r="AB569" t="e">
        <f>IF(OR(AB$1=":=",$A569=";"),"",INDEX('Main Template'!$J$22:$AN$505,Vacay_Template!$A569,Vacay_Template!AB$1))</f>
        <v>#VALUE!</v>
      </c>
      <c r="AC569" t="e">
        <f>IF(OR(AC$1=":=",$A569=";"),"",INDEX('Main Template'!$J$22:$AN$505,Vacay_Template!$A569,Vacay_Template!AC$1))</f>
        <v>#VALUE!</v>
      </c>
      <c r="AD569" t="e">
        <f>IF(OR(AD$1=":=",$A569=";"),"",INDEX('Main Template'!$J$22:$AN$505,Vacay_Template!$A569,Vacay_Template!AD$1))</f>
        <v>#VALUE!</v>
      </c>
      <c r="AE569" t="str">
        <f>IF(OR(AE$1=":=",$A569=";"),"",INDEX('Main Template'!$J$22:$AN$505,Vacay_Template!$A569,Vacay_Template!AE$1))</f>
        <v/>
      </c>
      <c r="AF569" t="e">
        <f>IF(OR(AF$1=":=",$A569=";"),"",INDEX('Main Template'!$J$22:$AN$505,Vacay_Template!$A569,Vacay_Template!AF$1))</f>
        <v>#VALUE!</v>
      </c>
    </row>
    <row r="570" spans="2:32">
      <c r="B570" t="e">
        <f>IF(OR(B$1=":=",$A570=";"),"",INDEX('Main Template'!$J$22:$AN$505,Vacay_Template!$A570,Vacay_Template!B$1))</f>
        <v>#VALUE!</v>
      </c>
      <c r="C570" t="e">
        <f>IF(OR(C$1=":=",$A570=";"),"",INDEX('Main Template'!$J$22:$AN$505,Vacay_Template!$A570,Vacay_Template!C$1))</f>
        <v>#VALUE!</v>
      </c>
      <c r="D570" t="e">
        <f>IF(OR(D$1=":=",$A570=";"),"",INDEX('Main Template'!$J$22:$AN$505,Vacay_Template!$A570,Vacay_Template!D$1))</f>
        <v>#VALUE!</v>
      </c>
      <c r="E570" t="e">
        <f>IF(OR(E$1=":=",$A570=";"),"",INDEX('Main Template'!$J$22:$AN$505,Vacay_Template!$A570,Vacay_Template!E$1))</f>
        <v>#VALUE!</v>
      </c>
      <c r="F570" t="e">
        <f>IF(OR(F$1=":=",$A570=";"),"",INDEX('Main Template'!$J$22:$AN$505,Vacay_Template!$A570,Vacay_Template!F$1))</f>
        <v>#VALUE!</v>
      </c>
      <c r="G570" t="e">
        <f>IF(OR(G$1=":=",$A570=";"),"",INDEX('Main Template'!$J$22:$AN$505,Vacay_Template!$A570,Vacay_Template!G$1))</f>
        <v>#VALUE!</v>
      </c>
      <c r="H570" t="e">
        <f>IF(OR(H$1=":=",$A570=";"),"",INDEX('Main Template'!$J$22:$AN$505,Vacay_Template!$A570,Vacay_Template!H$1))</f>
        <v>#VALUE!</v>
      </c>
      <c r="I570" t="e">
        <f>IF(OR(I$1=":=",$A570=";"),"",INDEX('Main Template'!$J$22:$AN$505,Vacay_Template!$A570,Vacay_Template!I$1))</f>
        <v>#VALUE!</v>
      </c>
      <c r="J570" t="e">
        <f>IF(OR(J$1=":=",$A570=";"),"",INDEX('Main Template'!$J$22:$AN$505,Vacay_Template!$A570,Vacay_Template!J$1))</f>
        <v>#VALUE!</v>
      </c>
      <c r="K570" t="e">
        <f>IF(OR(K$1=":=",$A570=";"),"",INDEX('Main Template'!$J$22:$AN$505,Vacay_Template!$A570,Vacay_Template!K$1))</f>
        <v>#VALUE!</v>
      </c>
      <c r="L570" t="e">
        <f>IF(OR(L$1=":=",$A570=";"),"",INDEX('Main Template'!$J$22:$AN$505,Vacay_Template!$A570,Vacay_Template!L$1))</f>
        <v>#VALUE!</v>
      </c>
      <c r="M570" t="e">
        <f>IF(OR(M$1=":=",$A570=";"),"",INDEX('Main Template'!$J$22:$AN$505,Vacay_Template!$A570,Vacay_Template!M$1))</f>
        <v>#VALUE!</v>
      </c>
      <c r="N570" t="e">
        <f>IF(OR(N$1=":=",$A570=";"),"",INDEX('Main Template'!$J$22:$AN$505,Vacay_Template!$A570,Vacay_Template!N$1))</f>
        <v>#VALUE!</v>
      </c>
      <c r="O570" t="e">
        <f>IF(OR(O$1=":=",$A570=";"),"",INDEX('Main Template'!$J$22:$AN$505,Vacay_Template!$A570,Vacay_Template!O$1))</f>
        <v>#VALUE!</v>
      </c>
      <c r="P570" t="e">
        <f>IF(OR(P$1=":=",$A570=";"),"",INDEX('Main Template'!$J$22:$AN$505,Vacay_Template!$A570,Vacay_Template!P$1))</f>
        <v>#VALUE!</v>
      </c>
      <c r="Q570" t="e">
        <f>IF(OR(Q$1=":=",$A570=";"),"",INDEX('Main Template'!$J$22:$AN$505,Vacay_Template!$A570,Vacay_Template!Q$1))</f>
        <v>#VALUE!</v>
      </c>
      <c r="R570" t="e">
        <f>IF(OR(R$1=":=",$A570=";"),"",INDEX('Main Template'!$J$22:$AN$505,Vacay_Template!$A570,Vacay_Template!R$1))</f>
        <v>#VALUE!</v>
      </c>
      <c r="S570" t="e">
        <f>IF(OR(S$1=":=",$A570=";"),"",INDEX('Main Template'!$J$22:$AN$505,Vacay_Template!$A570,Vacay_Template!S$1))</f>
        <v>#VALUE!</v>
      </c>
      <c r="T570" t="e">
        <f>IF(OR(T$1=":=",$A570=";"),"",INDEX('Main Template'!$J$22:$AN$505,Vacay_Template!$A570,Vacay_Template!T$1))</f>
        <v>#VALUE!</v>
      </c>
      <c r="U570" t="e">
        <f>IF(OR(U$1=":=",$A570=";"),"",INDEX('Main Template'!$J$22:$AN$505,Vacay_Template!$A570,Vacay_Template!U$1))</f>
        <v>#VALUE!</v>
      </c>
      <c r="V570" t="e">
        <f>IF(OR(V$1=":=",$A570=";"),"",INDEX('Main Template'!$J$22:$AN$505,Vacay_Template!$A570,Vacay_Template!V$1))</f>
        <v>#VALUE!</v>
      </c>
      <c r="W570" t="e">
        <f>IF(OR(W$1=":=",$A570=";"),"",INDEX('Main Template'!$J$22:$AN$505,Vacay_Template!$A570,Vacay_Template!W$1))</f>
        <v>#VALUE!</v>
      </c>
      <c r="X570" t="e">
        <f>IF(OR(X$1=":=",$A570=";"),"",INDEX('Main Template'!$J$22:$AN$505,Vacay_Template!$A570,Vacay_Template!X$1))</f>
        <v>#VALUE!</v>
      </c>
      <c r="Y570" t="e">
        <f>IF(OR(Y$1=":=",$A570=";"),"",INDEX('Main Template'!$J$22:$AN$505,Vacay_Template!$A570,Vacay_Template!Y$1))</f>
        <v>#VALUE!</v>
      </c>
      <c r="Z570" t="e">
        <f>IF(OR(Z$1=":=",$A570=";"),"",INDEX('Main Template'!$J$22:$AN$505,Vacay_Template!$A570,Vacay_Template!Z$1))</f>
        <v>#VALUE!</v>
      </c>
      <c r="AA570" t="e">
        <f>IF(OR(AA$1=":=",$A570=";"),"",INDEX('Main Template'!$J$22:$AN$505,Vacay_Template!$A570,Vacay_Template!AA$1))</f>
        <v>#VALUE!</v>
      </c>
      <c r="AB570" t="e">
        <f>IF(OR(AB$1=":=",$A570=";"),"",INDEX('Main Template'!$J$22:$AN$505,Vacay_Template!$A570,Vacay_Template!AB$1))</f>
        <v>#VALUE!</v>
      </c>
      <c r="AC570" t="e">
        <f>IF(OR(AC$1=":=",$A570=";"),"",INDEX('Main Template'!$J$22:$AN$505,Vacay_Template!$A570,Vacay_Template!AC$1))</f>
        <v>#VALUE!</v>
      </c>
      <c r="AD570" t="e">
        <f>IF(OR(AD$1=":=",$A570=";"),"",INDEX('Main Template'!$J$22:$AN$505,Vacay_Template!$A570,Vacay_Template!AD$1))</f>
        <v>#VALUE!</v>
      </c>
      <c r="AE570" t="str">
        <f>IF(OR(AE$1=":=",$A570=";"),"",INDEX('Main Template'!$J$22:$AN$505,Vacay_Template!$A570,Vacay_Template!AE$1))</f>
        <v/>
      </c>
      <c r="AF570" t="e">
        <f>IF(OR(AF$1=":=",$A570=";"),"",INDEX('Main Template'!$J$22:$AN$505,Vacay_Template!$A570,Vacay_Template!AF$1))</f>
        <v>#VALUE!</v>
      </c>
    </row>
    <row r="571" spans="2:32">
      <c r="B571" t="e">
        <f>IF(OR(B$1=":=",$A571=";"),"",INDEX('Main Template'!$J$22:$AN$505,Vacay_Template!$A571,Vacay_Template!B$1))</f>
        <v>#VALUE!</v>
      </c>
      <c r="C571" t="e">
        <f>IF(OR(C$1=":=",$A571=";"),"",INDEX('Main Template'!$J$22:$AN$505,Vacay_Template!$A571,Vacay_Template!C$1))</f>
        <v>#VALUE!</v>
      </c>
      <c r="D571" t="e">
        <f>IF(OR(D$1=":=",$A571=";"),"",INDEX('Main Template'!$J$22:$AN$505,Vacay_Template!$A571,Vacay_Template!D$1))</f>
        <v>#VALUE!</v>
      </c>
      <c r="E571" t="e">
        <f>IF(OR(E$1=":=",$A571=";"),"",INDEX('Main Template'!$J$22:$AN$505,Vacay_Template!$A571,Vacay_Template!E$1))</f>
        <v>#VALUE!</v>
      </c>
      <c r="F571" t="e">
        <f>IF(OR(F$1=":=",$A571=";"),"",INDEX('Main Template'!$J$22:$AN$505,Vacay_Template!$A571,Vacay_Template!F$1))</f>
        <v>#VALUE!</v>
      </c>
      <c r="G571" t="e">
        <f>IF(OR(G$1=":=",$A571=";"),"",INDEX('Main Template'!$J$22:$AN$505,Vacay_Template!$A571,Vacay_Template!G$1))</f>
        <v>#VALUE!</v>
      </c>
      <c r="H571" t="e">
        <f>IF(OR(H$1=":=",$A571=";"),"",INDEX('Main Template'!$J$22:$AN$505,Vacay_Template!$A571,Vacay_Template!H$1))</f>
        <v>#VALUE!</v>
      </c>
      <c r="I571" t="e">
        <f>IF(OR(I$1=":=",$A571=";"),"",INDEX('Main Template'!$J$22:$AN$505,Vacay_Template!$A571,Vacay_Template!I$1))</f>
        <v>#VALUE!</v>
      </c>
      <c r="J571" t="e">
        <f>IF(OR(J$1=":=",$A571=";"),"",INDEX('Main Template'!$J$22:$AN$505,Vacay_Template!$A571,Vacay_Template!J$1))</f>
        <v>#VALUE!</v>
      </c>
      <c r="K571" t="e">
        <f>IF(OR(K$1=":=",$A571=";"),"",INDEX('Main Template'!$J$22:$AN$505,Vacay_Template!$A571,Vacay_Template!K$1))</f>
        <v>#VALUE!</v>
      </c>
      <c r="L571" t="e">
        <f>IF(OR(L$1=":=",$A571=";"),"",INDEX('Main Template'!$J$22:$AN$505,Vacay_Template!$A571,Vacay_Template!L$1))</f>
        <v>#VALUE!</v>
      </c>
      <c r="M571" t="e">
        <f>IF(OR(M$1=":=",$A571=";"),"",INDEX('Main Template'!$J$22:$AN$505,Vacay_Template!$A571,Vacay_Template!M$1))</f>
        <v>#VALUE!</v>
      </c>
      <c r="N571" t="e">
        <f>IF(OR(N$1=":=",$A571=";"),"",INDEX('Main Template'!$J$22:$AN$505,Vacay_Template!$A571,Vacay_Template!N$1))</f>
        <v>#VALUE!</v>
      </c>
      <c r="O571" t="e">
        <f>IF(OR(O$1=":=",$A571=";"),"",INDEX('Main Template'!$J$22:$AN$505,Vacay_Template!$A571,Vacay_Template!O$1))</f>
        <v>#VALUE!</v>
      </c>
      <c r="P571" t="e">
        <f>IF(OR(P$1=":=",$A571=";"),"",INDEX('Main Template'!$J$22:$AN$505,Vacay_Template!$A571,Vacay_Template!P$1))</f>
        <v>#VALUE!</v>
      </c>
      <c r="Q571" t="e">
        <f>IF(OR(Q$1=":=",$A571=";"),"",INDEX('Main Template'!$J$22:$AN$505,Vacay_Template!$A571,Vacay_Template!Q$1))</f>
        <v>#VALUE!</v>
      </c>
      <c r="R571" t="e">
        <f>IF(OR(R$1=":=",$A571=";"),"",INDEX('Main Template'!$J$22:$AN$505,Vacay_Template!$A571,Vacay_Template!R$1))</f>
        <v>#VALUE!</v>
      </c>
      <c r="S571" t="e">
        <f>IF(OR(S$1=":=",$A571=";"),"",INDEX('Main Template'!$J$22:$AN$505,Vacay_Template!$A571,Vacay_Template!S$1))</f>
        <v>#VALUE!</v>
      </c>
      <c r="T571" t="e">
        <f>IF(OR(T$1=":=",$A571=";"),"",INDEX('Main Template'!$J$22:$AN$505,Vacay_Template!$A571,Vacay_Template!T$1))</f>
        <v>#VALUE!</v>
      </c>
      <c r="U571" t="e">
        <f>IF(OR(U$1=":=",$A571=";"),"",INDEX('Main Template'!$J$22:$AN$505,Vacay_Template!$A571,Vacay_Template!U$1))</f>
        <v>#VALUE!</v>
      </c>
      <c r="V571" t="e">
        <f>IF(OR(V$1=":=",$A571=";"),"",INDEX('Main Template'!$J$22:$AN$505,Vacay_Template!$A571,Vacay_Template!V$1))</f>
        <v>#VALUE!</v>
      </c>
      <c r="W571" t="e">
        <f>IF(OR(W$1=":=",$A571=";"),"",INDEX('Main Template'!$J$22:$AN$505,Vacay_Template!$A571,Vacay_Template!W$1))</f>
        <v>#VALUE!</v>
      </c>
      <c r="X571" t="e">
        <f>IF(OR(X$1=":=",$A571=";"),"",INDEX('Main Template'!$J$22:$AN$505,Vacay_Template!$A571,Vacay_Template!X$1))</f>
        <v>#VALUE!</v>
      </c>
      <c r="Y571" t="e">
        <f>IF(OR(Y$1=":=",$A571=";"),"",INDEX('Main Template'!$J$22:$AN$505,Vacay_Template!$A571,Vacay_Template!Y$1))</f>
        <v>#VALUE!</v>
      </c>
      <c r="Z571" t="e">
        <f>IF(OR(Z$1=":=",$A571=";"),"",INDEX('Main Template'!$J$22:$AN$505,Vacay_Template!$A571,Vacay_Template!Z$1))</f>
        <v>#VALUE!</v>
      </c>
      <c r="AA571" t="e">
        <f>IF(OR(AA$1=":=",$A571=";"),"",INDEX('Main Template'!$J$22:$AN$505,Vacay_Template!$A571,Vacay_Template!AA$1))</f>
        <v>#VALUE!</v>
      </c>
      <c r="AB571" t="e">
        <f>IF(OR(AB$1=":=",$A571=";"),"",INDEX('Main Template'!$J$22:$AN$505,Vacay_Template!$A571,Vacay_Template!AB$1))</f>
        <v>#VALUE!</v>
      </c>
      <c r="AC571" t="e">
        <f>IF(OR(AC$1=":=",$A571=";"),"",INDEX('Main Template'!$J$22:$AN$505,Vacay_Template!$A571,Vacay_Template!AC$1))</f>
        <v>#VALUE!</v>
      </c>
      <c r="AD571" t="e">
        <f>IF(OR(AD$1=":=",$A571=";"),"",INDEX('Main Template'!$J$22:$AN$505,Vacay_Template!$A571,Vacay_Template!AD$1))</f>
        <v>#VALUE!</v>
      </c>
      <c r="AE571" t="str">
        <f>IF(OR(AE$1=":=",$A571=";"),"",INDEX('Main Template'!$J$22:$AN$505,Vacay_Template!$A571,Vacay_Template!AE$1))</f>
        <v/>
      </c>
      <c r="AF571" t="e">
        <f>IF(OR(AF$1=":=",$A571=";"),"",INDEX('Main Template'!$J$22:$AN$505,Vacay_Template!$A571,Vacay_Template!AF$1))</f>
        <v>#VALUE!</v>
      </c>
    </row>
    <row r="572" spans="2:32">
      <c r="B572" t="e">
        <f>IF(OR(B$1=":=",$A572=";"),"",INDEX('Main Template'!$J$22:$AN$505,Vacay_Template!$A572,Vacay_Template!B$1))</f>
        <v>#VALUE!</v>
      </c>
      <c r="C572" t="e">
        <f>IF(OR(C$1=":=",$A572=";"),"",INDEX('Main Template'!$J$22:$AN$505,Vacay_Template!$A572,Vacay_Template!C$1))</f>
        <v>#VALUE!</v>
      </c>
      <c r="D572" t="e">
        <f>IF(OR(D$1=":=",$A572=";"),"",INDEX('Main Template'!$J$22:$AN$505,Vacay_Template!$A572,Vacay_Template!D$1))</f>
        <v>#VALUE!</v>
      </c>
      <c r="E572" t="e">
        <f>IF(OR(E$1=":=",$A572=";"),"",INDEX('Main Template'!$J$22:$AN$505,Vacay_Template!$A572,Vacay_Template!E$1))</f>
        <v>#VALUE!</v>
      </c>
      <c r="F572" t="e">
        <f>IF(OR(F$1=":=",$A572=";"),"",INDEX('Main Template'!$J$22:$AN$505,Vacay_Template!$A572,Vacay_Template!F$1))</f>
        <v>#VALUE!</v>
      </c>
      <c r="G572" t="e">
        <f>IF(OR(G$1=":=",$A572=";"),"",INDEX('Main Template'!$J$22:$AN$505,Vacay_Template!$A572,Vacay_Template!G$1))</f>
        <v>#VALUE!</v>
      </c>
      <c r="H572" t="e">
        <f>IF(OR(H$1=":=",$A572=";"),"",INDEX('Main Template'!$J$22:$AN$505,Vacay_Template!$A572,Vacay_Template!H$1))</f>
        <v>#VALUE!</v>
      </c>
      <c r="I572" t="e">
        <f>IF(OR(I$1=":=",$A572=";"),"",INDEX('Main Template'!$J$22:$AN$505,Vacay_Template!$A572,Vacay_Template!I$1))</f>
        <v>#VALUE!</v>
      </c>
      <c r="J572" t="e">
        <f>IF(OR(J$1=":=",$A572=";"),"",INDEX('Main Template'!$J$22:$AN$505,Vacay_Template!$A572,Vacay_Template!J$1))</f>
        <v>#VALUE!</v>
      </c>
      <c r="K572" t="e">
        <f>IF(OR(K$1=":=",$A572=";"),"",INDEX('Main Template'!$J$22:$AN$505,Vacay_Template!$A572,Vacay_Template!K$1))</f>
        <v>#VALUE!</v>
      </c>
      <c r="L572" t="e">
        <f>IF(OR(L$1=":=",$A572=";"),"",INDEX('Main Template'!$J$22:$AN$505,Vacay_Template!$A572,Vacay_Template!L$1))</f>
        <v>#VALUE!</v>
      </c>
      <c r="M572" t="e">
        <f>IF(OR(M$1=":=",$A572=";"),"",INDEX('Main Template'!$J$22:$AN$505,Vacay_Template!$A572,Vacay_Template!M$1))</f>
        <v>#VALUE!</v>
      </c>
      <c r="N572" t="e">
        <f>IF(OR(N$1=":=",$A572=";"),"",INDEX('Main Template'!$J$22:$AN$505,Vacay_Template!$A572,Vacay_Template!N$1))</f>
        <v>#VALUE!</v>
      </c>
      <c r="O572" t="e">
        <f>IF(OR(O$1=":=",$A572=";"),"",INDEX('Main Template'!$J$22:$AN$505,Vacay_Template!$A572,Vacay_Template!O$1))</f>
        <v>#VALUE!</v>
      </c>
      <c r="P572" t="e">
        <f>IF(OR(P$1=":=",$A572=";"),"",INDEX('Main Template'!$J$22:$AN$505,Vacay_Template!$A572,Vacay_Template!P$1))</f>
        <v>#VALUE!</v>
      </c>
      <c r="Q572" t="e">
        <f>IF(OR(Q$1=":=",$A572=";"),"",INDEX('Main Template'!$J$22:$AN$505,Vacay_Template!$A572,Vacay_Template!Q$1))</f>
        <v>#VALUE!</v>
      </c>
      <c r="R572" t="e">
        <f>IF(OR(R$1=":=",$A572=";"),"",INDEX('Main Template'!$J$22:$AN$505,Vacay_Template!$A572,Vacay_Template!R$1))</f>
        <v>#VALUE!</v>
      </c>
      <c r="S572" t="e">
        <f>IF(OR(S$1=":=",$A572=";"),"",INDEX('Main Template'!$J$22:$AN$505,Vacay_Template!$A572,Vacay_Template!S$1))</f>
        <v>#VALUE!</v>
      </c>
      <c r="T572" t="e">
        <f>IF(OR(T$1=":=",$A572=";"),"",INDEX('Main Template'!$J$22:$AN$505,Vacay_Template!$A572,Vacay_Template!T$1))</f>
        <v>#VALUE!</v>
      </c>
      <c r="U572" t="e">
        <f>IF(OR(U$1=":=",$A572=";"),"",INDEX('Main Template'!$J$22:$AN$505,Vacay_Template!$A572,Vacay_Template!U$1))</f>
        <v>#VALUE!</v>
      </c>
      <c r="V572" t="e">
        <f>IF(OR(V$1=":=",$A572=";"),"",INDEX('Main Template'!$J$22:$AN$505,Vacay_Template!$A572,Vacay_Template!V$1))</f>
        <v>#VALUE!</v>
      </c>
      <c r="W572" t="e">
        <f>IF(OR(W$1=":=",$A572=";"),"",INDEX('Main Template'!$J$22:$AN$505,Vacay_Template!$A572,Vacay_Template!W$1))</f>
        <v>#VALUE!</v>
      </c>
      <c r="X572" t="e">
        <f>IF(OR(X$1=":=",$A572=";"),"",INDEX('Main Template'!$J$22:$AN$505,Vacay_Template!$A572,Vacay_Template!X$1))</f>
        <v>#VALUE!</v>
      </c>
      <c r="Y572" t="e">
        <f>IF(OR(Y$1=":=",$A572=";"),"",INDEX('Main Template'!$J$22:$AN$505,Vacay_Template!$A572,Vacay_Template!Y$1))</f>
        <v>#VALUE!</v>
      </c>
      <c r="Z572" t="e">
        <f>IF(OR(Z$1=":=",$A572=";"),"",INDEX('Main Template'!$J$22:$AN$505,Vacay_Template!$A572,Vacay_Template!Z$1))</f>
        <v>#VALUE!</v>
      </c>
      <c r="AA572" t="e">
        <f>IF(OR(AA$1=":=",$A572=";"),"",INDEX('Main Template'!$J$22:$AN$505,Vacay_Template!$A572,Vacay_Template!AA$1))</f>
        <v>#VALUE!</v>
      </c>
      <c r="AB572" t="e">
        <f>IF(OR(AB$1=":=",$A572=";"),"",INDEX('Main Template'!$J$22:$AN$505,Vacay_Template!$A572,Vacay_Template!AB$1))</f>
        <v>#VALUE!</v>
      </c>
      <c r="AC572" t="e">
        <f>IF(OR(AC$1=":=",$A572=";"),"",INDEX('Main Template'!$J$22:$AN$505,Vacay_Template!$A572,Vacay_Template!AC$1))</f>
        <v>#VALUE!</v>
      </c>
      <c r="AD572" t="e">
        <f>IF(OR(AD$1=":=",$A572=";"),"",INDEX('Main Template'!$J$22:$AN$505,Vacay_Template!$A572,Vacay_Template!AD$1))</f>
        <v>#VALUE!</v>
      </c>
      <c r="AE572" t="str">
        <f>IF(OR(AE$1=":=",$A572=";"),"",INDEX('Main Template'!$J$22:$AN$505,Vacay_Template!$A572,Vacay_Template!AE$1))</f>
        <v/>
      </c>
      <c r="AF572" t="e">
        <f>IF(OR(AF$1=":=",$A572=";"),"",INDEX('Main Template'!$J$22:$AN$505,Vacay_Template!$A572,Vacay_Template!AF$1))</f>
        <v>#VALUE!</v>
      </c>
    </row>
    <row r="573" spans="2:32">
      <c r="B573" t="e">
        <f>IF(OR(B$1=":=",$A573=";"),"",INDEX('Main Template'!$J$22:$AN$505,Vacay_Template!$A573,Vacay_Template!B$1))</f>
        <v>#VALUE!</v>
      </c>
      <c r="C573" t="e">
        <f>IF(OR(C$1=":=",$A573=";"),"",INDEX('Main Template'!$J$22:$AN$505,Vacay_Template!$A573,Vacay_Template!C$1))</f>
        <v>#VALUE!</v>
      </c>
      <c r="D573" t="e">
        <f>IF(OR(D$1=":=",$A573=";"),"",INDEX('Main Template'!$J$22:$AN$505,Vacay_Template!$A573,Vacay_Template!D$1))</f>
        <v>#VALUE!</v>
      </c>
      <c r="E573" t="e">
        <f>IF(OR(E$1=":=",$A573=";"),"",INDEX('Main Template'!$J$22:$AN$505,Vacay_Template!$A573,Vacay_Template!E$1))</f>
        <v>#VALUE!</v>
      </c>
      <c r="F573" t="e">
        <f>IF(OR(F$1=":=",$A573=";"),"",INDEX('Main Template'!$J$22:$AN$505,Vacay_Template!$A573,Vacay_Template!F$1))</f>
        <v>#VALUE!</v>
      </c>
      <c r="G573" t="e">
        <f>IF(OR(G$1=":=",$A573=";"),"",INDEX('Main Template'!$J$22:$AN$505,Vacay_Template!$A573,Vacay_Template!G$1))</f>
        <v>#VALUE!</v>
      </c>
      <c r="H573" t="e">
        <f>IF(OR(H$1=":=",$A573=";"),"",INDEX('Main Template'!$J$22:$AN$505,Vacay_Template!$A573,Vacay_Template!H$1))</f>
        <v>#VALUE!</v>
      </c>
      <c r="I573" t="e">
        <f>IF(OR(I$1=":=",$A573=";"),"",INDEX('Main Template'!$J$22:$AN$505,Vacay_Template!$A573,Vacay_Template!I$1))</f>
        <v>#VALUE!</v>
      </c>
      <c r="J573" t="e">
        <f>IF(OR(J$1=":=",$A573=";"),"",INDEX('Main Template'!$J$22:$AN$505,Vacay_Template!$A573,Vacay_Template!J$1))</f>
        <v>#VALUE!</v>
      </c>
      <c r="K573" t="e">
        <f>IF(OR(K$1=":=",$A573=";"),"",INDEX('Main Template'!$J$22:$AN$505,Vacay_Template!$A573,Vacay_Template!K$1))</f>
        <v>#VALUE!</v>
      </c>
      <c r="L573" t="e">
        <f>IF(OR(L$1=":=",$A573=";"),"",INDEX('Main Template'!$J$22:$AN$505,Vacay_Template!$A573,Vacay_Template!L$1))</f>
        <v>#VALUE!</v>
      </c>
      <c r="M573" t="e">
        <f>IF(OR(M$1=":=",$A573=";"),"",INDEX('Main Template'!$J$22:$AN$505,Vacay_Template!$A573,Vacay_Template!M$1))</f>
        <v>#VALUE!</v>
      </c>
      <c r="N573" t="e">
        <f>IF(OR(N$1=":=",$A573=";"),"",INDEX('Main Template'!$J$22:$AN$505,Vacay_Template!$A573,Vacay_Template!N$1))</f>
        <v>#VALUE!</v>
      </c>
      <c r="O573" t="e">
        <f>IF(OR(O$1=":=",$A573=";"),"",INDEX('Main Template'!$J$22:$AN$505,Vacay_Template!$A573,Vacay_Template!O$1))</f>
        <v>#VALUE!</v>
      </c>
      <c r="P573" t="e">
        <f>IF(OR(P$1=":=",$A573=";"),"",INDEX('Main Template'!$J$22:$AN$505,Vacay_Template!$A573,Vacay_Template!P$1))</f>
        <v>#VALUE!</v>
      </c>
      <c r="Q573" t="e">
        <f>IF(OR(Q$1=":=",$A573=";"),"",INDEX('Main Template'!$J$22:$AN$505,Vacay_Template!$A573,Vacay_Template!Q$1))</f>
        <v>#VALUE!</v>
      </c>
      <c r="R573" t="e">
        <f>IF(OR(R$1=":=",$A573=";"),"",INDEX('Main Template'!$J$22:$AN$505,Vacay_Template!$A573,Vacay_Template!R$1))</f>
        <v>#VALUE!</v>
      </c>
      <c r="S573" t="e">
        <f>IF(OR(S$1=":=",$A573=";"),"",INDEX('Main Template'!$J$22:$AN$505,Vacay_Template!$A573,Vacay_Template!S$1))</f>
        <v>#VALUE!</v>
      </c>
      <c r="T573" t="e">
        <f>IF(OR(T$1=":=",$A573=";"),"",INDEX('Main Template'!$J$22:$AN$505,Vacay_Template!$A573,Vacay_Template!T$1))</f>
        <v>#VALUE!</v>
      </c>
      <c r="U573" t="e">
        <f>IF(OR(U$1=":=",$A573=";"),"",INDEX('Main Template'!$J$22:$AN$505,Vacay_Template!$A573,Vacay_Template!U$1))</f>
        <v>#VALUE!</v>
      </c>
      <c r="V573" t="e">
        <f>IF(OR(V$1=":=",$A573=";"),"",INDEX('Main Template'!$J$22:$AN$505,Vacay_Template!$A573,Vacay_Template!V$1))</f>
        <v>#VALUE!</v>
      </c>
      <c r="W573" t="e">
        <f>IF(OR(W$1=":=",$A573=";"),"",INDEX('Main Template'!$J$22:$AN$505,Vacay_Template!$A573,Vacay_Template!W$1))</f>
        <v>#VALUE!</v>
      </c>
      <c r="X573" t="e">
        <f>IF(OR(X$1=":=",$A573=";"),"",INDEX('Main Template'!$J$22:$AN$505,Vacay_Template!$A573,Vacay_Template!X$1))</f>
        <v>#VALUE!</v>
      </c>
      <c r="Y573" t="e">
        <f>IF(OR(Y$1=":=",$A573=";"),"",INDEX('Main Template'!$J$22:$AN$505,Vacay_Template!$A573,Vacay_Template!Y$1))</f>
        <v>#VALUE!</v>
      </c>
      <c r="Z573" t="e">
        <f>IF(OR(Z$1=":=",$A573=";"),"",INDEX('Main Template'!$J$22:$AN$505,Vacay_Template!$A573,Vacay_Template!Z$1))</f>
        <v>#VALUE!</v>
      </c>
      <c r="AA573" t="e">
        <f>IF(OR(AA$1=":=",$A573=";"),"",INDEX('Main Template'!$J$22:$AN$505,Vacay_Template!$A573,Vacay_Template!AA$1))</f>
        <v>#VALUE!</v>
      </c>
      <c r="AB573" t="e">
        <f>IF(OR(AB$1=":=",$A573=";"),"",INDEX('Main Template'!$J$22:$AN$505,Vacay_Template!$A573,Vacay_Template!AB$1))</f>
        <v>#VALUE!</v>
      </c>
      <c r="AC573" t="e">
        <f>IF(OR(AC$1=":=",$A573=";"),"",INDEX('Main Template'!$J$22:$AN$505,Vacay_Template!$A573,Vacay_Template!AC$1))</f>
        <v>#VALUE!</v>
      </c>
      <c r="AD573" t="e">
        <f>IF(OR(AD$1=":=",$A573=";"),"",INDEX('Main Template'!$J$22:$AN$505,Vacay_Template!$A573,Vacay_Template!AD$1))</f>
        <v>#VALUE!</v>
      </c>
      <c r="AE573" t="str">
        <f>IF(OR(AE$1=":=",$A573=";"),"",INDEX('Main Template'!$J$22:$AN$505,Vacay_Template!$A573,Vacay_Template!AE$1))</f>
        <v/>
      </c>
      <c r="AF573" t="e">
        <f>IF(OR(AF$1=":=",$A573=";"),"",INDEX('Main Template'!$J$22:$AN$505,Vacay_Template!$A573,Vacay_Template!AF$1))</f>
        <v>#VALUE!</v>
      </c>
    </row>
    <row r="574" spans="2:32">
      <c r="B574" t="e">
        <f>IF(OR(B$1=":=",$A574=";"),"",INDEX('Main Template'!$J$22:$AN$505,Vacay_Template!$A574,Vacay_Template!B$1))</f>
        <v>#VALUE!</v>
      </c>
      <c r="C574" t="e">
        <f>IF(OR(C$1=":=",$A574=";"),"",INDEX('Main Template'!$J$22:$AN$505,Vacay_Template!$A574,Vacay_Template!C$1))</f>
        <v>#VALUE!</v>
      </c>
      <c r="D574" t="e">
        <f>IF(OR(D$1=":=",$A574=";"),"",INDEX('Main Template'!$J$22:$AN$505,Vacay_Template!$A574,Vacay_Template!D$1))</f>
        <v>#VALUE!</v>
      </c>
      <c r="E574" t="e">
        <f>IF(OR(E$1=":=",$A574=";"),"",INDEX('Main Template'!$J$22:$AN$505,Vacay_Template!$A574,Vacay_Template!E$1))</f>
        <v>#VALUE!</v>
      </c>
      <c r="F574" t="e">
        <f>IF(OR(F$1=":=",$A574=";"),"",INDEX('Main Template'!$J$22:$AN$505,Vacay_Template!$A574,Vacay_Template!F$1))</f>
        <v>#VALUE!</v>
      </c>
      <c r="G574" t="e">
        <f>IF(OR(G$1=":=",$A574=";"),"",INDEX('Main Template'!$J$22:$AN$505,Vacay_Template!$A574,Vacay_Template!G$1))</f>
        <v>#VALUE!</v>
      </c>
      <c r="H574" t="e">
        <f>IF(OR(H$1=":=",$A574=";"),"",INDEX('Main Template'!$J$22:$AN$505,Vacay_Template!$A574,Vacay_Template!H$1))</f>
        <v>#VALUE!</v>
      </c>
      <c r="I574" t="e">
        <f>IF(OR(I$1=":=",$A574=";"),"",INDEX('Main Template'!$J$22:$AN$505,Vacay_Template!$A574,Vacay_Template!I$1))</f>
        <v>#VALUE!</v>
      </c>
      <c r="J574" t="e">
        <f>IF(OR(J$1=":=",$A574=";"),"",INDEX('Main Template'!$J$22:$AN$505,Vacay_Template!$A574,Vacay_Template!J$1))</f>
        <v>#VALUE!</v>
      </c>
      <c r="K574" t="e">
        <f>IF(OR(K$1=":=",$A574=";"),"",INDEX('Main Template'!$J$22:$AN$505,Vacay_Template!$A574,Vacay_Template!K$1))</f>
        <v>#VALUE!</v>
      </c>
      <c r="L574" t="e">
        <f>IF(OR(L$1=":=",$A574=";"),"",INDEX('Main Template'!$J$22:$AN$505,Vacay_Template!$A574,Vacay_Template!L$1))</f>
        <v>#VALUE!</v>
      </c>
      <c r="M574" t="e">
        <f>IF(OR(M$1=":=",$A574=";"),"",INDEX('Main Template'!$J$22:$AN$505,Vacay_Template!$A574,Vacay_Template!M$1))</f>
        <v>#VALUE!</v>
      </c>
      <c r="N574" t="e">
        <f>IF(OR(N$1=":=",$A574=";"),"",INDEX('Main Template'!$J$22:$AN$505,Vacay_Template!$A574,Vacay_Template!N$1))</f>
        <v>#VALUE!</v>
      </c>
      <c r="O574" t="e">
        <f>IF(OR(O$1=":=",$A574=";"),"",INDEX('Main Template'!$J$22:$AN$505,Vacay_Template!$A574,Vacay_Template!O$1))</f>
        <v>#VALUE!</v>
      </c>
      <c r="P574" t="e">
        <f>IF(OR(P$1=":=",$A574=";"),"",INDEX('Main Template'!$J$22:$AN$505,Vacay_Template!$A574,Vacay_Template!P$1))</f>
        <v>#VALUE!</v>
      </c>
      <c r="Q574" t="e">
        <f>IF(OR(Q$1=":=",$A574=";"),"",INDEX('Main Template'!$J$22:$AN$505,Vacay_Template!$A574,Vacay_Template!Q$1))</f>
        <v>#VALUE!</v>
      </c>
      <c r="R574" t="e">
        <f>IF(OR(R$1=":=",$A574=";"),"",INDEX('Main Template'!$J$22:$AN$505,Vacay_Template!$A574,Vacay_Template!R$1))</f>
        <v>#VALUE!</v>
      </c>
      <c r="S574" t="e">
        <f>IF(OR(S$1=":=",$A574=";"),"",INDEX('Main Template'!$J$22:$AN$505,Vacay_Template!$A574,Vacay_Template!S$1))</f>
        <v>#VALUE!</v>
      </c>
      <c r="T574" t="e">
        <f>IF(OR(T$1=":=",$A574=";"),"",INDEX('Main Template'!$J$22:$AN$505,Vacay_Template!$A574,Vacay_Template!T$1))</f>
        <v>#VALUE!</v>
      </c>
      <c r="U574" t="e">
        <f>IF(OR(U$1=":=",$A574=";"),"",INDEX('Main Template'!$J$22:$AN$505,Vacay_Template!$A574,Vacay_Template!U$1))</f>
        <v>#VALUE!</v>
      </c>
      <c r="V574" t="e">
        <f>IF(OR(V$1=":=",$A574=";"),"",INDEX('Main Template'!$J$22:$AN$505,Vacay_Template!$A574,Vacay_Template!V$1))</f>
        <v>#VALUE!</v>
      </c>
      <c r="W574" t="e">
        <f>IF(OR(W$1=":=",$A574=";"),"",INDEX('Main Template'!$J$22:$AN$505,Vacay_Template!$A574,Vacay_Template!W$1))</f>
        <v>#VALUE!</v>
      </c>
      <c r="X574" t="e">
        <f>IF(OR(X$1=":=",$A574=";"),"",INDEX('Main Template'!$J$22:$AN$505,Vacay_Template!$A574,Vacay_Template!X$1))</f>
        <v>#VALUE!</v>
      </c>
      <c r="Y574" t="e">
        <f>IF(OR(Y$1=":=",$A574=";"),"",INDEX('Main Template'!$J$22:$AN$505,Vacay_Template!$A574,Vacay_Template!Y$1))</f>
        <v>#VALUE!</v>
      </c>
      <c r="Z574" t="e">
        <f>IF(OR(Z$1=":=",$A574=";"),"",INDEX('Main Template'!$J$22:$AN$505,Vacay_Template!$A574,Vacay_Template!Z$1))</f>
        <v>#VALUE!</v>
      </c>
      <c r="AA574" t="e">
        <f>IF(OR(AA$1=":=",$A574=";"),"",INDEX('Main Template'!$J$22:$AN$505,Vacay_Template!$A574,Vacay_Template!AA$1))</f>
        <v>#VALUE!</v>
      </c>
      <c r="AB574" t="e">
        <f>IF(OR(AB$1=":=",$A574=";"),"",INDEX('Main Template'!$J$22:$AN$505,Vacay_Template!$A574,Vacay_Template!AB$1))</f>
        <v>#VALUE!</v>
      </c>
      <c r="AC574" t="e">
        <f>IF(OR(AC$1=":=",$A574=";"),"",INDEX('Main Template'!$J$22:$AN$505,Vacay_Template!$A574,Vacay_Template!AC$1))</f>
        <v>#VALUE!</v>
      </c>
      <c r="AD574" t="e">
        <f>IF(OR(AD$1=":=",$A574=";"),"",INDEX('Main Template'!$J$22:$AN$505,Vacay_Template!$A574,Vacay_Template!AD$1))</f>
        <v>#VALUE!</v>
      </c>
      <c r="AE574" t="str">
        <f>IF(OR(AE$1=":=",$A574=";"),"",INDEX('Main Template'!$J$22:$AN$505,Vacay_Template!$A574,Vacay_Template!AE$1))</f>
        <v/>
      </c>
      <c r="AF574" t="e">
        <f>IF(OR(AF$1=":=",$A574=";"),"",INDEX('Main Template'!$J$22:$AN$505,Vacay_Template!$A574,Vacay_Template!AF$1))</f>
        <v>#VALUE!</v>
      </c>
    </row>
    <row r="575" spans="2:32">
      <c r="B575" t="e">
        <f>IF(OR(B$1=":=",$A575=";"),"",INDEX('Main Template'!$J$22:$AN$505,Vacay_Template!$A575,Vacay_Template!B$1))</f>
        <v>#VALUE!</v>
      </c>
      <c r="C575" t="e">
        <f>IF(OR(C$1=":=",$A575=";"),"",INDEX('Main Template'!$J$22:$AN$505,Vacay_Template!$A575,Vacay_Template!C$1))</f>
        <v>#VALUE!</v>
      </c>
      <c r="D575" t="e">
        <f>IF(OR(D$1=":=",$A575=";"),"",INDEX('Main Template'!$J$22:$AN$505,Vacay_Template!$A575,Vacay_Template!D$1))</f>
        <v>#VALUE!</v>
      </c>
      <c r="E575" t="e">
        <f>IF(OR(E$1=":=",$A575=";"),"",INDEX('Main Template'!$J$22:$AN$505,Vacay_Template!$A575,Vacay_Template!E$1))</f>
        <v>#VALUE!</v>
      </c>
      <c r="F575" t="e">
        <f>IF(OR(F$1=":=",$A575=";"),"",INDEX('Main Template'!$J$22:$AN$505,Vacay_Template!$A575,Vacay_Template!F$1))</f>
        <v>#VALUE!</v>
      </c>
      <c r="G575" t="e">
        <f>IF(OR(G$1=":=",$A575=";"),"",INDEX('Main Template'!$J$22:$AN$505,Vacay_Template!$A575,Vacay_Template!G$1))</f>
        <v>#VALUE!</v>
      </c>
      <c r="H575" t="e">
        <f>IF(OR(H$1=":=",$A575=";"),"",INDEX('Main Template'!$J$22:$AN$505,Vacay_Template!$A575,Vacay_Template!H$1))</f>
        <v>#VALUE!</v>
      </c>
      <c r="I575" t="e">
        <f>IF(OR(I$1=":=",$A575=";"),"",INDEX('Main Template'!$J$22:$AN$505,Vacay_Template!$A575,Vacay_Template!I$1))</f>
        <v>#VALUE!</v>
      </c>
      <c r="J575" t="e">
        <f>IF(OR(J$1=":=",$A575=";"),"",INDEX('Main Template'!$J$22:$AN$505,Vacay_Template!$A575,Vacay_Template!J$1))</f>
        <v>#VALUE!</v>
      </c>
      <c r="K575" t="e">
        <f>IF(OR(K$1=":=",$A575=";"),"",INDEX('Main Template'!$J$22:$AN$505,Vacay_Template!$A575,Vacay_Template!K$1))</f>
        <v>#VALUE!</v>
      </c>
      <c r="L575" t="e">
        <f>IF(OR(L$1=":=",$A575=";"),"",INDEX('Main Template'!$J$22:$AN$505,Vacay_Template!$A575,Vacay_Template!L$1))</f>
        <v>#VALUE!</v>
      </c>
      <c r="M575" t="e">
        <f>IF(OR(M$1=":=",$A575=";"),"",INDEX('Main Template'!$J$22:$AN$505,Vacay_Template!$A575,Vacay_Template!M$1))</f>
        <v>#VALUE!</v>
      </c>
      <c r="N575" t="e">
        <f>IF(OR(N$1=":=",$A575=";"),"",INDEX('Main Template'!$J$22:$AN$505,Vacay_Template!$A575,Vacay_Template!N$1))</f>
        <v>#VALUE!</v>
      </c>
      <c r="O575" t="e">
        <f>IF(OR(O$1=":=",$A575=";"),"",INDEX('Main Template'!$J$22:$AN$505,Vacay_Template!$A575,Vacay_Template!O$1))</f>
        <v>#VALUE!</v>
      </c>
      <c r="P575" t="e">
        <f>IF(OR(P$1=":=",$A575=";"),"",INDEX('Main Template'!$J$22:$AN$505,Vacay_Template!$A575,Vacay_Template!P$1))</f>
        <v>#VALUE!</v>
      </c>
      <c r="Q575" t="e">
        <f>IF(OR(Q$1=":=",$A575=";"),"",INDEX('Main Template'!$J$22:$AN$505,Vacay_Template!$A575,Vacay_Template!Q$1))</f>
        <v>#VALUE!</v>
      </c>
      <c r="R575" t="e">
        <f>IF(OR(R$1=":=",$A575=";"),"",INDEX('Main Template'!$J$22:$AN$505,Vacay_Template!$A575,Vacay_Template!R$1))</f>
        <v>#VALUE!</v>
      </c>
      <c r="S575" t="e">
        <f>IF(OR(S$1=":=",$A575=";"),"",INDEX('Main Template'!$J$22:$AN$505,Vacay_Template!$A575,Vacay_Template!S$1))</f>
        <v>#VALUE!</v>
      </c>
      <c r="T575" t="e">
        <f>IF(OR(T$1=":=",$A575=";"),"",INDEX('Main Template'!$J$22:$AN$505,Vacay_Template!$A575,Vacay_Template!T$1))</f>
        <v>#VALUE!</v>
      </c>
      <c r="U575" t="e">
        <f>IF(OR(U$1=":=",$A575=";"),"",INDEX('Main Template'!$J$22:$AN$505,Vacay_Template!$A575,Vacay_Template!U$1))</f>
        <v>#VALUE!</v>
      </c>
      <c r="V575" t="e">
        <f>IF(OR(V$1=":=",$A575=";"),"",INDEX('Main Template'!$J$22:$AN$505,Vacay_Template!$A575,Vacay_Template!V$1))</f>
        <v>#VALUE!</v>
      </c>
      <c r="W575" t="e">
        <f>IF(OR(W$1=":=",$A575=";"),"",INDEX('Main Template'!$J$22:$AN$505,Vacay_Template!$A575,Vacay_Template!W$1))</f>
        <v>#VALUE!</v>
      </c>
      <c r="X575" t="e">
        <f>IF(OR(X$1=":=",$A575=";"),"",INDEX('Main Template'!$J$22:$AN$505,Vacay_Template!$A575,Vacay_Template!X$1))</f>
        <v>#VALUE!</v>
      </c>
      <c r="Y575" t="e">
        <f>IF(OR(Y$1=":=",$A575=";"),"",INDEX('Main Template'!$J$22:$AN$505,Vacay_Template!$A575,Vacay_Template!Y$1))</f>
        <v>#VALUE!</v>
      </c>
      <c r="Z575" t="e">
        <f>IF(OR(Z$1=":=",$A575=";"),"",INDEX('Main Template'!$J$22:$AN$505,Vacay_Template!$A575,Vacay_Template!Z$1))</f>
        <v>#VALUE!</v>
      </c>
      <c r="AA575" t="e">
        <f>IF(OR(AA$1=":=",$A575=";"),"",INDEX('Main Template'!$J$22:$AN$505,Vacay_Template!$A575,Vacay_Template!AA$1))</f>
        <v>#VALUE!</v>
      </c>
      <c r="AB575" t="e">
        <f>IF(OR(AB$1=":=",$A575=";"),"",INDEX('Main Template'!$J$22:$AN$505,Vacay_Template!$A575,Vacay_Template!AB$1))</f>
        <v>#VALUE!</v>
      </c>
      <c r="AC575" t="e">
        <f>IF(OR(AC$1=":=",$A575=";"),"",INDEX('Main Template'!$J$22:$AN$505,Vacay_Template!$A575,Vacay_Template!AC$1))</f>
        <v>#VALUE!</v>
      </c>
      <c r="AD575" t="e">
        <f>IF(OR(AD$1=":=",$A575=";"),"",INDEX('Main Template'!$J$22:$AN$505,Vacay_Template!$A575,Vacay_Template!AD$1))</f>
        <v>#VALUE!</v>
      </c>
      <c r="AE575" t="str">
        <f>IF(OR(AE$1=":=",$A575=";"),"",INDEX('Main Template'!$J$22:$AN$505,Vacay_Template!$A575,Vacay_Template!AE$1))</f>
        <v/>
      </c>
      <c r="AF575" t="e">
        <f>IF(OR(AF$1=":=",$A575=";"),"",INDEX('Main Template'!$J$22:$AN$505,Vacay_Template!$A575,Vacay_Template!AF$1))</f>
        <v>#VALUE!</v>
      </c>
    </row>
    <row r="576" spans="2:32">
      <c r="B576" t="e">
        <f>IF(OR(B$1=":=",$A576=";"),"",INDEX('Main Template'!$J$22:$AN$505,Vacay_Template!$A576,Vacay_Template!B$1))</f>
        <v>#VALUE!</v>
      </c>
      <c r="C576" t="e">
        <f>IF(OR(C$1=":=",$A576=";"),"",INDEX('Main Template'!$J$22:$AN$505,Vacay_Template!$A576,Vacay_Template!C$1))</f>
        <v>#VALUE!</v>
      </c>
      <c r="D576" t="e">
        <f>IF(OR(D$1=":=",$A576=";"),"",INDEX('Main Template'!$J$22:$AN$505,Vacay_Template!$A576,Vacay_Template!D$1))</f>
        <v>#VALUE!</v>
      </c>
      <c r="E576" t="e">
        <f>IF(OR(E$1=":=",$A576=";"),"",INDEX('Main Template'!$J$22:$AN$505,Vacay_Template!$A576,Vacay_Template!E$1))</f>
        <v>#VALUE!</v>
      </c>
      <c r="F576" t="e">
        <f>IF(OR(F$1=":=",$A576=";"),"",INDEX('Main Template'!$J$22:$AN$505,Vacay_Template!$A576,Vacay_Template!F$1))</f>
        <v>#VALUE!</v>
      </c>
      <c r="G576" t="e">
        <f>IF(OR(G$1=":=",$A576=";"),"",INDEX('Main Template'!$J$22:$AN$505,Vacay_Template!$A576,Vacay_Template!G$1))</f>
        <v>#VALUE!</v>
      </c>
      <c r="H576" t="e">
        <f>IF(OR(H$1=":=",$A576=";"),"",INDEX('Main Template'!$J$22:$AN$505,Vacay_Template!$A576,Vacay_Template!H$1))</f>
        <v>#VALUE!</v>
      </c>
      <c r="I576" t="e">
        <f>IF(OR(I$1=":=",$A576=";"),"",INDEX('Main Template'!$J$22:$AN$505,Vacay_Template!$A576,Vacay_Template!I$1))</f>
        <v>#VALUE!</v>
      </c>
      <c r="J576" t="e">
        <f>IF(OR(J$1=":=",$A576=";"),"",INDEX('Main Template'!$J$22:$AN$505,Vacay_Template!$A576,Vacay_Template!J$1))</f>
        <v>#VALUE!</v>
      </c>
      <c r="K576" t="e">
        <f>IF(OR(K$1=":=",$A576=";"),"",INDEX('Main Template'!$J$22:$AN$505,Vacay_Template!$A576,Vacay_Template!K$1))</f>
        <v>#VALUE!</v>
      </c>
      <c r="L576" t="e">
        <f>IF(OR(L$1=":=",$A576=";"),"",INDEX('Main Template'!$J$22:$AN$505,Vacay_Template!$A576,Vacay_Template!L$1))</f>
        <v>#VALUE!</v>
      </c>
      <c r="M576" t="e">
        <f>IF(OR(M$1=":=",$A576=";"),"",INDEX('Main Template'!$J$22:$AN$505,Vacay_Template!$A576,Vacay_Template!M$1))</f>
        <v>#VALUE!</v>
      </c>
      <c r="N576" t="e">
        <f>IF(OR(N$1=":=",$A576=";"),"",INDEX('Main Template'!$J$22:$AN$505,Vacay_Template!$A576,Vacay_Template!N$1))</f>
        <v>#VALUE!</v>
      </c>
      <c r="O576" t="e">
        <f>IF(OR(O$1=":=",$A576=";"),"",INDEX('Main Template'!$J$22:$AN$505,Vacay_Template!$A576,Vacay_Template!O$1))</f>
        <v>#VALUE!</v>
      </c>
      <c r="P576" t="e">
        <f>IF(OR(P$1=":=",$A576=";"),"",INDEX('Main Template'!$J$22:$AN$505,Vacay_Template!$A576,Vacay_Template!P$1))</f>
        <v>#VALUE!</v>
      </c>
      <c r="Q576" t="e">
        <f>IF(OR(Q$1=":=",$A576=";"),"",INDEX('Main Template'!$J$22:$AN$505,Vacay_Template!$A576,Vacay_Template!Q$1))</f>
        <v>#VALUE!</v>
      </c>
      <c r="R576" t="e">
        <f>IF(OR(R$1=":=",$A576=";"),"",INDEX('Main Template'!$J$22:$AN$505,Vacay_Template!$A576,Vacay_Template!R$1))</f>
        <v>#VALUE!</v>
      </c>
      <c r="S576" t="e">
        <f>IF(OR(S$1=":=",$A576=";"),"",INDEX('Main Template'!$J$22:$AN$505,Vacay_Template!$A576,Vacay_Template!S$1))</f>
        <v>#VALUE!</v>
      </c>
      <c r="T576" t="e">
        <f>IF(OR(T$1=":=",$A576=";"),"",INDEX('Main Template'!$J$22:$AN$505,Vacay_Template!$A576,Vacay_Template!T$1))</f>
        <v>#VALUE!</v>
      </c>
      <c r="U576" t="e">
        <f>IF(OR(U$1=":=",$A576=";"),"",INDEX('Main Template'!$J$22:$AN$505,Vacay_Template!$A576,Vacay_Template!U$1))</f>
        <v>#VALUE!</v>
      </c>
      <c r="V576" t="e">
        <f>IF(OR(V$1=":=",$A576=";"),"",INDEX('Main Template'!$J$22:$AN$505,Vacay_Template!$A576,Vacay_Template!V$1))</f>
        <v>#VALUE!</v>
      </c>
      <c r="W576" t="e">
        <f>IF(OR(W$1=":=",$A576=";"),"",INDEX('Main Template'!$J$22:$AN$505,Vacay_Template!$A576,Vacay_Template!W$1))</f>
        <v>#VALUE!</v>
      </c>
      <c r="X576" t="e">
        <f>IF(OR(X$1=":=",$A576=";"),"",INDEX('Main Template'!$J$22:$AN$505,Vacay_Template!$A576,Vacay_Template!X$1))</f>
        <v>#VALUE!</v>
      </c>
      <c r="Y576" t="e">
        <f>IF(OR(Y$1=":=",$A576=";"),"",INDEX('Main Template'!$J$22:$AN$505,Vacay_Template!$A576,Vacay_Template!Y$1))</f>
        <v>#VALUE!</v>
      </c>
      <c r="Z576" t="e">
        <f>IF(OR(Z$1=":=",$A576=";"),"",INDEX('Main Template'!$J$22:$AN$505,Vacay_Template!$A576,Vacay_Template!Z$1))</f>
        <v>#VALUE!</v>
      </c>
      <c r="AA576" t="e">
        <f>IF(OR(AA$1=":=",$A576=";"),"",INDEX('Main Template'!$J$22:$AN$505,Vacay_Template!$A576,Vacay_Template!AA$1))</f>
        <v>#VALUE!</v>
      </c>
      <c r="AB576" t="e">
        <f>IF(OR(AB$1=":=",$A576=";"),"",INDEX('Main Template'!$J$22:$AN$505,Vacay_Template!$A576,Vacay_Template!AB$1))</f>
        <v>#VALUE!</v>
      </c>
      <c r="AC576" t="e">
        <f>IF(OR(AC$1=":=",$A576=";"),"",INDEX('Main Template'!$J$22:$AN$505,Vacay_Template!$A576,Vacay_Template!AC$1))</f>
        <v>#VALUE!</v>
      </c>
      <c r="AD576" t="e">
        <f>IF(OR(AD$1=":=",$A576=";"),"",INDEX('Main Template'!$J$22:$AN$505,Vacay_Template!$A576,Vacay_Template!AD$1))</f>
        <v>#VALUE!</v>
      </c>
      <c r="AE576" t="str">
        <f>IF(OR(AE$1=":=",$A576=";"),"",INDEX('Main Template'!$J$22:$AN$505,Vacay_Template!$A576,Vacay_Template!AE$1))</f>
        <v/>
      </c>
      <c r="AF576" t="e">
        <f>IF(OR(AF$1=":=",$A576=";"),"",INDEX('Main Template'!$J$22:$AN$505,Vacay_Template!$A576,Vacay_Template!AF$1))</f>
        <v>#VALUE!</v>
      </c>
    </row>
    <row r="577" spans="2:32">
      <c r="B577" t="e">
        <f>IF(OR(B$1=":=",$A577=";"),"",INDEX('Main Template'!$J$22:$AN$505,Vacay_Template!$A577,Vacay_Template!B$1))</f>
        <v>#VALUE!</v>
      </c>
      <c r="C577" t="e">
        <f>IF(OR(C$1=":=",$A577=";"),"",INDEX('Main Template'!$J$22:$AN$505,Vacay_Template!$A577,Vacay_Template!C$1))</f>
        <v>#VALUE!</v>
      </c>
      <c r="D577" t="e">
        <f>IF(OR(D$1=":=",$A577=";"),"",INDEX('Main Template'!$J$22:$AN$505,Vacay_Template!$A577,Vacay_Template!D$1))</f>
        <v>#VALUE!</v>
      </c>
      <c r="E577" t="e">
        <f>IF(OR(E$1=":=",$A577=";"),"",INDEX('Main Template'!$J$22:$AN$505,Vacay_Template!$A577,Vacay_Template!E$1))</f>
        <v>#VALUE!</v>
      </c>
      <c r="F577" t="e">
        <f>IF(OR(F$1=":=",$A577=";"),"",INDEX('Main Template'!$J$22:$AN$505,Vacay_Template!$A577,Vacay_Template!F$1))</f>
        <v>#VALUE!</v>
      </c>
      <c r="G577" t="e">
        <f>IF(OR(G$1=":=",$A577=";"),"",INDEX('Main Template'!$J$22:$AN$505,Vacay_Template!$A577,Vacay_Template!G$1))</f>
        <v>#VALUE!</v>
      </c>
      <c r="H577" t="e">
        <f>IF(OR(H$1=":=",$A577=";"),"",INDEX('Main Template'!$J$22:$AN$505,Vacay_Template!$A577,Vacay_Template!H$1))</f>
        <v>#VALUE!</v>
      </c>
      <c r="I577" t="e">
        <f>IF(OR(I$1=":=",$A577=";"),"",INDEX('Main Template'!$J$22:$AN$505,Vacay_Template!$A577,Vacay_Template!I$1))</f>
        <v>#VALUE!</v>
      </c>
      <c r="J577" t="e">
        <f>IF(OR(J$1=":=",$A577=";"),"",INDEX('Main Template'!$J$22:$AN$505,Vacay_Template!$A577,Vacay_Template!J$1))</f>
        <v>#VALUE!</v>
      </c>
      <c r="K577" t="e">
        <f>IF(OR(K$1=":=",$A577=";"),"",INDEX('Main Template'!$J$22:$AN$505,Vacay_Template!$A577,Vacay_Template!K$1))</f>
        <v>#VALUE!</v>
      </c>
      <c r="L577" t="e">
        <f>IF(OR(L$1=":=",$A577=";"),"",INDEX('Main Template'!$J$22:$AN$505,Vacay_Template!$A577,Vacay_Template!L$1))</f>
        <v>#VALUE!</v>
      </c>
      <c r="M577" t="e">
        <f>IF(OR(M$1=":=",$A577=";"),"",INDEX('Main Template'!$J$22:$AN$505,Vacay_Template!$A577,Vacay_Template!M$1))</f>
        <v>#VALUE!</v>
      </c>
      <c r="N577" t="e">
        <f>IF(OR(N$1=":=",$A577=";"),"",INDEX('Main Template'!$J$22:$AN$505,Vacay_Template!$A577,Vacay_Template!N$1))</f>
        <v>#VALUE!</v>
      </c>
      <c r="O577" t="e">
        <f>IF(OR(O$1=":=",$A577=";"),"",INDEX('Main Template'!$J$22:$AN$505,Vacay_Template!$A577,Vacay_Template!O$1))</f>
        <v>#VALUE!</v>
      </c>
      <c r="P577" t="e">
        <f>IF(OR(P$1=":=",$A577=";"),"",INDEX('Main Template'!$J$22:$AN$505,Vacay_Template!$A577,Vacay_Template!P$1))</f>
        <v>#VALUE!</v>
      </c>
      <c r="Q577" t="e">
        <f>IF(OR(Q$1=":=",$A577=";"),"",INDEX('Main Template'!$J$22:$AN$505,Vacay_Template!$A577,Vacay_Template!Q$1))</f>
        <v>#VALUE!</v>
      </c>
      <c r="R577" t="e">
        <f>IF(OR(R$1=":=",$A577=";"),"",INDEX('Main Template'!$J$22:$AN$505,Vacay_Template!$A577,Vacay_Template!R$1))</f>
        <v>#VALUE!</v>
      </c>
      <c r="S577" t="e">
        <f>IF(OR(S$1=":=",$A577=";"),"",INDEX('Main Template'!$J$22:$AN$505,Vacay_Template!$A577,Vacay_Template!S$1))</f>
        <v>#VALUE!</v>
      </c>
      <c r="T577" t="e">
        <f>IF(OR(T$1=":=",$A577=";"),"",INDEX('Main Template'!$J$22:$AN$505,Vacay_Template!$A577,Vacay_Template!T$1))</f>
        <v>#VALUE!</v>
      </c>
      <c r="U577" t="e">
        <f>IF(OR(U$1=":=",$A577=";"),"",INDEX('Main Template'!$J$22:$AN$505,Vacay_Template!$A577,Vacay_Template!U$1))</f>
        <v>#VALUE!</v>
      </c>
      <c r="V577" t="e">
        <f>IF(OR(V$1=":=",$A577=";"),"",INDEX('Main Template'!$J$22:$AN$505,Vacay_Template!$A577,Vacay_Template!V$1))</f>
        <v>#VALUE!</v>
      </c>
      <c r="W577" t="e">
        <f>IF(OR(W$1=":=",$A577=";"),"",INDEX('Main Template'!$J$22:$AN$505,Vacay_Template!$A577,Vacay_Template!W$1))</f>
        <v>#VALUE!</v>
      </c>
      <c r="X577" t="e">
        <f>IF(OR(X$1=":=",$A577=";"),"",INDEX('Main Template'!$J$22:$AN$505,Vacay_Template!$A577,Vacay_Template!X$1))</f>
        <v>#VALUE!</v>
      </c>
      <c r="Y577" t="e">
        <f>IF(OR(Y$1=":=",$A577=";"),"",INDEX('Main Template'!$J$22:$AN$505,Vacay_Template!$A577,Vacay_Template!Y$1))</f>
        <v>#VALUE!</v>
      </c>
      <c r="Z577" t="e">
        <f>IF(OR(Z$1=":=",$A577=";"),"",INDEX('Main Template'!$J$22:$AN$505,Vacay_Template!$A577,Vacay_Template!Z$1))</f>
        <v>#VALUE!</v>
      </c>
      <c r="AA577" t="e">
        <f>IF(OR(AA$1=":=",$A577=";"),"",INDEX('Main Template'!$J$22:$AN$505,Vacay_Template!$A577,Vacay_Template!AA$1))</f>
        <v>#VALUE!</v>
      </c>
      <c r="AB577" t="e">
        <f>IF(OR(AB$1=":=",$A577=";"),"",INDEX('Main Template'!$J$22:$AN$505,Vacay_Template!$A577,Vacay_Template!AB$1))</f>
        <v>#VALUE!</v>
      </c>
      <c r="AC577" t="e">
        <f>IF(OR(AC$1=":=",$A577=";"),"",INDEX('Main Template'!$J$22:$AN$505,Vacay_Template!$A577,Vacay_Template!AC$1))</f>
        <v>#VALUE!</v>
      </c>
      <c r="AD577" t="e">
        <f>IF(OR(AD$1=":=",$A577=";"),"",INDEX('Main Template'!$J$22:$AN$505,Vacay_Template!$A577,Vacay_Template!AD$1))</f>
        <v>#VALUE!</v>
      </c>
      <c r="AE577" t="str">
        <f>IF(OR(AE$1=":=",$A577=";"),"",INDEX('Main Template'!$J$22:$AN$505,Vacay_Template!$A577,Vacay_Template!AE$1))</f>
        <v/>
      </c>
      <c r="AF577" t="e">
        <f>IF(OR(AF$1=":=",$A577=";"),"",INDEX('Main Template'!$J$22:$AN$505,Vacay_Template!$A577,Vacay_Template!AF$1))</f>
        <v>#VALUE!</v>
      </c>
    </row>
    <row r="578" spans="2:32">
      <c r="B578" t="e">
        <f>IF(OR(B$1=":=",$A578=";"),"",INDEX('Main Template'!$J$22:$AN$505,Vacay_Template!$A578,Vacay_Template!B$1))</f>
        <v>#VALUE!</v>
      </c>
      <c r="C578" t="e">
        <f>IF(OR(C$1=":=",$A578=";"),"",INDEX('Main Template'!$J$22:$AN$505,Vacay_Template!$A578,Vacay_Template!C$1))</f>
        <v>#VALUE!</v>
      </c>
      <c r="D578" t="e">
        <f>IF(OR(D$1=":=",$A578=";"),"",INDEX('Main Template'!$J$22:$AN$505,Vacay_Template!$A578,Vacay_Template!D$1))</f>
        <v>#VALUE!</v>
      </c>
      <c r="E578" t="e">
        <f>IF(OR(E$1=":=",$A578=";"),"",INDEX('Main Template'!$J$22:$AN$505,Vacay_Template!$A578,Vacay_Template!E$1))</f>
        <v>#VALUE!</v>
      </c>
      <c r="F578" t="e">
        <f>IF(OR(F$1=":=",$A578=";"),"",INDEX('Main Template'!$J$22:$AN$505,Vacay_Template!$A578,Vacay_Template!F$1))</f>
        <v>#VALUE!</v>
      </c>
      <c r="G578" t="e">
        <f>IF(OR(G$1=":=",$A578=";"),"",INDEX('Main Template'!$J$22:$AN$505,Vacay_Template!$A578,Vacay_Template!G$1))</f>
        <v>#VALUE!</v>
      </c>
      <c r="H578" t="e">
        <f>IF(OR(H$1=":=",$A578=";"),"",INDEX('Main Template'!$J$22:$AN$505,Vacay_Template!$A578,Vacay_Template!H$1))</f>
        <v>#VALUE!</v>
      </c>
      <c r="I578" t="e">
        <f>IF(OR(I$1=":=",$A578=";"),"",INDEX('Main Template'!$J$22:$AN$505,Vacay_Template!$A578,Vacay_Template!I$1))</f>
        <v>#VALUE!</v>
      </c>
      <c r="J578" t="e">
        <f>IF(OR(J$1=":=",$A578=";"),"",INDEX('Main Template'!$J$22:$AN$505,Vacay_Template!$A578,Vacay_Template!J$1))</f>
        <v>#VALUE!</v>
      </c>
      <c r="K578" t="e">
        <f>IF(OR(K$1=":=",$A578=";"),"",INDEX('Main Template'!$J$22:$AN$505,Vacay_Template!$A578,Vacay_Template!K$1))</f>
        <v>#VALUE!</v>
      </c>
      <c r="L578" t="e">
        <f>IF(OR(L$1=":=",$A578=";"),"",INDEX('Main Template'!$J$22:$AN$505,Vacay_Template!$A578,Vacay_Template!L$1))</f>
        <v>#VALUE!</v>
      </c>
      <c r="M578" t="e">
        <f>IF(OR(M$1=":=",$A578=";"),"",INDEX('Main Template'!$J$22:$AN$505,Vacay_Template!$A578,Vacay_Template!M$1))</f>
        <v>#VALUE!</v>
      </c>
      <c r="N578" t="e">
        <f>IF(OR(N$1=":=",$A578=";"),"",INDEX('Main Template'!$J$22:$AN$505,Vacay_Template!$A578,Vacay_Template!N$1))</f>
        <v>#VALUE!</v>
      </c>
      <c r="O578" t="e">
        <f>IF(OR(O$1=":=",$A578=";"),"",INDEX('Main Template'!$J$22:$AN$505,Vacay_Template!$A578,Vacay_Template!O$1))</f>
        <v>#VALUE!</v>
      </c>
      <c r="P578" t="e">
        <f>IF(OR(P$1=":=",$A578=";"),"",INDEX('Main Template'!$J$22:$AN$505,Vacay_Template!$A578,Vacay_Template!P$1))</f>
        <v>#VALUE!</v>
      </c>
      <c r="Q578" t="e">
        <f>IF(OR(Q$1=":=",$A578=";"),"",INDEX('Main Template'!$J$22:$AN$505,Vacay_Template!$A578,Vacay_Template!Q$1))</f>
        <v>#VALUE!</v>
      </c>
      <c r="R578" t="e">
        <f>IF(OR(R$1=":=",$A578=";"),"",INDEX('Main Template'!$J$22:$AN$505,Vacay_Template!$A578,Vacay_Template!R$1))</f>
        <v>#VALUE!</v>
      </c>
      <c r="S578" t="e">
        <f>IF(OR(S$1=":=",$A578=";"),"",INDEX('Main Template'!$J$22:$AN$505,Vacay_Template!$A578,Vacay_Template!S$1))</f>
        <v>#VALUE!</v>
      </c>
      <c r="T578" t="e">
        <f>IF(OR(T$1=":=",$A578=";"),"",INDEX('Main Template'!$J$22:$AN$505,Vacay_Template!$A578,Vacay_Template!T$1))</f>
        <v>#VALUE!</v>
      </c>
      <c r="U578" t="e">
        <f>IF(OR(U$1=":=",$A578=";"),"",INDEX('Main Template'!$J$22:$AN$505,Vacay_Template!$A578,Vacay_Template!U$1))</f>
        <v>#VALUE!</v>
      </c>
      <c r="V578" t="e">
        <f>IF(OR(V$1=":=",$A578=";"),"",INDEX('Main Template'!$J$22:$AN$505,Vacay_Template!$A578,Vacay_Template!V$1))</f>
        <v>#VALUE!</v>
      </c>
      <c r="W578" t="e">
        <f>IF(OR(W$1=":=",$A578=";"),"",INDEX('Main Template'!$J$22:$AN$505,Vacay_Template!$A578,Vacay_Template!W$1))</f>
        <v>#VALUE!</v>
      </c>
      <c r="X578" t="e">
        <f>IF(OR(X$1=":=",$A578=";"),"",INDEX('Main Template'!$J$22:$AN$505,Vacay_Template!$A578,Vacay_Template!X$1))</f>
        <v>#VALUE!</v>
      </c>
      <c r="Y578" t="e">
        <f>IF(OR(Y$1=":=",$A578=";"),"",INDEX('Main Template'!$J$22:$AN$505,Vacay_Template!$A578,Vacay_Template!Y$1))</f>
        <v>#VALUE!</v>
      </c>
      <c r="Z578" t="e">
        <f>IF(OR(Z$1=":=",$A578=";"),"",INDEX('Main Template'!$J$22:$AN$505,Vacay_Template!$A578,Vacay_Template!Z$1))</f>
        <v>#VALUE!</v>
      </c>
      <c r="AA578" t="e">
        <f>IF(OR(AA$1=":=",$A578=";"),"",INDEX('Main Template'!$J$22:$AN$505,Vacay_Template!$A578,Vacay_Template!AA$1))</f>
        <v>#VALUE!</v>
      </c>
      <c r="AB578" t="e">
        <f>IF(OR(AB$1=":=",$A578=";"),"",INDEX('Main Template'!$J$22:$AN$505,Vacay_Template!$A578,Vacay_Template!AB$1))</f>
        <v>#VALUE!</v>
      </c>
      <c r="AC578" t="e">
        <f>IF(OR(AC$1=":=",$A578=";"),"",INDEX('Main Template'!$J$22:$AN$505,Vacay_Template!$A578,Vacay_Template!AC$1))</f>
        <v>#VALUE!</v>
      </c>
      <c r="AD578" t="e">
        <f>IF(OR(AD$1=":=",$A578=";"),"",INDEX('Main Template'!$J$22:$AN$505,Vacay_Template!$A578,Vacay_Template!AD$1))</f>
        <v>#VALUE!</v>
      </c>
      <c r="AE578" t="str">
        <f>IF(OR(AE$1=":=",$A578=";"),"",INDEX('Main Template'!$J$22:$AN$505,Vacay_Template!$A578,Vacay_Template!AE$1))</f>
        <v/>
      </c>
      <c r="AF578" t="e">
        <f>IF(OR(AF$1=":=",$A578=";"),"",INDEX('Main Template'!$J$22:$AN$505,Vacay_Template!$A578,Vacay_Template!AF$1))</f>
        <v>#VALUE!</v>
      </c>
    </row>
    <row r="579" spans="2:32">
      <c r="B579" t="e">
        <f>IF(OR(B$1=":=",$A579=";"),"",INDEX('Main Template'!$J$22:$AN$505,Vacay_Template!$A579,Vacay_Template!B$1))</f>
        <v>#VALUE!</v>
      </c>
      <c r="C579" t="e">
        <f>IF(OR(C$1=":=",$A579=";"),"",INDEX('Main Template'!$J$22:$AN$505,Vacay_Template!$A579,Vacay_Template!C$1))</f>
        <v>#VALUE!</v>
      </c>
      <c r="D579" t="e">
        <f>IF(OR(D$1=":=",$A579=";"),"",INDEX('Main Template'!$J$22:$AN$505,Vacay_Template!$A579,Vacay_Template!D$1))</f>
        <v>#VALUE!</v>
      </c>
      <c r="E579" t="e">
        <f>IF(OR(E$1=":=",$A579=";"),"",INDEX('Main Template'!$J$22:$AN$505,Vacay_Template!$A579,Vacay_Template!E$1))</f>
        <v>#VALUE!</v>
      </c>
      <c r="F579" t="e">
        <f>IF(OR(F$1=":=",$A579=";"),"",INDEX('Main Template'!$J$22:$AN$505,Vacay_Template!$A579,Vacay_Template!F$1))</f>
        <v>#VALUE!</v>
      </c>
      <c r="G579" t="e">
        <f>IF(OR(G$1=":=",$A579=";"),"",INDEX('Main Template'!$J$22:$AN$505,Vacay_Template!$A579,Vacay_Template!G$1))</f>
        <v>#VALUE!</v>
      </c>
      <c r="H579" t="e">
        <f>IF(OR(H$1=":=",$A579=";"),"",INDEX('Main Template'!$J$22:$AN$505,Vacay_Template!$A579,Vacay_Template!H$1))</f>
        <v>#VALUE!</v>
      </c>
      <c r="I579" t="e">
        <f>IF(OR(I$1=":=",$A579=";"),"",INDEX('Main Template'!$J$22:$AN$505,Vacay_Template!$A579,Vacay_Template!I$1))</f>
        <v>#VALUE!</v>
      </c>
      <c r="J579" t="e">
        <f>IF(OR(J$1=":=",$A579=";"),"",INDEX('Main Template'!$J$22:$AN$505,Vacay_Template!$A579,Vacay_Template!J$1))</f>
        <v>#VALUE!</v>
      </c>
      <c r="K579" t="e">
        <f>IF(OR(K$1=":=",$A579=";"),"",INDEX('Main Template'!$J$22:$AN$505,Vacay_Template!$A579,Vacay_Template!K$1))</f>
        <v>#VALUE!</v>
      </c>
      <c r="L579" t="e">
        <f>IF(OR(L$1=":=",$A579=";"),"",INDEX('Main Template'!$J$22:$AN$505,Vacay_Template!$A579,Vacay_Template!L$1))</f>
        <v>#VALUE!</v>
      </c>
      <c r="M579" t="e">
        <f>IF(OR(M$1=":=",$A579=";"),"",INDEX('Main Template'!$J$22:$AN$505,Vacay_Template!$A579,Vacay_Template!M$1))</f>
        <v>#VALUE!</v>
      </c>
      <c r="N579" t="e">
        <f>IF(OR(N$1=":=",$A579=";"),"",INDEX('Main Template'!$J$22:$AN$505,Vacay_Template!$A579,Vacay_Template!N$1))</f>
        <v>#VALUE!</v>
      </c>
      <c r="O579" t="e">
        <f>IF(OR(O$1=":=",$A579=";"),"",INDEX('Main Template'!$J$22:$AN$505,Vacay_Template!$A579,Vacay_Template!O$1))</f>
        <v>#VALUE!</v>
      </c>
      <c r="P579" t="e">
        <f>IF(OR(P$1=":=",$A579=";"),"",INDEX('Main Template'!$J$22:$AN$505,Vacay_Template!$A579,Vacay_Template!P$1))</f>
        <v>#VALUE!</v>
      </c>
      <c r="Q579" t="e">
        <f>IF(OR(Q$1=":=",$A579=";"),"",INDEX('Main Template'!$J$22:$AN$505,Vacay_Template!$A579,Vacay_Template!Q$1))</f>
        <v>#VALUE!</v>
      </c>
      <c r="R579" t="e">
        <f>IF(OR(R$1=":=",$A579=";"),"",INDEX('Main Template'!$J$22:$AN$505,Vacay_Template!$A579,Vacay_Template!R$1))</f>
        <v>#VALUE!</v>
      </c>
      <c r="S579" t="e">
        <f>IF(OR(S$1=":=",$A579=";"),"",INDEX('Main Template'!$J$22:$AN$505,Vacay_Template!$A579,Vacay_Template!S$1))</f>
        <v>#VALUE!</v>
      </c>
      <c r="T579" t="e">
        <f>IF(OR(T$1=":=",$A579=";"),"",INDEX('Main Template'!$J$22:$AN$505,Vacay_Template!$A579,Vacay_Template!T$1))</f>
        <v>#VALUE!</v>
      </c>
      <c r="U579" t="e">
        <f>IF(OR(U$1=":=",$A579=";"),"",INDEX('Main Template'!$J$22:$AN$505,Vacay_Template!$A579,Vacay_Template!U$1))</f>
        <v>#VALUE!</v>
      </c>
      <c r="V579" t="e">
        <f>IF(OR(V$1=":=",$A579=";"),"",INDEX('Main Template'!$J$22:$AN$505,Vacay_Template!$A579,Vacay_Template!V$1))</f>
        <v>#VALUE!</v>
      </c>
      <c r="W579" t="e">
        <f>IF(OR(W$1=":=",$A579=";"),"",INDEX('Main Template'!$J$22:$AN$505,Vacay_Template!$A579,Vacay_Template!W$1))</f>
        <v>#VALUE!</v>
      </c>
      <c r="X579" t="e">
        <f>IF(OR(X$1=":=",$A579=";"),"",INDEX('Main Template'!$J$22:$AN$505,Vacay_Template!$A579,Vacay_Template!X$1))</f>
        <v>#VALUE!</v>
      </c>
      <c r="Y579" t="e">
        <f>IF(OR(Y$1=":=",$A579=";"),"",INDEX('Main Template'!$J$22:$AN$505,Vacay_Template!$A579,Vacay_Template!Y$1))</f>
        <v>#VALUE!</v>
      </c>
      <c r="Z579" t="e">
        <f>IF(OR(Z$1=":=",$A579=";"),"",INDEX('Main Template'!$J$22:$AN$505,Vacay_Template!$A579,Vacay_Template!Z$1))</f>
        <v>#VALUE!</v>
      </c>
      <c r="AA579" t="e">
        <f>IF(OR(AA$1=":=",$A579=";"),"",INDEX('Main Template'!$J$22:$AN$505,Vacay_Template!$A579,Vacay_Template!AA$1))</f>
        <v>#VALUE!</v>
      </c>
      <c r="AB579" t="e">
        <f>IF(OR(AB$1=":=",$A579=";"),"",INDEX('Main Template'!$J$22:$AN$505,Vacay_Template!$A579,Vacay_Template!AB$1))</f>
        <v>#VALUE!</v>
      </c>
      <c r="AC579" t="e">
        <f>IF(OR(AC$1=":=",$A579=";"),"",INDEX('Main Template'!$J$22:$AN$505,Vacay_Template!$A579,Vacay_Template!AC$1))</f>
        <v>#VALUE!</v>
      </c>
      <c r="AD579" t="e">
        <f>IF(OR(AD$1=":=",$A579=";"),"",INDEX('Main Template'!$J$22:$AN$505,Vacay_Template!$A579,Vacay_Template!AD$1))</f>
        <v>#VALUE!</v>
      </c>
      <c r="AE579" t="str">
        <f>IF(OR(AE$1=":=",$A579=";"),"",INDEX('Main Template'!$J$22:$AN$505,Vacay_Template!$A579,Vacay_Template!AE$1))</f>
        <v/>
      </c>
      <c r="AF579" t="e">
        <f>IF(OR(AF$1=":=",$A579=";"),"",INDEX('Main Template'!$J$22:$AN$505,Vacay_Template!$A579,Vacay_Template!AF$1))</f>
        <v>#VALUE!</v>
      </c>
    </row>
    <row r="580" spans="2:32">
      <c r="B580" t="e">
        <f>IF(OR(B$1=":=",$A580=";"),"",INDEX('Main Template'!$J$22:$AN$505,Vacay_Template!$A580,Vacay_Template!B$1))</f>
        <v>#VALUE!</v>
      </c>
      <c r="C580" t="e">
        <f>IF(OR(C$1=":=",$A580=";"),"",INDEX('Main Template'!$J$22:$AN$505,Vacay_Template!$A580,Vacay_Template!C$1))</f>
        <v>#VALUE!</v>
      </c>
      <c r="D580" t="e">
        <f>IF(OR(D$1=":=",$A580=";"),"",INDEX('Main Template'!$J$22:$AN$505,Vacay_Template!$A580,Vacay_Template!D$1))</f>
        <v>#VALUE!</v>
      </c>
      <c r="E580" t="e">
        <f>IF(OR(E$1=":=",$A580=";"),"",INDEX('Main Template'!$J$22:$AN$505,Vacay_Template!$A580,Vacay_Template!E$1))</f>
        <v>#VALUE!</v>
      </c>
      <c r="F580" t="e">
        <f>IF(OR(F$1=":=",$A580=";"),"",INDEX('Main Template'!$J$22:$AN$505,Vacay_Template!$A580,Vacay_Template!F$1))</f>
        <v>#VALUE!</v>
      </c>
      <c r="G580" t="e">
        <f>IF(OR(G$1=":=",$A580=";"),"",INDEX('Main Template'!$J$22:$AN$505,Vacay_Template!$A580,Vacay_Template!G$1))</f>
        <v>#VALUE!</v>
      </c>
      <c r="H580" t="e">
        <f>IF(OR(H$1=":=",$A580=";"),"",INDEX('Main Template'!$J$22:$AN$505,Vacay_Template!$A580,Vacay_Template!H$1))</f>
        <v>#VALUE!</v>
      </c>
      <c r="I580" t="e">
        <f>IF(OR(I$1=":=",$A580=";"),"",INDEX('Main Template'!$J$22:$AN$505,Vacay_Template!$A580,Vacay_Template!I$1))</f>
        <v>#VALUE!</v>
      </c>
      <c r="J580" t="e">
        <f>IF(OR(J$1=":=",$A580=";"),"",INDEX('Main Template'!$J$22:$AN$505,Vacay_Template!$A580,Vacay_Template!J$1))</f>
        <v>#VALUE!</v>
      </c>
      <c r="K580" t="e">
        <f>IF(OR(K$1=":=",$A580=";"),"",INDEX('Main Template'!$J$22:$AN$505,Vacay_Template!$A580,Vacay_Template!K$1))</f>
        <v>#VALUE!</v>
      </c>
      <c r="L580" t="e">
        <f>IF(OR(L$1=":=",$A580=";"),"",INDEX('Main Template'!$J$22:$AN$505,Vacay_Template!$A580,Vacay_Template!L$1))</f>
        <v>#VALUE!</v>
      </c>
      <c r="M580" t="e">
        <f>IF(OR(M$1=":=",$A580=";"),"",INDEX('Main Template'!$J$22:$AN$505,Vacay_Template!$A580,Vacay_Template!M$1))</f>
        <v>#VALUE!</v>
      </c>
      <c r="N580" t="e">
        <f>IF(OR(N$1=":=",$A580=";"),"",INDEX('Main Template'!$J$22:$AN$505,Vacay_Template!$A580,Vacay_Template!N$1))</f>
        <v>#VALUE!</v>
      </c>
      <c r="O580" t="e">
        <f>IF(OR(O$1=":=",$A580=";"),"",INDEX('Main Template'!$J$22:$AN$505,Vacay_Template!$A580,Vacay_Template!O$1))</f>
        <v>#VALUE!</v>
      </c>
      <c r="P580" t="e">
        <f>IF(OR(P$1=":=",$A580=";"),"",INDEX('Main Template'!$J$22:$AN$505,Vacay_Template!$A580,Vacay_Template!P$1))</f>
        <v>#VALUE!</v>
      </c>
      <c r="Q580" t="e">
        <f>IF(OR(Q$1=":=",$A580=";"),"",INDEX('Main Template'!$J$22:$AN$505,Vacay_Template!$A580,Vacay_Template!Q$1))</f>
        <v>#VALUE!</v>
      </c>
      <c r="R580" t="e">
        <f>IF(OR(R$1=":=",$A580=";"),"",INDEX('Main Template'!$J$22:$AN$505,Vacay_Template!$A580,Vacay_Template!R$1))</f>
        <v>#VALUE!</v>
      </c>
      <c r="S580" t="e">
        <f>IF(OR(S$1=":=",$A580=";"),"",INDEX('Main Template'!$J$22:$AN$505,Vacay_Template!$A580,Vacay_Template!S$1))</f>
        <v>#VALUE!</v>
      </c>
      <c r="T580" t="e">
        <f>IF(OR(T$1=":=",$A580=";"),"",INDEX('Main Template'!$J$22:$AN$505,Vacay_Template!$A580,Vacay_Template!T$1))</f>
        <v>#VALUE!</v>
      </c>
      <c r="U580" t="e">
        <f>IF(OR(U$1=":=",$A580=";"),"",INDEX('Main Template'!$J$22:$AN$505,Vacay_Template!$A580,Vacay_Template!U$1))</f>
        <v>#VALUE!</v>
      </c>
      <c r="V580" t="e">
        <f>IF(OR(V$1=":=",$A580=";"),"",INDEX('Main Template'!$J$22:$AN$505,Vacay_Template!$A580,Vacay_Template!V$1))</f>
        <v>#VALUE!</v>
      </c>
      <c r="W580" t="e">
        <f>IF(OR(W$1=":=",$A580=";"),"",INDEX('Main Template'!$J$22:$AN$505,Vacay_Template!$A580,Vacay_Template!W$1))</f>
        <v>#VALUE!</v>
      </c>
      <c r="X580" t="e">
        <f>IF(OR(X$1=":=",$A580=";"),"",INDEX('Main Template'!$J$22:$AN$505,Vacay_Template!$A580,Vacay_Template!X$1))</f>
        <v>#VALUE!</v>
      </c>
      <c r="Y580" t="e">
        <f>IF(OR(Y$1=":=",$A580=";"),"",INDEX('Main Template'!$J$22:$AN$505,Vacay_Template!$A580,Vacay_Template!Y$1))</f>
        <v>#VALUE!</v>
      </c>
      <c r="Z580" t="e">
        <f>IF(OR(Z$1=":=",$A580=";"),"",INDEX('Main Template'!$J$22:$AN$505,Vacay_Template!$A580,Vacay_Template!Z$1))</f>
        <v>#VALUE!</v>
      </c>
      <c r="AA580" t="e">
        <f>IF(OR(AA$1=":=",$A580=";"),"",INDEX('Main Template'!$J$22:$AN$505,Vacay_Template!$A580,Vacay_Template!AA$1))</f>
        <v>#VALUE!</v>
      </c>
      <c r="AB580" t="e">
        <f>IF(OR(AB$1=":=",$A580=";"),"",INDEX('Main Template'!$J$22:$AN$505,Vacay_Template!$A580,Vacay_Template!AB$1))</f>
        <v>#VALUE!</v>
      </c>
      <c r="AC580" t="e">
        <f>IF(OR(AC$1=":=",$A580=";"),"",INDEX('Main Template'!$J$22:$AN$505,Vacay_Template!$A580,Vacay_Template!AC$1))</f>
        <v>#VALUE!</v>
      </c>
      <c r="AD580" t="e">
        <f>IF(OR(AD$1=":=",$A580=";"),"",INDEX('Main Template'!$J$22:$AN$505,Vacay_Template!$A580,Vacay_Template!AD$1))</f>
        <v>#VALUE!</v>
      </c>
      <c r="AE580" t="str">
        <f>IF(OR(AE$1=":=",$A580=";"),"",INDEX('Main Template'!$J$22:$AN$505,Vacay_Template!$A580,Vacay_Template!AE$1))</f>
        <v/>
      </c>
      <c r="AF580" t="e">
        <f>IF(OR(AF$1=":=",$A580=";"),"",INDEX('Main Template'!$J$22:$AN$505,Vacay_Template!$A580,Vacay_Template!AF$1))</f>
        <v>#VALUE!</v>
      </c>
    </row>
    <row r="581" spans="2:32">
      <c r="B581" t="e">
        <f>IF(OR(B$1=":=",$A581=";"),"",INDEX('Main Template'!$J$22:$AN$505,Vacay_Template!$A581,Vacay_Template!B$1))</f>
        <v>#VALUE!</v>
      </c>
      <c r="C581" t="e">
        <f>IF(OR(C$1=":=",$A581=";"),"",INDEX('Main Template'!$J$22:$AN$505,Vacay_Template!$A581,Vacay_Template!C$1))</f>
        <v>#VALUE!</v>
      </c>
      <c r="D581" t="e">
        <f>IF(OR(D$1=":=",$A581=";"),"",INDEX('Main Template'!$J$22:$AN$505,Vacay_Template!$A581,Vacay_Template!D$1))</f>
        <v>#VALUE!</v>
      </c>
      <c r="E581" t="e">
        <f>IF(OR(E$1=":=",$A581=";"),"",INDEX('Main Template'!$J$22:$AN$505,Vacay_Template!$A581,Vacay_Template!E$1))</f>
        <v>#VALUE!</v>
      </c>
      <c r="F581" t="e">
        <f>IF(OR(F$1=":=",$A581=";"),"",INDEX('Main Template'!$J$22:$AN$505,Vacay_Template!$A581,Vacay_Template!F$1))</f>
        <v>#VALUE!</v>
      </c>
      <c r="G581" t="e">
        <f>IF(OR(G$1=":=",$A581=";"),"",INDEX('Main Template'!$J$22:$AN$505,Vacay_Template!$A581,Vacay_Template!G$1))</f>
        <v>#VALUE!</v>
      </c>
      <c r="H581" t="e">
        <f>IF(OR(H$1=":=",$A581=";"),"",INDEX('Main Template'!$J$22:$AN$505,Vacay_Template!$A581,Vacay_Template!H$1))</f>
        <v>#VALUE!</v>
      </c>
      <c r="I581" t="e">
        <f>IF(OR(I$1=":=",$A581=";"),"",INDEX('Main Template'!$J$22:$AN$505,Vacay_Template!$A581,Vacay_Template!I$1))</f>
        <v>#VALUE!</v>
      </c>
      <c r="J581" t="e">
        <f>IF(OR(J$1=":=",$A581=";"),"",INDEX('Main Template'!$J$22:$AN$505,Vacay_Template!$A581,Vacay_Template!J$1))</f>
        <v>#VALUE!</v>
      </c>
      <c r="K581" t="e">
        <f>IF(OR(K$1=":=",$A581=";"),"",INDEX('Main Template'!$J$22:$AN$505,Vacay_Template!$A581,Vacay_Template!K$1))</f>
        <v>#VALUE!</v>
      </c>
      <c r="L581" t="e">
        <f>IF(OR(L$1=":=",$A581=";"),"",INDEX('Main Template'!$J$22:$AN$505,Vacay_Template!$A581,Vacay_Template!L$1))</f>
        <v>#VALUE!</v>
      </c>
      <c r="M581" t="e">
        <f>IF(OR(M$1=":=",$A581=";"),"",INDEX('Main Template'!$J$22:$AN$505,Vacay_Template!$A581,Vacay_Template!M$1))</f>
        <v>#VALUE!</v>
      </c>
      <c r="N581" t="e">
        <f>IF(OR(N$1=":=",$A581=";"),"",INDEX('Main Template'!$J$22:$AN$505,Vacay_Template!$A581,Vacay_Template!N$1))</f>
        <v>#VALUE!</v>
      </c>
      <c r="O581" t="e">
        <f>IF(OR(O$1=":=",$A581=";"),"",INDEX('Main Template'!$J$22:$AN$505,Vacay_Template!$A581,Vacay_Template!O$1))</f>
        <v>#VALUE!</v>
      </c>
      <c r="P581" t="e">
        <f>IF(OR(P$1=":=",$A581=";"),"",INDEX('Main Template'!$J$22:$AN$505,Vacay_Template!$A581,Vacay_Template!P$1))</f>
        <v>#VALUE!</v>
      </c>
      <c r="Q581" t="e">
        <f>IF(OR(Q$1=":=",$A581=";"),"",INDEX('Main Template'!$J$22:$AN$505,Vacay_Template!$A581,Vacay_Template!Q$1))</f>
        <v>#VALUE!</v>
      </c>
      <c r="R581" t="e">
        <f>IF(OR(R$1=":=",$A581=";"),"",INDEX('Main Template'!$J$22:$AN$505,Vacay_Template!$A581,Vacay_Template!R$1))</f>
        <v>#VALUE!</v>
      </c>
      <c r="S581" t="e">
        <f>IF(OR(S$1=":=",$A581=";"),"",INDEX('Main Template'!$J$22:$AN$505,Vacay_Template!$A581,Vacay_Template!S$1))</f>
        <v>#VALUE!</v>
      </c>
      <c r="T581" t="e">
        <f>IF(OR(T$1=":=",$A581=";"),"",INDEX('Main Template'!$J$22:$AN$505,Vacay_Template!$A581,Vacay_Template!T$1))</f>
        <v>#VALUE!</v>
      </c>
      <c r="U581" t="e">
        <f>IF(OR(U$1=":=",$A581=";"),"",INDEX('Main Template'!$J$22:$AN$505,Vacay_Template!$A581,Vacay_Template!U$1))</f>
        <v>#VALUE!</v>
      </c>
      <c r="V581" t="e">
        <f>IF(OR(V$1=":=",$A581=";"),"",INDEX('Main Template'!$J$22:$AN$505,Vacay_Template!$A581,Vacay_Template!V$1))</f>
        <v>#VALUE!</v>
      </c>
      <c r="W581" t="e">
        <f>IF(OR(W$1=":=",$A581=";"),"",INDEX('Main Template'!$J$22:$AN$505,Vacay_Template!$A581,Vacay_Template!W$1))</f>
        <v>#VALUE!</v>
      </c>
      <c r="X581" t="e">
        <f>IF(OR(X$1=":=",$A581=";"),"",INDEX('Main Template'!$J$22:$AN$505,Vacay_Template!$A581,Vacay_Template!X$1))</f>
        <v>#VALUE!</v>
      </c>
      <c r="Y581" t="e">
        <f>IF(OR(Y$1=":=",$A581=";"),"",INDEX('Main Template'!$J$22:$AN$505,Vacay_Template!$A581,Vacay_Template!Y$1))</f>
        <v>#VALUE!</v>
      </c>
      <c r="Z581" t="e">
        <f>IF(OR(Z$1=":=",$A581=";"),"",INDEX('Main Template'!$J$22:$AN$505,Vacay_Template!$A581,Vacay_Template!Z$1))</f>
        <v>#VALUE!</v>
      </c>
      <c r="AA581" t="e">
        <f>IF(OR(AA$1=":=",$A581=";"),"",INDEX('Main Template'!$J$22:$AN$505,Vacay_Template!$A581,Vacay_Template!AA$1))</f>
        <v>#VALUE!</v>
      </c>
      <c r="AB581" t="e">
        <f>IF(OR(AB$1=":=",$A581=";"),"",INDEX('Main Template'!$J$22:$AN$505,Vacay_Template!$A581,Vacay_Template!AB$1))</f>
        <v>#VALUE!</v>
      </c>
      <c r="AC581" t="e">
        <f>IF(OR(AC$1=":=",$A581=";"),"",INDEX('Main Template'!$J$22:$AN$505,Vacay_Template!$A581,Vacay_Template!AC$1))</f>
        <v>#VALUE!</v>
      </c>
      <c r="AD581" t="e">
        <f>IF(OR(AD$1=":=",$A581=";"),"",INDEX('Main Template'!$J$22:$AN$505,Vacay_Template!$A581,Vacay_Template!AD$1))</f>
        <v>#VALUE!</v>
      </c>
      <c r="AE581" t="str">
        <f>IF(OR(AE$1=":=",$A581=";"),"",INDEX('Main Template'!$J$22:$AN$505,Vacay_Template!$A581,Vacay_Template!AE$1))</f>
        <v/>
      </c>
      <c r="AF581" t="e">
        <f>IF(OR(AF$1=":=",$A581=";"),"",INDEX('Main Template'!$J$22:$AN$505,Vacay_Template!$A581,Vacay_Template!AF$1))</f>
        <v>#VALUE!</v>
      </c>
    </row>
    <row r="582" spans="2:32">
      <c r="B582" t="e">
        <f>IF(OR(B$1=":=",$A582=";"),"",INDEX('Main Template'!$J$22:$AN$505,Vacay_Template!$A582,Vacay_Template!B$1))</f>
        <v>#VALUE!</v>
      </c>
      <c r="C582" t="e">
        <f>IF(OR(C$1=":=",$A582=";"),"",INDEX('Main Template'!$J$22:$AN$505,Vacay_Template!$A582,Vacay_Template!C$1))</f>
        <v>#VALUE!</v>
      </c>
      <c r="D582" t="e">
        <f>IF(OR(D$1=":=",$A582=";"),"",INDEX('Main Template'!$J$22:$AN$505,Vacay_Template!$A582,Vacay_Template!D$1))</f>
        <v>#VALUE!</v>
      </c>
      <c r="E582" t="e">
        <f>IF(OR(E$1=":=",$A582=";"),"",INDEX('Main Template'!$J$22:$AN$505,Vacay_Template!$A582,Vacay_Template!E$1))</f>
        <v>#VALUE!</v>
      </c>
      <c r="F582" t="e">
        <f>IF(OR(F$1=":=",$A582=";"),"",INDEX('Main Template'!$J$22:$AN$505,Vacay_Template!$A582,Vacay_Template!F$1))</f>
        <v>#VALUE!</v>
      </c>
      <c r="G582" t="e">
        <f>IF(OR(G$1=":=",$A582=";"),"",INDEX('Main Template'!$J$22:$AN$505,Vacay_Template!$A582,Vacay_Template!G$1))</f>
        <v>#VALUE!</v>
      </c>
      <c r="H582" t="e">
        <f>IF(OR(H$1=":=",$A582=";"),"",INDEX('Main Template'!$J$22:$AN$505,Vacay_Template!$A582,Vacay_Template!H$1))</f>
        <v>#VALUE!</v>
      </c>
      <c r="I582" t="e">
        <f>IF(OR(I$1=":=",$A582=";"),"",INDEX('Main Template'!$J$22:$AN$505,Vacay_Template!$A582,Vacay_Template!I$1))</f>
        <v>#VALUE!</v>
      </c>
      <c r="J582" t="e">
        <f>IF(OR(J$1=":=",$A582=";"),"",INDEX('Main Template'!$J$22:$AN$505,Vacay_Template!$A582,Vacay_Template!J$1))</f>
        <v>#VALUE!</v>
      </c>
      <c r="K582" t="e">
        <f>IF(OR(K$1=":=",$A582=";"),"",INDEX('Main Template'!$J$22:$AN$505,Vacay_Template!$A582,Vacay_Template!K$1))</f>
        <v>#VALUE!</v>
      </c>
      <c r="L582" t="e">
        <f>IF(OR(L$1=":=",$A582=";"),"",INDEX('Main Template'!$J$22:$AN$505,Vacay_Template!$A582,Vacay_Template!L$1))</f>
        <v>#VALUE!</v>
      </c>
      <c r="M582" t="e">
        <f>IF(OR(M$1=":=",$A582=";"),"",INDEX('Main Template'!$J$22:$AN$505,Vacay_Template!$A582,Vacay_Template!M$1))</f>
        <v>#VALUE!</v>
      </c>
      <c r="N582" t="e">
        <f>IF(OR(N$1=":=",$A582=";"),"",INDEX('Main Template'!$J$22:$AN$505,Vacay_Template!$A582,Vacay_Template!N$1))</f>
        <v>#VALUE!</v>
      </c>
      <c r="O582" t="e">
        <f>IF(OR(O$1=":=",$A582=";"),"",INDEX('Main Template'!$J$22:$AN$505,Vacay_Template!$A582,Vacay_Template!O$1))</f>
        <v>#VALUE!</v>
      </c>
      <c r="P582" t="e">
        <f>IF(OR(P$1=":=",$A582=";"),"",INDEX('Main Template'!$J$22:$AN$505,Vacay_Template!$A582,Vacay_Template!P$1))</f>
        <v>#VALUE!</v>
      </c>
      <c r="Q582" t="e">
        <f>IF(OR(Q$1=":=",$A582=";"),"",INDEX('Main Template'!$J$22:$AN$505,Vacay_Template!$A582,Vacay_Template!Q$1))</f>
        <v>#VALUE!</v>
      </c>
      <c r="R582" t="e">
        <f>IF(OR(R$1=":=",$A582=";"),"",INDEX('Main Template'!$J$22:$AN$505,Vacay_Template!$A582,Vacay_Template!R$1))</f>
        <v>#VALUE!</v>
      </c>
      <c r="S582" t="e">
        <f>IF(OR(S$1=":=",$A582=";"),"",INDEX('Main Template'!$J$22:$AN$505,Vacay_Template!$A582,Vacay_Template!S$1))</f>
        <v>#VALUE!</v>
      </c>
      <c r="T582" t="e">
        <f>IF(OR(T$1=":=",$A582=";"),"",INDEX('Main Template'!$J$22:$AN$505,Vacay_Template!$A582,Vacay_Template!T$1))</f>
        <v>#VALUE!</v>
      </c>
      <c r="U582" t="e">
        <f>IF(OR(U$1=":=",$A582=";"),"",INDEX('Main Template'!$J$22:$AN$505,Vacay_Template!$A582,Vacay_Template!U$1))</f>
        <v>#VALUE!</v>
      </c>
      <c r="V582" t="e">
        <f>IF(OR(V$1=":=",$A582=";"),"",INDEX('Main Template'!$J$22:$AN$505,Vacay_Template!$A582,Vacay_Template!V$1))</f>
        <v>#VALUE!</v>
      </c>
      <c r="W582" t="e">
        <f>IF(OR(W$1=":=",$A582=";"),"",INDEX('Main Template'!$J$22:$AN$505,Vacay_Template!$A582,Vacay_Template!W$1))</f>
        <v>#VALUE!</v>
      </c>
      <c r="X582" t="e">
        <f>IF(OR(X$1=":=",$A582=";"),"",INDEX('Main Template'!$J$22:$AN$505,Vacay_Template!$A582,Vacay_Template!X$1))</f>
        <v>#VALUE!</v>
      </c>
      <c r="Y582" t="e">
        <f>IF(OR(Y$1=":=",$A582=";"),"",INDEX('Main Template'!$J$22:$AN$505,Vacay_Template!$A582,Vacay_Template!Y$1))</f>
        <v>#VALUE!</v>
      </c>
      <c r="Z582" t="e">
        <f>IF(OR(Z$1=":=",$A582=";"),"",INDEX('Main Template'!$J$22:$AN$505,Vacay_Template!$A582,Vacay_Template!Z$1))</f>
        <v>#VALUE!</v>
      </c>
      <c r="AA582" t="e">
        <f>IF(OR(AA$1=":=",$A582=";"),"",INDEX('Main Template'!$J$22:$AN$505,Vacay_Template!$A582,Vacay_Template!AA$1))</f>
        <v>#VALUE!</v>
      </c>
      <c r="AB582" t="e">
        <f>IF(OR(AB$1=":=",$A582=";"),"",INDEX('Main Template'!$J$22:$AN$505,Vacay_Template!$A582,Vacay_Template!AB$1))</f>
        <v>#VALUE!</v>
      </c>
      <c r="AC582" t="e">
        <f>IF(OR(AC$1=":=",$A582=";"),"",INDEX('Main Template'!$J$22:$AN$505,Vacay_Template!$A582,Vacay_Template!AC$1))</f>
        <v>#VALUE!</v>
      </c>
      <c r="AD582" t="e">
        <f>IF(OR(AD$1=":=",$A582=";"),"",INDEX('Main Template'!$J$22:$AN$505,Vacay_Template!$A582,Vacay_Template!AD$1))</f>
        <v>#VALUE!</v>
      </c>
      <c r="AE582" t="str">
        <f>IF(OR(AE$1=":=",$A582=";"),"",INDEX('Main Template'!$J$22:$AN$505,Vacay_Template!$A582,Vacay_Template!AE$1))</f>
        <v/>
      </c>
      <c r="AF582" t="e">
        <f>IF(OR(AF$1=":=",$A582=";"),"",INDEX('Main Template'!$J$22:$AN$505,Vacay_Template!$A582,Vacay_Template!AF$1))</f>
        <v>#VALUE!</v>
      </c>
    </row>
    <row r="583" spans="2:32">
      <c r="B583" t="e">
        <f>IF(OR(B$1=":=",$A583=";"),"",INDEX('Main Template'!$J$22:$AN$505,Vacay_Template!$A583,Vacay_Template!B$1))</f>
        <v>#VALUE!</v>
      </c>
      <c r="C583" t="e">
        <f>IF(OR(C$1=":=",$A583=";"),"",INDEX('Main Template'!$J$22:$AN$505,Vacay_Template!$A583,Vacay_Template!C$1))</f>
        <v>#VALUE!</v>
      </c>
      <c r="D583" t="e">
        <f>IF(OR(D$1=":=",$A583=";"),"",INDEX('Main Template'!$J$22:$AN$505,Vacay_Template!$A583,Vacay_Template!D$1))</f>
        <v>#VALUE!</v>
      </c>
      <c r="E583" t="e">
        <f>IF(OR(E$1=":=",$A583=";"),"",INDEX('Main Template'!$J$22:$AN$505,Vacay_Template!$A583,Vacay_Template!E$1))</f>
        <v>#VALUE!</v>
      </c>
      <c r="F583" t="e">
        <f>IF(OR(F$1=":=",$A583=";"),"",INDEX('Main Template'!$J$22:$AN$505,Vacay_Template!$A583,Vacay_Template!F$1))</f>
        <v>#VALUE!</v>
      </c>
      <c r="G583" t="e">
        <f>IF(OR(G$1=":=",$A583=";"),"",INDEX('Main Template'!$J$22:$AN$505,Vacay_Template!$A583,Vacay_Template!G$1))</f>
        <v>#VALUE!</v>
      </c>
      <c r="H583" t="e">
        <f>IF(OR(H$1=":=",$A583=";"),"",INDEX('Main Template'!$J$22:$AN$505,Vacay_Template!$A583,Vacay_Template!H$1))</f>
        <v>#VALUE!</v>
      </c>
      <c r="I583" t="e">
        <f>IF(OR(I$1=":=",$A583=";"),"",INDEX('Main Template'!$J$22:$AN$505,Vacay_Template!$A583,Vacay_Template!I$1))</f>
        <v>#VALUE!</v>
      </c>
      <c r="J583" t="e">
        <f>IF(OR(J$1=":=",$A583=";"),"",INDEX('Main Template'!$J$22:$AN$505,Vacay_Template!$A583,Vacay_Template!J$1))</f>
        <v>#VALUE!</v>
      </c>
      <c r="K583" t="e">
        <f>IF(OR(K$1=":=",$A583=";"),"",INDEX('Main Template'!$J$22:$AN$505,Vacay_Template!$A583,Vacay_Template!K$1))</f>
        <v>#VALUE!</v>
      </c>
      <c r="L583" t="e">
        <f>IF(OR(L$1=":=",$A583=";"),"",INDEX('Main Template'!$J$22:$AN$505,Vacay_Template!$A583,Vacay_Template!L$1))</f>
        <v>#VALUE!</v>
      </c>
      <c r="M583" t="e">
        <f>IF(OR(M$1=":=",$A583=";"),"",INDEX('Main Template'!$J$22:$AN$505,Vacay_Template!$A583,Vacay_Template!M$1))</f>
        <v>#VALUE!</v>
      </c>
      <c r="N583" t="e">
        <f>IF(OR(N$1=":=",$A583=";"),"",INDEX('Main Template'!$J$22:$AN$505,Vacay_Template!$A583,Vacay_Template!N$1))</f>
        <v>#VALUE!</v>
      </c>
      <c r="O583" t="e">
        <f>IF(OR(O$1=":=",$A583=";"),"",INDEX('Main Template'!$J$22:$AN$505,Vacay_Template!$A583,Vacay_Template!O$1))</f>
        <v>#VALUE!</v>
      </c>
      <c r="P583" t="e">
        <f>IF(OR(P$1=":=",$A583=";"),"",INDEX('Main Template'!$J$22:$AN$505,Vacay_Template!$A583,Vacay_Template!P$1))</f>
        <v>#VALUE!</v>
      </c>
      <c r="Q583" t="e">
        <f>IF(OR(Q$1=":=",$A583=";"),"",INDEX('Main Template'!$J$22:$AN$505,Vacay_Template!$A583,Vacay_Template!Q$1))</f>
        <v>#VALUE!</v>
      </c>
      <c r="R583" t="e">
        <f>IF(OR(R$1=":=",$A583=";"),"",INDEX('Main Template'!$J$22:$AN$505,Vacay_Template!$A583,Vacay_Template!R$1))</f>
        <v>#VALUE!</v>
      </c>
      <c r="S583" t="e">
        <f>IF(OR(S$1=":=",$A583=";"),"",INDEX('Main Template'!$J$22:$AN$505,Vacay_Template!$A583,Vacay_Template!S$1))</f>
        <v>#VALUE!</v>
      </c>
      <c r="T583" t="e">
        <f>IF(OR(T$1=":=",$A583=";"),"",INDEX('Main Template'!$J$22:$AN$505,Vacay_Template!$A583,Vacay_Template!T$1))</f>
        <v>#VALUE!</v>
      </c>
      <c r="U583" t="e">
        <f>IF(OR(U$1=":=",$A583=";"),"",INDEX('Main Template'!$J$22:$AN$505,Vacay_Template!$A583,Vacay_Template!U$1))</f>
        <v>#VALUE!</v>
      </c>
      <c r="V583" t="e">
        <f>IF(OR(V$1=":=",$A583=";"),"",INDEX('Main Template'!$J$22:$AN$505,Vacay_Template!$A583,Vacay_Template!V$1))</f>
        <v>#VALUE!</v>
      </c>
      <c r="W583" t="e">
        <f>IF(OR(W$1=":=",$A583=";"),"",INDEX('Main Template'!$J$22:$AN$505,Vacay_Template!$A583,Vacay_Template!W$1))</f>
        <v>#VALUE!</v>
      </c>
      <c r="X583" t="e">
        <f>IF(OR(X$1=":=",$A583=";"),"",INDEX('Main Template'!$J$22:$AN$505,Vacay_Template!$A583,Vacay_Template!X$1))</f>
        <v>#VALUE!</v>
      </c>
      <c r="Y583" t="e">
        <f>IF(OR(Y$1=":=",$A583=";"),"",INDEX('Main Template'!$J$22:$AN$505,Vacay_Template!$A583,Vacay_Template!Y$1))</f>
        <v>#VALUE!</v>
      </c>
      <c r="Z583" t="e">
        <f>IF(OR(Z$1=":=",$A583=";"),"",INDEX('Main Template'!$J$22:$AN$505,Vacay_Template!$A583,Vacay_Template!Z$1))</f>
        <v>#VALUE!</v>
      </c>
      <c r="AA583" t="e">
        <f>IF(OR(AA$1=":=",$A583=";"),"",INDEX('Main Template'!$J$22:$AN$505,Vacay_Template!$A583,Vacay_Template!AA$1))</f>
        <v>#VALUE!</v>
      </c>
      <c r="AB583" t="e">
        <f>IF(OR(AB$1=":=",$A583=";"),"",INDEX('Main Template'!$J$22:$AN$505,Vacay_Template!$A583,Vacay_Template!AB$1))</f>
        <v>#VALUE!</v>
      </c>
      <c r="AC583" t="e">
        <f>IF(OR(AC$1=":=",$A583=";"),"",INDEX('Main Template'!$J$22:$AN$505,Vacay_Template!$A583,Vacay_Template!AC$1))</f>
        <v>#VALUE!</v>
      </c>
      <c r="AD583" t="e">
        <f>IF(OR(AD$1=":=",$A583=";"),"",INDEX('Main Template'!$J$22:$AN$505,Vacay_Template!$A583,Vacay_Template!AD$1))</f>
        <v>#VALUE!</v>
      </c>
      <c r="AE583" t="str">
        <f>IF(OR(AE$1=":=",$A583=";"),"",INDEX('Main Template'!$J$22:$AN$505,Vacay_Template!$A583,Vacay_Template!AE$1))</f>
        <v/>
      </c>
      <c r="AF583" t="e">
        <f>IF(OR(AF$1=":=",$A583=";"),"",INDEX('Main Template'!$J$22:$AN$505,Vacay_Template!$A583,Vacay_Template!AF$1))</f>
        <v>#VALUE!</v>
      </c>
    </row>
    <row r="584" spans="2:32">
      <c r="B584" t="e">
        <f>IF(OR(B$1=":=",$A584=";"),"",INDEX('Main Template'!$J$22:$AN$505,Vacay_Template!$A584,Vacay_Template!B$1))</f>
        <v>#VALUE!</v>
      </c>
      <c r="C584" t="e">
        <f>IF(OR(C$1=":=",$A584=";"),"",INDEX('Main Template'!$J$22:$AN$505,Vacay_Template!$A584,Vacay_Template!C$1))</f>
        <v>#VALUE!</v>
      </c>
      <c r="D584" t="e">
        <f>IF(OR(D$1=":=",$A584=";"),"",INDEX('Main Template'!$J$22:$AN$505,Vacay_Template!$A584,Vacay_Template!D$1))</f>
        <v>#VALUE!</v>
      </c>
      <c r="E584" t="e">
        <f>IF(OR(E$1=":=",$A584=";"),"",INDEX('Main Template'!$J$22:$AN$505,Vacay_Template!$A584,Vacay_Template!E$1))</f>
        <v>#VALUE!</v>
      </c>
      <c r="F584" t="e">
        <f>IF(OR(F$1=":=",$A584=";"),"",INDEX('Main Template'!$J$22:$AN$505,Vacay_Template!$A584,Vacay_Template!F$1))</f>
        <v>#VALUE!</v>
      </c>
      <c r="G584" t="e">
        <f>IF(OR(G$1=":=",$A584=";"),"",INDEX('Main Template'!$J$22:$AN$505,Vacay_Template!$A584,Vacay_Template!G$1))</f>
        <v>#VALUE!</v>
      </c>
      <c r="H584" t="e">
        <f>IF(OR(H$1=":=",$A584=";"),"",INDEX('Main Template'!$J$22:$AN$505,Vacay_Template!$A584,Vacay_Template!H$1))</f>
        <v>#VALUE!</v>
      </c>
      <c r="I584" t="e">
        <f>IF(OR(I$1=":=",$A584=";"),"",INDEX('Main Template'!$J$22:$AN$505,Vacay_Template!$A584,Vacay_Template!I$1))</f>
        <v>#VALUE!</v>
      </c>
      <c r="J584" t="e">
        <f>IF(OR(J$1=":=",$A584=";"),"",INDEX('Main Template'!$J$22:$AN$505,Vacay_Template!$A584,Vacay_Template!J$1))</f>
        <v>#VALUE!</v>
      </c>
      <c r="K584" t="e">
        <f>IF(OR(K$1=":=",$A584=";"),"",INDEX('Main Template'!$J$22:$AN$505,Vacay_Template!$A584,Vacay_Template!K$1))</f>
        <v>#VALUE!</v>
      </c>
      <c r="L584" t="e">
        <f>IF(OR(L$1=":=",$A584=";"),"",INDEX('Main Template'!$J$22:$AN$505,Vacay_Template!$A584,Vacay_Template!L$1))</f>
        <v>#VALUE!</v>
      </c>
      <c r="M584" t="e">
        <f>IF(OR(M$1=":=",$A584=";"),"",INDEX('Main Template'!$J$22:$AN$505,Vacay_Template!$A584,Vacay_Template!M$1))</f>
        <v>#VALUE!</v>
      </c>
      <c r="N584" t="e">
        <f>IF(OR(N$1=":=",$A584=";"),"",INDEX('Main Template'!$J$22:$AN$505,Vacay_Template!$A584,Vacay_Template!N$1))</f>
        <v>#VALUE!</v>
      </c>
      <c r="O584" t="e">
        <f>IF(OR(O$1=":=",$A584=";"),"",INDEX('Main Template'!$J$22:$AN$505,Vacay_Template!$A584,Vacay_Template!O$1))</f>
        <v>#VALUE!</v>
      </c>
      <c r="P584" t="e">
        <f>IF(OR(P$1=":=",$A584=";"),"",INDEX('Main Template'!$J$22:$AN$505,Vacay_Template!$A584,Vacay_Template!P$1))</f>
        <v>#VALUE!</v>
      </c>
      <c r="Q584" t="e">
        <f>IF(OR(Q$1=":=",$A584=";"),"",INDEX('Main Template'!$J$22:$AN$505,Vacay_Template!$A584,Vacay_Template!Q$1))</f>
        <v>#VALUE!</v>
      </c>
      <c r="R584" t="e">
        <f>IF(OR(R$1=":=",$A584=";"),"",INDEX('Main Template'!$J$22:$AN$505,Vacay_Template!$A584,Vacay_Template!R$1))</f>
        <v>#VALUE!</v>
      </c>
      <c r="S584" t="e">
        <f>IF(OR(S$1=":=",$A584=";"),"",INDEX('Main Template'!$J$22:$AN$505,Vacay_Template!$A584,Vacay_Template!S$1))</f>
        <v>#VALUE!</v>
      </c>
      <c r="T584" t="e">
        <f>IF(OR(T$1=":=",$A584=";"),"",INDEX('Main Template'!$J$22:$AN$505,Vacay_Template!$A584,Vacay_Template!T$1))</f>
        <v>#VALUE!</v>
      </c>
      <c r="U584" t="e">
        <f>IF(OR(U$1=":=",$A584=";"),"",INDEX('Main Template'!$J$22:$AN$505,Vacay_Template!$A584,Vacay_Template!U$1))</f>
        <v>#VALUE!</v>
      </c>
      <c r="V584" t="e">
        <f>IF(OR(V$1=":=",$A584=";"),"",INDEX('Main Template'!$J$22:$AN$505,Vacay_Template!$A584,Vacay_Template!V$1))</f>
        <v>#VALUE!</v>
      </c>
      <c r="W584" t="e">
        <f>IF(OR(W$1=":=",$A584=";"),"",INDEX('Main Template'!$J$22:$AN$505,Vacay_Template!$A584,Vacay_Template!W$1))</f>
        <v>#VALUE!</v>
      </c>
      <c r="X584" t="e">
        <f>IF(OR(X$1=":=",$A584=";"),"",INDEX('Main Template'!$J$22:$AN$505,Vacay_Template!$A584,Vacay_Template!X$1))</f>
        <v>#VALUE!</v>
      </c>
      <c r="Y584" t="e">
        <f>IF(OR(Y$1=":=",$A584=";"),"",INDEX('Main Template'!$J$22:$AN$505,Vacay_Template!$A584,Vacay_Template!Y$1))</f>
        <v>#VALUE!</v>
      </c>
      <c r="Z584" t="e">
        <f>IF(OR(Z$1=":=",$A584=";"),"",INDEX('Main Template'!$J$22:$AN$505,Vacay_Template!$A584,Vacay_Template!Z$1))</f>
        <v>#VALUE!</v>
      </c>
      <c r="AA584" t="e">
        <f>IF(OR(AA$1=":=",$A584=";"),"",INDEX('Main Template'!$J$22:$AN$505,Vacay_Template!$A584,Vacay_Template!AA$1))</f>
        <v>#VALUE!</v>
      </c>
      <c r="AB584" t="e">
        <f>IF(OR(AB$1=":=",$A584=";"),"",INDEX('Main Template'!$J$22:$AN$505,Vacay_Template!$A584,Vacay_Template!AB$1))</f>
        <v>#VALUE!</v>
      </c>
      <c r="AC584" t="e">
        <f>IF(OR(AC$1=":=",$A584=";"),"",INDEX('Main Template'!$J$22:$AN$505,Vacay_Template!$A584,Vacay_Template!AC$1))</f>
        <v>#VALUE!</v>
      </c>
      <c r="AD584" t="e">
        <f>IF(OR(AD$1=":=",$A584=";"),"",INDEX('Main Template'!$J$22:$AN$505,Vacay_Template!$A584,Vacay_Template!AD$1))</f>
        <v>#VALUE!</v>
      </c>
      <c r="AE584" t="str">
        <f>IF(OR(AE$1=":=",$A584=";"),"",INDEX('Main Template'!$J$22:$AN$505,Vacay_Template!$A584,Vacay_Template!AE$1))</f>
        <v/>
      </c>
      <c r="AF584" t="e">
        <f>IF(OR(AF$1=":=",$A584=";"),"",INDEX('Main Template'!$J$22:$AN$505,Vacay_Template!$A584,Vacay_Template!AF$1))</f>
        <v>#VALUE!</v>
      </c>
    </row>
    <row r="585" spans="2:32">
      <c r="B585" t="e">
        <f>IF(OR(B$1=":=",$A585=";"),"",INDEX('Main Template'!$J$22:$AN$505,Vacay_Template!$A585,Vacay_Template!B$1))</f>
        <v>#VALUE!</v>
      </c>
      <c r="C585" t="e">
        <f>IF(OR(C$1=":=",$A585=";"),"",INDEX('Main Template'!$J$22:$AN$505,Vacay_Template!$A585,Vacay_Template!C$1))</f>
        <v>#VALUE!</v>
      </c>
      <c r="D585" t="e">
        <f>IF(OR(D$1=":=",$A585=";"),"",INDEX('Main Template'!$J$22:$AN$505,Vacay_Template!$A585,Vacay_Template!D$1))</f>
        <v>#VALUE!</v>
      </c>
      <c r="E585" t="e">
        <f>IF(OR(E$1=":=",$A585=";"),"",INDEX('Main Template'!$J$22:$AN$505,Vacay_Template!$A585,Vacay_Template!E$1))</f>
        <v>#VALUE!</v>
      </c>
      <c r="F585" t="e">
        <f>IF(OR(F$1=":=",$A585=";"),"",INDEX('Main Template'!$J$22:$AN$505,Vacay_Template!$A585,Vacay_Template!F$1))</f>
        <v>#VALUE!</v>
      </c>
      <c r="G585" t="e">
        <f>IF(OR(G$1=":=",$A585=";"),"",INDEX('Main Template'!$J$22:$AN$505,Vacay_Template!$A585,Vacay_Template!G$1))</f>
        <v>#VALUE!</v>
      </c>
      <c r="H585" t="e">
        <f>IF(OR(H$1=":=",$A585=";"),"",INDEX('Main Template'!$J$22:$AN$505,Vacay_Template!$A585,Vacay_Template!H$1))</f>
        <v>#VALUE!</v>
      </c>
      <c r="I585" t="e">
        <f>IF(OR(I$1=":=",$A585=";"),"",INDEX('Main Template'!$J$22:$AN$505,Vacay_Template!$A585,Vacay_Template!I$1))</f>
        <v>#VALUE!</v>
      </c>
      <c r="J585" t="e">
        <f>IF(OR(J$1=":=",$A585=";"),"",INDEX('Main Template'!$J$22:$AN$505,Vacay_Template!$A585,Vacay_Template!J$1))</f>
        <v>#VALUE!</v>
      </c>
      <c r="K585" t="e">
        <f>IF(OR(K$1=":=",$A585=";"),"",INDEX('Main Template'!$J$22:$AN$505,Vacay_Template!$A585,Vacay_Template!K$1))</f>
        <v>#VALUE!</v>
      </c>
      <c r="L585" t="e">
        <f>IF(OR(L$1=":=",$A585=";"),"",INDEX('Main Template'!$J$22:$AN$505,Vacay_Template!$A585,Vacay_Template!L$1))</f>
        <v>#VALUE!</v>
      </c>
      <c r="M585" t="e">
        <f>IF(OR(M$1=":=",$A585=";"),"",INDEX('Main Template'!$J$22:$AN$505,Vacay_Template!$A585,Vacay_Template!M$1))</f>
        <v>#VALUE!</v>
      </c>
      <c r="N585" t="e">
        <f>IF(OR(N$1=":=",$A585=";"),"",INDEX('Main Template'!$J$22:$AN$505,Vacay_Template!$A585,Vacay_Template!N$1))</f>
        <v>#VALUE!</v>
      </c>
      <c r="O585" t="e">
        <f>IF(OR(O$1=":=",$A585=";"),"",INDEX('Main Template'!$J$22:$AN$505,Vacay_Template!$A585,Vacay_Template!O$1))</f>
        <v>#VALUE!</v>
      </c>
      <c r="P585" t="e">
        <f>IF(OR(P$1=":=",$A585=";"),"",INDEX('Main Template'!$J$22:$AN$505,Vacay_Template!$A585,Vacay_Template!P$1))</f>
        <v>#VALUE!</v>
      </c>
      <c r="Q585" t="e">
        <f>IF(OR(Q$1=":=",$A585=";"),"",INDEX('Main Template'!$J$22:$AN$505,Vacay_Template!$A585,Vacay_Template!Q$1))</f>
        <v>#VALUE!</v>
      </c>
      <c r="R585" t="e">
        <f>IF(OR(R$1=":=",$A585=";"),"",INDEX('Main Template'!$J$22:$AN$505,Vacay_Template!$A585,Vacay_Template!R$1))</f>
        <v>#VALUE!</v>
      </c>
      <c r="S585" t="e">
        <f>IF(OR(S$1=":=",$A585=";"),"",INDEX('Main Template'!$J$22:$AN$505,Vacay_Template!$A585,Vacay_Template!S$1))</f>
        <v>#VALUE!</v>
      </c>
      <c r="T585" t="e">
        <f>IF(OR(T$1=":=",$A585=";"),"",INDEX('Main Template'!$J$22:$AN$505,Vacay_Template!$A585,Vacay_Template!T$1))</f>
        <v>#VALUE!</v>
      </c>
      <c r="U585" t="e">
        <f>IF(OR(U$1=":=",$A585=";"),"",INDEX('Main Template'!$J$22:$AN$505,Vacay_Template!$A585,Vacay_Template!U$1))</f>
        <v>#VALUE!</v>
      </c>
      <c r="V585" t="e">
        <f>IF(OR(V$1=":=",$A585=";"),"",INDEX('Main Template'!$J$22:$AN$505,Vacay_Template!$A585,Vacay_Template!V$1))</f>
        <v>#VALUE!</v>
      </c>
      <c r="W585" t="e">
        <f>IF(OR(W$1=":=",$A585=";"),"",INDEX('Main Template'!$J$22:$AN$505,Vacay_Template!$A585,Vacay_Template!W$1))</f>
        <v>#VALUE!</v>
      </c>
      <c r="X585" t="e">
        <f>IF(OR(X$1=":=",$A585=";"),"",INDEX('Main Template'!$J$22:$AN$505,Vacay_Template!$A585,Vacay_Template!X$1))</f>
        <v>#VALUE!</v>
      </c>
      <c r="Y585" t="e">
        <f>IF(OR(Y$1=":=",$A585=";"),"",INDEX('Main Template'!$J$22:$AN$505,Vacay_Template!$A585,Vacay_Template!Y$1))</f>
        <v>#VALUE!</v>
      </c>
      <c r="Z585" t="e">
        <f>IF(OR(Z$1=":=",$A585=";"),"",INDEX('Main Template'!$J$22:$AN$505,Vacay_Template!$A585,Vacay_Template!Z$1))</f>
        <v>#VALUE!</v>
      </c>
      <c r="AA585" t="e">
        <f>IF(OR(AA$1=":=",$A585=";"),"",INDEX('Main Template'!$J$22:$AN$505,Vacay_Template!$A585,Vacay_Template!AA$1))</f>
        <v>#VALUE!</v>
      </c>
      <c r="AB585" t="e">
        <f>IF(OR(AB$1=":=",$A585=";"),"",INDEX('Main Template'!$J$22:$AN$505,Vacay_Template!$A585,Vacay_Template!AB$1))</f>
        <v>#VALUE!</v>
      </c>
      <c r="AC585" t="e">
        <f>IF(OR(AC$1=":=",$A585=";"),"",INDEX('Main Template'!$J$22:$AN$505,Vacay_Template!$A585,Vacay_Template!AC$1))</f>
        <v>#VALUE!</v>
      </c>
      <c r="AD585" t="e">
        <f>IF(OR(AD$1=":=",$A585=";"),"",INDEX('Main Template'!$J$22:$AN$505,Vacay_Template!$A585,Vacay_Template!AD$1))</f>
        <v>#VALUE!</v>
      </c>
      <c r="AE585" t="str">
        <f>IF(OR(AE$1=":=",$A585=";"),"",INDEX('Main Template'!$J$22:$AN$505,Vacay_Template!$A585,Vacay_Template!AE$1))</f>
        <v/>
      </c>
      <c r="AF585" t="e">
        <f>IF(OR(AF$1=":=",$A585=";"),"",INDEX('Main Template'!$J$22:$AN$505,Vacay_Template!$A585,Vacay_Template!AF$1))</f>
        <v>#VALUE!</v>
      </c>
    </row>
    <row r="586" spans="2:32">
      <c r="B586" t="e">
        <f>IF(OR(B$1=":=",$A586=";"),"",INDEX('Main Template'!$J$22:$AN$505,Vacay_Template!$A586,Vacay_Template!B$1))</f>
        <v>#VALUE!</v>
      </c>
      <c r="C586" t="e">
        <f>IF(OR(C$1=":=",$A586=";"),"",INDEX('Main Template'!$J$22:$AN$505,Vacay_Template!$A586,Vacay_Template!C$1))</f>
        <v>#VALUE!</v>
      </c>
      <c r="D586" t="e">
        <f>IF(OR(D$1=":=",$A586=";"),"",INDEX('Main Template'!$J$22:$AN$505,Vacay_Template!$A586,Vacay_Template!D$1))</f>
        <v>#VALUE!</v>
      </c>
      <c r="E586" t="e">
        <f>IF(OR(E$1=":=",$A586=";"),"",INDEX('Main Template'!$J$22:$AN$505,Vacay_Template!$A586,Vacay_Template!E$1))</f>
        <v>#VALUE!</v>
      </c>
      <c r="F586" t="e">
        <f>IF(OR(F$1=":=",$A586=";"),"",INDEX('Main Template'!$J$22:$AN$505,Vacay_Template!$A586,Vacay_Template!F$1))</f>
        <v>#VALUE!</v>
      </c>
      <c r="G586" t="e">
        <f>IF(OR(G$1=":=",$A586=";"),"",INDEX('Main Template'!$J$22:$AN$505,Vacay_Template!$A586,Vacay_Template!G$1))</f>
        <v>#VALUE!</v>
      </c>
      <c r="H586" t="e">
        <f>IF(OR(H$1=":=",$A586=";"),"",INDEX('Main Template'!$J$22:$AN$505,Vacay_Template!$A586,Vacay_Template!H$1))</f>
        <v>#VALUE!</v>
      </c>
      <c r="I586" t="e">
        <f>IF(OR(I$1=":=",$A586=";"),"",INDEX('Main Template'!$J$22:$AN$505,Vacay_Template!$A586,Vacay_Template!I$1))</f>
        <v>#VALUE!</v>
      </c>
      <c r="J586" t="e">
        <f>IF(OR(J$1=":=",$A586=";"),"",INDEX('Main Template'!$J$22:$AN$505,Vacay_Template!$A586,Vacay_Template!J$1))</f>
        <v>#VALUE!</v>
      </c>
      <c r="K586" t="e">
        <f>IF(OR(K$1=":=",$A586=";"),"",INDEX('Main Template'!$J$22:$AN$505,Vacay_Template!$A586,Vacay_Template!K$1))</f>
        <v>#VALUE!</v>
      </c>
      <c r="L586" t="e">
        <f>IF(OR(L$1=":=",$A586=";"),"",INDEX('Main Template'!$J$22:$AN$505,Vacay_Template!$A586,Vacay_Template!L$1))</f>
        <v>#VALUE!</v>
      </c>
      <c r="M586" t="e">
        <f>IF(OR(M$1=":=",$A586=";"),"",INDEX('Main Template'!$J$22:$AN$505,Vacay_Template!$A586,Vacay_Template!M$1))</f>
        <v>#VALUE!</v>
      </c>
      <c r="N586" t="e">
        <f>IF(OR(N$1=":=",$A586=";"),"",INDEX('Main Template'!$J$22:$AN$505,Vacay_Template!$A586,Vacay_Template!N$1))</f>
        <v>#VALUE!</v>
      </c>
      <c r="O586" t="e">
        <f>IF(OR(O$1=":=",$A586=";"),"",INDEX('Main Template'!$J$22:$AN$505,Vacay_Template!$A586,Vacay_Template!O$1))</f>
        <v>#VALUE!</v>
      </c>
      <c r="P586" t="e">
        <f>IF(OR(P$1=":=",$A586=";"),"",INDEX('Main Template'!$J$22:$AN$505,Vacay_Template!$A586,Vacay_Template!P$1))</f>
        <v>#VALUE!</v>
      </c>
      <c r="Q586" t="e">
        <f>IF(OR(Q$1=":=",$A586=";"),"",INDEX('Main Template'!$J$22:$AN$505,Vacay_Template!$A586,Vacay_Template!Q$1))</f>
        <v>#VALUE!</v>
      </c>
      <c r="R586" t="e">
        <f>IF(OR(R$1=":=",$A586=";"),"",INDEX('Main Template'!$J$22:$AN$505,Vacay_Template!$A586,Vacay_Template!R$1))</f>
        <v>#VALUE!</v>
      </c>
      <c r="S586" t="e">
        <f>IF(OR(S$1=":=",$A586=";"),"",INDEX('Main Template'!$J$22:$AN$505,Vacay_Template!$A586,Vacay_Template!S$1))</f>
        <v>#VALUE!</v>
      </c>
      <c r="T586" t="e">
        <f>IF(OR(T$1=":=",$A586=";"),"",INDEX('Main Template'!$J$22:$AN$505,Vacay_Template!$A586,Vacay_Template!T$1))</f>
        <v>#VALUE!</v>
      </c>
      <c r="U586" t="e">
        <f>IF(OR(U$1=":=",$A586=";"),"",INDEX('Main Template'!$J$22:$AN$505,Vacay_Template!$A586,Vacay_Template!U$1))</f>
        <v>#VALUE!</v>
      </c>
      <c r="V586" t="e">
        <f>IF(OR(V$1=":=",$A586=";"),"",INDEX('Main Template'!$J$22:$AN$505,Vacay_Template!$A586,Vacay_Template!V$1))</f>
        <v>#VALUE!</v>
      </c>
      <c r="W586" t="e">
        <f>IF(OR(W$1=":=",$A586=";"),"",INDEX('Main Template'!$J$22:$AN$505,Vacay_Template!$A586,Vacay_Template!W$1))</f>
        <v>#VALUE!</v>
      </c>
      <c r="X586" t="e">
        <f>IF(OR(X$1=":=",$A586=";"),"",INDEX('Main Template'!$J$22:$AN$505,Vacay_Template!$A586,Vacay_Template!X$1))</f>
        <v>#VALUE!</v>
      </c>
      <c r="Y586" t="e">
        <f>IF(OR(Y$1=":=",$A586=";"),"",INDEX('Main Template'!$J$22:$AN$505,Vacay_Template!$A586,Vacay_Template!Y$1))</f>
        <v>#VALUE!</v>
      </c>
      <c r="Z586" t="e">
        <f>IF(OR(Z$1=":=",$A586=";"),"",INDEX('Main Template'!$J$22:$AN$505,Vacay_Template!$A586,Vacay_Template!Z$1))</f>
        <v>#VALUE!</v>
      </c>
      <c r="AA586" t="e">
        <f>IF(OR(AA$1=":=",$A586=";"),"",INDEX('Main Template'!$J$22:$AN$505,Vacay_Template!$A586,Vacay_Template!AA$1))</f>
        <v>#VALUE!</v>
      </c>
      <c r="AB586" t="e">
        <f>IF(OR(AB$1=":=",$A586=";"),"",INDEX('Main Template'!$J$22:$AN$505,Vacay_Template!$A586,Vacay_Template!AB$1))</f>
        <v>#VALUE!</v>
      </c>
      <c r="AC586" t="e">
        <f>IF(OR(AC$1=":=",$A586=";"),"",INDEX('Main Template'!$J$22:$AN$505,Vacay_Template!$A586,Vacay_Template!AC$1))</f>
        <v>#VALUE!</v>
      </c>
      <c r="AD586" t="e">
        <f>IF(OR(AD$1=":=",$A586=";"),"",INDEX('Main Template'!$J$22:$AN$505,Vacay_Template!$A586,Vacay_Template!AD$1))</f>
        <v>#VALUE!</v>
      </c>
      <c r="AE586" t="str">
        <f>IF(OR(AE$1=":=",$A586=";"),"",INDEX('Main Template'!$J$22:$AN$505,Vacay_Template!$A586,Vacay_Template!AE$1))</f>
        <v/>
      </c>
      <c r="AF586" t="e">
        <f>IF(OR(AF$1=":=",$A586=";"),"",INDEX('Main Template'!$J$22:$AN$505,Vacay_Template!$A586,Vacay_Template!AF$1))</f>
        <v>#VALUE!</v>
      </c>
    </row>
    <row r="587" spans="2:32">
      <c r="B587" t="e">
        <f>IF(OR(B$1=":=",$A587=";"),"",INDEX('Main Template'!$J$22:$AN$505,Vacay_Template!$A587,Vacay_Template!B$1))</f>
        <v>#VALUE!</v>
      </c>
      <c r="C587" t="e">
        <f>IF(OR(C$1=":=",$A587=";"),"",INDEX('Main Template'!$J$22:$AN$505,Vacay_Template!$A587,Vacay_Template!C$1))</f>
        <v>#VALUE!</v>
      </c>
      <c r="D587" t="e">
        <f>IF(OR(D$1=":=",$A587=";"),"",INDEX('Main Template'!$J$22:$AN$505,Vacay_Template!$A587,Vacay_Template!D$1))</f>
        <v>#VALUE!</v>
      </c>
      <c r="E587" t="e">
        <f>IF(OR(E$1=":=",$A587=";"),"",INDEX('Main Template'!$J$22:$AN$505,Vacay_Template!$A587,Vacay_Template!E$1))</f>
        <v>#VALUE!</v>
      </c>
      <c r="F587" t="e">
        <f>IF(OR(F$1=":=",$A587=";"),"",INDEX('Main Template'!$J$22:$AN$505,Vacay_Template!$A587,Vacay_Template!F$1))</f>
        <v>#VALUE!</v>
      </c>
      <c r="G587" t="e">
        <f>IF(OR(G$1=":=",$A587=";"),"",INDEX('Main Template'!$J$22:$AN$505,Vacay_Template!$A587,Vacay_Template!G$1))</f>
        <v>#VALUE!</v>
      </c>
      <c r="H587" t="e">
        <f>IF(OR(H$1=":=",$A587=";"),"",INDEX('Main Template'!$J$22:$AN$505,Vacay_Template!$A587,Vacay_Template!H$1))</f>
        <v>#VALUE!</v>
      </c>
      <c r="I587" t="e">
        <f>IF(OR(I$1=":=",$A587=";"),"",INDEX('Main Template'!$J$22:$AN$505,Vacay_Template!$A587,Vacay_Template!I$1))</f>
        <v>#VALUE!</v>
      </c>
      <c r="J587" t="e">
        <f>IF(OR(J$1=":=",$A587=";"),"",INDEX('Main Template'!$J$22:$AN$505,Vacay_Template!$A587,Vacay_Template!J$1))</f>
        <v>#VALUE!</v>
      </c>
      <c r="K587" t="e">
        <f>IF(OR(K$1=":=",$A587=";"),"",INDEX('Main Template'!$J$22:$AN$505,Vacay_Template!$A587,Vacay_Template!K$1))</f>
        <v>#VALUE!</v>
      </c>
      <c r="L587" t="e">
        <f>IF(OR(L$1=":=",$A587=";"),"",INDEX('Main Template'!$J$22:$AN$505,Vacay_Template!$A587,Vacay_Template!L$1))</f>
        <v>#VALUE!</v>
      </c>
      <c r="M587" t="e">
        <f>IF(OR(M$1=":=",$A587=";"),"",INDEX('Main Template'!$J$22:$AN$505,Vacay_Template!$A587,Vacay_Template!M$1))</f>
        <v>#VALUE!</v>
      </c>
      <c r="N587" t="e">
        <f>IF(OR(N$1=":=",$A587=";"),"",INDEX('Main Template'!$J$22:$AN$505,Vacay_Template!$A587,Vacay_Template!N$1))</f>
        <v>#VALUE!</v>
      </c>
      <c r="O587" t="e">
        <f>IF(OR(O$1=":=",$A587=";"),"",INDEX('Main Template'!$J$22:$AN$505,Vacay_Template!$A587,Vacay_Template!O$1))</f>
        <v>#VALUE!</v>
      </c>
      <c r="P587" t="e">
        <f>IF(OR(P$1=":=",$A587=";"),"",INDEX('Main Template'!$J$22:$AN$505,Vacay_Template!$A587,Vacay_Template!P$1))</f>
        <v>#VALUE!</v>
      </c>
      <c r="Q587" t="e">
        <f>IF(OR(Q$1=":=",$A587=";"),"",INDEX('Main Template'!$J$22:$AN$505,Vacay_Template!$A587,Vacay_Template!Q$1))</f>
        <v>#VALUE!</v>
      </c>
      <c r="R587" t="e">
        <f>IF(OR(R$1=":=",$A587=";"),"",INDEX('Main Template'!$J$22:$AN$505,Vacay_Template!$A587,Vacay_Template!R$1))</f>
        <v>#VALUE!</v>
      </c>
      <c r="S587" t="e">
        <f>IF(OR(S$1=":=",$A587=";"),"",INDEX('Main Template'!$J$22:$AN$505,Vacay_Template!$A587,Vacay_Template!S$1))</f>
        <v>#VALUE!</v>
      </c>
      <c r="T587" t="e">
        <f>IF(OR(T$1=":=",$A587=";"),"",INDEX('Main Template'!$J$22:$AN$505,Vacay_Template!$A587,Vacay_Template!T$1))</f>
        <v>#VALUE!</v>
      </c>
      <c r="U587" t="e">
        <f>IF(OR(U$1=":=",$A587=";"),"",INDEX('Main Template'!$J$22:$AN$505,Vacay_Template!$A587,Vacay_Template!U$1))</f>
        <v>#VALUE!</v>
      </c>
      <c r="V587" t="e">
        <f>IF(OR(V$1=":=",$A587=";"),"",INDEX('Main Template'!$J$22:$AN$505,Vacay_Template!$A587,Vacay_Template!V$1))</f>
        <v>#VALUE!</v>
      </c>
      <c r="W587" t="e">
        <f>IF(OR(W$1=":=",$A587=";"),"",INDEX('Main Template'!$J$22:$AN$505,Vacay_Template!$A587,Vacay_Template!W$1))</f>
        <v>#VALUE!</v>
      </c>
      <c r="X587" t="e">
        <f>IF(OR(X$1=":=",$A587=";"),"",INDEX('Main Template'!$J$22:$AN$505,Vacay_Template!$A587,Vacay_Template!X$1))</f>
        <v>#VALUE!</v>
      </c>
      <c r="Y587" t="e">
        <f>IF(OR(Y$1=":=",$A587=";"),"",INDEX('Main Template'!$J$22:$AN$505,Vacay_Template!$A587,Vacay_Template!Y$1))</f>
        <v>#VALUE!</v>
      </c>
      <c r="Z587" t="e">
        <f>IF(OR(Z$1=":=",$A587=";"),"",INDEX('Main Template'!$J$22:$AN$505,Vacay_Template!$A587,Vacay_Template!Z$1))</f>
        <v>#VALUE!</v>
      </c>
      <c r="AA587" t="e">
        <f>IF(OR(AA$1=":=",$A587=";"),"",INDEX('Main Template'!$J$22:$AN$505,Vacay_Template!$A587,Vacay_Template!AA$1))</f>
        <v>#VALUE!</v>
      </c>
      <c r="AB587" t="e">
        <f>IF(OR(AB$1=":=",$A587=";"),"",INDEX('Main Template'!$J$22:$AN$505,Vacay_Template!$A587,Vacay_Template!AB$1))</f>
        <v>#VALUE!</v>
      </c>
      <c r="AC587" t="e">
        <f>IF(OR(AC$1=":=",$A587=";"),"",INDEX('Main Template'!$J$22:$AN$505,Vacay_Template!$A587,Vacay_Template!AC$1))</f>
        <v>#VALUE!</v>
      </c>
      <c r="AD587" t="e">
        <f>IF(OR(AD$1=":=",$A587=";"),"",INDEX('Main Template'!$J$22:$AN$505,Vacay_Template!$A587,Vacay_Template!AD$1))</f>
        <v>#VALUE!</v>
      </c>
      <c r="AE587" t="str">
        <f>IF(OR(AE$1=":=",$A587=";"),"",INDEX('Main Template'!$J$22:$AN$505,Vacay_Template!$A587,Vacay_Template!AE$1))</f>
        <v/>
      </c>
      <c r="AF587" t="e">
        <f>IF(OR(AF$1=":=",$A587=";"),"",INDEX('Main Template'!$J$22:$AN$505,Vacay_Template!$A587,Vacay_Template!AF$1))</f>
        <v>#VALUE!</v>
      </c>
    </row>
    <row r="588" spans="2:32">
      <c r="B588" t="e">
        <f>IF(OR(B$1=":=",$A588=";"),"",INDEX('Main Template'!$J$22:$AN$505,Vacay_Template!$A588,Vacay_Template!B$1))</f>
        <v>#VALUE!</v>
      </c>
      <c r="C588" t="e">
        <f>IF(OR(C$1=":=",$A588=";"),"",INDEX('Main Template'!$J$22:$AN$505,Vacay_Template!$A588,Vacay_Template!C$1))</f>
        <v>#VALUE!</v>
      </c>
      <c r="D588" t="e">
        <f>IF(OR(D$1=":=",$A588=";"),"",INDEX('Main Template'!$J$22:$AN$505,Vacay_Template!$A588,Vacay_Template!D$1))</f>
        <v>#VALUE!</v>
      </c>
      <c r="E588" t="e">
        <f>IF(OR(E$1=":=",$A588=";"),"",INDEX('Main Template'!$J$22:$AN$505,Vacay_Template!$A588,Vacay_Template!E$1))</f>
        <v>#VALUE!</v>
      </c>
      <c r="F588" t="e">
        <f>IF(OR(F$1=":=",$A588=";"),"",INDEX('Main Template'!$J$22:$AN$505,Vacay_Template!$A588,Vacay_Template!F$1))</f>
        <v>#VALUE!</v>
      </c>
      <c r="G588" t="e">
        <f>IF(OR(G$1=":=",$A588=";"),"",INDEX('Main Template'!$J$22:$AN$505,Vacay_Template!$A588,Vacay_Template!G$1))</f>
        <v>#VALUE!</v>
      </c>
      <c r="H588" t="e">
        <f>IF(OR(H$1=":=",$A588=";"),"",INDEX('Main Template'!$J$22:$AN$505,Vacay_Template!$A588,Vacay_Template!H$1))</f>
        <v>#VALUE!</v>
      </c>
      <c r="I588" t="e">
        <f>IF(OR(I$1=":=",$A588=";"),"",INDEX('Main Template'!$J$22:$AN$505,Vacay_Template!$A588,Vacay_Template!I$1))</f>
        <v>#VALUE!</v>
      </c>
      <c r="J588" t="e">
        <f>IF(OR(J$1=":=",$A588=";"),"",INDEX('Main Template'!$J$22:$AN$505,Vacay_Template!$A588,Vacay_Template!J$1))</f>
        <v>#VALUE!</v>
      </c>
      <c r="K588" t="e">
        <f>IF(OR(K$1=":=",$A588=";"),"",INDEX('Main Template'!$J$22:$AN$505,Vacay_Template!$A588,Vacay_Template!K$1))</f>
        <v>#VALUE!</v>
      </c>
      <c r="L588" t="e">
        <f>IF(OR(L$1=":=",$A588=";"),"",INDEX('Main Template'!$J$22:$AN$505,Vacay_Template!$A588,Vacay_Template!L$1))</f>
        <v>#VALUE!</v>
      </c>
      <c r="M588" t="e">
        <f>IF(OR(M$1=":=",$A588=";"),"",INDEX('Main Template'!$J$22:$AN$505,Vacay_Template!$A588,Vacay_Template!M$1))</f>
        <v>#VALUE!</v>
      </c>
      <c r="N588" t="e">
        <f>IF(OR(N$1=":=",$A588=";"),"",INDEX('Main Template'!$J$22:$AN$505,Vacay_Template!$A588,Vacay_Template!N$1))</f>
        <v>#VALUE!</v>
      </c>
      <c r="O588" t="e">
        <f>IF(OR(O$1=":=",$A588=";"),"",INDEX('Main Template'!$J$22:$AN$505,Vacay_Template!$A588,Vacay_Template!O$1))</f>
        <v>#VALUE!</v>
      </c>
      <c r="P588" t="e">
        <f>IF(OR(P$1=":=",$A588=";"),"",INDEX('Main Template'!$J$22:$AN$505,Vacay_Template!$A588,Vacay_Template!P$1))</f>
        <v>#VALUE!</v>
      </c>
      <c r="Q588" t="e">
        <f>IF(OR(Q$1=":=",$A588=";"),"",INDEX('Main Template'!$J$22:$AN$505,Vacay_Template!$A588,Vacay_Template!Q$1))</f>
        <v>#VALUE!</v>
      </c>
      <c r="R588" t="e">
        <f>IF(OR(R$1=":=",$A588=";"),"",INDEX('Main Template'!$J$22:$AN$505,Vacay_Template!$A588,Vacay_Template!R$1))</f>
        <v>#VALUE!</v>
      </c>
      <c r="S588" t="e">
        <f>IF(OR(S$1=":=",$A588=";"),"",INDEX('Main Template'!$J$22:$AN$505,Vacay_Template!$A588,Vacay_Template!S$1))</f>
        <v>#VALUE!</v>
      </c>
      <c r="T588" t="e">
        <f>IF(OR(T$1=":=",$A588=";"),"",INDEX('Main Template'!$J$22:$AN$505,Vacay_Template!$A588,Vacay_Template!T$1))</f>
        <v>#VALUE!</v>
      </c>
      <c r="U588" t="e">
        <f>IF(OR(U$1=":=",$A588=";"),"",INDEX('Main Template'!$J$22:$AN$505,Vacay_Template!$A588,Vacay_Template!U$1))</f>
        <v>#VALUE!</v>
      </c>
      <c r="V588" t="e">
        <f>IF(OR(V$1=":=",$A588=";"),"",INDEX('Main Template'!$J$22:$AN$505,Vacay_Template!$A588,Vacay_Template!V$1))</f>
        <v>#VALUE!</v>
      </c>
      <c r="W588" t="e">
        <f>IF(OR(W$1=":=",$A588=";"),"",INDEX('Main Template'!$J$22:$AN$505,Vacay_Template!$A588,Vacay_Template!W$1))</f>
        <v>#VALUE!</v>
      </c>
      <c r="X588" t="e">
        <f>IF(OR(X$1=":=",$A588=";"),"",INDEX('Main Template'!$J$22:$AN$505,Vacay_Template!$A588,Vacay_Template!X$1))</f>
        <v>#VALUE!</v>
      </c>
      <c r="Y588" t="e">
        <f>IF(OR(Y$1=":=",$A588=";"),"",INDEX('Main Template'!$J$22:$AN$505,Vacay_Template!$A588,Vacay_Template!Y$1))</f>
        <v>#VALUE!</v>
      </c>
      <c r="Z588" t="e">
        <f>IF(OR(Z$1=":=",$A588=";"),"",INDEX('Main Template'!$J$22:$AN$505,Vacay_Template!$A588,Vacay_Template!Z$1))</f>
        <v>#VALUE!</v>
      </c>
      <c r="AA588" t="e">
        <f>IF(OR(AA$1=":=",$A588=";"),"",INDEX('Main Template'!$J$22:$AN$505,Vacay_Template!$A588,Vacay_Template!AA$1))</f>
        <v>#VALUE!</v>
      </c>
      <c r="AB588" t="e">
        <f>IF(OR(AB$1=":=",$A588=";"),"",INDEX('Main Template'!$J$22:$AN$505,Vacay_Template!$A588,Vacay_Template!AB$1))</f>
        <v>#VALUE!</v>
      </c>
      <c r="AC588" t="e">
        <f>IF(OR(AC$1=":=",$A588=";"),"",INDEX('Main Template'!$J$22:$AN$505,Vacay_Template!$A588,Vacay_Template!AC$1))</f>
        <v>#VALUE!</v>
      </c>
      <c r="AD588" t="e">
        <f>IF(OR(AD$1=":=",$A588=";"),"",INDEX('Main Template'!$J$22:$AN$505,Vacay_Template!$A588,Vacay_Template!AD$1))</f>
        <v>#VALUE!</v>
      </c>
      <c r="AE588" t="str">
        <f>IF(OR(AE$1=":=",$A588=";"),"",INDEX('Main Template'!$J$22:$AN$505,Vacay_Template!$A588,Vacay_Template!AE$1))</f>
        <v/>
      </c>
      <c r="AF588" t="e">
        <f>IF(OR(AF$1=":=",$A588=";"),"",INDEX('Main Template'!$J$22:$AN$505,Vacay_Template!$A588,Vacay_Template!AF$1))</f>
        <v>#VALUE!</v>
      </c>
    </row>
    <row r="589" spans="2:32">
      <c r="B589" t="e">
        <f>IF(OR(B$1=":=",$A589=";"),"",INDEX('Main Template'!$J$22:$AN$505,Vacay_Template!$A589,Vacay_Template!B$1))</f>
        <v>#VALUE!</v>
      </c>
      <c r="C589" t="e">
        <f>IF(OR(C$1=":=",$A589=";"),"",INDEX('Main Template'!$J$22:$AN$505,Vacay_Template!$A589,Vacay_Template!C$1))</f>
        <v>#VALUE!</v>
      </c>
      <c r="D589" t="e">
        <f>IF(OR(D$1=":=",$A589=";"),"",INDEX('Main Template'!$J$22:$AN$505,Vacay_Template!$A589,Vacay_Template!D$1))</f>
        <v>#VALUE!</v>
      </c>
      <c r="E589" t="e">
        <f>IF(OR(E$1=":=",$A589=";"),"",INDEX('Main Template'!$J$22:$AN$505,Vacay_Template!$A589,Vacay_Template!E$1))</f>
        <v>#VALUE!</v>
      </c>
      <c r="F589" t="e">
        <f>IF(OR(F$1=":=",$A589=";"),"",INDEX('Main Template'!$J$22:$AN$505,Vacay_Template!$A589,Vacay_Template!F$1))</f>
        <v>#VALUE!</v>
      </c>
      <c r="G589" t="e">
        <f>IF(OR(G$1=":=",$A589=";"),"",INDEX('Main Template'!$J$22:$AN$505,Vacay_Template!$A589,Vacay_Template!G$1))</f>
        <v>#VALUE!</v>
      </c>
      <c r="H589" t="e">
        <f>IF(OR(H$1=":=",$A589=";"),"",INDEX('Main Template'!$J$22:$AN$505,Vacay_Template!$A589,Vacay_Template!H$1))</f>
        <v>#VALUE!</v>
      </c>
      <c r="I589" t="e">
        <f>IF(OR(I$1=":=",$A589=";"),"",INDEX('Main Template'!$J$22:$AN$505,Vacay_Template!$A589,Vacay_Template!I$1))</f>
        <v>#VALUE!</v>
      </c>
      <c r="J589" t="e">
        <f>IF(OR(J$1=":=",$A589=";"),"",INDEX('Main Template'!$J$22:$AN$505,Vacay_Template!$A589,Vacay_Template!J$1))</f>
        <v>#VALUE!</v>
      </c>
      <c r="K589" t="e">
        <f>IF(OR(K$1=":=",$A589=";"),"",INDEX('Main Template'!$J$22:$AN$505,Vacay_Template!$A589,Vacay_Template!K$1))</f>
        <v>#VALUE!</v>
      </c>
      <c r="L589" t="e">
        <f>IF(OR(L$1=":=",$A589=";"),"",INDEX('Main Template'!$J$22:$AN$505,Vacay_Template!$A589,Vacay_Template!L$1))</f>
        <v>#VALUE!</v>
      </c>
      <c r="M589" t="e">
        <f>IF(OR(M$1=":=",$A589=";"),"",INDEX('Main Template'!$J$22:$AN$505,Vacay_Template!$A589,Vacay_Template!M$1))</f>
        <v>#VALUE!</v>
      </c>
      <c r="N589" t="e">
        <f>IF(OR(N$1=":=",$A589=";"),"",INDEX('Main Template'!$J$22:$AN$505,Vacay_Template!$A589,Vacay_Template!N$1))</f>
        <v>#VALUE!</v>
      </c>
      <c r="O589" t="e">
        <f>IF(OR(O$1=":=",$A589=";"),"",INDEX('Main Template'!$J$22:$AN$505,Vacay_Template!$A589,Vacay_Template!O$1))</f>
        <v>#VALUE!</v>
      </c>
      <c r="P589" t="e">
        <f>IF(OR(P$1=":=",$A589=";"),"",INDEX('Main Template'!$J$22:$AN$505,Vacay_Template!$A589,Vacay_Template!P$1))</f>
        <v>#VALUE!</v>
      </c>
      <c r="Q589" t="e">
        <f>IF(OR(Q$1=":=",$A589=";"),"",INDEX('Main Template'!$J$22:$AN$505,Vacay_Template!$A589,Vacay_Template!Q$1))</f>
        <v>#VALUE!</v>
      </c>
      <c r="R589" t="e">
        <f>IF(OR(R$1=":=",$A589=";"),"",INDEX('Main Template'!$J$22:$AN$505,Vacay_Template!$A589,Vacay_Template!R$1))</f>
        <v>#VALUE!</v>
      </c>
      <c r="S589" t="e">
        <f>IF(OR(S$1=":=",$A589=";"),"",INDEX('Main Template'!$J$22:$AN$505,Vacay_Template!$A589,Vacay_Template!S$1))</f>
        <v>#VALUE!</v>
      </c>
      <c r="T589" t="e">
        <f>IF(OR(T$1=":=",$A589=";"),"",INDEX('Main Template'!$J$22:$AN$505,Vacay_Template!$A589,Vacay_Template!T$1))</f>
        <v>#VALUE!</v>
      </c>
      <c r="U589" t="e">
        <f>IF(OR(U$1=":=",$A589=";"),"",INDEX('Main Template'!$J$22:$AN$505,Vacay_Template!$A589,Vacay_Template!U$1))</f>
        <v>#VALUE!</v>
      </c>
      <c r="V589" t="e">
        <f>IF(OR(V$1=":=",$A589=";"),"",INDEX('Main Template'!$J$22:$AN$505,Vacay_Template!$A589,Vacay_Template!V$1))</f>
        <v>#VALUE!</v>
      </c>
      <c r="W589" t="e">
        <f>IF(OR(W$1=":=",$A589=";"),"",INDEX('Main Template'!$J$22:$AN$505,Vacay_Template!$A589,Vacay_Template!W$1))</f>
        <v>#VALUE!</v>
      </c>
      <c r="X589" t="e">
        <f>IF(OR(X$1=":=",$A589=";"),"",INDEX('Main Template'!$J$22:$AN$505,Vacay_Template!$A589,Vacay_Template!X$1))</f>
        <v>#VALUE!</v>
      </c>
      <c r="Y589" t="e">
        <f>IF(OR(Y$1=":=",$A589=";"),"",INDEX('Main Template'!$J$22:$AN$505,Vacay_Template!$A589,Vacay_Template!Y$1))</f>
        <v>#VALUE!</v>
      </c>
      <c r="Z589" t="e">
        <f>IF(OR(Z$1=":=",$A589=";"),"",INDEX('Main Template'!$J$22:$AN$505,Vacay_Template!$A589,Vacay_Template!Z$1))</f>
        <v>#VALUE!</v>
      </c>
      <c r="AA589" t="e">
        <f>IF(OR(AA$1=":=",$A589=";"),"",INDEX('Main Template'!$J$22:$AN$505,Vacay_Template!$A589,Vacay_Template!AA$1))</f>
        <v>#VALUE!</v>
      </c>
      <c r="AB589" t="e">
        <f>IF(OR(AB$1=":=",$A589=";"),"",INDEX('Main Template'!$J$22:$AN$505,Vacay_Template!$A589,Vacay_Template!AB$1))</f>
        <v>#VALUE!</v>
      </c>
      <c r="AC589" t="e">
        <f>IF(OR(AC$1=":=",$A589=";"),"",INDEX('Main Template'!$J$22:$AN$505,Vacay_Template!$A589,Vacay_Template!AC$1))</f>
        <v>#VALUE!</v>
      </c>
      <c r="AD589" t="e">
        <f>IF(OR(AD$1=":=",$A589=";"),"",INDEX('Main Template'!$J$22:$AN$505,Vacay_Template!$A589,Vacay_Template!AD$1))</f>
        <v>#VALUE!</v>
      </c>
      <c r="AE589" t="str">
        <f>IF(OR(AE$1=":=",$A589=";"),"",INDEX('Main Template'!$J$22:$AN$505,Vacay_Template!$A589,Vacay_Template!AE$1))</f>
        <v/>
      </c>
      <c r="AF589" t="e">
        <f>IF(OR(AF$1=":=",$A589=";"),"",INDEX('Main Template'!$J$22:$AN$505,Vacay_Template!$A589,Vacay_Template!AF$1))</f>
        <v>#VALUE!</v>
      </c>
    </row>
    <row r="590" spans="2:32">
      <c r="B590" t="e">
        <f>IF(OR(B$1=":=",$A590=";"),"",INDEX('Main Template'!$J$22:$AN$505,Vacay_Template!$A590,Vacay_Template!B$1))</f>
        <v>#VALUE!</v>
      </c>
      <c r="C590" t="e">
        <f>IF(OR(C$1=":=",$A590=";"),"",INDEX('Main Template'!$J$22:$AN$505,Vacay_Template!$A590,Vacay_Template!C$1))</f>
        <v>#VALUE!</v>
      </c>
      <c r="D590" t="e">
        <f>IF(OR(D$1=":=",$A590=";"),"",INDEX('Main Template'!$J$22:$AN$505,Vacay_Template!$A590,Vacay_Template!D$1))</f>
        <v>#VALUE!</v>
      </c>
      <c r="E590" t="e">
        <f>IF(OR(E$1=":=",$A590=";"),"",INDEX('Main Template'!$J$22:$AN$505,Vacay_Template!$A590,Vacay_Template!E$1))</f>
        <v>#VALUE!</v>
      </c>
      <c r="F590" t="e">
        <f>IF(OR(F$1=":=",$A590=";"),"",INDEX('Main Template'!$J$22:$AN$505,Vacay_Template!$A590,Vacay_Template!F$1))</f>
        <v>#VALUE!</v>
      </c>
      <c r="G590" t="e">
        <f>IF(OR(G$1=":=",$A590=";"),"",INDEX('Main Template'!$J$22:$AN$505,Vacay_Template!$A590,Vacay_Template!G$1))</f>
        <v>#VALUE!</v>
      </c>
      <c r="H590" t="e">
        <f>IF(OR(H$1=":=",$A590=";"),"",INDEX('Main Template'!$J$22:$AN$505,Vacay_Template!$A590,Vacay_Template!H$1))</f>
        <v>#VALUE!</v>
      </c>
      <c r="I590" t="e">
        <f>IF(OR(I$1=":=",$A590=";"),"",INDEX('Main Template'!$J$22:$AN$505,Vacay_Template!$A590,Vacay_Template!I$1))</f>
        <v>#VALUE!</v>
      </c>
      <c r="J590" t="e">
        <f>IF(OR(J$1=":=",$A590=";"),"",INDEX('Main Template'!$J$22:$AN$505,Vacay_Template!$A590,Vacay_Template!J$1))</f>
        <v>#VALUE!</v>
      </c>
      <c r="K590" t="e">
        <f>IF(OR(K$1=":=",$A590=";"),"",INDEX('Main Template'!$J$22:$AN$505,Vacay_Template!$A590,Vacay_Template!K$1))</f>
        <v>#VALUE!</v>
      </c>
      <c r="L590" t="e">
        <f>IF(OR(L$1=":=",$A590=";"),"",INDEX('Main Template'!$J$22:$AN$505,Vacay_Template!$A590,Vacay_Template!L$1))</f>
        <v>#VALUE!</v>
      </c>
      <c r="M590" t="e">
        <f>IF(OR(M$1=":=",$A590=";"),"",INDEX('Main Template'!$J$22:$AN$505,Vacay_Template!$A590,Vacay_Template!M$1))</f>
        <v>#VALUE!</v>
      </c>
      <c r="N590" t="e">
        <f>IF(OR(N$1=":=",$A590=";"),"",INDEX('Main Template'!$J$22:$AN$505,Vacay_Template!$A590,Vacay_Template!N$1))</f>
        <v>#VALUE!</v>
      </c>
      <c r="O590" t="e">
        <f>IF(OR(O$1=":=",$A590=";"),"",INDEX('Main Template'!$J$22:$AN$505,Vacay_Template!$A590,Vacay_Template!O$1))</f>
        <v>#VALUE!</v>
      </c>
      <c r="P590" t="e">
        <f>IF(OR(P$1=":=",$A590=";"),"",INDEX('Main Template'!$J$22:$AN$505,Vacay_Template!$A590,Vacay_Template!P$1))</f>
        <v>#VALUE!</v>
      </c>
      <c r="Q590" t="e">
        <f>IF(OR(Q$1=":=",$A590=";"),"",INDEX('Main Template'!$J$22:$AN$505,Vacay_Template!$A590,Vacay_Template!Q$1))</f>
        <v>#VALUE!</v>
      </c>
      <c r="R590" t="e">
        <f>IF(OR(R$1=":=",$A590=";"),"",INDEX('Main Template'!$J$22:$AN$505,Vacay_Template!$A590,Vacay_Template!R$1))</f>
        <v>#VALUE!</v>
      </c>
      <c r="S590" t="e">
        <f>IF(OR(S$1=":=",$A590=";"),"",INDEX('Main Template'!$J$22:$AN$505,Vacay_Template!$A590,Vacay_Template!S$1))</f>
        <v>#VALUE!</v>
      </c>
      <c r="T590" t="e">
        <f>IF(OR(T$1=":=",$A590=";"),"",INDEX('Main Template'!$J$22:$AN$505,Vacay_Template!$A590,Vacay_Template!T$1))</f>
        <v>#VALUE!</v>
      </c>
      <c r="U590" t="e">
        <f>IF(OR(U$1=":=",$A590=";"),"",INDEX('Main Template'!$J$22:$AN$505,Vacay_Template!$A590,Vacay_Template!U$1))</f>
        <v>#VALUE!</v>
      </c>
      <c r="V590" t="e">
        <f>IF(OR(V$1=":=",$A590=";"),"",INDEX('Main Template'!$J$22:$AN$505,Vacay_Template!$A590,Vacay_Template!V$1))</f>
        <v>#VALUE!</v>
      </c>
      <c r="W590" t="e">
        <f>IF(OR(W$1=":=",$A590=";"),"",INDEX('Main Template'!$J$22:$AN$505,Vacay_Template!$A590,Vacay_Template!W$1))</f>
        <v>#VALUE!</v>
      </c>
      <c r="X590" t="e">
        <f>IF(OR(X$1=":=",$A590=";"),"",INDEX('Main Template'!$J$22:$AN$505,Vacay_Template!$A590,Vacay_Template!X$1))</f>
        <v>#VALUE!</v>
      </c>
      <c r="Y590" t="e">
        <f>IF(OR(Y$1=":=",$A590=";"),"",INDEX('Main Template'!$J$22:$AN$505,Vacay_Template!$A590,Vacay_Template!Y$1))</f>
        <v>#VALUE!</v>
      </c>
      <c r="Z590" t="e">
        <f>IF(OR(Z$1=":=",$A590=";"),"",INDEX('Main Template'!$J$22:$AN$505,Vacay_Template!$A590,Vacay_Template!Z$1))</f>
        <v>#VALUE!</v>
      </c>
      <c r="AA590" t="e">
        <f>IF(OR(AA$1=":=",$A590=";"),"",INDEX('Main Template'!$J$22:$AN$505,Vacay_Template!$A590,Vacay_Template!AA$1))</f>
        <v>#VALUE!</v>
      </c>
      <c r="AB590" t="e">
        <f>IF(OR(AB$1=":=",$A590=";"),"",INDEX('Main Template'!$J$22:$AN$505,Vacay_Template!$A590,Vacay_Template!AB$1))</f>
        <v>#VALUE!</v>
      </c>
      <c r="AC590" t="e">
        <f>IF(OR(AC$1=":=",$A590=";"),"",INDEX('Main Template'!$J$22:$AN$505,Vacay_Template!$A590,Vacay_Template!AC$1))</f>
        <v>#VALUE!</v>
      </c>
      <c r="AD590" t="e">
        <f>IF(OR(AD$1=":=",$A590=";"),"",INDEX('Main Template'!$J$22:$AN$505,Vacay_Template!$A590,Vacay_Template!AD$1))</f>
        <v>#VALUE!</v>
      </c>
      <c r="AE590" t="str">
        <f>IF(OR(AE$1=":=",$A590=";"),"",INDEX('Main Template'!$J$22:$AN$505,Vacay_Template!$A590,Vacay_Template!AE$1))</f>
        <v/>
      </c>
      <c r="AF590" t="e">
        <f>IF(OR(AF$1=":=",$A590=";"),"",INDEX('Main Template'!$J$22:$AN$505,Vacay_Template!$A590,Vacay_Template!AF$1))</f>
        <v>#VALUE!</v>
      </c>
    </row>
    <row r="591" spans="2:32">
      <c r="B591" t="e">
        <f>IF(OR(B$1=":=",$A591=";"),"",INDEX('Main Template'!$J$22:$AN$505,Vacay_Template!$A591,Vacay_Template!B$1))</f>
        <v>#VALUE!</v>
      </c>
      <c r="C591" t="e">
        <f>IF(OR(C$1=":=",$A591=";"),"",INDEX('Main Template'!$J$22:$AN$505,Vacay_Template!$A591,Vacay_Template!C$1))</f>
        <v>#VALUE!</v>
      </c>
      <c r="D591" t="e">
        <f>IF(OR(D$1=":=",$A591=";"),"",INDEX('Main Template'!$J$22:$AN$505,Vacay_Template!$A591,Vacay_Template!D$1))</f>
        <v>#VALUE!</v>
      </c>
      <c r="E591" t="e">
        <f>IF(OR(E$1=":=",$A591=";"),"",INDEX('Main Template'!$J$22:$AN$505,Vacay_Template!$A591,Vacay_Template!E$1))</f>
        <v>#VALUE!</v>
      </c>
      <c r="F591" t="e">
        <f>IF(OR(F$1=":=",$A591=";"),"",INDEX('Main Template'!$J$22:$AN$505,Vacay_Template!$A591,Vacay_Template!F$1))</f>
        <v>#VALUE!</v>
      </c>
      <c r="G591" t="e">
        <f>IF(OR(G$1=":=",$A591=";"),"",INDEX('Main Template'!$J$22:$AN$505,Vacay_Template!$A591,Vacay_Template!G$1))</f>
        <v>#VALUE!</v>
      </c>
      <c r="H591" t="e">
        <f>IF(OR(H$1=":=",$A591=";"),"",INDEX('Main Template'!$J$22:$AN$505,Vacay_Template!$A591,Vacay_Template!H$1))</f>
        <v>#VALUE!</v>
      </c>
      <c r="I591" t="e">
        <f>IF(OR(I$1=":=",$A591=";"),"",INDEX('Main Template'!$J$22:$AN$505,Vacay_Template!$A591,Vacay_Template!I$1))</f>
        <v>#VALUE!</v>
      </c>
      <c r="J591" t="e">
        <f>IF(OR(J$1=":=",$A591=";"),"",INDEX('Main Template'!$J$22:$AN$505,Vacay_Template!$A591,Vacay_Template!J$1))</f>
        <v>#VALUE!</v>
      </c>
      <c r="K591" t="e">
        <f>IF(OR(K$1=":=",$A591=";"),"",INDEX('Main Template'!$J$22:$AN$505,Vacay_Template!$A591,Vacay_Template!K$1))</f>
        <v>#VALUE!</v>
      </c>
      <c r="L591" t="e">
        <f>IF(OR(L$1=":=",$A591=";"),"",INDEX('Main Template'!$J$22:$AN$505,Vacay_Template!$A591,Vacay_Template!L$1))</f>
        <v>#VALUE!</v>
      </c>
      <c r="M591" t="e">
        <f>IF(OR(M$1=":=",$A591=";"),"",INDEX('Main Template'!$J$22:$AN$505,Vacay_Template!$A591,Vacay_Template!M$1))</f>
        <v>#VALUE!</v>
      </c>
      <c r="N591" t="e">
        <f>IF(OR(N$1=":=",$A591=";"),"",INDEX('Main Template'!$J$22:$AN$505,Vacay_Template!$A591,Vacay_Template!N$1))</f>
        <v>#VALUE!</v>
      </c>
      <c r="O591" t="e">
        <f>IF(OR(O$1=":=",$A591=";"),"",INDEX('Main Template'!$J$22:$AN$505,Vacay_Template!$A591,Vacay_Template!O$1))</f>
        <v>#VALUE!</v>
      </c>
      <c r="P591" t="e">
        <f>IF(OR(P$1=":=",$A591=";"),"",INDEX('Main Template'!$J$22:$AN$505,Vacay_Template!$A591,Vacay_Template!P$1))</f>
        <v>#VALUE!</v>
      </c>
      <c r="Q591" t="e">
        <f>IF(OR(Q$1=":=",$A591=";"),"",INDEX('Main Template'!$J$22:$AN$505,Vacay_Template!$A591,Vacay_Template!Q$1))</f>
        <v>#VALUE!</v>
      </c>
      <c r="R591" t="e">
        <f>IF(OR(R$1=":=",$A591=";"),"",INDEX('Main Template'!$J$22:$AN$505,Vacay_Template!$A591,Vacay_Template!R$1))</f>
        <v>#VALUE!</v>
      </c>
      <c r="S591" t="e">
        <f>IF(OR(S$1=":=",$A591=";"),"",INDEX('Main Template'!$J$22:$AN$505,Vacay_Template!$A591,Vacay_Template!S$1))</f>
        <v>#VALUE!</v>
      </c>
      <c r="T591" t="e">
        <f>IF(OR(T$1=":=",$A591=";"),"",INDEX('Main Template'!$J$22:$AN$505,Vacay_Template!$A591,Vacay_Template!T$1))</f>
        <v>#VALUE!</v>
      </c>
      <c r="U591" t="e">
        <f>IF(OR(U$1=":=",$A591=";"),"",INDEX('Main Template'!$J$22:$AN$505,Vacay_Template!$A591,Vacay_Template!U$1))</f>
        <v>#VALUE!</v>
      </c>
      <c r="V591" t="e">
        <f>IF(OR(V$1=":=",$A591=";"),"",INDEX('Main Template'!$J$22:$AN$505,Vacay_Template!$A591,Vacay_Template!V$1))</f>
        <v>#VALUE!</v>
      </c>
      <c r="W591" t="e">
        <f>IF(OR(W$1=":=",$A591=";"),"",INDEX('Main Template'!$J$22:$AN$505,Vacay_Template!$A591,Vacay_Template!W$1))</f>
        <v>#VALUE!</v>
      </c>
      <c r="X591" t="e">
        <f>IF(OR(X$1=":=",$A591=";"),"",INDEX('Main Template'!$J$22:$AN$505,Vacay_Template!$A591,Vacay_Template!X$1))</f>
        <v>#VALUE!</v>
      </c>
      <c r="Y591" t="e">
        <f>IF(OR(Y$1=":=",$A591=";"),"",INDEX('Main Template'!$J$22:$AN$505,Vacay_Template!$A591,Vacay_Template!Y$1))</f>
        <v>#VALUE!</v>
      </c>
      <c r="Z591" t="e">
        <f>IF(OR(Z$1=":=",$A591=";"),"",INDEX('Main Template'!$J$22:$AN$505,Vacay_Template!$A591,Vacay_Template!Z$1))</f>
        <v>#VALUE!</v>
      </c>
      <c r="AA591" t="e">
        <f>IF(OR(AA$1=":=",$A591=";"),"",INDEX('Main Template'!$J$22:$AN$505,Vacay_Template!$A591,Vacay_Template!AA$1))</f>
        <v>#VALUE!</v>
      </c>
      <c r="AB591" t="e">
        <f>IF(OR(AB$1=":=",$A591=";"),"",INDEX('Main Template'!$J$22:$AN$505,Vacay_Template!$A591,Vacay_Template!AB$1))</f>
        <v>#VALUE!</v>
      </c>
      <c r="AC591" t="e">
        <f>IF(OR(AC$1=":=",$A591=";"),"",INDEX('Main Template'!$J$22:$AN$505,Vacay_Template!$A591,Vacay_Template!AC$1))</f>
        <v>#VALUE!</v>
      </c>
      <c r="AD591" t="e">
        <f>IF(OR(AD$1=":=",$A591=";"),"",INDEX('Main Template'!$J$22:$AN$505,Vacay_Template!$A591,Vacay_Template!AD$1))</f>
        <v>#VALUE!</v>
      </c>
      <c r="AE591" t="str">
        <f>IF(OR(AE$1=":=",$A591=";"),"",INDEX('Main Template'!$J$22:$AN$505,Vacay_Template!$A591,Vacay_Template!AE$1))</f>
        <v/>
      </c>
      <c r="AF591" t="e">
        <f>IF(OR(AF$1=":=",$A591=";"),"",INDEX('Main Template'!$J$22:$AN$505,Vacay_Template!$A591,Vacay_Template!AF$1))</f>
        <v>#VALUE!</v>
      </c>
    </row>
    <row r="592" spans="2:32">
      <c r="B592" t="e">
        <f>IF(OR(B$1=":=",$A592=";"),"",INDEX('Main Template'!$J$22:$AN$505,Vacay_Template!$A592,Vacay_Template!B$1))</f>
        <v>#VALUE!</v>
      </c>
      <c r="C592" t="e">
        <f>IF(OR(C$1=":=",$A592=";"),"",INDEX('Main Template'!$J$22:$AN$505,Vacay_Template!$A592,Vacay_Template!C$1))</f>
        <v>#VALUE!</v>
      </c>
      <c r="D592" t="e">
        <f>IF(OR(D$1=":=",$A592=";"),"",INDEX('Main Template'!$J$22:$AN$505,Vacay_Template!$A592,Vacay_Template!D$1))</f>
        <v>#VALUE!</v>
      </c>
      <c r="E592" t="e">
        <f>IF(OR(E$1=":=",$A592=";"),"",INDEX('Main Template'!$J$22:$AN$505,Vacay_Template!$A592,Vacay_Template!E$1))</f>
        <v>#VALUE!</v>
      </c>
      <c r="F592" t="e">
        <f>IF(OR(F$1=":=",$A592=";"),"",INDEX('Main Template'!$J$22:$AN$505,Vacay_Template!$A592,Vacay_Template!F$1))</f>
        <v>#VALUE!</v>
      </c>
      <c r="G592" t="e">
        <f>IF(OR(G$1=":=",$A592=";"),"",INDEX('Main Template'!$J$22:$AN$505,Vacay_Template!$A592,Vacay_Template!G$1))</f>
        <v>#VALUE!</v>
      </c>
      <c r="H592" t="e">
        <f>IF(OR(H$1=":=",$A592=";"),"",INDEX('Main Template'!$J$22:$AN$505,Vacay_Template!$A592,Vacay_Template!H$1))</f>
        <v>#VALUE!</v>
      </c>
      <c r="I592" t="e">
        <f>IF(OR(I$1=":=",$A592=";"),"",INDEX('Main Template'!$J$22:$AN$505,Vacay_Template!$A592,Vacay_Template!I$1))</f>
        <v>#VALUE!</v>
      </c>
      <c r="J592" t="e">
        <f>IF(OR(J$1=":=",$A592=";"),"",INDEX('Main Template'!$J$22:$AN$505,Vacay_Template!$A592,Vacay_Template!J$1))</f>
        <v>#VALUE!</v>
      </c>
      <c r="K592" t="e">
        <f>IF(OR(K$1=":=",$A592=";"),"",INDEX('Main Template'!$J$22:$AN$505,Vacay_Template!$A592,Vacay_Template!K$1))</f>
        <v>#VALUE!</v>
      </c>
      <c r="L592" t="e">
        <f>IF(OR(L$1=":=",$A592=";"),"",INDEX('Main Template'!$J$22:$AN$505,Vacay_Template!$A592,Vacay_Template!L$1))</f>
        <v>#VALUE!</v>
      </c>
      <c r="M592" t="e">
        <f>IF(OR(M$1=":=",$A592=";"),"",INDEX('Main Template'!$J$22:$AN$505,Vacay_Template!$A592,Vacay_Template!M$1))</f>
        <v>#VALUE!</v>
      </c>
      <c r="N592" t="e">
        <f>IF(OR(N$1=":=",$A592=";"),"",INDEX('Main Template'!$J$22:$AN$505,Vacay_Template!$A592,Vacay_Template!N$1))</f>
        <v>#VALUE!</v>
      </c>
      <c r="O592" t="e">
        <f>IF(OR(O$1=":=",$A592=";"),"",INDEX('Main Template'!$J$22:$AN$505,Vacay_Template!$A592,Vacay_Template!O$1))</f>
        <v>#VALUE!</v>
      </c>
      <c r="P592" t="e">
        <f>IF(OR(P$1=":=",$A592=";"),"",INDEX('Main Template'!$J$22:$AN$505,Vacay_Template!$A592,Vacay_Template!P$1))</f>
        <v>#VALUE!</v>
      </c>
      <c r="Q592" t="e">
        <f>IF(OR(Q$1=":=",$A592=";"),"",INDEX('Main Template'!$J$22:$AN$505,Vacay_Template!$A592,Vacay_Template!Q$1))</f>
        <v>#VALUE!</v>
      </c>
      <c r="R592" t="e">
        <f>IF(OR(R$1=":=",$A592=";"),"",INDEX('Main Template'!$J$22:$AN$505,Vacay_Template!$A592,Vacay_Template!R$1))</f>
        <v>#VALUE!</v>
      </c>
      <c r="S592" t="e">
        <f>IF(OR(S$1=":=",$A592=";"),"",INDEX('Main Template'!$J$22:$AN$505,Vacay_Template!$A592,Vacay_Template!S$1))</f>
        <v>#VALUE!</v>
      </c>
      <c r="T592" t="e">
        <f>IF(OR(T$1=":=",$A592=";"),"",INDEX('Main Template'!$J$22:$AN$505,Vacay_Template!$A592,Vacay_Template!T$1))</f>
        <v>#VALUE!</v>
      </c>
      <c r="U592" t="e">
        <f>IF(OR(U$1=":=",$A592=";"),"",INDEX('Main Template'!$J$22:$AN$505,Vacay_Template!$A592,Vacay_Template!U$1))</f>
        <v>#VALUE!</v>
      </c>
      <c r="V592" t="e">
        <f>IF(OR(V$1=":=",$A592=";"),"",INDEX('Main Template'!$J$22:$AN$505,Vacay_Template!$A592,Vacay_Template!V$1))</f>
        <v>#VALUE!</v>
      </c>
      <c r="W592" t="e">
        <f>IF(OR(W$1=":=",$A592=";"),"",INDEX('Main Template'!$J$22:$AN$505,Vacay_Template!$A592,Vacay_Template!W$1))</f>
        <v>#VALUE!</v>
      </c>
      <c r="X592" t="e">
        <f>IF(OR(X$1=":=",$A592=";"),"",INDEX('Main Template'!$J$22:$AN$505,Vacay_Template!$A592,Vacay_Template!X$1))</f>
        <v>#VALUE!</v>
      </c>
      <c r="Y592" t="e">
        <f>IF(OR(Y$1=":=",$A592=";"),"",INDEX('Main Template'!$J$22:$AN$505,Vacay_Template!$A592,Vacay_Template!Y$1))</f>
        <v>#VALUE!</v>
      </c>
      <c r="Z592" t="e">
        <f>IF(OR(Z$1=":=",$A592=";"),"",INDEX('Main Template'!$J$22:$AN$505,Vacay_Template!$A592,Vacay_Template!Z$1))</f>
        <v>#VALUE!</v>
      </c>
      <c r="AA592" t="e">
        <f>IF(OR(AA$1=":=",$A592=";"),"",INDEX('Main Template'!$J$22:$AN$505,Vacay_Template!$A592,Vacay_Template!AA$1))</f>
        <v>#VALUE!</v>
      </c>
      <c r="AB592" t="e">
        <f>IF(OR(AB$1=":=",$A592=";"),"",INDEX('Main Template'!$J$22:$AN$505,Vacay_Template!$A592,Vacay_Template!AB$1))</f>
        <v>#VALUE!</v>
      </c>
      <c r="AC592" t="e">
        <f>IF(OR(AC$1=":=",$A592=";"),"",INDEX('Main Template'!$J$22:$AN$505,Vacay_Template!$A592,Vacay_Template!AC$1))</f>
        <v>#VALUE!</v>
      </c>
      <c r="AD592" t="e">
        <f>IF(OR(AD$1=":=",$A592=";"),"",INDEX('Main Template'!$J$22:$AN$505,Vacay_Template!$A592,Vacay_Template!AD$1))</f>
        <v>#VALUE!</v>
      </c>
      <c r="AE592" t="str">
        <f>IF(OR(AE$1=":=",$A592=";"),"",INDEX('Main Template'!$J$22:$AN$505,Vacay_Template!$A592,Vacay_Template!AE$1))</f>
        <v/>
      </c>
      <c r="AF592" t="e">
        <f>IF(OR(AF$1=":=",$A592=";"),"",INDEX('Main Template'!$J$22:$AN$505,Vacay_Template!$A592,Vacay_Template!AF$1))</f>
        <v>#VALUE!</v>
      </c>
    </row>
    <row r="593" spans="2:32">
      <c r="B593" t="e">
        <f>IF(OR(B$1=":=",$A593=";"),"",INDEX('Main Template'!$J$22:$AN$505,Vacay_Template!$A593,Vacay_Template!B$1))</f>
        <v>#VALUE!</v>
      </c>
      <c r="C593" t="e">
        <f>IF(OR(C$1=":=",$A593=";"),"",INDEX('Main Template'!$J$22:$AN$505,Vacay_Template!$A593,Vacay_Template!C$1))</f>
        <v>#VALUE!</v>
      </c>
      <c r="D593" t="e">
        <f>IF(OR(D$1=":=",$A593=";"),"",INDEX('Main Template'!$J$22:$AN$505,Vacay_Template!$A593,Vacay_Template!D$1))</f>
        <v>#VALUE!</v>
      </c>
      <c r="E593" t="e">
        <f>IF(OR(E$1=":=",$A593=";"),"",INDEX('Main Template'!$J$22:$AN$505,Vacay_Template!$A593,Vacay_Template!E$1))</f>
        <v>#VALUE!</v>
      </c>
      <c r="F593" t="e">
        <f>IF(OR(F$1=":=",$A593=";"),"",INDEX('Main Template'!$J$22:$AN$505,Vacay_Template!$A593,Vacay_Template!F$1))</f>
        <v>#VALUE!</v>
      </c>
      <c r="G593" t="e">
        <f>IF(OR(G$1=":=",$A593=";"),"",INDEX('Main Template'!$J$22:$AN$505,Vacay_Template!$A593,Vacay_Template!G$1))</f>
        <v>#VALUE!</v>
      </c>
      <c r="H593" t="e">
        <f>IF(OR(H$1=":=",$A593=";"),"",INDEX('Main Template'!$J$22:$AN$505,Vacay_Template!$A593,Vacay_Template!H$1))</f>
        <v>#VALUE!</v>
      </c>
      <c r="I593" t="e">
        <f>IF(OR(I$1=":=",$A593=";"),"",INDEX('Main Template'!$J$22:$AN$505,Vacay_Template!$A593,Vacay_Template!I$1))</f>
        <v>#VALUE!</v>
      </c>
      <c r="J593" t="e">
        <f>IF(OR(J$1=":=",$A593=";"),"",INDEX('Main Template'!$J$22:$AN$505,Vacay_Template!$A593,Vacay_Template!J$1))</f>
        <v>#VALUE!</v>
      </c>
      <c r="K593" t="e">
        <f>IF(OR(K$1=":=",$A593=";"),"",INDEX('Main Template'!$J$22:$AN$505,Vacay_Template!$A593,Vacay_Template!K$1))</f>
        <v>#VALUE!</v>
      </c>
      <c r="L593" t="e">
        <f>IF(OR(L$1=":=",$A593=";"),"",INDEX('Main Template'!$J$22:$AN$505,Vacay_Template!$A593,Vacay_Template!L$1))</f>
        <v>#VALUE!</v>
      </c>
      <c r="M593" t="e">
        <f>IF(OR(M$1=":=",$A593=";"),"",INDEX('Main Template'!$J$22:$AN$505,Vacay_Template!$A593,Vacay_Template!M$1))</f>
        <v>#VALUE!</v>
      </c>
      <c r="N593" t="e">
        <f>IF(OR(N$1=":=",$A593=";"),"",INDEX('Main Template'!$J$22:$AN$505,Vacay_Template!$A593,Vacay_Template!N$1))</f>
        <v>#VALUE!</v>
      </c>
      <c r="O593" t="e">
        <f>IF(OR(O$1=":=",$A593=";"),"",INDEX('Main Template'!$J$22:$AN$505,Vacay_Template!$A593,Vacay_Template!O$1))</f>
        <v>#VALUE!</v>
      </c>
      <c r="P593" t="e">
        <f>IF(OR(P$1=":=",$A593=";"),"",INDEX('Main Template'!$J$22:$AN$505,Vacay_Template!$A593,Vacay_Template!P$1))</f>
        <v>#VALUE!</v>
      </c>
      <c r="Q593" t="e">
        <f>IF(OR(Q$1=":=",$A593=";"),"",INDEX('Main Template'!$J$22:$AN$505,Vacay_Template!$A593,Vacay_Template!Q$1))</f>
        <v>#VALUE!</v>
      </c>
      <c r="R593" t="e">
        <f>IF(OR(R$1=":=",$A593=";"),"",INDEX('Main Template'!$J$22:$AN$505,Vacay_Template!$A593,Vacay_Template!R$1))</f>
        <v>#VALUE!</v>
      </c>
      <c r="S593" t="e">
        <f>IF(OR(S$1=":=",$A593=";"),"",INDEX('Main Template'!$J$22:$AN$505,Vacay_Template!$A593,Vacay_Template!S$1))</f>
        <v>#VALUE!</v>
      </c>
      <c r="T593" t="e">
        <f>IF(OR(T$1=":=",$A593=";"),"",INDEX('Main Template'!$J$22:$AN$505,Vacay_Template!$A593,Vacay_Template!T$1))</f>
        <v>#VALUE!</v>
      </c>
      <c r="U593" t="e">
        <f>IF(OR(U$1=":=",$A593=";"),"",INDEX('Main Template'!$J$22:$AN$505,Vacay_Template!$A593,Vacay_Template!U$1))</f>
        <v>#VALUE!</v>
      </c>
      <c r="V593" t="e">
        <f>IF(OR(V$1=":=",$A593=";"),"",INDEX('Main Template'!$J$22:$AN$505,Vacay_Template!$A593,Vacay_Template!V$1))</f>
        <v>#VALUE!</v>
      </c>
      <c r="W593" t="e">
        <f>IF(OR(W$1=":=",$A593=";"),"",INDEX('Main Template'!$J$22:$AN$505,Vacay_Template!$A593,Vacay_Template!W$1))</f>
        <v>#VALUE!</v>
      </c>
      <c r="X593" t="e">
        <f>IF(OR(X$1=":=",$A593=";"),"",INDEX('Main Template'!$J$22:$AN$505,Vacay_Template!$A593,Vacay_Template!X$1))</f>
        <v>#VALUE!</v>
      </c>
      <c r="Y593" t="e">
        <f>IF(OR(Y$1=":=",$A593=";"),"",INDEX('Main Template'!$J$22:$AN$505,Vacay_Template!$A593,Vacay_Template!Y$1))</f>
        <v>#VALUE!</v>
      </c>
      <c r="Z593" t="e">
        <f>IF(OR(Z$1=":=",$A593=";"),"",INDEX('Main Template'!$J$22:$AN$505,Vacay_Template!$A593,Vacay_Template!Z$1))</f>
        <v>#VALUE!</v>
      </c>
      <c r="AA593" t="e">
        <f>IF(OR(AA$1=":=",$A593=";"),"",INDEX('Main Template'!$J$22:$AN$505,Vacay_Template!$A593,Vacay_Template!AA$1))</f>
        <v>#VALUE!</v>
      </c>
      <c r="AB593" t="e">
        <f>IF(OR(AB$1=":=",$A593=";"),"",INDEX('Main Template'!$J$22:$AN$505,Vacay_Template!$A593,Vacay_Template!AB$1))</f>
        <v>#VALUE!</v>
      </c>
      <c r="AC593" t="e">
        <f>IF(OR(AC$1=":=",$A593=";"),"",INDEX('Main Template'!$J$22:$AN$505,Vacay_Template!$A593,Vacay_Template!AC$1))</f>
        <v>#VALUE!</v>
      </c>
      <c r="AD593" t="e">
        <f>IF(OR(AD$1=":=",$A593=";"),"",INDEX('Main Template'!$J$22:$AN$505,Vacay_Template!$A593,Vacay_Template!AD$1))</f>
        <v>#VALUE!</v>
      </c>
      <c r="AE593" t="str">
        <f>IF(OR(AE$1=":=",$A593=";"),"",INDEX('Main Template'!$J$22:$AN$505,Vacay_Template!$A593,Vacay_Template!AE$1))</f>
        <v/>
      </c>
      <c r="AF593" t="e">
        <f>IF(OR(AF$1=":=",$A593=";"),"",INDEX('Main Template'!$J$22:$AN$505,Vacay_Template!$A593,Vacay_Template!AF$1))</f>
        <v>#VALUE!</v>
      </c>
    </row>
    <row r="594" spans="2:32">
      <c r="B594" t="e">
        <f>IF(OR(B$1=":=",$A594=";"),"",INDEX('Main Template'!$J$22:$AN$505,Vacay_Template!$A594,Vacay_Template!B$1))</f>
        <v>#VALUE!</v>
      </c>
      <c r="C594" t="e">
        <f>IF(OR(C$1=":=",$A594=";"),"",INDEX('Main Template'!$J$22:$AN$505,Vacay_Template!$A594,Vacay_Template!C$1))</f>
        <v>#VALUE!</v>
      </c>
      <c r="D594" t="e">
        <f>IF(OR(D$1=":=",$A594=";"),"",INDEX('Main Template'!$J$22:$AN$505,Vacay_Template!$A594,Vacay_Template!D$1))</f>
        <v>#VALUE!</v>
      </c>
      <c r="E594" t="e">
        <f>IF(OR(E$1=":=",$A594=";"),"",INDEX('Main Template'!$J$22:$AN$505,Vacay_Template!$A594,Vacay_Template!E$1))</f>
        <v>#VALUE!</v>
      </c>
      <c r="F594" t="e">
        <f>IF(OR(F$1=":=",$A594=";"),"",INDEX('Main Template'!$J$22:$AN$505,Vacay_Template!$A594,Vacay_Template!F$1))</f>
        <v>#VALUE!</v>
      </c>
      <c r="G594" t="e">
        <f>IF(OR(G$1=":=",$A594=";"),"",INDEX('Main Template'!$J$22:$AN$505,Vacay_Template!$A594,Vacay_Template!G$1))</f>
        <v>#VALUE!</v>
      </c>
      <c r="H594" t="e">
        <f>IF(OR(H$1=":=",$A594=";"),"",INDEX('Main Template'!$J$22:$AN$505,Vacay_Template!$A594,Vacay_Template!H$1))</f>
        <v>#VALUE!</v>
      </c>
      <c r="I594" t="e">
        <f>IF(OR(I$1=":=",$A594=";"),"",INDEX('Main Template'!$J$22:$AN$505,Vacay_Template!$A594,Vacay_Template!I$1))</f>
        <v>#VALUE!</v>
      </c>
      <c r="J594" t="e">
        <f>IF(OR(J$1=":=",$A594=";"),"",INDEX('Main Template'!$J$22:$AN$505,Vacay_Template!$A594,Vacay_Template!J$1))</f>
        <v>#VALUE!</v>
      </c>
      <c r="K594" t="e">
        <f>IF(OR(K$1=":=",$A594=";"),"",INDEX('Main Template'!$J$22:$AN$505,Vacay_Template!$A594,Vacay_Template!K$1))</f>
        <v>#VALUE!</v>
      </c>
      <c r="L594" t="e">
        <f>IF(OR(L$1=":=",$A594=";"),"",INDEX('Main Template'!$J$22:$AN$505,Vacay_Template!$A594,Vacay_Template!L$1))</f>
        <v>#VALUE!</v>
      </c>
      <c r="M594" t="e">
        <f>IF(OR(M$1=":=",$A594=";"),"",INDEX('Main Template'!$J$22:$AN$505,Vacay_Template!$A594,Vacay_Template!M$1))</f>
        <v>#VALUE!</v>
      </c>
      <c r="N594" t="e">
        <f>IF(OR(N$1=":=",$A594=";"),"",INDEX('Main Template'!$J$22:$AN$505,Vacay_Template!$A594,Vacay_Template!N$1))</f>
        <v>#VALUE!</v>
      </c>
      <c r="O594" t="e">
        <f>IF(OR(O$1=":=",$A594=";"),"",INDEX('Main Template'!$J$22:$AN$505,Vacay_Template!$A594,Vacay_Template!O$1))</f>
        <v>#VALUE!</v>
      </c>
      <c r="P594" t="e">
        <f>IF(OR(P$1=":=",$A594=";"),"",INDEX('Main Template'!$J$22:$AN$505,Vacay_Template!$A594,Vacay_Template!P$1))</f>
        <v>#VALUE!</v>
      </c>
      <c r="Q594" t="e">
        <f>IF(OR(Q$1=":=",$A594=";"),"",INDEX('Main Template'!$J$22:$AN$505,Vacay_Template!$A594,Vacay_Template!Q$1))</f>
        <v>#VALUE!</v>
      </c>
      <c r="R594" t="e">
        <f>IF(OR(R$1=":=",$A594=";"),"",INDEX('Main Template'!$J$22:$AN$505,Vacay_Template!$A594,Vacay_Template!R$1))</f>
        <v>#VALUE!</v>
      </c>
      <c r="S594" t="e">
        <f>IF(OR(S$1=":=",$A594=";"),"",INDEX('Main Template'!$J$22:$AN$505,Vacay_Template!$A594,Vacay_Template!S$1))</f>
        <v>#VALUE!</v>
      </c>
      <c r="T594" t="e">
        <f>IF(OR(T$1=":=",$A594=";"),"",INDEX('Main Template'!$J$22:$AN$505,Vacay_Template!$A594,Vacay_Template!T$1))</f>
        <v>#VALUE!</v>
      </c>
      <c r="U594" t="e">
        <f>IF(OR(U$1=":=",$A594=";"),"",INDEX('Main Template'!$J$22:$AN$505,Vacay_Template!$A594,Vacay_Template!U$1))</f>
        <v>#VALUE!</v>
      </c>
      <c r="V594" t="e">
        <f>IF(OR(V$1=":=",$A594=";"),"",INDEX('Main Template'!$J$22:$AN$505,Vacay_Template!$A594,Vacay_Template!V$1))</f>
        <v>#VALUE!</v>
      </c>
      <c r="W594" t="e">
        <f>IF(OR(W$1=":=",$A594=";"),"",INDEX('Main Template'!$J$22:$AN$505,Vacay_Template!$A594,Vacay_Template!W$1))</f>
        <v>#VALUE!</v>
      </c>
      <c r="X594" t="e">
        <f>IF(OR(X$1=":=",$A594=";"),"",INDEX('Main Template'!$J$22:$AN$505,Vacay_Template!$A594,Vacay_Template!X$1))</f>
        <v>#VALUE!</v>
      </c>
      <c r="Y594" t="e">
        <f>IF(OR(Y$1=":=",$A594=";"),"",INDEX('Main Template'!$J$22:$AN$505,Vacay_Template!$A594,Vacay_Template!Y$1))</f>
        <v>#VALUE!</v>
      </c>
      <c r="Z594" t="e">
        <f>IF(OR(Z$1=":=",$A594=";"),"",INDEX('Main Template'!$J$22:$AN$505,Vacay_Template!$A594,Vacay_Template!Z$1))</f>
        <v>#VALUE!</v>
      </c>
      <c r="AA594" t="e">
        <f>IF(OR(AA$1=":=",$A594=";"),"",INDEX('Main Template'!$J$22:$AN$505,Vacay_Template!$A594,Vacay_Template!AA$1))</f>
        <v>#VALUE!</v>
      </c>
      <c r="AB594" t="e">
        <f>IF(OR(AB$1=":=",$A594=";"),"",INDEX('Main Template'!$J$22:$AN$505,Vacay_Template!$A594,Vacay_Template!AB$1))</f>
        <v>#VALUE!</v>
      </c>
      <c r="AC594" t="e">
        <f>IF(OR(AC$1=":=",$A594=";"),"",INDEX('Main Template'!$J$22:$AN$505,Vacay_Template!$A594,Vacay_Template!AC$1))</f>
        <v>#VALUE!</v>
      </c>
      <c r="AD594" t="e">
        <f>IF(OR(AD$1=":=",$A594=";"),"",INDEX('Main Template'!$J$22:$AN$505,Vacay_Template!$A594,Vacay_Template!AD$1))</f>
        <v>#VALUE!</v>
      </c>
      <c r="AE594" t="str">
        <f>IF(OR(AE$1=":=",$A594=";"),"",INDEX('Main Template'!$J$22:$AN$505,Vacay_Template!$A594,Vacay_Template!AE$1))</f>
        <v/>
      </c>
      <c r="AF594" t="e">
        <f>IF(OR(AF$1=":=",$A594=";"),"",INDEX('Main Template'!$J$22:$AN$505,Vacay_Template!$A594,Vacay_Template!AF$1))</f>
        <v>#VALUE!</v>
      </c>
    </row>
    <row r="595" spans="2:32">
      <c r="B595" t="e">
        <f>IF(OR(B$1=":=",$A595=";"),"",INDEX('Main Template'!$J$22:$AN$505,Vacay_Template!$A595,Vacay_Template!B$1))</f>
        <v>#VALUE!</v>
      </c>
      <c r="C595" t="e">
        <f>IF(OR(C$1=":=",$A595=";"),"",INDEX('Main Template'!$J$22:$AN$505,Vacay_Template!$A595,Vacay_Template!C$1))</f>
        <v>#VALUE!</v>
      </c>
      <c r="D595" t="e">
        <f>IF(OR(D$1=":=",$A595=";"),"",INDEX('Main Template'!$J$22:$AN$505,Vacay_Template!$A595,Vacay_Template!D$1))</f>
        <v>#VALUE!</v>
      </c>
      <c r="E595" t="e">
        <f>IF(OR(E$1=":=",$A595=";"),"",INDEX('Main Template'!$J$22:$AN$505,Vacay_Template!$A595,Vacay_Template!E$1))</f>
        <v>#VALUE!</v>
      </c>
      <c r="F595" t="e">
        <f>IF(OR(F$1=":=",$A595=";"),"",INDEX('Main Template'!$J$22:$AN$505,Vacay_Template!$A595,Vacay_Template!F$1))</f>
        <v>#VALUE!</v>
      </c>
      <c r="G595" t="e">
        <f>IF(OR(G$1=":=",$A595=";"),"",INDEX('Main Template'!$J$22:$AN$505,Vacay_Template!$A595,Vacay_Template!G$1))</f>
        <v>#VALUE!</v>
      </c>
      <c r="H595" t="e">
        <f>IF(OR(H$1=":=",$A595=";"),"",INDEX('Main Template'!$J$22:$AN$505,Vacay_Template!$A595,Vacay_Template!H$1))</f>
        <v>#VALUE!</v>
      </c>
      <c r="I595" t="e">
        <f>IF(OR(I$1=":=",$A595=";"),"",INDEX('Main Template'!$J$22:$AN$505,Vacay_Template!$A595,Vacay_Template!I$1))</f>
        <v>#VALUE!</v>
      </c>
      <c r="J595" t="e">
        <f>IF(OR(J$1=":=",$A595=";"),"",INDEX('Main Template'!$J$22:$AN$505,Vacay_Template!$A595,Vacay_Template!J$1))</f>
        <v>#VALUE!</v>
      </c>
      <c r="K595" t="e">
        <f>IF(OR(K$1=":=",$A595=";"),"",INDEX('Main Template'!$J$22:$AN$505,Vacay_Template!$A595,Vacay_Template!K$1))</f>
        <v>#VALUE!</v>
      </c>
      <c r="L595" t="e">
        <f>IF(OR(L$1=":=",$A595=";"),"",INDEX('Main Template'!$J$22:$AN$505,Vacay_Template!$A595,Vacay_Template!L$1))</f>
        <v>#VALUE!</v>
      </c>
      <c r="M595" t="e">
        <f>IF(OR(M$1=":=",$A595=";"),"",INDEX('Main Template'!$J$22:$AN$505,Vacay_Template!$A595,Vacay_Template!M$1))</f>
        <v>#VALUE!</v>
      </c>
      <c r="N595" t="e">
        <f>IF(OR(N$1=":=",$A595=";"),"",INDEX('Main Template'!$J$22:$AN$505,Vacay_Template!$A595,Vacay_Template!N$1))</f>
        <v>#VALUE!</v>
      </c>
      <c r="O595" t="e">
        <f>IF(OR(O$1=":=",$A595=";"),"",INDEX('Main Template'!$J$22:$AN$505,Vacay_Template!$A595,Vacay_Template!O$1))</f>
        <v>#VALUE!</v>
      </c>
      <c r="P595" t="e">
        <f>IF(OR(P$1=":=",$A595=";"),"",INDEX('Main Template'!$J$22:$AN$505,Vacay_Template!$A595,Vacay_Template!P$1))</f>
        <v>#VALUE!</v>
      </c>
      <c r="Q595" t="e">
        <f>IF(OR(Q$1=":=",$A595=";"),"",INDEX('Main Template'!$J$22:$AN$505,Vacay_Template!$A595,Vacay_Template!Q$1))</f>
        <v>#VALUE!</v>
      </c>
      <c r="R595" t="e">
        <f>IF(OR(R$1=":=",$A595=";"),"",INDEX('Main Template'!$J$22:$AN$505,Vacay_Template!$A595,Vacay_Template!R$1))</f>
        <v>#VALUE!</v>
      </c>
      <c r="S595" t="e">
        <f>IF(OR(S$1=":=",$A595=";"),"",INDEX('Main Template'!$J$22:$AN$505,Vacay_Template!$A595,Vacay_Template!S$1))</f>
        <v>#VALUE!</v>
      </c>
      <c r="T595" t="e">
        <f>IF(OR(T$1=":=",$A595=";"),"",INDEX('Main Template'!$J$22:$AN$505,Vacay_Template!$A595,Vacay_Template!T$1))</f>
        <v>#VALUE!</v>
      </c>
      <c r="U595" t="e">
        <f>IF(OR(U$1=":=",$A595=";"),"",INDEX('Main Template'!$J$22:$AN$505,Vacay_Template!$A595,Vacay_Template!U$1))</f>
        <v>#VALUE!</v>
      </c>
      <c r="V595" t="e">
        <f>IF(OR(V$1=":=",$A595=";"),"",INDEX('Main Template'!$J$22:$AN$505,Vacay_Template!$A595,Vacay_Template!V$1))</f>
        <v>#VALUE!</v>
      </c>
      <c r="W595" t="e">
        <f>IF(OR(W$1=":=",$A595=";"),"",INDEX('Main Template'!$J$22:$AN$505,Vacay_Template!$A595,Vacay_Template!W$1))</f>
        <v>#VALUE!</v>
      </c>
      <c r="X595" t="e">
        <f>IF(OR(X$1=":=",$A595=";"),"",INDEX('Main Template'!$J$22:$AN$505,Vacay_Template!$A595,Vacay_Template!X$1))</f>
        <v>#VALUE!</v>
      </c>
      <c r="Y595" t="e">
        <f>IF(OR(Y$1=":=",$A595=";"),"",INDEX('Main Template'!$J$22:$AN$505,Vacay_Template!$A595,Vacay_Template!Y$1))</f>
        <v>#VALUE!</v>
      </c>
      <c r="Z595" t="e">
        <f>IF(OR(Z$1=":=",$A595=";"),"",INDEX('Main Template'!$J$22:$AN$505,Vacay_Template!$A595,Vacay_Template!Z$1))</f>
        <v>#VALUE!</v>
      </c>
      <c r="AA595" t="e">
        <f>IF(OR(AA$1=":=",$A595=";"),"",INDEX('Main Template'!$J$22:$AN$505,Vacay_Template!$A595,Vacay_Template!AA$1))</f>
        <v>#VALUE!</v>
      </c>
      <c r="AB595" t="e">
        <f>IF(OR(AB$1=":=",$A595=";"),"",INDEX('Main Template'!$J$22:$AN$505,Vacay_Template!$A595,Vacay_Template!AB$1))</f>
        <v>#VALUE!</v>
      </c>
      <c r="AC595" t="e">
        <f>IF(OR(AC$1=":=",$A595=";"),"",INDEX('Main Template'!$J$22:$AN$505,Vacay_Template!$A595,Vacay_Template!AC$1))</f>
        <v>#VALUE!</v>
      </c>
      <c r="AD595" t="e">
        <f>IF(OR(AD$1=":=",$A595=";"),"",INDEX('Main Template'!$J$22:$AN$505,Vacay_Template!$A595,Vacay_Template!AD$1))</f>
        <v>#VALUE!</v>
      </c>
      <c r="AE595" t="str">
        <f>IF(OR(AE$1=":=",$A595=";"),"",INDEX('Main Template'!$J$22:$AN$505,Vacay_Template!$A595,Vacay_Template!AE$1))</f>
        <v/>
      </c>
      <c r="AF595" t="e">
        <f>IF(OR(AF$1=":=",$A595=";"),"",INDEX('Main Template'!$J$22:$AN$505,Vacay_Template!$A595,Vacay_Template!AF$1))</f>
        <v>#VALUE!</v>
      </c>
    </row>
    <row r="596" spans="2:32">
      <c r="B596" t="e">
        <f>IF(OR(B$1=":=",$A596=";"),"",INDEX('Main Template'!$J$22:$AN$505,Vacay_Template!$A596,Vacay_Template!B$1))</f>
        <v>#VALUE!</v>
      </c>
      <c r="C596" t="e">
        <f>IF(OR(C$1=":=",$A596=";"),"",INDEX('Main Template'!$J$22:$AN$505,Vacay_Template!$A596,Vacay_Template!C$1))</f>
        <v>#VALUE!</v>
      </c>
      <c r="D596" t="e">
        <f>IF(OR(D$1=":=",$A596=";"),"",INDEX('Main Template'!$J$22:$AN$505,Vacay_Template!$A596,Vacay_Template!D$1))</f>
        <v>#VALUE!</v>
      </c>
      <c r="E596" t="e">
        <f>IF(OR(E$1=":=",$A596=";"),"",INDEX('Main Template'!$J$22:$AN$505,Vacay_Template!$A596,Vacay_Template!E$1))</f>
        <v>#VALUE!</v>
      </c>
      <c r="F596" t="e">
        <f>IF(OR(F$1=":=",$A596=";"),"",INDEX('Main Template'!$J$22:$AN$505,Vacay_Template!$A596,Vacay_Template!F$1))</f>
        <v>#VALUE!</v>
      </c>
      <c r="G596" t="e">
        <f>IF(OR(G$1=":=",$A596=";"),"",INDEX('Main Template'!$J$22:$AN$505,Vacay_Template!$A596,Vacay_Template!G$1))</f>
        <v>#VALUE!</v>
      </c>
      <c r="H596" t="e">
        <f>IF(OR(H$1=":=",$A596=";"),"",INDEX('Main Template'!$J$22:$AN$505,Vacay_Template!$A596,Vacay_Template!H$1))</f>
        <v>#VALUE!</v>
      </c>
      <c r="I596" t="e">
        <f>IF(OR(I$1=":=",$A596=";"),"",INDEX('Main Template'!$J$22:$AN$505,Vacay_Template!$A596,Vacay_Template!I$1))</f>
        <v>#VALUE!</v>
      </c>
      <c r="J596" t="e">
        <f>IF(OR(J$1=":=",$A596=";"),"",INDEX('Main Template'!$J$22:$AN$505,Vacay_Template!$A596,Vacay_Template!J$1))</f>
        <v>#VALUE!</v>
      </c>
      <c r="K596" t="e">
        <f>IF(OR(K$1=":=",$A596=";"),"",INDEX('Main Template'!$J$22:$AN$505,Vacay_Template!$A596,Vacay_Template!K$1))</f>
        <v>#VALUE!</v>
      </c>
      <c r="L596" t="e">
        <f>IF(OR(L$1=":=",$A596=";"),"",INDEX('Main Template'!$J$22:$AN$505,Vacay_Template!$A596,Vacay_Template!L$1))</f>
        <v>#VALUE!</v>
      </c>
      <c r="M596" t="e">
        <f>IF(OR(M$1=":=",$A596=";"),"",INDEX('Main Template'!$J$22:$AN$505,Vacay_Template!$A596,Vacay_Template!M$1))</f>
        <v>#VALUE!</v>
      </c>
      <c r="N596" t="e">
        <f>IF(OR(N$1=":=",$A596=";"),"",INDEX('Main Template'!$J$22:$AN$505,Vacay_Template!$A596,Vacay_Template!N$1))</f>
        <v>#VALUE!</v>
      </c>
      <c r="O596" t="e">
        <f>IF(OR(O$1=":=",$A596=";"),"",INDEX('Main Template'!$J$22:$AN$505,Vacay_Template!$A596,Vacay_Template!O$1))</f>
        <v>#VALUE!</v>
      </c>
      <c r="P596" t="e">
        <f>IF(OR(P$1=":=",$A596=";"),"",INDEX('Main Template'!$J$22:$AN$505,Vacay_Template!$A596,Vacay_Template!P$1))</f>
        <v>#VALUE!</v>
      </c>
      <c r="Q596" t="e">
        <f>IF(OR(Q$1=":=",$A596=";"),"",INDEX('Main Template'!$J$22:$AN$505,Vacay_Template!$A596,Vacay_Template!Q$1))</f>
        <v>#VALUE!</v>
      </c>
      <c r="R596" t="e">
        <f>IF(OR(R$1=":=",$A596=";"),"",INDEX('Main Template'!$J$22:$AN$505,Vacay_Template!$A596,Vacay_Template!R$1))</f>
        <v>#VALUE!</v>
      </c>
      <c r="S596" t="e">
        <f>IF(OR(S$1=":=",$A596=";"),"",INDEX('Main Template'!$J$22:$AN$505,Vacay_Template!$A596,Vacay_Template!S$1))</f>
        <v>#VALUE!</v>
      </c>
      <c r="T596" t="e">
        <f>IF(OR(T$1=":=",$A596=";"),"",INDEX('Main Template'!$J$22:$AN$505,Vacay_Template!$A596,Vacay_Template!T$1))</f>
        <v>#VALUE!</v>
      </c>
      <c r="U596" t="e">
        <f>IF(OR(U$1=":=",$A596=";"),"",INDEX('Main Template'!$J$22:$AN$505,Vacay_Template!$A596,Vacay_Template!U$1))</f>
        <v>#VALUE!</v>
      </c>
      <c r="V596" t="e">
        <f>IF(OR(V$1=":=",$A596=";"),"",INDEX('Main Template'!$J$22:$AN$505,Vacay_Template!$A596,Vacay_Template!V$1))</f>
        <v>#VALUE!</v>
      </c>
      <c r="W596" t="e">
        <f>IF(OR(W$1=":=",$A596=";"),"",INDEX('Main Template'!$J$22:$AN$505,Vacay_Template!$A596,Vacay_Template!W$1))</f>
        <v>#VALUE!</v>
      </c>
      <c r="X596" t="e">
        <f>IF(OR(X$1=":=",$A596=";"),"",INDEX('Main Template'!$J$22:$AN$505,Vacay_Template!$A596,Vacay_Template!X$1))</f>
        <v>#VALUE!</v>
      </c>
      <c r="Y596" t="e">
        <f>IF(OR(Y$1=":=",$A596=";"),"",INDEX('Main Template'!$J$22:$AN$505,Vacay_Template!$A596,Vacay_Template!Y$1))</f>
        <v>#VALUE!</v>
      </c>
      <c r="Z596" t="e">
        <f>IF(OR(Z$1=":=",$A596=";"),"",INDEX('Main Template'!$J$22:$AN$505,Vacay_Template!$A596,Vacay_Template!Z$1))</f>
        <v>#VALUE!</v>
      </c>
      <c r="AA596" t="e">
        <f>IF(OR(AA$1=":=",$A596=";"),"",INDEX('Main Template'!$J$22:$AN$505,Vacay_Template!$A596,Vacay_Template!AA$1))</f>
        <v>#VALUE!</v>
      </c>
      <c r="AB596" t="e">
        <f>IF(OR(AB$1=":=",$A596=";"),"",INDEX('Main Template'!$J$22:$AN$505,Vacay_Template!$A596,Vacay_Template!AB$1))</f>
        <v>#VALUE!</v>
      </c>
      <c r="AC596" t="e">
        <f>IF(OR(AC$1=":=",$A596=";"),"",INDEX('Main Template'!$J$22:$AN$505,Vacay_Template!$A596,Vacay_Template!AC$1))</f>
        <v>#VALUE!</v>
      </c>
      <c r="AD596" t="e">
        <f>IF(OR(AD$1=":=",$A596=";"),"",INDEX('Main Template'!$J$22:$AN$505,Vacay_Template!$A596,Vacay_Template!AD$1))</f>
        <v>#VALUE!</v>
      </c>
      <c r="AE596" t="str">
        <f>IF(OR(AE$1=":=",$A596=";"),"",INDEX('Main Template'!$J$22:$AN$505,Vacay_Template!$A596,Vacay_Template!AE$1))</f>
        <v/>
      </c>
      <c r="AF596" t="e">
        <f>IF(OR(AF$1=":=",$A596=";"),"",INDEX('Main Template'!$J$22:$AN$505,Vacay_Template!$A596,Vacay_Template!AF$1))</f>
        <v>#VALUE!</v>
      </c>
    </row>
    <row r="597" spans="2:32">
      <c r="B597" t="e">
        <f>IF(OR(B$1=":=",$A597=";"),"",INDEX('Main Template'!$J$22:$AN$505,Vacay_Template!$A597,Vacay_Template!B$1))</f>
        <v>#VALUE!</v>
      </c>
      <c r="C597" t="e">
        <f>IF(OR(C$1=":=",$A597=";"),"",INDEX('Main Template'!$J$22:$AN$505,Vacay_Template!$A597,Vacay_Template!C$1))</f>
        <v>#VALUE!</v>
      </c>
      <c r="D597" t="e">
        <f>IF(OR(D$1=":=",$A597=";"),"",INDEX('Main Template'!$J$22:$AN$505,Vacay_Template!$A597,Vacay_Template!D$1))</f>
        <v>#VALUE!</v>
      </c>
      <c r="E597" t="e">
        <f>IF(OR(E$1=":=",$A597=";"),"",INDEX('Main Template'!$J$22:$AN$505,Vacay_Template!$A597,Vacay_Template!E$1))</f>
        <v>#VALUE!</v>
      </c>
      <c r="F597" t="e">
        <f>IF(OR(F$1=":=",$A597=";"),"",INDEX('Main Template'!$J$22:$AN$505,Vacay_Template!$A597,Vacay_Template!F$1))</f>
        <v>#VALUE!</v>
      </c>
      <c r="G597" t="e">
        <f>IF(OR(G$1=":=",$A597=";"),"",INDEX('Main Template'!$J$22:$AN$505,Vacay_Template!$A597,Vacay_Template!G$1))</f>
        <v>#VALUE!</v>
      </c>
      <c r="H597" t="e">
        <f>IF(OR(H$1=":=",$A597=";"),"",INDEX('Main Template'!$J$22:$AN$505,Vacay_Template!$A597,Vacay_Template!H$1))</f>
        <v>#VALUE!</v>
      </c>
      <c r="I597" t="e">
        <f>IF(OR(I$1=":=",$A597=";"),"",INDEX('Main Template'!$J$22:$AN$505,Vacay_Template!$A597,Vacay_Template!I$1))</f>
        <v>#VALUE!</v>
      </c>
      <c r="J597" t="e">
        <f>IF(OR(J$1=":=",$A597=";"),"",INDEX('Main Template'!$J$22:$AN$505,Vacay_Template!$A597,Vacay_Template!J$1))</f>
        <v>#VALUE!</v>
      </c>
      <c r="K597" t="e">
        <f>IF(OR(K$1=":=",$A597=";"),"",INDEX('Main Template'!$J$22:$AN$505,Vacay_Template!$A597,Vacay_Template!K$1))</f>
        <v>#VALUE!</v>
      </c>
      <c r="L597" t="e">
        <f>IF(OR(L$1=":=",$A597=";"),"",INDEX('Main Template'!$J$22:$AN$505,Vacay_Template!$A597,Vacay_Template!L$1))</f>
        <v>#VALUE!</v>
      </c>
      <c r="M597" t="e">
        <f>IF(OR(M$1=":=",$A597=";"),"",INDEX('Main Template'!$J$22:$AN$505,Vacay_Template!$A597,Vacay_Template!M$1))</f>
        <v>#VALUE!</v>
      </c>
      <c r="N597" t="e">
        <f>IF(OR(N$1=":=",$A597=";"),"",INDEX('Main Template'!$J$22:$AN$505,Vacay_Template!$A597,Vacay_Template!N$1))</f>
        <v>#VALUE!</v>
      </c>
      <c r="O597" t="e">
        <f>IF(OR(O$1=":=",$A597=";"),"",INDEX('Main Template'!$J$22:$AN$505,Vacay_Template!$A597,Vacay_Template!O$1))</f>
        <v>#VALUE!</v>
      </c>
      <c r="P597" t="e">
        <f>IF(OR(P$1=":=",$A597=";"),"",INDEX('Main Template'!$J$22:$AN$505,Vacay_Template!$A597,Vacay_Template!P$1))</f>
        <v>#VALUE!</v>
      </c>
      <c r="Q597" t="e">
        <f>IF(OR(Q$1=":=",$A597=";"),"",INDEX('Main Template'!$J$22:$AN$505,Vacay_Template!$A597,Vacay_Template!Q$1))</f>
        <v>#VALUE!</v>
      </c>
      <c r="R597" t="e">
        <f>IF(OR(R$1=":=",$A597=";"),"",INDEX('Main Template'!$J$22:$AN$505,Vacay_Template!$A597,Vacay_Template!R$1))</f>
        <v>#VALUE!</v>
      </c>
      <c r="S597" t="e">
        <f>IF(OR(S$1=":=",$A597=";"),"",INDEX('Main Template'!$J$22:$AN$505,Vacay_Template!$A597,Vacay_Template!S$1))</f>
        <v>#VALUE!</v>
      </c>
      <c r="T597" t="e">
        <f>IF(OR(T$1=":=",$A597=";"),"",INDEX('Main Template'!$J$22:$AN$505,Vacay_Template!$A597,Vacay_Template!T$1))</f>
        <v>#VALUE!</v>
      </c>
      <c r="U597" t="e">
        <f>IF(OR(U$1=":=",$A597=";"),"",INDEX('Main Template'!$J$22:$AN$505,Vacay_Template!$A597,Vacay_Template!U$1))</f>
        <v>#VALUE!</v>
      </c>
      <c r="V597" t="e">
        <f>IF(OR(V$1=":=",$A597=";"),"",INDEX('Main Template'!$J$22:$AN$505,Vacay_Template!$A597,Vacay_Template!V$1))</f>
        <v>#VALUE!</v>
      </c>
      <c r="W597" t="e">
        <f>IF(OR(W$1=":=",$A597=";"),"",INDEX('Main Template'!$J$22:$AN$505,Vacay_Template!$A597,Vacay_Template!W$1))</f>
        <v>#VALUE!</v>
      </c>
      <c r="X597" t="e">
        <f>IF(OR(X$1=":=",$A597=";"),"",INDEX('Main Template'!$J$22:$AN$505,Vacay_Template!$A597,Vacay_Template!X$1))</f>
        <v>#VALUE!</v>
      </c>
      <c r="Y597" t="e">
        <f>IF(OR(Y$1=":=",$A597=";"),"",INDEX('Main Template'!$J$22:$AN$505,Vacay_Template!$A597,Vacay_Template!Y$1))</f>
        <v>#VALUE!</v>
      </c>
      <c r="Z597" t="e">
        <f>IF(OR(Z$1=":=",$A597=";"),"",INDEX('Main Template'!$J$22:$AN$505,Vacay_Template!$A597,Vacay_Template!Z$1))</f>
        <v>#VALUE!</v>
      </c>
      <c r="AA597" t="e">
        <f>IF(OR(AA$1=":=",$A597=";"),"",INDEX('Main Template'!$J$22:$AN$505,Vacay_Template!$A597,Vacay_Template!AA$1))</f>
        <v>#VALUE!</v>
      </c>
      <c r="AB597" t="e">
        <f>IF(OR(AB$1=":=",$A597=";"),"",INDEX('Main Template'!$J$22:$AN$505,Vacay_Template!$A597,Vacay_Template!AB$1))</f>
        <v>#VALUE!</v>
      </c>
      <c r="AC597" t="e">
        <f>IF(OR(AC$1=":=",$A597=";"),"",INDEX('Main Template'!$J$22:$AN$505,Vacay_Template!$A597,Vacay_Template!AC$1))</f>
        <v>#VALUE!</v>
      </c>
      <c r="AD597" t="e">
        <f>IF(OR(AD$1=":=",$A597=";"),"",INDEX('Main Template'!$J$22:$AN$505,Vacay_Template!$A597,Vacay_Template!AD$1))</f>
        <v>#VALUE!</v>
      </c>
      <c r="AE597" t="str">
        <f>IF(OR(AE$1=":=",$A597=";"),"",INDEX('Main Template'!$J$22:$AN$505,Vacay_Template!$A597,Vacay_Template!AE$1))</f>
        <v/>
      </c>
      <c r="AF597" t="e">
        <f>IF(OR(AF$1=":=",$A597=";"),"",INDEX('Main Template'!$J$22:$AN$505,Vacay_Template!$A597,Vacay_Template!AF$1))</f>
        <v>#VALUE!</v>
      </c>
    </row>
    <row r="598" spans="2:32">
      <c r="B598" t="e">
        <f>IF(OR(B$1=":=",$A598=";"),"",INDEX('Main Template'!$J$22:$AN$505,Vacay_Template!$A598,Vacay_Template!B$1))</f>
        <v>#VALUE!</v>
      </c>
      <c r="C598" t="e">
        <f>IF(OR(C$1=":=",$A598=";"),"",INDEX('Main Template'!$J$22:$AN$505,Vacay_Template!$A598,Vacay_Template!C$1))</f>
        <v>#VALUE!</v>
      </c>
      <c r="D598" t="e">
        <f>IF(OR(D$1=":=",$A598=";"),"",INDEX('Main Template'!$J$22:$AN$505,Vacay_Template!$A598,Vacay_Template!D$1))</f>
        <v>#VALUE!</v>
      </c>
      <c r="E598" t="e">
        <f>IF(OR(E$1=":=",$A598=";"),"",INDEX('Main Template'!$J$22:$AN$505,Vacay_Template!$A598,Vacay_Template!E$1))</f>
        <v>#VALUE!</v>
      </c>
      <c r="F598" t="e">
        <f>IF(OR(F$1=":=",$A598=";"),"",INDEX('Main Template'!$J$22:$AN$505,Vacay_Template!$A598,Vacay_Template!F$1))</f>
        <v>#VALUE!</v>
      </c>
      <c r="G598" t="e">
        <f>IF(OR(G$1=":=",$A598=";"),"",INDEX('Main Template'!$J$22:$AN$505,Vacay_Template!$A598,Vacay_Template!G$1))</f>
        <v>#VALUE!</v>
      </c>
      <c r="H598" t="e">
        <f>IF(OR(H$1=":=",$A598=";"),"",INDEX('Main Template'!$J$22:$AN$505,Vacay_Template!$A598,Vacay_Template!H$1))</f>
        <v>#VALUE!</v>
      </c>
      <c r="I598" t="e">
        <f>IF(OR(I$1=":=",$A598=";"),"",INDEX('Main Template'!$J$22:$AN$505,Vacay_Template!$A598,Vacay_Template!I$1))</f>
        <v>#VALUE!</v>
      </c>
      <c r="J598" t="e">
        <f>IF(OR(J$1=":=",$A598=";"),"",INDEX('Main Template'!$J$22:$AN$505,Vacay_Template!$A598,Vacay_Template!J$1))</f>
        <v>#VALUE!</v>
      </c>
      <c r="K598" t="e">
        <f>IF(OR(K$1=":=",$A598=";"),"",INDEX('Main Template'!$J$22:$AN$505,Vacay_Template!$A598,Vacay_Template!K$1))</f>
        <v>#VALUE!</v>
      </c>
      <c r="L598" t="e">
        <f>IF(OR(L$1=":=",$A598=";"),"",INDEX('Main Template'!$J$22:$AN$505,Vacay_Template!$A598,Vacay_Template!L$1))</f>
        <v>#VALUE!</v>
      </c>
      <c r="M598" t="e">
        <f>IF(OR(M$1=":=",$A598=";"),"",INDEX('Main Template'!$J$22:$AN$505,Vacay_Template!$A598,Vacay_Template!M$1))</f>
        <v>#VALUE!</v>
      </c>
      <c r="N598" t="e">
        <f>IF(OR(N$1=":=",$A598=";"),"",INDEX('Main Template'!$J$22:$AN$505,Vacay_Template!$A598,Vacay_Template!N$1))</f>
        <v>#VALUE!</v>
      </c>
      <c r="O598" t="e">
        <f>IF(OR(O$1=":=",$A598=";"),"",INDEX('Main Template'!$J$22:$AN$505,Vacay_Template!$A598,Vacay_Template!O$1))</f>
        <v>#VALUE!</v>
      </c>
      <c r="P598" t="e">
        <f>IF(OR(P$1=":=",$A598=";"),"",INDEX('Main Template'!$J$22:$AN$505,Vacay_Template!$A598,Vacay_Template!P$1))</f>
        <v>#VALUE!</v>
      </c>
      <c r="Q598" t="e">
        <f>IF(OR(Q$1=":=",$A598=";"),"",INDEX('Main Template'!$J$22:$AN$505,Vacay_Template!$A598,Vacay_Template!Q$1))</f>
        <v>#VALUE!</v>
      </c>
      <c r="R598" t="e">
        <f>IF(OR(R$1=":=",$A598=";"),"",INDEX('Main Template'!$J$22:$AN$505,Vacay_Template!$A598,Vacay_Template!R$1))</f>
        <v>#VALUE!</v>
      </c>
      <c r="S598" t="e">
        <f>IF(OR(S$1=":=",$A598=";"),"",INDEX('Main Template'!$J$22:$AN$505,Vacay_Template!$A598,Vacay_Template!S$1))</f>
        <v>#VALUE!</v>
      </c>
      <c r="T598" t="e">
        <f>IF(OR(T$1=":=",$A598=";"),"",INDEX('Main Template'!$J$22:$AN$505,Vacay_Template!$A598,Vacay_Template!T$1))</f>
        <v>#VALUE!</v>
      </c>
      <c r="U598" t="e">
        <f>IF(OR(U$1=":=",$A598=";"),"",INDEX('Main Template'!$J$22:$AN$505,Vacay_Template!$A598,Vacay_Template!U$1))</f>
        <v>#VALUE!</v>
      </c>
      <c r="V598" t="e">
        <f>IF(OR(V$1=":=",$A598=";"),"",INDEX('Main Template'!$J$22:$AN$505,Vacay_Template!$A598,Vacay_Template!V$1))</f>
        <v>#VALUE!</v>
      </c>
      <c r="W598" t="e">
        <f>IF(OR(W$1=":=",$A598=";"),"",INDEX('Main Template'!$J$22:$AN$505,Vacay_Template!$A598,Vacay_Template!W$1))</f>
        <v>#VALUE!</v>
      </c>
      <c r="X598" t="e">
        <f>IF(OR(X$1=":=",$A598=";"),"",INDEX('Main Template'!$J$22:$AN$505,Vacay_Template!$A598,Vacay_Template!X$1))</f>
        <v>#VALUE!</v>
      </c>
      <c r="Y598" t="e">
        <f>IF(OR(Y$1=":=",$A598=";"),"",INDEX('Main Template'!$J$22:$AN$505,Vacay_Template!$A598,Vacay_Template!Y$1))</f>
        <v>#VALUE!</v>
      </c>
      <c r="Z598" t="e">
        <f>IF(OR(Z$1=":=",$A598=";"),"",INDEX('Main Template'!$J$22:$AN$505,Vacay_Template!$A598,Vacay_Template!Z$1))</f>
        <v>#VALUE!</v>
      </c>
      <c r="AA598" t="e">
        <f>IF(OR(AA$1=":=",$A598=";"),"",INDEX('Main Template'!$J$22:$AN$505,Vacay_Template!$A598,Vacay_Template!AA$1))</f>
        <v>#VALUE!</v>
      </c>
      <c r="AB598" t="e">
        <f>IF(OR(AB$1=":=",$A598=";"),"",INDEX('Main Template'!$J$22:$AN$505,Vacay_Template!$A598,Vacay_Template!AB$1))</f>
        <v>#VALUE!</v>
      </c>
      <c r="AC598" t="e">
        <f>IF(OR(AC$1=":=",$A598=";"),"",INDEX('Main Template'!$J$22:$AN$505,Vacay_Template!$A598,Vacay_Template!AC$1))</f>
        <v>#VALUE!</v>
      </c>
      <c r="AD598" t="e">
        <f>IF(OR(AD$1=":=",$A598=";"),"",INDEX('Main Template'!$J$22:$AN$505,Vacay_Template!$A598,Vacay_Template!AD$1))</f>
        <v>#VALUE!</v>
      </c>
      <c r="AE598" t="str">
        <f>IF(OR(AE$1=":=",$A598=";"),"",INDEX('Main Template'!$J$22:$AN$505,Vacay_Template!$A598,Vacay_Template!AE$1))</f>
        <v/>
      </c>
      <c r="AF598" t="e">
        <f>IF(OR(AF$1=":=",$A598=";"),"",INDEX('Main Template'!$J$22:$AN$505,Vacay_Template!$A598,Vacay_Template!AF$1))</f>
        <v>#VALUE!</v>
      </c>
    </row>
    <row r="599" spans="2:32">
      <c r="B599" t="e">
        <f>IF(OR(B$1=":=",$A599=";"),"",INDEX('Main Template'!$J$22:$AN$505,Vacay_Template!$A599,Vacay_Template!B$1))</f>
        <v>#VALUE!</v>
      </c>
      <c r="C599" t="e">
        <f>IF(OR(C$1=":=",$A599=";"),"",INDEX('Main Template'!$J$22:$AN$505,Vacay_Template!$A599,Vacay_Template!C$1))</f>
        <v>#VALUE!</v>
      </c>
      <c r="D599" t="e">
        <f>IF(OR(D$1=":=",$A599=";"),"",INDEX('Main Template'!$J$22:$AN$505,Vacay_Template!$A599,Vacay_Template!D$1))</f>
        <v>#VALUE!</v>
      </c>
      <c r="E599" t="e">
        <f>IF(OR(E$1=":=",$A599=";"),"",INDEX('Main Template'!$J$22:$AN$505,Vacay_Template!$A599,Vacay_Template!E$1))</f>
        <v>#VALUE!</v>
      </c>
      <c r="F599" t="e">
        <f>IF(OR(F$1=":=",$A599=";"),"",INDEX('Main Template'!$J$22:$AN$505,Vacay_Template!$A599,Vacay_Template!F$1))</f>
        <v>#VALUE!</v>
      </c>
      <c r="G599" t="e">
        <f>IF(OR(G$1=":=",$A599=";"),"",INDEX('Main Template'!$J$22:$AN$505,Vacay_Template!$A599,Vacay_Template!G$1))</f>
        <v>#VALUE!</v>
      </c>
      <c r="H599" t="e">
        <f>IF(OR(H$1=":=",$A599=";"),"",INDEX('Main Template'!$J$22:$AN$505,Vacay_Template!$A599,Vacay_Template!H$1))</f>
        <v>#VALUE!</v>
      </c>
      <c r="I599" t="e">
        <f>IF(OR(I$1=":=",$A599=";"),"",INDEX('Main Template'!$J$22:$AN$505,Vacay_Template!$A599,Vacay_Template!I$1))</f>
        <v>#VALUE!</v>
      </c>
      <c r="J599" t="e">
        <f>IF(OR(J$1=":=",$A599=";"),"",INDEX('Main Template'!$J$22:$AN$505,Vacay_Template!$A599,Vacay_Template!J$1))</f>
        <v>#VALUE!</v>
      </c>
      <c r="K599" t="e">
        <f>IF(OR(K$1=":=",$A599=";"),"",INDEX('Main Template'!$J$22:$AN$505,Vacay_Template!$A599,Vacay_Template!K$1))</f>
        <v>#VALUE!</v>
      </c>
      <c r="L599" t="e">
        <f>IF(OR(L$1=":=",$A599=";"),"",INDEX('Main Template'!$J$22:$AN$505,Vacay_Template!$A599,Vacay_Template!L$1))</f>
        <v>#VALUE!</v>
      </c>
      <c r="M599" t="e">
        <f>IF(OR(M$1=":=",$A599=";"),"",INDEX('Main Template'!$J$22:$AN$505,Vacay_Template!$A599,Vacay_Template!M$1))</f>
        <v>#VALUE!</v>
      </c>
      <c r="N599" t="e">
        <f>IF(OR(N$1=":=",$A599=";"),"",INDEX('Main Template'!$J$22:$AN$505,Vacay_Template!$A599,Vacay_Template!N$1))</f>
        <v>#VALUE!</v>
      </c>
      <c r="O599" t="e">
        <f>IF(OR(O$1=":=",$A599=";"),"",INDEX('Main Template'!$J$22:$AN$505,Vacay_Template!$A599,Vacay_Template!O$1))</f>
        <v>#VALUE!</v>
      </c>
      <c r="P599" t="e">
        <f>IF(OR(P$1=":=",$A599=";"),"",INDEX('Main Template'!$J$22:$AN$505,Vacay_Template!$A599,Vacay_Template!P$1))</f>
        <v>#VALUE!</v>
      </c>
      <c r="Q599" t="e">
        <f>IF(OR(Q$1=":=",$A599=";"),"",INDEX('Main Template'!$J$22:$AN$505,Vacay_Template!$A599,Vacay_Template!Q$1))</f>
        <v>#VALUE!</v>
      </c>
      <c r="R599" t="e">
        <f>IF(OR(R$1=":=",$A599=";"),"",INDEX('Main Template'!$J$22:$AN$505,Vacay_Template!$A599,Vacay_Template!R$1))</f>
        <v>#VALUE!</v>
      </c>
      <c r="S599" t="e">
        <f>IF(OR(S$1=":=",$A599=";"),"",INDEX('Main Template'!$J$22:$AN$505,Vacay_Template!$A599,Vacay_Template!S$1))</f>
        <v>#VALUE!</v>
      </c>
      <c r="T599" t="e">
        <f>IF(OR(T$1=":=",$A599=";"),"",INDEX('Main Template'!$J$22:$AN$505,Vacay_Template!$A599,Vacay_Template!T$1))</f>
        <v>#VALUE!</v>
      </c>
      <c r="U599" t="e">
        <f>IF(OR(U$1=":=",$A599=";"),"",INDEX('Main Template'!$J$22:$AN$505,Vacay_Template!$A599,Vacay_Template!U$1))</f>
        <v>#VALUE!</v>
      </c>
      <c r="V599" t="e">
        <f>IF(OR(V$1=":=",$A599=";"),"",INDEX('Main Template'!$J$22:$AN$505,Vacay_Template!$A599,Vacay_Template!V$1))</f>
        <v>#VALUE!</v>
      </c>
      <c r="W599" t="e">
        <f>IF(OR(W$1=":=",$A599=";"),"",INDEX('Main Template'!$J$22:$AN$505,Vacay_Template!$A599,Vacay_Template!W$1))</f>
        <v>#VALUE!</v>
      </c>
      <c r="X599" t="e">
        <f>IF(OR(X$1=":=",$A599=";"),"",INDEX('Main Template'!$J$22:$AN$505,Vacay_Template!$A599,Vacay_Template!X$1))</f>
        <v>#VALUE!</v>
      </c>
      <c r="Y599" t="e">
        <f>IF(OR(Y$1=":=",$A599=";"),"",INDEX('Main Template'!$J$22:$AN$505,Vacay_Template!$A599,Vacay_Template!Y$1))</f>
        <v>#VALUE!</v>
      </c>
      <c r="Z599" t="e">
        <f>IF(OR(Z$1=":=",$A599=";"),"",INDEX('Main Template'!$J$22:$AN$505,Vacay_Template!$A599,Vacay_Template!Z$1))</f>
        <v>#VALUE!</v>
      </c>
      <c r="AA599" t="e">
        <f>IF(OR(AA$1=":=",$A599=";"),"",INDEX('Main Template'!$J$22:$AN$505,Vacay_Template!$A599,Vacay_Template!AA$1))</f>
        <v>#VALUE!</v>
      </c>
      <c r="AB599" t="e">
        <f>IF(OR(AB$1=":=",$A599=";"),"",INDEX('Main Template'!$J$22:$AN$505,Vacay_Template!$A599,Vacay_Template!AB$1))</f>
        <v>#VALUE!</v>
      </c>
      <c r="AC599" t="e">
        <f>IF(OR(AC$1=":=",$A599=";"),"",INDEX('Main Template'!$J$22:$AN$505,Vacay_Template!$A599,Vacay_Template!AC$1))</f>
        <v>#VALUE!</v>
      </c>
      <c r="AD599" t="e">
        <f>IF(OR(AD$1=":=",$A599=";"),"",INDEX('Main Template'!$J$22:$AN$505,Vacay_Template!$A599,Vacay_Template!AD$1))</f>
        <v>#VALUE!</v>
      </c>
      <c r="AE599" t="str">
        <f>IF(OR(AE$1=":=",$A599=";"),"",INDEX('Main Template'!$J$22:$AN$505,Vacay_Template!$A599,Vacay_Template!AE$1))</f>
        <v/>
      </c>
      <c r="AF599" t="e">
        <f>IF(OR(AF$1=":=",$A599=";"),"",INDEX('Main Template'!$J$22:$AN$505,Vacay_Template!$A599,Vacay_Template!AF$1))</f>
        <v>#VALUE!</v>
      </c>
    </row>
    <row r="600" spans="2:32">
      <c r="B600" t="e">
        <f>IF(OR(B$1=":=",$A600=";"),"",INDEX('Main Template'!$J$22:$AN$505,Vacay_Template!$A600,Vacay_Template!B$1))</f>
        <v>#VALUE!</v>
      </c>
      <c r="C600" t="e">
        <f>IF(OR(C$1=":=",$A600=";"),"",INDEX('Main Template'!$J$22:$AN$505,Vacay_Template!$A600,Vacay_Template!C$1))</f>
        <v>#VALUE!</v>
      </c>
      <c r="D600" t="e">
        <f>IF(OR(D$1=":=",$A600=";"),"",INDEX('Main Template'!$J$22:$AN$505,Vacay_Template!$A600,Vacay_Template!D$1))</f>
        <v>#VALUE!</v>
      </c>
      <c r="E600" t="e">
        <f>IF(OR(E$1=":=",$A600=";"),"",INDEX('Main Template'!$J$22:$AN$505,Vacay_Template!$A600,Vacay_Template!E$1))</f>
        <v>#VALUE!</v>
      </c>
      <c r="F600" t="e">
        <f>IF(OR(F$1=":=",$A600=";"),"",INDEX('Main Template'!$J$22:$AN$505,Vacay_Template!$A600,Vacay_Template!F$1))</f>
        <v>#VALUE!</v>
      </c>
      <c r="G600" t="e">
        <f>IF(OR(G$1=":=",$A600=";"),"",INDEX('Main Template'!$J$22:$AN$505,Vacay_Template!$A600,Vacay_Template!G$1))</f>
        <v>#VALUE!</v>
      </c>
      <c r="H600" t="e">
        <f>IF(OR(H$1=":=",$A600=";"),"",INDEX('Main Template'!$J$22:$AN$505,Vacay_Template!$A600,Vacay_Template!H$1))</f>
        <v>#VALUE!</v>
      </c>
      <c r="I600" t="e">
        <f>IF(OR(I$1=":=",$A600=";"),"",INDEX('Main Template'!$J$22:$AN$505,Vacay_Template!$A600,Vacay_Template!I$1))</f>
        <v>#VALUE!</v>
      </c>
      <c r="J600" t="e">
        <f>IF(OR(J$1=":=",$A600=";"),"",INDEX('Main Template'!$J$22:$AN$505,Vacay_Template!$A600,Vacay_Template!J$1))</f>
        <v>#VALUE!</v>
      </c>
      <c r="K600" t="e">
        <f>IF(OR(K$1=":=",$A600=";"),"",INDEX('Main Template'!$J$22:$AN$505,Vacay_Template!$A600,Vacay_Template!K$1))</f>
        <v>#VALUE!</v>
      </c>
      <c r="L600" t="e">
        <f>IF(OR(L$1=":=",$A600=";"),"",INDEX('Main Template'!$J$22:$AN$505,Vacay_Template!$A600,Vacay_Template!L$1))</f>
        <v>#VALUE!</v>
      </c>
      <c r="M600" t="e">
        <f>IF(OR(M$1=":=",$A600=";"),"",INDEX('Main Template'!$J$22:$AN$505,Vacay_Template!$A600,Vacay_Template!M$1))</f>
        <v>#VALUE!</v>
      </c>
      <c r="N600" t="e">
        <f>IF(OR(N$1=":=",$A600=";"),"",INDEX('Main Template'!$J$22:$AN$505,Vacay_Template!$A600,Vacay_Template!N$1))</f>
        <v>#VALUE!</v>
      </c>
      <c r="O600" t="e">
        <f>IF(OR(O$1=":=",$A600=";"),"",INDEX('Main Template'!$J$22:$AN$505,Vacay_Template!$A600,Vacay_Template!O$1))</f>
        <v>#VALUE!</v>
      </c>
      <c r="P600" t="e">
        <f>IF(OR(P$1=":=",$A600=";"),"",INDEX('Main Template'!$J$22:$AN$505,Vacay_Template!$A600,Vacay_Template!P$1))</f>
        <v>#VALUE!</v>
      </c>
      <c r="Q600" t="e">
        <f>IF(OR(Q$1=":=",$A600=";"),"",INDEX('Main Template'!$J$22:$AN$505,Vacay_Template!$A600,Vacay_Template!Q$1))</f>
        <v>#VALUE!</v>
      </c>
      <c r="R600" t="e">
        <f>IF(OR(R$1=":=",$A600=";"),"",INDEX('Main Template'!$J$22:$AN$505,Vacay_Template!$A600,Vacay_Template!R$1))</f>
        <v>#VALUE!</v>
      </c>
      <c r="S600" t="e">
        <f>IF(OR(S$1=":=",$A600=";"),"",INDEX('Main Template'!$J$22:$AN$505,Vacay_Template!$A600,Vacay_Template!S$1))</f>
        <v>#VALUE!</v>
      </c>
      <c r="T600" t="e">
        <f>IF(OR(T$1=":=",$A600=";"),"",INDEX('Main Template'!$J$22:$AN$505,Vacay_Template!$A600,Vacay_Template!T$1))</f>
        <v>#VALUE!</v>
      </c>
      <c r="U600" t="e">
        <f>IF(OR(U$1=":=",$A600=";"),"",INDEX('Main Template'!$J$22:$AN$505,Vacay_Template!$A600,Vacay_Template!U$1))</f>
        <v>#VALUE!</v>
      </c>
      <c r="V600" t="e">
        <f>IF(OR(V$1=":=",$A600=";"),"",INDEX('Main Template'!$J$22:$AN$505,Vacay_Template!$A600,Vacay_Template!V$1))</f>
        <v>#VALUE!</v>
      </c>
      <c r="W600" t="e">
        <f>IF(OR(W$1=":=",$A600=";"),"",INDEX('Main Template'!$J$22:$AN$505,Vacay_Template!$A600,Vacay_Template!W$1))</f>
        <v>#VALUE!</v>
      </c>
      <c r="X600" t="e">
        <f>IF(OR(X$1=":=",$A600=";"),"",INDEX('Main Template'!$J$22:$AN$505,Vacay_Template!$A600,Vacay_Template!X$1))</f>
        <v>#VALUE!</v>
      </c>
      <c r="Y600" t="e">
        <f>IF(OR(Y$1=":=",$A600=";"),"",INDEX('Main Template'!$J$22:$AN$505,Vacay_Template!$A600,Vacay_Template!Y$1))</f>
        <v>#VALUE!</v>
      </c>
      <c r="Z600" t="e">
        <f>IF(OR(Z$1=":=",$A600=";"),"",INDEX('Main Template'!$J$22:$AN$505,Vacay_Template!$A600,Vacay_Template!Z$1))</f>
        <v>#VALUE!</v>
      </c>
      <c r="AA600" t="e">
        <f>IF(OR(AA$1=":=",$A600=";"),"",INDEX('Main Template'!$J$22:$AN$505,Vacay_Template!$A600,Vacay_Template!AA$1))</f>
        <v>#VALUE!</v>
      </c>
      <c r="AB600" t="e">
        <f>IF(OR(AB$1=":=",$A600=";"),"",INDEX('Main Template'!$J$22:$AN$505,Vacay_Template!$A600,Vacay_Template!AB$1))</f>
        <v>#VALUE!</v>
      </c>
      <c r="AC600" t="e">
        <f>IF(OR(AC$1=":=",$A600=";"),"",INDEX('Main Template'!$J$22:$AN$505,Vacay_Template!$A600,Vacay_Template!AC$1))</f>
        <v>#VALUE!</v>
      </c>
      <c r="AD600" t="e">
        <f>IF(OR(AD$1=":=",$A600=";"),"",INDEX('Main Template'!$J$22:$AN$505,Vacay_Template!$A600,Vacay_Template!AD$1))</f>
        <v>#VALUE!</v>
      </c>
      <c r="AE600" t="str">
        <f>IF(OR(AE$1=":=",$A600=";"),"",INDEX('Main Template'!$J$22:$AN$505,Vacay_Template!$A600,Vacay_Template!AE$1))</f>
        <v/>
      </c>
      <c r="AF600" t="e">
        <f>IF(OR(AF$1=":=",$A600=";"),"",INDEX('Main Template'!$J$22:$AN$505,Vacay_Template!$A600,Vacay_Template!AF$1))</f>
        <v>#VALUE!</v>
      </c>
    </row>
    <row r="601" spans="2:32">
      <c r="B601" t="e">
        <f>IF(OR(B$1=":=",$A601=";"),"",INDEX('Main Template'!$J$22:$AN$505,Vacay_Template!$A601,Vacay_Template!B$1))</f>
        <v>#VALUE!</v>
      </c>
      <c r="C601" t="e">
        <f>IF(OR(C$1=":=",$A601=";"),"",INDEX('Main Template'!$J$22:$AN$505,Vacay_Template!$A601,Vacay_Template!C$1))</f>
        <v>#VALUE!</v>
      </c>
      <c r="D601" t="e">
        <f>IF(OR(D$1=":=",$A601=";"),"",INDEX('Main Template'!$J$22:$AN$505,Vacay_Template!$A601,Vacay_Template!D$1))</f>
        <v>#VALUE!</v>
      </c>
      <c r="E601" t="e">
        <f>IF(OR(E$1=":=",$A601=";"),"",INDEX('Main Template'!$J$22:$AN$505,Vacay_Template!$A601,Vacay_Template!E$1))</f>
        <v>#VALUE!</v>
      </c>
      <c r="F601" t="e">
        <f>IF(OR(F$1=":=",$A601=";"),"",INDEX('Main Template'!$J$22:$AN$505,Vacay_Template!$A601,Vacay_Template!F$1))</f>
        <v>#VALUE!</v>
      </c>
      <c r="G601" t="e">
        <f>IF(OR(G$1=":=",$A601=";"),"",INDEX('Main Template'!$J$22:$AN$505,Vacay_Template!$A601,Vacay_Template!G$1))</f>
        <v>#VALUE!</v>
      </c>
      <c r="H601" t="e">
        <f>IF(OR(H$1=":=",$A601=";"),"",INDEX('Main Template'!$J$22:$AN$505,Vacay_Template!$A601,Vacay_Template!H$1))</f>
        <v>#VALUE!</v>
      </c>
      <c r="I601" t="e">
        <f>IF(OR(I$1=":=",$A601=";"),"",INDEX('Main Template'!$J$22:$AN$505,Vacay_Template!$A601,Vacay_Template!I$1))</f>
        <v>#VALUE!</v>
      </c>
      <c r="J601" t="e">
        <f>IF(OR(J$1=":=",$A601=";"),"",INDEX('Main Template'!$J$22:$AN$505,Vacay_Template!$A601,Vacay_Template!J$1))</f>
        <v>#VALUE!</v>
      </c>
      <c r="K601" t="e">
        <f>IF(OR(K$1=":=",$A601=";"),"",INDEX('Main Template'!$J$22:$AN$505,Vacay_Template!$A601,Vacay_Template!K$1))</f>
        <v>#VALUE!</v>
      </c>
      <c r="L601" t="e">
        <f>IF(OR(L$1=":=",$A601=";"),"",INDEX('Main Template'!$J$22:$AN$505,Vacay_Template!$A601,Vacay_Template!L$1))</f>
        <v>#VALUE!</v>
      </c>
      <c r="M601" t="e">
        <f>IF(OR(M$1=":=",$A601=";"),"",INDEX('Main Template'!$J$22:$AN$505,Vacay_Template!$A601,Vacay_Template!M$1))</f>
        <v>#VALUE!</v>
      </c>
      <c r="N601" t="e">
        <f>IF(OR(N$1=":=",$A601=";"),"",INDEX('Main Template'!$J$22:$AN$505,Vacay_Template!$A601,Vacay_Template!N$1))</f>
        <v>#VALUE!</v>
      </c>
      <c r="O601" t="e">
        <f>IF(OR(O$1=":=",$A601=";"),"",INDEX('Main Template'!$J$22:$AN$505,Vacay_Template!$A601,Vacay_Template!O$1))</f>
        <v>#VALUE!</v>
      </c>
      <c r="P601" t="e">
        <f>IF(OR(P$1=":=",$A601=";"),"",INDEX('Main Template'!$J$22:$AN$505,Vacay_Template!$A601,Vacay_Template!P$1))</f>
        <v>#VALUE!</v>
      </c>
      <c r="Q601" t="e">
        <f>IF(OR(Q$1=":=",$A601=";"),"",INDEX('Main Template'!$J$22:$AN$505,Vacay_Template!$A601,Vacay_Template!Q$1))</f>
        <v>#VALUE!</v>
      </c>
      <c r="R601" t="e">
        <f>IF(OR(R$1=":=",$A601=";"),"",INDEX('Main Template'!$J$22:$AN$505,Vacay_Template!$A601,Vacay_Template!R$1))</f>
        <v>#VALUE!</v>
      </c>
      <c r="S601" t="e">
        <f>IF(OR(S$1=":=",$A601=";"),"",INDEX('Main Template'!$J$22:$AN$505,Vacay_Template!$A601,Vacay_Template!S$1))</f>
        <v>#VALUE!</v>
      </c>
      <c r="T601" t="e">
        <f>IF(OR(T$1=":=",$A601=";"),"",INDEX('Main Template'!$J$22:$AN$505,Vacay_Template!$A601,Vacay_Template!T$1))</f>
        <v>#VALUE!</v>
      </c>
      <c r="U601" t="e">
        <f>IF(OR(U$1=":=",$A601=";"),"",INDEX('Main Template'!$J$22:$AN$505,Vacay_Template!$A601,Vacay_Template!U$1))</f>
        <v>#VALUE!</v>
      </c>
      <c r="V601" t="e">
        <f>IF(OR(V$1=":=",$A601=";"),"",INDEX('Main Template'!$J$22:$AN$505,Vacay_Template!$A601,Vacay_Template!V$1))</f>
        <v>#VALUE!</v>
      </c>
      <c r="W601" t="e">
        <f>IF(OR(W$1=":=",$A601=";"),"",INDEX('Main Template'!$J$22:$AN$505,Vacay_Template!$A601,Vacay_Template!W$1))</f>
        <v>#VALUE!</v>
      </c>
      <c r="X601" t="e">
        <f>IF(OR(X$1=":=",$A601=";"),"",INDEX('Main Template'!$J$22:$AN$505,Vacay_Template!$A601,Vacay_Template!X$1))</f>
        <v>#VALUE!</v>
      </c>
      <c r="Y601" t="e">
        <f>IF(OR(Y$1=":=",$A601=";"),"",INDEX('Main Template'!$J$22:$AN$505,Vacay_Template!$A601,Vacay_Template!Y$1))</f>
        <v>#VALUE!</v>
      </c>
      <c r="Z601" t="e">
        <f>IF(OR(Z$1=":=",$A601=";"),"",INDEX('Main Template'!$J$22:$AN$505,Vacay_Template!$A601,Vacay_Template!Z$1))</f>
        <v>#VALUE!</v>
      </c>
      <c r="AA601" t="e">
        <f>IF(OR(AA$1=":=",$A601=";"),"",INDEX('Main Template'!$J$22:$AN$505,Vacay_Template!$A601,Vacay_Template!AA$1))</f>
        <v>#VALUE!</v>
      </c>
      <c r="AB601" t="e">
        <f>IF(OR(AB$1=":=",$A601=";"),"",INDEX('Main Template'!$J$22:$AN$505,Vacay_Template!$A601,Vacay_Template!AB$1))</f>
        <v>#VALUE!</v>
      </c>
      <c r="AC601" t="e">
        <f>IF(OR(AC$1=":=",$A601=";"),"",INDEX('Main Template'!$J$22:$AN$505,Vacay_Template!$A601,Vacay_Template!AC$1))</f>
        <v>#VALUE!</v>
      </c>
      <c r="AD601" t="e">
        <f>IF(OR(AD$1=":=",$A601=";"),"",INDEX('Main Template'!$J$22:$AN$505,Vacay_Template!$A601,Vacay_Template!AD$1))</f>
        <v>#VALUE!</v>
      </c>
      <c r="AE601" t="str">
        <f>IF(OR(AE$1=":=",$A601=";"),"",INDEX('Main Template'!$J$22:$AN$505,Vacay_Template!$A601,Vacay_Template!AE$1))</f>
        <v/>
      </c>
      <c r="AF601" t="e">
        <f>IF(OR(AF$1=":=",$A601=";"),"",INDEX('Main Template'!$J$22:$AN$505,Vacay_Template!$A601,Vacay_Template!AF$1))</f>
        <v>#VALUE!</v>
      </c>
    </row>
    <row r="602" spans="2:32">
      <c r="B602" t="e">
        <f>IF(OR(B$1=":=",$A602=";"),"",INDEX('Main Template'!$J$22:$AN$505,Vacay_Template!$A602,Vacay_Template!B$1))</f>
        <v>#VALUE!</v>
      </c>
      <c r="C602" t="e">
        <f>IF(OR(C$1=":=",$A602=";"),"",INDEX('Main Template'!$J$22:$AN$505,Vacay_Template!$A602,Vacay_Template!C$1))</f>
        <v>#VALUE!</v>
      </c>
      <c r="D602" t="e">
        <f>IF(OR(D$1=":=",$A602=";"),"",INDEX('Main Template'!$J$22:$AN$505,Vacay_Template!$A602,Vacay_Template!D$1))</f>
        <v>#VALUE!</v>
      </c>
      <c r="E602" t="e">
        <f>IF(OR(E$1=":=",$A602=";"),"",INDEX('Main Template'!$J$22:$AN$505,Vacay_Template!$A602,Vacay_Template!E$1))</f>
        <v>#VALUE!</v>
      </c>
      <c r="F602" t="e">
        <f>IF(OR(F$1=":=",$A602=";"),"",INDEX('Main Template'!$J$22:$AN$505,Vacay_Template!$A602,Vacay_Template!F$1))</f>
        <v>#VALUE!</v>
      </c>
      <c r="G602" t="e">
        <f>IF(OR(G$1=":=",$A602=";"),"",INDEX('Main Template'!$J$22:$AN$505,Vacay_Template!$A602,Vacay_Template!G$1))</f>
        <v>#VALUE!</v>
      </c>
      <c r="H602" t="e">
        <f>IF(OR(H$1=":=",$A602=";"),"",INDEX('Main Template'!$J$22:$AN$505,Vacay_Template!$A602,Vacay_Template!H$1))</f>
        <v>#VALUE!</v>
      </c>
      <c r="I602" t="e">
        <f>IF(OR(I$1=":=",$A602=";"),"",INDEX('Main Template'!$J$22:$AN$505,Vacay_Template!$A602,Vacay_Template!I$1))</f>
        <v>#VALUE!</v>
      </c>
      <c r="J602" t="e">
        <f>IF(OR(J$1=":=",$A602=";"),"",INDEX('Main Template'!$J$22:$AN$505,Vacay_Template!$A602,Vacay_Template!J$1))</f>
        <v>#VALUE!</v>
      </c>
      <c r="K602" t="e">
        <f>IF(OR(K$1=":=",$A602=";"),"",INDEX('Main Template'!$J$22:$AN$505,Vacay_Template!$A602,Vacay_Template!K$1))</f>
        <v>#VALUE!</v>
      </c>
      <c r="L602" t="e">
        <f>IF(OR(L$1=":=",$A602=";"),"",INDEX('Main Template'!$J$22:$AN$505,Vacay_Template!$A602,Vacay_Template!L$1))</f>
        <v>#VALUE!</v>
      </c>
      <c r="M602" t="e">
        <f>IF(OR(M$1=":=",$A602=";"),"",INDEX('Main Template'!$J$22:$AN$505,Vacay_Template!$A602,Vacay_Template!M$1))</f>
        <v>#VALUE!</v>
      </c>
      <c r="N602" t="e">
        <f>IF(OR(N$1=":=",$A602=";"),"",INDEX('Main Template'!$J$22:$AN$505,Vacay_Template!$A602,Vacay_Template!N$1))</f>
        <v>#VALUE!</v>
      </c>
      <c r="O602" t="e">
        <f>IF(OR(O$1=":=",$A602=";"),"",INDEX('Main Template'!$J$22:$AN$505,Vacay_Template!$A602,Vacay_Template!O$1))</f>
        <v>#VALUE!</v>
      </c>
      <c r="P602" t="e">
        <f>IF(OR(P$1=":=",$A602=";"),"",INDEX('Main Template'!$J$22:$AN$505,Vacay_Template!$A602,Vacay_Template!P$1))</f>
        <v>#VALUE!</v>
      </c>
      <c r="Q602" t="e">
        <f>IF(OR(Q$1=":=",$A602=";"),"",INDEX('Main Template'!$J$22:$AN$505,Vacay_Template!$A602,Vacay_Template!Q$1))</f>
        <v>#VALUE!</v>
      </c>
      <c r="R602" t="e">
        <f>IF(OR(R$1=":=",$A602=";"),"",INDEX('Main Template'!$J$22:$AN$505,Vacay_Template!$A602,Vacay_Template!R$1))</f>
        <v>#VALUE!</v>
      </c>
      <c r="S602" t="e">
        <f>IF(OR(S$1=":=",$A602=";"),"",INDEX('Main Template'!$J$22:$AN$505,Vacay_Template!$A602,Vacay_Template!S$1))</f>
        <v>#VALUE!</v>
      </c>
      <c r="T602" t="e">
        <f>IF(OR(T$1=":=",$A602=";"),"",INDEX('Main Template'!$J$22:$AN$505,Vacay_Template!$A602,Vacay_Template!T$1))</f>
        <v>#VALUE!</v>
      </c>
      <c r="U602" t="e">
        <f>IF(OR(U$1=":=",$A602=";"),"",INDEX('Main Template'!$J$22:$AN$505,Vacay_Template!$A602,Vacay_Template!U$1))</f>
        <v>#VALUE!</v>
      </c>
      <c r="V602" t="e">
        <f>IF(OR(V$1=":=",$A602=";"),"",INDEX('Main Template'!$J$22:$AN$505,Vacay_Template!$A602,Vacay_Template!V$1))</f>
        <v>#VALUE!</v>
      </c>
      <c r="W602" t="e">
        <f>IF(OR(W$1=":=",$A602=";"),"",INDEX('Main Template'!$J$22:$AN$505,Vacay_Template!$A602,Vacay_Template!W$1))</f>
        <v>#VALUE!</v>
      </c>
      <c r="X602" t="e">
        <f>IF(OR(X$1=":=",$A602=";"),"",INDEX('Main Template'!$J$22:$AN$505,Vacay_Template!$A602,Vacay_Template!X$1))</f>
        <v>#VALUE!</v>
      </c>
      <c r="Y602" t="e">
        <f>IF(OR(Y$1=":=",$A602=";"),"",INDEX('Main Template'!$J$22:$AN$505,Vacay_Template!$A602,Vacay_Template!Y$1))</f>
        <v>#VALUE!</v>
      </c>
      <c r="Z602" t="e">
        <f>IF(OR(Z$1=":=",$A602=";"),"",INDEX('Main Template'!$J$22:$AN$505,Vacay_Template!$A602,Vacay_Template!Z$1))</f>
        <v>#VALUE!</v>
      </c>
      <c r="AA602" t="e">
        <f>IF(OR(AA$1=":=",$A602=";"),"",INDEX('Main Template'!$J$22:$AN$505,Vacay_Template!$A602,Vacay_Template!AA$1))</f>
        <v>#VALUE!</v>
      </c>
      <c r="AB602" t="e">
        <f>IF(OR(AB$1=":=",$A602=";"),"",INDEX('Main Template'!$J$22:$AN$505,Vacay_Template!$A602,Vacay_Template!AB$1))</f>
        <v>#VALUE!</v>
      </c>
      <c r="AC602" t="e">
        <f>IF(OR(AC$1=":=",$A602=";"),"",INDEX('Main Template'!$J$22:$AN$505,Vacay_Template!$A602,Vacay_Template!AC$1))</f>
        <v>#VALUE!</v>
      </c>
      <c r="AD602" t="e">
        <f>IF(OR(AD$1=":=",$A602=";"),"",INDEX('Main Template'!$J$22:$AN$505,Vacay_Template!$A602,Vacay_Template!AD$1))</f>
        <v>#VALUE!</v>
      </c>
      <c r="AE602" t="str">
        <f>IF(OR(AE$1=":=",$A602=";"),"",INDEX('Main Template'!$J$22:$AN$505,Vacay_Template!$A602,Vacay_Template!AE$1))</f>
        <v/>
      </c>
      <c r="AF602" t="e">
        <f>IF(OR(AF$1=":=",$A602=";"),"",INDEX('Main Template'!$J$22:$AN$505,Vacay_Template!$A602,Vacay_Template!AF$1))</f>
        <v>#VALUE!</v>
      </c>
    </row>
    <row r="603" spans="2:32">
      <c r="B603" t="e">
        <f>IF(OR(B$1=":=",$A603=";"),"",INDEX('Main Template'!$J$22:$AN$505,Vacay_Template!$A603,Vacay_Template!B$1))</f>
        <v>#VALUE!</v>
      </c>
      <c r="C603" t="e">
        <f>IF(OR(C$1=":=",$A603=";"),"",INDEX('Main Template'!$J$22:$AN$505,Vacay_Template!$A603,Vacay_Template!C$1))</f>
        <v>#VALUE!</v>
      </c>
      <c r="D603" t="e">
        <f>IF(OR(D$1=":=",$A603=";"),"",INDEX('Main Template'!$J$22:$AN$505,Vacay_Template!$A603,Vacay_Template!D$1))</f>
        <v>#VALUE!</v>
      </c>
      <c r="E603" t="e">
        <f>IF(OR(E$1=":=",$A603=";"),"",INDEX('Main Template'!$J$22:$AN$505,Vacay_Template!$A603,Vacay_Template!E$1))</f>
        <v>#VALUE!</v>
      </c>
      <c r="F603" t="e">
        <f>IF(OR(F$1=":=",$A603=";"),"",INDEX('Main Template'!$J$22:$AN$505,Vacay_Template!$A603,Vacay_Template!F$1))</f>
        <v>#VALUE!</v>
      </c>
      <c r="G603" t="e">
        <f>IF(OR(G$1=":=",$A603=";"),"",INDEX('Main Template'!$J$22:$AN$505,Vacay_Template!$A603,Vacay_Template!G$1))</f>
        <v>#VALUE!</v>
      </c>
      <c r="H603" t="e">
        <f>IF(OR(H$1=":=",$A603=";"),"",INDEX('Main Template'!$J$22:$AN$505,Vacay_Template!$A603,Vacay_Template!H$1))</f>
        <v>#VALUE!</v>
      </c>
      <c r="I603" t="e">
        <f>IF(OR(I$1=":=",$A603=";"),"",INDEX('Main Template'!$J$22:$AN$505,Vacay_Template!$A603,Vacay_Template!I$1))</f>
        <v>#VALUE!</v>
      </c>
      <c r="J603" t="e">
        <f>IF(OR(J$1=":=",$A603=";"),"",INDEX('Main Template'!$J$22:$AN$505,Vacay_Template!$A603,Vacay_Template!J$1))</f>
        <v>#VALUE!</v>
      </c>
      <c r="K603" t="e">
        <f>IF(OR(K$1=":=",$A603=";"),"",INDEX('Main Template'!$J$22:$AN$505,Vacay_Template!$A603,Vacay_Template!K$1))</f>
        <v>#VALUE!</v>
      </c>
      <c r="L603" t="e">
        <f>IF(OR(L$1=":=",$A603=";"),"",INDEX('Main Template'!$J$22:$AN$505,Vacay_Template!$A603,Vacay_Template!L$1))</f>
        <v>#VALUE!</v>
      </c>
      <c r="M603" t="e">
        <f>IF(OR(M$1=":=",$A603=";"),"",INDEX('Main Template'!$J$22:$AN$505,Vacay_Template!$A603,Vacay_Template!M$1))</f>
        <v>#VALUE!</v>
      </c>
      <c r="N603" t="e">
        <f>IF(OR(N$1=":=",$A603=";"),"",INDEX('Main Template'!$J$22:$AN$505,Vacay_Template!$A603,Vacay_Template!N$1))</f>
        <v>#VALUE!</v>
      </c>
      <c r="O603" t="e">
        <f>IF(OR(O$1=":=",$A603=";"),"",INDEX('Main Template'!$J$22:$AN$505,Vacay_Template!$A603,Vacay_Template!O$1))</f>
        <v>#VALUE!</v>
      </c>
      <c r="P603" t="e">
        <f>IF(OR(P$1=":=",$A603=";"),"",INDEX('Main Template'!$J$22:$AN$505,Vacay_Template!$A603,Vacay_Template!P$1))</f>
        <v>#VALUE!</v>
      </c>
      <c r="Q603" t="e">
        <f>IF(OR(Q$1=":=",$A603=";"),"",INDEX('Main Template'!$J$22:$AN$505,Vacay_Template!$A603,Vacay_Template!Q$1))</f>
        <v>#VALUE!</v>
      </c>
      <c r="R603" t="e">
        <f>IF(OR(R$1=":=",$A603=";"),"",INDEX('Main Template'!$J$22:$AN$505,Vacay_Template!$A603,Vacay_Template!R$1))</f>
        <v>#VALUE!</v>
      </c>
      <c r="S603" t="e">
        <f>IF(OR(S$1=":=",$A603=";"),"",INDEX('Main Template'!$J$22:$AN$505,Vacay_Template!$A603,Vacay_Template!S$1))</f>
        <v>#VALUE!</v>
      </c>
      <c r="T603" t="e">
        <f>IF(OR(T$1=":=",$A603=";"),"",INDEX('Main Template'!$J$22:$AN$505,Vacay_Template!$A603,Vacay_Template!T$1))</f>
        <v>#VALUE!</v>
      </c>
      <c r="U603" t="e">
        <f>IF(OR(U$1=":=",$A603=";"),"",INDEX('Main Template'!$J$22:$AN$505,Vacay_Template!$A603,Vacay_Template!U$1))</f>
        <v>#VALUE!</v>
      </c>
      <c r="V603" t="e">
        <f>IF(OR(V$1=":=",$A603=";"),"",INDEX('Main Template'!$J$22:$AN$505,Vacay_Template!$A603,Vacay_Template!V$1))</f>
        <v>#VALUE!</v>
      </c>
      <c r="W603" t="e">
        <f>IF(OR(W$1=":=",$A603=";"),"",INDEX('Main Template'!$J$22:$AN$505,Vacay_Template!$A603,Vacay_Template!W$1))</f>
        <v>#VALUE!</v>
      </c>
      <c r="X603" t="e">
        <f>IF(OR(X$1=":=",$A603=";"),"",INDEX('Main Template'!$J$22:$AN$505,Vacay_Template!$A603,Vacay_Template!X$1))</f>
        <v>#VALUE!</v>
      </c>
      <c r="Y603" t="e">
        <f>IF(OR(Y$1=":=",$A603=";"),"",INDEX('Main Template'!$J$22:$AN$505,Vacay_Template!$A603,Vacay_Template!Y$1))</f>
        <v>#VALUE!</v>
      </c>
      <c r="Z603" t="e">
        <f>IF(OR(Z$1=":=",$A603=";"),"",INDEX('Main Template'!$J$22:$AN$505,Vacay_Template!$A603,Vacay_Template!Z$1))</f>
        <v>#VALUE!</v>
      </c>
      <c r="AA603" t="e">
        <f>IF(OR(AA$1=":=",$A603=";"),"",INDEX('Main Template'!$J$22:$AN$505,Vacay_Template!$A603,Vacay_Template!AA$1))</f>
        <v>#VALUE!</v>
      </c>
      <c r="AB603" t="e">
        <f>IF(OR(AB$1=":=",$A603=";"),"",INDEX('Main Template'!$J$22:$AN$505,Vacay_Template!$A603,Vacay_Template!AB$1))</f>
        <v>#VALUE!</v>
      </c>
      <c r="AC603" t="e">
        <f>IF(OR(AC$1=":=",$A603=";"),"",INDEX('Main Template'!$J$22:$AN$505,Vacay_Template!$A603,Vacay_Template!AC$1))</f>
        <v>#VALUE!</v>
      </c>
      <c r="AD603" t="e">
        <f>IF(OR(AD$1=":=",$A603=";"),"",INDEX('Main Template'!$J$22:$AN$505,Vacay_Template!$A603,Vacay_Template!AD$1))</f>
        <v>#VALUE!</v>
      </c>
      <c r="AE603" t="str">
        <f>IF(OR(AE$1=":=",$A603=";"),"",INDEX('Main Template'!$J$22:$AN$505,Vacay_Template!$A603,Vacay_Template!AE$1))</f>
        <v/>
      </c>
      <c r="AF603" t="e">
        <f>IF(OR(AF$1=":=",$A603=";"),"",INDEX('Main Template'!$J$22:$AN$505,Vacay_Template!$A603,Vacay_Template!AF$1))</f>
        <v>#VALUE!</v>
      </c>
    </row>
    <row r="604" spans="2:32">
      <c r="B604" t="e">
        <f>IF(OR(B$1=":=",$A604=";"),"",INDEX('Main Template'!$J$22:$AN$505,Vacay_Template!$A604,Vacay_Template!B$1))</f>
        <v>#VALUE!</v>
      </c>
      <c r="C604" t="e">
        <f>IF(OR(C$1=":=",$A604=";"),"",INDEX('Main Template'!$J$22:$AN$505,Vacay_Template!$A604,Vacay_Template!C$1))</f>
        <v>#VALUE!</v>
      </c>
      <c r="D604" t="e">
        <f>IF(OR(D$1=":=",$A604=";"),"",INDEX('Main Template'!$J$22:$AN$505,Vacay_Template!$A604,Vacay_Template!D$1))</f>
        <v>#VALUE!</v>
      </c>
      <c r="E604" t="e">
        <f>IF(OR(E$1=":=",$A604=";"),"",INDEX('Main Template'!$J$22:$AN$505,Vacay_Template!$A604,Vacay_Template!E$1))</f>
        <v>#VALUE!</v>
      </c>
      <c r="F604" t="e">
        <f>IF(OR(F$1=":=",$A604=";"),"",INDEX('Main Template'!$J$22:$AN$505,Vacay_Template!$A604,Vacay_Template!F$1))</f>
        <v>#VALUE!</v>
      </c>
      <c r="G604" t="e">
        <f>IF(OR(G$1=":=",$A604=";"),"",INDEX('Main Template'!$J$22:$AN$505,Vacay_Template!$A604,Vacay_Template!G$1))</f>
        <v>#VALUE!</v>
      </c>
      <c r="H604" t="e">
        <f>IF(OR(H$1=":=",$A604=";"),"",INDEX('Main Template'!$J$22:$AN$505,Vacay_Template!$A604,Vacay_Template!H$1))</f>
        <v>#VALUE!</v>
      </c>
      <c r="I604" t="e">
        <f>IF(OR(I$1=":=",$A604=";"),"",INDEX('Main Template'!$J$22:$AN$505,Vacay_Template!$A604,Vacay_Template!I$1))</f>
        <v>#VALUE!</v>
      </c>
      <c r="J604" t="e">
        <f>IF(OR(J$1=":=",$A604=";"),"",INDEX('Main Template'!$J$22:$AN$505,Vacay_Template!$A604,Vacay_Template!J$1))</f>
        <v>#VALUE!</v>
      </c>
      <c r="K604" t="e">
        <f>IF(OR(K$1=":=",$A604=";"),"",INDEX('Main Template'!$J$22:$AN$505,Vacay_Template!$A604,Vacay_Template!K$1))</f>
        <v>#VALUE!</v>
      </c>
      <c r="L604" t="e">
        <f>IF(OR(L$1=":=",$A604=";"),"",INDEX('Main Template'!$J$22:$AN$505,Vacay_Template!$A604,Vacay_Template!L$1))</f>
        <v>#VALUE!</v>
      </c>
      <c r="M604" t="e">
        <f>IF(OR(M$1=":=",$A604=";"),"",INDEX('Main Template'!$J$22:$AN$505,Vacay_Template!$A604,Vacay_Template!M$1))</f>
        <v>#VALUE!</v>
      </c>
      <c r="N604" t="e">
        <f>IF(OR(N$1=":=",$A604=";"),"",INDEX('Main Template'!$J$22:$AN$505,Vacay_Template!$A604,Vacay_Template!N$1))</f>
        <v>#VALUE!</v>
      </c>
      <c r="O604" t="e">
        <f>IF(OR(O$1=":=",$A604=";"),"",INDEX('Main Template'!$J$22:$AN$505,Vacay_Template!$A604,Vacay_Template!O$1))</f>
        <v>#VALUE!</v>
      </c>
      <c r="P604" t="e">
        <f>IF(OR(P$1=":=",$A604=";"),"",INDEX('Main Template'!$J$22:$AN$505,Vacay_Template!$A604,Vacay_Template!P$1))</f>
        <v>#VALUE!</v>
      </c>
      <c r="Q604" t="e">
        <f>IF(OR(Q$1=":=",$A604=";"),"",INDEX('Main Template'!$J$22:$AN$505,Vacay_Template!$A604,Vacay_Template!Q$1))</f>
        <v>#VALUE!</v>
      </c>
      <c r="R604" t="e">
        <f>IF(OR(R$1=":=",$A604=";"),"",INDEX('Main Template'!$J$22:$AN$505,Vacay_Template!$A604,Vacay_Template!R$1))</f>
        <v>#VALUE!</v>
      </c>
      <c r="S604" t="e">
        <f>IF(OR(S$1=":=",$A604=";"),"",INDEX('Main Template'!$J$22:$AN$505,Vacay_Template!$A604,Vacay_Template!S$1))</f>
        <v>#VALUE!</v>
      </c>
      <c r="T604" t="e">
        <f>IF(OR(T$1=":=",$A604=";"),"",INDEX('Main Template'!$J$22:$AN$505,Vacay_Template!$A604,Vacay_Template!T$1))</f>
        <v>#VALUE!</v>
      </c>
      <c r="U604" t="e">
        <f>IF(OR(U$1=":=",$A604=";"),"",INDEX('Main Template'!$J$22:$AN$505,Vacay_Template!$A604,Vacay_Template!U$1))</f>
        <v>#VALUE!</v>
      </c>
      <c r="V604" t="e">
        <f>IF(OR(V$1=":=",$A604=";"),"",INDEX('Main Template'!$J$22:$AN$505,Vacay_Template!$A604,Vacay_Template!V$1))</f>
        <v>#VALUE!</v>
      </c>
      <c r="W604" t="e">
        <f>IF(OR(W$1=":=",$A604=";"),"",INDEX('Main Template'!$J$22:$AN$505,Vacay_Template!$A604,Vacay_Template!W$1))</f>
        <v>#VALUE!</v>
      </c>
      <c r="X604" t="e">
        <f>IF(OR(X$1=":=",$A604=";"),"",INDEX('Main Template'!$J$22:$AN$505,Vacay_Template!$A604,Vacay_Template!X$1))</f>
        <v>#VALUE!</v>
      </c>
      <c r="Y604" t="e">
        <f>IF(OR(Y$1=":=",$A604=";"),"",INDEX('Main Template'!$J$22:$AN$505,Vacay_Template!$A604,Vacay_Template!Y$1))</f>
        <v>#VALUE!</v>
      </c>
      <c r="Z604" t="e">
        <f>IF(OR(Z$1=":=",$A604=";"),"",INDEX('Main Template'!$J$22:$AN$505,Vacay_Template!$A604,Vacay_Template!Z$1))</f>
        <v>#VALUE!</v>
      </c>
      <c r="AA604" t="e">
        <f>IF(OR(AA$1=":=",$A604=";"),"",INDEX('Main Template'!$J$22:$AN$505,Vacay_Template!$A604,Vacay_Template!AA$1))</f>
        <v>#VALUE!</v>
      </c>
      <c r="AB604" t="e">
        <f>IF(OR(AB$1=":=",$A604=";"),"",INDEX('Main Template'!$J$22:$AN$505,Vacay_Template!$A604,Vacay_Template!AB$1))</f>
        <v>#VALUE!</v>
      </c>
      <c r="AC604" t="e">
        <f>IF(OR(AC$1=":=",$A604=";"),"",INDEX('Main Template'!$J$22:$AN$505,Vacay_Template!$A604,Vacay_Template!AC$1))</f>
        <v>#VALUE!</v>
      </c>
      <c r="AD604" t="e">
        <f>IF(OR(AD$1=":=",$A604=";"),"",INDEX('Main Template'!$J$22:$AN$505,Vacay_Template!$A604,Vacay_Template!AD$1))</f>
        <v>#VALUE!</v>
      </c>
      <c r="AE604" t="str">
        <f>IF(OR(AE$1=":=",$A604=";"),"",INDEX('Main Template'!$J$22:$AN$505,Vacay_Template!$A604,Vacay_Template!AE$1))</f>
        <v/>
      </c>
      <c r="AF604" t="e">
        <f>IF(OR(AF$1=":=",$A604=";"),"",INDEX('Main Template'!$J$22:$AN$505,Vacay_Template!$A604,Vacay_Template!AF$1))</f>
        <v>#VALUE!</v>
      </c>
    </row>
    <row r="605" spans="2:32">
      <c r="B605" t="e">
        <f>IF(OR(B$1=":=",$A605=";"),"",INDEX('Main Template'!$J$22:$AN$505,Vacay_Template!$A605,Vacay_Template!B$1))</f>
        <v>#VALUE!</v>
      </c>
      <c r="C605" t="e">
        <f>IF(OR(C$1=":=",$A605=";"),"",INDEX('Main Template'!$J$22:$AN$505,Vacay_Template!$A605,Vacay_Template!C$1))</f>
        <v>#VALUE!</v>
      </c>
      <c r="D605" t="e">
        <f>IF(OR(D$1=":=",$A605=";"),"",INDEX('Main Template'!$J$22:$AN$505,Vacay_Template!$A605,Vacay_Template!D$1))</f>
        <v>#VALUE!</v>
      </c>
      <c r="E605" t="e">
        <f>IF(OR(E$1=":=",$A605=";"),"",INDEX('Main Template'!$J$22:$AN$505,Vacay_Template!$A605,Vacay_Template!E$1))</f>
        <v>#VALUE!</v>
      </c>
      <c r="F605" t="e">
        <f>IF(OR(F$1=":=",$A605=";"),"",INDEX('Main Template'!$J$22:$AN$505,Vacay_Template!$A605,Vacay_Template!F$1))</f>
        <v>#VALUE!</v>
      </c>
      <c r="G605" t="e">
        <f>IF(OR(G$1=":=",$A605=";"),"",INDEX('Main Template'!$J$22:$AN$505,Vacay_Template!$A605,Vacay_Template!G$1))</f>
        <v>#VALUE!</v>
      </c>
      <c r="H605" t="e">
        <f>IF(OR(H$1=":=",$A605=";"),"",INDEX('Main Template'!$J$22:$AN$505,Vacay_Template!$A605,Vacay_Template!H$1))</f>
        <v>#VALUE!</v>
      </c>
      <c r="I605" t="e">
        <f>IF(OR(I$1=":=",$A605=";"),"",INDEX('Main Template'!$J$22:$AN$505,Vacay_Template!$A605,Vacay_Template!I$1))</f>
        <v>#VALUE!</v>
      </c>
      <c r="J605" t="e">
        <f>IF(OR(J$1=":=",$A605=";"),"",INDEX('Main Template'!$J$22:$AN$505,Vacay_Template!$A605,Vacay_Template!J$1))</f>
        <v>#VALUE!</v>
      </c>
      <c r="K605" t="e">
        <f>IF(OR(K$1=":=",$A605=";"),"",INDEX('Main Template'!$J$22:$AN$505,Vacay_Template!$A605,Vacay_Template!K$1))</f>
        <v>#VALUE!</v>
      </c>
      <c r="L605" t="e">
        <f>IF(OR(L$1=":=",$A605=";"),"",INDEX('Main Template'!$J$22:$AN$505,Vacay_Template!$A605,Vacay_Template!L$1))</f>
        <v>#VALUE!</v>
      </c>
      <c r="M605" t="e">
        <f>IF(OR(M$1=":=",$A605=";"),"",INDEX('Main Template'!$J$22:$AN$505,Vacay_Template!$A605,Vacay_Template!M$1))</f>
        <v>#VALUE!</v>
      </c>
      <c r="N605" t="e">
        <f>IF(OR(N$1=":=",$A605=";"),"",INDEX('Main Template'!$J$22:$AN$505,Vacay_Template!$A605,Vacay_Template!N$1))</f>
        <v>#VALUE!</v>
      </c>
      <c r="O605" t="e">
        <f>IF(OR(O$1=":=",$A605=";"),"",INDEX('Main Template'!$J$22:$AN$505,Vacay_Template!$A605,Vacay_Template!O$1))</f>
        <v>#VALUE!</v>
      </c>
      <c r="P605" t="e">
        <f>IF(OR(P$1=":=",$A605=";"),"",INDEX('Main Template'!$J$22:$AN$505,Vacay_Template!$A605,Vacay_Template!P$1))</f>
        <v>#VALUE!</v>
      </c>
      <c r="Q605" t="e">
        <f>IF(OR(Q$1=":=",$A605=";"),"",INDEX('Main Template'!$J$22:$AN$505,Vacay_Template!$A605,Vacay_Template!Q$1))</f>
        <v>#VALUE!</v>
      </c>
      <c r="R605" t="e">
        <f>IF(OR(R$1=":=",$A605=";"),"",INDEX('Main Template'!$J$22:$AN$505,Vacay_Template!$A605,Vacay_Template!R$1))</f>
        <v>#VALUE!</v>
      </c>
      <c r="S605" t="e">
        <f>IF(OR(S$1=":=",$A605=";"),"",INDEX('Main Template'!$J$22:$AN$505,Vacay_Template!$A605,Vacay_Template!S$1))</f>
        <v>#VALUE!</v>
      </c>
      <c r="T605" t="e">
        <f>IF(OR(T$1=":=",$A605=";"),"",INDEX('Main Template'!$J$22:$AN$505,Vacay_Template!$A605,Vacay_Template!T$1))</f>
        <v>#VALUE!</v>
      </c>
      <c r="U605" t="e">
        <f>IF(OR(U$1=":=",$A605=";"),"",INDEX('Main Template'!$J$22:$AN$505,Vacay_Template!$A605,Vacay_Template!U$1))</f>
        <v>#VALUE!</v>
      </c>
      <c r="V605" t="e">
        <f>IF(OR(V$1=":=",$A605=";"),"",INDEX('Main Template'!$J$22:$AN$505,Vacay_Template!$A605,Vacay_Template!V$1))</f>
        <v>#VALUE!</v>
      </c>
      <c r="W605" t="e">
        <f>IF(OR(W$1=":=",$A605=";"),"",INDEX('Main Template'!$J$22:$AN$505,Vacay_Template!$A605,Vacay_Template!W$1))</f>
        <v>#VALUE!</v>
      </c>
      <c r="X605" t="e">
        <f>IF(OR(X$1=":=",$A605=";"),"",INDEX('Main Template'!$J$22:$AN$505,Vacay_Template!$A605,Vacay_Template!X$1))</f>
        <v>#VALUE!</v>
      </c>
      <c r="Y605" t="e">
        <f>IF(OR(Y$1=":=",$A605=";"),"",INDEX('Main Template'!$J$22:$AN$505,Vacay_Template!$A605,Vacay_Template!Y$1))</f>
        <v>#VALUE!</v>
      </c>
      <c r="Z605" t="e">
        <f>IF(OR(Z$1=":=",$A605=";"),"",INDEX('Main Template'!$J$22:$AN$505,Vacay_Template!$A605,Vacay_Template!Z$1))</f>
        <v>#VALUE!</v>
      </c>
      <c r="AA605" t="e">
        <f>IF(OR(AA$1=":=",$A605=";"),"",INDEX('Main Template'!$J$22:$AN$505,Vacay_Template!$A605,Vacay_Template!AA$1))</f>
        <v>#VALUE!</v>
      </c>
      <c r="AB605" t="e">
        <f>IF(OR(AB$1=":=",$A605=";"),"",INDEX('Main Template'!$J$22:$AN$505,Vacay_Template!$A605,Vacay_Template!AB$1))</f>
        <v>#VALUE!</v>
      </c>
      <c r="AC605" t="e">
        <f>IF(OR(AC$1=":=",$A605=";"),"",INDEX('Main Template'!$J$22:$AN$505,Vacay_Template!$A605,Vacay_Template!AC$1))</f>
        <v>#VALUE!</v>
      </c>
      <c r="AD605" t="e">
        <f>IF(OR(AD$1=":=",$A605=";"),"",INDEX('Main Template'!$J$22:$AN$505,Vacay_Template!$A605,Vacay_Template!AD$1))</f>
        <v>#VALUE!</v>
      </c>
      <c r="AE605" t="str">
        <f>IF(OR(AE$1=":=",$A605=";"),"",INDEX('Main Template'!$J$22:$AN$505,Vacay_Template!$A605,Vacay_Template!AE$1))</f>
        <v/>
      </c>
      <c r="AF605" t="e">
        <f>IF(OR(AF$1=":=",$A605=";"),"",INDEX('Main Template'!$J$22:$AN$505,Vacay_Template!$A605,Vacay_Template!AF$1))</f>
        <v>#VALUE!</v>
      </c>
    </row>
    <row r="606" spans="2:32">
      <c r="B606" t="e">
        <f>IF(OR(B$1=":=",$A606=";"),"",INDEX('Main Template'!$J$22:$AN$505,Vacay_Template!$A606,Vacay_Template!B$1))</f>
        <v>#VALUE!</v>
      </c>
      <c r="C606" t="e">
        <f>IF(OR(C$1=":=",$A606=";"),"",INDEX('Main Template'!$J$22:$AN$505,Vacay_Template!$A606,Vacay_Template!C$1))</f>
        <v>#VALUE!</v>
      </c>
      <c r="D606" t="e">
        <f>IF(OR(D$1=":=",$A606=";"),"",INDEX('Main Template'!$J$22:$AN$505,Vacay_Template!$A606,Vacay_Template!D$1))</f>
        <v>#VALUE!</v>
      </c>
      <c r="E606" t="e">
        <f>IF(OR(E$1=":=",$A606=";"),"",INDEX('Main Template'!$J$22:$AN$505,Vacay_Template!$A606,Vacay_Template!E$1))</f>
        <v>#VALUE!</v>
      </c>
      <c r="F606" t="e">
        <f>IF(OR(F$1=":=",$A606=";"),"",INDEX('Main Template'!$J$22:$AN$505,Vacay_Template!$A606,Vacay_Template!F$1))</f>
        <v>#VALUE!</v>
      </c>
      <c r="G606" t="e">
        <f>IF(OR(G$1=":=",$A606=";"),"",INDEX('Main Template'!$J$22:$AN$505,Vacay_Template!$A606,Vacay_Template!G$1))</f>
        <v>#VALUE!</v>
      </c>
      <c r="H606" t="e">
        <f>IF(OR(H$1=":=",$A606=";"),"",INDEX('Main Template'!$J$22:$AN$505,Vacay_Template!$A606,Vacay_Template!H$1))</f>
        <v>#VALUE!</v>
      </c>
      <c r="I606" t="e">
        <f>IF(OR(I$1=":=",$A606=";"),"",INDEX('Main Template'!$J$22:$AN$505,Vacay_Template!$A606,Vacay_Template!I$1))</f>
        <v>#VALUE!</v>
      </c>
      <c r="J606" t="e">
        <f>IF(OR(J$1=":=",$A606=";"),"",INDEX('Main Template'!$J$22:$AN$505,Vacay_Template!$A606,Vacay_Template!J$1))</f>
        <v>#VALUE!</v>
      </c>
      <c r="K606" t="e">
        <f>IF(OR(K$1=":=",$A606=";"),"",INDEX('Main Template'!$J$22:$AN$505,Vacay_Template!$A606,Vacay_Template!K$1))</f>
        <v>#VALUE!</v>
      </c>
      <c r="L606" t="e">
        <f>IF(OR(L$1=":=",$A606=";"),"",INDEX('Main Template'!$J$22:$AN$505,Vacay_Template!$A606,Vacay_Template!L$1))</f>
        <v>#VALUE!</v>
      </c>
      <c r="M606" t="e">
        <f>IF(OR(M$1=":=",$A606=";"),"",INDEX('Main Template'!$J$22:$AN$505,Vacay_Template!$A606,Vacay_Template!M$1))</f>
        <v>#VALUE!</v>
      </c>
      <c r="N606" t="e">
        <f>IF(OR(N$1=":=",$A606=";"),"",INDEX('Main Template'!$J$22:$AN$505,Vacay_Template!$A606,Vacay_Template!N$1))</f>
        <v>#VALUE!</v>
      </c>
      <c r="O606" t="e">
        <f>IF(OR(O$1=":=",$A606=";"),"",INDEX('Main Template'!$J$22:$AN$505,Vacay_Template!$A606,Vacay_Template!O$1))</f>
        <v>#VALUE!</v>
      </c>
      <c r="P606" t="e">
        <f>IF(OR(P$1=":=",$A606=";"),"",INDEX('Main Template'!$J$22:$AN$505,Vacay_Template!$A606,Vacay_Template!P$1))</f>
        <v>#VALUE!</v>
      </c>
      <c r="Q606" t="e">
        <f>IF(OR(Q$1=":=",$A606=";"),"",INDEX('Main Template'!$J$22:$AN$505,Vacay_Template!$A606,Vacay_Template!Q$1))</f>
        <v>#VALUE!</v>
      </c>
      <c r="R606" t="e">
        <f>IF(OR(R$1=":=",$A606=";"),"",INDEX('Main Template'!$J$22:$AN$505,Vacay_Template!$A606,Vacay_Template!R$1))</f>
        <v>#VALUE!</v>
      </c>
      <c r="S606" t="e">
        <f>IF(OR(S$1=":=",$A606=";"),"",INDEX('Main Template'!$J$22:$AN$505,Vacay_Template!$A606,Vacay_Template!S$1))</f>
        <v>#VALUE!</v>
      </c>
      <c r="T606" t="e">
        <f>IF(OR(T$1=":=",$A606=";"),"",INDEX('Main Template'!$J$22:$AN$505,Vacay_Template!$A606,Vacay_Template!T$1))</f>
        <v>#VALUE!</v>
      </c>
      <c r="U606" t="e">
        <f>IF(OR(U$1=":=",$A606=";"),"",INDEX('Main Template'!$J$22:$AN$505,Vacay_Template!$A606,Vacay_Template!U$1))</f>
        <v>#VALUE!</v>
      </c>
      <c r="V606" t="e">
        <f>IF(OR(V$1=":=",$A606=";"),"",INDEX('Main Template'!$J$22:$AN$505,Vacay_Template!$A606,Vacay_Template!V$1))</f>
        <v>#VALUE!</v>
      </c>
      <c r="W606" t="e">
        <f>IF(OR(W$1=":=",$A606=";"),"",INDEX('Main Template'!$J$22:$AN$505,Vacay_Template!$A606,Vacay_Template!W$1))</f>
        <v>#VALUE!</v>
      </c>
      <c r="X606" t="e">
        <f>IF(OR(X$1=":=",$A606=";"),"",INDEX('Main Template'!$J$22:$AN$505,Vacay_Template!$A606,Vacay_Template!X$1))</f>
        <v>#VALUE!</v>
      </c>
      <c r="Y606" t="e">
        <f>IF(OR(Y$1=":=",$A606=";"),"",INDEX('Main Template'!$J$22:$AN$505,Vacay_Template!$A606,Vacay_Template!Y$1))</f>
        <v>#VALUE!</v>
      </c>
      <c r="Z606" t="e">
        <f>IF(OR(Z$1=":=",$A606=";"),"",INDEX('Main Template'!$J$22:$AN$505,Vacay_Template!$A606,Vacay_Template!Z$1))</f>
        <v>#VALUE!</v>
      </c>
      <c r="AA606" t="e">
        <f>IF(OR(AA$1=":=",$A606=";"),"",INDEX('Main Template'!$J$22:$AN$505,Vacay_Template!$A606,Vacay_Template!AA$1))</f>
        <v>#VALUE!</v>
      </c>
      <c r="AB606" t="e">
        <f>IF(OR(AB$1=":=",$A606=";"),"",INDEX('Main Template'!$J$22:$AN$505,Vacay_Template!$A606,Vacay_Template!AB$1))</f>
        <v>#VALUE!</v>
      </c>
      <c r="AC606" t="e">
        <f>IF(OR(AC$1=":=",$A606=";"),"",INDEX('Main Template'!$J$22:$AN$505,Vacay_Template!$A606,Vacay_Template!AC$1))</f>
        <v>#VALUE!</v>
      </c>
      <c r="AD606" t="e">
        <f>IF(OR(AD$1=":=",$A606=";"),"",INDEX('Main Template'!$J$22:$AN$505,Vacay_Template!$A606,Vacay_Template!AD$1))</f>
        <v>#VALUE!</v>
      </c>
      <c r="AE606" t="str">
        <f>IF(OR(AE$1=":=",$A606=";"),"",INDEX('Main Template'!$J$22:$AN$505,Vacay_Template!$A606,Vacay_Template!AE$1))</f>
        <v/>
      </c>
      <c r="AF606" t="e">
        <f>IF(OR(AF$1=":=",$A606=";"),"",INDEX('Main Template'!$J$22:$AN$505,Vacay_Template!$A606,Vacay_Template!AF$1))</f>
        <v>#VALUE!</v>
      </c>
    </row>
    <row r="607" spans="2:32">
      <c r="B607" t="e">
        <f>IF(OR(B$1=":=",$A607=";"),"",INDEX('Main Template'!$J$22:$AN$505,Vacay_Template!$A607,Vacay_Template!B$1))</f>
        <v>#VALUE!</v>
      </c>
      <c r="C607" t="e">
        <f>IF(OR(C$1=":=",$A607=";"),"",INDEX('Main Template'!$J$22:$AN$505,Vacay_Template!$A607,Vacay_Template!C$1))</f>
        <v>#VALUE!</v>
      </c>
      <c r="D607" t="e">
        <f>IF(OR(D$1=":=",$A607=";"),"",INDEX('Main Template'!$J$22:$AN$505,Vacay_Template!$A607,Vacay_Template!D$1))</f>
        <v>#VALUE!</v>
      </c>
      <c r="E607" t="e">
        <f>IF(OR(E$1=":=",$A607=";"),"",INDEX('Main Template'!$J$22:$AN$505,Vacay_Template!$A607,Vacay_Template!E$1))</f>
        <v>#VALUE!</v>
      </c>
      <c r="F607" t="e">
        <f>IF(OR(F$1=":=",$A607=";"),"",INDEX('Main Template'!$J$22:$AN$505,Vacay_Template!$A607,Vacay_Template!F$1))</f>
        <v>#VALUE!</v>
      </c>
      <c r="G607" t="e">
        <f>IF(OR(G$1=":=",$A607=";"),"",INDEX('Main Template'!$J$22:$AN$505,Vacay_Template!$A607,Vacay_Template!G$1))</f>
        <v>#VALUE!</v>
      </c>
      <c r="H607" t="e">
        <f>IF(OR(H$1=":=",$A607=";"),"",INDEX('Main Template'!$J$22:$AN$505,Vacay_Template!$A607,Vacay_Template!H$1))</f>
        <v>#VALUE!</v>
      </c>
      <c r="I607" t="e">
        <f>IF(OR(I$1=":=",$A607=";"),"",INDEX('Main Template'!$J$22:$AN$505,Vacay_Template!$A607,Vacay_Template!I$1))</f>
        <v>#VALUE!</v>
      </c>
      <c r="J607" t="e">
        <f>IF(OR(J$1=":=",$A607=";"),"",INDEX('Main Template'!$J$22:$AN$505,Vacay_Template!$A607,Vacay_Template!J$1))</f>
        <v>#VALUE!</v>
      </c>
      <c r="K607" t="e">
        <f>IF(OR(K$1=":=",$A607=";"),"",INDEX('Main Template'!$J$22:$AN$505,Vacay_Template!$A607,Vacay_Template!K$1))</f>
        <v>#VALUE!</v>
      </c>
      <c r="L607" t="e">
        <f>IF(OR(L$1=":=",$A607=";"),"",INDEX('Main Template'!$J$22:$AN$505,Vacay_Template!$A607,Vacay_Template!L$1))</f>
        <v>#VALUE!</v>
      </c>
      <c r="M607" t="e">
        <f>IF(OR(M$1=":=",$A607=";"),"",INDEX('Main Template'!$J$22:$AN$505,Vacay_Template!$A607,Vacay_Template!M$1))</f>
        <v>#VALUE!</v>
      </c>
      <c r="N607" t="e">
        <f>IF(OR(N$1=":=",$A607=";"),"",INDEX('Main Template'!$J$22:$AN$505,Vacay_Template!$A607,Vacay_Template!N$1))</f>
        <v>#VALUE!</v>
      </c>
      <c r="O607" t="e">
        <f>IF(OR(O$1=":=",$A607=";"),"",INDEX('Main Template'!$J$22:$AN$505,Vacay_Template!$A607,Vacay_Template!O$1))</f>
        <v>#VALUE!</v>
      </c>
      <c r="P607" t="e">
        <f>IF(OR(P$1=":=",$A607=";"),"",INDEX('Main Template'!$J$22:$AN$505,Vacay_Template!$A607,Vacay_Template!P$1))</f>
        <v>#VALUE!</v>
      </c>
      <c r="Q607" t="e">
        <f>IF(OR(Q$1=":=",$A607=";"),"",INDEX('Main Template'!$J$22:$AN$505,Vacay_Template!$A607,Vacay_Template!Q$1))</f>
        <v>#VALUE!</v>
      </c>
      <c r="R607" t="e">
        <f>IF(OR(R$1=":=",$A607=";"),"",INDEX('Main Template'!$J$22:$AN$505,Vacay_Template!$A607,Vacay_Template!R$1))</f>
        <v>#VALUE!</v>
      </c>
      <c r="S607" t="e">
        <f>IF(OR(S$1=":=",$A607=";"),"",INDEX('Main Template'!$J$22:$AN$505,Vacay_Template!$A607,Vacay_Template!S$1))</f>
        <v>#VALUE!</v>
      </c>
      <c r="T607" t="e">
        <f>IF(OR(T$1=":=",$A607=";"),"",INDEX('Main Template'!$J$22:$AN$505,Vacay_Template!$A607,Vacay_Template!T$1))</f>
        <v>#VALUE!</v>
      </c>
      <c r="U607" t="e">
        <f>IF(OR(U$1=":=",$A607=";"),"",INDEX('Main Template'!$J$22:$AN$505,Vacay_Template!$A607,Vacay_Template!U$1))</f>
        <v>#VALUE!</v>
      </c>
      <c r="V607" t="e">
        <f>IF(OR(V$1=":=",$A607=";"),"",INDEX('Main Template'!$J$22:$AN$505,Vacay_Template!$A607,Vacay_Template!V$1))</f>
        <v>#VALUE!</v>
      </c>
      <c r="W607" t="e">
        <f>IF(OR(W$1=":=",$A607=";"),"",INDEX('Main Template'!$J$22:$AN$505,Vacay_Template!$A607,Vacay_Template!W$1))</f>
        <v>#VALUE!</v>
      </c>
      <c r="X607" t="e">
        <f>IF(OR(X$1=":=",$A607=";"),"",INDEX('Main Template'!$J$22:$AN$505,Vacay_Template!$A607,Vacay_Template!X$1))</f>
        <v>#VALUE!</v>
      </c>
      <c r="Y607" t="e">
        <f>IF(OR(Y$1=":=",$A607=";"),"",INDEX('Main Template'!$J$22:$AN$505,Vacay_Template!$A607,Vacay_Template!Y$1))</f>
        <v>#VALUE!</v>
      </c>
      <c r="Z607" t="e">
        <f>IF(OR(Z$1=":=",$A607=";"),"",INDEX('Main Template'!$J$22:$AN$505,Vacay_Template!$A607,Vacay_Template!Z$1))</f>
        <v>#VALUE!</v>
      </c>
      <c r="AA607" t="e">
        <f>IF(OR(AA$1=":=",$A607=";"),"",INDEX('Main Template'!$J$22:$AN$505,Vacay_Template!$A607,Vacay_Template!AA$1))</f>
        <v>#VALUE!</v>
      </c>
      <c r="AB607" t="e">
        <f>IF(OR(AB$1=":=",$A607=";"),"",INDEX('Main Template'!$J$22:$AN$505,Vacay_Template!$A607,Vacay_Template!AB$1))</f>
        <v>#VALUE!</v>
      </c>
      <c r="AC607" t="e">
        <f>IF(OR(AC$1=":=",$A607=";"),"",INDEX('Main Template'!$J$22:$AN$505,Vacay_Template!$A607,Vacay_Template!AC$1))</f>
        <v>#VALUE!</v>
      </c>
      <c r="AD607" t="e">
        <f>IF(OR(AD$1=":=",$A607=";"),"",INDEX('Main Template'!$J$22:$AN$505,Vacay_Template!$A607,Vacay_Template!AD$1))</f>
        <v>#VALUE!</v>
      </c>
      <c r="AE607" t="str">
        <f>IF(OR(AE$1=":=",$A607=";"),"",INDEX('Main Template'!$J$22:$AN$505,Vacay_Template!$A607,Vacay_Template!AE$1))</f>
        <v/>
      </c>
      <c r="AF607" t="e">
        <f>IF(OR(AF$1=":=",$A607=";"),"",INDEX('Main Template'!$J$22:$AN$505,Vacay_Template!$A607,Vacay_Template!AF$1))</f>
        <v>#VALUE!</v>
      </c>
    </row>
    <row r="608" spans="2:32">
      <c r="B608" t="e">
        <f>IF(OR(B$1=":=",$A608=";"),"",INDEX('Main Template'!$J$22:$AN$505,Vacay_Template!$A608,Vacay_Template!B$1))</f>
        <v>#VALUE!</v>
      </c>
      <c r="C608" t="e">
        <f>IF(OR(C$1=":=",$A608=";"),"",INDEX('Main Template'!$J$22:$AN$505,Vacay_Template!$A608,Vacay_Template!C$1))</f>
        <v>#VALUE!</v>
      </c>
      <c r="D608" t="e">
        <f>IF(OR(D$1=":=",$A608=";"),"",INDEX('Main Template'!$J$22:$AN$505,Vacay_Template!$A608,Vacay_Template!D$1))</f>
        <v>#VALUE!</v>
      </c>
      <c r="E608" t="e">
        <f>IF(OR(E$1=":=",$A608=";"),"",INDEX('Main Template'!$J$22:$AN$505,Vacay_Template!$A608,Vacay_Template!E$1))</f>
        <v>#VALUE!</v>
      </c>
      <c r="F608" t="e">
        <f>IF(OR(F$1=":=",$A608=";"),"",INDEX('Main Template'!$J$22:$AN$505,Vacay_Template!$A608,Vacay_Template!F$1))</f>
        <v>#VALUE!</v>
      </c>
      <c r="G608" t="e">
        <f>IF(OR(G$1=":=",$A608=";"),"",INDEX('Main Template'!$J$22:$AN$505,Vacay_Template!$A608,Vacay_Template!G$1))</f>
        <v>#VALUE!</v>
      </c>
      <c r="H608" t="e">
        <f>IF(OR(H$1=":=",$A608=";"),"",INDEX('Main Template'!$J$22:$AN$505,Vacay_Template!$A608,Vacay_Template!H$1))</f>
        <v>#VALUE!</v>
      </c>
      <c r="I608" t="e">
        <f>IF(OR(I$1=":=",$A608=";"),"",INDEX('Main Template'!$J$22:$AN$505,Vacay_Template!$A608,Vacay_Template!I$1))</f>
        <v>#VALUE!</v>
      </c>
      <c r="J608" t="e">
        <f>IF(OR(J$1=":=",$A608=";"),"",INDEX('Main Template'!$J$22:$AN$505,Vacay_Template!$A608,Vacay_Template!J$1))</f>
        <v>#VALUE!</v>
      </c>
      <c r="K608" t="e">
        <f>IF(OR(K$1=":=",$A608=";"),"",INDEX('Main Template'!$J$22:$AN$505,Vacay_Template!$A608,Vacay_Template!K$1))</f>
        <v>#VALUE!</v>
      </c>
      <c r="L608" t="e">
        <f>IF(OR(L$1=":=",$A608=";"),"",INDEX('Main Template'!$J$22:$AN$505,Vacay_Template!$A608,Vacay_Template!L$1))</f>
        <v>#VALUE!</v>
      </c>
      <c r="M608" t="e">
        <f>IF(OR(M$1=":=",$A608=";"),"",INDEX('Main Template'!$J$22:$AN$505,Vacay_Template!$A608,Vacay_Template!M$1))</f>
        <v>#VALUE!</v>
      </c>
      <c r="N608" t="e">
        <f>IF(OR(N$1=":=",$A608=";"),"",INDEX('Main Template'!$J$22:$AN$505,Vacay_Template!$A608,Vacay_Template!N$1))</f>
        <v>#VALUE!</v>
      </c>
      <c r="O608" t="e">
        <f>IF(OR(O$1=":=",$A608=";"),"",INDEX('Main Template'!$J$22:$AN$505,Vacay_Template!$A608,Vacay_Template!O$1))</f>
        <v>#VALUE!</v>
      </c>
      <c r="P608" t="e">
        <f>IF(OR(P$1=":=",$A608=";"),"",INDEX('Main Template'!$J$22:$AN$505,Vacay_Template!$A608,Vacay_Template!P$1))</f>
        <v>#VALUE!</v>
      </c>
      <c r="Q608" t="e">
        <f>IF(OR(Q$1=":=",$A608=";"),"",INDEX('Main Template'!$J$22:$AN$505,Vacay_Template!$A608,Vacay_Template!Q$1))</f>
        <v>#VALUE!</v>
      </c>
      <c r="R608" t="e">
        <f>IF(OR(R$1=":=",$A608=";"),"",INDEX('Main Template'!$J$22:$AN$505,Vacay_Template!$A608,Vacay_Template!R$1))</f>
        <v>#VALUE!</v>
      </c>
      <c r="S608" t="e">
        <f>IF(OR(S$1=":=",$A608=";"),"",INDEX('Main Template'!$J$22:$AN$505,Vacay_Template!$A608,Vacay_Template!S$1))</f>
        <v>#VALUE!</v>
      </c>
      <c r="T608" t="e">
        <f>IF(OR(T$1=":=",$A608=";"),"",INDEX('Main Template'!$J$22:$AN$505,Vacay_Template!$A608,Vacay_Template!T$1))</f>
        <v>#VALUE!</v>
      </c>
      <c r="U608" t="e">
        <f>IF(OR(U$1=":=",$A608=";"),"",INDEX('Main Template'!$J$22:$AN$505,Vacay_Template!$A608,Vacay_Template!U$1))</f>
        <v>#VALUE!</v>
      </c>
      <c r="V608" t="e">
        <f>IF(OR(V$1=":=",$A608=";"),"",INDEX('Main Template'!$J$22:$AN$505,Vacay_Template!$A608,Vacay_Template!V$1))</f>
        <v>#VALUE!</v>
      </c>
      <c r="W608" t="e">
        <f>IF(OR(W$1=":=",$A608=";"),"",INDEX('Main Template'!$J$22:$AN$505,Vacay_Template!$A608,Vacay_Template!W$1))</f>
        <v>#VALUE!</v>
      </c>
      <c r="X608" t="e">
        <f>IF(OR(X$1=":=",$A608=";"),"",INDEX('Main Template'!$J$22:$AN$505,Vacay_Template!$A608,Vacay_Template!X$1))</f>
        <v>#VALUE!</v>
      </c>
      <c r="Y608" t="e">
        <f>IF(OR(Y$1=":=",$A608=";"),"",INDEX('Main Template'!$J$22:$AN$505,Vacay_Template!$A608,Vacay_Template!Y$1))</f>
        <v>#VALUE!</v>
      </c>
      <c r="Z608" t="e">
        <f>IF(OR(Z$1=":=",$A608=";"),"",INDEX('Main Template'!$J$22:$AN$505,Vacay_Template!$A608,Vacay_Template!Z$1))</f>
        <v>#VALUE!</v>
      </c>
      <c r="AA608" t="e">
        <f>IF(OR(AA$1=":=",$A608=";"),"",INDEX('Main Template'!$J$22:$AN$505,Vacay_Template!$A608,Vacay_Template!AA$1))</f>
        <v>#VALUE!</v>
      </c>
      <c r="AB608" t="e">
        <f>IF(OR(AB$1=":=",$A608=";"),"",INDEX('Main Template'!$J$22:$AN$505,Vacay_Template!$A608,Vacay_Template!AB$1))</f>
        <v>#VALUE!</v>
      </c>
      <c r="AC608" t="e">
        <f>IF(OR(AC$1=":=",$A608=";"),"",INDEX('Main Template'!$J$22:$AN$505,Vacay_Template!$A608,Vacay_Template!AC$1))</f>
        <v>#VALUE!</v>
      </c>
      <c r="AD608" t="e">
        <f>IF(OR(AD$1=":=",$A608=";"),"",INDEX('Main Template'!$J$22:$AN$505,Vacay_Template!$A608,Vacay_Template!AD$1))</f>
        <v>#VALUE!</v>
      </c>
      <c r="AE608" t="str">
        <f>IF(OR(AE$1=":=",$A608=";"),"",INDEX('Main Template'!$J$22:$AN$505,Vacay_Template!$A608,Vacay_Template!AE$1))</f>
        <v/>
      </c>
      <c r="AF608" t="e">
        <f>IF(OR(AF$1=":=",$A608=";"),"",INDEX('Main Template'!$J$22:$AN$505,Vacay_Template!$A608,Vacay_Template!AF$1))</f>
        <v>#VALUE!</v>
      </c>
    </row>
    <row r="609" spans="2:32">
      <c r="B609" t="e">
        <f>IF(OR(B$1=":=",$A609=";"),"",INDEX('Main Template'!$J$22:$AN$505,Vacay_Template!$A609,Vacay_Template!B$1))</f>
        <v>#VALUE!</v>
      </c>
      <c r="C609" t="e">
        <f>IF(OR(C$1=":=",$A609=";"),"",INDEX('Main Template'!$J$22:$AN$505,Vacay_Template!$A609,Vacay_Template!C$1))</f>
        <v>#VALUE!</v>
      </c>
      <c r="D609" t="e">
        <f>IF(OR(D$1=":=",$A609=";"),"",INDEX('Main Template'!$J$22:$AN$505,Vacay_Template!$A609,Vacay_Template!D$1))</f>
        <v>#VALUE!</v>
      </c>
      <c r="E609" t="e">
        <f>IF(OR(E$1=":=",$A609=";"),"",INDEX('Main Template'!$J$22:$AN$505,Vacay_Template!$A609,Vacay_Template!E$1))</f>
        <v>#VALUE!</v>
      </c>
      <c r="F609" t="e">
        <f>IF(OR(F$1=":=",$A609=";"),"",INDEX('Main Template'!$J$22:$AN$505,Vacay_Template!$A609,Vacay_Template!F$1))</f>
        <v>#VALUE!</v>
      </c>
      <c r="G609" t="e">
        <f>IF(OR(G$1=":=",$A609=";"),"",INDEX('Main Template'!$J$22:$AN$505,Vacay_Template!$A609,Vacay_Template!G$1))</f>
        <v>#VALUE!</v>
      </c>
      <c r="H609" t="e">
        <f>IF(OR(H$1=":=",$A609=";"),"",INDEX('Main Template'!$J$22:$AN$505,Vacay_Template!$A609,Vacay_Template!H$1))</f>
        <v>#VALUE!</v>
      </c>
      <c r="I609" t="e">
        <f>IF(OR(I$1=":=",$A609=";"),"",INDEX('Main Template'!$J$22:$AN$505,Vacay_Template!$A609,Vacay_Template!I$1))</f>
        <v>#VALUE!</v>
      </c>
      <c r="J609" t="e">
        <f>IF(OR(J$1=":=",$A609=";"),"",INDEX('Main Template'!$J$22:$AN$505,Vacay_Template!$A609,Vacay_Template!J$1))</f>
        <v>#VALUE!</v>
      </c>
      <c r="K609" t="e">
        <f>IF(OR(K$1=":=",$A609=";"),"",INDEX('Main Template'!$J$22:$AN$505,Vacay_Template!$A609,Vacay_Template!K$1))</f>
        <v>#VALUE!</v>
      </c>
      <c r="L609" t="e">
        <f>IF(OR(L$1=":=",$A609=";"),"",INDEX('Main Template'!$J$22:$AN$505,Vacay_Template!$A609,Vacay_Template!L$1))</f>
        <v>#VALUE!</v>
      </c>
      <c r="M609" t="e">
        <f>IF(OR(M$1=":=",$A609=";"),"",INDEX('Main Template'!$J$22:$AN$505,Vacay_Template!$A609,Vacay_Template!M$1))</f>
        <v>#VALUE!</v>
      </c>
      <c r="N609" t="e">
        <f>IF(OR(N$1=":=",$A609=";"),"",INDEX('Main Template'!$J$22:$AN$505,Vacay_Template!$A609,Vacay_Template!N$1))</f>
        <v>#VALUE!</v>
      </c>
      <c r="O609" t="e">
        <f>IF(OR(O$1=":=",$A609=";"),"",INDEX('Main Template'!$J$22:$AN$505,Vacay_Template!$A609,Vacay_Template!O$1))</f>
        <v>#VALUE!</v>
      </c>
      <c r="P609" t="e">
        <f>IF(OR(P$1=":=",$A609=";"),"",INDEX('Main Template'!$J$22:$AN$505,Vacay_Template!$A609,Vacay_Template!P$1))</f>
        <v>#VALUE!</v>
      </c>
      <c r="Q609" t="e">
        <f>IF(OR(Q$1=":=",$A609=";"),"",INDEX('Main Template'!$J$22:$AN$505,Vacay_Template!$A609,Vacay_Template!Q$1))</f>
        <v>#VALUE!</v>
      </c>
      <c r="R609" t="e">
        <f>IF(OR(R$1=":=",$A609=";"),"",INDEX('Main Template'!$J$22:$AN$505,Vacay_Template!$A609,Vacay_Template!R$1))</f>
        <v>#VALUE!</v>
      </c>
      <c r="S609" t="e">
        <f>IF(OR(S$1=":=",$A609=";"),"",INDEX('Main Template'!$J$22:$AN$505,Vacay_Template!$A609,Vacay_Template!S$1))</f>
        <v>#VALUE!</v>
      </c>
      <c r="T609" t="e">
        <f>IF(OR(T$1=":=",$A609=";"),"",INDEX('Main Template'!$J$22:$AN$505,Vacay_Template!$A609,Vacay_Template!T$1))</f>
        <v>#VALUE!</v>
      </c>
      <c r="U609" t="e">
        <f>IF(OR(U$1=":=",$A609=";"),"",INDEX('Main Template'!$J$22:$AN$505,Vacay_Template!$A609,Vacay_Template!U$1))</f>
        <v>#VALUE!</v>
      </c>
      <c r="V609" t="e">
        <f>IF(OR(V$1=":=",$A609=";"),"",INDEX('Main Template'!$J$22:$AN$505,Vacay_Template!$A609,Vacay_Template!V$1))</f>
        <v>#VALUE!</v>
      </c>
      <c r="W609" t="e">
        <f>IF(OR(W$1=":=",$A609=";"),"",INDEX('Main Template'!$J$22:$AN$505,Vacay_Template!$A609,Vacay_Template!W$1))</f>
        <v>#VALUE!</v>
      </c>
      <c r="X609" t="e">
        <f>IF(OR(X$1=":=",$A609=";"),"",INDEX('Main Template'!$J$22:$AN$505,Vacay_Template!$A609,Vacay_Template!X$1))</f>
        <v>#VALUE!</v>
      </c>
      <c r="Y609" t="e">
        <f>IF(OR(Y$1=":=",$A609=";"),"",INDEX('Main Template'!$J$22:$AN$505,Vacay_Template!$A609,Vacay_Template!Y$1))</f>
        <v>#VALUE!</v>
      </c>
      <c r="Z609" t="e">
        <f>IF(OR(Z$1=":=",$A609=";"),"",INDEX('Main Template'!$J$22:$AN$505,Vacay_Template!$A609,Vacay_Template!Z$1))</f>
        <v>#VALUE!</v>
      </c>
      <c r="AA609" t="e">
        <f>IF(OR(AA$1=":=",$A609=";"),"",INDEX('Main Template'!$J$22:$AN$505,Vacay_Template!$A609,Vacay_Template!AA$1))</f>
        <v>#VALUE!</v>
      </c>
      <c r="AB609" t="e">
        <f>IF(OR(AB$1=":=",$A609=";"),"",INDEX('Main Template'!$J$22:$AN$505,Vacay_Template!$A609,Vacay_Template!AB$1))</f>
        <v>#VALUE!</v>
      </c>
      <c r="AC609" t="e">
        <f>IF(OR(AC$1=":=",$A609=";"),"",INDEX('Main Template'!$J$22:$AN$505,Vacay_Template!$A609,Vacay_Template!AC$1))</f>
        <v>#VALUE!</v>
      </c>
      <c r="AD609" t="e">
        <f>IF(OR(AD$1=":=",$A609=";"),"",INDEX('Main Template'!$J$22:$AN$505,Vacay_Template!$A609,Vacay_Template!AD$1))</f>
        <v>#VALUE!</v>
      </c>
      <c r="AE609" t="str">
        <f>IF(OR(AE$1=":=",$A609=";"),"",INDEX('Main Template'!$J$22:$AN$505,Vacay_Template!$A609,Vacay_Template!AE$1))</f>
        <v/>
      </c>
      <c r="AF609" t="e">
        <f>IF(OR(AF$1=":=",$A609=";"),"",INDEX('Main Template'!$J$22:$AN$505,Vacay_Template!$A609,Vacay_Template!AF$1))</f>
        <v>#VALUE!</v>
      </c>
    </row>
    <row r="610" spans="2:32">
      <c r="B610" t="e">
        <f>IF(OR(B$1=":=",$A610=";"),"",INDEX('Main Template'!$J$22:$AN$505,Vacay_Template!$A610,Vacay_Template!B$1))</f>
        <v>#VALUE!</v>
      </c>
      <c r="C610" t="e">
        <f>IF(OR(C$1=":=",$A610=";"),"",INDEX('Main Template'!$J$22:$AN$505,Vacay_Template!$A610,Vacay_Template!C$1))</f>
        <v>#VALUE!</v>
      </c>
      <c r="D610" t="e">
        <f>IF(OR(D$1=":=",$A610=";"),"",INDEX('Main Template'!$J$22:$AN$505,Vacay_Template!$A610,Vacay_Template!D$1))</f>
        <v>#VALUE!</v>
      </c>
      <c r="E610" t="e">
        <f>IF(OR(E$1=":=",$A610=";"),"",INDEX('Main Template'!$J$22:$AN$505,Vacay_Template!$A610,Vacay_Template!E$1))</f>
        <v>#VALUE!</v>
      </c>
      <c r="F610" t="e">
        <f>IF(OR(F$1=":=",$A610=";"),"",INDEX('Main Template'!$J$22:$AN$505,Vacay_Template!$A610,Vacay_Template!F$1))</f>
        <v>#VALUE!</v>
      </c>
      <c r="G610" t="e">
        <f>IF(OR(G$1=":=",$A610=";"),"",INDEX('Main Template'!$J$22:$AN$505,Vacay_Template!$A610,Vacay_Template!G$1))</f>
        <v>#VALUE!</v>
      </c>
      <c r="H610" t="e">
        <f>IF(OR(H$1=":=",$A610=";"),"",INDEX('Main Template'!$J$22:$AN$505,Vacay_Template!$A610,Vacay_Template!H$1))</f>
        <v>#VALUE!</v>
      </c>
      <c r="I610" t="e">
        <f>IF(OR(I$1=":=",$A610=";"),"",INDEX('Main Template'!$J$22:$AN$505,Vacay_Template!$A610,Vacay_Template!I$1))</f>
        <v>#VALUE!</v>
      </c>
      <c r="J610" t="e">
        <f>IF(OR(J$1=":=",$A610=";"),"",INDEX('Main Template'!$J$22:$AN$505,Vacay_Template!$A610,Vacay_Template!J$1))</f>
        <v>#VALUE!</v>
      </c>
      <c r="K610" t="e">
        <f>IF(OR(K$1=":=",$A610=";"),"",INDEX('Main Template'!$J$22:$AN$505,Vacay_Template!$A610,Vacay_Template!K$1))</f>
        <v>#VALUE!</v>
      </c>
      <c r="L610" t="e">
        <f>IF(OR(L$1=":=",$A610=";"),"",INDEX('Main Template'!$J$22:$AN$505,Vacay_Template!$A610,Vacay_Template!L$1))</f>
        <v>#VALUE!</v>
      </c>
      <c r="M610" t="e">
        <f>IF(OR(M$1=":=",$A610=";"),"",INDEX('Main Template'!$J$22:$AN$505,Vacay_Template!$A610,Vacay_Template!M$1))</f>
        <v>#VALUE!</v>
      </c>
      <c r="N610" t="e">
        <f>IF(OR(N$1=":=",$A610=";"),"",INDEX('Main Template'!$J$22:$AN$505,Vacay_Template!$A610,Vacay_Template!N$1))</f>
        <v>#VALUE!</v>
      </c>
      <c r="O610" t="e">
        <f>IF(OR(O$1=":=",$A610=";"),"",INDEX('Main Template'!$J$22:$AN$505,Vacay_Template!$A610,Vacay_Template!O$1))</f>
        <v>#VALUE!</v>
      </c>
      <c r="P610" t="e">
        <f>IF(OR(P$1=":=",$A610=";"),"",INDEX('Main Template'!$J$22:$AN$505,Vacay_Template!$A610,Vacay_Template!P$1))</f>
        <v>#VALUE!</v>
      </c>
      <c r="Q610" t="e">
        <f>IF(OR(Q$1=":=",$A610=";"),"",INDEX('Main Template'!$J$22:$AN$505,Vacay_Template!$A610,Vacay_Template!Q$1))</f>
        <v>#VALUE!</v>
      </c>
      <c r="R610" t="e">
        <f>IF(OR(R$1=":=",$A610=";"),"",INDEX('Main Template'!$J$22:$AN$505,Vacay_Template!$A610,Vacay_Template!R$1))</f>
        <v>#VALUE!</v>
      </c>
      <c r="S610" t="e">
        <f>IF(OR(S$1=":=",$A610=";"),"",INDEX('Main Template'!$J$22:$AN$505,Vacay_Template!$A610,Vacay_Template!S$1))</f>
        <v>#VALUE!</v>
      </c>
      <c r="T610" t="e">
        <f>IF(OR(T$1=":=",$A610=";"),"",INDEX('Main Template'!$J$22:$AN$505,Vacay_Template!$A610,Vacay_Template!T$1))</f>
        <v>#VALUE!</v>
      </c>
      <c r="U610" t="e">
        <f>IF(OR(U$1=":=",$A610=";"),"",INDEX('Main Template'!$J$22:$AN$505,Vacay_Template!$A610,Vacay_Template!U$1))</f>
        <v>#VALUE!</v>
      </c>
      <c r="V610" t="e">
        <f>IF(OR(V$1=":=",$A610=";"),"",INDEX('Main Template'!$J$22:$AN$505,Vacay_Template!$A610,Vacay_Template!V$1))</f>
        <v>#VALUE!</v>
      </c>
      <c r="W610" t="e">
        <f>IF(OR(W$1=":=",$A610=";"),"",INDEX('Main Template'!$J$22:$AN$505,Vacay_Template!$A610,Vacay_Template!W$1))</f>
        <v>#VALUE!</v>
      </c>
      <c r="X610" t="e">
        <f>IF(OR(X$1=":=",$A610=";"),"",INDEX('Main Template'!$J$22:$AN$505,Vacay_Template!$A610,Vacay_Template!X$1))</f>
        <v>#VALUE!</v>
      </c>
      <c r="Y610" t="e">
        <f>IF(OR(Y$1=":=",$A610=";"),"",INDEX('Main Template'!$J$22:$AN$505,Vacay_Template!$A610,Vacay_Template!Y$1))</f>
        <v>#VALUE!</v>
      </c>
      <c r="Z610" t="e">
        <f>IF(OR(Z$1=":=",$A610=";"),"",INDEX('Main Template'!$J$22:$AN$505,Vacay_Template!$A610,Vacay_Template!Z$1))</f>
        <v>#VALUE!</v>
      </c>
      <c r="AA610" t="e">
        <f>IF(OR(AA$1=":=",$A610=";"),"",INDEX('Main Template'!$J$22:$AN$505,Vacay_Template!$A610,Vacay_Template!AA$1))</f>
        <v>#VALUE!</v>
      </c>
      <c r="AB610" t="e">
        <f>IF(OR(AB$1=":=",$A610=";"),"",INDEX('Main Template'!$J$22:$AN$505,Vacay_Template!$A610,Vacay_Template!AB$1))</f>
        <v>#VALUE!</v>
      </c>
      <c r="AC610" t="e">
        <f>IF(OR(AC$1=":=",$A610=";"),"",INDEX('Main Template'!$J$22:$AN$505,Vacay_Template!$A610,Vacay_Template!AC$1))</f>
        <v>#VALUE!</v>
      </c>
      <c r="AD610" t="e">
        <f>IF(OR(AD$1=":=",$A610=";"),"",INDEX('Main Template'!$J$22:$AN$505,Vacay_Template!$A610,Vacay_Template!AD$1))</f>
        <v>#VALUE!</v>
      </c>
      <c r="AE610" t="str">
        <f>IF(OR(AE$1=":=",$A610=";"),"",INDEX('Main Template'!$J$22:$AN$505,Vacay_Template!$A610,Vacay_Template!AE$1))</f>
        <v/>
      </c>
      <c r="AF610" t="e">
        <f>IF(OR(AF$1=":=",$A610=";"),"",INDEX('Main Template'!$J$22:$AN$505,Vacay_Template!$A610,Vacay_Template!AF$1))</f>
        <v>#VALUE!</v>
      </c>
    </row>
    <row r="611" spans="2:32">
      <c r="B611" t="e">
        <f>IF(OR(B$1=":=",$A611=";"),"",INDEX('Main Template'!$J$22:$AN$505,Vacay_Template!$A611,Vacay_Template!B$1))</f>
        <v>#VALUE!</v>
      </c>
      <c r="C611" t="e">
        <f>IF(OR(C$1=":=",$A611=";"),"",INDEX('Main Template'!$J$22:$AN$505,Vacay_Template!$A611,Vacay_Template!C$1))</f>
        <v>#VALUE!</v>
      </c>
      <c r="D611" t="e">
        <f>IF(OR(D$1=":=",$A611=";"),"",INDEX('Main Template'!$J$22:$AN$505,Vacay_Template!$A611,Vacay_Template!D$1))</f>
        <v>#VALUE!</v>
      </c>
      <c r="E611" t="e">
        <f>IF(OR(E$1=":=",$A611=";"),"",INDEX('Main Template'!$J$22:$AN$505,Vacay_Template!$A611,Vacay_Template!E$1))</f>
        <v>#VALUE!</v>
      </c>
      <c r="F611" t="e">
        <f>IF(OR(F$1=":=",$A611=";"),"",INDEX('Main Template'!$J$22:$AN$505,Vacay_Template!$A611,Vacay_Template!F$1))</f>
        <v>#VALUE!</v>
      </c>
      <c r="G611" t="e">
        <f>IF(OR(G$1=":=",$A611=";"),"",INDEX('Main Template'!$J$22:$AN$505,Vacay_Template!$A611,Vacay_Template!G$1))</f>
        <v>#VALUE!</v>
      </c>
      <c r="H611" t="e">
        <f>IF(OR(H$1=":=",$A611=";"),"",INDEX('Main Template'!$J$22:$AN$505,Vacay_Template!$A611,Vacay_Template!H$1))</f>
        <v>#VALUE!</v>
      </c>
      <c r="I611" t="e">
        <f>IF(OR(I$1=":=",$A611=";"),"",INDEX('Main Template'!$J$22:$AN$505,Vacay_Template!$A611,Vacay_Template!I$1))</f>
        <v>#VALUE!</v>
      </c>
      <c r="J611" t="e">
        <f>IF(OR(J$1=":=",$A611=";"),"",INDEX('Main Template'!$J$22:$AN$505,Vacay_Template!$A611,Vacay_Template!J$1))</f>
        <v>#VALUE!</v>
      </c>
      <c r="K611" t="e">
        <f>IF(OR(K$1=":=",$A611=";"),"",INDEX('Main Template'!$J$22:$AN$505,Vacay_Template!$A611,Vacay_Template!K$1))</f>
        <v>#VALUE!</v>
      </c>
      <c r="L611" t="e">
        <f>IF(OR(L$1=":=",$A611=";"),"",INDEX('Main Template'!$J$22:$AN$505,Vacay_Template!$A611,Vacay_Template!L$1))</f>
        <v>#VALUE!</v>
      </c>
      <c r="M611" t="e">
        <f>IF(OR(M$1=":=",$A611=";"),"",INDEX('Main Template'!$J$22:$AN$505,Vacay_Template!$A611,Vacay_Template!M$1))</f>
        <v>#VALUE!</v>
      </c>
      <c r="N611" t="e">
        <f>IF(OR(N$1=":=",$A611=";"),"",INDEX('Main Template'!$J$22:$AN$505,Vacay_Template!$A611,Vacay_Template!N$1))</f>
        <v>#VALUE!</v>
      </c>
      <c r="O611" t="e">
        <f>IF(OR(O$1=":=",$A611=";"),"",INDEX('Main Template'!$J$22:$AN$505,Vacay_Template!$A611,Vacay_Template!O$1))</f>
        <v>#VALUE!</v>
      </c>
      <c r="P611" t="e">
        <f>IF(OR(P$1=":=",$A611=";"),"",INDEX('Main Template'!$J$22:$AN$505,Vacay_Template!$A611,Vacay_Template!P$1))</f>
        <v>#VALUE!</v>
      </c>
      <c r="Q611" t="e">
        <f>IF(OR(Q$1=":=",$A611=";"),"",INDEX('Main Template'!$J$22:$AN$505,Vacay_Template!$A611,Vacay_Template!Q$1))</f>
        <v>#VALUE!</v>
      </c>
      <c r="R611" t="e">
        <f>IF(OR(R$1=":=",$A611=";"),"",INDEX('Main Template'!$J$22:$AN$505,Vacay_Template!$A611,Vacay_Template!R$1))</f>
        <v>#VALUE!</v>
      </c>
      <c r="S611" t="e">
        <f>IF(OR(S$1=":=",$A611=";"),"",INDEX('Main Template'!$J$22:$AN$505,Vacay_Template!$A611,Vacay_Template!S$1))</f>
        <v>#VALUE!</v>
      </c>
      <c r="T611" t="e">
        <f>IF(OR(T$1=":=",$A611=";"),"",INDEX('Main Template'!$J$22:$AN$505,Vacay_Template!$A611,Vacay_Template!T$1))</f>
        <v>#VALUE!</v>
      </c>
      <c r="U611" t="e">
        <f>IF(OR(U$1=":=",$A611=";"),"",INDEX('Main Template'!$J$22:$AN$505,Vacay_Template!$A611,Vacay_Template!U$1))</f>
        <v>#VALUE!</v>
      </c>
      <c r="V611" t="e">
        <f>IF(OR(V$1=":=",$A611=";"),"",INDEX('Main Template'!$J$22:$AN$505,Vacay_Template!$A611,Vacay_Template!V$1))</f>
        <v>#VALUE!</v>
      </c>
      <c r="W611" t="e">
        <f>IF(OR(W$1=":=",$A611=";"),"",INDEX('Main Template'!$J$22:$AN$505,Vacay_Template!$A611,Vacay_Template!W$1))</f>
        <v>#VALUE!</v>
      </c>
      <c r="X611" t="e">
        <f>IF(OR(X$1=":=",$A611=";"),"",INDEX('Main Template'!$J$22:$AN$505,Vacay_Template!$A611,Vacay_Template!X$1))</f>
        <v>#VALUE!</v>
      </c>
      <c r="Y611" t="e">
        <f>IF(OR(Y$1=":=",$A611=";"),"",INDEX('Main Template'!$J$22:$AN$505,Vacay_Template!$A611,Vacay_Template!Y$1))</f>
        <v>#VALUE!</v>
      </c>
      <c r="Z611" t="e">
        <f>IF(OR(Z$1=":=",$A611=";"),"",INDEX('Main Template'!$J$22:$AN$505,Vacay_Template!$A611,Vacay_Template!Z$1))</f>
        <v>#VALUE!</v>
      </c>
      <c r="AA611" t="e">
        <f>IF(OR(AA$1=":=",$A611=";"),"",INDEX('Main Template'!$J$22:$AN$505,Vacay_Template!$A611,Vacay_Template!AA$1))</f>
        <v>#VALUE!</v>
      </c>
      <c r="AB611" t="e">
        <f>IF(OR(AB$1=":=",$A611=";"),"",INDEX('Main Template'!$J$22:$AN$505,Vacay_Template!$A611,Vacay_Template!AB$1))</f>
        <v>#VALUE!</v>
      </c>
      <c r="AC611" t="e">
        <f>IF(OR(AC$1=":=",$A611=";"),"",INDEX('Main Template'!$J$22:$AN$505,Vacay_Template!$A611,Vacay_Template!AC$1))</f>
        <v>#VALUE!</v>
      </c>
      <c r="AD611" t="e">
        <f>IF(OR(AD$1=":=",$A611=";"),"",INDEX('Main Template'!$J$22:$AN$505,Vacay_Template!$A611,Vacay_Template!AD$1))</f>
        <v>#VALUE!</v>
      </c>
      <c r="AE611" t="str">
        <f>IF(OR(AE$1=":=",$A611=";"),"",INDEX('Main Template'!$J$22:$AN$505,Vacay_Template!$A611,Vacay_Template!AE$1))</f>
        <v/>
      </c>
      <c r="AF611" t="e">
        <f>IF(OR(AF$1=":=",$A611=";"),"",INDEX('Main Template'!$J$22:$AN$505,Vacay_Template!$A611,Vacay_Template!AF$1))</f>
        <v>#VALUE!</v>
      </c>
    </row>
    <row r="612" spans="2:32">
      <c r="B612" t="e">
        <f>IF(OR(B$1=":=",$A612=";"),"",INDEX('Main Template'!$J$22:$AN$505,Vacay_Template!$A612,Vacay_Template!B$1))</f>
        <v>#VALUE!</v>
      </c>
      <c r="C612" t="e">
        <f>IF(OR(C$1=":=",$A612=";"),"",INDEX('Main Template'!$J$22:$AN$505,Vacay_Template!$A612,Vacay_Template!C$1))</f>
        <v>#VALUE!</v>
      </c>
      <c r="D612" t="e">
        <f>IF(OR(D$1=":=",$A612=";"),"",INDEX('Main Template'!$J$22:$AN$505,Vacay_Template!$A612,Vacay_Template!D$1))</f>
        <v>#VALUE!</v>
      </c>
      <c r="E612" t="e">
        <f>IF(OR(E$1=":=",$A612=";"),"",INDEX('Main Template'!$J$22:$AN$505,Vacay_Template!$A612,Vacay_Template!E$1))</f>
        <v>#VALUE!</v>
      </c>
      <c r="F612" t="e">
        <f>IF(OR(F$1=":=",$A612=";"),"",INDEX('Main Template'!$J$22:$AN$505,Vacay_Template!$A612,Vacay_Template!F$1))</f>
        <v>#VALUE!</v>
      </c>
      <c r="G612" t="e">
        <f>IF(OR(G$1=":=",$A612=";"),"",INDEX('Main Template'!$J$22:$AN$505,Vacay_Template!$A612,Vacay_Template!G$1))</f>
        <v>#VALUE!</v>
      </c>
      <c r="H612" t="e">
        <f>IF(OR(H$1=":=",$A612=";"),"",INDEX('Main Template'!$J$22:$AN$505,Vacay_Template!$A612,Vacay_Template!H$1))</f>
        <v>#VALUE!</v>
      </c>
      <c r="I612" t="e">
        <f>IF(OR(I$1=":=",$A612=";"),"",INDEX('Main Template'!$J$22:$AN$505,Vacay_Template!$A612,Vacay_Template!I$1))</f>
        <v>#VALUE!</v>
      </c>
      <c r="J612" t="e">
        <f>IF(OR(J$1=":=",$A612=";"),"",INDEX('Main Template'!$J$22:$AN$505,Vacay_Template!$A612,Vacay_Template!J$1))</f>
        <v>#VALUE!</v>
      </c>
      <c r="K612" t="e">
        <f>IF(OR(K$1=":=",$A612=";"),"",INDEX('Main Template'!$J$22:$AN$505,Vacay_Template!$A612,Vacay_Template!K$1))</f>
        <v>#VALUE!</v>
      </c>
      <c r="L612" t="e">
        <f>IF(OR(L$1=":=",$A612=";"),"",INDEX('Main Template'!$J$22:$AN$505,Vacay_Template!$A612,Vacay_Template!L$1))</f>
        <v>#VALUE!</v>
      </c>
      <c r="M612" t="e">
        <f>IF(OR(M$1=":=",$A612=";"),"",INDEX('Main Template'!$J$22:$AN$505,Vacay_Template!$A612,Vacay_Template!M$1))</f>
        <v>#VALUE!</v>
      </c>
      <c r="N612" t="e">
        <f>IF(OR(N$1=":=",$A612=";"),"",INDEX('Main Template'!$J$22:$AN$505,Vacay_Template!$A612,Vacay_Template!N$1))</f>
        <v>#VALUE!</v>
      </c>
      <c r="O612" t="e">
        <f>IF(OR(O$1=":=",$A612=";"),"",INDEX('Main Template'!$J$22:$AN$505,Vacay_Template!$A612,Vacay_Template!O$1))</f>
        <v>#VALUE!</v>
      </c>
      <c r="P612" t="e">
        <f>IF(OR(P$1=":=",$A612=";"),"",INDEX('Main Template'!$J$22:$AN$505,Vacay_Template!$A612,Vacay_Template!P$1))</f>
        <v>#VALUE!</v>
      </c>
      <c r="Q612" t="e">
        <f>IF(OR(Q$1=":=",$A612=";"),"",INDEX('Main Template'!$J$22:$AN$505,Vacay_Template!$A612,Vacay_Template!Q$1))</f>
        <v>#VALUE!</v>
      </c>
      <c r="R612" t="e">
        <f>IF(OR(R$1=":=",$A612=";"),"",INDEX('Main Template'!$J$22:$AN$505,Vacay_Template!$A612,Vacay_Template!R$1))</f>
        <v>#VALUE!</v>
      </c>
      <c r="S612" t="e">
        <f>IF(OR(S$1=":=",$A612=";"),"",INDEX('Main Template'!$J$22:$AN$505,Vacay_Template!$A612,Vacay_Template!S$1))</f>
        <v>#VALUE!</v>
      </c>
      <c r="T612" t="e">
        <f>IF(OR(T$1=":=",$A612=";"),"",INDEX('Main Template'!$J$22:$AN$505,Vacay_Template!$A612,Vacay_Template!T$1))</f>
        <v>#VALUE!</v>
      </c>
      <c r="U612" t="e">
        <f>IF(OR(U$1=":=",$A612=";"),"",INDEX('Main Template'!$J$22:$AN$505,Vacay_Template!$A612,Vacay_Template!U$1))</f>
        <v>#VALUE!</v>
      </c>
      <c r="V612" t="e">
        <f>IF(OR(V$1=":=",$A612=";"),"",INDEX('Main Template'!$J$22:$AN$505,Vacay_Template!$A612,Vacay_Template!V$1))</f>
        <v>#VALUE!</v>
      </c>
      <c r="W612" t="e">
        <f>IF(OR(W$1=":=",$A612=";"),"",INDEX('Main Template'!$J$22:$AN$505,Vacay_Template!$A612,Vacay_Template!W$1))</f>
        <v>#VALUE!</v>
      </c>
      <c r="X612" t="e">
        <f>IF(OR(X$1=":=",$A612=";"),"",INDEX('Main Template'!$J$22:$AN$505,Vacay_Template!$A612,Vacay_Template!X$1))</f>
        <v>#VALUE!</v>
      </c>
      <c r="Y612" t="e">
        <f>IF(OR(Y$1=":=",$A612=";"),"",INDEX('Main Template'!$J$22:$AN$505,Vacay_Template!$A612,Vacay_Template!Y$1))</f>
        <v>#VALUE!</v>
      </c>
      <c r="Z612" t="e">
        <f>IF(OR(Z$1=":=",$A612=";"),"",INDEX('Main Template'!$J$22:$AN$505,Vacay_Template!$A612,Vacay_Template!Z$1))</f>
        <v>#VALUE!</v>
      </c>
      <c r="AA612" t="e">
        <f>IF(OR(AA$1=":=",$A612=";"),"",INDEX('Main Template'!$J$22:$AN$505,Vacay_Template!$A612,Vacay_Template!AA$1))</f>
        <v>#VALUE!</v>
      </c>
      <c r="AB612" t="e">
        <f>IF(OR(AB$1=":=",$A612=";"),"",INDEX('Main Template'!$J$22:$AN$505,Vacay_Template!$A612,Vacay_Template!AB$1))</f>
        <v>#VALUE!</v>
      </c>
      <c r="AC612" t="e">
        <f>IF(OR(AC$1=":=",$A612=";"),"",INDEX('Main Template'!$J$22:$AN$505,Vacay_Template!$A612,Vacay_Template!AC$1))</f>
        <v>#VALUE!</v>
      </c>
      <c r="AD612" t="e">
        <f>IF(OR(AD$1=":=",$A612=";"),"",INDEX('Main Template'!$J$22:$AN$505,Vacay_Template!$A612,Vacay_Template!AD$1))</f>
        <v>#VALUE!</v>
      </c>
      <c r="AE612" t="str">
        <f>IF(OR(AE$1=":=",$A612=";"),"",INDEX('Main Template'!$J$22:$AN$505,Vacay_Template!$A612,Vacay_Template!AE$1))</f>
        <v/>
      </c>
      <c r="AF612" t="e">
        <f>IF(OR(AF$1=":=",$A612=";"),"",INDEX('Main Template'!$J$22:$AN$505,Vacay_Template!$A612,Vacay_Template!AF$1))</f>
        <v>#VALUE!</v>
      </c>
    </row>
    <row r="613" spans="2:32">
      <c r="B613" t="e">
        <f>IF(OR(B$1=":=",$A613=";"),"",INDEX('Main Template'!$J$22:$AN$505,Vacay_Template!$A613,Vacay_Template!B$1))</f>
        <v>#VALUE!</v>
      </c>
      <c r="C613" t="e">
        <f>IF(OR(C$1=":=",$A613=";"),"",INDEX('Main Template'!$J$22:$AN$505,Vacay_Template!$A613,Vacay_Template!C$1))</f>
        <v>#VALUE!</v>
      </c>
      <c r="D613" t="e">
        <f>IF(OR(D$1=":=",$A613=";"),"",INDEX('Main Template'!$J$22:$AN$505,Vacay_Template!$A613,Vacay_Template!D$1))</f>
        <v>#VALUE!</v>
      </c>
      <c r="E613" t="e">
        <f>IF(OR(E$1=":=",$A613=";"),"",INDEX('Main Template'!$J$22:$AN$505,Vacay_Template!$A613,Vacay_Template!E$1))</f>
        <v>#VALUE!</v>
      </c>
      <c r="F613" t="e">
        <f>IF(OR(F$1=":=",$A613=";"),"",INDEX('Main Template'!$J$22:$AN$505,Vacay_Template!$A613,Vacay_Template!F$1))</f>
        <v>#VALUE!</v>
      </c>
      <c r="G613" t="e">
        <f>IF(OR(G$1=":=",$A613=";"),"",INDEX('Main Template'!$J$22:$AN$505,Vacay_Template!$A613,Vacay_Template!G$1))</f>
        <v>#VALUE!</v>
      </c>
      <c r="H613" t="e">
        <f>IF(OR(H$1=":=",$A613=";"),"",INDEX('Main Template'!$J$22:$AN$505,Vacay_Template!$A613,Vacay_Template!H$1))</f>
        <v>#VALUE!</v>
      </c>
      <c r="I613" t="e">
        <f>IF(OR(I$1=":=",$A613=";"),"",INDEX('Main Template'!$J$22:$AN$505,Vacay_Template!$A613,Vacay_Template!I$1))</f>
        <v>#VALUE!</v>
      </c>
      <c r="J613" t="e">
        <f>IF(OR(J$1=":=",$A613=";"),"",INDEX('Main Template'!$J$22:$AN$505,Vacay_Template!$A613,Vacay_Template!J$1))</f>
        <v>#VALUE!</v>
      </c>
      <c r="K613" t="e">
        <f>IF(OR(K$1=":=",$A613=";"),"",INDEX('Main Template'!$J$22:$AN$505,Vacay_Template!$A613,Vacay_Template!K$1))</f>
        <v>#VALUE!</v>
      </c>
      <c r="L613" t="e">
        <f>IF(OR(L$1=":=",$A613=";"),"",INDEX('Main Template'!$J$22:$AN$505,Vacay_Template!$A613,Vacay_Template!L$1))</f>
        <v>#VALUE!</v>
      </c>
      <c r="M613" t="e">
        <f>IF(OR(M$1=":=",$A613=";"),"",INDEX('Main Template'!$J$22:$AN$505,Vacay_Template!$A613,Vacay_Template!M$1))</f>
        <v>#VALUE!</v>
      </c>
      <c r="N613" t="e">
        <f>IF(OR(N$1=":=",$A613=";"),"",INDEX('Main Template'!$J$22:$AN$505,Vacay_Template!$A613,Vacay_Template!N$1))</f>
        <v>#VALUE!</v>
      </c>
      <c r="O613" t="e">
        <f>IF(OR(O$1=":=",$A613=";"),"",INDEX('Main Template'!$J$22:$AN$505,Vacay_Template!$A613,Vacay_Template!O$1))</f>
        <v>#VALUE!</v>
      </c>
      <c r="P613" t="e">
        <f>IF(OR(P$1=":=",$A613=";"),"",INDEX('Main Template'!$J$22:$AN$505,Vacay_Template!$A613,Vacay_Template!P$1))</f>
        <v>#VALUE!</v>
      </c>
      <c r="Q613" t="e">
        <f>IF(OR(Q$1=":=",$A613=";"),"",INDEX('Main Template'!$J$22:$AN$505,Vacay_Template!$A613,Vacay_Template!Q$1))</f>
        <v>#VALUE!</v>
      </c>
      <c r="R613" t="e">
        <f>IF(OR(R$1=":=",$A613=";"),"",INDEX('Main Template'!$J$22:$AN$505,Vacay_Template!$A613,Vacay_Template!R$1))</f>
        <v>#VALUE!</v>
      </c>
      <c r="S613" t="e">
        <f>IF(OR(S$1=":=",$A613=";"),"",INDEX('Main Template'!$J$22:$AN$505,Vacay_Template!$A613,Vacay_Template!S$1))</f>
        <v>#VALUE!</v>
      </c>
      <c r="T613" t="e">
        <f>IF(OR(T$1=":=",$A613=";"),"",INDEX('Main Template'!$J$22:$AN$505,Vacay_Template!$A613,Vacay_Template!T$1))</f>
        <v>#VALUE!</v>
      </c>
      <c r="U613" t="e">
        <f>IF(OR(U$1=":=",$A613=";"),"",INDEX('Main Template'!$J$22:$AN$505,Vacay_Template!$A613,Vacay_Template!U$1))</f>
        <v>#VALUE!</v>
      </c>
      <c r="V613" t="e">
        <f>IF(OR(V$1=":=",$A613=";"),"",INDEX('Main Template'!$J$22:$AN$505,Vacay_Template!$A613,Vacay_Template!V$1))</f>
        <v>#VALUE!</v>
      </c>
      <c r="W613" t="e">
        <f>IF(OR(W$1=":=",$A613=";"),"",INDEX('Main Template'!$J$22:$AN$505,Vacay_Template!$A613,Vacay_Template!W$1))</f>
        <v>#VALUE!</v>
      </c>
      <c r="X613" t="e">
        <f>IF(OR(X$1=":=",$A613=";"),"",INDEX('Main Template'!$J$22:$AN$505,Vacay_Template!$A613,Vacay_Template!X$1))</f>
        <v>#VALUE!</v>
      </c>
      <c r="Y613" t="e">
        <f>IF(OR(Y$1=":=",$A613=";"),"",INDEX('Main Template'!$J$22:$AN$505,Vacay_Template!$A613,Vacay_Template!Y$1))</f>
        <v>#VALUE!</v>
      </c>
      <c r="Z613" t="e">
        <f>IF(OR(Z$1=":=",$A613=";"),"",INDEX('Main Template'!$J$22:$AN$505,Vacay_Template!$A613,Vacay_Template!Z$1))</f>
        <v>#VALUE!</v>
      </c>
      <c r="AA613" t="e">
        <f>IF(OR(AA$1=":=",$A613=";"),"",INDEX('Main Template'!$J$22:$AN$505,Vacay_Template!$A613,Vacay_Template!AA$1))</f>
        <v>#VALUE!</v>
      </c>
      <c r="AB613" t="e">
        <f>IF(OR(AB$1=":=",$A613=";"),"",INDEX('Main Template'!$J$22:$AN$505,Vacay_Template!$A613,Vacay_Template!AB$1))</f>
        <v>#VALUE!</v>
      </c>
      <c r="AC613" t="e">
        <f>IF(OR(AC$1=":=",$A613=";"),"",INDEX('Main Template'!$J$22:$AN$505,Vacay_Template!$A613,Vacay_Template!AC$1))</f>
        <v>#VALUE!</v>
      </c>
      <c r="AD613" t="e">
        <f>IF(OR(AD$1=":=",$A613=";"),"",INDEX('Main Template'!$J$22:$AN$505,Vacay_Template!$A613,Vacay_Template!AD$1))</f>
        <v>#VALUE!</v>
      </c>
      <c r="AE613" t="str">
        <f>IF(OR(AE$1=":=",$A613=";"),"",INDEX('Main Template'!$J$22:$AN$505,Vacay_Template!$A613,Vacay_Template!AE$1))</f>
        <v/>
      </c>
      <c r="AF613" t="e">
        <f>IF(OR(AF$1=":=",$A613=";"),"",INDEX('Main Template'!$J$22:$AN$505,Vacay_Template!$A613,Vacay_Template!AF$1))</f>
        <v>#VALUE!</v>
      </c>
    </row>
    <row r="614" spans="2:32">
      <c r="B614" t="e">
        <f>IF(OR(B$1=":=",$A614=";"),"",INDEX('Main Template'!$J$22:$AN$505,Vacay_Template!$A614,Vacay_Template!B$1))</f>
        <v>#VALUE!</v>
      </c>
      <c r="C614" t="e">
        <f>IF(OR(C$1=":=",$A614=";"),"",INDEX('Main Template'!$J$22:$AN$505,Vacay_Template!$A614,Vacay_Template!C$1))</f>
        <v>#VALUE!</v>
      </c>
      <c r="D614" t="e">
        <f>IF(OR(D$1=":=",$A614=";"),"",INDEX('Main Template'!$J$22:$AN$505,Vacay_Template!$A614,Vacay_Template!D$1))</f>
        <v>#VALUE!</v>
      </c>
      <c r="E614" t="e">
        <f>IF(OR(E$1=":=",$A614=";"),"",INDEX('Main Template'!$J$22:$AN$505,Vacay_Template!$A614,Vacay_Template!E$1))</f>
        <v>#VALUE!</v>
      </c>
      <c r="F614" t="e">
        <f>IF(OR(F$1=":=",$A614=";"),"",INDEX('Main Template'!$J$22:$AN$505,Vacay_Template!$A614,Vacay_Template!F$1))</f>
        <v>#VALUE!</v>
      </c>
      <c r="G614" t="e">
        <f>IF(OR(G$1=":=",$A614=";"),"",INDEX('Main Template'!$J$22:$AN$505,Vacay_Template!$A614,Vacay_Template!G$1))</f>
        <v>#VALUE!</v>
      </c>
      <c r="H614" t="e">
        <f>IF(OR(H$1=":=",$A614=";"),"",INDEX('Main Template'!$J$22:$AN$505,Vacay_Template!$A614,Vacay_Template!H$1))</f>
        <v>#VALUE!</v>
      </c>
      <c r="I614" t="e">
        <f>IF(OR(I$1=":=",$A614=";"),"",INDEX('Main Template'!$J$22:$AN$505,Vacay_Template!$A614,Vacay_Template!I$1))</f>
        <v>#VALUE!</v>
      </c>
      <c r="J614" t="e">
        <f>IF(OR(J$1=":=",$A614=";"),"",INDEX('Main Template'!$J$22:$AN$505,Vacay_Template!$A614,Vacay_Template!J$1))</f>
        <v>#VALUE!</v>
      </c>
      <c r="K614" t="e">
        <f>IF(OR(K$1=":=",$A614=";"),"",INDEX('Main Template'!$J$22:$AN$505,Vacay_Template!$A614,Vacay_Template!K$1))</f>
        <v>#VALUE!</v>
      </c>
      <c r="L614" t="e">
        <f>IF(OR(L$1=":=",$A614=";"),"",INDEX('Main Template'!$J$22:$AN$505,Vacay_Template!$A614,Vacay_Template!L$1))</f>
        <v>#VALUE!</v>
      </c>
      <c r="M614" t="e">
        <f>IF(OR(M$1=":=",$A614=";"),"",INDEX('Main Template'!$J$22:$AN$505,Vacay_Template!$A614,Vacay_Template!M$1))</f>
        <v>#VALUE!</v>
      </c>
      <c r="N614" t="e">
        <f>IF(OR(N$1=":=",$A614=";"),"",INDEX('Main Template'!$J$22:$AN$505,Vacay_Template!$A614,Vacay_Template!N$1))</f>
        <v>#VALUE!</v>
      </c>
      <c r="O614" t="e">
        <f>IF(OR(O$1=":=",$A614=";"),"",INDEX('Main Template'!$J$22:$AN$505,Vacay_Template!$A614,Vacay_Template!O$1))</f>
        <v>#VALUE!</v>
      </c>
      <c r="P614" t="e">
        <f>IF(OR(P$1=":=",$A614=";"),"",INDEX('Main Template'!$J$22:$AN$505,Vacay_Template!$A614,Vacay_Template!P$1))</f>
        <v>#VALUE!</v>
      </c>
      <c r="Q614" t="e">
        <f>IF(OR(Q$1=":=",$A614=";"),"",INDEX('Main Template'!$J$22:$AN$505,Vacay_Template!$A614,Vacay_Template!Q$1))</f>
        <v>#VALUE!</v>
      </c>
      <c r="R614" t="e">
        <f>IF(OR(R$1=":=",$A614=";"),"",INDEX('Main Template'!$J$22:$AN$505,Vacay_Template!$A614,Vacay_Template!R$1))</f>
        <v>#VALUE!</v>
      </c>
      <c r="S614" t="e">
        <f>IF(OR(S$1=":=",$A614=";"),"",INDEX('Main Template'!$J$22:$AN$505,Vacay_Template!$A614,Vacay_Template!S$1))</f>
        <v>#VALUE!</v>
      </c>
      <c r="T614" t="e">
        <f>IF(OR(T$1=":=",$A614=";"),"",INDEX('Main Template'!$J$22:$AN$505,Vacay_Template!$A614,Vacay_Template!T$1))</f>
        <v>#VALUE!</v>
      </c>
      <c r="U614" t="e">
        <f>IF(OR(U$1=":=",$A614=";"),"",INDEX('Main Template'!$J$22:$AN$505,Vacay_Template!$A614,Vacay_Template!U$1))</f>
        <v>#VALUE!</v>
      </c>
      <c r="V614" t="e">
        <f>IF(OR(V$1=":=",$A614=";"),"",INDEX('Main Template'!$J$22:$AN$505,Vacay_Template!$A614,Vacay_Template!V$1))</f>
        <v>#VALUE!</v>
      </c>
      <c r="W614" t="e">
        <f>IF(OR(W$1=":=",$A614=";"),"",INDEX('Main Template'!$J$22:$AN$505,Vacay_Template!$A614,Vacay_Template!W$1))</f>
        <v>#VALUE!</v>
      </c>
      <c r="X614" t="e">
        <f>IF(OR(X$1=":=",$A614=";"),"",INDEX('Main Template'!$J$22:$AN$505,Vacay_Template!$A614,Vacay_Template!X$1))</f>
        <v>#VALUE!</v>
      </c>
      <c r="Y614" t="e">
        <f>IF(OR(Y$1=":=",$A614=";"),"",INDEX('Main Template'!$J$22:$AN$505,Vacay_Template!$A614,Vacay_Template!Y$1))</f>
        <v>#VALUE!</v>
      </c>
      <c r="Z614" t="e">
        <f>IF(OR(Z$1=":=",$A614=";"),"",INDEX('Main Template'!$J$22:$AN$505,Vacay_Template!$A614,Vacay_Template!Z$1))</f>
        <v>#VALUE!</v>
      </c>
      <c r="AA614" t="e">
        <f>IF(OR(AA$1=":=",$A614=";"),"",INDEX('Main Template'!$J$22:$AN$505,Vacay_Template!$A614,Vacay_Template!AA$1))</f>
        <v>#VALUE!</v>
      </c>
      <c r="AB614" t="e">
        <f>IF(OR(AB$1=":=",$A614=";"),"",INDEX('Main Template'!$J$22:$AN$505,Vacay_Template!$A614,Vacay_Template!AB$1))</f>
        <v>#VALUE!</v>
      </c>
      <c r="AC614" t="e">
        <f>IF(OR(AC$1=":=",$A614=";"),"",INDEX('Main Template'!$J$22:$AN$505,Vacay_Template!$A614,Vacay_Template!AC$1))</f>
        <v>#VALUE!</v>
      </c>
      <c r="AD614" t="e">
        <f>IF(OR(AD$1=":=",$A614=";"),"",INDEX('Main Template'!$J$22:$AN$505,Vacay_Template!$A614,Vacay_Template!AD$1))</f>
        <v>#VALUE!</v>
      </c>
      <c r="AE614" t="str">
        <f>IF(OR(AE$1=":=",$A614=";"),"",INDEX('Main Template'!$J$22:$AN$505,Vacay_Template!$A614,Vacay_Template!AE$1))</f>
        <v/>
      </c>
      <c r="AF614" t="e">
        <f>IF(OR(AF$1=":=",$A614=";"),"",INDEX('Main Template'!$J$22:$AN$505,Vacay_Template!$A614,Vacay_Template!AF$1))</f>
        <v>#VALUE!</v>
      </c>
    </row>
    <row r="615" spans="2:32">
      <c r="B615" t="e">
        <f>IF(OR(B$1=":=",$A615=";"),"",INDEX('Main Template'!$J$22:$AN$505,Vacay_Template!$A615,Vacay_Template!B$1))</f>
        <v>#VALUE!</v>
      </c>
      <c r="C615" t="e">
        <f>IF(OR(C$1=":=",$A615=";"),"",INDEX('Main Template'!$J$22:$AN$505,Vacay_Template!$A615,Vacay_Template!C$1))</f>
        <v>#VALUE!</v>
      </c>
      <c r="D615" t="e">
        <f>IF(OR(D$1=":=",$A615=";"),"",INDEX('Main Template'!$J$22:$AN$505,Vacay_Template!$A615,Vacay_Template!D$1))</f>
        <v>#VALUE!</v>
      </c>
      <c r="E615" t="e">
        <f>IF(OR(E$1=":=",$A615=";"),"",INDEX('Main Template'!$J$22:$AN$505,Vacay_Template!$A615,Vacay_Template!E$1))</f>
        <v>#VALUE!</v>
      </c>
      <c r="F615" t="e">
        <f>IF(OR(F$1=":=",$A615=";"),"",INDEX('Main Template'!$J$22:$AN$505,Vacay_Template!$A615,Vacay_Template!F$1))</f>
        <v>#VALUE!</v>
      </c>
      <c r="G615" t="e">
        <f>IF(OR(G$1=":=",$A615=";"),"",INDEX('Main Template'!$J$22:$AN$505,Vacay_Template!$A615,Vacay_Template!G$1))</f>
        <v>#VALUE!</v>
      </c>
      <c r="H615" t="e">
        <f>IF(OR(H$1=":=",$A615=";"),"",INDEX('Main Template'!$J$22:$AN$505,Vacay_Template!$A615,Vacay_Template!H$1))</f>
        <v>#VALUE!</v>
      </c>
      <c r="I615" t="e">
        <f>IF(OR(I$1=":=",$A615=";"),"",INDEX('Main Template'!$J$22:$AN$505,Vacay_Template!$A615,Vacay_Template!I$1))</f>
        <v>#VALUE!</v>
      </c>
      <c r="J615" t="e">
        <f>IF(OR(J$1=":=",$A615=";"),"",INDEX('Main Template'!$J$22:$AN$505,Vacay_Template!$A615,Vacay_Template!J$1))</f>
        <v>#VALUE!</v>
      </c>
      <c r="K615" t="e">
        <f>IF(OR(K$1=":=",$A615=";"),"",INDEX('Main Template'!$J$22:$AN$505,Vacay_Template!$A615,Vacay_Template!K$1))</f>
        <v>#VALUE!</v>
      </c>
      <c r="L615" t="e">
        <f>IF(OR(L$1=":=",$A615=";"),"",INDEX('Main Template'!$J$22:$AN$505,Vacay_Template!$A615,Vacay_Template!L$1))</f>
        <v>#VALUE!</v>
      </c>
      <c r="M615" t="e">
        <f>IF(OR(M$1=":=",$A615=";"),"",INDEX('Main Template'!$J$22:$AN$505,Vacay_Template!$A615,Vacay_Template!M$1))</f>
        <v>#VALUE!</v>
      </c>
      <c r="N615" t="e">
        <f>IF(OR(N$1=":=",$A615=";"),"",INDEX('Main Template'!$J$22:$AN$505,Vacay_Template!$A615,Vacay_Template!N$1))</f>
        <v>#VALUE!</v>
      </c>
      <c r="O615" t="e">
        <f>IF(OR(O$1=":=",$A615=";"),"",INDEX('Main Template'!$J$22:$AN$505,Vacay_Template!$A615,Vacay_Template!O$1))</f>
        <v>#VALUE!</v>
      </c>
      <c r="P615" t="e">
        <f>IF(OR(P$1=":=",$A615=";"),"",INDEX('Main Template'!$J$22:$AN$505,Vacay_Template!$A615,Vacay_Template!P$1))</f>
        <v>#VALUE!</v>
      </c>
      <c r="Q615" t="e">
        <f>IF(OR(Q$1=":=",$A615=";"),"",INDEX('Main Template'!$J$22:$AN$505,Vacay_Template!$A615,Vacay_Template!Q$1))</f>
        <v>#VALUE!</v>
      </c>
      <c r="R615" t="e">
        <f>IF(OR(R$1=":=",$A615=";"),"",INDEX('Main Template'!$J$22:$AN$505,Vacay_Template!$A615,Vacay_Template!R$1))</f>
        <v>#VALUE!</v>
      </c>
      <c r="S615" t="e">
        <f>IF(OR(S$1=":=",$A615=";"),"",INDEX('Main Template'!$J$22:$AN$505,Vacay_Template!$A615,Vacay_Template!S$1))</f>
        <v>#VALUE!</v>
      </c>
      <c r="T615" t="e">
        <f>IF(OR(T$1=":=",$A615=";"),"",INDEX('Main Template'!$J$22:$AN$505,Vacay_Template!$A615,Vacay_Template!T$1))</f>
        <v>#VALUE!</v>
      </c>
      <c r="U615" t="e">
        <f>IF(OR(U$1=":=",$A615=";"),"",INDEX('Main Template'!$J$22:$AN$505,Vacay_Template!$A615,Vacay_Template!U$1))</f>
        <v>#VALUE!</v>
      </c>
      <c r="V615" t="e">
        <f>IF(OR(V$1=":=",$A615=";"),"",INDEX('Main Template'!$J$22:$AN$505,Vacay_Template!$A615,Vacay_Template!V$1))</f>
        <v>#VALUE!</v>
      </c>
      <c r="W615" t="e">
        <f>IF(OR(W$1=":=",$A615=";"),"",INDEX('Main Template'!$J$22:$AN$505,Vacay_Template!$A615,Vacay_Template!W$1))</f>
        <v>#VALUE!</v>
      </c>
      <c r="X615" t="e">
        <f>IF(OR(X$1=":=",$A615=";"),"",INDEX('Main Template'!$J$22:$AN$505,Vacay_Template!$A615,Vacay_Template!X$1))</f>
        <v>#VALUE!</v>
      </c>
      <c r="Y615" t="e">
        <f>IF(OR(Y$1=":=",$A615=";"),"",INDEX('Main Template'!$J$22:$AN$505,Vacay_Template!$A615,Vacay_Template!Y$1))</f>
        <v>#VALUE!</v>
      </c>
      <c r="Z615" t="e">
        <f>IF(OR(Z$1=":=",$A615=";"),"",INDEX('Main Template'!$J$22:$AN$505,Vacay_Template!$A615,Vacay_Template!Z$1))</f>
        <v>#VALUE!</v>
      </c>
      <c r="AA615" t="e">
        <f>IF(OR(AA$1=":=",$A615=";"),"",INDEX('Main Template'!$J$22:$AN$505,Vacay_Template!$A615,Vacay_Template!AA$1))</f>
        <v>#VALUE!</v>
      </c>
      <c r="AB615" t="e">
        <f>IF(OR(AB$1=":=",$A615=";"),"",INDEX('Main Template'!$J$22:$AN$505,Vacay_Template!$A615,Vacay_Template!AB$1))</f>
        <v>#VALUE!</v>
      </c>
      <c r="AC615" t="e">
        <f>IF(OR(AC$1=":=",$A615=";"),"",INDEX('Main Template'!$J$22:$AN$505,Vacay_Template!$A615,Vacay_Template!AC$1))</f>
        <v>#VALUE!</v>
      </c>
      <c r="AD615" t="e">
        <f>IF(OR(AD$1=":=",$A615=";"),"",INDEX('Main Template'!$J$22:$AN$505,Vacay_Template!$A615,Vacay_Template!AD$1))</f>
        <v>#VALUE!</v>
      </c>
      <c r="AE615" t="str">
        <f>IF(OR(AE$1=":=",$A615=";"),"",INDEX('Main Template'!$J$22:$AN$505,Vacay_Template!$A615,Vacay_Template!AE$1))</f>
        <v/>
      </c>
      <c r="AF615" t="e">
        <f>IF(OR(AF$1=":=",$A615=";"),"",INDEX('Main Template'!$J$22:$AN$505,Vacay_Template!$A615,Vacay_Template!AF$1))</f>
        <v>#VALUE!</v>
      </c>
    </row>
    <row r="616" spans="2:32">
      <c r="B616" t="e">
        <f>IF(OR(B$1=":=",$A616=";"),"",INDEX('Main Template'!$J$22:$AN$505,Vacay_Template!$A616,Vacay_Template!B$1))</f>
        <v>#VALUE!</v>
      </c>
      <c r="C616" t="e">
        <f>IF(OR(C$1=":=",$A616=";"),"",INDEX('Main Template'!$J$22:$AN$505,Vacay_Template!$A616,Vacay_Template!C$1))</f>
        <v>#VALUE!</v>
      </c>
      <c r="D616" t="e">
        <f>IF(OR(D$1=":=",$A616=";"),"",INDEX('Main Template'!$J$22:$AN$505,Vacay_Template!$A616,Vacay_Template!D$1))</f>
        <v>#VALUE!</v>
      </c>
      <c r="E616" t="e">
        <f>IF(OR(E$1=":=",$A616=";"),"",INDEX('Main Template'!$J$22:$AN$505,Vacay_Template!$A616,Vacay_Template!E$1))</f>
        <v>#VALUE!</v>
      </c>
      <c r="F616" t="e">
        <f>IF(OR(F$1=":=",$A616=";"),"",INDEX('Main Template'!$J$22:$AN$505,Vacay_Template!$A616,Vacay_Template!F$1))</f>
        <v>#VALUE!</v>
      </c>
      <c r="G616" t="e">
        <f>IF(OR(G$1=":=",$A616=";"),"",INDEX('Main Template'!$J$22:$AN$505,Vacay_Template!$A616,Vacay_Template!G$1))</f>
        <v>#VALUE!</v>
      </c>
      <c r="H616" t="e">
        <f>IF(OR(H$1=":=",$A616=";"),"",INDEX('Main Template'!$J$22:$AN$505,Vacay_Template!$A616,Vacay_Template!H$1))</f>
        <v>#VALUE!</v>
      </c>
      <c r="I616" t="e">
        <f>IF(OR(I$1=":=",$A616=";"),"",INDEX('Main Template'!$J$22:$AN$505,Vacay_Template!$A616,Vacay_Template!I$1))</f>
        <v>#VALUE!</v>
      </c>
      <c r="J616" t="e">
        <f>IF(OR(J$1=":=",$A616=";"),"",INDEX('Main Template'!$J$22:$AN$505,Vacay_Template!$A616,Vacay_Template!J$1))</f>
        <v>#VALUE!</v>
      </c>
      <c r="K616" t="e">
        <f>IF(OR(K$1=":=",$A616=";"),"",INDEX('Main Template'!$J$22:$AN$505,Vacay_Template!$A616,Vacay_Template!K$1))</f>
        <v>#VALUE!</v>
      </c>
      <c r="L616" t="e">
        <f>IF(OR(L$1=":=",$A616=";"),"",INDEX('Main Template'!$J$22:$AN$505,Vacay_Template!$A616,Vacay_Template!L$1))</f>
        <v>#VALUE!</v>
      </c>
      <c r="M616" t="e">
        <f>IF(OR(M$1=":=",$A616=";"),"",INDEX('Main Template'!$J$22:$AN$505,Vacay_Template!$A616,Vacay_Template!M$1))</f>
        <v>#VALUE!</v>
      </c>
      <c r="N616" t="e">
        <f>IF(OR(N$1=":=",$A616=";"),"",INDEX('Main Template'!$J$22:$AN$505,Vacay_Template!$A616,Vacay_Template!N$1))</f>
        <v>#VALUE!</v>
      </c>
      <c r="O616" t="e">
        <f>IF(OR(O$1=":=",$A616=";"),"",INDEX('Main Template'!$J$22:$AN$505,Vacay_Template!$A616,Vacay_Template!O$1))</f>
        <v>#VALUE!</v>
      </c>
      <c r="P616" t="e">
        <f>IF(OR(P$1=":=",$A616=";"),"",INDEX('Main Template'!$J$22:$AN$505,Vacay_Template!$A616,Vacay_Template!P$1))</f>
        <v>#VALUE!</v>
      </c>
      <c r="Q616" t="e">
        <f>IF(OR(Q$1=":=",$A616=";"),"",INDEX('Main Template'!$J$22:$AN$505,Vacay_Template!$A616,Vacay_Template!Q$1))</f>
        <v>#VALUE!</v>
      </c>
      <c r="R616" t="e">
        <f>IF(OR(R$1=":=",$A616=";"),"",INDEX('Main Template'!$J$22:$AN$505,Vacay_Template!$A616,Vacay_Template!R$1))</f>
        <v>#VALUE!</v>
      </c>
      <c r="S616" t="e">
        <f>IF(OR(S$1=":=",$A616=";"),"",INDEX('Main Template'!$J$22:$AN$505,Vacay_Template!$A616,Vacay_Template!S$1))</f>
        <v>#VALUE!</v>
      </c>
      <c r="T616" t="e">
        <f>IF(OR(T$1=":=",$A616=";"),"",INDEX('Main Template'!$J$22:$AN$505,Vacay_Template!$A616,Vacay_Template!T$1))</f>
        <v>#VALUE!</v>
      </c>
      <c r="U616" t="e">
        <f>IF(OR(U$1=":=",$A616=";"),"",INDEX('Main Template'!$J$22:$AN$505,Vacay_Template!$A616,Vacay_Template!U$1))</f>
        <v>#VALUE!</v>
      </c>
      <c r="V616" t="e">
        <f>IF(OR(V$1=":=",$A616=";"),"",INDEX('Main Template'!$J$22:$AN$505,Vacay_Template!$A616,Vacay_Template!V$1))</f>
        <v>#VALUE!</v>
      </c>
      <c r="W616" t="e">
        <f>IF(OR(W$1=":=",$A616=";"),"",INDEX('Main Template'!$J$22:$AN$505,Vacay_Template!$A616,Vacay_Template!W$1))</f>
        <v>#VALUE!</v>
      </c>
      <c r="X616" t="e">
        <f>IF(OR(X$1=":=",$A616=";"),"",INDEX('Main Template'!$J$22:$AN$505,Vacay_Template!$A616,Vacay_Template!X$1))</f>
        <v>#VALUE!</v>
      </c>
      <c r="Y616" t="e">
        <f>IF(OR(Y$1=":=",$A616=";"),"",INDEX('Main Template'!$J$22:$AN$505,Vacay_Template!$A616,Vacay_Template!Y$1))</f>
        <v>#VALUE!</v>
      </c>
      <c r="Z616" t="e">
        <f>IF(OR(Z$1=":=",$A616=";"),"",INDEX('Main Template'!$J$22:$AN$505,Vacay_Template!$A616,Vacay_Template!Z$1))</f>
        <v>#VALUE!</v>
      </c>
      <c r="AA616" t="e">
        <f>IF(OR(AA$1=":=",$A616=";"),"",INDEX('Main Template'!$J$22:$AN$505,Vacay_Template!$A616,Vacay_Template!AA$1))</f>
        <v>#VALUE!</v>
      </c>
      <c r="AB616" t="e">
        <f>IF(OR(AB$1=":=",$A616=";"),"",INDEX('Main Template'!$J$22:$AN$505,Vacay_Template!$A616,Vacay_Template!AB$1))</f>
        <v>#VALUE!</v>
      </c>
      <c r="AC616" t="e">
        <f>IF(OR(AC$1=":=",$A616=";"),"",INDEX('Main Template'!$J$22:$AN$505,Vacay_Template!$A616,Vacay_Template!AC$1))</f>
        <v>#VALUE!</v>
      </c>
      <c r="AD616" t="e">
        <f>IF(OR(AD$1=":=",$A616=";"),"",INDEX('Main Template'!$J$22:$AN$505,Vacay_Template!$A616,Vacay_Template!AD$1))</f>
        <v>#VALUE!</v>
      </c>
      <c r="AE616" t="str">
        <f>IF(OR(AE$1=":=",$A616=";"),"",INDEX('Main Template'!$J$22:$AN$505,Vacay_Template!$A616,Vacay_Template!AE$1))</f>
        <v/>
      </c>
      <c r="AF616" t="e">
        <f>IF(OR(AF$1=":=",$A616=";"),"",INDEX('Main Template'!$J$22:$AN$505,Vacay_Template!$A616,Vacay_Template!AF$1))</f>
        <v>#VALUE!</v>
      </c>
    </row>
    <row r="617" spans="2:32">
      <c r="B617" t="e">
        <f>IF(OR(B$1=":=",$A617=";"),"",INDEX('Main Template'!$J$22:$AN$505,Vacay_Template!$A617,Vacay_Template!B$1))</f>
        <v>#VALUE!</v>
      </c>
      <c r="C617" t="e">
        <f>IF(OR(C$1=":=",$A617=";"),"",INDEX('Main Template'!$J$22:$AN$505,Vacay_Template!$A617,Vacay_Template!C$1))</f>
        <v>#VALUE!</v>
      </c>
      <c r="D617" t="e">
        <f>IF(OR(D$1=":=",$A617=";"),"",INDEX('Main Template'!$J$22:$AN$505,Vacay_Template!$A617,Vacay_Template!D$1))</f>
        <v>#VALUE!</v>
      </c>
      <c r="E617" t="e">
        <f>IF(OR(E$1=":=",$A617=";"),"",INDEX('Main Template'!$J$22:$AN$505,Vacay_Template!$A617,Vacay_Template!E$1))</f>
        <v>#VALUE!</v>
      </c>
      <c r="F617" t="e">
        <f>IF(OR(F$1=":=",$A617=";"),"",INDEX('Main Template'!$J$22:$AN$505,Vacay_Template!$A617,Vacay_Template!F$1))</f>
        <v>#VALUE!</v>
      </c>
      <c r="G617" t="e">
        <f>IF(OR(G$1=":=",$A617=";"),"",INDEX('Main Template'!$J$22:$AN$505,Vacay_Template!$A617,Vacay_Template!G$1))</f>
        <v>#VALUE!</v>
      </c>
      <c r="H617" t="e">
        <f>IF(OR(H$1=":=",$A617=";"),"",INDEX('Main Template'!$J$22:$AN$505,Vacay_Template!$A617,Vacay_Template!H$1))</f>
        <v>#VALUE!</v>
      </c>
      <c r="I617" t="e">
        <f>IF(OR(I$1=":=",$A617=";"),"",INDEX('Main Template'!$J$22:$AN$505,Vacay_Template!$A617,Vacay_Template!I$1))</f>
        <v>#VALUE!</v>
      </c>
      <c r="J617" t="e">
        <f>IF(OR(J$1=":=",$A617=";"),"",INDEX('Main Template'!$J$22:$AN$505,Vacay_Template!$A617,Vacay_Template!J$1))</f>
        <v>#VALUE!</v>
      </c>
      <c r="K617" t="e">
        <f>IF(OR(K$1=":=",$A617=";"),"",INDEX('Main Template'!$J$22:$AN$505,Vacay_Template!$A617,Vacay_Template!K$1))</f>
        <v>#VALUE!</v>
      </c>
      <c r="L617" t="e">
        <f>IF(OR(L$1=":=",$A617=";"),"",INDEX('Main Template'!$J$22:$AN$505,Vacay_Template!$A617,Vacay_Template!L$1))</f>
        <v>#VALUE!</v>
      </c>
      <c r="M617" t="e">
        <f>IF(OR(M$1=":=",$A617=";"),"",INDEX('Main Template'!$J$22:$AN$505,Vacay_Template!$A617,Vacay_Template!M$1))</f>
        <v>#VALUE!</v>
      </c>
      <c r="N617" t="e">
        <f>IF(OR(N$1=":=",$A617=";"),"",INDEX('Main Template'!$J$22:$AN$505,Vacay_Template!$A617,Vacay_Template!N$1))</f>
        <v>#VALUE!</v>
      </c>
      <c r="O617" t="e">
        <f>IF(OR(O$1=":=",$A617=";"),"",INDEX('Main Template'!$J$22:$AN$505,Vacay_Template!$A617,Vacay_Template!O$1))</f>
        <v>#VALUE!</v>
      </c>
      <c r="P617" t="e">
        <f>IF(OR(P$1=":=",$A617=";"),"",INDEX('Main Template'!$J$22:$AN$505,Vacay_Template!$A617,Vacay_Template!P$1))</f>
        <v>#VALUE!</v>
      </c>
      <c r="Q617" t="e">
        <f>IF(OR(Q$1=":=",$A617=";"),"",INDEX('Main Template'!$J$22:$AN$505,Vacay_Template!$A617,Vacay_Template!Q$1))</f>
        <v>#VALUE!</v>
      </c>
      <c r="R617" t="e">
        <f>IF(OR(R$1=":=",$A617=";"),"",INDEX('Main Template'!$J$22:$AN$505,Vacay_Template!$A617,Vacay_Template!R$1))</f>
        <v>#VALUE!</v>
      </c>
      <c r="S617" t="e">
        <f>IF(OR(S$1=":=",$A617=";"),"",INDEX('Main Template'!$J$22:$AN$505,Vacay_Template!$A617,Vacay_Template!S$1))</f>
        <v>#VALUE!</v>
      </c>
      <c r="T617" t="e">
        <f>IF(OR(T$1=":=",$A617=";"),"",INDEX('Main Template'!$J$22:$AN$505,Vacay_Template!$A617,Vacay_Template!T$1))</f>
        <v>#VALUE!</v>
      </c>
      <c r="U617" t="e">
        <f>IF(OR(U$1=":=",$A617=";"),"",INDEX('Main Template'!$J$22:$AN$505,Vacay_Template!$A617,Vacay_Template!U$1))</f>
        <v>#VALUE!</v>
      </c>
      <c r="V617" t="e">
        <f>IF(OR(V$1=":=",$A617=";"),"",INDEX('Main Template'!$J$22:$AN$505,Vacay_Template!$A617,Vacay_Template!V$1))</f>
        <v>#VALUE!</v>
      </c>
      <c r="W617" t="e">
        <f>IF(OR(W$1=":=",$A617=";"),"",INDEX('Main Template'!$J$22:$AN$505,Vacay_Template!$A617,Vacay_Template!W$1))</f>
        <v>#VALUE!</v>
      </c>
      <c r="X617" t="e">
        <f>IF(OR(X$1=":=",$A617=";"),"",INDEX('Main Template'!$J$22:$AN$505,Vacay_Template!$A617,Vacay_Template!X$1))</f>
        <v>#VALUE!</v>
      </c>
      <c r="Y617" t="e">
        <f>IF(OR(Y$1=":=",$A617=";"),"",INDEX('Main Template'!$J$22:$AN$505,Vacay_Template!$A617,Vacay_Template!Y$1))</f>
        <v>#VALUE!</v>
      </c>
      <c r="Z617" t="e">
        <f>IF(OR(Z$1=":=",$A617=";"),"",INDEX('Main Template'!$J$22:$AN$505,Vacay_Template!$A617,Vacay_Template!Z$1))</f>
        <v>#VALUE!</v>
      </c>
      <c r="AA617" t="e">
        <f>IF(OR(AA$1=":=",$A617=";"),"",INDEX('Main Template'!$J$22:$AN$505,Vacay_Template!$A617,Vacay_Template!AA$1))</f>
        <v>#VALUE!</v>
      </c>
      <c r="AB617" t="e">
        <f>IF(OR(AB$1=":=",$A617=";"),"",INDEX('Main Template'!$J$22:$AN$505,Vacay_Template!$A617,Vacay_Template!AB$1))</f>
        <v>#VALUE!</v>
      </c>
      <c r="AC617" t="e">
        <f>IF(OR(AC$1=":=",$A617=";"),"",INDEX('Main Template'!$J$22:$AN$505,Vacay_Template!$A617,Vacay_Template!AC$1))</f>
        <v>#VALUE!</v>
      </c>
      <c r="AD617" t="e">
        <f>IF(OR(AD$1=":=",$A617=";"),"",INDEX('Main Template'!$J$22:$AN$505,Vacay_Template!$A617,Vacay_Template!AD$1))</f>
        <v>#VALUE!</v>
      </c>
      <c r="AE617" t="str">
        <f>IF(OR(AE$1=":=",$A617=";"),"",INDEX('Main Template'!$J$22:$AN$505,Vacay_Template!$A617,Vacay_Template!AE$1))</f>
        <v/>
      </c>
      <c r="AF617" t="e">
        <f>IF(OR(AF$1=":=",$A617=";"),"",INDEX('Main Template'!$J$22:$AN$505,Vacay_Template!$A617,Vacay_Template!AF$1))</f>
        <v>#VALUE!</v>
      </c>
    </row>
    <row r="618" spans="2:32">
      <c r="B618" t="e">
        <f>IF(OR(B$1=":=",$A618=";"),"",INDEX('Main Template'!$J$22:$AN$505,Vacay_Template!$A618,Vacay_Template!B$1))</f>
        <v>#VALUE!</v>
      </c>
      <c r="C618" t="e">
        <f>IF(OR(C$1=":=",$A618=";"),"",INDEX('Main Template'!$J$22:$AN$505,Vacay_Template!$A618,Vacay_Template!C$1))</f>
        <v>#VALUE!</v>
      </c>
      <c r="D618" t="e">
        <f>IF(OR(D$1=":=",$A618=";"),"",INDEX('Main Template'!$J$22:$AN$505,Vacay_Template!$A618,Vacay_Template!D$1))</f>
        <v>#VALUE!</v>
      </c>
      <c r="E618" t="e">
        <f>IF(OR(E$1=":=",$A618=";"),"",INDEX('Main Template'!$J$22:$AN$505,Vacay_Template!$A618,Vacay_Template!E$1))</f>
        <v>#VALUE!</v>
      </c>
      <c r="F618" t="e">
        <f>IF(OR(F$1=":=",$A618=";"),"",INDEX('Main Template'!$J$22:$AN$505,Vacay_Template!$A618,Vacay_Template!F$1))</f>
        <v>#VALUE!</v>
      </c>
      <c r="G618" t="e">
        <f>IF(OR(G$1=":=",$A618=";"),"",INDEX('Main Template'!$J$22:$AN$505,Vacay_Template!$A618,Vacay_Template!G$1))</f>
        <v>#VALUE!</v>
      </c>
      <c r="H618" t="e">
        <f>IF(OR(H$1=":=",$A618=";"),"",INDEX('Main Template'!$J$22:$AN$505,Vacay_Template!$A618,Vacay_Template!H$1))</f>
        <v>#VALUE!</v>
      </c>
      <c r="I618" t="e">
        <f>IF(OR(I$1=":=",$A618=";"),"",INDEX('Main Template'!$J$22:$AN$505,Vacay_Template!$A618,Vacay_Template!I$1))</f>
        <v>#VALUE!</v>
      </c>
      <c r="J618" t="e">
        <f>IF(OR(J$1=":=",$A618=";"),"",INDEX('Main Template'!$J$22:$AN$505,Vacay_Template!$A618,Vacay_Template!J$1))</f>
        <v>#VALUE!</v>
      </c>
      <c r="K618" t="e">
        <f>IF(OR(K$1=":=",$A618=";"),"",INDEX('Main Template'!$J$22:$AN$505,Vacay_Template!$A618,Vacay_Template!K$1))</f>
        <v>#VALUE!</v>
      </c>
      <c r="L618" t="e">
        <f>IF(OR(L$1=":=",$A618=";"),"",INDEX('Main Template'!$J$22:$AN$505,Vacay_Template!$A618,Vacay_Template!L$1))</f>
        <v>#VALUE!</v>
      </c>
      <c r="M618" t="e">
        <f>IF(OR(M$1=":=",$A618=";"),"",INDEX('Main Template'!$J$22:$AN$505,Vacay_Template!$A618,Vacay_Template!M$1))</f>
        <v>#VALUE!</v>
      </c>
      <c r="N618" t="e">
        <f>IF(OR(N$1=":=",$A618=";"),"",INDEX('Main Template'!$J$22:$AN$505,Vacay_Template!$A618,Vacay_Template!N$1))</f>
        <v>#VALUE!</v>
      </c>
      <c r="O618" t="e">
        <f>IF(OR(O$1=":=",$A618=";"),"",INDEX('Main Template'!$J$22:$AN$505,Vacay_Template!$A618,Vacay_Template!O$1))</f>
        <v>#VALUE!</v>
      </c>
      <c r="P618" t="e">
        <f>IF(OR(P$1=":=",$A618=";"),"",INDEX('Main Template'!$J$22:$AN$505,Vacay_Template!$A618,Vacay_Template!P$1))</f>
        <v>#VALUE!</v>
      </c>
      <c r="Q618" t="e">
        <f>IF(OR(Q$1=":=",$A618=";"),"",INDEX('Main Template'!$J$22:$AN$505,Vacay_Template!$A618,Vacay_Template!Q$1))</f>
        <v>#VALUE!</v>
      </c>
      <c r="R618" t="e">
        <f>IF(OR(R$1=":=",$A618=";"),"",INDEX('Main Template'!$J$22:$AN$505,Vacay_Template!$A618,Vacay_Template!R$1))</f>
        <v>#VALUE!</v>
      </c>
      <c r="S618" t="e">
        <f>IF(OR(S$1=":=",$A618=";"),"",INDEX('Main Template'!$J$22:$AN$505,Vacay_Template!$A618,Vacay_Template!S$1))</f>
        <v>#VALUE!</v>
      </c>
      <c r="T618" t="e">
        <f>IF(OR(T$1=":=",$A618=";"),"",INDEX('Main Template'!$J$22:$AN$505,Vacay_Template!$A618,Vacay_Template!T$1))</f>
        <v>#VALUE!</v>
      </c>
      <c r="U618" t="e">
        <f>IF(OR(U$1=":=",$A618=";"),"",INDEX('Main Template'!$J$22:$AN$505,Vacay_Template!$A618,Vacay_Template!U$1))</f>
        <v>#VALUE!</v>
      </c>
      <c r="V618" t="e">
        <f>IF(OR(V$1=":=",$A618=";"),"",INDEX('Main Template'!$J$22:$AN$505,Vacay_Template!$A618,Vacay_Template!V$1))</f>
        <v>#VALUE!</v>
      </c>
      <c r="W618" t="e">
        <f>IF(OR(W$1=":=",$A618=";"),"",INDEX('Main Template'!$J$22:$AN$505,Vacay_Template!$A618,Vacay_Template!W$1))</f>
        <v>#VALUE!</v>
      </c>
      <c r="X618" t="e">
        <f>IF(OR(X$1=":=",$A618=";"),"",INDEX('Main Template'!$J$22:$AN$505,Vacay_Template!$A618,Vacay_Template!X$1))</f>
        <v>#VALUE!</v>
      </c>
      <c r="Y618" t="e">
        <f>IF(OR(Y$1=":=",$A618=";"),"",INDEX('Main Template'!$J$22:$AN$505,Vacay_Template!$A618,Vacay_Template!Y$1))</f>
        <v>#VALUE!</v>
      </c>
      <c r="Z618" t="e">
        <f>IF(OR(Z$1=":=",$A618=";"),"",INDEX('Main Template'!$J$22:$AN$505,Vacay_Template!$A618,Vacay_Template!Z$1))</f>
        <v>#VALUE!</v>
      </c>
      <c r="AA618" t="e">
        <f>IF(OR(AA$1=":=",$A618=";"),"",INDEX('Main Template'!$J$22:$AN$505,Vacay_Template!$A618,Vacay_Template!AA$1))</f>
        <v>#VALUE!</v>
      </c>
      <c r="AB618" t="e">
        <f>IF(OR(AB$1=":=",$A618=";"),"",INDEX('Main Template'!$J$22:$AN$505,Vacay_Template!$A618,Vacay_Template!AB$1))</f>
        <v>#VALUE!</v>
      </c>
      <c r="AC618" t="e">
        <f>IF(OR(AC$1=":=",$A618=";"),"",INDEX('Main Template'!$J$22:$AN$505,Vacay_Template!$A618,Vacay_Template!AC$1))</f>
        <v>#VALUE!</v>
      </c>
      <c r="AD618" t="e">
        <f>IF(OR(AD$1=":=",$A618=";"),"",INDEX('Main Template'!$J$22:$AN$505,Vacay_Template!$A618,Vacay_Template!AD$1))</f>
        <v>#VALUE!</v>
      </c>
      <c r="AE618" t="str">
        <f>IF(OR(AE$1=":=",$A618=";"),"",INDEX('Main Template'!$J$22:$AN$505,Vacay_Template!$A618,Vacay_Template!AE$1))</f>
        <v/>
      </c>
      <c r="AF618" t="e">
        <f>IF(OR(AF$1=":=",$A618=";"),"",INDEX('Main Template'!$J$22:$AN$505,Vacay_Template!$A618,Vacay_Template!AF$1))</f>
        <v>#VALUE!</v>
      </c>
    </row>
    <row r="619" spans="2:32">
      <c r="B619" t="e">
        <f>IF(OR(B$1=":=",$A619=";"),"",INDEX('Main Template'!$J$22:$AN$505,Vacay_Template!$A619,Vacay_Template!B$1))</f>
        <v>#VALUE!</v>
      </c>
      <c r="C619" t="e">
        <f>IF(OR(C$1=":=",$A619=";"),"",INDEX('Main Template'!$J$22:$AN$505,Vacay_Template!$A619,Vacay_Template!C$1))</f>
        <v>#VALUE!</v>
      </c>
      <c r="D619" t="e">
        <f>IF(OR(D$1=":=",$A619=";"),"",INDEX('Main Template'!$J$22:$AN$505,Vacay_Template!$A619,Vacay_Template!D$1))</f>
        <v>#VALUE!</v>
      </c>
      <c r="E619" t="e">
        <f>IF(OR(E$1=":=",$A619=";"),"",INDEX('Main Template'!$J$22:$AN$505,Vacay_Template!$A619,Vacay_Template!E$1))</f>
        <v>#VALUE!</v>
      </c>
      <c r="F619" t="e">
        <f>IF(OR(F$1=":=",$A619=";"),"",INDEX('Main Template'!$J$22:$AN$505,Vacay_Template!$A619,Vacay_Template!F$1))</f>
        <v>#VALUE!</v>
      </c>
      <c r="G619" t="e">
        <f>IF(OR(G$1=":=",$A619=";"),"",INDEX('Main Template'!$J$22:$AN$505,Vacay_Template!$A619,Vacay_Template!G$1))</f>
        <v>#VALUE!</v>
      </c>
      <c r="H619" t="e">
        <f>IF(OR(H$1=":=",$A619=";"),"",INDEX('Main Template'!$J$22:$AN$505,Vacay_Template!$A619,Vacay_Template!H$1))</f>
        <v>#VALUE!</v>
      </c>
      <c r="I619" t="e">
        <f>IF(OR(I$1=":=",$A619=";"),"",INDEX('Main Template'!$J$22:$AN$505,Vacay_Template!$A619,Vacay_Template!I$1))</f>
        <v>#VALUE!</v>
      </c>
      <c r="J619" t="e">
        <f>IF(OR(J$1=":=",$A619=";"),"",INDEX('Main Template'!$J$22:$AN$505,Vacay_Template!$A619,Vacay_Template!J$1))</f>
        <v>#VALUE!</v>
      </c>
      <c r="K619" t="e">
        <f>IF(OR(K$1=":=",$A619=";"),"",INDEX('Main Template'!$J$22:$AN$505,Vacay_Template!$A619,Vacay_Template!K$1))</f>
        <v>#VALUE!</v>
      </c>
      <c r="L619" t="e">
        <f>IF(OR(L$1=":=",$A619=";"),"",INDEX('Main Template'!$J$22:$AN$505,Vacay_Template!$A619,Vacay_Template!L$1))</f>
        <v>#VALUE!</v>
      </c>
      <c r="M619" t="e">
        <f>IF(OR(M$1=":=",$A619=";"),"",INDEX('Main Template'!$J$22:$AN$505,Vacay_Template!$A619,Vacay_Template!M$1))</f>
        <v>#VALUE!</v>
      </c>
      <c r="N619" t="e">
        <f>IF(OR(N$1=":=",$A619=";"),"",INDEX('Main Template'!$J$22:$AN$505,Vacay_Template!$A619,Vacay_Template!N$1))</f>
        <v>#VALUE!</v>
      </c>
      <c r="O619" t="e">
        <f>IF(OR(O$1=":=",$A619=";"),"",INDEX('Main Template'!$J$22:$AN$505,Vacay_Template!$A619,Vacay_Template!O$1))</f>
        <v>#VALUE!</v>
      </c>
      <c r="P619" t="e">
        <f>IF(OR(P$1=":=",$A619=";"),"",INDEX('Main Template'!$J$22:$AN$505,Vacay_Template!$A619,Vacay_Template!P$1))</f>
        <v>#VALUE!</v>
      </c>
      <c r="Q619" t="e">
        <f>IF(OR(Q$1=":=",$A619=";"),"",INDEX('Main Template'!$J$22:$AN$505,Vacay_Template!$A619,Vacay_Template!Q$1))</f>
        <v>#VALUE!</v>
      </c>
      <c r="R619" t="e">
        <f>IF(OR(R$1=":=",$A619=";"),"",INDEX('Main Template'!$J$22:$AN$505,Vacay_Template!$A619,Vacay_Template!R$1))</f>
        <v>#VALUE!</v>
      </c>
      <c r="S619" t="e">
        <f>IF(OR(S$1=":=",$A619=";"),"",INDEX('Main Template'!$J$22:$AN$505,Vacay_Template!$A619,Vacay_Template!S$1))</f>
        <v>#VALUE!</v>
      </c>
      <c r="T619" t="e">
        <f>IF(OR(T$1=":=",$A619=";"),"",INDEX('Main Template'!$J$22:$AN$505,Vacay_Template!$A619,Vacay_Template!T$1))</f>
        <v>#VALUE!</v>
      </c>
      <c r="U619" t="e">
        <f>IF(OR(U$1=":=",$A619=";"),"",INDEX('Main Template'!$J$22:$AN$505,Vacay_Template!$A619,Vacay_Template!U$1))</f>
        <v>#VALUE!</v>
      </c>
      <c r="V619" t="e">
        <f>IF(OR(V$1=":=",$A619=";"),"",INDEX('Main Template'!$J$22:$AN$505,Vacay_Template!$A619,Vacay_Template!V$1))</f>
        <v>#VALUE!</v>
      </c>
      <c r="W619" t="e">
        <f>IF(OR(W$1=":=",$A619=";"),"",INDEX('Main Template'!$J$22:$AN$505,Vacay_Template!$A619,Vacay_Template!W$1))</f>
        <v>#VALUE!</v>
      </c>
      <c r="X619" t="e">
        <f>IF(OR(X$1=":=",$A619=";"),"",INDEX('Main Template'!$J$22:$AN$505,Vacay_Template!$A619,Vacay_Template!X$1))</f>
        <v>#VALUE!</v>
      </c>
      <c r="Y619" t="e">
        <f>IF(OR(Y$1=":=",$A619=";"),"",INDEX('Main Template'!$J$22:$AN$505,Vacay_Template!$A619,Vacay_Template!Y$1))</f>
        <v>#VALUE!</v>
      </c>
      <c r="Z619" t="e">
        <f>IF(OR(Z$1=":=",$A619=";"),"",INDEX('Main Template'!$J$22:$AN$505,Vacay_Template!$A619,Vacay_Template!Z$1))</f>
        <v>#VALUE!</v>
      </c>
      <c r="AA619" t="e">
        <f>IF(OR(AA$1=":=",$A619=";"),"",INDEX('Main Template'!$J$22:$AN$505,Vacay_Template!$A619,Vacay_Template!AA$1))</f>
        <v>#VALUE!</v>
      </c>
      <c r="AB619" t="e">
        <f>IF(OR(AB$1=":=",$A619=";"),"",INDEX('Main Template'!$J$22:$AN$505,Vacay_Template!$A619,Vacay_Template!AB$1))</f>
        <v>#VALUE!</v>
      </c>
      <c r="AC619" t="e">
        <f>IF(OR(AC$1=":=",$A619=";"),"",INDEX('Main Template'!$J$22:$AN$505,Vacay_Template!$A619,Vacay_Template!AC$1))</f>
        <v>#VALUE!</v>
      </c>
      <c r="AD619" t="e">
        <f>IF(OR(AD$1=":=",$A619=";"),"",INDEX('Main Template'!$J$22:$AN$505,Vacay_Template!$A619,Vacay_Template!AD$1))</f>
        <v>#VALUE!</v>
      </c>
      <c r="AE619" t="str">
        <f>IF(OR(AE$1=":=",$A619=";"),"",INDEX('Main Template'!$J$22:$AN$505,Vacay_Template!$A619,Vacay_Template!AE$1))</f>
        <v/>
      </c>
      <c r="AF619" t="e">
        <f>IF(OR(AF$1=":=",$A619=";"),"",INDEX('Main Template'!$J$22:$AN$505,Vacay_Template!$A619,Vacay_Template!AF$1))</f>
        <v>#VALUE!</v>
      </c>
    </row>
    <row r="620" spans="2:32">
      <c r="B620" t="e">
        <f>IF(OR(B$1=":=",$A620=";"),"",INDEX('Main Template'!$J$22:$AN$505,Vacay_Template!$A620,Vacay_Template!B$1))</f>
        <v>#VALUE!</v>
      </c>
      <c r="C620" t="e">
        <f>IF(OR(C$1=":=",$A620=";"),"",INDEX('Main Template'!$J$22:$AN$505,Vacay_Template!$A620,Vacay_Template!C$1))</f>
        <v>#VALUE!</v>
      </c>
      <c r="D620" t="e">
        <f>IF(OR(D$1=":=",$A620=";"),"",INDEX('Main Template'!$J$22:$AN$505,Vacay_Template!$A620,Vacay_Template!D$1))</f>
        <v>#VALUE!</v>
      </c>
      <c r="E620" t="e">
        <f>IF(OR(E$1=":=",$A620=";"),"",INDEX('Main Template'!$J$22:$AN$505,Vacay_Template!$A620,Vacay_Template!E$1))</f>
        <v>#VALUE!</v>
      </c>
      <c r="F620" t="e">
        <f>IF(OR(F$1=":=",$A620=";"),"",INDEX('Main Template'!$J$22:$AN$505,Vacay_Template!$A620,Vacay_Template!F$1))</f>
        <v>#VALUE!</v>
      </c>
      <c r="G620" t="e">
        <f>IF(OR(G$1=":=",$A620=";"),"",INDEX('Main Template'!$J$22:$AN$505,Vacay_Template!$A620,Vacay_Template!G$1))</f>
        <v>#VALUE!</v>
      </c>
      <c r="H620" t="e">
        <f>IF(OR(H$1=":=",$A620=";"),"",INDEX('Main Template'!$J$22:$AN$505,Vacay_Template!$A620,Vacay_Template!H$1))</f>
        <v>#VALUE!</v>
      </c>
      <c r="I620" t="e">
        <f>IF(OR(I$1=":=",$A620=";"),"",INDEX('Main Template'!$J$22:$AN$505,Vacay_Template!$A620,Vacay_Template!I$1))</f>
        <v>#VALUE!</v>
      </c>
      <c r="J620" t="e">
        <f>IF(OR(J$1=":=",$A620=";"),"",INDEX('Main Template'!$J$22:$AN$505,Vacay_Template!$A620,Vacay_Template!J$1))</f>
        <v>#VALUE!</v>
      </c>
      <c r="K620" t="e">
        <f>IF(OR(K$1=":=",$A620=";"),"",INDEX('Main Template'!$J$22:$AN$505,Vacay_Template!$A620,Vacay_Template!K$1))</f>
        <v>#VALUE!</v>
      </c>
      <c r="L620" t="e">
        <f>IF(OR(L$1=":=",$A620=";"),"",INDEX('Main Template'!$J$22:$AN$505,Vacay_Template!$A620,Vacay_Template!L$1))</f>
        <v>#VALUE!</v>
      </c>
      <c r="M620" t="e">
        <f>IF(OR(M$1=":=",$A620=";"),"",INDEX('Main Template'!$J$22:$AN$505,Vacay_Template!$A620,Vacay_Template!M$1))</f>
        <v>#VALUE!</v>
      </c>
      <c r="N620" t="e">
        <f>IF(OR(N$1=":=",$A620=";"),"",INDEX('Main Template'!$J$22:$AN$505,Vacay_Template!$A620,Vacay_Template!N$1))</f>
        <v>#VALUE!</v>
      </c>
      <c r="O620" t="e">
        <f>IF(OR(O$1=":=",$A620=";"),"",INDEX('Main Template'!$J$22:$AN$505,Vacay_Template!$A620,Vacay_Template!O$1))</f>
        <v>#VALUE!</v>
      </c>
      <c r="P620" t="e">
        <f>IF(OR(P$1=":=",$A620=";"),"",INDEX('Main Template'!$J$22:$AN$505,Vacay_Template!$A620,Vacay_Template!P$1))</f>
        <v>#VALUE!</v>
      </c>
      <c r="Q620" t="e">
        <f>IF(OR(Q$1=":=",$A620=";"),"",INDEX('Main Template'!$J$22:$AN$505,Vacay_Template!$A620,Vacay_Template!Q$1))</f>
        <v>#VALUE!</v>
      </c>
      <c r="R620" t="e">
        <f>IF(OR(R$1=":=",$A620=";"),"",INDEX('Main Template'!$J$22:$AN$505,Vacay_Template!$A620,Vacay_Template!R$1))</f>
        <v>#VALUE!</v>
      </c>
      <c r="S620" t="e">
        <f>IF(OR(S$1=":=",$A620=";"),"",INDEX('Main Template'!$J$22:$AN$505,Vacay_Template!$A620,Vacay_Template!S$1))</f>
        <v>#VALUE!</v>
      </c>
      <c r="T620" t="e">
        <f>IF(OR(T$1=":=",$A620=";"),"",INDEX('Main Template'!$J$22:$AN$505,Vacay_Template!$A620,Vacay_Template!T$1))</f>
        <v>#VALUE!</v>
      </c>
      <c r="U620" t="e">
        <f>IF(OR(U$1=":=",$A620=";"),"",INDEX('Main Template'!$J$22:$AN$505,Vacay_Template!$A620,Vacay_Template!U$1))</f>
        <v>#VALUE!</v>
      </c>
      <c r="V620" t="e">
        <f>IF(OR(V$1=":=",$A620=";"),"",INDEX('Main Template'!$J$22:$AN$505,Vacay_Template!$A620,Vacay_Template!V$1))</f>
        <v>#VALUE!</v>
      </c>
      <c r="W620" t="e">
        <f>IF(OR(W$1=":=",$A620=";"),"",INDEX('Main Template'!$J$22:$AN$505,Vacay_Template!$A620,Vacay_Template!W$1))</f>
        <v>#VALUE!</v>
      </c>
      <c r="X620" t="e">
        <f>IF(OR(X$1=":=",$A620=";"),"",INDEX('Main Template'!$J$22:$AN$505,Vacay_Template!$A620,Vacay_Template!X$1))</f>
        <v>#VALUE!</v>
      </c>
      <c r="Y620" t="e">
        <f>IF(OR(Y$1=":=",$A620=";"),"",INDEX('Main Template'!$J$22:$AN$505,Vacay_Template!$A620,Vacay_Template!Y$1))</f>
        <v>#VALUE!</v>
      </c>
      <c r="Z620" t="e">
        <f>IF(OR(Z$1=":=",$A620=";"),"",INDEX('Main Template'!$J$22:$AN$505,Vacay_Template!$A620,Vacay_Template!Z$1))</f>
        <v>#VALUE!</v>
      </c>
      <c r="AA620" t="e">
        <f>IF(OR(AA$1=":=",$A620=";"),"",INDEX('Main Template'!$J$22:$AN$505,Vacay_Template!$A620,Vacay_Template!AA$1))</f>
        <v>#VALUE!</v>
      </c>
      <c r="AB620" t="e">
        <f>IF(OR(AB$1=":=",$A620=";"),"",INDEX('Main Template'!$J$22:$AN$505,Vacay_Template!$A620,Vacay_Template!AB$1))</f>
        <v>#VALUE!</v>
      </c>
      <c r="AC620" t="e">
        <f>IF(OR(AC$1=":=",$A620=";"),"",INDEX('Main Template'!$J$22:$AN$505,Vacay_Template!$A620,Vacay_Template!AC$1))</f>
        <v>#VALUE!</v>
      </c>
      <c r="AD620" t="e">
        <f>IF(OR(AD$1=":=",$A620=";"),"",INDEX('Main Template'!$J$22:$AN$505,Vacay_Template!$A620,Vacay_Template!AD$1))</f>
        <v>#VALUE!</v>
      </c>
      <c r="AE620" t="str">
        <f>IF(OR(AE$1=":=",$A620=";"),"",INDEX('Main Template'!$J$22:$AN$505,Vacay_Template!$A620,Vacay_Template!AE$1))</f>
        <v/>
      </c>
      <c r="AF620" t="e">
        <f>IF(OR(AF$1=":=",$A620=";"),"",INDEX('Main Template'!$J$22:$AN$505,Vacay_Template!$A620,Vacay_Template!AF$1))</f>
        <v>#VALUE!</v>
      </c>
    </row>
    <row r="621" spans="2:32">
      <c r="B621" t="e">
        <f>IF(OR(B$1=":=",$A621=";"),"",INDEX('Main Template'!$J$22:$AN$505,Vacay_Template!$A621,Vacay_Template!B$1))</f>
        <v>#VALUE!</v>
      </c>
      <c r="C621" t="e">
        <f>IF(OR(C$1=":=",$A621=";"),"",INDEX('Main Template'!$J$22:$AN$505,Vacay_Template!$A621,Vacay_Template!C$1))</f>
        <v>#VALUE!</v>
      </c>
      <c r="D621" t="e">
        <f>IF(OR(D$1=":=",$A621=";"),"",INDEX('Main Template'!$J$22:$AN$505,Vacay_Template!$A621,Vacay_Template!D$1))</f>
        <v>#VALUE!</v>
      </c>
      <c r="E621" t="e">
        <f>IF(OR(E$1=":=",$A621=";"),"",INDEX('Main Template'!$J$22:$AN$505,Vacay_Template!$A621,Vacay_Template!E$1))</f>
        <v>#VALUE!</v>
      </c>
      <c r="F621" t="e">
        <f>IF(OR(F$1=":=",$A621=";"),"",INDEX('Main Template'!$J$22:$AN$505,Vacay_Template!$A621,Vacay_Template!F$1))</f>
        <v>#VALUE!</v>
      </c>
      <c r="G621" t="e">
        <f>IF(OR(G$1=":=",$A621=";"),"",INDEX('Main Template'!$J$22:$AN$505,Vacay_Template!$A621,Vacay_Template!G$1))</f>
        <v>#VALUE!</v>
      </c>
      <c r="H621" t="e">
        <f>IF(OR(H$1=":=",$A621=";"),"",INDEX('Main Template'!$J$22:$AN$505,Vacay_Template!$A621,Vacay_Template!H$1))</f>
        <v>#VALUE!</v>
      </c>
      <c r="I621" t="e">
        <f>IF(OR(I$1=":=",$A621=";"),"",INDEX('Main Template'!$J$22:$AN$505,Vacay_Template!$A621,Vacay_Template!I$1))</f>
        <v>#VALUE!</v>
      </c>
      <c r="J621" t="e">
        <f>IF(OR(J$1=":=",$A621=";"),"",INDEX('Main Template'!$J$22:$AN$505,Vacay_Template!$A621,Vacay_Template!J$1))</f>
        <v>#VALUE!</v>
      </c>
      <c r="K621" t="e">
        <f>IF(OR(K$1=":=",$A621=";"),"",INDEX('Main Template'!$J$22:$AN$505,Vacay_Template!$A621,Vacay_Template!K$1))</f>
        <v>#VALUE!</v>
      </c>
      <c r="L621" t="e">
        <f>IF(OR(L$1=":=",$A621=";"),"",INDEX('Main Template'!$J$22:$AN$505,Vacay_Template!$A621,Vacay_Template!L$1))</f>
        <v>#VALUE!</v>
      </c>
      <c r="M621" t="e">
        <f>IF(OR(M$1=":=",$A621=";"),"",INDEX('Main Template'!$J$22:$AN$505,Vacay_Template!$A621,Vacay_Template!M$1))</f>
        <v>#VALUE!</v>
      </c>
      <c r="N621" t="e">
        <f>IF(OR(N$1=":=",$A621=";"),"",INDEX('Main Template'!$J$22:$AN$505,Vacay_Template!$A621,Vacay_Template!N$1))</f>
        <v>#VALUE!</v>
      </c>
      <c r="O621" t="e">
        <f>IF(OR(O$1=":=",$A621=";"),"",INDEX('Main Template'!$J$22:$AN$505,Vacay_Template!$A621,Vacay_Template!O$1))</f>
        <v>#VALUE!</v>
      </c>
      <c r="P621" t="e">
        <f>IF(OR(P$1=":=",$A621=";"),"",INDEX('Main Template'!$J$22:$AN$505,Vacay_Template!$A621,Vacay_Template!P$1))</f>
        <v>#VALUE!</v>
      </c>
      <c r="Q621" t="e">
        <f>IF(OR(Q$1=":=",$A621=";"),"",INDEX('Main Template'!$J$22:$AN$505,Vacay_Template!$A621,Vacay_Template!Q$1))</f>
        <v>#VALUE!</v>
      </c>
      <c r="R621" t="e">
        <f>IF(OR(R$1=":=",$A621=";"),"",INDEX('Main Template'!$J$22:$AN$505,Vacay_Template!$A621,Vacay_Template!R$1))</f>
        <v>#VALUE!</v>
      </c>
      <c r="S621" t="e">
        <f>IF(OR(S$1=":=",$A621=";"),"",INDEX('Main Template'!$J$22:$AN$505,Vacay_Template!$A621,Vacay_Template!S$1))</f>
        <v>#VALUE!</v>
      </c>
      <c r="T621" t="e">
        <f>IF(OR(T$1=":=",$A621=";"),"",INDEX('Main Template'!$J$22:$AN$505,Vacay_Template!$A621,Vacay_Template!T$1))</f>
        <v>#VALUE!</v>
      </c>
      <c r="U621" t="e">
        <f>IF(OR(U$1=":=",$A621=";"),"",INDEX('Main Template'!$J$22:$AN$505,Vacay_Template!$A621,Vacay_Template!U$1))</f>
        <v>#VALUE!</v>
      </c>
      <c r="V621" t="e">
        <f>IF(OR(V$1=":=",$A621=";"),"",INDEX('Main Template'!$J$22:$AN$505,Vacay_Template!$A621,Vacay_Template!V$1))</f>
        <v>#VALUE!</v>
      </c>
      <c r="W621" t="e">
        <f>IF(OR(W$1=":=",$A621=";"),"",INDEX('Main Template'!$J$22:$AN$505,Vacay_Template!$A621,Vacay_Template!W$1))</f>
        <v>#VALUE!</v>
      </c>
      <c r="X621" t="e">
        <f>IF(OR(X$1=":=",$A621=";"),"",INDEX('Main Template'!$J$22:$AN$505,Vacay_Template!$A621,Vacay_Template!X$1))</f>
        <v>#VALUE!</v>
      </c>
      <c r="Y621" t="e">
        <f>IF(OR(Y$1=":=",$A621=";"),"",INDEX('Main Template'!$J$22:$AN$505,Vacay_Template!$A621,Vacay_Template!Y$1))</f>
        <v>#VALUE!</v>
      </c>
      <c r="Z621" t="e">
        <f>IF(OR(Z$1=":=",$A621=";"),"",INDEX('Main Template'!$J$22:$AN$505,Vacay_Template!$A621,Vacay_Template!Z$1))</f>
        <v>#VALUE!</v>
      </c>
      <c r="AA621" t="e">
        <f>IF(OR(AA$1=":=",$A621=";"),"",INDEX('Main Template'!$J$22:$AN$505,Vacay_Template!$A621,Vacay_Template!AA$1))</f>
        <v>#VALUE!</v>
      </c>
      <c r="AB621" t="e">
        <f>IF(OR(AB$1=":=",$A621=";"),"",INDEX('Main Template'!$J$22:$AN$505,Vacay_Template!$A621,Vacay_Template!AB$1))</f>
        <v>#VALUE!</v>
      </c>
      <c r="AC621" t="e">
        <f>IF(OR(AC$1=":=",$A621=";"),"",INDEX('Main Template'!$J$22:$AN$505,Vacay_Template!$A621,Vacay_Template!AC$1))</f>
        <v>#VALUE!</v>
      </c>
      <c r="AD621" t="e">
        <f>IF(OR(AD$1=":=",$A621=";"),"",INDEX('Main Template'!$J$22:$AN$505,Vacay_Template!$A621,Vacay_Template!AD$1))</f>
        <v>#VALUE!</v>
      </c>
      <c r="AE621" t="str">
        <f>IF(OR(AE$1=":=",$A621=";"),"",INDEX('Main Template'!$J$22:$AN$505,Vacay_Template!$A621,Vacay_Template!AE$1))</f>
        <v/>
      </c>
      <c r="AF621" t="e">
        <f>IF(OR(AF$1=":=",$A621=";"),"",INDEX('Main Template'!$J$22:$AN$505,Vacay_Template!$A621,Vacay_Template!AF$1))</f>
        <v>#VALUE!</v>
      </c>
    </row>
    <row r="622" spans="2:32">
      <c r="B622" t="e">
        <f>IF(OR(B$1=":=",$A622=";"),"",INDEX('Main Template'!$J$22:$AN$505,Vacay_Template!$A622,Vacay_Template!B$1))</f>
        <v>#VALUE!</v>
      </c>
      <c r="C622" t="e">
        <f>IF(OR(C$1=":=",$A622=";"),"",INDEX('Main Template'!$J$22:$AN$505,Vacay_Template!$A622,Vacay_Template!C$1))</f>
        <v>#VALUE!</v>
      </c>
      <c r="D622" t="e">
        <f>IF(OR(D$1=":=",$A622=";"),"",INDEX('Main Template'!$J$22:$AN$505,Vacay_Template!$A622,Vacay_Template!D$1))</f>
        <v>#VALUE!</v>
      </c>
      <c r="E622" t="e">
        <f>IF(OR(E$1=":=",$A622=";"),"",INDEX('Main Template'!$J$22:$AN$505,Vacay_Template!$A622,Vacay_Template!E$1))</f>
        <v>#VALUE!</v>
      </c>
      <c r="F622" t="e">
        <f>IF(OR(F$1=":=",$A622=";"),"",INDEX('Main Template'!$J$22:$AN$505,Vacay_Template!$A622,Vacay_Template!F$1))</f>
        <v>#VALUE!</v>
      </c>
      <c r="G622" t="e">
        <f>IF(OR(G$1=":=",$A622=";"),"",INDEX('Main Template'!$J$22:$AN$505,Vacay_Template!$A622,Vacay_Template!G$1))</f>
        <v>#VALUE!</v>
      </c>
      <c r="H622" t="e">
        <f>IF(OR(H$1=":=",$A622=";"),"",INDEX('Main Template'!$J$22:$AN$505,Vacay_Template!$A622,Vacay_Template!H$1))</f>
        <v>#VALUE!</v>
      </c>
      <c r="I622" t="e">
        <f>IF(OR(I$1=":=",$A622=";"),"",INDEX('Main Template'!$J$22:$AN$505,Vacay_Template!$A622,Vacay_Template!I$1))</f>
        <v>#VALUE!</v>
      </c>
      <c r="J622" t="e">
        <f>IF(OR(J$1=":=",$A622=";"),"",INDEX('Main Template'!$J$22:$AN$505,Vacay_Template!$A622,Vacay_Template!J$1))</f>
        <v>#VALUE!</v>
      </c>
      <c r="K622" t="e">
        <f>IF(OR(K$1=":=",$A622=";"),"",INDEX('Main Template'!$J$22:$AN$505,Vacay_Template!$A622,Vacay_Template!K$1))</f>
        <v>#VALUE!</v>
      </c>
      <c r="L622" t="e">
        <f>IF(OR(L$1=":=",$A622=";"),"",INDEX('Main Template'!$J$22:$AN$505,Vacay_Template!$A622,Vacay_Template!L$1))</f>
        <v>#VALUE!</v>
      </c>
      <c r="M622" t="e">
        <f>IF(OR(M$1=":=",$A622=";"),"",INDEX('Main Template'!$J$22:$AN$505,Vacay_Template!$A622,Vacay_Template!M$1))</f>
        <v>#VALUE!</v>
      </c>
      <c r="N622" t="e">
        <f>IF(OR(N$1=":=",$A622=";"),"",INDEX('Main Template'!$J$22:$AN$505,Vacay_Template!$A622,Vacay_Template!N$1))</f>
        <v>#VALUE!</v>
      </c>
      <c r="O622" t="e">
        <f>IF(OR(O$1=":=",$A622=";"),"",INDEX('Main Template'!$J$22:$AN$505,Vacay_Template!$A622,Vacay_Template!O$1))</f>
        <v>#VALUE!</v>
      </c>
      <c r="P622" t="e">
        <f>IF(OR(P$1=":=",$A622=";"),"",INDEX('Main Template'!$J$22:$AN$505,Vacay_Template!$A622,Vacay_Template!P$1))</f>
        <v>#VALUE!</v>
      </c>
      <c r="Q622" t="e">
        <f>IF(OR(Q$1=":=",$A622=";"),"",INDEX('Main Template'!$J$22:$AN$505,Vacay_Template!$A622,Vacay_Template!Q$1))</f>
        <v>#VALUE!</v>
      </c>
      <c r="R622" t="e">
        <f>IF(OR(R$1=":=",$A622=";"),"",INDEX('Main Template'!$J$22:$AN$505,Vacay_Template!$A622,Vacay_Template!R$1))</f>
        <v>#VALUE!</v>
      </c>
      <c r="S622" t="e">
        <f>IF(OR(S$1=":=",$A622=";"),"",INDEX('Main Template'!$J$22:$AN$505,Vacay_Template!$A622,Vacay_Template!S$1))</f>
        <v>#VALUE!</v>
      </c>
      <c r="T622" t="e">
        <f>IF(OR(T$1=":=",$A622=";"),"",INDEX('Main Template'!$J$22:$AN$505,Vacay_Template!$A622,Vacay_Template!T$1))</f>
        <v>#VALUE!</v>
      </c>
      <c r="U622" t="e">
        <f>IF(OR(U$1=":=",$A622=";"),"",INDEX('Main Template'!$J$22:$AN$505,Vacay_Template!$A622,Vacay_Template!U$1))</f>
        <v>#VALUE!</v>
      </c>
      <c r="V622" t="e">
        <f>IF(OR(V$1=":=",$A622=";"),"",INDEX('Main Template'!$J$22:$AN$505,Vacay_Template!$A622,Vacay_Template!V$1))</f>
        <v>#VALUE!</v>
      </c>
      <c r="W622" t="e">
        <f>IF(OR(W$1=":=",$A622=";"),"",INDEX('Main Template'!$J$22:$AN$505,Vacay_Template!$A622,Vacay_Template!W$1))</f>
        <v>#VALUE!</v>
      </c>
      <c r="X622" t="e">
        <f>IF(OR(X$1=":=",$A622=";"),"",INDEX('Main Template'!$J$22:$AN$505,Vacay_Template!$A622,Vacay_Template!X$1))</f>
        <v>#VALUE!</v>
      </c>
      <c r="Y622" t="e">
        <f>IF(OR(Y$1=":=",$A622=";"),"",INDEX('Main Template'!$J$22:$AN$505,Vacay_Template!$A622,Vacay_Template!Y$1))</f>
        <v>#VALUE!</v>
      </c>
      <c r="Z622" t="e">
        <f>IF(OR(Z$1=":=",$A622=";"),"",INDEX('Main Template'!$J$22:$AN$505,Vacay_Template!$A622,Vacay_Template!Z$1))</f>
        <v>#VALUE!</v>
      </c>
      <c r="AA622" t="e">
        <f>IF(OR(AA$1=":=",$A622=";"),"",INDEX('Main Template'!$J$22:$AN$505,Vacay_Template!$A622,Vacay_Template!AA$1))</f>
        <v>#VALUE!</v>
      </c>
      <c r="AB622" t="e">
        <f>IF(OR(AB$1=":=",$A622=";"),"",INDEX('Main Template'!$J$22:$AN$505,Vacay_Template!$A622,Vacay_Template!AB$1))</f>
        <v>#VALUE!</v>
      </c>
      <c r="AC622" t="e">
        <f>IF(OR(AC$1=":=",$A622=";"),"",INDEX('Main Template'!$J$22:$AN$505,Vacay_Template!$A622,Vacay_Template!AC$1))</f>
        <v>#VALUE!</v>
      </c>
      <c r="AD622" t="e">
        <f>IF(OR(AD$1=":=",$A622=";"),"",INDEX('Main Template'!$J$22:$AN$505,Vacay_Template!$A622,Vacay_Template!AD$1))</f>
        <v>#VALUE!</v>
      </c>
      <c r="AE622" t="str">
        <f>IF(OR(AE$1=":=",$A622=";"),"",INDEX('Main Template'!$J$22:$AN$505,Vacay_Template!$A622,Vacay_Template!AE$1))</f>
        <v/>
      </c>
      <c r="AF622" t="e">
        <f>IF(OR(AF$1=":=",$A622=";"),"",INDEX('Main Template'!$J$22:$AN$505,Vacay_Template!$A622,Vacay_Template!AF$1))</f>
        <v>#VALUE!</v>
      </c>
    </row>
    <row r="623" spans="2:32">
      <c r="B623" t="e">
        <f>IF(OR(B$1=":=",$A623=";"),"",INDEX('Main Template'!$J$22:$AN$505,Vacay_Template!$A623,Vacay_Template!B$1))</f>
        <v>#VALUE!</v>
      </c>
      <c r="C623" t="e">
        <f>IF(OR(C$1=":=",$A623=";"),"",INDEX('Main Template'!$J$22:$AN$505,Vacay_Template!$A623,Vacay_Template!C$1))</f>
        <v>#VALUE!</v>
      </c>
      <c r="D623" t="e">
        <f>IF(OR(D$1=":=",$A623=";"),"",INDEX('Main Template'!$J$22:$AN$505,Vacay_Template!$A623,Vacay_Template!D$1))</f>
        <v>#VALUE!</v>
      </c>
      <c r="E623" t="e">
        <f>IF(OR(E$1=":=",$A623=";"),"",INDEX('Main Template'!$J$22:$AN$505,Vacay_Template!$A623,Vacay_Template!E$1))</f>
        <v>#VALUE!</v>
      </c>
      <c r="F623" t="e">
        <f>IF(OR(F$1=":=",$A623=";"),"",INDEX('Main Template'!$J$22:$AN$505,Vacay_Template!$A623,Vacay_Template!F$1))</f>
        <v>#VALUE!</v>
      </c>
      <c r="G623" t="e">
        <f>IF(OR(G$1=":=",$A623=";"),"",INDEX('Main Template'!$J$22:$AN$505,Vacay_Template!$A623,Vacay_Template!G$1))</f>
        <v>#VALUE!</v>
      </c>
      <c r="H623" t="e">
        <f>IF(OR(H$1=":=",$A623=";"),"",INDEX('Main Template'!$J$22:$AN$505,Vacay_Template!$A623,Vacay_Template!H$1))</f>
        <v>#VALUE!</v>
      </c>
      <c r="I623" t="e">
        <f>IF(OR(I$1=":=",$A623=";"),"",INDEX('Main Template'!$J$22:$AN$505,Vacay_Template!$A623,Vacay_Template!I$1))</f>
        <v>#VALUE!</v>
      </c>
      <c r="J623" t="e">
        <f>IF(OR(J$1=":=",$A623=";"),"",INDEX('Main Template'!$J$22:$AN$505,Vacay_Template!$A623,Vacay_Template!J$1))</f>
        <v>#VALUE!</v>
      </c>
      <c r="K623" t="e">
        <f>IF(OR(K$1=":=",$A623=";"),"",INDEX('Main Template'!$J$22:$AN$505,Vacay_Template!$A623,Vacay_Template!K$1))</f>
        <v>#VALUE!</v>
      </c>
      <c r="L623" t="e">
        <f>IF(OR(L$1=":=",$A623=";"),"",INDEX('Main Template'!$J$22:$AN$505,Vacay_Template!$A623,Vacay_Template!L$1))</f>
        <v>#VALUE!</v>
      </c>
      <c r="M623" t="e">
        <f>IF(OR(M$1=":=",$A623=";"),"",INDEX('Main Template'!$J$22:$AN$505,Vacay_Template!$A623,Vacay_Template!M$1))</f>
        <v>#VALUE!</v>
      </c>
      <c r="N623" t="e">
        <f>IF(OR(N$1=":=",$A623=";"),"",INDEX('Main Template'!$J$22:$AN$505,Vacay_Template!$A623,Vacay_Template!N$1))</f>
        <v>#VALUE!</v>
      </c>
      <c r="O623" t="e">
        <f>IF(OR(O$1=":=",$A623=";"),"",INDEX('Main Template'!$J$22:$AN$505,Vacay_Template!$A623,Vacay_Template!O$1))</f>
        <v>#VALUE!</v>
      </c>
      <c r="P623" t="e">
        <f>IF(OR(P$1=":=",$A623=";"),"",INDEX('Main Template'!$J$22:$AN$505,Vacay_Template!$A623,Vacay_Template!P$1))</f>
        <v>#VALUE!</v>
      </c>
      <c r="Q623" t="e">
        <f>IF(OR(Q$1=":=",$A623=";"),"",INDEX('Main Template'!$J$22:$AN$505,Vacay_Template!$A623,Vacay_Template!Q$1))</f>
        <v>#VALUE!</v>
      </c>
      <c r="R623" t="e">
        <f>IF(OR(R$1=":=",$A623=";"),"",INDEX('Main Template'!$J$22:$AN$505,Vacay_Template!$A623,Vacay_Template!R$1))</f>
        <v>#VALUE!</v>
      </c>
      <c r="S623" t="e">
        <f>IF(OR(S$1=":=",$A623=";"),"",INDEX('Main Template'!$J$22:$AN$505,Vacay_Template!$A623,Vacay_Template!S$1))</f>
        <v>#VALUE!</v>
      </c>
      <c r="T623" t="e">
        <f>IF(OR(T$1=":=",$A623=";"),"",INDEX('Main Template'!$J$22:$AN$505,Vacay_Template!$A623,Vacay_Template!T$1))</f>
        <v>#VALUE!</v>
      </c>
      <c r="U623" t="e">
        <f>IF(OR(U$1=":=",$A623=";"),"",INDEX('Main Template'!$J$22:$AN$505,Vacay_Template!$A623,Vacay_Template!U$1))</f>
        <v>#VALUE!</v>
      </c>
      <c r="V623" t="e">
        <f>IF(OR(V$1=":=",$A623=";"),"",INDEX('Main Template'!$J$22:$AN$505,Vacay_Template!$A623,Vacay_Template!V$1))</f>
        <v>#VALUE!</v>
      </c>
      <c r="W623" t="e">
        <f>IF(OR(W$1=":=",$A623=";"),"",INDEX('Main Template'!$J$22:$AN$505,Vacay_Template!$A623,Vacay_Template!W$1))</f>
        <v>#VALUE!</v>
      </c>
      <c r="X623" t="e">
        <f>IF(OR(X$1=":=",$A623=";"),"",INDEX('Main Template'!$J$22:$AN$505,Vacay_Template!$A623,Vacay_Template!X$1))</f>
        <v>#VALUE!</v>
      </c>
      <c r="Y623" t="e">
        <f>IF(OR(Y$1=":=",$A623=";"),"",INDEX('Main Template'!$J$22:$AN$505,Vacay_Template!$A623,Vacay_Template!Y$1))</f>
        <v>#VALUE!</v>
      </c>
      <c r="Z623" t="e">
        <f>IF(OR(Z$1=":=",$A623=";"),"",INDEX('Main Template'!$J$22:$AN$505,Vacay_Template!$A623,Vacay_Template!Z$1))</f>
        <v>#VALUE!</v>
      </c>
      <c r="AA623" t="e">
        <f>IF(OR(AA$1=":=",$A623=";"),"",INDEX('Main Template'!$J$22:$AN$505,Vacay_Template!$A623,Vacay_Template!AA$1))</f>
        <v>#VALUE!</v>
      </c>
      <c r="AB623" t="e">
        <f>IF(OR(AB$1=":=",$A623=";"),"",INDEX('Main Template'!$J$22:$AN$505,Vacay_Template!$A623,Vacay_Template!AB$1))</f>
        <v>#VALUE!</v>
      </c>
      <c r="AC623" t="e">
        <f>IF(OR(AC$1=":=",$A623=";"),"",INDEX('Main Template'!$J$22:$AN$505,Vacay_Template!$A623,Vacay_Template!AC$1))</f>
        <v>#VALUE!</v>
      </c>
      <c r="AD623" t="e">
        <f>IF(OR(AD$1=":=",$A623=";"),"",INDEX('Main Template'!$J$22:$AN$505,Vacay_Template!$A623,Vacay_Template!AD$1))</f>
        <v>#VALUE!</v>
      </c>
      <c r="AE623" t="str">
        <f>IF(OR(AE$1=":=",$A623=";"),"",INDEX('Main Template'!$J$22:$AN$505,Vacay_Template!$A623,Vacay_Template!AE$1))</f>
        <v/>
      </c>
      <c r="AF623" t="e">
        <f>IF(OR(AF$1=":=",$A623=";"),"",INDEX('Main Template'!$J$22:$AN$505,Vacay_Template!$A623,Vacay_Template!AF$1))</f>
        <v>#VALUE!</v>
      </c>
    </row>
    <row r="624" spans="2:32">
      <c r="B624" t="e">
        <f>IF(OR(B$1=":=",$A624=";"),"",INDEX('Main Template'!$J$22:$AN$505,Vacay_Template!$A624,Vacay_Template!B$1))</f>
        <v>#VALUE!</v>
      </c>
      <c r="C624" t="e">
        <f>IF(OR(C$1=":=",$A624=";"),"",INDEX('Main Template'!$J$22:$AN$505,Vacay_Template!$A624,Vacay_Template!C$1))</f>
        <v>#VALUE!</v>
      </c>
      <c r="D624" t="e">
        <f>IF(OR(D$1=":=",$A624=";"),"",INDEX('Main Template'!$J$22:$AN$505,Vacay_Template!$A624,Vacay_Template!D$1))</f>
        <v>#VALUE!</v>
      </c>
      <c r="E624" t="e">
        <f>IF(OR(E$1=":=",$A624=";"),"",INDEX('Main Template'!$J$22:$AN$505,Vacay_Template!$A624,Vacay_Template!E$1))</f>
        <v>#VALUE!</v>
      </c>
      <c r="F624" t="e">
        <f>IF(OR(F$1=":=",$A624=";"),"",INDEX('Main Template'!$J$22:$AN$505,Vacay_Template!$A624,Vacay_Template!F$1))</f>
        <v>#VALUE!</v>
      </c>
      <c r="G624" t="e">
        <f>IF(OR(G$1=":=",$A624=";"),"",INDEX('Main Template'!$J$22:$AN$505,Vacay_Template!$A624,Vacay_Template!G$1))</f>
        <v>#VALUE!</v>
      </c>
      <c r="H624" t="e">
        <f>IF(OR(H$1=":=",$A624=";"),"",INDEX('Main Template'!$J$22:$AN$505,Vacay_Template!$A624,Vacay_Template!H$1))</f>
        <v>#VALUE!</v>
      </c>
      <c r="I624" t="e">
        <f>IF(OR(I$1=":=",$A624=";"),"",INDEX('Main Template'!$J$22:$AN$505,Vacay_Template!$A624,Vacay_Template!I$1))</f>
        <v>#VALUE!</v>
      </c>
      <c r="J624" t="e">
        <f>IF(OR(J$1=":=",$A624=";"),"",INDEX('Main Template'!$J$22:$AN$505,Vacay_Template!$A624,Vacay_Template!J$1))</f>
        <v>#VALUE!</v>
      </c>
      <c r="K624" t="e">
        <f>IF(OR(K$1=":=",$A624=";"),"",INDEX('Main Template'!$J$22:$AN$505,Vacay_Template!$A624,Vacay_Template!K$1))</f>
        <v>#VALUE!</v>
      </c>
      <c r="L624" t="e">
        <f>IF(OR(L$1=":=",$A624=";"),"",INDEX('Main Template'!$J$22:$AN$505,Vacay_Template!$A624,Vacay_Template!L$1))</f>
        <v>#VALUE!</v>
      </c>
      <c r="M624" t="e">
        <f>IF(OR(M$1=":=",$A624=";"),"",INDEX('Main Template'!$J$22:$AN$505,Vacay_Template!$A624,Vacay_Template!M$1))</f>
        <v>#VALUE!</v>
      </c>
      <c r="N624" t="e">
        <f>IF(OR(N$1=":=",$A624=";"),"",INDEX('Main Template'!$J$22:$AN$505,Vacay_Template!$A624,Vacay_Template!N$1))</f>
        <v>#VALUE!</v>
      </c>
      <c r="O624" t="e">
        <f>IF(OR(O$1=":=",$A624=";"),"",INDEX('Main Template'!$J$22:$AN$505,Vacay_Template!$A624,Vacay_Template!O$1))</f>
        <v>#VALUE!</v>
      </c>
      <c r="P624" t="e">
        <f>IF(OR(P$1=":=",$A624=";"),"",INDEX('Main Template'!$J$22:$AN$505,Vacay_Template!$A624,Vacay_Template!P$1))</f>
        <v>#VALUE!</v>
      </c>
      <c r="Q624" t="e">
        <f>IF(OR(Q$1=":=",$A624=";"),"",INDEX('Main Template'!$J$22:$AN$505,Vacay_Template!$A624,Vacay_Template!Q$1))</f>
        <v>#VALUE!</v>
      </c>
      <c r="R624" t="e">
        <f>IF(OR(R$1=":=",$A624=";"),"",INDEX('Main Template'!$J$22:$AN$505,Vacay_Template!$A624,Vacay_Template!R$1))</f>
        <v>#VALUE!</v>
      </c>
      <c r="S624" t="e">
        <f>IF(OR(S$1=":=",$A624=";"),"",INDEX('Main Template'!$J$22:$AN$505,Vacay_Template!$A624,Vacay_Template!S$1))</f>
        <v>#VALUE!</v>
      </c>
      <c r="T624" t="e">
        <f>IF(OR(T$1=":=",$A624=";"),"",INDEX('Main Template'!$J$22:$AN$505,Vacay_Template!$A624,Vacay_Template!T$1))</f>
        <v>#VALUE!</v>
      </c>
      <c r="U624" t="e">
        <f>IF(OR(U$1=":=",$A624=";"),"",INDEX('Main Template'!$J$22:$AN$505,Vacay_Template!$A624,Vacay_Template!U$1))</f>
        <v>#VALUE!</v>
      </c>
      <c r="V624" t="e">
        <f>IF(OR(V$1=":=",$A624=";"),"",INDEX('Main Template'!$J$22:$AN$505,Vacay_Template!$A624,Vacay_Template!V$1))</f>
        <v>#VALUE!</v>
      </c>
      <c r="W624" t="e">
        <f>IF(OR(W$1=":=",$A624=";"),"",INDEX('Main Template'!$J$22:$AN$505,Vacay_Template!$A624,Vacay_Template!W$1))</f>
        <v>#VALUE!</v>
      </c>
      <c r="X624" t="e">
        <f>IF(OR(X$1=":=",$A624=";"),"",INDEX('Main Template'!$J$22:$AN$505,Vacay_Template!$A624,Vacay_Template!X$1))</f>
        <v>#VALUE!</v>
      </c>
      <c r="Y624" t="e">
        <f>IF(OR(Y$1=":=",$A624=";"),"",INDEX('Main Template'!$J$22:$AN$505,Vacay_Template!$A624,Vacay_Template!Y$1))</f>
        <v>#VALUE!</v>
      </c>
      <c r="Z624" t="e">
        <f>IF(OR(Z$1=":=",$A624=";"),"",INDEX('Main Template'!$J$22:$AN$505,Vacay_Template!$A624,Vacay_Template!Z$1))</f>
        <v>#VALUE!</v>
      </c>
      <c r="AA624" t="e">
        <f>IF(OR(AA$1=":=",$A624=";"),"",INDEX('Main Template'!$J$22:$AN$505,Vacay_Template!$A624,Vacay_Template!AA$1))</f>
        <v>#VALUE!</v>
      </c>
      <c r="AB624" t="e">
        <f>IF(OR(AB$1=":=",$A624=";"),"",INDEX('Main Template'!$J$22:$AN$505,Vacay_Template!$A624,Vacay_Template!AB$1))</f>
        <v>#VALUE!</v>
      </c>
      <c r="AC624" t="e">
        <f>IF(OR(AC$1=":=",$A624=";"),"",INDEX('Main Template'!$J$22:$AN$505,Vacay_Template!$A624,Vacay_Template!AC$1))</f>
        <v>#VALUE!</v>
      </c>
      <c r="AD624" t="e">
        <f>IF(OR(AD$1=":=",$A624=";"),"",INDEX('Main Template'!$J$22:$AN$505,Vacay_Template!$A624,Vacay_Template!AD$1))</f>
        <v>#VALUE!</v>
      </c>
      <c r="AE624" t="str">
        <f>IF(OR(AE$1=":=",$A624=";"),"",INDEX('Main Template'!$J$22:$AN$505,Vacay_Template!$A624,Vacay_Template!AE$1))</f>
        <v/>
      </c>
      <c r="AF624" t="e">
        <f>IF(OR(AF$1=":=",$A624=";"),"",INDEX('Main Template'!$J$22:$AN$505,Vacay_Template!$A624,Vacay_Template!AF$1))</f>
        <v>#VALUE!</v>
      </c>
    </row>
    <row r="625" spans="2:32">
      <c r="B625" t="e">
        <f>IF(OR(B$1=":=",$A625=";"),"",INDEX('Main Template'!$J$22:$AN$505,Vacay_Template!$A625,Vacay_Template!B$1))</f>
        <v>#VALUE!</v>
      </c>
      <c r="C625" t="e">
        <f>IF(OR(C$1=":=",$A625=";"),"",INDEX('Main Template'!$J$22:$AN$505,Vacay_Template!$A625,Vacay_Template!C$1))</f>
        <v>#VALUE!</v>
      </c>
      <c r="D625" t="e">
        <f>IF(OR(D$1=":=",$A625=";"),"",INDEX('Main Template'!$J$22:$AN$505,Vacay_Template!$A625,Vacay_Template!D$1))</f>
        <v>#VALUE!</v>
      </c>
      <c r="E625" t="e">
        <f>IF(OR(E$1=":=",$A625=";"),"",INDEX('Main Template'!$J$22:$AN$505,Vacay_Template!$A625,Vacay_Template!E$1))</f>
        <v>#VALUE!</v>
      </c>
      <c r="F625" t="e">
        <f>IF(OR(F$1=":=",$A625=";"),"",INDEX('Main Template'!$J$22:$AN$505,Vacay_Template!$A625,Vacay_Template!F$1))</f>
        <v>#VALUE!</v>
      </c>
      <c r="G625" t="e">
        <f>IF(OR(G$1=":=",$A625=";"),"",INDEX('Main Template'!$J$22:$AN$505,Vacay_Template!$A625,Vacay_Template!G$1))</f>
        <v>#VALUE!</v>
      </c>
      <c r="H625" t="e">
        <f>IF(OR(H$1=":=",$A625=";"),"",INDEX('Main Template'!$J$22:$AN$505,Vacay_Template!$A625,Vacay_Template!H$1))</f>
        <v>#VALUE!</v>
      </c>
      <c r="I625" t="e">
        <f>IF(OR(I$1=":=",$A625=";"),"",INDEX('Main Template'!$J$22:$AN$505,Vacay_Template!$A625,Vacay_Template!I$1))</f>
        <v>#VALUE!</v>
      </c>
      <c r="J625" t="e">
        <f>IF(OR(J$1=":=",$A625=";"),"",INDEX('Main Template'!$J$22:$AN$505,Vacay_Template!$A625,Vacay_Template!J$1))</f>
        <v>#VALUE!</v>
      </c>
      <c r="K625" t="e">
        <f>IF(OR(K$1=":=",$A625=";"),"",INDEX('Main Template'!$J$22:$AN$505,Vacay_Template!$A625,Vacay_Template!K$1))</f>
        <v>#VALUE!</v>
      </c>
      <c r="L625" t="e">
        <f>IF(OR(L$1=":=",$A625=";"),"",INDEX('Main Template'!$J$22:$AN$505,Vacay_Template!$A625,Vacay_Template!L$1))</f>
        <v>#VALUE!</v>
      </c>
      <c r="M625" t="e">
        <f>IF(OR(M$1=":=",$A625=";"),"",INDEX('Main Template'!$J$22:$AN$505,Vacay_Template!$A625,Vacay_Template!M$1))</f>
        <v>#VALUE!</v>
      </c>
      <c r="N625" t="e">
        <f>IF(OR(N$1=":=",$A625=";"),"",INDEX('Main Template'!$J$22:$AN$505,Vacay_Template!$A625,Vacay_Template!N$1))</f>
        <v>#VALUE!</v>
      </c>
      <c r="O625" t="e">
        <f>IF(OR(O$1=":=",$A625=";"),"",INDEX('Main Template'!$J$22:$AN$505,Vacay_Template!$A625,Vacay_Template!O$1))</f>
        <v>#VALUE!</v>
      </c>
      <c r="P625" t="e">
        <f>IF(OR(P$1=":=",$A625=";"),"",INDEX('Main Template'!$J$22:$AN$505,Vacay_Template!$A625,Vacay_Template!P$1))</f>
        <v>#VALUE!</v>
      </c>
      <c r="Q625" t="e">
        <f>IF(OR(Q$1=":=",$A625=";"),"",INDEX('Main Template'!$J$22:$AN$505,Vacay_Template!$A625,Vacay_Template!Q$1))</f>
        <v>#VALUE!</v>
      </c>
      <c r="R625" t="e">
        <f>IF(OR(R$1=":=",$A625=";"),"",INDEX('Main Template'!$J$22:$AN$505,Vacay_Template!$A625,Vacay_Template!R$1))</f>
        <v>#VALUE!</v>
      </c>
      <c r="S625" t="e">
        <f>IF(OR(S$1=":=",$A625=";"),"",INDEX('Main Template'!$J$22:$AN$505,Vacay_Template!$A625,Vacay_Template!S$1))</f>
        <v>#VALUE!</v>
      </c>
      <c r="T625" t="e">
        <f>IF(OR(T$1=":=",$A625=";"),"",INDEX('Main Template'!$J$22:$AN$505,Vacay_Template!$A625,Vacay_Template!T$1))</f>
        <v>#VALUE!</v>
      </c>
      <c r="U625" t="e">
        <f>IF(OR(U$1=":=",$A625=";"),"",INDEX('Main Template'!$J$22:$AN$505,Vacay_Template!$A625,Vacay_Template!U$1))</f>
        <v>#VALUE!</v>
      </c>
      <c r="V625" t="e">
        <f>IF(OR(V$1=":=",$A625=";"),"",INDEX('Main Template'!$J$22:$AN$505,Vacay_Template!$A625,Vacay_Template!V$1))</f>
        <v>#VALUE!</v>
      </c>
      <c r="W625" t="e">
        <f>IF(OR(W$1=":=",$A625=";"),"",INDEX('Main Template'!$J$22:$AN$505,Vacay_Template!$A625,Vacay_Template!W$1))</f>
        <v>#VALUE!</v>
      </c>
      <c r="X625" t="e">
        <f>IF(OR(X$1=":=",$A625=";"),"",INDEX('Main Template'!$J$22:$AN$505,Vacay_Template!$A625,Vacay_Template!X$1))</f>
        <v>#VALUE!</v>
      </c>
      <c r="Y625" t="e">
        <f>IF(OR(Y$1=":=",$A625=";"),"",INDEX('Main Template'!$J$22:$AN$505,Vacay_Template!$A625,Vacay_Template!Y$1))</f>
        <v>#VALUE!</v>
      </c>
      <c r="Z625" t="e">
        <f>IF(OR(Z$1=":=",$A625=";"),"",INDEX('Main Template'!$J$22:$AN$505,Vacay_Template!$A625,Vacay_Template!Z$1))</f>
        <v>#VALUE!</v>
      </c>
      <c r="AA625" t="e">
        <f>IF(OR(AA$1=":=",$A625=";"),"",INDEX('Main Template'!$J$22:$AN$505,Vacay_Template!$A625,Vacay_Template!AA$1))</f>
        <v>#VALUE!</v>
      </c>
      <c r="AB625" t="e">
        <f>IF(OR(AB$1=":=",$A625=";"),"",INDEX('Main Template'!$J$22:$AN$505,Vacay_Template!$A625,Vacay_Template!AB$1))</f>
        <v>#VALUE!</v>
      </c>
      <c r="AC625" t="e">
        <f>IF(OR(AC$1=":=",$A625=";"),"",INDEX('Main Template'!$J$22:$AN$505,Vacay_Template!$A625,Vacay_Template!AC$1))</f>
        <v>#VALUE!</v>
      </c>
      <c r="AD625" t="e">
        <f>IF(OR(AD$1=":=",$A625=";"),"",INDEX('Main Template'!$J$22:$AN$505,Vacay_Template!$A625,Vacay_Template!AD$1))</f>
        <v>#VALUE!</v>
      </c>
      <c r="AE625" t="str">
        <f>IF(OR(AE$1=":=",$A625=";"),"",INDEX('Main Template'!$J$22:$AN$505,Vacay_Template!$A625,Vacay_Template!AE$1))</f>
        <v/>
      </c>
      <c r="AF625" t="e">
        <f>IF(OR(AF$1=":=",$A625=";"),"",INDEX('Main Template'!$J$22:$AN$505,Vacay_Template!$A625,Vacay_Template!AF$1))</f>
        <v>#VALUE!</v>
      </c>
    </row>
    <row r="626" spans="2:32">
      <c r="B626" t="e">
        <f>IF(OR(B$1=":=",$A626=";"),"",INDEX('Main Template'!$J$22:$AN$505,Vacay_Template!$A626,Vacay_Template!B$1))</f>
        <v>#VALUE!</v>
      </c>
      <c r="C626" t="e">
        <f>IF(OR(C$1=":=",$A626=";"),"",INDEX('Main Template'!$J$22:$AN$505,Vacay_Template!$A626,Vacay_Template!C$1))</f>
        <v>#VALUE!</v>
      </c>
      <c r="D626" t="e">
        <f>IF(OR(D$1=":=",$A626=";"),"",INDEX('Main Template'!$J$22:$AN$505,Vacay_Template!$A626,Vacay_Template!D$1))</f>
        <v>#VALUE!</v>
      </c>
      <c r="E626" t="e">
        <f>IF(OR(E$1=":=",$A626=";"),"",INDEX('Main Template'!$J$22:$AN$505,Vacay_Template!$A626,Vacay_Template!E$1))</f>
        <v>#VALUE!</v>
      </c>
      <c r="F626" t="e">
        <f>IF(OR(F$1=":=",$A626=";"),"",INDEX('Main Template'!$J$22:$AN$505,Vacay_Template!$A626,Vacay_Template!F$1))</f>
        <v>#VALUE!</v>
      </c>
      <c r="G626" t="e">
        <f>IF(OR(G$1=":=",$A626=";"),"",INDEX('Main Template'!$J$22:$AN$505,Vacay_Template!$A626,Vacay_Template!G$1))</f>
        <v>#VALUE!</v>
      </c>
      <c r="H626" t="e">
        <f>IF(OR(H$1=":=",$A626=";"),"",INDEX('Main Template'!$J$22:$AN$505,Vacay_Template!$A626,Vacay_Template!H$1))</f>
        <v>#VALUE!</v>
      </c>
      <c r="I626" t="e">
        <f>IF(OR(I$1=":=",$A626=";"),"",INDEX('Main Template'!$J$22:$AN$505,Vacay_Template!$A626,Vacay_Template!I$1))</f>
        <v>#VALUE!</v>
      </c>
      <c r="J626" t="e">
        <f>IF(OR(J$1=":=",$A626=";"),"",INDEX('Main Template'!$J$22:$AN$505,Vacay_Template!$A626,Vacay_Template!J$1))</f>
        <v>#VALUE!</v>
      </c>
      <c r="K626" t="e">
        <f>IF(OR(K$1=":=",$A626=";"),"",INDEX('Main Template'!$J$22:$AN$505,Vacay_Template!$A626,Vacay_Template!K$1))</f>
        <v>#VALUE!</v>
      </c>
      <c r="L626" t="e">
        <f>IF(OR(L$1=":=",$A626=";"),"",INDEX('Main Template'!$J$22:$AN$505,Vacay_Template!$A626,Vacay_Template!L$1))</f>
        <v>#VALUE!</v>
      </c>
      <c r="M626" t="e">
        <f>IF(OR(M$1=":=",$A626=";"),"",INDEX('Main Template'!$J$22:$AN$505,Vacay_Template!$A626,Vacay_Template!M$1))</f>
        <v>#VALUE!</v>
      </c>
      <c r="N626" t="e">
        <f>IF(OR(N$1=":=",$A626=";"),"",INDEX('Main Template'!$J$22:$AN$505,Vacay_Template!$A626,Vacay_Template!N$1))</f>
        <v>#VALUE!</v>
      </c>
      <c r="O626" t="e">
        <f>IF(OR(O$1=":=",$A626=";"),"",INDEX('Main Template'!$J$22:$AN$505,Vacay_Template!$A626,Vacay_Template!O$1))</f>
        <v>#VALUE!</v>
      </c>
      <c r="P626" t="e">
        <f>IF(OR(P$1=":=",$A626=";"),"",INDEX('Main Template'!$J$22:$AN$505,Vacay_Template!$A626,Vacay_Template!P$1))</f>
        <v>#VALUE!</v>
      </c>
      <c r="Q626" t="e">
        <f>IF(OR(Q$1=":=",$A626=";"),"",INDEX('Main Template'!$J$22:$AN$505,Vacay_Template!$A626,Vacay_Template!Q$1))</f>
        <v>#VALUE!</v>
      </c>
      <c r="R626" t="e">
        <f>IF(OR(R$1=":=",$A626=";"),"",INDEX('Main Template'!$J$22:$AN$505,Vacay_Template!$A626,Vacay_Template!R$1))</f>
        <v>#VALUE!</v>
      </c>
      <c r="S626" t="e">
        <f>IF(OR(S$1=":=",$A626=";"),"",INDEX('Main Template'!$J$22:$AN$505,Vacay_Template!$A626,Vacay_Template!S$1))</f>
        <v>#VALUE!</v>
      </c>
      <c r="T626" t="e">
        <f>IF(OR(T$1=":=",$A626=";"),"",INDEX('Main Template'!$J$22:$AN$505,Vacay_Template!$A626,Vacay_Template!T$1))</f>
        <v>#VALUE!</v>
      </c>
      <c r="U626" t="e">
        <f>IF(OR(U$1=":=",$A626=";"),"",INDEX('Main Template'!$J$22:$AN$505,Vacay_Template!$A626,Vacay_Template!U$1))</f>
        <v>#VALUE!</v>
      </c>
      <c r="V626" t="e">
        <f>IF(OR(V$1=":=",$A626=";"),"",INDEX('Main Template'!$J$22:$AN$505,Vacay_Template!$A626,Vacay_Template!V$1))</f>
        <v>#VALUE!</v>
      </c>
      <c r="W626" t="e">
        <f>IF(OR(W$1=":=",$A626=";"),"",INDEX('Main Template'!$J$22:$AN$505,Vacay_Template!$A626,Vacay_Template!W$1))</f>
        <v>#VALUE!</v>
      </c>
      <c r="X626" t="e">
        <f>IF(OR(X$1=":=",$A626=";"),"",INDEX('Main Template'!$J$22:$AN$505,Vacay_Template!$A626,Vacay_Template!X$1))</f>
        <v>#VALUE!</v>
      </c>
      <c r="Y626" t="e">
        <f>IF(OR(Y$1=":=",$A626=";"),"",INDEX('Main Template'!$J$22:$AN$505,Vacay_Template!$A626,Vacay_Template!Y$1))</f>
        <v>#VALUE!</v>
      </c>
      <c r="Z626" t="e">
        <f>IF(OR(Z$1=":=",$A626=";"),"",INDEX('Main Template'!$J$22:$AN$505,Vacay_Template!$A626,Vacay_Template!Z$1))</f>
        <v>#VALUE!</v>
      </c>
      <c r="AA626" t="e">
        <f>IF(OR(AA$1=":=",$A626=";"),"",INDEX('Main Template'!$J$22:$AN$505,Vacay_Template!$A626,Vacay_Template!AA$1))</f>
        <v>#VALUE!</v>
      </c>
      <c r="AB626" t="e">
        <f>IF(OR(AB$1=":=",$A626=";"),"",INDEX('Main Template'!$J$22:$AN$505,Vacay_Template!$A626,Vacay_Template!AB$1))</f>
        <v>#VALUE!</v>
      </c>
      <c r="AC626" t="e">
        <f>IF(OR(AC$1=":=",$A626=";"),"",INDEX('Main Template'!$J$22:$AN$505,Vacay_Template!$A626,Vacay_Template!AC$1))</f>
        <v>#VALUE!</v>
      </c>
      <c r="AD626" t="e">
        <f>IF(OR(AD$1=":=",$A626=";"),"",INDEX('Main Template'!$J$22:$AN$505,Vacay_Template!$A626,Vacay_Template!AD$1))</f>
        <v>#VALUE!</v>
      </c>
      <c r="AE626" t="str">
        <f>IF(OR(AE$1=":=",$A626=";"),"",INDEX('Main Template'!$J$22:$AN$505,Vacay_Template!$A626,Vacay_Template!AE$1))</f>
        <v/>
      </c>
      <c r="AF626" t="e">
        <f>IF(OR(AF$1=":=",$A626=";"),"",INDEX('Main Template'!$J$22:$AN$505,Vacay_Template!$A626,Vacay_Template!AF$1))</f>
        <v>#VALUE!</v>
      </c>
    </row>
    <row r="627" spans="2:32">
      <c r="B627" t="e">
        <f>IF(OR(B$1=":=",$A627=";"),"",INDEX('Main Template'!$J$22:$AN$505,Vacay_Template!$A627,Vacay_Template!B$1))</f>
        <v>#VALUE!</v>
      </c>
      <c r="C627" t="e">
        <f>IF(OR(C$1=":=",$A627=";"),"",INDEX('Main Template'!$J$22:$AN$505,Vacay_Template!$A627,Vacay_Template!C$1))</f>
        <v>#VALUE!</v>
      </c>
      <c r="D627" t="e">
        <f>IF(OR(D$1=":=",$A627=";"),"",INDEX('Main Template'!$J$22:$AN$505,Vacay_Template!$A627,Vacay_Template!D$1))</f>
        <v>#VALUE!</v>
      </c>
      <c r="E627" t="e">
        <f>IF(OR(E$1=":=",$A627=";"),"",INDEX('Main Template'!$J$22:$AN$505,Vacay_Template!$A627,Vacay_Template!E$1))</f>
        <v>#VALUE!</v>
      </c>
      <c r="F627" t="e">
        <f>IF(OR(F$1=":=",$A627=";"),"",INDEX('Main Template'!$J$22:$AN$505,Vacay_Template!$A627,Vacay_Template!F$1))</f>
        <v>#VALUE!</v>
      </c>
      <c r="G627" t="e">
        <f>IF(OR(G$1=":=",$A627=";"),"",INDEX('Main Template'!$J$22:$AN$505,Vacay_Template!$A627,Vacay_Template!G$1))</f>
        <v>#VALUE!</v>
      </c>
      <c r="H627" t="e">
        <f>IF(OR(H$1=":=",$A627=";"),"",INDEX('Main Template'!$J$22:$AN$505,Vacay_Template!$A627,Vacay_Template!H$1))</f>
        <v>#VALUE!</v>
      </c>
      <c r="I627" t="e">
        <f>IF(OR(I$1=":=",$A627=";"),"",INDEX('Main Template'!$J$22:$AN$505,Vacay_Template!$A627,Vacay_Template!I$1))</f>
        <v>#VALUE!</v>
      </c>
      <c r="J627" t="e">
        <f>IF(OR(J$1=":=",$A627=";"),"",INDEX('Main Template'!$J$22:$AN$505,Vacay_Template!$A627,Vacay_Template!J$1))</f>
        <v>#VALUE!</v>
      </c>
      <c r="K627" t="e">
        <f>IF(OR(K$1=":=",$A627=";"),"",INDEX('Main Template'!$J$22:$AN$505,Vacay_Template!$A627,Vacay_Template!K$1))</f>
        <v>#VALUE!</v>
      </c>
      <c r="L627" t="e">
        <f>IF(OR(L$1=":=",$A627=";"),"",INDEX('Main Template'!$J$22:$AN$505,Vacay_Template!$A627,Vacay_Template!L$1))</f>
        <v>#VALUE!</v>
      </c>
      <c r="M627" t="e">
        <f>IF(OR(M$1=":=",$A627=";"),"",INDEX('Main Template'!$J$22:$AN$505,Vacay_Template!$A627,Vacay_Template!M$1))</f>
        <v>#VALUE!</v>
      </c>
      <c r="N627" t="e">
        <f>IF(OR(N$1=":=",$A627=";"),"",INDEX('Main Template'!$J$22:$AN$505,Vacay_Template!$A627,Vacay_Template!N$1))</f>
        <v>#VALUE!</v>
      </c>
      <c r="O627" t="e">
        <f>IF(OR(O$1=":=",$A627=";"),"",INDEX('Main Template'!$J$22:$AN$505,Vacay_Template!$A627,Vacay_Template!O$1))</f>
        <v>#VALUE!</v>
      </c>
      <c r="P627" t="e">
        <f>IF(OR(P$1=":=",$A627=";"),"",INDEX('Main Template'!$J$22:$AN$505,Vacay_Template!$A627,Vacay_Template!P$1))</f>
        <v>#VALUE!</v>
      </c>
      <c r="Q627" t="e">
        <f>IF(OR(Q$1=":=",$A627=";"),"",INDEX('Main Template'!$J$22:$AN$505,Vacay_Template!$A627,Vacay_Template!Q$1))</f>
        <v>#VALUE!</v>
      </c>
      <c r="R627" t="e">
        <f>IF(OR(R$1=":=",$A627=";"),"",INDEX('Main Template'!$J$22:$AN$505,Vacay_Template!$A627,Vacay_Template!R$1))</f>
        <v>#VALUE!</v>
      </c>
      <c r="S627" t="e">
        <f>IF(OR(S$1=":=",$A627=";"),"",INDEX('Main Template'!$J$22:$AN$505,Vacay_Template!$A627,Vacay_Template!S$1))</f>
        <v>#VALUE!</v>
      </c>
      <c r="T627" t="e">
        <f>IF(OR(T$1=":=",$A627=";"),"",INDEX('Main Template'!$J$22:$AN$505,Vacay_Template!$A627,Vacay_Template!T$1))</f>
        <v>#VALUE!</v>
      </c>
      <c r="U627" t="e">
        <f>IF(OR(U$1=":=",$A627=";"),"",INDEX('Main Template'!$J$22:$AN$505,Vacay_Template!$A627,Vacay_Template!U$1))</f>
        <v>#VALUE!</v>
      </c>
      <c r="V627" t="e">
        <f>IF(OR(V$1=":=",$A627=";"),"",INDEX('Main Template'!$J$22:$AN$505,Vacay_Template!$A627,Vacay_Template!V$1))</f>
        <v>#VALUE!</v>
      </c>
      <c r="W627" t="e">
        <f>IF(OR(W$1=":=",$A627=";"),"",INDEX('Main Template'!$J$22:$AN$505,Vacay_Template!$A627,Vacay_Template!W$1))</f>
        <v>#VALUE!</v>
      </c>
      <c r="X627" t="e">
        <f>IF(OR(X$1=":=",$A627=";"),"",INDEX('Main Template'!$J$22:$AN$505,Vacay_Template!$A627,Vacay_Template!X$1))</f>
        <v>#VALUE!</v>
      </c>
      <c r="Y627" t="e">
        <f>IF(OR(Y$1=":=",$A627=";"),"",INDEX('Main Template'!$J$22:$AN$505,Vacay_Template!$A627,Vacay_Template!Y$1))</f>
        <v>#VALUE!</v>
      </c>
      <c r="Z627" t="e">
        <f>IF(OR(Z$1=":=",$A627=";"),"",INDEX('Main Template'!$J$22:$AN$505,Vacay_Template!$A627,Vacay_Template!Z$1))</f>
        <v>#VALUE!</v>
      </c>
      <c r="AA627" t="e">
        <f>IF(OR(AA$1=":=",$A627=";"),"",INDEX('Main Template'!$J$22:$AN$505,Vacay_Template!$A627,Vacay_Template!AA$1))</f>
        <v>#VALUE!</v>
      </c>
      <c r="AB627" t="e">
        <f>IF(OR(AB$1=":=",$A627=";"),"",INDEX('Main Template'!$J$22:$AN$505,Vacay_Template!$A627,Vacay_Template!AB$1))</f>
        <v>#VALUE!</v>
      </c>
      <c r="AC627" t="e">
        <f>IF(OR(AC$1=":=",$A627=";"),"",INDEX('Main Template'!$J$22:$AN$505,Vacay_Template!$A627,Vacay_Template!AC$1))</f>
        <v>#VALUE!</v>
      </c>
      <c r="AD627" t="e">
        <f>IF(OR(AD$1=":=",$A627=";"),"",INDEX('Main Template'!$J$22:$AN$505,Vacay_Template!$A627,Vacay_Template!AD$1))</f>
        <v>#VALUE!</v>
      </c>
      <c r="AE627" t="str">
        <f>IF(OR(AE$1=":=",$A627=";"),"",INDEX('Main Template'!$J$22:$AN$505,Vacay_Template!$A627,Vacay_Template!AE$1))</f>
        <v/>
      </c>
      <c r="AF627" t="e">
        <f>IF(OR(AF$1=":=",$A627=";"),"",INDEX('Main Template'!$J$22:$AN$505,Vacay_Template!$A627,Vacay_Template!AF$1))</f>
        <v>#VALUE!</v>
      </c>
    </row>
    <row r="628" spans="2:32">
      <c r="B628" t="e">
        <f>IF(OR(B$1=":=",$A628=";"),"",INDEX('Main Template'!$J$22:$AN$505,Vacay_Template!$A628,Vacay_Template!B$1))</f>
        <v>#VALUE!</v>
      </c>
      <c r="C628" t="e">
        <f>IF(OR(C$1=":=",$A628=";"),"",INDEX('Main Template'!$J$22:$AN$505,Vacay_Template!$A628,Vacay_Template!C$1))</f>
        <v>#VALUE!</v>
      </c>
      <c r="D628" t="e">
        <f>IF(OR(D$1=":=",$A628=";"),"",INDEX('Main Template'!$J$22:$AN$505,Vacay_Template!$A628,Vacay_Template!D$1))</f>
        <v>#VALUE!</v>
      </c>
      <c r="E628" t="e">
        <f>IF(OR(E$1=":=",$A628=";"),"",INDEX('Main Template'!$J$22:$AN$505,Vacay_Template!$A628,Vacay_Template!E$1))</f>
        <v>#VALUE!</v>
      </c>
      <c r="F628" t="e">
        <f>IF(OR(F$1=":=",$A628=";"),"",INDEX('Main Template'!$J$22:$AN$505,Vacay_Template!$A628,Vacay_Template!F$1))</f>
        <v>#VALUE!</v>
      </c>
      <c r="G628" t="e">
        <f>IF(OR(G$1=":=",$A628=";"),"",INDEX('Main Template'!$J$22:$AN$505,Vacay_Template!$A628,Vacay_Template!G$1))</f>
        <v>#VALUE!</v>
      </c>
      <c r="H628" t="e">
        <f>IF(OR(H$1=":=",$A628=";"),"",INDEX('Main Template'!$J$22:$AN$505,Vacay_Template!$A628,Vacay_Template!H$1))</f>
        <v>#VALUE!</v>
      </c>
      <c r="I628" t="e">
        <f>IF(OR(I$1=":=",$A628=";"),"",INDEX('Main Template'!$J$22:$AN$505,Vacay_Template!$A628,Vacay_Template!I$1))</f>
        <v>#VALUE!</v>
      </c>
      <c r="J628" t="e">
        <f>IF(OR(J$1=":=",$A628=";"),"",INDEX('Main Template'!$J$22:$AN$505,Vacay_Template!$A628,Vacay_Template!J$1))</f>
        <v>#VALUE!</v>
      </c>
      <c r="K628" t="e">
        <f>IF(OR(K$1=":=",$A628=";"),"",INDEX('Main Template'!$J$22:$AN$505,Vacay_Template!$A628,Vacay_Template!K$1))</f>
        <v>#VALUE!</v>
      </c>
      <c r="L628" t="e">
        <f>IF(OR(L$1=":=",$A628=";"),"",INDEX('Main Template'!$J$22:$AN$505,Vacay_Template!$A628,Vacay_Template!L$1))</f>
        <v>#VALUE!</v>
      </c>
      <c r="M628" t="e">
        <f>IF(OR(M$1=":=",$A628=";"),"",INDEX('Main Template'!$J$22:$AN$505,Vacay_Template!$A628,Vacay_Template!M$1))</f>
        <v>#VALUE!</v>
      </c>
      <c r="N628" t="e">
        <f>IF(OR(N$1=":=",$A628=";"),"",INDEX('Main Template'!$J$22:$AN$505,Vacay_Template!$A628,Vacay_Template!N$1))</f>
        <v>#VALUE!</v>
      </c>
      <c r="O628" t="e">
        <f>IF(OR(O$1=":=",$A628=";"),"",INDEX('Main Template'!$J$22:$AN$505,Vacay_Template!$A628,Vacay_Template!O$1))</f>
        <v>#VALUE!</v>
      </c>
      <c r="P628" t="e">
        <f>IF(OR(P$1=":=",$A628=";"),"",INDEX('Main Template'!$J$22:$AN$505,Vacay_Template!$A628,Vacay_Template!P$1))</f>
        <v>#VALUE!</v>
      </c>
      <c r="Q628" t="e">
        <f>IF(OR(Q$1=":=",$A628=";"),"",INDEX('Main Template'!$J$22:$AN$505,Vacay_Template!$A628,Vacay_Template!Q$1))</f>
        <v>#VALUE!</v>
      </c>
      <c r="R628" t="e">
        <f>IF(OR(R$1=":=",$A628=";"),"",INDEX('Main Template'!$J$22:$AN$505,Vacay_Template!$A628,Vacay_Template!R$1))</f>
        <v>#VALUE!</v>
      </c>
      <c r="S628" t="e">
        <f>IF(OR(S$1=":=",$A628=";"),"",INDEX('Main Template'!$J$22:$AN$505,Vacay_Template!$A628,Vacay_Template!S$1))</f>
        <v>#VALUE!</v>
      </c>
      <c r="T628" t="e">
        <f>IF(OR(T$1=":=",$A628=";"),"",INDEX('Main Template'!$J$22:$AN$505,Vacay_Template!$A628,Vacay_Template!T$1))</f>
        <v>#VALUE!</v>
      </c>
      <c r="U628" t="e">
        <f>IF(OR(U$1=":=",$A628=";"),"",INDEX('Main Template'!$J$22:$AN$505,Vacay_Template!$A628,Vacay_Template!U$1))</f>
        <v>#VALUE!</v>
      </c>
      <c r="V628" t="e">
        <f>IF(OR(V$1=":=",$A628=";"),"",INDEX('Main Template'!$J$22:$AN$505,Vacay_Template!$A628,Vacay_Template!V$1))</f>
        <v>#VALUE!</v>
      </c>
      <c r="W628" t="e">
        <f>IF(OR(W$1=":=",$A628=";"),"",INDEX('Main Template'!$J$22:$AN$505,Vacay_Template!$A628,Vacay_Template!W$1))</f>
        <v>#VALUE!</v>
      </c>
      <c r="X628" t="e">
        <f>IF(OR(X$1=":=",$A628=";"),"",INDEX('Main Template'!$J$22:$AN$505,Vacay_Template!$A628,Vacay_Template!X$1))</f>
        <v>#VALUE!</v>
      </c>
      <c r="Y628" t="e">
        <f>IF(OR(Y$1=":=",$A628=";"),"",INDEX('Main Template'!$J$22:$AN$505,Vacay_Template!$A628,Vacay_Template!Y$1))</f>
        <v>#VALUE!</v>
      </c>
      <c r="Z628" t="e">
        <f>IF(OR(Z$1=":=",$A628=";"),"",INDEX('Main Template'!$J$22:$AN$505,Vacay_Template!$A628,Vacay_Template!Z$1))</f>
        <v>#VALUE!</v>
      </c>
      <c r="AA628" t="e">
        <f>IF(OR(AA$1=":=",$A628=";"),"",INDEX('Main Template'!$J$22:$AN$505,Vacay_Template!$A628,Vacay_Template!AA$1))</f>
        <v>#VALUE!</v>
      </c>
      <c r="AB628" t="e">
        <f>IF(OR(AB$1=":=",$A628=";"),"",INDEX('Main Template'!$J$22:$AN$505,Vacay_Template!$A628,Vacay_Template!AB$1))</f>
        <v>#VALUE!</v>
      </c>
      <c r="AC628" t="e">
        <f>IF(OR(AC$1=":=",$A628=";"),"",INDEX('Main Template'!$J$22:$AN$505,Vacay_Template!$A628,Vacay_Template!AC$1))</f>
        <v>#VALUE!</v>
      </c>
      <c r="AD628" t="e">
        <f>IF(OR(AD$1=":=",$A628=";"),"",INDEX('Main Template'!$J$22:$AN$505,Vacay_Template!$A628,Vacay_Template!AD$1))</f>
        <v>#VALUE!</v>
      </c>
      <c r="AE628" t="str">
        <f>IF(OR(AE$1=":=",$A628=";"),"",INDEX('Main Template'!$J$22:$AN$505,Vacay_Template!$A628,Vacay_Template!AE$1))</f>
        <v/>
      </c>
      <c r="AF628" t="e">
        <f>IF(OR(AF$1=":=",$A628=";"),"",INDEX('Main Template'!$J$22:$AN$505,Vacay_Template!$A628,Vacay_Template!AF$1))</f>
        <v>#VALUE!</v>
      </c>
    </row>
    <row r="629" spans="2:32">
      <c r="B629" t="e">
        <f>IF(OR(B$1=":=",$A629=";"),"",INDEX('Main Template'!$J$22:$AN$505,Vacay_Template!$A629,Vacay_Template!B$1))</f>
        <v>#VALUE!</v>
      </c>
      <c r="C629" t="e">
        <f>IF(OR(C$1=":=",$A629=";"),"",INDEX('Main Template'!$J$22:$AN$505,Vacay_Template!$A629,Vacay_Template!C$1))</f>
        <v>#VALUE!</v>
      </c>
      <c r="D629" t="e">
        <f>IF(OR(D$1=":=",$A629=";"),"",INDEX('Main Template'!$J$22:$AN$505,Vacay_Template!$A629,Vacay_Template!D$1))</f>
        <v>#VALUE!</v>
      </c>
      <c r="E629" t="e">
        <f>IF(OR(E$1=":=",$A629=";"),"",INDEX('Main Template'!$J$22:$AN$505,Vacay_Template!$A629,Vacay_Template!E$1))</f>
        <v>#VALUE!</v>
      </c>
      <c r="F629" t="e">
        <f>IF(OR(F$1=":=",$A629=";"),"",INDEX('Main Template'!$J$22:$AN$505,Vacay_Template!$A629,Vacay_Template!F$1))</f>
        <v>#VALUE!</v>
      </c>
      <c r="G629" t="e">
        <f>IF(OR(G$1=":=",$A629=";"),"",INDEX('Main Template'!$J$22:$AN$505,Vacay_Template!$A629,Vacay_Template!G$1))</f>
        <v>#VALUE!</v>
      </c>
      <c r="H629" t="e">
        <f>IF(OR(H$1=":=",$A629=";"),"",INDEX('Main Template'!$J$22:$AN$505,Vacay_Template!$A629,Vacay_Template!H$1))</f>
        <v>#VALUE!</v>
      </c>
      <c r="I629" t="e">
        <f>IF(OR(I$1=":=",$A629=";"),"",INDEX('Main Template'!$J$22:$AN$505,Vacay_Template!$A629,Vacay_Template!I$1))</f>
        <v>#VALUE!</v>
      </c>
      <c r="J629" t="e">
        <f>IF(OR(J$1=":=",$A629=";"),"",INDEX('Main Template'!$J$22:$AN$505,Vacay_Template!$A629,Vacay_Template!J$1))</f>
        <v>#VALUE!</v>
      </c>
      <c r="K629" t="e">
        <f>IF(OR(K$1=":=",$A629=";"),"",INDEX('Main Template'!$J$22:$AN$505,Vacay_Template!$A629,Vacay_Template!K$1))</f>
        <v>#VALUE!</v>
      </c>
      <c r="L629" t="e">
        <f>IF(OR(L$1=":=",$A629=";"),"",INDEX('Main Template'!$J$22:$AN$505,Vacay_Template!$A629,Vacay_Template!L$1))</f>
        <v>#VALUE!</v>
      </c>
      <c r="M629" t="e">
        <f>IF(OR(M$1=":=",$A629=";"),"",INDEX('Main Template'!$J$22:$AN$505,Vacay_Template!$A629,Vacay_Template!M$1))</f>
        <v>#VALUE!</v>
      </c>
      <c r="N629" t="e">
        <f>IF(OR(N$1=":=",$A629=";"),"",INDEX('Main Template'!$J$22:$AN$505,Vacay_Template!$A629,Vacay_Template!N$1))</f>
        <v>#VALUE!</v>
      </c>
      <c r="O629" t="e">
        <f>IF(OR(O$1=":=",$A629=";"),"",INDEX('Main Template'!$J$22:$AN$505,Vacay_Template!$A629,Vacay_Template!O$1))</f>
        <v>#VALUE!</v>
      </c>
      <c r="P629" t="e">
        <f>IF(OR(P$1=":=",$A629=";"),"",INDEX('Main Template'!$J$22:$AN$505,Vacay_Template!$A629,Vacay_Template!P$1))</f>
        <v>#VALUE!</v>
      </c>
      <c r="Q629" t="e">
        <f>IF(OR(Q$1=":=",$A629=";"),"",INDEX('Main Template'!$J$22:$AN$505,Vacay_Template!$A629,Vacay_Template!Q$1))</f>
        <v>#VALUE!</v>
      </c>
      <c r="R629" t="e">
        <f>IF(OR(R$1=":=",$A629=";"),"",INDEX('Main Template'!$J$22:$AN$505,Vacay_Template!$A629,Vacay_Template!R$1))</f>
        <v>#VALUE!</v>
      </c>
      <c r="S629" t="e">
        <f>IF(OR(S$1=":=",$A629=";"),"",INDEX('Main Template'!$J$22:$AN$505,Vacay_Template!$A629,Vacay_Template!S$1))</f>
        <v>#VALUE!</v>
      </c>
      <c r="T629" t="e">
        <f>IF(OR(T$1=":=",$A629=";"),"",INDEX('Main Template'!$J$22:$AN$505,Vacay_Template!$A629,Vacay_Template!T$1))</f>
        <v>#VALUE!</v>
      </c>
      <c r="U629" t="e">
        <f>IF(OR(U$1=":=",$A629=";"),"",INDEX('Main Template'!$J$22:$AN$505,Vacay_Template!$A629,Vacay_Template!U$1))</f>
        <v>#VALUE!</v>
      </c>
      <c r="V629" t="e">
        <f>IF(OR(V$1=":=",$A629=";"),"",INDEX('Main Template'!$J$22:$AN$505,Vacay_Template!$A629,Vacay_Template!V$1))</f>
        <v>#VALUE!</v>
      </c>
      <c r="W629" t="e">
        <f>IF(OR(W$1=":=",$A629=";"),"",INDEX('Main Template'!$J$22:$AN$505,Vacay_Template!$A629,Vacay_Template!W$1))</f>
        <v>#VALUE!</v>
      </c>
      <c r="X629" t="e">
        <f>IF(OR(X$1=":=",$A629=";"),"",INDEX('Main Template'!$J$22:$AN$505,Vacay_Template!$A629,Vacay_Template!X$1))</f>
        <v>#VALUE!</v>
      </c>
      <c r="Y629" t="e">
        <f>IF(OR(Y$1=":=",$A629=";"),"",INDEX('Main Template'!$J$22:$AN$505,Vacay_Template!$A629,Vacay_Template!Y$1))</f>
        <v>#VALUE!</v>
      </c>
      <c r="Z629" t="e">
        <f>IF(OR(Z$1=":=",$A629=";"),"",INDEX('Main Template'!$J$22:$AN$505,Vacay_Template!$A629,Vacay_Template!Z$1))</f>
        <v>#VALUE!</v>
      </c>
      <c r="AA629" t="e">
        <f>IF(OR(AA$1=":=",$A629=";"),"",INDEX('Main Template'!$J$22:$AN$505,Vacay_Template!$A629,Vacay_Template!AA$1))</f>
        <v>#VALUE!</v>
      </c>
      <c r="AB629" t="e">
        <f>IF(OR(AB$1=":=",$A629=";"),"",INDEX('Main Template'!$J$22:$AN$505,Vacay_Template!$A629,Vacay_Template!AB$1))</f>
        <v>#VALUE!</v>
      </c>
      <c r="AC629" t="e">
        <f>IF(OR(AC$1=":=",$A629=";"),"",INDEX('Main Template'!$J$22:$AN$505,Vacay_Template!$A629,Vacay_Template!AC$1))</f>
        <v>#VALUE!</v>
      </c>
      <c r="AD629" t="e">
        <f>IF(OR(AD$1=":=",$A629=";"),"",INDEX('Main Template'!$J$22:$AN$505,Vacay_Template!$A629,Vacay_Template!AD$1))</f>
        <v>#VALUE!</v>
      </c>
      <c r="AE629" t="str">
        <f>IF(OR(AE$1=":=",$A629=";"),"",INDEX('Main Template'!$J$22:$AN$505,Vacay_Template!$A629,Vacay_Template!AE$1))</f>
        <v/>
      </c>
      <c r="AF629" t="e">
        <f>IF(OR(AF$1=":=",$A629=";"),"",INDEX('Main Template'!$J$22:$AN$505,Vacay_Template!$A629,Vacay_Template!AF$1))</f>
        <v>#VALUE!</v>
      </c>
    </row>
    <row r="630" spans="2:32">
      <c r="B630" t="e">
        <f>IF(OR(B$1=":=",$A630=";"),"",INDEX('Main Template'!$J$22:$AN$505,Vacay_Template!$A630,Vacay_Template!B$1))</f>
        <v>#VALUE!</v>
      </c>
      <c r="C630" t="e">
        <f>IF(OR(C$1=":=",$A630=";"),"",INDEX('Main Template'!$J$22:$AN$505,Vacay_Template!$A630,Vacay_Template!C$1))</f>
        <v>#VALUE!</v>
      </c>
      <c r="D630" t="e">
        <f>IF(OR(D$1=":=",$A630=";"),"",INDEX('Main Template'!$J$22:$AN$505,Vacay_Template!$A630,Vacay_Template!D$1))</f>
        <v>#VALUE!</v>
      </c>
      <c r="E630" t="e">
        <f>IF(OR(E$1=":=",$A630=";"),"",INDEX('Main Template'!$J$22:$AN$505,Vacay_Template!$A630,Vacay_Template!E$1))</f>
        <v>#VALUE!</v>
      </c>
      <c r="F630" t="e">
        <f>IF(OR(F$1=":=",$A630=";"),"",INDEX('Main Template'!$J$22:$AN$505,Vacay_Template!$A630,Vacay_Template!F$1))</f>
        <v>#VALUE!</v>
      </c>
      <c r="G630" t="e">
        <f>IF(OR(G$1=":=",$A630=";"),"",INDEX('Main Template'!$J$22:$AN$505,Vacay_Template!$A630,Vacay_Template!G$1))</f>
        <v>#VALUE!</v>
      </c>
      <c r="H630" t="e">
        <f>IF(OR(H$1=":=",$A630=";"),"",INDEX('Main Template'!$J$22:$AN$505,Vacay_Template!$A630,Vacay_Template!H$1))</f>
        <v>#VALUE!</v>
      </c>
      <c r="I630" t="e">
        <f>IF(OR(I$1=":=",$A630=";"),"",INDEX('Main Template'!$J$22:$AN$505,Vacay_Template!$A630,Vacay_Template!I$1))</f>
        <v>#VALUE!</v>
      </c>
      <c r="J630" t="e">
        <f>IF(OR(J$1=":=",$A630=";"),"",INDEX('Main Template'!$J$22:$AN$505,Vacay_Template!$A630,Vacay_Template!J$1))</f>
        <v>#VALUE!</v>
      </c>
      <c r="K630" t="e">
        <f>IF(OR(K$1=":=",$A630=";"),"",INDEX('Main Template'!$J$22:$AN$505,Vacay_Template!$A630,Vacay_Template!K$1))</f>
        <v>#VALUE!</v>
      </c>
      <c r="L630" t="e">
        <f>IF(OR(L$1=":=",$A630=";"),"",INDEX('Main Template'!$J$22:$AN$505,Vacay_Template!$A630,Vacay_Template!L$1))</f>
        <v>#VALUE!</v>
      </c>
      <c r="M630" t="e">
        <f>IF(OR(M$1=":=",$A630=";"),"",INDEX('Main Template'!$J$22:$AN$505,Vacay_Template!$A630,Vacay_Template!M$1))</f>
        <v>#VALUE!</v>
      </c>
      <c r="N630" t="e">
        <f>IF(OR(N$1=":=",$A630=";"),"",INDEX('Main Template'!$J$22:$AN$505,Vacay_Template!$A630,Vacay_Template!N$1))</f>
        <v>#VALUE!</v>
      </c>
      <c r="O630" t="e">
        <f>IF(OR(O$1=":=",$A630=";"),"",INDEX('Main Template'!$J$22:$AN$505,Vacay_Template!$A630,Vacay_Template!O$1))</f>
        <v>#VALUE!</v>
      </c>
      <c r="P630" t="e">
        <f>IF(OR(P$1=":=",$A630=";"),"",INDEX('Main Template'!$J$22:$AN$505,Vacay_Template!$A630,Vacay_Template!P$1))</f>
        <v>#VALUE!</v>
      </c>
      <c r="Q630" t="e">
        <f>IF(OR(Q$1=":=",$A630=";"),"",INDEX('Main Template'!$J$22:$AN$505,Vacay_Template!$A630,Vacay_Template!Q$1))</f>
        <v>#VALUE!</v>
      </c>
      <c r="R630" t="e">
        <f>IF(OR(R$1=":=",$A630=";"),"",INDEX('Main Template'!$J$22:$AN$505,Vacay_Template!$A630,Vacay_Template!R$1))</f>
        <v>#VALUE!</v>
      </c>
      <c r="S630" t="e">
        <f>IF(OR(S$1=":=",$A630=";"),"",INDEX('Main Template'!$J$22:$AN$505,Vacay_Template!$A630,Vacay_Template!S$1))</f>
        <v>#VALUE!</v>
      </c>
      <c r="T630" t="e">
        <f>IF(OR(T$1=":=",$A630=";"),"",INDEX('Main Template'!$J$22:$AN$505,Vacay_Template!$A630,Vacay_Template!T$1))</f>
        <v>#VALUE!</v>
      </c>
      <c r="U630" t="e">
        <f>IF(OR(U$1=":=",$A630=";"),"",INDEX('Main Template'!$J$22:$AN$505,Vacay_Template!$A630,Vacay_Template!U$1))</f>
        <v>#VALUE!</v>
      </c>
      <c r="V630" t="e">
        <f>IF(OR(V$1=":=",$A630=";"),"",INDEX('Main Template'!$J$22:$AN$505,Vacay_Template!$A630,Vacay_Template!V$1))</f>
        <v>#VALUE!</v>
      </c>
      <c r="W630" t="e">
        <f>IF(OR(W$1=":=",$A630=";"),"",INDEX('Main Template'!$J$22:$AN$505,Vacay_Template!$A630,Vacay_Template!W$1))</f>
        <v>#VALUE!</v>
      </c>
      <c r="X630" t="e">
        <f>IF(OR(X$1=":=",$A630=";"),"",INDEX('Main Template'!$J$22:$AN$505,Vacay_Template!$A630,Vacay_Template!X$1))</f>
        <v>#VALUE!</v>
      </c>
      <c r="Y630" t="e">
        <f>IF(OR(Y$1=":=",$A630=";"),"",INDEX('Main Template'!$J$22:$AN$505,Vacay_Template!$A630,Vacay_Template!Y$1))</f>
        <v>#VALUE!</v>
      </c>
      <c r="Z630" t="e">
        <f>IF(OR(Z$1=":=",$A630=";"),"",INDEX('Main Template'!$J$22:$AN$505,Vacay_Template!$A630,Vacay_Template!Z$1))</f>
        <v>#VALUE!</v>
      </c>
      <c r="AA630" t="e">
        <f>IF(OR(AA$1=":=",$A630=";"),"",INDEX('Main Template'!$J$22:$AN$505,Vacay_Template!$A630,Vacay_Template!AA$1))</f>
        <v>#VALUE!</v>
      </c>
      <c r="AB630" t="e">
        <f>IF(OR(AB$1=":=",$A630=";"),"",INDEX('Main Template'!$J$22:$AN$505,Vacay_Template!$A630,Vacay_Template!AB$1))</f>
        <v>#VALUE!</v>
      </c>
      <c r="AC630" t="e">
        <f>IF(OR(AC$1=":=",$A630=";"),"",INDEX('Main Template'!$J$22:$AN$505,Vacay_Template!$A630,Vacay_Template!AC$1))</f>
        <v>#VALUE!</v>
      </c>
      <c r="AD630" t="e">
        <f>IF(OR(AD$1=":=",$A630=";"),"",INDEX('Main Template'!$J$22:$AN$505,Vacay_Template!$A630,Vacay_Template!AD$1))</f>
        <v>#VALUE!</v>
      </c>
      <c r="AE630" t="str">
        <f>IF(OR(AE$1=":=",$A630=";"),"",INDEX('Main Template'!$J$22:$AN$505,Vacay_Template!$A630,Vacay_Template!AE$1))</f>
        <v/>
      </c>
      <c r="AF630" t="e">
        <f>IF(OR(AF$1=":=",$A630=";"),"",INDEX('Main Template'!$J$22:$AN$505,Vacay_Template!$A630,Vacay_Template!AF$1))</f>
        <v>#VALUE!</v>
      </c>
    </row>
    <row r="631" spans="2:32">
      <c r="B631" t="e">
        <f>IF(OR(B$1=":=",$A631=";"),"",INDEX('Main Template'!$J$22:$AN$505,Vacay_Template!$A631,Vacay_Template!B$1))</f>
        <v>#VALUE!</v>
      </c>
      <c r="C631" t="e">
        <f>IF(OR(C$1=":=",$A631=";"),"",INDEX('Main Template'!$J$22:$AN$505,Vacay_Template!$A631,Vacay_Template!C$1))</f>
        <v>#VALUE!</v>
      </c>
      <c r="D631" t="e">
        <f>IF(OR(D$1=":=",$A631=";"),"",INDEX('Main Template'!$J$22:$AN$505,Vacay_Template!$A631,Vacay_Template!D$1))</f>
        <v>#VALUE!</v>
      </c>
      <c r="E631" t="e">
        <f>IF(OR(E$1=":=",$A631=";"),"",INDEX('Main Template'!$J$22:$AN$505,Vacay_Template!$A631,Vacay_Template!E$1))</f>
        <v>#VALUE!</v>
      </c>
      <c r="F631" t="e">
        <f>IF(OR(F$1=":=",$A631=";"),"",INDEX('Main Template'!$J$22:$AN$505,Vacay_Template!$A631,Vacay_Template!F$1))</f>
        <v>#VALUE!</v>
      </c>
      <c r="G631" t="e">
        <f>IF(OR(G$1=":=",$A631=";"),"",INDEX('Main Template'!$J$22:$AN$505,Vacay_Template!$A631,Vacay_Template!G$1))</f>
        <v>#VALUE!</v>
      </c>
      <c r="H631" t="e">
        <f>IF(OR(H$1=":=",$A631=";"),"",INDEX('Main Template'!$J$22:$AN$505,Vacay_Template!$A631,Vacay_Template!H$1))</f>
        <v>#VALUE!</v>
      </c>
      <c r="I631" t="e">
        <f>IF(OR(I$1=":=",$A631=";"),"",INDEX('Main Template'!$J$22:$AN$505,Vacay_Template!$A631,Vacay_Template!I$1))</f>
        <v>#VALUE!</v>
      </c>
      <c r="J631" t="e">
        <f>IF(OR(J$1=":=",$A631=";"),"",INDEX('Main Template'!$J$22:$AN$505,Vacay_Template!$A631,Vacay_Template!J$1))</f>
        <v>#VALUE!</v>
      </c>
      <c r="K631" t="e">
        <f>IF(OR(K$1=":=",$A631=";"),"",INDEX('Main Template'!$J$22:$AN$505,Vacay_Template!$A631,Vacay_Template!K$1))</f>
        <v>#VALUE!</v>
      </c>
      <c r="L631" t="e">
        <f>IF(OR(L$1=":=",$A631=";"),"",INDEX('Main Template'!$J$22:$AN$505,Vacay_Template!$A631,Vacay_Template!L$1))</f>
        <v>#VALUE!</v>
      </c>
      <c r="M631" t="e">
        <f>IF(OR(M$1=":=",$A631=";"),"",INDEX('Main Template'!$J$22:$AN$505,Vacay_Template!$A631,Vacay_Template!M$1))</f>
        <v>#VALUE!</v>
      </c>
      <c r="N631" t="e">
        <f>IF(OR(N$1=":=",$A631=";"),"",INDEX('Main Template'!$J$22:$AN$505,Vacay_Template!$A631,Vacay_Template!N$1))</f>
        <v>#VALUE!</v>
      </c>
      <c r="O631" t="e">
        <f>IF(OR(O$1=":=",$A631=";"),"",INDEX('Main Template'!$J$22:$AN$505,Vacay_Template!$A631,Vacay_Template!O$1))</f>
        <v>#VALUE!</v>
      </c>
      <c r="P631" t="e">
        <f>IF(OR(P$1=":=",$A631=";"),"",INDEX('Main Template'!$J$22:$AN$505,Vacay_Template!$A631,Vacay_Template!P$1))</f>
        <v>#VALUE!</v>
      </c>
      <c r="Q631" t="e">
        <f>IF(OR(Q$1=":=",$A631=";"),"",INDEX('Main Template'!$J$22:$AN$505,Vacay_Template!$A631,Vacay_Template!Q$1))</f>
        <v>#VALUE!</v>
      </c>
      <c r="R631" t="e">
        <f>IF(OR(R$1=":=",$A631=";"),"",INDEX('Main Template'!$J$22:$AN$505,Vacay_Template!$A631,Vacay_Template!R$1))</f>
        <v>#VALUE!</v>
      </c>
      <c r="S631" t="e">
        <f>IF(OR(S$1=":=",$A631=";"),"",INDEX('Main Template'!$J$22:$AN$505,Vacay_Template!$A631,Vacay_Template!S$1))</f>
        <v>#VALUE!</v>
      </c>
      <c r="T631" t="e">
        <f>IF(OR(T$1=":=",$A631=";"),"",INDEX('Main Template'!$J$22:$AN$505,Vacay_Template!$A631,Vacay_Template!T$1))</f>
        <v>#VALUE!</v>
      </c>
      <c r="U631" t="e">
        <f>IF(OR(U$1=":=",$A631=";"),"",INDEX('Main Template'!$J$22:$AN$505,Vacay_Template!$A631,Vacay_Template!U$1))</f>
        <v>#VALUE!</v>
      </c>
      <c r="V631" t="e">
        <f>IF(OR(V$1=":=",$A631=";"),"",INDEX('Main Template'!$J$22:$AN$505,Vacay_Template!$A631,Vacay_Template!V$1))</f>
        <v>#VALUE!</v>
      </c>
      <c r="W631" t="e">
        <f>IF(OR(W$1=":=",$A631=";"),"",INDEX('Main Template'!$J$22:$AN$505,Vacay_Template!$A631,Vacay_Template!W$1))</f>
        <v>#VALUE!</v>
      </c>
      <c r="X631" t="e">
        <f>IF(OR(X$1=":=",$A631=";"),"",INDEX('Main Template'!$J$22:$AN$505,Vacay_Template!$A631,Vacay_Template!X$1))</f>
        <v>#VALUE!</v>
      </c>
      <c r="Y631" t="e">
        <f>IF(OR(Y$1=":=",$A631=";"),"",INDEX('Main Template'!$J$22:$AN$505,Vacay_Template!$A631,Vacay_Template!Y$1))</f>
        <v>#VALUE!</v>
      </c>
      <c r="Z631" t="e">
        <f>IF(OR(Z$1=":=",$A631=";"),"",INDEX('Main Template'!$J$22:$AN$505,Vacay_Template!$A631,Vacay_Template!Z$1))</f>
        <v>#VALUE!</v>
      </c>
      <c r="AA631" t="e">
        <f>IF(OR(AA$1=":=",$A631=";"),"",INDEX('Main Template'!$J$22:$AN$505,Vacay_Template!$A631,Vacay_Template!AA$1))</f>
        <v>#VALUE!</v>
      </c>
      <c r="AB631" t="e">
        <f>IF(OR(AB$1=":=",$A631=";"),"",INDEX('Main Template'!$J$22:$AN$505,Vacay_Template!$A631,Vacay_Template!AB$1))</f>
        <v>#VALUE!</v>
      </c>
      <c r="AC631" t="e">
        <f>IF(OR(AC$1=":=",$A631=";"),"",INDEX('Main Template'!$J$22:$AN$505,Vacay_Template!$A631,Vacay_Template!AC$1))</f>
        <v>#VALUE!</v>
      </c>
      <c r="AD631" t="e">
        <f>IF(OR(AD$1=":=",$A631=";"),"",INDEX('Main Template'!$J$22:$AN$505,Vacay_Template!$A631,Vacay_Template!AD$1))</f>
        <v>#VALUE!</v>
      </c>
      <c r="AE631" t="str">
        <f>IF(OR(AE$1=":=",$A631=";"),"",INDEX('Main Template'!$J$22:$AN$505,Vacay_Template!$A631,Vacay_Template!AE$1))</f>
        <v/>
      </c>
      <c r="AF631" t="e">
        <f>IF(OR(AF$1=":=",$A631=";"),"",INDEX('Main Template'!$J$22:$AN$505,Vacay_Template!$A631,Vacay_Template!AF$1))</f>
        <v>#VALUE!</v>
      </c>
    </row>
    <row r="632" spans="2:32">
      <c r="B632" t="e">
        <f>IF(OR(B$1=":=",$A632=";"),"",INDEX('Main Template'!$J$22:$AN$505,Vacay_Template!$A632,Vacay_Template!B$1))</f>
        <v>#VALUE!</v>
      </c>
      <c r="C632" t="e">
        <f>IF(OR(C$1=":=",$A632=";"),"",INDEX('Main Template'!$J$22:$AN$505,Vacay_Template!$A632,Vacay_Template!C$1))</f>
        <v>#VALUE!</v>
      </c>
      <c r="D632" t="e">
        <f>IF(OR(D$1=":=",$A632=";"),"",INDEX('Main Template'!$J$22:$AN$505,Vacay_Template!$A632,Vacay_Template!D$1))</f>
        <v>#VALUE!</v>
      </c>
      <c r="E632" t="e">
        <f>IF(OR(E$1=":=",$A632=";"),"",INDEX('Main Template'!$J$22:$AN$505,Vacay_Template!$A632,Vacay_Template!E$1))</f>
        <v>#VALUE!</v>
      </c>
      <c r="F632" t="e">
        <f>IF(OR(F$1=":=",$A632=";"),"",INDEX('Main Template'!$J$22:$AN$505,Vacay_Template!$A632,Vacay_Template!F$1))</f>
        <v>#VALUE!</v>
      </c>
      <c r="G632" t="e">
        <f>IF(OR(G$1=":=",$A632=";"),"",INDEX('Main Template'!$J$22:$AN$505,Vacay_Template!$A632,Vacay_Template!G$1))</f>
        <v>#VALUE!</v>
      </c>
      <c r="H632" t="e">
        <f>IF(OR(H$1=":=",$A632=";"),"",INDEX('Main Template'!$J$22:$AN$505,Vacay_Template!$A632,Vacay_Template!H$1))</f>
        <v>#VALUE!</v>
      </c>
      <c r="I632" t="e">
        <f>IF(OR(I$1=":=",$A632=";"),"",INDEX('Main Template'!$J$22:$AN$505,Vacay_Template!$A632,Vacay_Template!I$1))</f>
        <v>#VALUE!</v>
      </c>
      <c r="J632" t="e">
        <f>IF(OR(J$1=":=",$A632=";"),"",INDEX('Main Template'!$J$22:$AN$505,Vacay_Template!$A632,Vacay_Template!J$1))</f>
        <v>#VALUE!</v>
      </c>
      <c r="K632" t="e">
        <f>IF(OR(K$1=":=",$A632=";"),"",INDEX('Main Template'!$J$22:$AN$505,Vacay_Template!$A632,Vacay_Template!K$1))</f>
        <v>#VALUE!</v>
      </c>
      <c r="L632" t="e">
        <f>IF(OR(L$1=":=",$A632=";"),"",INDEX('Main Template'!$J$22:$AN$505,Vacay_Template!$A632,Vacay_Template!L$1))</f>
        <v>#VALUE!</v>
      </c>
      <c r="M632" t="e">
        <f>IF(OR(M$1=":=",$A632=";"),"",INDEX('Main Template'!$J$22:$AN$505,Vacay_Template!$A632,Vacay_Template!M$1))</f>
        <v>#VALUE!</v>
      </c>
      <c r="N632" t="e">
        <f>IF(OR(N$1=":=",$A632=";"),"",INDEX('Main Template'!$J$22:$AN$505,Vacay_Template!$A632,Vacay_Template!N$1))</f>
        <v>#VALUE!</v>
      </c>
      <c r="O632" t="e">
        <f>IF(OR(O$1=":=",$A632=";"),"",INDEX('Main Template'!$J$22:$AN$505,Vacay_Template!$A632,Vacay_Template!O$1))</f>
        <v>#VALUE!</v>
      </c>
      <c r="P632" t="e">
        <f>IF(OR(P$1=":=",$A632=";"),"",INDEX('Main Template'!$J$22:$AN$505,Vacay_Template!$A632,Vacay_Template!P$1))</f>
        <v>#VALUE!</v>
      </c>
      <c r="Q632" t="e">
        <f>IF(OR(Q$1=":=",$A632=";"),"",INDEX('Main Template'!$J$22:$AN$505,Vacay_Template!$A632,Vacay_Template!Q$1))</f>
        <v>#VALUE!</v>
      </c>
      <c r="R632" t="e">
        <f>IF(OR(R$1=":=",$A632=";"),"",INDEX('Main Template'!$J$22:$AN$505,Vacay_Template!$A632,Vacay_Template!R$1))</f>
        <v>#VALUE!</v>
      </c>
      <c r="S632" t="e">
        <f>IF(OR(S$1=":=",$A632=";"),"",INDEX('Main Template'!$J$22:$AN$505,Vacay_Template!$A632,Vacay_Template!S$1))</f>
        <v>#VALUE!</v>
      </c>
      <c r="T632" t="e">
        <f>IF(OR(T$1=":=",$A632=";"),"",INDEX('Main Template'!$J$22:$AN$505,Vacay_Template!$A632,Vacay_Template!T$1))</f>
        <v>#VALUE!</v>
      </c>
      <c r="U632" t="e">
        <f>IF(OR(U$1=":=",$A632=";"),"",INDEX('Main Template'!$J$22:$AN$505,Vacay_Template!$A632,Vacay_Template!U$1))</f>
        <v>#VALUE!</v>
      </c>
      <c r="V632" t="e">
        <f>IF(OR(V$1=":=",$A632=";"),"",INDEX('Main Template'!$J$22:$AN$505,Vacay_Template!$A632,Vacay_Template!V$1))</f>
        <v>#VALUE!</v>
      </c>
      <c r="W632" t="e">
        <f>IF(OR(W$1=":=",$A632=";"),"",INDEX('Main Template'!$J$22:$AN$505,Vacay_Template!$A632,Vacay_Template!W$1))</f>
        <v>#VALUE!</v>
      </c>
      <c r="X632" t="e">
        <f>IF(OR(X$1=":=",$A632=";"),"",INDEX('Main Template'!$J$22:$AN$505,Vacay_Template!$A632,Vacay_Template!X$1))</f>
        <v>#VALUE!</v>
      </c>
      <c r="Y632" t="e">
        <f>IF(OR(Y$1=":=",$A632=";"),"",INDEX('Main Template'!$J$22:$AN$505,Vacay_Template!$A632,Vacay_Template!Y$1))</f>
        <v>#VALUE!</v>
      </c>
      <c r="Z632" t="e">
        <f>IF(OR(Z$1=":=",$A632=";"),"",INDEX('Main Template'!$J$22:$AN$505,Vacay_Template!$A632,Vacay_Template!Z$1))</f>
        <v>#VALUE!</v>
      </c>
      <c r="AA632" t="e">
        <f>IF(OR(AA$1=":=",$A632=";"),"",INDEX('Main Template'!$J$22:$AN$505,Vacay_Template!$A632,Vacay_Template!AA$1))</f>
        <v>#VALUE!</v>
      </c>
      <c r="AB632" t="e">
        <f>IF(OR(AB$1=":=",$A632=";"),"",INDEX('Main Template'!$J$22:$AN$505,Vacay_Template!$A632,Vacay_Template!AB$1))</f>
        <v>#VALUE!</v>
      </c>
      <c r="AC632" t="e">
        <f>IF(OR(AC$1=":=",$A632=";"),"",INDEX('Main Template'!$J$22:$AN$505,Vacay_Template!$A632,Vacay_Template!AC$1))</f>
        <v>#VALUE!</v>
      </c>
      <c r="AD632" t="e">
        <f>IF(OR(AD$1=":=",$A632=";"),"",INDEX('Main Template'!$J$22:$AN$505,Vacay_Template!$A632,Vacay_Template!AD$1))</f>
        <v>#VALUE!</v>
      </c>
      <c r="AE632" t="str">
        <f>IF(OR(AE$1=":=",$A632=";"),"",INDEX('Main Template'!$J$22:$AN$505,Vacay_Template!$A632,Vacay_Template!AE$1))</f>
        <v/>
      </c>
      <c r="AF632" t="e">
        <f>IF(OR(AF$1=":=",$A632=";"),"",INDEX('Main Template'!$J$22:$AN$505,Vacay_Template!$A632,Vacay_Template!AF$1))</f>
        <v>#VALUE!</v>
      </c>
    </row>
    <row r="633" spans="2:32">
      <c r="B633" t="e">
        <f>IF(OR(B$1=":=",$A633=";"),"",INDEX('Main Template'!$J$22:$AN$505,Vacay_Template!$A633,Vacay_Template!B$1))</f>
        <v>#VALUE!</v>
      </c>
      <c r="C633" t="e">
        <f>IF(OR(C$1=":=",$A633=";"),"",INDEX('Main Template'!$J$22:$AN$505,Vacay_Template!$A633,Vacay_Template!C$1))</f>
        <v>#VALUE!</v>
      </c>
      <c r="D633" t="e">
        <f>IF(OR(D$1=":=",$A633=";"),"",INDEX('Main Template'!$J$22:$AN$505,Vacay_Template!$A633,Vacay_Template!D$1))</f>
        <v>#VALUE!</v>
      </c>
      <c r="E633" t="e">
        <f>IF(OR(E$1=":=",$A633=";"),"",INDEX('Main Template'!$J$22:$AN$505,Vacay_Template!$A633,Vacay_Template!E$1))</f>
        <v>#VALUE!</v>
      </c>
      <c r="F633" t="e">
        <f>IF(OR(F$1=":=",$A633=";"),"",INDEX('Main Template'!$J$22:$AN$505,Vacay_Template!$A633,Vacay_Template!F$1))</f>
        <v>#VALUE!</v>
      </c>
      <c r="G633" t="e">
        <f>IF(OR(G$1=":=",$A633=";"),"",INDEX('Main Template'!$J$22:$AN$505,Vacay_Template!$A633,Vacay_Template!G$1))</f>
        <v>#VALUE!</v>
      </c>
      <c r="H633" t="e">
        <f>IF(OR(H$1=":=",$A633=";"),"",INDEX('Main Template'!$J$22:$AN$505,Vacay_Template!$A633,Vacay_Template!H$1))</f>
        <v>#VALUE!</v>
      </c>
      <c r="I633" t="e">
        <f>IF(OR(I$1=":=",$A633=";"),"",INDEX('Main Template'!$J$22:$AN$505,Vacay_Template!$A633,Vacay_Template!I$1))</f>
        <v>#VALUE!</v>
      </c>
      <c r="J633" t="e">
        <f>IF(OR(J$1=":=",$A633=";"),"",INDEX('Main Template'!$J$22:$AN$505,Vacay_Template!$A633,Vacay_Template!J$1))</f>
        <v>#VALUE!</v>
      </c>
      <c r="K633" t="e">
        <f>IF(OR(K$1=":=",$A633=";"),"",INDEX('Main Template'!$J$22:$AN$505,Vacay_Template!$A633,Vacay_Template!K$1))</f>
        <v>#VALUE!</v>
      </c>
      <c r="L633" t="e">
        <f>IF(OR(L$1=":=",$A633=";"),"",INDEX('Main Template'!$J$22:$AN$505,Vacay_Template!$A633,Vacay_Template!L$1))</f>
        <v>#VALUE!</v>
      </c>
      <c r="M633" t="e">
        <f>IF(OR(M$1=":=",$A633=";"),"",INDEX('Main Template'!$J$22:$AN$505,Vacay_Template!$A633,Vacay_Template!M$1))</f>
        <v>#VALUE!</v>
      </c>
      <c r="N633" t="e">
        <f>IF(OR(N$1=":=",$A633=";"),"",INDEX('Main Template'!$J$22:$AN$505,Vacay_Template!$A633,Vacay_Template!N$1))</f>
        <v>#VALUE!</v>
      </c>
      <c r="O633" t="e">
        <f>IF(OR(O$1=":=",$A633=";"),"",INDEX('Main Template'!$J$22:$AN$505,Vacay_Template!$A633,Vacay_Template!O$1))</f>
        <v>#VALUE!</v>
      </c>
      <c r="P633" t="e">
        <f>IF(OR(P$1=":=",$A633=";"),"",INDEX('Main Template'!$J$22:$AN$505,Vacay_Template!$A633,Vacay_Template!P$1))</f>
        <v>#VALUE!</v>
      </c>
      <c r="Q633" t="e">
        <f>IF(OR(Q$1=":=",$A633=";"),"",INDEX('Main Template'!$J$22:$AN$505,Vacay_Template!$A633,Vacay_Template!Q$1))</f>
        <v>#VALUE!</v>
      </c>
      <c r="R633" t="e">
        <f>IF(OR(R$1=":=",$A633=";"),"",INDEX('Main Template'!$J$22:$AN$505,Vacay_Template!$A633,Vacay_Template!R$1))</f>
        <v>#VALUE!</v>
      </c>
      <c r="S633" t="e">
        <f>IF(OR(S$1=":=",$A633=";"),"",INDEX('Main Template'!$J$22:$AN$505,Vacay_Template!$A633,Vacay_Template!S$1))</f>
        <v>#VALUE!</v>
      </c>
      <c r="T633" t="e">
        <f>IF(OR(T$1=":=",$A633=";"),"",INDEX('Main Template'!$J$22:$AN$505,Vacay_Template!$A633,Vacay_Template!T$1))</f>
        <v>#VALUE!</v>
      </c>
      <c r="U633" t="e">
        <f>IF(OR(U$1=":=",$A633=";"),"",INDEX('Main Template'!$J$22:$AN$505,Vacay_Template!$A633,Vacay_Template!U$1))</f>
        <v>#VALUE!</v>
      </c>
      <c r="V633" t="e">
        <f>IF(OR(V$1=":=",$A633=";"),"",INDEX('Main Template'!$J$22:$AN$505,Vacay_Template!$A633,Vacay_Template!V$1))</f>
        <v>#VALUE!</v>
      </c>
      <c r="W633" t="e">
        <f>IF(OR(W$1=":=",$A633=";"),"",INDEX('Main Template'!$J$22:$AN$505,Vacay_Template!$A633,Vacay_Template!W$1))</f>
        <v>#VALUE!</v>
      </c>
      <c r="X633" t="e">
        <f>IF(OR(X$1=":=",$A633=";"),"",INDEX('Main Template'!$J$22:$AN$505,Vacay_Template!$A633,Vacay_Template!X$1))</f>
        <v>#VALUE!</v>
      </c>
      <c r="Y633" t="e">
        <f>IF(OR(Y$1=":=",$A633=";"),"",INDEX('Main Template'!$J$22:$AN$505,Vacay_Template!$A633,Vacay_Template!Y$1))</f>
        <v>#VALUE!</v>
      </c>
      <c r="Z633" t="e">
        <f>IF(OR(Z$1=":=",$A633=";"),"",INDEX('Main Template'!$J$22:$AN$505,Vacay_Template!$A633,Vacay_Template!Z$1))</f>
        <v>#VALUE!</v>
      </c>
      <c r="AA633" t="e">
        <f>IF(OR(AA$1=":=",$A633=";"),"",INDEX('Main Template'!$J$22:$AN$505,Vacay_Template!$A633,Vacay_Template!AA$1))</f>
        <v>#VALUE!</v>
      </c>
      <c r="AB633" t="e">
        <f>IF(OR(AB$1=":=",$A633=";"),"",INDEX('Main Template'!$J$22:$AN$505,Vacay_Template!$A633,Vacay_Template!AB$1))</f>
        <v>#VALUE!</v>
      </c>
      <c r="AC633" t="e">
        <f>IF(OR(AC$1=":=",$A633=";"),"",INDEX('Main Template'!$J$22:$AN$505,Vacay_Template!$A633,Vacay_Template!AC$1))</f>
        <v>#VALUE!</v>
      </c>
      <c r="AD633" t="e">
        <f>IF(OR(AD$1=":=",$A633=";"),"",INDEX('Main Template'!$J$22:$AN$505,Vacay_Template!$A633,Vacay_Template!AD$1))</f>
        <v>#VALUE!</v>
      </c>
      <c r="AE633" t="str">
        <f>IF(OR(AE$1=":=",$A633=";"),"",INDEX('Main Template'!$J$22:$AN$505,Vacay_Template!$A633,Vacay_Template!AE$1))</f>
        <v/>
      </c>
      <c r="AF633" t="e">
        <f>IF(OR(AF$1=":=",$A633=";"),"",INDEX('Main Template'!$J$22:$AN$505,Vacay_Template!$A633,Vacay_Template!AF$1))</f>
        <v>#VALUE!</v>
      </c>
    </row>
    <row r="634" spans="2:32">
      <c r="B634" t="e">
        <f>IF(OR(B$1=":=",$A634=";"),"",INDEX('Main Template'!$J$22:$AN$505,Vacay_Template!$A634,Vacay_Template!B$1))</f>
        <v>#VALUE!</v>
      </c>
      <c r="C634" t="e">
        <f>IF(OR(C$1=":=",$A634=";"),"",INDEX('Main Template'!$J$22:$AN$505,Vacay_Template!$A634,Vacay_Template!C$1))</f>
        <v>#VALUE!</v>
      </c>
      <c r="D634" t="e">
        <f>IF(OR(D$1=":=",$A634=";"),"",INDEX('Main Template'!$J$22:$AN$505,Vacay_Template!$A634,Vacay_Template!D$1))</f>
        <v>#VALUE!</v>
      </c>
      <c r="E634" t="e">
        <f>IF(OR(E$1=":=",$A634=";"),"",INDEX('Main Template'!$J$22:$AN$505,Vacay_Template!$A634,Vacay_Template!E$1))</f>
        <v>#VALUE!</v>
      </c>
      <c r="F634" t="e">
        <f>IF(OR(F$1=":=",$A634=";"),"",INDEX('Main Template'!$J$22:$AN$505,Vacay_Template!$A634,Vacay_Template!F$1))</f>
        <v>#VALUE!</v>
      </c>
      <c r="G634" t="e">
        <f>IF(OR(G$1=":=",$A634=";"),"",INDEX('Main Template'!$J$22:$AN$505,Vacay_Template!$A634,Vacay_Template!G$1))</f>
        <v>#VALUE!</v>
      </c>
      <c r="H634" t="e">
        <f>IF(OR(H$1=":=",$A634=";"),"",INDEX('Main Template'!$J$22:$AN$505,Vacay_Template!$A634,Vacay_Template!H$1))</f>
        <v>#VALUE!</v>
      </c>
      <c r="I634" t="e">
        <f>IF(OR(I$1=":=",$A634=";"),"",INDEX('Main Template'!$J$22:$AN$505,Vacay_Template!$A634,Vacay_Template!I$1))</f>
        <v>#VALUE!</v>
      </c>
      <c r="J634" t="e">
        <f>IF(OR(J$1=":=",$A634=";"),"",INDEX('Main Template'!$J$22:$AN$505,Vacay_Template!$A634,Vacay_Template!J$1))</f>
        <v>#VALUE!</v>
      </c>
      <c r="K634" t="e">
        <f>IF(OR(K$1=":=",$A634=";"),"",INDEX('Main Template'!$J$22:$AN$505,Vacay_Template!$A634,Vacay_Template!K$1))</f>
        <v>#VALUE!</v>
      </c>
      <c r="L634" t="e">
        <f>IF(OR(L$1=":=",$A634=";"),"",INDEX('Main Template'!$J$22:$AN$505,Vacay_Template!$A634,Vacay_Template!L$1))</f>
        <v>#VALUE!</v>
      </c>
      <c r="M634" t="e">
        <f>IF(OR(M$1=":=",$A634=";"),"",INDEX('Main Template'!$J$22:$AN$505,Vacay_Template!$A634,Vacay_Template!M$1))</f>
        <v>#VALUE!</v>
      </c>
      <c r="N634" t="e">
        <f>IF(OR(N$1=":=",$A634=";"),"",INDEX('Main Template'!$J$22:$AN$505,Vacay_Template!$A634,Vacay_Template!N$1))</f>
        <v>#VALUE!</v>
      </c>
      <c r="O634" t="e">
        <f>IF(OR(O$1=":=",$A634=";"),"",INDEX('Main Template'!$J$22:$AN$505,Vacay_Template!$A634,Vacay_Template!O$1))</f>
        <v>#VALUE!</v>
      </c>
      <c r="P634" t="e">
        <f>IF(OR(P$1=":=",$A634=";"),"",INDEX('Main Template'!$J$22:$AN$505,Vacay_Template!$A634,Vacay_Template!P$1))</f>
        <v>#VALUE!</v>
      </c>
      <c r="Q634" t="e">
        <f>IF(OR(Q$1=":=",$A634=";"),"",INDEX('Main Template'!$J$22:$AN$505,Vacay_Template!$A634,Vacay_Template!Q$1))</f>
        <v>#VALUE!</v>
      </c>
      <c r="R634" t="e">
        <f>IF(OR(R$1=":=",$A634=";"),"",INDEX('Main Template'!$J$22:$AN$505,Vacay_Template!$A634,Vacay_Template!R$1))</f>
        <v>#VALUE!</v>
      </c>
      <c r="S634" t="e">
        <f>IF(OR(S$1=":=",$A634=";"),"",INDEX('Main Template'!$J$22:$AN$505,Vacay_Template!$A634,Vacay_Template!S$1))</f>
        <v>#VALUE!</v>
      </c>
      <c r="T634" t="e">
        <f>IF(OR(T$1=":=",$A634=";"),"",INDEX('Main Template'!$J$22:$AN$505,Vacay_Template!$A634,Vacay_Template!T$1))</f>
        <v>#VALUE!</v>
      </c>
      <c r="U634" t="e">
        <f>IF(OR(U$1=":=",$A634=";"),"",INDEX('Main Template'!$J$22:$AN$505,Vacay_Template!$A634,Vacay_Template!U$1))</f>
        <v>#VALUE!</v>
      </c>
      <c r="V634" t="e">
        <f>IF(OR(V$1=":=",$A634=";"),"",INDEX('Main Template'!$J$22:$AN$505,Vacay_Template!$A634,Vacay_Template!V$1))</f>
        <v>#VALUE!</v>
      </c>
      <c r="W634" t="e">
        <f>IF(OR(W$1=":=",$A634=";"),"",INDEX('Main Template'!$J$22:$AN$505,Vacay_Template!$A634,Vacay_Template!W$1))</f>
        <v>#VALUE!</v>
      </c>
      <c r="X634" t="e">
        <f>IF(OR(X$1=":=",$A634=";"),"",INDEX('Main Template'!$J$22:$AN$505,Vacay_Template!$A634,Vacay_Template!X$1))</f>
        <v>#VALUE!</v>
      </c>
      <c r="Y634" t="e">
        <f>IF(OR(Y$1=":=",$A634=";"),"",INDEX('Main Template'!$J$22:$AN$505,Vacay_Template!$A634,Vacay_Template!Y$1))</f>
        <v>#VALUE!</v>
      </c>
      <c r="Z634" t="e">
        <f>IF(OR(Z$1=":=",$A634=";"),"",INDEX('Main Template'!$J$22:$AN$505,Vacay_Template!$A634,Vacay_Template!Z$1))</f>
        <v>#VALUE!</v>
      </c>
      <c r="AA634" t="e">
        <f>IF(OR(AA$1=":=",$A634=";"),"",INDEX('Main Template'!$J$22:$AN$505,Vacay_Template!$A634,Vacay_Template!AA$1))</f>
        <v>#VALUE!</v>
      </c>
      <c r="AB634" t="e">
        <f>IF(OR(AB$1=":=",$A634=";"),"",INDEX('Main Template'!$J$22:$AN$505,Vacay_Template!$A634,Vacay_Template!AB$1))</f>
        <v>#VALUE!</v>
      </c>
      <c r="AC634" t="e">
        <f>IF(OR(AC$1=":=",$A634=";"),"",INDEX('Main Template'!$J$22:$AN$505,Vacay_Template!$A634,Vacay_Template!AC$1))</f>
        <v>#VALUE!</v>
      </c>
      <c r="AD634" t="e">
        <f>IF(OR(AD$1=":=",$A634=";"),"",INDEX('Main Template'!$J$22:$AN$505,Vacay_Template!$A634,Vacay_Template!AD$1))</f>
        <v>#VALUE!</v>
      </c>
      <c r="AE634" t="str">
        <f>IF(OR(AE$1=":=",$A634=";"),"",INDEX('Main Template'!$J$22:$AN$505,Vacay_Template!$A634,Vacay_Template!AE$1))</f>
        <v/>
      </c>
      <c r="AF634" t="e">
        <f>IF(OR(AF$1=":=",$A634=";"),"",INDEX('Main Template'!$J$22:$AN$505,Vacay_Template!$A634,Vacay_Template!AF$1))</f>
        <v>#VALUE!</v>
      </c>
    </row>
    <row r="635" spans="2:32">
      <c r="B635" t="e">
        <f>IF(OR(B$1=":=",$A635=";"),"",INDEX('Main Template'!$J$22:$AN$505,Vacay_Template!$A635,Vacay_Template!B$1))</f>
        <v>#VALUE!</v>
      </c>
      <c r="C635" t="e">
        <f>IF(OR(C$1=":=",$A635=";"),"",INDEX('Main Template'!$J$22:$AN$505,Vacay_Template!$A635,Vacay_Template!C$1))</f>
        <v>#VALUE!</v>
      </c>
      <c r="D635" t="e">
        <f>IF(OR(D$1=":=",$A635=";"),"",INDEX('Main Template'!$J$22:$AN$505,Vacay_Template!$A635,Vacay_Template!D$1))</f>
        <v>#VALUE!</v>
      </c>
      <c r="E635" t="e">
        <f>IF(OR(E$1=":=",$A635=";"),"",INDEX('Main Template'!$J$22:$AN$505,Vacay_Template!$A635,Vacay_Template!E$1))</f>
        <v>#VALUE!</v>
      </c>
      <c r="F635" t="e">
        <f>IF(OR(F$1=":=",$A635=";"),"",INDEX('Main Template'!$J$22:$AN$505,Vacay_Template!$A635,Vacay_Template!F$1))</f>
        <v>#VALUE!</v>
      </c>
      <c r="G635" t="e">
        <f>IF(OR(G$1=":=",$A635=";"),"",INDEX('Main Template'!$J$22:$AN$505,Vacay_Template!$A635,Vacay_Template!G$1))</f>
        <v>#VALUE!</v>
      </c>
      <c r="H635" t="e">
        <f>IF(OR(H$1=":=",$A635=";"),"",INDEX('Main Template'!$J$22:$AN$505,Vacay_Template!$A635,Vacay_Template!H$1))</f>
        <v>#VALUE!</v>
      </c>
      <c r="I635" t="e">
        <f>IF(OR(I$1=":=",$A635=";"),"",INDEX('Main Template'!$J$22:$AN$505,Vacay_Template!$A635,Vacay_Template!I$1))</f>
        <v>#VALUE!</v>
      </c>
      <c r="J635" t="e">
        <f>IF(OR(J$1=":=",$A635=";"),"",INDEX('Main Template'!$J$22:$AN$505,Vacay_Template!$A635,Vacay_Template!J$1))</f>
        <v>#VALUE!</v>
      </c>
      <c r="K635" t="e">
        <f>IF(OR(K$1=":=",$A635=";"),"",INDEX('Main Template'!$J$22:$AN$505,Vacay_Template!$A635,Vacay_Template!K$1))</f>
        <v>#VALUE!</v>
      </c>
      <c r="L635" t="e">
        <f>IF(OR(L$1=":=",$A635=";"),"",INDEX('Main Template'!$J$22:$AN$505,Vacay_Template!$A635,Vacay_Template!L$1))</f>
        <v>#VALUE!</v>
      </c>
      <c r="M635" t="e">
        <f>IF(OR(M$1=":=",$A635=";"),"",INDEX('Main Template'!$J$22:$AN$505,Vacay_Template!$A635,Vacay_Template!M$1))</f>
        <v>#VALUE!</v>
      </c>
      <c r="N635" t="e">
        <f>IF(OR(N$1=":=",$A635=";"),"",INDEX('Main Template'!$J$22:$AN$505,Vacay_Template!$A635,Vacay_Template!N$1))</f>
        <v>#VALUE!</v>
      </c>
      <c r="O635" t="e">
        <f>IF(OR(O$1=":=",$A635=";"),"",INDEX('Main Template'!$J$22:$AN$505,Vacay_Template!$A635,Vacay_Template!O$1))</f>
        <v>#VALUE!</v>
      </c>
      <c r="P635" t="e">
        <f>IF(OR(P$1=":=",$A635=";"),"",INDEX('Main Template'!$J$22:$AN$505,Vacay_Template!$A635,Vacay_Template!P$1))</f>
        <v>#VALUE!</v>
      </c>
      <c r="Q635" t="e">
        <f>IF(OR(Q$1=":=",$A635=";"),"",INDEX('Main Template'!$J$22:$AN$505,Vacay_Template!$A635,Vacay_Template!Q$1))</f>
        <v>#VALUE!</v>
      </c>
      <c r="R635" t="e">
        <f>IF(OR(R$1=":=",$A635=";"),"",INDEX('Main Template'!$J$22:$AN$505,Vacay_Template!$A635,Vacay_Template!R$1))</f>
        <v>#VALUE!</v>
      </c>
      <c r="S635" t="e">
        <f>IF(OR(S$1=":=",$A635=";"),"",INDEX('Main Template'!$J$22:$AN$505,Vacay_Template!$A635,Vacay_Template!S$1))</f>
        <v>#VALUE!</v>
      </c>
      <c r="T635" t="e">
        <f>IF(OR(T$1=":=",$A635=";"),"",INDEX('Main Template'!$J$22:$AN$505,Vacay_Template!$A635,Vacay_Template!T$1))</f>
        <v>#VALUE!</v>
      </c>
      <c r="U635" t="e">
        <f>IF(OR(U$1=":=",$A635=";"),"",INDEX('Main Template'!$J$22:$AN$505,Vacay_Template!$A635,Vacay_Template!U$1))</f>
        <v>#VALUE!</v>
      </c>
      <c r="V635" t="e">
        <f>IF(OR(V$1=":=",$A635=";"),"",INDEX('Main Template'!$J$22:$AN$505,Vacay_Template!$A635,Vacay_Template!V$1))</f>
        <v>#VALUE!</v>
      </c>
      <c r="W635" t="e">
        <f>IF(OR(W$1=":=",$A635=";"),"",INDEX('Main Template'!$J$22:$AN$505,Vacay_Template!$A635,Vacay_Template!W$1))</f>
        <v>#VALUE!</v>
      </c>
      <c r="X635" t="e">
        <f>IF(OR(X$1=":=",$A635=";"),"",INDEX('Main Template'!$J$22:$AN$505,Vacay_Template!$A635,Vacay_Template!X$1))</f>
        <v>#VALUE!</v>
      </c>
      <c r="Y635" t="e">
        <f>IF(OR(Y$1=":=",$A635=";"),"",INDEX('Main Template'!$J$22:$AN$505,Vacay_Template!$A635,Vacay_Template!Y$1))</f>
        <v>#VALUE!</v>
      </c>
      <c r="Z635" t="e">
        <f>IF(OR(Z$1=":=",$A635=";"),"",INDEX('Main Template'!$J$22:$AN$505,Vacay_Template!$A635,Vacay_Template!Z$1))</f>
        <v>#VALUE!</v>
      </c>
      <c r="AA635" t="e">
        <f>IF(OR(AA$1=":=",$A635=";"),"",INDEX('Main Template'!$J$22:$AN$505,Vacay_Template!$A635,Vacay_Template!AA$1))</f>
        <v>#VALUE!</v>
      </c>
      <c r="AB635" t="e">
        <f>IF(OR(AB$1=":=",$A635=";"),"",INDEX('Main Template'!$J$22:$AN$505,Vacay_Template!$A635,Vacay_Template!AB$1))</f>
        <v>#VALUE!</v>
      </c>
      <c r="AC635" t="e">
        <f>IF(OR(AC$1=":=",$A635=";"),"",INDEX('Main Template'!$J$22:$AN$505,Vacay_Template!$A635,Vacay_Template!AC$1))</f>
        <v>#VALUE!</v>
      </c>
      <c r="AD635" t="e">
        <f>IF(OR(AD$1=":=",$A635=";"),"",INDEX('Main Template'!$J$22:$AN$505,Vacay_Template!$A635,Vacay_Template!AD$1))</f>
        <v>#VALUE!</v>
      </c>
      <c r="AE635" t="str">
        <f>IF(OR(AE$1=":=",$A635=";"),"",INDEX('Main Template'!$J$22:$AN$505,Vacay_Template!$A635,Vacay_Template!AE$1))</f>
        <v/>
      </c>
      <c r="AF635" t="e">
        <f>IF(OR(AF$1=":=",$A635=";"),"",INDEX('Main Template'!$J$22:$AN$505,Vacay_Template!$A635,Vacay_Template!AF$1))</f>
        <v>#VALUE!</v>
      </c>
    </row>
    <row r="636" spans="2:32">
      <c r="B636" t="e">
        <f>IF(OR(B$1=":=",$A636=";"),"",INDEX('Main Template'!$J$22:$AN$505,Vacay_Template!$A636,Vacay_Template!B$1))</f>
        <v>#VALUE!</v>
      </c>
      <c r="C636" t="e">
        <f>IF(OR(C$1=":=",$A636=";"),"",INDEX('Main Template'!$J$22:$AN$505,Vacay_Template!$A636,Vacay_Template!C$1))</f>
        <v>#VALUE!</v>
      </c>
      <c r="D636" t="e">
        <f>IF(OR(D$1=":=",$A636=";"),"",INDEX('Main Template'!$J$22:$AN$505,Vacay_Template!$A636,Vacay_Template!D$1))</f>
        <v>#VALUE!</v>
      </c>
      <c r="E636" t="e">
        <f>IF(OR(E$1=":=",$A636=";"),"",INDEX('Main Template'!$J$22:$AN$505,Vacay_Template!$A636,Vacay_Template!E$1))</f>
        <v>#VALUE!</v>
      </c>
      <c r="F636" t="e">
        <f>IF(OR(F$1=":=",$A636=";"),"",INDEX('Main Template'!$J$22:$AN$505,Vacay_Template!$A636,Vacay_Template!F$1))</f>
        <v>#VALUE!</v>
      </c>
      <c r="G636" t="e">
        <f>IF(OR(G$1=":=",$A636=";"),"",INDEX('Main Template'!$J$22:$AN$505,Vacay_Template!$A636,Vacay_Template!G$1))</f>
        <v>#VALUE!</v>
      </c>
      <c r="H636" t="e">
        <f>IF(OR(H$1=":=",$A636=";"),"",INDEX('Main Template'!$J$22:$AN$505,Vacay_Template!$A636,Vacay_Template!H$1))</f>
        <v>#VALUE!</v>
      </c>
      <c r="I636" t="e">
        <f>IF(OR(I$1=":=",$A636=";"),"",INDEX('Main Template'!$J$22:$AN$505,Vacay_Template!$A636,Vacay_Template!I$1))</f>
        <v>#VALUE!</v>
      </c>
      <c r="J636" t="e">
        <f>IF(OR(J$1=":=",$A636=";"),"",INDEX('Main Template'!$J$22:$AN$505,Vacay_Template!$A636,Vacay_Template!J$1))</f>
        <v>#VALUE!</v>
      </c>
      <c r="K636" t="e">
        <f>IF(OR(K$1=":=",$A636=";"),"",INDEX('Main Template'!$J$22:$AN$505,Vacay_Template!$A636,Vacay_Template!K$1))</f>
        <v>#VALUE!</v>
      </c>
      <c r="L636" t="e">
        <f>IF(OR(L$1=":=",$A636=";"),"",INDEX('Main Template'!$J$22:$AN$505,Vacay_Template!$A636,Vacay_Template!L$1))</f>
        <v>#VALUE!</v>
      </c>
      <c r="M636" t="e">
        <f>IF(OR(M$1=":=",$A636=";"),"",INDEX('Main Template'!$J$22:$AN$505,Vacay_Template!$A636,Vacay_Template!M$1))</f>
        <v>#VALUE!</v>
      </c>
      <c r="N636" t="e">
        <f>IF(OR(N$1=":=",$A636=";"),"",INDEX('Main Template'!$J$22:$AN$505,Vacay_Template!$A636,Vacay_Template!N$1))</f>
        <v>#VALUE!</v>
      </c>
      <c r="O636" t="e">
        <f>IF(OR(O$1=":=",$A636=";"),"",INDEX('Main Template'!$J$22:$AN$505,Vacay_Template!$A636,Vacay_Template!O$1))</f>
        <v>#VALUE!</v>
      </c>
      <c r="P636" t="e">
        <f>IF(OR(P$1=":=",$A636=";"),"",INDEX('Main Template'!$J$22:$AN$505,Vacay_Template!$A636,Vacay_Template!P$1))</f>
        <v>#VALUE!</v>
      </c>
      <c r="Q636" t="e">
        <f>IF(OR(Q$1=":=",$A636=";"),"",INDEX('Main Template'!$J$22:$AN$505,Vacay_Template!$A636,Vacay_Template!Q$1))</f>
        <v>#VALUE!</v>
      </c>
      <c r="R636" t="e">
        <f>IF(OR(R$1=":=",$A636=";"),"",INDEX('Main Template'!$J$22:$AN$505,Vacay_Template!$A636,Vacay_Template!R$1))</f>
        <v>#VALUE!</v>
      </c>
      <c r="S636" t="e">
        <f>IF(OR(S$1=":=",$A636=";"),"",INDEX('Main Template'!$J$22:$AN$505,Vacay_Template!$A636,Vacay_Template!S$1))</f>
        <v>#VALUE!</v>
      </c>
      <c r="T636" t="e">
        <f>IF(OR(T$1=":=",$A636=";"),"",INDEX('Main Template'!$J$22:$AN$505,Vacay_Template!$A636,Vacay_Template!T$1))</f>
        <v>#VALUE!</v>
      </c>
      <c r="U636" t="e">
        <f>IF(OR(U$1=":=",$A636=";"),"",INDEX('Main Template'!$J$22:$AN$505,Vacay_Template!$A636,Vacay_Template!U$1))</f>
        <v>#VALUE!</v>
      </c>
      <c r="V636" t="e">
        <f>IF(OR(V$1=":=",$A636=";"),"",INDEX('Main Template'!$J$22:$AN$505,Vacay_Template!$A636,Vacay_Template!V$1))</f>
        <v>#VALUE!</v>
      </c>
      <c r="W636" t="e">
        <f>IF(OR(W$1=":=",$A636=";"),"",INDEX('Main Template'!$J$22:$AN$505,Vacay_Template!$A636,Vacay_Template!W$1))</f>
        <v>#VALUE!</v>
      </c>
      <c r="X636" t="e">
        <f>IF(OR(X$1=":=",$A636=";"),"",INDEX('Main Template'!$J$22:$AN$505,Vacay_Template!$A636,Vacay_Template!X$1))</f>
        <v>#VALUE!</v>
      </c>
      <c r="Y636" t="e">
        <f>IF(OR(Y$1=":=",$A636=";"),"",INDEX('Main Template'!$J$22:$AN$505,Vacay_Template!$A636,Vacay_Template!Y$1))</f>
        <v>#VALUE!</v>
      </c>
      <c r="Z636" t="e">
        <f>IF(OR(Z$1=":=",$A636=";"),"",INDEX('Main Template'!$J$22:$AN$505,Vacay_Template!$A636,Vacay_Template!Z$1))</f>
        <v>#VALUE!</v>
      </c>
      <c r="AA636" t="e">
        <f>IF(OR(AA$1=":=",$A636=";"),"",INDEX('Main Template'!$J$22:$AN$505,Vacay_Template!$A636,Vacay_Template!AA$1))</f>
        <v>#VALUE!</v>
      </c>
      <c r="AB636" t="e">
        <f>IF(OR(AB$1=":=",$A636=";"),"",INDEX('Main Template'!$J$22:$AN$505,Vacay_Template!$A636,Vacay_Template!AB$1))</f>
        <v>#VALUE!</v>
      </c>
      <c r="AC636" t="e">
        <f>IF(OR(AC$1=":=",$A636=";"),"",INDEX('Main Template'!$J$22:$AN$505,Vacay_Template!$A636,Vacay_Template!AC$1))</f>
        <v>#VALUE!</v>
      </c>
      <c r="AD636" t="e">
        <f>IF(OR(AD$1=":=",$A636=";"),"",INDEX('Main Template'!$J$22:$AN$505,Vacay_Template!$A636,Vacay_Template!AD$1))</f>
        <v>#VALUE!</v>
      </c>
      <c r="AE636" t="str">
        <f>IF(OR(AE$1=":=",$A636=";"),"",INDEX('Main Template'!$J$22:$AN$505,Vacay_Template!$A636,Vacay_Template!AE$1))</f>
        <v/>
      </c>
      <c r="AF636" t="e">
        <f>IF(OR(AF$1=":=",$A636=";"),"",INDEX('Main Template'!$J$22:$AN$505,Vacay_Template!$A636,Vacay_Template!AF$1))</f>
        <v>#VALUE!</v>
      </c>
    </row>
    <row r="637" spans="2:32">
      <c r="B637" t="e">
        <f>IF(OR(B$1=":=",$A637=";"),"",INDEX('Main Template'!$J$22:$AN$505,Vacay_Template!$A637,Vacay_Template!B$1))</f>
        <v>#VALUE!</v>
      </c>
      <c r="C637" t="e">
        <f>IF(OR(C$1=":=",$A637=";"),"",INDEX('Main Template'!$J$22:$AN$505,Vacay_Template!$A637,Vacay_Template!C$1))</f>
        <v>#VALUE!</v>
      </c>
      <c r="D637" t="e">
        <f>IF(OR(D$1=":=",$A637=";"),"",INDEX('Main Template'!$J$22:$AN$505,Vacay_Template!$A637,Vacay_Template!D$1))</f>
        <v>#VALUE!</v>
      </c>
      <c r="E637" t="e">
        <f>IF(OR(E$1=":=",$A637=";"),"",INDEX('Main Template'!$J$22:$AN$505,Vacay_Template!$A637,Vacay_Template!E$1))</f>
        <v>#VALUE!</v>
      </c>
      <c r="F637" t="e">
        <f>IF(OR(F$1=":=",$A637=";"),"",INDEX('Main Template'!$J$22:$AN$505,Vacay_Template!$A637,Vacay_Template!F$1))</f>
        <v>#VALUE!</v>
      </c>
      <c r="G637" t="e">
        <f>IF(OR(G$1=":=",$A637=";"),"",INDEX('Main Template'!$J$22:$AN$505,Vacay_Template!$A637,Vacay_Template!G$1))</f>
        <v>#VALUE!</v>
      </c>
      <c r="H637" t="e">
        <f>IF(OR(H$1=":=",$A637=";"),"",INDEX('Main Template'!$J$22:$AN$505,Vacay_Template!$A637,Vacay_Template!H$1))</f>
        <v>#VALUE!</v>
      </c>
      <c r="I637" t="e">
        <f>IF(OR(I$1=":=",$A637=";"),"",INDEX('Main Template'!$J$22:$AN$505,Vacay_Template!$A637,Vacay_Template!I$1))</f>
        <v>#VALUE!</v>
      </c>
      <c r="J637" t="e">
        <f>IF(OR(J$1=":=",$A637=";"),"",INDEX('Main Template'!$J$22:$AN$505,Vacay_Template!$A637,Vacay_Template!J$1))</f>
        <v>#VALUE!</v>
      </c>
      <c r="K637" t="e">
        <f>IF(OR(K$1=":=",$A637=";"),"",INDEX('Main Template'!$J$22:$AN$505,Vacay_Template!$A637,Vacay_Template!K$1))</f>
        <v>#VALUE!</v>
      </c>
      <c r="L637" t="e">
        <f>IF(OR(L$1=":=",$A637=";"),"",INDEX('Main Template'!$J$22:$AN$505,Vacay_Template!$A637,Vacay_Template!L$1))</f>
        <v>#VALUE!</v>
      </c>
      <c r="M637" t="e">
        <f>IF(OR(M$1=":=",$A637=";"),"",INDEX('Main Template'!$J$22:$AN$505,Vacay_Template!$A637,Vacay_Template!M$1))</f>
        <v>#VALUE!</v>
      </c>
      <c r="N637" t="e">
        <f>IF(OR(N$1=":=",$A637=";"),"",INDEX('Main Template'!$J$22:$AN$505,Vacay_Template!$A637,Vacay_Template!N$1))</f>
        <v>#VALUE!</v>
      </c>
      <c r="O637" t="e">
        <f>IF(OR(O$1=":=",$A637=";"),"",INDEX('Main Template'!$J$22:$AN$505,Vacay_Template!$A637,Vacay_Template!O$1))</f>
        <v>#VALUE!</v>
      </c>
      <c r="P637" t="e">
        <f>IF(OR(P$1=":=",$A637=";"),"",INDEX('Main Template'!$J$22:$AN$505,Vacay_Template!$A637,Vacay_Template!P$1))</f>
        <v>#VALUE!</v>
      </c>
      <c r="Q637" t="e">
        <f>IF(OR(Q$1=":=",$A637=";"),"",INDEX('Main Template'!$J$22:$AN$505,Vacay_Template!$A637,Vacay_Template!Q$1))</f>
        <v>#VALUE!</v>
      </c>
      <c r="R637" t="e">
        <f>IF(OR(R$1=":=",$A637=";"),"",INDEX('Main Template'!$J$22:$AN$505,Vacay_Template!$A637,Vacay_Template!R$1))</f>
        <v>#VALUE!</v>
      </c>
      <c r="S637" t="e">
        <f>IF(OR(S$1=":=",$A637=";"),"",INDEX('Main Template'!$J$22:$AN$505,Vacay_Template!$A637,Vacay_Template!S$1))</f>
        <v>#VALUE!</v>
      </c>
      <c r="T637" t="e">
        <f>IF(OR(T$1=":=",$A637=";"),"",INDEX('Main Template'!$J$22:$AN$505,Vacay_Template!$A637,Vacay_Template!T$1))</f>
        <v>#VALUE!</v>
      </c>
      <c r="U637" t="e">
        <f>IF(OR(U$1=":=",$A637=";"),"",INDEX('Main Template'!$J$22:$AN$505,Vacay_Template!$A637,Vacay_Template!U$1))</f>
        <v>#VALUE!</v>
      </c>
      <c r="V637" t="e">
        <f>IF(OR(V$1=":=",$A637=";"),"",INDEX('Main Template'!$J$22:$AN$505,Vacay_Template!$A637,Vacay_Template!V$1))</f>
        <v>#VALUE!</v>
      </c>
      <c r="W637" t="e">
        <f>IF(OR(W$1=":=",$A637=";"),"",INDEX('Main Template'!$J$22:$AN$505,Vacay_Template!$A637,Vacay_Template!W$1))</f>
        <v>#VALUE!</v>
      </c>
      <c r="X637" t="e">
        <f>IF(OR(X$1=":=",$A637=";"),"",INDEX('Main Template'!$J$22:$AN$505,Vacay_Template!$A637,Vacay_Template!X$1))</f>
        <v>#VALUE!</v>
      </c>
      <c r="Y637" t="e">
        <f>IF(OR(Y$1=":=",$A637=";"),"",INDEX('Main Template'!$J$22:$AN$505,Vacay_Template!$A637,Vacay_Template!Y$1))</f>
        <v>#VALUE!</v>
      </c>
      <c r="Z637" t="e">
        <f>IF(OR(Z$1=":=",$A637=";"),"",INDEX('Main Template'!$J$22:$AN$505,Vacay_Template!$A637,Vacay_Template!Z$1))</f>
        <v>#VALUE!</v>
      </c>
      <c r="AA637" t="e">
        <f>IF(OR(AA$1=":=",$A637=";"),"",INDEX('Main Template'!$J$22:$AN$505,Vacay_Template!$A637,Vacay_Template!AA$1))</f>
        <v>#VALUE!</v>
      </c>
      <c r="AB637" t="e">
        <f>IF(OR(AB$1=":=",$A637=";"),"",INDEX('Main Template'!$J$22:$AN$505,Vacay_Template!$A637,Vacay_Template!AB$1))</f>
        <v>#VALUE!</v>
      </c>
      <c r="AC637" t="e">
        <f>IF(OR(AC$1=":=",$A637=";"),"",INDEX('Main Template'!$J$22:$AN$505,Vacay_Template!$A637,Vacay_Template!AC$1))</f>
        <v>#VALUE!</v>
      </c>
      <c r="AD637" t="e">
        <f>IF(OR(AD$1=":=",$A637=";"),"",INDEX('Main Template'!$J$22:$AN$505,Vacay_Template!$A637,Vacay_Template!AD$1))</f>
        <v>#VALUE!</v>
      </c>
      <c r="AE637" t="str">
        <f>IF(OR(AE$1=":=",$A637=";"),"",INDEX('Main Template'!$J$22:$AN$505,Vacay_Template!$A637,Vacay_Template!AE$1))</f>
        <v/>
      </c>
      <c r="AF637" t="e">
        <f>IF(OR(AF$1=":=",$A637=";"),"",INDEX('Main Template'!$J$22:$AN$505,Vacay_Template!$A637,Vacay_Template!AF$1))</f>
        <v>#VALUE!</v>
      </c>
    </row>
    <row r="638" spans="2:32">
      <c r="B638" t="e">
        <f>IF(OR(B$1=":=",$A638=";"),"",INDEX('Main Template'!$J$22:$AN$505,Vacay_Template!$A638,Vacay_Template!B$1))</f>
        <v>#VALUE!</v>
      </c>
      <c r="C638" t="e">
        <f>IF(OR(C$1=":=",$A638=";"),"",INDEX('Main Template'!$J$22:$AN$505,Vacay_Template!$A638,Vacay_Template!C$1))</f>
        <v>#VALUE!</v>
      </c>
      <c r="D638" t="e">
        <f>IF(OR(D$1=":=",$A638=";"),"",INDEX('Main Template'!$J$22:$AN$505,Vacay_Template!$A638,Vacay_Template!D$1))</f>
        <v>#VALUE!</v>
      </c>
      <c r="E638" t="e">
        <f>IF(OR(E$1=":=",$A638=";"),"",INDEX('Main Template'!$J$22:$AN$505,Vacay_Template!$A638,Vacay_Template!E$1))</f>
        <v>#VALUE!</v>
      </c>
      <c r="F638" t="e">
        <f>IF(OR(F$1=":=",$A638=";"),"",INDEX('Main Template'!$J$22:$AN$505,Vacay_Template!$A638,Vacay_Template!F$1))</f>
        <v>#VALUE!</v>
      </c>
      <c r="G638" t="e">
        <f>IF(OR(G$1=":=",$A638=";"),"",INDEX('Main Template'!$J$22:$AN$505,Vacay_Template!$A638,Vacay_Template!G$1))</f>
        <v>#VALUE!</v>
      </c>
      <c r="H638" t="e">
        <f>IF(OR(H$1=":=",$A638=";"),"",INDEX('Main Template'!$J$22:$AN$505,Vacay_Template!$A638,Vacay_Template!H$1))</f>
        <v>#VALUE!</v>
      </c>
      <c r="I638" t="e">
        <f>IF(OR(I$1=":=",$A638=";"),"",INDEX('Main Template'!$J$22:$AN$505,Vacay_Template!$A638,Vacay_Template!I$1))</f>
        <v>#VALUE!</v>
      </c>
      <c r="J638" t="e">
        <f>IF(OR(J$1=":=",$A638=";"),"",INDEX('Main Template'!$J$22:$AN$505,Vacay_Template!$A638,Vacay_Template!J$1))</f>
        <v>#VALUE!</v>
      </c>
      <c r="K638" t="e">
        <f>IF(OR(K$1=":=",$A638=";"),"",INDEX('Main Template'!$J$22:$AN$505,Vacay_Template!$A638,Vacay_Template!K$1))</f>
        <v>#VALUE!</v>
      </c>
      <c r="L638" t="e">
        <f>IF(OR(L$1=":=",$A638=";"),"",INDEX('Main Template'!$J$22:$AN$505,Vacay_Template!$A638,Vacay_Template!L$1))</f>
        <v>#VALUE!</v>
      </c>
      <c r="M638" t="e">
        <f>IF(OR(M$1=":=",$A638=";"),"",INDEX('Main Template'!$J$22:$AN$505,Vacay_Template!$A638,Vacay_Template!M$1))</f>
        <v>#VALUE!</v>
      </c>
      <c r="N638" t="e">
        <f>IF(OR(N$1=":=",$A638=";"),"",INDEX('Main Template'!$J$22:$AN$505,Vacay_Template!$A638,Vacay_Template!N$1))</f>
        <v>#VALUE!</v>
      </c>
      <c r="O638" t="e">
        <f>IF(OR(O$1=":=",$A638=";"),"",INDEX('Main Template'!$J$22:$AN$505,Vacay_Template!$A638,Vacay_Template!O$1))</f>
        <v>#VALUE!</v>
      </c>
      <c r="P638" t="e">
        <f>IF(OR(P$1=":=",$A638=";"),"",INDEX('Main Template'!$J$22:$AN$505,Vacay_Template!$A638,Vacay_Template!P$1))</f>
        <v>#VALUE!</v>
      </c>
      <c r="Q638" t="e">
        <f>IF(OR(Q$1=":=",$A638=";"),"",INDEX('Main Template'!$J$22:$AN$505,Vacay_Template!$A638,Vacay_Template!Q$1))</f>
        <v>#VALUE!</v>
      </c>
      <c r="R638" t="e">
        <f>IF(OR(R$1=":=",$A638=";"),"",INDEX('Main Template'!$J$22:$AN$505,Vacay_Template!$A638,Vacay_Template!R$1))</f>
        <v>#VALUE!</v>
      </c>
      <c r="S638" t="e">
        <f>IF(OR(S$1=":=",$A638=";"),"",INDEX('Main Template'!$J$22:$AN$505,Vacay_Template!$A638,Vacay_Template!S$1))</f>
        <v>#VALUE!</v>
      </c>
      <c r="T638" t="e">
        <f>IF(OR(T$1=":=",$A638=";"),"",INDEX('Main Template'!$J$22:$AN$505,Vacay_Template!$A638,Vacay_Template!T$1))</f>
        <v>#VALUE!</v>
      </c>
      <c r="U638" t="e">
        <f>IF(OR(U$1=":=",$A638=";"),"",INDEX('Main Template'!$J$22:$AN$505,Vacay_Template!$A638,Vacay_Template!U$1))</f>
        <v>#VALUE!</v>
      </c>
      <c r="V638" t="e">
        <f>IF(OR(V$1=":=",$A638=";"),"",INDEX('Main Template'!$J$22:$AN$505,Vacay_Template!$A638,Vacay_Template!V$1))</f>
        <v>#VALUE!</v>
      </c>
      <c r="W638" t="e">
        <f>IF(OR(W$1=":=",$A638=";"),"",INDEX('Main Template'!$J$22:$AN$505,Vacay_Template!$A638,Vacay_Template!W$1))</f>
        <v>#VALUE!</v>
      </c>
      <c r="X638" t="e">
        <f>IF(OR(X$1=":=",$A638=";"),"",INDEX('Main Template'!$J$22:$AN$505,Vacay_Template!$A638,Vacay_Template!X$1))</f>
        <v>#VALUE!</v>
      </c>
      <c r="Y638" t="e">
        <f>IF(OR(Y$1=":=",$A638=";"),"",INDEX('Main Template'!$J$22:$AN$505,Vacay_Template!$A638,Vacay_Template!Y$1))</f>
        <v>#VALUE!</v>
      </c>
      <c r="Z638" t="e">
        <f>IF(OR(Z$1=":=",$A638=";"),"",INDEX('Main Template'!$J$22:$AN$505,Vacay_Template!$A638,Vacay_Template!Z$1))</f>
        <v>#VALUE!</v>
      </c>
      <c r="AA638" t="e">
        <f>IF(OR(AA$1=":=",$A638=";"),"",INDEX('Main Template'!$J$22:$AN$505,Vacay_Template!$A638,Vacay_Template!AA$1))</f>
        <v>#VALUE!</v>
      </c>
      <c r="AB638" t="e">
        <f>IF(OR(AB$1=":=",$A638=";"),"",INDEX('Main Template'!$J$22:$AN$505,Vacay_Template!$A638,Vacay_Template!AB$1))</f>
        <v>#VALUE!</v>
      </c>
      <c r="AC638" t="e">
        <f>IF(OR(AC$1=":=",$A638=";"),"",INDEX('Main Template'!$J$22:$AN$505,Vacay_Template!$A638,Vacay_Template!AC$1))</f>
        <v>#VALUE!</v>
      </c>
      <c r="AD638" t="e">
        <f>IF(OR(AD$1=":=",$A638=";"),"",INDEX('Main Template'!$J$22:$AN$505,Vacay_Template!$A638,Vacay_Template!AD$1))</f>
        <v>#VALUE!</v>
      </c>
      <c r="AE638" t="str">
        <f>IF(OR(AE$1=":=",$A638=";"),"",INDEX('Main Template'!$J$22:$AN$505,Vacay_Template!$A638,Vacay_Template!AE$1))</f>
        <v/>
      </c>
      <c r="AF638" t="e">
        <f>IF(OR(AF$1=":=",$A638=";"),"",INDEX('Main Template'!$J$22:$AN$505,Vacay_Template!$A638,Vacay_Template!AF$1))</f>
        <v>#VALUE!</v>
      </c>
    </row>
    <row r="639" spans="2:32">
      <c r="B639" t="e">
        <f>IF(OR(B$1=":=",$A639=";"),"",INDEX('Main Template'!$J$22:$AN$505,Vacay_Template!$A639,Vacay_Template!B$1))</f>
        <v>#VALUE!</v>
      </c>
      <c r="C639" t="e">
        <f>IF(OR(C$1=":=",$A639=";"),"",INDEX('Main Template'!$J$22:$AN$505,Vacay_Template!$A639,Vacay_Template!C$1))</f>
        <v>#VALUE!</v>
      </c>
      <c r="D639" t="e">
        <f>IF(OR(D$1=":=",$A639=";"),"",INDEX('Main Template'!$J$22:$AN$505,Vacay_Template!$A639,Vacay_Template!D$1))</f>
        <v>#VALUE!</v>
      </c>
      <c r="E639" t="e">
        <f>IF(OR(E$1=":=",$A639=";"),"",INDEX('Main Template'!$J$22:$AN$505,Vacay_Template!$A639,Vacay_Template!E$1))</f>
        <v>#VALUE!</v>
      </c>
      <c r="F639" t="e">
        <f>IF(OR(F$1=":=",$A639=";"),"",INDEX('Main Template'!$J$22:$AN$505,Vacay_Template!$A639,Vacay_Template!F$1))</f>
        <v>#VALUE!</v>
      </c>
      <c r="G639" t="e">
        <f>IF(OR(G$1=":=",$A639=";"),"",INDEX('Main Template'!$J$22:$AN$505,Vacay_Template!$A639,Vacay_Template!G$1))</f>
        <v>#VALUE!</v>
      </c>
      <c r="H639" t="e">
        <f>IF(OR(H$1=":=",$A639=";"),"",INDEX('Main Template'!$J$22:$AN$505,Vacay_Template!$A639,Vacay_Template!H$1))</f>
        <v>#VALUE!</v>
      </c>
      <c r="I639" t="e">
        <f>IF(OR(I$1=":=",$A639=";"),"",INDEX('Main Template'!$J$22:$AN$505,Vacay_Template!$A639,Vacay_Template!I$1))</f>
        <v>#VALUE!</v>
      </c>
      <c r="J639" t="e">
        <f>IF(OR(J$1=":=",$A639=";"),"",INDEX('Main Template'!$J$22:$AN$505,Vacay_Template!$A639,Vacay_Template!J$1))</f>
        <v>#VALUE!</v>
      </c>
      <c r="K639" t="e">
        <f>IF(OR(K$1=":=",$A639=";"),"",INDEX('Main Template'!$J$22:$AN$505,Vacay_Template!$A639,Vacay_Template!K$1))</f>
        <v>#VALUE!</v>
      </c>
      <c r="L639" t="e">
        <f>IF(OR(L$1=":=",$A639=";"),"",INDEX('Main Template'!$J$22:$AN$505,Vacay_Template!$A639,Vacay_Template!L$1))</f>
        <v>#VALUE!</v>
      </c>
      <c r="M639" t="e">
        <f>IF(OR(M$1=":=",$A639=";"),"",INDEX('Main Template'!$J$22:$AN$505,Vacay_Template!$A639,Vacay_Template!M$1))</f>
        <v>#VALUE!</v>
      </c>
      <c r="N639" t="e">
        <f>IF(OR(N$1=":=",$A639=";"),"",INDEX('Main Template'!$J$22:$AN$505,Vacay_Template!$A639,Vacay_Template!N$1))</f>
        <v>#VALUE!</v>
      </c>
      <c r="O639" t="e">
        <f>IF(OR(O$1=":=",$A639=";"),"",INDEX('Main Template'!$J$22:$AN$505,Vacay_Template!$A639,Vacay_Template!O$1))</f>
        <v>#VALUE!</v>
      </c>
      <c r="P639" t="e">
        <f>IF(OR(P$1=":=",$A639=";"),"",INDEX('Main Template'!$J$22:$AN$505,Vacay_Template!$A639,Vacay_Template!P$1))</f>
        <v>#VALUE!</v>
      </c>
      <c r="Q639" t="e">
        <f>IF(OR(Q$1=":=",$A639=";"),"",INDEX('Main Template'!$J$22:$AN$505,Vacay_Template!$A639,Vacay_Template!Q$1))</f>
        <v>#VALUE!</v>
      </c>
      <c r="R639" t="e">
        <f>IF(OR(R$1=":=",$A639=";"),"",INDEX('Main Template'!$J$22:$AN$505,Vacay_Template!$A639,Vacay_Template!R$1))</f>
        <v>#VALUE!</v>
      </c>
      <c r="S639" t="e">
        <f>IF(OR(S$1=":=",$A639=";"),"",INDEX('Main Template'!$J$22:$AN$505,Vacay_Template!$A639,Vacay_Template!S$1))</f>
        <v>#VALUE!</v>
      </c>
      <c r="T639" t="e">
        <f>IF(OR(T$1=":=",$A639=";"),"",INDEX('Main Template'!$J$22:$AN$505,Vacay_Template!$A639,Vacay_Template!T$1))</f>
        <v>#VALUE!</v>
      </c>
      <c r="U639" t="e">
        <f>IF(OR(U$1=":=",$A639=";"),"",INDEX('Main Template'!$J$22:$AN$505,Vacay_Template!$A639,Vacay_Template!U$1))</f>
        <v>#VALUE!</v>
      </c>
      <c r="V639" t="e">
        <f>IF(OR(V$1=":=",$A639=";"),"",INDEX('Main Template'!$J$22:$AN$505,Vacay_Template!$A639,Vacay_Template!V$1))</f>
        <v>#VALUE!</v>
      </c>
      <c r="W639" t="e">
        <f>IF(OR(W$1=":=",$A639=";"),"",INDEX('Main Template'!$J$22:$AN$505,Vacay_Template!$A639,Vacay_Template!W$1))</f>
        <v>#VALUE!</v>
      </c>
      <c r="X639" t="e">
        <f>IF(OR(X$1=":=",$A639=";"),"",INDEX('Main Template'!$J$22:$AN$505,Vacay_Template!$A639,Vacay_Template!X$1))</f>
        <v>#VALUE!</v>
      </c>
      <c r="Y639" t="e">
        <f>IF(OR(Y$1=":=",$A639=";"),"",INDEX('Main Template'!$J$22:$AN$505,Vacay_Template!$A639,Vacay_Template!Y$1))</f>
        <v>#VALUE!</v>
      </c>
      <c r="Z639" t="e">
        <f>IF(OR(Z$1=":=",$A639=";"),"",INDEX('Main Template'!$J$22:$AN$505,Vacay_Template!$A639,Vacay_Template!Z$1))</f>
        <v>#VALUE!</v>
      </c>
      <c r="AA639" t="e">
        <f>IF(OR(AA$1=":=",$A639=";"),"",INDEX('Main Template'!$J$22:$AN$505,Vacay_Template!$A639,Vacay_Template!AA$1))</f>
        <v>#VALUE!</v>
      </c>
      <c r="AB639" t="e">
        <f>IF(OR(AB$1=":=",$A639=";"),"",INDEX('Main Template'!$J$22:$AN$505,Vacay_Template!$A639,Vacay_Template!AB$1))</f>
        <v>#VALUE!</v>
      </c>
      <c r="AC639" t="e">
        <f>IF(OR(AC$1=":=",$A639=";"),"",INDEX('Main Template'!$J$22:$AN$505,Vacay_Template!$A639,Vacay_Template!AC$1))</f>
        <v>#VALUE!</v>
      </c>
      <c r="AD639" t="e">
        <f>IF(OR(AD$1=":=",$A639=";"),"",INDEX('Main Template'!$J$22:$AN$505,Vacay_Template!$A639,Vacay_Template!AD$1))</f>
        <v>#VALUE!</v>
      </c>
      <c r="AE639" t="str">
        <f>IF(OR(AE$1=":=",$A639=";"),"",INDEX('Main Template'!$J$22:$AN$505,Vacay_Template!$A639,Vacay_Template!AE$1))</f>
        <v/>
      </c>
      <c r="AF639" t="e">
        <f>IF(OR(AF$1=":=",$A639=";"),"",INDEX('Main Template'!$J$22:$AN$505,Vacay_Template!$A639,Vacay_Template!AF$1))</f>
        <v>#VALUE!</v>
      </c>
    </row>
    <row r="640" spans="2:32">
      <c r="B640" t="e">
        <f>IF(OR(B$1=":=",$A640=";"),"",INDEX('Main Template'!$J$22:$AN$505,Vacay_Template!$A640,Vacay_Template!B$1))</f>
        <v>#VALUE!</v>
      </c>
      <c r="C640" t="e">
        <f>IF(OR(C$1=":=",$A640=";"),"",INDEX('Main Template'!$J$22:$AN$505,Vacay_Template!$A640,Vacay_Template!C$1))</f>
        <v>#VALUE!</v>
      </c>
      <c r="D640" t="e">
        <f>IF(OR(D$1=":=",$A640=";"),"",INDEX('Main Template'!$J$22:$AN$505,Vacay_Template!$A640,Vacay_Template!D$1))</f>
        <v>#VALUE!</v>
      </c>
      <c r="E640" t="e">
        <f>IF(OR(E$1=":=",$A640=";"),"",INDEX('Main Template'!$J$22:$AN$505,Vacay_Template!$A640,Vacay_Template!E$1))</f>
        <v>#VALUE!</v>
      </c>
      <c r="F640" t="e">
        <f>IF(OR(F$1=":=",$A640=";"),"",INDEX('Main Template'!$J$22:$AN$505,Vacay_Template!$A640,Vacay_Template!F$1))</f>
        <v>#VALUE!</v>
      </c>
      <c r="G640" t="e">
        <f>IF(OR(G$1=":=",$A640=";"),"",INDEX('Main Template'!$J$22:$AN$505,Vacay_Template!$A640,Vacay_Template!G$1))</f>
        <v>#VALUE!</v>
      </c>
      <c r="H640" t="e">
        <f>IF(OR(H$1=":=",$A640=";"),"",INDEX('Main Template'!$J$22:$AN$505,Vacay_Template!$A640,Vacay_Template!H$1))</f>
        <v>#VALUE!</v>
      </c>
      <c r="I640" t="e">
        <f>IF(OR(I$1=":=",$A640=";"),"",INDEX('Main Template'!$J$22:$AN$505,Vacay_Template!$A640,Vacay_Template!I$1))</f>
        <v>#VALUE!</v>
      </c>
      <c r="J640" t="e">
        <f>IF(OR(J$1=":=",$A640=";"),"",INDEX('Main Template'!$J$22:$AN$505,Vacay_Template!$A640,Vacay_Template!J$1))</f>
        <v>#VALUE!</v>
      </c>
      <c r="K640" t="e">
        <f>IF(OR(K$1=":=",$A640=";"),"",INDEX('Main Template'!$J$22:$AN$505,Vacay_Template!$A640,Vacay_Template!K$1))</f>
        <v>#VALUE!</v>
      </c>
      <c r="L640" t="e">
        <f>IF(OR(L$1=":=",$A640=";"),"",INDEX('Main Template'!$J$22:$AN$505,Vacay_Template!$A640,Vacay_Template!L$1))</f>
        <v>#VALUE!</v>
      </c>
      <c r="M640" t="e">
        <f>IF(OR(M$1=":=",$A640=";"),"",INDEX('Main Template'!$J$22:$AN$505,Vacay_Template!$A640,Vacay_Template!M$1))</f>
        <v>#VALUE!</v>
      </c>
      <c r="N640" t="e">
        <f>IF(OR(N$1=":=",$A640=";"),"",INDEX('Main Template'!$J$22:$AN$505,Vacay_Template!$A640,Vacay_Template!N$1))</f>
        <v>#VALUE!</v>
      </c>
      <c r="O640" t="e">
        <f>IF(OR(O$1=":=",$A640=";"),"",INDEX('Main Template'!$J$22:$AN$505,Vacay_Template!$A640,Vacay_Template!O$1))</f>
        <v>#VALUE!</v>
      </c>
      <c r="P640" t="e">
        <f>IF(OR(P$1=":=",$A640=";"),"",INDEX('Main Template'!$J$22:$AN$505,Vacay_Template!$A640,Vacay_Template!P$1))</f>
        <v>#VALUE!</v>
      </c>
      <c r="Q640" t="e">
        <f>IF(OR(Q$1=":=",$A640=";"),"",INDEX('Main Template'!$J$22:$AN$505,Vacay_Template!$A640,Vacay_Template!Q$1))</f>
        <v>#VALUE!</v>
      </c>
      <c r="R640" t="e">
        <f>IF(OR(R$1=":=",$A640=";"),"",INDEX('Main Template'!$J$22:$AN$505,Vacay_Template!$A640,Vacay_Template!R$1))</f>
        <v>#VALUE!</v>
      </c>
      <c r="S640" t="e">
        <f>IF(OR(S$1=":=",$A640=";"),"",INDEX('Main Template'!$J$22:$AN$505,Vacay_Template!$A640,Vacay_Template!S$1))</f>
        <v>#VALUE!</v>
      </c>
      <c r="T640" t="e">
        <f>IF(OR(T$1=":=",$A640=";"),"",INDEX('Main Template'!$J$22:$AN$505,Vacay_Template!$A640,Vacay_Template!T$1))</f>
        <v>#VALUE!</v>
      </c>
      <c r="U640" t="e">
        <f>IF(OR(U$1=":=",$A640=";"),"",INDEX('Main Template'!$J$22:$AN$505,Vacay_Template!$A640,Vacay_Template!U$1))</f>
        <v>#VALUE!</v>
      </c>
      <c r="V640" t="e">
        <f>IF(OR(V$1=":=",$A640=";"),"",INDEX('Main Template'!$J$22:$AN$505,Vacay_Template!$A640,Vacay_Template!V$1))</f>
        <v>#VALUE!</v>
      </c>
      <c r="W640" t="e">
        <f>IF(OR(W$1=":=",$A640=";"),"",INDEX('Main Template'!$J$22:$AN$505,Vacay_Template!$A640,Vacay_Template!W$1))</f>
        <v>#VALUE!</v>
      </c>
      <c r="X640" t="e">
        <f>IF(OR(X$1=":=",$A640=";"),"",INDEX('Main Template'!$J$22:$AN$505,Vacay_Template!$A640,Vacay_Template!X$1))</f>
        <v>#VALUE!</v>
      </c>
      <c r="Y640" t="e">
        <f>IF(OR(Y$1=":=",$A640=";"),"",INDEX('Main Template'!$J$22:$AN$505,Vacay_Template!$A640,Vacay_Template!Y$1))</f>
        <v>#VALUE!</v>
      </c>
      <c r="Z640" t="e">
        <f>IF(OR(Z$1=":=",$A640=";"),"",INDEX('Main Template'!$J$22:$AN$505,Vacay_Template!$A640,Vacay_Template!Z$1))</f>
        <v>#VALUE!</v>
      </c>
      <c r="AA640" t="e">
        <f>IF(OR(AA$1=":=",$A640=";"),"",INDEX('Main Template'!$J$22:$AN$505,Vacay_Template!$A640,Vacay_Template!AA$1))</f>
        <v>#VALUE!</v>
      </c>
      <c r="AB640" t="e">
        <f>IF(OR(AB$1=":=",$A640=";"),"",INDEX('Main Template'!$J$22:$AN$505,Vacay_Template!$A640,Vacay_Template!AB$1))</f>
        <v>#VALUE!</v>
      </c>
      <c r="AC640" t="e">
        <f>IF(OR(AC$1=":=",$A640=";"),"",INDEX('Main Template'!$J$22:$AN$505,Vacay_Template!$A640,Vacay_Template!AC$1))</f>
        <v>#VALUE!</v>
      </c>
      <c r="AD640" t="e">
        <f>IF(OR(AD$1=":=",$A640=";"),"",INDEX('Main Template'!$J$22:$AN$505,Vacay_Template!$A640,Vacay_Template!AD$1))</f>
        <v>#VALUE!</v>
      </c>
      <c r="AE640" t="str">
        <f>IF(OR(AE$1=":=",$A640=";"),"",INDEX('Main Template'!$J$22:$AN$505,Vacay_Template!$A640,Vacay_Template!AE$1))</f>
        <v/>
      </c>
      <c r="AF640" t="e">
        <f>IF(OR(AF$1=":=",$A640=";"),"",INDEX('Main Template'!$J$22:$AN$505,Vacay_Template!$A640,Vacay_Template!AF$1))</f>
        <v>#VALUE!</v>
      </c>
    </row>
    <row r="641" spans="2:32">
      <c r="B641" t="e">
        <f>IF(OR(B$1=":=",$A641=";"),"",INDEX('Main Template'!$J$22:$AN$505,Vacay_Template!$A641,Vacay_Template!B$1))</f>
        <v>#VALUE!</v>
      </c>
      <c r="C641" t="e">
        <f>IF(OR(C$1=":=",$A641=";"),"",INDEX('Main Template'!$J$22:$AN$505,Vacay_Template!$A641,Vacay_Template!C$1))</f>
        <v>#VALUE!</v>
      </c>
      <c r="D641" t="e">
        <f>IF(OR(D$1=":=",$A641=";"),"",INDEX('Main Template'!$J$22:$AN$505,Vacay_Template!$A641,Vacay_Template!D$1))</f>
        <v>#VALUE!</v>
      </c>
      <c r="E641" t="e">
        <f>IF(OR(E$1=":=",$A641=";"),"",INDEX('Main Template'!$J$22:$AN$505,Vacay_Template!$A641,Vacay_Template!E$1))</f>
        <v>#VALUE!</v>
      </c>
      <c r="F641" t="e">
        <f>IF(OR(F$1=":=",$A641=";"),"",INDEX('Main Template'!$J$22:$AN$505,Vacay_Template!$A641,Vacay_Template!F$1))</f>
        <v>#VALUE!</v>
      </c>
      <c r="G641" t="e">
        <f>IF(OR(G$1=":=",$A641=";"),"",INDEX('Main Template'!$J$22:$AN$505,Vacay_Template!$A641,Vacay_Template!G$1))</f>
        <v>#VALUE!</v>
      </c>
      <c r="H641" t="e">
        <f>IF(OR(H$1=":=",$A641=";"),"",INDEX('Main Template'!$J$22:$AN$505,Vacay_Template!$A641,Vacay_Template!H$1))</f>
        <v>#VALUE!</v>
      </c>
      <c r="I641" t="e">
        <f>IF(OR(I$1=":=",$A641=";"),"",INDEX('Main Template'!$J$22:$AN$505,Vacay_Template!$A641,Vacay_Template!I$1))</f>
        <v>#VALUE!</v>
      </c>
      <c r="J641" t="e">
        <f>IF(OR(J$1=":=",$A641=";"),"",INDEX('Main Template'!$J$22:$AN$505,Vacay_Template!$A641,Vacay_Template!J$1))</f>
        <v>#VALUE!</v>
      </c>
      <c r="K641" t="e">
        <f>IF(OR(K$1=":=",$A641=";"),"",INDEX('Main Template'!$J$22:$AN$505,Vacay_Template!$A641,Vacay_Template!K$1))</f>
        <v>#VALUE!</v>
      </c>
      <c r="L641" t="e">
        <f>IF(OR(L$1=":=",$A641=";"),"",INDEX('Main Template'!$J$22:$AN$505,Vacay_Template!$A641,Vacay_Template!L$1))</f>
        <v>#VALUE!</v>
      </c>
      <c r="M641" t="e">
        <f>IF(OR(M$1=":=",$A641=";"),"",INDEX('Main Template'!$J$22:$AN$505,Vacay_Template!$A641,Vacay_Template!M$1))</f>
        <v>#VALUE!</v>
      </c>
      <c r="N641" t="e">
        <f>IF(OR(N$1=":=",$A641=";"),"",INDEX('Main Template'!$J$22:$AN$505,Vacay_Template!$A641,Vacay_Template!N$1))</f>
        <v>#VALUE!</v>
      </c>
      <c r="O641" t="e">
        <f>IF(OR(O$1=":=",$A641=";"),"",INDEX('Main Template'!$J$22:$AN$505,Vacay_Template!$A641,Vacay_Template!O$1))</f>
        <v>#VALUE!</v>
      </c>
      <c r="P641" t="e">
        <f>IF(OR(P$1=":=",$A641=";"),"",INDEX('Main Template'!$J$22:$AN$505,Vacay_Template!$A641,Vacay_Template!P$1))</f>
        <v>#VALUE!</v>
      </c>
      <c r="Q641" t="e">
        <f>IF(OR(Q$1=":=",$A641=";"),"",INDEX('Main Template'!$J$22:$AN$505,Vacay_Template!$A641,Vacay_Template!Q$1))</f>
        <v>#VALUE!</v>
      </c>
      <c r="R641" t="e">
        <f>IF(OR(R$1=":=",$A641=";"),"",INDEX('Main Template'!$J$22:$AN$505,Vacay_Template!$A641,Vacay_Template!R$1))</f>
        <v>#VALUE!</v>
      </c>
      <c r="S641" t="e">
        <f>IF(OR(S$1=":=",$A641=";"),"",INDEX('Main Template'!$J$22:$AN$505,Vacay_Template!$A641,Vacay_Template!S$1))</f>
        <v>#VALUE!</v>
      </c>
      <c r="T641" t="e">
        <f>IF(OR(T$1=":=",$A641=";"),"",INDEX('Main Template'!$J$22:$AN$505,Vacay_Template!$A641,Vacay_Template!T$1))</f>
        <v>#VALUE!</v>
      </c>
      <c r="U641" t="e">
        <f>IF(OR(U$1=":=",$A641=";"),"",INDEX('Main Template'!$J$22:$AN$505,Vacay_Template!$A641,Vacay_Template!U$1))</f>
        <v>#VALUE!</v>
      </c>
      <c r="V641" t="e">
        <f>IF(OR(V$1=":=",$A641=";"),"",INDEX('Main Template'!$J$22:$AN$505,Vacay_Template!$A641,Vacay_Template!V$1))</f>
        <v>#VALUE!</v>
      </c>
      <c r="W641" t="e">
        <f>IF(OR(W$1=":=",$A641=";"),"",INDEX('Main Template'!$J$22:$AN$505,Vacay_Template!$A641,Vacay_Template!W$1))</f>
        <v>#VALUE!</v>
      </c>
      <c r="X641" t="e">
        <f>IF(OR(X$1=":=",$A641=";"),"",INDEX('Main Template'!$J$22:$AN$505,Vacay_Template!$A641,Vacay_Template!X$1))</f>
        <v>#VALUE!</v>
      </c>
      <c r="Y641" t="e">
        <f>IF(OR(Y$1=":=",$A641=";"),"",INDEX('Main Template'!$J$22:$AN$505,Vacay_Template!$A641,Vacay_Template!Y$1))</f>
        <v>#VALUE!</v>
      </c>
      <c r="Z641" t="e">
        <f>IF(OR(Z$1=":=",$A641=";"),"",INDEX('Main Template'!$J$22:$AN$505,Vacay_Template!$A641,Vacay_Template!Z$1))</f>
        <v>#VALUE!</v>
      </c>
      <c r="AA641" t="e">
        <f>IF(OR(AA$1=":=",$A641=";"),"",INDEX('Main Template'!$J$22:$AN$505,Vacay_Template!$A641,Vacay_Template!AA$1))</f>
        <v>#VALUE!</v>
      </c>
      <c r="AB641" t="e">
        <f>IF(OR(AB$1=":=",$A641=";"),"",INDEX('Main Template'!$J$22:$AN$505,Vacay_Template!$A641,Vacay_Template!AB$1))</f>
        <v>#VALUE!</v>
      </c>
      <c r="AC641" t="e">
        <f>IF(OR(AC$1=":=",$A641=";"),"",INDEX('Main Template'!$J$22:$AN$505,Vacay_Template!$A641,Vacay_Template!AC$1))</f>
        <v>#VALUE!</v>
      </c>
      <c r="AD641" t="e">
        <f>IF(OR(AD$1=":=",$A641=";"),"",INDEX('Main Template'!$J$22:$AN$505,Vacay_Template!$A641,Vacay_Template!AD$1))</f>
        <v>#VALUE!</v>
      </c>
      <c r="AE641" t="str">
        <f>IF(OR(AE$1=":=",$A641=";"),"",INDEX('Main Template'!$J$22:$AN$505,Vacay_Template!$A641,Vacay_Template!AE$1))</f>
        <v/>
      </c>
      <c r="AF641" t="e">
        <f>IF(OR(AF$1=":=",$A641=";"),"",INDEX('Main Template'!$J$22:$AN$505,Vacay_Template!$A641,Vacay_Template!AF$1))</f>
        <v>#VALUE!</v>
      </c>
    </row>
    <row r="642" spans="2:32">
      <c r="B642" t="e">
        <f>IF(OR(B$1=":=",$A642=";"),"",INDEX('Main Template'!$J$22:$AN$505,Vacay_Template!$A642,Vacay_Template!B$1))</f>
        <v>#VALUE!</v>
      </c>
      <c r="C642" t="e">
        <f>IF(OR(C$1=":=",$A642=";"),"",INDEX('Main Template'!$J$22:$AN$505,Vacay_Template!$A642,Vacay_Template!C$1))</f>
        <v>#VALUE!</v>
      </c>
      <c r="D642" t="e">
        <f>IF(OR(D$1=":=",$A642=";"),"",INDEX('Main Template'!$J$22:$AN$505,Vacay_Template!$A642,Vacay_Template!D$1))</f>
        <v>#VALUE!</v>
      </c>
      <c r="E642" t="e">
        <f>IF(OR(E$1=":=",$A642=";"),"",INDEX('Main Template'!$J$22:$AN$505,Vacay_Template!$A642,Vacay_Template!E$1))</f>
        <v>#VALUE!</v>
      </c>
      <c r="F642" t="e">
        <f>IF(OR(F$1=":=",$A642=";"),"",INDEX('Main Template'!$J$22:$AN$505,Vacay_Template!$A642,Vacay_Template!F$1))</f>
        <v>#VALUE!</v>
      </c>
      <c r="G642" t="e">
        <f>IF(OR(G$1=":=",$A642=";"),"",INDEX('Main Template'!$J$22:$AN$505,Vacay_Template!$A642,Vacay_Template!G$1))</f>
        <v>#VALUE!</v>
      </c>
      <c r="H642" t="e">
        <f>IF(OR(H$1=":=",$A642=";"),"",INDEX('Main Template'!$J$22:$AN$505,Vacay_Template!$A642,Vacay_Template!H$1))</f>
        <v>#VALUE!</v>
      </c>
      <c r="I642" t="e">
        <f>IF(OR(I$1=":=",$A642=";"),"",INDEX('Main Template'!$J$22:$AN$505,Vacay_Template!$A642,Vacay_Template!I$1))</f>
        <v>#VALUE!</v>
      </c>
      <c r="J642" t="e">
        <f>IF(OR(J$1=":=",$A642=";"),"",INDEX('Main Template'!$J$22:$AN$505,Vacay_Template!$A642,Vacay_Template!J$1))</f>
        <v>#VALUE!</v>
      </c>
      <c r="K642" t="e">
        <f>IF(OR(K$1=":=",$A642=";"),"",INDEX('Main Template'!$J$22:$AN$505,Vacay_Template!$A642,Vacay_Template!K$1))</f>
        <v>#VALUE!</v>
      </c>
      <c r="L642" t="e">
        <f>IF(OR(L$1=":=",$A642=";"),"",INDEX('Main Template'!$J$22:$AN$505,Vacay_Template!$A642,Vacay_Template!L$1))</f>
        <v>#VALUE!</v>
      </c>
      <c r="M642" t="e">
        <f>IF(OR(M$1=":=",$A642=";"),"",INDEX('Main Template'!$J$22:$AN$505,Vacay_Template!$A642,Vacay_Template!M$1))</f>
        <v>#VALUE!</v>
      </c>
      <c r="N642" t="e">
        <f>IF(OR(N$1=":=",$A642=";"),"",INDEX('Main Template'!$J$22:$AN$505,Vacay_Template!$A642,Vacay_Template!N$1))</f>
        <v>#VALUE!</v>
      </c>
      <c r="O642" t="e">
        <f>IF(OR(O$1=":=",$A642=";"),"",INDEX('Main Template'!$J$22:$AN$505,Vacay_Template!$A642,Vacay_Template!O$1))</f>
        <v>#VALUE!</v>
      </c>
      <c r="P642" t="e">
        <f>IF(OR(P$1=":=",$A642=";"),"",INDEX('Main Template'!$J$22:$AN$505,Vacay_Template!$A642,Vacay_Template!P$1))</f>
        <v>#VALUE!</v>
      </c>
      <c r="Q642" t="e">
        <f>IF(OR(Q$1=":=",$A642=";"),"",INDEX('Main Template'!$J$22:$AN$505,Vacay_Template!$A642,Vacay_Template!Q$1))</f>
        <v>#VALUE!</v>
      </c>
      <c r="R642" t="e">
        <f>IF(OR(R$1=":=",$A642=";"),"",INDEX('Main Template'!$J$22:$AN$505,Vacay_Template!$A642,Vacay_Template!R$1))</f>
        <v>#VALUE!</v>
      </c>
      <c r="S642" t="e">
        <f>IF(OR(S$1=":=",$A642=";"),"",INDEX('Main Template'!$J$22:$AN$505,Vacay_Template!$A642,Vacay_Template!S$1))</f>
        <v>#VALUE!</v>
      </c>
      <c r="T642" t="e">
        <f>IF(OR(T$1=":=",$A642=";"),"",INDEX('Main Template'!$J$22:$AN$505,Vacay_Template!$A642,Vacay_Template!T$1))</f>
        <v>#VALUE!</v>
      </c>
      <c r="U642" t="e">
        <f>IF(OR(U$1=":=",$A642=";"),"",INDEX('Main Template'!$J$22:$AN$505,Vacay_Template!$A642,Vacay_Template!U$1))</f>
        <v>#VALUE!</v>
      </c>
      <c r="V642" t="e">
        <f>IF(OR(V$1=":=",$A642=";"),"",INDEX('Main Template'!$J$22:$AN$505,Vacay_Template!$A642,Vacay_Template!V$1))</f>
        <v>#VALUE!</v>
      </c>
      <c r="W642" t="e">
        <f>IF(OR(W$1=":=",$A642=";"),"",INDEX('Main Template'!$J$22:$AN$505,Vacay_Template!$A642,Vacay_Template!W$1))</f>
        <v>#VALUE!</v>
      </c>
      <c r="X642" t="e">
        <f>IF(OR(X$1=":=",$A642=";"),"",INDEX('Main Template'!$J$22:$AN$505,Vacay_Template!$A642,Vacay_Template!X$1))</f>
        <v>#VALUE!</v>
      </c>
      <c r="Y642" t="e">
        <f>IF(OR(Y$1=":=",$A642=";"),"",INDEX('Main Template'!$J$22:$AN$505,Vacay_Template!$A642,Vacay_Template!Y$1))</f>
        <v>#VALUE!</v>
      </c>
      <c r="Z642" t="e">
        <f>IF(OR(Z$1=":=",$A642=";"),"",INDEX('Main Template'!$J$22:$AN$505,Vacay_Template!$A642,Vacay_Template!Z$1))</f>
        <v>#VALUE!</v>
      </c>
      <c r="AA642" t="e">
        <f>IF(OR(AA$1=":=",$A642=";"),"",INDEX('Main Template'!$J$22:$AN$505,Vacay_Template!$A642,Vacay_Template!AA$1))</f>
        <v>#VALUE!</v>
      </c>
      <c r="AB642" t="e">
        <f>IF(OR(AB$1=":=",$A642=";"),"",INDEX('Main Template'!$J$22:$AN$505,Vacay_Template!$A642,Vacay_Template!AB$1))</f>
        <v>#VALUE!</v>
      </c>
      <c r="AC642" t="e">
        <f>IF(OR(AC$1=":=",$A642=";"),"",INDEX('Main Template'!$J$22:$AN$505,Vacay_Template!$A642,Vacay_Template!AC$1))</f>
        <v>#VALUE!</v>
      </c>
      <c r="AD642" t="e">
        <f>IF(OR(AD$1=":=",$A642=";"),"",INDEX('Main Template'!$J$22:$AN$505,Vacay_Template!$A642,Vacay_Template!AD$1))</f>
        <v>#VALUE!</v>
      </c>
      <c r="AE642" t="str">
        <f>IF(OR(AE$1=":=",$A642=";"),"",INDEX('Main Template'!$J$22:$AN$505,Vacay_Template!$A642,Vacay_Template!AE$1))</f>
        <v/>
      </c>
      <c r="AF642" t="e">
        <f>IF(OR(AF$1=":=",$A642=";"),"",INDEX('Main Template'!$J$22:$AN$505,Vacay_Template!$A642,Vacay_Template!AF$1))</f>
        <v>#VALUE!</v>
      </c>
    </row>
    <row r="643" spans="2:32">
      <c r="B643" t="e">
        <f>IF(OR(B$1=":=",$A643=";"),"",INDEX('Main Template'!$J$22:$AN$505,Vacay_Template!$A643,Vacay_Template!B$1))</f>
        <v>#VALUE!</v>
      </c>
      <c r="C643" t="e">
        <f>IF(OR(C$1=":=",$A643=";"),"",INDEX('Main Template'!$J$22:$AN$505,Vacay_Template!$A643,Vacay_Template!C$1))</f>
        <v>#VALUE!</v>
      </c>
      <c r="D643" t="e">
        <f>IF(OR(D$1=":=",$A643=";"),"",INDEX('Main Template'!$J$22:$AN$505,Vacay_Template!$A643,Vacay_Template!D$1))</f>
        <v>#VALUE!</v>
      </c>
      <c r="E643" t="e">
        <f>IF(OR(E$1=":=",$A643=";"),"",INDEX('Main Template'!$J$22:$AN$505,Vacay_Template!$A643,Vacay_Template!E$1))</f>
        <v>#VALUE!</v>
      </c>
      <c r="F643" t="e">
        <f>IF(OR(F$1=":=",$A643=";"),"",INDEX('Main Template'!$J$22:$AN$505,Vacay_Template!$A643,Vacay_Template!F$1))</f>
        <v>#VALUE!</v>
      </c>
      <c r="G643" t="e">
        <f>IF(OR(G$1=":=",$A643=";"),"",INDEX('Main Template'!$J$22:$AN$505,Vacay_Template!$A643,Vacay_Template!G$1))</f>
        <v>#VALUE!</v>
      </c>
      <c r="H643" t="e">
        <f>IF(OR(H$1=":=",$A643=";"),"",INDEX('Main Template'!$J$22:$AN$505,Vacay_Template!$A643,Vacay_Template!H$1))</f>
        <v>#VALUE!</v>
      </c>
      <c r="I643" t="e">
        <f>IF(OR(I$1=":=",$A643=";"),"",INDEX('Main Template'!$J$22:$AN$505,Vacay_Template!$A643,Vacay_Template!I$1))</f>
        <v>#VALUE!</v>
      </c>
      <c r="J643" t="e">
        <f>IF(OR(J$1=":=",$A643=";"),"",INDEX('Main Template'!$J$22:$AN$505,Vacay_Template!$A643,Vacay_Template!J$1))</f>
        <v>#VALUE!</v>
      </c>
      <c r="K643" t="e">
        <f>IF(OR(K$1=":=",$A643=";"),"",INDEX('Main Template'!$J$22:$AN$505,Vacay_Template!$A643,Vacay_Template!K$1))</f>
        <v>#VALUE!</v>
      </c>
      <c r="L643" t="e">
        <f>IF(OR(L$1=":=",$A643=";"),"",INDEX('Main Template'!$J$22:$AN$505,Vacay_Template!$A643,Vacay_Template!L$1))</f>
        <v>#VALUE!</v>
      </c>
      <c r="M643" t="e">
        <f>IF(OR(M$1=":=",$A643=";"),"",INDEX('Main Template'!$J$22:$AN$505,Vacay_Template!$A643,Vacay_Template!M$1))</f>
        <v>#VALUE!</v>
      </c>
      <c r="N643" t="e">
        <f>IF(OR(N$1=":=",$A643=";"),"",INDEX('Main Template'!$J$22:$AN$505,Vacay_Template!$A643,Vacay_Template!N$1))</f>
        <v>#VALUE!</v>
      </c>
      <c r="O643" t="e">
        <f>IF(OR(O$1=":=",$A643=";"),"",INDEX('Main Template'!$J$22:$AN$505,Vacay_Template!$A643,Vacay_Template!O$1))</f>
        <v>#VALUE!</v>
      </c>
      <c r="P643" t="e">
        <f>IF(OR(P$1=":=",$A643=";"),"",INDEX('Main Template'!$J$22:$AN$505,Vacay_Template!$A643,Vacay_Template!P$1))</f>
        <v>#VALUE!</v>
      </c>
      <c r="Q643" t="e">
        <f>IF(OR(Q$1=":=",$A643=";"),"",INDEX('Main Template'!$J$22:$AN$505,Vacay_Template!$A643,Vacay_Template!Q$1))</f>
        <v>#VALUE!</v>
      </c>
      <c r="R643" t="e">
        <f>IF(OR(R$1=":=",$A643=";"),"",INDEX('Main Template'!$J$22:$AN$505,Vacay_Template!$A643,Vacay_Template!R$1))</f>
        <v>#VALUE!</v>
      </c>
      <c r="S643" t="e">
        <f>IF(OR(S$1=":=",$A643=";"),"",INDEX('Main Template'!$J$22:$AN$505,Vacay_Template!$A643,Vacay_Template!S$1))</f>
        <v>#VALUE!</v>
      </c>
      <c r="T643" t="e">
        <f>IF(OR(T$1=":=",$A643=";"),"",INDEX('Main Template'!$J$22:$AN$505,Vacay_Template!$A643,Vacay_Template!T$1))</f>
        <v>#VALUE!</v>
      </c>
      <c r="U643" t="e">
        <f>IF(OR(U$1=":=",$A643=";"),"",INDEX('Main Template'!$J$22:$AN$505,Vacay_Template!$A643,Vacay_Template!U$1))</f>
        <v>#VALUE!</v>
      </c>
      <c r="V643" t="e">
        <f>IF(OR(V$1=":=",$A643=";"),"",INDEX('Main Template'!$J$22:$AN$505,Vacay_Template!$A643,Vacay_Template!V$1))</f>
        <v>#VALUE!</v>
      </c>
      <c r="W643" t="e">
        <f>IF(OR(W$1=":=",$A643=";"),"",INDEX('Main Template'!$J$22:$AN$505,Vacay_Template!$A643,Vacay_Template!W$1))</f>
        <v>#VALUE!</v>
      </c>
      <c r="X643" t="e">
        <f>IF(OR(X$1=":=",$A643=";"),"",INDEX('Main Template'!$J$22:$AN$505,Vacay_Template!$A643,Vacay_Template!X$1))</f>
        <v>#VALUE!</v>
      </c>
      <c r="Y643" t="e">
        <f>IF(OR(Y$1=":=",$A643=";"),"",INDEX('Main Template'!$J$22:$AN$505,Vacay_Template!$A643,Vacay_Template!Y$1))</f>
        <v>#VALUE!</v>
      </c>
      <c r="Z643" t="e">
        <f>IF(OR(Z$1=":=",$A643=";"),"",INDEX('Main Template'!$J$22:$AN$505,Vacay_Template!$A643,Vacay_Template!Z$1))</f>
        <v>#VALUE!</v>
      </c>
      <c r="AA643" t="e">
        <f>IF(OR(AA$1=":=",$A643=";"),"",INDEX('Main Template'!$J$22:$AN$505,Vacay_Template!$A643,Vacay_Template!AA$1))</f>
        <v>#VALUE!</v>
      </c>
      <c r="AB643" t="e">
        <f>IF(OR(AB$1=":=",$A643=";"),"",INDEX('Main Template'!$J$22:$AN$505,Vacay_Template!$A643,Vacay_Template!AB$1))</f>
        <v>#VALUE!</v>
      </c>
      <c r="AC643" t="e">
        <f>IF(OR(AC$1=":=",$A643=";"),"",INDEX('Main Template'!$J$22:$AN$505,Vacay_Template!$A643,Vacay_Template!AC$1))</f>
        <v>#VALUE!</v>
      </c>
      <c r="AD643" t="e">
        <f>IF(OR(AD$1=":=",$A643=";"),"",INDEX('Main Template'!$J$22:$AN$505,Vacay_Template!$A643,Vacay_Template!AD$1))</f>
        <v>#VALUE!</v>
      </c>
      <c r="AE643" t="str">
        <f>IF(OR(AE$1=":=",$A643=";"),"",INDEX('Main Template'!$J$22:$AN$505,Vacay_Template!$A643,Vacay_Template!AE$1))</f>
        <v/>
      </c>
      <c r="AF643" t="e">
        <f>IF(OR(AF$1=":=",$A643=";"),"",INDEX('Main Template'!$J$22:$AN$505,Vacay_Template!$A643,Vacay_Template!AF$1))</f>
        <v>#VALUE!</v>
      </c>
    </row>
    <row r="644" spans="2:32">
      <c r="B644" t="e">
        <f>IF(OR(B$1=":=",$A644=";"),"",INDEX('Main Template'!$J$22:$AN$505,Vacay_Template!$A644,Vacay_Template!B$1))</f>
        <v>#VALUE!</v>
      </c>
      <c r="C644" t="e">
        <f>IF(OR(C$1=":=",$A644=";"),"",INDEX('Main Template'!$J$22:$AN$505,Vacay_Template!$A644,Vacay_Template!C$1))</f>
        <v>#VALUE!</v>
      </c>
      <c r="D644" t="e">
        <f>IF(OR(D$1=":=",$A644=";"),"",INDEX('Main Template'!$J$22:$AN$505,Vacay_Template!$A644,Vacay_Template!D$1))</f>
        <v>#VALUE!</v>
      </c>
      <c r="E644" t="e">
        <f>IF(OR(E$1=":=",$A644=";"),"",INDEX('Main Template'!$J$22:$AN$505,Vacay_Template!$A644,Vacay_Template!E$1))</f>
        <v>#VALUE!</v>
      </c>
      <c r="F644" t="e">
        <f>IF(OR(F$1=":=",$A644=";"),"",INDEX('Main Template'!$J$22:$AN$505,Vacay_Template!$A644,Vacay_Template!F$1))</f>
        <v>#VALUE!</v>
      </c>
      <c r="G644" t="e">
        <f>IF(OR(G$1=":=",$A644=";"),"",INDEX('Main Template'!$J$22:$AN$505,Vacay_Template!$A644,Vacay_Template!G$1))</f>
        <v>#VALUE!</v>
      </c>
      <c r="H644" t="e">
        <f>IF(OR(H$1=":=",$A644=";"),"",INDEX('Main Template'!$J$22:$AN$505,Vacay_Template!$A644,Vacay_Template!H$1))</f>
        <v>#VALUE!</v>
      </c>
      <c r="I644" t="e">
        <f>IF(OR(I$1=":=",$A644=";"),"",INDEX('Main Template'!$J$22:$AN$505,Vacay_Template!$A644,Vacay_Template!I$1))</f>
        <v>#VALUE!</v>
      </c>
      <c r="J644" t="e">
        <f>IF(OR(J$1=":=",$A644=";"),"",INDEX('Main Template'!$J$22:$AN$505,Vacay_Template!$A644,Vacay_Template!J$1))</f>
        <v>#VALUE!</v>
      </c>
      <c r="K644" t="e">
        <f>IF(OR(K$1=":=",$A644=";"),"",INDEX('Main Template'!$J$22:$AN$505,Vacay_Template!$A644,Vacay_Template!K$1))</f>
        <v>#VALUE!</v>
      </c>
      <c r="L644" t="e">
        <f>IF(OR(L$1=":=",$A644=";"),"",INDEX('Main Template'!$J$22:$AN$505,Vacay_Template!$A644,Vacay_Template!L$1))</f>
        <v>#VALUE!</v>
      </c>
      <c r="M644" t="e">
        <f>IF(OR(M$1=":=",$A644=";"),"",INDEX('Main Template'!$J$22:$AN$505,Vacay_Template!$A644,Vacay_Template!M$1))</f>
        <v>#VALUE!</v>
      </c>
      <c r="N644" t="e">
        <f>IF(OR(N$1=":=",$A644=";"),"",INDEX('Main Template'!$J$22:$AN$505,Vacay_Template!$A644,Vacay_Template!N$1))</f>
        <v>#VALUE!</v>
      </c>
      <c r="O644" t="e">
        <f>IF(OR(O$1=":=",$A644=";"),"",INDEX('Main Template'!$J$22:$AN$505,Vacay_Template!$A644,Vacay_Template!O$1))</f>
        <v>#VALUE!</v>
      </c>
      <c r="P644" t="e">
        <f>IF(OR(P$1=":=",$A644=";"),"",INDEX('Main Template'!$J$22:$AN$505,Vacay_Template!$A644,Vacay_Template!P$1))</f>
        <v>#VALUE!</v>
      </c>
      <c r="Q644" t="e">
        <f>IF(OR(Q$1=":=",$A644=";"),"",INDEX('Main Template'!$J$22:$AN$505,Vacay_Template!$A644,Vacay_Template!Q$1))</f>
        <v>#VALUE!</v>
      </c>
      <c r="R644" t="e">
        <f>IF(OR(R$1=":=",$A644=";"),"",INDEX('Main Template'!$J$22:$AN$505,Vacay_Template!$A644,Vacay_Template!R$1))</f>
        <v>#VALUE!</v>
      </c>
      <c r="S644" t="e">
        <f>IF(OR(S$1=":=",$A644=";"),"",INDEX('Main Template'!$J$22:$AN$505,Vacay_Template!$A644,Vacay_Template!S$1))</f>
        <v>#VALUE!</v>
      </c>
      <c r="T644" t="e">
        <f>IF(OR(T$1=":=",$A644=";"),"",INDEX('Main Template'!$J$22:$AN$505,Vacay_Template!$A644,Vacay_Template!T$1))</f>
        <v>#VALUE!</v>
      </c>
      <c r="U644" t="e">
        <f>IF(OR(U$1=":=",$A644=";"),"",INDEX('Main Template'!$J$22:$AN$505,Vacay_Template!$A644,Vacay_Template!U$1))</f>
        <v>#VALUE!</v>
      </c>
      <c r="V644" t="e">
        <f>IF(OR(V$1=":=",$A644=";"),"",INDEX('Main Template'!$J$22:$AN$505,Vacay_Template!$A644,Vacay_Template!V$1))</f>
        <v>#VALUE!</v>
      </c>
      <c r="W644" t="e">
        <f>IF(OR(W$1=":=",$A644=";"),"",INDEX('Main Template'!$J$22:$AN$505,Vacay_Template!$A644,Vacay_Template!W$1))</f>
        <v>#VALUE!</v>
      </c>
      <c r="X644" t="e">
        <f>IF(OR(X$1=":=",$A644=";"),"",INDEX('Main Template'!$J$22:$AN$505,Vacay_Template!$A644,Vacay_Template!X$1))</f>
        <v>#VALUE!</v>
      </c>
      <c r="Y644" t="e">
        <f>IF(OR(Y$1=":=",$A644=";"),"",INDEX('Main Template'!$J$22:$AN$505,Vacay_Template!$A644,Vacay_Template!Y$1))</f>
        <v>#VALUE!</v>
      </c>
      <c r="Z644" t="e">
        <f>IF(OR(Z$1=":=",$A644=";"),"",INDEX('Main Template'!$J$22:$AN$505,Vacay_Template!$A644,Vacay_Template!Z$1))</f>
        <v>#VALUE!</v>
      </c>
      <c r="AA644" t="e">
        <f>IF(OR(AA$1=":=",$A644=";"),"",INDEX('Main Template'!$J$22:$AN$505,Vacay_Template!$A644,Vacay_Template!AA$1))</f>
        <v>#VALUE!</v>
      </c>
      <c r="AB644" t="e">
        <f>IF(OR(AB$1=":=",$A644=";"),"",INDEX('Main Template'!$J$22:$AN$505,Vacay_Template!$A644,Vacay_Template!AB$1))</f>
        <v>#VALUE!</v>
      </c>
      <c r="AC644" t="e">
        <f>IF(OR(AC$1=":=",$A644=";"),"",INDEX('Main Template'!$J$22:$AN$505,Vacay_Template!$A644,Vacay_Template!AC$1))</f>
        <v>#VALUE!</v>
      </c>
      <c r="AD644" t="e">
        <f>IF(OR(AD$1=":=",$A644=";"),"",INDEX('Main Template'!$J$22:$AN$505,Vacay_Template!$A644,Vacay_Template!AD$1))</f>
        <v>#VALUE!</v>
      </c>
      <c r="AE644" t="str">
        <f>IF(OR(AE$1=":=",$A644=";"),"",INDEX('Main Template'!$J$22:$AN$505,Vacay_Template!$A644,Vacay_Template!AE$1))</f>
        <v/>
      </c>
      <c r="AF644" t="e">
        <f>IF(OR(AF$1=":=",$A644=";"),"",INDEX('Main Template'!$J$22:$AN$505,Vacay_Template!$A644,Vacay_Template!AF$1))</f>
        <v>#VALUE!</v>
      </c>
    </row>
    <row r="645" spans="2:32">
      <c r="B645" t="e">
        <f>IF(OR(B$1=":=",$A645=";"),"",INDEX('Main Template'!$J$22:$AN$505,Vacay_Template!$A645,Vacay_Template!B$1))</f>
        <v>#VALUE!</v>
      </c>
      <c r="C645" t="e">
        <f>IF(OR(C$1=":=",$A645=";"),"",INDEX('Main Template'!$J$22:$AN$505,Vacay_Template!$A645,Vacay_Template!C$1))</f>
        <v>#VALUE!</v>
      </c>
      <c r="D645" t="e">
        <f>IF(OR(D$1=":=",$A645=";"),"",INDEX('Main Template'!$J$22:$AN$505,Vacay_Template!$A645,Vacay_Template!D$1))</f>
        <v>#VALUE!</v>
      </c>
      <c r="E645" t="e">
        <f>IF(OR(E$1=":=",$A645=";"),"",INDEX('Main Template'!$J$22:$AN$505,Vacay_Template!$A645,Vacay_Template!E$1))</f>
        <v>#VALUE!</v>
      </c>
      <c r="F645" t="e">
        <f>IF(OR(F$1=":=",$A645=";"),"",INDEX('Main Template'!$J$22:$AN$505,Vacay_Template!$A645,Vacay_Template!F$1))</f>
        <v>#VALUE!</v>
      </c>
      <c r="G645" t="e">
        <f>IF(OR(G$1=":=",$A645=";"),"",INDEX('Main Template'!$J$22:$AN$505,Vacay_Template!$A645,Vacay_Template!G$1))</f>
        <v>#VALUE!</v>
      </c>
      <c r="H645" t="e">
        <f>IF(OR(H$1=":=",$A645=";"),"",INDEX('Main Template'!$J$22:$AN$505,Vacay_Template!$A645,Vacay_Template!H$1))</f>
        <v>#VALUE!</v>
      </c>
      <c r="I645" t="e">
        <f>IF(OR(I$1=":=",$A645=";"),"",INDEX('Main Template'!$J$22:$AN$505,Vacay_Template!$A645,Vacay_Template!I$1))</f>
        <v>#VALUE!</v>
      </c>
      <c r="J645" t="e">
        <f>IF(OR(J$1=":=",$A645=";"),"",INDEX('Main Template'!$J$22:$AN$505,Vacay_Template!$A645,Vacay_Template!J$1))</f>
        <v>#VALUE!</v>
      </c>
      <c r="K645" t="e">
        <f>IF(OR(K$1=":=",$A645=";"),"",INDEX('Main Template'!$J$22:$AN$505,Vacay_Template!$A645,Vacay_Template!K$1))</f>
        <v>#VALUE!</v>
      </c>
      <c r="L645" t="e">
        <f>IF(OR(L$1=":=",$A645=";"),"",INDEX('Main Template'!$J$22:$AN$505,Vacay_Template!$A645,Vacay_Template!L$1))</f>
        <v>#VALUE!</v>
      </c>
      <c r="M645" t="e">
        <f>IF(OR(M$1=":=",$A645=";"),"",INDEX('Main Template'!$J$22:$AN$505,Vacay_Template!$A645,Vacay_Template!M$1))</f>
        <v>#VALUE!</v>
      </c>
      <c r="N645" t="e">
        <f>IF(OR(N$1=":=",$A645=";"),"",INDEX('Main Template'!$J$22:$AN$505,Vacay_Template!$A645,Vacay_Template!N$1))</f>
        <v>#VALUE!</v>
      </c>
      <c r="O645" t="e">
        <f>IF(OR(O$1=":=",$A645=";"),"",INDEX('Main Template'!$J$22:$AN$505,Vacay_Template!$A645,Vacay_Template!O$1))</f>
        <v>#VALUE!</v>
      </c>
      <c r="P645" t="e">
        <f>IF(OR(P$1=":=",$A645=";"),"",INDEX('Main Template'!$J$22:$AN$505,Vacay_Template!$A645,Vacay_Template!P$1))</f>
        <v>#VALUE!</v>
      </c>
      <c r="Q645" t="e">
        <f>IF(OR(Q$1=":=",$A645=";"),"",INDEX('Main Template'!$J$22:$AN$505,Vacay_Template!$A645,Vacay_Template!Q$1))</f>
        <v>#VALUE!</v>
      </c>
      <c r="R645" t="e">
        <f>IF(OR(R$1=":=",$A645=";"),"",INDEX('Main Template'!$J$22:$AN$505,Vacay_Template!$A645,Vacay_Template!R$1))</f>
        <v>#VALUE!</v>
      </c>
      <c r="S645" t="e">
        <f>IF(OR(S$1=":=",$A645=";"),"",INDEX('Main Template'!$J$22:$AN$505,Vacay_Template!$A645,Vacay_Template!S$1))</f>
        <v>#VALUE!</v>
      </c>
      <c r="T645" t="e">
        <f>IF(OR(T$1=":=",$A645=";"),"",INDEX('Main Template'!$J$22:$AN$505,Vacay_Template!$A645,Vacay_Template!T$1))</f>
        <v>#VALUE!</v>
      </c>
      <c r="U645" t="e">
        <f>IF(OR(U$1=":=",$A645=";"),"",INDEX('Main Template'!$J$22:$AN$505,Vacay_Template!$A645,Vacay_Template!U$1))</f>
        <v>#VALUE!</v>
      </c>
      <c r="V645" t="e">
        <f>IF(OR(V$1=":=",$A645=";"),"",INDEX('Main Template'!$J$22:$AN$505,Vacay_Template!$A645,Vacay_Template!V$1))</f>
        <v>#VALUE!</v>
      </c>
      <c r="W645" t="e">
        <f>IF(OR(W$1=":=",$A645=";"),"",INDEX('Main Template'!$J$22:$AN$505,Vacay_Template!$A645,Vacay_Template!W$1))</f>
        <v>#VALUE!</v>
      </c>
      <c r="X645" t="e">
        <f>IF(OR(X$1=":=",$A645=";"),"",INDEX('Main Template'!$J$22:$AN$505,Vacay_Template!$A645,Vacay_Template!X$1))</f>
        <v>#VALUE!</v>
      </c>
      <c r="Y645" t="e">
        <f>IF(OR(Y$1=":=",$A645=";"),"",INDEX('Main Template'!$J$22:$AN$505,Vacay_Template!$A645,Vacay_Template!Y$1))</f>
        <v>#VALUE!</v>
      </c>
      <c r="Z645" t="e">
        <f>IF(OR(Z$1=":=",$A645=";"),"",INDEX('Main Template'!$J$22:$AN$505,Vacay_Template!$A645,Vacay_Template!Z$1))</f>
        <v>#VALUE!</v>
      </c>
      <c r="AA645" t="e">
        <f>IF(OR(AA$1=":=",$A645=";"),"",INDEX('Main Template'!$J$22:$AN$505,Vacay_Template!$A645,Vacay_Template!AA$1))</f>
        <v>#VALUE!</v>
      </c>
      <c r="AB645" t="e">
        <f>IF(OR(AB$1=":=",$A645=";"),"",INDEX('Main Template'!$J$22:$AN$505,Vacay_Template!$A645,Vacay_Template!AB$1))</f>
        <v>#VALUE!</v>
      </c>
      <c r="AC645" t="e">
        <f>IF(OR(AC$1=":=",$A645=";"),"",INDEX('Main Template'!$J$22:$AN$505,Vacay_Template!$A645,Vacay_Template!AC$1))</f>
        <v>#VALUE!</v>
      </c>
      <c r="AD645" t="e">
        <f>IF(OR(AD$1=":=",$A645=";"),"",INDEX('Main Template'!$J$22:$AN$505,Vacay_Template!$A645,Vacay_Template!AD$1))</f>
        <v>#VALUE!</v>
      </c>
      <c r="AE645" t="str">
        <f>IF(OR(AE$1=":=",$A645=";"),"",INDEX('Main Template'!$J$22:$AN$505,Vacay_Template!$A645,Vacay_Template!AE$1))</f>
        <v/>
      </c>
      <c r="AF645" t="e">
        <f>IF(OR(AF$1=":=",$A645=";"),"",INDEX('Main Template'!$J$22:$AN$505,Vacay_Template!$A645,Vacay_Template!AF$1))</f>
        <v>#VALUE!</v>
      </c>
    </row>
    <row r="646" spans="2:32">
      <c r="B646" t="e">
        <f>IF(OR(B$1=":=",$A646=";"),"",INDEX('Main Template'!$J$22:$AN$505,Vacay_Template!$A646,Vacay_Template!B$1))</f>
        <v>#VALUE!</v>
      </c>
      <c r="C646" t="e">
        <f>IF(OR(C$1=":=",$A646=";"),"",INDEX('Main Template'!$J$22:$AN$505,Vacay_Template!$A646,Vacay_Template!C$1))</f>
        <v>#VALUE!</v>
      </c>
      <c r="D646" t="e">
        <f>IF(OR(D$1=":=",$A646=";"),"",INDEX('Main Template'!$J$22:$AN$505,Vacay_Template!$A646,Vacay_Template!D$1))</f>
        <v>#VALUE!</v>
      </c>
      <c r="E646" t="e">
        <f>IF(OR(E$1=":=",$A646=";"),"",INDEX('Main Template'!$J$22:$AN$505,Vacay_Template!$A646,Vacay_Template!E$1))</f>
        <v>#VALUE!</v>
      </c>
      <c r="F646" t="e">
        <f>IF(OR(F$1=":=",$A646=";"),"",INDEX('Main Template'!$J$22:$AN$505,Vacay_Template!$A646,Vacay_Template!F$1))</f>
        <v>#VALUE!</v>
      </c>
      <c r="G646" t="e">
        <f>IF(OR(G$1=":=",$A646=";"),"",INDEX('Main Template'!$J$22:$AN$505,Vacay_Template!$A646,Vacay_Template!G$1))</f>
        <v>#VALUE!</v>
      </c>
      <c r="H646" t="e">
        <f>IF(OR(H$1=":=",$A646=";"),"",INDEX('Main Template'!$J$22:$AN$505,Vacay_Template!$A646,Vacay_Template!H$1))</f>
        <v>#VALUE!</v>
      </c>
      <c r="I646" t="e">
        <f>IF(OR(I$1=":=",$A646=";"),"",INDEX('Main Template'!$J$22:$AN$505,Vacay_Template!$A646,Vacay_Template!I$1))</f>
        <v>#VALUE!</v>
      </c>
      <c r="J646" t="e">
        <f>IF(OR(J$1=":=",$A646=";"),"",INDEX('Main Template'!$J$22:$AN$505,Vacay_Template!$A646,Vacay_Template!J$1))</f>
        <v>#VALUE!</v>
      </c>
      <c r="K646" t="e">
        <f>IF(OR(K$1=":=",$A646=";"),"",INDEX('Main Template'!$J$22:$AN$505,Vacay_Template!$A646,Vacay_Template!K$1))</f>
        <v>#VALUE!</v>
      </c>
      <c r="L646" t="e">
        <f>IF(OR(L$1=":=",$A646=";"),"",INDEX('Main Template'!$J$22:$AN$505,Vacay_Template!$A646,Vacay_Template!L$1))</f>
        <v>#VALUE!</v>
      </c>
      <c r="M646" t="e">
        <f>IF(OR(M$1=":=",$A646=";"),"",INDEX('Main Template'!$J$22:$AN$505,Vacay_Template!$A646,Vacay_Template!M$1))</f>
        <v>#VALUE!</v>
      </c>
      <c r="N646" t="e">
        <f>IF(OR(N$1=":=",$A646=";"),"",INDEX('Main Template'!$J$22:$AN$505,Vacay_Template!$A646,Vacay_Template!N$1))</f>
        <v>#VALUE!</v>
      </c>
      <c r="O646" t="e">
        <f>IF(OR(O$1=":=",$A646=";"),"",INDEX('Main Template'!$J$22:$AN$505,Vacay_Template!$A646,Vacay_Template!O$1))</f>
        <v>#VALUE!</v>
      </c>
      <c r="P646" t="e">
        <f>IF(OR(P$1=":=",$A646=";"),"",INDEX('Main Template'!$J$22:$AN$505,Vacay_Template!$A646,Vacay_Template!P$1))</f>
        <v>#VALUE!</v>
      </c>
      <c r="Q646" t="e">
        <f>IF(OR(Q$1=":=",$A646=";"),"",INDEX('Main Template'!$J$22:$AN$505,Vacay_Template!$A646,Vacay_Template!Q$1))</f>
        <v>#VALUE!</v>
      </c>
      <c r="R646" t="e">
        <f>IF(OR(R$1=":=",$A646=";"),"",INDEX('Main Template'!$J$22:$AN$505,Vacay_Template!$A646,Vacay_Template!R$1))</f>
        <v>#VALUE!</v>
      </c>
      <c r="S646" t="e">
        <f>IF(OR(S$1=":=",$A646=";"),"",INDEX('Main Template'!$J$22:$AN$505,Vacay_Template!$A646,Vacay_Template!S$1))</f>
        <v>#VALUE!</v>
      </c>
      <c r="T646" t="e">
        <f>IF(OR(T$1=":=",$A646=";"),"",INDEX('Main Template'!$J$22:$AN$505,Vacay_Template!$A646,Vacay_Template!T$1))</f>
        <v>#VALUE!</v>
      </c>
      <c r="U646" t="e">
        <f>IF(OR(U$1=":=",$A646=";"),"",INDEX('Main Template'!$J$22:$AN$505,Vacay_Template!$A646,Vacay_Template!U$1))</f>
        <v>#VALUE!</v>
      </c>
      <c r="V646" t="e">
        <f>IF(OR(V$1=":=",$A646=";"),"",INDEX('Main Template'!$J$22:$AN$505,Vacay_Template!$A646,Vacay_Template!V$1))</f>
        <v>#VALUE!</v>
      </c>
      <c r="W646" t="e">
        <f>IF(OR(W$1=":=",$A646=";"),"",INDEX('Main Template'!$J$22:$AN$505,Vacay_Template!$A646,Vacay_Template!W$1))</f>
        <v>#VALUE!</v>
      </c>
      <c r="X646" t="e">
        <f>IF(OR(X$1=":=",$A646=";"),"",INDEX('Main Template'!$J$22:$AN$505,Vacay_Template!$A646,Vacay_Template!X$1))</f>
        <v>#VALUE!</v>
      </c>
      <c r="Y646" t="e">
        <f>IF(OR(Y$1=":=",$A646=";"),"",INDEX('Main Template'!$J$22:$AN$505,Vacay_Template!$A646,Vacay_Template!Y$1))</f>
        <v>#VALUE!</v>
      </c>
      <c r="Z646" t="e">
        <f>IF(OR(Z$1=":=",$A646=";"),"",INDEX('Main Template'!$J$22:$AN$505,Vacay_Template!$A646,Vacay_Template!Z$1))</f>
        <v>#VALUE!</v>
      </c>
      <c r="AA646" t="e">
        <f>IF(OR(AA$1=":=",$A646=";"),"",INDEX('Main Template'!$J$22:$AN$505,Vacay_Template!$A646,Vacay_Template!AA$1))</f>
        <v>#VALUE!</v>
      </c>
      <c r="AB646" t="e">
        <f>IF(OR(AB$1=":=",$A646=";"),"",INDEX('Main Template'!$J$22:$AN$505,Vacay_Template!$A646,Vacay_Template!AB$1))</f>
        <v>#VALUE!</v>
      </c>
      <c r="AC646" t="e">
        <f>IF(OR(AC$1=":=",$A646=";"),"",INDEX('Main Template'!$J$22:$AN$505,Vacay_Template!$A646,Vacay_Template!AC$1))</f>
        <v>#VALUE!</v>
      </c>
      <c r="AD646" t="e">
        <f>IF(OR(AD$1=":=",$A646=";"),"",INDEX('Main Template'!$J$22:$AN$505,Vacay_Template!$A646,Vacay_Template!AD$1))</f>
        <v>#VALUE!</v>
      </c>
      <c r="AE646" t="str">
        <f>IF(OR(AE$1=":=",$A646=";"),"",INDEX('Main Template'!$J$22:$AN$505,Vacay_Template!$A646,Vacay_Template!AE$1))</f>
        <v/>
      </c>
      <c r="AF646" t="e">
        <f>IF(OR(AF$1=":=",$A646=";"),"",INDEX('Main Template'!$J$22:$AN$505,Vacay_Template!$A646,Vacay_Template!AF$1))</f>
        <v>#VALUE!</v>
      </c>
    </row>
    <row r="647" spans="2:32">
      <c r="B647" t="e">
        <f>IF(OR(B$1=":=",$A647=";"),"",INDEX('Main Template'!$J$22:$AN$505,Vacay_Template!$A647,Vacay_Template!B$1))</f>
        <v>#VALUE!</v>
      </c>
      <c r="C647" t="e">
        <f>IF(OR(C$1=":=",$A647=";"),"",INDEX('Main Template'!$J$22:$AN$505,Vacay_Template!$A647,Vacay_Template!C$1))</f>
        <v>#VALUE!</v>
      </c>
      <c r="D647" t="e">
        <f>IF(OR(D$1=":=",$A647=";"),"",INDEX('Main Template'!$J$22:$AN$505,Vacay_Template!$A647,Vacay_Template!D$1))</f>
        <v>#VALUE!</v>
      </c>
      <c r="E647" t="e">
        <f>IF(OR(E$1=":=",$A647=";"),"",INDEX('Main Template'!$J$22:$AN$505,Vacay_Template!$A647,Vacay_Template!E$1))</f>
        <v>#VALUE!</v>
      </c>
      <c r="F647" t="e">
        <f>IF(OR(F$1=":=",$A647=";"),"",INDEX('Main Template'!$J$22:$AN$505,Vacay_Template!$A647,Vacay_Template!F$1))</f>
        <v>#VALUE!</v>
      </c>
      <c r="G647" t="e">
        <f>IF(OR(G$1=":=",$A647=";"),"",INDEX('Main Template'!$J$22:$AN$505,Vacay_Template!$A647,Vacay_Template!G$1))</f>
        <v>#VALUE!</v>
      </c>
      <c r="H647" t="e">
        <f>IF(OR(H$1=":=",$A647=";"),"",INDEX('Main Template'!$J$22:$AN$505,Vacay_Template!$A647,Vacay_Template!H$1))</f>
        <v>#VALUE!</v>
      </c>
      <c r="I647" t="e">
        <f>IF(OR(I$1=":=",$A647=";"),"",INDEX('Main Template'!$J$22:$AN$505,Vacay_Template!$A647,Vacay_Template!I$1))</f>
        <v>#VALUE!</v>
      </c>
      <c r="J647" t="e">
        <f>IF(OR(J$1=":=",$A647=";"),"",INDEX('Main Template'!$J$22:$AN$505,Vacay_Template!$A647,Vacay_Template!J$1))</f>
        <v>#VALUE!</v>
      </c>
      <c r="K647" t="e">
        <f>IF(OR(K$1=":=",$A647=";"),"",INDEX('Main Template'!$J$22:$AN$505,Vacay_Template!$A647,Vacay_Template!K$1))</f>
        <v>#VALUE!</v>
      </c>
      <c r="L647" t="e">
        <f>IF(OR(L$1=":=",$A647=";"),"",INDEX('Main Template'!$J$22:$AN$505,Vacay_Template!$A647,Vacay_Template!L$1))</f>
        <v>#VALUE!</v>
      </c>
      <c r="M647" t="e">
        <f>IF(OR(M$1=":=",$A647=";"),"",INDEX('Main Template'!$J$22:$AN$505,Vacay_Template!$A647,Vacay_Template!M$1))</f>
        <v>#VALUE!</v>
      </c>
      <c r="N647" t="e">
        <f>IF(OR(N$1=":=",$A647=";"),"",INDEX('Main Template'!$J$22:$AN$505,Vacay_Template!$A647,Vacay_Template!N$1))</f>
        <v>#VALUE!</v>
      </c>
      <c r="O647" t="e">
        <f>IF(OR(O$1=":=",$A647=";"),"",INDEX('Main Template'!$J$22:$AN$505,Vacay_Template!$A647,Vacay_Template!O$1))</f>
        <v>#VALUE!</v>
      </c>
      <c r="P647" t="e">
        <f>IF(OR(P$1=":=",$A647=";"),"",INDEX('Main Template'!$J$22:$AN$505,Vacay_Template!$A647,Vacay_Template!P$1))</f>
        <v>#VALUE!</v>
      </c>
      <c r="Q647" t="e">
        <f>IF(OR(Q$1=":=",$A647=";"),"",INDEX('Main Template'!$J$22:$AN$505,Vacay_Template!$A647,Vacay_Template!Q$1))</f>
        <v>#VALUE!</v>
      </c>
      <c r="R647" t="e">
        <f>IF(OR(R$1=":=",$A647=";"),"",INDEX('Main Template'!$J$22:$AN$505,Vacay_Template!$A647,Vacay_Template!R$1))</f>
        <v>#VALUE!</v>
      </c>
      <c r="S647" t="e">
        <f>IF(OR(S$1=":=",$A647=";"),"",INDEX('Main Template'!$J$22:$AN$505,Vacay_Template!$A647,Vacay_Template!S$1))</f>
        <v>#VALUE!</v>
      </c>
      <c r="T647" t="e">
        <f>IF(OR(T$1=":=",$A647=";"),"",INDEX('Main Template'!$J$22:$AN$505,Vacay_Template!$A647,Vacay_Template!T$1))</f>
        <v>#VALUE!</v>
      </c>
      <c r="U647" t="e">
        <f>IF(OR(U$1=":=",$A647=";"),"",INDEX('Main Template'!$J$22:$AN$505,Vacay_Template!$A647,Vacay_Template!U$1))</f>
        <v>#VALUE!</v>
      </c>
      <c r="V647" t="e">
        <f>IF(OR(V$1=":=",$A647=";"),"",INDEX('Main Template'!$J$22:$AN$505,Vacay_Template!$A647,Vacay_Template!V$1))</f>
        <v>#VALUE!</v>
      </c>
      <c r="W647" t="e">
        <f>IF(OR(W$1=":=",$A647=";"),"",INDEX('Main Template'!$J$22:$AN$505,Vacay_Template!$A647,Vacay_Template!W$1))</f>
        <v>#VALUE!</v>
      </c>
      <c r="X647" t="e">
        <f>IF(OR(X$1=":=",$A647=";"),"",INDEX('Main Template'!$J$22:$AN$505,Vacay_Template!$A647,Vacay_Template!X$1))</f>
        <v>#VALUE!</v>
      </c>
      <c r="Y647" t="e">
        <f>IF(OR(Y$1=":=",$A647=";"),"",INDEX('Main Template'!$J$22:$AN$505,Vacay_Template!$A647,Vacay_Template!Y$1))</f>
        <v>#VALUE!</v>
      </c>
      <c r="Z647" t="e">
        <f>IF(OR(Z$1=":=",$A647=";"),"",INDEX('Main Template'!$J$22:$AN$505,Vacay_Template!$A647,Vacay_Template!Z$1))</f>
        <v>#VALUE!</v>
      </c>
      <c r="AA647" t="e">
        <f>IF(OR(AA$1=":=",$A647=";"),"",INDEX('Main Template'!$J$22:$AN$505,Vacay_Template!$A647,Vacay_Template!AA$1))</f>
        <v>#VALUE!</v>
      </c>
      <c r="AB647" t="e">
        <f>IF(OR(AB$1=":=",$A647=";"),"",INDEX('Main Template'!$J$22:$AN$505,Vacay_Template!$A647,Vacay_Template!AB$1))</f>
        <v>#VALUE!</v>
      </c>
      <c r="AC647" t="e">
        <f>IF(OR(AC$1=":=",$A647=";"),"",INDEX('Main Template'!$J$22:$AN$505,Vacay_Template!$A647,Vacay_Template!AC$1))</f>
        <v>#VALUE!</v>
      </c>
      <c r="AD647" t="e">
        <f>IF(OR(AD$1=":=",$A647=";"),"",INDEX('Main Template'!$J$22:$AN$505,Vacay_Template!$A647,Vacay_Template!AD$1))</f>
        <v>#VALUE!</v>
      </c>
      <c r="AE647" t="str">
        <f>IF(OR(AE$1=":=",$A647=";"),"",INDEX('Main Template'!$J$22:$AN$505,Vacay_Template!$A647,Vacay_Template!AE$1))</f>
        <v/>
      </c>
      <c r="AF647" t="e">
        <f>IF(OR(AF$1=":=",$A647=";"),"",INDEX('Main Template'!$J$22:$AN$505,Vacay_Template!$A647,Vacay_Template!AF$1))</f>
        <v>#VALUE!</v>
      </c>
    </row>
    <row r="648" spans="2:32">
      <c r="B648" t="e">
        <f>IF(OR(B$1=":=",$A648=";"),"",INDEX('Main Template'!$J$22:$AN$505,Vacay_Template!$A648,Vacay_Template!B$1))</f>
        <v>#VALUE!</v>
      </c>
      <c r="C648" t="e">
        <f>IF(OR(C$1=":=",$A648=";"),"",INDEX('Main Template'!$J$22:$AN$505,Vacay_Template!$A648,Vacay_Template!C$1))</f>
        <v>#VALUE!</v>
      </c>
      <c r="D648" t="e">
        <f>IF(OR(D$1=":=",$A648=";"),"",INDEX('Main Template'!$J$22:$AN$505,Vacay_Template!$A648,Vacay_Template!D$1))</f>
        <v>#VALUE!</v>
      </c>
      <c r="E648" t="e">
        <f>IF(OR(E$1=":=",$A648=";"),"",INDEX('Main Template'!$J$22:$AN$505,Vacay_Template!$A648,Vacay_Template!E$1))</f>
        <v>#VALUE!</v>
      </c>
      <c r="F648" t="e">
        <f>IF(OR(F$1=":=",$A648=";"),"",INDEX('Main Template'!$J$22:$AN$505,Vacay_Template!$A648,Vacay_Template!F$1))</f>
        <v>#VALUE!</v>
      </c>
      <c r="G648" t="e">
        <f>IF(OR(G$1=":=",$A648=";"),"",INDEX('Main Template'!$J$22:$AN$505,Vacay_Template!$A648,Vacay_Template!G$1))</f>
        <v>#VALUE!</v>
      </c>
      <c r="H648" t="e">
        <f>IF(OR(H$1=":=",$A648=";"),"",INDEX('Main Template'!$J$22:$AN$505,Vacay_Template!$A648,Vacay_Template!H$1))</f>
        <v>#VALUE!</v>
      </c>
      <c r="I648" t="e">
        <f>IF(OR(I$1=":=",$A648=";"),"",INDEX('Main Template'!$J$22:$AN$505,Vacay_Template!$A648,Vacay_Template!I$1))</f>
        <v>#VALUE!</v>
      </c>
      <c r="J648" t="e">
        <f>IF(OR(J$1=":=",$A648=";"),"",INDEX('Main Template'!$J$22:$AN$505,Vacay_Template!$A648,Vacay_Template!J$1))</f>
        <v>#VALUE!</v>
      </c>
      <c r="K648" t="e">
        <f>IF(OR(K$1=":=",$A648=";"),"",INDEX('Main Template'!$J$22:$AN$505,Vacay_Template!$A648,Vacay_Template!K$1))</f>
        <v>#VALUE!</v>
      </c>
      <c r="L648" t="e">
        <f>IF(OR(L$1=":=",$A648=";"),"",INDEX('Main Template'!$J$22:$AN$505,Vacay_Template!$A648,Vacay_Template!L$1))</f>
        <v>#VALUE!</v>
      </c>
      <c r="M648" t="e">
        <f>IF(OR(M$1=":=",$A648=";"),"",INDEX('Main Template'!$J$22:$AN$505,Vacay_Template!$A648,Vacay_Template!M$1))</f>
        <v>#VALUE!</v>
      </c>
      <c r="N648" t="e">
        <f>IF(OR(N$1=":=",$A648=";"),"",INDEX('Main Template'!$J$22:$AN$505,Vacay_Template!$A648,Vacay_Template!N$1))</f>
        <v>#VALUE!</v>
      </c>
      <c r="O648" t="e">
        <f>IF(OR(O$1=":=",$A648=";"),"",INDEX('Main Template'!$J$22:$AN$505,Vacay_Template!$A648,Vacay_Template!O$1))</f>
        <v>#VALUE!</v>
      </c>
      <c r="P648" t="e">
        <f>IF(OR(P$1=":=",$A648=";"),"",INDEX('Main Template'!$J$22:$AN$505,Vacay_Template!$A648,Vacay_Template!P$1))</f>
        <v>#VALUE!</v>
      </c>
      <c r="Q648" t="e">
        <f>IF(OR(Q$1=":=",$A648=";"),"",INDEX('Main Template'!$J$22:$AN$505,Vacay_Template!$A648,Vacay_Template!Q$1))</f>
        <v>#VALUE!</v>
      </c>
      <c r="R648" t="e">
        <f>IF(OR(R$1=":=",$A648=";"),"",INDEX('Main Template'!$J$22:$AN$505,Vacay_Template!$A648,Vacay_Template!R$1))</f>
        <v>#VALUE!</v>
      </c>
      <c r="S648" t="e">
        <f>IF(OR(S$1=":=",$A648=";"),"",INDEX('Main Template'!$J$22:$AN$505,Vacay_Template!$A648,Vacay_Template!S$1))</f>
        <v>#VALUE!</v>
      </c>
      <c r="T648" t="e">
        <f>IF(OR(T$1=":=",$A648=";"),"",INDEX('Main Template'!$J$22:$AN$505,Vacay_Template!$A648,Vacay_Template!T$1))</f>
        <v>#VALUE!</v>
      </c>
      <c r="U648" t="e">
        <f>IF(OR(U$1=":=",$A648=";"),"",INDEX('Main Template'!$J$22:$AN$505,Vacay_Template!$A648,Vacay_Template!U$1))</f>
        <v>#VALUE!</v>
      </c>
      <c r="V648" t="e">
        <f>IF(OR(V$1=":=",$A648=";"),"",INDEX('Main Template'!$J$22:$AN$505,Vacay_Template!$A648,Vacay_Template!V$1))</f>
        <v>#VALUE!</v>
      </c>
      <c r="W648" t="e">
        <f>IF(OR(W$1=":=",$A648=";"),"",INDEX('Main Template'!$J$22:$AN$505,Vacay_Template!$A648,Vacay_Template!W$1))</f>
        <v>#VALUE!</v>
      </c>
      <c r="X648" t="e">
        <f>IF(OR(X$1=":=",$A648=";"),"",INDEX('Main Template'!$J$22:$AN$505,Vacay_Template!$A648,Vacay_Template!X$1))</f>
        <v>#VALUE!</v>
      </c>
      <c r="Y648" t="e">
        <f>IF(OR(Y$1=":=",$A648=";"),"",INDEX('Main Template'!$J$22:$AN$505,Vacay_Template!$A648,Vacay_Template!Y$1))</f>
        <v>#VALUE!</v>
      </c>
      <c r="Z648" t="e">
        <f>IF(OR(Z$1=":=",$A648=";"),"",INDEX('Main Template'!$J$22:$AN$505,Vacay_Template!$A648,Vacay_Template!Z$1))</f>
        <v>#VALUE!</v>
      </c>
      <c r="AA648" t="e">
        <f>IF(OR(AA$1=":=",$A648=";"),"",INDEX('Main Template'!$J$22:$AN$505,Vacay_Template!$A648,Vacay_Template!AA$1))</f>
        <v>#VALUE!</v>
      </c>
      <c r="AB648" t="e">
        <f>IF(OR(AB$1=":=",$A648=";"),"",INDEX('Main Template'!$J$22:$AN$505,Vacay_Template!$A648,Vacay_Template!AB$1))</f>
        <v>#VALUE!</v>
      </c>
      <c r="AC648" t="e">
        <f>IF(OR(AC$1=":=",$A648=";"),"",INDEX('Main Template'!$J$22:$AN$505,Vacay_Template!$A648,Vacay_Template!AC$1))</f>
        <v>#VALUE!</v>
      </c>
      <c r="AD648" t="e">
        <f>IF(OR(AD$1=":=",$A648=";"),"",INDEX('Main Template'!$J$22:$AN$505,Vacay_Template!$A648,Vacay_Template!AD$1))</f>
        <v>#VALUE!</v>
      </c>
      <c r="AE648" t="str">
        <f>IF(OR(AE$1=":=",$A648=";"),"",INDEX('Main Template'!$J$22:$AN$505,Vacay_Template!$A648,Vacay_Template!AE$1))</f>
        <v/>
      </c>
      <c r="AF648" t="e">
        <f>IF(OR(AF$1=":=",$A648=";"),"",INDEX('Main Template'!$J$22:$AN$505,Vacay_Template!$A648,Vacay_Template!AF$1))</f>
        <v>#VALUE!</v>
      </c>
    </row>
    <row r="649" spans="2:32">
      <c r="B649" t="e">
        <f>IF(OR(B$1=":=",$A649=";"),"",INDEX('Main Template'!$J$22:$AN$505,Vacay_Template!$A649,Vacay_Template!B$1))</f>
        <v>#VALUE!</v>
      </c>
      <c r="C649" t="e">
        <f>IF(OR(C$1=":=",$A649=";"),"",INDEX('Main Template'!$J$22:$AN$505,Vacay_Template!$A649,Vacay_Template!C$1))</f>
        <v>#VALUE!</v>
      </c>
      <c r="D649" t="e">
        <f>IF(OR(D$1=":=",$A649=";"),"",INDEX('Main Template'!$J$22:$AN$505,Vacay_Template!$A649,Vacay_Template!D$1))</f>
        <v>#VALUE!</v>
      </c>
      <c r="E649" t="e">
        <f>IF(OR(E$1=":=",$A649=";"),"",INDEX('Main Template'!$J$22:$AN$505,Vacay_Template!$A649,Vacay_Template!E$1))</f>
        <v>#VALUE!</v>
      </c>
      <c r="F649" t="e">
        <f>IF(OR(F$1=":=",$A649=";"),"",INDEX('Main Template'!$J$22:$AN$505,Vacay_Template!$A649,Vacay_Template!F$1))</f>
        <v>#VALUE!</v>
      </c>
      <c r="G649" t="e">
        <f>IF(OR(G$1=":=",$A649=";"),"",INDEX('Main Template'!$J$22:$AN$505,Vacay_Template!$A649,Vacay_Template!G$1))</f>
        <v>#VALUE!</v>
      </c>
      <c r="H649" t="e">
        <f>IF(OR(H$1=":=",$A649=";"),"",INDEX('Main Template'!$J$22:$AN$505,Vacay_Template!$A649,Vacay_Template!H$1))</f>
        <v>#VALUE!</v>
      </c>
      <c r="I649" t="e">
        <f>IF(OR(I$1=":=",$A649=";"),"",INDEX('Main Template'!$J$22:$AN$505,Vacay_Template!$A649,Vacay_Template!I$1))</f>
        <v>#VALUE!</v>
      </c>
      <c r="J649" t="e">
        <f>IF(OR(J$1=":=",$A649=";"),"",INDEX('Main Template'!$J$22:$AN$505,Vacay_Template!$A649,Vacay_Template!J$1))</f>
        <v>#VALUE!</v>
      </c>
      <c r="K649" t="e">
        <f>IF(OR(K$1=":=",$A649=";"),"",INDEX('Main Template'!$J$22:$AN$505,Vacay_Template!$A649,Vacay_Template!K$1))</f>
        <v>#VALUE!</v>
      </c>
      <c r="L649" t="e">
        <f>IF(OR(L$1=":=",$A649=";"),"",INDEX('Main Template'!$J$22:$AN$505,Vacay_Template!$A649,Vacay_Template!L$1))</f>
        <v>#VALUE!</v>
      </c>
      <c r="M649" t="e">
        <f>IF(OR(M$1=":=",$A649=";"),"",INDEX('Main Template'!$J$22:$AN$505,Vacay_Template!$A649,Vacay_Template!M$1))</f>
        <v>#VALUE!</v>
      </c>
      <c r="N649" t="e">
        <f>IF(OR(N$1=":=",$A649=";"),"",INDEX('Main Template'!$J$22:$AN$505,Vacay_Template!$A649,Vacay_Template!N$1))</f>
        <v>#VALUE!</v>
      </c>
      <c r="O649" t="e">
        <f>IF(OR(O$1=":=",$A649=";"),"",INDEX('Main Template'!$J$22:$AN$505,Vacay_Template!$A649,Vacay_Template!O$1))</f>
        <v>#VALUE!</v>
      </c>
      <c r="P649" t="e">
        <f>IF(OR(P$1=":=",$A649=";"),"",INDEX('Main Template'!$J$22:$AN$505,Vacay_Template!$A649,Vacay_Template!P$1))</f>
        <v>#VALUE!</v>
      </c>
      <c r="Q649" t="e">
        <f>IF(OR(Q$1=":=",$A649=";"),"",INDEX('Main Template'!$J$22:$AN$505,Vacay_Template!$A649,Vacay_Template!Q$1))</f>
        <v>#VALUE!</v>
      </c>
      <c r="R649" t="e">
        <f>IF(OR(R$1=":=",$A649=";"),"",INDEX('Main Template'!$J$22:$AN$505,Vacay_Template!$A649,Vacay_Template!R$1))</f>
        <v>#VALUE!</v>
      </c>
      <c r="S649" t="e">
        <f>IF(OR(S$1=":=",$A649=";"),"",INDEX('Main Template'!$J$22:$AN$505,Vacay_Template!$A649,Vacay_Template!S$1))</f>
        <v>#VALUE!</v>
      </c>
      <c r="T649" t="e">
        <f>IF(OR(T$1=":=",$A649=";"),"",INDEX('Main Template'!$J$22:$AN$505,Vacay_Template!$A649,Vacay_Template!T$1))</f>
        <v>#VALUE!</v>
      </c>
      <c r="U649" t="e">
        <f>IF(OR(U$1=":=",$A649=";"),"",INDEX('Main Template'!$J$22:$AN$505,Vacay_Template!$A649,Vacay_Template!U$1))</f>
        <v>#VALUE!</v>
      </c>
      <c r="V649" t="e">
        <f>IF(OR(V$1=":=",$A649=";"),"",INDEX('Main Template'!$J$22:$AN$505,Vacay_Template!$A649,Vacay_Template!V$1))</f>
        <v>#VALUE!</v>
      </c>
      <c r="W649" t="e">
        <f>IF(OR(W$1=":=",$A649=";"),"",INDEX('Main Template'!$J$22:$AN$505,Vacay_Template!$A649,Vacay_Template!W$1))</f>
        <v>#VALUE!</v>
      </c>
      <c r="X649" t="e">
        <f>IF(OR(X$1=":=",$A649=";"),"",INDEX('Main Template'!$J$22:$AN$505,Vacay_Template!$A649,Vacay_Template!X$1))</f>
        <v>#VALUE!</v>
      </c>
      <c r="Y649" t="e">
        <f>IF(OR(Y$1=":=",$A649=";"),"",INDEX('Main Template'!$J$22:$AN$505,Vacay_Template!$A649,Vacay_Template!Y$1))</f>
        <v>#VALUE!</v>
      </c>
      <c r="Z649" t="e">
        <f>IF(OR(Z$1=":=",$A649=";"),"",INDEX('Main Template'!$J$22:$AN$505,Vacay_Template!$A649,Vacay_Template!Z$1))</f>
        <v>#VALUE!</v>
      </c>
      <c r="AA649" t="e">
        <f>IF(OR(AA$1=":=",$A649=";"),"",INDEX('Main Template'!$J$22:$AN$505,Vacay_Template!$A649,Vacay_Template!AA$1))</f>
        <v>#VALUE!</v>
      </c>
      <c r="AB649" t="e">
        <f>IF(OR(AB$1=":=",$A649=";"),"",INDEX('Main Template'!$J$22:$AN$505,Vacay_Template!$A649,Vacay_Template!AB$1))</f>
        <v>#VALUE!</v>
      </c>
      <c r="AC649" t="e">
        <f>IF(OR(AC$1=":=",$A649=";"),"",INDEX('Main Template'!$J$22:$AN$505,Vacay_Template!$A649,Vacay_Template!AC$1))</f>
        <v>#VALUE!</v>
      </c>
      <c r="AD649" t="e">
        <f>IF(OR(AD$1=":=",$A649=";"),"",INDEX('Main Template'!$J$22:$AN$505,Vacay_Template!$A649,Vacay_Template!AD$1))</f>
        <v>#VALUE!</v>
      </c>
      <c r="AE649" t="str">
        <f>IF(OR(AE$1=":=",$A649=";"),"",INDEX('Main Template'!$J$22:$AN$505,Vacay_Template!$A649,Vacay_Template!AE$1))</f>
        <v/>
      </c>
      <c r="AF649" t="e">
        <f>IF(OR(AF$1=":=",$A649=";"),"",INDEX('Main Template'!$J$22:$AN$505,Vacay_Template!$A649,Vacay_Template!AF$1))</f>
        <v>#VALUE!</v>
      </c>
    </row>
    <row r="650" spans="2:32">
      <c r="B650" t="e">
        <f>IF(OR(B$1=":=",$A650=";"),"",INDEX('Main Template'!$J$22:$AN$505,Vacay_Template!$A650,Vacay_Template!B$1))</f>
        <v>#VALUE!</v>
      </c>
      <c r="C650" t="e">
        <f>IF(OR(C$1=":=",$A650=";"),"",INDEX('Main Template'!$J$22:$AN$505,Vacay_Template!$A650,Vacay_Template!C$1))</f>
        <v>#VALUE!</v>
      </c>
      <c r="D650" t="e">
        <f>IF(OR(D$1=":=",$A650=";"),"",INDEX('Main Template'!$J$22:$AN$505,Vacay_Template!$A650,Vacay_Template!D$1))</f>
        <v>#VALUE!</v>
      </c>
      <c r="E650" t="e">
        <f>IF(OR(E$1=":=",$A650=";"),"",INDEX('Main Template'!$J$22:$AN$505,Vacay_Template!$A650,Vacay_Template!E$1))</f>
        <v>#VALUE!</v>
      </c>
      <c r="F650" t="e">
        <f>IF(OR(F$1=":=",$A650=";"),"",INDEX('Main Template'!$J$22:$AN$505,Vacay_Template!$A650,Vacay_Template!F$1))</f>
        <v>#VALUE!</v>
      </c>
      <c r="G650" t="e">
        <f>IF(OR(G$1=":=",$A650=";"),"",INDEX('Main Template'!$J$22:$AN$505,Vacay_Template!$A650,Vacay_Template!G$1))</f>
        <v>#VALUE!</v>
      </c>
      <c r="H650" t="e">
        <f>IF(OR(H$1=":=",$A650=";"),"",INDEX('Main Template'!$J$22:$AN$505,Vacay_Template!$A650,Vacay_Template!H$1))</f>
        <v>#VALUE!</v>
      </c>
      <c r="I650" t="e">
        <f>IF(OR(I$1=":=",$A650=";"),"",INDEX('Main Template'!$J$22:$AN$505,Vacay_Template!$A650,Vacay_Template!I$1))</f>
        <v>#VALUE!</v>
      </c>
      <c r="J650" t="e">
        <f>IF(OR(J$1=":=",$A650=";"),"",INDEX('Main Template'!$J$22:$AN$505,Vacay_Template!$A650,Vacay_Template!J$1))</f>
        <v>#VALUE!</v>
      </c>
      <c r="K650" t="e">
        <f>IF(OR(K$1=":=",$A650=";"),"",INDEX('Main Template'!$J$22:$AN$505,Vacay_Template!$A650,Vacay_Template!K$1))</f>
        <v>#VALUE!</v>
      </c>
      <c r="L650" t="e">
        <f>IF(OR(L$1=":=",$A650=";"),"",INDEX('Main Template'!$J$22:$AN$505,Vacay_Template!$A650,Vacay_Template!L$1))</f>
        <v>#VALUE!</v>
      </c>
      <c r="M650" t="e">
        <f>IF(OR(M$1=":=",$A650=";"),"",INDEX('Main Template'!$J$22:$AN$505,Vacay_Template!$A650,Vacay_Template!M$1))</f>
        <v>#VALUE!</v>
      </c>
      <c r="N650" t="e">
        <f>IF(OR(N$1=":=",$A650=";"),"",INDEX('Main Template'!$J$22:$AN$505,Vacay_Template!$A650,Vacay_Template!N$1))</f>
        <v>#VALUE!</v>
      </c>
      <c r="O650" t="e">
        <f>IF(OR(O$1=":=",$A650=";"),"",INDEX('Main Template'!$J$22:$AN$505,Vacay_Template!$A650,Vacay_Template!O$1))</f>
        <v>#VALUE!</v>
      </c>
      <c r="P650" t="e">
        <f>IF(OR(P$1=":=",$A650=";"),"",INDEX('Main Template'!$J$22:$AN$505,Vacay_Template!$A650,Vacay_Template!P$1))</f>
        <v>#VALUE!</v>
      </c>
      <c r="Q650" t="e">
        <f>IF(OR(Q$1=":=",$A650=";"),"",INDEX('Main Template'!$J$22:$AN$505,Vacay_Template!$A650,Vacay_Template!Q$1))</f>
        <v>#VALUE!</v>
      </c>
      <c r="R650" t="e">
        <f>IF(OR(R$1=":=",$A650=";"),"",INDEX('Main Template'!$J$22:$AN$505,Vacay_Template!$A650,Vacay_Template!R$1))</f>
        <v>#VALUE!</v>
      </c>
      <c r="S650" t="e">
        <f>IF(OR(S$1=":=",$A650=";"),"",INDEX('Main Template'!$J$22:$AN$505,Vacay_Template!$A650,Vacay_Template!S$1))</f>
        <v>#VALUE!</v>
      </c>
      <c r="T650" t="e">
        <f>IF(OR(T$1=":=",$A650=";"),"",INDEX('Main Template'!$J$22:$AN$505,Vacay_Template!$A650,Vacay_Template!T$1))</f>
        <v>#VALUE!</v>
      </c>
      <c r="U650" t="e">
        <f>IF(OR(U$1=":=",$A650=";"),"",INDEX('Main Template'!$J$22:$AN$505,Vacay_Template!$A650,Vacay_Template!U$1))</f>
        <v>#VALUE!</v>
      </c>
      <c r="V650" t="e">
        <f>IF(OR(V$1=":=",$A650=";"),"",INDEX('Main Template'!$J$22:$AN$505,Vacay_Template!$A650,Vacay_Template!V$1))</f>
        <v>#VALUE!</v>
      </c>
      <c r="W650" t="e">
        <f>IF(OR(W$1=":=",$A650=";"),"",INDEX('Main Template'!$J$22:$AN$505,Vacay_Template!$A650,Vacay_Template!W$1))</f>
        <v>#VALUE!</v>
      </c>
      <c r="X650" t="e">
        <f>IF(OR(X$1=":=",$A650=";"),"",INDEX('Main Template'!$J$22:$AN$505,Vacay_Template!$A650,Vacay_Template!X$1))</f>
        <v>#VALUE!</v>
      </c>
      <c r="Y650" t="e">
        <f>IF(OR(Y$1=":=",$A650=";"),"",INDEX('Main Template'!$J$22:$AN$505,Vacay_Template!$A650,Vacay_Template!Y$1))</f>
        <v>#VALUE!</v>
      </c>
      <c r="Z650" t="e">
        <f>IF(OR(Z$1=":=",$A650=";"),"",INDEX('Main Template'!$J$22:$AN$505,Vacay_Template!$A650,Vacay_Template!Z$1))</f>
        <v>#VALUE!</v>
      </c>
      <c r="AA650" t="e">
        <f>IF(OR(AA$1=":=",$A650=";"),"",INDEX('Main Template'!$J$22:$AN$505,Vacay_Template!$A650,Vacay_Template!AA$1))</f>
        <v>#VALUE!</v>
      </c>
      <c r="AB650" t="e">
        <f>IF(OR(AB$1=":=",$A650=";"),"",INDEX('Main Template'!$J$22:$AN$505,Vacay_Template!$A650,Vacay_Template!AB$1))</f>
        <v>#VALUE!</v>
      </c>
      <c r="AC650" t="e">
        <f>IF(OR(AC$1=":=",$A650=";"),"",INDEX('Main Template'!$J$22:$AN$505,Vacay_Template!$A650,Vacay_Template!AC$1))</f>
        <v>#VALUE!</v>
      </c>
      <c r="AD650" t="e">
        <f>IF(OR(AD$1=":=",$A650=";"),"",INDEX('Main Template'!$J$22:$AN$505,Vacay_Template!$A650,Vacay_Template!AD$1))</f>
        <v>#VALUE!</v>
      </c>
      <c r="AE650" t="str">
        <f>IF(OR(AE$1=":=",$A650=";"),"",INDEX('Main Template'!$J$22:$AN$505,Vacay_Template!$A650,Vacay_Template!AE$1))</f>
        <v/>
      </c>
      <c r="AF650" t="e">
        <f>IF(OR(AF$1=":=",$A650=";"),"",INDEX('Main Template'!$J$22:$AN$505,Vacay_Template!$A650,Vacay_Template!AF$1))</f>
        <v>#VALUE!</v>
      </c>
    </row>
    <row r="651" spans="2:32">
      <c r="B651" t="e">
        <f>IF(OR(B$1=":=",$A651=";"),"",INDEX('Main Template'!$J$22:$AN$505,Vacay_Template!$A651,Vacay_Template!B$1))</f>
        <v>#VALUE!</v>
      </c>
      <c r="C651" t="e">
        <f>IF(OR(C$1=":=",$A651=";"),"",INDEX('Main Template'!$J$22:$AN$505,Vacay_Template!$A651,Vacay_Template!C$1))</f>
        <v>#VALUE!</v>
      </c>
      <c r="D651" t="e">
        <f>IF(OR(D$1=":=",$A651=";"),"",INDEX('Main Template'!$J$22:$AN$505,Vacay_Template!$A651,Vacay_Template!D$1))</f>
        <v>#VALUE!</v>
      </c>
      <c r="E651" t="e">
        <f>IF(OR(E$1=":=",$A651=";"),"",INDEX('Main Template'!$J$22:$AN$505,Vacay_Template!$A651,Vacay_Template!E$1))</f>
        <v>#VALUE!</v>
      </c>
      <c r="F651" t="e">
        <f>IF(OR(F$1=":=",$A651=";"),"",INDEX('Main Template'!$J$22:$AN$505,Vacay_Template!$A651,Vacay_Template!F$1))</f>
        <v>#VALUE!</v>
      </c>
      <c r="G651" t="e">
        <f>IF(OR(G$1=":=",$A651=";"),"",INDEX('Main Template'!$J$22:$AN$505,Vacay_Template!$A651,Vacay_Template!G$1))</f>
        <v>#VALUE!</v>
      </c>
      <c r="H651" t="e">
        <f>IF(OR(H$1=":=",$A651=";"),"",INDEX('Main Template'!$J$22:$AN$505,Vacay_Template!$A651,Vacay_Template!H$1))</f>
        <v>#VALUE!</v>
      </c>
      <c r="I651" t="e">
        <f>IF(OR(I$1=":=",$A651=";"),"",INDEX('Main Template'!$J$22:$AN$505,Vacay_Template!$A651,Vacay_Template!I$1))</f>
        <v>#VALUE!</v>
      </c>
      <c r="J651" t="e">
        <f>IF(OR(J$1=":=",$A651=";"),"",INDEX('Main Template'!$J$22:$AN$505,Vacay_Template!$A651,Vacay_Template!J$1))</f>
        <v>#VALUE!</v>
      </c>
      <c r="K651" t="e">
        <f>IF(OR(K$1=":=",$A651=";"),"",INDEX('Main Template'!$J$22:$AN$505,Vacay_Template!$A651,Vacay_Template!K$1))</f>
        <v>#VALUE!</v>
      </c>
      <c r="L651" t="e">
        <f>IF(OR(L$1=":=",$A651=";"),"",INDEX('Main Template'!$J$22:$AN$505,Vacay_Template!$A651,Vacay_Template!L$1))</f>
        <v>#VALUE!</v>
      </c>
      <c r="M651" t="e">
        <f>IF(OR(M$1=":=",$A651=";"),"",INDEX('Main Template'!$J$22:$AN$505,Vacay_Template!$A651,Vacay_Template!M$1))</f>
        <v>#VALUE!</v>
      </c>
      <c r="N651" t="e">
        <f>IF(OR(N$1=":=",$A651=";"),"",INDEX('Main Template'!$J$22:$AN$505,Vacay_Template!$A651,Vacay_Template!N$1))</f>
        <v>#VALUE!</v>
      </c>
      <c r="O651" t="e">
        <f>IF(OR(O$1=":=",$A651=";"),"",INDEX('Main Template'!$J$22:$AN$505,Vacay_Template!$A651,Vacay_Template!O$1))</f>
        <v>#VALUE!</v>
      </c>
      <c r="P651" t="e">
        <f>IF(OR(P$1=":=",$A651=";"),"",INDEX('Main Template'!$J$22:$AN$505,Vacay_Template!$A651,Vacay_Template!P$1))</f>
        <v>#VALUE!</v>
      </c>
      <c r="Q651" t="e">
        <f>IF(OR(Q$1=":=",$A651=";"),"",INDEX('Main Template'!$J$22:$AN$505,Vacay_Template!$A651,Vacay_Template!Q$1))</f>
        <v>#VALUE!</v>
      </c>
      <c r="R651" t="e">
        <f>IF(OR(R$1=":=",$A651=";"),"",INDEX('Main Template'!$J$22:$AN$505,Vacay_Template!$A651,Vacay_Template!R$1))</f>
        <v>#VALUE!</v>
      </c>
      <c r="S651" t="e">
        <f>IF(OR(S$1=":=",$A651=";"),"",INDEX('Main Template'!$J$22:$AN$505,Vacay_Template!$A651,Vacay_Template!S$1))</f>
        <v>#VALUE!</v>
      </c>
      <c r="T651" t="e">
        <f>IF(OR(T$1=":=",$A651=";"),"",INDEX('Main Template'!$J$22:$AN$505,Vacay_Template!$A651,Vacay_Template!T$1))</f>
        <v>#VALUE!</v>
      </c>
      <c r="U651" t="e">
        <f>IF(OR(U$1=":=",$A651=";"),"",INDEX('Main Template'!$J$22:$AN$505,Vacay_Template!$A651,Vacay_Template!U$1))</f>
        <v>#VALUE!</v>
      </c>
      <c r="V651" t="e">
        <f>IF(OR(V$1=":=",$A651=";"),"",INDEX('Main Template'!$J$22:$AN$505,Vacay_Template!$A651,Vacay_Template!V$1))</f>
        <v>#VALUE!</v>
      </c>
      <c r="W651" t="e">
        <f>IF(OR(W$1=":=",$A651=";"),"",INDEX('Main Template'!$J$22:$AN$505,Vacay_Template!$A651,Vacay_Template!W$1))</f>
        <v>#VALUE!</v>
      </c>
      <c r="X651" t="e">
        <f>IF(OR(X$1=":=",$A651=";"),"",INDEX('Main Template'!$J$22:$AN$505,Vacay_Template!$A651,Vacay_Template!X$1))</f>
        <v>#VALUE!</v>
      </c>
      <c r="Y651" t="e">
        <f>IF(OR(Y$1=":=",$A651=";"),"",INDEX('Main Template'!$J$22:$AN$505,Vacay_Template!$A651,Vacay_Template!Y$1))</f>
        <v>#VALUE!</v>
      </c>
      <c r="Z651" t="e">
        <f>IF(OR(Z$1=":=",$A651=";"),"",INDEX('Main Template'!$J$22:$AN$505,Vacay_Template!$A651,Vacay_Template!Z$1))</f>
        <v>#VALUE!</v>
      </c>
      <c r="AA651" t="e">
        <f>IF(OR(AA$1=":=",$A651=";"),"",INDEX('Main Template'!$J$22:$AN$505,Vacay_Template!$A651,Vacay_Template!AA$1))</f>
        <v>#VALUE!</v>
      </c>
      <c r="AB651" t="e">
        <f>IF(OR(AB$1=":=",$A651=";"),"",INDEX('Main Template'!$J$22:$AN$505,Vacay_Template!$A651,Vacay_Template!AB$1))</f>
        <v>#VALUE!</v>
      </c>
      <c r="AC651" t="e">
        <f>IF(OR(AC$1=":=",$A651=";"),"",INDEX('Main Template'!$J$22:$AN$505,Vacay_Template!$A651,Vacay_Template!AC$1))</f>
        <v>#VALUE!</v>
      </c>
      <c r="AD651" t="e">
        <f>IF(OR(AD$1=":=",$A651=";"),"",INDEX('Main Template'!$J$22:$AN$505,Vacay_Template!$A651,Vacay_Template!AD$1))</f>
        <v>#VALUE!</v>
      </c>
      <c r="AE651" t="str">
        <f>IF(OR(AE$1=":=",$A651=";"),"",INDEX('Main Template'!$J$22:$AN$505,Vacay_Template!$A651,Vacay_Template!AE$1))</f>
        <v/>
      </c>
      <c r="AF651" t="e">
        <f>IF(OR(AF$1=":=",$A651=";"),"",INDEX('Main Template'!$J$22:$AN$505,Vacay_Template!$A651,Vacay_Template!AF$1))</f>
        <v>#VALUE!</v>
      </c>
    </row>
    <row r="652" spans="2:32">
      <c r="B652" t="e">
        <f>IF(OR(B$1=":=",$A652=";"),"",INDEX('Main Template'!$J$22:$AN$505,Vacay_Template!$A652,Vacay_Template!B$1))</f>
        <v>#VALUE!</v>
      </c>
      <c r="C652" t="e">
        <f>IF(OR(C$1=":=",$A652=";"),"",INDEX('Main Template'!$J$22:$AN$505,Vacay_Template!$A652,Vacay_Template!C$1))</f>
        <v>#VALUE!</v>
      </c>
      <c r="D652" t="e">
        <f>IF(OR(D$1=":=",$A652=";"),"",INDEX('Main Template'!$J$22:$AN$505,Vacay_Template!$A652,Vacay_Template!D$1))</f>
        <v>#VALUE!</v>
      </c>
      <c r="E652" t="e">
        <f>IF(OR(E$1=":=",$A652=";"),"",INDEX('Main Template'!$J$22:$AN$505,Vacay_Template!$A652,Vacay_Template!E$1))</f>
        <v>#VALUE!</v>
      </c>
      <c r="F652" t="e">
        <f>IF(OR(F$1=":=",$A652=";"),"",INDEX('Main Template'!$J$22:$AN$505,Vacay_Template!$A652,Vacay_Template!F$1))</f>
        <v>#VALUE!</v>
      </c>
      <c r="G652" t="e">
        <f>IF(OR(G$1=":=",$A652=";"),"",INDEX('Main Template'!$J$22:$AN$505,Vacay_Template!$A652,Vacay_Template!G$1))</f>
        <v>#VALUE!</v>
      </c>
      <c r="H652" t="e">
        <f>IF(OR(H$1=":=",$A652=";"),"",INDEX('Main Template'!$J$22:$AN$505,Vacay_Template!$A652,Vacay_Template!H$1))</f>
        <v>#VALUE!</v>
      </c>
      <c r="I652" t="e">
        <f>IF(OR(I$1=":=",$A652=";"),"",INDEX('Main Template'!$J$22:$AN$505,Vacay_Template!$A652,Vacay_Template!I$1))</f>
        <v>#VALUE!</v>
      </c>
      <c r="J652" t="e">
        <f>IF(OR(J$1=":=",$A652=";"),"",INDEX('Main Template'!$J$22:$AN$505,Vacay_Template!$A652,Vacay_Template!J$1))</f>
        <v>#VALUE!</v>
      </c>
      <c r="K652" t="e">
        <f>IF(OR(K$1=":=",$A652=";"),"",INDEX('Main Template'!$J$22:$AN$505,Vacay_Template!$A652,Vacay_Template!K$1))</f>
        <v>#VALUE!</v>
      </c>
      <c r="L652" t="e">
        <f>IF(OR(L$1=":=",$A652=";"),"",INDEX('Main Template'!$J$22:$AN$505,Vacay_Template!$A652,Vacay_Template!L$1))</f>
        <v>#VALUE!</v>
      </c>
      <c r="M652" t="e">
        <f>IF(OR(M$1=":=",$A652=";"),"",INDEX('Main Template'!$J$22:$AN$505,Vacay_Template!$A652,Vacay_Template!M$1))</f>
        <v>#VALUE!</v>
      </c>
      <c r="N652" t="e">
        <f>IF(OR(N$1=":=",$A652=";"),"",INDEX('Main Template'!$J$22:$AN$505,Vacay_Template!$A652,Vacay_Template!N$1))</f>
        <v>#VALUE!</v>
      </c>
      <c r="O652" t="e">
        <f>IF(OR(O$1=":=",$A652=";"),"",INDEX('Main Template'!$J$22:$AN$505,Vacay_Template!$A652,Vacay_Template!O$1))</f>
        <v>#VALUE!</v>
      </c>
      <c r="P652" t="e">
        <f>IF(OR(P$1=":=",$A652=";"),"",INDEX('Main Template'!$J$22:$AN$505,Vacay_Template!$A652,Vacay_Template!P$1))</f>
        <v>#VALUE!</v>
      </c>
      <c r="Q652" t="e">
        <f>IF(OR(Q$1=":=",$A652=";"),"",INDEX('Main Template'!$J$22:$AN$505,Vacay_Template!$A652,Vacay_Template!Q$1))</f>
        <v>#VALUE!</v>
      </c>
      <c r="R652" t="e">
        <f>IF(OR(R$1=":=",$A652=";"),"",INDEX('Main Template'!$J$22:$AN$505,Vacay_Template!$A652,Vacay_Template!R$1))</f>
        <v>#VALUE!</v>
      </c>
      <c r="S652" t="e">
        <f>IF(OR(S$1=":=",$A652=";"),"",INDEX('Main Template'!$J$22:$AN$505,Vacay_Template!$A652,Vacay_Template!S$1))</f>
        <v>#VALUE!</v>
      </c>
      <c r="T652" t="e">
        <f>IF(OR(T$1=":=",$A652=";"),"",INDEX('Main Template'!$J$22:$AN$505,Vacay_Template!$A652,Vacay_Template!T$1))</f>
        <v>#VALUE!</v>
      </c>
      <c r="U652" t="e">
        <f>IF(OR(U$1=":=",$A652=";"),"",INDEX('Main Template'!$J$22:$AN$505,Vacay_Template!$A652,Vacay_Template!U$1))</f>
        <v>#VALUE!</v>
      </c>
      <c r="V652" t="e">
        <f>IF(OR(V$1=":=",$A652=";"),"",INDEX('Main Template'!$J$22:$AN$505,Vacay_Template!$A652,Vacay_Template!V$1))</f>
        <v>#VALUE!</v>
      </c>
      <c r="W652" t="e">
        <f>IF(OR(W$1=":=",$A652=";"),"",INDEX('Main Template'!$J$22:$AN$505,Vacay_Template!$A652,Vacay_Template!W$1))</f>
        <v>#VALUE!</v>
      </c>
      <c r="X652" t="e">
        <f>IF(OR(X$1=":=",$A652=";"),"",INDEX('Main Template'!$J$22:$AN$505,Vacay_Template!$A652,Vacay_Template!X$1))</f>
        <v>#VALUE!</v>
      </c>
      <c r="Y652" t="e">
        <f>IF(OR(Y$1=":=",$A652=";"),"",INDEX('Main Template'!$J$22:$AN$505,Vacay_Template!$A652,Vacay_Template!Y$1))</f>
        <v>#VALUE!</v>
      </c>
      <c r="Z652" t="e">
        <f>IF(OR(Z$1=":=",$A652=";"),"",INDEX('Main Template'!$J$22:$AN$505,Vacay_Template!$A652,Vacay_Template!Z$1))</f>
        <v>#VALUE!</v>
      </c>
      <c r="AA652" t="e">
        <f>IF(OR(AA$1=":=",$A652=";"),"",INDEX('Main Template'!$J$22:$AN$505,Vacay_Template!$A652,Vacay_Template!AA$1))</f>
        <v>#VALUE!</v>
      </c>
      <c r="AB652" t="e">
        <f>IF(OR(AB$1=":=",$A652=";"),"",INDEX('Main Template'!$J$22:$AN$505,Vacay_Template!$A652,Vacay_Template!AB$1))</f>
        <v>#VALUE!</v>
      </c>
      <c r="AC652" t="e">
        <f>IF(OR(AC$1=":=",$A652=";"),"",INDEX('Main Template'!$J$22:$AN$505,Vacay_Template!$A652,Vacay_Template!AC$1))</f>
        <v>#VALUE!</v>
      </c>
      <c r="AD652" t="e">
        <f>IF(OR(AD$1=":=",$A652=";"),"",INDEX('Main Template'!$J$22:$AN$505,Vacay_Template!$A652,Vacay_Template!AD$1))</f>
        <v>#VALUE!</v>
      </c>
      <c r="AE652" t="str">
        <f>IF(OR(AE$1=":=",$A652=";"),"",INDEX('Main Template'!$J$22:$AN$505,Vacay_Template!$A652,Vacay_Template!AE$1))</f>
        <v/>
      </c>
      <c r="AF652" t="e">
        <f>IF(OR(AF$1=":=",$A652=";"),"",INDEX('Main Template'!$J$22:$AN$505,Vacay_Template!$A652,Vacay_Template!AF$1))</f>
        <v>#VALUE!</v>
      </c>
    </row>
    <row r="653" spans="2:32">
      <c r="B653" t="e">
        <f>IF(OR(B$1=":=",$A653=";"),"",INDEX('Main Template'!$J$22:$AN$505,Vacay_Template!$A653,Vacay_Template!B$1))</f>
        <v>#VALUE!</v>
      </c>
      <c r="C653" t="e">
        <f>IF(OR(C$1=":=",$A653=";"),"",INDEX('Main Template'!$J$22:$AN$505,Vacay_Template!$A653,Vacay_Template!C$1))</f>
        <v>#VALUE!</v>
      </c>
      <c r="D653" t="e">
        <f>IF(OR(D$1=":=",$A653=";"),"",INDEX('Main Template'!$J$22:$AN$505,Vacay_Template!$A653,Vacay_Template!D$1))</f>
        <v>#VALUE!</v>
      </c>
      <c r="E653" t="e">
        <f>IF(OR(E$1=":=",$A653=";"),"",INDEX('Main Template'!$J$22:$AN$505,Vacay_Template!$A653,Vacay_Template!E$1))</f>
        <v>#VALUE!</v>
      </c>
      <c r="F653" t="e">
        <f>IF(OR(F$1=":=",$A653=";"),"",INDEX('Main Template'!$J$22:$AN$505,Vacay_Template!$A653,Vacay_Template!F$1))</f>
        <v>#VALUE!</v>
      </c>
      <c r="G653" t="e">
        <f>IF(OR(G$1=":=",$A653=";"),"",INDEX('Main Template'!$J$22:$AN$505,Vacay_Template!$A653,Vacay_Template!G$1))</f>
        <v>#VALUE!</v>
      </c>
      <c r="H653" t="e">
        <f>IF(OR(H$1=":=",$A653=";"),"",INDEX('Main Template'!$J$22:$AN$505,Vacay_Template!$A653,Vacay_Template!H$1))</f>
        <v>#VALUE!</v>
      </c>
      <c r="I653" t="e">
        <f>IF(OR(I$1=":=",$A653=";"),"",INDEX('Main Template'!$J$22:$AN$505,Vacay_Template!$A653,Vacay_Template!I$1))</f>
        <v>#VALUE!</v>
      </c>
      <c r="J653" t="e">
        <f>IF(OR(J$1=":=",$A653=";"),"",INDEX('Main Template'!$J$22:$AN$505,Vacay_Template!$A653,Vacay_Template!J$1))</f>
        <v>#VALUE!</v>
      </c>
      <c r="K653" t="e">
        <f>IF(OR(K$1=":=",$A653=";"),"",INDEX('Main Template'!$J$22:$AN$505,Vacay_Template!$A653,Vacay_Template!K$1))</f>
        <v>#VALUE!</v>
      </c>
      <c r="L653" t="e">
        <f>IF(OR(L$1=":=",$A653=";"),"",INDEX('Main Template'!$J$22:$AN$505,Vacay_Template!$A653,Vacay_Template!L$1))</f>
        <v>#VALUE!</v>
      </c>
      <c r="M653" t="e">
        <f>IF(OR(M$1=":=",$A653=";"),"",INDEX('Main Template'!$J$22:$AN$505,Vacay_Template!$A653,Vacay_Template!M$1))</f>
        <v>#VALUE!</v>
      </c>
      <c r="N653" t="e">
        <f>IF(OR(N$1=":=",$A653=";"),"",INDEX('Main Template'!$J$22:$AN$505,Vacay_Template!$A653,Vacay_Template!N$1))</f>
        <v>#VALUE!</v>
      </c>
      <c r="O653" t="e">
        <f>IF(OR(O$1=":=",$A653=";"),"",INDEX('Main Template'!$J$22:$AN$505,Vacay_Template!$A653,Vacay_Template!O$1))</f>
        <v>#VALUE!</v>
      </c>
      <c r="P653" t="e">
        <f>IF(OR(P$1=":=",$A653=";"),"",INDEX('Main Template'!$J$22:$AN$505,Vacay_Template!$A653,Vacay_Template!P$1))</f>
        <v>#VALUE!</v>
      </c>
      <c r="Q653" t="e">
        <f>IF(OR(Q$1=":=",$A653=";"),"",INDEX('Main Template'!$J$22:$AN$505,Vacay_Template!$A653,Vacay_Template!Q$1))</f>
        <v>#VALUE!</v>
      </c>
      <c r="R653" t="e">
        <f>IF(OR(R$1=":=",$A653=";"),"",INDEX('Main Template'!$J$22:$AN$505,Vacay_Template!$A653,Vacay_Template!R$1))</f>
        <v>#VALUE!</v>
      </c>
      <c r="S653" t="e">
        <f>IF(OR(S$1=":=",$A653=";"),"",INDEX('Main Template'!$J$22:$AN$505,Vacay_Template!$A653,Vacay_Template!S$1))</f>
        <v>#VALUE!</v>
      </c>
      <c r="T653" t="e">
        <f>IF(OR(T$1=":=",$A653=";"),"",INDEX('Main Template'!$J$22:$AN$505,Vacay_Template!$A653,Vacay_Template!T$1))</f>
        <v>#VALUE!</v>
      </c>
      <c r="U653" t="e">
        <f>IF(OR(U$1=":=",$A653=";"),"",INDEX('Main Template'!$J$22:$AN$505,Vacay_Template!$A653,Vacay_Template!U$1))</f>
        <v>#VALUE!</v>
      </c>
      <c r="V653" t="e">
        <f>IF(OR(V$1=":=",$A653=";"),"",INDEX('Main Template'!$J$22:$AN$505,Vacay_Template!$A653,Vacay_Template!V$1))</f>
        <v>#VALUE!</v>
      </c>
      <c r="W653" t="e">
        <f>IF(OR(W$1=":=",$A653=";"),"",INDEX('Main Template'!$J$22:$AN$505,Vacay_Template!$A653,Vacay_Template!W$1))</f>
        <v>#VALUE!</v>
      </c>
      <c r="X653" t="e">
        <f>IF(OR(X$1=":=",$A653=";"),"",INDEX('Main Template'!$J$22:$AN$505,Vacay_Template!$A653,Vacay_Template!X$1))</f>
        <v>#VALUE!</v>
      </c>
      <c r="Y653" t="e">
        <f>IF(OR(Y$1=":=",$A653=";"),"",INDEX('Main Template'!$J$22:$AN$505,Vacay_Template!$A653,Vacay_Template!Y$1))</f>
        <v>#VALUE!</v>
      </c>
      <c r="Z653" t="e">
        <f>IF(OR(Z$1=":=",$A653=";"),"",INDEX('Main Template'!$J$22:$AN$505,Vacay_Template!$A653,Vacay_Template!Z$1))</f>
        <v>#VALUE!</v>
      </c>
      <c r="AA653" t="e">
        <f>IF(OR(AA$1=":=",$A653=";"),"",INDEX('Main Template'!$J$22:$AN$505,Vacay_Template!$A653,Vacay_Template!AA$1))</f>
        <v>#VALUE!</v>
      </c>
      <c r="AB653" t="e">
        <f>IF(OR(AB$1=":=",$A653=";"),"",INDEX('Main Template'!$J$22:$AN$505,Vacay_Template!$A653,Vacay_Template!AB$1))</f>
        <v>#VALUE!</v>
      </c>
      <c r="AC653" t="e">
        <f>IF(OR(AC$1=":=",$A653=";"),"",INDEX('Main Template'!$J$22:$AN$505,Vacay_Template!$A653,Vacay_Template!AC$1))</f>
        <v>#VALUE!</v>
      </c>
      <c r="AD653" t="e">
        <f>IF(OR(AD$1=":=",$A653=";"),"",INDEX('Main Template'!$J$22:$AN$505,Vacay_Template!$A653,Vacay_Template!AD$1))</f>
        <v>#VALUE!</v>
      </c>
      <c r="AE653" t="str">
        <f>IF(OR(AE$1=":=",$A653=";"),"",INDEX('Main Template'!$J$22:$AN$505,Vacay_Template!$A653,Vacay_Template!AE$1))</f>
        <v/>
      </c>
      <c r="AF653" t="e">
        <f>IF(OR(AF$1=":=",$A653=";"),"",INDEX('Main Template'!$J$22:$AN$505,Vacay_Template!$A653,Vacay_Template!AF$1))</f>
        <v>#VALUE!</v>
      </c>
    </row>
    <row r="654" spans="2:32">
      <c r="B654" t="e">
        <f>IF(OR(B$1=":=",$A654=";"),"",INDEX('Main Template'!$J$22:$AN$505,Vacay_Template!$A654,Vacay_Template!B$1))</f>
        <v>#VALUE!</v>
      </c>
      <c r="C654" t="e">
        <f>IF(OR(C$1=":=",$A654=";"),"",INDEX('Main Template'!$J$22:$AN$505,Vacay_Template!$A654,Vacay_Template!C$1))</f>
        <v>#VALUE!</v>
      </c>
      <c r="D654" t="e">
        <f>IF(OR(D$1=":=",$A654=";"),"",INDEX('Main Template'!$J$22:$AN$505,Vacay_Template!$A654,Vacay_Template!D$1))</f>
        <v>#VALUE!</v>
      </c>
      <c r="E654" t="e">
        <f>IF(OR(E$1=":=",$A654=";"),"",INDEX('Main Template'!$J$22:$AN$505,Vacay_Template!$A654,Vacay_Template!E$1))</f>
        <v>#VALUE!</v>
      </c>
      <c r="F654" t="e">
        <f>IF(OR(F$1=":=",$A654=";"),"",INDEX('Main Template'!$J$22:$AN$505,Vacay_Template!$A654,Vacay_Template!F$1))</f>
        <v>#VALUE!</v>
      </c>
      <c r="G654" t="e">
        <f>IF(OR(G$1=":=",$A654=";"),"",INDEX('Main Template'!$J$22:$AN$505,Vacay_Template!$A654,Vacay_Template!G$1))</f>
        <v>#VALUE!</v>
      </c>
      <c r="H654" t="e">
        <f>IF(OR(H$1=":=",$A654=";"),"",INDEX('Main Template'!$J$22:$AN$505,Vacay_Template!$A654,Vacay_Template!H$1))</f>
        <v>#VALUE!</v>
      </c>
      <c r="I654" t="e">
        <f>IF(OR(I$1=":=",$A654=";"),"",INDEX('Main Template'!$J$22:$AN$505,Vacay_Template!$A654,Vacay_Template!I$1))</f>
        <v>#VALUE!</v>
      </c>
      <c r="J654" t="e">
        <f>IF(OR(J$1=":=",$A654=";"),"",INDEX('Main Template'!$J$22:$AN$505,Vacay_Template!$A654,Vacay_Template!J$1))</f>
        <v>#VALUE!</v>
      </c>
      <c r="K654" t="e">
        <f>IF(OR(K$1=":=",$A654=";"),"",INDEX('Main Template'!$J$22:$AN$505,Vacay_Template!$A654,Vacay_Template!K$1))</f>
        <v>#VALUE!</v>
      </c>
      <c r="L654" t="e">
        <f>IF(OR(L$1=":=",$A654=";"),"",INDEX('Main Template'!$J$22:$AN$505,Vacay_Template!$A654,Vacay_Template!L$1))</f>
        <v>#VALUE!</v>
      </c>
      <c r="M654" t="e">
        <f>IF(OR(M$1=":=",$A654=";"),"",INDEX('Main Template'!$J$22:$AN$505,Vacay_Template!$A654,Vacay_Template!M$1))</f>
        <v>#VALUE!</v>
      </c>
      <c r="N654" t="e">
        <f>IF(OR(N$1=":=",$A654=";"),"",INDEX('Main Template'!$J$22:$AN$505,Vacay_Template!$A654,Vacay_Template!N$1))</f>
        <v>#VALUE!</v>
      </c>
      <c r="O654" t="e">
        <f>IF(OR(O$1=":=",$A654=";"),"",INDEX('Main Template'!$J$22:$AN$505,Vacay_Template!$A654,Vacay_Template!O$1))</f>
        <v>#VALUE!</v>
      </c>
      <c r="P654" t="e">
        <f>IF(OR(P$1=":=",$A654=";"),"",INDEX('Main Template'!$J$22:$AN$505,Vacay_Template!$A654,Vacay_Template!P$1))</f>
        <v>#VALUE!</v>
      </c>
      <c r="Q654" t="e">
        <f>IF(OR(Q$1=":=",$A654=";"),"",INDEX('Main Template'!$J$22:$AN$505,Vacay_Template!$A654,Vacay_Template!Q$1))</f>
        <v>#VALUE!</v>
      </c>
      <c r="R654" t="e">
        <f>IF(OR(R$1=":=",$A654=";"),"",INDEX('Main Template'!$J$22:$AN$505,Vacay_Template!$A654,Vacay_Template!R$1))</f>
        <v>#VALUE!</v>
      </c>
      <c r="S654" t="e">
        <f>IF(OR(S$1=":=",$A654=";"),"",INDEX('Main Template'!$J$22:$AN$505,Vacay_Template!$A654,Vacay_Template!S$1))</f>
        <v>#VALUE!</v>
      </c>
      <c r="T654" t="e">
        <f>IF(OR(T$1=":=",$A654=";"),"",INDEX('Main Template'!$J$22:$AN$505,Vacay_Template!$A654,Vacay_Template!T$1))</f>
        <v>#VALUE!</v>
      </c>
      <c r="U654" t="e">
        <f>IF(OR(U$1=":=",$A654=";"),"",INDEX('Main Template'!$J$22:$AN$505,Vacay_Template!$A654,Vacay_Template!U$1))</f>
        <v>#VALUE!</v>
      </c>
      <c r="V654" t="e">
        <f>IF(OR(V$1=":=",$A654=";"),"",INDEX('Main Template'!$J$22:$AN$505,Vacay_Template!$A654,Vacay_Template!V$1))</f>
        <v>#VALUE!</v>
      </c>
      <c r="W654" t="e">
        <f>IF(OR(W$1=":=",$A654=";"),"",INDEX('Main Template'!$J$22:$AN$505,Vacay_Template!$A654,Vacay_Template!W$1))</f>
        <v>#VALUE!</v>
      </c>
      <c r="X654" t="e">
        <f>IF(OR(X$1=":=",$A654=";"),"",INDEX('Main Template'!$J$22:$AN$505,Vacay_Template!$A654,Vacay_Template!X$1))</f>
        <v>#VALUE!</v>
      </c>
      <c r="Y654" t="e">
        <f>IF(OR(Y$1=":=",$A654=";"),"",INDEX('Main Template'!$J$22:$AN$505,Vacay_Template!$A654,Vacay_Template!Y$1))</f>
        <v>#VALUE!</v>
      </c>
      <c r="Z654" t="e">
        <f>IF(OR(Z$1=":=",$A654=";"),"",INDEX('Main Template'!$J$22:$AN$505,Vacay_Template!$A654,Vacay_Template!Z$1))</f>
        <v>#VALUE!</v>
      </c>
      <c r="AA654" t="e">
        <f>IF(OR(AA$1=":=",$A654=";"),"",INDEX('Main Template'!$J$22:$AN$505,Vacay_Template!$A654,Vacay_Template!AA$1))</f>
        <v>#VALUE!</v>
      </c>
      <c r="AB654" t="e">
        <f>IF(OR(AB$1=":=",$A654=";"),"",INDEX('Main Template'!$J$22:$AN$505,Vacay_Template!$A654,Vacay_Template!AB$1))</f>
        <v>#VALUE!</v>
      </c>
      <c r="AC654" t="e">
        <f>IF(OR(AC$1=":=",$A654=";"),"",INDEX('Main Template'!$J$22:$AN$505,Vacay_Template!$A654,Vacay_Template!AC$1))</f>
        <v>#VALUE!</v>
      </c>
      <c r="AD654" t="e">
        <f>IF(OR(AD$1=":=",$A654=";"),"",INDEX('Main Template'!$J$22:$AN$505,Vacay_Template!$A654,Vacay_Template!AD$1))</f>
        <v>#VALUE!</v>
      </c>
      <c r="AE654" t="str">
        <f>IF(OR(AE$1=":=",$A654=";"),"",INDEX('Main Template'!$J$22:$AN$505,Vacay_Template!$A654,Vacay_Template!AE$1))</f>
        <v/>
      </c>
      <c r="AF654" t="e">
        <f>IF(OR(AF$1=":=",$A654=";"),"",INDEX('Main Template'!$J$22:$AN$505,Vacay_Template!$A654,Vacay_Template!AF$1))</f>
        <v>#VALUE!</v>
      </c>
    </row>
    <row r="655" spans="2:32">
      <c r="B655" t="e">
        <f>IF(OR(B$1=":=",$A655=";"),"",INDEX('Main Template'!$J$22:$AN$505,Vacay_Template!$A655,Vacay_Template!B$1))</f>
        <v>#VALUE!</v>
      </c>
      <c r="C655" t="e">
        <f>IF(OR(C$1=":=",$A655=";"),"",INDEX('Main Template'!$J$22:$AN$505,Vacay_Template!$A655,Vacay_Template!C$1))</f>
        <v>#VALUE!</v>
      </c>
      <c r="D655" t="e">
        <f>IF(OR(D$1=":=",$A655=";"),"",INDEX('Main Template'!$J$22:$AN$505,Vacay_Template!$A655,Vacay_Template!D$1))</f>
        <v>#VALUE!</v>
      </c>
      <c r="E655" t="e">
        <f>IF(OR(E$1=":=",$A655=";"),"",INDEX('Main Template'!$J$22:$AN$505,Vacay_Template!$A655,Vacay_Template!E$1))</f>
        <v>#VALUE!</v>
      </c>
      <c r="F655" t="e">
        <f>IF(OR(F$1=":=",$A655=";"),"",INDEX('Main Template'!$J$22:$AN$505,Vacay_Template!$A655,Vacay_Template!F$1))</f>
        <v>#VALUE!</v>
      </c>
      <c r="G655" t="e">
        <f>IF(OR(G$1=":=",$A655=";"),"",INDEX('Main Template'!$J$22:$AN$505,Vacay_Template!$A655,Vacay_Template!G$1))</f>
        <v>#VALUE!</v>
      </c>
      <c r="H655" t="e">
        <f>IF(OR(H$1=":=",$A655=";"),"",INDEX('Main Template'!$J$22:$AN$505,Vacay_Template!$A655,Vacay_Template!H$1))</f>
        <v>#VALUE!</v>
      </c>
      <c r="I655" t="e">
        <f>IF(OR(I$1=":=",$A655=";"),"",INDEX('Main Template'!$J$22:$AN$505,Vacay_Template!$A655,Vacay_Template!I$1))</f>
        <v>#VALUE!</v>
      </c>
      <c r="J655" t="e">
        <f>IF(OR(J$1=":=",$A655=";"),"",INDEX('Main Template'!$J$22:$AN$505,Vacay_Template!$A655,Vacay_Template!J$1))</f>
        <v>#VALUE!</v>
      </c>
      <c r="K655" t="e">
        <f>IF(OR(K$1=":=",$A655=";"),"",INDEX('Main Template'!$J$22:$AN$505,Vacay_Template!$A655,Vacay_Template!K$1))</f>
        <v>#VALUE!</v>
      </c>
      <c r="L655" t="e">
        <f>IF(OR(L$1=":=",$A655=";"),"",INDEX('Main Template'!$J$22:$AN$505,Vacay_Template!$A655,Vacay_Template!L$1))</f>
        <v>#VALUE!</v>
      </c>
      <c r="M655" t="e">
        <f>IF(OR(M$1=":=",$A655=";"),"",INDEX('Main Template'!$J$22:$AN$505,Vacay_Template!$A655,Vacay_Template!M$1))</f>
        <v>#VALUE!</v>
      </c>
      <c r="N655" t="e">
        <f>IF(OR(N$1=":=",$A655=";"),"",INDEX('Main Template'!$J$22:$AN$505,Vacay_Template!$A655,Vacay_Template!N$1))</f>
        <v>#VALUE!</v>
      </c>
      <c r="O655" t="e">
        <f>IF(OR(O$1=":=",$A655=";"),"",INDEX('Main Template'!$J$22:$AN$505,Vacay_Template!$A655,Vacay_Template!O$1))</f>
        <v>#VALUE!</v>
      </c>
      <c r="P655" t="e">
        <f>IF(OR(P$1=":=",$A655=";"),"",INDEX('Main Template'!$J$22:$AN$505,Vacay_Template!$A655,Vacay_Template!P$1))</f>
        <v>#VALUE!</v>
      </c>
      <c r="Q655" t="e">
        <f>IF(OR(Q$1=":=",$A655=";"),"",INDEX('Main Template'!$J$22:$AN$505,Vacay_Template!$A655,Vacay_Template!Q$1))</f>
        <v>#VALUE!</v>
      </c>
      <c r="R655" t="e">
        <f>IF(OR(R$1=":=",$A655=";"),"",INDEX('Main Template'!$J$22:$AN$505,Vacay_Template!$A655,Vacay_Template!R$1))</f>
        <v>#VALUE!</v>
      </c>
      <c r="S655" t="e">
        <f>IF(OR(S$1=":=",$A655=";"),"",INDEX('Main Template'!$J$22:$AN$505,Vacay_Template!$A655,Vacay_Template!S$1))</f>
        <v>#VALUE!</v>
      </c>
      <c r="T655" t="e">
        <f>IF(OR(T$1=":=",$A655=";"),"",INDEX('Main Template'!$J$22:$AN$505,Vacay_Template!$A655,Vacay_Template!T$1))</f>
        <v>#VALUE!</v>
      </c>
      <c r="U655" t="e">
        <f>IF(OR(U$1=":=",$A655=";"),"",INDEX('Main Template'!$J$22:$AN$505,Vacay_Template!$A655,Vacay_Template!U$1))</f>
        <v>#VALUE!</v>
      </c>
      <c r="V655" t="e">
        <f>IF(OR(V$1=":=",$A655=";"),"",INDEX('Main Template'!$J$22:$AN$505,Vacay_Template!$A655,Vacay_Template!V$1))</f>
        <v>#VALUE!</v>
      </c>
      <c r="W655" t="e">
        <f>IF(OR(W$1=":=",$A655=";"),"",INDEX('Main Template'!$J$22:$AN$505,Vacay_Template!$A655,Vacay_Template!W$1))</f>
        <v>#VALUE!</v>
      </c>
      <c r="X655" t="e">
        <f>IF(OR(X$1=":=",$A655=";"),"",INDEX('Main Template'!$J$22:$AN$505,Vacay_Template!$A655,Vacay_Template!X$1))</f>
        <v>#VALUE!</v>
      </c>
      <c r="Y655" t="e">
        <f>IF(OR(Y$1=":=",$A655=";"),"",INDEX('Main Template'!$J$22:$AN$505,Vacay_Template!$A655,Vacay_Template!Y$1))</f>
        <v>#VALUE!</v>
      </c>
      <c r="Z655" t="e">
        <f>IF(OR(Z$1=":=",$A655=";"),"",INDEX('Main Template'!$J$22:$AN$505,Vacay_Template!$A655,Vacay_Template!Z$1))</f>
        <v>#VALUE!</v>
      </c>
      <c r="AA655" t="e">
        <f>IF(OR(AA$1=":=",$A655=";"),"",INDEX('Main Template'!$J$22:$AN$505,Vacay_Template!$A655,Vacay_Template!AA$1))</f>
        <v>#VALUE!</v>
      </c>
      <c r="AB655" t="e">
        <f>IF(OR(AB$1=":=",$A655=";"),"",INDEX('Main Template'!$J$22:$AN$505,Vacay_Template!$A655,Vacay_Template!AB$1))</f>
        <v>#VALUE!</v>
      </c>
      <c r="AC655" t="e">
        <f>IF(OR(AC$1=":=",$A655=";"),"",INDEX('Main Template'!$J$22:$AN$505,Vacay_Template!$A655,Vacay_Template!AC$1))</f>
        <v>#VALUE!</v>
      </c>
      <c r="AD655" t="e">
        <f>IF(OR(AD$1=":=",$A655=";"),"",INDEX('Main Template'!$J$22:$AN$505,Vacay_Template!$A655,Vacay_Template!AD$1))</f>
        <v>#VALUE!</v>
      </c>
      <c r="AE655" t="str">
        <f>IF(OR(AE$1=":=",$A655=";"),"",INDEX('Main Template'!$J$22:$AN$505,Vacay_Template!$A655,Vacay_Template!AE$1))</f>
        <v/>
      </c>
      <c r="AF655" t="e">
        <f>IF(OR(AF$1=":=",$A655=";"),"",INDEX('Main Template'!$J$22:$AN$505,Vacay_Template!$A655,Vacay_Template!AF$1))</f>
        <v>#VALUE!</v>
      </c>
    </row>
    <row r="656" spans="2:32">
      <c r="B656" t="e">
        <f>IF(OR(B$1=":=",$A656=";"),"",INDEX('Main Template'!$J$22:$AN$505,Vacay_Template!$A656,Vacay_Template!B$1))</f>
        <v>#VALUE!</v>
      </c>
      <c r="C656" t="e">
        <f>IF(OR(C$1=":=",$A656=";"),"",INDEX('Main Template'!$J$22:$AN$505,Vacay_Template!$A656,Vacay_Template!C$1))</f>
        <v>#VALUE!</v>
      </c>
      <c r="D656" t="e">
        <f>IF(OR(D$1=":=",$A656=";"),"",INDEX('Main Template'!$J$22:$AN$505,Vacay_Template!$A656,Vacay_Template!D$1))</f>
        <v>#VALUE!</v>
      </c>
      <c r="E656" t="e">
        <f>IF(OR(E$1=":=",$A656=";"),"",INDEX('Main Template'!$J$22:$AN$505,Vacay_Template!$A656,Vacay_Template!E$1))</f>
        <v>#VALUE!</v>
      </c>
      <c r="F656" t="e">
        <f>IF(OR(F$1=":=",$A656=";"),"",INDEX('Main Template'!$J$22:$AN$505,Vacay_Template!$A656,Vacay_Template!F$1))</f>
        <v>#VALUE!</v>
      </c>
      <c r="G656" t="e">
        <f>IF(OR(G$1=":=",$A656=";"),"",INDEX('Main Template'!$J$22:$AN$505,Vacay_Template!$A656,Vacay_Template!G$1))</f>
        <v>#VALUE!</v>
      </c>
      <c r="H656" t="e">
        <f>IF(OR(H$1=":=",$A656=";"),"",INDEX('Main Template'!$J$22:$AN$505,Vacay_Template!$A656,Vacay_Template!H$1))</f>
        <v>#VALUE!</v>
      </c>
      <c r="I656" t="e">
        <f>IF(OR(I$1=":=",$A656=";"),"",INDEX('Main Template'!$J$22:$AN$505,Vacay_Template!$A656,Vacay_Template!I$1))</f>
        <v>#VALUE!</v>
      </c>
      <c r="J656" t="e">
        <f>IF(OR(J$1=":=",$A656=";"),"",INDEX('Main Template'!$J$22:$AN$505,Vacay_Template!$A656,Vacay_Template!J$1))</f>
        <v>#VALUE!</v>
      </c>
      <c r="K656" t="e">
        <f>IF(OR(K$1=":=",$A656=";"),"",INDEX('Main Template'!$J$22:$AN$505,Vacay_Template!$A656,Vacay_Template!K$1))</f>
        <v>#VALUE!</v>
      </c>
      <c r="L656" t="e">
        <f>IF(OR(L$1=":=",$A656=";"),"",INDEX('Main Template'!$J$22:$AN$505,Vacay_Template!$A656,Vacay_Template!L$1))</f>
        <v>#VALUE!</v>
      </c>
      <c r="M656" t="e">
        <f>IF(OR(M$1=":=",$A656=";"),"",INDEX('Main Template'!$J$22:$AN$505,Vacay_Template!$A656,Vacay_Template!M$1))</f>
        <v>#VALUE!</v>
      </c>
      <c r="N656" t="e">
        <f>IF(OR(N$1=":=",$A656=";"),"",INDEX('Main Template'!$J$22:$AN$505,Vacay_Template!$A656,Vacay_Template!N$1))</f>
        <v>#VALUE!</v>
      </c>
      <c r="O656" t="e">
        <f>IF(OR(O$1=":=",$A656=";"),"",INDEX('Main Template'!$J$22:$AN$505,Vacay_Template!$A656,Vacay_Template!O$1))</f>
        <v>#VALUE!</v>
      </c>
      <c r="P656" t="e">
        <f>IF(OR(P$1=":=",$A656=";"),"",INDEX('Main Template'!$J$22:$AN$505,Vacay_Template!$A656,Vacay_Template!P$1))</f>
        <v>#VALUE!</v>
      </c>
      <c r="Q656" t="e">
        <f>IF(OR(Q$1=":=",$A656=";"),"",INDEX('Main Template'!$J$22:$AN$505,Vacay_Template!$A656,Vacay_Template!Q$1))</f>
        <v>#VALUE!</v>
      </c>
      <c r="R656" t="e">
        <f>IF(OR(R$1=":=",$A656=";"),"",INDEX('Main Template'!$J$22:$AN$505,Vacay_Template!$A656,Vacay_Template!R$1))</f>
        <v>#VALUE!</v>
      </c>
      <c r="S656" t="e">
        <f>IF(OR(S$1=":=",$A656=";"),"",INDEX('Main Template'!$J$22:$AN$505,Vacay_Template!$A656,Vacay_Template!S$1))</f>
        <v>#VALUE!</v>
      </c>
      <c r="T656" t="e">
        <f>IF(OR(T$1=":=",$A656=";"),"",INDEX('Main Template'!$J$22:$AN$505,Vacay_Template!$A656,Vacay_Template!T$1))</f>
        <v>#VALUE!</v>
      </c>
      <c r="U656" t="e">
        <f>IF(OR(U$1=":=",$A656=";"),"",INDEX('Main Template'!$J$22:$AN$505,Vacay_Template!$A656,Vacay_Template!U$1))</f>
        <v>#VALUE!</v>
      </c>
      <c r="V656" t="e">
        <f>IF(OR(V$1=":=",$A656=";"),"",INDEX('Main Template'!$J$22:$AN$505,Vacay_Template!$A656,Vacay_Template!V$1))</f>
        <v>#VALUE!</v>
      </c>
      <c r="W656" t="e">
        <f>IF(OR(W$1=":=",$A656=";"),"",INDEX('Main Template'!$J$22:$AN$505,Vacay_Template!$A656,Vacay_Template!W$1))</f>
        <v>#VALUE!</v>
      </c>
      <c r="X656" t="e">
        <f>IF(OR(X$1=":=",$A656=";"),"",INDEX('Main Template'!$J$22:$AN$505,Vacay_Template!$A656,Vacay_Template!X$1))</f>
        <v>#VALUE!</v>
      </c>
      <c r="Y656" t="e">
        <f>IF(OR(Y$1=":=",$A656=";"),"",INDEX('Main Template'!$J$22:$AN$505,Vacay_Template!$A656,Vacay_Template!Y$1))</f>
        <v>#VALUE!</v>
      </c>
      <c r="Z656" t="e">
        <f>IF(OR(Z$1=":=",$A656=";"),"",INDEX('Main Template'!$J$22:$AN$505,Vacay_Template!$A656,Vacay_Template!Z$1))</f>
        <v>#VALUE!</v>
      </c>
      <c r="AA656" t="e">
        <f>IF(OR(AA$1=":=",$A656=";"),"",INDEX('Main Template'!$J$22:$AN$505,Vacay_Template!$A656,Vacay_Template!AA$1))</f>
        <v>#VALUE!</v>
      </c>
      <c r="AB656" t="e">
        <f>IF(OR(AB$1=":=",$A656=";"),"",INDEX('Main Template'!$J$22:$AN$505,Vacay_Template!$A656,Vacay_Template!AB$1))</f>
        <v>#VALUE!</v>
      </c>
      <c r="AC656" t="e">
        <f>IF(OR(AC$1=":=",$A656=";"),"",INDEX('Main Template'!$J$22:$AN$505,Vacay_Template!$A656,Vacay_Template!AC$1))</f>
        <v>#VALUE!</v>
      </c>
      <c r="AD656" t="e">
        <f>IF(OR(AD$1=":=",$A656=";"),"",INDEX('Main Template'!$J$22:$AN$505,Vacay_Template!$A656,Vacay_Template!AD$1))</f>
        <v>#VALUE!</v>
      </c>
      <c r="AE656" t="str">
        <f>IF(OR(AE$1=":=",$A656=";"),"",INDEX('Main Template'!$J$22:$AN$505,Vacay_Template!$A656,Vacay_Template!AE$1))</f>
        <v/>
      </c>
      <c r="AF656" t="e">
        <f>IF(OR(AF$1=":=",$A656=";"),"",INDEX('Main Template'!$J$22:$AN$505,Vacay_Template!$A656,Vacay_Template!AF$1))</f>
        <v>#VALUE!</v>
      </c>
    </row>
    <row r="657" spans="2:32">
      <c r="B657" t="e">
        <f>IF(OR(B$1=":=",$A657=";"),"",INDEX('Main Template'!$J$22:$AN$505,Vacay_Template!$A657,Vacay_Template!B$1))</f>
        <v>#VALUE!</v>
      </c>
      <c r="C657" t="e">
        <f>IF(OR(C$1=":=",$A657=";"),"",INDEX('Main Template'!$J$22:$AN$505,Vacay_Template!$A657,Vacay_Template!C$1))</f>
        <v>#VALUE!</v>
      </c>
      <c r="D657" t="e">
        <f>IF(OR(D$1=":=",$A657=";"),"",INDEX('Main Template'!$J$22:$AN$505,Vacay_Template!$A657,Vacay_Template!D$1))</f>
        <v>#VALUE!</v>
      </c>
      <c r="E657" t="e">
        <f>IF(OR(E$1=":=",$A657=";"),"",INDEX('Main Template'!$J$22:$AN$505,Vacay_Template!$A657,Vacay_Template!E$1))</f>
        <v>#VALUE!</v>
      </c>
      <c r="F657" t="e">
        <f>IF(OR(F$1=":=",$A657=";"),"",INDEX('Main Template'!$J$22:$AN$505,Vacay_Template!$A657,Vacay_Template!F$1))</f>
        <v>#VALUE!</v>
      </c>
      <c r="G657" t="e">
        <f>IF(OR(G$1=":=",$A657=";"),"",INDEX('Main Template'!$J$22:$AN$505,Vacay_Template!$A657,Vacay_Template!G$1))</f>
        <v>#VALUE!</v>
      </c>
      <c r="H657" t="e">
        <f>IF(OR(H$1=":=",$A657=";"),"",INDEX('Main Template'!$J$22:$AN$505,Vacay_Template!$A657,Vacay_Template!H$1))</f>
        <v>#VALUE!</v>
      </c>
      <c r="I657" t="e">
        <f>IF(OR(I$1=":=",$A657=";"),"",INDEX('Main Template'!$J$22:$AN$505,Vacay_Template!$A657,Vacay_Template!I$1))</f>
        <v>#VALUE!</v>
      </c>
      <c r="J657" t="e">
        <f>IF(OR(J$1=":=",$A657=";"),"",INDEX('Main Template'!$J$22:$AN$505,Vacay_Template!$A657,Vacay_Template!J$1))</f>
        <v>#VALUE!</v>
      </c>
      <c r="K657" t="e">
        <f>IF(OR(K$1=":=",$A657=";"),"",INDEX('Main Template'!$J$22:$AN$505,Vacay_Template!$A657,Vacay_Template!K$1))</f>
        <v>#VALUE!</v>
      </c>
      <c r="L657" t="e">
        <f>IF(OR(L$1=":=",$A657=";"),"",INDEX('Main Template'!$J$22:$AN$505,Vacay_Template!$A657,Vacay_Template!L$1))</f>
        <v>#VALUE!</v>
      </c>
      <c r="M657" t="e">
        <f>IF(OR(M$1=":=",$A657=";"),"",INDEX('Main Template'!$J$22:$AN$505,Vacay_Template!$A657,Vacay_Template!M$1))</f>
        <v>#VALUE!</v>
      </c>
      <c r="N657" t="e">
        <f>IF(OR(N$1=":=",$A657=";"),"",INDEX('Main Template'!$J$22:$AN$505,Vacay_Template!$A657,Vacay_Template!N$1))</f>
        <v>#VALUE!</v>
      </c>
      <c r="O657" t="e">
        <f>IF(OR(O$1=":=",$A657=";"),"",INDEX('Main Template'!$J$22:$AN$505,Vacay_Template!$A657,Vacay_Template!O$1))</f>
        <v>#VALUE!</v>
      </c>
      <c r="P657" t="e">
        <f>IF(OR(P$1=":=",$A657=";"),"",INDEX('Main Template'!$J$22:$AN$505,Vacay_Template!$A657,Vacay_Template!P$1))</f>
        <v>#VALUE!</v>
      </c>
      <c r="Q657" t="e">
        <f>IF(OR(Q$1=":=",$A657=";"),"",INDEX('Main Template'!$J$22:$AN$505,Vacay_Template!$A657,Vacay_Template!Q$1))</f>
        <v>#VALUE!</v>
      </c>
      <c r="R657" t="e">
        <f>IF(OR(R$1=":=",$A657=";"),"",INDEX('Main Template'!$J$22:$AN$505,Vacay_Template!$A657,Vacay_Template!R$1))</f>
        <v>#VALUE!</v>
      </c>
      <c r="S657" t="e">
        <f>IF(OR(S$1=":=",$A657=";"),"",INDEX('Main Template'!$J$22:$AN$505,Vacay_Template!$A657,Vacay_Template!S$1))</f>
        <v>#VALUE!</v>
      </c>
      <c r="T657" t="e">
        <f>IF(OR(T$1=":=",$A657=";"),"",INDEX('Main Template'!$J$22:$AN$505,Vacay_Template!$A657,Vacay_Template!T$1))</f>
        <v>#VALUE!</v>
      </c>
      <c r="U657" t="e">
        <f>IF(OR(U$1=":=",$A657=";"),"",INDEX('Main Template'!$J$22:$AN$505,Vacay_Template!$A657,Vacay_Template!U$1))</f>
        <v>#VALUE!</v>
      </c>
      <c r="V657" t="e">
        <f>IF(OR(V$1=":=",$A657=";"),"",INDEX('Main Template'!$J$22:$AN$505,Vacay_Template!$A657,Vacay_Template!V$1))</f>
        <v>#VALUE!</v>
      </c>
      <c r="W657" t="e">
        <f>IF(OR(W$1=":=",$A657=";"),"",INDEX('Main Template'!$J$22:$AN$505,Vacay_Template!$A657,Vacay_Template!W$1))</f>
        <v>#VALUE!</v>
      </c>
      <c r="X657" t="e">
        <f>IF(OR(X$1=":=",$A657=";"),"",INDEX('Main Template'!$J$22:$AN$505,Vacay_Template!$A657,Vacay_Template!X$1))</f>
        <v>#VALUE!</v>
      </c>
      <c r="Y657" t="e">
        <f>IF(OR(Y$1=":=",$A657=";"),"",INDEX('Main Template'!$J$22:$AN$505,Vacay_Template!$A657,Vacay_Template!Y$1))</f>
        <v>#VALUE!</v>
      </c>
      <c r="Z657" t="e">
        <f>IF(OR(Z$1=":=",$A657=";"),"",INDEX('Main Template'!$J$22:$AN$505,Vacay_Template!$A657,Vacay_Template!Z$1))</f>
        <v>#VALUE!</v>
      </c>
      <c r="AA657" t="e">
        <f>IF(OR(AA$1=":=",$A657=";"),"",INDEX('Main Template'!$J$22:$AN$505,Vacay_Template!$A657,Vacay_Template!AA$1))</f>
        <v>#VALUE!</v>
      </c>
      <c r="AB657" t="e">
        <f>IF(OR(AB$1=":=",$A657=";"),"",INDEX('Main Template'!$J$22:$AN$505,Vacay_Template!$A657,Vacay_Template!AB$1))</f>
        <v>#VALUE!</v>
      </c>
      <c r="AC657" t="e">
        <f>IF(OR(AC$1=":=",$A657=";"),"",INDEX('Main Template'!$J$22:$AN$505,Vacay_Template!$A657,Vacay_Template!AC$1))</f>
        <v>#VALUE!</v>
      </c>
      <c r="AD657" t="e">
        <f>IF(OR(AD$1=":=",$A657=";"),"",INDEX('Main Template'!$J$22:$AN$505,Vacay_Template!$A657,Vacay_Template!AD$1))</f>
        <v>#VALUE!</v>
      </c>
      <c r="AE657" t="str">
        <f>IF(OR(AE$1=":=",$A657=";"),"",INDEX('Main Template'!$J$22:$AN$505,Vacay_Template!$A657,Vacay_Template!AE$1))</f>
        <v/>
      </c>
      <c r="AF657" t="e">
        <f>IF(OR(AF$1=":=",$A657=";"),"",INDEX('Main Template'!$J$22:$AN$505,Vacay_Template!$A657,Vacay_Template!AF$1))</f>
        <v>#VALUE!</v>
      </c>
    </row>
    <row r="658" spans="2:32">
      <c r="B658" t="e">
        <f>IF(OR(B$1=":=",$A658=";"),"",INDEX('Main Template'!$J$22:$AN$505,Vacay_Template!$A658,Vacay_Template!B$1))</f>
        <v>#VALUE!</v>
      </c>
      <c r="C658" t="e">
        <f>IF(OR(C$1=":=",$A658=";"),"",INDEX('Main Template'!$J$22:$AN$505,Vacay_Template!$A658,Vacay_Template!C$1))</f>
        <v>#VALUE!</v>
      </c>
      <c r="D658" t="e">
        <f>IF(OR(D$1=":=",$A658=";"),"",INDEX('Main Template'!$J$22:$AN$505,Vacay_Template!$A658,Vacay_Template!D$1))</f>
        <v>#VALUE!</v>
      </c>
      <c r="E658" t="e">
        <f>IF(OR(E$1=":=",$A658=";"),"",INDEX('Main Template'!$J$22:$AN$505,Vacay_Template!$A658,Vacay_Template!E$1))</f>
        <v>#VALUE!</v>
      </c>
      <c r="F658" t="e">
        <f>IF(OR(F$1=":=",$A658=";"),"",INDEX('Main Template'!$J$22:$AN$505,Vacay_Template!$A658,Vacay_Template!F$1))</f>
        <v>#VALUE!</v>
      </c>
      <c r="G658" t="e">
        <f>IF(OR(G$1=":=",$A658=";"),"",INDEX('Main Template'!$J$22:$AN$505,Vacay_Template!$A658,Vacay_Template!G$1))</f>
        <v>#VALUE!</v>
      </c>
      <c r="H658" t="e">
        <f>IF(OR(H$1=":=",$A658=";"),"",INDEX('Main Template'!$J$22:$AN$505,Vacay_Template!$A658,Vacay_Template!H$1))</f>
        <v>#VALUE!</v>
      </c>
      <c r="I658" t="e">
        <f>IF(OR(I$1=":=",$A658=";"),"",INDEX('Main Template'!$J$22:$AN$505,Vacay_Template!$A658,Vacay_Template!I$1))</f>
        <v>#VALUE!</v>
      </c>
      <c r="J658" t="e">
        <f>IF(OR(J$1=":=",$A658=";"),"",INDEX('Main Template'!$J$22:$AN$505,Vacay_Template!$A658,Vacay_Template!J$1))</f>
        <v>#VALUE!</v>
      </c>
      <c r="K658" t="e">
        <f>IF(OR(K$1=":=",$A658=";"),"",INDEX('Main Template'!$J$22:$AN$505,Vacay_Template!$A658,Vacay_Template!K$1))</f>
        <v>#VALUE!</v>
      </c>
      <c r="L658" t="e">
        <f>IF(OR(L$1=":=",$A658=";"),"",INDEX('Main Template'!$J$22:$AN$505,Vacay_Template!$A658,Vacay_Template!L$1))</f>
        <v>#VALUE!</v>
      </c>
      <c r="M658" t="e">
        <f>IF(OR(M$1=":=",$A658=";"),"",INDEX('Main Template'!$J$22:$AN$505,Vacay_Template!$A658,Vacay_Template!M$1))</f>
        <v>#VALUE!</v>
      </c>
      <c r="N658" t="e">
        <f>IF(OR(N$1=":=",$A658=";"),"",INDEX('Main Template'!$J$22:$AN$505,Vacay_Template!$A658,Vacay_Template!N$1))</f>
        <v>#VALUE!</v>
      </c>
      <c r="O658" t="e">
        <f>IF(OR(O$1=":=",$A658=";"),"",INDEX('Main Template'!$J$22:$AN$505,Vacay_Template!$A658,Vacay_Template!O$1))</f>
        <v>#VALUE!</v>
      </c>
      <c r="P658" t="e">
        <f>IF(OR(P$1=":=",$A658=";"),"",INDEX('Main Template'!$J$22:$AN$505,Vacay_Template!$A658,Vacay_Template!P$1))</f>
        <v>#VALUE!</v>
      </c>
      <c r="Q658" t="e">
        <f>IF(OR(Q$1=":=",$A658=";"),"",INDEX('Main Template'!$J$22:$AN$505,Vacay_Template!$A658,Vacay_Template!Q$1))</f>
        <v>#VALUE!</v>
      </c>
      <c r="R658" t="e">
        <f>IF(OR(R$1=":=",$A658=";"),"",INDEX('Main Template'!$J$22:$AN$505,Vacay_Template!$A658,Vacay_Template!R$1))</f>
        <v>#VALUE!</v>
      </c>
      <c r="S658" t="e">
        <f>IF(OR(S$1=":=",$A658=";"),"",INDEX('Main Template'!$J$22:$AN$505,Vacay_Template!$A658,Vacay_Template!S$1))</f>
        <v>#VALUE!</v>
      </c>
      <c r="T658" t="e">
        <f>IF(OR(T$1=":=",$A658=";"),"",INDEX('Main Template'!$J$22:$AN$505,Vacay_Template!$A658,Vacay_Template!T$1))</f>
        <v>#VALUE!</v>
      </c>
      <c r="U658" t="e">
        <f>IF(OR(U$1=":=",$A658=";"),"",INDEX('Main Template'!$J$22:$AN$505,Vacay_Template!$A658,Vacay_Template!U$1))</f>
        <v>#VALUE!</v>
      </c>
      <c r="V658" t="e">
        <f>IF(OR(V$1=":=",$A658=";"),"",INDEX('Main Template'!$J$22:$AN$505,Vacay_Template!$A658,Vacay_Template!V$1))</f>
        <v>#VALUE!</v>
      </c>
      <c r="W658" t="e">
        <f>IF(OR(W$1=":=",$A658=";"),"",INDEX('Main Template'!$J$22:$AN$505,Vacay_Template!$A658,Vacay_Template!W$1))</f>
        <v>#VALUE!</v>
      </c>
      <c r="X658" t="e">
        <f>IF(OR(X$1=":=",$A658=";"),"",INDEX('Main Template'!$J$22:$AN$505,Vacay_Template!$A658,Vacay_Template!X$1))</f>
        <v>#VALUE!</v>
      </c>
      <c r="Y658" t="e">
        <f>IF(OR(Y$1=":=",$A658=";"),"",INDEX('Main Template'!$J$22:$AN$505,Vacay_Template!$A658,Vacay_Template!Y$1))</f>
        <v>#VALUE!</v>
      </c>
      <c r="Z658" t="e">
        <f>IF(OR(Z$1=":=",$A658=";"),"",INDEX('Main Template'!$J$22:$AN$505,Vacay_Template!$A658,Vacay_Template!Z$1))</f>
        <v>#VALUE!</v>
      </c>
      <c r="AA658" t="e">
        <f>IF(OR(AA$1=":=",$A658=";"),"",INDEX('Main Template'!$J$22:$AN$505,Vacay_Template!$A658,Vacay_Template!AA$1))</f>
        <v>#VALUE!</v>
      </c>
      <c r="AB658" t="e">
        <f>IF(OR(AB$1=":=",$A658=";"),"",INDEX('Main Template'!$J$22:$AN$505,Vacay_Template!$A658,Vacay_Template!AB$1))</f>
        <v>#VALUE!</v>
      </c>
      <c r="AC658" t="e">
        <f>IF(OR(AC$1=":=",$A658=";"),"",INDEX('Main Template'!$J$22:$AN$505,Vacay_Template!$A658,Vacay_Template!AC$1))</f>
        <v>#VALUE!</v>
      </c>
      <c r="AD658" t="e">
        <f>IF(OR(AD$1=":=",$A658=";"),"",INDEX('Main Template'!$J$22:$AN$505,Vacay_Template!$A658,Vacay_Template!AD$1))</f>
        <v>#VALUE!</v>
      </c>
      <c r="AE658" t="str">
        <f>IF(OR(AE$1=":=",$A658=";"),"",INDEX('Main Template'!$J$22:$AN$505,Vacay_Template!$A658,Vacay_Template!AE$1))</f>
        <v/>
      </c>
      <c r="AF658" t="e">
        <f>IF(OR(AF$1=":=",$A658=";"),"",INDEX('Main Template'!$J$22:$AN$505,Vacay_Template!$A658,Vacay_Template!AF$1))</f>
        <v>#VALUE!</v>
      </c>
    </row>
    <row r="659" spans="2:32">
      <c r="B659" t="e">
        <f>IF(OR(B$1=":=",$A659=";"),"",INDEX('Main Template'!$J$22:$AN$505,Vacay_Template!$A659,Vacay_Template!B$1))</f>
        <v>#VALUE!</v>
      </c>
      <c r="C659" t="e">
        <f>IF(OR(C$1=":=",$A659=";"),"",INDEX('Main Template'!$J$22:$AN$505,Vacay_Template!$A659,Vacay_Template!C$1))</f>
        <v>#VALUE!</v>
      </c>
      <c r="D659" t="e">
        <f>IF(OR(D$1=":=",$A659=";"),"",INDEX('Main Template'!$J$22:$AN$505,Vacay_Template!$A659,Vacay_Template!D$1))</f>
        <v>#VALUE!</v>
      </c>
      <c r="E659" t="e">
        <f>IF(OR(E$1=":=",$A659=";"),"",INDEX('Main Template'!$J$22:$AN$505,Vacay_Template!$A659,Vacay_Template!E$1))</f>
        <v>#VALUE!</v>
      </c>
      <c r="F659" t="e">
        <f>IF(OR(F$1=":=",$A659=";"),"",INDEX('Main Template'!$J$22:$AN$505,Vacay_Template!$A659,Vacay_Template!F$1))</f>
        <v>#VALUE!</v>
      </c>
      <c r="G659" t="e">
        <f>IF(OR(G$1=":=",$A659=";"),"",INDEX('Main Template'!$J$22:$AN$505,Vacay_Template!$A659,Vacay_Template!G$1))</f>
        <v>#VALUE!</v>
      </c>
      <c r="H659" t="e">
        <f>IF(OR(H$1=":=",$A659=";"),"",INDEX('Main Template'!$J$22:$AN$505,Vacay_Template!$A659,Vacay_Template!H$1))</f>
        <v>#VALUE!</v>
      </c>
      <c r="I659" t="e">
        <f>IF(OR(I$1=":=",$A659=";"),"",INDEX('Main Template'!$J$22:$AN$505,Vacay_Template!$A659,Vacay_Template!I$1))</f>
        <v>#VALUE!</v>
      </c>
      <c r="J659" t="e">
        <f>IF(OR(J$1=":=",$A659=";"),"",INDEX('Main Template'!$J$22:$AN$505,Vacay_Template!$A659,Vacay_Template!J$1))</f>
        <v>#VALUE!</v>
      </c>
      <c r="K659" t="e">
        <f>IF(OR(K$1=":=",$A659=";"),"",INDEX('Main Template'!$J$22:$AN$505,Vacay_Template!$A659,Vacay_Template!K$1))</f>
        <v>#VALUE!</v>
      </c>
      <c r="L659" t="e">
        <f>IF(OR(L$1=":=",$A659=";"),"",INDEX('Main Template'!$J$22:$AN$505,Vacay_Template!$A659,Vacay_Template!L$1))</f>
        <v>#VALUE!</v>
      </c>
      <c r="M659" t="e">
        <f>IF(OR(M$1=":=",$A659=";"),"",INDEX('Main Template'!$J$22:$AN$505,Vacay_Template!$A659,Vacay_Template!M$1))</f>
        <v>#VALUE!</v>
      </c>
      <c r="N659" t="e">
        <f>IF(OR(N$1=":=",$A659=";"),"",INDEX('Main Template'!$J$22:$AN$505,Vacay_Template!$A659,Vacay_Template!N$1))</f>
        <v>#VALUE!</v>
      </c>
      <c r="O659" t="e">
        <f>IF(OR(O$1=":=",$A659=";"),"",INDEX('Main Template'!$J$22:$AN$505,Vacay_Template!$A659,Vacay_Template!O$1))</f>
        <v>#VALUE!</v>
      </c>
      <c r="P659" t="e">
        <f>IF(OR(P$1=":=",$A659=";"),"",INDEX('Main Template'!$J$22:$AN$505,Vacay_Template!$A659,Vacay_Template!P$1))</f>
        <v>#VALUE!</v>
      </c>
      <c r="Q659" t="e">
        <f>IF(OR(Q$1=":=",$A659=";"),"",INDEX('Main Template'!$J$22:$AN$505,Vacay_Template!$A659,Vacay_Template!Q$1))</f>
        <v>#VALUE!</v>
      </c>
      <c r="R659" t="e">
        <f>IF(OR(R$1=":=",$A659=";"),"",INDEX('Main Template'!$J$22:$AN$505,Vacay_Template!$A659,Vacay_Template!R$1))</f>
        <v>#VALUE!</v>
      </c>
      <c r="S659" t="e">
        <f>IF(OR(S$1=":=",$A659=";"),"",INDEX('Main Template'!$J$22:$AN$505,Vacay_Template!$A659,Vacay_Template!S$1))</f>
        <v>#VALUE!</v>
      </c>
      <c r="T659" t="e">
        <f>IF(OR(T$1=":=",$A659=";"),"",INDEX('Main Template'!$J$22:$AN$505,Vacay_Template!$A659,Vacay_Template!T$1))</f>
        <v>#VALUE!</v>
      </c>
      <c r="U659" t="e">
        <f>IF(OR(U$1=":=",$A659=";"),"",INDEX('Main Template'!$J$22:$AN$505,Vacay_Template!$A659,Vacay_Template!U$1))</f>
        <v>#VALUE!</v>
      </c>
      <c r="V659" t="e">
        <f>IF(OR(V$1=":=",$A659=";"),"",INDEX('Main Template'!$J$22:$AN$505,Vacay_Template!$A659,Vacay_Template!V$1))</f>
        <v>#VALUE!</v>
      </c>
      <c r="W659" t="e">
        <f>IF(OR(W$1=":=",$A659=";"),"",INDEX('Main Template'!$J$22:$AN$505,Vacay_Template!$A659,Vacay_Template!W$1))</f>
        <v>#VALUE!</v>
      </c>
      <c r="X659" t="e">
        <f>IF(OR(X$1=":=",$A659=";"),"",INDEX('Main Template'!$J$22:$AN$505,Vacay_Template!$A659,Vacay_Template!X$1))</f>
        <v>#VALUE!</v>
      </c>
      <c r="Y659" t="e">
        <f>IF(OR(Y$1=":=",$A659=";"),"",INDEX('Main Template'!$J$22:$AN$505,Vacay_Template!$A659,Vacay_Template!Y$1))</f>
        <v>#VALUE!</v>
      </c>
      <c r="Z659" t="e">
        <f>IF(OR(Z$1=":=",$A659=";"),"",INDEX('Main Template'!$J$22:$AN$505,Vacay_Template!$A659,Vacay_Template!Z$1))</f>
        <v>#VALUE!</v>
      </c>
      <c r="AA659" t="e">
        <f>IF(OR(AA$1=":=",$A659=";"),"",INDEX('Main Template'!$J$22:$AN$505,Vacay_Template!$A659,Vacay_Template!AA$1))</f>
        <v>#VALUE!</v>
      </c>
      <c r="AB659" t="e">
        <f>IF(OR(AB$1=":=",$A659=";"),"",INDEX('Main Template'!$J$22:$AN$505,Vacay_Template!$A659,Vacay_Template!AB$1))</f>
        <v>#VALUE!</v>
      </c>
      <c r="AC659" t="e">
        <f>IF(OR(AC$1=":=",$A659=";"),"",INDEX('Main Template'!$J$22:$AN$505,Vacay_Template!$A659,Vacay_Template!AC$1))</f>
        <v>#VALUE!</v>
      </c>
      <c r="AD659" t="e">
        <f>IF(OR(AD$1=":=",$A659=";"),"",INDEX('Main Template'!$J$22:$AN$505,Vacay_Template!$A659,Vacay_Template!AD$1))</f>
        <v>#VALUE!</v>
      </c>
      <c r="AE659" t="str">
        <f>IF(OR(AE$1=":=",$A659=";"),"",INDEX('Main Template'!$J$22:$AN$505,Vacay_Template!$A659,Vacay_Template!AE$1))</f>
        <v/>
      </c>
      <c r="AF659" t="e">
        <f>IF(OR(AF$1=":=",$A659=";"),"",INDEX('Main Template'!$J$22:$AN$505,Vacay_Template!$A659,Vacay_Template!AF$1))</f>
        <v>#VALUE!</v>
      </c>
    </row>
    <row r="660" spans="2:32">
      <c r="B660" t="e">
        <f>IF(OR(B$1=":=",$A660=";"),"",INDEX('Main Template'!$J$22:$AN$505,Vacay_Template!$A660,Vacay_Template!B$1))</f>
        <v>#VALUE!</v>
      </c>
      <c r="C660" t="e">
        <f>IF(OR(C$1=":=",$A660=";"),"",INDEX('Main Template'!$J$22:$AN$505,Vacay_Template!$A660,Vacay_Template!C$1))</f>
        <v>#VALUE!</v>
      </c>
      <c r="D660" t="e">
        <f>IF(OR(D$1=":=",$A660=";"),"",INDEX('Main Template'!$J$22:$AN$505,Vacay_Template!$A660,Vacay_Template!D$1))</f>
        <v>#VALUE!</v>
      </c>
      <c r="E660" t="e">
        <f>IF(OR(E$1=":=",$A660=";"),"",INDEX('Main Template'!$J$22:$AN$505,Vacay_Template!$A660,Vacay_Template!E$1))</f>
        <v>#VALUE!</v>
      </c>
      <c r="F660" t="e">
        <f>IF(OR(F$1=":=",$A660=";"),"",INDEX('Main Template'!$J$22:$AN$505,Vacay_Template!$A660,Vacay_Template!F$1))</f>
        <v>#VALUE!</v>
      </c>
      <c r="G660" t="e">
        <f>IF(OR(G$1=":=",$A660=";"),"",INDEX('Main Template'!$J$22:$AN$505,Vacay_Template!$A660,Vacay_Template!G$1))</f>
        <v>#VALUE!</v>
      </c>
      <c r="H660" t="e">
        <f>IF(OR(H$1=":=",$A660=";"),"",INDEX('Main Template'!$J$22:$AN$505,Vacay_Template!$A660,Vacay_Template!H$1))</f>
        <v>#VALUE!</v>
      </c>
      <c r="I660" t="e">
        <f>IF(OR(I$1=":=",$A660=";"),"",INDEX('Main Template'!$J$22:$AN$505,Vacay_Template!$A660,Vacay_Template!I$1))</f>
        <v>#VALUE!</v>
      </c>
      <c r="J660" t="e">
        <f>IF(OR(J$1=":=",$A660=";"),"",INDEX('Main Template'!$J$22:$AN$505,Vacay_Template!$A660,Vacay_Template!J$1))</f>
        <v>#VALUE!</v>
      </c>
      <c r="K660" t="e">
        <f>IF(OR(K$1=":=",$A660=";"),"",INDEX('Main Template'!$J$22:$AN$505,Vacay_Template!$A660,Vacay_Template!K$1))</f>
        <v>#VALUE!</v>
      </c>
      <c r="L660" t="e">
        <f>IF(OR(L$1=":=",$A660=";"),"",INDEX('Main Template'!$J$22:$AN$505,Vacay_Template!$A660,Vacay_Template!L$1))</f>
        <v>#VALUE!</v>
      </c>
      <c r="M660" t="e">
        <f>IF(OR(M$1=":=",$A660=";"),"",INDEX('Main Template'!$J$22:$AN$505,Vacay_Template!$A660,Vacay_Template!M$1))</f>
        <v>#VALUE!</v>
      </c>
      <c r="N660" t="e">
        <f>IF(OR(N$1=":=",$A660=";"),"",INDEX('Main Template'!$J$22:$AN$505,Vacay_Template!$A660,Vacay_Template!N$1))</f>
        <v>#VALUE!</v>
      </c>
      <c r="O660" t="e">
        <f>IF(OR(O$1=":=",$A660=";"),"",INDEX('Main Template'!$J$22:$AN$505,Vacay_Template!$A660,Vacay_Template!O$1))</f>
        <v>#VALUE!</v>
      </c>
      <c r="P660" t="e">
        <f>IF(OR(P$1=":=",$A660=";"),"",INDEX('Main Template'!$J$22:$AN$505,Vacay_Template!$A660,Vacay_Template!P$1))</f>
        <v>#VALUE!</v>
      </c>
      <c r="Q660" t="e">
        <f>IF(OR(Q$1=":=",$A660=";"),"",INDEX('Main Template'!$J$22:$AN$505,Vacay_Template!$A660,Vacay_Template!Q$1))</f>
        <v>#VALUE!</v>
      </c>
      <c r="R660" t="e">
        <f>IF(OR(R$1=":=",$A660=";"),"",INDEX('Main Template'!$J$22:$AN$505,Vacay_Template!$A660,Vacay_Template!R$1))</f>
        <v>#VALUE!</v>
      </c>
      <c r="S660" t="e">
        <f>IF(OR(S$1=":=",$A660=";"),"",INDEX('Main Template'!$J$22:$AN$505,Vacay_Template!$A660,Vacay_Template!S$1))</f>
        <v>#VALUE!</v>
      </c>
      <c r="T660" t="e">
        <f>IF(OR(T$1=":=",$A660=";"),"",INDEX('Main Template'!$J$22:$AN$505,Vacay_Template!$A660,Vacay_Template!T$1))</f>
        <v>#VALUE!</v>
      </c>
      <c r="U660" t="e">
        <f>IF(OR(U$1=":=",$A660=";"),"",INDEX('Main Template'!$J$22:$AN$505,Vacay_Template!$A660,Vacay_Template!U$1))</f>
        <v>#VALUE!</v>
      </c>
      <c r="V660" t="e">
        <f>IF(OR(V$1=":=",$A660=";"),"",INDEX('Main Template'!$J$22:$AN$505,Vacay_Template!$A660,Vacay_Template!V$1))</f>
        <v>#VALUE!</v>
      </c>
      <c r="W660" t="e">
        <f>IF(OR(W$1=":=",$A660=";"),"",INDEX('Main Template'!$J$22:$AN$505,Vacay_Template!$A660,Vacay_Template!W$1))</f>
        <v>#VALUE!</v>
      </c>
      <c r="X660" t="e">
        <f>IF(OR(X$1=":=",$A660=";"),"",INDEX('Main Template'!$J$22:$AN$505,Vacay_Template!$A660,Vacay_Template!X$1))</f>
        <v>#VALUE!</v>
      </c>
      <c r="Y660" t="e">
        <f>IF(OR(Y$1=":=",$A660=";"),"",INDEX('Main Template'!$J$22:$AN$505,Vacay_Template!$A660,Vacay_Template!Y$1))</f>
        <v>#VALUE!</v>
      </c>
      <c r="Z660" t="e">
        <f>IF(OR(Z$1=":=",$A660=";"),"",INDEX('Main Template'!$J$22:$AN$505,Vacay_Template!$A660,Vacay_Template!Z$1))</f>
        <v>#VALUE!</v>
      </c>
      <c r="AA660" t="e">
        <f>IF(OR(AA$1=":=",$A660=";"),"",INDEX('Main Template'!$J$22:$AN$505,Vacay_Template!$A660,Vacay_Template!AA$1))</f>
        <v>#VALUE!</v>
      </c>
      <c r="AB660" t="e">
        <f>IF(OR(AB$1=":=",$A660=";"),"",INDEX('Main Template'!$J$22:$AN$505,Vacay_Template!$A660,Vacay_Template!AB$1))</f>
        <v>#VALUE!</v>
      </c>
      <c r="AC660" t="e">
        <f>IF(OR(AC$1=":=",$A660=";"),"",INDEX('Main Template'!$J$22:$AN$505,Vacay_Template!$A660,Vacay_Template!AC$1))</f>
        <v>#VALUE!</v>
      </c>
      <c r="AD660" t="e">
        <f>IF(OR(AD$1=":=",$A660=";"),"",INDEX('Main Template'!$J$22:$AN$505,Vacay_Template!$A660,Vacay_Template!AD$1))</f>
        <v>#VALUE!</v>
      </c>
      <c r="AE660" t="str">
        <f>IF(OR(AE$1=":=",$A660=";"),"",INDEX('Main Template'!$J$22:$AN$505,Vacay_Template!$A660,Vacay_Template!AE$1))</f>
        <v/>
      </c>
      <c r="AF660" t="e">
        <f>IF(OR(AF$1=":=",$A660=";"),"",INDEX('Main Template'!$J$22:$AN$505,Vacay_Template!$A660,Vacay_Template!AF$1))</f>
        <v>#VALUE!</v>
      </c>
    </row>
    <row r="661" spans="2:32">
      <c r="B661" t="e">
        <f>IF(OR(B$1=":=",$A661=";"),"",INDEX('Main Template'!$J$22:$AN$505,Vacay_Template!$A661,Vacay_Template!B$1))</f>
        <v>#VALUE!</v>
      </c>
      <c r="C661" t="e">
        <f>IF(OR(C$1=":=",$A661=";"),"",INDEX('Main Template'!$J$22:$AN$505,Vacay_Template!$A661,Vacay_Template!C$1))</f>
        <v>#VALUE!</v>
      </c>
      <c r="D661" t="e">
        <f>IF(OR(D$1=":=",$A661=";"),"",INDEX('Main Template'!$J$22:$AN$505,Vacay_Template!$A661,Vacay_Template!D$1))</f>
        <v>#VALUE!</v>
      </c>
      <c r="E661" t="e">
        <f>IF(OR(E$1=":=",$A661=";"),"",INDEX('Main Template'!$J$22:$AN$505,Vacay_Template!$A661,Vacay_Template!E$1))</f>
        <v>#VALUE!</v>
      </c>
      <c r="F661" t="e">
        <f>IF(OR(F$1=":=",$A661=";"),"",INDEX('Main Template'!$J$22:$AN$505,Vacay_Template!$A661,Vacay_Template!F$1))</f>
        <v>#VALUE!</v>
      </c>
      <c r="G661" t="e">
        <f>IF(OR(G$1=":=",$A661=";"),"",INDEX('Main Template'!$J$22:$AN$505,Vacay_Template!$A661,Vacay_Template!G$1))</f>
        <v>#VALUE!</v>
      </c>
      <c r="H661" t="e">
        <f>IF(OR(H$1=":=",$A661=";"),"",INDEX('Main Template'!$J$22:$AN$505,Vacay_Template!$A661,Vacay_Template!H$1))</f>
        <v>#VALUE!</v>
      </c>
      <c r="I661" t="e">
        <f>IF(OR(I$1=":=",$A661=";"),"",INDEX('Main Template'!$J$22:$AN$505,Vacay_Template!$A661,Vacay_Template!I$1))</f>
        <v>#VALUE!</v>
      </c>
      <c r="J661" t="e">
        <f>IF(OR(J$1=":=",$A661=";"),"",INDEX('Main Template'!$J$22:$AN$505,Vacay_Template!$A661,Vacay_Template!J$1))</f>
        <v>#VALUE!</v>
      </c>
      <c r="K661" t="e">
        <f>IF(OR(K$1=":=",$A661=";"),"",INDEX('Main Template'!$J$22:$AN$505,Vacay_Template!$A661,Vacay_Template!K$1))</f>
        <v>#VALUE!</v>
      </c>
      <c r="L661" t="e">
        <f>IF(OR(L$1=":=",$A661=";"),"",INDEX('Main Template'!$J$22:$AN$505,Vacay_Template!$A661,Vacay_Template!L$1))</f>
        <v>#VALUE!</v>
      </c>
      <c r="M661" t="e">
        <f>IF(OR(M$1=":=",$A661=";"),"",INDEX('Main Template'!$J$22:$AN$505,Vacay_Template!$A661,Vacay_Template!M$1))</f>
        <v>#VALUE!</v>
      </c>
      <c r="N661" t="e">
        <f>IF(OR(N$1=":=",$A661=";"),"",INDEX('Main Template'!$J$22:$AN$505,Vacay_Template!$A661,Vacay_Template!N$1))</f>
        <v>#VALUE!</v>
      </c>
      <c r="O661" t="e">
        <f>IF(OR(O$1=":=",$A661=";"),"",INDEX('Main Template'!$J$22:$AN$505,Vacay_Template!$A661,Vacay_Template!O$1))</f>
        <v>#VALUE!</v>
      </c>
      <c r="P661" t="e">
        <f>IF(OR(P$1=":=",$A661=";"),"",INDEX('Main Template'!$J$22:$AN$505,Vacay_Template!$A661,Vacay_Template!P$1))</f>
        <v>#VALUE!</v>
      </c>
      <c r="Q661" t="e">
        <f>IF(OR(Q$1=":=",$A661=";"),"",INDEX('Main Template'!$J$22:$AN$505,Vacay_Template!$A661,Vacay_Template!Q$1))</f>
        <v>#VALUE!</v>
      </c>
      <c r="R661" t="e">
        <f>IF(OR(R$1=":=",$A661=";"),"",INDEX('Main Template'!$J$22:$AN$505,Vacay_Template!$A661,Vacay_Template!R$1))</f>
        <v>#VALUE!</v>
      </c>
      <c r="S661" t="e">
        <f>IF(OR(S$1=":=",$A661=";"),"",INDEX('Main Template'!$J$22:$AN$505,Vacay_Template!$A661,Vacay_Template!S$1))</f>
        <v>#VALUE!</v>
      </c>
      <c r="T661" t="e">
        <f>IF(OR(T$1=":=",$A661=";"),"",INDEX('Main Template'!$J$22:$AN$505,Vacay_Template!$A661,Vacay_Template!T$1))</f>
        <v>#VALUE!</v>
      </c>
      <c r="U661" t="e">
        <f>IF(OR(U$1=":=",$A661=";"),"",INDEX('Main Template'!$J$22:$AN$505,Vacay_Template!$A661,Vacay_Template!U$1))</f>
        <v>#VALUE!</v>
      </c>
      <c r="V661" t="e">
        <f>IF(OR(V$1=":=",$A661=";"),"",INDEX('Main Template'!$J$22:$AN$505,Vacay_Template!$A661,Vacay_Template!V$1))</f>
        <v>#VALUE!</v>
      </c>
      <c r="W661" t="e">
        <f>IF(OR(W$1=":=",$A661=";"),"",INDEX('Main Template'!$J$22:$AN$505,Vacay_Template!$A661,Vacay_Template!W$1))</f>
        <v>#VALUE!</v>
      </c>
      <c r="X661" t="e">
        <f>IF(OR(X$1=":=",$A661=";"),"",INDEX('Main Template'!$J$22:$AN$505,Vacay_Template!$A661,Vacay_Template!X$1))</f>
        <v>#VALUE!</v>
      </c>
      <c r="Y661" t="e">
        <f>IF(OR(Y$1=":=",$A661=";"),"",INDEX('Main Template'!$J$22:$AN$505,Vacay_Template!$A661,Vacay_Template!Y$1))</f>
        <v>#VALUE!</v>
      </c>
      <c r="Z661" t="e">
        <f>IF(OR(Z$1=":=",$A661=";"),"",INDEX('Main Template'!$J$22:$AN$505,Vacay_Template!$A661,Vacay_Template!Z$1))</f>
        <v>#VALUE!</v>
      </c>
      <c r="AA661" t="e">
        <f>IF(OR(AA$1=":=",$A661=";"),"",INDEX('Main Template'!$J$22:$AN$505,Vacay_Template!$A661,Vacay_Template!AA$1))</f>
        <v>#VALUE!</v>
      </c>
      <c r="AB661" t="e">
        <f>IF(OR(AB$1=":=",$A661=";"),"",INDEX('Main Template'!$J$22:$AN$505,Vacay_Template!$A661,Vacay_Template!AB$1))</f>
        <v>#VALUE!</v>
      </c>
      <c r="AC661" t="e">
        <f>IF(OR(AC$1=":=",$A661=";"),"",INDEX('Main Template'!$J$22:$AN$505,Vacay_Template!$A661,Vacay_Template!AC$1))</f>
        <v>#VALUE!</v>
      </c>
      <c r="AD661" t="e">
        <f>IF(OR(AD$1=":=",$A661=";"),"",INDEX('Main Template'!$J$22:$AN$505,Vacay_Template!$A661,Vacay_Template!AD$1))</f>
        <v>#VALUE!</v>
      </c>
      <c r="AE661" t="str">
        <f>IF(OR(AE$1=":=",$A661=";"),"",INDEX('Main Template'!$J$22:$AN$505,Vacay_Template!$A661,Vacay_Template!AE$1))</f>
        <v/>
      </c>
      <c r="AF661" t="e">
        <f>IF(OR(AF$1=":=",$A661=";"),"",INDEX('Main Template'!$J$22:$AN$505,Vacay_Template!$A661,Vacay_Template!AF$1))</f>
        <v>#VALUE!</v>
      </c>
    </row>
    <row r="662" spans="2:32">
      <c r="B662" t="e">
        <f>IF(OR(B$1=":=",$A662=";"),"",INDEX('Main Template'!$J$22:$AN$505,Vacay_Template!$A662,Vacay_Template!B$1))</f>
        <v>#VALUE!</v>
      </c>
      <c r="C662" t="e">
        <f>IF(OR(C$1=":=",$A662=";"),"",INDEX('Main Template'!$J$22:$AN$505,Vacay_Template!$A662,Vacay_Template!C$1))</f>
        <v>#VALUE!</v>
      </c>
      <c r="D662" t="e">
        <f>IF(OR(D$1=":=",$A662=";"),"",INDEX('Main Template'!$J$22:$AN$505,Vacay_Template!$A662,Vacay_Template!D$1))</f>
        <v>#VALUE!</v>
      </c>
      <c r="E662" t="e">
        <f>IF(OR(E$1=":=",$A662=";"),"",INDEX('Main Template'!$J$22:$AN$505,Vacay_Template!$A662,Vacay_Template!E$1))</f>
        <v>#VALUE!</v>
      </c>
      <c r="F662" t="e">
        <f>IF(OR(F$1=":=",$A662=";"),"",INDEX('Main Template'!$J$22:$AN$505,Vacay_Template!$A662,Vacay_Template!F$1))</f>
        <v>#VALUE!</v>
      </c>
      <c r="G662" t="e">
        <f>IF(OR(G$1=":=",$A662=";"),"",INDEX('Main Template'!$J$22:$AN$505,Vacay_Template!$A662,Vacay_Template!G$1))</f>
        <v>#VALUE!</v>
      </c>
      <c r="H662" t="e">
        <f>IF(OR(H$1=":=",$A662=";"),"",INDEX('Main Template'!$J$22:$AN$505,Vacay_Template!$A662,Vacay_Template!H$1))</f>
        <v>#VALUE!</v>
      </c>
      <c r="I662" t="e">
        <f>IF(OR(I$1=":=",$A662=";"),"",INDEX('Main Template'!$J$22:$AN$505,Vacay_Template!$A662,Vacay_Template!I$1))</f>
        <v>#VALUE!</v>
      </c>
      <c r="J662" t="e">
        <f>IF(OR(J$1=":=",$A662=";"),"",INDEX('Main Template'!$J$22:$AN$505,Vacay_Template!$A662,Vacay_Template!J$1))</f>
        <v>#VALUE!</v>
      </c>
      <c r="K662" t="e">
        <f>IF(OR(K$1=":=",$A662=";"),"",INDEX('Main Template'!$J$22:$AN$505,Vacay_Template!$A662,Vacay_Template!K$1))</f>
        <v>#VALUE!</v>
      </c>
      <c r="L662" t="e">
        <f>IF(OR(L$1=":=",$A662=";"),"",INDEX('Main Template'!$J$22:$AN$505,Vacay_Template!$A662,Vacay_Template!L$1))</f>
        <v>#VALUE!</v>
      </c>
      <c r="M662" t="e">
        <f>IF(OR(M$1=":=",$A662=";"),"",INDEX('Main Template'!$J$22:$AN$505,Vacay_Template!$A662,Vacay_Template!M$1))</f>
        <v>#VALUE!</v>
      </c>
      <c r="N662" t="e">
        <f>IF(OR(N$1=":=",$A662=";"),"",INDEX('Main Template'!$J$22:$AN$505,Vacay_Template!$A662,Vacay_Template!N$1))</f>
        <v>#VALUE!</v>
      </c>
      <c r="O662" t="e">
        <f>IF(OR(O$1=":=",$A662=";"),"",INDEX('Main Template'!$J$22:$AN$505,Vacay_Template!$A662,Vacay_Template!O$1))</f>
        <v>#VALUE!</v>
      </c>
      <c r="P662" t="e">
        <f>IF(OR(P$1=":=",$A662=";"),"",INDEX('Main Template'!$J$22:$AN$505,Vacay_Template!$A662,Vacay_Template!P$1))</f>
        <v>#VALUE!</v>
      </c>
      <c r="Q662" t="e">
        <f>IF(OR(Q$1=":=",$A662=";"),"",INDEX('Main Template'!$J$22:$AN$505,Vacay_Template!$A662,Vacay_Template!Q$1))</f>
        <v>#VALUE!</v>
      </c>
      <c r="R662" t="e">
        <f>IF(OR(R$1=":=",$A662=";"),"",INDEX('Main Template'!$J$22:$AN$505,Vacay_Template!$A662,Vacay_Template!R$1))</f>
        <v>#VALUE!</v>
      </c>
      <c r="S662" t="e">
        <f>IF(OR(S$1=":=",$A662=";"),"",INDEX('Main Template'!$J$22:$AN$505,Vacay_Template!$A662,Vacay_Template!S$1))</f>
        <v>#VALUE!</v>
      </c>
      <c r="T662" t="e">
        <f>IF(OR(T$1=":=",$A662=";"),"",INDEX('Main Template'!$J$22:$AN$505,Vacay_Template!$A662,Vacay_Template!T$1))</f>
        <v>#VALUE!</v>
      </c>
      <c r="U662" t="e">
        <f>IF(OR(U$1=":=",$A662=";"),"",INDEX('Main Template'!$J$22:$AN$505,Vacay_Template!$A662,Vacay_Template!U$1))</f>
        <v>#VALUE!</v>
      </c>
      <c r="V662" t="e">
        <f>IF(OR(V$1=":=",$A662=";"),"",INDEX('Main Template'!$J$22:$AN$505,Vacay_Template!$A662,Vacay_Template!V$1))</f>
        <v>#VALUE!</v>
      </c>
      <c r="W662" t="e">
        <f>IF(OR(W$1=":=",$A662=";"),"",INDEX('Main Template'!$J$22:$AN$505,Vacay_Template!$A662,Vacay_Template!W$1))</f>
        <v>#VALUE!</v>
      </c>
      <c r="X662" t="e">
        <f>IF(OR(X$1=":=",$A662=";"),"",INDEX('Main Template'!$J$22:$AN$505,Vacay_Template!$A662,Vacay_Template!X$1))</f>
        <v>#VALUE!</v>
      </c>
      <c r="Y662" t="e">
        <f>IF(OR(Y$1=":=",$A662=";"),"",INDEX('Main Template'!$J$22:$AN$505,Vacay_Template!$A662,Vacay_Template!Y$1))</f>
        <v>#VALUE!</v>
      </c>
      <c r="Z662" t="e">
        <f>IF(OR(Z$1=":=",$A662=";"),"",INDEX('Main Template'!$J$22:$AN$505,Vacay_Template!$A662,Vacay_Template!Z$1))</f>
        <v>#VALUE!</v>
      </c>
      <c r="AA662" t="e">
        <f>IF(OR(AA$1=":=",$A662=";"),"",INDEX('Main Template'!$J$22:$AN$505,Vacay_Template!$A662,Vacay_Template!AA$1))</f>
        <v>#VALUE!</v>
      </c>
      <c r="AB662" t="e">
        <f>IF(OR(AB$1=":=",$A662=";"),"",INDEX('Main Template'!$J$22:$AN$505,Vacay_Template!$A662,Vacay_Template!AB$1))</f>
        <v>#VALUE!</v>
      </c>
      <c r="AC662" t="e">
        <f>IF(OR(AC$1=":=",$A662=";"),"",INDEX('Main Template'!$J$22:$AN$505,Vacay_Template!$A662,Vacay_Template!AC$1))</f>
        <v>#VALUE!</v>
      </c>
      <c r="AD662" t="e">
        <f>IF(OR(AD$1=":=",$A662=";"),"",INDEX('Main Template'!$J$22:$AN$505,Vacay_Template!$A662,Vacay_Template!AD$1))</f>
        <v>#VALUE!</v>
      </c>
      <c r="AE662" t="str">
        <f>IF(OR(AE$1=":=",$A662=";"),"",INDEX('Main Template'!$J$22:$AN$505,Vacay_Template!$A662,Vacay_Template!AE$1))</f>
        <v/>
      </c>
      <c r="AF662" t="e">
        <f>IF(OR(AF$1=":=",$A662=";"),"",INDEX('Main Template'!$J$22:$AN$505,Vacay_Template!$A662,Vacay_Template!AF$1))</f>
        <v>#VALUE!</v>
      </c>
    </row>
    <row r="663" spans="2:32">
      <c r="B663" t="e">
        <f>IF(OR(B$1=":=",$A663=";"),"",INDEX('Main Template'!$J$22:$AN$505,Vacay_Template!$A663,Vacay_Template!B$1))</f>
        <v>#VALUE!</v>
      </c>
      <c r="C663" t="e">
        <f>IF(OR(C$1=":=",$A663=";"),"",INDEX('Main Template'!$J$22:$AN$505,Vacay_Template!$A663,Vacay_Template!C$1))</f>
        <v>#VALUE!</v>
      </c>
      <c r="D663" t="e">
        <f>IF(OR(D$1=":=",$A663=";"),"",INDEX('Main Template'!$J$22:$AN$505,Vacay_Template!$A663,Vacay_Template!D$1))</f>
        <v>#VALUE!</v>
      </c>
      <c r="E663" t="e">
        <f>IF(OR(E$1=":=",$A663=";"),"",INDEX('Main Template'!$J$22:$AN$505,Vacay_Template!$A663,Vacay_Template!E$1))</f>
        <v>#VALUE!</v>
      </c>
      <c r="F663" t="e">
        <f>IF(OR(F$1=":=",$A663=";"),"",INDEX('Main Template'!$J$22:$AN$505,Vacay_Template!$A663,Vacay_Template!F$1))</f>
        <v>#VALUE!</v>
      </c>
      <c r="G663" t="e">
        <f>IF(OR(G$1=":=",$A663=";"),"",INDEX('Main Template'!$J$22:$AN$505,Vacay_Template!$A663,Vacay_Template!G$1))</f>
        <v>#VALUE!</v>
      </c>
      <c r="H663" t="e">
        <f>IF(OR(H$1=":=",$A663=";"),"",INDEX('Main Template'!$J$22:$AN$505,Vacay_Template!$A663,Vacay_Template!H$1))</f>
        <v>#VALUE!</v>
      </c>
      <c r="I663" t="e">
        <f>IF(OR(I$1=":=",$A663=";"),"",INDEX('Main Template'!$J$22:$AN$505,Vacay_Template!$A663,Vacay_Template!I$1))</f>
        <v>#VALUE!</v>
      </c>
      <c r="J663" t="e">
        <f>IF(OR(J$1=":=",$A663=";"),"",INDEX('Main Template'!$J$22:$AN$505,Vacay_Template!$A663,Vacay_Template!J$1))</f>
        <v>#VALUE!</v>
      </c>
      <c r="K663" t="e">
        <f>IF(OR(K$1=":=",$A663=";"),"",INDEX('Main Template'!$J$22:$AN$505,Vacay_Template!$A663,Vacay_Template!K$1))</f>
        <v>#VALUE!</v>
      </c>
      <c r="L663" t="e">
        <f>IF(OR(L$1=":=",$A663=";"),"",INDEX('Main Template'!$J$22:$AN$505,Vacay_Template!$A663,Vacay_Template!L$1))</f>
        <v>#VALUE!</v>
      </c>
      <c r="M663" t="e">
        <f>IF(OR(M$1=":=",$A663=";"),"",INDEX('Main Template'!$J$22:$AN$505,Vacay_Template!$A663,Vacay_Template!M$1))</f>
        <v>#VALUE!</v>
      </c>
      <c r="N663" t="e">
        <f>IF(OR(N$1=":=",$A663=";"),"",INDEX('Main Template'!$J$22:$AN$505,Vacay_Template!$A663,Vacay_Template!N$1))</f>
        <v>#VALUE!</v>
      </c>
      <c r="O663" t="e">
        <f>IF(OR(O$1=":=",$A663=";"),"",INDEX('Main Template'!$J$22:$AN$505,Vacay_Template!$A663,Vacay_Template!O$1))</f>
        <v>#VALUE!</v>
      </c>
      <c r="P663" t="e">
        <f>IF(OR(P$1=":=",$A663=";"),"",INDEX('Main Template'!$J$22:$AN$505,Vacay_Template!$A663,Vacay_Template!P$1))</f>
        <v>#VALUE!</v>
      </c>
      <c r="Q663" t="e">
        <f>IF(OR(Q$1=":=",$A663=";"),"",INDEX('Main Template'!$J$22:$AN$505,Vacay_Template!$A663,Vacay_Template!Q$1))</f>
        <v>#VALUE!</v>
      </c>
      <c r="R663" t="e">
        <f>IF(OR(R$1=":=",$A663=";"),"",INDEX('Main Template'!$J$22:$AN$505,Vacay_Template!$A663,Vacay_Template!R$1))</f>
        <v>#VALUE!</v>
      </c>
      <c r="S663" t="e">
        <f>IF(OR(S$1=":=",$A663=";"),"",INDEX('Main Template'!$J$22:$AN$505,Vacay_Template!$A663,Vacay_Template!S$1))</f>
        <v>#VALUE!</v>
      </c>
      <c r="T663" t="e">
        <f>IF(OR(T$1=":=",$A663=";"),"",INDEX('Main Template'!$J$22:$AN$505,Vacay_Template!$A663,Vacay_Template!T$1))</f>
        <v>#VALUE!</v>
      </c>
      <c r="U663" t="e">
        <f>IF(OR(U$1=":=",$A663=";"),"",INDEX('Main Template'!$J$22:$AN$505,Vacay_Template!$A663,Vacay_Template!U$1))</f>
        <v>#VALUE!</v>
      </c>
      <c r="V663" t="e">
        <f>IF(OR(V$1=":=",$A663=";"),"",INDEX('Main Template'!$J$22:$AN$505,Vacay_Template!$A663,Vacay_Template!V$1))</f>
        <v>#VALUE!</v>
      </c>
      <c r="W663" t="e">
        <f>IF(OR(W$1=":=",$A663=";"),"",INDEX('Main Template'!$J$22:$AN$505,Vacay_Template!$A663,Vacay_Template!W$1))</f>
        <v>#VALUE!</v>
      </c>
      <c r="X663" t="e">
        <f>IF(OR(X$1=":=",$A663=";"),"",INDEX('Main Template'!$J$22:$AN$505,Vacay_Template!$A663,Vacay_Template!X$1))</f>
        <v>#VALUE!</v>
      </c>
      <c r="Y663" t="e">
        <f>IF(OR(Y$1=":=",$A663=";"),"",INDEX('Main Template'!$J$22:$AN$505,Vacay_Template!$A663,Vacay_Template!Y$1))</f>
        <v>#VALUE!</v>
      </c>
      <c r="Z663" t="e">
        <f>IF(OR(Z$1=":=",$A663=";"),"",INDEX('Main Template'!$J$22:$AN$505,Vacay_Template!$A663,Vacay_Template!Z$1))</f>
        <v>#VALUE!</v>
      </c>
      <c r="AA663" t="e">
        <f>IF(OR(AA$1=":=",$A663=";"),"",INDEX('Main Template'!$J$22:$AN$505,Vacay_Template!$A663,Vacay_Template!AA$1))</f>
        <v>#VALUE!</v>
      </c>
      <c r="AB663" t="e">
        <f>IF(OR(AB$1=":=",$A663=";"),"",INDEX('Main Template'!$J$22:$AN$505,Vacay_Template!$A663,Vacay_Template!AB$1))</f>
        <v>#VALUE!</v>
      </c>
      <c r="AC663" t="e">
        <f>IF(OR(AC$1=":=",$A663=";"),"",INDEX('Main Template'!$J$22:$AN$505,Vacay_Template!$A663,Vacay_Template!AC$1))</f>
        <v>#VALUE!</v>
      </c>
      <c r="AD663" t="e">
        <f>IF(OR(AD$1=":=",$A663=";"),"",INDEX('Main Template'!$J$22:$AN$505,Vacay_Template!$A663,Vacay_Template!AD$1))</f>
        <v>#VALUE!</v>
      </c>
      <c r="AE663" t="str">
        <f>IF(OR(AE$1=":=",$A663=";"),"",INDEX('Main Template'!$J$22:$AN$505,Vacay_Template!$A663,Vacay_Template!AE$1))</f>
        <v/>
      </c>
      <c r="AF663" t="e">
        <f>IF(OR(AF$1=":=",$A663=";"),"",INDEX('Main Template'!$J$22:$AN$505,Vacay_Template!$A663,Vacay_Template!AF$1))</f>
        <v>#VALUE!</v>
      </c>
    </row>
    <row r="664" spans="2:32">
      <c r="B664" t="e">
        <f>IF(OR(B$1=":=",$A664=";"),"",INDEX('Main Template'!$J$22:$AN$505,Vacay_Template!$A664,Vacay_Template!B$1))</f>
        <v>#VALUE!</v>
      </c>
      <c r="C664" t="e">
        <f>IF(OR(C$1=":=",$A664=";"),"",INDEX('Main Template'!$J$22:$AN$505,Vacay_Template!$A664,Vacay_Template!C$1))</f>
        <v>#VALUE!</v>
      </c>
      <c r="D664" t="e">
        <f>IF(OR(D$1=":=",$A664=";"),"",INDEX('Main Template'!$J$22:$AN$505,Vacay_Template!$A664,Vacay_Template!D$1))</f>
        <v>#VALUE!</v>
      </c>
      <c r="E664" t="e">
        <f>IF(OR(E$1=":=",$A664=";"),"",INDEX('Main Template'!$J$22:$AN$505,Vacay_Template!$A664,Vacay_Template!E$1))</f>
        <v>#VALUE!</v>
      </c>
      <c r="F664" t="e">
        <f>IF(OR(F$1=":=",$A664=";"),"",INDEX('Main Template'!$J$22:$AN$505,Vacay_Template!$A664,Vacay_Template!F$1))</f>
        <v>#VALUE!</v>
      </c>
      <c r="G664" t="e">
        <f>IF(OR(G$1=":=",$A664=";"),"",INDEX('Main Template'!$J$22:$AN$505,Vacay_Template!$A664,Vacay_Template!G$1))</f>
        <v>#VALUE!</v>
      </c>
      <c r="H664" t="e">
        <f>IF(OR(H$1=":=",$A664=";"),"",INDEX('Main Template'!$J$22:$AN$505,Vacay_Template!$A664,Vacay_Template!H$1))</f>
        <v>#VALUE!</v>
      </c>
      <c r="I664" t="e">
        <f>IF(OR(I$1=":=",$A664=";"),"",INDEX('Main Template'!$J$22:$AN$505,Vacay_Template!$A664,Vacay_Template!I$1))</f>
        <v>#VALUE!</v>
      </c>
      <c r="J664" t="e">
        <f>IF(OR(J$1=":=",$A664=";"),"",INDEX('Main Template'!$J$22:$AN$505,Vacay_Template!$A664,Vacay_Template!J$1))</f>
        <v>#VALUE!</v>
      </c>
      <c r="K664" t="e">
        <f>IF(OR(K$1=":=",$A664=";"),"",INDEX('Main Template'!$J$22:$AN$505,Vacay_Template!$A664,Vacay_Template!K$1))</f>
        <v>#VALUE!</v>
      </c>
      <c r="L664" t="e">
        <f>IF(OR(L$1=":=",$A664=";"),"",INDEX('Main Template'!$J$22:$AN$505,Vacay_Template!$A664,Vacay_Template!L$1))</f>
        <v>#VALUE!</v>
      </c>
      <c r="M664" t="e">
        <f>IF(OR(M$1=":=",$A664=";"),"",INDEX('Main Template'!$J$22:$AN$505,Vacay_Template!$A664,Vacay_Template!M$1))</f>
        <v>#VALUE!</v>
      </c>
      <c r="N664" t="e">
        <f>IF(OR(N$1=":=",$A664=";"),"",INDEX('Main Template'!$J$22:$AN$505,Vacay_Template!$A664,Vacay_Template!N$1))</f>
        <v>#VALUE!</v>
      </c>
      <c r="O664" t="e">
        <f>IF(OR(O$1=":=",$A664=";"),"",INDEX('Main Template'!$J$22:$AN$505,Vacay_Template!$A664,Vacay_Template!O$1))</f>
        <v>#VALUE!</v>
      </c>
      <c r="P664" t="e">
        <f>IF(OR(P$1=":=",$A664=";"),"",INDEX('Main Template'!$J$22:$AN$505,Vacay_Template!$A664,Vacay_Template!P$1))</f>
        <v>#VALUE!</v>
      </c>
      <c r="Q664" t="e">
        <f>IF(OR(Q$1=":=",$A664=";"),"",INDEX('Main Template'!$J$22:$AN$505,Vacay_Template!$A664,Vacay_Template!Q$1))</f>
        <v>#VALUE!</v>
      </c>
      <c r="R664" t="e">
        <f>IF(OR(R$1=":=",$A664=";"),"",INDEX('Main Template'!$J$22:$AN$505,Vacay_Template!$A664,Vacay_Template!R$1))</f>
        <v>#VALUE!</v>
      </c>
      <c r="S664" t="e">
        <f>IF(OR(S$1=":=",$A664=";"),"",INDEX('Main Template'!$J$22:$AN$505,Vacay_Template!$A664,Vacay_Template!S$1))</f>
        <v>#VALUE!</v>
      </c>
      <c r="T664" t="e">
        <f>IF(OR(T$1=":=",$A664=";"),"",INDEX('Main Template'!$J$22:$AN$505,Vacay_Template!$A664,Vacay_Template!T$1))</f>
        <v>#VALUE!</v>
      </c>
      <c r="U664" t="e">
        <f>IF(OR(U$1=":=",$A664=";"),"",INDEX('Main Template'!$J$22:$AN$505,Vacay_Template!$A664,Vacay_Template!U$1))</f>
        <v>#VALUE!</v>
      </c>
      <c r="V664" t="e">
        <f>IF(OR(V$1=":=",$A664=";"),"",INDEX('Main Template'!$J$22:$AN$505,Vacay_Template!$A664,Vacay_Template!V$1))</f>
        <v>#VALUE!</v>
      </c>
      <c r="W664" t="e">
        <f>IF(OR(W$1=":=",$A664=";"),"",INDEX('Main Template'!$J$22:$AN$505,Vacay_Template!$A664,Vacay_Template!W$1))</f>
        <v>#VALUE!</v>
      </c>
      <c r="X664" t="e">
        <f>IF(OR(X$1=":=",$A664=";"),"",INDEX('Main Template'!$J$22:$AN$505,Vacay_Template!$A664,Vacay_Template!X$1))</f>
        <v>#VALUE!</v>
      </c>
      <c r="Y664" t="e">
        <f>IF(OR(Y$1=":=",$A664=";"),"",INDEX('Main Template'!$J$22:$AN$505,Vacay_Template!$A664,Vacay_Template!Y$1))</f>
        <v>#VALUE!</v>
      </c>
      <c r="Z664" t="e">
        <f>IF(OR(Z$1=":=",$A664=";"),"",INDEX('Main Template'!$J$22:$AN$505,Vacay_Template!$A664,Vacay_Template!Z$1))</f>
        <v>#VALUE!</v>
      </c>
      <c r="AA664" t="e">
        <f>IF(OR(AA$1=":=",$A664=";"),"",INDEX('Main Template'!$J$22:$AN$505,Vacay_Template!$A664,Vacay_Template!AA$1))</f>
        <v>#VALUE!</v>
      </c>
      <c r="AB664" t="e">
        <f>IF(OR(AB$1=":=",$A664=";"),"",INDEX('Main Template'!$J$22:$AN$505,Vacay_Template!$A664,Vacay_Template!AB$1))</f>
        <v>#VALUE!</v>
      </c>
      <c r="AC664" t="e">
        <f>IF(OR(AC$1=":=",$A664=";"),"",INDEX('Main Template'!$J$22:$AN$505,Vacay_Template!$A664,Vacay_Template!AC$1))</f>
        <v>#VALUE!</v>
      </c>
      <c r="AD664" t="e">
        <f>IF(OR(AD$1=":=",$A664=";"),"",INDEX('Main Template'!$J$22:$AN$505,Vacay_Template!$A664,Vacay_Template!AD$1))</f>
        <v>#VALUE!</v>
      </c>
      <c r="AE664" t="str">
        <f>IF(OR(AE$1=":=",$A664=";"),"",INDEX('Main Template'!$J$22:$AN$505,Vacay_Template!$A664,Vacay_Template!AE$1))</f>
        <v/>
      </c>
      <c r="AF664" t="e">
        <f>IF(OR(AF$1=":=",$A664=";"),"",INDEX('Main Template'!$J$22:$AN$505,Vacay_Template!$A664,Vacay_Template!AF$1))</f>
        <v>#VALUE!</v>
      </c>
    </row>
    <row r="665" spans="2:32">
      <c r="B665" t="e">
        <f>IF(OR(B$1=":=",$A665=";"),"",INDEX('Main Template'!$J$22:$AN$505,Vacay_Template!$A665,Vacay_Template!B$1))</f>
        <v>#VALUE!</v>
      </c>
      <c r="C665" t="e">
        <f>IF(OR(C$1=":=",$A665=";"),"",INDEX('Main Template'!$J$22:$AN$505,Vacay_Template!$A665,Vacay_Template!C$1))</f>
        <v>#VALUE!</v>
      </c>
      <c r="D665" t="e">
        <f>IF(OR(D$1=":=",$A665=";"),"",INDEX('Main Template'!$J$22:$AN$505,Vacay_Template!$A665,Vacay_Template!D$1))</f>
        <v>#VALUE!</v>
      </c>
      <c r="E665" t="e">
        <f>IF(OR(E$1=":=",$A665=";"),"",INDEX('Main Template'!$J$22:$AN$505,Vacay_Template!$A665,Vacay_Template!E$1))</f>
        <v>#VALUE!</v>
      </c>
      <c r="F665" t="e">
        <f>IF(OR(F$1=":=",$A665=";"),"",INDEX('Main Template'!$J$22:$AN$505,Vacay_Template!$A665,Vacay_Template!F$1))</f>
        <v>#VALUE!</v>
      </c>
      <c r="G665" t="e">
        <f>IF(OR(G$1=":=",$A665=";"),"",INDEX('Main Template'!$J$22:$AN$505,Vacay_Template!$A665,Vacay_Template!G$1))</f>
        <v>#VALUE!</v>
      </c>
      <c r="H665" t="e">
        <f>IF(OR(H$1=":=",$A665=";"),"",INDEX('Main Template'!$J$22:$AN$505,Vacay_Template!$A665,Vacay_Template!H$1))</f>
        <v>#VALUE!</v>
      </c>
      <c r="I665" t="e">
        <f>IF(OR(I$1=":=",$A665=";"),"",INDEX('Main Template'!$J$22:$AN$505,Vacay_Template!$A665,Vacay_Template!I$1))</f>
        <v>#VALUE!</v>
      </c>
      <c r="J665" t="e">
        <f>IF(OR(J$1=":=",$A665=";"),"",INDEX('Main Template'!$J$22:$AN$505,Vacay_Template!$A665,Vacay_Template!J$1))</f>
        <v>#VALUE!</v>
      </c>
      <c r="K665" t="e">
        <f>IF(OR(K$1=":=",$A665=";"),"",INDEX('Main Template'!$J$22:$AN$505,Vacay_Template!$A665,Vacay_Template!K$1))</f>
        <v>#VALUE!</v>
      </c>
      <c r="L665" t="e">
        <f>IF(OR(L$1=":=",$A665=";"),"",INDEX('Main Template'!$J$22:$AN$505,Vacay_Template!$A665,Vacay_Template!L$1))</f>
        <v>#VALUE!</v>
      </c>
      <c r="M665" t="e">
        <f>IF(OR(M$1=":=",$A665=";"),"",INDEX('Main Template'!$J$22:$AN$505,Vacay_Template!$A665,Vacay_Template!M$1))</f>
        <v>#VALUE!</v>
      </c>
      <c r="N665" t="e">
        <f>IF(OR(N$1=":=",$A665=";"),"",INDEX('Main Template'!$J$22:$AN$505,Vacay_Template!$A665,Vacay_Template!N$1))</f>
        <v>#VALUE!</v>
      </c>
      <c r="O665" t="e">
        <f>IF(OR(O$1=":=",$A665=";"),"",INDEX('Main Template'!$J$22:$AN$505,Vacay_Template!$A665,Vacay_Template!O$1))</f>
        <v>#VALUE!</v>
      </c>
      <c r="P665" t="e">
        <f>IF(OR(P$1=":=",$A665=";"),"",INDEX('Main Template'!$J$22:$AN$505,Vacay_Template!$A665,Vacay_Template!P$1))</f>
        <v>#VALUE!</v>
      </c>
      <c r="Q665" t="e">
        <f>IF(OR(Q$1=":=",$A665=";"),"",INDEX('Main Template'!$J$22:$AN$505,Vacay_Template!$A665,Vacay_Template!Q$1))</f>
        <v>#VALUE!</v>
      </c>
      <c r="R665" t="e">
        <f>IF(OR(R$1=":=",$A665=";"),"",INDEX('Main Template'!$J$22:$AN$505,Vacay_Template!$A665,Vacay_Template!R$1))</f>
        <v>#VALUE!</v>
      </c>
      <c r="S665" t="e">
        <f>IF(OR(S$1=":=",$A665=";"),"",INDEX('Main Template'!$J$22:$AN$505,Vacay_Template!$A665,Vacay_Template!S$1))</f>
        <v>#VALUE!</v>
      </c>
      <c r="T665" t="e">
        <f>IF(OR(T$1=":=",$A665=";"),"",INDEX('Main Template'!$J$22:$AN$505,Vacay_Template!$A665,Vacay_Template!T$1))</f>
        <v>#VALUE!</v>
      </c>
      <c r="U665" t="e">
        <f>IF(OR(U$1=":=",$A665=";"),"",INDEX('Main Template'!$J$22:$AN$505,Vacay_Template!$A665,Vacay_Template!U$1))</f>
        <v>#VALUE!</v>
      </c>
      <c r="V665" t="e">
        <f>IF(OR(V$1=":=",$A665=";"),"",INDEX('Main Template'!$J$22:$AN$505,Vacay_Template!$A665,Vacay_Template!V$1))</f>
        <v>#VALUE!</v>
      </c>
      <c r="W665" t="e">
        <f>IF(OR(W$1=":=",$A665=";"),"",INDEX('Main Template'!$J$22:$AN$505,Vacay_Template!$A665,Vacay_Template!W$1))</f>
        <v>#VALUE!</v>
      </c>
      <c r="X665" t="e">
        <f>IF(OR(X$1=":=",$A665=";"),"",INDEX('Main Template'!$J$22:$AN$505,Vacay_Template!$A665,Vacay_Template!X$1))</f>
        <v>#VALUE!</v>
      </c>
      <c r="Y665" t="e">
        <f>IF(OR(Y$1=":=",$A665=";"),"",INDEX('Main Template'!$J$22:$AN$505,Vacay_Template!$A665,Vacay_Template!Y$1))</f>
        <v>#VALUE!</v>
      </c>
      <c r="Z665" t="e">
        <f>IF(OR(Z$1=":=",$A665=";"),"",INDEX('Main Template'!$J$22:$AN$505,Vacay_Template!$A665,Vacay_Template!Z$1))</f>
        <v>#VALUE!</v>
      </c>
      <c r="AA665" t="e">
        <f>IF(OR(AA$1=":=",$A665=";"),"",INDEX('Main Template'!$J$22:$AN$505,Vacay_Template!$A665,Vacay_Template!AA$1))</f>
        <v>#VALUE!</v>
      </c>
      <c r="AB665" t="e">
        <f>IF(OR(AB$1=":=",$A665=";"),"",INDEX('Main Template'!$J$22:$AN$505,Vacay_Template!$A665,Vacay_Template!AB$1))</f>
        <v>#VALUE!</v>
      </c>
      <c r="AC665" t="e">
        <f>IF(OR(AC$1=":=",$A665=";"),"",INDEX('Main Template'!$J$22:$AN$505,Vacay_Template!$A665,Vacay_Template!AC$1))</f>
        <v>#VALUE!</v>
      </c>
      <c r="AD665" t="e">
        <f>IF(OR(AD$1=":=",$A665=";"),"",INDEX('Main Template'!$J$22:$AN$505,Vacay_Template!$A665,Vacay_Template!AD$1))</f>
        <v>#VALUE!</v>
      </c>
      <c r="AE665" t="str">
        <f>IF(OR(AE$1=":=",$A665=";"),"",INDEX('Main Template'!$J$22:$AN$505,Vacay_Template!$A665,Vacay_Template!AE$1))</f>
        <v/>
      </c>
      <c r="AF665" t="e">
        <f>IF(OR(AF$1=":=",$A665=";"),"",INDEX('Main Template'!$J$22:$AN$505,Vacay_Template!$A665,Vacay_Template!AF$1))</f>
        <v>#VALUE!</v>
      </c>
    </row>
    <row r="666" spans="2:32">
      <c r="B666" t="e">
        <f>IF(OR(B$1=":=",$A666=";"),"",INDEX('Main Template'!$J$22:$AN$505,Vacay_Template!$A666,Vacay_Template!B$1))</f>
        <v>#VALUE!</v>
      </c>
      <c r="C666" t="e">
        <f>IF(OR(C$1=":=",$A666=";"),"",INDEX('Main Template'!$J$22:$AN$505,Vacay_Template!$A666,Vacay_Template!C$1))</f>
        <v>#VALUE!</v>
      </c>
      <c r="D666" t="e">
        <f>IF(OR(D$1=":=",$A666=";"),"",INDEX('Main Template'!$J$22:$AN$505,Vacay_Template!$A666,Vacay_Template!D$1))</f>
        <v>#VALUE!</v>
      </c>
      <c r="E666" t="e">
        <f>IF(OR(E$1=":=",$A666=";"),"",INDEX('Main Template'!$J$22:$AN$505,Vacay_Template!$A666,Vacay_Template!E$1))</f>
        <v>#VALUE!</v>
      </c>
      <c r="F666" t="e">
        <f>IF(OR(F$1=":=",$A666=";"),"",INDEX('Main Template'!$J$22:$AN$505,Vacay_Template!$A666,Vacay_Template!F$1))</f>
        <v>#VALUE!</v>
      </c>
      <c r="G666" t="e">
        <f>IF(OR(G$1=":=",$A666=";"),"",INDEX('Main Template'!$J$22:$AN$505,Vacay_Template!$A666,Vacay_Template!G$1))</f>
        <v>#VALUE!</v>
      </c>
      <c r="H666" t="e">
        <f>IF(OR(H$1=":=",$A666=";"),"",INDEX('Main Template'!$J$22:$AN$505,Vacay_Template!$A666,Vacay_Template!H$1))</f>
        <v>#VALUE!</v>
      </c>
      <c r="I666" t="e">
        <f>IF(OR(I$1=":=",$A666=";"),"",INDEX('Main Template'!$J$22:$AN$505,Vacay_Template!$A666,Vacay_Template!I$1))</f>
        <v>#VALUE!</v>
      </c>
      <c r="J666" t="e">
        <f>IF(OR(J$1=":=",$A666=";"),"",INDEX('Main Template'!$J$22:$AN$505,Vacay_Template!$A666,Vacay_Template!J$1))</f>
        <v>#VALUE!</v>
      </c>
      <c r="K666" t="e">
        <f>IF(OR(K$1=":=",$A666=";"),"",INDEX('Main Template'!$J$22:$AN$505,Vacay_Template!$A666,Vacay_Template!K$1))</f>
        <v>#VALUE!</v>
      </c>
      <c r="L666" t="e">
        <f>IF(OR(L$1=":=",$A666=";"),"",INDEX('Main Template'!$J$22:$AN$505,Vacay_Template!$A666,Vacay_Template!L$1))</f>
        <v>#VALUE!</v>
      </c>
      <c r="M666" t="e">
        <f>IF(OR(M$1=":=",$A666=";"),"",INDEX('Main Template'!$J$22:$AN$505,Vacay_Template!$A666,Vacay_Template!M$1))</f>
        <v>#VALUE!</v>
      </c>
      <c r="N666" t="e">
        <f>IF(OR(N$1=":=",$A666=";"),"",INDEX('Main Template'!$J$22:$AN$505,Vacay_Template!$A666,Vacay_Template!N$1))</f>
        <v>#VALUE!</v>
      </c>
      <c r="O666" t="e">
        <f>IF(OR(O$1=":=",$A666=";"),"",INDEX('Main Template'!$J$22:$AN$505,Vacay_Template!$A666,Vacay_Template!O$1))</f>
        <v>#VALUE!</v>
      </c>
      <c r="P666" t="e">
        <f>IF(OR(P$1=":=",$A666=";"),"",INDEX('Main Template'!$J$22:$AN$505,Vacay_Template!$A666,Vacay_Template!P$1))</f>
        <v>#VALUE!</v>
      </c>
      <c r="Q666" t="e">
        <f>IF(OR(Q$1=":=",$A666=";"),"",INDEX('Main Template'!$J$22:$AN$505,Vacay_Template!$A666,Vacay_Template!Q$1))</f>
        <v>#VALUE!</v>
      </c>
      <c r="R666" t="e">
        <f>IF(OR(R$1=":=",$A666=";"),"",INDEX('Main Template'!$J$22:$AN$505,Vacay_Template!$A666,Vacay_Template!R$1))</f>
        <v>#VALUE!</v>
      </c>
      <c r="S666" t="e">
        <f>IF(OR(S$1=":=",$A666=";"),"",INDEX('Main Template'!$J$22:$AN$505,Vacay_Template!$A666,Vacay_Template!S$1))</f>
        <v>#VALUE!</v>
      </c>
      <c r="T666" t="e">
        <f>IF(OR(T$1=":=",$A666=";"),"",INDEX('Main Template'!$J$22:$AN$505,Vacay_Template!$A666,Vacay_Template!T$1))</f>
        <v>#VALUE!</v>
      </c>
      <c r="U666" t="e">
        <f>IF(OR(U$1=":=",$A666=";"),"",INDEX('Main Template'!$J$22:$AN$505,Vacay_Template!$A666,Vacay_Template!U$1))</f>
        <v>#VALUE!</v>
      </c>
      <c r="V666" t="e">
        <f>IF(OR(V$1=":=",$A666=";"),"",INDEX('Main Template'!$J$22:$AN$505,Vacay_Template!$A666,Vacay_Template!V$1))</f>
        <v>#VALUE!</v>
      </c>
      <c r="W666" t="e">
        <f>IF(OR(W$1=":=",$A666=";"),"",INDEX('Main Template'!$J$22:$AN$505,Vacay_Template!$A666,Vacay_Template!W$1))</f>
        <v>#VALUE!</v>
      </c>
      <c r="X666" t="e">
        <f>IF(OR(X$1=":=",$A666=";"),"",INDEX('Main Template'!$J$22:$AN$505,Vacay_Template!$A666,Vacay_Template!X$1))</f>
        <v>#VALUE!</v>
      </c>
      <c r="Y666" t="e">
        <f>IF(OR(Y$1=":=",$A666=";"),"",INDEX('Main Template'!$J$22:$AN$505,Vacay_Template!$A666,Vacay_Template!Y$1))</f>
        <v>#VALUE!</v>
      </c>
      <c r="Z666" t="e">
        <f>IF(OR(Z$1=":=",$A666=";"),"",INDEX('Main Template'!$J$22:$AN$505,Vacay_Template!$A666,Vacay_Template!Z$1))</f>
        <v>#VALUE!</v>
      </c>
      <c r="AA666" t="e">
        <f>IF(OR(AA$1=":=",$A666=";"),"",INDEX('Main Template'!$J$22:$AN$505,Vacay_Template!$A666,Vacay_Template!AA$1))</f>
        <v>#VALUE!</v>
      </c>
      <c r="AB666" t="e">
        <f>IF(OR(AB$1=":=",$A666=";"),"",INDEX('Main Template'!$J$22:$AN$505,Vacay_Template!$A666,Vacay_Template!AB$1))</f>
        <v>#VALUE!</v>
      </c>
      <c r="AC666" t="e">
        <f>IF(OR(AC$1=":=",$A666=";"),"",INDEX('Main Template'!$J$22:$AN$505,Vacay_Template!$A666,Vacay_Template!AC$1))</f>
        <v>#VALUE!</v>
      </c>
      <c r="AD666" t="e">
        <f>IF(OR(AD$1=":=",$A666=";"),"",INDEX('Main Template'!$J$22:$AN$505,Vacay_Template!$A666,Vacay_Template!AD$1))</f>
        <v>#VALUE!</v>
      </c>
      <c r="AE666" t="str">
        <f>IF(OR(AE$1=":=",$A666=";"),"",INDEX('Main Template'!$J$22:$AN$505,Vacay_Template!$A666,Vacay_Template!AE$1))</f>
        <v/>
      </c>
      <c r="AF666" t="e">
        <f>IF(OR(AF$1=":=",$A666=";"),"",INDEX('Main Template'!$J$22:$AN$505,Vacay_Template!$A666,Vacay_Template!AF$1))</f>
        <v>#VALUE!</v>
      </c>
    </row>
    <row r="667" spans="2:32">
      <c r="B667" t="e">
        <f>IF(OR(B$1=":=",$A667=";"),"",INDEX('Main Template'!$J$22:$AN$505,Vacay_Template!$A667,Vacay_Template!B$1))</f>
        <v>#VALUE!</v>
      </c>
      <c r="C667" t="e">
        <f>IF(OR(C$1=":=",$A667=";"),"",INDEX('Main Template'!$J$22:$AN$505,Vacay_Template!$A667,Vacay_Template!C$1))</f>
        <v>#VALUE!</v>
      </c>
      <c r="D667" t="e">
        <f>IF(OR(D$1=":=",$A667=";"),"",INDEX('Main Template'!$J$22:$AN$505,Vacay_Template!$A667,Vacay_Template!D$1))</f>
        <v>#VALUE!</v>
      </c>
      <c r="E667" t="e">
        <f>IF(OR(E$1=":=",$A667=";"),"",INDEX('Main Template'!$J$22:$AN$505,Vacay_Template!$A667,Vacay_Template!E$1))</f>
        <v>#VALUE!</v>
      </c>
      <c r="F667" t="e">
        <f>IF(OR(F$1=":=",$A667=";"),"",INDEX('Main Template'!$J$22:$AN$505,Vacay_Template!$A667,Vacay_Template!F$1))</f>
        <v>#VALUE!</v>
      </c>
      <c r="G667" t="e">
        <f>IF(OR(G$1=":=",$A667=";"),"",INDEX('Main Template'!$J$22:$AN$505,Vacay_Template!$A667,Vacay_Template!G$1))</f>
        <v>#VALUE!</v>
      </c>
      <c r="H667" t="e">
        <f>IF(OR(H$1=":=",$A667=";"),"",INDEX('Main Template'!$J$22:$AN$505,Vacay_Template!$A667,Vacay_Template!H$1))</f>
        <v>#VALUE!</v>
      </c>
      <c r="I667" t="e">
        <f>IF(OR(I$1=":=",$A667=";"),"",INDEX('Main Template'!$J$22:$AN$505,Vacay_Template!$A667,Vacay_Template!I$1))</f>
        <v>#VALUE!</v>
      </c>
      <c r="J667" t="e">
        <f>IF(OR(J$1=":=",$A667=";"),"",INDEX('Main Template'!$J$22:$AN$505,Vacay_Template!$A667,Vacay_Template!J$1))</f>
        <v>#VALUE!</v>
      </c>
      <c r="K667" t="e">
        <f>IF(OR(K$1=":=",$A667=";"),"",INDEX('Main Template'!$J$22:$AN$505,Vacay_Template!$A667,Vacay_Template!K$1))</f>
        <v>#VALUE!</v>
      </c>
      <c r="L667" t="e">
        <f>IF(OR(L$1=":=",$A667=";"),"",INDEX('Main Template'!$J$22:$AN$505,Vacay_Template!$A667,Vacay_Template!L$1))</f>
        <v>#VALUE!</v>
      </c>
      <c r="M667" t="e">
        <f>IF(OR(M$1=":=",$A667=";"),"",INDEX('Main Template'!$J$22:$AN$505,Vacay_Template!$A667,Vacay_Template!M$1))</f>
        <v>#VALUE!</v>
      </c>
      <c r="N667" t="e">
        <f>IF(OR(N$1=":=",$A667=";"),"",INDEX('Main Template'!$J$22:$AN$505,Vacay_Template!$A667,Vacay_Template!N$1))</f>
        <v>#VALUE!</v>
      </c>
      <c r="O667" t="e">
        <f>IF(OR(O$1=":=",$A667=";"),"",INDEX('Main Template'!$J$22:$AN$505,Vacay_Template!$A667,Vacay_Template!O$1))</f>
        <v>#VALUE!</v>
      </c>
      <c r="P667" t="e">
        <f>IF(OR(P$1=":=",$A667=";"),"",INDEX('Main Template'!$J$22:$AN$505,Vacay_Template!$A667,Vacay_Template!P$1))</f>
        <v>#VALUE!</v>
      </c>
      <c r="Q667" t="e">
        <f>IF(OR(Q$1=":=",$A667=";"),"",INDEX('Main Template'!$J$22:$AN$505,Vacay_Template!$A667,Vacay_Template!Q$1))</f>
        <v>#VALUE!</v>
      </c>
      <c r="R667" t="e">
        <f>IF(OR(R$1=":=",$A667=";"),"",INDEX('Main Template'!$J$22:$AN$505,Vacay_Template!$A667,Vacay_Template!R$1))</f>
        <v>#VALUE!</v>
      </c>
      <c r="S667" t="e">
        <f>IF(OR(S$1=":=",$A667=";"),"",INDEX('Main Template'!$J$22:$AN$505,Vacay_Template!$A667,Vacay_Template!S$1))</f>
        <v>#VALUE!</v>
      </c>
      <c r="T667" t="e">
        <f>IF(OR(T$1=":=",$A667=";"),"",INDEX('Main Template'!$J$22:$AN$505,Vacay_Template!$A667,Vacay_Template!T$1))</f>
        <v>#VALUE!</v>
      </c>
      <c r="U667" t="e">
        <f>IF(OR(U$1=":=",$A667=";"),"",INDEX('Main Template'!$J$22:$AN$505,Vacay_Template!$A667,Vacay_Template!U$1))</f>
        <v>#VALUE!</v>
      </c>
      <c r="V667" t="e">
        <f>IF(OR(V$1=":=",$A667=";"),"",INDEX('Main Template'!$J$22:$AN$505,Vacay_Template!$A667,Vacay_Template!V$1))</f>
        <v>#VALUE!</v>
      </c>
      <c r="W667" t="e">
        <f>IF(OR(W$1=":=",$A667=";"),"",INDEX('Main Template'!$J$22:$AN$505,Vacay_Template!$A667,Vacay_Template!W$1))</f>
        <v>#VALUE!</v>
      </c>
      <c r="X667" t="e">
        <f>IF(OR(X$1=":=",$A667=";"),"",INDEX('Main Template'!$J$22:$AN$505,Vacay_Template!$A667,Vacay_Template!X$1))</f>
        <v>#VALUE!</v>
      </c>
      <c r="Y667" t="e">
        <f>IF(OR(Y$1=":=",$A667=";"),"",INDEX('Main Template'!$J$22:$AN$505,Vacay_Template!$A667,Vacay_Template!Y$1))</f>
        <v>#VALUE!</v>
      </c>
      <c r="Z667" t="e">
        <f>IF(OR(Z$1=":=",$A667=";"),"",INDEX('Main Template'!$J$22:$AN$505,Vacay_Template!$A667,Vacay_Template!Z$1))</f>
        <v>#VALUE!</v>
      </c>
      <c r="AA667" t="e">
        <f>IF(OR(AA$1=":=",$A667=";"),"",INDEX('Main Template'!$J$22:$AN$505,Vacay_Template!$A667,Vacay_Template!AA$1))</f>
        <v>#VALUE!</v>
      </c>
      <c r="AB667" t="e">
        <f>IF(OR(AB$1=":=",$A667=";"),"",INDEX('Main Template'!$J$22:$AN$505,Vacay_Template!$A667,Vacay_Template!AB$1))</f>
        <v>#VALUE!</v>
      </c>
      <c r="AC667" t="e">
        <f>IF(OR(AC$1=":=",$A667=";"),"",INDEX('Main Template'!$J$22:$AN$505,Vacay_Template!$A667,Vacay_Template!AC$1))</f>
        <v>#VALUE!</v>
      </c>
      <c r="AD667" t="e">
        <f>IF(OR(AD$1=":=",$A667=";"),"",INDEX('Main Template'!$J$22:$AN$505,Vacay_Template!$A667,Vacay_Template!AD$1))</f>
        <v>#VALUE!</v>
      </c>
      <c r="AE667" t="str">
        <f>IF(OR(AE$1=":=",$A667=";"),"",INDEX('Main Template'!$J$22:$AN$505,Vacay_Template!$A667,Vacay_Template!AE$1))</f>
        <v/>
      </c>
      <c r="AF667" t="e">
        <f>IF(OR(AF$1=":=",$A667=";"),"",INDEX('Main Template'!$J$22:$AN$505,Vacay_Template!$A667,Vacay_Template!AF$1))</f>
        <v>#VALUE!</v>
      </c>
    </row>
    <row r="668" spans="2:32">
      <c r="B668" t="e">
        <f>IF(OR(B$1=":=",$A668=";"),"",INDEX('Main Template'!$J$22:$AN$505,Vacay_Template!$A668,Vacay_Template!B$1))</f>
        <v>#VALUE!</v>
      </c>
      <c r="C668" t="e">
        <f>IF(OR(C$1=":=",$A668=";"),"",INDEX('Main Template'!$J$22:$AN$505,Vacay_Template!$A668,Vacay_Template!C$1))</f>
        <v>#VALUE!</v>
      </c>
      <c r="D668" t="e">
        <f>IF(OR(D$1=":=",$A668=";"),"",INDEX('Main Template'!$J$22:$AN$505,Vacay_Template!$A668,Vacay_Template!D$1))</f>
        <v>#VALUE!</v>
      </c>
      <c r="E668" t="e">
        <f>IF(OR(E$1=":=",$A668=";"),"",INDEX('Main Template'!$J$22:$AN$505,Vacay_Template!$A668,Vacay_Template!E$1))</f>
        <v>#VALUE!</v>
      </c>
      <c r="F668" t="e">
        <f>IF(OR(F$1=":=",$A668=";"),"",INDEX('Main Template'!$J$22:$AN$505,Vacay_Template!$A668,Vacay_Template!F$1))</f>
        <v>#VALUE!</v>
      </c>
      <c r="G668" t="e">
        <f>IF(OR(G$1=":=",$A668=";"),"",INDEX('Main Template'!$J$22:$AN$505,Vacay_Template!$A668,Vacay_Template!G$1))</f>
        <v>#VALUE!</v>
      </c>
      <c r="H668" t="e">
        <f>IF(OR(H$1=":=",$A668=";"),"",INDEX('Main Template'!$J$22:$AN$505,Vacay_Template!$A668,Vacay_Template!H$1))</f>
        <v>#VALUE!</v>
      </c>
      <c r="I668" t="e">
        <f>IF(OR(I$1=":=",$A668=";"),"",INDEX('Main Template'!$J$22:$AN$505,Vacay_Template!$A668,Vacay_Template!I$1))</f>
        <v>#VALUE!</v>
      </c>
      <c r="J668" t="e">
        <f>IF(OR(J$1=":=",$A668=";"),"",INDEX('Main Template'!$J$22:$AN$505,Vacay_Template!$A668,Vacay_Template!J$1))</f>
        <v>#VALUE!</v>
      </c>
      <c r="K668" t="e">
        <f>IF(OR(K$1=":=",$A668=";"),"",INDEX('Main Template'!$J$22:$AN$505,Vacay_Template!$A668,Vacay_Template!K$1))</f>
        <v>#VALUE!</v>
      </c>
      <c r="L668" t="e">
        <f>IF(OR(L$1=":=",$A668=";"),"",INDEX('Main Template'!$J$22:$AN$505,Vacay_Template!$A668,Vacay_Template!L$1))</f>
        <v>#VALUE!</v>
      </c>
      <c r="M668" t="e">
        <f>IF(OR(M$1=":=",$A668=";"),"",INDEX('Main Template'!$J$22:$AN$505,Vacay_Template!$A668,Vacay_Template!M$1))</f>
        <v>#VALUE!</v>
      </c>
      <c r="N668" t="e">
        <f>IF(OR(N$1=":=",$A668=";"),"",INDEX('Main Template'!$J$22:$AN$505,Vacay_Template!$A668,Vacay_Template!N$1))</f>
        <v>#VALUE!</v>
      </c>
      <c r="O668" t="e">
        <f>IF(OR(O$1=":=",$A668=";"),"",INDEX('Main Template'!$J$22:$AN$505,Vacay_Template!$A668,Vacay_Template!O$1))</f>
        <v>#VALUE!</v>
      </c>
      <c r="P668" t="e">
        <f>IF(OR(P$1=":=",$A668=";"),"",INDEX('Main Template'!$J$22:$AN$505,Vacay_Template!$A668,Vacay_Template!P$1))</f>
        <v>#VALUE!</v>
      </c>
      <c r="Q668" t="e">
        <f>IF(OR(Q$1=":=",$A668=";"),"",INDEX('Main Template'!$J$22:$AN$505,Vacay_Template!$A668,Vacay_Template!Q$1))</f>
        <v>#VALUE!</v>
      </c>
      <c r="R668" t="e">
        <f>IF(OR(R$1=":=",$A668=";"),"",INDEX('Main Template'!$J$22:$AN$505,Vacay_Template!$A668,Vacay_Template!R$1))</f>
        <v>#VALUE!</v>
      </c>
      <c r="S668" t="e">
        <f>IF(OR(S$1=":=",$A668=";"),"",INDEX('Main Template'!$J$22:$AN$505,Vacay_Template!$A668,Vacay_Template!S$1))</f>
        <v>#VALUE!</v>
      </c>
      <c r="T668" t="e">
        <f>IF(OR(T$1=":=",$A668=";"),"",INDEX('Main Template'!$J$22:$AN$505,Vacay_Template!$A668,Vacay_Template!T$1))</f>
        <v>#VALUE!</v>
      </c>
      <c r="U668" t="e">
        <f>IF(OR(U$1=":=",$A668=";"),"",INDEX('Main Template'!$J$22:$AN$505,Vacay_Template!$A668,Vacay_Template!U$1))</f>
        <v>#VALUE!</v>
      </c>
      <c r="V668" t="e">
        <f>IF(OR(V$1=":=",$A668=";"),"",INDEX('Main Template'!$J$22:$AN$505,Vacay_Template!$A668,Vacay_Template!V$1))</f>
        <v>#VALUE!</v>
      </c>
      <c r="W668" t="e">
        <f>IF(OR(W$1=":=",$A668=";"),"",INDEX('Main Template'!$J$22:$AN$505,Vacay_Template!$A668,Vacay_Template!W$1))</f>
        <v>#VALUE!</v>
      </c>
      <c r="X668" t="e">
        <f>IF(OR(X$1=":=",$A668=";"),"",INDEX('Main Template'!$J$22:$AN$505,Vacay_Template!$A668,Vacay_Template!X$1))</f>
        <v>#VALUE!</v>
      </c>
      <c r="Y668" t="e">
        <f>IF(OR(Y$1=":=",$A668=";"),"",INDEX('Main Template'!$J$22:$AN$505,Vacay_Template!$A668,Vacay_Template!Y$1))</f>
        <v>#VALUE!</v>
      </c>
      <c r="Z668" t="e">
        <f>IF(OR(Z$1=":=",$A668=";"),"",INDEX('Main Template'!$J$22:$AN$505,Vacay_Template!$A668,Vacay_Template!Z$1))</f>
        <v>#VALUE!</v>
      </c>
      <c r="AA668" t="e">
        <f>IF(OR(AA$1=":=",$A668=";"),"",INDEX('Main Template'!$J$22:$AN$505,Vacay_Template!$A668,Vacay_Template!AA$1))</f>
        <v>#VALUE!</v>
      </c>
      <c r="AB668" t="e">
        <f>IF(OR(AB$1=":=",$A668=";"),"",INDEX('Main Template'!$J$22:$AN$505,Vacay_Template!$A668,Vacay_Template!AB$1))</f>
        <v>#VALUE!</v>
      </c>
      <c r="AC668" t="e">
        <f>IF(OR(AC$1=":=",$A668=";"),"",INDEX('Main Template'!$J$22:$AN$505,Vacay_Template!$A668,Vacay_Template!AC$1))</f>
        <v>#VALUE!</v>
      </c>
      <c r="AD668" t="e">
        <f>IF(OR(AD$1=":=",$A668=";"),"",INDEX('Main Template'!$J$22:$AN$505,Vacay_Template!$A668,Vacay_Template!AD$1))</f>
        <v>#VALUE!</v>
      </c>
      <c r="AE668" t="str">
        <f>IF(OR(AE$1=":=",$A668=";"),"",INDEX('Main Template'!$J$22:$AN$505,Vacay_Template!$A668,Vacay_Template!AE$1))</f>
        <v/>
      </c>
      <c r="AF668" t="e">
        <f>IF(OR(AF$1=":=",$A668=";"),"",INDEX('Main Template'!$J$22:$AN$505,Vacay_Template!$A668,Vacay_Template!AF$1))</f>
        <v>#VALUE!</v>
      </c>
    </row>
    <row r="669" spans="2:32">
      <c r="B669" t="e">
        <f>IF(OR(B$1=":=",$A669=";"),"",INDEX('Main Template'!$J$22:$AN$505,Vacay_Template!$A669,Vacay_Template!B$1))</f>
        <v>#VALUE!</v>
      </c>
      <c r="C669" t="e">
        <f>IF(OR(C$1=":=",$A669=";"),"",INDEX('Main Template'!$J$22:$AN$505,Vacay_Template!$A669,Vacay_Template!C$1))</f>
        <v>#VALUE!</v>
      </c>
      <c r="D669" t="e">
        <f>IF(OR(D$1=":=",$A669=";"),"",INDEX('Main Template'!$J$22:$AN$505,Vacay_Template!$A669,Vacay_Template!D$1))</f>
        <v>#VALUE!</v>
      </c>
      <c r="E669" t="e">
        <f>IF(OR(E$1=":=",$A669=";"),"",INDEX('Main Template'!$J$22:$AN$505,Vacay_Template!$A669,Vacay_Template!E$1))</f>
        <v>#VALUE!</v>
      </c>
      <c r="F669" t="e">
        <f>IF(OR(F$1=":=",$A669=";"),"",INDEX('Main Template'!$J$22:$AN$505,Vacay_Template!$A669,Vacay_Template!F$1))</f>
        <v>#VALUE!</v>
      </c>
      <c r="G669" t="e">
        <f>IF(OR(G$1=":=",$A669=";"),"",INDEX('Main Template'!$J$22:$AN$505,Vacay_Template!$A669,Vacay_Template!G$1))</f>
        <v>#VALUE!</v>
      </c>
      <c r="H669" t="e">
        <f>IF(OR(H$1=":=",$A669=";"),"",INDEX('Main Template'!$J$22:$AN$505,Vacay_Template!$A669,Vacay_Template!H$1))</f>
        <v>#VALUE!</v>
      </c>
      <c r="I669" t="e">
        <f>IF(OR(I$1=":=",$A669=";"),"",INDEX('Main Template'!$J$22:$AN$505,Vacay_Template!$A669,Vacay_Template!I$1))</f>
        <v>#VALUE!</v>
      </c>
      <c r="J669" t="e">
        <f>IF(OR(J$1=":=",$A669=";"),"",INDEX('Main Template'!$J$22:$AN$505,Vacay_Template!$A669,Vacay_Template!J$1))</f>
        <v>#VALUE!</v>
      </c>
      <c r="K669" t="e">
        <f>IF(OR(K$1=":=",$A669=";"),"",INDEX('Main Template'!$J$22:$AN$505,Vacay_Template!$A669,Vacay_Template!K$1))</f>
        <v>#VALUE!</v>
      </c>
      <c r="L669" t="e">
        <f>IF(OR(L$1=":=",$A669=";"),"",INDEX('Main Template'!$J$22:$AN$505,Vacay_Template!$A669,Vacay_Template!L$1))</f>
        <v>#VALUE!</v>
      </c>
      <c r="M669" t="e">
        <f>IF(OR(M$1=":=",$A669=";"),"",INDEX('Main Template'!$J$22:$AN$505,Vacay_Template!$A669,Vacay_Template!M$1))</f>
        <v>#VALUE!</v>
      </c>
      <c r="N669" t="e">
        <f>IF(OR(N$1=":=",$A669=";"),"",INDEX('Main Template'!$J$22:$AN$505,Vacay_Template!$A669,Vacay_Template!N$1))</f>
        <v>#VALUE!</v>
      </c>
      <c r="O669" t="e">
        <f>IF(OR(O$1=":=",$A669=";"),"",INDEX('Main Template'!$J$22:$AN$505,Vacay_Template!$A669,Vacay_Template!O$1))</f>
        <v>#VALUE!</v>
      </c>
      <c r="P669" t="e">
        <f>IF(OR(P$1=":=",$A669=";"),"",INDEX('Main Template'!$J$22:$AN$505,Vacay_Template!$A669,Vacay_Template!P$1))</f>
        <v>#VALUE!</v>
      </c>
      <c r="Q669" t="e">
        <f>IF(OR(Q$1=":=",$A669=";"),"",INDEX('Main Template'!$J$22:$AN$505,Vacay_Template!$A669,Vacay_Template!Q$1))</f>
        <v>#VALUE!</v>
      </c>
      <c r="R669" t="e">
        <f>IF(OR(R$1=":=",$A669=";"),"",INDEX('Main Template'!$J$22:$AN$505,Vacay_Template!$A669,Vacay_Template!R$1))</f>
        <v>#VALUE!</v>
      </c>
      <c r="S669" t="e">
        <f>IF(OR(S$1=":=",$A669=";"),"",INDEX('Main Template'!$J$22:$AN$505,Vacay_Template!$A669,Vacay_Template!S$1))</f>
        <v>#VALUE!</v>
      </c>
      <c r="T669" t="e">
        <f>IF(OR(T$1=":=",$A669=";"),"",INDEX('Main Template'!$J$22:$AN$505,Vacay_Template!$A669,Vacay_Template!T$1))</f>
        <v>#VALUE!</v>
      </c>
      <c r="U669" t="e">
        <f>IF(OR(U$1=":=",$A669=";"),"",INDEX('Main Template'!$J$22:$AN$505,Vacay_Template!$A669,Vacay_Template!U$1))</f>
        <v>#VALUE!</v>
      </c>
      <c r="V669" t="e">
        <f>IF(OR(V$1=":=",$A669=";"),"",INDEX('Main Template'!$J$22:$AN$505,Vacay_Template!$A669,Vacay_Template!V$1))</f>
        <v>#VALUE!</v>
      </c>
      <c r="W669" t="e">
        <f>IF(OR(W$1=":=",$A669=";"),"",INDEX('Main Template'!$J$22:$AN$505,Vacay_Template!$A669,Vacay_Template!W$1))</f>
        <v>#VALUE!</v>
      </c>
      <c r="X669" t="e">
        <f>IF(OR(X$1=":=",$A669=";"),"",INDEX('Main Template'!$J$22:$AN$505,Vacay_Template!$A669,Vacay_Template!X$1))</f>
        <v>#VALUE!</v>
      </c>
      <c r="Y669" t="e">
        <f>IF(OR(Y$1=":=",$A669=";"),"",INDEX('Main Template'!$J$22:$AN$505,Vacay_Template!$A669,Vacay_Template!Y$1))</f>
        <v>#VALUE!</v>
      </c>
      <c r="Z669" t="e">
        <f>IF(OR(Z$1=":=",$A669=";"),"",INDEX('Main Template'!$J$22:$AN$505,Vacay_Template!$A669,Vacay_Template!Z$1))</f>
        <v>#VALUE!</v>
      </c>
      <c r="AA669" t="e">
        <f>IF(OR(AA$1=":=",$A669=";"),"",INDEX('Main Template'!$J$22:$AN$505,Vacay_Template!$A669,Vacay_Template!AA$1))</f>
        <v>#VALUE!</v>
      </c>
      <c r="AB669" t="e">
        <f>IF(OR(AB$1=":=",$A669=";"),"",INDEX('Main Template'!$J$22:$AN$505,Vacay_Template!$A669,Vacay_Template!AB$1))</f>
        <v>#VALUE!</v>
      </c>
      <c r="AC669" t="e">
        <f>IF(OR(AC$1=":=",$A669=";"),"",INDEX('Main Template'!$J$22:$AN$505,Vacay_Template!$A669,Vacay_Template!AC$1))</f>
        <v>#VALUE!</v>
      </c>
      <c r="AD669" t="e">
        <f>IF(OR(AD$1=":=",$A669=";"),"",INDEX('Main Template'!$J$22:$AN$505,Vacay_Template!$A669,Vacay_Template!AD$1))</f>
        <v>#VALUE!</v>
      </c>
      <c r="AE669" t="str">
        <f>IF(OR(AE$1=":=",$A669=";"),"",INDEX('Main Template'!$J$22:$AN$505,Vacay_Template!$A669,Vacay_Template!AE$1))</f>
        <v/>
      </c>
      <c r="AF669" t="e">
        <f>IF(OR(AF$1=":=",$A669=";"),"",INDEX('Main Template'!$J$22:$AN$505,Vacay_Template!$A669,Vacay_Template!AF$1))</f>
        <v>#VALUE!</v>
      </c>
    </row>
    <row r="670" spans="2:32">
      <c r="B670" t="e">
        <f>IF(OR(B$1=":=",$A670=";"),"",INDEX('Main Template'!$J$22:$AN$505,Vacay_Template!$A670,Vacay_Template!B$1))</f>
        <v>#VALUE!</v>
      </c>
      <c r="C670" t="e">
        <f>IF(OR(C$1=":=",$A670=";"),"",INDEX('Main Template'!$J$22:$AN$505,Vacay_Template!$A670,Vacay_Template!C$1))</f>
        <v>#VALUE!</v>
      </c>
      <c r="D670" t="e">
        <f>IF(OR(D$1=":=",$A670=";"),"",INDEX('Main Template'!$J$22:$AN$505,Vacay_Template!$A670,Vacay_Template!D$1))</f>
        <v>#VALUE!</v>
      </c>
      <c r="E670" t="e">
        <f>IF(OR(E$1=":=",$A670=";"),"",INDEX('Main Template'!$J$22:$AN$505,Vacay_Template!$A670,Vacay_Template!E$1))</f>
        <v>#VALUE!</v>
      </c>
      <c r="F670" t="e">
        <f>IF(OR(F$1=":=",$A670=";"),"",INDEX('Main Template'!$J$22:$AN$505,Vacay_Template!$A670,Vacay_Template!F$1))</f>
        <v>#VALUE!</v>
      </c>
      <c r="G670" t="e">
        <f>IF(OR(G$1=":=",$A670=";"),"",INDEX('Main Template'!$J$22:$AN$505,Vacay_Template!$A670,Vacay_Template!G$1))</f>
        <v>#VALUE!</v>
      </c>
      <c r="H670" t="e">
        <f>IF(OR(H$1=":=",$A670=";"),"",INDEX('Main Template'!$J$22:$AN$505,Vacay_Template!$A670,Vacay_Template!H$1))</f>
        <v>#VALUE!</v>
      </c>
      <c r="I670" t="e">
        <f>IF(OR(I$1=":=",$A670=";"),"",INDEX('Main Template'!$J$22:$AN$505,Vacay_Template!$A670,Vacay_Template!I$1))</f>
        <v>#VALUE!</v>
      </c>
      <c r="J670" t="e">
        <f>IF(OR(J$1=":=",$A670=";"),"",INDEX('Main Template'!$J$22:$AN$505,Vacay_Template!$A670,Vacay_Template!J$1))</f>
        <v>#VALUE!</v>
      </c>
      <c r="K670" t="e">
        <f>IF(OR(K$1=":=",$A670=";"),"",INDEX('Main Template'!$J$22:$AN$505,Vacay_Template!$A670,Vacay_Template!K$1))</f>
        <v>#VALUE!</v>
      </c>
      <c r="L670" t="e">
        <f>IF(OR(L$1=":=",$A670=";"),"",INDEX('Main Template'!$J$22:$AN$505,Vacay_Template!$A670,Vacay_Template!L$1))</f>
        <v>#VALUE!</v>
      </c>
      <c r="M670" t="e">
        <f>IF(OR(M$1=":=",$A670=";"),"",INDEX('Main Template'!$J$22:$AN$505,Vacay_Template!$A670,Vacay_Template!M$1))</f>
        <v>#VALUE!</v>
      </c>
      <c r="N670" t="e">
        <f>IF(OR(N$1=":=",$A670=";"),"",INDEX('Main Template'!$J$22:$AN$505,Vacay_Template!$A670,Vacay_Template!N$1))</f>
        <v>#VALUE!</v>
      </c>
      <c r="O670" t="e">
        <f>IF(OR(O$1=":=",$A670=";"),"",INDEX('Main Template'!$J$22:$AN$505,Vacay_Template!$A670,Vacay_Template!O$1))</f>
        <v>#VALUE!</v>
      </c>
      <c r="P670" t="e">
        <f>IF(OR(P$1=":=",$A670=";"),"",INDEX('Main Template'!$J$22:$AN$505,Vacay_Template!$A670,Vacay_Template!P$1))</f>
        <v>#VALUE!</v>
      </c>
      <c r="Q670" t="e">
        <f>IF(OR(Q$1=":=",$A670=";"),"",INDEX('Main Template'!$J$22:$AN$505,Vacay_Template!$A670,Vacay_Template!Q$1))</f>
        <v>#VALUE!</v>
      </c>
      <c r="R670" t="e">
        <f>IF(OR(R$1=":=",$A670=";"),"",INDEX('Main Template'!$J$22:$AN$505,Vacay_Template!$A670,Vacay_Template!R$1))</f>
        <v>#VALUE!</v>
      </c>
      <c r="S670" t="e">
        <f>IF(OR(S$1=":=",$A670=";"),"",INDEX('Main Template'!$J$22:$AN$505,Vacay_Template!$A670,Vacay_Template!S$1))</f>
        <v>#VALUE!</v>
      </c>
      <c r="T670" t="e">
        <f>IF(OR(T$1=":=",$A670=";"),"",INDEX('Main Template'!$J$22:$AN$505,Vacay_Template!$A670,Vacay_Template!T$1))</f>
        <v>#VALUE!</v>
      </c>
      <c r="U670" t="e">
        <f>IF(OR(U$1=":=",$A670=";"),"",INDEX('Main Template'!$J$22:$AN$505,Vacay_Template!$A670,Vacay_Template!U$1))</f>
        <v>#VALUE!</v>
      </c>
      <c r="V670" t="e">
        <f>IF(OR(V$1=":=",$A670=";"),"",INDEX('Main Template'!$J$22:$AN$505,Vacay_Template!$A670,Vacay_Template!V$1))</f>
        <v>#VALUE!</v>
      </c>
      <c r="W670" t="e">
        <f>IF(OR(W$1=":=",$A670=";"),"",INDEX('Main Template'!$J$22:$AN$505,Vacay_Template!$A670,Vacay_Template!W$1))</f>
        <v>#VALUE!</v>
      </c>
      <c r="X670" t="e">
        <f>IF(OR(X$1=":=",$A670=";"),"",INDEX('Main Template'!$J$22:$AN$505,Vacay_Template!$A670,Vacay_Template!X$1))</f>
        <v>#VALUE!</v>
      </c>
      <c r="Y670" t="e">
        <f>IF(OR(Y$1=":=",$A670=";"),"",INDEX('Main Template'!$J$22:$AN$505,Vacay_Template!$A670,Vacay_Template!Y$1))</f>
        <v>#VALUE!</v>
      </c>
      <c r="Z670" t="e">
        <f>IF(OR(Z$1=":=",$A670=";"),"",INDEX('Main Template'!$J$22:$AN$505,Vacay_Template!$A670,Vacay_Template!Z$1))</f>
        <v>#VALUE!</v>
      </c>
      <c r="AA670" t="e">
        <f>IF(OR(AA$1=":=",$A670=";"),"",INDEX('Main Template'!$J$22:$AN$505,Vacay_Template!$A670,Vacay_Template!AA$1))</f>
        <v>#VALUE!</v>
      </c>
      <c r="AB670" t="e">
        <f>IF(OR(AB$1=":=",$A670=";"),"",INDEX('Main Template'!$J$22:$AN$505,Vacay_Template!$A670,Vacay_Template!AB$1))</f>
        <v>#VALUE!</v>
      </c>
      <c r="AC670" t="e">
        <f>IF(OR(AC$1=":=",$A670=";"),"",INDEX('Main Template'!$J$22:$AN$505,Vacay_Template!$A670,Vacay_Template!AC$1))</f>
        <v>#VALUE!</v>
      </c>
      <c r="AD670" t="e">
        <f>IF(OR(AD$1=":=",$A670=";"),"",INDEX('Main Template'!$J$22:$AN$505,Vacay_Template!$A670,Vacay_Template!AD$1))</f>
        <v>#VALUE!</v>
      </c>
      <c r="AE670" t="str">
        <f>IF(OR(AE$1=":=",$A670=";"),"",INDEX('Main Template'!$J$22:$AN$505,Vacay_Template!$A670,Vacay_Template!AE$1))</f>
        <v/>
      </c>
      <c r="AF670" t="e">
        <f>IF(OR(AF$1=":=",$A670=";"),"",INDEX('Main Template'!$J$22:$AN$505,Vacay_Template!$A670,Vacay_Template!AF$1))</f>
        <v>#VALUE!</v>
      </c>
    </row>
    <row r="671" spans="2:32">
      <c r="B671" t="e">
        <f>IF(OR(B$1=":=",$A671=";"),"",INDEX('Main Template'!$J$22:$AN$505,Vacay_Template!$A671,Vacay_Template!B$1))</f>
        <v>#VALUE!</v>
      </c>
      <c r="C671" t="e">
        <f>IF(OR(C$1=":=",$A671=";"),"",INDEX('Main Template'!$J$22:$AN$505,Vacay_Template!$A671,Vacay_Template!C$1))</f>
        <v>#VALUE!</v>
      </c>
      <c r="D671" t="e">
        <f>IF(OR(D$1=":=",$A671=";"),"",INDEX('Main Template'!$J$22:$AN$505,Vacay_Template!$A671,Vacay_Template!D$1))</f>
        <v>#VALUE!</v>
      </c>
      <c r="E671" t="e">
        <f>IF(OR(E$1=":=",$A671=";"),"",INDEX('Main Template'!$J$22:$AN$505,Vacay_Template!$A671,Vacay_Template!E$1))</f>
        <v>#VALUE!</v>
      </c>
      <c r="F671" t="e">
        <f>IF(OR(F$1=":=",$A671=";"),"",INDEX('Main Template'!$J$22:$AN$505,Vacay_Template!$A671,Vacay_Template!F$1))</f>
        <v>#VALUE!</v>
      </c>
      <c r="G671" t="e">
        <f>IF(OR(G$1=":=",$A671=";"),"",INDEX('Main Template'!$J$22:$AN$505,Vacay_Template!$A671,Vacay_Template!G$1))</f>
        <v>#VALUE!</v>
      </c>
      <c r="H671" t="e">
        <f>IF(OR(H$1=":=",$A671=";"),"",INDEX('Main Template'!$J$22:$AN$505,Vacay_Template!$A671,Vacay_Template!H$1))</f>
        <v>#VALUE!</v>
      </c>
      <c r="I671" t="e">
        <f>IF(OR(I$1=":=",$A671=";"),"",INDEX('Main Template'!$J$22:$AN$505,Vacay_Template!$A671,Vacay_Template!I$1))</f>
        <v>#VALUE!</v>
      </c>
      <c r="J671" t="e">
        <f>IF(OR(J$1=":=",$A671=";"),"",INDEX('Main Template'!$J$22:$AN$505,Vacay_Template!$A671,Vacay_Template!J$1))</f>
        <v>#VALUE!</v>
      </c>
      <c r="K671" t="e">
        <f>IF(OR(K$1=":=",$A671=";"),"",INDEX('Main Template'!$J$22:$AN$505,Vacay_Template!$A671,Vacay_Template!K$1))</f>
        <v>#VALUE!</v>
      </c>
      <c r="L671" t="e">
        <f>IF(OR(L$1=":=",$A671=";"),"",INDEX('Main Template'!$J$22:$AN$505,Vacay_Template!$A671,Vacay_Template!L$1))</f>
        <v>#VALUE!</v>
      </c>
      <c r="M671" t="e">
        <f>IF(OR(M$1=":=",$A671=";"),"",INDEX('Main Template'!$J$22:$AN$505,Vacay_Template!$A671,Vacay_Template!M$1))</f>
        <v>#VALUE!</v>
      </c>
      <c r="N671" t="e">
        <f>IF(OR(N$1=":=",$A671=";"),"",INDEX('Main Template'!$J$22:$AN$505,Vacay_Template!$A671,Vacay_Template!N$1))</f>
        <v>#VALUE!</v>
      </c>
      <c r="O671" t="e">
        <f>IF(OR(O$1=":=",$A671=";"),"",INDEX('Main Template'!$J$22:$AN$505,Vacay_Template!$A671,Vacay_Template!O$1))</f>
        <v>#VALUE!</v>
      </c>
      <c r="P671" t="e">
        <f>IF(OR(P$1=":=",$A671=";"),"",INDEX('Main Template'!$J$22:$AN$505,Vacay_Template!$A671,Vacay_Template!P$1))</f>
        <v>#VALUE!</v>
      </c>
      <c r="Q671" t="e">
        <f>IF(OR(Q$1=":=",$A671=";"),"",INDEX('Main Template'!$J$22:$AN$505,Vacay_Template!$A671,Vacay_Template!Q$1))</f>
        <v>#VALUE!</v>
      </c>
      <c r="R671" t="e">
        <f>IF(OR(R$1=":=",$A671=";"),"",INDEX('Main Template'!$J$22:$AN$505,Vacay_Template!$A671,Vacay_Template!R$1))</f>
        <v>#VALUE!</v>
      </c>
      <c r="S671" t="e">
        <f>IF(OR(S$1=":=",$A671=";"),"",INDEX('Main Template'!$J$22:$AN$505,Vacay_Template!$A671,Vacay_Template!S$1))</f>
        <v>#VALUE!</v>
      </c>
      <c r="T671" t="e">
        <f>IF(OR(T$1=":=",$A671=";"),"",INDEX('Main Template'!$J$22:$AN$505,Vacay_Template!$A671,Vacay_Template!T$1))</f>
        <v>#VALUE!</v>
      </c>
      <c r="U671" t="e">
        <f>IF(OR(U$1=":=",$A671=";"),"",INDEX('Main Template'!$J$22:$AN$505,Vacay_Template!$A671,Vacay_Template!U$1))</f>
        <v>#VALUE!</v>
      </c>
      <c r="V671" t="e">
        <f>IF(OR(V$1=":=",$A671=";"),"",INDEX('Main Template'!$J$22:$AN$505,Vacay_Template!$A671,Vacay_Template!V$1))</f>
        <v>#VALUE!</v>
      </c>
      <c r="W671" t="e">
        <f>IF(OR(W$1=":=",$A671=";"),"",INDEX('Main Template'!$J$22:$AN$505,Vacay_Template!$A671,Vacay_Template!W$1))</f>
        <v>#VALUE!</v>
      </c>
      <c r="X671" t="e">
        <f>IF(OR(X$1=":=",$A671=";"),"",INDEX('Main Template'!$J$22:$AN$505,Vacay_Template!$A671,Vacay_Template!X$1))</f>
        <v>#VALUE!</v>
      </c>
      <c r="Y671" t="e">
        <f>IF(OR(Y$1=":=",$A671=";"),"",INDEX('Main Template'!$J$22:$AN$505,Vacay_Template!$A671,Vacay_Template!Y$1))</f>
        <v>#VALUE!</v>
      </c>
      <c r="Z671" t="e">
        <f>IF(OR(Z$1=":=",$A671=";"),"",INDEX('Main Template'!$J$22:$AN$505,Vacay_Template!$A671,Vacay_Template!Z$1))</f>
        <v>#VALUE!</v>
      </c>
      <c r="AA671" t="e">
        <f>IF(OR(AA$1=":=",$A671=";"),"",INDEX('Main Template'!$J$22:$AN$505,Vacay_Template!$A671,Vacay_Template!AA$1))</f>
        <v>#VALUE!</v>
      </c>
      <c r="AB671" t="e">
        <f>IF(OR(AB$1=":=",$A671=";"),"",INDEX('Main Template'!$J$22:$AN$505,Vacay_Template!$A671,Vacay_Template!AB$1))</f>
        <v>#VALUE!</v>
      </c>
      <c r="AC671" t="e">
        <f>IF(OR(AC$1=":=",$A671=";"),"",INDEX('Main Template'!$J$22:$AN$505,Vacay_Template!$A671,Vacay_Template!AC$1))</f>
        <v>#VALUE!</v>
      </c>
      <c r="AD671" t="e">
        <f>IF(OR(AD$1=":=",$A671=";"),"",INDEX('Main Template'!$J$22:$AN$505,Vacay_Template!$A671,Vacay_Template!AD$1))</f>
        <v>#VALUE!</v>
      </c>
      <c r="AE671" t="str">
        <f>IF(OR(AE$1=":=",$A671=";"),"",INDEX('Main Template'!$J$22:$AN$505,Vacay_Template!$A671,Vacay_Template!AE$1))</f>
        <v/>
      </c>
      <c r="AF671" t="e">
        <f>IF(OR(AF$1=":=",$A671=";"),"",INDEX('Main Template'!$J$22:$AN$505,Vacay_Template!$A671,Vacay_Template!AF$1))</f>
        <v>#VALUE!</v>
      </c>
    </row>
    <row r="672" spans="2:32">
      <c r="B672" t="e">
        <f>IF(OR(B$1=":=",$A672=";"),"",INDEX('Main Template'!$J$22:$AN$505,Vacay_Template!$A672,Vacay_Template!B$1))</f>
        <v>#VALUE!</v>
      </c>
      <c r="C672" t="e">
        <f>IF(OR(C$1=":=",$A672=";"),"",INDEX('Main Template'!$J$22:$AN$505,Vacay_Template!$A672,Vacay_Template!C$1))</f>
        <v>#VALUE!</v>
      </c>
      <c r="D672" t="e">
        <f>IF(OR(D$1=":=",$A672=";"),"",INDEX('Main Template'!$J$22:$AN$505,Vacay_Template!$A672,Vacay_Template!D$1))</f>
        <v>#VALUE!</v>
      </c>
      <c r="E672" t="e">
        <f>IF(OR(E$1=":=",$A672=";"),"",INDEX('Main Template'!$J$22:$AN$505,Vacay_Template!$A672,Vacay_Template!E$1))</f>
        <v>#VALUE!</v>
      </c>
      <c r="F672" t="e">
        <f>IF(OR(F$1=":=",$A672=";"),"",INDEX('Main Template'!$J$22:$AN$505,Vacay_Template!$A672,Vacay_Template!F$1))</f>
        <v>#VALUE!</v>
      </c>
      <c r="G672" t="e">
        <f>IF(OR(G$1=":=",$A672=";"),"",INDEX('Main Template'!$J$22:$AN$505,Vacay_Template!$A672,Vacay_Template!G$1))</f>
        <v>#VALUE!</v>
      </c>
      <c r="H672" t="e">
        <f>IF(OR(H$1=":=",$A672=";"),"",INDEX('Main Template'!$J$22:$AN$505,Vacay_Template!$A672,Vacay_Template!H$1))</f>
        <v>#VALUE!</v>
      </c>
      <c r="I672" t="e">
        <f>IF(OR(I$1=":=",$A672=";"),"",INDEX('Main Template'!$J$22:$AN$505,Vacay_Template!$A672,Vacay_Template!I$1))</f>
        <v>#VALUE!</v>
      </c>
      <c r="J672" t="e">
        <f>IF(OR(J$1=":=",$A672=";"),"",INDEX('Main Template'!$J$22:$AN$505,Vacay_Template!$A672,Vacay_Template!J$1))</f>
        <v>#VALUE!</v>
      </c>
      <c r="K672" t="e">
        <f>IF(OR(K$1=":=",$A672=";"),"",INDEX('Main Template'!$J$22:$AN$505,Vacay_Template!$A672,Vacay_Template!K$1))</f>
        <v>#VALUE!</v>
      </c>
      <c r="L672" t="e">
        <f>IF(OR(L$1=":=",$A672=";"),"",INDEX('Main Template'!$J$22:$AN$505,Vacay_Template!$A672,Vacay_Template!L$1))</f>
        <v>#VALUE!</v>
      </c>
      <c r="M672" t="e">
        <f>IF(OR(M$1=":=",$A672=";"),"",INDEX('Main Template'!$J$22:$AN$505,Vacay_Template!$A672,Vacay_Template!M$1))</f>
        <v>#VALUE!</v>
      </c>
      <c r="N672" t="e">
        <f>IF(OR(N$1=":=",$A672=";"),"",INDEX('Main Template'!$J$22:$AN$505,Vacay_Template!$A672,Vacay_Template!N$1))</f>
        <v>#VALUE!</v>
      </c>
      <c r="O672" t="e">
        <f>IF(OR(O$1=":=",$A672=";"),"",INDEX('Main Template'!$J$22:$AN$505,Vacay_Template!$A672,Vacay_Template!O$1))</f>
        <v>#VALUE!</v>
      </c>
      <c r="P672" t="e">
        <f>IF(OR(P$1=":=",$A672=";"),"",INDEX('Main Template'!$J$22:$AN$505,Vacay_Template!$A672,Vacay_Template!P$1))</f>
        <v>#VALUE!</v>
      </c>
      <c r="Q672" t="e">
        <f>IF(OR(Q$1=":=",$A672=";"),"",INDEX('Main Template'!$J$22:$AN$505,Vacay_Template!$A672,Vacay_Template!Q$1))</f>
        <v>#VALUE!</v>
      </c>
      <c r="R672" t="e">
        <f>IF(OR(R$1=":=",$A672=";"),"",INDEX('Main Template'!$J$22:$AN$505,Vacay_Template!$A672,Vacay_Template!R$1))</f>
        <v>#VALUE!</v>
      </c>
      <c r="S672" t="e">
        <f>IF(OR(S$1=":=",$A672=";"),"",INDEX('Main Template'!$J$22:$AN$505,Vacay_Template!$A672,Vacay_Template!S$1))</f>
        <v>#VALUE!</v>
      </c>
      <c r="T672" t="e">
        <f>IF(OR(T$1=":=",$A672=";"),"",INDEX('Main Template'!$J$22:$AN$505,Vacay_Template!$A672,Vacay_Template!T$1))</f>
        <v>#VALUE!</v>
      </c>
      <c r="U672" t="e">
        <f>IF(OR(U$1=":=",$A672=";"),"",INDEX('Main Template'!$J$22:$AN$505,Vacay_Template!$A672,Vacay_Template!U$1))</f>
        <v>#VALUE!</v>
      </c>
      <c r="V672" t="e">
        <f>IF(OR(V$1=":=",$A672=";"),"",INDEX('Main Template'!$J$22:$AN$505,Vacay_Template!$A672,Vacay_Template!V$1))</f>
        <v>#VALUE!</v>
      </c>
      <c r="W672" t="e">
        <f>IF(OR(W$1=":=",$A672=";"),"",INDEX('Main Template'!$J$22:$AN$505,Vacay_Template!$A672,Vacay_Template!W$1))</f>
        <v>#VALUE!</v>
      </c>
      <c r="X672" t="e">
        <f>IF(OR(X$1=":=",$A672=";"),"",INDEX('Main Template'!$J$22:$AN$505,Vacay_Template!$A672,Vacay_Template!X$1))</f>
        <v>#VALUE!</v>
      </c>
      <c r="Y672" t="e">
        <f>IF(OR(Y$1=":=",$A672=";"),"",INDEX('Main Template'!$J$22:$AN$505,Vacay_Template!$A672,Vacay_Template!Y$1))</f>
        <v>#VALUE!</v>
      </c>
      <c r="Z672" t="e">
        <f>IF(OR(Z$1=":=",$A672=";"),"",INDEX('Main Template'!$J$22:$AN$505,Vacay_Template!$A672,Vacay_Template!Z$1))</f>
        <v>#VALUE!</v>
      </c>
      <c r="AA672" t="e">
        <f>IF(OR(AA$1=":=",$A672=";"),"",INDEX('Main Template'!$J$22:$AN$505,Vacay_Template!$A672,Vacay_Template!AA$1))</f>
        <v>#VALUE!</v>
      </c>
      <c r="AB672" t="e">
        <f>IF(OR(AB$1=":=",$A672=";"),"",INDEX('Main Template'!$J$22:$AN$505,Vacay_Template!$A672,Vacay_Template!AB$1))</f>
        <v>#VALUE!</v>
      </c>
      <c r="AC672" t="e">
        <f>IF(OR(AC$1=":=",$A672=";"),"",INDEX('Main Template'!$J$22:$AN$505,Vacay_Template!$A672,Vacay_Template!AC$1))</f>
        <v>#VALUE!</v>
      </c>
      <c r="AD672" t="e">
        <f>IF(OR(AD$1=":=",$A672=";"),"",INDEX('Main Template'!$J$22:$AN$505,Vacay_Template!$A672,Vacay_Template!AD$1))</f>
        <v>#VALUE!</v>
      </c>
      <c r="AE672" t="str">
        <f>IF(OR(AE$1=":=",$A672=";"),"",INDEX('Main Template'!$J$22:$AN$505,Vacay_Template!$A672,Vacay_Template!AE$1))</f>
        <v/>
      </c>
      <c r="AF672" t="e">
        <f>IF(OR(AF$1=":=",$A672=";"),"",INDEX('Main Template'!$J$22:$AN$505,Vacay_Template!$A672,Vacay_Template!AF$1))</f>
        <v>#VALUE!</v>
      </c>
    </row>
    <row r="673" spans="2:32">
      <c r="B673" t="e">
        <f>IF(OR(B$1=":=",$A673=";"),"",INDEX('Main Template'!$J$22:$AN$505,Vacay_Template!$A673,Vacay_Template!B$1))</f>
        <v>#VALUE!</v>
      </c>
      <c r="C673" t="e">
        <f>IF(OR(C$1=":=",$A673=";"),"",INDEX('Main Template'!$J$22:$AN$505,Vacay_Template!$A673,Vacay_Template!C$1))</f>
        <v>#VALUE!</v>
      </c>
      <c r="D673" t="e">
        <f>IF(OR(D$1=":=",$A673=";"),"",INDEX('Main Template'!$J$22:$AN$505,Vacay_Template!$A673,Vacay_Template!D$1))</f>
        <v>#VALUE!</v>
      </c>
      <c r="E673" t="e">
        <f>IF(OR(E$1=":=",$A673=";"),"",INDEX('Main Template'!$J$22:$AN$505,Vacay_Template!$A673,Vacay_Template!E$1))</f>
        <v>#VALUE!</v>
      </c>
      <c r="F673" t="e">
        <f>IF(OR(F$1=":=",$A673=";"),"",INDEX('Main Template'!$J$22:$AN$505,Vacay_Template!$A673,Vacay_Template!F$1))</f>
        <v>#VALUE!</v>
      </c>
      <c r="G673" t="e">
        <f>IF(OR(G$1=":=",$A673=";"),"",INDEX('Main Template'!$J$22:$AN$505,Vacay_Template!$A673,Vacay_Template!G$1))</f>
        <v>#VALUE!</v>
      </c>
      <c r="H673" t="e">
        <f>IF(OR(H$1=":=",$A673=";"),"",INDEX('Main Template'!$J$22:$AN$505,Vacay_Template!$A673,Vacay_Template!H$1))</f>
        <v>#VALUE!</v>
      </c>
      <c r="I673" t="e">
        <f>IF(OR(I$1=":=",$A673=";"),"",INDEX('Main Template'!$J$22:$AN$505,Vacay_Template!$A673,Vacay_Template!I$1))</f>
        <v>#VALUE!</v>
      </c>
      <c r="J673" t="e">
        <f>IF(OR(J$1=":=",$A673=";"),"",INDEX('Main Template'!$J$22:$AN$505,Vacay_Template!$A673,Vacay_Template!J$1))</f>
        <v>#VALUE!</v>
      </c>
      <c r="K673" t="e">
        <f>IF(OR(K$1=":=",$A673=";"),"",INDEX('Main Template'!$J$22:$AN$505,Vacay_Template!$A673,Vacay_Template!K$1))</f>
        <v>#VALUE!</v>
      </c>
      <c r="L673" t="e">
        <f>IF(OR(L$1=":=",$A673=";"),"",INDEX('Main Template'!$J$22:$AN$505,Vacay_Template!$A673,Vacay_Template!L$1))</f>
        <v>#VALUE!</v>
      </c>
      <c r="M673" t="e">
        <f>IF(OR(M$1=":=",$A673=";"),"",INDEX('Main Template'!$J$22:$AN$505,Vacay_Template!$A673,Vacay_Template!M$1))</f>
        <v>#VALUE!</v>
      </c>
      <c r="N673" t="e">
        <f>IF(OR(N$1=":=",$A673=";"),"",INDEX('Main Template'!$J$22:$AN$505,Vacay_Template!$A673,Vacay_Template!N$1))</f>
        <v>#VALUE!</v>
      </c>
      <c r="O673" t="e">
        <f>IF(OR(O$1=":=",$A673=";"),"",INDEX('Main Template'!$J$22:$AN$505,Vacay_Template!$A673,Vacay_Template!O$1))</f>
        <v>#VALUE!</v>
      </c>
      <c r="P673" t="e">
        <f>IF(OR(P$1=":=",$A673=";"),"",INDEX('Main Template'!$J$22:$AN$505,Vacay_Template!$A673,Vacay_Template!P$1))</f>
        <v>#VALUE!</v>
      </c>
      <c r="Q673" t="e">
        <f>IF(OR(Q$1=":=",$A673=";"),"",INDEX('Main Template'!$J$22:$AN$505,Vacay_Template!$A673,Vacay_Template!Q$1))</f>
        <v>#VALUE!</v>
      </c>
      <c r="R673" t="e">
        <f>IF(OR(R$1=":=",$A673=";"),"",INDEX('Main Template'!$J$22:$AN$505,Vacay_Template!$A673,Vacay_Template!R$1))</f>
        <v>#VALUE!</v>
      </c>
      <c r="S673" t="e">
        <f>IF(OR(S$1=":=",$A673=";"),"",INDEX('Main Template'!$J$22:$AN$505,Vacay_Template!$A673,Vacay_Template!S$1))</f>
        <v>#VALUE!</v>
      </c>
      <c r="T673" t="e">
        <f>IF(OR(T$1=":=",$A673=";"),"",INDEX('Main Template'!$J$22:$AN$505,Vacay_Template!$A673,Vacay_Template!T$1))</f>
        <v>#VALUE!</v>
      </c>
      <c r="U673" t="e">
        <f>IF(OR(U$1=":=",$A673=";"),"",INDEX('Main Template'!$J$22:$AN$505,Vacay_Template!$A673,Vacay_Template!U$1))</f>
        <v>#VALUE!</v>
      </c>
      <c r="V673" t="e">
        <f>IF(OR(V$1=":=",$A673=";"),"",INDEX('Main Template'!$J$22:$AN$505,Vacay_Template!$A673,Vacay_Template!V$1))</f>
        <v>#VALUE!</v>
      </c>
      <c r="W673" t="e">
        <f>IF(OR(W$1=":=",$A673=";"),"",INDEX('Main Template'!$J$22:$AN$505,Vacay_Template!$A673,Vacay_Template!W$1))</f>
        <v>#VALUE!</v>
      </c>
      <c r="X673" t="e">
        <f>IF(OR(X$1=":=",$A673=";"),"",INDEX('Main Template'!$J$22:$AN$505,Vacay_Template!$A673,Vacay_Template!X$1))</f>
        <v>#VALUE!</v>
      </c>
      <c r="Y673" t="e">
        <f>IF(OR(Y$1=":=",$A673=";"),"",INDEX('Main Template'!$J$22:$AN$505,Vacay_Template!$A673,Vacay_Template!Y$1))</f>
        <v>#VALUE!</v>
      </c>
      <c r="Z673" t="e">
        <f>IF(OR(Z$1=":=",$A673=";"),"",INDEX('Main Template'!$J$22:$AN$505,Vacay_Template!$A673,Vacay_Template!Z$1))</f>
        <v>#VALUE!</v>
      </c>
      <c r="AA673" t="e">
        <f>IF(OR(AA$1=":=",$A673=";"),"",INDEX('Main Template'!$J$22:$AN$505,Vacay_Template!$A673,Vacay_Template!AA$1))</f>
        <v>#VALUE!</v>
      </c>
      <c r="AB673" t="e">
        <f>IF(OR(AB$1=":=",$A673=";"),"",INDEX('Main Template'!$J$22:$AN$505,Vacay_Template!$A673,Vacay_Template!AB$1))</f>
        <v>#VALUE!</v>
      </c>
      <c r="AC673" t="e">
        <f>IF(OR(AC$1=":=",$A673=";"),"",INDEX('Main Template'!$J$22:$AN$505,Vacay_Template!$A673,Vacay_Template!AC$1))</f>
        <v>#VALUE!</v>
      </c>
      <c r="AD673" t="e">
        <f>IF(OR(AD$1=":=",$A673=";"),"",INDEX('Main Template'!$J$22:$AN$505,Vacay_Template!$A673,Vacay_Template!AD$1))</f>
        <v>#VALUE!</v>
      </c>
      <c r="AE673" t="str">
        <f>IF(OR(AE$1=":=",$A673=";"),"",INDEX('Main Template'!$J$22:$AN$505,Vacay_Template!$A673,Vacay_Template!AE$1))</f>
        <v/>
      </c>
      <c r="AF673" t="e">
        <f>IF(OR(AF$1=":=",$A673=";"),"",INDEX('Main Template'!$J$22:$AN$505,Vacay_Template!$A673,Vacay_Template!AF$1))</f>
        <v>#VALUE!</v>
      </c>
    </row>
    <row r="674" spans="2:32">
      <c r="B674" t="e">
        <f>IF(OR(B$1=":=",$A674=";"),"",INDEX('Main Template'!$J$22:$AN$505,Vacay_Template!$A674,Vacay_Template!B$1))</f>
        <v>#VALUE!</v>
      </c>
      <c r="C674" t="e">
        <f>IF(OR(C$1=":=",$A674=";"),"",INDEX('Main Template'!$J$22:$AN$505,Vacay_Template!$A674,Vacay_Template!C$1))</f>
        <v>#VALUE!</v>
      </c>
      <c r="D674" t="e">
        <f>IF(OR(D$1=":=",$A674=";"),"",INDEX('Main Template'!$J$22:$AN$505,Vacay_Template!$A674,Vacay_Template!D$1))</f>
        <v>#VALUE!</v>
      </c>
      <c r="E674" t="e">
        <f>IF(OR(E$1=":=",$A674=";"),"",INDEX('Main Template'!$J$22:$AN$505,Vacay_Template!$A674,Vacay_Template!E$1))</f>
        <v>#VALUE!</v>
      </c>
      <c r="F674" t="e">
        <f>IF(OR(F$1=":=",$A674=";"),"",INDEX('Main Template'!$J$22:$AN$505,Vacay_Template!$A674,Vacay_Template!F$1))</f>
        <v>#VALUE!</v>
      </c>
      <c r="G674" t="e">
        <f>IF(OR(G$1=":=",$A674=";"),"",INDEX('Main Template'!$J$22:$AN$505,Vacay_Template!$A674,Vacay_Template!G$1))</f>
        <v>#VALUE!</v>
      </c>
      <c r="H674" t="e">
        <f>IF(OR(H$1=":=",$A674=";"),"",INDEX('Main Template'!$J$22:$AN$505,Vacay_Template!$A674,Vacay_Template!H$1))</f>
        <v>#VALUE!</v>
      </c>
      <c r="I674" t="e">
        <f>IF(OR(I$1=":=",$A674=";"),"",INDEX('Main Template'!$J$22:$AN$505,Vacay_Template!$A674,Vacay_Template!I$1))</f>
        <v>#VALUE!</v>
      </c>
      <c r="J674" t="e">
        <f>IF(OR(J$1=":=",$A674=";"),"",INDEX('Main Template'!$J$22:$AN$505,Vacay_Template!$A674,Vacay_Template!J$1))</f>
        <v>#VALUE!</v>
      </c>
      <c r="K674" t="e">
        <f>IF(OR(K$1=":=",$A674=";"),"",INDEX('Main Template'!$J$22:$AN$505,Vacay_Template!$A674,Vacay_Template!K$1))</f>
        <v>#VALUE!</v>
      </c>
      <c r="L674" t="e">
        <f>IF(OR(L$1=":=",$A674=";"),"",INDEX('Main Template'!$J$22:$AN$505,Vacay_Template!$A674,Vacay_Template!L$1))</f>
        <v>#VALUE!</v>
      </c>
      <c r="M674" t="e">
        <f>IF(OR(M$1=":=",$A674=";"),"",INDEX('Main Template'!$J$22:$AN$505,Vacay_Template!$A674,Vacay_Template!M$1))</f>
        <v>#VALUE!</v>
      </c>
      <c r="N674" t="e">
        <f>IF(OR(N$1=":=",$A674=";"),"",INDEX('Main Template'!$J$22:$AN$505,Vacay_Template!$A674,Vacay_Template!N$1))</f>
        <v>#VALUE!</v>
      </c>
      <c r="O674" t="e">
        <f>IF(OR(O$1=":=",$A674=";"),"",INDEX('Main Template'!$J$22:$AN$505,Vacay_Template!$A674,Vacay_Template!O$1))</f>
        <v>#VALUE!</v>
      </c>
      <c r="P674" t="e">
        <f>IF(OR(P$1=":=",$A674=";"),"",INDEX('Main Template'!$J$22:$AN$505,Vacay_Template!$A674,Vacay_Template!P$1))</f>
        <v>#VALUE!</v>
      </c>
      <c r="Q674" t="e">
        <f>IF(OR(Q$1=":=",$A674=";"),"",INDEX('Main Template'!$J$22:$AN$505,Vacay_Template!$A674,Vacay_Template!Q$1))</f>
        <v>#VALUE!</v>
      </c>
      <c r="R674" t="e">
        <f>IF(OR(R$1=":=",$A674=";"),"",INDEX('Main Template'!$J$22:$AN$505,Vacay_Template!$A674,Vacay_Template!R$1))</f>
        <v>#VALUE!</v>
      </c>
      <c r="S674" t="e">
        <f>IF(OR(S$1=":=",$A674=";"),"",INDEX('Main Template'!$J$22:$AN$505,Vacay_Template!$A674,Vacay_Template!S$1))</f>
        <v>#VALUE!</v>
      </c>
      <c r="T674" t="e">
        <f>IF(OR(T$1=":=",$A674=";"),"",INDEX('Main Template'!$J$22:$AN$505,Vacay_Template!$A674,Vacay_Template!T$1))</f>
        <v>#VALUE!</v>
      </c>
      <c r="U674" t="e">
        <f>IF(OR(U$1=":=",$A674=";"),"",INDEX('Main Template'!$J$22:$AN$505,Vacay_Template!$A674,Vacay_Template!U$1))</f>
        <v>#VALUE!</v>
      </c>
      <c r="V674" t="e">
        <f>IF(OR(V$1=":=",$A674=";"),"",INDEX('Main Template'!$J$22:$AN$505,Vacay_Template!$A674,Vacay_Template!V$1))</f>
        <v>#VALUE!</v>
      </c>
      <c r="W674" t="e">
        <f>IF(OR(W$1=":=",$A674=";"),"",INDEX('Main Template'!$J$22:$AN$505,Vacay_Template!$A674,Vacay_Template!W$1))</f>
        <v>#VALUE!</v>
      </c>
      <c r="X674" t="e">
        <f>IF(OR(X$1=":=",$A674=";"),"",INDEX('Main Template'!$J$22:$AN$505,Vacay_Template!$A674,Vacay_Template!X$1))</f>
        <v>#VALUE!</v>
      </c>
      <c r="Y674" t="e">
        <f>IF(OR(Y$1=":=",$A674=";"),"",INDEX('Main Template'!$J$22:$AN$505,Vacay_Template!$A674,Vacay_Template!Y$1))</f>
        <v>#VALUE!</v>
      </c>
      <c r="Z674" t="e">
        <f>IF(OR(Z$1=":=",$A674=";"),"",INDEX('Main Template'!$J$22:$AN$505,Vacay_Template!$A674,Vacay_Template!Z$1))</f>
        <v>#VALUE!</v>
      </c>
      <c r="AA674" t="e">
        <f>IF(OR(AA$1=":=",$A674=";"),"",INDEX('Main Template'!$J$22:$AN$505,Vacay_Template!$A674,Vacay_Template!AA$1))</f>
        <v>#VALUE!</v>
      </c>
      <c r="AB674" t="e">
        <f>IF(OR(AB$1=":=",$A674=";"),"",INDEX('Main Template'!$J$22:$AN$505,Vacay_Template!$A674,Vacay_Template!AB$1))</f>
        <v>#VALUE!</v>
      </c>
      <c r="AC674" t="e">
        <f>IF(OR(AC$1=":=",$A674=";"),"",INDEX('Main Template'!$J$22:$AN$505,Vacay_Template!$A674,Vacay_Template!AC$1))</f>
        <v>#VALUE!</v>
      </c>
      <c r="AD674" t="e">
        <f>IF(OR(AD$1=":=",$A674=";"),"",INDEX('Main Template'!$J$22:$AN$505,Vacay_Template!$A674,Vacay_Template!AD$1))</f>
        <v>#VALUE!</v>
      </c>
      <c r="AE674" t="str">
        <f>IF(OR(AE$1=":=",$A674=";"),"",INDEX('Main Template'!$J$22:$AN$505,Vacay_Template!$A674,Vacay_Template!AE$1))</f>
        <v/>
      </c>
      <c r="AF674" t="e">
        <f>IF(OR(AF$1=":=",$A674=";"),"",INDEX('Main Template'!$J$22:$AN$505,Vacay_Template!$A674,Vacay_Template!AF$1))</f>
        <v>#VALUE!</v>
      </c>
    </row>
    <row r="675" spans="2:32">
      <c r="B675" t="e">
        <f>IF(OR(B$1=":=",$A675=";"),"",INDEX('Main Template'!$J$22:$AN$505,Vacay_Template!$A675,Vacay_Template!B$1))</f>
        <v>#VALUE!</v>
      </c>
      <c r="C675" t="e">
        <f>IF(OR(C$1=":=",$A675=";"),"",INDEX('Main Template'!$J$22:$AN$505,Vacay_Template!$A675,Vacay_Template!C$1))</f>
        <v>#VALUE!</v>
      </c>
      <c r="D675" t="e">
        <f>IF(OR(D$1=":=",$A675=";"),"",INDEX('Main Template'!$J$22:$AN$505,Vacay_Template!$A675,Vacay_Template!D$1))</f>
        <v>#VALUE!</v>
      </c>
      <c r="E675" t="e">
        <f>IF(OR(E$1=":=",$A675=";"),"",INDEX('Main Template'!$J$22:$AN$505,Vacay_Template!$A675,Vacay_Template!E$1))</f>
        <v>#VALUE!</v>
      </c>
      <c r="F675" t="e">
        <f>IF(OR(F$1=":=",$A675=";"),"",INDEX('Main Template'!$J$22:$AN$505,Vacay_Template!$A675,Vacay_Template!F$1))</f>
        <v>#VALUE!</v>
      </c>
      <c r="G675" t="e">
        <f>IF(OR(G$1=":=",$A675=";"),"",INDEX('Main Template'!$J$22:$AN$505,Vacay_Template!$A675,Vacay_Template!G$1))</f>
        <v>#VALUE!</v>
      </c>
      <c r="H675" t="e">
        <f>IF(OR(H$1=":=",$A675=";"),"",INDEX('Main Template'!$J$22:$AN$505,Vacay_Template!$A675,Vacay_Template!H$1))</f>
        <v>#VALUE!</v>
      </c>
      <c r="I675" t="e">
        <f>IF(OR(I$1=":=",$A675=";"),"",INDEX('Main Template'!$J$22:$AN$505,Vacay_Template!$A675,Vacay_Template!I$1))</f>
        <v>#VALUE!</v>
      </c>
      <c r="J675" t="e">
        <f>IF(OR(J$1=":=",$A675=";"),"",INDEX('Main Template'!$J$22:$AN$505,Vacay_Template!$A675,Vacay_Template!J$1))</f>
        <v>#VALUE!</v>
      </c>
      <c r="K675" t="e">
        <f>IF(OR(K$1=":=",$A675=";"),"",INDEX('Main Template'!$J$22:$AN$505,Vacay_Template!$A675,Vacay_Template!K$1))</f>
        <v>#VALUE!</v>
      </c>
      <c r="L675" t="e">
        <f>IF(OR(L$1=":=",$A675=";"),"",INDEX('Main Template'!$J$22:$AN$505,Vacay_Template!$A675,Vacay_Template!L$1))</f>
        <v>#VALUE!</v>
      </c>
      <c r="M675" t="e">
        <f>IF(OR(M$1=":=",$A675=";"),"",INDEX('Main Template'!$J$22:$AN$505,Vacay_Template!$A675,Vacay_Template!M$1))</f>
        <v>#VALUE!</v>
      </c>
      <c r="N675" t="e">
        <f>IF(OR(N$1=":=",$A675=";"),"",INDEX('Main Template'!$J$22:$AN$505,Vacay_Template!$A675,Vacay_Template!N$1))</f>
        <v>#VALUE!</v>
      </c>
      <c r="O675" t="e">
        <f>IF(OR(O$1=":=",$A675=";"),"",INDEX('Main Template'!$J$22:$AN$505,Vacay_Template!$A675,Vacay_Template!O$1))</f>
        <v>#VALUE!</v>
      </c>
      <c r="P675" t="e">
        <f>IF(OR(P$1=":=",$A675=";"),"",INDEX('Main Template'!$J$22:$AN$505,Vacay_Template!$A675,Vacay_Template!P$1))</f>
        <v>#VALUE!</v>
      </c>
      <c r="Q675" t="e">
        <f>IF(OR(Q$1=":=",$A675=";"),"",INDEX('Main Template'!$J$22:$AN$505,Vacay_Template!$A675,Vacay_Template!Q$1))</f>
        <v>#VALUE!</v>
      </c>
      <c r="R675" t="e">
        <f>IF(OR(R$1=":=",$A675=";"),"",INDEX('Main Template'!$J$22:$AN$505,Vacay_Template!$A675,Vacay_Template!R$1))</f>
        <v>#VALUE!</v>
      </c>
      <c r="S675" t="e">
        <f>IF(OR(S$1=":=",$A675=";"),"",INDEX('Main Template'!$J$22:$AN$505,Vacay_Template!$A675,Vacay_Template!S$1))</f>
        <v>#VALUE!</v>
      </c>
      <c r="T675" t="e">
        <f>IF(OR(T$1=":=",$A675=";"),"",INDEX('Main Template'!$J$22:$AN$505,Vacay_Template!$A675,Vacay_Template!T$1))</f>
        <v>#VALUE!</v>
      </c>
      <c r="U675" t="e">
        <f>IF(OR(U$1=":=",$A675=";"),"",INDEX('Main Template'!$J$22:$AN$505,Vacay_Template!$A675,Vacay_Template!U$1))</f>
        <v>#VALUE!</v>
      </c>
      <c r="V675" t="e">
        <f>IF(OR(V$1=":=",$A675=";"),"",INDEX('Main Template'!$J$22:$AN$505,Vacay_Template!$A675,Vacay_Template!V$1))</f>
        <v>#VALUE!</v>
      </c>
      <c r="W675" t="e">
        <f>IF(OR(W$1=":=",$A675=";"),"",INDEX('Main Template'!$J$22:$AN$505,Vacay_Template!$A675,Vacay_Template!W$1))</f>
        <v>#VALUE!</v>
      </c>
      <c r="X675" t="e">
        <f>IF(OR(X$1=":=",$A675=";"),"",INDEX('Main Template'!$J$22:$AN$505,Vacay_Template!$A675,Vacay_Template!X$1))</f>
        <v>#VALUE!</v>
      </c>
      <c r="Y675" t="e">
        <f>IF(OR(Y$1=":=",$A675=";"),"",INDEX('Main Template'!$J$22:$AN$505,Vacay_Template!$A675,Vacay_Template!Y$1))</f>
        <v>#VALUE!</v>
      </c>
      <c r="Z675" t="e">
        <f>IF(OR(Z$1=":=",$A675=";"),"",INDEX('Main Template'!$J$22:$AN$505,Vacay_Template!$A675,Vacay_Template!Z$1))</f>
        <v>#VALUE!</v>
      </c>
      <c r="AA675" t="e">
        <f>IF(OR(AA$1=":=",$A675=";"),"",INDEX('Main Template'!$J$22:$AN$505,Vacay_Template!$A675,Vacay_Template!AA$1))</f>
        <v>#VALUE!</v>
      </c>
      <c r="AB675" t="e">
        <f>IF(OR(AB$1=":=",$A675=";"),"",INDEX('Main Template'!$J$22:$AN$505,Vacay_Template!$A675,Vacay_Template!AB$1))</f>
        <v>#VALUE!</v>
      </c>
      <c r="AC675" t="e">
        <f>IF(OR(AC$1=":=",$A675=";"),"",INDEX('Main Template'!$J$22:$AN$505,Vacay_Template!$A675,Vacay_Template!AC$1))</f>
        <v>#VALUE!</v>
      </c>
      <c r="AD675" t="e">
        <f>IF(OR(AD$1=":=",$A675=";"),"",INDEX('Main Template'!$J$22:$AN$505,Vacay_Template!$A675,Vacay_Template!AD$1))</f>
        <v>#VALUE!</v>
      </c>
      <c r="AE675" t="str">
        <f>IF(OR(AE$1=":=",$A675=";"),"",INDEX('Main Template'!$J$22:$AN$505,Vacay_Template!$A675,Vacay_Template!AE$1))</f>
        <v/>
      </c>
      <c r="AF675" t="e">
        <f>IF(OR(AF$1=":=",$A675=";"),"",INDEX('Main Template'!$J$22:$AN$505,Vacay_Template!$A675,Vacay_Template!AF$1))</f>
        <v>#VALUE!</v>
      </c>
    </row>
    <row r="676" spans="2:32">
      <c r="B676" t="e">
        <f>IF(OR(B$1=":=",$A676=";"),"",INDEX('Main Template'!$J$22:$AN$505,Vacay_Template!$A676,Vacay_Template!B$1))</f>
        <v>#VALUE!</v>
      </c>
      <c r="C676" t="e">
        <f>IF(OR(C$1=":=",$A676=";"),"",INDEX('Main Template'!$J$22:$AN$505,Vacay_Template!$A676,Vacay_Template!C$1))</f>
        <v>#VALUE!</v>
      </c>
      <c r="D676" t="e">
        <f>IF(OR(D$1=":=",$A676=";"),"",INDEX('Main Template'!$J$22:$AN$505,Vacay_Template!$A676,Vacay_Template!D$1))</f>
        <v>#VALUE!</v>
      </c>
      <c r="E676" t="e">
        <f>IF(OR(E$1=":=",$A676=";"),"",INDEX('Main Template'!$J$22:$AN$505,Vacay_Template!$A676,Vacay_Template!E$1))</f>
        <v>#VALUE!</v>
      </c>
      <c r="F676" t="e">
        <f>IF(OR(F$1=":=",$A676=";"),"",INDEX('Main Template'!$J$22:$AN$505,Vacay_Template!$A676,Vacay_Template!F$1))</f>
        <v>#VALUE!</v>
      </c>
      <c r="G676" t="e">
        <f>IF(OR(G$1=":=",$A676=";"),"",INDEX('Main Template'!$J$22:$AN$505,Vacay_Template!$A676,Vacay_Template!G$1))</f>
        <v>#VALUE!</v>
      </c>
      <c r="H676" t="e">
        <f>IF(OR(H$1=":=",$A676=";"),"",INDEX('Main Template'!$J$22:$AN$505,Vacay_Template!$A676,Vacay_Template!H$1))</f>
        <v>#VALUE!</v>
      </c>
      <c r="I676" t="e">
        <f>IF(OR(I$1=":=",$A676=";"),"",INDEX('Main Template'!$J$22:$AN$505,Vacay_Template!$A676,Vacay_Template!I$1))</f>
        <v>#VALUE!</v>
      </c>
      <c r="J676" t="e">
        <f>IF(OR(J$1=":=",$A676=";"),"",INDEX('Main Template'!$J$22:$AN$505,Vacay_Template!$A676,Vacay_Template!J$1))</f>
        <v>#VALUE!</v>
      </c>
      <c r="K676" t="e">
        <f>IF(OR(K$1=":=",$A676=";"),"",INDEX('Main Template'!$J$22:$AN$505,Vacay_Template!$A676,Vacay_Template!K$1))</f>
        <v>#VALUE!</v>
      </c>
      <c r="L676" t="e">
        <f>IF(OR(L$1=":=",$A676=";"),"",INDEX('Main Template'!$J$22:$AN$505,Vacay_Template!$A676,Vacay_Template!L$1))</f>
        <v>#VALUE!</v>
      </c>
      <c r="M676" t="e">
        <f>IF(OR(M$1=":=",$A676=";"),"",INDEX('Main Template'!$J$22:$AN$505,Vacay_Template!$A676,Vacay_Template!M$1))</f>
        <v>#VALUE!</v>
      </c>
      <c r="N676" t="e">
        <f>IF(OR(N$1=":=",$A676=";"),"",INDEX('Main Template'!$J$22:$AN$505,Vacay_Template!$A676,Vacay_Template!N$1))</f>
        <v>#VALUE!</v>
      </c>
      <c r="O676" t="e">
        <f>IF(OR(O$1=":=",$A676=";"),"",INDEX('Main Template'!$J$22:$AN$505,Vacay_Template!$A676,Vacay_Template!O$1))</f>
        <v>#VALUE!</v>
      </c>
      <c r="P676" t="e">
        <f>IF(OR(P$1=":=",$A676=";"),"",INDEX('Main Template'!$J$22:$AN$505,Vacay_Template!$A676,Vacay_Template!P$1))</f>
        <v>#VALUE!</v>
      </c>
      <c r="Q676" t="e">
        <f>IF(OR(Q$1=":=",$A676=";"),"",INDEX('Main Template'!$J$22:$AN$505,Vacay_Template!$A676,Vacay_Template!Q$1))</f>
        <v>#VALUE!</v>
      </c>
      <c r="R676" t="e">
        <f>IF(OR(R$1=":=",$A676=";"),"",INDEX('Main Template'!$J$22:$AN$505,Vacay_Template!$A676,Vacay_Template!R$1))</f>
        <v>#VALUE!</v>
      </c>
      <c r="S676" t="e">
        <f>IF(OR(S$1=":=",$A676=";"),"",INDEX('Main Template'!$J$22:$AN$505,Vacay_Template!$A676,Vacay_Template!S$1))</f>
        <v>#VALUE!</v>
      </c>
      <c r="T676" t="e">
        <f>IF(OR(T$1=":=",$A676=";"),"",INDEX('Main Template'!$J$22:$AN$505,Vacay_Template!$A676,Vacay_Template!T$1))</f>
        <v>#VALUE!</v>
      </c>
      <c r="U676" t="e">
        <f>IF(OR(U$1=":=",$A676=";"),"",INDEX('Main Template'!$J$22:$AN$505,Vacay_Template!$A676,Vacay_Template!U$1))</f>
        <v>#VALUE!</v>
      </c>
      <c r="V676" t="e">
        <f>IF(OR(V$1=":=",$A676=";"),"",INDEX('Main Template'!$J$22:$AN$505,Vacay_Template!$A676,Vacay_Template!V$1))</f>
        <v>#VALUE!</v>
      </c>
      <c r="W676" t="e">
        <f>IF(OR(W$1=":=",$A676=";"),"",INDEX('Main Template'!$J$22:$AN$505,Vacay_Template!$A676,Vacay_Template!W$1))</f>
        <v>#VALUE!</v>
      </c>
      <c r="X676" t="e">
        <f>IF(OR(X$1=":=",$A676=";"),"",INDEX('Main Template'!$J$22:$AN$505,Vacay_Template!$A676,Vacay_Template!X$1))</f>
        <v>#VALUE!</v>
      </c>
      <c r="Y676" t="e">
        <f>IF(OR(Y$1=":=",$A676=";"),"",INDEX('Main Template'!$J$22:$AN$505,Vacay_Template!$A676,Vacay_Template!Y$1))</f>
        <v>#VALUE!</v>
      </c>
      <c r="Z676" t="e">
        <f>IF(OR(Z$1=":=",$A676=";"),"",INDEX('Main Template'!$J$22:$AN$505,Vacay_Template!$A676,Vacay_Template!Z$1))</f>
        <v>#VALUE!</v>
      </c>
      <c r="AA676" t="e">
        <f>IF(OR(AA$1=":=",$A676=";"),"",INDEX('Main Template'!$J$22:$AN$505,Vacay_Template!$A676,Vacay_Template!AA$1))</f>
        <v>#VALUE!</v>
      </c>
      <c r="AB676" t="e">
        <f>IF(OR(AB$1=":=",$A676=";"),"",INDEX('Main Template'!$J$22:$AN$505,Vacay_Template!$A676,Vacay_Template!AB$1))</f>
        <v>#VALUE!</v>
      </c>
      <c r="AC676" t="e">
        <f>IF(OR(AC$1=":=",$A676=";"),"",INDEX('Main Template'!$J$22:$AN$505,Vacay_Template!$A676,Vacay_Template!AC$1))</f>
        <v>#VALUE!</v>
      </c>
      <c r="AD676" t="e">
        <f>IF(OR(AD$1=":=",$A676=";"),"",INDEX('Main Template'!$J$22:$AN$505,Vacay_Template!$A676,Vacay_Template!AD$1))</f>
        <v>#VALUE!</v>
      </c>
      <c r="AE676" t="str">
        <f>IF(OR(AE$1=":=",$A676=";"),"",INDEX('Main Template'!$J$22:$AN$505,Vacay_Template!$A676,Vacay_Template!AE$1))</f>
        <v/>
      </c>
      <c r="AF676" t="e">
        <f>IF(OR(AF$1=":=",$A676=";"),"",INDEX('Main Template'!$J$22:$AN$505,Vacay_Template!$A676,Vacay_Template!AF$1))</f>
        <v>#VALUE!</v>
      </c>
    </row>
    <row r="677" spans="2:32">
      <c r="B677" t="e">
        <f>IF(OR(B$1=":=",$A677=";"),"",INDEX('Main Template'!$J$22:$AN$505,Vacay_Template!$A677,Vacay_Template!B$1))</f>
        <v>#VALUE!</v>
      </c>
      <c r="C677" t="e">
        <f>IF(OR(C$1=":=",$A677=";"),"",INDEX('Main Template'!$J$22:$AN$505,Vacay_Template!$A677,Vacay_Template!C$1))</f>
        <v>#VALUE!</v>
      </c>
      <c r="D677" t="e">
        <f>IF(OR(D$1=":=",$A677=";"),"",INDEX('Main Template'!$J$22:$AN$505,Vacay_Template!$A677,Vacay_Template!D$1))</f>
        <v>#VALUE!</v>
      </c>
      <c r="E677" t="e">
        <f>IF(OR(E$1=":=",$A677=";"),"",INDEX('Main Template'!$J$22:$AN$505,Vacay_Template!$A677,Vacay_Template!E$1))</f>
        <v>#VALUE!</v>
      </c>
      <c r="F677" t="e">
        <f>IF(OR(F$1=":=",$A677=";"),"",INDEX('Main Template'!$J$22:$AN$505,Vacay_Template!$A677,Vacay_Template!F$1))</f>
        <v>#VALUE!</v>
      </c>
      <c r="G677" t="e">
        <f>IF(OR(G$1=":=",$A677=";"),"",INDEX('Main Template'!$J$22:$AN$505,Vacay_Template!$A677,Vacay_Template!G$1))</f>
        <v>#VALUE!</v>
      </c>
      <c r="H677" t="e">
        <f>IF(OR(H$1=":=",$A677=";"),"",INDEX('Main Template'!$J$22:$AN$505,Vacay_Template!$A677,Vacay_Template!H$1))</f>
        <v>#VALUE!</v>
      </c>
      <c r="I677" t="e">
        <f>IF(OR(I$1=":=",$A677=";"),"",INDEX('Main Template'!$J$22:$AN$505,Vacay_Template!$A677,Vacay_Template!I$1))</f>
        <v>#VALUE!</v>
      </c>
      <c r="J677" t="e">
        <f>IF(OR(J$1=":=",$A677=";"),"",INDEX('Main Template'!$J$22:$AN$505,Vacay_Template!$A677,Vacay_Template!J$1))</f>
        <v>#VALUE!</v>
      </c>
      <c r="K677" t="e">
        <f>IF(OR(K$1=":=",$A677=";"),"",INDEX('Main Template'!$J$22:$AN$505,Vacay_Template!$A677,Vacay_Template!K$1))</f>
        <v>#VALUE!</v>
      </c>
      <c r="L677" t="e">
        <f>IF(OR(L$1=":=",$A677=";"),"",INDEX('Main Template'!$J$22:$AN$505,Vacay_Template!$A677,Vacay_Template!L$1))</f>
        <v>#VALUE!</v>
      </c>
      <c r="M677" t="e">
        <f>IF(OR(M$1=":=",$A677=";"),"",INDEX('Main Template'!$J$22:$AN$505,Vacay_Template!$A677,Vacay_Template!M$1))</f>
        <v>#VALUE!</v>
      </c>
      <c r="N677" t="e">
        <f>IF(OR(N$1=":=",$A677=";"),"",INDEX('Main Template'!$J$22:$AN$505,Vacay_Template!$A677,Vacay_Template!N$1))</f>
        <v>#VALUE!</v>
      </c>
      <c r="O677" t="e">
        <f>IF(OR(O$1=":=",$A677=";"),"",INDEX('Main Template'!$J$22:$AN$505,Vacay_Template!$A677,Vacay_Template!O$1))</f>
        <v>#VALUE!</v>
      </c>
      <c r="P677" t="e">
        <f>IF(OR(P$1=":=",$A677=";"),"",INDEX('Main Template'!$J$22:$AN$505,Vacay_Template!$A677,Vacay_Template!P$1))</f>
        <v>#VALUE!</v>
      </c>
      <c r="Q677" t="e">
        <f>IF(OR(Q$1=":=",$A677=";"),"",INDEX('Main Template'!$J$22:$AN$505,Vacay_Template!$A677,Vacay_Template!Q$1))</f>
        <v>#VALUE!</v>
      </c>
      <c r="R677" t="e">
        <f>IF(OR(R$1=":=",$A677=";"),"",INDEX('Main Template'!$J$22:$AN$505,Vacay_Template!$A677,Vacay_Template!R$1))</f>
        <v>#VALUE!</v>
      </c>
      <c r="S677" t="e">
        <f>IF(OR(S$1=":=",$A677=";"),"",INDEX('Main Template'!$J$22:$AN$505,Vacay_Template!$A677,Vacay_Template!S$1))</f>
        <v>#VALUE!</v>
      </c>
      <c r="T677" t="e">
        <f>IF(OR(T$1=":=",$A677=";"),"",INDEX('Main Template'!$J$22:$AN$505,Vacay_Template!$A677,Vacay_Template!T$1))</f>
        <v>#VALUE!</v>
      </c>
      <c r="U677" t="e">
        <f>IF(OR(U$1=":=",$A677=";"),"",INDEX('Main Template'!$J$22:$AN$505,Vacay_Template!$A677,Vacay_Template!U$1))</f>
        <v>#VALUE!</v>
      </c>
      <c r="V677" t="e">
        <f>IF(OR(V$1=":=",$A677=";"),"",INDEX('Main Template'!$J$22:$AN$505,Vacay_Template!$A677,Vacay_Template!V$1))</f>
        <v>#VALUE!</v>
      </c>
      <c r="W677" t="e">
        <f>IF(OR(W$1=":=",$A677=";"),"",INDEX('Main Template'!$J$22:$AN$505,Vacay_Template!$A677,Vacay_Template!W$1))</f>
        <v>#VALUE!</v>
      </c>
      <c r="X677" t="e">
        <f>IF(OR(X$1=":=",$A677=";"),"",INDEX('Main Template'!$J$22:$AN$505,Vacay_Template!$A677,Vacay_Template!X$1))</f>
        <v>#VALUE!</v>
      </c>
      <c r="Y677" t="e">
        <f>IF(OR(Y$1=":=",$A677=";"),"",INDEX('Main Template'!$J$22:$AN$505,Vacay_Template!$A677,Vacay_Template!Y$1))</f>
        <v>#VALUE!</v>
      </c>
      <c r="Z677" t="e">
        <f>IF(OR(Z$1=":=",$A677=";"),"",INDEX('Main Template'!$J$22:$AN$505,Vacay_Template!$A677,Vacay_Template!Z$1))</f>
        <v>#VALUE!</v>
      </c>
      <c r="AA677" t="e">
        <f>IF(OR(AA$1=":=",$A677=";"),"",INDEX('Main Template'!$J$22:$AN$505,Vacay_Template!$A677,Vacay_Template!AA$1))</f>
        <v>#VALUE!</v>
      </c>
      <c r="AB677" t="e">
        <f>IF(OR(AB$1=":=",$A677=";"),"",INDEX('Main Template'!$J$22:$AN$505,Vacay_Template!$A677,Vacay_Template!AB$1))</f>
        <v>#VALUE!</v>
      </c>
      <c r="AC677" t="e">
        <f>IF(OR(AC$1=":=",$A677=";"),"",INDEX('Main Template'!$J$22:$AN$505,Vacay_Template!$A677,Vacay_Template!AC$1))</f>
        <v>#VALUE!</v>
      </c>
      <c r="AD677" t="e">
        <f>IF(OR(AD$1=":=",$A677=";"),"",INDEX('Main Template'!$J$22:$AN$505,Vacay_Template!$A677,Vacay_Template!AD$1))</f>
        <v>#VALUE!</v>
      </c>
      <c r="AE677" t="str">
        <f>IF(OR(AE$1=":=",$A677=";"),"",INDEX('Main Template'!$J$22:$AN$505,Vacay_Template!$A677,Vacay_Template!AE$1))</f>
        <v/>
      </c>
      <c r="AF677" t="e">
        <f>IF(OR(AF$1=":=",$A677=";"),"",INDEX('Main Template'!$J$22:$AN$505,Vacay_Template!$A677,Vacay_Template!AF$1))</f>
        <v>#VALUE!</v>
      </c>
    </row>
    <row r="678" spans="2:32">
      <c r="B678" t="e">
        <f>IF(OR(B$1=":=",$A678=";"),"",INDEX('Main Template'!$J$22:$AN$505,Vacay_Template!$A678,Vacay_Template!B$1))</f>
        <v>#VALUE!</v>
      </c>
      <c r="C678" t="e">
        <f>IF(OR(C$1=":=",$A678=";"),"",INDEX('Main Template'!$J$22:$AN$505,Vacay_Template!$A678,Vacay_Template!C$1))</f>
        <v>#VALUE!</v>
      </c>
      <c r="D678" t="e">
        <f>IF(OR(D$1=":=",$A678=";"),"",INDEX('Main Template'!$J$22:$AN$505,Vacay_Template!$A678,Vacay_Template!D$1))</f>
        <v>#VALUE!</v>
      </c>
      <c r="E678" t="e">
        <f>IF(OR(E$1=":=",$A678=";"),"",INDEX('Main Template'!$J$22:$AN$505,Vacay_Template!$A678,Vacay_Template!E$1))</f>
        <v>#VALUE!</v>
      </c>
      <c r="F678" t="e">
        <f>IF(OR(F$1=":=",$A678=";"),"",INDEX('Main Template'!$J$22:$AN$505,Vacay_Template!$A678,Vacay_Template!F$1))</f>
        <v>#VALUE!</v>
      </c>
      <c r="G678" t="e">
        <f>IF(OR(G$1=":=",$A678=";"),"",INDEX('Main Template'!$J$22:$AN$505,Vacay_Template!$A678,Vacay_Template!G$1))</f>
        <v>#VALUE!</v>
      </c>
      <c r="H678" t="e">
        <f>IF(OR(H$1=":=",$A678=";"),"",INDEX('Main Template'!$J$22:$AN$505,Vacay_Template!$A678,Vacay_Template!H$1))</f>
        <v>#VALUE!</v>
      </c>
      <c r="I678" t="e">
        <f>IF(OR(I$1=":=",$A678=";"),"",INDEX('Main Template'!$J$22:$AN$505,Vacay_Template!$A678,Vacay_Template!I$1))</f>
        <v>#VALUE!</v>
      </c>
      <c r="J678" t="e">
        <f>IF(OR(J$1=":=",$A678=";"),"",INDEX('Main Template'!$J$22:$AN$505,Vacay_Template!$A678,Vacay_Template!J$1))</f>
        <v>#VALUE!</v>
      </c>
      <c r="K678" t="e">
        <f>IF(OR(K$1=":=",$A678=";"),"",INDEX('Main Template'!$J$22:$AN$505,Vacay_Template!$A678,Vacay_Template!K$1))</f>
        <v>#VALUE!</v>
      </c>
      <c r="L678" t="e">
        <f>IF(OR(L$1=":=",$A678=";"),"",INDEX('Main Template'!$J$22:$AN$505,Vacay_Template!$A678,Vacay_Template!L$1))</f>
        <v>#VALUE!</v>
      </c>
      <c r="M678" t="e">
        <f>IF(OR(M$1=":=",$A678=";"),"",INDEX('Main Template'!$J$22:$AN$505,Vacay_Template!$A678,Vacay_Template!M$1))</f>
        <v>#VALUE!</v>
      </c>
      <c r="N678" t="e">
        <f>IF(OR(N$1=":=",$A678=";"),"",INDEX('Main Template'!$J$22:$AN$505,Vacay_Template!$A678,Vacay_Template!N$1))</f>
        <v>#VALUE!</v>
      </c>
      <c r="O678" t="e">
        <f>IF(OR(O$1=":=",$A678=";"),"",INDEX('Main Template'!$J$22:$AN$505,Vacay_Template!$A678,Vacay_Template!O$1))</f>
        <v>#VALUE!</v>
      </c>
      <c r="P678" t="e">
        <f>IF(OR(P$1=":=",$A678=";"),"",INDEX('Main Template'!$J$22:$AN$505,Vacay_Template!$A678,Vacay_Template!P$1))</f>
        <v>#VALUE!</v>
      </c>
      <c r="Q678" t="e">
        <f>IF(OR(Q$1=":=",$A678=";"),"",INDEX('Main Template'!$J$22:$AN$505,Vacay_Template!$A678,Vacay_Template!Q$1))</f>
        <v>#VALUE!</v>
      </c>
      <c r="R678" t="e">
        <f>IF(OR(R$1=":=",$A678=";"),"",INDEX('Main Template'!$J$22:$AN$505,Vacay_Template!$A678,Vacay_Template!R$1))</f>
        <v>#VALUE!</v>
      </c>
      <c r="S678" t="e">
        <f>IF(OR(S$1=":=",$A678=";"),"",INDEX('Main Template'!$J$22:$AN$505,Vacay_Template!$A678,Vacay_Template!S$1))</f>
        <v>#VALUE!</v>
      </c>
      <c r="T678" t="e">
        <f>IF(OR(T$1=":=",$A678=";"),"",INDEX('Main Template'!$J$22:$AN$505,Vacay_Template!$A678,Vacay_Template!T$1))</f>
        <v>#VALUE!</v>
      </c>
      <c r="U678" t="e">
        <f>IF(OR(U$1=":=",$A678=";"),"",INDEX('Main Template'!$J$22:$AN$505,Vacay_Template!$A678,Vacay_Template!U$1))</f>
        <v>#VALUE!</v>
      </c>
      <c r="V678" t="e">
        <f>IF(OR(V$1=":=",$A678=";"),"",INDEX('Main Template'!$J$22:$AN$505,Vacay_Template!$A678,Vacay_Template!V$1))</f>
        <v>#VALUE!</v>
      </c>
      <c r="W678" t="e">
        <f>IF(OR(W$1=":=",$A678=";"),"",INDEX('Main Template'!$J$22:$AN$505,Vacay_Template!$A678,Vacay_Template!W$1))</f>
        <v>#VALUE!</v>
      </c>
      <c r="X678" t="e">
        <f>IF(OR(X$1=":=",$A678=";"),"",INDEX('Main Template'!$J$22:$AN$505,Vacay_Template!$A678,Vacay_Template!X$1))</f>
        <v>#VALUE!</v>
      </c>
      <c r="Y678" t="e">
        <f>IF(OR(Y$1=":=",$A678=";"),"",INDEX('Main Template'!$J$22:$AN$505,Vacay_Template!$A678,Vacay_Template!Y$1))</f>
        <v>#VALUE!</v>
      </c>
      <c r="Z678" t="e">
        <f>IF(OR(Z$1=":=",$A678=";"),"",INDEX('Main Template'!$J$22:$AN$505,Vacay_Template!$A678,Vacay_Template!Z$1))</f>
        <v>#VALUE!</v>
      </c>
      <c r="AA678" t="e">
        <f>IF(OR(AA$1=":=",$A678=";"),"",INDEX('Main Template'!$J$22:$AN$505,Vacay_Template!$A678,Vacay_Template!AA$1))</f>
        <v>#VALUE!</v>
      </c>
      <c r="AB678" t="e">
        <f>IF(OR(AB$1=":=",$A678=";"),"",INDEX('Main Template'!$J$22:$AN$505,Vacay_Template!$A678,Vacay_Template!AB$1))</f>
        <v>#VALUE!</v>
      </c>
      <c r="AC678" t="e">
        <f>IF(OR(AC$1=":=",$A678=";"),"",INDEX('Main Template'!$J$22:$AN$505,Vacay_Template!$A678,Vacay_Template!AC$1))</f>
        <v>#VALUE!</v>
      </c>
      <c r="AD678" t="e">
        <f>IF(OR(AD$1=":=",$A678=";"),"",INDEX('Main Template'!$J$22:$AN$505,Vacay_Template!$A678,Vacay_Template!AD$1))</f>
        <v>#VALUE!</v>
      </c>
      <c r="AE678" t="str">
        <f>IF(OR(AE$1=":=",$A678=";"),"",INDEX('Main Template'!$J$22:$AN$505,Vacay_Template!$A678,Vacay_Template!AE$1))</f>
        <v/>
      </c>
      <c r="AF678" t="e">
        <f>IF(OR(AF$1=":=",$A678=";"),"",INDEX('Main Template'!$J$22:$AN$505,Vacay_Template!$A678,Vacay_Template!AF$1))</f>
        <v>#VALUE!</v>
      </c>
    </row>
    <row r="679" spans="2:32">
      <c r="B679" t="e">
        <f>IF(OR(B$1=":=",$A679=";"),"",INDEX('Main Template'!$J$22:$AN$505,Vacay_Template!$A679,Vacay_Template!B$1))</f>
        <v>#VALUE!</v>
      </c>
      <c r="C679" t="e">
        <f>IF(OR(C$1=":=",$A679=";"),"",INDEX('Main Template'!$J$22:$AN$505,Vacay_Template!$A679,Vacay_Template!C$1))</f>
        <v>#VALUE!</v>
      </c>
      <c r="D679" t="e">
        <f>IF(OR(D$1=":=",$A679=";"),"",INDEX('Main Template'!$J$22:$AN$505,Vacay_Template!$A679,Vacay_Template!D$1))</f>
        <v>#VALUE!</v>
      </c>
      <c r="E679" t="e">
        <f>IF(OR(E$1=":=",$A679=";"),"",INDEX('Main Template'!$J$22:$AN$505,Vacay_Template!$A679,Vacay_Template!E$1))</f>
        <v>#VALUE!</v>
      </c>
      <c r="F679" t="e">
        <f>IF(OR(F$1=":=",$A679=";"),"",INDEX('Main Template'!$J$22:$AN$505,Vacay_Template!$A679,Vacay_Template!F$1))</f>
        <v>#VALUE!</v>
      </c>
      <c r="G679" t="e">
        <f>IF(OR(G$1=":=",$A679=";"),"",INDEX('Main Template'!$J$22:$AN$505,Vacay_Template!$A679,Vacay_Template!G$1))</f>
        <v>#VALUE!</v>
      </c>
      <c r="H679" t="e">
        <f>IF(OR(H$1=":=",$A679=";"),"",INDEX('Main Template'!$J$22:$AN$505,Vacay_Template!$A679,Vacay_Template!H$1))</f>
        <v>#VALUE!</v>
      </c>
      <c r="I679" t="e">
        <f>IF(OR(I$1=":=",$A679=";"),"",INDEX('Main Template'!$J$22:$AN$505,Vacay_Template!$A679,Vacay_Template!I$1))</f>
        <v>#VALUE!</v>
      </c>
      <c r="J679" t="e">
        <f>IF(OR(J$1=":=",$A679=";"),"",INDEX('Main Template'!$J$22:$AN$505,Vacay_Template!$A679,Vacay_Template!J$1))</f>
        <v>#VALUE!</v>
      </c>
      <c r="K679" t="e">
        <f>IF(OR(K$1=":=",$A679=";"),"",INDEX('Main Template'!$J$22:$AN$505,Vacay_Template!$A679,Vacay_Template!K$1))</f>
        <v>#VALUE!</v>
      </c>
      <c r="L679" t="e">
        <f>IF(OR(L$1=":=",$A679=";"),"",INDEX('Main Template'!$J$22:$AN$505,Vacay_Template!$A679,Vacay_Template!L$1))</f>
        <v>#VALUE!</v>
      </c>
      <c r="M679" t="e">
        <f>IF(OR(M$1=":=",$A679=";"),"",INDEX('Main Template'!$J$22:$AN$505,Vacay_Template!$A679,Vacay_Template!M$1))</f>
        <v>#VALUE!</v>
      </c>
      <c r="N679" t="e">
        <f>IF(OR(N$1=":=",$A679=";"),"",INDEX('Main Template'!$J$22:$AN$505,Vacay_Template!$A679,Vacay_Template!N$1))</f>
        <v>#VALUE!</v>
      </c>
      <c r="O679" t="e">
        <f>IF(OR(O$1=":=",$A679=";"),"",INDEX('Main Template'!$J$22:$AN$505,Vacay_Template!$A679,Vacay_Template!O$1))</f>
        <v>#VALUE!</v>
      </c>
      <c r="P679" t="e">
        <f>IF(OR(P$1=":=",$A679=";"),"",INDEX('Main Template'!$J$22:$AN$505,Vacay_Template!$A679,Vacay_Template!P$1))</f>
        <v>#VALUE!</v>
      </c>
      <c r="Q679" t="e">
        <f>IF(OR(Q$1=":=",$A679=";"),"",INDEX('Main Template'!$J$22:$AN$505,Vacay_Template!$A679,Vacay_Template!Q$1))</f>
        <v>#VALUE!</v>
      </c>
      <c r="R679" t="e">
        <f>IF(OR(R$1=":=",$A679=";"),"",INDEX('Main Template'!$J$22:$AN$505,Vacay_Template!$A679,Vacay_Template!R$1))</f>
        <v>#VALUE!</v>
      </c>
      <c r="S679" t="e">
        <f>IF(OR(S$1=":=",$A679=";"),"",INDEX('Main Template'!$J$22:$AN$505,Vacay_Template!$A679,Vacay_Template!S$1))</f>
        <v>#VALUE!</v>
      </c>
      <c r="T679" t="e">
        <f>IF(OR(T$1=":=",$A679=";"),"",INDEX('Main Template'!$J$22:$AN$505,Vacay_Template!$A679,Vacay_Template!T$1))</f>
        <v>#VALUE!</v>
      </c>
      <c r="U679" t="e">
        <f>IF(OR(U$1=":=",$A679=";"),"",INDEX('Main Template'!$J$22:$AN$505,Vacay_Template!$A679,Vacay_Template!U$1))</f>
        <v>#VALUE!</v>
      </c>
      <c r="V679" t="e">
        <f>IF(OR(V$1=":=",$A679=";"),"",INDEX('Main Template'!$J$22:$AN$505,Vacay_Template!$A679,Vacay_Template!V$1))</f>
        <v>#VALUE!</v>
      </c>
      <c r="W679" t="e">
        <f>IF(OR(W$1=":=",$A679=";"),"",INDEX('Main Template'!$J$22:$AN$505,Vacay_Template!$A679,Vacay_Template!W$1))</f>
        <v>#VALUE!</v>
      </c>
      <c r="X679" t="e">
        <f>IF(OR(X$1=":=",$A679=";"),"",INDEX('Main Template'!$J$22:$AN$505,Vacay_Template!$A679,Vacay_Template!X$1))</f>
        <v>#VALUE!</v>
      </c>
      <c r="Y679" t="e">
        <f>IF(OR(Y$1=":=",$A679=";"),"",INDEX('Main Template'!$J$22:$AN$505,Vacay_Template!$A679,Vacay_Template!Y$1))</f>
        <v>#VALUE!</v>
      </c>
      <c r="Z679" t="e">
        <f>IF(OR(Z$1=":=",$A679=";"),"",INDEX('Main Template'!$J$22:$AN$505,Vacay_Template!$A679,Vacay_Template!Z$1))</f>
        <v>#VALUE!</v>
      </c>
      <c r="AA679" t="e">
        <f>IF(OR(AA$1=":=",$A679=";"),"",INDEX('Main Template'!$J$22:$AN$505,Vacay_Template!$A679,Vacay_Template!AA$1))</f>
        <v>#VALUE!</v>
      </c>
      <c r="AB679" t="e">
        <f>IF(OR(AB$1=":=",$A679=";"),"",INDEX('Main Template'!$J$22:$AN$505,Vacay_Template!$A679,Vacay_Template!AB$1))</f>
        <v>#VALUE!</v>
      </c>
      <c r="AC679" t="e">
        <f>IF(OR(AC$1=":=",$A679=";"),"",INDEX('Main Template'!$J$22:$AN$505,Vacay_Template!$A679,Vacay_Template!AC$1))</f>
        <v>#VALUE!</v>
      </c>
      <c r="AD679" t="e">
        <f>IF(OR(AD$1=":=",$A679=";"),"",INDEX('Main Template'!$J$22:$AN$505,Vacay_Template!$A679,Vacay_Template!AD$1))</f>
        <v>#VALUE!</v>
      </c>
      <c r="AE679" t="str">
        <f>IF(OR(AE$1=":=",$A679=";"),"",INDEX('Main Template'!$J$22:$AN$505,Vacay_Template!$A679,Vacay_Template!AE$1))</f>
        <v/>
      </c>
      <c r="AF679" t="e">
        <f>IF(OR(AF$1=":=",$A679=";"),"",INDEX('Main Template'!$J$22:$AN$505,Vacay_Template!$A679,Vacay_Template!AF$1))</f>
        <v>#VALUE!</v>
      </c>
    </row>
    <row r="680" spans="2:32">
      <c r="B680" t="e">
        <f>IF(OR(B$1=":=",$A680=";"),"",INDEX('Main Template'!$J$22:$AN$505,Vacay_Template!$A680,Vacay_Template!B$1))</f>
        <v>#VALUE!</v>
      </c>
      <c r="C680" t="e">
        <f>IF(OR(C$1=":=",$A680=";"),"",INDEX('Main Template'!$J$22:$AN$505,Vacay_Template!$A680,Vacay_Template!C$1))</f>
        <v>#VALUE!</v>
      </c>
      <c r="D680" t="e">
        <f>IF(OR(D$1=":=",$A680=";"),"",INDEX('Main Template'!$J$22:$AN$505,Vacay_Template!$A680,Vacay_Template!D$1))</f>
        <v>#VALUE!</v>
      </c>
      <c r="E680" t="e">
        <f>IF(OR(E$1=":=",$A680=";"),"",INDEX('Main Template'!$J$22:$AN$505,Vacay_Template!$A680,Vacay_Template!E$1))</f>
        <v>#VALUE!</v>
      </c>
      <c r="F680" t="e">
        <f>IF(OR(F$1=":=",$A680=";"),"",INDEX('Main Template'!$J$22:$AN$505,Vacay_Template!$A680,Vacay_Template!F$1))</f>
        <v>#VALUE!</v>
      </c>
      <c r="G680" t="e">
        <f>IF(OR(G$1=":=",$A680=";"),"",INDEX('Main Template'!$J$22:$AN$505,Vacay_Template!$A680,Vacay_Template!G$1))</f>
        <v>#VALUE!</v>
      </c>
      <c r="H680" t="e">
        <f>IF(OR(H$1=":=",$A680=";"),"",INDEX('Main Template'!$J$22:$AN$505,Vacay_Template!$A680,Vacay_Template!H$1))</f>
        <v>#VALUE!</v>
      </c>
      <c r="I680" t="e">
        <f>IF(OR(I$1=":=",$A680=";"),"",INDEX('Main Template'!$J$22:$AN$505,Vacay_Template!$A680,Vacay_Template!I$1))</f>
        <v>#VALUE!</v>
      </c>
      <c r="J680" t="e">
        <f>IF(OR(J$1=":=",$A680=";"),"",INDEX('Main Template'!$J$22:$AN$505,Vacay_Template!$A680,Vacay_Template!J$1))</f>
        <v>#VALUE!</v>
      </c>
      <c r="K680" t="e">
        <f>IF(OR(K$1=":=",$A680=";"),"",INDEX('Main Template'!$J$22:$AN$505,Vacay_Template!$A680,Vacay_Template!K$1))</f>
        <v>#VALUE!</v>
      </c>
      <c r="L680" t="e">
        <f>IF(OR(L$1=":=",$A680=";"),"",INDEX('Main Template'!$J$22:$AN$505,Vacay_Template!$A680,Vacay_Template!L$1))</f>
        <v>#VALUE!</v>
      </c>
      <c r="M680" t="e">
        <f>IF(OR(M$1=":=",$A680=";"),"",INDEX('Main Template'!$J$22:$AN$505,Vacay_Template!$A680,Vacay_Template!M$1))</f>
        <v>#VALUE!</v>
      </c>
      <c r="N680" t="e">
        <f>IF(OR(N$1=":=",$A680=";"),"",INDEX('Main Template'!$J$22:$AN$505,Vacay_Template!$A680,Vacay_Template!N$1))</f>
        <v>#VALUE!</v>
      </c>
      <c r="O680" t="e">
        <f>IF(OR(O$1=":=",$A680=";"),"",INDEX('Main Template'!$J$22:$AN$505,Vacay_Template!$A680,Vacay_Template!O$1))</f>
        <v>#VALUE!</v>
      </c>
      <c r="P680" t="e">
        <f>IF(OR(P$1=":=",$A680=";"),"",INDEX('Main Template'!$J$22:$AN$505,Vacay_Template!$A680,Vacay_Template!P$1))</f>
        <v>#VALUE!</v>
      </c>
      <c r="Q680" t="e">
        <f>IF(OR(Q$1=":=",$A680=";"),"",INDEX('Main Template'!$J$22:$AN$505,Vacay_Template!$A680,Vacay_Template!Q$1))</f>
        <v>#VALUE!</v>
      </c>
      <c r="R680" t="e">
        <f>IF(OR(R$1=":=",$A680=";"),"",INDEX('Main Template'!$J$22:$AN$505,Vacay_Template!$A680,Vacay_Template!R$1))</f>
        <v>#VALUE!</v>
      </c>
      <c r="S680" t="e">
        <f>IF(OR(S$1=":=",$A680=";"),"",INDEX('Main Template'!$J$22:$AN$505,Vacay_Template!$A680,Vacay_Template!S$1))</f>
        <v>#VALUE!</v>
      </c>
      <c r="T680" t="e">
        <f>IF(OR(T$1=":=",$A680=";"),"",INDEX('Main Template'!$J$22:$AN$505,Vacay_Template!$A680,Vacay_Template!T$1))</f>
        <v>#VALUE!</v>
      </c>
      <c r="U680" t="e">
        <f>IF(OR(U$1=":=",$A680=";"),"",INDEX('Main Template'!$J$22:$AN$505,Vacay_Template!$A680,Vacay_Template!U$1))</f>
        <v>#VALUE!</v>
      </c>
      <c r="V680" t="e">
        <f>IF(OR(V$1=":=",$A680=";"),"",INDEX('Main Template'!$J$22:$AN$505,Vacay_Template!$A680,Vacay_Template!V$1))</f>
        <v>#VALUE!</v>
      </c>
      <c r="W680" t="e">
        <f>IF(OR(W$1=":=",$A680=";"),"",INDEX('Main Template'!$J$22:$AN$505,Vacay_Template!$A680,Vacay_Template!W$1))</f>
        <v>#VALUE!</v>
      </c>
      <c r="X680" t="e">
        <f>IF(OR(X$1=":=",$A680=";"),"",INDEX('Main Template'!$J$22:$AN$505,Vacay_Template!$A680,Vacay_Template!X$1))</f>
        <v>#VALUE!</v>
      </c>
      <c r="Y680" t="e">
        <f>IF(OR(Y$1=":=",$A680=";"),"",INDEX('Main Template'!$J$22:$AN$505,Vacay_Template!$A680,Vacay_Template!Y$1))</f>
        <v>#VALUE!</v>
      </c>
      <c r="Z680" t="e">
        <f>IF(OR(Z$1=":=",$A680=";"),"",INDEX('Main Template'!$J$22:$AN$505,Vacay_Template!$A680,Vacay_Template!Z$1))</f>
        <v>#VALUE!</v>
      </c>
      <c r="AA680" t="e">
        <f>IF(OR(AA$1=":=",$A680=";"),"",INDEX('Main Template'!$J$22:$AN$505,Vacay_Template!$A680,Vacay_Template!AA$1))</f>
        <v>#VALUE!</v>
      </c>
      <c r="AB680" t="e">
        <f>IF(OR(AB$1=":=",$A680=";"),"",INDEX('Main Template'!$J$22:$AN$505,Vacay_Template!$A680,Vacay_Template!AB$1))</f>
        <v>#VALUE!</v>
      </c>
      <c r="AC680" t="e">
        <f>IF(OR(AC$1=":=",$A680=";"),"",INDEX('Main Template'!$J$22:$AN$505,Vacay_Template!$A680,Vacay_Template!AC$1))</f>
        <v>#VALUE!</v>
      </c>
      <c r="AD680" t="e">
        <f>IF(OR(AD$1=":=",$A680=";"),"",INDEX('Main Template'!$J$22:$AN$505,Vacay_Template!$A680,Vacay_Template!AD$1))</f>
        <v>#VALUE!</v>
      </c>
      <c r="AE680" t="str">
        <f>IF(OR(AE$1=":=",$A680=";"),"",INDEX('Main Template'!$J$22:$AN$505,Vacay_Template!$A680,Vacay_Template!AE$1))</f>
        <v/>
      </c>
      <c r="AF680" t="e">
        <f>IF(OR(AF$1=":=",$A680=";"),"",INDEX('Main Template'!$J$22:$AN$505,Vacay_Template!$A680,Vacay_Template!AF$1))</f>
        <v>#VALUE!</v>
      </c>
    </row>
    <row r="681" spans="2:32">
      <c r="B681" t="e">
        <f>IF(OR(B$1=":=",$A681=";"),"",INDEX('Main Template'!$J$22:$AN$505,Vacay_Template!$A681,Vacay_Template!B$1))</f>
        <v>#VALUE!</v>
      </c>
      <c r="C681" t="e">
        <f>IF(OR(C$1=":=",$A681=";"),"",INDEX('Main Template'!$J$22:$AN$505,Vacay_Template!$A681,Vacay_Template!C$1))</f>
        <v>#VALUE!</v>
      </c>
      <c r="D681" t="e">
        <f>IF(OR(D$1=":=",$A681=";"),"",INDEX('Main Template'!$J$22:$AN$505,Vacay_Template!$A681,Vacay_Template!D$1))</f>
        <v>#VALUE!</v>
      </c>
      <c r="E681" t="e">
        <f>IF(OR(E$1=":=",$A681=";"),"",INDEX('Main Template'!$J$22:$AN$505,Vacay_Template!$A681,Vacay_Template!E$1))</f>
        <v>#VALUE!</v>
      </c>
      <c r="F681" t="e">
        <f>IF(OR(F$1=":=",$A681=";"),"",INDEX('Main Template'!$J$22:$AN$505,Vacay_Template!$A681,Vacay_Template!F$1))</f>
        <v>#VALUE!</v>
      </c>
      <c r="G681" t="e">
        <f>IF(OR(G$1=":=",$A681=";"),"",INDEX('Main Template'!$J$22:$AN$505,Vacay_Template!$A681,Vacay_Template!G$1))</f>
        <v>#VALUE!</v>
      </c>
      <c r="H681" t="e">
        <f>IF(OR(H$1=":=",$A681=";"),"",INDEX('Main Template'!$J$22:$AN$505,Vacay_Template!$A681,Vacay_Template!H$1))</f>
        <v>#VALUE!</v>
      </c>
      <c r="I681" t="e">
        <f>IF(OR(I$1=":=",$A681=";"),"",INDEX('Main Template'!$J$22:$AN$505,Vacay_Template!$A681,Vacay_Template!I$1))</f>
        <v>#VALUE!</v>
      </c>
      <c r="J681" t="e">
        <f>IF(OR(J$1=":=",$A681=";"),"",INDEX('Main Template'!$J$22:$AN$505,Vacay_Template!$A681,Vacay_Template!J$1))</f>
        <v>#VALUE!</v>
      </c>
      <c r="K681" t="e">
        <f>IF(OR(K$1=":=",$A681=";"),"",INDEX('Main Template'!$J$22:$AN$505,Vacay_Template!$A681,Vacay_Template!K$1))</f>
        <v>#VALUE!</v>
      </c>
      <c r="L681" t="e">
        <f>IF(OR(L$1=":=",$A681=";"),"",INDEX('Main Template'!$J$22:$AN$505,Vacay_Template!$A681,Vacay_Template!L$1))</f>
        <v>#VALUE!</v>
      </c>
      <c r="M681" t="e">
        <f>IF(OR(M$1=":=",$A681=";"),"",INDEX('Main Template'!$J$22:$AN$505,Vacay_Template!$A681,Vacay_Template!M$1))</f>
        <v>#VALUE!</v>
      </c>
      <c r="N681" t="e">
        <f>IF(OR(N$1=":=",$A681=";"),"",INDEX('Main Template'!$J$22:$AN$505,Vacay_Template!$A681,Vacay_Template!N$1))</f>
        <v>#VALUE!</v>
      </c>
      <c r="O681" t="e">
        <f>IF(OR(O$1=":=",$A681=";"),"",INDEX('Main Template'!$J$22:$AN$505,Vacay_Template!$A681,Vacay_Template!O$1))</f>
        <v>#VALUE!</v>
      </c>
      <c r="P681" t="e">
        <f>IF(OR(P$1=":=",$A681=";"),"",INDEX('Main Template'!$J$22:$AN$505,Vacay_Template!$A681,Vacay_Template!P$1))</f>
        <v>#VALUE!</v>
      </c>
      <c r="Q681" t="e">
        <f>IF(OR(Q$1=":=",$A681=";"),"",INDEX('Main Template'!$J$22:$AN$505,Vacay_Template!$A681,Vacay_Template!Q$1))</f>
        <v>#VALUE!</v>
      </c>
      <c r="R681" t="e">
        <f>IF(OR(R$1=":=",$A681=";"),"",INDEX('Main Template'!$J$22:$AN$505,Vacay_Template!$A681,Vacay_Template!R$1))</f>
        <v>#VALUE!</v>
      </c>
      <c r="S681" t="e">
        <f>IF(OR(S$1=":=",$A681=";"),"",INDEX('Main Template'!$J$22:$AN$505,Vacay_Template!$A681,Vacay_Template!S$1))</f>
        <v>#VALUE!</v>
      </c>
      <c r="T681" t="e">
        <f>IF(OR(T$1=":=",$A681=";"),"",INDEX('Main Template'!$J$22:$AN$505,Vacay_Template!$A681,Vacay_Template!T$1))</f>
        <v>#VALUE!</v>
      </c>
      <c r="U681" t="e">
        <f>IF(OR(U$1=":=",$A681=";"),"",INDEX('Main Template'!$J$22:$AN$505,Vacay_Template!$A681,Vacay_Template!U$1))</f>
        <v>#VALUE!</v>
      </c>
      <c r="V681" t="e">
        <f>IF(OR(V$1=":=",$A681=";"),"",INDEX('Main Template'!$J$22:$AN$505,Vacay_Template!$A681,Vacay_Template!V$1))</f>
        <v>#VALUE!</v>
      </c>
      <c r="W681" t="e">
        <f>IF(OR(W$1=":=",$A681=";"),"",INDEX('Main Template'!$J$22:$AN$505,Vacay_Template!$A681,Vacay_Template!W$1))</f>
        <v>#VALUE!</v>
      </c>
      <c r="X681" t="e">
        <f>IF(OR(X$1=":=",$A681=";"),"",INDEX('Main Template'!$J$22:$AN$505,Vacay_Template!$A681,Vacay_Template!X$1))</f>
        <v>#VALUE!</v>
      </c>
      <c r="Y681" t="e">
        <f>IF(OR(Y$1=":=",$A681=";"),"",INDEX('Main Template'!$J$22:$AN$505,Vacay_Template!$A681,Vacay_Template!Y$1))</f>
        <v>#VALUE!</v>
      </c>
      <c r="Z681" t="e">
        <f>IF(OR(Z$1=":=",$A681=";"),"",INDEX('Main Template'!$J$22:$AN$505,Vacay_Template!$A681,Vacay_Template!Z$1))</f>
        <v>#VALUE!</v>
      </c>
      <c r="AA681" t="e">
        <f>IF(OR(AA$1=":=",$A681=";"),"",INDEX('Main Template'!$J$22:$AN$505,Vacay_Template!$A681,Vacay_Template!AA$1))</f>
        <v>#VALUE!</v>
      </c>
      <c r="AB681" t="e">
        <f>IF(OR(AB$1=":=",$A681=";"),"",INDEX('Main Template'!$J$22:$AN$505,Vacay_Template!$A681,Vacay_Template!AB$1))</f>
        <v>#VALUE!</v>
      </c>
      <c r="AC681" t="e">
        <f>IF(OR(AC$1=":=",$A681=";"),"",INDEX('Main Template'!$J$22:$AN$505,Vacay_Template!$A681,Vacay_Template!AC$1))</f>
        <v>#VALUE!</v>
      </c>
      <c r="AD681" t="e">
        <f>IF(OR(AD$1=":=",$A681=";"),"",INDEX('Main Template'!$J$22:$AN$505,Vacay_Template!$A681,Vacay_Template!AD$1))</f>
        <v>#VALUE!</v>
      </c>
      <c r="AE681" t="str">
        <f>IF(OR(AE$1=":=",$A681=";"),"",INDEX('Main Template'!$J$22:$AN$505,Vacay_Template!$A681,Vacay_Template!AE$1))</f>
        <v/>
      </c>
      <c r="AF681" t="e">
        <f>IF(OR(AF$1=":=",$A681=";"),"",INDEX('Main Template'!$J$22:$AN$505,Vacay_Template!$A681,Vacay_Template!AF$1))</f>
        <v>#VALUE!</v>
      </c>
    </row>
    <row r="682" spans="2:32">
      <c r="B682" t="e">
        <f>IF(OR(B$1=":=",$A682=";"),"",INDEX('Main Template'!$J$22:$AN$505,Vacay_Template!$A682,Vacay_Template!B$1))</f>
        <v>#VALUE!</v>
      </c>
      <c r="C682" t="e">
        <f>IF(OR(C$1=":=",$A682=";"),"",INDEX('Main Template'!$J$22:$AN$505,Vacay_Template!$A682,Vacay_Template!C$1))</f>
        <v>#VALUE!</v>
      </c>
      <c r="D682" t="e">
        <f>IF(OR(D$1=":=",$A682=";"),"",INDEX('Main Template'!$J$22:$AN$505,Vacay_Template!$A682,Vacay_Template!D$1))</f>
        <v>#VALUE!</v>
      </c>
      <c r="E682" t="e">
        <f>IF(OR(E$1=":=",$A682=";"),"",INDEX('Main Template'!$J$22:$AN$505,Vacay_Template!$A682,Vacay_Template!E$1))</f>
        <v>#VALUE!</v>
      </c>
      <c r="F682" t="e">
        <f>IF(OR(F$1=":=",$A682=";"),"",INDEX('Main Template'!$J$22:$AN$505,Vacay_Template!$A682,Vacay_Template!F$1))</f>
        <v>#VALUE!</v>
      </c>
      <c r="G682" t="e">
        <f>IF(OR(G$1=":=",$A682=";"),"",INDEX('Main Template'!$J$22:$AN$505,Vacay_Template!$A682,Vacay_Template!G$1))</f>
        <v>#VALUE!</v>
      </c>
      <c r="H682" t="e">
        <f>IF(OR(H$1=":=",$A682=";"),"",INDEX('Main Template'!$J$22:$AN$505,Vacay_Template!$A682,Vacay_Template!H$1))</f>
        <v>#VALUE!</v>
      </c>
      <c r="I682" t="e">
        <f>IF(OR(I$1=":=",$A682=";"),"",INDEX('Main Template'!$J$22:$AN$505,Vacay_Template!$A682,Vacay_Template!I$1))</f>
        <v>#VALUE!</v>
      </c>
      <c r="J682" t="e">
        <f>IF(OR(J$1=":=",$A682=";"),"",INDEX('Main Template'!$J$22:$AN$505,Vacay_Template!$A682,Vacay_Template!J$1))</f>
        <v>#VALUE!</v>
      </c>
      <c r="K682" t="e">
        <f>IF(OR(K$1=":=",$A682=";"),"",INDEX('Main Template'!$J$22:$AN$505,Vacay_Template!$A682,Vacay_Template!K$1))</f>
        <v>#VALUE!</v>
      </c>
      <c r="L682" t="e">
        <f>IF(OR(L$1=":=",$A682=";"),"",INDEX('Main Template'!$J$22:$AN$505,Vacay_Template!$A682,Vacay_Template!L$1))</f>
        <v>#VALUE!</v>
      </c>
      <c r="M682" t="e">
        <f>IF(OR(M$1=":=",$A682=";"),"",INDEX('Main Template'!$J$22:$AN$505,Vacay_Template!$A682,Vacay_Template!M$1))</f>
        <v>#VALUE!</v>
      </c>
      <c r="N682" t="e">
        <f>IF(OR(N$1=":=",$A682=";"),"",INDEX('Main Template'!$J$22:$AN$505,Vacay_Template!$A682,Vacay_Template!N$1))</f>
        <v>#VALUE!</v>
      </c>
      <c r="O682" t="e">
        <f>IF(OR(O$1=":=",$A682=";"),"",INDEX('Main Template'!$J$22:$AN$505,Vacay_Template!$A682,Vacay_Template!O$1))</f>
        <v>#VALUE!</v>
      </c>
      <c r="P682" t="e">
        <f>IF(OR(P$1=":=",$A682=";"),"",INDEX('Main Template'!$J$22:$AN$505,Vacay_Template!$A682,Vacay_Template!P$1))</f>
        <v>#VALUE!</v>
      </c>
      <c r="Q682" t="e">
        <f>IF(OR(Q$1=":=",$A682=";"),"",INDEX('Main Template'!$J$22:$AN$505,Vacay_Template!$A682,Vacay_Template!Q$1))</f>
        <v>#VALUE!</v>
      </c>
      <c r="R682" t="e">
        <f>IF(OR(R$1=":=",$A682=";"),"",INDEX('Main Template'!$J$22:$AN$505,Vacay_Template!$A682,Vacay_Template!R$1))</f>
        <v>#VALUE!</v>
      </c>
      <c r="S682" t="e">
        <f>IF(OR(S$1=":=",$A682=";"),"",INDEX('Main Template'!$J$22:$AN$505,Vacay_Template!$A682,Vacay_Template!S$1))</f>
        <v>#VALUE!</v>
      </c>
      <c r="T682" t="e">
        <f>IF(OR(T$1=":=",$A682=";"),"",INDEX('Main Template'!$J$22:$AN$505,Vacay_Template!$A682,Vacay_Template!T$1))</f>
        <v>#VALUE!</v>
      </c>
      <c r="U682" t="e">
        <f>IF(OR(U$1=":=",$A682=";"),"",INDEX('Main Template'!$J$22:$AN$505,Vacay_Template!$A682,Vacay_Template!U$1))</f>
        <v>#VALUE!</v>
      </c>
      <c r="V682" t="e">
        <f>IF(OR(V$1=":=",$A682=";"),"",INDEX('Main Template'!$J$22:$AN$505,Vacay_Template!$A682,Vacay_Template!V$1))</f>
        <v>#VALUE!</v>
      </c>
      <c r="W682" t="e">
        <f>IF(OR(W$1=":=",$A682=";"),"",INDEX('Main Template'!$J$22:$AN$505,Vacay_Template!$A682,Vacay_Template!W$1))</f>
        <v>#VALUE!</v>
      </c>
      <c r="X682" t="e">
        <f>IF(OR(X$1=":=",$A682=";"),"",INDEX('Main Template'!$J$22:$AN$505,Vacay_Template!$A682,Vacay_Template!X$1))</f>
        <v>#VALUE!</v>
      </c>
      <c r="Y682" t="e">
        <f>IF(OR(Y$1=":=",$A682=";"),"",INDEX('Main Template'!$J$22:$AN$505,Vacay_Template!$A682,Vacay_Template!Y$1))</f>
        <v>#VALUE!</v>
      </c>
      <c r="Z682" t="e">
        <f>IF(OR(Z$1=":=",$A682=";"),"",INDEX('Main Template'!$J$22:$AN$505,Vacay_Template!$A682,Vacay_Template!Z$1))</f>
        <v>#VALUE!</v>
      </c>
      <c r="AA682" t="e">
        <f>IF(OR(AA$1=":=",$A682=";"),"",INDEX('Main Template'!$J$22:$AN$505,Vacay_Template!$A682,Vacay_Template!AA$1))</f>
        <v>#VALUE!</v>
      </c>
      <c r="AB682" t="e">
        <f>IF(OR(AB$1=":=",$A682=";"),"",INDEX('Main Template'!$J$22:$AN$505,Vacay_Template!$A682,Vacay_Template!AB$1))</f>
        <v>#VALUE!</v>
      </c>
      <c r="AC682" t="e">
        <f>IF(OR(AC$1=":=",$A682=";"),"",INDEX('Main Template'!$J$22:$AN$505,Vacay_Template!$A682,Vacay_Template!AC$1))</f>
        <v>#VALUE!</v>
      </c>
      <c r="AD682" t="e">
        <f>IF(OR(AD$1=":=",$A682=";"),"",INDEX('Main Template'!$J$22:$AN$505,Vacay_Template!$A682,Vacay_Template!AD$1))</f>
        <v>#VALUE!</v>
      </c>
      <c r="AE682" t="str">
        <f>IF(OR(AE$1=":=",$A682=";"),"",INDEX('Main Template'!$J$22:$AN$505,Vacay_Template!$A682,Vacay_Template!AE$1))</f>
        <v/>
      </c>
      <c r="AF682" t="e">
        <f>IF(OR(AF$1=":=",$A682=";"),"",INDEX('Main Template'!$J$22:$AN$505,Vacay_Template!$A682,Vacay_Template!AF$1))</f>
        <v>#VALUE!</v>
      </c>
    </row>
    <row r="683" spans="2:32">
      <c r="B683" t="e">
        <f>IF(OR(B$1=":=",$A683=";"),"",INDEX('Main Template'!$J$22:$AN$505,Vacay_Template!$A683,Vacay_Template!B$1))</f>
        <v>#VALUE!</v>
      </c>
      <c r="C683" t="e">
        <f>IF(OR(C$1=":=",$A683=";"),"",INDEX('Main Template'!$J$22:$AN$505,Vacay_Template!$A683,Vacay_Template!C$1))</f>
        <v>#VALUE!</v>
      </c>
      <c r="D683" t="e">
        <f>IF(OR(D$1=":=",$A683=";"),"",INDEX('Main Template'!$J$22:$AN$505,Vacay_Template!$A683,Vacay_Template!D$1))</f>
        <v>#VALUE!</v>
      </c>
      <c r="E683" t="e">
        <f>IF(OR(E$1=":=",$A683=";"),"",INDEX('Main Template'!$J$22:$AN$505,Vacay_Template!$A683,Vacay_Template!E$1))</f>
        <v>#VALUE!</v>
      </c>
      <c r="F683" t="e">
        <f>IF(OR(F$1=":=",$A683=";"),"",INDEX('Main Template'!$J$22:$AN$505,Vacay_Template!$A683,Vacay_Template!F$1))</f>
        <v>#VALUE!</v>
      </c>
      <c r="G683" t="e">
        <f>IF(OR(G$1=":=",$A683=";"),"",INDEX('Main Template'!$J$22:$AN$505,Vacay_Template!$A683,Vacay_Template!G$1))</f>
        <v>#VALUE!</v>
      </c>
      <c r="H683" t="e">
        <f>IF(OR(H$1=":=",$A683=";"),"",INDEX('Main Template'!$J$22:$AN$505,Vacay_Template!$A683,Vacay_Template!H$1))</f>
        <v>#VALUE!</v>
      </c>
      <c r="I683" t="e">
        <f>IF(OR(I$1=":=",$A683=";"),"",INDEX('Main Template'!$J$22:$AN$505,Vacay_Template!$A683,Vacay_Template!I$1))</f>
        <v>#VALUE!</v>
      </c>
      <c r="J683" t="e">
        <f>IF(OR(J$1=":=",$A683=";"),"",INDEX('Main Template'!$J$22:$AN$505,Vacay_Template!$A683,Vacay_Template!J$1))</f>
        <v>#VALUE!</v>
      </c>
      <c r="K683" t="e">
        <f>IF(OR(K$1=":=",$A683=";"),"",INDEX('Main Template'!$J$22:$AN$505,Vacay_Template!$A683,Vacay_Template!K$1))</f>
        <v>#VALUE!</v>
      </c>
      <c r="L683" t="e">
        <f>IF(OR(L$1=":=",$A683=";"),"",INDEX('Main Template'!$J$22:$AN$505,Vacay_Template!$A683,Vacay_Template!L$1))</f>
        <v>#VALUE!</v>
      </c>
      <c r="M683" t="e">
        <f>IF(OR(M$1=":=",$A683=";"),"",INDEX('Main Template'!$J$22:$AN$505,Vacay_Template!$A683,Vacay_Template!M$1))</f>
        <v>#VALUE!</v>
      </c>
      <c r="N683" t="e">
        <f>IF(OR(N$1=":=",$A683=";"),"",INDEX('Main Template'!$J$22:$AN$505,Vacay_Template!$A683,Vacay_Template!N$1))</f>
        <v>#VALUE!</v>
      </c>
      <c r="O683" t="e">
        <f>IF(OR(O$1=":=",$A683=";"),"",INDEX('Main Template'!$J$22:$AN$505,Vacay_Template!$A683,Vacay_Template!O$1))</f>
        <v>#VALUE!</v>
      </c>
      <c r="P683" t="e">
        <f>IF(OR(P$1=":=",$A683=";"),"",INDEX('Main Template'!$J$22:$AN$505,Vacay_Template!$A683,Vacay_Template!P$1))</f>
        <v>#VALUE!</v>
      </c>
      <c r="Q683" t="e">
        <f>IF(OR(Q$1=":=",$A683=";"),"",INDEX('Main Template'!$J$22:$AN$505,Vacay_Template!$A683,Vacay_Template!Q$1))</f>
        <v>#VALUE!</v>
      </c>
      <c r="R683" t="e">
        <f>IF(OR(R$1=":=",$A683=";"),"",INDEX('Main Template'!$J$22:$AN$505,Vacay_Template!$A683,Vacay_Template!R$1))</f>
        <v>#VALUE!</v>
      </c>
      <c r="S683" t="e">
        <f>IF(OR(S$1=":=",$A683=";"),"",INDEX('Main Template'!$J$22:$AN$505,Vacay_Template!$A683,Vacay_Template!S$1))</f>
        <v>#VALUE!</v>
      </c>
      <c r="T683" t="e">
        <f>IF(OR(T$1=":=",$A683=";"),"",INDEX('Main Template'!$J$22:$AN$505,Vacay_Template!$A683,Vacay_Template!T$1))</f>
        <v>#VALUE!</v>
      </c>
      <c r="U683" t="e">
        <f>IF(OR(U$1=":=",$A683=";"),"",INDEX('Main Template'!$J$22:$AN$505,Vacay_Template!$A683,Vacay_Template!U$1))</f>
        <v>#VALUE!</v>
      </c>
      <c r="V683" t="e">
        <f>IF(OR(V$1=":=",$A683=";"),"",INDEX('Main Template'!$J$22:$AN$505,Vacay_Template!$A683,Vacay_Template!V$1))</f>
        <v>#VALUE!</v>
      </c>
      <c r="W683" t="e">
        <f>IF(OR(W$1=":=",$A683=";"),"",INDEX('Main Template'!$J$22:$AN$505,Vacay_Template!$A683,Vacay_Template!W$1))</f>
        <v>#VALUE!</v>
      </c>
      <c r="X683" t="e">
        <f>IF(OR(X$1=":=",$A683=";"),"",INDEX('Main Template'!$J$22:$AN$505,Vacay_Template!$A683,Vacay_Template!X$1))</f>
        <v>#VALUE!</v>
      </c>
      <c r="Y683" t="e">
        <f>IF(OR(Y$1=":=",$A683=";"),"",INDEX('Main Template'!$J$22:$AN$505,Vacay_Template!$A683,Vacay_Template!Y$1))</f>
        <v>#VALUE!</v>
      </c>
      <c r="Z683" t="e">
        <f>IF(OR(Z$1=":=",$A683=";"),"",INDEX('Main Template'!$J$22:$AN$505,Vacay_Template!$A683,Vacay_Template!Z$1))</f>
        <v>#VALUE!</v>
      </c>
      <c r="AA683" t="e">
        <f>IF(OR(AA$1=":=",$A683=";"),"",INDEX('Main Template'!$J$22:$AN$505,Vacay_Template!$A683,Vacay_Template!AA$1))</f>
        <v>#VALUE!</v>
      </c>
      <c r="AB683" t="e">
        <f>IF(OR(AB$1=":=",$A683=";"),"",INDEX('Main Template'!$J$22:$AN$505,Vacay_Template!$A683,Vacay_Template!AB$1))</f>
        <v>#VALUE!</v>
      </c>
      <c r="AC683" t="e">
        <f>IF(OR(AC$1=":=",$A683=";"),"",INDEX('Main Template'!$J$22:$AN$505,Vacay_Template!$A683,Vacay_Template!AC$1))</f>
        <v>#VALUE!</v>
      </c>
      <c r="AD683" t="e">
        <f>IF(OR(AD$1=":=",$A683=";"),"",INDEX('Main Template'!$J$22:$AN$505,Vacay_Template!$A683,Vacay_Template!AD$1))</f>
        <v>#VALUE!</v>
      </c>
      <c r="AE683" t="str">
        <f>IF(OR(AE$1=":=",$A683=";"),"",INDEX('Main Template'!$J$22:$AN$505,Vacay_Template!$A683,Vacay_Template!AE$1))</f>
        <v/>
      </c>
      <c r="AF683" t="e">
        <f>IF(OR(AF$1=":=",$A683=";"),"",INDEX('Main Template'!$J$22:$AN$505,Vacay_Template!$A683,Vacay_Template!AF$1))</f>
        <v>#VALUE!</v>
      </c>
    </row>
    <row r="684" spans="2:32">
      <c r="B684" t="e">
        <f>IF(OR(B$1=":=",$A684=";"),"",INDEX('Main Template'!$J$22:$AN$505,Vacay_Template!$A684,Vacay_Template!B$1))</f>
        <v>#VALUE!</v>
      </c>
      <c r="C684" t="e">
        <f>IF(OR(C$1=":=",$A684=";"),"",INDEX('Main Template'!$J$22:$AN$505,Vacay_Template!$A684,Vacay_Template!C$1))</f>
        <v>#VALUE!</v>
      </c>
      <c r="D684" t="e">
        <f>IF(OR(D$1=":=",$A684=";"),"",INDEX('Main Template'!$J$22:$AN$505,Vacay_Template!$A684,Vacay_Template!D$1))</f>
        <v>#VALUE!</v>
      </c>
      <c r="E684" t="e">
        <f>IF(OR(E$1=":=",$A684=";"),"",INDEX('Main Template'!$J$22:$AN$505,Vacay_Template!$A684,Vacay_Template!E$1))</f>
        <v>#VALUE!</v>
      </c>
      <c r="F684" t="e">
        <f>IF(OR(F$1=":=",$A684=";"),"",INDEX('Main Template'!$J$22:$AN$505,Vacay_Template!$A684,Vacay_Template!F$1))</f>
        <v>#VALUE!</v>
      </c>
      <c r="G684" t="e">
        <f>IF(OR(G$1=":=",$A684=";"),"",INDEX('Main Template'!$J$22:$AN$505,Vacay_Template!$A684,Vacay_Template!G$1))</f>
        <v>#VALUE!</v>
      </c>
      <c r="H684" t="e">
        <f>IF(OR(H$1=":=",$A684=";"),"",INDEX('Main Template'!$J$22:$AN$505,Vacay_Template!$A684,Vacay_Template!H$1))</f>
        <v>#VALUE!</v>
      </c>
      <c r="I684" t="e">
        <f>IF(OR(I$1=":=",$A684=";"),"",INDEX('Main Template'!$J$22:$AN$505,Vacay_Template!$A684,Vacay_Template!I$1))</f>
        <v>#VALUE!</v>
      </c>
      <c r="J684" t="e">
        <f>IF(OR(J$1=":=",$A684=";"),"",INDEX('Main Template'!$J$22:$AN$505,Vacay_Template!$A684,Vacay_Template!J$1))</f>
        <v>#VALUE!</v>
      </c>
      <c r="K684" t="e">
        <f>IF(OR(K$1=":=",$A684=";"),"",INDEX('Main Template'!$J$22:$AN$505,Vacay_Template!$A684,Vacay_Template!K$1))</f>
        <v>#VALUE!</v>
      </c>
      <c r="L684" t="e">
        <f>IF(OR(L$1=":=",$A684=";"),"",INDEX('Main Template'!$J$22:$AN$505,Vacay_Template!$A684,Vacay_Template!L$1))</f>
        <v>#VALUE!</v>
      </c>
      <c r="M684" t="e">
        <f>IF(OR(M$1=":=",$A684=";"),"",INDEX('Main Template'!$J$22:$AN$505,Vacay_Template!$A684,Vacay_Template!M$1))</f>
        <v>#VALUE!</v>
      </c>
      <c r="N684" t="e">
        <f>IF(OR(N$1=":=",$A684=";"),"",INDEX('Main Template'!$J$22:$AN$505,Vacay_Template!$A684,Vacay_Template!N$1))</f>
        <v>#VALUE!</v>
      </c>
      <c r="O684" t="e">
        <f>IF(OR(O$1=":=",$A684=";"),"",INDEX('Main Template'!$J$22:$AN$505,Vacay_Template!$A684,Vacay_Template!O$1))</f>
        <v>#VALUE!</v>
      </c>
      <c r="P684" t="e">
        <f>IF(OR(P$1=":=",$A684=";"),"",INDEX('Main Template'!$J$22:$AN$505,Vacay_Template!$A684,Vacay_Template!P$1))</f>
        <v>#VALUE!</v>
      </c>
      <c r="Q684" t="e">
        <f>IF(OR(Q$1=":=",$A684=";"),"",INDEX('Main Template'!$J$22:$AN$505,Vacay_Template!$A684,Vacay_Template!Q$1))</f>
        <v>#VALUE!</v>
      </c>
      <c r="R684" t="e">
        <f>IF(OR(R$1=":=",$A684=";"),"",INDEX('Main Template'!$J$22:$AN$505,Vacay_Template!$A684,Vacay_Template!R$1))</f>
        <v>#VALUE!</v>
      </c>
      <c r="S684" t="e">
        <f>IF(OR(S$1=":=",$A684=";"),"",INDEX('Main Template'!$J$22:$AN$505,Vacay_Template!$A684,Vacay_Template!S$1))</f>
        <v>#VALUE!</v>
      </c>
      <c r="T684" t="e">
        <f>IF(OR(T$1=":=",$A684=";"),"",INDEX('Main Template'!$J$22:$AN$505,Vacay_Template!$A684,Vacay_Template!T$1))</f>
        <v>#VALUE!</v>
      </c>
      <c r="U684" t="e">
        <f>IF(OR(U$1=":=",$A684=";"),"",INDEX('Main Template'!$J$22:$AN$505,Vacay_Template!$A684,Vacay_Template!U$1))</f>
        <v>#VALUE!</v>
      </c>
      <c r="V684" t="e">
        <f>IF(OR(V$1=":=",$A684=";"),"",INDEX('Main Template'!$J$22:$AN$505,Vacay_Template!$A684,Vacay_Template!V$1))</f>
        <v>#VALUE!</v>
      </c>
      <c r="W684" t="e">
        <f>IF(OR(W$1=":=",$A684=";"),"",INDEX('Main Template'!$J$22:$AN$505,Vacay_Template!$A684,Vacay_Template!W$1))</f>
        <v>#VALUE!</v>
      </c>
      <c r="X684" t="e">
        <f>IF(OR(X$1=":=",$A684=";"),"",INDEX('Main Template'!$J$22:$AN$505,Vacay_Template!$A684,Vacay_Template!X$1))</f>
        <v>#VALUE!</v>
      </c>
      <c r="Y684" t="e">
        <f>IF(OR(Y$1=":=",$A684=";"),"",INDEX('Main Template'!$J$22:$AN$505,Vacay_Template!$A684,Vacay_Template!Y$1))</f>
        <v>#VALUE!</v>
      </c>
      <c r="Z684" t="e">
        <f>IF(OR(Z$1=":=",$A684=";"),"",INDEX('Main Template'!$J$22:$AN$505,Vacay_Template!$A684,Vacay_Template!Z$1))</f>
        <v>#VALUE!</v>
      </c>
      <c r="AA684" t="e">
        <f>IF(OR(AA$1=":=",$A684=";"),"",INDEX('Main Template'!$J$22:$AN$505,Vacay_Template!$A684,Vacay_Template!AA$1))</f>
        <v>#VALUE!</v>
      </c>
      <c r="AB684" t="e">
        <f>IF(OR(AB$1=":=",$A684=";"),"",INDEX('Main Template'!$J$22:$AN$505,Vacay_Template!$A684,Vacay_Template!AB$1))</f>
        <v>#VALUE!</v>
      </c>
      <c r="AC684" t="e">
        <f>IF(OR(AC$1=":=",$A684=";"),"",INDEX('Main Template'!$J$22:$AN$505,Vacay_Template!$A684,Vacay_Template!AC$1))</f>
        <v>#VALUE!</v>
      </c>
      <c r="AD684" t="e">
        <f>IF(OR(AD$1=":=",$A684=";"),"",INDEX('Main Template'!$J$22:$AN$505,Vacay_Template!$A684,Vacay_Template!AD$1))</f>
        <v>#VALUE!</v>
      </c>
      <c r="AE684" t="str">
        <f>IF(OR(AE$1=":=",$A684=";"),"",INDEX('Main Template'!$J$22:$AN$505,Vacay_Template!$A684,Vacay_Template!AE$1))</f>
        <v/>
      </c>
      <c r="AF684" t="e">
        <f>IF(OR(AF$1=":=",$A684=";"),"",INDEX('Main Template'!$J$22:$AN$505,Vacay_Template!$A684,Vacay_Template!AF$1))</f>
        <v>#VALUE!</v>
      </c>
    </row>
    <row r="685" spans="2:32">
      <c r="B685" t="e">
        <f>IF(OR(B$1=":=",$A685=";"),"",INDEX('Main Template'!$J$22:$AN$505,Vacay_Template!$A685,Vacay_Template!B$1))</f>
        <v>#VALUE!</v>
      </c>
      <c r="C685" t="e">
        <f>IF(OR(C$1=":=",$A685=";"),"",INDEX('Main Template'!$J$22:$AN$505,Vacay_Template!$A685,Vacay_Template!C$1))</f>
        <v>#VALUE!</v>
      </c>
      <c r="D685" t="e">
        <f>IF(OR(D$1=":=",$A685=";"),"",INDEX('Main Template'!$J$22:$AN$505,Vacay_Template!$A685,Vacay_Template!D$1))</f>
        <v>#VALUE!</v>
      </c>
      <c r="E685" t="e">
        <f>IF(OR(E$1=":=",$A685=";"),"",INDEX('Main Template'!$J$22:$AN$505,Vacay_Template!$A685,Vacay_Template!E$1))</f>
        <v>#VALUE!</v>
      </c>
      <c r="F685" t="e">
        <f>IF(OR(F$1=":=",$A685=";"),"",INDEX('Main Template'!$J$22:$AN$505,Vacay_Template!$A685,Vacay_Template!F$1))</f>
        <v>#VALUE!</v>
      </c>
      <c r="G685" t="e">
        <f>IF(OR(G$1=":=",$A685=";"),"",INDEX('Main Template'!$J$22:$AN$505,Vacay_Template!$A685,Vacay_Template!G$1))</f>
        <v>#VALUE!</v>
      </c>
      <c r="H685" t="e">
        <f>IF(OR(H$1=":=",$A685=";"),"",INDEX('Main Template'!$J$22:$AN$505,Vacay_Template!$A685,Vacay_Template!H$1))</f>
        <v>#VALUE!</v>
      </c>
      <c r="I685" t="e">
        <f>IF(OR(I$1=":=",$A685=";"),"",INDEX('Main Template'!$J$22:$AN$505,Vacay_Template!$A685,Vacay_Template!I$1))</f>
        <v>#VALUE!</v>
      </c>
      <c r="J685" t="e">
        <f>IF(OR(J$1=":=",$A685=";"),"",INDEX('Main Template'!$J$22:$AN$505,Vacay_Template!$A685,Vacay_Template!J$1))</f>
        <v>#VALUE!</v>
      </c>
      <c r="K685" t="e">
        <f>IF(OR(K$1=":=",$A685=";"),"",INDEX('Main Template'!$J$22:$AN$505,Vacay_Template!$A685,Vacay_Template!K$1))</f>
        <v>#VALUE!</v>
      </c>
      <c r="L685" t="e">
        <f>IF(OR(L$1=":=",$A685=";"),"",INDEX('Main Template'!$J$22:$AN$505,Vacay_Template!$A685,Vacay_Template!L$1))</f>
        <v>#VALUE!</v>
      </c>
      <c r="M685" t="e">
        <f>IF(OR(M$1=":=",$A685=";"),"",INDEX('Main Template'!$J$22:$AN$505,Vacay_Template!$A685,Vacay_Template!M$1))</f>
        <v>#VALUE!</v>
      </c>
      <c r="N685" t="e">
        <f>IF(OR(N$1=":=",$A685=";"),"",INDEX('Main Template'!$J$22:$AN$505,Vacay_Template!$A685,Vacay_Template!N$1))</f>
        <v>#VALUE!</v>
      </c>
      <c r="O685" t="e">
        <f>IF(OR(O$1=":=",$A685=";"),"",INDEX('Main Template'!$J$22:$AN$505,Vacay_Template!$A685,Vacay_Template!O$1))</f>
        <v>#VALUE!</v>
      </c>
      <c r="P685" t="e">
        <f>IF(OR(P$1=":=",$A685=";"),"",INDEX('Main Template'!$J$22:$AN$505,Vacay_Template!$A685,Vacay_Template!P$1))</f>
        <v>#VALUE!</v>
      </c>
      <c r="Q685" t="e">
        <f>IF(OR(Q$1=":=",$A685=";"),"",INDEX('Main Template'!$J$22:$AN$505,Vacay_Template!$A685,Vacay_Template!Q$1))</f>
        <v>#VALUE!</v>
      </c>
      <c r="R685" t="e">
        <f>IF(OR(R$1=":=",$A685=";"),"",INDEX('Main Template'!$J$22:$AN$505,Vacay_Template!$A685,Vacay_Template!R$1))</f>
        <v>#VALUE!</v>
      </c>
      <c r="S685" t="e">
        <f>IF(OR(S$1=":=",$A685=";"),"",INDEX('Main Template'!$J$22:$AN$505,Vacay_Template!$A685,Vacay_Template!S$1))</f>
        <v>#VALUE!</v>
      </c>
      <c r="T685" t="e">
        <f>IF(OR(T$1=":=",$A685=";"),"",INDEX('Main Template'!$J$22:$AN$505,Vacay_Template!$A685,Vacay_Template!T$1))</f>
        <v>#VALUE!</v>
      </c>
      <c r="U685" t="e">
        <f>IF(OR(U$1=":=",$A685=";"),"",INDEX('Main Template'!$J$22:$AN$505,Vacay_Template!$A685,Vacay_Template!U$1))</f>
        <v>#VALUE!</v>
      </c>
      <c r="V685" t="e">
        <f>IF(OR(V$1=":=",$A685=";"),"",INDEX('Main Template'!$J$22:$AN$505,Vacay_Template!$A685,Vacay_Template!V$1))</f>
        <v>#VALUE!</v>
      </c>
      <c r="W685" t="e">
        <f>IF(OR(W$1=":=",$A685=";"),"",INDEX('Main Template'!$J$22:$AN$505,Vacay_Template!$A685,Vacay_Template!W$1))</f>
        <v>#VALUE!</v>
      </c>
      <c r="X685" t="e">
        <f>IF(OR(X$1=":=",$A685=";"),"",INDEX('Main Template'!$J$22:$AN$505,Vacay_Template!$A685,Vacay_Template!X$1))</f>
        <v>#VALUE!</v>
      </c>
      <c r="Y685" t="e">
        <f>IF(OR(Y$1=":=",$A685=";"),"",INDEX('Main Template'!$J$22:$AN$505,Vacay_Template!$A685,Vacay_Template!Y$1))</f>
        <v>#VALUE!</v>
      </c>
      <c r="Z685" t="e">
        <f>IF(OR(Z$1=":=",$A685=";"),"",INDEX('Main Template'!$J$22:$AN$505,Vacay_Template!$A685,Vacay_Template!Z$1))</f>
        <v>#VALUE!</v>
      </c>
      <c r="AA685" t="e">
        <f>IF(OR(AA$1=":=",$A685=";"),"",INDEX('Main Template'!$J$22:$AN$505,Vacay_Template!$A685,Vacay_Template!AA$1))</f>
        <v>#VALUE!</v>
      </c>
      <c r="AB685" t="e">
        <f>IF(OR(AB$1=":=",$A685=";"),"",INDEX('Main Template'!$J$22:$AN$505,Vacay_Template!$A685,Vacay_Template!AB$1))</f>
        <v>#VALUE!</v>
      </c>
      <c r="AC685" t="e">
        <f>IF(OR(AC$1=":=",$A685=";"),"",INDEX('Main Template'!$J$22:$AN$505,Vacay_Template!$A685,Vacay_Template!AC$1))</f>
        <v>#VALUE!</v>
      </c>
      <c r="AD685" t="e">
        <f>IF(OR(AD$1=":=",$A685=";"),"",INDEX('Main Template'!$J$22:$AN$505,Vacay_Template!$A685,Vacay_Template!AD$1))</f>
        <v>#VALUE!</v>
      </c>
      <c r="AE685" t="str">
        <f>IF(OR(AE$1=":=",$A685=";"),"",INDEX('Main Template'!$J$22:$AN$505,Vacay_Template!$A685,Vacay_Template!AE$1))</f>
        <v/>
      </c>
      <c r="AF685" t="e">
        <f>IF(OR(AF$1=":=",$A685=";"),"",INDEX('Main Template'!$J$22:$AN$505,Vacay_Template!$A685,Vacay_Template!AF$1))</f>
        <v>#VALUE!</v>
      </c>
    </row>
    <row r="686" spans="2:32">
      <c r="B686" t="e">
        <f>IF(OR(B$1=":=",$A686=";"),"",INDEX('Main Template'!$J$22:$AN$505,Vacay_Template!$A686,Vacay_Template!B$1))</f>
        <v>#VALUE!</v>
      </c>
      <c r="C686" t="e">
        <f>IF(OR(C$1=":=",$A686=";"),"",INDEX('Main Template'!$J$22:$AN$505,Vacay_Template!$A686,Vacay_Template!C$1))</f>
        <v>#VALUE!</v>
      </c>
      <c r="D686" t="e">
        <f>IF(OR(D$1=":=",$A686=";"),"",INDEX('Main Template'!$J$22:$AN$505,Vacay_Template!$A686,Vacay_Template!D$1))</f>
        <v>#VALUE!</v>
      </c>
      <c r="E686" t="e">
        <f>IF(OR(E$1=":=",$A686=";"),"",INDEX('Main Template'!$J$22:$AN$505,Vacay_Template!$A686,Vacay_Template!E$1))</f>
        <v>#VALUE!</v>
      </c>
      <c r="F686" t="e">
        <f>IF(OR(F$1=":=",$A686=";"),"",INDEX('Main Template'!$J$22:$AN$505,Vacay_Template!$A686,Vacay_Template!F$1))</f>
        <v>#VALUE!</v>
      </c>
      <c r="G686" t="e">
        <f>IF(OR(G$1=":=",$A686=";"),"",INDEX('Main Template'!$J$22:$AN$505,Vacay_Template!$A686,Vacay_Template!G$1))</f>
        <v>#VALUE!</v>
      </c>
      <c r="H686" t="e">
        <f>IF(OR(H$1=":=",$A686=";"),"",INDEX('Main Template'!$J$22:$AN$505,Vacay_Template!$A686,Vacay_Template!H$1))</f>
        <v>#VALUE!</v>
      </c>
      <c r="I686" t="e">
        <f>IF(OR(I$1=":=",$A686=";"),"",INDEX('Main Template'!$J$22:$AN$505,Vacay_Template!$A686,Vacay_Template!I$1))</f>
        <v>#VALUE!</v>
      </c>
      <c r="J686" t="e">
        <f>IF(OR(J$1=":=",$A686=";"),"",INDEX('Main Template'!$J$22:$AN$505,Vacay_Template!$A686,Vacay_Template!J$1))</f>
        <v>#VALUE!</v>
      </c>
      <c r="K686" t="e">
        <f>IF(OR(K$1=":=",$A686=";"),"",INDEX('Main Template'!$J$22:$AN$505,Vacay_Template!$A686,Vacay_Template!K$1))</f>
        <v>#VALUE!</v>
      </c>
      <c r="L686" t="e">
        <f>IF(OR(L$1=":=",$A686=";"),"",INDEX('Main Template'!$J$22:$AN$505,Vacay_Template!$A686,Vacay_Template!L$1))</f>
        <v>#VALUE!</v>
      </c>
      <c r="M686" t="e">
        <f>IF(OR(M$1=":=",$A686=";"),"",INDEX('Main Template'!$J$22:$AN$505,Vacay_Template!$A686,Vacay_Template!M$1))</f>
        <v>#VALUE!</v>
      </c>
      <c r="N686" t="e">
        <f>IF(OR(N$1=":=",$A686=";"),"",INDEX('Main Template'!$J$22:$AN$505,Vacay_Template!$A686,Vacay_Template!N$1))</f>
        <v>#VALUE!</v>
      </c>
      <c r="O686" t="e">
        <f>IF(OR(O$1=":=",$A686=";"),"",INDEX('Main Template'!$J$22:$AN$505,Vacay_Template!$A686,Vacay_Template!O$1))</f>
        <v>#VALUE!</v>
      </c>
      <c r="P686" t="e">
        <f>IF(OR(P$1=":=",$A686=";"),"",INDEX('Main Template'!$J$22:$AN$505,Vacay_Template!$A686,Vacay_Template!P$1))</f>
        <v>#VALUE!</v>
      </c>
      <c r="Q686" t="e">
        <f>IF(OR(Q$1=":=",$A686=";"),"",INDEX('Main Template'!$J$22:$AN$505,Vacay_Template!$A686,Vacay_Template!Q$1))</f>
        <v>#VALUE!</v>
      </c>
      <c r="R686" t="e">
        <f>IF(OR(R$1=":=",$A686=";"),"",INDEX('Main Template'!$J$22:$AN$505,Vacay_Template!$A686,Vacay_Template!R$1))</f>
        <v>#VALUE!</v>
      </c>
      <c r="S686" t="e">
        <f>IF(OR(S$1=":=",$A686=";"),"",INDEX('Main Template'!$J$22:$AN$505,Vacay_Template!$A686,Vacay_Template!S$1))</f>
        <v>#VALUE!</v>
      </c>
      <c r="T686" t="e">
        <f>IF(OR(T$1=":=",$A686=";"),"",INDEX('Main Template'!$J$22:$AN$505,Vacay_Template!$A686,Vacay_Template!T$1))</f>
        <v>#VALUE!</v>
      </c>
      <c r="U686" t="e">
        <f>IF(OR(U$1=":=",$A686=";"),"",INDEX('Main Template'!$J$22:$AN$505,Vacay_Template!$A686,Vacay_Template!U$1))</f>
        <v>#VALUE!</v>
      </c>
      <c r="V686" t="e">
        <f>IF(OR(V$1=":=",$A686=";"),"",INDEX('Main Template'!$J$22:$AN$505,Vacay_Template!$A686,Vacay_Template!V$1))</f>
        <v>#VALUE!</v>
      </c>
      <c r="W686" t="e">
        <f>IF(OR(W$1=":=",$A686=";"),"",INDEX('Main Template'!$J$22:$AN$505,Vacay_Template!$A686,Vacay_Template!W$1))</f>
        <v>#VALUE!</v>
      </c>
      <c r="X686" t="e">
        <f>IF(OR(X$1=":=",$A686=";"),"",INDEX('Main Template'!$J$22:$AN$505,Vacay_Template!$A686,Vacay_Template!X$1))</f>
        <v>#VALUE!</v>
      </c>
      <c r="Y686" t="e">
        <f>IF(OR(Y$1=":=",$A686=";"),"",INDEX('Main Template'!$J$22:$AN$505,Vacay_Template!$A686,Vacay_Template!Y$1))</f>
        <v>#VALUE!</v>
      </c>
      <c r="Z686" t="e">
        <f>IF(OR(Z$1=":=",$A686=";"),"",INDEX('Main Template'!$J$22:$AN$505,Vacay_Template!$A686,Vacay_Template!Z$1))</f>
        <v>#VALUE!</v>
      </c>
      <c r="AA686" t="e">
        <f>IF(OR(AA$1=":=",$A686=";"),"",INDEX('Main Template'!$J$22:$AN$505,Vacay_Template!$A686,Vacay_Template!AA$1))</f>
        <v>#VALUE!</v>
      </c>
      <c r="AB686" t="e">
        <f>IF(OR(AB$1=":=",$A686=";"),"",INDEX('Main Template'!$J$22:$AN$505,Vacay_Template!$A686,Vacay_Template!AB$1))</f>
        <v>#VALUE!</v>
      </c>
      <c r="AC686" t="e">
        <f>IF(OR(AC$1=":=",$A686=";"),"",INDEX('Main Template'!$J$22:$AN$505,Vacay_Template!$A686,Vacay_Template!AC$1))</f>
        <v>#VALUE!</v>
      </c>
      <c r="AD686" t="e">
        <f>IF(OR(AD$1=":=",$A686=";"),"",INDEX('Main Template'!$J$22:$AN$505,Vacay_Template!$A686,Vacay_Template!AD$1))</f>
        <v>#VALUE!</v>
      </c>
      <c r="AE686" t="str">
        <f>IF(OR(AE$1=":=",$A686=";"),"",INDEX('Main Template'!$J$22:$AN$505,Vacay_Template!$A686,Vacay_Template!AE$1))</f>
        <v/>
      </c>
      <c r="AF686" t="e">
        <f>IF(OR(AF$1=":=",$A686=";"),"",INDEX('Main Template'!$J$22:$AN$505,Vacay_Template!$A686,Vacay_Template!AF$1))</f>
        <v>#VALUE!</v>
      </c>
    </row>
    <row r="687" spans="2:32">
      <c r="B687" t="e">
        <f>IF(OR(B$1=":=",$A687=";"),"",INDEX('Main Template'!$J$22:$AN$505,Vacay_Template!$A687,Vacay_Template!B$1))</f>
        <v>#VALUE!</v>
      </c>
      <c r="C687" t="e">
        <f>IF(OR(C$1=":=",$A687=";"),"",INDEX('Main Template'!$J$22:$AN$505,Vacay_Template!$A687,Vacay_Template!C$1))</f>
        <v>#VALUE!</v>
      </c>
      <c r="D687" t="e">
        <f>IF(OR(D$1=":=",$A687=";"),"",INDEX('Main Template'!$J$22:$AN$505,Vacay_Template!$A687,Vacay_Template!D$1))</f>
        <v>#VALUE!</v>
      </c>
      <c r="E687" t="e">
        <f>IF(OR(E$1=":=",$A687=";"),"",INDEX('Main Template'!$J$22:$AN$505,Vacay_Template!$A687,Vacay_Template!E$1))</f>
        <v>#VALUE!</v>
      </c>
      <c r="F687" t="e">
        <f>IF(OR(F$1=":=",$A687=";"),"",INDEX('Main Template'!$J$22:$AN$505,Vacay_Template!$A687,Vacay_Template!F$1))</f>
        <v>#VALUE!</v>
      </c>
      <c r="G687" t="e">
        <f>IF(OR(G$1=":=",$A687=";"),"",INDEX('Main Template'!$J$22:$AN$505,Vacay_Template!$A687,Vacay_Template!G$1))</f>
        <v>#VALUE!</v>
      </c>
      <c r="H687" t="e">
        <f>IF(OR(H$1=":=",$A687=";"),"",INDEX('Main Template'!$J$22:$AN$505,Vacay_Template!$A687,Vacay_Template!H$1))</f>
        <v>#VALUE!</v>
      </c>
      <c r="I687" t="e">
        <f>IF(OR(I$1=":=",$A687=";"),"",INDEX('Main Template'!$J$22:$AN$505,Vacay_Template!$A687,Vacay_Template!I$1))</f>
        <v>#VALUE!</v>
      </c>
      <c r="J687" t="e">
        <f>IF(OR(J$1=":=",$A687=";"),"",INDEX('Main Template'!$J$22:$AN$505,Vacay_Template!$A687,Vacay_Template!J$1))</f>
        <v>#VALUE!</v>
      </c>
      <c r="K687" t="e">
        <f>IF(OR(K$1=":=",$A687=";"),"",INDEX('Main Template'!$J$22:$AN$505,Vacay_Template!$A687,Vacay_Template!K$1))</f>
        <v>#VALUE!</v>
      </c>
      <c r="L687" t="e">
        <f>IF(OR(L$1=":=",$A687=";"),"",INDEX('Main Template'!$J$22:$AN$505,Vacay_Template!$A687,Vacay_Template!L$1))</f>
        <v>#VALUE!</v>
      </c>
      <c r="M687" t="e">
        <f>IF(OR(M$1=":=",$A687=";"),"",INDEX('Main Template'!$J$22:$AN$505,Vacay_Template!$A687,Vacay_Template!M$1))</f>
        <v>#VALUE!</v>
      </c>
      <c r="N687" t="e">
        <f>IF(OR(N$1=":=",$A687=";"),"",INDEX('Main Template'!$J$22:$AN$505,Vacay_Template!$A687,Vacay_Template!N$1))</f>
        <v>#VALUE!</v>
      </c>
      <c r="O687" t="e">
        <f>IF(OR(O$1=":=",$A687=";"),"",INDEX('Main Template'!$J$22:$AN$505,Vacay_Template!$A687,Vacay_Template!O$1))</f>
        <v>#VALUE!</v>
      </c>
      <c r="P687" t="e">
        <f>IF(OR(P$1=":=",$A687=";"),"",INDEX('Main Template'!$J$22:$AN$505,Vacay_Template!$A687,Vacay_Template!P$1))</f>
        <v>#VALUE!</v>
      </c>
      <c r="Q687" t="e">
        <f>IF(OR(Q$1=":=",$A687=";"),"",INDEX('Main Template'!$J$22:$AN$505,Vacay_Template!$A687,Vacay_Template!Q$1))</f>
        <v>#VALUE!</v>
      </c>
      <c r="R687" t="e">
        <f>IF(OR(R$1=":=",$A687=";"),"",INDEX('Main Template'!$J$22:$AN$505,Vacay_Template!$A687,Vacay_Template!R$1))</f>
        <v>#VALUE!</v>
      </c>
      <c r="S687" t="e">
        <f>IF(OR(S$1=":=",$A687=";"),"",INDEX('Main Template'!$J$22:$AN$505,Vacay_Template!$A687,Vacay_Template!S$1))</f>
        <v>#VALUE!</v>
      </c>
      <c r="T687" t="e">
        <f>IF(OR(T$1=":=",$A687=";"),"",INDEX('Main Template'!$J$22:$AN$505,Vacay_Template!$A687,Vacay_Template!T$1))</f>
        <v>#VALUE!</v>
      </c>
      <c r="U687" t="e">
        <f>IF(OR(U$1=":=",$A687=";"),"",INDEX('Main Template'!$J$22:$AN$505,Vacay_Template!$A687,Vacay_Template!U$1))</f>
        <v>#VALUE!</v>
      </c>
      <c r="V687" t="e">
        <f>IF(OR(V$1=":=",$A687=";"),"",INDEX('Main Template'!$J$22:$AN$505,Vacay_Template!$A687,Vacay_Template!V$1))</f>
        <v>#VALUE!</v>
      </c>
      <c r="W687" t="e">
        <f>IF(OR(W$1=":=",$A687=";"),"",INDEX('Main Template'!$J$22:$AN$505,Vacay_Template!$A687,Vacay_Template!W$1))</f>
        <v>#VALUE!</v>
      </c>
      <c r="X687" t="e">
        <f>IF(OR(X$1=":=",$A687=";"),"",INDEX('Main Template'!$J$22:$AN$505,Vacay_Template!$A687,Vacay_Template!X$1))</f>
        <v>#VALUE!</v>
      </c>
      <c r="Y687" t="e">
        <f>IF(OR(Y$1=":=",$A687=";"),"",INDEX('Main Template'!$J$22:$AN$505,Vacay_Template!$A687,Vacay_Template!Y$1))</f>
        <v>#VALUE!</v>
      </c>
      <c r="Z687" t="e">
        <f>IF(OR(Z$1=":=",$A687=";"),"",INDEX('Main Template'!$J$22:$AN$505,Vacay_Template!$A687,Vacay_Template!Z$1))</f>
        <v>#VALUE!</v>
      </c>
      <c r="AA687" t="e">
        <f>IF(OR(AA$1=":=",$A687=";"),"",INDEX('Main Template'!$J$22:$AN$505,Vacay_Template!$A687,Vacay_Template!AA$1))</f>
        <v>#VALUE!</v>
      </c>
      <c r="AB687" t="e">
        <f>IF(OR(AB$1=":=",$A687=";"),"",INDEX('Main Template'!$J$22:$AN$505,Vacay_Template!$A687,Vacay_Template!AB$1))</f>
        <v>#VALUE!</v>
      </c>
      <c r="AC687" t="e">
        <f>IF(OR(AC$1=":=",$A687=";"),"",INDEX('Main Template'!$J$22:$AN$505,Vacay_Template!$A687,Vacay_Template!AC$1))</f>
        <v>#VALUE!</v>
      </c>
      <c r="AD687" t="e">
        <f>IF(OR(AD$1=":=",$A687=";"),"",INDEX('Main Template'!$J$22:$AN$505,Vacay_Template!$A687,Vacay_Template!AD$1))</f>
        <v>#VALUE!</v>
      </c>
      <c r="AE687" t="str">
        <f>IF(OR(AE$1=":=",$A687=";"),"",INDEX('Main Template'!$J$22:$AN$505,Vacay_Template!$A687,Vacay_Template!AE$1))</f>
        <v/>
      </c>
      <c r="AF687" t="e">
        <f>IF(OR(AF$1=":=",$A687=";"),"",INDEX('Main Template'!$J$22:$AN$505,Vacay_Template!$A687,Vacay_Template!AF$1))</f>
        <v>#VALUE!</v>
      </c>
    </row>
    <row r="688" spans="2:32">
      <c r="B688" t="e">
        <f>IF(OR(B$1=":=",$A688=";"),"",INDEX('Main Template'!$J$22:$AN$505,Vacay_Template!$A688,Vacay_Template!B$1))</f>
        <v>#VALUE!</v>
      </c>
      <c r="C688" t="e">
        <f>IF(OR(C$1=":=",$A688=";"),"",INDEX('Main Template'!$J$22:$AN$505,Vacay_Template!$A688,Vacay_Template!C$1))</f>
        <v>#VALUE!</v>
      </c>
      <c r="D688" t="e">
        <f>IF(OR(D$1=":=",$A688=";"),"",INDEX('Main Template'!$J$22:$AN$505,Vacay_Template!$A688,Vacay_Template!D$1))</f>
        <v>#VALUE!</v>
      </c>
      <c r="E688" t="e">
        <f>IF(OR(E$1=":=",$A688=";"),"",INDEX('Main Template'!$J$22:$AN$505,Vacay_Template!$A688,Vacay_Template!E$1))</f>
        <v>#VALUE!</v>
      </c>
      <c r="F688" t="e">
        <f>IF(OR(F$1=":=",$A688=";"),"",INDEX('Main Template'!$J$22:$AN$505,Vacay_Template!$A688,Vacay_Template!F$1))</f>
        <v>#VALUE!</v>
      </c>
      <c r="G688" t="e">
        <f>IF(OR(G$1=":=",$A688=";"),"",INDEX('Main Template'!$J$22:$AN$505,Vacay_Template!$A688,Vacay_Template!G$1))</f>
        <v>#VALUE!</v>
      </c>
      <c r="H688" t="e">
        <f>IF(OR(H$1=":=",$A688=";"),"",INDEX('Main Template'!$J$22:$AN$505,Vacay_Template!$A688,Vacay_Template!H$1))</f>
        <v>#VALUE!</v>
      </c>
      <c r="I688" t="e">
        <f>IF(OR(I$1=":=",$A688=";"),"",INDEX('Main Template'!$J$22:$AN$505,Vacay_Template!$A688,Vacay_Template!I$1))</f>
        <v>#VALUE!</v>
      </c>
      <c r="J688" t="e">
        <f>IF(OR(J$1=":=",$A688=";"),"",INDEX('Main Template'!$J$22:$AN$505,Vacay_Template!$A688,Vacay_Template!J$1))</f>
        <v>#VALUE!</v>
      </c>
      <c r="K688" t="e">
        <f>IF(OR(K$1=":=",$A688=";"),"",INDEX('Main Template'!$J$22:$AN$505,Vacay_Template!$A688,Vacay_Template!K$1))</f>
        <v>#VALUE!</v>
      </c>
      <c r="L688" t="e">
        <f>IF(OR(L$1=":=",$A688=";"),"",INDEX('Main Template'!$J$22:$AN$505,Vacay_Template!$A688,Vacay_Template!L$1))</f>
        <v>#VALUE!</v>
      </c>
      <c r="M688" t="e">
        <f>IF(OR(M$1=":=",$A688=";"),"",INDEX('Main Template'!$J$22:$AN$505,Vacay_Template!$A688,Vacay_Template!M$1))</f>
        <v>#VALUE!</v>
      </c>
      <c r="N688" t="e">
        <f>IF(OR(N$1=":=",$A688=";"),"",INDEX('Main Template'!$J$22:$AN$505,Vacay_Template!$A688,Vacay_Template!N$1))</f>
        <v>#VALUE!</v>
      </c>
      <c r="O688" t="e">
        <f>IF(OR(O$1=":=",$A688=";"),"",INDEX('Main Template'!$J$22:$AN$505,Vacay_Template!$A688,Vacay_Template!O$1))</f>
        <v>#VALUE!</v>
      </c>
      <c r="P688" t="e">
        <f>IF(OR(P$1=":=",$A688=";"),"",INDEX('Main Template'!$J$22:$AN$505,Vacay_Template!$A688,Vacay_Template!P$1))</f>
        <v>#VALUE!</v>
      </c>
      <c r="Q688" t="e">
        <f>IF(OR(Q$1=":=",$A688=";"),"",INDEX('Main Template'!$J$22:$AN$505,Vacay_Template!$A688,Vacay_Template!Q$1))</f>
        <v>#VALUE!</v>
      </c>
      <c r="R688" t="e">
        <f>IF(OR(R$1=":=",$A688=";"),"",INDEX('Main Template'!$J$22:$AN$505,Vacay_Template!$A688,Vacay_Template!R$1))</f>
        <v>#VALUE!</v>
      </c>
      <c r="S688" t="e">
        <f>IF(OR(S$1=":=",$A688=";"),"",INDEX('Main Template'!$J$22:$AN$505,Vacay_Template!$A688,Vacay_Template!S$1))</f>
        <v>#VALUE!</v>
      </c>
      <c r="T688" t="e">
        <f>IF(OR(T$1=":=",$A688=";"),"",INDEX('Main Template'!$J$22:$AN$505,Vacay_Template!$A688,Vacay_Template!T$1))</f>
        <v>#VALUE!</v>
      </c>
      <c r="U688" t="e">
        <f>IF(OR(U$1=":=",$A688=";"),"",INDEX('Main Template'!$J$22:$AN$505,Vacay_Template!$A688,Vacay_Template!U$1))</f>
        <v>#VALUE!</v>
      </c>
      <c r="V688" t="e">
        <f>IF(OR(V$1=":=",$A688=";"),"",INDEX('Main Template'!$J$22:$AN$505,Vacay_Template!$A688,Vacay_Template!V$1))</f>
        <v>#VALUE!</v>
      </c>
      <c r="W688" t="e">
        <f>IF(OR(W$1=":=",$A688=";"),"",INDEX('Main Template'!$J$22:$AN$505,Vacay_Template!$A688,Vacay_Template!W$1))</f>
        <v>#VALUE!</v>
      </c>
      <c r="X688" t="e">
        <f>IF(OR(X$1=":=",$A688=";"),"",INDEX('Main Template'!$J$22:$AN$505,Vacay_Template!$A688,Vacay_Template!X$1))</f>
        <v>#VALUE!</v>
      </c>
      <c r="Y688" t="e">
        <f>IF(OR(Y$1=":=",$A688=";"),"",INDEX('Main Template'!$J$22:$AN$505,Vacay_Template!$A688,Vacay_Template!Y$1))</f>
        <v>#VALUE!</v>
      </c>
      <c r="Z688" t="e">
        <f>IF(OR(Z$1=":=",$A688=";"),"",INDEX('Main Template'!$J$22:$AN$505,Vacay_Template!$A688,Vacay_Template!Z$1))</f>
        <v>#VALUE!</v>
      </c>
      <c r="AA688" t="e">
        <f>IF(OR(AA$1=":=",$A688=";"),"",INDEX('Main Template'!$J$22:$AN$505,Vacay_Template!$A688,Vacay_Template!AA$1))</f>
        <v>#VALUE!</v>
      </c>
      <c r="AB688" t="e">
        <f>IF(OR(AB$1=":=",$A688=";"),"",INDEX('Main Template'!$J$22:$AN$505,Vacay_Template!$A688,Vacay_Template!AB$1))</f>
        <v>#VALUE!</v>
      </c>
      <c r="AC688" t="e">
        <f>IF(OR(AC$1=":=",$A688=";"),"",INDEX('Main Template'!$J$22:$AN$505,Vacay_Template!$A688,Vacay_Template!AC$1))</f>
        <v>#VALUE!</v>
      </c>
      <c r="AD688" t="e">
        <f>IF(OR(AD$1=":=",$A688=";"),"",INDEX('Main Template'!$J$22:$AN$505,Vacay_Template!$A688,Vacay_Template!AD$1))</f>
        <v>#VALUE!</v>
      </c>
      <c r="AE688" t="str">
        <f>IF(OR(AE$1=":=",$A688=";"),"",INDEX('Main Template'!$J$22:$AN$505,Vacay_Template!$A688,Vacay_Template!AE$1))</f>
        <v/>
      </c>
      <c r="AF688" t="e">
        <f>IF(OR(AF$1=":=",$A688=";"),"",INDEX('Main Template'!$J$22:$AN$505,Vacay_Template!$A688,Vacay_Template!AF$1))</f>
        <v>#VALUE!</v>
      </c>
    </row>
    <row r="689" spans="2:32">
      <c r="B689" t="e">
        <f>IF(OR(B$1=":=",$A689=";"),"",INDEX('Main Template'!$J$22:$AN$505,Vacay_Template!$A689,Vacay_Template!B$1))</f>
        <v>#VALUE!</v>
      </c>
      <c r="C689" t="e">
        <f>IF(OR(C$1=":=",$A689=";"),"",INDEX('Main Template'!$J$22:$AN$505,Vacay_Template!$A689,Vacay_Template!C$1))</f>
        <v>#VALUE!</v>
      </c>
      <c r="D689" t="e">
        <f>IF(OR(D$1=":=",$A689=";"),"",INDEX('Main Template'!$J$22:$AN$505,Vacay_Template!$A689,Vacay_Template!D$1))</f>
        <v>#VALUE!</v>
      </c>
      <c r="E689" t="e">
        <f>IF(OR(E$1=":=",$A689=";"),"",INDEX('Main Template'!$J$22:$AN$505,Vacay_Template!$A689,Vacay_Template!E$1))</f>
        <v>#VALUE!</v>
      </c>
      <c r="F689" t="e">
        <f>IF(OR(F$1=":=",$A689=";"),"",INDEX('Main Template'!$J$22:$AN$505,Vacay_Template!$A689,Vacay_Template!F$1))</f>
        <v>#VALUE!</v>
      </c>
      <c r="G689" t="e">
        <f>IF(OR(G$1=":=",$A689=";"),"",INDEX('Main Template'!$J$22:$AN$505,Vacay_Template!$A689,Vacay_Template!G$1))</f>
        <v>#VALUE!</v>
      </c>
      <c r="H689" t="e">
        <f>IF(OR(H$1=":=",$A689=";"),"",INDEX('Main Template'!$J$22:$AN$505,Vacay_Template!$A689,Vacay_Template!H$1))</f>
        <v>#VALUE!</v>
      </c>
      <c r="I689" t="e">
        <f>IF(OR(I$1=":=",$A689=";"),"",INDEX('Main Template'!$J$22:$AN$505,Vacay_Template!$A689,Vacay_Template!I$1))</f>
        <v>#VALUE!</v>
      </c>
      <c r="J689" t="e">
        <f>IF(OR(J$1=":=",$A689=";"),"",INDEX('Main Template'!$J$22:$AN$505,Vacay_Template!$A689,Vacay_Template!J$1))</f>
        <v>#VALUE!</v>
      </c>
      <c r="K689" t="e">
        <f>IF(OR(K$1=":=",$A689=";"),"",INDEX('Main Template'!$J$22:$AN$505,Vacay_Template!$A689,Vacay_Template!K$1))</f>
        <v>#VALUE!</v>
      </c>
      <c r="L689" t="e">
        <f>IF(OR(L$1=":=",$A689=";"),"",INDEX('Main Template'!$J$22:$AN$505,Vacay_Template!$A689,Vacay_Template!L$1))</f>
        <v>#VALUE!</v>
      </c>
      <c r="M689" t="e">
        <f>IF(OR(M$1=":=",$A689=";"),"",INDEX('Main Template'!$J$22:$AN$505,Vacay_Template!$A689,Vacay_Template!M$1))</f>
        <v>#VALUE!</v>
      </c>
      <c r="N689" t="e">
        <f>IF(OR(N$1=":=",$A689=";"),"",INDEX('Main Template'!$J$22:$AN$505,Vacay_Template!$A689,Vacay_Template!N$1))</f>
        <v>#VALUE!</v>
      </c>
      <c r="O689" t="e">
        <f>IF(OR(O$1=":=",$A689=";"),"",INDEX('Main Template'!$J$22:$AN$505,Vacay_Template!$A689,Vacay_Template!O$1))</f>
        <v>#VALUE!</v>
      </c>
      <c r="P689" t="e">
        <f>IF(OR(P$1=":=",$A689=";"),"",INDEX('Main Template'!$J$22:$AN$505,Vacay_Template!$A689,Vacay_Template!P$1))</f>
        <v>#VALUE!</v>
      </c>
      <c r="Q689" t="e">
        <f>IF(OR(Q$1=":=",$A689=";"),"",INDEX('Main Template'!$J$22:$AN$505,Vacay_Template!$A689,Vacay_Template!Q$1))</f>
        <v>#VALUE!</v>
      </c>
      <c r="R689" t="e">
        <f>IF(OR(R$1=":=",$A689=";"),"",INDEX('Main Template'!$J$22:$AN$505,Vacay_Template!$A689,Vacay_Template!R$1))</f>
        <v>#VALUE!</v>
      </c>
      <c r="S689" t="e">
        <f>IF(OR(S$1=":=",$A689=";"),"",INDEX('Main Template'!$J$22:$AN$505,Vacay_Template!$A689,Vacay_Template!S$1))</f>
        <v>#VALUE!</v>
      </c>
      <c r="T689" t="e">
        <f>IF(OR(T$1=":=",$A689=";"),"",INDEX('Main Template'!$J$22:$AN$505,Vacay_Template!$A689,Vacay_Template!T$1))</f>
        <v>#VALUE!</v>
      </c>
      <c r="U689" t="e">
        <f>IF(OR(U$1=":=",$A689=";"),"",INDEX('Main Template'!$J$22:$AN$505,Vacay_Template!$A689,Vacay_Template!U$1))</f>
        <v>#VALUE!</v>
      </c>
      <c r="V689" t="e">
        <f>IF(OR(V$1=":=",$A689=";"),"",INDEX('Main Template'!$J$22:$AN$505,Vacay_Template!$A689,Vacay_Template!V$1))</f>
        <v>#VALUE!</v>
      </c>
      <c r="W689" t="e">
        <f>IF(OR(W$1=":=",$A689=";"),"",INDEX('Main Template'!$J$22:$AN$505,Vacay_Template!$A689,Vacay_Template!W$1))</f>
        <v>#VALUE!</v>
      </c>
      <c r="X689" t="e">
        <f>IF(OR(X$1=":=",$A689=";"),"",INDEX('Main Template'!$J$22:$AN$505,Vacay_Template!$A689,Vacay_Template!X$1))</f>
        <v>#VALUE!</v>
      </c>
      <c r="Y689" t="e">
        <f>IF(OR(Y$1=":=",$A689=";"),"",INDEX('Main Template'!$J$22:$AN$505,Vacay_Template!$A689,Vacay_Template!Y$1))</f>
        <v>#VALUE!</v>
      </c>
      <c r="Z689" t="e">
        <f>IF(OR(Z$1=":=",$A689=";"),"",INDEX('Main Template'!$J$22:$AN$505,Vacay_Template!$A689,Vacay_Template!Z$1))</f>
        <v>#VALUE!</v>
      </c>
      <c r="AA689" t="e">
        <f>IF(OR(AA$1=":=",$A689=";"),"",INDEX('Main Template'!$J$22:$AN$505,Vacay_Template!$A689,Vacay_Template!AA$1))</f>
        <v>#VALUE!</v>
      </c>
      <c r="AB689" t="e">
        <f>IF(OR(AB$1=":=",$A689=";"),"",INDEX('Main Template'!$J$22:$AN$505,Vacay_Template!$A689,Vacay_Template!AB$1))</f>
        <v>#VALUE!</v>
      </c>
      <c r="AC689" t="e">
        <f>IF(OR(AC$1=":=",$A689=";"),"",INDEX('Main Template'!$J$22:$AN$505,Vacay_Template!$A689,Vacay_Template!AC$1))</f>
        <v>#VALUE!</v>
      </c>
      <c r="AD689" t="e">
        <f>IF(OR(AD$1=":=",$A689=";"),"",INDEX('Main Template'!$J$22:$AN$505,Vacay_Template!$A689,Vacay_Template!AD$1))</f>
        <v>#VALUE!</v>
      </c>
      <c r="AE689" t="str">
        <f>IF(OR(AE$1=":=",$A689=";"),"",INDEX('Main Template'!$J$22:$AN$505,Vacay_Template!$A689,Vacay_Template!AE$1))</f>
        <v/>
      </c>
      <c r="AF689" t="e">
        <f>IF(OR(AF$1=":=",$A689=";"),"",INDEX('Main Template'!$J$22:$AN$505,Vacay_Template!$A689,Vacay_Template!AF$1))</f>
        <v>#VALUE!</v>
      </c>
    </row>
    <row r="690" spans="2:32">
      <c r="B690" t="e">
        <f>IF(OR(B$1=":=",$A690=";"),"",INDEX('Main Template'!$J$22:$AN$505,Vacay_Template!$A690,Vacay_Template!B$1))</f>
        <v>#VALUE!</v>
      </c>
      <c r="C690" t="e">
        <f>IF(OR(C$1=":=",$A690=";"),"",INDEX('Main Template'!$J$22:$AN$505,Vacay_Template!$A690,Vacay_Template!C$1))</f>
        <v>#VALUE!</v>
      </c>
      <c r="D690" t="e">
        <f>IF(OR(D$1=":=",$A690=";"),"",INDEX('Main Template'!$J$22:$AN$505,Vacay_Template!$A690,Vacay_Template!D$1))</f>
        <v>#VALUE!</v>
      </c>
      <c r="E690" t="e">
        <f>IF(OR(E$1=":=",$A690=";"),"",INDEX('Main Template'!$J$22:$AN$505,Vacay_Template!$A690,Vacay_Template!E$1))</f>
        <v>#VALUE!</v>
      </c>
      <c r="F690" t="e">
        <f>IF(OR(F$1=":=",$A690=";"),"",INDEX('Main Template'!$J$22:$AN$505,Vacay_Template!$A690,Vacay_Template!F$1))</f>
        <v>#VALUE!</v>
      </c>
      <c r="G690" t="e">
        <f>IF(OR(G$1=":=",$A690=";"),"",INDEX('Main Template'!$J$22:$AN$505,Vacay_Template!$A690,Vacay_Template!G$1))</f>
        <v>#VALUE!</v>
      </c>
      <c r="H690" t="e">
        <f>IF(OR(H$1=":=",$A690=";"),"",INDEX('Main Template'!$J$22:$AN$505,Vacay_Template!$A690,Vacay_Template!H$1))</f>
        <v>#VALUE!</v>
      </c>
      <c r="I690" t="e">
        <f>IF(OR(I$1=":=",$A690=";"),"",INDEX('Main Template'!$J$22:$AN$505,Vacay_Template!$A690,Vacay_Template!I$1))</f>
        <v>#VALUE!</v>
      </c>
      <c r="J690" t="e">
        <f>IF(OR(J$1=":=",$A690=";"),"",INDEX('Main Template'!$J$22:$AN$505,Vacay_Template!$A690,Vacay_Template!J$1))</f>
        <v>#VALUE!</v>
      </c>
      <c r="K690" t="e">
        <f>IF(OR(K$1=":=",$A690=";"),"",INDEX('Main Template'!$J$22:$AN$505,Vacay_Template!$A690,Vacay_Template!K$1))</f>
        <v>#VALUE!</v>
      </c>
      <c r="L690" t="e">
        <f>IF(OR(L$1=":=",$A690=";"),"",INDEX('Main Template'!$J$22:$AN$505,Vacay_Template!$A690,Vacay_Template!L$1))</f>
        <v>#VALUE!</v>
      </c>
      <c r="M690" t="e">
        <f>IF(OR(M$1=":=",$A690=";"),"",INDEX('Main Template'!$J$22:$AN$505,Vacay_Template!$A690,Vacay_Template!M$1))</f>
        <v>#VALUE!</v>
      </c>
      <c r="N690" t="e">
        <f>IF(OR(N$1=":=",$A690=";"),"",INDEX('Main Template'!$J$22:$AN$505,Vacay_Template!$A690,Vacay_Template!N$1))</f>
        <v>#VALUE!</v>
      </c>
      <c r="O690" t="e">
        <f>IF(OR(O$1=":=",$A690=";"),"",INDEX('Main Template'!$J$22:$AN$505,Vacay_Template!$A690,Vacay_Template!O$1))</f>
        <v>#VALUE!</v>
      </c>
      <c r="P690" t="e">
        <f>IF(OR(P$1=":=",$A690=";"),"",INDEX('Main Template'!$J$22:$AN$505,Vacay_Template!$A690,Vacay_Template!P$1))</f>
        <v>#VALUE!</v>
      </c>
      <c r="Q690" t="e">
        <f>IF(OR(Q$1=":=",$A690=";"),"",INDEX('Main Template'!$J$22:$AN$505,Vacay_Template!$A690,Vacay_Template!Q$1))</f>
        <v>#VALUE!</v>
      </c>
      <c r="R690" t="e">
        <f>IF(OR(R$1=":=",$A690=";"),"",INDEX('Main Template'!$J$22:$AN$505,Vacay_Template!$A690,Vacay_Template!R$1))</f>
        <v>#VALUE!</v>
      </c>
      <c r="S690" t="e">
        <f>IF(OR(S$1=":=",$A690=";"),"",INDEX('Main Template'!$J$22:$AN$505,Vacay_Template!$A690,Vacay_Template!S$1))</f>
        <v>#VALUE!</v>
      </c>
      <c r="T690" t="e">
        <f>IF(OR(T$1=":=",$A690=";"),"",INDEX('Main Template'!$J$22:$AN$505,Vacay_Template!$A690,Vacay_Template!T$1))</f>
        <v>#VALUE!</v>
      </c>
      <c r="U690" t="e">
        <f>IF(OR(U$1=":=",$A690=";"),"",INDEX('Main Template'!$J$22:$AN$505,Vacay_Template!$A690,Vacay_Template!U$1))</f>
        <v>#VALUE!</v>
      </c>
      <c r="V690" t="e">
        <f>IF(OR(V$1=":=",$A690=";"),"",INDEX('Main Template'!$J$22:$AN$505,Vacay_Template!$A690,Vacay_Template!V$1))</f>
        <v>#VALUE!</v>
      </c>
      <c r="W690" t="e">
        <f>IF(OR(W$1=":=",$A690=";"),"",INDEX('Main Template'!$J$22:$AN$505,Vacay_Template!$A690,Vacay_Template!W$1))</f>
        <v>#VALUE!</v>
      </c>
      <c r="X690" t="e">
        <f>IF(OR(X$1=":=",$A690=";"),"",INDEX('Main Template'!$J$22:$AN$505,Vacay_Template!$A690,Vacay_Template!X$1))</f>
        <v>#VALUE!</v>
      </c>
      <c r="Y690" t="e">
        <f>IF(OR(Y$1=":=",$A690=";"),"",INDEX('Main Template'!$J$22:$AN$505,Vacay_Template!$A690,Vacay_Template!Y$1))</f>
        <v>#VALUE!</v>
      </c>
      <c r="Z690" t="e">
        <f>IF(OR(Z$1=":=",$A690=";"),"",INDEX('Main Template'!$J$22:$AN$505,Vacay_Template!$A690,Vacay_Template!Z$1))</f>
        <v>#VALUE!</v>
      </c>
      <c r="AA690" t="e">
        <f>IF(OR(AA$1=":=",$A690=";"),"",INDEX('Main Template'!$J$22:$AN$505,Vacay_Template!$A690,Vacay_Template!AA$1))</f>
        <v>#VALUE!</v>
      </c>
      <c r="AB690" t="e">
        <f>IF(OR(AB$1=":=",$A690=";"),"",INDEX('Main Template'!$J$22:$AN$505,Vacay_Template!$A690,Vacay_Template!AB$1))</f>
        <v>#VALUE!</v>
      </c>
      <c r="AC690" t="e">
        <f>IF(OR(AC$1=":=",$A690=";"),"",INDEX('Main Template'!$J$22:$AN$505,Vacay_Template!$A690,Vacay_Template!AC$1))</f>
        <v>#VALUE!</v>
      </c>
      <c r="AD690" t="e">
        <f>IF(OR(AD$1=":=",$A690=";"),"",INDEX('Main Template'!$J$22:$AN$505,Vacay_Template!$A690,Vacay_Template!AD$1))</f>
        <v>#VALUE!</v>
      </c>
      <c r="AE690" t="str">
        <f>IF(OR(AE$1=":=",$A690=";"),"",INDEX('Main Template'!$J$22:$AN$505,Vacay_Template!$A690,Vacay_Template!AE$1))</f>
        <v/>
      </c>
      <c r="AF690" t="e">
        <f>IF(OR(AF$1=":=",$A690=";"),"",INDEX('Main Template'!$J$22:$AN$505,Vacay_Template!$A690,Vacay_Template!AF$1))</f>
        <v>#VALUE!</v>
      </c>
    </row>
    <row r="691" spans="2:32">
      <c r="B691" t="e">
        <f>IF(OR(B$1=":=",$A691=";"),"",INDEX('Main Template'!$J$22:$AN$505,Vacay_Template!$A691,Vacay_Template!B$1))</f>
        <v>#VALUE!</v>
      </c>
      <c r="C691" t="e">
        <f>IF(OR(C$1=":=",$A691=";"),"",INDEX('Main Template'!$J$22:$AN$505,Vacay_Template!$A691,Vacay_Template!C$1))</f>
        <v>#VALUE!</v>
      </c>
      <c r="D691" t="e">
        <f>IF(OR(D$1=":=",$A691=";"),"",INDEX('Main Template'!$J$22:$AN$505,Vacay_Template!$A691,Vacay_Template!D$1))</f>
        <v>#VALUE!</v>
      </c>
      <c r="E691" t="e">
        <f>IF(OR(E$1=":=",$A691=";"),"",INDEX('Main Template'!$J$22:$AN$505,Vacay_Template!$A691,Vacay_Template!E$1))</f>
        <v>#VALUE!</v>
      </c>
      <c r="F691" t="e">
        <f>IF(OR(F$1=":=",$A691=";"),"",INDEX('Main Template'!$J$22:$AN$505,Vacay_Template!$A691,Vacay_Template!F$1))</f>
        <v>#VALUE!</v>
      </c>
      <c r="G691" t="e">
        <f>IF(OR(G$1=":=",$A691=";"),"",INDEX('Main Template'!$J$22:$AN$505,Vacay_Template!$A691,Vacay_Template!G$1))</f>
        <v>#VALUE!</v>
      </c>
      <c r="H691" t="e">
        <f>IF(OR(H$1=":=",$A691=";"),"",INDEX('Main Template'!$J$22:$AN$505,Vacay_Template!$A691,Vacay_Template!H$1))</f>
        <v>#VALUE!</v>
      </c>
      <c r="I691" t="e">
        <f>IF(OR(I$1=":=",$A691=";"),"",INDEX('Main Template'!$J$22:$AN$505,Vacay_Template!$A691,Vacay_Template!I$1))</f>
        <v>#VALUE!</v>
      </c>
      <c r="J691" t="e">
        <f>IF(OR(J$1=":=",$A691=";"),"",INDEX('Main Template'!$J$22:$AN$505,Vacay_Template!$A691,Vacay_Template!J$1))</f>
        <v>#VALUE!</v>
      </c>
      <c r="K691" t="e">
        <f>IF(OR(K$1=":=",$A691=";"),"",INDEX('Main Template'!$J$22:$AN$505,Vacay_Template!$A691,Vacay_Template!K$1))</f>
        <v>#VALUE!</v>
      </c>
      <c r="L691" t="e">
        <f>IF(OR(L$1=":=",$A691=";"),"",INDEX('Main Template'!$J$22:$AN$505,Vacay_Template!$A691,Vacay_Template!L$1))</f>
        <v>#VALUE!</v>
      </c>
      <c r="M691" t="e">
        <f>IF(OR(M$1=":=",$A691=";"),"",INDEX('Main Template'!$J$22:$AN$505,Vacay_Template!$A691,Vacay_Template!M$1))</f>
        <v>#VALUE!</v>
      </c>
      <c r="N691" t="e">
        <f>IF(OR(N$1=":=",$A691=";"),"",INDEX('Main Template'!$J$22:$AN$505,Vacay_Template!$A691,Vacay_Template!N$1))</f>
        <v>#VALUE!</v>
      </c>
      <c r="O691" t="e">
        <f>IF(OR(O$1=":=",$A691=";"),"",INDEX('Main Template'!$J$22:$AN$505,Vacay_Template!$A691,Vacay_Template!O$1))</f>
        <v>#VALUE!</v>
      </c>
      <c r="P691" t="e">
        <f>IF(OR(P$1=":=",$A691=";"),"",INDEX('Main Template'!$J$22:$AN$505,Vacay_Template!$A691,Vacay_Template!P$1))</f>
        <v>#VALUE!</v>
      </c>
      <c r="Q691" t="e">
        <f>IF(OR(Q$1=":=",$A691=";"),"",INDEX('Main Template'!$J$22:$AN$505,Vacay_Template!$A691,Vacay_Template!Q$1))</f>
        <v>#VALUE!</v>
      </c>
      <c r="R691" t="e">
        <f>IF(OR(R$1=":=",$A691=";"),"",INDEX('Main Template'!$J$22:$AN$505,Vacay_Template!$A691,Vacay_Template!R$1))</f>
        <v>#VALUE!</v>
      </c>
      <c r="S691" t="e">
        <f>IF(OR(S$1=":=",$A691=";"),"",INDEX('Main Template'!$J$22:$AN$505,Vacay_Template!$A691,Vacay_Template!S$1))</f>
        <v>#VALUE!</v>
      </c>
      <c r="T691" t="e">
        <f>IF(OR(T$1=":=",$A691=";"),"",INDEX('Main Template'!$J$22:$AN$505,Vacay_Template!$A691,Vacay_Template!T$1))</f>
        <v>#VALUE!</v>
      </c>
      <c r="U691" t="e">
        <f>IF(OR(U$1=":=",$A691=";"),"",INDEX('Main Template'!$J$22:$AN$505,Vacay_Template!$A691,Vacay_Template!U$1))</f>
        <v>#VALUE!</v>
      </c>
      <c r="V691" t="e">
        <f>IF(OR(V$1=":=",$A691=";"),"",INDEX('Main Template'!$J$22:$AN$505,Vacay_Template!$A691,Vacay_Template!V$1))</f>
        <v>#VALUE!</v>
      </c>
      <c r="W691" t="e">
        <f>IF(OR(W$1=":=",$A691=";"),"",INDEX('Main Template'!$J$22:$AN$505,Vacay_Template!$A691,Vacay_Template!W$1))</f>
        <v>#VALUE!</v>
      </c>
      <c r="X691" t="e">
        <f>IF(OR(X$1=":=",$A691=";"),"",INDEX('Main Template'!$J$22:$AN$505,Vacay_Template!$A691,Vacay_Template!X$1))</f>
        <v>#VALUE!</v>
      </c>
      <c r="Y691" t="e">
        <f>IF(OR(Y$1=":=",$A691=";"),"",INDEX('Main Template'!$J$22:$AN$505,Vacay_Template!$A691,Vacay_Template!Y$1))</f>
        <v>#VALUE!</v>
      </c>
      <c r="Z691" t="e">
        <f>IF(OR(Z$1=":=",$A691=";"),"",INDEX('Main Template'!$J$22:$AN$505,Vacay_Template!$A691,Vacay_Template!Z$1))</f>
        <v>#VALUE!</v>
      </c>
      <c r="AA691" t="e">
        <f>IF(OR(AA$1=":=",$A691=";"),"",INDEX('Main Template'!$J$22:$AN$505,Vacay_Template!$A691,Vacay_Template!AA$1))</f>
        <v>#VALUE!</v>
      </c>
      <c r="AB691" t="e">
        <f>IF(OR(AB$1=":=",$A691=";"),"",INDEX('Main Template'!$J$22:$AN$505,Vacay_Template!$A691,Vacay_Template!AB$1))</f>
        <v>#VALUE!</v>
      </c>
      <c r="AC691" t="e">
        <f>IF(OR(AC$1=":=",$A691=";"),"",INDEX('Main Template'!$J$22:$AN$505,Vacay_Template!$A691,Vacay_Template!AC$1))</f>
        <v>#VALUE!</v>
      </c>
      <c r="AD691" t="e">
        <f>IF(OR(AD$1=":=",$A691=";"),"",INDEX('Main Template'!$J$22:$AN$505,Vacay_Template!$A691,Vacay_Template!AD$1))</f>
        <v>#VALUE!</v>
      </c>
      <c r="AE691" t="str">
        <f>IF(OR(AE$1=":=",$A691=";"),"",INDEX('Main Template'!$J$22:$AN$505,Vacay_Template!$A691,Vacay_Template!AE$1))</f>
        <v/>
      </c>
      <c r="AF691" t="e">
        <f>IF(OR(AF$1=":=",$A691=";"),"",INDEX('Main Template'!$J$22:$AN$505,Vacay_Template!$A691,Vacay_Template!AF$1))</f>
        <v>#VALUE!</v>
      </c>
    </row>
    <row r="692" spans="2:32">
      <c r="B692" t="e">
        <f>IF(OR(B$1=":=",$A692=";"),"",INDEX('Main Template'!$J$22:$AN$505,Vacay_Template!$A692,Vacay_Template!B$1))</f>
        <v>#VALUE!</v>
      </c>
      <c r="C692" t="e">
        <f>IF(OR(C$1=":=",$A692=";"),"",INDEX('Main Template'!$J$22:$AN$505,Vacay_Template!$A692,Vacay_Template!C$1))</f>
        <v>#VALUE!</v>
      </c>
      <c r="D692" t="e">
        <f>IF(OR(D$1=":=",$A692=";"),"",INDEX('Main Template'!$J$22:$AN$505,Vacay_Template!$A692,Vacay_Template!D$1))</f>
        <v>#VALUE!</v>
      </c>
      <c r="E692" t="e">
        <f>IF(OR(E$1=":=",$A692=";"),"",INDEX('Main Template'!$J$22:$AN$505,Vacay_Template!$A692,Vacay_Template!E$1))</f>
        <v>#VALUE!</v>
      </c>
      <c r="F692" t="e">
        <f>IF(OR(F$1=":=",$A692=";"),"",INDEX('Main Template'!$J$22:$AN$505,Vacay_Template!$A692,Vacay_Template!F$1))</f>
        <v>#VALUE!</v>
      </c>
      <c r="G692" t="e">
        <f>IF(OR(G$1=":=",$A692=";"),"",INDEX('Main Template'!$J$22:$AN$505,Vacay_Template!$A692,Vacay_Template!G$1))</f>
        <v>#VALUE!</v>
      </c>
      <c r="H692" t="e">
        <f>IF(OR(H$1=":=",$A692=";"),"",INDEX('Main Template'!$J$22:$AN$505,Vacay_Template!$A692,Vacay_Template!H$1))</f>
        <v>#VALUE!</v>
      </c>
      <c r="I692" t="e">
        <f>IF(OR(I$1=":=",$A692=";"),"",INDEX('Main Template'!$J$22:$AN$505,Vacay_Template!$A692,Vacay_Template!I$1))</f>
        <v>#VALUE!</v>
      </c>
      <c r="J692" t="e">
        <f>IF(OR(J$1=":=",$A692=";"),"",INDEX('Main Template'!$J$22:$AN$505,Vacay_Template!$A692,Vacay_Template!J$1))</f>
        <v>#VALUE!</v>
      </c>
      <c r="K692" t="e">
        <f>IF(OR(K$1=":=",$A692=";"),"",INDEX('Main Template'!$J$22:$AN$505,Vacay_Template!$A692,Vacay_Template!K$1))</f>
        <v>#VALUE!</v>
      </c>
      <c r="L692" t="e">
        <f>IF(OR(L$1=":=",$A692=";"),"",INDEX('Main Template'!$J$22:$AN$505,Vacay_Template!$A692,Vacay_Template!L$1))</f>
        <v>#VALUE!</v>
      </c>
      <c r="M692" t="e">
        <f>IF(OR(M$1=":=",$A692=";"),"",INDEX('Main Template'!$J$22:$AN$505,Vacay_Template!$A692,Vacay_Template!M$1))</f>
        <v>#VALUE!</v>
      </c>
      <c r="N692" t="e">
        <f>IF(OR(N$1=":=",$A692=";"),"",INDEX('Main Template'!$J$22:$AN$505,Vacay_Template!$A692,Vacay_Template!N$1))</f>
        <v>#VALUE!</v>
      </c>
      <c r="O692" t="e">
        <f>IF(OR(O$1=":=",$A692=";"),"",INDEX('Main Template'!$J$22:$AN$505,Vacay_Template!$A692,Vacay_Template!O$1))</f>
        <v>#VALUE!</v>
      </c>
      <c r="P692" t="e">
        <f>IF(OR(P$1=":=",$A692=";"),"",INDEX('Main Template'!$J$22:$AN$505,Vacay_Template!$A692,Vacay_Template!P$1))</f>
        <v>#VALUE!</v>
      </c>
      <c r="Q692" t="e">
        <f>IF(OR(Q$1=":=",$A692=";"),"",INDEX('Main Template'!$J$22:$AN$505,Vacay_Template!$A692,Vacay_Template!Q$1))</f>
        <v>#VALUE!</v>
      </c>
      <c r="R692" t="e">
        <f>IF(OR(R$1=":=",$A692=";"),"",INDEX('Main Template'!$J$22:$AN$505,Vacay_Template!$A692,Vacay_Template!R$1))</f>
        <v>#VALUE!</v>
      </c>
      <c r="S692" t="e">
        <f>IF(OR(S$1=":=",$A692=";"),"",INDEX('Main Template'!$J$22:$AN$505,Vacay_Template!$A692,Vacay_Template!S$1))</f>
        <v>#VALUE!</v>
      </c>
      <c r="T692" t="e">
        <f>IF(OR(T$1=":=",$A692=";"),"",INDEX('Main Template'!$J$22:$AN$505,Vacay_Template!$A692,Vacay_Template!T$1))</f>
        <v>#VALUE!</v>
      </c>
      <c r="U692" t="e">
        <f>IF(OR(U$1=":=",$A692=";"),"",INDEX('Main Template'!$J$22:$AN$505,Vacay_Template!$A692,Vacay_Template!U$1))</f>
        <v>#VALUE!</v>
      </c>
      <c r="V692" t="e">
        <f>IF(OR(V$1=":=",$A692=";"),"",INDEX('Main Template'!$J$22:$AN$505,Vacay_Template!$A692,Vacay_Template!V$1))</f>
        <v>#VALUE!</v>
      </c>
      <c r="W692" t="e">
        <f>IF(OR(W$1=":=",$A692=";"),"",INDEX('Main Template'!$J$22:$AN$505,Vacay_Template!$A692,Vacay_Template!W$1))</f>
        <v>#VALUE!</v>
      </c>
      <c r="X692" t="e">
        <f>IF(OR(X$1=":=",$A692=";"),"",INDEX('Main Template'!$J$22:$AN$505,Vacay_Template!$A692,Vacay_Template!X$1))</f>
        <v>#VALUE!</v>
      </c>
      <c r="Y692" t="e">
        <f>IF(OR(Y$1=":=",$A692=";"),"",INDEX('Main Template'!$J$22:$AN$505,Vacay_Template!$A692,Vacay_Template!Y$1))</f>
        <v>#VALUE!</v>
      </c>
      <c r="Z692" t="e">
        <f>IF(OR(Z$1=":=",$A692=";"),"",INDEX('Main Template'!$J$22:$AN$505,Vacay_Template!$A692,Vacay_Template!Z$1))</f>
        <v>#VALUE!</v>
      </c>
      <c r="AA692" t="e">
        <f>IF(OR(AA$1=":=",$A692=";"),"",INDEX('Main Template'!$J$22:$AN$505,Vacay_Template!$A692,Vacay_Template!AA$1))</f>
        <v>#VALUE!</v>
      </c>
      <c r="AB692" t="e">
        <f>IF(OR(AB$1=":=",$A692=";"),"",INDEX('Main Template'!$J$22:$AN$505,Vacay_Template!$A692,Vacay_Template!AB$1))</f>
        <v>#VALUE!</v>
      </c>
      <c r="AC692" t="e">
        <f>IF(OR(AC$1=":=",$A692=";"),"",INDEX('Main Template'!$J$22:$AN$505,Vacay_Template!$A692,Vacay_Template!AC$1))</f>
        <v>#VALUE!</v>
      </c>
      <c r="AD692" t="e">
        <f>IF(OR(AD$1=":=",$A692=";"),"",INDEX('Main Template'!$J$22:$AN$505,Vacay_Template!$A692,Vacay_Template!AD$1))</f>
        <v>#VALUE!</v>
      </c>
      <c r="AE692" t="str">
        <f>IF(OR(AE$1=":=",$A692=";"),"",INDEX('Main Template'!$J$22:$AN$505,Vacay_Template!$A692,Vacay_Template!AE$1))</f>
        <v/>
      </c>
      <c r="AF692" t="e">
        <f>IF(OR(AF$1=":=",$A692=";"),"",INDEX('Main Template'!$J$22:$AN$505,Vacay_Template!$A692,Vacay_Template!AF$1))</f>
        <v>#VALUE!</v>
      </c>
    </row>
    <row r="693" spans="2:32">
      <c r="B693" t="e">
        <f>IF(OR(B$1=":=",$A693=";"),"",INDEX('Main Template'!$J$22:$AN$505,Vacay_Template!$A693,Vacay_Template!B$1))</f>
        <v>#VALUE!</v>
      </c>
      <c r="C693" t="e">
        <f>IF(OR(C$1=":=",$A693=";"),"",INDEX('Main Template'!$J$22:$AN$505,Vacay_Template!$A693,Vacay_Template!C$1))</f>
        <v>#VALUE!</v>
      </c>
      <c r="D693" t="e">
        <f>IF(OR(D$1=":=",$A693=";"),"",INDEX('Main Template'!$J$22:$AN$505,Vacay_Template!$A693,Vacay_Template!D$1))</f>
        <v>#VALUE!</v>
      </c>
      <c r="E693" t="e">
        <f>IF(OR(E$1=":=",$A693=";"),"",INDEX('Main Template'!$J$22:$AN$505,Vacay_Template!$A693,Vacay_Template!E$1))</f>
        <v>#VALUE!</v>
      </c>
      <c r="F693" t="e">
        <f>IF(OR(F$1=":=",$A693=";"),"",INDEX('Main Template'!$J$22:$AN$505,Vacay_Template!$A693,Vacay_Template!F$1))</f>
        <v>#VALUE!</v>
      </c>
      <c r="G693" t="e">
        <f>IF(OR(G$1=":=",$A693=";"),"",INDEX('Main Template'!$J$22:$AN$505,Vacay_Template!$A693,Vacay_Template!G$1))</f>
        <v>#VALUE!</v>
      </c>
      <c r="H693" t="e">
        <f>IF(OR(H$1=":=",$A693=";"),"",INDEX('Main Template'!$J$22:$AN$505,Vacay_Template!$A693,Vacay_Template!H$1))</f>
        <v>#VALUE!</v>
      </c>
      <c r="I693" t="e">
        <f>IF(OR(I$1=":=",$A693=";"),"",INDEX('Main Template'!$J$22:$AN$505,Vacay_Template!$A693,Vacay_Template!I$1))</f>
        <v>#VALUE!</v>
      </c>
      <c r="J693" t="e">
        <f>IF(OR(J$1=":=",$A693=";"),"",INDEX('Main Template'!$J$22:$AN$505,Vacay_Template!$A693,Vacay_Template!J$1))</f>
        <v>#VALUE!</v>
      </c>
      <c r="K693" t="e">
        <f>IF(OR(K$1=":=",$A693=";"),"",INDEX('Main Template'!$J$22:$AN$505,Vacay_Template!$A693,Vacay_Template!K$1))</f>
        <v>#VALUE!</v>
      </c>
      <c r="L693" t="e">
        <f>IF(OR(L$1=":=",$A693=";"),"",INDEX('Main Template'!$J$22:$AN$505,Vacay_Template!$A693,Vacay_Template!L$1))</f>
        <v>#VALUE!</v>
      </c>
      <c r="M693" t="e">
        <f>IF(OR(M$1=":=",$A693=";"),"",INDEX('Main Template'!$J$22:$AN$505,Vacay_Template!$A693,Vacay_Template!M$1))</f>
        <v>#VALUE!</v>
      </c>
      <c r="N693" t="e">
        <f>IF(OR(N$1=":=",$A693=";"),"",INDEX('Main Template'!$J$22:$AN$505,Vacay_Template!$A693,Vacay_Template!N$1))</f>
        <v>#VALUE!</v>
      </c>
      <c r="O693" t="e">
        <f>IF(OR(O$1=":=",$A693=";"),"",INDEX('Main Template'!$J$22:$AN$505,Vacay_Template!$A693,Vacay_Template!O$1))</f>
        <v>#VALUE!</v>
      </c>
      <c r="P693" t="e">
        <f>IF(OR(P$1=":=",$A693=";"),"",INDEX('Main Template'!$J$22:$AN$505,Vacay_Template!$A693,Vacay_Template!P$1))</f>
        <v>#VALUE!</v>
      </c>
      <c r="Q693" t="e">
        <f>IF(OR(Q$1=":=",$A693=";"),"",INDEX('Main Template'!$J$22:$AN$505,Vacay_Template!$A693,Vacay_Template!Q$1))</f>
        <v>#VALUE!</v>
      </c>
      <c r="R693" t="e">
        <f>IF(OR(R$1=":=",$A693=";"),"",INDEX('Main Template'!$J$22:$AN$505,Vacay_Template!$A693,Vacay_Template!R$1))</f>
        <v>#VALUE!</v>
      </c>
      <c r="S693" t="e">
        <f>IF(OR(S$1=":=",$A693=";"),"",INDEX('Main Template'!$J$22:$AN$505,Vacay_Template!$A693,Vacay_Template!S$1))</f>
        <v>#VALUE!</v>
      </c>
      <c r="T693" t="e">
        <f>IF(OR(T$1=":=",$A693=";"),"",INDEX('Main Template'!$J$22:$AN$505,Vacay_Template!$A693,Vacay_Template!T$1))</f>
        <v>#VALUE!</v>
      </c>
      <c r="U693" t="e">
        <f>IF(OR(U$1=":=",$A693=";"),"",INDEX('Main Template'!$J$22:$AN$505,Vacay_Template!$A693,Vacay_Template!U$1))</f>
        <v>#VALUE!</v>
      </c>
      <c r="V693" t="e">
        <f>IF(OR(V$1=":=",$A693=";"),"",INDEX('Main Template'!$J$22:$AN$505,Vacay_Template!$A693,Vacay_Template!V$1))</f>
        <v>#VALUE!</v>
      </c>
      <c r="W693" t="e">
        <f>IF(OR(W$1=":=",$A693=";"),"",INDEX('Main Template'!$J$22:$AN$505,Vacay_Template!$A693,Vacay_Template!W$1))</f>
        <v>#VALUE!</v>
      </c>
      <c r="X693" t="e">
        <f>IF(OR(X$1=":=",$A693=";"),"",INDEX('Main Template'!$J$22:$AN$505,Vacay_Template!$A693,Vacay_Template!X$1))</f>
        <v>#VALUE!</v>
      </c>
      <c r="Y693" t="e">
        <f>IF(OR(Y$1=":=",$A693=";"),"",INDEX('Main Template'!$J$22:$AN$505,Vacay_Template!$A693,Vacay_Template!Y$1))</f>
        <v>#VALUE!</v>
      </c>
      <c r="Z693" t="e">
        <f>IF(OR(Z$1=":=",$A693=";"),"",INDEX('Main Template'!$J$22:$AN$505,Vacay_Template!$A693,Vacay_Template!Z$1))</f>
        <v>#VALUE!</v>
      </c>
      <c r="AA693" t="e">
        <f>IF(OR(AA$1=":=",$A693=";"),"",INDEX('Main Template'!$J$22:$AN$505,Vacay_Template!$A693,Vacay_Template!AA$1))</f>
        <v>#VALUE!</v>
      </c>
      <c r="AB693" t="e">
        <f>IF(OR(AB$1=":=",$A693=";"),"",INDEX('Main Template'!$J$22:$AN$505,Vacay_Template!$A693,Vacay_Template!AB$1))</f>
        <v>#VALUE!</v>
      </c>
      <c r="AC693" t="e">
        <f>IF(OR(AC$1=":=",$A693=";"),"",INDEX('Main Template'!$J$22:$AN$505,Vacay_Template!$A693,Vacay_Template!AC$1))</f>
        <v>#VALUE!</v>
      </c>
      <c r="AD693" t="e">
        <f>IF(OR(AD$1=":=",$A693=";"),"",INDEX('Main Template'!$J$22:$AN$505,Vacay_Template!$A693,Vacay_Template!AD$1))</f>
        <v>#VALUE!</v>
      </c>
      <c r="AE693" t="str">
        <f>IF(OR(AE$1=":=",$A693=";"),"",INDEX('Main Template'!$J$22:$AN$505,Vacay_Template!$A693,Vacay_Template!AE$1))</f>
        <v/>
      </c>
      <c r="AF693" t="e">
        <f>IF(OR(AF$1=":=",$A693=";"),"",INDEX('Main Template'!$J$22:$AN$505,Vacay_Template!$A693,Vacay_Template!AF$1))</f>
        <v>#VALUE!</v>
      </c>
    </row>
    <row r="694" spans="2:32">
      <c r="B694" t="e">
        <f>IF(OR(B$1=":=",$A694=";"),"",INDEX('Main Template'!$J$22:$AN$505,Vacay_Template!$A694,Vacay_Template!B$1))</f>
        <v>#VALUE!</v>
      </c>
      <c r="C694" t="e">
        <f>IF(OR(C$1=":=",$A694=";"),"",INDEX('Main Template'!$J$22:$AN$505,Vacay_Template!$A694,Vacay_Template!C$1))</f>
        <v>#VALUE!</v>
      </c>
      <c r="D694" t="e">
        <f>IF(OR(D$1=":=",$A694=";"),"",INDEX('Main Template'!$J$22:$AN$505,Vacay_Template!$A694,Vacay_Template!D$1))</f>
        <v>#VALUE!</v>
      </c>
      <c r="E694" t="e">
        <f>IF(OR(E$1=":=",$A694=";"),"",INDEX('Main Template'!$J$22:$AN$505,Vacay_Template!$A694,Vacay_Template!E$1))</f>
        <v>#VALUE!</v>
      </c>
      <c r="F694" t="e">
        <f>IF(OR(F$1=":=",$A694=";"),"",INDEX('Main Template'!$J$22:$AN$505,Vacay_Template!$A694,Vacay_Template!F$1))</f>
        <v>#VALUE!</v>
      </c>
      <c r="G694" t="e">
        <f>IF(OR(G$1=":=",$A694=";"),"",INDEX('Main Template'!$J$22:$AN$505,Vacay_Template!$A694,Vacay_Template!G$1))</f>
        <v>#VALUE!</v>
      </c>
      <c r="H694" t="e">
        <f>IF(OR(H$1=":=",$A694=";"),"",INDEX('Main Template'!$J$22:$AN$505,Vacay_Template!$A694,Vacay_Template!H$1))</f>
        <v>#VALUE!</v>
      </c>
      <c r="I694" t="e">
        <f>IF(OR(I$1=":=",$A694=";"),"",INDEX('Main Template'!$J$22:$AN$505,Vacay_Template!$A694,Vacay_Template!I$1))</f>
        <v>#VALUE!</v>
      </c>
      <c r="J694" t="e">
        <f>IF(OR(J$1=":=",$A694=";"),"",INDEX('Main Template'!$J$22:$AN$505,Vacay_Template!$A694,Vacay_Template!J$1))</f>
        <v>#VALUE!</v>
      </c>
      <c r="K694" t="e">
        <f>IF(OR(K$1=":=",$A694=";"),"",INDEX('Main Template'!$J$22:$AN$505,Vacay_Template!$A694,Vacay_Template!K$1))</f>
        <v>#VALUE!</v>
      </c>
      <c r="L694" t="e">
        <f>IF(OR(L$1=":=",$A694=";"),"",INDEX('Main Template'!$J$22:$AN$505,Vacay_Template!$A694,Vacay_Template!L$1))</f>
        <v>#VALUE!</v>
      </c>
      <c r="M694" t="e">
        <f>IF(OR(M$1=":=",$A694=";"),"",INDEX('Main Template'!$J$22:$AN$505,Vacay_Template!$A694,Vacay_Template!M$1))</f>
        <v>#VALUE!</v>
      </c>
      <c r="N694" t="e">
        <f>IF(OR(N$1=":=",$A694=";"),"",INDEX('Main Template'!$J$22:$AN$505,Vacay_Template!$A694,Vacay_Template!N$1))</f>
        <v>#VALUE!</v>
      </c>
      <c r="O694" t="e">
        <f>IF(OR(O$1=":=",$A694=";"),"",INDEX('Main Template'!$J$22:$AN$505,Vacay_Template!$A694,Vacay_Template!O$1))</f>
        <v>#VALUE!</v>
      </c>
      <c r="P694" t="e">
        <f>IF(OR(P$1=":=",$A694=";"),"",INDEX('Main Template'!$J$22:$AN$505,Vacay_Template!$A694,Vacay_Template!P$1))</f>
        <v>#VALUE!</v>
      </c>
      <c r="Q694" t="e">
        <f>IF(OR(Q$1=":=",$A694=";"),"",INDEX('Main Template'!$J$22:$AN$505,Vacay_Template!$A694,Vacay_Template!Q$1))</f>
        <v>#VALUE!</v>
      </c>
      <c r="R694" t="e">
        <f>IF(OR(R$1=":=",$A694=";"),"",INDEX('Main Template'!$J$22:$AN$505,Vacay_Template!$A694,Vacay_Template!R$1))</f>
        <v>#VALUE!</v>
      </c>
      <c r="S694" t="e">
        <f>IF(OR(S$1=":=",$A694=";"),"",INDEX('Main Template'!$J$22:$AN$505,Vacay_Template!$A694,Vacay_Template!S$1))</f>
        <v>#VALUE!</v>
      </c>
      <c r="T694" t="e">
        <f>IF(OR(T$1=":=",$A694=";"),"",INDEX('Main Template'!$J$22:$AN$505,Vacay_Template!$A694,Vacay_Template!T$1))</f>
        <v>#VALUE!</v>
      </c>
      <c r="U694" t="e">
        <f>IF(OR(U$1=":=",$A694=";"),"",INDEX('Main Template'!$J$22:$AN$505,Vacay_Template!$A694,Vacay_Template!U$1))</f>
        <v>#VALUE!</v>
      </c>
      <c r="V694" t="e">
        <f>IF(OR(V$1=":=",$A694=";"),"",INDEX('Main Template'!$J$22:$AN$505,Vacay_Template!$A694,Vacay_Template!V$1))</f>
        <v>#VALUE!</v>
      </c>
      <c r="W694" t="e">
        <f>IF(OR(W$1=":=",$A694=";"),"",INDEX('Main Template'!$J$22:$AN$505,Vacay_Template!$A694,Vacay_Template!W$1))</f>
        <v>#VALUE!</v>
      </c>
      <c r="X694" t="e">
        <f>IF(OR(X$1=":=",$A694=";"),"",INDEX('Main Template'!$J$22:$AN$505,Vacay_Template!$A694,Vacay_Template!X$1))</f>
        <v>#VALUE!</v>
      </c>
      <c r="Y694" t="e">
        <f>IF(OR(Y$1=":=",$A694=";"),"",INDEX('Main Template'!$J$22:$AN$505,Vacay_Template!$A694,Vacay_Template!Y$1))</f>
        <v>#VALUE!</v>
      </c>
      <c r="Z694" t="e">
        <f>IF(OR(Z$1=":=",$A694=";"),"",INDEX('Main Template'!$J$22:$AN$505,Vacay_Template!$A694,Vacay_Template!Z$1))</f>
        <v>#VALUE!</v>
      </c>
      <c r="AA694" t="e">
        <f>IF(OR(AA$1=":=",$A694=";"),"",INDEX('Main Template'!$J$22:$AN$505,Vacay_Template!$A694,Vacay_Template!AA$1))</f>
        <v>#VALUE!</v>
      </c>
      <c r="AB694" t="e">
        <f>IF(OR(AB$1=":=",$A694=";"),"",INDEX('Main Template'!$J$22:$AN$505,Vacay_Template!$A694,Vacay_Template!AB$1))</f>
        <v>#VALUE!</v>
      </c>
      <c r="AC694" t="e">
        <f>IF(OR(AC$1=":=",$A694=";"),"",INDEX('Main Template'!$J$22:$AN$505,Vacay_Template!$A694,Vacay_Template!AC$1))</f>
        <v>#VALUE!</v>
      </c>
      <c r="AD694" t="e">
        <f>IF(OR(AD$1=":=",$A694=";"),"",INDEX('Main Template'!$J$22:$AN$505,Vacay_Template!$A694,Vacay_Template!AD$1))</f>
        <v>#VALUE!</v>
      </c>
      <c r="AE694" t="str">
        <f>IF(OR(AE$1=":=",$A694=";"),"",INDEX('Main Template'!$J$22:$AN$505,Vacay_Template!$A694,Vacay_Template!AE$1))</f>
        <v/>
      </c>
      <c r="AF694" t="e">
        <f>IF(OR(AF$1=":=",$A694=";"),"",INDEX('Main Template'!$J$22:$AN$505,Vacay_Template!$A694,Vacay_Template!AF$1))</f>
        <v>#VALUE!</v>
      </c>
    </row>
    <row r="695" spans="2:32">
      <c r="B695" t="e">
        <f>IF(OR(B$1=":=",$A695=";"),"",INDEX('Main Template'!$J$22:$AN$505,Vacay_Template!$A695,Vacay_Template!B$1))</f>
        <v>#VALUE!</v>
      </c>
      <c r="C695" t="e">
        <f>IF(OR(C$1=":=",$A695=";"),"",INDEX('Main Template'!$J$22:$AN$505,Vacay_Template!$A695,Vacay_Template!C$1))</f>
        <v>#VALUE!</v>
      </c>
      <c r="D695" t="e">
        <f>IF(OR(D$1=":=",$A695=";"),"",INDEX('Main Template'!$J$22:$AN$505,Vacay_Template!$A695,Vacay_Template!D$1))</f>
        <v>#VALUE!</v>
      </c>
      <c r="E695" t="e">
        <f>IF(OR(E$1=":=",$A695=";"),"",INDEX('Main Template'!$J$22:$AN$505,Vacay_Template!$A695,Vacay_Template!E$1))</f>
        <v>#VALUE!</v>
      </c>
      <c r="F695" t="e">
        <f>IF(OR(F$1=":=",$A695=";"),"",INDEX('Main Template'!$J$22:$AN$505,Vacay_Template!$A695,Vacay_Template!F$1))</f>
        <v>#VALUE!</v>
      </c>
      <c r="G695" t="e">
        <f>IF(OR(G$1=":=",$A695=";"),"",INDEX('Main Template'!$J$22:$AN$505,Vacay_Template!$A695,Vacay_Template!G$1))</f>
        <v>#VALUE!</v>
      </c>
      <c r="H695" t="e">
        <f>IF(OR(H$1=":=",$A695=";"),"",INDEX('Main Template'!$J$22:$AN$505,Vacay_Template!$A695,Vacay_Template!H$1))</f>
        <v>#VALUE!</v>
      </c>
      <c r="I695" t="e">
        <f>IF(OR(I$1=":=",$A695=";"),"",INDEX('Main Template'!$J$22:$AN$505,Vacay_Template!$A695,Vacay_Template!I$1))</f>
        <v>#VALUE!</v>
      </c>
      <c r="J695" t="e">
        <f>IF(OR(J$1=":=",$A695=";"),"",INDEX('Main Template'!$J$22:$AN$505,Vacay_Template!$A695,Vacay_Template!J$1))</f>
        <v>#VALUE!</v>
      </c>
      <c r="K695" t="e">
        <f>IF(OR(K$1=":=",$A695=";"),"",INDEX('Main Template'!$J$22:$AN$505,Vacay_Template!$A695,Vacay_Template!K$1))</f>
        <v>#VALUE!</v>
      </c>
      <c r="L695" t="e">
        <f>IF(OR(L$1=":=",$A695=";"),"",INDEX('Main Template'!$J$22:$AN$505,Vacay_Template!$A695,Vacay_Template!L$1))</f>
        <v>#VALUE!</v>
      </c>
      <c r="M695" t="e">
        <f>IF(OR(M$1=":=",$A695=";"),"",INDEX('Main Template'!$J$22:$AN$505,Vacay_Template!$A695,Vacay_Template!M$1))</f>
        <v>#VALUE!</v>
      </c>
      <c r="N695" t="e">
        <f>IF(OR(N$1=":=",$A695=";"),"",INDEX('Main Template'!$J$22:$AN$505,Vacay_Template!$A695,Vacay_Template!N$1))</f>
        <v>#VALUE!</v>
      </c>
      <c r="O695" t="e">
        <f>IF(OR(O$1=":=",$A695=";"),"",INDEX('Main Template'!$J$22:$AN$505,Vacay_Template!$A695,Vacay_Template!O$1))</f>
        <v>#VALUE!</v>
      </c>
      <c r="P695" t="e">
        <f>IF(OR(P$1=":=",$A695=";"),"",INDEX('Main Template'!$J$22:$AN$505,Vacay_Template!$A695,Vacay_Template!P$1))</f>
        <v>#VALUE!</v>
      </c>
      <c r="Q695" t="e">
        <f>IF(OR(Q$1=":=",$A695=";"),"",INDEX('Main Template'!$J$22:$AN$505,Vacay_Template!$A695,Vacay_Template!Q$1))</f>
        <v>#VALUE!</v>
      </c>
      <c r="R695" t="e">
        <f>IF(OR(R$1=":=",$A695=";"),"",INDEX('Main Template'!$J$22:$AN$505,Vacay_Template!$A695,Vacay_Template!R$1))</f>
        <v>#VALUE!</v>
      </c>
      <c r="S695" t="e">
        <f>IF(OR(S$1=":=",$A695=";"),"",INDEX('Main Template'!$J$22:$AN$505,Vacay_Template!$A695,Vacay_Template!S$1))</f>
        <v>#VALUE!</v>
      </c>
      <c r="T695" t="e">
        <f>IF(OR(T$1=":=",$A695=";"),"",INDEX('Main Template'!$J$22:$AN$505,Vacay_Template!$A695,Vacay_Template!T$1))</f>
        <v>#VALUE!</v>
      </c>
      <c r="U695" t="e">
        <f>IF(OR(U$1=":=",$A695=";"),"",INDEX('Main Template'!$J$22:$AN$505,Vacay_Template!$A695,Vacay_Template!U$1))</f>
        <v>#VALUE!</v>
      </c>
      <c r="V695" t="e">
        <f>IF(OR(V$1=":=",$A695=";"),"",INDEX('Main Template'!$J$22:$AN$505,Vacay_Template!$A695,Vacay_Template!V$1))</f>
        <v>#VALUE!</v>
      </c>
      <c r="W695" t="e">
        <f>IF(OR(W$1=":=",$A695=";"),"",INDEX('Main Template'!$J$22:$AN$505,Vacay_Template!$A695,Vacay_Template!W$1))</f>
        <v>#VALUE!</v>
      </c>
      <c r="X695" t="e">
        <f>IF(OR(X$1=":=",$A695=";"),"",INDEX('Main Template'!$J$22:$AN$505,Vacay_Template!$A695,Vacay_Template!X$1))</f>
        <v>#VALUE!</v>
      </c>
      <c r="Y695" t="e">
        <f>IF(OR(Y$1=":=",$A695=";"),"",INDEX('Main Template'!$J$22:$AN$505,Vacay_Template!$A695,Vacay_Template!Y$1))</f>
        <v>#VALUE!</v>
      </c>
      <c r="Z695" t="e">
        <f>IF(OR(Z$1=":=",$A695=";"),"",INDEX('Main Template'!$J$22:$AN$505,Vacay_Template!$A695,Vacay_Template!Z$1))</f>
        <v>#VALUE!</v>
      </c>
      <c r="AA695" t="e">
        <f>IF(OR(AA$1=":=",$A695=";"),"",INDEX('Main Template'!$J$22:$AN$505,Vacay_Template!$A695,Vacay_Template!AA$1))</f>
        <v>#VALUE!</v>
      </c>
      <c r="AB695" t="e">
        <f>IF(OR(AB$1=":=",$A695=";"),"",INDEX('Main Template'!$J$22:$AN$505,Vacay_Template!$A695,Vacay_Template!AB$1))</f>
        <v>#VALUE!</v>
      </c>
      <c r="AC695" t="e">
        <f>IF(OR(AC$1=":=",$A695=";"),"",INDEX('Main Template'!$J$22:$AN$505,Vacay_Template!$A695,Vacay_Template!AC$1))</f>
        <v>#VALUE!</v>
      </c>
      <c r="AD695" t="e">
        <f>IF(OR(AD$1=":=",$A695=";"),"",INDEX('Main Template'!$J$22:$AN$505,Vacay_Template!$A695,Vacay_Template!AD$1))</f>
        <v>#VALUE!</v>
      </c>
      <c r="AE695" t="str">
        <f>IF(OR(AE$1=":=",$A695=";"),"",INDEX('Main Template'!$J$22:$AN$505,Vacay_Template!$A695,Vacay_Template!AE$1))</f>
        <v/>
      </c>
      <c r="AF695" t="e">
        <f>IF(OR(AF$1=":=",$A695=";"),"",INDEX('Main Template'!$J$22:$AN$505,Vacay_Template!$A695,Vacay_Template!AF$1))</f>
        <v>#VALUE!</v>
      </c>
    </row>
    <row r="696" spans="2:32">
      <c r="B696" t="e">
        <f>IF(OR(B$1=":=",$A696=";"),"",INDEX('Main Template'!$J$22:$AN$505,Vacay_Template!$A696,Vacay_Template!B$1))</f>
        <v>#VALUE!</v>
      </c>
      <c r="C696" t="e">
        <f>IF(OR(C$1=":=",$A696=";"),"",INDEX('Main Template'!$J$22:$AN$505,Vacay_Template!$A696,Vacay_Template!C$1))</f>
        <v>#VALUE!</v>
      </c>
      <c r="D696" t="e">
        <f>IF(OR(D$1=":=",$A696=";"),"",INDEX('Main Template'!$J$22:$AN$505,Vacay_Template!$A696,Vacay_Template!D$1))</f>
        <v>#VALUE!</v>
      </c>
      <c r="E696" t="e">
        <f>IF(OR(E$1=":=",$A696=";"),"",INDEX('Main Template'!$J$22:$AN$505,Vacay_Template!$A696,Vacay_Template!E$1))</f>
        <v>#VALUE!</v>
      </c>
      <c r="F696" t="e">
        <f>IF(OR(F$1=":=",$A696=";"),"",INDEX('Main Template'!$J$22:$AN$505,Vacay_Template!$A696,Vacay_Template!F$1))</f>
        <v>#VALUE!</v>
      </c>
      <c r="G696" t="e">
        <f>IF(OR(G$1=":=",$A696=";"),"",INDEX('Main Template'!$J$22:$AN$505,Vacay_Template!$A696,Vacay_Template!G$1))</f>
        <v>#VALUE!</v>
      </c>
      <c r="H696" t="e">
        <f>IF(OR(H$1=":=",$A696=";"),"",INDEX('Main Template'!$J$22:$AN$505,Vacay_Template!$A696,Vacay_Template!H$1))</f>
        <v>#VALUE!</v>
      </c>
      <c r="I696" t="e">
        <f>IF(OR(I$1=":=",$A696=";"),"",INDEX('Main Template'!$J$22:$AN$505,Vacay_Template!$A696,Vacay_Template!I$1))</f>
        <v>#VALUE!</v>
      </c>
      <c r="J696" t="e">
        <f>IF(OR(J$1=":=",$A696=";"),"",INDEX('Main Template'!$J$22:$AN$505,Vacay_Template!$A696,Vacay_Template!J$1))</f>
        <v>#VALUE!</v>
      </c>
      <c r="K696" t="e">
        <f>IF(OR(K$1=":=",$A696=";"),"",INDEX('Main Template'!$J$22:$AN$505,Vacay_Template!$A696,Vacay_Template!K$1))</f>
        <v>#VALUE!</v>
      </c>
      <c r="L696" t="e">
        <f>IF(OR(L$1=":=",$A696=";"),"",INDEX('Main Template'!$J$22:$AN$505,Vacay_Template!$A696,Vacay_Template!L$1))</f>
        <v>#VALUE!</v>
      </c>
      <c r="M696" t="e">
        <f>IF(OR(M$1=":=",$A696=";"),"",INDEX('Main Template'!$J$22:$AN$505,Vacay_Template!$A696,Vacay_Template!M$1))</f>
        <v>#VALUE!</v>
      </c>
      <c r="N696" t="e">
        <f>IF(OR(N$1=":=",$A696=";"),"",INDEX('Main Template'!$J$22:$AN$505,Vacay_Template!$A696,Vacay_Template!N$1))</f>
        <v>#VALUE!</v>
      </c>
      <c r="O696" t="e">
        <f>IF(OR(O$1=":=",$A696=";"),"",INDEX('Main Template'!$J$22:$AN$505,Vacay_Template!$A696,Vacay_Template!O$1))</f>
        <v>#VALUE!</v>
      </c>
      <c r="P696" t="e">
        <f>IF(OR(P$1=":=",$A696=";"),"",INDEX('Main Template'!$J$22:$AN$505,Vacay_Template!$A696,Vacay_Template!P$1))</f>
        <v>#VALUE!</v>
      </c>
      <c r="Q696" t="e">
        <f>IF(OR(Q$1=":=",$A696=";"),"",INDEX('Main Template'!$J$22:$AN$505,Vacay_Template!$A696,Vacay_Template!Q$1))</f>
        <v>#VALUE!</v>
      </c>
      <c r="R696" t="e">
        <f>IF(OR(R$1=":=",$A696=";"),"",INDEX('Main Template'!$J$22:$AN$505,Vacay_Template!$A696,Vacay_Template!R$1))</f>
        <v>#VALUE!</v>
      </c>
      <c r="S696" t="e">
        <f>IF(OR(S$1=":=",$A696=";"),"",INDEX('Main Template'!$J$22:$AN$505,Vacay_Template!$A696,Vacay_Template!S$1))</f>
        <v>#VALUE!</v>
      </c>
      <c r="T696" t="e">
        <f>IF(OR(T$1=":=",$A696=";"),"",INDEX('Main Template'!$J$22:$AN$505,Vacay_Template!$A696,Vacay_Template!T$1))</f>
        <v>#VALUE!</v>
      </c>
      <c r="U696" t="e">
        <f>IF(OR(U$1=":=",$A696=";"),"",INDEX('Main Template'!$J$22:$AN$505,Vacay_Template!$A696,Vacay_Template!U$1))</f>
        <v>#VALUE!</v>
      </c>
      <c r="V696" t="e">
        <f>IF(OR(V$1=":=",$A696=";"),"",INDEX('Main Template'!$J$22:$AN$505,Vacay_Template!$A696,Vacay_Template!V$1))</f>
        <v>#VALUE!</v>
      </c>
      <c r="W696" t="e">
        <f>IF(OR(W$1=":=",$A696=";"),"",INDEX('Main Template'!$J$22:$AN$505,Vacay_Template!$A696,Vacay_Template!W$1))</f>
        <v>#VALUE!</v>
      </c>
      <c r="X696" t="e">
        <f>IF(OR(X$1=":=",$A696=";"),"",INDEX('Main Template'!$J$22:$AN$505,Vacay_Template!$A696,Vacay_Template!X$1))</f>
        <v>#VALUE!</v>
      </c>
      <c r="Y696" t="e">
        <f>IF(OR(Y$1=":=",$A696=";"),"",INDEX('Main Template'!$J$22:$AN$505,Vacay_Template!$A696,Vacay_Template!Y$1))</f>
        <v>#VALUE!</v>
      </c>
      <c r="Z696" t="e">
        <f>IF(OR(Z$1=":=",$A696=";"),"",INDEX('Main Template'!$J$22:$AN$505,Vacay_Template!$A696,Vacay_Template!Z$1))</f>
        <v>#VALUE!</v>
      </c>
      <c r="AA696" t="e">
        <f>IF(OR(AA$1=":=",$A696=";"),"",INDEX('Main Template'!$J$22:$AN$505,Vacay_Template!$A696,Vacay_Template!AA$1))</f>
        <v>#VALUE!</v>
      </c>
      <c r="AB696" t="e">
        <f>IF(OR(AB$1=":=",$A696=";"),"",INDEX('Main Template'!$J$22:$AN$505,Vacay_Template!$A696,Vacay_Template!AB$1))</f>
        <v>#VALUE!</v>
      </c>
      <c r="AC696" t="e">
        <f>IF(OR(AC$1=":=",$A696=";"),"",INDEX('Main Template'!$J$22:$AN$505,Vacay_Template!$A696,Vacay_Template!AC$1))</f>
        <v>#VALUE!</v>
      </c>
      <c r="AD696" t="e">
        <f>IF(OR(AD$1=":=",$A696=";"),"",INDEX('Main Template'!$J$22:$AN$505,Vacay_Template!$A696,Vacay_Template!AD$1))</f>
        <v>#VALUE!</v>
      </c>
      <c r="AE696" t="str">
        <f>IF(OR(AE$1=":=",$A696=";"),"",INDEX('Main Template'!$J$22:$AN$505,Vacay_Template!$A696,Vacay_Template!AE$1))</f>
        <v/>
      </c>
      <c r="AF696" t="e">
        <f>IF(OR(AF$1=":=",$A696=";"),"",INDEX('Main Template'!$J$22:$AN$505,Vacay_Template!$A696,Vacay_Template!AF$1))</f>
        <v>#VALUE!</v>
      </c>
    </row>
    <row r="697" spans="2:32">
      <c r="B697" t="e">
        <f>IF(OR(B$1=":=",$A697=";"),"",INDEX('Main Template'!$J$22:$AN$505,Vacay_Template!$A697,Vacay_Template!B$1))</f>
        <v>#VALUE!</v>
      </c>
      <c r="C697" t="e">
        <f>IF(OR(C$1=":=",$A697=";"),"",INDEX('Main Template'!$J$22:$AN$505,Vacay_Template!$A697,Vacay_Template!C$1))</f>
        <v>#VALUE!</v>
      </c>
      <c r="D697" t="e">
        <f>IF(OR(D$1=":=",$A697=";"),"",INDEX('Main Template'!$J$22:$AN$505,Vacay_Template!$A697,Vacay_Template!D$1))</f>
        <v>#VALUE!</v>
      </c>
      <c r="E697" t="e">
        <f>IF(OR(E$1=":=",$A697=";"),"",INDEX('Main Template'!$J$22:$AN$505,Vacay_Template!$A697,Vacay_Template!E$1))</f>
        <v>#VALUE!</v>
      </c>
      <c r="F697" t="e">
        <f>IF(OR(F$1=":=",$A697=";"),"",INDEX('Main Template'!$J$22:$AN$505,Vacay_Template!$A697,Vacay_Template!F$1))</f>
        <v>#VALUE!</v>
      </c>
      <c r="G697" t="e">
        <f>IF(OR(G$1=":=",$A697=";"),"",INDEX('Main Template'!$J$22:$AN$505,Vacay_Template!$A697,Vacay_Template!G$1))</f>
        <v>#VALUE!</v>
      </c>
      <c r="H697" t="e">
        <f>IF(OR(H$1=":=",$A697=";"),"",INDEX('Main Template'!$J$22:$AN$505,Vacay_Template!$A697,Vacay_Template!H$1))</f>
        <v>#VALUE!</v>
      </c>
      <c r="I697" t="e">
        <f>IF(OR(I$1=":=",$A697=";"),"",INDEX('Main Template'!$J$22:$AN$505,Vacay_Template!$A697,Vacay_Template!I$1))</f>
        <v>#VALUE!</v>
      </c>
      <c r="J697" t="e">
        <f>IF(OR(J$1=":=",$A697=";"),"",INDEX('Main Template'!$J$22:$AN$505,Vacay_Template!$A697,Vacay_Template!J$1))</f>
        <v>#VALUE!</v>
      </c>
      <c r="K697" t="e">
        <f>IF(OR(K$1=":=",$A697=";"),"",INDEX('Main Template'!$J$22:$AN$505,Vacay_Template!$A697,Vacay_Template!K$1))</f>
        <v>#VALUE!</v>
      </c>
      <c r="L697" t="e">
        <f>IF(OR(L$1=":=",$A697=";"),"",INDEX('Main Template'!$J$22:$AN$505,Vacay_Template!$A697,Vacay_Template!L$1))</f>
        <v>#VALUE!</v>
      </c>
      <c r="M697" t="e">
        <f>IF(OR(M$1=":=",$A697=";"),"",INDEX('Main Template'!$J$22:$AN$505,Vacay_Template!$A697,Vacay_Template!M$1))</f>
        <v>#VALUE!</v>
      </c>
      <c r="N697" t="e">
        <f>IF(OR(N$1=":=",$A697=";"),"",INDEX('Main Template'!$J$22:$AN$505,Vacay_Template!$A697,Vacay_Template!N$1))</f>
        <v>#VALUE!</v>
      </c>
      <c r="O697" t="e">
        <f>IF(OR(O$1=":=",$A697=";"),"",INDEX('Main Template'!$J$22:$AN$505,Vacay_Template!$A697,Vacay_Template!O$1))</f>
        <v>#VALUE!</v>
      </c>
      <c r="P697" t="e">
        <f>IF(OR(P$1=":=",$A697=";"),"",INDEX('Main Template'!$J$22:$AN$505,Vacay_Template!$A697,Vacay_Template!P$1))</f>
        <v>#VALUE!</v>
      </c>
      <c r="Q697" t="e">
        <f>IF(OR(Q$1=":=",$A697=";"),"",INDEX('Main Template'!$J$22:$AN$505,Vacay_Template!$A697,Vacay_Template!Q$1))</f>
        <v>#VALUE!</v>
      </c>
      <c r="R697" t="e">
        <f>IF(OR(R$1=":=",$A697=";"),"",INDEX('Main Template'!$J$22:$AN$505,Vacay_Template!$A697,Vacay_Template!R$1))</f>
        <v>#VALUE!</v>
      </c>
      <c r="S697" t="e">
        <f>IF(OR(S$1=":=",$A697=";"),"",INDEX('Main Template'!$J$22:$AN$505,Vacay_Template!$A697,Vacay_Template!S$1))</f>
        <v>#VALUE!</v>
      </c>
      <c r="T697" t="e">
        <f>IF(OR(T$1=":=",$A697=";"),"",INDEX('Main Template'!$J$22:$AN$505,Vacay_Template!$A697,Vacay_Template!T$1))</f>
        <v>#VALUE!</v>
      </c>
      <c r="U697" t="e">
        <f>IF(OR(U$1=":=",$A697=";"),"",INDEX('Main Template'!$J$22:$AN$505,Vacay_Template!$A697,Vacay_Template!U$1))</f>
        <v>#VALUE!</v>
      </c>
      <c r="V697" t="e">
        <f>IF(OR(V$1=":=",$A697=";"),"",INDEX('Main Template'!$J$22:$AN$505,Vacay_Template!$A697,Vacay_Template!V$1))</f>
        <v>#VALUE!</v>
      </c>
      <c r="W697" t="e">
        <f>IF(OR(W$1=":=",$A697=";"),"",INDEX('Main Template'!$J$22:$AN$505,Vacay_Template!$A697,Vacay_Template!W$1))</f>
        <v>#VALUE!</v>
      </c>
      <c r="X697" t="e">
        <f>IF(OR(X$1=":=",$A697=";"),"",INDEX('Main Template'!$J$22:$AN$505,Vacay_Template!$A697,Vacay_Template!X$1))</f>
        <v>#VALUE!</v>
      </c>
      <c r="Y697" t="e">
        <f>IF(OR(Y$1=":=",$A697=";"),"",INDEX('Main Template'!$J$22:$AN$505,Vacay_Template!$A697,Vacay_Template!Y$1))</f>
        <v>#VALUE!</v>
      </c>
      <c r="Z697" t="e">
        <f>IF(OR(Z$1=":=",$A697=";"),"",INDEX('Main Template'!$J$22:$AN$505,Vacay_Template!$A697,Vacay_Template!Z$1))</f>
        <v>#VALUE!</v>
      </c>
      <c r="AA697" t="e">
        <f>IF(OR(AA$1=":=",$A697=";"),"",INDEX('Main Template'!$J$22:$AN$505,Vacay_Template!$A697,Vacay_Template!AA$1))</f>
        <v>#VALUE!</v>
      </c>
      <c r="AB697" t="e">
        <f>IF(OR(AB$1=":=",$A697=";"),"",INDEX('Main Template'!$J$22:$AN$505,Vacay_Template!$A697,Vacay_Template!AB$1))</f>
        <v>#VALUE!</v>
      </c>
      <c r="AC697" t="e">
        <f>IF(OR(AC$1=":=",$A697=";"),"",INDEX('Main Template'!$J$22:$AN$505,Vacay_Template!$A697,Vacay_Template!AC$1))</f>
        <v>#VALUE!</v>
      </c>
      <c r="AD697" t="e">
        <f>IF(OR(AD$1=":=",$A697=";"),"",INDEX('Main Template'!$J$22:$AN$505,Vacay_Template!$A697,Vacay_Template!AD$1))</f>
        <v>#VALUE!</v>
      </c>
      <c r="AE697" t="str">
        <f>IF(OR(AE$1=":=",$A697=";"),"",INDEX('Main Template'!$J$22:$AN$505,Vacay_Template!$A697,Vacay_Template!AE$1))</f>
        <v/>
      </c>
      <c r="AF697" t="e">
        <f>IF(OR(AF$1=":=",$A697=";"),"",INDEX('Main Template'!$J$22:$AN$505,Vacay_Template!$A697,Vacay_Template!AF$1))</f>
        <v>#VALUE!</v>
      </c>
    </row>
    <row r="698" spans="2:32">
      <c r="B698" t="e">
        <f>IF(OR(B$1=":=",$A698=";"),"",INDEX('Main Template'!$J$22:$AN$505,Vacay_Template!$A698,Vacay_Template!B$1))</f>
        <v>#VALUE!</v>
      </c>
      <c r="C698" t="e">
        <f>IF(OR(C$1=":=",$A698=";"),"",INDEX('Main Template'!$J$22:$AN$505,Vacay_Template!$A698,Vacay_Template!C$1))</f>
        <v>#VALUE!</v>
      </c>
      <c r="D698" t="e">
        <f>IF(OR(D$1=":=",$A698=";"),"",INDEX('Main Template'!$J$22:$AN$505,Vacay_Template!$A698,Vacay_Template!D$1))</f>
        <v>#VALUE!</v>
      </c>
      <c r="E698" t="e">
        <f>IF(OR(E$1=":=",$A698=";"),"",INDEX('Main Template'!$J$22:$AN$505,Vacay_Template!$A698,Vacay_Template!E$1))</f>
        <v>#VALUE!</v>
      </c>
      <c r="F698" t="e">
        <f>IF(OR(F$1=":=",$A698=";"),"",INDEX('Main Template'!$J$22:$AN$505,Vacay_Template!$A698,Vacay_Template!F$1))</f>
        <v>#VALUE!</v>
      </c>
      <c r="G698" t="e">
        <f>IF(OR(G$1=":=",$A698=";"),"",INDEX('Main Template'!$J$22:$AN$505,Vacay_Template!$A698,Vacay_Template!G$1))</f>
        <v>#VALUE!</v>
      </c>
      <c r="H698" t="e">
        <f>IF(OR(H$1=":=",$A698=";"),"",INDEX('Main Template'!$J$22:$AN$505,Vacay_Template!$A698,Vacay_Template!H$1))</f>
        <v>#VALUE!</v>
      </c>
      <c r="I698" t="e">
        <f>IF(OR(I$1=":=",$A698=";"),"",INDEX('Main Template'!$J$22:$AN$505,Vacay_Template!$A698,Vacay_Template!I$1))</f>
        <v>#VALUE!</v>
      </c>
      <c r="J698" t="e">
        <f>IF(OR(J$1=":=",$A698=";"),"",INDEX('Main Template'!$J$22:$AN$505,Vacay_Template!$A698,Vacay_Template!J$1))</f>
        <v>#VALUE!</v>
      </c>
      <c r="K698" t="e">
        <f>IF(OR(K$1=":=",$A698=";"),"",INDEX('Main Template'!$J$22:$AN$505,Vacay_Template!$A698,Vacay_Template!K$1))</f>
        <v>#VALUE!</v>
      </c>
      <c r="L698" t="e">
        <f>IF(OR(L$1=":=",$A698=";"),"",INDEX('Main Template'!$J$22:$AN$505,Vacay_Template!$A698,Vacay_Template!L$1))</f>
        <v>#VALUE!</v>
      </c>
      <c r="M698" t="e">
        <f>IF(OR(M$1=":=",$A698=";"),"",INDEX('Main Template'!$J$22:$AN$505,Vacay_Template!$A698,Vacay_Template!M$1))</f>
        <v>#VALUE!</v>
      </c>
      <c r="N698" t="e">
        <f>IF(OR(N$1=":=",$A698=";"),"",INDEX('Main Template'!$J$22:$AN$505,Vacay_Template!$A698,Vacay_Template!N$1))</f>
        <v>#VALUE!</v>
      </c>
      <c r="O698" t="e">
        <f>IF(OR(O$1=":=",$A698=";"),"",INDEX('Main Template'!$J$22:$AN$505,Vacay_Template!$A698,Vacay_Template!O$1))</f>
        <v>#VALUE!</v>
      </c>
      <c r="P698" t="e">
        <f>IF(OR(P$1=":=",$A698=";"),"",INDEX('Main Template'!$J$22:$AN$505,Vacay_Template!$A698,Vacay_Template!P$1))</f>
        <v>#VALUE!</v>
      </c>
      <c r="Q698" t="e">
        <f>IF(OR(Q$1=":=",$A698=";"),"",INDEX('Main Template'!$J$22:$AN$505,Vacay_Template!$A698,Vacay_Template!Q$1))</f>
        <v>#VALUE!</v>
      </c>
      <c r="R698" t="e">
        <f>IF(OR(R$1=":=",$A698=";"),"",INDEX('Main Template'!$J$22:$AN$505,Vacay_Template!$A698,Vacay_Template!R$1))</f>
        <v>#VALUE!</v>
      </c>
      <c r="S698" t="e">
        <f>IF(OR(S$1=":=",$A698=";"),"",INDEX('Main Template'!$J$22:$AN$505,Vacay_Template!$A698,Vacay_Template!S$1))</f>
        <v>#VALUE!</v>
      </c>
      <c r="T698" t="e">
        <f>IF(OR(T$1=":=",$A698=";"),"",INDEX('Main Template'!$J$22:$AN$505,Vacay_Template!$A698,Vacay_Template!T$1))</f>
        <v>#VALUE!</v>
      </c>
      <c r="U698" t="e">
        <f>IF(OR(U$1=":=",$A698=";"),"",INDEX('Main Template'!$J$22:$AN$505,Vacay_Template!$A698,Vacay_Template!U$1))</f>
        <v>#VALUE!</v>
      </c>
      <c r="V698" t="e">
        <f>IF(OR(V$1=":=",$A698=";"),"",INDEX('Main Template'!$J$22:$AN$505,Vacay_Template!$A698,Vacay_Template!V$1))</f>
        <v>#VALUE!</v>
      </c>
      <c r="W698" t="e">
        <f>IF(OR(W$1=":=",$A698=";"),"",INDEX('Main Template'!$J$22:$AN$505,Vacay_Template!$A698,Vacay_Template!W$1))</f>
        <v>#VALUE!</v>
      </c>
      <c r="X698" t="e">
        <f>IF(OR(X$1=":=",$A698=";"),"",INDEX('Main Template'!$J$22:$AN$505,Vacay_Template!$A698,Vacay_Template!X$1))</f>
        <v>#VALUE!</v>
      </c>
      <c r="Y698" t="e">
        <f>IF(OR(Y$1=":=",$A698=";"),"",INDEX('Main Template'!$J$22:$AN$505,Vacay_Template!$A698,Vacay_Template!Y$1))</f>
        <v>#VALUE!</v>
      </c>
      <c r="Z698" t="e">
        <f>IF(OR(Z$1=":=",$A698=";"),"",INDEX('Main Template'!$J$22:$AN$505,Vacay_Template!$A698,Vacay_Template!Z$1))</f>
        <v>#VALUE!</v>
      </c>
      <c r="AA698" t="e">
        <f>IF(OR(AA$1=":=",$A698=";"),"",INDEX('Main Template'!$J$22:$AN$505,Vacay_Template!$A698,Vacay_Template!AA$1))</f>
        <v>#VALUE!</v>
      </c>
      <c r="AB698" t="e">
        <f>IF(OR(AB$1=":=",$A698=";"),"",INDEX('Main Template'!$J$22:$AN$505,Vacay_Template!$A698,Vacay_Template!AB$1))</f>
        <v>#VALUE!</v>
      </c>
      <c r="AC698" t="e">
        <f>IF(OR(AC$1=":=",$A698=";"),"",INDEX('Main Template'!$J$22:$AN$505,Vacay_Template!$A698,Vacay_Template!AC$1))</f>
        <v>#VALUE!</v>
      </c>
      <c r="AD698" t="e">
        <f>IF(OR(AD$1=":=",$A698=";"),"",INDEX('Main Template'!$J$22:$AN$505,Vacay_Template!$A698,Vacay_Template!AD$1))</f>
        <v>#VALUE!</v>
      </c>
      <c r="AE698" t="str">
        <f>IF(OR(AE$1=":=",$A698=";"),"",INDEX('Main Template'!$J$22:$AN$505,Vacay_Template!$A698,Vacay_Template!AE$1))</f>
        <v/>
      </c>
      <c r="AF698" t="e">
        <f>IF(OR(AF$1=":=",$A698=";"),"",INDEX('Main Template'!$J$22:$AN$505,Vacay_Template!$A698,Vacay_Template!AF$1))</f>
        <v>#VALUE!</v>
      </c>
    </row>
    <row r="699" spans="2:32">
      <c r="B699" t="e">
        <f>IF(OR(B$1=":=",$A699=";"),"",INDEX('Main Template'!$J$22:$AN$505,Vacay_Template!$A699,Vacay_Template!B$1))</f>
        <v>#VALUE!</v>
      </c>
      <c r="C699" t="e">
        <f>IF(OR(C$1=":=",$A699=";"),"",INDEX('Main Template'!$J$22:$AN$505,Vacay_Template!$A699,Vacay_Template!C$1))</f>
        <v>#VALUE!</v>
      </c>
      <c r="D699" t="e">
        <f>IF(OR(D$1=":=",$A699=";"),"",INDEX('Main Template'!$J$22:$AN$505,Vacay_Template!$A699,Vacay_Template!D$1))</f>
        <v>#VALUE!</v>
      </c>
      <c r="E699" t="e">
        <f>IF(OR(E$1=":=",$A699=";"),"",INDEX('Main Template'!$J$22:$AN$505,Vacay_Template!$A699,Vacay_Template!E$1))</f>
        <v>#VALUE!</v>
      </c>
      <c r="F699" t="e">
        <f>IF(OR(F$1=":=",$A699=";"),"",INDEX('Main Template'!$J$22:$AN$505,Vacay_Template!$A699,Vacay_Template!F$1))</f>
        <v>#VALUE!</v>
      </c>
      <c r="G699" t="e">
        <f>IF(OR(G$1=":=",$A699=";"),"",INDEX('Main Template'!$J$22:$AN$505,Vacay_Template!$A699,Vacay_Template!G$1))</f>
        <v>#VALUE!</v>
      </c>
      <c r="H699" t="e">
        <f>IF(OR(H$1=":=",$A699=";"),"",INDEX('Main Template'!$J$22:$AN$505,Vacay_Template!$A699,Vacay_Template!H$1))</f>
        <v>#VALUE!</v>
      </c>
      <c r="I699" t="e">
        <f>IF(OR(I$1=":=",$A699=";"),"",INDEX('Main Template'!$J$22:$AN$505,Vacay_Template!$A699,Vacay_Template!I$1))</f>
        <v>#VALUE!</v>
      </c>
      <c r="J699" t="e">
        <f>IF(OR(J$1=":=",$A699=";"),"",INDEX('Main Template'!$J$22:$AN$505,Vacay_Template!$A699,Vacay_Template!J$1))</f>
        <v>#VALUE!</v>
      </c>
      <c r="K699" t="e">
        <f>IF(OR(K$1=":=",$A699=";"),"",INDEX('Main Template'!$J$22:$AN$505,Vacay_Template!$A699,Vacay_Template!K$1))</f>
        <v>#VALUE!</v>
      </c>
      <c r="L699" t="e">
        <f>IF(OR(L$1=":=",$A699=";"),"",INDEX('Main Template'!$J$22:$AN$505,Vacay_Template!$A699,Vacay_Template!L$1))</f>
        <v>#VALUE!</v>
      </c>
      <c r="M699" t="e">
        <f>IF(OR(M$1=":=",$A699=";"),"",INDEX('Main Template'!$J$22:$AN$505,Vacay_Template!$A699,Vacay_Template!M$1))</f>
        <v>#VALUE!</v>
      </c>
      <c r="N699" t="e">
        <f>IF(OR(N$1=":=",$A699=";"),"",INDEX('Main Template'!$J$22:$AN$505,Vacay_Template!$A699,Vacay_Template!N$1))</f>
        <v>#VALUE!</v>
      </c>
      <c r="O699" t="e">
        <f>IF(OR(O$1=":=",$A699=";"),"",INDEX('Main Template'!$J$22:$AN$505,Vacay_Template!$A699,Vacay_Template!O$1))</f>
        <v>#VALUE!</v>
      </c>
      <c r="P699" t="e">
        <f>IF(OR(P$1=":=",$A699=";"),"",INDEX('Main Template'!$J$22:$AN$505,Vacay_Template!$A699,Vacay_Template!P$1))</f>
        <v>#VALUE!</v>
      </c>
      <c r="Q699" t="e">
        <f>IF(OR(Q$1=":=",$A699=";"),"",INDEX('Main Template'!$J$22:$AN$505,Vacay_Template!$A699,Vacay_Template!Q$1))</f>
        <v>#VALUE!</v>
      </c>
      <c r="R699" t="e">
        <f>IF(OR(R$1=":=",$A699=";"),"",INDEX('Main Template'!$J$22:$AN$505,Vacay_Template!$A699,Vacay_Template!R$1))</f>
        <v>#VALUE!</v>
      </c>
      <c r="S699" t="e">
        <f>IF(OR(S$1=":=",$A699=";"),"",INDEX('Main Template'!$J$22:$AN$505,Vacay_Template!$A699,Vacay_Template!S$1))</f>
        <v>#VALUE!</v>
      </c>
      <c r="T699" t="e">
        <f>IF(OR(T$1=":=",$A699=";"),"",INDEX('Main Template'!$J$22:$AN$505,Vacay_Template!$A699,Vacay_Template!T$1))</f>
        <v>#VALUE!</v>
      </c>
      <c r="U699" t="e">
        <f>IF(OR(U$1=":=",$A699=";"),"",INDEX('Main Template'!$J$22:$AN$505,Vacay_Template!$A699,Vacay_Template!U$1))</f>
        <v>#VALUE!</v>
      </c>
      <c r="V699" t="e">
        <f>IF(OR(V$1=":=",$A699=";"),"",INDEX('Main Template'!$J$22:$AN$505,Vacay_Template!$A699,Vacay_Template!V$1))</f>
        <v>#VALUE!</v>
      </c>
      <c r="W699" t="e">
        <f>IF(OR(W$1=":=",$A699=";"),"",INDEX('Main Template'!$J$22:$AN$505,Vacay_Template!$A699,Vacay_Template!W$1))</f>
        <v>#VALUE!</v>
      </c>
      <c r="X699" t="e">
        <f>IF(OR(X$1=":=",$A699=";"),"",INDEX('Main Template'!$J$22:$AN$505,Vacay_Template!$A699,Vacay_Template!X$1))</f>
        <v>#VALUE!</v>
      </c>
      <c r="Y699" t="e">
        <f>IF(OR(Y$1=":=",$A699=";"),"",INDEX('Main Template'!$J$22:$AN$505,Vacay_Template!$A699,Vacay_Template!Y$1))</f>
        <v>#VALUE!</v>
      </c>
      <c r="Z699" t="e">
        <f>IF(OR(Z$1=":=",$A699=";"),"",INDEX('Main Template'!$J$22:$AN$505,Vacay_Template!$A699,Vacay_Template!Z$1))</f>
        <v>#VALUE!</v>
      </c>
      <c r="AA699" t="e">
        <f>IF(OR(AA$1=":=",$A699=";"),"",INDEX('Main Template'!$J$22:$AN$505,Vacay_Template!$A699,Vacay_Template!AA$1))</f>
        <v>#VALUE!</v>
      </c>
      <c r="AB699" t="e">
        <f>IF(OR(AB$1=":=",$A699=";"),"",INDEX('Main Template'!$J$22:$AN$505,Vacay_Template!$A699,Vacay_Template!AB$1))</f>
        <v>#VALUE!</v>
      </c>
      <c r="AC699" t="e">
        <f>IF(OR(AC$1=":=",$A699=";"),"",INDEX('Main Template'!$J$22:$AN$505,Vacay_Template!$A699,Vacay_Template!AC$1))</f>
        <v>#VALUE!</v>
      </c>
      <c r="AD699" t="e">
        <f>IF(OR(AD$1=":=",$A699=";"),"",INDEX('Main Template'!$J$22:$AN$505,Vacay_Template!$A699,Vacay_Template!AD$1))</f>
        <v>#VALUE!</v>
      </c>
      <c r="AE699" t="str">
        <f>IF(OR(AE$1=":=",$A699=";"),"",INDEX('Main Template'!$J$22:$AN$505,Vacay_Template!$A699,Vacay_Template!AE$1))</f>
        <v/>
      </c>
      <c r="AF699" t="e">
        <f>IF(OR(AF$1=":=",$A699=";"),"",INDEX('Main Template'!$J$22:$AN$505,Vacay_Template!$A699,Vacay_Template!AF$1))</f>
        <v>#VALUE!</v>
      </c>
    </row>
    <row r="700" spans="2:32">
      <c r="B700" t="e">
        <f>IF(OR(B$1=":=",$A700=";"),"",INDEX('Main Template'!$J$22:$AN$505,Vacay_Template!$A700,Vacay_Template!B$1))</f>
        <v>#VALUE!</v>
      </c>
      <c r="C700" t="e">
        <f>IF(OR(C$1=":=",$A700=";"),"",INDEX('Main Template'!$J$22:$AN$505,Vacay_Template!$A700,Vacay_Template!C$1))</f>
        <v>#VALUE!</v>
      </c>
      <c r="D700" t="e">
        <f>IF(OR(D$1=":=",$A700=";"),"",INDEX('Main Template'!$J$22:$AN$505,Vacay_Template!$A700,Vacay_Template!D$1))</f>
        <v>#VALUE!</v>
      </c>
      <c r="E700" t="e">
        <f>IF(OR(E$1=":=",$A700=";"),"",INDEX('Main Template'!$J$22:$AN$505,Vacay_Template!$A700,Vacay_Template!E$1))</f>
        <v>#VALUE!</v>
      </c>
      <c r="F700" t="e">
        <f>IF(OR(F$1=":=",$A700=";"),"",INDEX('Main Template'!$J$22:$AN$505,Vacay_Template!$A700,Vacay_Template!F$1))</f>
        <v>#VALUE!</v>
      </c>
      <c r="G700" t="e">
        <f>IF(OR(G$1=":=",$A700=";"),"",INDEX('Main Template'!$J$22:$AN$505,Vacay_Template!$A700,Vacay_Template!G$1))</f>
        <v>#VALUE!</v>
      </c>
      <c r="H700" t="e">
        <f>IF(OR(H$1=":=",$A700=";"),"",INDEX('Main Template'!$J$22:$AN$505,Vacay_Template!$A700,Vacay_Template!H$1))</f>
        <v>#VALUE!</v>
      </c>
      <c r="I700" t="e">
        <f>IF(OR(I$1=":=",$A700=";"),"",INDEX('Main Template'!$J$22:$AN$505,Vacay_Template!$A700,Vacay_Template!I$1))</f>
        <v>#VALUE!</v>
      </c>
      <c r="J700" t="e">
        <f>IF(OR(J$1=":=",$A700=";"),"",INDEX('Main Template'!$J$22:$AN$505,Vacay_Template!$A700,Vacay_Template!J$1))</f>
        <v>#VALUE!</v>
      </c>
      <c r="K700" t="e">
        <f>IF(OR(K$1=":=",$A700=";"),"",INDEX('Main Template'!$J$22:$AN$505,Vacay_Template!$A700,Vacay_Template!K$1))</f>
        <v>#VALUE!</v>
      </c>
      <c r="L700" t="e">
        <f>IF(OR(L$1=":=",$A700=";"),"",INDEX('Main Template'!$J$22:$AN$505,Vacay_Template!$A700,Vacay_Template!L$1))</f>
        <v>#VALUE!</v>
      </c>
      <c r="M700" t="e">
        <f>IF(OR(M$1=":=",$A700=";"),"",INDEX('Main Template'!$J$22:$AN$505,Vacay_Template!$A700,Vacay_Template!M$1))</f>
        <v>#VALUE!</v>
      </c>
      <c r="N700" t="e">
        <f>IF(OR(N$1=":=",$A700=";"),"",INDEX('Main Template'!$J$22:$AN$505,Vacay_Template!$A700,Vacay_Template!N$1))</f>
        <v>#VALUE!</v>
      </c>
      <c r="O700" t="e">
        <f>IF(OR(O$1=":=",$A700=";"),"",INDEX('Main Template'!$J$22:$AN$505,Vacay_Template!$A700,Vacay_Template!O$1))</f>
        <v>#VALUE!</v>
      </c>
      <c r="P700" t="e">
        <f>IF(OR(P$1=":=",$A700=";"),"",INDEX('Main Template'!$J$22:$AN$505,Vacay_Template!$A700,Vacay_Template!P$1))</f>
        <v>#VALUE!</v>
      </c>
      <c r="Q700" t="e">
        <f>IF(OR(Q$1=":=",$A700=";"),"",INDEX('Main Template'!$J$22:$AN$505,Vacay_Template!$A700,Vacay_Template!Q$1))</f>
        <v>#VALUE!</v>
      </c>
      <c r="R700" t="e">
        <f>IF(OR(R$1=":=",$A700=";"),"",INDEX('Main Template'!$J$22:$AN$505,Vacay_Template!$A700,Vacay_Template!R$1))</f>
        <v>#VALUE!</v>
      </c>
      <c r="S700" t="e">
        <f>IF(OR(S$1=":=",$A700=";"),"",INDEX('Main Template'!$J$22:$AN$505,Vacay_Template!$A700,Vacay_Template!S$1))</f>
        <v>#VALUE!</v>
      </c>
      <c r="T700" t="e">
        <f>IF(OR(T$1=":=",$A700=";"),"",INDEX('Main Template'!$J$22:$AN$505,Vacay_Template!$A700,Vacay_Template!T$1))</f>
        <v>#VALUE!</v>
      </c>
      <c r="U700" t="e">
        <f>IF(OR(U$1=":=",$A700=";"),"",INDEX('Main Template'!$J$22:$AN$505,Vacay_Template!$A700,Vacay_Template!U$1))</f>
        <v>#VALUE!</v>
      </c>
      <c r="V700" t="e">
        <f>IF(OR(V$1=":=",$A700=";"),"",INDEX('Main Template'!$J$22:$AN$505,Vacay_Template!$A700,Vacay_Template!V$1))</f>
        <v>#VALUE!</v>
      </c>
      <c r="W700" t="e">
        <f>IF(OR(W$1=":=",$A700=";"),"",INDEX('Main Template'!$J$22:$AN$505,Vacay_Template!$A700,Vacay_Template!W$1))</f>
        <v>#VALUE!</v>
      </c>
      <c r="X700" t="e">
        <f>IF(OR(X$1=":=",$A700=";"),"",INDEX('Main Template'!$J$22:$AN$505,Vacay_Template!$A700,Vacay_Template!X$1))</f>
        <v>#VALUE!</v>
      </c>
      <c r="Y700" t="e">
        <f>IF(OR(Y$1=":=",$A700=";"),"",INDEX('Main Template'!$J$22:$AN$505,Vacay_Template!$A700,Vacay_Template!Y$1))</f>
        <v>#VALUE!</v>
      </c>
      <c r="Z700" t="e">
        <f>IF(OR(Z$1=":=",$A700=";"),"",INDEX('Main Template'!$J$22:$AN$505,Vacay_Template!$A700,Vacay_Template!Z$1))</f>
        <v>#VALUE!</v>
      </c>
      <c r="AA700" t="e">
        <f>IF(OR(AA$1=":=",$A700=";"),"",INDEX('Main Template'!$J$22:$AN$505,Vacay_Template!$A700,Vacay_Template!AA$1))</f>
        <v>#VALUE!</v>
      </c>
      <c r="AB700" t="e">
        <f>IF(OR(AB$1=":=",$A700=";"),"",INDEX('Main Template'!$J$22:$AN$505,Vacay_Template!$A700,Vacay_Template!AB$1))</f>
        <v>#VALUE!</v>
      </c>
      <c r="AC700" t="e">
        <f>IF(OR(AC$1=":=",$A700=";"),"",INDEX('Main Template'!$J$22:$AN$505,Vacay_Template!$A700,Vacay_Template!AC$1))</f>
        <v>#VALUE!</v>
      </c>
      <c r="AD700" t="e">
        <f>IF(OR(AD$1=":=",$A700=";"),"",INDEX('Main Template'!$J$22:$AN$505,Vacay_Template!$A700,Vacay_Template!AD$1))</f>
        <v>#VALUE!</v>
      </c>
      <c r="AE700" t="str">
        <f>IF(OR(AE$1=":=",$A700=";"),"",INDEX('Main Template'!$J$22:$AN$505,Vacay_Template!$A700,Vacay_Template!AE$1))</f>
        <v/>
      </c>
      <c r="AF700" t="e">
        <f>IF(OR(AF$1=":=",$A700=";"),"",INDEX('Main Template'!$J$22:$AN$505,Vacay_Template!$A700,Vacay_Template!AF$1))</f>
        <v>#VALUE!</v>
      </c>
    </row>
    <row r="701" spans="2:32">
      <c r="B701" t="e">
        <f>IF(OR(B$1=":=",$A701=";"),"",INDEX('Main Template'!$J$22:$AN$505,Vacay_Template!$A701,Vacay_Template!B$1))</f>
        <v>#VALUE!</v>
      </c>
      <c r="C701" t="e">
        <f>IF(OR(C$1=":=",$A701=";"),"",INDEX('Main Template'!$J$22:$AN$505,Vacay_Template!$A701,Vacay_Template!C$1))</f>
        <v>#VALUE!</v>
      </c>
      <c r="D701" t="e">
        <f>IF(OR(D$1=":=",$A701=";"),"",INDEX('Main Template'!$J$22:$AN$505,Vacay_Template!$A701,Vacay_Template!D$1))</f>
        <v>#VALUE!</v>
      </c>
      <c r="E701" t="e">
        <f>IF(OR(E$1=":=",$A701=";"),"",INDEX('Main Template'!$J$22:$AN$505,Vacay_Template!$A701,Vacay_Template!E$1))</f>
        <v>#VALUE!</v>
      </c>
      <c r="F701" t="e">
        <f>IF(OR(F$1=":=",$A701=";"),"",INDEX('Main Template'!$J$22:$AN$505,Vacay_Template!$A701,Vacay_Template!F$1))</f>
        <v>#VALUE!</v>
      </c>
      <c r="G701" t="e">
        <f>IF(OR(G$1=":=",$A701=";"),"",INDEX('Main Template'!$J$22:$AN$505,Vacay_Template!$A701,Vacay_Template!G$1))</f>
        <v>#VALUE!</v>
      </c>
      <c r="H701" t="e">
        <f>IF(OR(H$1=":=",$A701=";"),"",INDEX('Main Template'!$J$22:$AN$505,Vacay_Template!$A701,Vacay_Template!H$1))</f>
        <v>#VALUE!</v>
      </c>
      <c r="I701" t="e">
        <f>IF(OR(I$1=":=",$A701=";"),"",INDEX('Main Template'!$J$22:$AN$505,Vacay_Template!$A701,Vacay_Template!I$1))</f>
        <v>#VALUE!</v>
      </c>
      <c r="J701" t="e">
        <f>IF(OR(J$1=":=",$A701=";"),"",INDEX('Main Template'!$J$22:$AN$505,Vacay_Template!$A701,Vacay_Template!J$1))</f>
        <v>#VALUE!</v>
      </c>
      <c r="K701" t="e">
        <f>IF(OR(K$1=":=",$A701=";"),"",INDEX('Main Template'!$J$22:$AN$505,Vacay_Template!$A701,Vacay_Template!K$1))</f>
        <v>#VALUE!</v>
      </c>
      <c r="L701" t="e">
        <f>IF(OR(L$1=":=",$A701=";"),"",INDEX('Main Template'!$J$22:$AN$505,Vacay_Template!$A701,Vacay_Template!L$1))</f>
        <v>#VALUE!</v>
      </c>
      <c r="M701" t="e">
        <f>IF(OR(M$1=":=",$A701=";"),"",INDEX('Main Template'!$J$22:$AN$505,Vacay_Template!$A701,Vacay_Template!M$1))</f>
        <v>#VALUE!</v>
      </c>
      <c r="N701" t="e">
        <f>IF(OR(N$1=":=",$A701=";"),"",INDEX('Main Template'!$J$22:$AN$505,Vacay_Template!$A701,Vacay_Template!N$1))</f>
        <v>#VALUE!</v>
      </c>
      <c r="O701" t="e">
        <f>IF(OR(O$1=":=",$A701=";"),"",INDEX('Main Template'!$J$22:$AN$505,Vacay_Template!$A701,Vacay_Template!O$1))</f>
        <v>#VALUE!</v>
      </c>
      <c r="P701" t="e">
        <f>IF(OR(P$1=":=",$A701=";"),"",INDEX('Main Template'!$J$22:$AN$505,Vacay_Template!$A701,Vacay_Template!P$1))</f>
        <v>#VALUE!</v>
      </c>
      <c r="Q701" t="e">
        <f>IF(OR(Q$1=":=",$A701=";"),"",INDEX('Main Template'!$J$22:$AN$505,Vacay_Template!$A701,Vacay_Template!Q$1))</f>
        <v>#VALUE!</v>
      </c>
      <c r="R701" t="e">
        <f>IF(OR(R$1=":=",$A701=";"),"",INDEX('Main Template'!$J$22:$AN$505,Vacay_Template!$A701,Vacay_Template!R$1))</f>
        <v>#VALUE!</v>
      </c>
      <c r="S701" t="e">
        <f>IF(OR(S$1=":=",$A701=";"),"",INDEX('Main Template'!$J$22:$AN$505,Vacay_Template!$A701,Vacay_Template!S$1))</f>
        <v>#VALUE!</v>
      </c>
      <c r="T701" t="e">
        <f>IF(OR(T$1=":=",$A701=";"),"",INDEX('Main Template'!$J$22:$AN$505,Vacay_Template!$A701,Vacay_Template!T$1))</f>
        <v>#VALUE!</v>
      </c>
      <c r="U701" t="e">
        <f>IF(OR(U$1=":=",$A701=";"),"",INDEX('Main Template'!$J$22:$AN$505,Vacay_Template!$A701,Vacay_Template!U$1))</f>
        <v>#VALUE!</v>
      </c>
      <c r="V701" t="e">
        <f>IF(OR(V$1=":=",$A701=";"),"",INDEX('Main Template'!$J$22:$AN$505,Vacay_Template!$A701,Vacay_Template!V$1))</f>
        <v>#VALUE!</v>
      </c>
      <c r="W701" t="e">
        <f>IF(OR(W$1=":=",$A701=";"),"",INDEX('Main Template'!$J$22:$AN$505,Vacay_Template!$A701,Vacay_Template!W$1))</f>
        <v>#VALUE!</v>
      </c>
      <c r="X701" t="e">
        <f>IF(OR(X$1=":=",$A701=";"),"",INDEX('Main Template'!$J$22:$AN$505,Vacay_Template!$A701,Vacay_Template!X$1))</f>
        <v>#VALUE!</v>
      </c>
      <c r="Y701" t="e">
        <f>IF(OR(Y$1=":=",$A701=";"),"",INDEX('Main Template'!$J$22:$AN$505,Vacay_Template!$A701,Vacay_Template!Y$1))</f>
        <v>#VALUE!</v>
      </c>
      <c r="Z701" t="e">
        <f>IF(OR(Z$1=":=",$A701=";"),"",INDEX('Main Template'!$J$22:$AN$505,Vacay_Template!$A701,Vacay_Template!Z$1))</f>
        <v>#VALUE!</v>
      </c>
      <c r="AA701" t="e">
        <f>IF(OR(AA$1=":=",$A701=";"),"",INDEX('Main Template'!$J$22:$AN$505,Vacay_Template!$A701,Vacay_Template!AA$1))</f>
        <v>#VALUE!</v>
      </c>
      <c r="AB701" t="e">
        <f>IF(OR(AB$1=":=",$A701=";"),"",INDEX('Main Template'!$J$22:$AN$505,Vacay_Template!$A701,Vacay_Template!AB$1))</f>
        <v>#VALUE!</v>
      </c>
      <c r="AC701" t="e">
        <f>IF(OR(AC$1=":=",$A701=";"),"",INDEX('Main Template'!$J$22:$AN$505,Vacay_Template!$A701,Vacay_Template!AC$1))</f>
        <v>#VALUE!</v>
      </c>
      <c r="AD701" t="e">
        <f>IF(OR(AD$1=":=",$A701=";"),"",INDEX('Main Template'!$J$22:$AN$505,Vacay_Template!$A701,Vacay_Template!AD$1))</f>
        <v>#VALUE!</v>
      </c>
      <c r="AE701" t="str">
        <f>IF(OR(AE$1=":=",$A701=";"),"",INDEX('Main Template'!$J$22:$AN$505,Vacay_Template!$A701,Vacay_Template!AE$1))</f>
        <v/>
      </c>
      <c r="AF701" t="e">
        <f>IF(OR(AF$1=":=",$A701=";"),"",INDEX('Main Template'!$J$22:$AN$505,Vacay_Template!$A701,Vacay_Template!AF$1))</f>
        <v>#VALUE!</v>
      </c>
    </row>
    <row r="702" spans="2:32">
      <c r="B702" t="e">
        <f>IF(OR(B$1=":=",$A702=";"),"",INDEX('Main Template'!$J$22:$AN$505,Vacay_Template!$A702,Vacay_Template!B$1))</f>
        <v>#VALUE!</v>
      </c>
      <c r="C702" t="e">
        <f>IF(OR(C$1=":=",$A702=";"),"",INDEX('Main Template'!$J$22:$AN$505,Vacay_Template!$A702,Vacay_Template!C$1))</f>
        <v>#VALUE!</v>
      </c>
      <c r="D702" t="e">
        <f>IF(OR(D$1=":=",$A702=";"),"",INDEX('Main Template'!$J$22:$AN$505,Vacay_Template!$A702,Vacay_Template!D$1))</f>
        <v>#VALUE!</v>
      </c>
      <c r="E702" t="e">
        <f>IF(OR(E$1=":=",$A702=";"),"",INDEX('Main Template'!$J$22:$AN$505,Vacay_Template!$A702,Vacay_Template!E$1))</f>
        <v>#VALUE!</v>
      </c>
      <c r="F702" t="e">
        <f>IF(OR(F$1=":=",$A702=";"),"",INDEX('Main Template'!$J$22:$AN$505,Vacay_Template!$A702,Vacay_Template!F$1))</f>
        <v>#VALUE!</v>
      </c>
      <c r="G702" t="e">
        <f>IF(OR(G$1=":=",$A702=";"),"",INDEX('Main Template'!$J$22:$AN$505,Vacay_Template!$A702,Vacay_Template!G$1))</f>
        <v>#VALUE!</v>
      </c>
      <c r="H702" t="e">
        <f>IF(OR(H$1=":=",$A702=";"),"",INDEX('Main Template'!$J$22:$AN$505,Vacay_Template!$A702,Vacay_Template!H$1))</f>
        <v>#VALUE!</v>
      </c>
      <c r="I702" t="e">
        <f>IF(OR(I$1=":=",$A702=";"),"",INDEX('Main Template'!$J$22:$AN$505,Vacay_Template!$A702,Vacay_Template!I$1))</f>
        <v>#VALUE!</v>
      </c>
      <c r="J702" t="e">
        <f>IF(OR(J$1=":=",$A702=";"),"",INDEX('Main Template'!$J$22:$AN$505,Vacay_Template!$A702,Vacay_Template!J$1))</f>
        <v>#VALUE!</v>
      </c>
      <c r="K702" t="e">
        <f>IF(OR(K$1=":=",$A702=";"),"",INDEX('Main Template'!$J$22:$AN$505,Vacay_Template!$A702,Vacay_Template!K$1))</f>
        <v>#VALUE!</v>
      </c>
      <c r="L702" t="e">
        <f>IF(OR(L$1=":=",$A702=";"),"",INDEX('Main Template'!$J$22:$AN$505,Vacay_Template!$A702,Vacay_Template!L$1))</f>
        <v>#VALUE!</v>
      </c>
      <c r="M702" t="e">
        <f>IF(OR(M$1=":=",$A702=";"),"",INDEX('Main Template'!$J$22:$AN$505,Vacay_Template!$A702,Vacay_Template!M$1))</f>
        <v>#VALUE!</v>
      </c>
      <c r="N702" t="e">
        <f>IF(OR(N$1=":=",$A702=";"),"",INDEX('Main Template'!$J$22:$AN$505,Vacay_Template!$A702,Vacay_Template!N$1))</f>
        <v>#VALUE!</v>
      </c>
      <c r="O702" t="e">
        <f>IF(OR(O$1=":=",$A702=";"),"",INDEX('Main Template'!$J$22:$AN$505,Vacay_Template!$A702,Vacay_Template!O$1))</f>
        <v>#VALUE!</v>
      </c>
      <c r="P702" t="e">
        <f>IF(OR(P$1=":=",$A702=";"),"",INDEX('Main Template'!$J$22:$AN$505,Vacay_Template!$A702,Vacay_Template!P$1))</f>
        <v>#VALUE!</v>
      </c>
      <c r="Q702" t="e">
        <f>IF(OR(Q$1=":=",$A702=";"),"",INDEX('Main Template'!$J$22:$AN$505,Vacay_Template!$A702,Vacay_Template!Q$1))</f>
        <v>#VALUE!</v>
      </c>
      <c r="R702" t="e">
        <f>IF(OR(R$1=":=",$A702=";"),"",INDEX('Main Template'!$J$22:$AN$505,Vacay_Template!$A702,Vacay_Template!R$1))</f>
        <v>#VALUE!</v>
      </c>
      <c r="S702" t="e">
        <f>IF(OR(S$1=":=",$A702=";"),"",INDEX('Main Template'!$J$22:$AN$505,Vacay_Template!$A702,Vacay_Template!S$1))</f>
        <v>#VALUE!</v>
      </c>
      <c r="T702" t="e">
        <f>IF(OR(T$1=":=",$A702=";"),"",INDEX('Main Template'!$J$22:$AN$505,Vacay_Template!$A702,Vacay_Template!T$1))</f>
        <v>#VALUE!</v>
      </c>
      <c r="U702" t="e">
        <f>IF(OR(U$1=":=",$A702=";"),"",INDEX('Main Template'!$J$22:$AN$505,Vacay_Template!$A702,Vacay_Template!U$1))</f>
        <v>#VALUE!</v>
      </c>
      <c r="V702" t="e">
        <f>IF(OR(V$1=":=",$A702=";"),"",INDEX('Main Template'!$J$22:$AN$505,Vacay_Template!$A702,Vacay_Template!V$1))</f>
        <v>#VALUE!</v>
      </c>
      <c r="W702" t="e">
        <f>IF(OR(W$1=":=",$A702=";"),"",INDEX('Main Template'!$J$22:$AN$505,Vacay_Template!$A702,Vacay_Template!W$1))</f>
        <v>#VALUE!</v>
      </c>
      <c r="X702" t="e">
        <f>IF(OR(X$1=":=",$A702=";"),"",INDEX('Main Template'!$J$22:$AN$505,Vacay_Template!$A702,Vacay_Template!X$1))</f>
        <v>#VALUE!</v>
      </c>
      <c r="Y702" t="e">
        <f>IF(OR(Y$1=":=",$A702=";"),"",INDEX('Main Template'!$J$22:$AN$505,Vacay_Template!$A702,Vacay_Template!Y$1))</f>
        <v>#VALUE!</v>
      </c>
      <c r="Z702" t="e">
        <f>IF(OR(Z$1=":=",$A702=";"),"",INDEX('Main Template'!$J$22:$AN$505,Vacay_Template!$A702,Vacay_Template!Z$1))</f>
        <v>#VALUE!</v>
      </c>
      <c r="AA702" t="e">
        <f>IF(OR(AA$1=":=",$A702=";"),"",INDEX('Main Template'!$J$22:$AN$505,Vacay_Template!$A702,Vacay_Template!AA$1))</f>
        <v>#VALUE!</v>
      </c>
      <c r="AB702" t="e">
        <f>IF(OR(AB$1=":=",$A702=";"),"",INDEX('Main Template'!$J$22:$AN$505,Vacay_Template!$A702,Vacay_Template!AB$1))</f>
        <v>#VALUE!</v>
      </c>
      <c r="AC702" t="e">
        <f>IF(OR(AC$1=":=",$A702=";"),"",INDEX('Main Template'!$J$22:$AN$505,Vacay_Template!$A702,Vacay_Template!AC$1))</f>
        <v>#VALUE!</v>
      </c>
      <c r="AD702" t="e">
        <f>IF(OR(AD$1=":=",$A702=";"),"",INDEX('Main Template'!$J$22:$AN$505,Vacay_Template!$A702,Vacay_Template!AD$1))</f>
        <v>#VALUE!</v>
      </c>
      <c r="AE702" t="str">
        <f>IF(OR(AE$1=":=",$A702=";"),"",INDEX('Main Template'!$J$22:$AN$505,Vacay_Template!$A702,Vacay_Template!AE$1))</f>
        <v/>
      </c>
      <c r="AF702" t="e">
        <f>IF(OR(AF$1=":=",$A702=";"),"",INDEX('Main Template'!$J$22:$AN$505,Vacay_Template!$A702,Vacay_Template!AF$1))</f>
        <v>#VALUE!</v>
      </c>
    </row>
    <row r="703" spans="2:32">
      <c r="B703" t="e">
        <f>IF(OR(B$1=":=",$A703=";"),"",INDEX('Main Template'!$J$22:$AN$505,Vacay_Template!$A703,Vacay_Template!B$1))</f>
        <v>#VALUE!</v>
      </c>
      <c r="C703" t="e">
        <f>IF(OR(C$1=":=",$A703=";"),"",INDEX('Main Template'!$J$22:$AN$505,Vacay_Template!$A703,Vacay_Template!C$1))</f>
        <v>#VALUE!</v>
      </c>
      <c r="D703" t="e">
        <f>IF(OR(D$1=":=",$A703=";"),"",INDEX('Main Template'!$J$22:$AN$505,Vacay_Template!$A703,Vacay_Template!D$1))</f>
        <v>#VALUE!</v>
      </c>
      <c r="E703" t="e">
        <f>IF(OR(E$1=":=",$A703=";"),"",INDEX('Main Template'!$J$22:$AN$505,Vacay_Template!$A703,Vacay_Template!E$1))</f>
        <v>#VALUE!</v>
      </c>
      <c r="F703" t="e">
        <f>IF(OR(F$1=":=",$A703=";"),"",INDEX('Main Template'!$J$22:$AN$505,Vacay_Template!$A703,Vacay_Template!F$1))</f>
        <v>#VALUE!</v>
      </c>
      <c r="G703" t="e">
        <f>IF(OR(G$1=":=",$A703=";"),"",INDEX('Main Template'!$J$22:$AN$505,Vacay_Template!$A703,Vacay_Template!G$1))</f>
        <v>#VALUE!</v>
      </c>
      <c r="H703" t="e">
        <f>IF(OR(H$1=":=",$A703=";"),"",INDEX('Main Template'!$J$22:$AN$505,Vacay_Template!$A703,Vacay_Template!H$1))</f>
        <v>#VALUE!</v>
      </c>
      <c r="I703" t="e">
        <f>IF(OR(I$1=":=",$A703=";"),"",INDEX('Main Template'!$J$22:$AN$505,Vacay_Template!$A703,Vacay_Template!I$1))</f>
        <v>#VALUE!</v>
      </c>
      <c r="J703" t="e">
        <f>IF(OR(J$1=":=",$A703=";"),"",INDEX('Main Template'!$J$22:$AN$505,Vacay_Template!$A703,Vacay_Template!J$1))</f>
        <v>#VALUE!</v>
      </c>
      <c r="K703" t="e">
        <f>IF(OR(K$1=":=",$A703=";"),"",INDEX('Main Template'!$J$22:$AN$505,Vacay_Template!$A703,Vacay_Template!K$1))</f>
        <v>#VALUE!</v>
      </c>
      <c r="L703" t="e">
        <f>IF(OR(L$1=":=",$A703=";"),"",INDEX('Main Template'!$J$22:$AN$505,Vacay_Template!$A703,Vacay_Template!L$1))</f>
        <v>#VALUE!</v>
      </c>
      <c r="M703" t="e">
        <f>IF(OR(M$1=":=",$A703=";"),"",INDEX('Main Template'!$J$22:$AN$505,Vacay_Template!$A703,Vacay_Template!M$1))</f>
        <v>#VALUE!</v>
      </c>
      <c r="N703" t="e">
        <f>IF(OR(N$1=":=",$A703=";"),"",INDEX('Main Template'!$J$22:$AN$505,Vacay_Template!$A703,Vacay_Template!N$1))</f>
        <v>#VALUE!</v>
      </c>
      <c r="O703" t="e">
        <f>IF(OR(O$1=":=",$A703=";"),"",INDEX('Main Template'!$J$22:$AN$505,Vacay_Template!$A703,Vacay_Template!O$1))</f>
        <v>#VALUE!</v>
      </c>
      <c r="P703" t="e">
        <f>IF(OR(P$1=":=",$A703=";"),"",INDEX('Main Template'!$J$22:$AN$505,Vacay_Template!$A703,Vacay_Template!P$1))</f>
        <v>#VALUE!</v>
      </c>
      <c r="Q703" t="e">
        <f>IF(OR(Q$1=":=",$A703=";"),"",INDEX('Main Template'!$J$22:$AN$505,Vacay_Template!$A703,Vacay_Template!Q$1))</f>
        <v>#VALUE!</v>
      </c>
      <c r="R703" t="e">
        <f>IF(OR(R$1=":=",$A703=";"),"",INDEX('Main Template'!$J$22:$AN$505,Vacay_Template!$A703,Vacay_Template!R$1))</f>
        <v>#VALUE!</v>
      </c>
      <c r="S703" t="e">
        <f>IF(OR(S$1=":=",$A703=";"),"",INDEX('Main Template'!$J$22:$AN$505,Vacay_Template!$A703,Vacay_Template!S$1))</f>
        <v>#VALUE!</v>
      </c>
      <c r="T703" t="e">
        <f>IF(OR(T$1=":=",$A703=";"),"",INDEX('Main Template'!$J$22:$AN$505,Vacay_Template!$A703,Vacay_Template!T$1))</f>
        <v>#VALUE!</v>
      </c>
      <c r="U703" t="e">
        <f>IF(OR(U$1=":=",$A703=";"),"",INDEX('Main Template'!$J$22:$AN$505,Vacay_Template!$A703,Vacay_Template!U$1))</f>
        <v>#VALUE!</v>
      </c>
      <c r="V703" t="e">
        <f>IF(OR(V$1=":=",$A703=";"),"",INDEX('Main Template'!$J$22:$AN$505,Vacay_Template!$A703,Vacay_Template!V$1))</f>
        <v>#VALUE!</v>
      </c>
      <c r="W703" t="e">
        <f>IF(OR(W$1=":=",$A703=";"),"",INDEX('Main Template'!$J$22:$AN$505,Vacay_Template!$A703,Vacay_Template!W$1))</f>
        <v>#VALUE!</v>
      </c>
      <c r="X703" t="e">
        <f>IF(OR(X$1=":=",$A703=";"),"",INDEX('Main Template'!$J$22:$AN$505,Vacay_Template!$A703,Vacay_Template!X$1))</f>
        <v>#VALUE!</v>
      </c>
      <c r="Y703" t="e">
        <f>IF(OR(Y$1=":=",$A703=";"),"",INDEX('Main Template'!$J$22:$AN$505,Vacay_Template!$A703,Vacay_Template!Y$1))</f>
        <v>#VALUE!</v>
      </c>
      <c r="Z703" t="e">
        <f>IF(OR(Z$1=":=",$A703=";"),"",INDEX('Main Template'!$J$22:$AN$505,Vacay_Template!$A703,Vacay_Template!Z$1))</f>
        <v>#VALUE!</v>
      </c>
      <c r="AA703" t="e">
        <f>IF(OR(AA$1=":=",$A703=";"),"",INDEX('Main Template'!$J$22:$AN$505,Vacay_Template!$A703,Vacay_Template!AA$1))</f>
        <v>#VALUE!</v>
      </c>
      <c r="AB703" t="e">
        <f>IF(OR(AB$1=":=",$A703=";"),"",INDEX('Main Template'!$J$22:$AN$505,Vacay_Template!$A703,Vacay_Template!AB$1))</f>
        <v>#VALUE!</v>
      </c>
      <c r="AC703" t="e">
        <f>IF(OR(AC$1=":=",$A703=";"),"",INDEX('Main Template'!$J$22:$AN$505,Vacay_Template!$A703,Vacay_Template!AC$1))</f>
        <v>#VALUE!</v>
      </c>
      <c r="AD703" t="e">
        <f>IF(OR(AD$1=":=",$A703=";"),"",INDEX('Main Template'!$J$22:$AN$505,Vacay_Template!$A703,Vacay_Template!AD$1))</f>
        <v>#VALUE!</v>
      </c>
      <c r="AE703" t="str">
        <f>IF(OR(AE$1=":=",$A703=";"),"",INDEX('Main Template'!$J$22:$AN$505,Vacay_Template!$A703,Vacay_Template!AE$1))</f>
        <v/>
      </c>
      <c r="AF703" t="e">
        <f>IF(OR(AF$1=":=",$A703=";"),"",INDEX('Main Template'!$J$22:$AN$505,Vacay_Template!$A703,Vacay_Template!AF$1))</f>
        <v>#VALUE!</v>
      </c>
    </row>
    <row r="704" spans="2:32">
      <c r="B704" t="e">
        <f>IF(OR(B$1=":=",$A704=";"),"",INDEX('Main Template'!$J$22:$AN$505,Vacay_Template!$A704,Vacay_Template!B$1))</f>
        <v>#VALUE!</v>
      </c>
      <c r="C704" t="e">
        <f>IF(OR(C$1=":=",$A704=";"),"",INDEX('Main Template'!$J$22:$AN$505,Vacay_Template!$A704,Vacay_Template!C$1))</f>
        <v>#VALUE!</v>
      </c>
      <c r="D704" t="e">
        <f>IF(OR(D$1=":=",$A704=";"),"",INDEX('Main Template'!$J$22:$AN$505,Vacay_Template!$A704,Vacay_Template!D$1))</f>
        <v>#VALUE!</v>
      </c>
      <c r="E704" t="e">
        <f>IF(OR(E$1=":=",$A704=";"),"",INDEX('Main Template'!$J$22:$AN$505,Vacay_Template!$A704,Vacay_Template!E$1))</f>
        <v>#VALUE!</v>
      </c>
      <c r="F704" t="e">
        <f>IF(OR(F$1=":=",$A704=";"),"",INDEX('Main Template'!$J$22:$AN$505,Vacay_Template!$A704,Vacay_Template!F$1))</f>
        <v>#VALUE!</v>
      </c>
      <c r="G704" t="e">
        <f>IF(OR(G$1=":=",$A704=";"),"",INDEX('Main Template'!$J$22:$AN$505,Vacay_Template!$A704,Vacay_Template!G$1))</f>
        <v>#VALUE!</v>
      </c>
      <c r="H704" t="e">
        <f>IF(OR(H$1=":=",$A704=";"),"",INDEX('Main Template'!$J$22:$AN$505,Vacay_Template!$A704,Vacay_Template!H$1))</f>
        <v>#VALUE!</v>
      </c>
      <c r="I704" t="e">
        <f>IF(OR(I$1=":=",$A704=";"),"",INDEX('Main Template'!$J$22:$AN$505,Vacay_Template!$A704,Vacay_Template!I$1))</f>
        <v>#VALUE!</v>
      </c>
      <c r="J704" t="e">
        <f>IF(OR(J$1=":=",$A704=";"),"",INDEX('Main Template'!$J$22:$AN$505,Vacay_Template!$A704,Vacay_Template!J$1))</f>
        <v>#VALUE!</v>
      </c>
      <c r="K704" t="e">
        <f>IF(OR(K$1=":=",$A704=";"),"",INDEX('Main Template'!$J$22:$AN$505,Vacay_Template!$A704,Vacay_Template!K$1))</f>
        <v>#VALUE!</v>
      </c>
      <c r="L704" t="e">
        <f>IF(OR(L$1=":=",$A704=";"),"",INDEX('Main Template'!$J$22:$AN$505,Vacay_Template!$A704,Vacay_Template!L$1))</f>
        <v>#VALUE!</v>
      </c>
      <c r="M704" t="e">
        <f>IF(OR(M$1=":=",$A704=";"),"",INDEX('Main Template'!$J$22:$AN$505,Vacay_Template!$A704,Vacay_Template!M$1))</f>
        <v>#VALUE!</v>
      </c>
      <c r="N704" t="e">
        <f>IF(OR(N$1=":=",$A704=";"),"",INDEX('Main Template'!$J$22:$AN$505,Vacay_Template!$A704,Vacay_Template!N$1))</f>
        <v>#VALUE!</v>
      </c>
      <c r="O704" t="e">
        <f>IF(OR(O$1=":=",$A704=";"),"",INDEX('Main Template'!$J$22:$AN$505,Vacay_Template!$A704,Vacay_Template!O$1))</f>
        <v>#VALUE!</v>
      </c>
      <c r="P704" t="e">
        <f>IF(OR(P$1=":=",$A704=";"),"",INDEX('Main Template'!$J$22:$AN$505,Vacay_Template!$A704,Vacay_Template!P$1))</f>
        <v>#VALUE!</v>
      </c>
      <c r="Q704" t="e">
        <f>IF(OR(Q$1=":=",$A704=";"),"",INDEX('Main Template'!$J$22:$AN$505,Vacay_Template!$A704,Vacay_Template!Q$1))</f>
        <v>#VALUE!</v>
      </c>
      <c r="R704" t="e">
        <f>IF(OR(R$1=":=",$A704=";"),"",INDEX('Main Template'!$J$22:$AN$505,Vacay_Template!$A704,Vacay_Template!R$1))</f>
        <v>#VALUE!</v>
      </c>
      <c r="S704" t="e">
        <f>IF(OR(S$1=":=",$A704=";"),"",INDEX('Main Template'!$J$22:$AN$505,Vacay_Template!$A704,Vacay_Template!S$1))</f>
        <v>#VALUE!</v>
      </c>
      <c r="T704" t="e">
        <f>IF(OR(T$1=":=",$A704=";"),"",INDEX('Main Template'!$J$22:$AN$505,Vacay_Template!$A704,Vacay_Template!T$1))</f>
        <v>#VALUE!</v>
      </c>
      <c r="U704" t="e">
        <f>IF(OR(U$1=":=",$A704=";"),"",INDEX('Main Template'!$J$22:$AN$505,Vacay_Template!$A704,Vacay_Template!U$1))</f>
        <v>#VALUE!</v>
      </c>
      <c r="V704" t="e">
        <f>IF(OR(V$1=":=",$A704=";"),"",INDEX('Main Template'!$J$22:$AN$505,Vacay_Template!$A704,Vacay_Template!V$1))</f>
        <v>#VALUE!</v>
      </c>
      <c r="W704" t="e">
        <f>IF(OR(W$1=":=",$A704=";"),"",INDEX('Main Template'!$J$22:$AN$505,Vacay_Template!$A704,Vacay_Template!W$1))</f>
        <v>#VALUE!</v>
      </c>
      <c r="X704" t="e">
        <f>IF(OR(X$1=":=",$A704=";"),"",INDEX('Main Template'!$J$22:$AN$505,Vacay_Template!$A704,Vacay_Template!X$1))</f>
        <v>#VALUE!</v>
      </c>
      <c r="Y704" t="e">
        <f>IF(OR(Y$1=":=",$A704=";"),"",INDEX('Main Template'!$J$22:$AN$505,Vacay_Template!$A704,Vacay_Template!Y$1))</f>
        <v>#VALUE!</v>
      </c>
      <c r="Z704" t="e">
        <f>IF(OR(Z$1=":=",$A704=";"),"",INDEX('Main Template'!$J$22:$AN$505,Vacay_Template!$A704,Vacay_Template!Z$1))</f>
        <v>#VALUE!</v>
      </c>
      <c r="AA704" t="e">
        <f>IF(OR(AA$1=":=",$A704=";"),"",INDEX('Main Template'!$J$22:$AN$505,Vacay_Template!$A704,Vacay_Template!AA$1))</f>
        <v>#VALUE!</v>
      </c>
      <c r="AB704" t="e">
        <f>IF(OR(AB$1=":=",$A704=";"),"",INDEX('Main Template'!$J$22:$AN$505,Vacay_Template!$A704,Vacay_Template!AB$1))</f>
        <v>#VALUE!</v>
      </c>
      <c r="AC704" t="e">
        <f>IF(OR(AC$1=":=",$A704=";"),"",INDEX('Main Template'!$J$22:$AN$505,Vacay_Template!$A704,Vacay_Template!AC$1))</f>
        <v>#VALUE!</v>
      </c>
      <c r="AD704" t="e">
        <f>IF(OR(AD$1=":=",$A704=";"),"",INDEX('Main Template'!$J$22:$AN$505,Vacay_Template!$A704,Vacay_Template!AD$1))</f>
        <v>#VALUE!</v>
      </c>
      <c r="AE704" t="str">
        <f>IF(OR(AE$1=":=",$A704=";"),"",INDEX('Main Template'!$J$22:$AN$505,Vacay_Template!$A704,Vacay_Template!AE$1))</f>
        <v/>
      </c>
      <c r="AF704" t="e">
        <f>IF(OR(AF$1=":=",$A704=";"),"",INDEX('Main Template'!$J$22:$AN$505,Vacay_Template!$A704,Vacay_Template!AF$1))</f>
        <v>#VALUE!</v>
      </c>
    </row>
    <row r="705" spans="2:32">
      <c r="B705" t="e">
        <f>IF(OR(B$1=":=",$A705=";"),"",INDEX('Main Template'!$J$22:$AN$505,Vacay_Template!$A705,Vacay_Template!B$1))</f>
        <v>#VALUE!</v>
      </c>
      <c r="C705" t="e">
        <f>IF(OR(C$1=":=",$A705=";"),"",INDEX('Main Template'!$J$22:$AN$505,Vacay_Template!$A705,Vacay_Template!C$1))</f>
        <v>#VALUE!</v>
      </c>
      <c r="D705" t="e">
        <f>IF(OR(D$1=":=",$A705=";"),"",INDEX('Main Template'!$J$22:$AN$505,Vacay_Template!$A705,Vacay_Template!D$1))</f>
        <v>#VALUE!</v>
      </c>
      <c r="E705" t="e">
        <f>IF(OR(E$1=":=",$A705=";"),"",INDEX('Main Template'!$J$22:$AN$505,Vacay_Template!$A705,Vacay_Template!E$1))</f>
        <v>#VALUE!</v>
      </c>
      <c r="F705" t="e">
        <f>IF(OR(F$1=":=",$A705=";"),"",INDEX('Main Template'!$J$22:$AN$505,Vacay_Template!$A705,Vacay_Template!F$1))</f>
        <v>#VALUE!</v>
      </c>
      <c r="G705" t="e">
        <f>IF(OR(G$1=":=",$A705=";"),"",INDEX('Main Template'!$J$22:$AN$505,Vacay_Template!$A705,Vacay_Template!G$1))</f>
        <v>#VALUE!</v>
      </c>
      <c r="H705" t="e">
        <f>IF(OR(H$1=":=",$A705=";"),"",INDEX('Main Template'!$J$22:$AN$505,Vacay_Template!$A705,Vacay_Template!H$1))</f>
        <v>#VALUE!</v>
      </c>
      <c r="I705" t="e">
        <f>IF(OR(I$1=":=",$A705=";"),"",INDEX('Main Template'!$J$22:$AN$505,Vacay_Template!$A705,Vacay_Template!I$1))</f>
        <v>#VALUE!</v>
      </c>
      <c r="J705" t="e">
        <f>IF(OR(J$1=":=",$A705=";"),"",INDEX('Main Template'!$J$22:$AN$505,Vacay_Template!$A705,Vacay_Template!J$1))</f>
        <v>#VALUE!</v>
      </c>
      <c r="K705" t="e">
        <f>IF(OR(K$1=":=",$A705=";"),"",INDEX('Main Template'!$J$22:$AN$505,Vacay_Template!$A705,Vacay_Template!K$1))</f>
        <v>#VALUE!</v>
      </c>
      <c r="L705" t="e">
        <f>IF(OR(L$1=":=",$A705=";"),"",INDEX('Main Template'!$J$22:$AN$505,Vacay_Template!$A705,Vacay_Template!L$1))</f>
        <v>#VALUE!</v>
      </c>
      <c r="M705" t="e">
        <f>IF(OR(M$1=":=",$A705=";"),"",INDEX('Main Template'!$J$22:$AN$505,Vacay_Template!$A705,Vacay_Template!M$1))</f>
        <v>#VALUE!</v>
      </c>
      <c r="N705" t="e">
        <f>IF(OR(N$1=":=",$A705=";"),"",INDEX('Main Template'!$J$22:$AN$505,Vacay_Template!$A705,Vacay_Template!N$1))</f>
        <v>#VALUE!</v>
      </c>
      <c r="O705" t="e">
        <f>IF(OR(O$1=":=",$A705=";"),"",INDEX('Main Template'!$J$22:$AN$505,Vacay_Template!$A705,Vacay_Template!O$1))</f>
        <v>#VALUE!</v>
      </c>
      <c r="P705" t="e">
        <f>IF(OR(P$1=":=",$A705=";"),"",INDEX('Main Template'!$J$22:$AN$505,Vacay_Template!$A705,Vacay_Template!P$1))</f>
        <v>#VALUE!</v>
      </c>
      <c r="Q705" t="e">
        <f>IF(OR(Q$1=":=",$A705=";"),"",INDEX('Main Template'!$J$22:$AN$505,Vacay_Template!$A705,Vacay_Template!Q$1))</f>
        <v>#VALUE!</v>
      </c>
      <c r="R705" t="e">
        <f>IF(OR(R$1=":=",$A705=";"),"",INDEX('Main Template'!$J$22:$AN$505,Vacay_Template!$A705,Vacay_Template!R$1))</f>
        <v>#VALUE!</v>
      </c>
      <c r="S705" t="e">
        <f>IF(OR(S$1=":=",$A705=";"),"",INDEX('Main Template'!$J$22:$AN$505,Vacay_Template!$A705,Vacay_Template!S$1))</f>
        <v>#VALUE!</v>
      </c>
      <c r="T705" t="e">
        <f>IF(OR(T$1=":=",$A705=";"),"",INDEX('Main Template'!$J$22:$AN$505,Vacay_Template!$A705,Vacay_Template!T$1))</f>
        <v>#VALUE!</v>
      </c>
      <c r="U705" t="e">
        <f>IF(OR(U$1=":=",$A705=";"),"",INDEX('Main Template'!$J$22:$AN$505,Vacay_Template!$A705,Vacay_Template!U$1))</f>
        <v>#VALUE!</v>
      </c>
      <c r="V705" t="e">
        <f>IF(OR(V$1=":=",$A705=";"),"",INDEX('Main Template'!$J$22:$AN$505,Vacay_Template!$A705,Vacay_Template!V$1))</f>
        <v>#VALUE!</v>
      </c>
      <c r="W705" t="e">
        <f>IF(OR(W$1=":=",$A705=";"),"",INDEX('Main Template'!$J$22:$AN$505,Vacay_Template!$A705,Vacay_Template!W$1))</f>
        <v>#VALUE!</v>
      </c>
      <c r="X705" t="e">
        <f>IF(OR(X$1=":=",$A705=";"),"",INDEX('Main Template'!$J$22:$AN$505,Vacay_Template!$A705,Vacay_Template!X$1))</f>
        <v>#VALUE!</v>
      </c>
      <c r="Y705" t="e">
        <f>IF(OR(Y$1=":=",$A705=";"),"",INDEX('Main Template'!$J$22:$AN$505,Vacay_Template!$A705,Vacay_Template!Y$1))</f>
        <v>#VALUE!</v>
      </c>
      <c r="Z705" t="e">
        <f>IF(OR(Z$1=":=",$A705=";"),"",INDEX('Main Template'!$J$22:$AN$505,Vacay_Template!$A705,Vacay_Template!Z$1))</f>
        <v>#VALUE!</v>
      </c>
      <c r="AA705" t="e">
        <f>IF(OR(AA$1=":=",$A705=";"),"",INDEX('Main Template'!$J$22:$AN$505,Vacay_Template!$A705,Vacay_Template!AA$1))</f>
        <v>#VALUE!</v>
      </c>
      <c r="AB705" t="e">
        <f>IF(OR(AB$1=":=",$A705=";"),"",INDEX('Main Template'!$J$22:$AN$505,Vacay_Template!$A705,Vacay_Template!AB$1))</f>
        <v>#VALUE!</v>
      </c>
      <c r="AC705" t="e">
        <f>IF(OR(AC$1=":=",$A705=";"),"",INDEX('Main Template'!$J$22:$AN$505,Vacay_Template!$A705,Vacay_Template!AC$1))</f>
        <v>#VALUE!</v>
      </c>
      <c r="AD705" t="e">
        <f>IF(OR(AD$1=":=",$A705=";"),"",INDEX('Main Template'!$J$22:$AN$505,Vacay_Template!$A705,Vacay_Template!AD$1))</f>
        <v>#VALUE!</v>
      </c>
      <c r="AE705" t="str">
        <f>IF(OR(AE$1=":=",$A705=";"),"",INDEX('Main Template'!$J$22:$AN$505,Vacay_Template!$A705,Vacay_Template!AE$1))</f>
        <v/>
      </c>
      <c r="AF705" t="e">
        <f>IF(OR(AF$1=":=",$A705=";"),"",INDEX('Main Template'!$J$22:$AN$505,Vacay_Template!$A705,Vacay_Template!AF$1))</f>
        <v>#VALUE!</v>
      </c>
    </row>
    <row r="706" spans="2:32">
      <c r="B706" t="e">
        <f>IF(OR(B$1=":=",$A706=";"),"",INDEX('Main Template'!$J$22:$AN$505,Vacay_Template!$A706,Vacay_Template!B$1))</f>
        <v>#VALUE!</v>
      </c>
      <c r="C706" t="e">
        <f>IF(OR(C$1=":=",$A706=";"),"",INDEX('Main Template'!$J$22:$AN$505,Vacay_Template!$A706,Vacay_Template!C$1))</f>
        <v>#VALUE!</v>
      </c>
      <c r="D706" t="e">
        <f>IF(OR(D$1=":=",$A706=";"),"",INDEX('Main Template'!$J$22:$AN$505,Vacay_Template!$A706,Vacay_Template!D$1))</f>
        <v>#VALUE!</v>
      </c>
      <c r="E706" t="e">
        <f>IF(OR(E$1=":=",$A706=";"),"",INDEX('Main Template'!$J$22:$AN$505,Vacay_Template!$A706,Vacay_Template!E$1))</f>
        <v>#VALUE!</v>
      </c>
      <c r="F706" t="e">
        <f>IF(OR(F$1=":=",$A706=";"),"",INDEX('Main Template'!$J$22:$AN$505,Vacay_Template!$A706,Vacay_Template!F$1))</f>
        <v>#VALUE!</v>
      </c>
      <c r="G706" t="e">
        <f>IF(OR(G$1=":=",$A706=";"),"",INDEX('Main Template'!$J$22:$AN$505,Vacay_Template!$A706,Vacay_Template!G$1))</f>
        <v>#VALUE!</v>
      </c>
      <c r="H706" t="e">
        <f>IF(OR(H$1=":=",$A706=";"),"",INDEX('Main Template'!$J$22:$AN$505,Vacay_Template!$A706,Vacay_Template!H$1))</f>
        <v>#VALUE!</v>
      </c>
      <c r="I706" t="e">
        <f>IF(OR(I$1=":=",$A706=";"),"",INDEX('Main Template'!$J$22:$AN$505,Vacay_Template!$A706,Vacay_Template!I$1))</f>
        <v>#VALUE!</v>
      </c>
      <c r="J706" t="e">
        <f>IF(OR(J$1=":=",$A706=";"),"",INDEX('Main Template'!$J$22:$AN$505,Vacay_Template!$A706,Vacay_Template!J$1))</f>
        <v>#VALUE!</v>
      </c>
      <c r="K706" t="e">
        <f>IF(OR(K$1=":=",$A706=";"),"",INDEX('Main Template'!$J$22:$AN$505,Vacay_Template!$A706,Vacay_Template!K$1))</f>
        <v>#VALUE!</v>
      </c>
      <c r="L706" t="e">
        <f>IF(OR(L$1=":=",$A706=";"),"",INDEX('Main Template'!$J$22:$AN$505,Vacay_Template!$A706,Vacay_Template!L$1))</f>
        <v>#VALUE!</v>
      </c>
      <c r="M706" t="e">
        <f>IF(OR(M$1=":=",$A706=";"),"",INDEX('Main Template'!$J$22:$AN$505,Vacay_Template!$A706,Vacay_Template!M$1))</f>
        <v>#VALUE!</v>
      </c>
      <c r="N706" t="e">
        <f>IF(OR(N$1=":=",$A706=";"),"",INDEX('Main Template'!$J$22:$AN$505,Vacay_Template!$A706,Vacay_Template!N$1))</f>
        <v>#VALUE!</v>
      </c>
      <c r="O706" t="e">
        <f>IF(OR(O$1=":=",$A706=";"),"",INDEX('Main Template'!$J$22:$AN$505,Vacay_Template!$A706,Vacay_Template!O$1))</f>
        <v>#VALUE!</v>
      </c>
      <c r="P706" t="e">
        <f>IF(OR(P$1=":=",$A706=";"),"",INDEX('Main Template'!$J$22:$AN$505,Vacay_Template!$A706,Vacay_Template!P$1))</f>
        <v>#VALUE!</v>
      </c>
      <c r="Q706" t="e">
        <f>IF(OR(Q$1=":=",$A706=";"),"",INDEX('Main Template'!$J$22:$AN$505,Vacay_Template!$A706,Vacay_Template!Q$1))</f>
        <v>#VALUE!</v>
      </c>
      <c r="R706" t="e">
        <f>IF(OR(R$1=":=",$A706=";"),"",INDEX('Main Template'!$J$22:$AN$505,Vacay_Template!$A706,Vacay_Template!R$1))</f>
        <v>#VALUE!</v>
      </c>
      <c r="S706" t="e">
        <f>IF(OR(S$1=":=",$A706=";"),"",INDEX('Main Template'!$J$22:$AN$505,Vacay_Template!$A706,Vacay_Template!S$1))</f>
        <v>#VALUE!</v>
      </c>
      <c r="T706" t="e">
        <f>IF(OR(T$1=":=",$A706=";"),"",INDEX('Main Template'!$J$22:$AN$505,Vacay_Template!$A706,Vacay_Template!T$1))</f>
        <v>#VALUE!</v>
      </c>
      <c r="U706" t="e">
        <f>IF(OR(U$1=":=",$A706=";"),"",INDEX('Main Template'!$J$22:$AN$505,Vacay_Template!$A706,Vacay_Template!U$1))</f>
        <v>#VALUE!</v>
      </c>
      <c r="V706" t="e">
        <f>IF(OR(V$1=":=",$A706=";"),"",INDEX('Main Template'!$J$22:$AN$505,Vacay_Template!$A706,Vacay_Template!V$1))</f>
        <v>#VALUE!</v>
      </c>
      <c r="W706" t="e">
        <f>IF(OR(W$1=":=",$A706=";"),"",INDEX('Main Template'!$J$22:$AN$505,Vacay_Template!$A706,Vacay_Template!W$1))</f>
        <v>#VALUE!</v>
      </c>
      <c r="X706" t="e">
        <f>IF(OR(X$1=":=",$A706=";"),"",INDEX('Main Template'!$J$22:$AN$505,Vacay_Template!$A706,Vacay_Template!X$1))</f>
        <v>#VALUE!</v>
      </c>
      <c r="Y706" t="e">
        <f>IF(OR(Y$1=":=",$A706=";"),"",INDEX('Main Template'!$J$22:$AN$505,Vacay_Template!$A706,Vacay_Template!Y$1))</f>
        <v>#VALUE!</v>
      </c>
      <c r="Z706" t="e">
        <f>IF(OR(Z$1=":=",$A706=";"),"",INDEX('Main Template'!$J$22:$AN$505,Vacay_Template!$A706,Vacay_Template!Z$1))</f>
        <v>#VALUE!</v>
      </c>
      <c r="AA706" t="e">
        <f>IF(OR(AA$1=":=",$A706=";"),"",INDEX('Main Template'!$J$22:$AN$505,Vacay_Template!$A706,Vacay_Template!AA$1))</f>
        <v>#VALUE!</v>
      </c>
      <c r="AB706" t="e">
        <f>IF(OR(AB$1=":=",$A706=";"),"",INDEX('Main Template'!$J$22:$AN$505,Vacay_Template!$A706,Vacay_Template!AB$1))</f>
        <v>#VALUE!</v>
      </c>
      <c r="AC706" t="e">
        <f>IF(OR(AC$1=":=",$A706=";"),"",INDEX('Main Template'!$J$22:$AN$505,Vacay_Template!$A706,Vacay_Template!AC$1))</f>
        <v>#VALUE!</v>
      </c>
      <c r="AD706" t="e">
        <f>IF(OR(AD$1=":=",$A706=";"),"",INDEX('Main Template'!$J$22:$AN$505,Vacay_Template!$A706,Vacay_Template!AD$1))</f>
        <v>#VALUE!</v>
      </c>
      <c r="AE706" t="str">
        <f>IF(OR(AE$1=":=",$A706=";"),"",INDEX('Main Template'!$J$22:$AN$505,Vacay_Template!$A706,Vacay_Template!AE$1))</f>
        <v/>
      </c>
      <c r="AF706" t="e">
        <f>IF(OR(AF$1=":=",$A706=";"),"",INDEX('Main Template'!$J$22:$AN$505,Vacay_Template!$A706,Vacay_Template!AF$1))</f>
        <v>#VALUE!</v>
      </c>
    </row>
    <row r="707" spans="2:32">
      <c r="B707" t="e">
        <f>IF(OR(B$1=":=",$A707=";"),"",INDEX('Main Template'!$J$22:$AN$505,Vacay_Template!$A707,Vacay_Template!B$1))</f>
        <v>#VALUE!</v>
      </c>
      <c r="C707" t="e">
        <f>IF(OR(C$1=":=",$A707=";"),"",INDEX('Main Template'!$J$22:$AN$505,Vacay_Template!$A707,Vacay_Template!C$1))</f>
        <v>#VALUE!</v>
      </c>
      <c r="D707" t="e">
        <f>IF(OR(D$1=":=",$A707=";"),"",INDEX('Main Template'!$J$22:$AN$505,Vacay_Template!$A707,Vacay_Template!D$1))</f>
        <v>#VALUE!</v>
      </c>
      <c r="E707" t="e">
        <f>IF(OR(E$1=":=",$A707=";"),"",INDEX('Main Template'!$J$22:$AN$505,Vacay_Template!$A707,Vacay_Template!E$1))</f>
        <v>#VALUE!</v>
      </c>
      <c r="F707" t="e">
        <f>IF(OR(F$1=":=",$A707=";"),"",INDEX('Main Template'!$J$22:$AN$505,Vacay_Template!$A707,Vacay_Template!F$1))</f>
        <v>#VALUE!</v>
      </c>
      <c r="G707" t="e">
        <f>IF(OR(G$1=":=",$A707=";"),"",INDEX('Main Template'!$J$22:$AN$505,Vacay_Template!$A707,Vacay_Template!G$1))</f>
        <v>#VALUE!</v>
      </c>
      <c r="H707" t="e">
        <f>IF(OR(H$1=":=",$A707=";"),"",INDEX('Main Template'!$J$22:$AN$505,Vacay_Template!$A707,Vacay_Template!H$1))</f>
        <v>#VALUE!</v>
      </c>
      <c r="I707" t="e">
        <f>IF(OR(I$1=":=",$A707=";"),"",INDEX('Main Template'!$J$22:$AN$505,Vacay_Template!$A707,Vacay_Template!I$1))</f>
        <v>#VALUE!</v>
      </c>
      <c r="J707" t="e">
        <f>IF(OR(J$1=":=",$A707=";"),"",INDEX('Main Template'!$J$22:$AN$505,Vacay_Template!$A707,Vacay_Template!J$1))</f>
        <v>#VALUE!</v>
      </c>
      <c r="K707" t="e">
        <f>IF(OR(K$1=":=",$A707=";"),"",INDEX('Main Template'!$J$22:$AN$505,Vacay_Template!$A707,Vacay_Template!K$1))</f>
        <v>#VALUE!</v>
      </c>
      <c r="L707" t="e">
        <f>IF(OR(L$1=":=",$A707=";"),"",INDEX('Main Template'!$J$22:$AN$505,Vacay_Template!$A707,Vacay_Template!L$1))</f>
        <v>#VALUE!</v>
      </c>
      <c r="M707" t="e">
        <f>IF(OR(M$1=":=",$A707=";"),"",INDEX('Main Template'!$J$22:$AN$505,Vacay_Template!$A707,Vacay_Template!M$1))</f>
        <v>#VALUE!</v>
      </c>
      <c r="N707" t="e">
        <f>IF(OR(N$1=":=",$A707=";"),"",INDEX('Main Template'!$J$22:$AN$505,Vacay_Template!$A707,Vacay_Template!N$1))</f>
        <v>#VALUE!</v>
      </c>
      <c r="O707" t="e">
        <f>IF(OR(O$1=":=",$A707=";"),"",INDEX('Main Template'!$J$22:$AN$505,Vacay_Template!$A707,Vacay_Template!O$1))</f>
        <v>#VALUE!</v>
      </c>
      <c r="P707" t="e">
        <f>IF(OR(P$1=":=",$A707=";"),"",INDEX('Main Template'!$J$22:$AN$505,Vacay_Template!$A707,Vacay_Template!P$1))</f>
        <v>#VALUE!</v>
      </c>
      <c r="Q707" t="e">
        <f>IF(OR(Q$1=":=",$A707=";"),"",INDEX('Main Template'!$J$22:$AN$505,Vacay_Template!$A707,Vacay_Template!Q$1))</f>
        <v>#VALUE!</v>
      </c>
      <c r="R707" t="e">
        <f>IF(OR(R$1=":=",$A707=";"),"",INDEX('Main Template'!$J$22:$AN$505,Vacay_Template!$A707,Vacay_Template!R$1))</f>
        <v>#VALUE!</v>
      </c>
      <c r="S707" t="e">
        <f>IF(OR(S$1=":=",$A707=";"),"",INDEX('Main Template'!$J$22:$AN$505,Vacay_Template!$A707,Vacay_Template!S$1))</f>
        <v>#VALUE!</v>
      </c>
      <c r="T707" t="e">
        <f>IF(OR(T$1=":=",$A707=";"),"",INDEX('Main Template'!$J$22:$AN$505,Vacay_Template!$A707,Vacay_Template!T$1))</f>
        <v>#VALUE!</v>
      </c>
      <c r="U707" t="e">
        <f>IF(OR(U$1=":=",$A707=";"),"",INDEX('Main Template'!$J$22:$AN$505,Vacay_Template!$A707,Vacay_Template!U$1))</f>
        <v>#VALUE!</v>
      </c>
      <c r="V707" t="e">
        <f>IF(OR(V$1=":=",$A707=";"),"",INDEX('Main Template'!$J$22:$AN$505,Vacay_Template!$A707,Vacay_Template!V$1))</f>
        <v>#VALUE!</v>
      </c>
      <c r="W707" t="e">
        <f>IF(OR(W$1=":=",$A707=";"),"",INDEX('Main Template'!$J$22:$AN$505,Vacay_Template!$A707,Vacay_Template!W$1))</f>
        <v>#VALUE!</v>
      </c>
      <c r="X707" t="e">
        <f>IF(OR(X$1=":=",$A707=";"),"",INDEX('Main Template'!$J$22:$AN$505,Vacay_Template!$A707,Vacay_Template!X$1))</f>
        <v>#VALUE!</v>
      </c>
      <c r="Y707" t="e">
        <f>IF(OR(Y$1=":=",$A707=";"),"",INDEX('Main Template'!$J$22:$AN$505,Vacay_Template!$A707,Vacay_Template!Y$1))</f>
        <v>#VALUE!</v>
      </c>
      <c r="Z707" t="e">
        <f>IF(OR(Z$1=":=",$A707=";"),"",INDEX('Main Template'!$J$22:$AN$505,Vacay_Template!$A707,Vacay_Template!Z$1))</f>
        <v>#VALUE!</v>
      </c>
      <c r="AA707" t="e">
        <f>IF(OR(AA$1=":=",$A707=";"),"",INDEX('Main Template'!$J$22:$AN$505,Vacay_Template!$A707,Vacay_Template!AA$1))</f>
        <v>#VALUE!</v>
      </c>
      <c r="AB707" t="e">
        <f>IF(OR(AB$1=":=",$A707=";"),"",INDEX('Main Template'!$J$22:$AN$505,Vacay_Template!$A707,Vacay_Template!AB$1))</f>
        <v>#VALUE!</v>
      </c>
      <c r="AC707" t="e">
        <f>IF(OR(AC$1=":=",$A707=";"),"",INDEX('Main Template'!$J$22:$AN$505,Vacay_Template!$A707,Vacay_Template!AC$1))</f>
        <v>#VALUE!</v>
      </c>
      <c r="AD707" t="e">
        <f>IF(OR(AD$1=":=",$A707=";"),"",INDEX('Main Template'!$J$22:$AN$505,Vacay_Template!$A707,Vacay_Template!AD$1))</f>
        <v>#VALUE!</v>
      </c>
      <c r="AE707" t="str">
        <f>IF(OR(AE$1=":=",$A707=";"),"",INDEX('Main Template'!$J$22:$AN$505,Vacay_Template!$A707,Vacay_Template!AE$1))</f>
        <v/>
      </c>
      <c r="AF707" t="e">
        <f>IF(OR(AF$1=":=",$A707=";"),"",INDEX('Main Template'!$J$22:$AN$505,Vacay_Template!$A707,Vacay_Template!AF$1))</f>
        <v>#VALUE!</v>
      </c>
    </row>
    <row r="708" spans="2:32">
      <c r="B708" t="e">
        <f>IF(OR(B$1=":=",$A708=";"),"",INDEX('Main Template'!$J$22:$AN$505,Vacay_Template!$A708,Vacay_Template!B$1))</f>
        <v>#VALUE!</v>
      </c>
      <c r="C708" t="e">
        <f>IF(OR(C$1=":=",$A708=";"),"",INDEX('Main Template'!$J$22:$AN$505,Vacay_Template!$A708,Vacay_Template!C$1))</f>
        <v>#VALUE!</v>
      </c>
      <c r="D708" t="e">
        <f>IF(OR(D$1=":=",$A708=";"),"",INDEX('Main Template'!$J$22:$AN$505,Vacay_Template!$A708,Vacay_Template!D$1))</f>
        <v>#VALUE!</v>
      </c>
      <c r="E708" t="e">
        <f>IF(OR(E$1=":=",$A708=";"),"",INDEX('Main Template'!$J$22:$AN$505,Vacay_Template!$A708,Vacay_Template!E$1))</f>
        <v>#VALUE!</v>
      </c>
      <c r="F708" t="e">
        <f>IF(OR(F$1=":=",$A708=";"),"",INDEX('Main Template'!$J$22:$AN$505,Vacay_Template!$A708,Vacay_Template!F$1))</f>
        <v>#VALUE!</v>
      </c>
      <c r="G708" t="e">
        <f>IF(OR(G$1=":=",$A708=";"),"",INDEX('Main Template'!$J$22:$AN$505,Vacay_Template!$A708,Vacay_Template!G$1))</f>
        <v>#VALUE!</v>
      </c>
      <c r="H708" t="e">
        <f>IF(OR(H$1=":=",$A708=";"),"",INDEX('Main Template'!$J$22:$AN$505,Vacay_Template!$A708,Vacay_Template!H$1))</f>
        <v>#VALUE!</v>
      </c>
      <c r="I708" t="e">
        <f>IF(OR(I$1=":=",$A708=";"),"",INDEX('Main Template'!$J$22:$AN$505,Vacay_Template!$A708,Vacay_Template!I$1))</f>
        <v>#VALUE!</v>
      </c>
      <c r="J708" t="e">
        <f>IF(OR(J$1=":=",$A708=";"),"",INDEX('Main Template'!$J$22:$AN$505,Vacay_Template!$A708,Vacay_Template!J$1))</f>
        <v>#VALUE!</v>
      </c>
      <c r="K708" t="e">
        <f>IF(OR(K$1=":=",$A708=";"),"",INDEX('Main Template'!$J$22:$AN$505,Vacay_Template!$A708,Vacay_Template!K$1))</f>
        <v>#VALUE!</v>
      </c>
      <c r="L708" t="e">
        <f>IF(OR(L$1=":=",$A708=";"),"",INDEX('Main Template'!$J$22:$AN$505,Vacay_Template!$A708,Vacay_Template!L$1))</f>
        <v>#VALUE!</v>
      </c>
      <c r="M708" t="e">
        <f>IF(OR(M$1=":=",$A708=";"),"",INDEX('Main Template'!$J$22:$AN$505,Vacay_Template!$A708,Vacay_Template!M$1))</f>
        <v>#VALUE!</v>
      </c>
      <c r="N708" t="e">
        <f>IF(OR(N$1=":=",$A708=";"),"",INDEX('Main Template'!$J$22:$AN$505,Vacay_Template!$A708,Vacay_Template!N$1))</f>
        <v>#VALUE!</v>
      </c>
      <c r="O708" t="e">
        <f>IF(OR(O$1=":=",$A708=";"),"",INDEX('Main Template'!$J$22:$AN$505,Vacay_Template!$A708,Vacay_Template!O$1))</f>
        <v>#VALUE!</v>
      </c>
      <c r="P708" t="e">
        <f>IF(OR(P$1=":=",$A708=";"),"",INDEX('Main Template'!$J$22:$AN$505,Vacay_Template!$A708,Vacay_Template!P$1))</f>
        <v>#VALUE!</v>
      </c>
      <c r="Q708" t="e">
        <f>IF(OR(Q$1=":=",$A708=";"),"",INDEX('Main Template'!$J$22:$AN$505,Vacay_Template!$A708,Vacay_Template!Q$1))</f>
        <v>#VALUE!</v>
      </c>
      <c r="R708" t="e">
        <f>IF(OR(R$1=":=",$A708=";"),"",INDEX('Main Template'!$J$22:$AN$505,Vacay_Template!$A708,Vacay_Template!R$1))</f>
        <v>#VALUE!</v>
      </c>
      <c r="S708" t="e">
        <f>IF(OR(S$1=":=",$A708=";"),"",INDEX('Main Template'!$J$22:$AN$505,Vacay_Template!$A708,Vacay_Template!S$1))</f>
        <v>#VALUE!</v>
      </c>
      <c r="T708" t="e">
        <f>IF(OR(T$1=":=",$A708=";"),"",INDEX('Main Template'!$J$22:$AN$505,Vacay_Template!$A708,Vacay_Template!T$1))</f>
        <v>#VALUE!</v>
      </c>
      <c r="U708" t="e">
        <f>IF(OR(U$1=":=",$A708=";"),"",INDEX('Main Template'!$J$22:$AN$505,Vacay_Template!$A708,Vacay_Template!U$1))</f>
        <v>#VALUE!</v>
      </c>
      <c r="V708" t="e">
        <f>IF(OR(V$1=":=",$A708=";"),"",INDEX('Main Template'!$J$22:$AN$505,Vacay_Template!$A708,Vacay_Template!V$1))</f>
        <v>#VALUE!</v>
      </c>
      <c r="W708" t="e">
        <f>IF(OR(W$1=":=",$A708=";"),"",INDEX('Main Template'!$J$22:$AN$505,Vacay_Template!$A708,Vacay_Template!W$1))</f>
        <v>#VALUE!</v>
      </c>
      <c r="X708" t="e">
        <f>IF(OR(X$1=":=",$A708=";"),"",INDEX('Main Template'!$J$22:$AN$505,Vacay_Template!$A708,Vacay_Template!X$1))</f>
        <v>#VALUE!</v>
      </c>
      <c r="Y708" t="e">
        <f>IF(OR(Y$1=":=",$A708=";"),"",INDEX('Main Template'!$J$22:$AN$505,Vacay_Template!$A708,Vacay_Template!Y$1))</f>
        <v>#VALUE!</v>
      </c>
      <c r="Z708" t="e">
        <f>IF(OR(Z$1=":=",$A708=";"),"",INDEX('Main Template'!$J$22:$AN$505,Vacay_Template!$A708,Vacay_Template!Z$1))</f>
        <v>#VALUE!</v>
      </c>
      <c r="AA708" t="e">
        <f>IF(OR(AA$1=":=",$A708=";"),"",INDEX('Main Template'!$J$22:$AN$505,Vacay_Template!$A708,Vacay_Template!AA$1))</f>
        <v>#VALUE!</v>
      </c>
      <c r="AB708" t="e">
        <f>IF(OR(AB$1=":=",$A708=";"),"",INDEX('Main Template'!$J$22:$AN$505,Vacay_Template!$A708,Vacay_Template!AB$1))</f>
        <v>#VALUE!</v>
      </c>
      <c r="AC708" t="e">
        <f>IF(OR(AC$1=":=",$A708=";"),"",INDEX('Main Template'!$J$22:$AN$505,Vacay_Template!$A708,Vacay_Template!AC$1))</f>
        <v>#VALUE!</v>
      </c>
      <c r="AD708" t="e">
        <f>IF(OR(AD$1=":=",$A708=";"),"",INDEX('Main Template'!$J$22:$AN$505,Vacay_Template!$A708,Vacay_Template!AD$1))</f>
        <v>#VALUE!</v>
      </c>
      <c r="AE708" t="str">
        <f>IF(OR(AE$1=":=",$A708=";"),"",INDEX('Main Template'!$J$22:$AN$505,Vacay_Template!$A708,Vacay_Template!AE$1))</f>
        <v/>
      </c>
      <c r="AF708" t="e">
        <f>IF(OR(AF$1=":=",$A708=";"),"",INDEX('Main Template'!$J$22:$AN$505,Vacay_Template!$A708,Vacay_Template!AF$1))</f>
        <v>#VALUE!</v>
      </c>
    </row>
    <row r="709" spans="2:32">
      <c r="B709" t="e">
        <f>IF(OR(B$1=":=",$A709=";"),"",INDEX('Main Template'!$J$22:$AN$505,Vacay_Template!$A709,Vacay_Template!B$1))</f>
        <v>#VALUE!</v>
      </c>
      <c r="C709" t="e">
        <f>IF(OR(C$1=":=",$A709=";"),"",INDEX('Main Template'!$J$22:$AN$505,Vacay_Template!$A709,Vacay_Template!C$1))</f>
        <v>#VALUE!</v>
      </c>
      <c r="D709" t="e">
        <f>IF(OR(D$1=":=",$A709=";"),"",INDEX('Main Template'!$J$22:$AN$505,Vacay_Template!$A709,Vacay_Template!D$1))</f>
        <v>#VALUE!</v>
      </c>
      <c r="E709" t="e">
        <f>IF(OR(E$1=":=",$A709=";"),"",INDEX('Main Template'!$J$22:$AN$505,Vacay_Template!$A709,Vacay_Template!E$1))</f>
        <v>#VALUE!</v>
      </c>
      <c r="F709" t="e">
        <f>IF(OR(F$1=":=",$A709=";"),"",INDEX('Main Template'!$J$22:$AN$505,Vacay_Template!$A709,Vacay_Template!F$1))</f>
        <v>#VALUE!</v>
      </c>
      <c r="G709" t="e">
        <f>IF(OR(G$1=":=",$A709=";"),"",INDEX('Main Template'!$J$22:$AN$505,Vacay_Template!$A709,Vacay_Template!G$1))</f>
        <v>#VALUE!</v>
      </c>
      <c r="H709" t="e">
        <f>IF(OR(H$1=":=",$A709=";"),"",INDEX('Main Template'!$J$22:$AN$505,Vacay_Template!$A709,Vacay_Template!H$1))</f>
        <v>#VALUE!</v>
      </c>
      <c r="I709" t="e">
        <f>IF(OR(I$1=":=",$A709=";"),"",INDEX('Main Template'!$J$22:$AN$505,Vacay_Template!$A709,Vacay_Template!I$1))</f>
        <v>#VALUE!</v>
      </c>
      <c r="J709" t="e">
        <f>IF(OR(J$1=":=",$A709=";"),"",INDEX('Main Template'!$J$22:$AN$505,Vacay_Template!$A709,Vacay_Template!J$1))</f>
        <v>#VALUE!</v>
      </c>
      <c r="K709" t="e">
        <f>IF(OR(K$1=":=",$A709=";"),"",INDEX('Main Template'!$J$22:$AN$505,Vacay_Template!$A709,Vacay_Template!K$1))</f>
        <v>#VALUE!</v>
      </c>
      <c r="L709" t="e">
        <f>IF(OR(L$1=":=",$A709=";"),"",INDEX('Main Template'!$J$22:$AN$505,Vacay_Template!$A709,Vacay_Template!L$1))</f>
        <v>#VALUE!</v>
      </c>
      <c r="M709" t="e">
        <f>IF(OR(M$1=":=",$A709=";"),"",INDEX('Main Template'!$J$22:$AN$505,Vacay_Template!$A709,Vacay_Template!M$1))</f>
        <v>#VALUE!</v>
      </c>
      <c r="N709" t="e">
        <f>IF(OR(N$1=":=",$A709=";"),"",INDEX('Main Template'!$J$22:$AN$505,Vacay_Template!$A709,Vacay_Template!N$1))</f>
        <v>#VALUE!</v>
      </c>
      <c r="O709" t="e">
        <f>IF(OR(O$1=":=",$A709=";"),"",INDEX('Main Template'!$J$22:$AN$505,Vacay_Template!$A709,Vacay_Template!O$1))</f>
        <v>#VALUE!</v>
      </c>
      <c r="P709" t="e">
        <f>IF(OR(P$1=":=",$A709=";"),"",INDEX('Main Template'!$J$22:$AN$505,Vacay_Template!$A709,Vacay_Template!P$1))</f>
        <v>#VALUE!</v>
      </c>
      <c r="Q709" t="e">
        <f>IF(OR(Q$1=":=",$A709=";"),"",INDEX('Main Template'!$J$22:$AN$505,Vacay_Template!$A709,Vacay_Template!Q$1))</f>
        <v>#VALUE!</v>
      </c>
      <c r="R709" t="e">
        <f>IF(OR(R$1=":=",$A709=";"),"",INDEX('Main Template'!$J$22:$AN$505,Vacay_Template!$A709,Vacay_Template!R$1))</f>
        <v>#VALUE!</v>
      </c>
      <c r="S709" t="e">
        <f>IF(OR(S$1=":=",$A709=";"),"",INDEX('Main Template'!$J$22:$AN$505,Vacay_Template!$A709,Vacay_Template!S$1))</f>
        <v>#VALUE!</v>
      </c>
      <c r="T709" t="e">
        <f>IF(OR(T$1=":=",$A709=";"),"",INDEX('Main Template'!$J$22:$AN$505,Vacay_Template!$A709,Vacay_Template!T$1))</f>
        <v>#VALUE!</v>
      </c>
      <c r="U709" t="e">
        <f>IF(OR(U$1=":=",$A709=";"),"",INDEX('Main Template'!$J$22:$AN$505,Vacay_Template!$A709,Vacay_Template!U$1))</f>
        <v>#VALUE!</v>
      </c>
      <c r="V709" t="e">
        <f>IF(OR(V$1=":=",$A709=";"),"",INDEX('Main Template'!$J$22:$AN$505,Vacay_Template!$A709,Vacay_Template!V$1))</f>
        <v>#VALUE!</v>
      </c>
      <c r="W709" t="e">
        <f>IF(OR(W$1=":=",$A709=";"),"",INDEX('Main Template'!$J$22:$AN$505,Vacay_Template!$A709,Vacay_Template!W$1))</f>
        <v>#VALUE!</v>
      </c>
      <c r="X709" t="e">
        <f>IF(OR(X$1=":=",$A709=";"),"",INDEX('Main Template'!$J$22:$AN$505,Vacay_Template!$A709,Vacay_Template!X$1))</f>
        <v>#VALUE!</v>
      </c>
      <c r="Y709" t="e">
        <f>IF(OR(Y$1=":=",$A709=";"),"",INDEX('Main Template'!$J$22:$AN$505,Vacay_Template!$A709,Vacay_Template!Y$1))</f>
        <v>#VALUE!</v>
      </c>
      <c r="Z709" t="e">
        <f>IF(OR(Z$1=":=",$A709=";"),"",INDEX('Main Template'!$J$22:$AN$505,Vacay_Template!$A709,Vacay_Template!Z$1))</f>
        <v>#VALUE!</v>
      </c>
      <c r="AA709" t="e">
        <f>IF(OR(AA$1=":=",$A709=";"),"",INDEX('Main Template'!$J$22:$AN$505,Vacay_Template!$A709,Vacay_Template!AA$1))</f>
        <v>#VALUE!</v>
      </c>
      <c r="AB709" t="e">
        <f>IF(OR(AB$1=":=",$A709=";"),"",INDEX('Main Template'!$J$22:$AN$505,Vacay_Template!$A709,Vacay_Template!AB$1))</f>
        <v>#VALUE!</v>
      </c>
      <c r="AC709" t="e">
        <f>IF(OR(AC$1=":=",$A709=";"),"",INDEX('Main Template'!$J$22:$AN$505,Vacay_Template!$A709,Vacay_Template!AC$1))</f>
        <v>#VALUE!</v>
      </c>
      <c r="AD709" t="e">
        <f>IF(OR(AD$1=":=",$A709=";"),"",INDEX('Main Template'!$J$22:$AN$505,Vacay_Template!$A709,Vacay_Template!AD$1))</f>
        <v>#VALUE!</v>
      </c>
      <c r="AE709" t="str">
        <f>IF(OR(AE$1=":=",$A709=";"),"",INDEX('Main Template'!$J$22:$AN$505,Vacay_Template!$A709,Vacay_Template!AE$1))</f>
        <v/>
      </c>
      <c r="AF709" t="e">
        <f>IF(OR(AF$1=":=",$A709=";"),"",INDEX('Main Template'!$J$22:$AN$505,Vacay_Template!$A709,Vacay_Template!AF$1))</f>
        <v>#VALUE!</v>
      </c>
    </row>
    <row r="710" spans="2:32">
      <c r="B710" t="e">
        <f>IF(OR(B$1=":=",$A710=";"),"",INDEX('Main Template'!$J$22:$AN$505,Vacay_Template!$A710,Vacay_Template!B$1))</f>
        <v>#VALUE!</v>
      </c>
      <c r="C710" t="e">
        <f>IF(OR(C$1=":=",$A710=";"),"",INDEX('Main Template'!$J$22:$AN$505,Vacay_Template!$A710,Vacay_Template!C$1))</f>
        <v>#VALUE!</v>
      </c>
      <c r="D710" t="e">
        <f>IF(OR(D$1=":=",$A710=";"),"",INDEX('Main Template'!$J$22:$AN$505,Vacay_Template!$A710,Vacay_Template!D$1))</f>
        <v>#VALUE!</v>
      </c>
      <c r="E710" t="e">
        <f>IF(OR(E$1=":=",$A710=";"),"",INDEX('Main Template'!$J$22:$AN$505,Vacay_Template!$A710,Vacay_Template!E$1))</f>
        <v>#VALUE!</v>
      </c>
      <c r="F710" t="e">
        <f>IF(OR(F$1=":=",$A710=";"),"",INDEX('Main Template'!$J$22:$AN$505,Vacay_Template!$A710,Vacay_Template!F$1))</f>
        <v>#VALUE!</v>
      </c>
      <c r="G710" t="e">
        <f>IF(OR(G$1=":=",$A710=";"),"",INDEX('Main Template'!$J$22:$AN$505,Vacay_Template!$A710,Vacay_Template!G$1))</f>
        <v>#VALUE!</v>
      </c>
      <c r="H710" t="e">
        <f>IF(OR(H$1=":=",$A710=";"),"",INDEX('Main Template'!$J$22:$AN$505,Vacay_Template!$A710,Vacay_Template!H$1))</f>
        <v>#VALUE!</v>
      </c>
      <c r="I710" t="e">
        <f>IF(OR(I$1=":=",$A710=";"),"",INDEX('Main Template'!$J$22:$AN$505,Vacay_Template!$A710,Vacay_Template!I$1))</f>
        <v>#VALUE!</v>
      </c>
      <c r="J710" t="e">
        <f>IF(OR(J$1=":=",$A710=";"),"",INDEX('Main Template'!$J$22:$AN$505,Vacay_Template!$A710,Vacay_Template!J$1))</f>
        <v>#VALUE!</v>
      </c>
      <c r="K710" t="e">
        <f>IF(OR(K$1=":=",$A710=";"),"",INDEX('Main Template'!$J$22:$AN$505,Vacay_Template!$A710,Vacay_Template!K$1))</f>
        <v>#VALUE!</v>
      </c>
      <c r="L710" t="e">
        <f>IF(OR(L$1=":=",$A710=";"),"",INDEX('Main Template'!$J$22:$AN$505,Vacay_Template!$A710,Vacay_Template!L$1))</f>
        <v>#VALUE!</v>
      </c>
      <c r="M710" t="e">
        <f>IF(OR(M$1=":=",$A710=";"),"",INDEX('Main Template'!$J$22:$AN$505,Vacay_Template!$A710,Vacay_Template!M$1))</f>
        <v>#VALUE!</v>
      </c>
      <c r="N710" t="e">
        <f>IF(OR(N$1=":=",$A710=";"),"",INDEX('Main Template'!$J$22:$AN$505,Vacay_Template!$A710,Vacay_Template!N$1))</f>
        <v>#VALUE!</v>
      </c>
      <c r="O710" t="e">
        <f>IF(OR(O$1=":=",$A710=";"),"",INDEX('Main Template'!$J$22:$AN$505,Vacay_Template!$A710,Vacay_Template!O$1))</f>
        <v>#VALUE!</v>
      </c>
      <c r="P710" t="e">
        <f>IF(OR(P$1=":=",$A710=";"),"",INDEX('Main Template'!$J$22:$AN$505,Vacay_Template!$A710,Vacay_Template!P$1))</f>
        <v>#VALUE!</v>
      </c>
      <c r="Q710" t="e">
        <f>IF(OR(Q$1=":=",$A710=";"),"",INDEX('Main Template'!$J$22:$AN$505,Vacay_Template!$A710,Vacay_Template!Q$1))</f>
        <v>#VALUE!</v>
      </c>
      <c r="R710" t="e">
        <f>IF(OR(R$1=":=",$A710=";"),"",INDEX('Main Template'!$J$22:$AN$505,Vacay_Template!$A710,Vacay_Template!R$1))</f>
        <v>#VALUE!</v>
      </c>
      <c r="S710" t="e">
        <f>IF(OR(S$1=":=",$A710=";"),"",INDEX('Main Template'!$J$22:$AN$505,Vacay_Template!$A710,Vacay_Template!S$1))</f>
        <v>#VALUE!</v>
      </c>
      <c r="T710" t="e">
        <f>IF(OR(T$1=":=",$A710=";"),"",INDEX('Main Template'!$J$22:$AN$505,Vacay_Template!$A710,Vacay_Template!T$1))</f>
        <v>#VALUE!</v>
      </c>
      <c r="U710" t="e">
        <f>IF(OR(U$1=":=",$A710=";"),"",INDEX('Main Template'!$J$22:$AN$505,Vacay_Template!$A710,Vacay_Template!U$1))</f>
        <v>#VALUE!</v>
      </c>
      <c r="V710" t="e">
        <f>IF(OR(V$1=":=",$A710=";"),"",INDEX('Main Template'!$J$22:$AN$505,Vacay_Template!$A710,Vacay_Template!V$1))</f>
        <v>#VALUE!</v>
      </c>
      <c r="W710" t="e">
        <f>IF(OR(W$1=":=",$A710=";"),"",INDEX('Main Template'!$J$22:$AN$505,Vacay_Template!$A710,Vacay_Template!W$1))</f>
        <v>#VALUE!</v>
      </c>
      <c r="X710" t="e">
        <f>IF(OR(X$1=":=",$A710=";"),"",INDEX('Main Template'!$J$22:$AN$505,Vacay_Template!$A710,Vacay_Template!X$1))</f>
        <v>#VALUE!</v>
      </c>
      <c r="Y710" t="e">
        <f>IF(OR(Y$1=":=",$A710=";"),"",INDEX('Main Template'!$J$22:$AN$505,Vacay_Template!$A710,Vacay_Template!Y$1))</f>
        <v>#VALUE!</v>
      </c>
      <c r="Z710" t="e">
        <f>IF(OR(Z$1=":=",$A710=";"),"",INDEX('Main Template'!$J$22:$AN$505,Vacay_Template!$A710,Vacay_Template!Z$1))</f>
        <v>#VALUE!</v>
      </c>
      <c r="AA710" t="e">
        <f>IF(OR(AA$1=":=",$A710=";"),"",INDEX('Main Template'!$J$22:$AN$505,Vacay_Template!$A710,Vacay_Template!AA$1))</f>
        <v>#VALUE!</v>
      </c>
      <c r="AB710" t="e">
        <f>IF(OR(AB$1=":=",$A710=";"),"",INDEX('Main Template'!$J$22:$AN$505,Vacay_Template!$A710,Vacay_Template!AB$1))</f>
        <v>#VALUE!</v>
      </c>
      <c r="AC710" t="e">
        <f>IF(OR(AC$1=":=",$A710=";"),"",INDEX('Main Template'!$J$22:$AN$505,Vacay_Template!$A710,Vacay_Template!AC$1))</f>
        <v>#VALUE!</v>
      </c>
      <c r="AD710" t="e">
        <f>IF(OR(AD$1=":=",$A710=";"),"",INDEX('Main Template'!$J$22:$AN$505,Vacay_Template!$A710,Vacay_Template!AD$1))</f>
        <v>#VALUE!</v>
      </c>
      <c r="AE710" t="str">
        <f>IF(OR(AE$1=":=",$A710=";"),"",INDEX('Main Template'!$J$22:$AN$505,Vacay_Template!$A710,Vacay_Template!AE$1))</f>
        <v/>
      </c>
      <c r="AF710" t="e">
        <f>IF(OR(AF$1=":=",$A710=";"),"",INDEX('Main Template'!$J$22:$AN$505,Vacay_Template!$A710,Vacay_Template!AF$1))</f>
        <v>#VALUE!</v>
      </c>
    </row>
    <row r="711" spans="2:32">
      <c r="B711" t="e">
        <f>IF(OR(B$1=":=",$A711=";"),"",INDEX('Main Template'!$J$22:$AN$505,Vacay_Template!$A711,Vacay_Template!B$1))</f>
        <v>#VALUE!</v>
      </c>
      <c r="C711" t="e">
        <f>IF(OR(C$1=":=",$A711=";"),"",INDEX('Main Template'!$J$22:$AN$505,Vacay_Template!$A711,Vacay_Template!C$1))</f>
        <v>#VALUE!</v>
      </c>
      <c r="D711" t="e">
        <f>IF(OR(D$1=":=",$A711=";"),"",INDEX('Main Template'!$J$22:$AN$505,Vacay_Template!$A711,Vacay_Template!D$1))</f>
        <v>#VALUE!</v>
      </c>
      <c r="E711" t="e">
        <f>IF(OR(E$1=":=",$A711=";"),"",INDEX('Main Template'!$J$22:$AN$505,Vacay_Template!$A711,Vacay_Template!E$1))</f>
        <v>#VALUE!</v>
      </c>
      <c r="F711" t="e">
        <f>IF(OR(F$1=":=",$A711=";"),"",INDEX('Main Template'!$J$22:$AN$505,Vacay_Template!$A711,Vacay_Template!F$1))</f>
        <v>#VALUE!</v>
      </c>
      <c r="G711" t="e">
        <f>IF(OR(G$1=":=",$A711=";"),"",INDEX('Main Template'!$J$22:$AN$505,Vacay_Template!$A711,Vacay_Template!G$1))</f>
        <v>#VALUE!</v>
      </c>
      <c r="H711" t="e">
        <f>IF(OR(H$1=":=",$A711=";"),"",INDEX('Main Template'!$J$22:$AN$505,Vacay_Template!$A711,Vacay_Template!H$1))</f>
        <v>#VALUE!</v>
      </c>
      <c r="I711" t="e">
        <f>IF(OR(I$1=":=",$A711=";"),"",INDEX('Main Template'!$J$22:$AN$505,Vacay_Template!$A711,Vacay_Template!I$1))</f>
        <v>#VALUE!</v>
      </c>
      <c r="J711" t="e">
        <f>IF(OR(J$1=":=",$A711=";"),"",INDEX('Main Template'!$J$22:$AN$505,Vacay_Template!$A711,Vacay_Template!J$1))</f>
        <v>#VALUE!</v>
      </c>
      <c r="K711" t="e">
        <f>IF(OR(K$1=":=",$A711=";"),"",INDEX('Main Template'!$J$22:$AN$505,Vacay_Template!$A711,Vacay_Template!K$1))</f>
        <v>#VALUE!</v>
      </c>
      <c r="L711" t="e">
        <f>IF(OR(L$1=":=",$A711=";"),"",INDEX('Main Template'!$J$22:$AN$505,Vacay_Template!$A711,Vacay_Template!L$1))</f>
        <v>#VALUE!</v>
      </c>
      <c r="M711" t="e">
        <f>IF(OR(M$1=":=",$A711=";"),"",INDEX('Main Template'!$J$22:$AN$505,Vacay_Template!$A711,Vacay_Template!M$1))</f>
        <v>#VALUE!</v>
      </c>
      <c r="N711" t="e">
        <f>IF(OR(N$1=":=",$A711=";"),"",INDEX('Main Template'!$J$22:$AN$505,Vacay_Template!$A711,Vacay_Template!N$1))</f>
        <v>#VALUE!</v>
      </c>
      <c r="O711" t="e">
        <f>IF(OR(O$1=":=",$A711=";"),"",INDEX('Main Template'!$J$22:$AN$505,Vacay_Template!$A711,Vacay_Template!O$1))</f>
        <v>#VALUE!</v>
      </c>
      <c r="P711" t="e">
        <f>IF(OR(P$1=":=",$A711=";"),"",INDEX('Main Template'!$J$22:$AN$505,Vacay_Template!$A711,Vacay_Template!P$1))</f>
        <v>#VALUE!</v>
      </c>
      <c r="Q711" t="e">
        <f>IF(OR(Q$1=":=",$A711=";"),"",INDEX('Main Template'!$J$22:$AN$505,Vacay_Template!$A711,Vacay_Template!Q$1))</f>
        <v>#VALUE!</v>
      </c>
      <c r="R711" t="e">
        <f>IF(OR(R$1=":=",$A711=";"),"",INDEX('Main Template'!$J$22:$AN$505,Vacay_Template!$A711,Vacay_Template!R$1))</f>
        <v>#VALUE!</v>
      </c>
      <c r="S711" t="e">
        <f>IF(OR(S$1=":=",$A711=";"),"",INDEX('Main Template'!$J$22:$AN$505,Vacay_Template!$A711,Vacay_Template!S$1))</f>
        <v>#VALUE!</v>
      </c>
      <c r="T711" t="e">
        <f>IF(OR(T$1=":=",$A711=";"),"",INDEX('Main Template'!$J$22:$AN$505,Vacay_Template!$A711,Vacay_Template!T$1))</f>
        <v>#VALUE!</v>
      </c>
      <c r="U711" t="e">
        <f>IF(OR(U$1=":=",$A711=";"),"",INDEX('Main Template'!$J$22:$AN$505,Vacay_Template!$A711,Vacay_Template!U$1))</f>
        <v>#VALUE!</v>
      </c>
      <c r="V711" t="e">
        <f>IF(OR(V$1=":=",$A711=";"),"",INDEX('Main Template'!$J$22:$AN$505,Vacay_Template!$A711,Vacay_Template!V$1))</f>
        <v>#VALUE!</v>
      </c>
      <c r="W711" t="e">
        <f>IF(OR(W$1=":=",$A711=";"),"",INDEX('Main Template'!$J$22:$AN$505,Vacay_Template!$A711,Vacay_Template!W$1))</f>
        <v>#VALUE!</v>
      </c>
      <c r="X711" t="e">
        <f>IF(OR(X$1=":=",$A711=";"),"",INDEX('Main Template'!$J$22:$AN$505,Vacay_Template!$A711,Vacay_Template!X$1))</f>
        <v>#VALUE!</v>
      </c>
      <c r="Y711" t="e">
        <f>IF(OR(Y$1=":=",$A711=";"),"",INDEX('Main Template'!$J$22:$AN$505,Vacay_Template!$A711,Vacay_Template!Y$1))</f>
        <v>#VALUE!</v>
      </c>
      <c r="Z711" t="e">
        <f>IF(OR(Z$1=":=",$A711=";"),"",INDEX('Main Template'!$J$22:$AN$505,Vacay_Template!$A711,Vacay_Template!Z$1))</f>
        <v>#VALUE!</v>
      </c>
      <c r="AA711" t="e">
        <f>IF(OR(AA$1=":=",$A711=";"),"",INDEX('Main Template'!$J$22:$AN$505,Vacay_Template!$A711,Vacay_Template!AA$1))</f>
        <v>#VALUE!</v>
      </c>
      <c r="AB711" t="e">
        <f>IF(OR(AB$1=":=",$A711=";"),"",INDEX('Main Template'!$J$22:$AN$505,Vacay_Template!$A711,Vacay_Template!AB$1))</f>
        <v>#VALUE!</v>
      </c>
      <c r="AC711" t="e">
        <f>IF(OR(AC$1=":=",$A711=";"),"",INDEX('Main Template'!$J$22:$AN$505,Vacay_Template!$A711,Vacay_Template!AC$1))</f>
        <v>#VALUE!</v>
      </c>
      <c r="AD711" t="e">
        <f>IF(OR(AD$1=":=",$A711=";"),"",INDEX('Main Template'!$J$22:$AN$505,Vacay_Template!$A711,Vacay_Template!AD$1))</f>
        <v>#VALUE!</v>
      </c>
      <c r="AE711" t="str">
        <f>IF(OR(AE$1=":=",$A711=";"),"",INDEX('Main Template'!$J$22:$AN$505,Vacay_Template!$A711,Vacay_Template!AE$1))</f>
        <v/>
      </c>
      <c r="AF711" t="e">
        <f>IF(OR(AF$1=":=",$A711=";"),"",INDEX('Main Template'!$J$22:$AN$505,Vacay_Template!$A711,Vacay_Template!AF$1))</f>
        <v>#VALUE!</v>
      </c>
    </row>
    <row r="712" spans="2:32">
      <c r="B712" t="e">
        <f>IF(OR(B$1=":=",$A712=";"),"",INDEX('Main Template'!$J$22:$AN$505,Vacay_Template!$A712,Vacay_Template!B$1))</f>
        <v>#VALUE!</v>
      </c>
      <c r="C712" t="e">
        <f>IF(OR(C$1=":=",$A712=";"),"",INDEX('Main Template'!$J$22:$AN$505,Vacay_Template!$A712,Vacay_Template!C$1))</f>
        <v>#VALUE!</v>
      </c>
      <c r="D712" t="e">
        <f>IF(OR(D$1=":=",$A712=";"),"",INDEX('Main Template'!$J$22:$AN$505,Vacay_Template!$A712,Vacay_Template!D$1))</f>
        <v>#VALUE!</v>
      </c>
      <c r="E712" t="e">
        <f>IF(OR(E$1=":=",$A712=";"),"",INDEX('Main Template'!$J$22:$AN$505,Vacay_Template!$A712,Vacay_Template!E$1))</f>
        <v>#VALUE!</v>
      </c>
      <c r="F712" t="e">
        <f>IF(OR(F$1=":=",$A712=";"),"",INDEX('Main Template'!$J$22:$AN$505,Vacay_Template!$A712,Vacay_Template!F$1))</f>
        <v>#VALUE!</v>
      </c>
      <c r="G712" t="e">
        <f>IF(OR(G$1=":=",$A712=";"),"",INDEX('Main Template'!$J$22:$AN$505,Vacay_Template!$A712,Vacay_Template!G$1))</f>
        <v>#VALUE!</v>
      </c>
      <c r="H712" t="e">
        <f>IF(OR(H$1=":=",$A712=";"),"",INDEX('Main Template'!$J$22:$AN$505,Vacay_Template!$A712,Vacay_Template!H$1))</f>
        <v>#VALUE!</v>
      </c>
      <c r="I712" t="e">
        <f>IF(OR(I$1=":=",$A712=";"),"",INDEX('Main Template'!$J$22:$AN$505,Vacay_Template!$A712,Vacay_Template!I$1))</f>
        <v>#VALUE!</v>
      </c>
      <c r="J712" t="e">
        <f>IF(OR(J$1=":=",$A712=";"),"",INDEX('Main Template'!$J$22:$AN$505,Vacay_Template!$A712,Vacay_Template!J$1))</f>
        <v>#VALUE!</v>
      </c>
      <c r="K712" t="e">
        <f>IF(OR(K$1=":=",$A712=";"),"",INDEX('Main Template'!$J$22:$AN$505,Vacay_Template!$A712,Vacay_Template!K$1))</f>
        <v>#VALUE!</v>
      </c>
      <c r="L712" t="e">
        <f>IF(OR(L$1=":=",$A712=";"),"",INDEX('Main Template'!$J$22:$AN$505,Vacay_Template!$A712,Vacay_Template!L$1))</f>
        <v>#VALUE!</v>
      </c>
      <c r="M712" t="e">
        <f>IF(OR(M$1=":=",$A712=";"),"",INDEX('Main Template'!$J$22:$AN$505,Vacay_Template!$A712,Vacay_Template!M$1))</f>
        <v>#VALUE!</v>
      </c>
      <c r="N712" t="e">
        <f>IF(OR(N$1=":=",$A712=";"),"",INDEX('Main Template'!$J$22:$AN$505,Vacay_Template!$A712,Vacay_Template!N$1))</f>
        <v>#VALUE!</v>
      </c>
      <c r="O712" t="e">
        <f>IF(OR(O$1=":=",$A712=";"),"",INDEX('Main Template'!$J$22:$AN$505,Vacay_Template!$A712,Vacay_Template!O$1))</f>
        <v>#VALUE!</v>
      </c>
      <c r="P712" t="e">
        <f>IF(OR(P$1=":=",$A712=";"),"",INDEX('Main Template'!$J$22:$AN$505,Vacay_Template!$A712,Vacay_Template!P$1))</f>
        <v>#VALUE!</v>
      </c>
      <c r="Q712" t="e">
        <f>IF(OR(Q$1=":=",$A712=";"),"",INDEX('Main Template'!$J$22:$AN$505,Vacay_Template!$A712,Vacay_Template!Q$1))</f>
        <v>#VALUE!</v>
      </c>
      <c r="R712" t="e">
        <f>IF(OR(R$1=":=",$A712=";"),"",INDEX('Main Template'!$J$22:$AN$505,Vacay_Template!$A712,Vacay_Template!R$1))</f>
        <v>#VALUE!</v>
      </c>
      <c r="S712" t="e">
        <f>IF(OR(S$1=":=",$A712=";"),"",INDEX('Main Template'!$J$22:$AN$505,Vacay_Template!$A712,Vacay_Template!S$1))</f>
        <v>#VALUE!</v>
      </c>
      <c r="T712" t="e">
        <f>IF(OR(T$1=":=",$A712=";"),"",INDEX('Main Template'!$J$22:$AN$505,Vacay_Template!$A712,Vacay_Template!T$1))</f>
        <v>#VALUE!</v>
      </c>
      <c r="U712" t="e">
        <f>IF(OR(U$1=":=",$A712=";"),"",INDEX('Main Template'!$J$22:$AN$505,Vacay_Template!$A712,Vacay_Template!U$1))</f>
        <v>#VALUE!</v>
      </c>
      <c r="V712" t="e">
        <f>IF(OR(V$1=":=",$A712=";"),"",INDEX('Main Template'!$J$22:$AN$505,Vacay_Template!$A712,Vacay_Template!V$1))</f>
        <v>#VALUE!</v>
      </c>
      <c r="W712" t="e">
        <f>IF(OR(W$1=":=",$A712=";"),"",INDEX('Main Template'!$J$22:$AN$505,Vacay_Template!$A712,Vacay_Template!W$1))</f>
        <v>#VALUE!</v>
      </c>
      <c r="X712" t="e">
        <f>IF(OR(X$1=":=",$A712=";"),"",INDEX('Main Template'!$J$22:$AN$505,Vacay_Template!$A712,Vacay_Template!X$1))</f>
        <v>#VALUE!</v>
      </c>
      <c r="Y712" t="e">
        <f>IF(OR(Y$1=":=",$A712=";"),"",INDEX('Main Template'!$J$22:$AN$505,Vacay_Template!$A712,Vacay_Template!Y$1))</f>
        <v>#VALUE!</v>
      </c>
      <c r="Z712" t="e">
        <f>IF(OR(Z$1=":=",$A712=";"),"",INDEX('Main Template'!$J$22:$AN$505,Vacay_Template!$A712,Vacay_Template!Z$1))</f>
        <v>#VALUE!</v>
      </c>
      <c r="AA712" t="e">
        <f>IF(OR(AA$1=":=",$A712=";"),"",INDEX('Main Template'!$J$22:$AN$505,Vacay_Template!$A712,Vacay_Template!AA$1))</f>
        <v>#VALUE!</v>
      </c>
      <c r="AB712" t="e">
        <f>IF(OR(AB$1=":=",$A712=";"),"",INDEX('Main Template'!$J$22:$AN$505,Vacay_Template!$A712,Vacay_Template!AB$1))</f>
        <v>#VALUE!</v>
      </c>
      <c r="AC712" t="e">
        <f>IF(OR(AC$1=":=",$A712=";"),"",INDEX('Main Template'!$J$22:$AN$505,Vacay_Template!$A712,Vacay_Template!AC$1))</f>
        <v>#VALUE!</v>
      </c>
      <c r="AD712" t="e">
        <f>IF(OR(AD$1=":=",$A712=";"),"",INDEX('Main Template'!$J$22:$AN$505,Vacay_Template!$A712,Vacay_Template!AD$1))</f>
        <v>#VALUE!</v>
      </c>
      <c r="AE712" t="str">
        <f>IF(OR(AE$1=":=",$A712=";"),"",INDEX('Main Template'!$J$22:$AN$505,Vacay_Template!$A712,Vacay_Template!AE$1))</f>
        <v/>
      </c>
      <c r="AF712" t="e">
        <f>IF(OR(AF$1=":=",$A712=";"),"",INDEX('Main Template'!$J$22:$AN$505,Vacay_Template!$A712,Vacay_Template!AF$1))</f>
        <v>#VALUE!</v>
      </c>
    </row>
    <row r="713" spans="2:32">
      <c r="B713" t="e">
        <f>IF(OR(B$1=":=",$A713=";"),"",INDEX('Main Template'!$J$22:$AN$505,Vacay_Template!$A713,Vacay_Template!B$1))</f>
        <v>#VALUE!</v>
      </c>
      <c r="C713" t="e">
        <f>IF(OR(C$1=":=",$A713=";"),"",INDEX('Main Template'!$J$22:$AN$505,Vacay_Template!$A713,Vacay_Template!C$1))</f>
        <v>#VALUE!</v>
      </c>
      <c r="D713" t="e">
        <f>IF(OR(D$1=":=",$A713=";"),"",INDEX('Main Template'!$J$22:$AN$505,Vacay_Template!$A713,Vacay_Template!D$1))</f>
        <v>#VALUE!</v>
      </c>
      <c r="E713" t="e">
        <f>IF(OR(E$1=":=",$A713=";"),"",INDEX('Main Template'!$J$22:$AN$505,Vacay_Template!$A713,Vacay_Template!E$1))</f>
        <v>#VALUE!</v>
      </c>
      <c r="F713" t="e">
        <f>IF(OR(F$1=":=",$A713=";"),"",INDEX('Main Template'!$J$22:$AN$505,Vacay_Template!$A713,Vacay_Template!F$1))</f>
        <v>#VALUE!</v>
      </c>
      <c r="G713" t="e">
        <f>IF(OR(G$1=":=",$A713=";"),"",INDEX('Main Template'!$J$22:$AN$505,Vacay_Template!$A713,Vacay_Template!G$1))</f>
        <v>#VALUE!</v>
      </c>
      <c r="H713" t="e">
        <f>IF(OR(H$1=":=",$A713=";"),"",INDEX('Main Template'!$J$22:$AN$505,Vacay_Template!$A713,Vacay_Template!H$1))</f>
        <v>#VALUE!</v>
      </c>
      <c r="I713" t="e">
        <f>IF(OR(I$1=":=",$A713=";"),"",INDEX('Main Template'!$J$22:$AN$505,Vacay_Template!$A713,Vacay_Template!I$1))</f>
        <v>#VALUE!</v>
      </c>
      <c r="J713" t="e">
        <f>IF(OR(J$1=":=",$A713=";"),"",INDEX('Main Template'!$J$22:$AN$505,Vacay_Template!$A713,Vacay_Template!J$1))</f>
        <v>#VALUE!</v>
      </c>
      <c r="K713" t="e">
        <f>IF(OR(K$1=":=",$A713=";"),"",INDEX('Main Template'!$J$22:$AN$505,Vacay_Template!$A713,Vacay_Template!K$1))</f>
        <v>#VALUE!</v>
      </c>
      <c r="L713" t="e">
        <f>IF(OR(L$1=":=",$A713=";"),"",INDEX('Main Template'!$J$22:$AN$505,Vacay_Template!$A713,Vacay_Template!L$1))</f>
        <v>#VALUE!</v>
      </c>
      <c r="M713" t="e">
        <f>IF(OR(M$1=":=",$A713=";"),"",INDEX('Main Template'!$J$22:$AN$505,Vacay_Template!$A713,Vacay_Template!M$1))</f>
        <v>#VALUE!</v>
      </c>
      <c r="N713" t="e">
        <f>IF(OR(N$1=":=",$A713=";"),"",INDEX('Main Template'!$J$22:$AN$505,Vacay_Template!$A713,Vacay_Template!N$1))</f>
        <v>#VALUE!</v>
      </c>
      <c r="O713" t="e">
        <f>IF(OR(O$1=":=",$A713=";"),"",INDEX('Main Template'!$J$22:$AN$505,Vacay_Template!$A713,Vacay_Template!O$1))</f>
        <v>#VALUE!</v>
      </c>
      <c r="P713" t="e">
        <f>IF(OR(P$1=":=",$A713=";"),"",INDEX('Main Template'!$J$22:$AN$505,Vacay_Template!$A713,Vacay_Template!P$1))</f>
        <v>#VALUE!</v>
      </c>
      <c r="Q713" t="e">
        <f>IF(OR(Q$1=":=",$A713=";"),"",INDEX('Main Template'!$J$22:$AN$505,Vacay_Template!$A713,Vacay_Template!Q$1))</f>
        <v>#VALUE!</v>
      </c>
      <c r="R713" t="e">
        <f>IF(OR(R$1=":=",$A713=";"),"",INDEX('Main Template'!$J$22:$AN$505,Vacay_Template!$A713,Vacay_Template!R$1))</f>
        <v>#VALUE!</v>
      </c>
      <c r="S713" t="e">
        <f>IF(OR(S$1=":=",$A713=";"),"",INDEX('Main Template'!$J$22:$AN$505,Vacay_Template!$A713,Vacay_Template!S$1))</f>
        <v>#VALUE!</v>
      </c>
      <c r="T713" t="e">
        <f>IF(OR(T$1=":=",$A713=";"),"",INDEX('Main Template'!$J$22:$AN$505,Vacay_Template!$A713,Vacay_Template!T$1))</f>
        <v>#VALUE!</v>
      </c>
      <c r="U713" t="e">
        <f>IF(OR(U$1=":=",$A713=";"),"",INDEX('Main Template'!$J$22:$AN$505,Vacay_Template!$A713,Vacay_Template!U$1))</f>
        <v>#VALUE!</v>
      </c>
      <c r="V713" t="e">
        <f>IF(OR(V$1=":=",$A713=";"),"",INDEX('Main Template'!$J$22:$AN$505,Vacay_Template!$A713,Vacay_Template!V$1))</f>
        <v>#VALUE!</v>
      </c>
      <c r="W713" t="e">
        <f>IF(OR(W$1=":=",$A713=";"),"",INDEX('Main Template'!$J$22:$AN$505,Vacay_Template!$A713,Vacay_Template!W$1))</f>
        <v>#VALUE!</v>
      </c>
      <c r="X713" t="e">
        <f>IF(OR(X$1=":=",$A713=";"),"",INDEX('Main Template'!$J$22:$AN$505,Vacay_Template!$A713,Vacay_Template!X$1))</f>
        <v>#VALUE!</v>
      </c>
      <c r="Y713" t="e">
        <f>IF(OR(Y$1=":=",$A713=";"),"",INDEX('Main Template'!$J$22:$AN$505,Vacay_Template!$A713,Vacay_Template!Y$1))</f>
        <v>#VALUE!</v>
      </c>
      <c r="Z713" t="e">
        <f>IF(OR(Z$1=":=",$A713=";"),"",INDEX('Main Template'!$J$22:$AN$505,Vacay_Template!$A713,Vacay_Template!Z$1))</f>
        <v>#VALUE!</v>
      </c>
      <c r="AA713" t="e">
        <f>IF(OR(AA$1=":=",$A713=";"),"",INDEX('Main Template'!$J$22:$AN$505,Vacay_Template!$A713,Vacay_Template!AA$1))</f>
        <v>#VALUE!</v>
      </c>
      <c r="AB713" t="e">
        <f>IF(OR(AB$1=":=",$A713=";"),"",INDEX('Main Template'!$J$22:$AN$505,Vacay_Template!$A713,Vacay_Template!AB$1))</f>
        <v>#VALUE!</v>
      </c>
      <c r="AC713" t="e">
        <f>IF(OR(AC$1=":=",$A713=";"),"",INDEX('Main Template'!$J$22:$AN$505,Vacay_Template!$A713,Vacay_Template!AC$1))</f>
        <v>#VALUE!</v>
      </c>
      <c r="AD713" t="e">
        <f>IF(OR(AD$1=":=",$A713=";"),"",INDEX('Main Template'!$J$22:$AN$505,Vacay_Template!$A713,Vacay_Template!AD$1))</f>
        <v>#VALUE!</v>
      </c>
      <c r="AE713" t="str">
        <f>IF(OR(AE$1=":=",$A713=";"),"",INDEX('Main Template'!$J$22:$AN$505,Vacay_Template!$A713,Vacay_Template!AE$1))</f>
        <v/>
      </c>
      <c r="AF713" t="e">
        <f>IF(OR(AF$1=":=",$A713=";"),"",INDEX('Main Template'!$J$22:$AN$505,Vacay_Template!$A713,Vacay_Template!AF$1))</f>
        <v>#VALUE!</v>
      </c>
    </row>
    <row r="714" spans="2:32">
      <c r="B714" t="e">
        <f>IF(OR(B$1=":=",$A714=";"),"",INDEX('Main Template'!$J$22:$AN$505,Vacay_Template!$A714,Vacay_Template!B$1))</f>
        <v>#VALUE!</v>
      </c>
      <c r="C714" t="e">
        <f>IF(OR(C$1=":=",$A714=";"),"",INDEX('Main Template'!$J$22:$AN$505,Vacay_Template!$A714,Vacay_Template!C$1))</f>
        <v>#VALUE!</v>
      </c>
      <c r="D714" t="e">
        <f>IF(OR(D$1=":=",$A714=";"),"",INDEX('Main Template'!$J$22:$AN$505,Vacay_Template!$A714,Vacay_Template!D$1))</f>
        <v>#VALUE!</v>
      </c>
      <c r="E714" t="e">
        <f>IF(OR(E$1=":=",$A714=";"),"",INDEX('Main Template'!$J$22:$AN$505,Vacay_Template!$A714,Vacay_Template!E$1))</f>
        <v>#VALUE!</v>
      </c>
      <c r="F714" t="e">
        <f>IF(OR(F$1=":=",$A714=";"),"",INDEX('Main Template'!$J$22:$AN$505,Vacay_Template!$A714,Vacay_Template!F$1))</f>
        <v>#VALUE!</v>
      </c>
      <c r="G714" t="e">
        <f>IF(OR(G$1=":=",$A714=";"),"",INDEX('Main Template'!$J$22:$AN$505,Vacay_Template!$A714,Vacay_Template!G$1))</f>
        <v>#VALUE!</v>
      </c>
      <c r="H714" t="e">
        <f>IF(OR(H$1=":=",$A714=";"),"",INDEX('Main Template'!$J$22:$AN$505,Vacay_Template!$A714,Vacay_Template!H$1))</f>
        <v>#VALUE!</v>
      </c>
      <c r="I714" t="e">
        <f>IF(OR(I$1=":=",$A714=";"),"",INDEX('Main Template'!$J$22:$AN$505,Vacay_Template!$A714,Vacay_Template!I$1))</f>
        <v>#VALUE!</v>
      </c>
      <c r="J714" t="e">
        <f>IF(OR(J$1=":=",$A714=";"),"",INDEX('Main Template'!$J$22:$AN$505,Vacay_Template!$A714,Vacay_Template!J$1))</f>
        <v>#VALUE!</v>
      </c>
      <c r="K714" t="e">
        <f>IF(OR(K$1=":=",$A714=";"),"",INDEX('Main Template'!$J$22:$AN$505,Vacay_Template!$A714,Vacay_Template!K$1))</f>
        <v>#VALUE!</v>
      </c>
      <c r="L714" t="e">
        <f>IF(OR(L$1=":=",$A714=";"),"",INDEX('Main Template'!$J$22:$AN$505,Vacay_Template!$A714,Vacay_Template!L$1))</f>
        <v>#VALUE!</v>
      </c>
      <c r="M714" t="e">
        <f>IF(OR(M$1=":=",$A714=";"),"",INDEX('Main Template'!$J$22:$AN$505,Vacay_Template!$A714,Vacay_Template!M$1))</f>
        <v>#VALUE!</v>
      </c>
      <c r="N714" t="e">
        <f>IF(OR(N$1=":=",$A714=";"),"",INDEX('Main Template'!$J$22:$AN$505,Vacay_Template!$A714,Vacay_Template!N$1))</f>
        <v>#VALUE!</v>
      </c>
      <c r="O714" t="e">
        <f>IF(OR(O$1=":=",$A714=";"),"",INDEX('Main Template'!$J$22:$AN$505,Vacay_Template!$A714,Vacay_Template!O$1))</f>
        <v>#VALUE!</v>
      </c>
      <c r="P714" t="e">
        <f>IF(OR(P$1=":=",$A714=";"),"",INDEX('Main Template'!$J$22:$AN$505,Vacay_Template!$A714,Vacay_Template!P$1))</f>
        <v>#VALUE!</v>
      </c>
      <c r="Q714" t="e">
        <f>IF(OR(Q$1=":=",$A714=";"),"",INDEX('Main Template'!$J$22:$AN$505,Vacay_Template!$A714,Vacay_Template!Q$1))</f>
        <v>#VALUE!</v>
      </c>
      <c r="R714" t="e">
        <f>IF(OR(R$1=":=",$A714=";"),"",INDEX('Main Template'!$J$22:$AN$505,Vacay_Template!$A714,Vacay_Template!R$1))</f>
        <v>#VALUE!</v>
      </c>
      <c r="S714" t="e">
        <f>IF(OR(S$1=":=",$A714=";"),"",INDEX('Main Template'!$J$22:$AN$505,Vacay_Template!$A714,Vacay_Template!S$1))</f>
        <v>#VALUE!</v>
      </c>
      <c r="T714" t="e">
        <f>IF(OR(T$1=":=",$A714=";"),"",INDEX('Main Template'!$J$22:$AN$505,Vacay_Template!$A714,Vacay_Template!T$1))</f>
        <v>#VALUE!</v>
      </c>
      <c r="U714" t="e">
        <f>IF(OR(U$1=":=",$A714=";"),"",INDEX('Main Template'!$J$22:$AN$505,Vacay_Template!$A714,Vacay_Template!U$1))</f>
        <v>#VALUE!</v>
      </c>
      <c r="V714" t="e">
        <f>IF(OR(V$1=":=",$A714=";"),"",INDEX('Main Template'!$J$22:$AN$505,Vacay_Template!$A714,Vacay_Template!V$1))</f>
        <v>#VALUE!</v>
      </c>
      <c r="W714" t="e">
        <f>IF(OR(W$1=":=",$A714=";"),"",INDEX('Main Template'!$J$22:$AN$505,Vacay_Template!$A714,Vacay_Template!W$1))</f>
        <v>#VALUE!</v>
      </c>
      <c r="X714" t="e">
        <f>IF(OR(X$1=":=",$A714=";"),"",INDEX('Main Template'!$J$22:$AN$505,Vacay_Template!$A714,Vacay_Template!X$1))</f>
        <v>#VALUE!</v>
      </c>
      <c r="Y714" t="e">
        <f>IF(OR(Y$1=":=",$A714=";"),"",INDEX('Main Template'!$J$22:$AN$505,Vacay_Template!$A714,Vacay_Template!Y$1))</f>
        <v>#VALUE!</v>
      </c>
      <c r="Z714" t="e">
        <f>IF(OR(Z$1=":=",$A714=";"),"",INDEX('Main Template'!$J$22:$AN$505,Vacay_Template!$A714,Vacay_Template!Z$1))</f>
        <v>#VALUE!</v>
      </c>
      <c r="AA714" t="e">
        <f>IF(OR(AA$1=":=",$A714=";"),"",INDEX('Main Template'!$J$22:$AN$505,Vacay_Template!$A714,Vacay_Template!AA$1))</f>
        <v>#VALUE!</v>
      </c>
      <c r="AB714" t="e">
        <f>IF(OR(AB$1=":=",$A714=";"),"",INDEX('Main Template'!$J$22:$AN$505,Vacay_Template!$A714,Vacay_Template!AB$1))</f>
        <v>#VALUE!</v>
      </c>
      <c r="AC714" t="e">
        <f>IF(OR(AC$1=":=",$A714=";"),"",INDEX('Main Template'!$J$22:$AN$505,Vacay_Template!$A714,Vacay_Template!AC$1))</f>
        <v>#VALUE!</v>
      </c>
      <c r="AD714" t="e">
        <f>IF(OR(AD$1=":=",$A714=";"),"",INDEX('Main Template'!$J$22:$AN$505,Vacay_Template!$A714,Vacay_Template!AD$1))</f>
        <v>#VALUE!</v>
      </c>
      <c r="AE714" t="str">
        <f>IF(OR(AE$1=":=",$A714=";"),"",INDEX('Main Template'!$J$22:$AN$505,Vacay_Template!$A714,Vacay_Template!AE$1))</f>
        <v/>
      </c>
      <c r="AF714" t="e">
        <f>IF(OR(AF$1=":=",$A714=";"),"",INDEX('Main Template'!$J$22:$AN$505,Vacay_Template!$A714,Vacay_Template!AF$1))</f>
        <v>#VALUE!</v>
      </c>
    </row>
    <row r="715" spans="2:32">
      <c r="B715" t="e">
        <f>IF(OR(B$1=":=",$A715=";"),"",INDEX('Main Template'!$J$22:$AN$505,Vacay_Template!$A715,Vacay_Template!B$1))</f>
        <v>#VALUE!</v>
      </c>
      <c r="C715" t="e">
        <f>IF(OR(C$1=":=",$A715=";"),"",INDEX('Main Template'!$J$22:$AN$505,Vacay_Template!$A715,Vacay_Template!C$1))</f>
        <v>#VALUE!</v>
      </c>
      <c r="D715" t="e">
        <f>IF(OR(D$1=":=",$A715=";"),"",INDEX('Main Template'!$J$22:$AN$505,Vacay_Template!$A715,Vacay_Template!D$1))</f>
        <v>#VALUE!</v>
      </c>
      <c r="E715" t="e">
        <f>IF(OR(E$1=":=",$A715=";"),"",INDEX('Main Template'!$J$22:$AN$505,Vacay_Template!$A715,Vacay_Template!E$1))</f>
        <v>#VALUE!</v>
      </c>
      <c r="F715" t="e">
        <f>IF(OR(F$1=":=",$A715=";"),"",INDEX('Main Template'!$J$22:$AN$505,Vacay_Template!$A715,Vacay_Template!F$1))</f>
        <v>#VALUE!</v>
      </c>
      <c r="G715" t="e">
        <f>IF(OR(G$1=":=",$A715=";"),"",INDEX('Main Template'!$J$22:$AN$505,Vacay_Template!$A715,Vacay_Template!G$1))</f>
        <v>#VALUE!</v>
      </c>
      <c r="H715" t="e">
        <f>IF(OR(H$1=":=",$A715=";"),"",INDEX('Main Template'!$J$22:$AN$505,Vacay_Template!$A715,Vacay_Template!H$1))</f>
        <v>#VALUE!</v>
      </c>
      <c r="I715" t="e">
        <f>IF(OR(I$1=":=",$A715=";"),"",INDEX('Main Template'!$J$22:$AN$505,Vacay_Template!$A715,Vacay_Template!I$1))</f>
        <v>#VALUE!</v>
      </c>
      <c r="J715" t="e">
        <f>IF(OR(J$1=":=",$A715=";"),"",INDEX('Main Template'!$J$22:$AN$505,Vacay_Template!$A715,Vacay_Template!J$1))</f>
        <v>#VALUE!</v>
      </c>
      <c r="K715" t="e">
        <f>IF(OR(K$1=":=",$A715=";"),"",INDEX('Main Template'!$J$22:$AN$505,Vacay_Template!$A715,Vacay_Template!K$1))</f>
        <v>#VALUE!</v>
      </c>
      <c r="L715" t="e">
        <f>IF(OR(L$1=":=",$A715=";"),"",INDEX('Main Template'!$J$22:$AN$505,Vacay_Template!$A715,Vacay_Template!L$1))</f>
        <v>#VALUE!</v>
      </c>
      <c r="M715" t="e">
        <f>IF(OR(M$1=":=",$A715=";"),"",INDEX('Main Template'!$J$22:$AN$505,Vacay_Template!$A715,Vacay_Template!M$1))</f>
        <v>#VALUE!</v>
      </c>
      <c r="N715" t="e">
        <f>IF(OR(N$1=":=",$A715=";"),"",INDEX('Main Template'!$J$22:$AN$505,Vacay_Template!$A715,Vacay_Template!N$1))</f>
        <v>#VALUE!</v>
      </c>
      <c r="O715" t="e">
        <f>IF(OR(O$1=":=",$A715=";"),"",INDEX('Main Template'!$J$22:$AN$505,Vacay_Template!$A715,Vacay_Template!O$1))</f>
        <v>#VALUE!</v>
      </c>
      <c r="P715" t="e">
        <f>IF(OR(P$1=":=",$A715=";"),"",INDEX('Main Template'!$J$22:$AN$505,Vacay_Template!$A715,Vacay_Template!P$1))</f>
        <v>#VALUE!</v>
      </c>
      <c r="Q715" t="e">
        <f>IF(OR(Q$1=":=",$A715=";"),"",INDEX('Main Template'!$J$22:$AN$505,Vacay_Template!$A715,Vacay_Template!Q$1))</f>
        <v>#VALUE!</v>
      </c>
      <c r="R715" t="e">
        <f>IF(OR(R$1=":=",$A715=";"),"",INDEX('Main Template'!$J$22:$AN$505,Vacay_Template!$A715,Vacay_Template!R$1))</f>
        <v>#VALUE!</v>
      </c>
      <c r="S715" t="e">
        <f>IF(OR(S$1=":=",$A715=";"),"",INDEX('Main Template'!$J$22:$AN$505,Vacay_Template!$A715,Vacay_Template!S$1))</f>
        <v>#VALUE!</v>
      </c>
      <c r="T715" t="e">
        <f>IF(OR(T$1=":=",$A715=";"),"",INDEX('Main Template'!$J$22:$AN$505,Vacay_Template!$A715,Vacay_Template!T$1))</f>
        <v>#VALUE!</v>
      </c>
      <c r="U715" t="e">
        <f>IF(OR(U$1=":=",$A715=";"),"",INDEX('Main Template'!$J$22:$AN$505,Vacay_Template!$A715,Vacay_Template!U$1))</f>
        <v>#VALUE!</v>
      </c>
      <c r="V715" t="e">
        <f>IF(OR(V$1=":=",$A715=";"),"",INDEX('Main Template'!$J$22:$AN$505,Vacay_Template!$A715,Vacay_Template!V$1))</f>
        <v>#VALUE!</v>
      </c>
      <c r="W715" t="e">
        <f>IF(OR(W$1=":=",$A715=";"),"",INDEX('Main Template'!$J$22:$AN$505,Vacay_Template!$A715,Vacay_Template!W$1))</f>
        <v>#VALUE!</v>
      </c>
      <c r="X715" t="e">
        <f>IF(OR(X$1=":=",$A715=";"),"",INDEX('Main Template'!$J$22:$AN$505,Vacay_Template!$A715,Vacay_Template!X$1))</f>
        <v>#VALUE!</v>
      </c>
      <c r="Y715" t="e">
        <f>IF(OR(Y$1=":=",$A715=";"),"",INDEX('Main Template'!$J$22:$AN$505,Vacay_Template!$A715,Vacay_Template!Y$1))</f>
        <v>#VALUE!</v>
      </c>
      <c r="Z715" t="e">
        <f>IF(OR(Z$1=":=",$A715=";"),"",INDEX('Main Template'!$J$22:$AN$505,Vacay_Template!$A715,Vacay_Template!Z$1))</f>
        <v>#VALUE!</v>
      </c>
      <c r="AA715" t="e">
        <f>IF(OR(AA$1=":=",$A715=";"),"",INDEX('Main Template'!$J$22:$AN$505,Vacay_Template!$A715,Vacay_Template!AA$1))</f>
        <v>#VALUE!</v>
      </c>
      <c r="AB715" t="e">
        <f>IF(OR(AB$1=":=",$A715=";"),"",INDEX('Main Template'!$J$22:$AN$505,Vacay_Template!$A715,Vacay_Template!AB$1))</f>
        <v>#VALUE!</v>
      </c>
      <c r="AC715" t="e">
        <f>IF(OR(AC$1=":=",$A715=";"),"",INDEX('Main Template'!$J$22:$AN$505,Vacay_Template!$A715,Vacay_Template!AC$1))</f>
        <v>#VALUE!</v>
      </c>
      <c r="AD715" t="e">
        <f>IF(OR(AD$1=":=",$A715=";"),"",INDEX('Main Template'!$J$22:$AN$505,Vacay_Template!$A715,Vacay_Template!AD$1))</f>
        <v>#VALUE!</v>
      </c>
      <c r="AE715" t="str">
        <f>IF(OR(AE$1=":=",$A715=";"),"",INDEX('Main Template'!$J$22:$AN$505,Vacay_Template!$A715,Vacay_Template!AE$1))</f>
        <v/>
      </c>
      <c r="AF715" t="e">
        <f>IF(OR(AF$1=":=",$A715=";"),"",INDEX('Main Template'!$J$22:$AN$505,Vacay_Template!$A715,Vacay_Template!AF$1))</f>
        <v>#VALUE!</v>
      </c>
    </row>
    <row r="716" spans="2:32">
      <c r="B716" t="e">
        <f>IF(OR(B$1=":=",$A716=";"),"",INDEX('Main Template'!$J$22:$AN$505,Vacay_Template!$A716,Vacay_Template!B$1))</f>
        <v>#VALUE!</v>
      </c>
      <c r="C716" t="e">
        <f>IF(OR(C$1=":=",$A716=";"),"",INDEX('Main Template'!$J$22:$AN$505,Vacay_Template!$A716,Vacay_Template!C$1))</f>
        <v>#VALUE!</v>
      </c>
      <c r="D716" t="e">
        <f>IF(OR(D$1=":=",$A716=";"),"",INDEX('Main Template'!$J$22:$AN$505,Vacay_Template!$A716,Vacay_Template!D$1))</f>
        <v>#VALUE!</v>
      </c>
      <c r="E716" t="e">
        <f>IF(OR(E$1=":=",$A716=";"),"",INDEX('Main Template'!$J$22:$AN$505,Vacay_Template!$A716,Vacay_Template!E$1))</f>
        <v>#VALUE!</v>
      </c>
      <c r="F716" t="e">
        <f>IF(OR(F$1=":=",$A716=";"),"",INDEX('Main Template'!$J$22:$AN$505,Vacay_Template!$A716,Vacay_Template!F$1))</f>
        <v>#VALUE!</v>
      </c>
      <c r="G716" t="e">
        <f>IF(OR(G$1=":=",$A716=";"),"",INDEX('Main Template'!$J$22:$AN$505,Vacay_Template!$A716,Vacay_Template!G$1))</f>
        <v>#VALUE!</v>
      </c>
      <c r="H716" t="e">
        <f>IF(OR(H$1=":=",$A716=";"),"",INDEX('Main Template'!$J$22:$AN$505,Vacay_Template!$A716,Vacay_Template!H$1))</f>
        <v>#VALUE!</v>
      </c>
      <c r="I716" t="e">
        <f>IF(OR(I$1=":=",$A716=";"),"",INDEX('Main Template'!$J$22:$AN$505,Vacay_Template!$A716,Vacay_Template!I$1))</f>
        <v>#VALUE!</v>
      </c>
      <c r="J716" t="e">
        <f>IF(OR(J$1=":=",$A716=";"),"",INDEX('Main Template'!$J$22:$AN$505,Vacay_Template!$A716,Vacay_Template!J$1))</f>
        <v>#VALUE!</v>
      </c>
      <c r="K716" t="e">
        <f>IF(OR(K$1=":=",$A716=";"),"",INDEX('Main Template'!$J$22:$AN$505,Vacay_Template!$A716,Vacay_Template!K$1))</f>
        <v>#VALUE!</v>
      </c>
      <c r="L716" t="e">
        <f>IF(OR(L$1=":=",$A716=";"),"",INDEX('Main Template'!$J$22:$AN$505,Vacay_Template!$A716,Vacay_Template!L$1))</f>
        <v>#VALUE!</v>
      </c>
      <c r="M716" t="e">
        <f>IF(OR(M$1=":=",$A716=";"),"",INDEX('Main Template'!$J$22:$AN$505,Vacay_Template!$A716,Vacay_Template!M$1))</f>
        <v>#VALUE!</v>
      </c>
      <c r="N716" t="e">
        <f>IF(OR(N$1=":=",$A716=";"),"",INDEX('Main Template'!$J$22:$AN$505,Vacay_Template!$A716,Vacay_Template!N$1))</f>
        <v>#VALUE!</v>
      </c>
      <c r="O716" t="e">
        <f>IF(OR(O$1=":=",$A716=";"),"",INDEX('Main Template'!$J$22:$AN$505,Vacay_Template!$A716,Vacay_Template!O$1))</f>
        <v>#VALUE!</v>
      </c>
      <c r="P716" t="e">
        <f>IF(OR(P$1=":=",$A716=";"),"",INDEX('Main Template'!$J$22:$AN$505,Vacay_Template!$A716,Vacay_Template!P$1))</f>
        <v>#VALUE!</v>
      </c>
      <c r="Q716" t="e">
        <f>IF(OR(Q$1=":=",$A716=";"),"",INDEX('Main Template'!$J$22:$AN$505,Vacay_Template!$A716,Vacay_Template!Q$1))</f>
        <v>#VALUE!</v>
      </c>
      <c r="R716" t="e">
        <f>IF(OR(R$1=":=",$A716=";"),"",INDEX('Main Template'!$J$22:$AN$505,Vacay_Template!$A716,Vacay_Template!R$1))</f>
        <v>#VALUE!</v>
      </c>
      <c r="S716" t="e">
        <f>IF(OR(S$1=":=",$A716=";"),"",INDEX('Main Template'!$J$22:$AN$505,Vacay_Template!$A716,Vacay_Template!S$1))</f>
        <v>#VALUE!</v>
      </c>
      <c r="T716" t="e">
        <f>IF(OR(T$1=":=",$A716=";"),"",INDEX('Main Template'!$J$22:$AN$505,Vacay_Template!$A716,Vacay_Template!T$1))</f>
        <v>#VALUE!</v>
      </c>
      <c r="U716" t="e">
        <f>IF(OR(U$1=":=",$A716=";"),"",INDEX('Main Template'!$J$22:$AN$505,Vacay_Template!$A716,Vacay_Template!U$1))</f>
        <v>#VALUE!</v>
      </c>
      <c r="V716" t="e">
        <f>IF(OR(V$1=":=",$A716=";"),"",INDEX('Main Template'!$J$22:$AN$505,Vacay_Template!$A716,Vacay_Template!V$1))</f>
        <v>#VALUE!</v>
      </c>
      <c r="W716" t="e">
        <f>IF(OR(W$1=":=",$A716=";"),"",INDEX('Main Template'!$J$22:$AN$505,Vacay_Template!$A716,Vacay_Template!W$1))</f>
        <v>#VALUE!</v>
      </c>
      <c r="X716" t="e">
        <f>IF(OR(X$1=":=",$A716=";"),"",INDEX('Main Template'!$J$22:$AN$505,Vacay_Template!$A716,Vacay_Template!X$1))</f>
        <v>#VALUE!</v>
      </c>
      <c r="Y716" t="e">
        <f>IF(OR(Y$1=":=",$A716=";"),"",INDEX('Main Template'!$J$22:$AN$505,Vacay_Template!$A716,Vacay_Template!Y$1))</f>
        <v>#VALUE!</v>
      </c>
      <c r="Z716" t="e">
        <f>IF(OR(Z$1=":=",$A716=";"),"",INDEX('Main Template'!$J$22:$AN$505,Vacay_Template!$A716,Vacay_Template!Z$1))</f>
        <v>#VALUE!</v>
      </c>
      <c r="AA716" t="e">
        <f>IF(OR(AA$1=":=",$A716=";"),"",INDEX('Main Template'!$J$22:$AN$505,Vacay_Template!$A716,Vacay_Template!AA$1))</f>
        <v>#VALUE!</v>
      </c>
      <c r="AB716" t="e">
        <f>IF(OR(AB$1=":=",$A716=";"),"",INDEX('Main Template'!$J$22:$AN$505,Vacay_Template!$A716,Vacay_Template!AB$1))</f>
        <v>#VALUE!</v>
      </c>
      <c r="AC716" t="e">
        <f>IF(OR(AC$1=":=",$A716=";"),"",INDEX('Main Template'!$J$22:$AN$505,Vacay_Template!$A716,Vacay_Template!AC$1))</f>
        <v>#VALUE!</v>
      </c>
      <c r="AD716" t="e">
        <f>IF(OR(AD$1=":=",$A716=";"),"",INDEX('Main Template'!$J$22:$AN$505,Vacay_Template!$A716,Vacay_Template!AD$1))</f>
        <v>#VALUE!</v>
      </c>
      <c r="AE716" t="str">
        <f>IF(OR(AE$1=":=",$A716=";"),"",INDEX('Main Template'!$J$22:$AN$505,Vacay_Template!$A716,Vacay_Template!AE$1))</f>
        <v/>
      </c>
      <c r="AF716" t="e">
        <f>IF(OR(AF$1=":=",$A716=";"),"",INDEX('Main Template'!$J$22:$AN$505,Vacay_Template!$A716,Vacay_Template!AF$1))</f>
        <v>#VALUE!</v>
      </c>
    </row>
    <row r="717" spans="2:32">
      <c r="B717" t="e">
        <f>IF(OR(B$1=":=",$A717=";"),"",INDEX('Main Template'!$J$22:$AN$505,Vacay_Template!$A717,Vacay_Template!B$1))</f>
        <v>#VALUE!</v>
      </c>
      <c r="C717" t="e">
        <f>IF(OR(C$1=":=",$A717=";"),"",INDEX('Main Template'!$J$22:$AN$505,Vacay_Template!$A717,Vacay_Template!C$1))</f>
        <v>#VALUE!</v>
      </c>
      <c r="D717" t="e">
        <f>IF(OR(D$1=":=",$A717=";"),"",INDEX('Main Template'!$J$22:$AN$505,Vacay_Template!$A717,Vacay_Template!D$1))</f>
        <v>#VALUE!</v>
      </c>
      <c r="E717" t="e">
        <f>IF(OR(E$1=":=",$A717=";"),"",INDEX('Main Template'!$J$22:$AN$505,Vacay_Template!$A717,Vacay_Template!E$1))</f>
        <v>#VALUE!</v>
      </c>
      <c r="F717" t="e">
        <f>IF(OR(F$1=":=",$A717=";"),"",INDEX('Main Template'!$J$22:$AN$505,Vacay_Template!$A717,Vacay_Template!F$1))</f>
        <v>#VALUE!</v>
      </c>
      <c r="G717" t="e">
        <f>IF(OR(G$1=":=",$A717=";"),"",INDEX('Main Template'!$J$22:$AN$505,Vacay_Template!$A717,Vacay_Template!G$1))</f>
        <v>#VALUE!</v>
      </c>
      <c r="H717" t="e">
        <f>IF(OR(H$1=":=",$A717=";"),"",INDEX('Main Template'!$J$22:$AN$505,Vacay_Template!$A717,Vacay_Template!H$1))</f>
        <v>#VALUE!</v>
      </c>
      <c r="I717" t="e">
        <f>IF(OR(I$1=":=",$A717=";"),"",INDEX('Main Template'!$J$22:$AN$505,Vacay_Template!$A717,Vacay_Template!I$1))</f>
        <v>#VALUE!</v>
      </c>
      <c r="J717" t="e">
        <f>IF(OR(J$1=":=",$A717=";"),"",INDEX('Main Template'!$J$22:$AN$505,Vacay_Template!$A717,Vacay_Template!J$1))</f>
        <v>#VALUE!</v>
      </c>
      <c r="K717" t="e">
        <f>IF(OR(K$1=":=",$A717=";"),"",INDEX('Main Template'!$J$22:$AN$505,Vacay_Template!$A717,Vacay_Template!K$1))</f>
        <v>#VALUE!</v>
      </c>
      <c r="L717" t="e">
        <f>IF(OR(L$1=":=",$A717=";"),"",INDEX('Main Template'!$J$22:$AN$505,Vacay_Template!$A717,Vacay_Template!L$1))</f>
        <v>#VALUE!</v>
      </c>
      <c r="M717" t="e">
        <f>IF(OR(M$1=":=",$A717=";"),"",INDEX('Main Template'!$J$22:$AN$505,Vacay_Template!$A717,Vacay_Template!M$1))</f>
        <v>#VALUE!</v>
      </c>
      <c r="N717" t="e">
        <f>IF(OR(N$1=":=",$A717=";"),"",INDEX('Main Template'!$J$22:$AN$505,Vacay_Template!$A717,Vacay_Template!N$1))</f>
        <v>#VALUE!</v>
      </c>
      <c r="O717" t="e">
        <f>IF(OR(O$1=":=",$A717=";"),"",INDEX('Main Template'!$J$22:$AN$505,Vacay_Template!$A717,Vacay_Template!O$1))</f>
        <v>#VALUE!</v>
      </c>
      <c r="P717" t="e">
        <f>IF(OR(P$1=":=",$A717=";"),"",INDEX('Main Template'!$J$22:$AN$505,Vacay_Template!$A717,Vacay_Template!P$1))</f>
        <v>#VALUE!</v>
      </c>
      <c r="Q717" t="e">
        <f>IF(OR(Q$1=":=",$A717=";"),"",INDEX('Main Template'!$J$22:$AN$505,Vacay_Template!$A717,Vacay_Template!Q$1))</f>
        <v>#VALUE!</v>
      </c>
      <c r="R717" t="e">
        <f>IF(OR(R$1=":=",$A717=";"),"",INDEX('Main Template'!$J$22:$AN$505,Vacay_Template!$A717,Vacay_Template!R$1))</f>
        <v>#VALUE!</v>
      </c>
      <c r="S717" t="e">
        <f>IF(OR(S$1=":=",$A717=";"),"",INDEX('Main Template'!$J$22:$AN$505,Vacay_Template!$A717,Vacay_Template!S$1))</f>
        <v>#VALUE!</v>
      </c>
      <c r="T717" t="e">
        <f>IF(OR(T$1=":=",$A717=";"),"",INDEX('Main Template'!$J$22:$AN$505,Vacay_Template!$A717,Vacay_Template!T$1))</f>
        <v>#VALUE!</v>
      </c>
      <c r="U717" t="e">
        <f>IF(OR(U$1=":=",$A717=";"),"",INDEX('Main Template'!$J$22:$AN$505,Vacay_Template!$A717,Vacay_Template!U$1))</f>
        <v>#VALUE!</v>
      </c>
      <c r="V717" t="e">
        <f>IF(OR(V$1=":=",$A717=";"),"",INDEX('Main Template'!$J$22:$AN$505,Vacay_Template!$A717,Vacay_Template!V$1))</f>
        <v>#VALUE!</v>
      </c>
      <c r="W717" t="e">
        <f>IF(OR(W$1=":=",$A717=";"),"",INDEX('Main Template'!$J$22:$AN$505,Vacay_Template!$A717,Vacay_Template!W$1))</f>
        <v>#VALUE!</v>
      </c>
      <c r="X717" t="e">
        <f>IF(OR(X$1=":=",$A717=";"),"",INDEX('Main Template'!$J$22:$AN$505,Vacay_Template!$A717,Vacay_Template!X$1))</f>
        <v>#VALUE!</v>
      </c>
      <c r="Y717" t="e">
        <f>IF(OR(Y$1=":=",$A717=";"),"",INDEX('Main Template'!$J$22:$AN$505,Vacay_Template!$A717,Vacay_Template!Y$1))</f>
        <v>#VALUE!</v>
      </c>
      <c r="Z717" t="e">
        <f>IF(OR(Z$1=":=",$A717=";"),"",INDEX('Main Template'!$J$22:$AN$505,Vacay_Template!$A717,Vacay_Template!Z$1))</f>
        <v>#VALUE!</v>
      </c>
      <c r="AA717" t="e">
        <f>IF(OR(AA$1=":=",$A717=";"),"",INDEX('Main Template'!$J$22:$AN$505,Vacay_Template!$A717,Vacay_Template!AA$1))</f>
        <v>#VALUE!</v>
      </c>
      <c r="AB717" t="e">
        <f>IF(OR(AB$1=":=",$A717=";"),"",INDEX('Main Template'!$J$22:$AN$505,Vacay_Template!$A717,Vacay_Template!AB$1))</f>
        <v>#VALUE!</v>
      </c>
      <c r="AC717" t="e">
        <f>IF(OR(AC$1=":=",$A717=";"),"",INDEX('Main Template'!$J$22:$AN$505,Vacay_Template!$A717,Vacay_Template!AC$1))</f>
        <v>#VALUE!</v>
      </c>
      <c r="AD717" t="e">
        <f>IF(OR(AD$1=":=",$A717=";"),"",INDEX('Main Template'!$J$22:$AN$505,Vacay_Template!$A717,Vacay_Template!AD$1))</f>
        <v>#VALUE!</v>
      </c>
      <c r="AE717" t="str">
        <f>IF(OR(AE$1=":=",$A717=";"),"",INDEX('Main Template'!$J$22:$AN$505,Vacay_Template!$A717,Vacay_Template!AE$1))</f>
        <v/>
      </c>
      <c r="AF717" t="e">
        <f>IF(OR(AF$1=":=",$A717=";"),"",INDEX('Main Template'!$J$22:$AN$505,Vacay_Template!$A717,Vacay_Template!AF$1))</f>
        <v>#VALUE!</v>
      </c>
    </row>
    <row r="718" spans="2:32">
      <c r="B718" t="e">
        <f>IF(OR(B$1=":=",$A718=";"),"",INDEX('Main Template'!$J$22:$AN$505,Vacay_Template!$A718,Vacay_Template!B$1))</f>
        <v>#VALUE!</v>
      </c>
      <c r="C718" t="e">
        <f>IF(OR(C$1=":=",$A718=";"),"",INDEX('Main Template'!$J$22:$AN$505,Vacay_Template!$A718,Vacay_Template!C$1))</f>
        <v>#VALUE!</v>
      </c>
      <c r="D718" t="e">
        <f>IF(OR(D$1=":=",$A718=";"),"",INDEX('Main Template'!$J$22:$AN$505,Vacay_Template!$A718,Vacay_Template!D$1))</f>
        <v>#VALUE!</v>
      </c>
      <c r="E718" t="e">
        <f>IF(OR(E$1=":=",$A718=";"),"",INDEX('Main Template'!$J$22:$AN$505,Vacay_Template!$A718,Vacay_Template!E$1))</f>
        <v>#VALUE!</v>
      </c>
      <c r="F718" t="e">
        <f>IF(OR(F$1=":=",$A718=";"),"",INDEX('Main Template'!$J$22:$AN$505,Vacay_Template!$A718,Vacay_Template!F$1))</f>
        <v>#VALUE!</v>
      </c>
      <c r="G718" t="e">
        <f>IF(OR(G$1=":=",$A718=";"),"",INDEX('Main Template'!$J$22:$AN$505,Vacay_Template!$A718,Vacay_Template!G$1))</f>
        <v>#VALUE!</v>
      </c>
      <c r="H718" t="e">
        <f>IF(OR(H$1=":=",$A718=";"),"",INDEX('Main Template'!$J$22:$AN$505,Vacay_Template!$A718,Vacay_Template!H$1))</f>
        <v>#VALUE!</v>
      </c>
      <c r="I718" t="e">
        <f>IF(OR(I$1=":=",$A718=";"),"",INDEX('Main Template'!$J$22:$AN$505,Vacay_Template!$A718,Vacay_Template!I$1))</f>
        <v>#VALUE!</v>
      </c>
      <c r="J718" t="e">
        <f>IF(OR(J$1=":=",$A718=";"),"",INDEX('Main Template'!$J$22:$AN$505,Vacay_Template!$A718,Vacay_Template!J$1))</f>
        <v>#VALUE!</v>
      </c>
      <c r="K718" t="e">
        <f>IF(OR(K$1=":=",$A718=";"),"",INDEX('Main Template'!$J$22:$AN$505,Vacay_Template!$A718,Vacay_Template!K$1))</f>
        <v>#VALUE!</v>
      </c>
      <c r="L718" t="e">
        <f>IF(OR(L$1=":=",$A718=";"),"",INDEX('Main Template'!$J$22:$AN$505,Vacay_Template!$A718,Vacay_Template!L$1))</f>
        <v>#VALUE!</v>
      </c>
      <c r="M718" t="e">
        <f>IF(OR(M$1=":=",$A718=";"),"",INDEX('Main Template'!$J$22:$AN$505,Vacay_Template!$A718,Vacay_Template!M$1))</f>
        <v>#VALUE!</v>
      </c>
      <c r="N718" t="e">
        <f>IF(OR(N$1=":=",$A718=";"),"",INDEX('Main Template'!$J$22:$AN$505,Vacay_Template!$A718,Vacay_Template!N$1))</f>
        <v>#VALUE!</v>
      </c>
      <c r="O718" t="e">
        <f>IF(OR(O$1=":=",$A718=";"),"",INDEX('Main Template'!$J$22:$AN$505,Vacay_Template!$A718,Vacay_Template!O$1))</f>
        <v>#VALUE!</v>
      </c>
      <c r="P718" t="e">
        <f>IF(OR(P$1=":=",$A718=";"),"",INDEX('Main Template'!$J$22:$AN$505,Vacay_Template!$A718,Vacay_Template!P$1))</f>
        <v>#VALUE!</v>
      </c>
      <c r="Q718" t="e">
        <f>IF(OR(Q$1=":=",$A718=";"),"",INDEX('Main Template'!$J$22:$AN$505,Vacay_Template!$A718,Vacay_Template!Q$1))</f>
        <v>#VALUE!</v>
      </c>
      <c r="R718" t="e">
        <f>IF(OR(R$1=":=",$A718=";"),"",INDEX('Main Template'!$J$22:$AN$505,Vacay_Template!$A718,Vacay_Template!R$1))</f>
        <v>#VALUE!</v>
      </c>
      <c r="S718" t="e">
        <f>IF(OR(S$1=":=",$A718=";"),"",INDEX('Main Template'!$J$22:$AN$505,Vacay_Template!$A718,Vacay_Template!S$1))</f>
        <v>#VALUE!</v>
      </c>
      <c r="T718" t="e">
        <f>IF(OR(T$1=":=",$A718=";"),"",INDEX('Main Template'!$J$22:$AN$505,Vacay_Template!$A718,Vacay_Template!T$1))</f>
        <v>#VALUE!</v>
      </c>
      <c r="U718" t="e">
        <f>IF(OR(U$1=":=",$A718=";"),"",INDEX('Main Template'!$J$22:$AN$505,Vacay_Template!$A718,Vacay_Template!U$1))</f>
        <v>#VALUE!</v>
      </c>
      <c r="V718" t="e">
        <f>IF(OR(V$1=":=",$A718=";"),"",INDEX('Main Template'!$J$22:$AN$505,Vacay_Template!$A718,Vacay_Template!V$1))</f>
        <v>#VALUE!</v>
      </c>
      <c r="W718" t="e">
        <f>IF(OR(W$1=":=",$A718=";"),"",INDEX('Main Template'!$J$22:$AN$505,Vacay_Template!$A718,Vacay_Template!W$1))</f>
        <v>#VALUE!</v>
      </c>
      <c r="X718" t="e">
        <f>IF(OR(X$1=":=",$A718=";"),"",INDEX('Main Template'!$J$22:$AN$505,Vacay_Template!$A718,Vacay_Template!X$1))</f>
        <v>#VALUE!</v>
      </c>
      <c r="Y718" t="e">
        <f>IF(OR(Y$1=":=",$A718=";"),"",INDEX('Main Template'!$J$22:$AN$505,Vacay_Template!$A718,Vacay_Template!Y$1))</f>
        <v>#VALUE!</v>
      </c>
      <c r="Z718" t="e">
        <f>IF(OR(Z$1=":=",$A718=";"),"",INDEX('Main Template'!$J$22:$AN$505,Vacay_Template!$A718,Vacay_Template!Z$1))</f>
        <v>#VALUE!</v>
      </c>
      <c r="AA718" t="e">
        <f>IF(OR(AA$1=":=",$A718=";"),"",INDEX('Main Template'!$J$22:$AN$505,Vacay_Template!$A718,Vacay_Template!AA$1))</f>
        <v>#VALUE!</v>
      </c>
      <c r="AB718" t="e">
        <f>IF(OR(AB$1=":=",$A718=";"),"",INDEX('Main Template'!$J$22:$AN$505,Vacay_Template!$A718,Vacay_Template!AB$1))</f>
        <v>#VALUE!</v>
      </c>
      <c r="AC718" t="e">
        <f>IF(OR(AC$1=":=",$A718=";"),"",INDEX('Main Template'!$J$22:$AN$505,Vacay_Template!$A718,Vacay_Template!AC$1))</f>
        <v>#VALUE!</v>
      </c>
      <c r="AD718" t="e">
        <f>IF(OR(AD$1=":=",$A718=";"),"",INDEX('Main Template'!$J$22:$AN$505,Vacay_Template!$A718,Vacay_Template!AD$1))</f>
        <v>#VALUE!</v>
      </c>
      <c r="AE718" t="str">
        <f>IF(OR(AE$1=":=",$A718=";"),"",INDEX('Main Template'!$J$22:$AN$505,Vacay_Template!$A718,Vacay_Template!AE$1))</f>
        <v/>
      </c>
      <c r="AF718" t="e">
        <f>IF(OR(AF$1=":=",$A718=";"),"",INDEX('Main Template'!$J$22:$AN$505,Vacay_Template!$A718,Vacay_Template!AF$1))</f>
        <v>#VALUE!</v>
      </c>
    </row>
    <row r="719" spans="2:32">
      <c r="B719" t="e">
        <f>IF(OR(B$1=":=",$A719=";"),"",INDEX('Main Template'!$J$22:$AN$505,Vacay_Template!$A719,Vacay_Template!B$1))</f>
        <v>#VALUE!</v>
      </c>
      <c r="C719" t="e">
        <f>IF(OR(C$1=":=",$A719=";"),"",INDEX('Main Template'!$J$22:$AN$505,Vacay_Template!$A719,Vacay_Template!C$1))</f>
        <v>#VALUE!</v>
      </c>
      <c r="D719" t="e">
        <f>IF(OR(D$1=":=",$A719=";"),"",INDEX('Main Template'!$J$22:$AN$505,Vacay_Template!$A719,Vacay_Template!D$1))</f>
        <v>#VALUE!</v>
      </c>
      <c r="E719" t="e">
        <f>IF(OR(E$1=":=",$A719=";"),"",INDEX('Main Template'!$J$22:$AN$505,Vacay_Template!$A719,Vacay_Template!E$1))</f>
        <v>#VALUE!</v>
      </c>
      <c r="F719" t="e">
        <f>IF(OR(F$1=":=",$A719=";"),"",INDEX('Main Template'!$J$22:$AN$505,Vacay_Template!$A719,Vacay_Template!F$1))</f>
        <v>#VALUE!</v>
      </c>
      <c r="G719" t="e">
        <f>IF(OR(G$1=":=",$A719=";"),"",INDEX('Main Template'!$J$22:$AN$505,Vacay_Template!$A719,Vacay_Template!G$1))</f>
        <v>#VALUE!</v>
      </c>
      <c r="H719" t="e">
        <f>IF(OR(H$1=":=",$A719=";"),"",INDEX('Main Template'!$J$22:$AN$505,Vacay_Template!$A719,Vacay_Template!H$1))</f>
        <v>#VALUE!</v>
      </c>
      <c r="I719" t="e">
        <f>IF(OR(I$1=":=",$A719=";"),"",INDEX('Main Template'!$J$22:$AN$505,Vacay_Template!$A719,Vacay_Template!I$1))</f>
        <v>#VALUE!</v>
      </c>
      <c r="J719" t="e">
        <f>IF(OR(J$1=":=",$A719=";"),"",INDEX('Main Template'!$J$22:$AN$505,Vacay_Template!$A719,Vacay_Template!J$1))</f>
        <v>#VALUE!</v>
      </c>
      <c r="K719" t="e">
        <f>IF(OR(K$1=":=",$A719=";"),"",INDEX('Main Template'!$J$22:$AN$505,Vacay_Template!$A719,Vacay_Template!K$1))</f>
        <v>#VALUE!</v>
      </c>
      <c r="L719" t="e">
        <f>IF(OR(L$1=":=",$A719=";"),"",INDEX('Main Template'!$J$22:$AN$505,Vacay_Template!$A719,Vacay_Template!L$1))</f>
        <v>#VALUE!</v>
      </c>
      <c r="M719" t="e">
        <f>IF(OR(M$1=":=",$A719=";"),"",INDEX('Main Template'!$J$22:$AN$505,Vacay_Template!$A719,Vacay_Template!M$1))</f>
        <v>#VALUE!</v>
      </c>
      <c r="N719" t="e">
        <f>IF(OR(N$1=":=",$A719=";"),"",INDEX('Main Template'!$J$22:$AN$505,Vacay_Template!$A719,Vacay_Template!N$1))</f>
        <v>#VALUE!</v>
      </c>
      <c r="O719" t="e">
        <f>IF(OR(O$1=":=",$A719=";"),"",INDEX('Main Template'!$J$22:$AN$505,Vacay_Template!$A719,Vacay_Template!O$1))</f>
        <v>#VALUE!</v>
      </c>
      <c r="P719" t="e">
        <f>IF(OR(P$1=":=",$A719=";"),"",INDEX('Main Template'!$J$22:$AN$505,Vacay_Template!$A719,Vacay_Template!P$1))</f>
        <v>#VALUE!</v>
      </c>
      <c r="Q719" t="e">
        <f>IF(OR(Q$1=":=",$A719=";"),"",INDEX('Main Template'!$J$22:$AN$505,Vacay_Template!$A719,Vacay_Template!Q$1))</f>
        <v>#VALUE!</v>
      </c>
      <c r="R719" t="e">
        <f>IF(OR(R$1=":=",$A719=";"),"",INDEX('Main Template'!$J$22:$AN$505,Vacay_Template!$A719,Vacay_Template!R$1))</f>
        <v>#VALUE!</v>
      </c>
      <c r="S719" t="e">
        <f>IF(OR(S$1=":=",$A719=";"),"",INDEX('Main Template'!$J$22:$AN$505,Vacay_Template!$A719,Vacay_Template!S$1))</f>
        <v>#VALUE!</v>
      </c>
      <c r="T719" t="e">
        <f>IF(OR(T$1=":=",$A719=";"),"",INDEX('Main Template'!$J$22:$AN$505,Vacay_Template!$A719,Vacay_Template!T$1))</f>
        <v>#VALUE!</v>
      </c>
      <c r="U719" t="e">
        <f>IF(OR(U$1=":=",$A719=";"),"",INDEX('Main Template'!$J$22:$AN$505,Vacay_Template!$A719,Vacay_Template!U$1))</f>
        <v>#VALUE!</v>
      </c>
      <c r="V719" t="e">
        <f>IF(OR(V$1=":=",$A719=";"),"",INDEX('Main Template'!$J$22:$AN$505,Vacay_Template!$A719,Vacay_Template!V$1))</f>
        <v>#VALUE!</v>
      </c>
      <c r="W719" t="e">
        <f>IF(OR(W$1=":=",$A719=";"),"",INDEX('Main Template'!$J$22:$AN$505,Vacay_Template!$A719,Vacay_Template!W$1))</f>
        <v>#VALUE!</v>
      </c>
      <c r="X719" t="e">
        <f>IF(OR(X$1=":=",$A719=";"),"",INDEX('Main Template'!$J$22:$AN$505,Vacay_Template!$A719,Vacay_Template!X$1))</f>
        <v>#VALUE!</v>
      </c>
      <c r="Y719" t="e">
        <f>IF(OR(Y$1=":=",$A719=";"),"",INDEX('Main Template'!$J$22:$AN$505,Vacay_Template!$A719,Vacay_Template!Y$1))</f>
        <v>#VALUE!</v>
      </c>
      <c r="Z719" t="e">
        <f>IF(OR(Z$1=":=",$A719=";"),"",INDEX('Main Template'!$J$22:$AN$505,Vacay_Template!$A719,Vacay_Template!Z$1))</f>
        <v>#VALUE!</v>
      </c>
      <c r="AA719" t="e">
        <f>IF(OR(AA$1=":=",$A719=";"),"",INDEX('Main Template'!$J$22:$AN$505,Vacay_Template!$A719,Vacay_Template!AA$1))</f>
        <v>#VALUE!</v>
      </c>
      <c r="AB719" t="e">
        <f>IF(OR(AB$1=":=",$A719=";"),"",INDEX('Main Template'!$J$22:$AN$505,Vacay_Template!$A719,Vacay_Template!AB$1))</f>
        <v>#VALUE!</v>
      </c>
      <c r="AC719" t="e">
        <f>IF(OR(AC$1=":=",$A719=";"),"",INDEX('Main Template'!$J$22:$AN$505,Vacay_Template!$A719,Vacay_Template!AC$1))</f>
        <v>#VALUE!</v>
      </c>
      <c r="AD719" t="e">
        <f>IF(OR(AD$1=":=",$A719=";"),"",INDEX('Main Template'!$J$22:$AN$505,Vacay_Template!$A719,Vacay_Template!AD$1))</f>
        <v>#VALUE!</v>
      </c>
      <c r="AE719" t="str">
        <f>IF(OR(AE$1=":=",$A719=";"),"",INDEX('Main Template'!$J$22:$AN$505,Vacay_Template!$A719,Vacay_Template!AE$1))</f>
        <v/>
      </c>
      <c r="AF719" t="e">
        <f>IF(OR(AF$1=":=",$A719=";"),"",INDEX('Main Template'!$J$22:$AN$505,Vacay_Template!$A719,Vacay_Template!AF$1))</f>
        <v>#VALUE!</v>
      </c>
    </row>
    <row r="720" spans="2:32">
      <c r="B720" t="e">
        <f>IF(OR(B$1=":=",$A720=";"),"",INDEX('Main Template'!$J$22:$AN$505,Vacay_Template!$A720,Vacay_Template!B$1))</f>
        <v>#VALUE!</v>
      </c>
      <c r="C720" t="e">
        <f>IF(OR(C$1=":=",$A720=";"),"",INDEX('Main Template'!$J$22:$AN$505,Vacay_Template!$A720,Vacay_Template!C$1))</f>
        <v>#VALUE!</v>
      </c>
      <c r="D720" t="e">
        <f>IF(OR(D$1=":=",$A720=";"),"",INDEX('Main Template'!$J$22:$AN$505,Vacay_Template!$A720,Vacay_Template!D$1))</f>
        <v>#VALUE!</v>
      </c>
      <c r="E720" t="e">
        <f>IF(OR(E$1=":=",$A720=";"),"",INDEX('Main Template'!$J$22:$AN$505,Vacay_Template!$A720,Vacay_Template!E$1))</f>
        <v>#VALUE!</v>
      </c>
      <c r="F720" t="e">
        <f>IF(OR(F$1=":=",$A720=";"),"",INDEX('Main Template'!$J$22:$AN$505,Vacay_Template!$A720,Vacay_Template!F$1))</f>
        <v>#VALUE!</v>
      </c>
      <c r="G720" t="e">
        <f>IF(OR(G$1=":=",$A720=";"),"",INDEX('Main Template'!$J$22:$AN$505,Vacay_Template!$A720,Vacay_Template!G$1))</f>
        <v>#VALUE!</v>
      </c>
      <c r="H720" t="e">
        <f>IF(OR(H$1=":=",$A720=";"),"",INDEX('Main Template'!$J$22:$AN$505,Vacay_Template!$A720,Vacay_Template!H$1))</f>
        <v>#VALUE!</v>
      </c>
      <c r="I720" t="e">
        <f>IF(OR(I$1=":=",$A720=";"),"",INDEX('Main Template'!$J$22:$AN$505,Vacay_Template!$A720,Vacay_Template!I$1))</f>
        <v>#VALUE!</v>
      </c>
      <c r="J720" t="e">
        <f>IF(OR(J$1=":=",$A720=";"),"",INDEX('Main Template'!$J$22:$AN$505,Vacay_Template!$A720,Vacay_Template!J$1))</f>
        <v>#VALUE!</v>
      </c>
      <c r="K720" t="e">
        <f>IF(OR(K$1=":=",$A720=";"),"",INDEX('Main Template'!$J$22:$AN$505,Vacay_Template!$A720,Vacay_Template!K$1))</f>
        <v>#VALUE!</v>
      </c>
      <c r="L720" t="e">
        <f>IF(OR(L$1=":=",$A720=";"),"",INDEX('Main Template'!$J$22:$AN$505,Vacay_Template!$A720,Vacay_Template!L$1))</f>
        <v>#VALUE!</v>
      </c>
      <c r="M720" t="e">
        <f>IF(OR(M$1=":=",$A720=";"),"",INDEX('Main Template'!$J$22:$AN$505,Vacay_Template!$A720,Vacay_Template!M$1))</f>
        <v>#VALUE!</v>
      </c>
      <c r="N720" t="e">
        <f>IF(OR(N$1=":=",$A720=";"),"",INDEX('Main Template'!$J$22:$AN$505,Vacay_Template!$A720,Vacay_Template!N$1))</f>
        <v>#VALUE!</v>
      </c>
      <c r="O720" t="e">
        <f>IF(OR(O$1=":=",$A720=";"),"",INDEX('Main Template'!$J$22:$AN$505,Vacay_Template!$A720,Vacay_Template!O$1))</f>
        <v>#VALUE!</v>
      </c>
      <c r="P720" t="e">
        <f>IF(OR(P$1=":=",$A720=";"),"",INDEX('Main Template'!$J$22:$AN$505,Vacay_Template!$A720,Vacay_Template!P$1))</f>
        <v>#VALUE!</v>
      </c>
      <c r="Q720" t="e">
        <f>IF(OR(Q$1=":=",$A720=";"),"",INDEX('Main Template'!$J$22:$AN$505,Vacay_Template!$A720,Vacay_Template!Q$1))</f>
        <v>#VALUE!</v>
      </c>
      <c r="R720" t="e">
        <f>IF(OR(R$1=":=",$A720=";"),"",INDEX('Main Template'!$J$22:$AN$505,Vacay_Template!$A720,Vacay_Template!R$1))</f>
        <v>#VALUE!</v>
      </c>
      <c r="S720" t="e">
        <f>IF(OR(S$1=":=",$A720=";"),"",INDEX('Main Template'!$J$22:$AN$505,Vacay_Template!$A720,Vacay_Template!S$1))</f>
        <v>#VALUE!</v>
      </c>
      <c r="T720" t="e">
        <f>IF(OR(T$1=":=",$A720=";"),"",INDEX('Main Template'!$J$22:$AN$505,Vacay_Template!$A720,Vacay_Template!T$1))</f>
        <v>#VALUE!</v>
      </c>
      <c r="U720" t="e">
        <f>IF(OR(U$1=":=",$A720=";"),"",INDEX('Main Template'!$J$22:$AN$505,Vacay_Template!$A720,Vacay_Template!U$1))</f>
        <v>#VALUE!</v>
      </c>
      <c r="V720" t="e">
        <f>IF(OR(V$1=":=",$A720=";"),"",INDEX('Main Template'!$J$22:$AN$505,Vacay_Template!$A720,Vacay_Template!V$1))</f>
        <v>#VALUE!</v>
      </c>
      <c r="W720" t="e">
        <f>IF(OR(W$1=":=",$A720=";"),"",INDEX('Main Template'!$J$22:$AN$505,Vacay_Template!$A720,Vacay_Template!W$1))</f>
        <v>#VALUE!</v>
      </c>
      <c r="X720" t="e">
        <f>IF(OR(X$1=":=",$A720=";"),"",INDEX('Main Template'!$J$22:$AN$505,Vacay_Template!$A720,Vacay_Template!X$1))</f>
        <v>#VALUE!</v>
      </c>
      <c r="Y720" t="e">
        <f>IF(OR(Y$1=":=",$A720=";"),"",INDEX('Main Template'!$J$22:$AN$505,Vacay_Template!$A720,Vacay_Template!Y$1))</f>
        <v>#VALUE!</v>
      </c>
      <c r="Z720" t="e">
        <f>IF(OR(Z$1=":=",$A720=";"),"",INDEX('Main Template'!$J$22:$AN$505,Vacay_Template!$A720,Vacay_Template!Z$1))</f>
        <v>#VALUE!</v>
      </c>
      <c r="AA720" t="e">
        <f>IF(OR(AA$1=":=",$A720=";"),"",INDEX('Main Template'!$J$22:$AN$505,Vacay_Template!$A720,Vacay_Template!AA$1))</f>
        <v>#VALUE!</v>
      </c>
      <c r="AB720" t="e">
        <f>IF(OR(AB$1=":=",$A720=";"),"",INDEX('Main Template'!$J$22:$AN$505,Vacay_Template!$A720,Vacay_Template!AB$1))</f>
        <v>#VALUE!</v>
      </c>
      <c r="AC720" t="e">
        <f>IF(OR(AC$1=":=",$A720=";"),"",INDEX('Main Template'!$J$22:$AN$505,Vacay_Template!$A720,Vacay_Template!AC$1))</f>
        <v>#VALUE!</v>
      </c>
      <c r="AD720" t="e">
        <f>IF(OR(AD$1=":=",$A720=";"),"",INDEX('Main Template'!$J$22:$AN$505,Vacay_Template!$A720,Vacay_Template!AD$1))</f>
        <v>#VALUE!</v>
      </c>
      <c r="AE720" t="str">
        <f>IF(OR(AE$1=":=",$A720=";"),"",INDEX('Main Template'!$J$22:$AN$505,Vacay_Template!$A720,Vacay_Template!AE$1))</f>
        <v/>
      </c>
      <c r="AF720" t="e">
        <f>IF(OR(AF$1=":=",$A720=";"),"",INDEX('Main Template'!$J$22:$AN$505,Vacay_Template!$A720,Vacay_Template!AF$1))</f>
        <v>#VALUE!</v>
      </c>
    </row>
    <row r="721" spans="2:32">
      <c r="B721" t="e">
        <f>IF(OR(B$1=":=",$A721=";"),"",INDEX('Main Template'!$J$22:$AN$505,Vacay_Template!$A721,Vacay_Template!B$1))</f>
        <v>#VALUE!</v>
      </c>
      <c r="C721" t="e">
        <f>IF(OR(C$1=":=",$A721=";"),"",INDEX('Main Template'!$J$22:$AN$505,Vacay_Template!$A721,Vacay_Template!C$1))</f>
        <v>#VALUE!</v>
      </c>
      <c r="D721" t="e">
        <f>IF(OR(D$1=":=",$A721=";"),"",INDEX('Main Template'!$J$22:$AN$505,Vacay_Template!$A721,Vacay_Template!D$1))</f>
        <v>#VALUE!</v>
      </c>
      <c r="E721" t="e">
        <f>IF(OR(E$1=":=",$A721=";"),"",INDEX('Main Template'!$J$22:$AN$505,Vacay_Template!$A721,Vacay_Template!E$1))</f>
        <v>#VALUE!</v>
      </c>
      <c r="F721" t="e">
        <f>IF(OR(F$1=":=",$A721=";"),"",INDEX('Main Template'!$J$22:$AN$505,Vacay_Template!$A721,Vacay_Template!F$1))</f>
        <v>#VALUE!</v>
      </c>
      <c r="G721" t="e">
        <f>IF(OR(G$1=":=",$A721=";"),"",INDEX('Main Template'!$J$22:$AN$505,Vacay_Template!$A721,Vacay_Template!G$1))</f>
        <v>#VALUE!</v>
      </c>
      <c r="H721" t="e">
        <f>IF(OR(H$1=":=",$A721=";"),"",INDEX('Main Template'!$J$22:$AN$505,Vacay_Template!$A721,Vacay_Template!H$1))</f>
        <v>#VALUE!</v>
      </c>
      <c r="I721" t="e">
        <f>IF(OR(I$1=":=",$A721=";"),"",INDEX('Main Template'!$J$22:$AN$505,Vacay_Template!$A721,Vacay_Template!I$1))</f>
        <v>#VALUE!</v>
      </c>
      <c r="J721" t="e">
        <f>IF(OR(J$1=":=",$A721=";"),"",INDEX('Main Template'!$J$22:$AN$505,Vacay_Template!$A721,Vacay_Template!J$1))</f>
        <v>#VALUE!</v>
      </c>
      <c r="K721" t="e">
        <f>IF(OR(K$1=":=",$A721=";"),"",INDEX('Main Template'!$J$22:$AN$505,Vacay_Template!$A721,Vacay_Template!K$1))</f>
        <v>#VALUE!</v>
      </c>
      <c r="L721" t="e">
        <f>IF(OR(L$1=":=",$A721=";"),"",INDEX('Main Template'!$J$22:$AN$505,Vacay_Template!$A721,Vacay_Template!L$1))</f>
        <v>#VALUE!</v>
      </c>
      <c r="M721" t="e">
        <f>IF(OR(M$1=":=",$A721=";"),"",INDEX('Main Template'!$J$22:$AN$505,Vacay_Template!$A721,Vacay_Template!M$1))</f>
        <v>#VALUE!</v>
      </c>
      <c r="N721" t="e">
        <f>IF(OR(N$1=":=",$A721=";"),"",INDEX('Main Template'!$J$22:$AN$505,Vacay_Template!$A721,Vacay_Template!N$1))</f>
        <v>#VALUE!</v>
      </c>
      <c r="O721" t="e">
        <f>IF(OR(O$1=":=",$A721=";"),"",INDEX('Main Template'!$J$22:$AN$505,Vacay_Template!$A721,Vacay_Template!O$1))</f>
        <v>#VALUE!</v>
      </c>
      <c r="P721" t="e">
        <f>IF(OR(P$1=":=",$A721=";"),"",INDEX('Main Template'!$J$22:$AN$505,Vacay_Template!$A721,Vacay_Template!P$1))</f>
        <v>#VALUE!</v>
      </c>
      <c r="Q721" t="e">
        <f>IF(OR(Q$1=":=",$A721=";"),"",INDEX('Main Template'!$J$22:$AN$505,Vacay_Template!$A721,Vacay_Template!Q$1))</f>
        <v>#VALUE!</v>
      </c>
      <c r="R721" t="e">
        <f>IF(OR(R$1=":=",$A721=";"),"",INDEX('Main Template'!$J$22:$AN$505,Vacay_Template!$A721,Vacay_Template!R$1))</f>
        <v>#VALUE!</v>
      </c>
      <c r="S721" t="e">
        <f>IF(OR(S$1=":=",$A721=";"),"",INDEX('Main Template'!$J$22:$AN$505,Vacay_Template!$A721,Vacay_Template!S$1))</f>
        <v>#VALUE!</v>
      </c>
      <c r="T721" t="e">
        <f>IF(OR(T$1=":=",$A721=";"),"",INDEX('Main Template'!$J$22:$AN$505,Vacay_Template!$A721,Vacay_Template!T$1))</f>
        <v>#VALUE!</v>
      </c>
      <c r="U721" t="e">
        <f>IF(OR(U$1=":=",$A721=";"),"",INDEX('Main Template'!$J$22:$AN$505,Vacay_Template!$A721,Vacay_Template!U$1))</f>
        <v>#VALUE!</v>
      </c>
      <c r="V721" t="e">
        <f>IF(OR(V$1=":=",$A721=";"),"",INDEX('Main Template'!$J$22:$AN$505,Vacay_Template!$A721,Vacay_Template!V$1))</f>
        <v>#VALUE!</v>
      </c>
      <c r="W721" t="e">
        <f>IF(OR(W$1=":=",$A721=";"),"",INDEX('Main Template'!$J$22:$AN$505,Vacay_Template!$A721,Vacay_Template!W$1))</f>
        <v>#VALUE!</v>
      </c>
      <c r="X721" t="e">
        <f>IF(OR(X$1=":=",$A721=";"),"",INDEX('Main Template'!$J$22:$AN$505,Vacay_Template!$A721,Vacay_Template!X$1))</f>
        <v>#VALUE!</v>
      </c>
      <c r="Y721" t="e">
        <f>IF(OR(Y$1=":=",$A721=";"),"",INDEX('Main Template'!$J$22:$AN$505,Vacay_Template!$A721,Vacay_Template!Y$1))</f>
        <v>#VALUE!</v>
      </c>
      <c r="Z721" t="e">
        <f>IF(OR(Z$1=":=",$A721=";"),"",INDEX('Main Template'!$J$22:$AN$505,Vacay_Template!$A721,Vacay_Template!Z$1))</f>
        <v>#VALUE!</v>
      </c>
      <c r="AA721" t="e">
        <f>IF(OR(AA$1=":=",$A721=";"),"",INDEX('Main Template'!$J$22:$AN$505,Vacay_Template!$A721,Vacay_Template!AA$1))</f>
        <v>#VALUE!</v>
      </c>
      <c r="AB721" t="e">
        <f>IF(OR(AB$1=":=",$A721=";"),"",INDEX('Main Template'!$J$22:$AN$505,Vacay_Template!$A721,Vacay_Template!AB$1))</f>
        <v>#VALUE!</v>
      </c>
      <c r="AC721" t="e">
        <f>IF(OR(AC$1=":=",$A721=";"),"",INDEX('Main Template'!$J$22:$AN$505,Vacay_Template!$A721,Vacay_Template!AC$1))</f>
        <v>#VALUE!</v>
      </c>
      <c r="AD721" t="e">
        <f>IF(OR(AD$1=":=",$A721=";"),"",INDEX('Main Template'!$J$22:$AN$505,Vacay_Template!$A721,Vacay_Template!AD$1))</f>
        <v>#VALUE!</v>
      </c>
      <c r="AE721" t="str">
        <f>IF(OR(AE$1=":=",$A721=";"),"",INDEX('Main Template'!$J$22:$AN$505,Vacay_Template!$A721,Vacay_Template!AE$1))</f>
        <v/>
      </c>
      <c r="AF721" t="e">
        <f>IF(OR(AF$1=":=",$A721=";"),"",INDEX('Main Template'!$J$22:$AN$505,Vacay_Template!$A721,Vacay_Template!AF$1))</f>
        <v>#VALUE!</v>
      </c>
    </row>
    <row r="722" spans="2:32">
      <c r="B722" t="e">
        <f>IF(OR(B$1=":=",$A722=";"),"",INDEX('Main Template'!$J$22:$AN$505,Vacay_Template!$A722,Vacay_Template!B$1))</f>
        <v>#VALUE!</v>
      </c>
      <c r="C722" t="e">
        <f>IF(OR(C$1=":=",$A722=";"),"",INDEX('Main Template'!$J$22:$AN$505,Vacay_Template!$A722,Vacay_Template!C$1))</f>
        <v>#VALUE!</v>
      </c>
      <c r="D722" t="e">
        <f>IF(OR(D$1=":=",$A722=";"),"",INDEX('Main Template'!$J$22:$AN$505,Vacay_Template!$A722,Vacay_Template!D$1))</f>
        <v>#VALUE!</v>
      </c>
      <c r="E722" t="e">
        <f>IF(OR(E$1=":=",$A722=";"),"",INDEX('Main Template'!$J$22:$AN$505,Vacay_Template!$A722,Vacay_Template!E$1))</f>
        <v>#VALUE!</v>
      </c>
      <c r="F722" t="e">
        <f>IF(OR(F$1=":=",$A722=";"),"",INDEX('Main Template'!$J$22:$AN$505,Vacay_Template!$A722,Vacay_Template!F$1))</f>
        <v>#VALUE!</v>
      </c>
      <c r="G722" t="e">
        <f>IF(OR(G$1=":=",$A722=";"),"",INDEX('Main Template'!$J$22:$AN$505,Vacay_Template!$A722,Vacay_Template!G$1))</f>
        <v>#VALUE!</v>
      </c>
      <c r="H722" t="e">
        <f>IF(OR(H$1=":=",$A722=";"),"",INDEX('Main Template'!$J$22:$AN$505,Vacay_Template!$A722,Vacay_Template!H$1))</f>
        <v>#VALUE!</v>
      </c>
      <c r="I722" t="e">
        <f>IF(OR(I$1=":=",$A722=";"),"",INDEX('Main Template'!$J$22:$AN$505,Vacay_Template!$A722,Vacay_Template!I$1))</f>
        <v>#VALUE!</v>
      </c>
      <c r="J722" t="e">
        <f>IF(OR(J$1=":=",$A722=";"),"",INDEX('Main Template'!$J$22:$AN$505,Vacay_Template!$A722,Vacay_Template!J$1))</f>
        <v>#VALUE!</v>
      </c>
      <c r="K722" t="e">
        <f>IF(OR(K$1=":=",$A722=";"),"",INDEX('Main Template'!$J$22:$AN$505,Vacay_Template!$A722,Vacay_Template!K$1))</f>
        <v>#VALUE!</v>
      </c>
      <c r="L722" t="e">
        <f>IF(OR(L$1=":=",$A722=";"),"",INDEX('Main Template'!$J$22:$AN$505,Vacay_Template!$A722,Vacay_Template!L$1))</f>
        <v>#VALUE!</v>
      </c>
      <c r="M722" t="e">
        <f>IF(OR(M$1=":=",$A722=";"),"",INDEX('Main Template'!$J$22:$AN$505,Vacay_Template!$A722,Vacay_Template!M$1))</f>
        <v>#VALUE!</v>
      </c>
      <c r="N722" t="e">
        <f>IF(OR(N$1=":=",$A722=";"),"",INDEX('Main Template'!$J$22:$AN$505,Vacay_Template!$A722,Vacay_Template!N$1))</f>
        <v>#VALUE!</v>
      </c>
      <c r="O722" t="e">
        <f>IF(OR(O$1=":=",$A722=";"),"",INDEX('Main Template'!$J$22:$AN$505,Vacay_Template!$A722,Vacay_Template!O$1))</f>
        <v>#VALUE!</v>
      </c>
      <c r="P722" t="e">
        <f>IF(OR(P$1=":=",$A722=";"),"",INDEX('Main Template'!$J$22:$AN$505,Vacay_Template!$A722,Vacay_Template!P$1))</f>
        <v>#VALUE!</v>
      </c>
      <c r="Q722" t="e">
        <f>IF(OR(Q$1=":=",$A722=";"),"",INDEX('Main Template'!$J$22:$AN$505,Vacay_Template!$A722,Vacay_Template!Q$1))</f>
        <v>#VALUE!</v>
      </c>
      <c r="R722" t="e">
        <f>IF(OR(R$1=":=",$A722=";"),"",INDEX('Main Template'!$J$22:$AN$505,Vacay_Template!$A722,Vacay_Template!R$1))</f>
        <v>#VALUE!</v>
      </c>
      <c r="S722" t="e">
        <f>IF(OR(S$1=":=",$A722=";"),"",INDEX('Main Template'!$J$22:$AN$505,Vacay_Template!$A722,Vacay_Template!S$1))</f>
        <v>#VALUE!</v>
      </c>
      <c r="T722" t="e">
        <f>IF(OR(T$1=":=",$A722=";"),"",INDEX('Main Template'!$J$22:$AN$505,Vacay_Template!$A722,Vacay_Template!T$1))</f>
        <v>#VALUE!</v>
      </c>
      <c r="U722" t="e">
        <f>IF(OR(U$1=":=",$A722=";"),"",INDEX('Main Template'!$J$22:$AN$505,Vacay_Template!$A722,Vacay_Template!U$1))</f>
        <v>#VALUE!</v>
      </c>
      <c r="V722" t="e">
        <f>IF(OR(V$1=":=",$A722=";"),"",INDEX('Main Template'!$J$22:$AN$505,Vacay_Template!$A722,Vacay_Template!V$1))</f>
        <v>#VALUE!</v>
      </c>
      <c r="W722" t="e">
        <f>IF(OR(W$1=":=",$A722=";"),"",INDEX('Main Template'!$J$22:$AN$505,Vacay_Template!$A722,Vacay_Template!W$1))</f>
        <v>#VALUE!</v>
      </c>
      <c r="X722" t="e">
        <f>IF(OR(X$1=":=",$A722=";"),"",INDEX('Main Template'!$J$22:$AN$505,Vacay_Template!$A722,Vacay_Template!X$1))</f>
        <v>#VALUE!</v>
      </c>
      <c r="Y722" t="e">
        <f>IF(OR(Y$1=":=",$A722=";"),"",INDEX('Main Template'!$J$22:$AN$505,Vacay_Template!$A722,Vacay_Template!Y$1))</f>
        <v>#VALUE!</v>
      </c>
      <c r="Z722" t="e">
        <f>IF(OR(Z$1=":=",$A722=";"),"",INDEX('Main Template'!$J$22:$AN$505,Vacay_Template!$A722,Vacay_Template!Z$1))</f>
        <v>#VALUE!</v>
      </c>
      <c r="AA722" t="e">
        <f>IF(OR(AA$1=":=",$A722=";"),"",INDEX('Main Template'!$J$22:$AN$505,Vacay_Template!$A722,Vacay_Template!AA$1))</f>
        <v>#VALUE!</v>
      </c>
      <c r="AB722" t="e">
        <f>IF(OR(AB$1=":=",$A722=";"),"",INDEX('Main Template'!$J$22:$AN$505,Vacay_Template!$A722,Vacay_Template!AB$1))</f>
        <v>#VALUE!</v>
      </c>
      <c r="AC722" t="e">
        <f>IF(OR(AC$1=":=",$A722=";"),"",INDEX('Main Template'!$J$22:$AN$505,Vacay_Template!$A722,Vacay_Template!AC$1))</f>
        <v>#VALUE!</v>
      </c>
      <c r="AD722" t="e">
        <f>IF(OR(AD$1=":=",$A722=";"),"",INDEX('Main Template'!$J$22:$AN$505,Vacay_Template!$A722,Vacay_Template!AD$1))</f>
        <v>#VALUE!</v>
      </c>
      <c r="AE722" t="str">
        <f>IF(OR(AE$1=":=",$A722=";"),"",INDEX('Main Template'!$J$22:$AN$505,Vacay_Template!$A722,Vacay_Template!AE$1))</f>
        <v/>
      </c>
      <c r="AF722" t="e">
        <f>IF(OR(AF$1=":=",$A722=";"),"",INDEX('Main Template'!$J$22:$AN$505,Vacay_Template!$A722,Vacay_Template!AF$1))</f>
        <v>#VALUE!</v>
      </c>
    </row>
    <row r="723" spans="2:32">
      <c r="B723" t="e">
        <f>IF(OR(B$1=":=",$A723=";"),"",INDEX('Main Template'!$J$22:$AN$505,Vacay_Template!$A723,Vacay_Template!B$1))</f>
        <v>#VALUE!</v>
      </c>
      <c r="C723" t="e">
        <f>IF(OR(C$1=":=",$A723=";"),"",INDEX('Main Template'!$J$22:$AN$505,Vacay_Template!$A723,Vacay_Template!C$1))</f>
        <v>#VALUE!</v>
      </c>
      <c r="D723" t="e">
        <f>IF(OR(D$1=":=",$A723=";"),"",INDEX('Main Template'!$J$22:$AN$505,Vacay_Template!$A723,Vacay_Template!D$1))</f>
        <v>#VALUE!</v>
      </c>
      <c r="E723" t="e">
        <f>IF(OR(E$1=":=",$A723=";"),"",INDEX('Main Template'!$J$22:$AN$505,Vacay_Template!$A723,Vacay_Template!E$1))</f>
        <v>#VALUE!</v>
      </c>
      <c r="F723" t="e">
        <f>IF(OR(F$1=":=",$A723=";"),"",INDEX('Main Template'!$J$22:$AN$505,Vacay_Template!$A723,Vacay_Template!F$1))</f>
        <v>#VALUE!</v>
      </c>
      <c r="G723" t="e">
        <f>IF(OR(G$1=":=",$A723=";"),"",INDEX('Main Template'!$J$22:$AN$505,Vacay_Template!$A723,Vacay_Template!G$1))</f>
        <v>#VALUE!</v>
      </c>
      <c r="H723" t="e">
        <f>IF(OR(H$1=":=",$A723=";"),"",INDEX('Main Template'!$J$22:$AN$505,Vacay_Template!$A723,Vacay_Template!H$1))</f>
        <v>#VALUE!</v>
      </c>
      <c r="I723" t="e">
        <f>IF(OR(I$1=":=",$A723=";"),"",INDEX('Main Template'!$J$22:$AN$505,Vacay_Template!$A723,Vacay_Template!I$1))</f>
        <v>#VALUE!</v>
      </c>
      <c r="J723" t="e">
        <f>IF(OR(J$1=":=",$A723=";"),"",INDEX('Main Template'!$J$22:$AN$505,Vacay_Template!$A723,Vacay_Template!J$1))</f>
        <v>#VALUE!</v>
      </c>
      <c r="K723" t="e">
        <f>IF(OR(K$1=":=",$A723=";"),"",INDEX('Main Template'!$J$22:$AN$505,Vacay_Template!$A723,Vacay_Template!K$1))</f>
        <v>#VALUE!</v>
      </c>
      <c r="L723" t="e">
        <f>IF(OR(L$1=":=",$A723=";"),"",INDEX('Main Template'!$J$22:$AN$505,Vacay_Template!$A723,Vacay_Template!L$1))</f>
        <v>#VALUE!</v>
      </c>
      <c r="M723" t="e">
        <f>IF(OR(M$1=":=",$A723=";"),"",INDEX('Main Template'!$J$22:$AN$505,Vacay_Template!$A723,Vacay_Template!M$1))</f>
        <v>#VALUE!</v>
      </c>
      <c r="N723" t="e">
        <f>IF(OR(N$1=":=",$A723=";"),"",INDEX('Main Template'!$J$22:$AN$505,Vacay_Template!$A723,Vacay_Template!N$1))</f>
        <v>#VALUE!</v>
      </c>
      <c r="O723" t="e">
        <f>IF(OR(O$1=":=",$A723=";"),"",INDEX('Main Template'!$J$22:$AN$505,Vacay_Template!$A723,Vacay_Template!O$1))</f>
        <v>#VALUE!</v>
      </c>
      <c r="P723" t="e">
        <f>IF(OR(P$1=":=",$A723=";"),"",INDEX('Main Template'!$J$22:$AN$505,Vacay_Template!$A723,Vacay_Template!P$1))</f>
        <v>#VALUE!</v>
      </c>
      <c r="Q723" t="e">
        <f>IF(OR(Q$1=":=",$A723=";"),"",INDEX('Main Template'!$J$22:$AN$505,Vacay_Template!$A723,Vacay_Template!Q$1))</f>
        <v>#VALUE!</v>
      </c>
      <c r="R723" t="e">
        <f>IF(OR(R$1=":=",$A723=";"),"",INDEX('Main Template'!$J$22:$AN$505,Vacay_Template!$A723,Vacay_Template!R$1))</f>
        <v>#VALUE!</v>
      </c>
      <c r="S723" t="e">
        <f>IF(OR(S$1=":=",$A723=";"),"",INDEX('Main Template'!$J$22:$AN$505,Vacay_Template!$A723,Vacay_Template!S$1))</f>
        <v>#VALUE!</v>
      </c>
      <c r="T723" t="e">
        <f>IF(OR(T$1=":=",$A723=";"),"",INDEX('Main Template'!$J$22:$AN$505,Vacay_Template!$A723,Vacay_Template!T$1))</f>
        <v>#VALUE!</v>
      </c>
      <c r="U723" t="e">
        <f>IF(OR(U$1=":=",$A723=";"),"",INDEX('Main Template'!$J$22:$AN$505,Vacay_Template!$A723,Vacay_Template!U$1))</f>
        <v>#VALUE!</v>
      </c>
      <c r="V723" t="e">
        <f>IF(OR(V$1=":=",$A723=";"),"",INDEX('Main Template'!$J$22:$AN$505,Vacay_Template!$A723,Vacay_Template!V$1))</f>
        <v>#VALUE!</v>
      </c>
      <c r="W723" t="e">
        <f>IF(OR(W$1=":=",$A723=";"),"",INDEX('Main Template'!$J$22:$AN$505,Vacay_Template!$A723,Vacay_Template!W$1))</f>
        <v>#VALUE!</v>
      </c>
      <c r="X723" t="e">
        <f>IF(OR(X$1=":=",$A723=";"),"",INDEX('Main Template'!$J$22:$AN$505,Vacay_Template!$A723,Vacay_Template!X$1))</f>
        <v>#VALUE!</v>
      </c>
      <c r="Y723" t="e">
        <f>IF(OR(Y$1=":=",$A723=";"),"",INDEX('Main Template'!$J$22:$AN$505,Vacay_Template!$A723,Vacay_Template!Y$1))</f>
        <v>#VALUE!</v>
      </c>
      <c r="Z723" t="e">
        <f>IF(OR(Z$1=":=",$A723=";"),"",INDEX('Main Template'!$J$22:$AN$505,Vacay_Template!$A723,Vacay_Template!Z$1))</f>
        <v>#VALUE!</v>
      </c>
      <c r="AA723" t="e">
        <f>IF(OR(AA$1=":=",$A723=";"),"",INDEX('Main Template'!$J$22:$AN$505,Vacay_Template!$A723,Vacay_Template!AA$1))</f>
        <v>#VALUE!</v>
      </c>
      <c r="AB723" t="e">
        <f>IF(OR(AB$1=":=",$A723=";"),"",INDEX('Main Template'!$J$22:$AN$505,Vacay_Template!$A723,Vacay_Template!AB$1))</f>
        <v>#VALUE!</v>
      </c>
      <c r="AC723" t="e">
        <f>IF(OR(AC$1=":=",$A723=";"),"",INDEX('Main Template'!$J$22:$AN$505,Vacay_Template!$A723,Vacay_Template!AC$1))</f>
        <v>#VALUE!</v>
      </c>
      <c r="AD723" t="e">
        <f>IF(OR(AD$1=":=",$A723=";"),"",INDEX('Main Template'!$J$22:$AN$505,Vacay_Template!$A723,Vacay_Template!AD$1))</f>
        <v>#VALUE!</v>
      </c>
      <c r="AE723" t="str">
        <f>IF(OR(AE$1=":=",$A723=";"),"",INDEX('Main Template'!$J$22:$AN$505,Vacay_Template!$A723,Vacay_Template!AE$1))</f>
        <v/>
      </c>
      <c r="AF723" t="e">
        <f>IF(OR(AF$1=":=",$A723=";"),"",INDEX('Main Template'!$J$22:$AN$505,Vacay_Template!$A723,Vacay_Template!AF$1))</f>
        <v>#VALUE!</v>
      </c>
    </row>
    <row r="724" spans="2:32">
      <c r="B724" t="e">
        <f>IF(OR(B$1=":=",$A724=";"),"",INDEX('Main Template'!$J$22:$AN$505,Vacay_Template!$A724,Vacay_Template!B$1))</f>
        <v>#VALUE!</v>
      </c>
      <c r="C724" t="e">
        <f>IF(OR(C$1=":=",$A724=";"),"",INDEX('Main Template'!$J$22:$AN$505,Vacay_Template!$A724,Vacay_Template!C$1))</f>
        <v>#VALUE!</v>
      </c>
      <c r="D724" t="e">
        <f>IF(OR(D$1=":=",$A724=";"),"",INDEX('Main Template'!$J$22:$AN$505,Vacay_Template!$A724,Vacay_Template!D$1))</f>
        <v>#VALUE!</v>
      </c>
      <c r="E724" t="e">
        <f>IF(OR(E$1=":=",$A724=";"),"",INDEX('Main Template'!$J$22:$AN$505,Vacay_Template!$A724,Vacay_Template!E$1))</f>
        <v>#VALUE!</v>
      </c>
      <c r="F724" t="e">
        <f>IF(OR(F$1=":=",$A724=";"),"",INDEX('Main Template'!$J$22:$AN$505,Vacay_Template!$A724,Vacay_Template!F$1))</f>
        <v>#VALUE!</v>
      </c>
      <c r="G724" t="e">
        <f>IF(OR(G$1=":=",$A724=";"),"",INDEX('Main Template'!$J$22:$AN$505,Vacay_Template!$A724,Vacay_Template!G$1))</f>
        <v>#VALUE!</v>
      </c>
      <c r="H724" t="e">
        <f>IF(OR(H$1=":=",$A724=";"),"",INDEX('Main Template'!$J$22:$AN$505,Vacay_Template!$A724,Vacay_Template!H$1))</f>
        <v>#VALUE!</v>
      </c>
      <c r="I724" t="e">
        <f>IF(OR(I$1=":=",$A724=";"),"",INDEX('Main Template'!$J$22:$AN$505,Vacay_Template!$A724,Vacay_Template!I$1))</f>
        <v>#VALUE!</v>
      </c>
      <c r="J724" t="e">
        <f>IF(OR(J$1=":=",$A724=";"),"",INDEX('Main Template'!$J$22:$AN$505,Vacay_Template!$A724,Vacay_Template!J$1))</f>
        <v>#VALUE!</v>
      </c>
      <c r="K724" t="e">
        <f>IF(OR(K$1=":=",$A724=";"),"",INDEX('Main Template'!$J$22:$AN$505,Vacay_Template!$A724,Vacay_Template!K$1))</f>
        <v>#VALUE!</v>
      </c>
      <c r="L724" t="e">
        <f>IF(OR(L$1=":=",$A724=";"),"",INDEX('Main Template'!$J$22:$AN$505,Vacay_Template!$A724,Vacay_Template!L$1))</f>
        <v>#VALUE!</v>
      </c>
      <c r="M724" t="e">
        <f>IF(OR(M$1=":=",$A724=";"),"",INDEX('Main Template'!$J$22:$AN$505,Vacay_Template!$A724,Vacay_Template!M$1))</f>
        <v>#VALUE!</v>
      </c>
      <c r="N724" t="e">
        <f>IF(OR(N$1=":=",$A724=";"),"",INDEX('Main Template'!$J$22:$AN$505,Vacay_Template!$A724,Vacay_Template!N$1))</f>
        <v>#VALUE!</v>
      </c>
      <c r="O724" t="e">
        <f>IF(OR(O$1=":=",$A724=";"),"",INDEX('Main Template'!$J$22:$AN$505,Vacay_Template!$A724,Vacay_Template!O$1))</f>
        <v>#VALUE!</v>
      </c>
      <c r="P724" t="e">
        <f>IF(OR(P$1=":=",$A724=";"),"",INDEX('Main Template'!$J$22:$AN$505,Vacay_Template!$A724,Vacay_Template!P$1))</f>
        <v>#VALUE!</v>
      </c>
      <c r="Q724" t="e">
        <f>IF(OR(Q$1=":=",$A724=";"),"",INDEX('Main Template'!$J$22:$AN$505,Vacay_Template!$A724,Vacay_Template!Q$1))</f>
        <v>#VALUE!</v>
      </c>
      <c r="R724" t="e">
        <f>IF(OR(R$1=":=",$A724=";"),"",INDEX('Main Template'!$J$22:$AN$505,Vacay_Template!$A724,Vacay_Template!R$1))</f>
        <v>#VALUE!</v>
      </c>
      <c r="S724" t="e">
        <f>IF(OR(S$1=":=",$A724=";"),"",INDEX('Main Template'!$J$22:$AN$505,Vacay_Template!$A724,Vacay_Template!S$1))</f>
        <v>#VALUE!</v>
      </c>
      <c r="T724" t="e">
        <f>IF(OR(T$1=":=",$A724=";"),"",INDEX('Main Template'!$J$22:$AN$505,Vacay_Template!$A724,Vacay_Template!T$1))</f>
        <v>#VALUE!</v>
      </c>
      <c r="U724" t="e">
        <f>IF(OR(U$1=":=",$A724=";"),"",INDEX('Main Template'!$J$22:$AN$505,Vacay_Template!$A724,Vacay_Template!U$1))</f>
        <v>#VALUE!</v>
      </c>
      <c r="V724" t="e">
        <f>IF(OR(V$1=":=",$A724=";"),"",INDEX('Main Template'!$J$22:$AN$505,Vacay_Template!$A724,Vacay_Template!V$1))</f>
        <v>#VALUE!</v>
      </c>
      <c r="W724" t="e">
        <f>IF(OR(W$1=":=",$A724=";"),"",INDEX('Main Template'!$J$22:$AN$505,Vacay_Template!$A724,Vacay_Template!W$1))</f>
        <v>#VALUE!</v>
      </c>
      <c r="X724" t="e">
        <f>IF(OR(X$1=":=",$A724=";"),"",INDEX('Main Template'!$J$22:$AN$505,Vacay_Template!$A724,Vacay_Template!X$1))</f>
        <v>#VALUE!</v>
      </c>
      <c r="Y724" t="e">
        <f>IF(OR(Y$1=":=",$A724=";"),"",INDEX('Main Template'!$J$22:$AN$505,Vacay_Template!$A724,Vacay_Template!Y$1))</f>
        <v>#VALUE!</v>
      </c>
      <c r="Z724" t="e">
        <f>IF(OR(Z$1=":=",$A724=";"),"",INDEX('Main Template'!$J$22:$AN$505,Vacay_Template!$A724,Vacay_Template!Z$1))</f>
        <v>#VALUE!</v>
      </c>
      <c r="AA724" t="e">
        <f>IF(OR(AA$1=":=",$A724=";"),"",INDEX('Main Template'!$J$22:$AN$505,Vacay_Template!$A724,Vacay_Template!AA$1))</f>
        <v>#VALUE!</v>
      </c>
      <c r="AB724" t="e">
        <f>IF(OR(AB$1=":=",$A724=";"),"",INDEX('Main Template'!$J$22:$AN$505,Vacay_Template!$A724,Vacay_Template!AB$1))</f>
        <v>#VALUE!</v>
      </c>
      <c r="AC724" t="e">
        <f>IF(OR(AC$1=":=",$A724=";"),"",INDEX('Main Template'!$J$22:$AN$505,Vacay_Template!$A724,Vacay_Template!AC$1))</f>
        <v>#VALUE!</v>
      </c>
      <c r="AD724" t="e">
        <f>IF(OR(AD$1=":=",$A724=";"),"",INDEX('Main Template'!$J$22:$AN$505,Vacay_Template!$A724,Vacay_Template!AD$1))</f>
        <v>#VALUE!</v>
      </c>
      <c r="AE724" t="str">
        <f>IF(OR(AE$1=":=",$A724=";"),"",INDEX('Main Template'!$J$22:$AN$505,Vacay_Template!$A724,Vacay_Template!AE$1))</f>
        <v/>
      </c>
      <c r="AF724" t="e">
        <f>IF(OR(AF$1=":=",$A724=";"),"",INDEX('Main Template'!$J$22:$AN$505,Vacay_Template!$A724,Vacay_Template!AF$1))</f>
        <v>#VALUE!</v>
      </c>
    </row>
    <row r="725" spans="2:32">
      <c r="B725" t="e">
        <f>IF(OR(B$1=":=",$A725=";"),"",INDEX('Main Template'!$J$22:$AN$505,Vacay_Template!$A725,Vacay_Template!B$1))</f>
        <v>#VALUE!</v>
      </c>
      <c r="C725" t="e">
        <f>IF(OR(C$1=":=",$A725=";"),"",INDEX('Main Template'!$J$22:$AN$505,Vacay_Template!$A725,Vacay_Template!C$1))</f>
        <v>#VALUE!</v>
      </c>
      <c r="D725" t="e">
        <f>IF(OR(D$1=":=",$A725=";"),"",INDEX('Main Template'!$J$22:$AN$505,Vacay_Template!$A725,Vacay_Template!D$1))</f>
        <v>#VALUE!</v>
      </c>
      <c r="E725" t="e">
        <f>IF(OR(E$1=":=",$A725=";"),"",INDEX('Main Template'!$J$22:$AN$505,Vacay_Template!$A725,Vacay_Template!E$1))</f>
        <v>#VALUE!</v>
      </c>
      <c r="F725" t="e">
        <f>IF(OR(F$1=":=",$A725=";"),"",INDEX('Main Template'!$J$22:$AN$505,Vacay_Template!$A725,Vacay_Template!F$1))</f>
        <v>#VALUE!</v>
      </c>
      <c r="G725" t="e">
        <f>IF(OR(G$1=":=",$A725=";"),"",INDEX('Main Template'!$J$22:$AN$505,Vacay_Template!$A725,Vacay_Template!G$1))</f>
        <v>#VALUE!</v>
      </c>
      <c r="H725" t="e">
        <f>IF(OR(H$1=":=",$A725=";"),"",INDEX('Main Template'!$J$22:$AN$505,Vacay_Template!$A725,Vacay_Template!H$1))</f>
        <v>#VALUE!</v>
      </c>
      <c r="I725" t="e">
        <f>IF(OR(I$1=":=",$A725=";"),"",INDEX('Main Template'!$J$22:$AN$505,Vacay_Template!$A725,Vacay_Template!I$1))</f>
        <v>#VALUE!</v>
      </c>
      <c r="J725" t="e">
        <f>IF(OR(J$1=":=",$A725=";"),"",INDEX('Main Template'!$J$22:$AN$505,Vacay_Template!$A725,Vacay_Template!J$1))</f>
        <v>#VALUE!</v>
      </c>
      <c r="K725" t="e">
        <f>IF(OR(K$1=":=",$A725=";"),"",INDEX('Main Template'!$J$22:$AN$505,Vacay_Template!$A725,Vacay_Template!K$1))</f>
        <v>#VALUE!</v>
      </c>
      <c r="L725" t="e">
        <f>IF(OR(L$1=":=",$A725=";"),"",INDEX('Main Template'!$J$22:$AN$505,Vacay_Template!$A725,Vacay_Template!L$1))</f>
        <v>#VALUE!</v>
      </c>
      <c r="M725" t="e">
        <f>IF(OR(M$1=":=",$A725=";"),"",INDEX('Main Template'!$J$22:$AN$505,Vacay_Template!$A725,Vacay_Template!M$1))</f>
        <v>#VALUE!</v>
      </c>
      <c r="N725" t="e">
        <f>IF(OR(N$1=":=",$A725=";"),"",INDEX('Main Template'!$J$22:$AN$505,Vacay_Template!$A725,Vacay_Template!N$1))</f>
        <v>#VALUE!</v>
      </c>
      <c r="O725" t="e">
        <f>IF(OR(O$1=":=",$A725=";"),"",INDEX('Main Template'!$J$22:$AN$505,Vacay_Template!$A725,Vacay_Template!O$1))</f>
        <v>#VALUE!</v>
      </c>
      <c r="P725" t="e">
        <f>IF(OR(P$1=":=",$A725=";"),"",INDEX('Main Template'!$J$22:$AN$505,Vacay_Template!$A725,Vacay_Template!P$1))</f>
        <v>#VALUE!</v>
      </c>
      <c r="Q725" t="e">
        <f>IF(OR(Q$1=":=",$A725=";"),"",INDEX('Main Template'!$J$22:$AN$505,Vacay_Template!$A725,Vacay_Template!Q$1))</f>
        <v>#VALUE!</v>
      </c>
      <c r="R725" t="e">
        <f>IF(OR(R$1=":=",$A725=";"),"",INDEX('Main Template'!$J$22:$AN$505,Vacay_Template!$A725,Vacay_Template!R$1))</f>
        <v>#VALUE!</v>
      </c>
      <c r="S725" t="e">
        <f>IF(OR(S$1=":=",$A725=";"),"",INDEX('Main Template'!$J$22:$AN$505,Vacay_Template!$A725,Vacay_Template!S$1))</f>
        <v>#VALUE!</v>
      </c>
      <c r="T725" t="e">
        <f>IF(OR(T$1=":=",$A725=";"),"",INDEX('Main Template'!$J$22:$AN$505,Vacay_Template!$A725,Vacay_Template!T$1))</f>
        <v>#VALUE!</v>
      </c>
      <c r="U725" t="e">
        <f>IF(OR(U$1=":=",$A725=";"),"",INDEX('Main Template'!$J$22:$AN$505,Vacay_Template!$A725,Vacay_Template!U$1))</f>
        <v>#VALUE!</v>
      </c>
      <c r="V725" t="e">
        <f>IF(OR(V$1=":=",$A725=";"),"",INDEX('Main Template'!$J$22:$AN$505,Vacay_Template!$A725,Vacay_Template!V$1))</f>
        <v>#VALUE!</v>
      </c>
      <c r="W725" t="e">
        <f>IF(OR(W$1=":=",$A725=";"),"",INDEX('Main Template'!$J$22:$AN$505,Vacay_Template!$A725,Vacay_Template!W$1))</f>
        <v>#VALUE!</v>
      </c>
      <c r="X725" t="e">
        <f>IF(OR(X$1=":=",$A725=";"),"",INDEX('Main Template'!$J$22:$AN$505,Vacay_Template!$A725,Vacay_Template!X$1))</f>
        <v>#VALUE!</v>
      </c>
      <c r="Y725" t="e">
        <f>IF(OR(Y$1=":=",$A725=";"),"",INDEX('Main Template'!$J$22:$AN$505,Vacay_Template!$A725,Vacay_Template!Y$1))</f>
        <v>#VALUE!</v>
      </c>
      <c r="Z725" t="e">
        <f>IF(OR(Z$1=":=",$A725=";"),"",INDEX('Main Template'!$J$22:$AN$505,Vacay_Template!$A725,Vacay_Template!Z$1))</f>
        <v>#VALUE!</v>
      </c>
      <c r="AA725" t="e">
        <f>IF(OR(AA$1=":=",$A725=";"),"",INDEX('Main Template'!$J$22:$AN$505,Vacay_Template!$A725,Vacay_Template!AA$1))</f>
        <v>#VALUE!</v>
      </c>
      <c r="AB725" t="e">
        <f>IF(OR(AB$1=":=",$A725=";"),"",INDEX('Main Template'!$J$22:$AN$505,Vacay_Template!$A725,Vacay_Template!AB$1))</f>
        <v>#VALUE!</v>
      </c>
      <c r="AC725" t="e">
        <f>IF(OR(AC$1=":=",$A725=";"),"",INDEX('Main Template'!$J$22:$AN$505,Vacay_Template!$A725,Vacay_Template!AC$1))</f>
        <v>#VALUE!</v>
      </c>
      <c r="AD725" t="e">
        <f>IF(OR(AD$1=":=",$A725=";"),"",INDEX('Main Template'!$J$22:$AN$505,Vacay_Template!$A725,Vacay_Template!AD$1))</f>
        <v>#VALUE!</v>
      </c>
      <c r="AE725" t="str">
        <f>IF(OR(AE$1=":=",$A725=";"),"",INDEX('Main Template'!$J$22:$AN$505,Vacay_Template!$A725,Vacay_Template!AE$1))</f>
        <v/>
      </c>
      <c r="AF725" t="e">
        <f>IF(OR(AF$1=":=",$A725=";"),"",INDEX('Main Template'!$J$22:$AN$505,Vacay_Template!$A725,Vacay_Template!AF$1))</f>
        <v>#VALUE!</v>
      </c>
    </row>
    <row r="726" spans="2:32">
      <c r="B726" t="e">
        <f>IF(OR(B$1=":=",$A726=";"),"",INDEX('Main Template'!$J$22:$AN$505,Vacay_Template!$A726,Vacay_Template!B$1))</f>
        <v>#VALUE!</v>
      </c>
      <c r="C726" t="e">
        <f>IF(OR(C$1=":=",$A726=";"),"",INDEX('Main Template'!$J$22:$AN$505,Vacay_Template!$A726,Vacay_Template!C$1))</f>
        <v>#VALUE!</v>
      </c>
      <c r="D726" t="e">
        <f>IF(OR(D$1=":=",$A726=";"),"",INDEX('Main Template'!$J$22:$AN$505,Vacay_Template!$A726,Vacay_Template!D$1))</f>
        <v>#VALUE!</v>
      </c>
      <c r="E726" t="e">
        <f>IF(OR(E$1=":=",$A726=";"),"",INDEX('Main Template'!$J$22:$AN$505,Vacay_Template!$A726,Vacay_Template!E$1))</f>
        <v>#VALUE!</v>
      </c>
      <c r="F726" t="e">
        <f>IF(OR(F$1=":=",$A726=";"),"",INDEX('Main Template'!$J$22:$AN$505,Vacay_Template!$A726,Vacay_Template!F$1))</f>
        <v>#VALUE!</v>
      </c>
      <c r="G726" t="e">
        <f>IF(OR(G$1=":=",$A726=";"),"",INDEX('Main Template'!$J$22:$AN$505,Vacay_Template!$A726,Vacay_Template!G$1))</f>
        <v>#VALUE!</v>
      </c>
      <c r="H726" t="e">
        <f>IF(OR(H$1=":=",$A726=";"),"",INDEX('Main Template'!$J$22:$AN$505,Vacay_Template!$A726,Vacay_Template!H$1))</f>
        <v>#VALUE!</v>
      </c>
      <c r="I726" t="e">
        <f>IF(OR(I$1=":=",$A726=";"),"",INDEX('Main Template'!$J$22:$AN$505,Vacay_Template!$A726,Vacay_Template!I$1))</f>
        <v>#VALUE!</v>
      </c>
      <c r="J726" t="e">
        <f>IF(OR(J$1=":=",$A726=";"),"",INDEX('Main Template'!$J$22:$AN$505,Vacay_Template!$A726,Vacay_Template!J$1))</f>
        <v>#VALUE!</v>
      </c>
      <c r="K726" t="e">
        <f>IF(OR(K$1=":=",$A726=";"),"",INDEX('Main Template'!$J$22:$AN$505,Vacay_Template!$A726,Vacay_Template!K$1))</f>
        <v>#VALUE!</v>
      </c>
      <c r="L726" t="e">
        <f>IF(OR(L$1=":=",$A726=";"),"",INDEX('Main Template'!$J$22:$AN$505,Vacay_Template!$A726,Vacay_Template!L$1))</f>
        <v>#VALUE!</v>
      </c>
      <c r="M726" t="e">
        <f>IF(OR(M$1=":=",$A726=";"),"",INDEX('Main Template'!$J$22:$AN$505,Vacay_Template!$A726,Vacay_Template!M$1))</f>
        <v>#VALUE!</v>
      </c>
      <c r="N726" t="e">
        <f>IF(OR(N$1=":=",$A726=";"),"",INDEX('Main Template'!$J$22:$AN$505,Vacay_Template!$A726,Vacay_Template!N$1))</f>
        <v>#VALUE!</v>
      </c>
      <c r="O726" t="e">
        <f>IF(OR(O$1=":=",$A726=";"),"",INDEX('Main Template'!$J$22:$AN$505,Vacay_Template!$A726,Vacay_Template!O$1))</f>
        <v>#VALUE!</v>
      </c>
      <c r="P726" t="e">
        <f>IF(OR(P$1=":=",$A726=";"),"",INDEX('Main Template'!$J$22:$AN$505,Vacay_Template!$A726,Vacay_Template!P$1))</f>
        <v>#VALUE!</v>
      </c>
      <c r="Q726" t="e">
        <f>IF(OR(Q$1=":=",$A726=";"),"",INDEX('Main Template'!$J$22:$AN$505,Vacay_Template!$A726,Vacay_Template!Q$1))</f>
        <v>#VALUE!</v>
      </c>
      <c r="R726" t="e">
        <f>IF(OR(R$1=":=",$A726=";"),"",INDEX('Main Template'!$J$22:$AN$505,Vacay_Template!$A726,Vacay_Template!R$1))</f>
        <v>#VALUE!</v>
      </c>
      <c r="S726" t="e">
        <f>IF(OR(S$1=":=",$A726=";"),"",INDEX('Main Template'!$J$22:$AN$505,Vacay_Template!$A726,Vacay_Template!S$1))</f>
        <v>#VALUE!</v>
      </c>
      <c r="T726" t="e">
        <f>IF(OR(T$1=":=",$A726=";"),"",INDEX('Main Template'!$J$22:$AN$505,Vacay_Template!$A726,Vacay_Template!T$1))</f>
        <v>#VALUE!</v>
      </c>
      <c r="U726" t="e">
        <f>IF(OR(U$1=":=",$A726=";"),"",INDEX('Main Template'!$J$22:$AN$505,Vacay_Template!$A726,Vacay_Template!U$1))</f>
        <v>#VALUE!</v>
      </c>
      <c r="V726" t="e">
        <f>IF(OR(V$1=":=",$A726=";"),"",INDEX('Main Template'!$J$22:$AN$505,Vacay_Template!$A726,Vacay_Template!V$1))</f>
        <v>#VALUE!</v>
      </c>
      <c r="W726" t="e">
        <f>IF(OR(W$1=":=",$A726=";"),"",INDEX('Main Template'!$J$22:$AN$505,Vacay_Template!$A726,Vacay_Template!W$1))</f>
        <v>#VALUE!</v>
      </c>
      <c r="X726" t="e">
        <f>IF(OR(X$1=":=",$A726=";"),"",INDEX('Main Template'!$J$22:$AN$505,Vacay_Template!$A726,Vacay_Template!X$1))</f>
        <v>#VALUE!</v>
      </c>
      <c r="Y726" t="e">
        <f>IF(OR(Y$1=":=",$A726=";"),"",INDEX('Main Template'!$J$22:$AN$505,Vacay_Template!$A726,Vacay_Template!Y$1))</f>
        <v>#VALUE!</v>
      </c>
      <c r="Z726" t="e">
        <f>IF(OR(Z$1=":=",$A726=";"),"",INDEX('Main Template'!$J$22:$AN$505,Vacay_Template!$A726,Vacay_Template!Z$1))</f>
        <v>#VALUE!</v>
      </c>
      <c r="AA726" t="e">
        <f>IF(OR(AA$1=":=",$A726=";"),"",INDEX('Main Template'!$J$22:$AN$505,Vacay_Template!$A726,Vacay_Template!AA$1))</f>
        <v>#VALUE!</v>
      </c>
      <c r="AB726" t="e">
        <f>IF(OR(AB$1=":=",$A726=";"),"",INDEX('Main Template'!$J$22:$AN$505,Vacay_Template!$A726,Vacay_Template!AB$1))</f>
        <v>#VALUE!</v>
      </c>
      <c r="AC726" t="e">
        <f>IF(OR(AC$1=":=",$A726=";"),"",INDEX('Main Template'!$J$22:$AN$505,Vacay_Template!$A726,Vacay_Template!AC$1))</f>
        <v>#VALUE!</v>
      </c>
      <c r="AD726" t="e">
        <f>IF(OR(AD$1=":=",$A726=";"),"",INDEX('Main Template'!$J$22:$AN$505,Vacay_Template!$A726,Vacay_Template!AD$1))</f>
        <v>#VALUE!</v>
      </c>
      <c r="AE726" t="str">
        <f>IF(OR(AE$1=":=",$A726=";"),"",INDEX('Main Template'!$J$22:$AN$505,Vacay_Template!$A726,Vacay_Template!AE$1))</f>
        <v/>
      </c>
      <c r="AF726" t="e">
        <f>IF(OR(AF$1=":=",$A726=";"),"",INDEX('Main Template'!$J$22:$AN$505,Vacay_Template!$A726,Vacay_Template!AF$1))</f>
        <v>#VALUE!</v>
      </c>
    </row>
    <row r="727" spans="2:32">
      <c r="B727" t="e">
        <f>IF(OR(B$1=":=",$A727=";"),"",INDEX('Main Template'!$J$22:$AN$505,Vacay_Template!$A727,Vacay_Template!B$1))</f>
        <v>#VALUE!</v>
      </c>
      <c r="C727" t="e">
        <f>IF(OR(C$1=":=",$A727=";"),"",INDEX('Main Template'!$J$22:$AN$505,Vacay_Template!$A727,Vacay_Template!C$1))</f>
        <v>#VALUE!</v>
      </c>
      <c r="D727" t="e">
        <f>IF(OR(D$1=":=",$A727=";"),"",INDEX('Main Template'!$J$22:$AN$505,Vacay_Template!$A727,Vacay_Template!D$1))</f>
        <v>#VALUE!</v>
      </c>
      <c r="E727" t="e">
        <f>IF(OR(E$1=":=",$A727=";"),"",INDEX('Main Template'!$J$22:$AN$505,Vacay_Template!$A727,Vacay_Template!E$1))</f>
        <v>#VALUE!</v>
      </c>
      <c r="F727" t="e">
        <f>IF(OR(F$1=":=",$A727=";"),"",INDEX('Main Template'!$J$22:$AN$505,Vacay_Template!$A727,Vacay_Template!F$1))</f>
        <v>#VALUE!</v>
      </c>
      <c r="G727" t="e">
        <f>IF(OR(G$1=":=",$A727=";"),"",INDEX('Main Template'!$J$22:$AN$505,Vacay_Template!$A727,Vacay_Template!G$1))</f>
        <v>#VALUE!</v>
      </c>
      <c r="H727" t="e">
        <f>IF(OR(H$1=":=",$A727=";"),"",INDEX('Main Template'!$J$22:$AN$505,Vacay_Template!$A727,Vacay_Template!H$1))</f>
        <v>#VALUE!</v>
      </c>
      <c r="I727" t="e">
        <f>IF(OR(I$1=":=",$A727=";"),"",INDEX('Main Template'!$J$22:$AN$505,Vacay_Template!$A727,Vacay_Template!I$1))</f>
        <v>#VALUE!</v>
      </c>
      <c r="J727" t="e">
        <f>IF(OR(J$1=":=",$A727=";"),"",INDEX('Main Template'!$J$22:$AN$505,Vacay_Template!$A727,Vacay_Template!J$1))</f>
        <v>#VALUE!</v>
      </c>
      <c r="K727" t="e">
        <f>IF(OR(K$1=":=",$A727=";"),"",INDEX('Main Template'!$J$22:$AN$505,Vacay_Template!$A727,Vacay_Template!K$1))</f>
        <v>#VALUE!</v>
      </c>
      <c r="L727" t="e">
        <f>IF(OR(L$1=":=",$A727=";"),"",INDEX('Main Template'!$J$22:$AN$505,Vacay_Template!$A727,Vacay_Template!L$1))</f>
        <v>#VALUE!</v>
      </c>
      <c r="M727" t="e">
        <f>IF(OR(M$1=":=",$A727=";"),"",INDEX('Main Template'!$J$22:$AN$505,Vacay_Template!$A727,Vacay_Template!M$1))</f>
        <v>#VALUE!</v>
      </c>
      <c r="N727" t="e">
        <f>IF(OR(N$1=":=",$A727=";"),"",INDEX('Main Template'!$J$22:$AN$505,Vacay_Template!$A727,Vacay_Template!N$1))</f>
        <v>#VALUE!</v>
      </c>
      <c r="O727" t="e">
        <f>IF(OR(O$1=":=",$A727=";"),"",INDEX('Main Template'!$J$22:$AN$505,Vacay_Template!$A727,Vacay_Template!O$1))</f>
        <v>#VALUE!</v>
      </c>
      <c r="P727" t="e">
        <f>IF(OR(P$1=":=",$A727=";"),"",INDEX('Main Template'!$J$22:$AN$505,Vacay_Template!$A727,Vacay_Template!P$1))</f>
        <v>#VALUE!</v>
      </c>
      <c r="Q727" t="e">
        <f>IF(OR(Q$1=":=",$A727=";"),"",INDEX('Main Template'!$J$22:$AN$505,Vacay_Template!$A727,Vacay_Template!Q$1))</f>
        <v>#VALUE!</v>
      </c>
      <c r="R727" t="e">
        <f>IF(OR(R$1=":=",$A727=";"),"",INDEX('Main Template'!$J$22:$AN$505,Vacay_Template!$A727,Vacay_Template!R$1))</f>
        <v>#VALUE!</v>
      </c>
      <c r="S727" t="e">
        <f>IF(OR(S$1=":=",$A727=";"),"",INDEX('Main Template'!$J$22:$AN$505,Vacay_Template!$A727,Vacay_Template!S$1))</f>
        <v>#VALUE!</v>
      </c>
      <c r="T727" t="e">
        <f>IF(OR(T$1=":=",$A727=";"),"",INDEX('Main Template'!$J$22:$AN$505,Vacay_Template!$A727,Vacay_Template!T$1))</f>
        <v>#VALUE!</v>
      </c>
      <c r="U727" t="e">
        <f>IF(OR(U$1=":=",$A727=";"),"",INDEX('Main Template'!$J$22:$AN$505,Vacay_Template!$A727,Vacay_Template!U$1))</f>
        <v>#VALUE!</v>
      </c>
      <c r="V727" t="e">
        <f>IF(OR(V$1=":=",$A727=";"),"",INDEX('Main Template'!$J$22:$AN$505,Vacay_Template!$A727,Vacay_Template!V$1))</f>
        <v>#VALUE!</v>
      </c>
      <c r="W727" t="e">
        <f>IF(OR(W$1=":=",$A727=";"),"",INDEX('Main Template'!$J$22:$AN$505,Vacay_Template!$A727,Vacay_Template!W$1))</f>
        <v>#VALUE!</v>
      </c>
      <c r="X727" t="e">
        <f>IF(OR(X$1=":=",$A727=";"),"",INDEX('Main Template'!$J$22:$AN$505,Vacay_Template!$A727,Vacay_Template!X$1))</f>
        <v>#VALUE!</v>
      </c>
      <c r="Y727" t="e">
        <f>IF(OR(Y$1=":=",$A727=";"),"",INDEX('Main Template'!$J$22:$AN$505,Vacay_Template!$A727,Vacay_Template!Y$1))</f>
        <v>#VALUE!</v>
      </c>
      <c r="Z727" t="e">
        <f>IF(OR(Z$1=":=",$A727=";"),"",INDEX('Main Template'!$J$22:$AN$505,Vacay_Template!$A727,Vacay_Template!Z$1))</f>
        <v>#VALUE!</v>
      </c>
      <c r="AA727" t="e">
        <f>IF(OR(AA$1=":=",$A727=";"),"",INDEX('Main Template'!$J$22:$AN$505,Vacay_Template!$A727,Vacay_Template!AA$1))</f>
        <v>#VALUE!</v>
      </c>
      <c r="AB727" t="e">
        <f>IF(OR(AB$1=":=",$A727=";"),"",INDEX('Main Template'!$J$22:$AN$505,Vacay_Template!$A727,Vacay_Template!AB$1))</f>
        <v>#VALUE!</v>
      </c>
      <c r="AC727" t="e">
        <f>IF(OR(AC$1=":=",$A727=";"),"",INDEX('Main Template'!$J$22:$AN$505,Vacay_Template!$A727,Vacay_Template!AC$1))</f>
        <v>#VALUE!</v>
      </c>
      <c r="AD727" t="e">
        <f>IF(OR(AD$1=":=",$A727=";"),"",INDEX('Main Template'!$J$22:$AN$505,Vacay_Template!$A727,Vacay_Template!AD$1))</f>
        <v>#VALUE!</v>
      </c>
      <c r="AE727" t="str">
        <f>IF(OR(AE$1=":=",$A727=";"),"",INDEX('Main Template'!$J$22:$AN$505,Vacay_Template!$A727,Vacay_Template!AE$1))</f>
        <v/>
      </c>
      <c r="AF727" t="e">
        <f>IF(OR(AF$1=":=",$A727=";"),"",INDEX('Main Template'!$J$22:$AN$505,Vacay_Template!$A727,Vacay_Template!AF$1))</f>
        <v>#VALUE!</v>
      </c>
    </row>
    <row r="728" spans="2:32">
      <c r="B728" t="e">
        <f>IF(OR(B$1=":=",$A728=";"),"",INDEX('Main Template'!$J$22:$AN$505,Vacay_Template!$A728,Vacay_Template!B$1))</f>
        <v>#VALUE!</v>
      </c>
      <c r="C728" t="e">
        <f>IF(OR(C$1=":=",$A728=";"),"",INDEX('Main Template'!$J$22:$AN$505,Vacay_Template!$A728,Vacay_Template!C$1))</f>
        <v>#VALUE!</v>
      </c>
      <c r="D728" t="e">
        <f>IF(OR(D$1=":=",$A728=";"),"",INDEX('Main Template'!$J$22:$AN$505,Vacay_Template!$A728,Vacay_Template!D$1))</f>
        <v>#VALUE!</v>
      </c>
      <c r="E728" t="e">
        <f>IF(OR(E$1=":=",$A728=";"),"",INDEX('Main Template'!$J$22:$AN$505,Vacay_Template!$A728,Vacay_Template!E$1))</f>
        <v>#VALUE!</v>
      </c>
      <c r="F728" t="e">
        <f>IF(OR(F$1=":=",$A728=";"),"",INDEX('Main Template'!$J$22:$AN$505,Vacay_Template!$A728,Vacay_Template!F$1))</f>
        <v>#VALUE!</v>
      </c>
      <c r="G728" t="e">
        <f>IF(OR(G$1=":=",$A728=";"),"",INDEX('Main Template'!$J$22:$AN$505,Vacay_Template!$A728,Vacay_Template!G$1))</f>
        <v>#VALUE!</v>
      </c>
      <c r="H728" t="e">
        <f>IF(OR(H$1=":=",$A728=";"),"",INDEX('Main Template'!$J$22:$AN$505,Vacay_Template!$A728,Vacay_Template!H$1))</f>
        <v>#VALUE!</v>
      </c>
      <c r="I728" t="e">
        <f>IF(OR(I$1=":=",$A728=";"),"",INDEX('Main Template'!$J$22:$AN$505,Vacay_Template!$A728,Vacay_Template!I$1))</f>
        <v>#VALUE!</v>
      </c>
      <c r="J728" t="e">
        <f>IF(OR(J$1=":=",$A728=";"),"",INDEX('Main Template'!$J$22:$AN$505,Vacay_Template!$A728,Vacay_Template!J$1))</f>
        <v>#VALUE!</v>
      </c>
      <c r="K728" t="e">
        <f>IF(OR(K$1=":=",$A728=";"),"",INDEX('Main Template'!$J$22:$AN$505,Vacay_Template!$A728,Vacay_Template!K$1))</f>
        <v>#VALUE!</v>
      </c>
      <c r="L728" t="e">
        <f>IF(OR(L$1=":=",$A728=";"),"",INDEX('Main Template'!$J$22:$AN$505,Vacay_Template!$A728,Vacay_Template!L$1))</f>
        <v>#VALUE!</v>
      </c>
      <c r="M728" t="e">
        <f>IF(OR(M$1=":=",$A728=";"),"",INDEX('Main Template'!$J$22:$AN$505,Vacay_Template!$A728,Vacay_Template!M$1))</f>
        <v>#VALUE!</v>
      </c>
      <c r="N728" t="e">
        <f>IF(OR(N$1=":=",$A728=";"),"",INDEX('Main Template'!$J$22:$AN$505,Vacay_Template!$A728,Vacay_Template!N$1))</f>
        <v>#VALUE!</v>
      </c>
      <c r="O728" t="e">
        <f>IF(OR(O$1=":=",$A728=";"),"",INDEX('Main Template'!$J$22:$AN$505,Vacay_Template!$A728,Vacay_Template!O$1))</f>
        <v>#VALUE!</v>
      </c>
      <c r="P728" t="e">
        <f>IF(OR(P$1=":=",$A728=";"),"",INDEX('Main Template'!$J$22:$AN$505,Vacay_Template!$A728,Vacay_Template!P$1))</f>
        <v>#VALUE!</v>
      </c>
      <c r="Q728" t="e">
        <f>IF(OR(Q$1=":=",$A728=";"),"",INDEX('Main Template'!$J$22:$AN$505,Vacay_Template!$A728,Vacay_Template!Q$1))</f>
        <v>#VALUE!</v>
      </c>
      <c r="R728" t="e">
        <f>IF(OR(R$1=":=",$A728=";"),"",INDEX('Main Template'!$J$22:$AN$505,Vacay_Template!$A728,Vacay_Template!R$1))</f>
        <v>#VALUE!</v>
      </c>
      <c r="S728" t="e">
        <f>IF(OR(S$1=":=",$A728=";"),"",INDEX('Main Template'!$J$22:$AN$505,Vacay_Template!$A728,Vacay_Template!S$1))</f>
        <v>#VALUE!</v>
      </c>
      <c r="T728" t="e">
        <f>IF(OR(T$1=":=",$A728=";"),"",INDEX('Main Template'!$J$22:$AN$505,Vacay_Template!$A728,Vacay_Template!T$1))</f>
        <v>#VALUE!</v>
      </c>
      <c r="U728" t="e">
        <f>IF(OR(U$1=":=",$A728=";"),"",INDEX('Main Template'!$J$22:$AN$505,Vacay_Template!$A728,Vacay_Template!U$1))</f>
        <v>#VALUE!</v>
      </c>
      <c r="V728" t="e">
        <f>IF(OR(V$1=":=",$A728=";"),"",INDEX('Main Template'!$J$22:$AN$505,Vacay_Template!$A728,Vacay_Template!V$1))</f>
        <v>#VALUE!</v>
      </c>
      <c r="W728" t="e">
        <f>IF(OR(W$1=":=",$A728=";"),"",INDEX('Main Template'!$J$22:$AN$505,Vacay_Template!$A728,Vacay_Template!W$1))</f>
        <v>#VALUE!</v>
      </c>
      <c r="X728" t="e">
        <f>IF(OR(X$1=":=",$A728=";"),"",INDEX('Main Template'!$J$22:$AN$505,Vacay_Template!$A728,Vacay_Template!X$1))</f>
        <v>#VALUE!</v>
      </c>
      <c r="Y728" t="e">
        <f>IF(OR(Y$1=":=",$A728=";"),"",INDEX('Main Template'!$J$22:$AN$505,Vacay_Template!$A728,Vacay_Template!Y$1))</f>
        <v>#VALUE!</v>
      </c>
      <c r="Z728" t="e">
        <f>IF(OR(Z$1=":=",$A728=";"),"",INDEX('Main Template'!$J$22:$AN$505,Vacay_Template!$A728,Vacay_Template!Z$1))</f>
        <v>#VALUE!</v>
      </c>
      <c r="AA728" t="e">
        <f>IF(OR(AA$1=":=",$A728=";"),"",INDEX('Main Template'!$J$22:$AN$505,Vacay_Template!$A728,Vacay_Template!AA$1))</f>
        <v>#VALUE!</v>
      </c>
      <c r="AB728" t="e">
        <f>IF(OR(AB$1=":=",$A728=";"),"",INDEX('Main Template'!$J$22:$AN$505,Vacay_Template!$A728,Vacay_Template!AB$1))</f>
        <v>#VALUE!</v>
      </c>
      <c r="AC728" t="e">
        <f>IF(OR(AC$1=":=",$A728=";"),"",INDEX('Main Template'!$J$22:$AN$505,Vacay_Template!$A728,Vacay_Template!AC$1))</f>
        <v>#VALUE!</v>
      </c>
      <c r="AD728" t="e">
        <f>IF(OR(AD$1=":=",$A728=";"),"",INDEX('Main Template'!$J$22:$AN$505,Vacay_Template!$A728,Vacay_Template!AD$1))</f>
        <v>#VALUE!</v>
      </c>
      <c r="AE728" t="str">
        <f>IF(OR(AE$1=":=",$A728=";"),"",INDEX('Main Template'!$J$22:$AN$505,Vacay_Template!$A728,Vacay_Template!AE$1))</f>
        <v/>
      </c>
      <c r="AF728" t="e">
        <f>IF(OR(AF$1=":=",$A728=";"),"",INDEX('Main Template'!$J$22:$AN$505,Vacay_Template!$A728,Vacay_Template!AF$1))</f>
        <v>#VALUE!</v>
      </c>
    </row>
    <row r="729" spans="2:32">
      <c r="B729" t="e">
        <f>IF(OR(B$1=":=",$A729=";"),"",INDEX('Main Template'!$J$22:$AN$505,Vacay_Template!$A729,Vacay_Template!B$1))</f>
        <v>#VALUE!</v>
      </c>
      <c r="C729" t="e">
        <f>IF(OR(C$1=":=",$A729=";"),"",INDEX('Main Template'!$J$22:$AN$505,Vacay_Template!$A729,Vacay_Template!C$1))</f>
        <v>#VALUE!</v>
      </c>
      <c r="D729" t="e">
        <f>IF(OR(D$1=":=",$A729=";"),"",INDEX('Main Template'!$J$22:$AN$505,Vacay_Template!$A729,Vacay_Template!D$1))</f>
        <v>#VALUE!</v>
      </c>
      <c r="E729" t="e">
        <f>IF(OR(E$1=":=",$A729=";"),"",INDEX('Main Template'!$J$22:$AN$505,Vacay_Template!$A729,Vacay_Template!E$1))</f>
        <v>#VALUE!</v>
      </c>
      <c r="F729" t="e">
        <f>IF(OR(F$1=":=",$A729=";"),"",INDEX('Main Template'!$J$22:$AN$505,Vacay_Template!$A729,Vacay_Template!F$1))</f>
        <v>#VALUE!</v>
      </c>
      <c r="G729" t="e">
        <f>IF(OR(G$1=":=",$A729=";"),"",INDEX('Main Template'!$J$22:$AN$505,Vacay_Template!$A729,Vacay_Template!G$1))</f>
        <v>#VALUE!</v>
      </c>
      <c r="H729" t="e">
        <f>IF(OR(H$1=":=",$A729=";"),"",INDEX('Main Template'!$J$22:$AN$505,Vacay_Template!$A729,Vacay_Template!H$1))</f>
        <v>#VALUE!</v>
      </c>
      <c r="I729" t="e">
        <f>IF(OR(I$1=":=",$A729=";"),"",INDEX('Main Template'!$J$22:$AN$505,Vacay_Template!$A729,Vacay_Template!I$1))</f>
        <v>#VALUE!</v>
      </c>
      <c r="J729" t="e">
        <f>IF(OR(J$1=":=",$A729=";"),"",INDEX('Main Template'!$J$22:$AN$505,Vacay_Template!$A729,Vacay_Template!J$1))</f>
        <v>#VALUE!</v>
      </c>
      <c r="K729" t="e">
        <f>IF(OR(K$1=":=",$A729=";"),"",INDEX('Main Template'!$J$22:$AN$505,Vacay_Template!$A729,Vacay_Template!K$1))</f>
        <v>#VALUE!</v>
      </c>
      <c r="L729" t="e">
        <f>IF(OR(L$1=":=",$A729=";"),"",INDEX('Main Template'!$J$22:$AN$505,Vacay_Template!$A729,Vacay_Template!L$1))</f>
        <v>#VALUE!</v>
      </c>
      <c r="M729" t="e">
        <f>IF(OR(M$1=":=",$A729=";"),"",INDEX('Main Template'!$J$22:$AN$505,Vacay_Template!$A729,Vacay_Template!M$1))</f>
        <v>#VALUE!</v>
      </c>
      <c r="N729" t="e">
        <f>IF(OR(N$1=":=",$A729=";"),"",INDEX('Main Template'!$J$22:$AN$505,Vacay_Template!$A729,Vacay_Template!N$1))</f>
        <v>#VALUE!</v>
      </c>
      <c r="O729" t="e">
        <f>IF(OR(O$1=":=",$A729=";"),"",INDEX('Main Template'!$J$22:$AN$505,Vacay_Template!$A729,Vacay_Template!O$1))</f>
        <v>#VALUE!</v>
      </c>
      <c r="P729" t="e">
        <f>IF(OR(P$1=":=",$A729=";"),"",INDEX('Main Template'!$J$22:$AN$505,Vacay_Template!$A729,Vacay_Template!P$1))</f>
        <v>#VALUE!</v>
      </c>
      <c r="Q729" t="e">
        <f>IF(OR(Q$1=":=",$A729=";"),"",INDEX('Main Template'!$J$22:$AN$505,Vacay_Template!$A729,Vacay_Template!Q$1))</f>
        <v>#VALUE!</v>
      </c>
      <c r="R729" t="e">
        <f>IF(OR(R$1=":=",$A729=";"),"",INDEX('Main Template'!$J$22:$AN$505,Vacay_Template!$A729,Vacay_Template!R$1))</f>
        <v>#VALUE!</v>
      </c>
      <c r="S729" t="e">
        <f>IF(OR(S$1=":=",$A729=";"),"",INDEX('Main Template'!$J$22:$AN$505,Vacay_Template!$A729,Vacay_Template!S$1))</f>
        <v>#VALUE!</v>
      </c>
      <c r="T729" t="e">
        <f>IF(OR(T$1=":=",$A729=";"),"",INDEX('Main Template'!$J$22:$AN$505,Vacay_Template!$A729,Vacay_Template!T$1))</f>
        <v>#VALUE!</v>
      </c>
      <c r="U729" t="e">
        <f>IF(OR(U$1=":=",$A729=";"),"",INDEX('Main Template'!$J$22:$AN$505,Vacay_Template!$A729,Vacay_Template!U$1))</f>
        <v>#VALUE!</v>
      </c>
      <c r="V729" t="e">
        <f>IF(OR(V$1=":=",$A729=";"),"",INDEX('Main Template'!$J$22:$AN$505,Vacay_Template!$A729,Vacay_Template!V$1))</f>
        <v>#VALUE!</v>
      </c>
      <c r="W729" t="e">
        <f>IF(OR(W$1=":=",$A729=";"),"",INDEX('Main Template'!$J$22:$AN$505,Vacay_Template!$A729,Vacay_Template!W$1))</f>
        <v>#VALUE!</v>
      </c>
      <c r="X729" t="e">
        <f>IF(OR(X$1=":=",$A729=";"),"",INDEX('Main Template'!$J$22:$AN$505,Vacay_Template!$A729,Vacay_Template!X$1))</f>
        <v>#VALUE!</v>
      </c>
      <c r="Y729" t="e">
        <f>IF(OR(Y$1=":=",$A729=";"),"",INDEX('Main Template'!$J$22:$AN$505,Vacay_Template!$A729,Vacay_Template!Y$1))</f>
        <v>#VALUE!</v>
      </c>
      <c r="Z729" t="e">
        <f>IF(OR(Z$1=":=",$A729=";"),"",INDEX('Main Template'!$J$22:$AN$505,Vacay_Template!$A729,Vacay_Template!Z$1))</f>
        <v>#VALUE!</v>
      </c>
      <c r="AA729" t="e">
        <f>IF(OR(AA$1=":=",$A729=";"),"",INDEX('Main Template'!$J$22:$AN$505,Vacay_Template!$A729,Vacay_Template!AA$1))</f>
        <v>#VALUE!</v>
      </c>
      <c r="AB729" t="e">
        <f>IF(OR(AB$1=":=",$A729=";"),"",INDEX('Main Template'!$J$22:$AN$505,Vacay_Template!$A729,Vacay_Template!AB$1))</f>
        <v>#VALUE!</v>
      </c>
      <c r="AC729" t="e">
        <f>IF(OR(AC$1=":=",$A729=";"),"",INDEX('Main Template'!$J$22:$AN$505,Vacay_Template!$A729,Vacay_Template!AC$1))</f>
        <v>#VALUE!</v>
      </c>
      <c r="AD729" t="e">
        <f>IF(OR(AD$1=":=",$A729=";"),"",INDEX('Main Template'!$J$22:$AN$505,Vacay_Template!$A729,Vacay_Template!AD$1))</f>
        <v>#VALUE!</v>
      </c>
      <c r="AE729" t="str">
        <f>IF(OR(AE$1=":=",$A729=";"),"",INDEX('Main Template'!$J$22:$AN$505,Vacay_Template!$A729,Vacay_Template!AE$1))</f>
        <v/>
      </c>
      <c r="AF729" t="e">
        <f>IF(OR(AF$1=":=",$A729=";"),"",INDEX('Main Template'!$J$22:$AN$505,Vacay_Template!$A729,Vacay_Template!AF$1))</f>
        <v>#VALUE!</v>
      </c>
    </row>
    <row r="730" spans="2:32">
      <c r="B730" t="e">
        <f>IF(OR(B$1=":=",$A730=";"),"",INDEX('Main Template'!$J$22:$AN$505,Vacay_Template!$A730,Vacay_Template!B$1))</f>
        <v>#VALUE!</v>
      </c>
      <c r="C730" t="e">
        <f>IF(OR(C$1=":=",$A730=";"),"",INDEX('Main Template'!$J$22:$AN$505,Vacay_Template!$A730,Vacay_Template!C$1))</f>
        <v>#VALUE!</v>
      </c>
      <c r="D730" t="e">
        <f>IF(OR(D$1=":=",$A730=";"),"",INDEX('Main Template'!$J$22:$AN$505,Vacay_Template!$A730,Vacay_Template!D$1))</f>
        <v>#VALUE!</v>
      </c>
      <c r="E730" t="e">
        <f>IF(OR(E$1=":=",$A730=";"),"",INDEX('Main Template'!$J$22:$AN$505,Vacay_Template!$A730,Vacay_Template!E$1))</f>
        <v>#VALUE!</v>
      </c>
      <c r="F730" t="e">
        <f>IF(OR(F$1=":=",$A730=";"),"",INDEX('Main Template'!$J$22:$AN$505,Vacay_Template!$A730,Vacay_Template!F$1))</f>
        <v>#VALUE!</v>
      </c>
      <c r="G730" t="e">
        <f>IF(OR(G$1=":=",$A730=";"),"",INDEX('Main Template'!$J$22:$AN$505,Vacay_Template!$A730,Vacay_Template!G$1))</f>
        <v>#VALUE!</v>
      </c>
      <c r="H730" t="e">
        <f>IF(OR(H$1=":=",$A730=";"),"",INDEX('Main Template'!$J$22:$AN$505,Vacay_Template!$A730,Vacay_Template!H$1))</f>
        <v>#VALUE!</v>
      </c>
      <c r="I730" t="e">
        <f>IF(OR(I$1=":=",$A730=";"),"",INDEX('Main Template'!$J$22:$AN$505,Vacay_Template!$A730,Vacay_Template!I$1))</f>
        <v>#VALUE!</v>
      </c>
      <c r="J730" t="e">
        <f>IF(OR(J$1=":=",$A730=";"),"",INDEX('Main Template'!$J$22:$AN$505,Vacay_Template!$A730,Vacay_Template!J$1))</f>
        <v>#VALUE!</v>
      </c>
      <c r="K730" t="e">
        <f>IF(OR(K$1=":=",$A730=";"),"",INDEX('Main Template'!$J$22:$AN$505,Vacay_Template!$A730,Vacay_Template!K$1))</f>
        <v>#VALUE!</v>
      </c>
      <c r="L730" t="e">
        <f>IF(OR(L$1=":=",$A730=";"),"",INDEX('Main Template'!$J$22:$AN$505,Vacay_Template!$A730,Vacay_Template!L$1))</f>
        <v>#VALUE!</v>
      </c>
      <c r="M730" t="e">
        <f>IF(OR(M$1=":=",$A730=";"),"",INDEX('Main Template'!$J$22:$AN$505,Vacay_Template!$A730,Vacay_Template!M$1))</f>
        <v>#VALUE!</v>
      </c>
      <c r="N730" t="e">
        <f>IF(OR(N$1=":=",$A730=";"),"",INDEX('Main Template'!$J$22:$AN$505,Vacay_Template!$A730,Vacay_Template!N$1))</f>
        <v>#VALUE!</v>
      </c>
      <c r="O730" t="e">
        <f>IF(OR(O$1=":=",$A730=";"),"",INDEX('Main Template'!$J$22:$AN$505,Vacay_Template!$A730,Vacay_Template!O$1))</f>
        <v>#VALUE!</v>
      </c>
      <c r="P730" t="e">
        <f>IF(OR(P$1=":=",$A730=";"),"",INDEX('Main Template'!$J$22:$AN$505,Vacay_Template!$A730,Vacay_Template!P$1))</f>
        <v>#VALUE!</v>
      </c>
      <c r="Q730" t="e">
        <f>IF(OR(Q$1=":=",$A730=";"),"",INDEX('Main Template'!$J$22:$AN$505,Vacay_Template!$A730,Vacay_Template!Q$1))</f>
        <v>#VALUE!</v>
      </c>
      <c r="R730" t="e">
        <f>IF(OR(R$1=":=",$A730=";"),"",INDEX('Main Template'!$J$22:$AN$505,Vacay_Template!$A730,Vacay_Template!R$1))</f>
        <v>#VALUE!</v>
      </c>
      <c r="S730" t="e">
        <f>IF(OR(S$1=":=",$A730=";"),"",INDEX('Main Template'!$J$22:$AN$505,Vacay_Template!$A730,Vacay_Template!S$1))</f>
        <v>#VALUE!</v>
      </c>
      <c r="T730" t="e">
        <f>IF(OR(T$1=":=",$A730=";"),"",INDEX('Main Template'!$J$22:$AN$505,Vacay_Template!$A730,Vacay_Template!T$1))</f>
        <v>#VALUE!</v>
      </c>
      <c r="U730" t="e">
        <f>IF(OR(U$1=":=",$A730=";"),"",INDEX('Main Template'!$J$22:$AN$505,Vacay_Template!$A730,Vacay_Template!U$1))</f>
        <v>#VALUE!</v>
      </c>
      <c r="V730" t="e">
        <f>IF(OR(V$1=":=",$A730=";"),"",INDEX('Main Template'!$J$22:$AN$505,Vacay_Template!$A730,Vacay_Template!V$1))</f>
        <v>#VALUE!</v>
      </c>
      <c r="W730" t="e">
        <f>IF(OR(W$1=":=",$A730=";"),"",INDEX('Main Template'!$J$22:$AN$505,Vacay_Template!$A730,Vacay_Template!W$1))</f>
        <v>#VALUE!</v>
      </c>
      <c r="X730" t="e">
        <f>IF(OR(X$1=":=",$A730=";"),"",INDEX('Main Template'!$J$22:$AN$505,Vacay_Template!$A730,Vacay_Template!X$1))</f>
        <v>#VALUE!</v>
      </c>
      <c r="Y730" t="e">
        <f>IF(OR(Y$1=":=",$A730=";"),"",INDEX('Main Template'!$J$22:$AN$505,Vacay_Template!$A730,Vacay_Template!Y$1))</f>
        <v>#VALUE!</v>
      </c>
      <c r="Z730" t="e">
        <f>IF(OR(Z$1=":=",$A730=";"),"",INDEX('Main Template'!$J$22:$AN$505,Vacay_Template!$A730,Vacay_Template!Z$1))</f>
        <v>#VALUE!</v>
      </c>
      <c r="AA730" t="e">
        <f>IF(OR(AA$1=":=",$A730=";"),"",INDEX('Main Template'!$J$22:$AN$505,Vacay_Template!$A730,Vacay_Template!AA$1))</f>
        <v>#VALUE!</v>
      </c>
      <c r="AB730" t="e">
        <f>IF(OR(AB$1=":=",$A730=";"),"",INDEX('Main Template'!$J$22:$AN$505,Vacay_Template!$A730,Vacay_Template!AB$1))</f>
        <v>#VALUE!</v>
      </c>
      <c r="AC730" t="e">
        <f>IF(OR(AC$1=":=",$A730=";"),"",INDEX('Main Template'!$J$22:$AN$505,Vacay_Template!$A730,Vacay_Template!AC$1))</f>
        <v>#VALUE!</v>
      </c>
      <c r="AD730" t="e">
        <f>IF(OR(AD$1=":=",$A730=";"),"",INDEX('Main Template'!$J$22:$AN$505,Vacay_Template!$A730,Vacay_Template!AD$1))</f>
        <v>#VALUE!</v>
      </c>
      <c r="AE730" t="str">
        <f>IF(OR(AE$1=":=",$A730=";"),"",INDEX('Main Template'!$J$22:$AN$505,Vacay_Template!$A730,Vacay_Template!AE$1))</f>
        <v/>
      </c>
      <c r="AF730" t="e">
        <f>IF(OR(AF$1=":=",$A730=";"),"",INDEX('Main Template'!$J$22:$AN$505,Vacay_Template!$A730,Vacay_Template!AF$1))</f>
        <v>#VALUE!</v>
      </c>
    </row>
    <row r="731" spans="2:32">
      <c r="B731" t="e">
        <f>IF(OR(B$1=":=",$A731=";"),"",INDEX('Main Template'!$J$22:$AN$505,Vacay_Template!$A731,Vacay_Template!B$1))</f>
        <v>#VALUE!</v>
      </c>
      <c r="C731" t="e">
        <f>IF(OR(C$1=":=",$A731=";"),"",INDEX('Main Template'!$J$22:$AN$505,Vacay_Template!$A731,Vacay_Template!C$1))</f>
        <v>#VALUE!</v>
      </c>
      <c r="D731" t="e">
        <f>IF(OR(D$1=":=",$A731=";"),"",INDEX('Main Template'!$J$22:$AN$505,Vacay_Template!$A731,Vacay_Template!D$1))</f>
        <v>#VALUE!</v>
      </c>
      <c r="E731" t="e">
        <f>IF(OR(E$1=":=",$A731=";"),"",INDEX('Main Template'!$J$22:$AN$505,Vacay_Template!$A731,Vacay_Template!E$1))</f>
        <v>#VALUE!</v>
      </c>
      <c r="F731" t="e">
        <f>IF(OR(F$1=":=",$A731=";"),"",INDEX('Main Template'!$J$22:$AN$505,Vacay_Template!$A731,Vacay_Template!F$1))</f>
        <v>#VALUE!</v>
      </c>
      <c r="G731" t="e">
        <f>IF(OR(G$1=":=",$A731=";"),"",INDEX('Main Template'!$J$22:$AN$505,Vacay_Template!$A731,Vacay_Template!G$1))</f>
        <v>#VALUE!</v>
      </c>
      <c r="H731" t="e">
        <f>IF(OR(H$1=":=",$A731=";"),"",INDEX('Main Template'!$J$22:$AN$505,Vacay_Template!$A731,Vacay_Template!H$1))</f>
        <v>#VALUE!</v>
      </c>
      <c r="I731" t="e">
        <f>IF(OR(I$1=":=",$A731=";"),"",INDEX('Main Template'!$J$22:$AN$505,Vacay_Template!$A731,Vacay_Template!I$1))</f>
        <v>#VALUE!</v>
      </c>
      <c r="J731" t="e">
        <f>IF(OR(J$1=":=",$A731=";"),"",INDEX('Main Template'!$J$22:$AN$505,Vacay_Template!$A731,Vacay_Template!J$1))</f>
        <v>#VALUE!</v>
      </c>
      <c r="K731" t="e">
        <f>IF(OR(K$1=":=",$A731=";"),"",INDEX('Main Template'!$J$22:$AN$505,Vacay_Template!$A731,Vacay_Template!K$1))</f>
        <v>#VALUE!</v>
      </c>
      <c r="L731" t="e">
        <f>IF(OR(L$1=":=",$A731=";"),"",INDEX('Main Template'!$J$22:$AN$505,Vacay_Template!$A731,Vacay_Template!L$1))</f>
        <v>#VALUE!</v>
      </c>
      <c r="M731" t="e">
        <f>IF(OR(M$1=":=",$A731=";"),"",INDEX('Main Template'!$J$22:$AN$505,Vacay_Template!$A731,Vacay_Template!M$1))</f>
        <v>#VALUE!</v>
      </c>
      <c r="N731" t="e">
        <f>IF(OR(N$1=":=",$A731=";"),"",INDEX('Main Template'!$J$22:$AN$505,Vacay_Template!$A731,Vacay_Template!N$1))</f>
        <v>#VALUE!</v>
      </c>
      <c r="O731" t="e">
        <f>IF(OR(O$1=":=",$A731=";"),"",INDEX('Main Template'!$J$22:$AN$505,Vacay_Template!$A731,Vacay_Template!O$1))</f>
        <v>#VALUE!</v>
      </c>
      <c r="P731" t="e">
        <f>IF(OR(P$1=":=",$A731=";"),"",INDEX('Main Template'!$J$22:$AN$505,Vacay_Template!$A731,Vacay_Template!P$1))</f>
        <v>#VALUE!</v>
      </c>
      <c r="Q731" t="e">
        <f>IF(OR(Q$1=":=",$A731=";"),"",INDEX('Main Template'!$J$22:$AN$505,Vacay_Template!$A731,Vacay_Template!Q$1))</f>
        <v>#VALUE!</v>
      </c>
      <c r="R731" t="e">
        <f>IF(OR(R$1=":=",$A731=";"),"",INDEX('Main Template'!$J$22:$AN$505,Vacay_Template!$A731,Vacay_Template!R$1))</f>
        <v>#VALUE!</v>
      </c>
      <c r="S731" t="e">
        <f>IF(OR(S$1=":=",$A731=";"),"",INDEX('Main Template'!$J$22:$AN$505,Vacay_Template!$A731,Vacay_Template!S$1))</f>
        <v>#VALUE!</v>
      </c>
      <c r="T731" t="e">
        <f>IF(OR(T$1=":=",$A731=";"),"",INDEX('Main Template'!$J$22:$AN$505,Vacay_Template!$A731,Vacay_Template!T$1))</f>
        <v>#VALUE!</v>
      </c>
      <c r="U731" t="e">
        <f>IF(OR(U$1=":=",$A731=";"),"",INDEX('Main Template'!$J$22:$AN$505,Vacay_Template!$A731,Vacay_Template!U$1))</f>
        <v>#VALUE!</v>
      </c>
      <c r="V731" t="e">
        <f>IF(OR(V$1=":=",$A731=";"),"",INDEX('Main Template'!$J$22:$AN$505,Vacay_Template!$A731,Vacay_Template!V$1))</f>
        <v>#VALUE!</v>
      </c>
      <c r="W731" t="e">
        <f>IF(OR(W$1=":=",$A731=";"),"",INDEX('Main Template'!$J$22:$AN$505,Vacay_Template!$A731,Vacay_Template!W$1))</f>
        <v>#VALUE!</v>
      </c>
      <c r="X731" t="e">
        <f>IF(OR(X$1=":=",$A731=";"),"",INDEX('Main Template'!$J$22:$AN$505,Vacay_Template!$A731,Vacay_Template!X$1))</f>
        <v>#VALUE!</v>
      </c>
      <c r="Y731" t="e">
        <f>IF(OR(Y$1=":=",$A731=";"),"",INDEX('Main Template'!$J$22:$AN$505,Vacay_Template!$A731,Vacay_Template!Y$1))</f>
        <v>#VALUE!</v>
      </c>
      <c r="Z731" t="e">
        <f>IF(OR(Z$1=":=",$A731=";"),"",INDEX('Main Template'!$J$22:$AN$505,Vacay_Template!$A731,Vacay_Template!Z$1))</f>
        <v>#VALUE!</v>
      </c>
      <c r="AA731" t="e">
        <f>IF(OR(AA$1=":=",$A731=";"),"",INDEX('Main Template'!$J$22:$AN$505,Vacay_Template!$A731,Vacay_Template!AA$1))</f>
        <v>#VALUE!</v>
      </c>
      <c r="AB731" t="e">
        <f>IF(OR(AB$1=":=",$A731=";"),"",INDEX('Main Template'!$J$22:$AN$505,Vacay_Template!$A731,Vacay_Template!AB$1))</f>
        <v>#VALUE!</v>
      </c>
      <c r="AC731" t="e">
        <f>IF(OR(AC$1=":=",$A731=";"),"",INDEX('Main Template'!$J$22:$AN$505,Vacay_Template!$A731,Vacay_Template!AC$1))</f>
        <v>#VALUE!</v>
      </c>
      <c r="AD731" t="e">
        <f>IF(OR(AD$1=":=",$A731=";"),"",INDEX('Main Template'!$J$22:$AN$505,Vacay_Template!$A731,Vacay_Template!AD$1))</f>
        <v>#VALUE!</v>
      </c>
      <c r="AE731" t="str">
        <f>IF(OR(AE$1=":=",$A731=";"),"",INDEX('Main Template'!$J$22:$AN$505,Vacay_Template!$A731,Vacay_Template!AE$1))</f>
        <v/>
      </c>
      <c r="AF731" t="e">
        <f>IF(OR(AF$1=":=",$A731=";"),"",INDEX('Main Template'!$J$22:$AN$505,Vacay_Template!$A731,Vacay_Template!AF$1))</f>
        <v>#VALUE!</v>
      </c>
    </row>
    <row r="732" spans="2:32">
      <c r="B732" t="e">
        <f>IF(OR(B$1=":=",$A732=";"),"",INDEX('Main Template'!$J$22:$AN$505,Vacay_Template!$A732,Vacay_Template!B$1))</f>
        <v>#VALUE!</v>
      </c>
      <c r="C732" t="e">
        <f>IF(OR(C$1=":=",$A732=";"),"",INDEX('Main Template'!$J$22:$AN$505,Vacay_Template!$A732,Vacay_Template!C$1))</f>
        <v>#VALUE!</v>
      </c>
      <c r="D732" t="e">
        <f>IF(OR(D$1=":=",$A732=";"),"",INDEX('Main Template'!$J$22:$AN$505,Vacay_Template!$A732,Vacay_Template!D$1))</f>
        <v>#VALUE!</v>
      </c>
      <c r="E732" t="e">
        <f>IF(OR(E$1=":=",$A732=";"),"",INDEX('Main Template'!$J$22:$AN$505,Vacay_Template!$A732,Vacay_Template!E$1))</f>
        <v>#VALUE!</v>
      </c>
      <c r="F732" t="e">
        <f>IF(OR(F$1=":=",$A732=";"),"",INDEX('Main Template'!$J$22:$AN$505,Vacay_Template!$A732,Vacay_Template!F$1))</f>
        <v>#VALUE!</v>
      </c>
      <c r="G732" t="e">
        <f>IF(OR(G$1=":=",$A732=";"),"",INDEX('Main Template'!$J$22:$AN$505,Vacay_Template!$A732,Vacay_Template!G$1))</f>
        <v>#VALUE!</v>
      </c>
      <c r="H732" t="e">
        <f>IF(OR(H$1=":=",$A732=";"),"",INDEX('Main Template'!$J$22:$AN$505,Vacay_Template!$A732,Vacay_Template!H$1))</f>
        <v>#VALUE!</v>
      </c>
      <c r="I732" t="e">
        <f>IF(OR(I$1=":=",$A732=";"),"",INDEX('Main Template'!$J$22:$AN$505,Vacay_Template!$A732,Vacay_Template!I$1))</f>
        <v>#VALUE!</v>
      </c>
      <c r="J732" t="e">
        <f>IF(OR(J$1=":=",$A732=";"),"",INDEX('Main Template'!$J$22:$AN$505,Vacay_Template!$A732,Vacay_Template!J$1))</f>
        <v>#VALUE!</v>
      </c>
      <c r="K732" t="e">
        <f>IF(OR(K$1=":=",$A732=";"),"",INDEX('Main Template'!$J$22:$AN$505,Vacay_Template!$A732,Vacay_Template!K$1))</f>
        <v>#VALUE!</v>
      </c>
      <c r="L732" t="e">
        <f>IF(OR(L$1=":=",$A732=";"),"",INDEX('Main Template'!$J$22:$AN$505,Vacay_Template!$A732,Vacay_Template!L$1))</f>
        <v>#VALUE!</v>
      </c>
      <c r="M732" t="e">
        <f>IF(OR(M$1=":=",$A732=";"),"",INDEX('Main Template'!$J$22:$AN$505,Vacay_Template!$A732,Vacay_Template!M$1))</f>
        <v>#VALUE!</v>
      </c>
      <c r="N732" t="e">
        <f>IF(OR(N$1=":=",$A732=";"),"",INDEX('Main Template'!$J$22:$AN$505,Vacay_Template!$A732,Vacay_Template!N$1))</f>
        <v>#VALUE!</v>
      </c>
      <c r="O732" t="e">
        <f>IF(OR(O$1=":=",$A732=";"),"",INDEX('Main Template'!$J$22:$AN$505,Vacay_Template!$A732,Vacay_Template!O$1))</f>
        <v>#VALUE!</v>
      </c>
      <c r="P732" t="e">
        <f>IF(OR(P$1=":=",$A732=";"),"",INDEX('Main Template'!$J$22:$AN$505,Vacay_Template!$A732,Vacay_Template!P$1))</f>
        <v>#VALUE!</v>
      </c>
      <c r="Q732" t="e">
        <f>IF(OR(Q$1=":=",$A732=";"),"",INDEX('Main Template'!$J$22:$AN$505,Vacay_Template!$A732,Vacay_Template!Q$1))</f>
        <v>#VALUE!</v>
      </c>
      <c r="R732" t="e">
        <f>IF(OR(R$1=":=",$A732=";"),"",INDEX('Main Template'!$J$22:$AN$505,Vacay_Template!$A732,Vacay_Template!R$1))</f>
        <v>#VALUE!</v>
      </c>
      <c r="S732" t="e">
        <f>IF(OR(S$1=":=",$A732=";"),"",INDEX('Main Template'!$J$22:$AN$505,Vacay_Template!$A732,Vacay_Template!S$1))</f>
        <v>#VALUE!</v>
      </c>
      <c r="T732" t="e">
        <f>IF(OR(T$1=":=",$A732=";"),"",INDEX('Main Template'!$J$22:$AN$505,Vacay_Template!$A732,Vacay_Template!T$1))</f>
        <v>#VALUE!</v>
      </c>
      <c r="U732" t="e">
        <f>IF(OR(U$1=":=",$A732=";"),"",INDEX('Main Template'!$J$22:$AN$505,Vacay_Template!$A732,Vacay_Template!U$1))</f>
        <v>#VALUE!</v>
      </c>
      <c r="V732" t="e">
        <f>IF(OR(V$1=":=",$A732=";"),"",INDEX('Main Template'!$J$22:$AN$505,Vacay_Template!$A732,Vacay_Template!V$1))</f>
        <v>#VALUE!</v>
      </c>
      <c r="W732" t="e">
        <f>IF(OR(W$1=":=",$A732=";"),"",INDEX('Main Template'!$J$22:$AN$505,Vacay_Template!$A732,Vacay_Template!W$1))</f>
        <v>#VALUE!</v>
      </c>
      <c r="X732" t="e">
        <f>IF(OR(X$1=":=",$A732=";"),"",INDEX('Main Template'!$J$22:$AN$505,Vacay_Template!$A732,Vacay_Template!X$1))</f>
        <v>#VALUE!</v>
      </c>
      <c r="Y732" t="e">
        <f>IF(OR(Y$1=":=",$A732=";"),"",INDEX('Main Template'!$J$22:$AN$505,Vacay_Template!$A732,Vacay_Template!Y$1))</f>
        <v>#VALUE!</v>
      </c>
      <c r="Z732" t="e">
        <f>IF(OR(Z$1=":=",$A732=";"),"",INDEX('Main Template'!$J$22:$AN$505,Vacay_Template!$A732,Vacay_Template!Z$1))</f>
        <v>#VALUE!</v>
      </c>
      <c r="AA732" t="e">
        <f>IF(OR(AA$1=":=",$A732=";"),"",INDEX('Main Template'!$J$22:$AN$505,Vacay_Template!$A732,Vacay_Template!AA$1))</f>
        <v>#VALUE!</v>
      </c>
      <c r="AB732" t="e">
        <f>IF(OR(AB$1=":=",$A732=";"),"",INDEX('Main Template'!$J$22:$AN$505,Vacay_Template!$A732,Vacay_Template!AB$1))</f>
        <v>#VALUE!</v>
      </c>
      <c r="AC732" t="e">
        <f>IF(OR(AC$1=":=",$A732=";"),"",INDEX('Main Template'!$J$22:$AN$505,Vacay_Template!$A732,Vacay_Template!AC$1))</f>
        <v>#VALUE!</v>
      </c>
      <c r="AD732" t="e">
        <f>IF(OR(AD$1=":=",$A732=";"),"",INDEX('Main Template'!$J$22:$AN$505,Vacay_Template!$A732,Vacay_Template!AD$1))</f>
        <v>#VALUE!</v>
      </c>
      <c r="AE732" t="str">
        <f>IF(OR(AE$1=":=",$A732=";"),"",INDEX('Main Template'!$J$22:$AN$505,Vacay_Template!$A732,Vacay_Template!AE$1))</f>
        <v/>
      </c>
      <c r="AF732" t="e">
        <f>IF(OR(AF$1=":=",$A732=";"),"",INDEX('Main Template'!$J$22:$AN$505,Vacay_Template!$A732,Vacay_Template!AF$1))</f>
        <v>#VALUE!</v>
      </c>
    </row>
    <row r="733" spans="2:32">
      <c r="B733" t="e">
        <f>IF(OR(B$1=":=",$A733=";"),"",INDEX('Main Template'!$J$22:$AN$505,Vacay_Template!$A733,Vacay_Template!B$1))</f>
        <v>#VALUE!</v>
      </c>
      <c r="C733" t="e">
        <f>IF(OR(C$1=":=",$A733=";"),"",INDEX('Main Template'!$J$22:$AN$505,Vacay_Template!$A733,Vacay_Template!C$1))</f>
        <v>#VALUE!</v>
      </c>
      <c r="D733" t="e">
        <f>IF(OR(D$1=":=",$A733=";"),"",INDEX('Main Template'!$J$22:$AN$505,Vacay_Template!$A733,Vacay_Template!D$1))</f>
        <v>#VALUE!</v>
      </c>
      <c r="E733" t="e">
        <f>IF(OR(E$1=":=",$A733=";"),"",INDEX('Main Template'!$J$22:$AN$505,Vacay_Template!$A733,Vacay_Template!E$1))</f>
        <v>#VALUE!</v>
      </c>
      <c r="F733" t="e">
        <f>IF(OR(F$1=":=",$A733=";"),"",INDEX('Main Template'!$J$22:$AN$505,Vacay_Template!$A733,Vacay_Template!F$1))</f>
        <v>#VALUE!</v>
      </c>
      <c r="G733" t="e">
        <f>IF(OR(G$1=":=",$A733=";"),"",INDEX('Main Template'!$J$22:$AN$505,Vacay_Template!$A733,Vacay_Template!G$1))</f>
        <v>#VALUE!</v>
      </c>
      <c r="H733" t="e">
        <f>IF(OR(H$1=":=",$A733=";"),"",INDEX('Main Template'!$J$22:$AN$505,Vacay_Template!$A733,Vacay_Template!H$1))</f>
        <v>#VALUE!</v>
      </c>
      <c r="I733" t="e">
        <f>IF(OR(I$1=":=",$A733=";"),"",INDEX('Main Template'!$J$22:$AN$505,Vacay_Template!$A733,Vacay_Template!I$1))</f>
        <v>#VALUE!</v>
      </c>
      <c r="J733" t="e">
        <f>IF(OR(J$1=":=",$A733=";"),"",INDEX('Main Template'!$J$22:$AN$505,Vacay_Template!$A733,Vacay_Template!J$1))</f>
        <v>#VALUE!</v>
      </c>
      <c r="K733" t="e">
        <f>IF(OR(K$1=":=",$A733=";"),"",INDEX('Main Template'!$J$22:$AN$505,Vacay_Template!$A733,Vacay_Template!K$1))</f>
        <v>#VALUE!</v>
      </c>
      <c r="L733" t="e">
        <f>IF(OR(L$1=":=",$A733=";"),"",INDEX('Main Template'!$J$22:$AN$505,Vacay_Template!$A733,Vacay_Template!L$1))</f>
        <v>#VALUE!</v>
      </c>
      <c r="M733" t="e">
        <f>IF(OR(M$1=":=",$A733=";"),"",INDEX('Main Template'!$J$22:$AN$505,Vacay_Template!$A733,Vacay_Template!M$1))</f>
        <v>#VALUE!</v>
      </c>
      <c r="N733" t="e">
        <f>IF(OR(N$1=":=",$A733=";"),"",INDEX('Main Template'!$J$22:$AN$505,Vacay_Template!$A733,Vacay_Template!N$1))</f>
        <v>#VALUE!</v>
      </c>
      <c r="O733" t="e">
        <f>IF(OR(O$1=":=",$A733=";"),"",INDEX('Main Template'!$J$22:$AN$505,Vacay_Template!$A733,Vacay_Template!O$1))</f>
        <v>#VALUE!</v>
      </c>
      <c r="P733" t="e">
        <f>IF(OR(P$1=":=",$A733=";"),"",INDEX('Main Template'!$J$22:$AN$505,Vacay_Template!$A733,Vacay_Template!P$1))</f>
        <v>#VALUE!</v>
      </c>
      <c r="Q733" t="e">
        <f>IF(OR(Q$1=":=",$A733=";"),"",INDEX('Main Template'!$J$22:$AN$505,Vacay_Template!$A733,Vacay_Template!Q$1))</f>
        <v>#VALUE!</v>
      </c>
      <c r="R733" t="e">
        <f>IF(OR(R$1=":=",$A733=";"),"",INDEX('Main Template'!$J$22:$AN$505,Vacay_Template!$A733,Vacay_Template!R$1))</f>
        <v>#VALUE!</v>
      </c>
      <c r="S733" t="e">
        <f>IF(OR(S$1=":=",$A733=";"),"",INDEX('Main Template'!$J$22:$AN$505,Vacay_Template!$A733,Vacay_Template!S$1))</f>
        <v>#VALUE!</v>
      </c>
      <c r="T733" t="e">
        <f>IF(OR(T$1=":=",$A733=";"),"",INDEX('Main Template'!$J$22:$AN$505,Vacay_Template!$A733,Vacay_Template!T$1))</f>
        <v>#VALUE!</v>
      </c>
      <c r="U733" t="e">
        <f>IF(OR(U$1=":=",$A733=";"),"",INDEX('Main Template'!$J$22:$AN$505,Vacay_Template!$A733,Vacay_Template!U$1))</f>
        <v>#VALUE!</v>
      </c>
      <c r="V733" t="e">
        <f>IF(OR(V$1=":=",$A733=";"),"",INDEX('Main Template'!$J$22:$AN$505,Vacay_Template!$A733,Vacay_Template!V$1))</f>
        <v>#VALUE!</v>
      </c>
      <c r="W733" t="e">
        <f>IF(OR(W$1=":=",$A733=";"),"",INDEX('Main Template'!$J$22:$AN$505,Vacay_Template!$A733,Vacay_Template!W$1))</f>
        <v>#VALUE!</v>
      </c>
      <c r="X733" t="e">
        <f>IF(OR(X$1=":=",$A733=";"),"",INDEX('Main Template'!$J$22:$AN$505,Vacay_Template!$A733,Vacay_Template!X$1))</f>
        <v>#VALUE!</v>
      </c>
      <c r="Y733" t="e">
        <f>IF(OR(Y$1=":=",$A733=";"),"",INDEX('Main Template'!$J$22:$AN$505,Vacay_Template!$A733,Vacay_Template!Y$1))</f>
        <v>#VALUE!</v>
      </c>
      <c r="Z733" t="e">
        <f>IF(OR(Z$1=":=",$A733=";"),"",INDEX('Main Template'!$J$22:$AN$505,Vacay_Template!$A733,Vacay_Template!Z$1))</f>
        <v>#VALUE!</v>
      </c>
      <c r="AA733" t="e">
        <f>IF(OR(AA$1=":=",$A733=";"),"",INDEX('Main Template'!$J$22:$AN$505,Vacay_Template!$A733,Vacay_Template!AA$1))</f>
        <v>#VALUE!</v>
      </c>
      <c r="AB733" t="e">
        <f>IF(OR(AB$1=":=",$A733=";"),"",INDEX('Main Template'!$J$22:$AN$505,Vacay_Template!$A733,Vacay_Template!AB$1))</f>
        <v>#VALUE!</v>
      </c>
      <c r="AC733" t="e">
        <f>IF(OR(AC$1=":=",$A733=";"),"",INDEX('Main Template'!$J$22:$AN$505,Vacay_Template!$A733,Vacay_Template!AC$1))</f>
        <v>#VALUE!</v>
      </c>
      <c r="AD733" t="e">
        <f>IF(OR(AD$1=":=",$A733=";"),"",INDEX('Main Template'!$J$22:$AN$505,Vacay_Template!$A733,Vacay_Template!AD$1))</f>
        <v>#VALUE!</v>
      </c>
      <c r="AE733" t="str">
        <f>IF(OR(AE$1=":=",$A733=";"),"",INDEX('Main Template'!$J$22:$AN$505,Vacay_Template!$A733,Vacay_Template!AE$1))</f>
        <v/>
      </c>
      <c r="AF733" t="e">
        <f>IF(OR(AF$1=":=",$A733=";"),"",INDEX('Main Template'!$J$22:$AN$505,Vacay_Template!$A733,Vacay_Template!AF$1))</f>
        <v>#VALUE!</v>
      </c>
    </row>
    <row r="734" spans="2:32">
      <c r="B734" t="e">
        <f>IF(OR(B$1=":=",$A734=";"),"",INDEX('Main Template'!$J$22:$AN$505,Vacay_Template!$A734,Vacay_Template!B$1))</f>
        <v>#VALUE!</v>
      </c>
      <c r="C734" t="e">
        <f>IF(OR(C$1=":=",$A734=";"),"",INDEX('Main Template'!$J$22:$AN$505,Vacay_Template!$A734,Vacay_Template!C$1))</f>
        <v>#VALUE!</v>
      </c>
      <c r="D734" t="e">
        <f>IF(OR(D$1=":=",$A734=";"),"",INDEX('Main Template'!$J$22:$AN$505,Vacay_Template!$A734,Vacay_Template!D$1))</f>
        <v>#VALUE!</v>
      </c>
      <c r="E734" t="e">
        <f>IF(OR(E$1=":=",$A734=";"),"",INDEX('Main Template'!$J$22:$AN$505,Vacay_Template!$A734,Vacay_Template!E$1))</f>
        <v>#VALUE!</v>
      </c>
      <c r="F734" t="e">
        <f>IF(OR(F$1=":=",$A734=";"),"",INDEX('Main Template'!$J$22:$AN$505,Vacay_Template!$A734,Vacay_Template!F$1))</f>
        <v>#VALUE!</v>
      </c>
      <c r="G734" t="e">
        <f>IF(OR(G$1=":=",$A734=";"),"",INDEX('Main Template'!$J$22:$AN$505,Vacay_Template!$A734,Vacay_Template!G$1))</f>
        <v>#VALUE!</v>
      </c>
      <c r="H734" t="e">
        <f>IF(OR(H$1=":=",$A734=";"),"",INDEX('Main Template'!$J$22:$AN$505,Vacay_Template!$A734,Vacay_Template!H$1))</f>
        <v>#VALUE!</v>
      </c>
      <c r="I734" t="e">
        <f>IF(OR(I$1=":=",$A734=";"),"",INDEX('Main Template'!$J$22:$AN$505,Vacay_Template!$A734,Vacay_Template!I$1))</f>
        <v>#VALUE!</v>
      </c>
      <c r="J734" t="e">
        <f>IF(OR(J$1=":=",$A734=";"),"",INDEX('Main Template'!$J$22:$AN$505,Vacay_Template!$A734,Vacay_Template!J$1))</f>
        <v>#VALUE!</v>
      </c>
      <c r="K734" t="e">
        <f>IF(OR(K$1=":=",$A734=";"),"",INDEX('Main Template'!$J$22:$AN$505,Vacay_Template!$A734,Vacay_Template!K$1))</f>
        <v>#VALUE!</v>
      </c>
      <c r="L734" t="e">
        <f>IF(OR(L$1=":=",$A734=";"),"",INDEX('Main Template'!$J$22:$AN$505,Vacay_Template!$A734,Vacay_Template!L$1))</f>
        <v>#VALUE!</v>
      </c>
      <c r="M734" t="e">
        <f>IF(OR(M$1=":=",$A734=";"),"",INDEX('Main Template'!$J$22:$AN$505,Vacay_Template!$A734,Vacay_Template!M$1))</f>
        <v>#VALUE!</v>
      </c>
      <c r="N734" t="e">
        <f>IF(OR(N$1=":=",$A734=";"),"",INDEX('Main Template'!$J$22:$AN$505,Vacay_Template!$A734,Vacay_Template!N$1))</f>
        <v>#VALUE!</v>
      </c>
      <c r="O734" t="e">
        <f>IF(OR(O$1=":=",$A734=";"),"",INDEX('Main Template'!$J$22:$AN$505,Vacay_Template!$A734,Vacay_Template!O$1))</f>
        <v>#VALUE!</v>
      </c>
      <c r="P734" t="e">
        <f>IF(OR(P$1=":=",$A734=";"),"",INDEX('Main Template'!$J$22:$AN$505,Vacay_Template!$A734,Vacay_Template!P$1))</f>
        <v>#VALUE!</v>
      </c>
      <c r="Q734" t="e">
        <f>IF(OR(Q$1=":=",$A734=";"),"",INDEX('Main Template'!$J$22:$AN$505,Vacay_Template!$A734,Vacay_Template!Q$1))</f>
        <v>#VALUE!</v>
      </c>
      <c r="R734" t="e">
        <f>IF(OR(R$1=":=",$A734=";"),"",INDEX('Main Template'!$J$22:$AN$505,Vacay_Template!$A734,Vacay_Template!R$1))</f>
        <v>#VALUE!</v>
      </c>
      <c r="S734" t="e">
        <f>IF(OR(S$1=":=",$A734=";"),"",INDEX('Main Template'!$J$22:$AN$505,Vacay_Template!$A734,Vacay_Template!S$1))</f>
        <v>#VALUE!</v>
      </c>
      <c r="T734" t="e">
        <f>IF(OR(T$1=":=",$A734=";"),"",INDEX('Main Template'!$J$22:$AN$505,Vacay_Template!$A734,Vacay_Template!T$1))</f>
        <v>#VALUE!</v>
      </c>
      <c r="U734" t="e">
        <f>IF(OR(U$1=":=",$A734=";"),"",INDEX('Main Template'!$J$22:$AN$505,Vacay_Template!$A734,Vacay_Template!U$1))</f>
        <v>#VALUE!</v>
      </c>
      <c r="V734" t="e">
        <f>IF(OR(V$1=":=",$A734=";"),"",INDEX('Main Template'!$J$22:$AN$505,Vacay_Template!$A734,Vacay_Template!V$1))</f>
        <v>#VALUE!</v>
      </c>
      <c r="W734" t="e">
        <f>IF(OR(W$1=":=",$A734=";"),"",INDEX('Main Template'!$J$22:$AN$505,Vacay_Template!$A734,Vacay_Template!W$1))</f>
        <v>#VALUE!</v>
      </c>
      <c r="X734" t="e">
        <f>IF(OR(X$1=":=",$A734=";"),"",INDEX('Main Template'!$J$22:$AN$505,Vacay_Template!$A734,Vacay_Template!X$1))</f>
        <v>#VALUE!</v>
      </c>
      <c r="Y734" t="e">
        <f>IF(OR(Y$1=":=",$A734=";"),"",INDEX('Main Template'!$J$22:$AN$505,Vacay_Template!$A734,Vacay_Template!Y$1))</f>
        <v>#VALUE!</v>
      </c>
      <c r="Z734" t="e">
        <f>IF(OR(Z$1=":=",$A734=";"),"",INDEX('Main Template'!$J$22:$AN$505,Vacay_Template!$A734,Vacay_Template!Z$1))</f>
        <v>#VALUE!</v>
      </c>
      <c r="AA734" t="e">
        <f>IF(OR(AA$1=":=",$A734=";"),"",INDEX('Main Template'!$J$22:$AN$505,Vacay_Template!$A734,Vacay_Template!AA$1))</f>
        <v>#VALUE!</v>
      </c>
      <c r="AB734" t="e">
        <f>IF(OR(AB$1=":=",$A734=";"),"",INDEX('Main Template'!$J$22:$AN$505,Vacay_Template!$A734,Vacay_Template!AB$1))</f>
        <v>#VALUE!</v>
      </c>
      <c r="AC734" t="e">
        <f>IF(OR(AC$1=":=",$A734=";"),"",INDEX('Main Template'!$J$22:$AN$505,Vacay_Template!$A734,Vacay_Template!AC$1))</f>
        <v>#VALUE!</v>
      </c>
      <c r="AD734" t="e">
        <f>IF(OR(AD$1=":=",$A734=";"),"",INDEX('Main Template'!$J$22:$AN$505,Vacay_Template!$A734,Vacay_Template!AD$1))</f>
        <v>#VALUE!</v>
      </c>
      <c r="AE734" t="str">
        <f>IF(OR(AE$1=":=",$A734=";"),"",INDEX('Main Template'!$J$22:$AN$505,Vacay_Template!$A734,Vacay_Template!AE$1))</f>
        <v/>
      </c>
      <c r="AF734" t="e">
        <f>IF(OR(AF$1=":=",$A734=";"),"",INDEX('Main Template'!$J$22:$AN$505,Vacay_Template!$A734,Vacay_Template!AF$1))</f>
        <v>#VALUE!</v>
      </c>
    </row>
    <row r="735" spans="2:32">
      <c r="B735" t="e">
        <f>IF(OR(B$1=":=",$A735=";"),"",INDEX('Main Template'!$J$22:$AN$505,Vacay_Template!$A735,Vacay_Template!B$1))</f>
        <v>#VALUE!</v>
      </c>
      <c r="C735" t="e">
        <f>IF(OR(C$1=":=",$A735=";"),"",INDEX('Main Template'!$J$22:$AN$505,Vacay_Template!$A735,Vacay_Template!C$1))</f>
        <v>#VALUE!</v>
      </c>
      <c r="D735" t="e">
        <f>IF(OR(D$1=":=",$A735=";"),"",INDEX('Main Template'!$J$22:$AN$505,Vacay_Template!$A735,Vacay_Template!D$1))</f>
        <v>#VALUE!</v>
      </c>
      <c r="E735" t="e">
        <f>IF(OR(E$1=":=",$A735=";"),"",INDEX('Main Template'!$J$22:$AN$505,Vacay_Template!$A735,Vacay_Template!E$1))</f>
        <v>#VALUE!</v>
      </c>
      <c r="F735" t="e">
        <f>IF(OR(F$1=":=",$A735=";"),"",INDEX('Main Template'!$J$22:$AN$505,Vacay_Template!$A735,Vacay_Template!F$1))</f>
        <v>#VALUE!</v>
      </c>
      <c r="G735" t="e">
        <f>IF(OR(G$1=":=",$A735=";"),"",INDEX('Main Template'!$J$22:$AN$505,Vacay_Template!$A735,Vacay_Template!G$1))</f>
        <v>#VALUE!</v>
      </c>
      <c r="H735" t="e">
        <f>IF(OR(H$1=":=",$A735=";"),"",INDEX('Main Template'!$J$22:$AN$505,Vacay_Template!$A735,Vacay_Template!H$1))</f>
        <v>#VALUE!</v>
      </c>
      <c r="I735" t="e">
        <f>IF(OR(I$1=":=",$A735=";"),"",INDEX('Main Template'!$J$22:$AN$505,Vacay_Template!$A735,Vacay_Template!I$1))</f>
        <v>#VALUE!</v>
      </c>
      <c r="J735" t="e">
        <f>IF(OR(J$1=":=",$A735=";"),"",INDEX('Main Template'!$J$22:$AN$505,Vacay_Template!$A735,Vacay_Template!J$1))</f>
        <v>#VALUE!</v>
      </c>
      <c r="K735" t="e">
        <f>IF(OR(K$1=":=",$A735=";"),"",INDEX('Main Template'!$J$22:$AN$505,Vacay_Template!$A735,Vacay_Template!K$1))</f>
        <v>#VALUE!</v>
      </c>
      <c r="L735" t="e">
        <f>IF(OR(L$1=":=",$A735=";"),"",INDEX('Main Template'!$J$22:$AN$505,Vacay_Template!$A735,Vacay_Template!L$1))</f>
        <v>#VALUE!</v>
      </c>
      <c r="M735" t="e">
        <f>IF(OR(M$1=":=",$A735=";"),"",INDEX('Main Template'!$J$22:$AN$505,Vacay_Template!$A735,Vacay_Template!M$1))</f>
        <v>#VALUE!</v>
      </c>
      <c r="N735" t="e">
        <f>IF(OR(N$1=":=",$A735=";"),"",INDEX('Main Template'!$J$22:$AN$505,Vacay_Template!$A735,Vacay_Template!N$1))</f>
        <v>#VALUE!</v>
      </c>
      <c r="O735" t="e">
        <f>IF(OR(O$1=":=",$A735=";"),"",INDEX('Main Template'!$J$22:$AN$505,Vacay_Template!$A735,Vacay_Template!O$1))</f>
        <v>#VALUE!</v>
      </c>
      <c r="P735" t="e">
        <f>IF(OR(P$1=":=",$A735=";"),"",INDEX('Main Template'!$J$22:$AN$505,Vacay_Template!$A735,Vacay_Template!P$1))</f>
        <v>#VALUE!</v>
      </c>
      <c r="Q735" t="e">
        <f>IF(OR(Q$1=":=",$A735=";"),"",INDEX('Main Template'!$J$22:$AN$505,Vacay_Template!$A735,Vacay_Template!Q$1))</f>
        <v>#VALUE!</v>
      </c>
      <c r="R735" t="e">
        <f>IF(OR(R$1=":=",$A735=";"),"",INDEX('Main Template'!$J$22:$AN$505,Vacay_Template!$A735,Vacay_Template!R$1))</f>
        <v>#VALUE!</v>
      </c>
      <c r="S735" t="e">
        <f>IF(OR(S$1=":=",$A735=";"),"",INDEX('Main Template'!$J$22:$AN$505,Vacay_Template!$A735,Vacay_Template!S$1))</f>
        <v>#VALUE!</v>
      </c>
      <c r="T735" t="e">
        <f>IF(OR(T$1=":=",$A735=";"),"",INDEX('Main Template'!$J$22:$AN$505,Vacay_Template!$A735,Vacay_Template!T$1))</f>
        <v>#VALUE!</v>
      </c>
      <c r="U735" t="e">
        <f>IF(OR(U$1=":=",$A735=";"),"",INDEX('Main Template'!$J$22:$AN$505,Vacay_Template!$A735,Vacay_Template!U$1))</f>
        <v>#VALUE!</v>
      </c>
      <c r="V735" t="e">
        <f>IF(OR(V$1=":=",$A735=";"),"",INDEX('Main Template'!$J$22:$AN$505,Vacay_Template!$A735,Vacay_Template!V$1))</f>
        <v>#VALUE!</v>
      </c>
      <c r="W735" t="e">
        <f>IF(OR(W$1=":=",$A735=";"),"",INDEX('Main Template'!$J$22:$AN$505,Vacay_Template!$A735,Vacay_Template!W$1))</f>
        <v>#VALUE!</v>
      </c>
      <c r="X735" t="e">
        <f>IF(OR(X$1=":=",$A735=";"),"",INDEX('Main Template'!$J$22:$AN$505,Vacay_Template!$A735,Vacay_Template!X$1))</f>
        <v>#VALUE!</v>
      </c>
      <c r="Y735" t="e">
        <f>IF(OR(Y$1=":=",$A735=";"),"",INDEX('Main Template'!$J$22:$AN$505,Vacay_Template!$A735,Vacay_Template!Y$1))</f>
        <v>#VALUE!</v>
      </c>
      <c r="Z735" t="e">
        <f>IF(OR(Z$1=":=",$A735=";"),"",INDEX('Main Template'!$J$22:$AN$505,Vacay_Template!$A735,Vacay_Template!Z$1))</f>
        <v>#VALUE!</v>
      </c>
      <c r="AA735" t="e">
        <f>IF(OR(AA$1=":=",$A735=";"),"",INDEX('Main Template'!$J$22:$AN$505,Vacay_Template!$A735,Vacay_Template!AA$1))</f>
        <v>#VALUE!</v>
      </c>
      <c r="AB735" t="e">
        <f>IF(OR(AB$1=":=",$A735=";"),"",INDEX('Main Template'!$J$22:$AN$505,Vacay_Template!$A735,Vacay_Template!AB$1))</f>
        <v>#VALUE!</v>
      </c>
      <c r="AC735" t="e">
        <f>IF(OR(AC$1=":=",$A735=";"),"",INDEX('Main Template'!$J$22:$AN$505,Vacay_Template!$A735,Vacay_Template!AC$1))</f>
        <v>#VALUE!</v>
      </c>
      <c r="AD735" t="e">
        <f>IF(OR(AD$1=":=",$A735=";"),"",INDEX('Main Template'!$J$22:$AN$505,Vacay_Template!$A735,Vacay_Template!AD$1))</f>
        <v>#VALUE!</v>
      </c>
      <c r="AE735" t="str">
        <f>IF(OR(AE$1=":=",$A735=";"),"",INDEX('Main Template'!$J$22:$AN$505,Vacay_Template!$A735,Vacay_Template!AE$1))</f>
        <v/>
      </c>
      <c r="AF735" t="e">
        <f>IF(OR(AF$1=":=",$A735=";"),"",INDEX('Main Template'!$J$22:$AN$505,Vacay_Template!$A735,Vacay_Template!AF$1))</f>
        <v>#VALUE!</v>
      </c>
    </row>
    <row r="736" spans="2:32">
      <c r="B736" t="e">
        <f>IF(OR(B$1=":=",$A736=";"),"",INDEX('Main Template'!$J$22:$AN$505,Vacay_Template!$A736,Vacay_Template!B$1))</f>
        <v>#VALUE!</v>
      </c>
      <c r="C736" t="e">
        <f>IF(OR(C$1=":=",$A736=";"),"",INDEX('Main Template'!$J$22:$AN$505,Vacay_Template!$A736,Vacay_Template!C$1))</f>
        <v>#VALUE!</v>
      </c>
      <c r="D736" t="e">
        <f>IF(OR(D$1=":=",$A736=";"),"",INDEX('Main Template'!$J$22:$AN$505,Vacay_Template!$A736,Vacay_Template!D$1))</f>
        <v>#VALUE!</v>
      </c>
      <c r="E736" t="e">
        <f>IF(OR(E$1=":=",$A736=";"),"",INDEX('Main Template'!$J$22:$AN$505,Vacay_Template!$A736,Vacay_Template!E$1))</f>
        <v>#VALUE!</v>
      </c>
      <c r="F736" t="e">
        <f>IF(OR(F$1=":=",$A736=";"),"",INDEX('Main Template'!$J$22:$AN$505,Vacay_Template!$A736,Vacay_Template!F$1))</f>
        <v>#VALUE!</v>
      </c>
      <c r="G736" t="e">
        <f>IF(OR(G$1=":=",$A736=";"),"",INDEX('Main Template'!$J$22:$AN$505,Vacay_Template!$A736,Vacay_Template!G$1))</f>
        <v>#VALUE!</v>
      </c>
      <c r="H736" t="e">
        <f>IF(OR(H$1=":=",$A736=";"),"",INDEX('Main Template'!$J$22:$AN$505,Vacay_Template!$A736,Vacay_Template!H$1))</f>
        <v>#VALUE!</v>
      </c>
      <c r="I736" t="e">
        <f>IF(OR(I$1=":=",$A736=";"),"",INDEX('Main Template'!$J$22:$AN$505,Vacay_Template!$A736,Vacay_Template!I$1))</f>
        <v>#VALUE!</v>
      </c>
      <c r="J736" t="e">
        <f>IF(OR(J$1=":=",$A736=";"),"",INDEX('Main Template'!$J$22:$AN$505,Vacay_Template!$A736,Vacay_Template!J$1))</f>
        <v>#VALUE!</v>
      </c>
      <c r="K736" t="e">
        <f>IF(OR(K$1=":=",$A736=";"),"",INDEX('Main Template'!$J$22:$AN$505,Vacay_Template!$A736,Vacay_Template!K$1))</f>
        <v>#VALUE!</v>
      </c>
      <c r="L736" t="e">
        <f>IF(OR(L$1=":=",$A736=";"),"",INDEX('Main Template'!$J$22:$AN$505,Vacay_Template!$A736,Vacay_Template!L$1))</f>
        <v>#VALUE!</v>
      </c>
      <c r="M736" t="e">
        <f>IF(OR(M$1=":=",$A736=";"),"",INDEX('Main Template'!$J$22:$AN$505,Vacay_Template!$A736,Vacay_Template!M$1))</f>
        <v>#VALUE!</v>
      </c>
      <c r="N736" t="e">
        <f>IF(OR(N$1=":=",$A736=";"),"",INDEX('Main Template'!$J$22:$AN$505,Vacay_Template!$A736,Vacay_Template!N$1))</f>
        <v>#VALUE!</v>
      </c>
      <c r="O736" t="e">
        <f>IF(OR(O$1=":=",$A736=";"),"",INDEX('Main Template'!$J$22:$AN$505,Vacay_Template!$A736,Vacay_Template!O$1))</f>
        <v>#VALUE!</v>
      </c>
      <c r="P736" t="e">
        <f>IF(OR(P$1=":=",$A736=";"),"",INDEX('Main Template'!$J$22:$AN$505,Vacay_Template!$A736,Vacay_Template!P$1))</f>
        <v>#VALUE!</v>
      </c>
      <c r="Q736" t="e">
        <f>IF(OR(Q$1=":=",$A736=";"),"",INDEX('Main Template'!$J$22:$AN$505,Vacay_Template!$A736,Vacay_Template!Q$1))</f>
        <v>#VALUE!</v>
      </c>
      <c r="R736" t="e">
        <f>IF(OR(R$1=":=",$A736=";"),"",INDEX('Main Template'!$J$22:$AN$505,Vacay_Template!$A736,Vacay_Template!R$1))</f>
        <v>#VALUE!</v>
      </c>
      <c r="S736" t="e">
        <f>IF(OR(S$1=":=",$A736=";"),"",INDEX('Main Template'!$J$22:$AN$505,Vacay_Template!$A736,Vacay_Template!S$1))</f>
        <v>#VALUE!</v>
      </c>
      <c r="T736" t="e">
        <f>IF(OR(T$1=":=",$A736=";"),"",INDEX('Main Template'!$J$22:$AN$505,Vacay_Template!$A736,Vacay_Template!T$1))</f>
        <v>#VALUE!</v>
      </c>
      <c r="U736" t="e">
        <f>IF(OR(U$1=":=",$A736=";"),"",INDEX('Main Template'!$J$22:$AN$505,Vacay_Template!$A736,Vacay_Template!U$1))</f>
        <v>#VALUE!</v>
      </c>
      <c r="V736" t="e">
        <f>IF(OR(V$1=":=",$A736=";"),"",INDEX('Main Template'!$J$22:$AN$505,Vacay_Template!$A736,Vacay_Template!V$1))</f>
        <v>#VALUE!</v>
      </c>
      <c r="W736" t="e">
        <f>IF(OR(W$1=":=",$A736=";"),"",INDEX('Main Template'!$J$22:$AN$505,Vacay_Template!$A736,Vacay_Template!W$1))</f>
        <v>#VALUE!</v>
      </c>
      <c r="X736" t="e">
        <f>IF(OR(X$1=":=",$A736=";"),"",INDEX('Main Template'!$J$22:$AN$505,Vacay_Template!$A736,Vacay_Template!X$1))</f>
        <v>#VALUE!</v>
      </c>
      <c r="Y736" t="e">
        <f>IF(OR(Y$1=":=",$A736=";"),"",INDEX('Main Template'!$J$22:$AN$505,Vacay_Template!$A736,Vacay_Template!Y$1))</f>
        <v>#VALUE!</v>
      </c>
      <c r="Z736" t="e">
        <f>IF(OR(Z$1=":=",$A736=";"),"",INDEX('Main Template'!$J$22:$AN$505,Vacay_Template!$A736,Vacay_Template!Z$1))</f>
        <v>#VALUE!</v>
      </c>
      <c r="AA736" t="e">
        <f>IF(OR(AA$1=":=",$A736=";"),"",INDEX('Main Template'!$J$22:$AN$505,Vacay_Template!$A736,Vacay_Template!AA$1))</f>
        <v>#VALUE!</v>
      </c>
      <c r="AB736" t="e">
        <f>IF(OR(AB$1=":=",$A736=";"),"",INDEX('Main Template'!$J$22:$AN$505,Vacay_Template!$A736,Vacay_Template!AB$1))</f>
        <v>#VALUE!</v>
      </c>
      <c r="AC736" t="e">
        <f>IF(OR(AC$1=":=",$A736=";"),"",INDEX('Main Template'!$J$22:$AN$505,Vacay_Template!$A736,Vacay_Template!AC$1))</f>
        <v>#VALUE!</v>
      </c>
      <c r="AD736" t="e">
        <f>IF(OR(AD$1=":=",$A736=";"),"",INDEX('Main Template'!$J$22:$AN$505,Vacay_Template!$A736,Vacay_Template!AD$1))</f>
        <v>#VALUE!</v>
      </c>
      <c r="AE736" t="str">
        <f>IF(OR(AE$1=":=",$A736=";"),"",INDEX('Main Template'!$J$22:$AN$505,Vacay_Template!$A736,Vacay_Template!AE$1))</f>
        <v/>
      </c>
      <c r="AF736" t="e">
        <f>IF(OR(AF$1=":=",$A736=";"),"",INDEX('Main Template'!$J$22:$AN$505,Vacay_Template!$A736,Vacay_Template!AF$1))</f>
        <v>#VALUE!</v>
      </c>
    </row>
    <row r="737" spans="2:32">
      <c r="B737" t="e">
        <f>IF(OR(B$1=":=",$A737=";"),"",INDEX('Main Template'!$J$22:$AN$505,Vacay_Template!$A737,Vacay_Template!B$1))</f>
        <v>#VALUE!</v>
      </c>
      <c r="C737" t="e">
        <f>IF(OR(C$1=":=",$A737=";"),"",INDEX('Main Template'!$J$22:$AN$505,Vacay_Template!$A737,Vacay_Template!C$1))</f>
        <v>#VALUE!</v>
      </c>
      <c r="D737" t="e">
        <f>IF(OR(D$1=":=",$A737=";"),"",INDEX('Main Template'!$J$22:$AN$505,Vacay_Template!$A737,Vacay_Template!D$1))</f>
        <v>#VALUE!</v>
      </c>
      <c r="E737" t="e">
        <f>IF(OR(E$1=":=",$A737=";"),"",INDEX('Main Template'!$J$22:$AN$505,Vacay_Template!$A737,Vacay_Template!E$1))</f>
        <v>#VALUE!</v>
      </c>
      <c r="F737" t="e">
        <f>IF(OR(F$1=":=",$A737=";"),"",INDEX('Main Template'!$J$22:$AN$505,Vacay_Template!$A737,Vacay_Template!F$1))</f>
        <v>#VALUE!</v>
      </c>
      <c r="G737" t="e">
        <f>IF(OR(G$1=":=",$A737=";"),"",INDEX('Main Template'!$J$22:$AN$505,Vacay_Template!$A737,Vacay_Template!G$1))</f>
        <v>#VALUE!</v>
      </c>
      <c r="H737" t="e">
        <f>IF(OR(H$1=":=",$A737=";"),"",INDEX('Main Template'!$J$22:$AN$505,Vacay_Template!$A737,Vacay_Template!H$1))</f>
        <v>#VALUE!</v>
      </c>
      <c r="I737" t="e">
        <f>IF(OR(I$1=":=",$A737=";"),"",INDEX('Main Template'!$J$22:$AN$505,Vacay_Template!$A737,Vacay_Template!I$1))</f>
        <v>#VALUE!</v>
      </c>
      <c r="J737" t="e">
        <f>IF(OR(J$1=":=",$A737=";"),"",INDEX('Main Template'!$J$22:$AN$505,Vacay_Template!$A737,Vacay_Template!J$1))</f>
        <v>#VALUE!</v>
      </c>
      <c r="K737" t="e">
        <f>IF(OR(K$1=":=",$A737=";"),"",INDEX('Main Template'!$J$22:$AN$505,Vacay_Template!$A737,Vacay_Template!K$1))</f>
        <v>#VALUE!</v>
      </c>
      <c r="L737" t="e">
        <f>IF(OR(L$1=":=",$A737=";"),"",INDEX('Main Template'!$J$22:$AN$505,Vacay_Template!$A737,Vacay_Template!L$1))</f>
        <v>#VALUE!</v>
      </c>
      <c r="M737" t="e">
        <f>IF(OR(M$1=":=",$A737=";"),"",INDEX('Main Template'!$J$22:$AN$505,Vacay_Template!$A737,Vacay_Template!M$1))</f>
        <v>#VALUE!</v>
      </c>
      <c r="N737" t="e">
        <f>IF(OR(N$1=":=",$A737=";"),"",INDEX('Main Template'!$J$22:$AN$505,Vacay_Template!$A737,Vacay_Template!N$1))</f>
        <v>#VALUE!</v>
      </c>
      <c r="O737" t="e">
        <f>IF(OR(O$1=":=",$A737=";"),"",INDEX('Main Template'!$J$22:$AN$505,Vacay_Template!$A737,Vacay_Template!O$1))</f>
        <v>#VALUE!</v>
      </c>
      <c r="P737" t="e">
        <f>IF(OR(P$1=":=",$A737=";"),"",INDEX('Main Template'!$J$22:$AN$505,Vacay_Template!$A737,Vacay_Template!P$1))</f>
        <v>#VALUE!</v>
      </c>
      <c r="Q737" t="e">
        <f>IF(OR(Q$1=":=",$A737=";"),"",INDEX('Main Template'!$J$22:$AN$505,Vacay_Template!$A737,Vacay_Template!Q$1))</f>
        <v>#VALUE!</v>
      </c>
      <c r="R737" t="e">
        <f>IF(OR(R$1=":=",$A737=";"),"",INDEX('Main Template'!$J$22:$AN$505,Vacay_Template!$A737,Vacay_Template!R$1))</f>
        <v>#VALUE!</v>
      </c>
      <c r="S737" t="e">
        <f>IF(OR(S$1=":=",$A737=";"),"",INDEX('Main Template'!$J$22:$AN$505,Vacay_Template!$A737,Vacay_Template!S$1))</f>
        <v>#VALUE!</v>
      </c>
      <c r="T737" t="e">
        <f>IF(OR(T$1=":=",$A737=";"),"",INDEX('Main Template'!$J$22:$AN$505,Vacay_Template!$A737,Vacay_Template!T$1))</f>
        <v>#VALUE!</v>
      </c>
      <c r="U737" t="e">
        <f>IF(OR(U$1=":=",$A737=";"),"",INDEX('Main Template'!$J$22:$AN$505,Vacay_Template!$A737,Vacay_Template!U$1))</f>
        <v>#VALUE!</v>
      </c>
      <c r="V737" t="e">
        <f>IF(OR(V$1=":=",$A737=";"),"",INDEX('Main Template'!$J$22:$AN$505,Vacay_Template!$A737,Vacay_Template!V$1))</f>
        <v>#VALUE!</v>
      </c>
      <c r="W737" t="e">
        <f>IF(OR(W$1=":=",$A737=";"),"",INDEX('Main Template'!$J$22:$AN$505,Vacay_Template!$A737,Vacay_Template!W$1))</f>
        <v>#VALUE!</v>
      </c>
      <c r="X737" t="e">
        <f>IF(OR(X$1=":=",$A737=";"),"",INDEX('Main Template'!$J$22:$AN$505,Vacay_Template!$A737,Vacay_Template!X$1))</f>
        <v>#VALUE!</v>
      </c>
      <c r="Y737" t="e">
        <f>IF(OR(Y$1=":=",$A737=";"),"",INDEX('Main Template'!$J$22:$AN$505,Vacay_Template!$A737,Vacay_Template!Y$1))</f>
        <v>#VALUE!</v>
      </c>
      <c r="Z737" t="e">
        <f>IF(OR(Z$1=":=",$A737=";"),"",INDEX('Main Template'!$J$22:$AN$505,Vacay_Template!$A737,Vacay_Template!Z$1))</f>
        <v>#VALUE!</v>
      </c>
      <c r="AA737" t="e">
        <f>IF(OR(AA$1=":=",$A737=";"),"",INDEX('Main Template'!$J$22:$AN$505,Vacay_Template!$A737,Vacay_Template!AA$1))</f>
        <v>#VALUE!</v>
      </c>
      <c r="AB737" t="e">
        <f>IF(OR(AB$1=":=",$A737=";"),"",INDEX('Main Template'!$J$22:$AN$505,Vacay_Template!$A737,Vacay_Template!AB$1))</f>
        <v>#VALUE!</v>
      </c>
      <c r="AC737" t="e">
        <f>IF(OR(AC$1=":=",$A737=";"),"",INDEX('Main Template'!$J$22:$AN$505,Vacay_Template!$A737,Vacay_Template!AC$1))</f>
        <v>#VALUE!</v>
      </c>
      <c r="AD737" t="e">
        <f>IF(OR(AD$1=":=",$A737=";"),"",INDEX('Main Template'!$J$22:$AN$505,Vacay_Template!$A737,Vacay_Template!AD$1))</f>
        <v>#VALUE!</v>
      </c>
      <c r="AE737" t="str">
        <f>IF(OR(AE$1=":=",$A737=";"),"",INDEX('Main Template'!$J$22:$AN$505,Vacay_Template!$A737,Vacay_Template!AE$1))</f>
        <v/>
      </c>
      <c r="AF737" t="e">
        <f>IF(OR(AF$1=":=",$A737=";"),"",INDEX('Main Template'!$J$22:$AN$505,Vacay_Template!$A737,Vacay_Template!AF$1))</f>
        <v>#VALUE!</v>
      </c>
    </row>
    <row r="738" spans="2:32">
      <c r="B738" t="e">
        <f>IF(OR(B$1=":=",$A738=";"),"",INDEX('Main Template'!$J$22:$AN$505,Vacay_Template!$A738,Vacay_Template!B$1))</f>
        <v>#VALUE!</v>
      </c>
      <c r="C738" t="e">
        <f>IF(OR(C$1=":=",$A738=";"),"",INDEX('Main Template'!$J$22:$AN$505,Vacay_Template!$A738,Vacay_Template!C$1))</f>
        <v>#VALUE!</v>
      </c>
      <c r="D738" t="e">
        <f>IF(OR(D$1=":=",$A738=";"),"",INDEX('Main Template'!$J$22:$AN$505,Vacay_Template!$A738,Vacay_Template!D$1))</f>
        <v>#VALUE!</v>
      </c>
      <c r="E738" t="e">
        <f>IF(OR(E$1=":=",$A738=";"),"",INDEX('Main Template'!$J$22:$AN$505,Vacay_Template!$A738,Vacay_Template!E$1))</f>
        <v>#VALUE!</v>
      </c>
      <c r="F738" t="e">
        <f>IF(OR(F$1=":=",$A738=";"),"",INDEX('Main Template'!$J$22:$AN$505,Vacay_Template!$A738,Vacay_Template!F$1))</f>
        <v>#VALUE!</v>
      </c>
      <c r="G738" t="e">
        <f>IF(OR(G$1=":=",$A738=";"),"",INDEX('Main Template'!$J$22:$AN$505,Vacay_Template!$A738,Vacay_Template!G$1))</f>
        <v>#VALUE!</v>
      </c>
      <c r="H738" t="e">
        <f>IF(OR(H$1=":=",$A738=";"),"",INDEX('Main Template'!$J$22:$AN$505,Vacay_Template!$A738,Vacay_Template!H$1))</f>
        <v>#VALUE!</v>
      </c>
      <c r="I738" t="e">
        <f>IF(OR(I$1=":=",$A738=";"),"",INDEX('Main Template'!$J$22:$AN$505,Vacay_Template!$A738,Vacay_Template!I$1))</f>
        <v>#VALUE!</v>
      </c>
      <c r="J738" t="e">
        <f>IF(OR(J$1=":=",$A738=";"),"",INDEX('Main Template'!$J$22:$AN$505,Vacay_Template!$A738,Vacay_Template!J$1))</f>
        <v>#VALUE!</v>
      </c>
      <c r="K738" t="e">
        <f>IF(OR(K$1=":=",$A738=";"),"",INDEX('Main Template'!$J$22:$AN$505,Vacay_Template!$A738,Vacay_Template!K$1))</f>
        <v>#VALUE!</v>
      </c>
      <c r="L738" t="e">
        <f>IF(OR(L$1=":=",$A738=";"),"",INDEX('Main Template'!$J$22:$AN$505,Vacay_Template!$A738,Vacay_Template!L$1))</f>
        <v>#VALUE!</v>
      </c>
      <c r="M738" t="e">
        <f>IF(OR(M$1=":=",$A738=";"),"",INDEX('Main Template'!$J$22:$AN$505,Vacay_Template!$A738,Vacay_Template!M$1))</f>
        <v>#VALUE!</v>
      </c>
      <c r="N738" t="e">
        <f>IF(OR(N$1=":=",$A738=";"),"",INDEX('Main Template'!$J$22:$AN$505,Vacay_Template!$A738,Vacay_Template!N$1))</f>
        <v>#VALUE!</v>
      </c>
      <c r="O738" t="e">
        <f>IF(OR(O$1=":=",$A738=";"),"",INDEX('Main Template'!$J$22:$AN$505,Vacay_Template!$A738,Vacay_Template!O$1))</f>
        <v>#VALUE!</v>
      </c>
      <c r="P738" t="e">
        <f>IF(OR(P$1=":=",$A738=";"),"",INDEX('Main Template'!$J$22:$AN$505,Vacay_Template!$A738,Vacay_Template!P$1))</f>
        <v>#VALUE!</v>
      </c>
      <c r="Q738" t="e">
        <f>IF(OR(Q$1=":=",$A738=";"),"",INDEX('Main Template'!$J$22:$AN$505,Vacay_Template!$A738,Vacay_Template!Q$1))</f>
        <v>#VALUE!</v>
      </c>
      <c r="R738" t="e">
        <f>IF(OR(R$1=":=",$A738=";"),"",INDEX('Main Template'!$J$22:$AN$505,Vacay_Template!$A738,Vacay_Template!R$1))</f>
        <v>#VALUE!</v>
      </c>
      <c r="S738" t="e">
        <f>IF(OR(S$1=":=",$A738=";"),"",INDEX('Main Template'!$J$22:$AN$505,Vacay_Template!$A738,Vacay_Template!S$1))</f>
        <v>#VALUE!</v>
      </c>
      <c r="T738" t="e">
        <f>IF(OR(T$1=":=",$A738=";"),"",INDEX('Main Template'!$J$22:$AN$505,Vacay_Template!$A738,Vacay_Template!T$1))</f>
        <v>#VALUE!</v>
      </c>
      <c r="U738" t="e">
        <f>IF(OR(U$1=":=",$A738=";"),"",INDEX('Main Template'!$J$22:$AN$505,Vacay_Template!$A738,Vacay_Template!U$1))</f>
        <v>#VALUE!</v>
      </c>
      <c r="V738" t="e">
        <f>IF(OR(V$1=":=",$A738=";"),"",INDEX('Main Template'!$J$22:$AN$505,Vacay_Template!$A738,Vacay_Template!V$1))</f>
        <v>#VALUE!</v>
      </c>
      <c r="W738" t="e">
        <f>IF(OR(W$1=":=",$A738=";"),"",INDEX('Main Template'!$J$22:$AN$505,Vacay_Template!$A738,Vacay_Template!W$1))</f>
        <v>#VALUE!</v>
      </c>
      <c r="X738" t="e">
        <f>IF(OR(X$1=":=",$A738=";"),"",INDEX('Main Template'!$J$22:$AN$505,Vacay_Template!$A738,Vacay_Template!X$1))</f>
        <v>#VALUE!</v>
      </c>
      <c r="Y738" t="e">
        <f>IF(OR(Y$1=":=",$A738=";"),"",INDEX('Main Template'!$J$22:$AN$505,Vacay_Template!$A738,Vacay_Template!Y$1))</f>
        <v>#VALUE!</v>
      </c>
      <c r="Z738" t="e">
        <f>IF(OR(Z$1=":=",$A738=";"),"",INDEX('Main Template'!$J$22:$AN$505,Vacay_Template!$A738,Vacay_Template!Z$1))</f>
        <v>#VALUE!</v>
      </c>
      <c r="AA738" t="e">
        <f>IF(OR(AA$1=":=",$A738=";"),"",INDEX('Main Template'!$J$22:$AN$505,Vacay_Template!$A738,Vacay_Template!AA$1))</f>
        <v>#VALUE!</v>
      </c>
      <c r="AB738" t="e">
        <f>IF(OR(AB$1=":=",$A738=";"),"",INDEX('Main Template'!$J$22:$AN$505,Vacay_Template!$A738,Vacay_Template!AB$1))</f>
        <v>#VALUE!</v>
      </c>
      <c r="AC738" t="e">
        <f>IF(OR(AC$1=":=",$A738=";"),"",INDEX('Main Template'!$J$22:$AN$505,Vacay_Template!$A738,Vacay_Template!AC$1))</f>
        <v>#VALUE!</v>
      </c>
      <c r="AD738" t="e">
        <f>IF(OR(AD$1=":=",$A738=";"),"",INDEX('Main Template'!$J$22:$AN$505,Vacay_Template!$A738,Vacay_Template!AD$1))</f>
        <v>#VALUE!</v>
      </c>
      <c r="AE738" t="str">
        <f>IF(OR(AE$1=":=",$A738=";"),"",INDEX('Main Template'!$J$22:$AN$505,Vacay_Template!$A738,Vacay_Template!AE$1))</f>
        <v/>
      </c>
      <c r="AF738" t="e">
        <f>IF(OR(AF$1=":=",$A738=";"),"",INDEX('Main Template'!$J$22:$AN$505,Vacay_Template!$A738,Vacay_Template!AF$1))</f>
        <v>#VALUE!</v>
      </c>
    </row>
    <row r="739" spans="2:32">
      <c r="B739" t="e">
        <f>IF(OR(B$1=":=",$A739=";"),"",INDEX('Main Template'!$J$22:$AN$505,Vacay_Template!$A739,Vacay_Template!B$1))</f>
        <v>#VALUE!</v>
      </c>
      <c r="C739" t="e">
        <f>IF(OR(C$1=":=",$A739=";"),"",INDEX('Main Template'!$J$22:$AN$505,Vacay_Template!$A739,Vacay_Template!C$1))</f>
        <v>#VALUE!</v>
      </c>
      <c r="D739" t="e">
        <f>IF(OR(D$1=":=",$A739=";"),"",INDEX('Main Template'!$J$22:$AN$505,Vacay_Template!$A739,Vacay_Template!D$1))</f>
        <v>#VALUE!</v>
      </c>
      <c r="E739" t="e">
        <f>IF(OR(E$1=":=",$A739=";"),"",INDEX('Main Template'!$J$22:$AN$505,Vacay_Template!$A739,Vacay_Template!E$1))</f>
        <v>#VALUE!</v>
      </c>
      <c r="F739" t="e">
        <f>IF(OR(F$1=":=",$A739=";"),"",INDEX('Main Template'!$J$22:$AN$505,Vacay_Template!$A739,Vacay_Template!F$1))</f>
        <v>#VALUE!</v>
      </c>
      <c r="G739" t="e">
        <f>IF(OR(G$1=":=",$A739=";"),"",INDEX('Main Template'!$J$22:$AN$505,Vacay_Template!$A739,Vacay_Template!G$1))</f>
        <v>#VALUE!</v>
      </c>
      <c r="H739" t="e">
        <f>IF(OR(H$1=":=",$A739=";"),"",INDEX('Main Template'!$J$22:$AN$505,Vacay_Template!$A739,Vacay_Template!H$1))</f>
        <v>#VALUE!</v>
      </c>
      <c r="I739" t="e">
        <f>IF(OR(I$1=":=",$A739=";"),"",INDEX('Main Template'!$J$22:$AN$505,Vacay_Template!$A739,Vacay_Template!I$1))</f>
        <v>#VALUE!</v>
      </c>
      <c r="J739" t="e">
        <f>IF(OR(J$1=":=",$A739=";"),"",INDEX('Main Template'!$J$22:$AN$505,Vacay_Template!$A739,Vacay_Template!J$1))</f>
        <v>#VALUE!</v>
      </c>
      <c r="K739" t="e">
        <f>IF(OR(K$1=":=",$A739=";"),"",INDEX('Main Template'!$J$22:$AN$505,Vacay_Template!$A739,Vacay_Template!K$1))</f>
        <v>#VALUE!</v>
      </c>
      <c r="L739" t="e">
        <f>IF(OR(L$1=":=",$A739=";"),"",INDEX('Main Template'!$J$22:$AN$505,Vacay_Template!$A739,Vacay_Template!L$1))</f>
        <v>#VALUE!</v>
      </c>
      <c r="M739" t="e">
        <f>IF(OR(M$1=":=",$A739=";"),"",INDEX('Main Template'!$J$22:$AN$505,Vacay_Template!$A739,Vacay_Template!M$1))</f>
        <v>#VALUE!</v>
      </c>
      <c r="N739" t="e">
        <f>IF(OR(N$1=":=",$A739=";"),"",INDEX('Main Template'!$J$22:$AN$505,Vacay_Template!$A739,Vacay_Template!N$1))</f>
        <v>#VALUE!</v>
      </c>
      <c r="O739" t="e">
        <f>IF(OR(O$1=":=",$A739=";"),"",INDEX('Main Template'!$J$22:$AN$505,Vacay_Template!$A739,Vacay_Template!O$1))</f>
        <v>#VALUE!</v>
      </c>
      <c r="P739" t="e">
        <f>IF(OR(P$1=":=",$A739=";"),"",INDEX('Main Template'!$J$22:$AN$505,Vacay_Template!$A739,Vacay_Template!P$1))</f>
        <v>#VALUE!</v>
      </c>
      <c r="Q739" t="e">
        <f>IF(OR(Q$1=":=",$A739=";"),"",INDEX('Main Template'!$J$22:$AN$505,Vacay_Template!$A739,Vacay_Template!Q$1))</f>
        <v>#VALUE!</v>
      </c>
      <c r="R739" t="e">
        <f>IF(OR(R$1=":=",$A739=";"),"",INDEX('Main Template'!$J$22:$AN$505,Vacay_Template!$A739,Vacay_Template!R$1))</f>
        <v>#VALUE!</v>
      </c>
      <c r="S739" t="e">
        <f>IF(OR(S$1=":=",$A739=";"),"",INDEX('Main Template'!$J$22:$AN$505,Vacay_Template!$A739,Vacay_Template!S$1))</f>
        <v>#VALUE!</v>
      </c>
      <c r="T739" t="e">
        <f>IF(OR(T$1=":=",$A739=";"),"",INDEX('Main Template'!$J$22:$AN$505,Vacay_Template!$A739,Vacay_Template!T$1))</f>
        <v>#VALUE!</v>
      </c>
      <c r="U739" t="e">
        <f>IF(OR(U$1=":=",$A739=";"),"",INDEX('Main Template'!$J$22:$AN$505,Vacay_Template!$A739,Vacay_Template!U$1))</f>
        <v>#VALUE!</v>
      </c>
      <c r="V739" t="e">
        <f>IF(OR(V$1=":=",$A739=";"),"",INDEX('Main Template'!$J$22:$AN$505,Vacay_Template!$A739,Vacay_Template!V$1))</f>
        <v>#VALUE!</v>
      </c>
      <c r="W739" t="e">
        <f>IF(OR(W$1=":=",$A739=";"),"",INDEX('Main Template'!$J$22:$AN$505,Vacay_Template!$A739,Vacay_Template!W$1))</f>
        <v>#VALUE!</v>
      </c>
      <c r="X739" t="e">
        <f>IF(OR(X$1=":=",$A739=";"),"",INDEX('Main Template'!$J$22:$AN$505,Vacay_Template!$A739,Vacay_Template!X$1))</f>
        <v>#VALUE!</v>
      </c>
      <c r="Y739" t="e">
        <f>IF(OR(Y$1=":=",$A739=";"),"",INDEX('Main Template'!$J$22:$AN$505,Vacay_Template!$A739,Vacay_Template!Y$1))</f>
        <v>#VALUE!</v>
      </c>
      <c r="Z739" t="e">
        <f>IF(OR(Z$1=":=",$A739=";"),"",INDEX('Main Template'!$J$22:$AN$505,Vacay_Template!$A739,Vacay_Template!Z$1))</f>
        <v>#VALUE!</v>
      </c>
      <c r="AA739" t="e">
        <f>IF(OR(AA$1=":=",$A739=";"),"",INDEX('Main Template'!$J$22:$AN$505,Vacay_Template!$A739,Vacay_Template!AA$1))</f>
        <v>#VALUE!</v>
      </c>
      <c r="AB739" t="e">
        <f>IF(OR(AB$1=":=",$A739=";"),"",INDEX('Main Template'!$J$22:$AN$505,Vacay_Template!$A739,Vacay_Template!AB$1))</f>
        <v>#VALUE!</v>
      </c>
      <c r="AC739" t="e">
        <f>IF(OR(AC$1=":=",$A739=";"),"",INDEX('Main Template'!$J$22:$AN$505,Vacay_Template!$A739,Vacay_Template!AC$1))</f>
        <v>#VALUE!</v>
      </c>
      <c r="AD739" t="e">
        <f>IF(OR(AD$1=":=",$A739=";"),"",INDEX('Main Template'!$J$22:$AN$505,Vacay_Template!$A739,Vacay_Template!AD$1))</f>
        <v>#VALUE!</v>
      </c>
      <c r="AE739" t="str">
        <f>IF(OR(AE$1=":=",$A739=";"),"",INDEX('Main Template'!$J$22:$AN$505,Vacay_Template!$A739,Vacay_Template!AE$1))</f>
        <v/>
      </c>
      <c r="AF739" t="e">
        <f>IF(OR(AF$1=":=",$A739=";"),"",INDEX('Main Template'!$J$22:$AN$505,Vacay_Template!$A739,Vacay_Template!AF$1))</f>
        <v>#VALUE!</v>
      </c>
    </row>
    <row r="740" spans="2:32">
      <c r="B740" t="e">
        <f>IF(OR(B$1=":=",$A740=";"),"",INDEX('Main Template'!$J$22:$AN$505,Vacay_Template!$A740,Vacay_Template!B$1))</f>
        <v>#VALUE!</v>
      </c>
      <c r="C740" t="e">
        <f>IF(OR(C$1=":=",$A740=";"),"",INDEX('Main Template'!$J$22:$AN$505,Vacay_Template!$A740,Vacay_Template!C$1))</f>
        <v>#VALUE!</v>
      </c>
      <c r="D740" t="e">
        <f>IF(OR(D$1=":=",$A740=";"),"",INDEX('Main Template'!$J$22:$AN$505,Vacay_Template!$A740,Vacay_Template!D$1))</f>
        <v>#VALUE!</v>
      </c>
      <c r="E740" t="e">
        <f>IF(OR(E$1=":=",$A740=";"),"",INDEX('Main Template'!$J$22:$AN$505,Vacay_Template!$A740,Vacay_Template!E$1))</f>
        <v>#VALUE!</v>
      </c>
      <c r="F740" t="e">
        <f>IF(OR(F$1=":=",$A740=";"),"",INDEX('Main Template'!$J$22:$AN$505,Vacay_Template!$A740,Vacay_Template!F$1))</f>
        <v>#VALUE!</v>
      </c>
      <c r="G740" t="e">
        <f>IF(OR(G$1=":=",$A740=";"),"",INDEX('Main Template'!$J$22:$AN$505,Vacay_Template!$A740,Vacay_Template!G$1))</f>
        <v>#VALUE!</v>
      </c>
      <c r="H740" t="e">
        <f>IF(OR(H$1=":=",$A740=";"),"",INDEX('Main Template'!$J$22:$AN$505,Vacay_Template!$A740,Vacay_Template!H$1))</f>
        <v>#VALUE!</v>
      </c>
      <c r="I740" t="e">
        <f>IF(OR(I$1=":=",$A740=";"),"",INDEX('Main Template'!$J$22:$AN$505,Vacay_Template!$A740,Vacay_Template!I$1))</f>
        <v>#VALUE!</v>
      </c>
      <c r="J740" t="e">
        <f>IF(OR(J$1=":=",$A740=";"),"",INDEX('Main Template'!$J$22:$AN$505,Vacay_Template!$A740,Vacay_Template!J$1))</f>
        <v>#VALUE!</v>
      </c>
      <c r="K740" t="e">
        <f>IF(OR(K$1=":=",$A740=";"),"",INDEX('Main Template'!$J$22:$AN$505,Vacay_Template!$A740,Vacay_Template!K$1))</f>
        <v>#VALUE!</v>
      </c>
      <c r="L740" t="e">
        <f>IF(OR(L$1=":=",$A740=";"),"",INDEX('Main Template'!$J$22:$AN$505,Vacay_Template!$A740,Vacay_Template!L$1))</f>
        <v>#VALUE!</v>
      </c>
      <c r="M740" t="e">
        <f>IF(OR(M$1=":=",$A740=";"),"",INDEX('Main Template'!$J$22:$AN$505,Vacay_Template!$A740,Vacay_Template!M$1))</f>
        <v>#VALUE!</v>
      </c>
      <c r="N740" t="e">
        <f>IF(OR(N$1=":=",$A740=";"),"",INDEX('Main Template'!$J$22:$AN$505,Vacay_Template!$A740,Vacay_Template!N$1))</f>
        <v>#VALUE!</v>
      </c>
      <c r="O740" t="e">
        <f>IF(OR(O$1=":=",$A740=";"),"",INDEX('Main Template'!$J$22:$AN$505,Vacay_Template!$A740,Vacay_Template!O$1))</f>
        <v>#VALUE!</v>
      </c>
      <c r="P740" t="e">
        <f>IF(OR(P$1=":=",$A740=";"),"",INDEX('Main Template'!$J$22:$AN$505,Vacay_Template!$A740,Vacay_Template!P$1))</f>
        <v>#VALUE!</v>
      </c>
      <c r="Q740" t="e">
        <f>IF(OR(Q$1=":=",$A740=";"),"",INDEX('Main Template'!$J$22:$AN$505,Vacay_Template!$A740,Vacay_Template!Q$1))</f>
        <v>#VALUE!</v>
      </c>
      <c r="R740" t="e">
        <f>IF(OR(R$1=":=",$A740=";"),"",INDEX('Main Template'!$J$22:$AN$505,Vacay_Template!$A740,Vacay_Template!R$1))</f>
        <v>#VALUE!</v>
      </c>
      <c r="S740" t="e">
        <f>IF(OR(S$1=":=",$A740=";"),"",INDEX('Main Template'!$J$22:$AN$505,Vacay_Template!$A740,Vacay_Template!S$1))</f>
        <v>#VALUE!</v>
      </c>
      <c r="T740" t="e">
        <f>IF(OR(T$1=":=",$A740=";"),"",INDEX('Main Template'!$J$22:$AN$505,Vacay_Template!$A740,Vacay_Template!T$1))</f>
        <v>#VALUE!</v>
      </c>
      <c r="U740" t="e">
        <f>IF(OR(U$1=":=",$A740=";"),"",INDEX('Main Template'!$J$22:$AN$505,Vacay_Template!$A740,Vacay_Template!U$1))</f>
        <v>#VALUE!</v>
      </c>
      <c r="V740" t="e">
        <f>IF(OR(V$1=":=",$A740=";"),"",INDEX('Main Template'!$J$22:$AN$505,Vacay_Template!$A740,Vacay_Template!V$1))</f>
        <v>#VALUE!</v>
      </c>
      <c r="W740" t="e">
        <f>IF(OR(W$1=":=",$A740=";"),"",INDEX('Main Template'!$J$22:$AN$505,Vacay_Template!$A740,Vacay_Template!W$1))</f>
        <v>#VALUE!</v>
      </c>
      <c r="X740" t="e">
        <f>IF(OR(X$1=":=",$A740=";"),"",INDEX('Main Template'!$J$22:$AN$505,Vacay_Template!$A740,Vacay_Template!X$1))</f>
        <v>#VALUE!</v>
      </c>
      <c r="Y740" t="e">
        <f>IF(OR(Y$1=":=",$A740=";"),"",INDEX('Main Template'!$J$22:$AN$505,Vacay_Template!$A740,Vacay_Template!Y$1))</f>
        <v>#VALUE!</v>
      </c>
      <c r="Z740" t="e">
        <f>IF(OR(Z$1=":=",$A740=";"),"",INDEX('Main Template'!$J$22:$AN$505,Vacay_Template!$A740,Vacay_Template!Z$1))</f>
        <v>#VALUE!</v>
      </c>
      <c r="AA740" t="e">
        <f>IF(OR(AA$1=":=",$A740=";"),"",INDEX('Main Template'!$J$22:$AN$505,Vacay_Template!$A740,Vacay_Template!AA$1))</f>
        <v>#VALUE!</v>
      </c>
      <c r="AB740" t="e">
        <f>IF(OR(AB$1=":=",$A740=";"),"",INDEX('Main Template'!$J$22:$AN$505,Vacay_Template!$A740,Vacay_Template!AB$1))</f>
        <v>#VALUE!</v>
      </c>
      <c r="AC740" t="e">
        <f>IF(OR(AC$1=":=",$A740=";"),"",INDEX('Main Template'!$J$22:$AN$505,Vacay_Template!$A740,Vacay_Template!AC$1))</f>
        <v>#VALUE!</v>
      </c>
      <c r="AD740" t="e">
        <f>IF(OR(AD$1=":=",$A740=";"),"",INDEX('Main Template'!$J$22:$AN$505,Vacay_Template!$A740,Vacay_Template!AD$1))</f>
        <v>#VALUE!</v>
      </c>
      <c r="AE740" t="str">
        <f>IF(OR(AE$1=":=",$A740=";"),"",INDEX('Main Template'!$J$22:$AN$505,Vacay_Template!$A740,Vacay_Template!AE$1))</f>
        <v/>
      </c>
      <c r="AF740" t="e">
        <f>IF(OR(AF$1=":=",$A740=";"),"",INDEX('Main Template'!$J$22:$AN$505,Vacay_Template!$A740,Vacay_Template!AF$1))</f>
        <v>#VALUE!</v>
      </c>
    </row>
    <row r="741" spans="2:32">
      <c r="B741" t="e">
        <f>IF(OR(B$1=":=",$A741=";"),"",INDEX('Main Template'!$J$22:$AN$505,Vacay_Template!$A741,Vacay_Template!B$1))</f>
        <v>#VALUE!</v>
      </c>
      <c r="C741" t="e">
        <f>IF(OR(C$1=":=",$A741=";"),"",INDEX('Main Template'!$J$22:$AN$505,Vacay_Template!$A741,Vacay_Template!C$1))</f>
        <v>#VALUE!</v>
      </c>
      <c r="D741" t="e">
        <f>IF(OR(D$1=":=",$A741=";"),"",INDEX('Main Template'!$J$22:$AN$505,Vacay_Template!$A741,Vacay_Template!D$1))</f>
        <v>#VALUE!</v>
      </c>
      <c r="E741" t="e">
        <f>IF(OR(E$1=":=",$A741=";"),"",INDEX('Main Template'!$J$22:$AN$505,Vacay_Template!$A741,Vacay_Template!E$1))</f>
        <v>#VALUE!</v>
      </c>
      <c r="F741" t="e">
        <f>IF(OR(F$1=":=",$A741=";"),"",INDEX('Main Template'!$J$22:$AN$505,Vacay_Template!$A741,Vacay_Template!F$1))</f>
        <v>#VALUE!</v>
      </c>
      <c r="G741" t="e">
        <f>IF(OR(G$1=":=",$A741=";"),"",INDEX('Main Template'!$J$22:$AN$505,Vacay_Template!$A741,Vacay_Template!G$1))</f>
        <v>#VALUE!</v>
      </c>
      <c r="H741" t="e">
        <f>IF(OR(H$1=":=",$A741=";"),"",INDEX('Main Template'!$J$22:$AN$505,Vacay_Template!$A741,Vacay_Template!H$1))</f>
        <v>#VALUE!</v>
      </c>
      <c r="I741" t="e">
        <f>IF(OR(I$1=":=",$A741=";"),"",INDEX('Main Template'!$J$22:$AN$505,Vacay_Template!$A741,Vacay_Template!I$1))</f>
        <v>#VALUE!</v>
      </c>
      <c r="J741" t="e">
        <f>IF(OR(J$1=":=",$A741=";"),"",INDEX('Main Template'!$J$22:$AN$505,Vacay_Template!$A741,Vacay_Template!J$1))</f>
        <v>#VALUE!</v>
      </c>
      <c r="K741" t="e">
        <f>IF(OR(K$1=":=",$A741=";"),"",INDEX('Main Template'!$J$22:$AN$505,Vacay_Template!$A741,Vacay_Template!K$1))</f>
        <v>#VALUE!</v>
      </c>
      <c r="L741" t="e">
        <f>IF(OR(L$1=":=",$A741=";"),"",INDEX('Main Template'!$J$22:$AN$505,Vacay_Template!$A741,Vacay_Template!L$1))</f>
        <v>#VALUE!</v>
      </c>
      <c r="M741" t="e">
        <f>IF(OR(M$1=":=",$A741=";"),"",INDEX('Main Template'!$J$22:$AN$505,Vacay_Template!$A741,Vacay_Template!M$1))</f>
        <v>#VALUE!</v>
      </c>
      <c r="N741" t="e">
        <f>IF(OR(N$1=":=",$A741=";"),"",INDEX('Main Template'!$J$22:$AN$505,Vacay_Template!$A741,Vacay_Template!N$1))</f>
        <v>#VALUE!</v>
      </c>
      <c r="O741" t="e">
        <f>IF(OR(O$1=":=",$A741=";"),"",INDEX('Main Template'!$J$22:$AN$505,Vacay_Template!$A741,Vacay_Template!O$1))</f>
        <v>#VALUE!</v>
      </c>
      <c r="P741" t="e">
        <f>IF(OR(P$1=":=",$A741=";"),"",INDEX('Main Template'!$J$22:$AN$505,Vacay_Template!$A741,Vacay_Template!P$1))</f>
        <v>#VALUE!</v>
      </c>
      <c r="Q741" t="e">
        <f>IF(OR(Q$1=":=",$A741=";"),"",INDEX('Main Template'!$J$22:$AN$505,Vacay_Template!$A741,Vacay_Template!Q$1))</f>
        <v>#VALUE!</v>
      </c>
      <c r="R741" t="e">
        <f>IF(OR(R$1=":=",$A741=";"),"",INDEX('Main Template'!$J$22:$AN$505,Vacay_Template!$A741,Vacay_Template!R$1))</f>
        <v>#VALUE!</v>
      </c>
      <c r="S741" t="e">
        <f>IF(OR(S$1=":=",$A741=";"),"",INDEX('Main Template'!$J$22:$AN$505,Vacay_Template!$A741,Vacay_Template!S$1))</f>
        <v>#VALUE!</v>
      </c>
      <c r="T741" t="e">
        <f>IF(OR(T$1=":=",$A741=";"),"",INDEX('Main Template'!$J$22:$AN$505,Vacay_Template!$A741,Vacay_Template!T$1))</f>
        <v>#VALUE!</v>
      </c>
      <c r="U741" t="e">
        <f>IF(OR(U$1=":=",$A741=";"),"",INDEX('Main Template'!$J$22:$AN$505,Vacay_Template!$A741,Vacay_Template!U$1))</f>
        <v>#VALUE!</v>
      </c>
      <c r="V741" t="e">
        <f>IF(OR(V$1=":=",$A741=";"),"",INDEX('Main Template'!$J$22:$AN$505,Vacay_Template!$A741,Vacay_Template!V$1))</f>
        <v>#VALUE!</v>
      </c>
      <c r="W741" t="e">
        <f>IF(OR(W$1=":=",$A741=";"),"",INDEX('Main Template'!$J$22:$AN$505,Vacay_Template!$A741,Vacay_Template!W$1))</f>
        <v>#VALUE!</v>
      </c>
      <c r="X741" t="e">
        <f>IF(OR(X$1=":=",$A741=";"),"",INDEX('Main Template'!$J$22:$AN$505,Vacay_Template!$A741,Vacay_Template!X$1))</f>
        <v>#VALUE!</v>
      </c>
      <c r="Y741" t="e">
        <f>IF(OR(Y$1=":=",$A741=";"),"",INDEX('Main Template'!$J$22:$AN$505,Vacay_Template!$A741,Vacay_Template!Y$1))</f>
        <v>#VALUE!</v>
      </c>
      <c r="Z741" t="e">
        <f>IF(OR(Z$1=":=",$A741=";"),"",INDEX('Main Template'!$J$22:$AN$505,Vacay_Template!$A741,Vacay_Template!Z$1))</f>
        <v>#VALUE!</v>
      </c>
      <c r="AA741" t="e">
        <f>IF(OR(AA$1=":=",$A741=";"),"",INDEX('Main Template'!$J$22:$AN$505,Vacay_Template!$A741,Vacay_Template!AA$1))</f>
        <v>#VALUE!</v>
      </c>
      <c r="AB741" t="e">
        <f>IF(OR(AB$1=":=",$A741=";"),"",INDEX('Main Template'!$J$22:$AN$505,Vacay_Template!$A741,Vacay_Template!AB$1))</f>
        <v>#VALUE!</v>
      </c>
      <c r="AC741" t="e">
        <f>IF(OR(AC$1=":=",$A741=";"),"",INDEX('Main Template'!$J$22:$AN$505,Vacay_Template!$A741,Vacay_Template!AC$1))</f>
        <v>#VALUE!</v>
      </c>
      <c r="AD741" t="e">
        <f>IF(OR(AD$1=":=",$A741=";"),"",INDEX('Main Template'!$J$22:$AN$505,Vacay_Template!$A741,Vacay_Template!AD$1))</f>
        <v>#VALUE!</v>
      </c>
      <c r="AE741" t="str">
        <f>IF(OR(AE$1=":=",$A741=";"),"",INDEX('Main Template'!$J$22:$AN$505,Vacay_Template!$A741,Vacay_Template!AE$1))</f>
        <v/>
      </c>
      <c r="AF741" t="e">
        <f>IF(OR(AF$1=":=",$A741=";"),"",INDEX('Main Template'!$J$22:$AN$505,Vacay_Template!$A741,Vacay_Template!AF$1))</f>
        <v>#VALUE!</v>
      </c>
    </row>
    <row r="742" spans="2:32">
      <c r="B742" t="e">
        <f>IF(OR(B$1=":=",$A742=";"),"",INDEX('Main Template'!$J$22:$AN$505,Vacay_Template!$A742,Vacay_Template!B$1))</f>
        <v>#VALUE!</v>
      </c>
      <c r="C742" t="e">
        <f>IF(OR(C$1=":=",$A742=";"),"",INDEX('Main Template'!$J$22:$AN$505,Vacay_Template!$A742,Vacay_Template!C$1))</f>
        <v>#VALUE!</v>
      </c>
      <c r="D742" t="e">
        <f>IF(OR(D$1=":=",$A742=";"),"",INDEX('Main Template'!$J$22:$AN$505,Vacay_Template!$A742,Vacay_Template!D$1))</f>
        <v>#VALUE!</v>
      </c>
      <c r="E742" t="e">
        <f>IF(OR(E$1=":=",$A742=";"),"",INDEX('Main Template'!$J$22:$AN$505,Vacay_Template!$A742,Vacay_Template!E$1))</f>
        <v>#VALUE!</v>
      </c>
      <c r="F742" t="e">
        <f>IF(OR(F$1=":=",$A742=";"),"",INDEX('Main Template'!$J$22:$AN$505,Vacay_Template!$A742,Vacay_Template!F$1))</f>
        <v>#VALUE!</v>
      </c>
      <c r="G742" t="e">
        <f>IF(OR(G$1=":=",$A742=";"),"",INDEX('Main Template'!$J$22:$AN$505,Vacay_Template!$A742,Vacay_Template!G$1))</f>
        <v>#VALUE!</v>
      </c>
      <c r="H742" t="e">
        <f>IF(OR(H$1=":=",$A742=";"),"",INDEX('Main Template'!$J$22:$AN$505,Vacay_Template!$A742,Vacay_Template!H$1))</f>
        <v>#VALUE!</v>
      </c>
      <c r="I742" t="e">
        <f>IF(OR(I$1=":=",$A742=";"),"",INDEX('Main Template'!$J$22:$AN$505,Vacay_Template!$A742,Vacay_Template!I$1))</f>
        <v>#VALUE!</v>
      </c>
      <c r="J742" t="e">
        <f>IF(OR(J$1=":=",$A742=";"),"",INDEX('Main Template'!$J$22:$AN$505,Vacay_Template!$A742,Vacay_Template!J$1))</f>
        <v>#VALUE!</v>
      </c>
      <c r="K742" t="e">
        <f>IF(OR(K$1=":=",$A742=";"),"",INDEX('Main Template'!$J$22:$AN$505,Vacay_Template!$A742,Vacay_Template!K$1))</f>
        <v>#VALUE!</v>
      </c>
      <c r="L742" t="e">
        <f>IF(OR(L$1=":=",$A742=";"),"",INDEX('Main Template'!$J$22:$AN$505,Vacay_Template!$A742,Vacay_Template!L$1))</f>
        <v>#VALUE!</v>
      </c>
      <c r="M742" t="e">
        <f>IF(OR(M$1=":=",$A742=";"),"",INDEX('Main Template'!$J$22:$AN$505,Vacay_Template!$A742,Vacay_Template!M$1))</f>
        <v>#VALUE!</v>
      </c>
      <c r="N742" t="e">
        <f>IF(OR(N$1=":=",$A742=";"),"",INDEX('Main Template'!$J$22:$AN$505,Vacay_Template!$A742,Vacay_Template!N$1))</f>
        <v>#VALUE!</v>
      </c>
      <c r="O742" t="e">
        <f>IF(OR(O$1=":=",$A742=";"),"",INDEX('Main Template'!$J$22:$AN$505,Vacay_Template!$A742,Vacay_Template!O$1))</f>
        <v>#VALUE!</v>
      </c>
      <c r="P742" t="e">
        <f>IF(OR(P$1=":=",$A742=";"),"",INDEX('Main Template'!$J$22:$AN$505,Vacay_Template!$A742,Vacay_Template!P$1))</f>
        <v>#VALUE!</v>
      </c>
      <c r="Q742" t="e">
        <f>IF(OR(Q$1=":=",$A742=";"),"",INDEX('Main Template'!$J$22:$AN$505,Vacay_Template!$A742,Vacay_Template!Q$1))</f>
        <v>#VALUE!</v>
      </c>
      <c r="R742" t="e">
        <f>IF(OR(R$1=":=",$A742=";"),"",INDEX('Main Template'!$J$22:$AN$505,Vacay_Template!$A742,Vacay_Template!R$1))</f>
        <v>#VALUE!</v>
      </c>
      <c r="S742" t="e">
        <f>IF(OR(S$1=":=",$A742=";"),"",INDEX('Main Template'!$J$22:$AN$505,Vacay_Template!$A742,Vacay_Template!S$1))</f>
        <v>#VALUE!</v>
      </c>
      <c r="T742" t="e">
        <f>IF(OR(T$1=":=",$A742=";"),"",INDEX('Main Template'!$J$22:$AN$505,Vacay_Template!$A742,Vacay_Template!T$1))</f>
        <v>#VALUE!</v>
      </c>
      <c r="U742" t="e">
        <f>IF(OR(U$1=":=",$A742=";"),"",INDEX('Main Template'!$J$22:$AN$505,Vacay_Template!$A742,Vacay_Template!U$1))</f>
        <v>#VALUE!</v>
      </c>
      <c r="V742" t="e">
        <f>IF(OR(V$1=":=",$A742=";"),"",INDEX('Main Template'!$J$22:$AN$505,Vacay_Template!$A742,Vacay_Template!V$1))</f>
        <v>#VALUE!</v>
      </c>
      <c r="W742" t="e">
        <f>IF(OR(W$1=":=",$A742=";"),"",INDEX('Main Template'!$J$22:$AN$505,Vacay_Template!$A742,Vacay_Template!W$1))</f>
        <v>#VALUE!</v>
      </c>
      <c r="X742" t="e">
        <f>IF(OR(X$1=":=",$A742=";"),"",INDEX('Main Template'!$J$22:$AN$505,Vacay_Template!$A742,Vacay_Template!X$1))</f>
        <v>#VALUE!</v>
      </c>
      <c r="Y742" t="e">
        <f>IF(OR(Y$1=":=",$A742=";"),"",INDEX('Main Template'!$J$22:$AN$505,Vacay_Template!$A742,Vacay_Template!Y$1))</f>
        <v>#VALUE!</v>
      </c>
      <c r="Z742" t="e">
        <f>IF(OR(Z$1=":=",$A742=";"),"",INDEX('Main Template'!$J$22:$AN$505,Vacay_Template!$A742,Vacay_Template!Z$1))</f>
        <v>#VALUE!</v>
      </c>
      <c r="AA742" t="e">
        <f>IF(OR(AA$1=":=",$A742=";"),"",INDEX('Main Template'!$J$22:$AN$505,Vacay_Template!$A742,Vacay_Template!AA$1))</f>
        <v>#VALUE!</v>
      </c>
      <c r="AB742" t="e">
        <f>IF(OR(AB$1=":=",$A742=";"),"",INDEX('Main Template'!$J$22:$AN$505,Vacay_Template!$A742,Vacay_Template!AB$1))</f>
        <v>#VALUE!</v>
      </c>
      <c r="AC742" t="e">
        <f>IF(OR(AC$1=":=",$A742=";"),"",INDEX('Main Template'!$J$22:$AN$505,Vacay_Template!$A742,Vacay_Template!AC$1))</f>
        <v>#VALUE!</v>
      </c>
      <c r="AD742" t="e">
        <f>IF(OR(AD$1=":=",$A742=";"),"",INDEX('Main Template'!$J$22:$AN$505,Vacay_Template!$A742,Vacay_Template!AD$1))</f>
        <v>#VALUE!</v>
      </c>
      <c r="AE742" t="str">
        <f>IF(OR(AE$1=":=",$A742=";"),"",INDEX('Main Template'!$J$22:$AN$505,Vacay_Template!$A742,Vacay_Template!AE$1))</f>
        <v/>
      </c>
      <c r="AF742" t="e">
        <f>IF(OR(AF$1=":=",$A742=";"),"",INDEX('Main Template'!$J$22:$AN$505,Vacay_Template!$A742,Vacay_Template!AF$1))</f>
        <v>#VALUE!</v>
      </c>
    </row>
    <row r="743" spans="2:32">
      <c r="B743" t="e">
        <f>IF(OR(B$1=":=",$A743=";"),"",INDEX('Main Template'!$J$22:$AN$505,Vacay_Template!$A743,Vacay_Template!B$1))</f>
        <v>#VALUE!</v>
      </c>
      <c r="C743" t="e">
        <f>IF(OR(C$1=":=",$A743=";"),"",INDEX('Main Template'!$J$22:$AN$505,Vacay_Template!$A743,Vacay_Template!C$1))</f>
        <v>#VALUE!</v>
      </c>
      <c r="D743" t="e">
        <f>IF(OR(D$1=":=",$A743=";"),"",INDEX('Main Template'!$J$22:$AN$505,Vacay_Template!$A743,Vacay_Template!D$1))</f>
        <v>#VALUE!</v>
      </c>
      <c r="E743" t="e">
        <f>IF(OR(E$1=":=",$A743=";"),"",INDEX('Main Template'!$J$22:$AN$505,Vacay_Template!$A743,Vacay_Template!E$1))</f>
        <v>#VALUE!</v>
      </c>
      <c r="F743" t="e">
        <f>IF(OR(F$1=":=",$A743=";"),"",INDEX('Main Template'!$J$22:$AN$505,Vacay_Template!$A743,Vacay_Template!F$1))</f>
        <v>#VALUE!</v>
      </c>
      <c r="G743" t="e">
        <f>IF(OR(G$1=":=",$A743=";"),"",INDEX('Main Template'!$J$22:$AN$505,Vacay_Template!$A743,Vacay_Template!G$1))</f>
        <v>#VALUE!</v>
      </c>
      <c r="H743" t="e">
        <f>IF(OR(H$1=":=",$A743=";"),"",INDEX('Main Template'!$J$22:$AN$505,Vacay_Template!$A743,Vacay_Template!H$1))</f>
        <v>#VALUE!</v>
      </c>
      <c r="I743" t="e">
        <f>IF(OR(I$1=":=",$A743=";"),"",INDEX('Main Template'!$J$22:$AN$505,Vacay_Template!$A743,Vacay_Template!I$1))</f>
        <v>#VALUE!</v>
      </c>
      <c r="J743" t="e">
        <f>IF(OR(J$1=":=",$A743=";"),"",INDEX('Main Template'!$J$22:$AN$505,Vacay_Template!$A743,Vacay_Template!J$1))</f>
        <v>#VALUE!</v>
      </c>
      <c r="K743" t="e">
        <f>IF(OR(K$1=":=",$A743=";"),"",INDEX('Main Template'!$J$22:$AN$505,Vacay_Template!$A743,Vacay_Template!K$1))</f>
        <v>#VALUE!</v>
      </c>
      <c r="L743" t="e">
        <f>IF(OR(L$1=":=",$A743=";"),"",INDEX('Main Template'!$J$22:$AN$505,Vacay_Template!$A743,Vacay_Template!L$1))</f>
        <v>#VALUE!</v>
      </c>
      <c r="M743" t="e">
        <f>IF(OR(M$1=":=",$A743=";"),"",INDEX('Main Template'!$J$22:$AN$505,Vacay_Template!$A743,Vacay_Template!M$1))</f>
        <v>#VALUE!</v>
      </c>
      <c r="N743" t="e">
        <f>IF(OR(N$1=":=",$A743=";"),"",INDEX('Main Template'!$J$22:$AN$505,Vacay_Template!$A743,Vacay_Template!N$1))</f>
        <v>#VALUE!</v>
      </c>
      <c r="O743" t="e">
        <f>IF(OR(O$1=":=",$A743=";"),"",INDEX('Main Template'!$J$22:$AN$505,Vacay_Template!$A743,Vacay_Template!O$1))</f>
        <v>#VALUE!</v>
      </c>
      <c r="P743" t="e">
        <f>IF(OR(P$1=":=",$A743=";"),"",INDEX('Main Template'!$J$22:$AN$505,Vacay_Template!$A743,Vacay_Template!P$1))</f>
        <v>#VALUE!</v>
      </c>
      <c r="Q743" t="e">
        <f>IF(OR(Q$1=":=",$A743=";"),"",INDEX('Main Template'!$J$22:$AN$505,Vacay_Template!$A743,Vacay_Template!Q$1))</f>
        <v>#VALUE!</v>
      </c>
      <c r="R743" t="e">
        <f>IF(OR(R$1=":=",$A743=";"),"",INDEX('Main Template'!$J$22:$AN$505,Vacay_Template!$A743,Vacay_Template!R$1))</f>
        <v>#VALUE!</v>
      </c>
      <c r="S743" t="e">
        <f>IF(OR(S$1=":=",$A743=";"),"",INDEX('Main Template'!$J$22:$AN$505,Vacay_Template!$A743,Vacay_Template!S$1))</f>
        <v>#VALUE!</v>
      </c>
      <c r="T743" t="e">
        <f>IF(OR(T$1=":=",$A743=";"),"",INDEX('Main Template'!$J$22:$AN$505,Vacay_Template!$A743,Vacay_Template!T$1))</f>
        <v>#VALUE!</v>
      </c>
      <c r="U743" t="e">
        <f>IF(OR(U$1=":=",$A743=";"),"",INDEX('Main Template'!$J$22:$AN$505,Vacay_Template!$A743,Vacay_Template!U$1))</f>
        <v>#VALUE!</v>
      </c>
      <c r="V743" t="e">
        <f>IF(OR(V$1=":=",$A743=";"),"",INDEX('Main Template'!$J$22:$AN$505,Vacay_Template!$A743,Vacay_Template!V$1))</f>
        <v>#VALUE!</v>
      </c>
      <c r="W743" t="e">
        <f>IF(OR(W$1=":=",$A743=";"),"",INDEX('Main Template'!$J$22:$AN$505,Vacay_Template!$A743,Vacay_Template!W$1))</f>
        <v>#VALUE!</v>
      </c>
      <c r="X743" t="e">
        <f>IF(OR(X$1=":=",$A743=";"),"",INDEX('Main Template'!$J$22:$AN$505,Vacay_Template!$A743,Vacay_Template!X$1))</f>
        <v>#VALUE!</v>
      </c>
      <c r="Y743" t="e">
        <f>IF(OR(Y$1=":=",$A743=";"),"",INDEX('Main Template'!$J$22:$AN$505,Vacay_Template!$A743,Vacay_Template!Y$1))</f>
        <v>#VALUE!</v>
      </c>
      <c r="Z743" t="e">
        <f>IF(OR(Z$1=":=",$A743=";"),"",INDEX('Main Template'!$J$22:$AN$505,Vacay_Template!$A743,Vacay_Template!Z$1))</f>
        <v>#VALUE!</v>
      </c>
      <c r="AA743" t="e">
        <f>IF(OR(AA$1=":=",$A743=";"),"",INDEX('Main Template'!$J$22:$AN$505,Vacay_Template!$A743,Vacay_Template!AA$1))</f>
        <v>#VALUE!</v>
      </c>
      <c r="AB743" t="e">
        <f>IF(OR(AB$1=":=",$A743=";"),"",INDEX('Main Template'!$J$22:$AN$505,Vacay_Template!$A743,Vacay_Template!AB$1))</f>
        <v>#VALUE!</v>
      </c>
      <c r="AC743" t="e">
        <f>IF(OR(AC$1=":=",$A743=";"),"",INDEX('Main Template'!$J$22:$AN$505,Vacay_Template!$A743,Vacay_Template!AC$1))</f>
        <v>#VALUE!</v>
      </c>
      <c r="AD743" t="e">
        <f>IF(OR(AD$1=":=",$A743=";"),"",INDEX('Main Template'!$J$22:$AN$505,Vacay_Template!$A743,Vacay_Template!AD$1))</f>
        <v>#VALUE!</v>
      </c>
      <c r="AE743" t="str">
        <f>IF(OR(AE$1=":=",$A743=";"),"",INDEX('Main Template'!$J$22:$AN$505,Vacay_Template!$A743,Vacay_Template!AE$1))</f>
        <v/>
      </c>
      <c r="AF743" t="e">
        <f>IF(OR(AF$1=":=",$A743=";"),"",INDEX('Main Template'!$J$22:$AN$505,Vacay_Template!$A743,Vacay_Template!AF$1))</f>
        <v>#VALUE!</v>
      </c>
    </row>
    <row r="744" spans="2:32">
      <c r="B744" t="e">
        <f>IF(OR(B$1=":=",$A744=";"),"",INDEX('Main Template'!$J$22:$AN$505,Vacay_Template!$A744,Vacay_Template!B$1))</f>
        <v>#VALUE!</v>
      </c>
      <c r="C744" t="e">
        <f>IF(OR(C$1=":=",$A744=";"),"",INDEX('Main Template'!$J$22:$AN$505,Vacay_Template!$A744,Vacay_Template!C$1))</f>
        <v>#VALUE!</v>
      </c>
      <c r="D744" t="e">
        <f>IF(OR(D$1=":=",$A744=";"),"",INDEX('Main Template'!$J$22:$AN$505,Vacay_Template!$A744,Vacay_Template!D$1))</f>
        <v>#VALUE!</v>
      </c>
      <c r="E744" t="e">
        <f>IF(OR(E$1=":=",$A744=";"),"",INDEX('Main Template'!$J$22:$AN$505,Vacay_Template!$A744,Vacay_Template!E$1))</f>
        <v>#VALUE!</v>
      </c>
      <c r="F744" t="e">
        <f>IF(OR(F$1=":=",$A744=";"),"",INDEX('Main Template'!$J$22:$AN$505,Vacay_Template!$A744,Vacay_Template!F$1))</f>
        <v>#VALUE!</v>
      </c>
      <c r="G744" t="e">
        <f>IF(OR(G$1=":=",$A744=";"),"",INDEX('Main Template'!$J$22:$AN$505,Vacay_Template!$A744,Vacay_Template!G$1))</f>
        <v>#VALUE!</v>
      </c>
      <c r="H744" t="e">
        <f>IF(OR(H$1=":=",$A744=";"),"",INDEX('Main Template'!$J$22:$AN$505,Vacay_Template!$A744,Vacay_Template!H$1))</f>
        <v>#VALUE!</v>
      </c>
      <c r="I744" t="e">
        <f>IF(OR(I$1=":=",$A744=";"),"",INDEX('Main Template'!$J$22:$AN$505,Vacay_Template!$A744,Vacay_Template!I$1))</f>
        <v>#VALUE!</v>
      </c>
      <c r="J744" t="e">
        <f>IF(OR(J$1=":=",$A744=";"),"",INDEX('Main Template'!$J$22:$AN$505,Vacay_Template!$A744,Vacay_Template!J$1))</f>
        <v>#VALUE!</v>
      </c>
      <c r="K744" t="e">
        <f>IF(OR(K$1=":=",$A744=";"),"",INDEX('Main Template'!$J$22:$AN$505,Vacay_Template!$A744,Vacay_Template!K$1))</f>
        <v>#VALUE!</v>
      </c>
      <c r="L744" t="e">
        <f>IF(OR(L$1=":=",$A744=";"),"",INDEX('Main Template'!$J$22:$AN$505,Vacay_Template!$A744,Vacay_Template!L$1))</f>
        <v>#VALUE!</v>
      </c>
      <c r="M744" t="e">
        <f>IF(OR(M$1=":=",$A744=";"),"",INDEX('Main Template'!$J$22:$AN$505,Vacay_Template!$A744,Vacay_Template!M$1))</f>
        <v>#VALUE!</v>
      </c>
      <c r="N744" t="e">
        <f>IF(OR(N$1=":=",$A744=";"),"",INDEX('Main Template'!$J$22:$AN$505,Vacay_Template!$A744,Vacay_Template!N$1))</f>
        <v>#VALUE!</v>
      </c>
      <c r="O744" t="e">
        <f>IF(OR(O$1=":=",$A744=";"),"",INDEX('Main Template'!$J$22:$AN$505,Vacay_Template!$A744,Vacay_Template!O$1))</f>
        <v>#VALUE!</v>
      </c>
      <c r="P744" t="e">
        <f>IF(OR(P$1=":=",$A744=";"),"",INDEX('Main Template'!$J$22:$AN$505,Vacay_Template!$A744,Vacay_Template!P$1))</f>
        <v>#VALUE!</v>
      </c>
      <c r="Q744" t="e">
        <f>IF(OR(Q$1=":=",$A744=";"),"",INDEX('Main Template'!$J$22:$AN$505,Vacay_Template!$A744,Vacay_Template!Q$1))</f>
        <v>#VALUE!</v>
      </c>
      <c r="R744" t="e">
        <f>IF(OR(R$1=":=",$A744=";"),"",INDEX('Main Template'!$J$22:$AN$505,Vacay_Template!$A744,Vacay_Template!R$1))</f>
        <v>#VALUE!</v>
      </c>
      <c r="S744" t="e">
        <f>IF(OR(S$1=":=",$A744=";"),"",INDEX('Main Template'!$J$22:$AN$505,Vacay_Template!$A744,Vacay_Template!S$1))</f>
        <v>#VALUE!</v>
      </c>
      <c r="T744" t="e">
        <f>IF(OR(T$1=":=",$A744=";"),"",INDEX('Main Template'!$J$22:$AN$505,Vacay_Template!$A744,Vacay_Template!T$1))</f>
        <v>#VALUE!</v>
      </c>
      <c r="U744" t="e">
        <f>IF(OR(U$1=":=",$A744=";"),"",INDEX('Main Template'!$J$22:$AN$505,Vacay_Template!$A744,Vacay_Template!U$1))</f>
        <v>#VALUE!</v>
      </c>
      <c r="V744" t="e">
        <f>IF(OR(V$1=":=",$A744=";"),"",INDEX('Main Template'!$J$22:$AN$505,Vacay_Template!$A744,Vacay_Template!V$1))</f>
        <v>#VALUE!</v>
      </c>
      <c r="W744" t="e">
        <f>IF(OR(W$1=":=",$A744=";"),"",INDEX('Main Template'!$J$22:$AN$505,Vacay_Template!$A744,Vacay_Template!W$1))</f>
        <v>#VALUE!</v>
      </c>
      <c r="X744" t="e">
        <f>IF(OR(X$1=":=",$A744=";"),"",INDEX('Main Template'!$J$22:$AN$505,Vacay_Template!$A744,Vacay_Template!X$1))</f>
        <v>#VALUE!</v>
      </c>
      <c r="Y744" t="e">
        <f>IF(OR(Y$1=":=",$A744=";"),"",INDEX('Main Template'!$J$22:$AN$505,Vacay_Template!$A744,Vacay_Template!Y$1))</f>
        <v>#VALUE!</v>
      </c>
      <c r="Z744" t="e">
        <f>IF(OR(Z$1=":=",$A744=";"),"",INDEX('Main Template'!$J$22:$AN$505,Vacay_Template!$A744,Vacay_Template!Z$1))</f>
        <v>#VALUE!</v>
      </c>
      <c r="AA744" t="e">
        <f>IF(OR(AA$1=":=",$A744=";"),"",INDEX('Main Template'!$J$22:$AN$505,Vacay_Template!$A744,Vacay_Template!AA$1))</f>
        <v>#VALUE!</v>
      </c>
      <c r="AB744" t="e">
        <f>IF(OR(AB$1=":=",$A744=";"),"",INDEX('Main Template'!$J$22:$AN$505,Vacay_Template!$A744,Vacay_Template!AB$1))</f>
        <v>#VALUE!</v>
      </c>
      <c r="AC744" t="e">
        <f>IF(OR(AC$1=":=",$A744=";"),"",INDEX('Main Template'!$J$22:$AN$505,Vacay_Template!$A744,Vacay_Template!AC$1))</f>
        <v>#VALUE!</v>
      </c>
      <c r="AD744" t="e">
        <f>IF(OR(AD$1=":=",$A744=";"),"",INDEX('Main Template'!$J$22:$AN$505,Vacay_Template!$A744,Vacay_Template!AD$1))</f>
        <v>#VALUE!</v>
      </c>
      <c r="AE744" t="str">
        <f>IF(OR(AE$1=":=",$A744=";"),"",INDEX('Main Template'!$J$22:$AN$505,Vacay_Template!$A744,Vacay_Template!AE$1))</f>
        <v/>
      </c>
      <c r="AF744" t="e">
        <f>IF(OR(AF$1=":=",$A744=";"),"",INDEX('Main Template'!$J$22:$AN$505,Vacay_Template!$A744,Vacay_Template!AF$1))</f>
        <v>#VALUE!</v>
      </c>
    </row>
    <row r="745" spans="2:32">
      <c r="B745" t="e">
        <f>IF(OR(B$1=":=",$A745=";"),"",INDEX('Main Template'!$J$22:$AN$505,Vacay_Template!$A745,Vacay_Template!B$1))</f>
        <v>#VALUE!</v>
      </c>
      <c r="C745" t="e">
        <f>IF(OR(C$1=":=",$A745=";"),"",INDEX('Main Template'!$J$22:$AN$505,Vacay_Template!$A745,Vacay_Template!C$1))</f>
        <v>#VALUE!</v>
      </c>
      <c r="D745" t="e">
        <f>IF(OR(D$1=":=",$A745=";"),"",INDEX('Main Template'!$J$22:$AN$505,Vacay_Template!$A745,Vacay_Template!D$1))</f>
        <v>#VALUE!</v>
      </c>
      <c r="E745" t="e">
        <f>IF(OR(E$1=":=",$A745=";"),"",INDEX('Main Template'!$J$22:$AN$505,Vacay_Template!$A745,Vacay_Template!E$1))</f>
        <v>#VALUE!</v>
      </c>
      <c r="F745" t="e">
        <f>IF(OR(F$1=":=",$A745=";"),"",INDEX('Main Template'!$J$22:$AN$505,Vacay_Template!$A745,Vacay_Template!F$1))</f>
        <v>#VALUE!</v>
      </c>
      <c r="G745" t="e">
        <f>IF(OR(G$1=":=",$A745=";"),"",INDEX('Main Template'!$J$22:$AN$505,Vacay_Template!$A745,Vacay_Template!G$1))</f>
        <v>#VALUE!</v>
      </c>
      <c r="H745" t="e">
        <f>IF(OR(H$1=":=",$A745=";"),"",INDEX('Main Template'!$J$22:$AN$505,Vacay_Template!$A745,Vacay_Template!H$1))</f>
        <v>#VALUE!</v>
      </c>
      <c r="I745" t="e">
        <f>IF(OR(I$1=":=",$A745=";"),"",INDEX('Main Template'!$J$22:$AN$505,Vacay_Template!$A745,Vacay_Template!I$1))</f>
        <v>#VALUE!</v>
      </c>
      <c r="J745" t="e">
        <f>IF(OR(J$1=":=",$A745=";"),"",INDEX('Main Template'!$J$22:$AN$505,Vacay_Template!$A745,Vacay_Template!J$1))</f>
        <v>#VALUE!</v>
      </c>
      <c r="K745" t="e">
        <f>IF(OR(K$1=":=",$A745=";"),"",INDEX('Main Template'!$J$22:$AN$505,Vacay_Template!$A745,Vacay_Template!K$1))</f>
        <v>#VALUE!</v>
      </c>
      <c r="L745" t="e">
        <f>IF(OR(L$1=":=",$A745=";"),"",INDEX('Main Template'!$J$22:$AN$505,Vacay_Template!$A745,Vacay_Template!L$1))</f>
        <v>#VALUE!</v>
      </c>
      <c r="M745" t="e">
        <f>IF(OR(M$1=":=",$A745=";"),"",INDEX('Main Template'!$J$22:$AN$505,Vacay_Template!$A745,Vacay_Template!M$1))</f>
        <v>#VALUE!</v>
      </c>
      <c r="N745" t="e">
        <f>IF(OR(N$1=":=",$A745=";"),"",INDEX('Main Template'!$J$22:$AN$505,Vacay_Template!$A745,Vacay_Template!N$1))</f>
        <v>#VALUE!</v>
      </c>
      <c r="O745" t="e">
        <f>IF(OR(O$1=":=",$A745=";"),"",INDEX('Main Template'!$J$22:$AN$505,Vacay_Template!$A745,Vacay_Template!O$1))</f>
        <v>#VALUE!</v>
      </c>
      <c r="P745" t="e">
        <f>IF(OR(P$1=":=",$A745=";"),"",INDEX('Main Template'!$J$22:$AN$505,Vacay_Template!$A745,Vacay_Template!P$1))</f>
        <v>#VALUE!</v>
      </c>
      <c r="Q745" t="e">
        <f>IF(OR(Q$1=":=",$A745=";"),"",INDEX('Main Template'!$J$22:$AN$505,Vacay_Template!$A745,Vacay_Template!Q$1))</f>
        <v>#VALUE!</v>
      </c>
      <c r="R745" t="e">
        <f>IF(OR(R$1=":=",$A745=";"),"",INDEX('Main Template'!$J$22:$AN$505,Vacay_Template!$A745,Vacay_Template!R$1))</f>
        <v>#VALUE!</v>
      </c>
      <c r="S745" t="e">
        <f>IF(OR(S$1=":=",$A745=";"),"",INDEX('Main Template'!$J$22:$AN$505,Vacay_Template!$A745,Vacay_Template!S$1))</f>
        <v>#VALUE!</v>
      </c>
      <c r="T745" t="e">
        <f>IF(OR(T$1=":=",$A745=";"),"",INDEX('Main Template'!$J$22:$AN$505,Vacay_Template!$A745,Vacay_Template!T$1))</f>
        <v>#VALUE!</v>
      </c>
      <c r="U745" t="e">
        <f>IF(OR(U$1=":=",$A745=";"),"",INDEX('Main Template'!$J$22:$AN$505,Vacay_Template!$A745,Vacay_Template!U$1))</f>
        <v>#VALUE!</v>
      </c>
      <c r="V745" t="e">
        <f>IF(OR(V$1=":=",$A745=";"),"",INDEX('Main Template'!$J$22:$AN$505,Vacay_Template!$A745,Vacay_Template!V$1))</f>
        <v>#VALUE!</v>
      </c>
      <c r="W745" t="e">
        <f>IF(OR(W$1=":=",$A745=";"),"",INDEX('Main Template'!$J$22:$AN$505,Vacay_Template!$A745,Vacay_Template!W$1))</f>
        <v>#VALUE!</v>
      </c>
      <c r="X745" t="e">
        <f>IF(OR(X$1=":=",$A745=";"),"",INDEX('Main Template'!$J$22:$AN$505,Vacay_Template!$A745,Vacay_Template!X$1))</f>
        <v>#VALUE!</v>
      </c>
      <c r="Y745" t="e">
        <f>IF(OR(Y$1=":=",$A745=";"),"",INDEX('Main Template'!$J$22:$AN$505,Vacay_Template!$A745,Vacay_Template!Y$1))</f>
        <v>#VALUE!</v>
      </c>
      <c r="Z745" t="e">
        <f>IF(OR(Z$1=":=",$A745=";"),"",INDEX('Main Template'!$J$22:$AN$505,Vacay_Template!$A745,Vacay_Template!Z$1))</f>
        <v>#VALUE!</v>
      </c>
      <c r="AA745" t="e">
        <f>IF(OR(AA$1=":=",$A745=";"),"",INDEX('Main Template'!$J$22:$AN$505,Vacay_Template!$A745,Vacay_Template!AA$1))</f>
        <v>#VALUE!</v>
      </c>
      <c r="AB745" t="e">
        <f>IF(OR(AB$1=":=",$A745=";"),"",INDEX('Main Template'!$J$22:$AN$505,Vacay_Template!$A745,Vacay_Template!AB$1))</f>
        <v>#VALUE!</v>
      </c>
      <c r="AC745" t="e">
        <f>IF(OR(AC$1=":=",$A745=";"),"",INDEX('Main Template'!$J$22:$AN$505,Vacay_Template!$A745,Vacay_Template!AC$1))</f>
        <v>#VALUE!</v>
      </c>
      <c r="AD745" t="e">
        <f>IF(OR(AD$1=":=",$A745=";"),"",INDEX('Main Template'!$J$22:$AN$505,Vacay_Template!$A745,Vacay_Template!AD$1))</f>
        <v>#VALUE!</v>
      </c>
      <c r="AE745" t="str">
        <f>IF(OR(AE$1=":=",$A745=";"),"",INDEX('Main Template'!$J$22:$AN$505,Vacay_Template!$A745,Vacay_Template!AE$1))</f>
        <v/>
      </c>
      <c r="AF745" t="e">
        <f>IF(OR(AF$1=":=",$A745=";"),"",INDEX('Main Template'!$J$22:$AN$505,Vacay_Template!$A745,Vacay_Template!AF$1))</f>
        <v>#VALUE!</v>
      </c>
    </row>
    <row r="746" spans="2:32">
      <c r="B746" t="e">
        <f>IF(OR(B$1=":=",$A746=";"),"",INDEX('Main Template'!$J$22:$AN$505,Vacay_Template!$A746,Vacay_Template!B$1))</f>
        <v>#VALUE!</v>
      </c>
      <c r="C746" t="e">
        <f>IF(OR(C$1=":=",$A746=";"),"",INDEX('Main Template'!$J$22:$AN$505,Vacay_Template!$A746,Vacay_Template!C$1))</f>
        <v>#VALUE!</v>
      </c>
      <c r="D746" t="e">
        <f>IF(OR(D$1=":=",$A746=";"),"",INDEX('Main Template'!$J$22:$AN$505,Vacay_Template!$A746,Vacay_Template!D$1))</f>
        <v>#VALUE!</v>
      </c>
      <c r="E746" t="e">
        <f>IF(OR(E$1=":=",$A746=";"),"",INDEX('Main Template'!$J$22:$AN$505,Vacay_Template!$A746,Vacay_Template!E$1))</f>
        <v>#VALUE!</v>
      </c>
      <c r="F746" t="e">
        <f>IF(OR(F$1=":=",$A746=";"),"",INDEX('Main Template'!$J$22:$AN$505,Vacay_Template!$A746,Vacay_Template!F$1))</f>
        <v>#VALUE!</v>
      </c>
      <c r="G746" t="e">
        <f>IF(OR(G$1=":=",$A746=";"),"",INDEX('Main Template'!$J$22:$AN$505,Vacay_Template!$A746,Vacay_Template!G$1))</f>
        <v>#VALUE!</v>
      </c>
      <c r="H746" t="e">
        <f>IF(OR(H$1=":=",$A746=";"),"",INDEX('Main Template'!$J$22:$AN$505,Vacay_Template!$A746,Vacay_Template!H$1))</f>
        <v>#VALUE!</v>
      </c>
      <c r="I746" t="e">
        <f>IF(OR(I$1=":=",$A746=";"),"",INDEX('Main Template'!$J$22:$AN$505,Vacay_Template!$A746,Vacay_Template!I$1))</f>
        <v>#VALUE!</v>
      </c>
      <c r="J746" t="e">
        <f>IF(OR(J$1=":=",$A746=";"),"",INDEX('Main Template'!$J$22:$AN$505,Vacay_Template!$A746,Vacay_Template!J$1))</f>
        <v>#VALUE!</v>
      </c>
      <c r="K746" t="e">
        <f>IF(OR(K$1=":=",$A746=";"),"",INDEX('Main Template'!$J$22:$AN$505,Vacay_Template!$A746,Vacay_Template!K$1))</f>
        <v>#VALUE!</v>
      </c>
      <c r="L746" t="e">
        <f>IF(OR(L$1=":=",$A746=";"),"",INDEX('Main Template'!$J$22:$AN$505,Vacay_Template!$A746,Vacay_Template!L$1))</f>
        <v>#VALUE!</v>
      </c>
      <c r="M746" t="e">
        <f>IF(OR(M$1=":=",$A746=";"),"",INDEX('Main Template'!$J$22:$AN$505,Vacay_Template!$A746,Vacay_Template!M$1))</f>
        <v>#VALUE!</v>
      </c>
      <c r="N746" t="e">
        <f>IF(OR(N$1=":=",$A746=";"),"",INDEX('Main Template'!$J$22:$AN$505,Vacay_Template!$A746,Vacay_Template!N$1))</f>
        <v>#VALUE!</v>
      </c>
      <c r="O746" t="e">
        <f>IF(OR(O$1=":=",$A746=";"),"",INDEX('Main Template'!$J$22:$AN$505,Vacay_Template!$A746,Vacay_Template!O$1))</f>
        <v>#VALUE!</v>
      </c>
      <c r="P746" t="e">
        <f>IF(OR(P$1=":=",$A746=";"),"",INDEX('Main Template'!$J$22:$AN$505,Vacay_Template!$A746,Vacay_Template!P$1))</f>
        <v>#VALUE!</v>
      </c>
      <c r="Q746" t="e">
        <f>IF(OR(Q$1=":=",$A746=";"),"",INDEX('Main Template'!$J$22:$AN$505,Vacay_Template!$A746,Vacay_Template!Q$1))</f>
        <v>#VALUE!</v>
      </c>
      <c r="R746" t="e">
        <f>IF(OR(R$1=":=",$A746=";"),"",INDEX('Main Template'!$J$22:$AN$505,Vacay_Template!$A746,Vacay_Template!R$1))</f>
        <v>#VALUE!</v>
      </c>
      <c r="S746" t="e">
        <f>IF(OR(S$1=":=",$A746=";"),"",INDEX('Main Template'!$J$22:$AN$505,Vacay_Template!$A746,Vacay_Template!S$1))</f>
        <v>#VALUE!</v>
      </c>
      <c r="T746" t="e">
        <f>IF(OR(T$1=":=",$A746=";"),"",INDEX('Main Template'!$J$22:$AN$505,Vacay_Template!$A746,Vacay_Template!T$1))</f>
        <v>#VALUE!</v>
      </c>
      <c r="U746" t="e">
        <f>IF(OR(U$1=":=",$A746=";"),"",INDEX('Main Template'!$J$22:$AN$505,Vacay_Template!$A746,Vacay_Template!U$1))</f>
        <v>#VALUE!</v>
      </c>
      <c r="V746" t="e">
        <f>IF(OR(V$1=":=",$A746=";"),"",INDEX('Main Template'!$J$22:$AN$505,Vacay_Template!$A746,Vacay_Template!V$1))</f>
        <v>#VALUE!</v>
      </c>
      <c r="W746" t="e">
        <f>IF(OR(W$1=":=",$A746=";"),"",INDEX('Main Template'!$J$22:$AN$505,Vacay_Template!$A746,Vacay_Template!W$1))</f>
        <v>#VALUE!</v>
      </c>
      <c r="X746" t="e">
        <f>IF(OR(X$1=":=",$A746=";"),"",INDEX('Main Template'!$J$22:$AN$505,Vacay_Template!$A746,Vacay_Template!X$1))</f>
        <v>#VALUE!</v>
      </c>
      <c r="Y746" t="e">
        <f>IF(OR(Y$1=":=",$A746=";"),"",INDEX('Main Template'!$J$22:$AN$505,Vacay_Template!$A746,Vacay_Template!Y$1))</f>
        <v>#VALUE!</v>
      </c>
      <c r="Z746" t="e">
        <f>IF(OR(Z$1=":=",$A746=";"),"",INDEX('Main Template'!$J$22:$AN$505,Vacay_Template!$A746,Vacay_Template!Z$1))</f>
        <v>#VALUE!</v>
      </c>
      <c r="AA746" t="e">
        <f>IF(OR(AA$1=":=",$A746=";"),"",INDEX('Main Template'!$J$22:$AN$505,Vacay_Template!$A746,Vacay_Template!AA$1))</f>
        <v>#VALUE!</v>
      </c>
      <c r="AB746" t="e">
        <f>IF(OR(AB$1=":=",$A746=";"),"",INDEX('Main Template'!$J$22:$AN$505,Vacay_Template!$A746,Vacay_Template!AB$1))</f>
        <v>#VALUE!</v>
      </c>
      <c r="AC746" t="e">
        <f>IF(OR(AC$1=":=",$A746=";"),"",INDEX('Main Template'!$J$22:$AN$505,Vacay_Template!$A746,Vacay_Template!AC$1))</f>
        <v>#VALUE!</v>
      </c>
      <c r="AD746" t="e">
        <f>IF(OR(AD$1=":=",$A746=";"),"",INDEX('Main Template'!$J$22:$AN$505,Vacay_Template!$A746,Vacay_Template!AD$1))</f>
        <v>#VALUE!</v>
      </c>
      <c r="AE746" t="str">
        <f>IF(OR(AE$1=":=",$A746=";"),"",INDEX('Main Template'!$J$22:$AN$505,Vacay_Template!$A746,Vacay_Template!AE$1))</f>
        <v/>
      </c>
      <c r="AF746" t="e">
        <f>IF(OR(AF$1=":=",$A746=";"),"",INDEX('Main Template'!$J$22:$AN$505,Vacay_Template!$A746,Vacay_Template!AF$1))</f>
        <v>#VALUE!</v>
      </c>
    </row>
    <row r="747" spans="2:32">
      <c r="B747" t="e">
        <f>IF(OR(B$1=":=",$A747=";"),"",INDEX('Main Template'!$J$22:$AN$505,Vacay_Template!$A747,Vacay_Template!B$1))</f>
        <v>#VALUE!</v>
      </c>
      <c r="C747" t="e">
        <f>IF(OR(C$1=":=",$A747=";"),"",INDEX('Main Template'!$J$22:$AN$505,Vacay_Template!$A747,Vacay_Template!C$1))</f>
        <v>#VALUE!</v>
      </c>
      <c r="D747" t="e">
        <f>IF(OR(D$1=":=",$A747=";"),"",INDEX('Main Template'!$J$22:$AN$505,Vacay_Template!$A747,Vacay_Template!D$1))</f>
        <v>#VALUE!</v>
      </c>
      <c r="E747" t="e">
        <f>IF(OR(E$1=":=",$A747=";"),"",INDEX('Main Template'!$J$22:$AN$505,Vacay_Template!$A747,Vacay_Template!E$1))</f>
        <v>#VALUE!</v>
      </c>
      <c r="F747" t="e">
        <f>IF(OR(F$1=":=",$A747=";"),"",INDEX('Main Template'!$J$22:$AN$505,Vacay_Template!$A747,Vacay_Template!F$1))</f>
        <v>#VALUE!</v>
      </c>
      <c r="G747" t="e">
        <f>IF(OR(G$1=":=",$A747=";"),"",INDEX('Main Template'!$J$22:$AN$505,Vacay_Template!$A747,Vacay_Template!G$1))</f>
        <v>#VALUE!</v>
      </c>
      <c r="H747" t="e">
        <f>IF(OR(H$1=":=",$A747=";"),"",INDEX('Main Template'!$J$22:$AN$505,Vacay_Template!$A747,Vacay_Template!H$1))</f>
        <v>#VALUE!</v>
      </c>
      <c r="I747" t="e">
        <f>IF(OR(I$1=":=",$A747=";"),"",INDEX('Main Template'!$J$22:$AN$505,Vacay_Template!$A747,Vacay_Template!I$1))</f>
        <v>#VALUE!</v>
      </c>
      <c r="J747" t="e">
        <f>IF(OR(J$1=":=",$A747=";"),"",INDEX('Main Template'!$J$22:$AN$505,Vacay_Template!$A747,Vacay_Template!J$1))</f>
        <v>#VALUE!</v>
      </c>
      <c r="K747" t="e">
        <f>IF(OR(K$1=":=",$A747=";"),"",INDEX('Main Template'!$J$22:$AN$505,Vacay_Template!$A747,Vacay_Template!K$1))</f>
        <v>#VALUE!</v>
      </c>
      <c r="L747" t="e">
        <f>IF(OR(L$1=":=",$A747=";"),"",INDEX('Main Template'!$J$22:$AN$505,Vacay_Template!$A747,Vacay_Template!L$1))</f>
        <v>#VALUE!</v>
      </c>
      <c r="M747" t="e">
        <f>IF(OR(M$1=":=",$A747=";"),"",INDEX('Main Template'!$J$22:$AN$505,Vacay_Template!$A747,Vacay_Template!M$1))</f>
        <v>#VALUE!</v>
      </c>
      <c r="N747" t="e">
        <f>IF(OR(N$1=":=",$A747=";"),"",INDEX('Main Template'!$J$22:$AN$505,Vacay_Template!$A747,Vacay_Template!N$1))</f>
        <v>#VALUE!</v>
      </c>
      <c r="O747" t="e">
        <f>IF(OR(O$1=":=",$A747=";"),"",INDEX('Main Template'!$J$22:$AN$505,Vacay_Template!$A747,Vacay_Template!O$1))</f>
        <v>#VALUE!</v>
      </c>
      <c r="P747" t="e">
        <f>IF(OR(P$1=":=",$A747=";"),"",INDEX('Main Template'!$J$22:$AN$505,Vacay_Template!$A747,Vacay_Template!P$1))</f>
        <v>#VALUE!</v>
      </c>
      <c r="Q747" t="e">
        <f>IF(OR(Q$1=":=",$A747=";"),"",INDEX('Main Template'!$J$22:$AN$505,Vacay_Template!$A747,Vacay_Template!Q$1))</f>
        <v>#VALUE!</v>
      </c>
      <c r="R747" t="e">
        <f>IF(OR(R$1=":=",$A747=";"),"",INDEX('Main Template'!$J$22:$AN$505,Vacay_Template!$A747,Vacay_Template!R$1))</f>
        <v>#VALUE!</v>
      </c>
      <c r="S747" t="e">
        <f>IF(OR(S$1=":=",$A747=";"),"",INDEX('Main Template'!$J$22:$AN$505,Vacay_Template!$A747,Vacay_Template!S$1))</f>
        <v>#VALUE!</v>
      </c>
      <c r="T747" t="e">
        <f>IF(OR(T$1=":=",$A747=";"),"",INDEX('Main Template'!$J$22:$AN$505,Vacay_Template!$A747,Vacay_Template!T$1))</f>
        <v>#VALUE!</v>
      </c>
      <c r="U747" t="e">
        <f>IF(OR(U$1=":=",$A747=";"),"",INDEX('Main Template'!$J$22:$AN$505,Vacay_Template!$A747,Vacay_Template!U$1))</f>
        <v>#VALUE!</v>
      </c>
      <c r="V747" t="e">
        <f>IF(OR(V$1=":=",$A747=";"),"",INDEX('Main Template'!$J$22:$AN$505,Vacay_Template!$A747,Vacay_Template!V$1))</f>
        <v>#VALUE!</v>
      </c>
      <c r="W747" t="e">
        <f>IF(OR(W$1=":=",$A747=";"),"",INDEX('Main Template'!$J$22:$AN$505,Vacay_Template!$A747,Vacay_Template!W$1))</f>
        <v>#VALUE!</v>
      </c>
      <c r="X747" t="e">
        <f>IF(OR(X$1=":=",$A747=";"),"",INDEX('Main Template'!$J$22:$AN$505,Vacay_Template!$A747,Vacay_Template!X$1))</f>
        <v>#VALUE!</v>
      </c>
      <c r="Y747" t="e">
        <f>IF(OR(Y$1=":=",$A747=";"),"",INDEX('Main Template'!$J$22:$AN$505,Vacay_Template!$A747,Vacay_Template!Y$1))</f>
        <v>#VALUE!</v>
      </c>
      <c r="Z747" t="e">
        <f>IF(OR(Z$1=":=",$A747=";"),"",INDEX('Main Template'!$J$22:$AN$505,Vacay_Template!$A747,Vacay_Template!Z$1))</f>
        <v>#VALUE!</v>
      </c>
      <c r="AA747" t="e">
        <f>IF(OR(AA$1=":=",$A747=";"),"",INDEX('Main Template'!$J$22:$AN$505,Vacay_Template!$A747,Vacay_Template!AA$1))</f>
        <v>#VALUE!</v>
      </c>
      <c r="AB747" t="e">
        <f>IF(OR(AB$1=":=",$A747=";"),"",INDEX('Main Template'!$J$22:$AN$505,Vacay_Template!$A747,Vacay_Template!AB$1))</f>
        <v>#VALUE!</v>
      </c>
      <c r="AC747" t="e">
        <f>IF(OR(AC$1=":=",$A747=";"),"",INDEX('Main Template'!$J$22:$AN$505,Vacay_Template!$A747,Vacay_Template!AC$1))</f>
        <v>#VALUE!</v>
      </c>
      <c r="AD747" t="e">
        <f>IF(OR(AD$1=":=",$A747=";"),"",INDEX('Main Template'!$J$22:$AN$505,Vacay_Template!$A747,Vacay_Template!AD$1))</f>
        <v>#VALUE!</v>
      </c>
      <c r="AE747" t="str">
        <f>IF(OR(AE$1=":=",$A747=";"),"",INDEX('Main Template'!$J$22:$AN$505,Vacay_Template!$A747,Vacay_Template!AE$1))</f>
        <v/>
      </c>
      <c r="AF747" t="e">
        <f>IF(OR(AF$1=":=",$A747=";"),"",INDEX('Main Template'!$J$22:$AN$505,Vacay_Template!$A747,Vacay_Template!AF$1))</f>
        <v>#VALUE!</v>
      </c>
    </row>
    <row r="748" spans="2:32">
      <c r="B748" t="e">
        <f>IF(OR(B$1=":=",$A748=";"),"",INDEX('Main Template'!$J$22:$AN$505,Vacay_Template!$A748,Vacay_Template!B$1))</f>
        <v>#VALUE!</v>
      </c>
      <c r="C748" t="e">
        <f>IF(OR(C$1=":=",$A748=";"),"",INDEX('Main Template'!$J$22:$AN$505,Vacay_Template!$A748,Vacay_Template!C$1))</f>
        <v>#VALUE!</v>
      </c>
      <c r="D748" t="e">
        <f>IF(OR(D$1=":=",$A748=";"),"",INDEX('Main Template'!$J$22:$AN$505,Vacay_Template!$A748,Vacay_Template!D$1))</f>
        <v>#VALUE!</v>
      </c>
      <c r="E748" t="e">
        <f>IF(OR(E$1=":=",$A748=";"),"",INDEX('Main Template'!$J$22:$AN$505,Vacay_Template!$A748,Vacay_Template!E$1))</f>
        <v>#VALUE!</v>
      </c>
      <c r="F748" t="e">
        <f>IF(OR(F$1=":=",$A748=";"),"",INDEX('Main Template'!$J$22:$AN$505,Vacay_Template!$A748,Vacay_Template!F$1))</f>
        <v>#VALUE!</v>
      </c>
      <c r="G748" t="e">
        <f>IF(OR(G$1=":=",$A748=";"),"",INDEX('Main Template'!$J$22:$AN$505,Vacay_Template!$A748,Vacay_Template!G$1))</f>
        <v>#VALUE!</v>
      </c>
      <c r="H748" t="e">
        <f>IF(OR(H$1=":=",$A748=";"),"",INDEX('Main Template'!$J$22:$AN$505,Vacay_Template!$A748,Vacay_Template!H$1))</f>
        <v>#VALUE!</v>
      </c>
      <c r="I748" t="e">
        <f>IF(OR(I$1=":=",$A748=";"),"",INDEX('Main Template'!$J$22:$AN$505,Vacay_Template!$A748,Vacay_Template!I$1))</f>
        <v>#VALUE!</v>
      </c>
      <c r="J748" t="e">
        <f>IF(OR(J$1=":=",$A748=";"),"",INDEX('Main Template'!$J$22:$AN$505,Vacay_Template!$A748,Vacay_Template!J$1))</f>
        <v>#VALUE!</v>
      </c>
      <c r="K748" t="e">
        <f>IF(OR(K$1=":=",$A748=";"),"",INDEX('Main Template'!$J$22:$AN$505,Vacay_Template!$A748,Vacay_Template!K$1))</f>
        <v>#VALUE!</v>
      </c>
      <c r="L748" t="e">
        <f>IF(OR(L$1=":=",$A748=";"),"",INDEX('Main Template'!$J$22:$AN$505,Vacay_Template!$A748,Vacay_Template!L$1))</f>
        <v>#VALUE!</v>
      </c>
      <c r="M748" t="e">
        <f>IF(OR(M$1=":=",$A748=";"),"",INDEX('Main Template'!$J$22:$AN$505,Vacay_Template!$A748,Vacay_Template!M$1))</f>
        <v>#VALUE!</v>
      </c>
      <c r="N748" t="e">
        <f>IF(OR(N$1=":=",$A748=";"),"",INDEX('Main Template'!$J$22:$AN$505,Vacay_Template!$A748,Vacay_Template!N$1))</f>
        <v>#VALUE!</v>
      </c>
      <c r="O748" t="e">
        <f>IF(OR(O$1=":=",$A748=";"),"",INDEX('Main Template'!$J$22:$AN$505,Vacay_Template!$A748,Vacay_Template!O$1))</f>
        <v>#VALUE!</v>
      </c>
      <c r="P748" t="e">
        <f>IF(OR(P$1=":=",$A748=";"),"",INDEX('Main Template'!$J$22:$AN$505,Vacay_Template!$A748,Vacay_Template!P$1))</f>
        <v>#VALUE!</v>
      </c>
      <c r="Q748" t="e">
        <f>IF(OR(Q$1=":=",$A748=";"),"",INDEX('Main Template'!$J$22:$AN$505,Vacay_Template!$A748,Vacay_Template!Q$1))</f>
        <v>#VALUE!</v>
      </c>
      <c r="R748" t="e">
        <f>IF(OR(R$1=":=",$A748=";"),"",INDEX('Main Template'!$J$22:$AN$505,Vacay_Template!$A748,Vacay_Template!R$1))</f>
        <v>#VALUE!</v>
      </c>
      <c r="S748" t="e">
        <f>IF(OR(S$1=":=",$A748=";"),"",INDEX('Main Template'!$J$22:$AN$505,Vacay_Template!$A748,Vacay_Template!S$1))</f>
        <v>#VALUE!</v>
      </c>
      <c r="T748" t="e">
        <f>IF(OR(T$1=":=",$A748=";"),"",INDEX('Main Template'!$J$22:$AN$505,Vacay_Template!$A748,Vacay_Template!T$1))</f>
        <v>#VALUE!</v>
      </c>
      <c r="U748" t="e">
        <f>IF(OR(U$1=":=",$A748=";"),"",INDEX('Main Template'!$J$22:$AN$505,Vacay_Template!$A748,Vacay_Template!U$1))</f>
        <v>#VALUE!</v>
      </c>
      <c r="V748" t="e">
        <f>IF(OR(V$1=":=",$A748=";"),"",INDEX('Main Template'!$J$22:$AN$505,Vacay_Template!$A748,Vacay_Template!V$1))</f>
        <v>#VALUE!</v>
      </c>
      <c r="W748" t="e">
        <f>IF(OR(W$1=":=",$A748=";"),"",INDEX('Main Template'!$J$22:$AN$505,Vacay_Template!$A748,Vacay_Template!W$1))</f>
        <v>#VALUE!</v>
      </c>
      <c r="X748" t="e">
        <f>IF(OR(X$1=":=",$A748=";"),"",INDEX('Main Template'!$J$22:$AN$505,Vacay_Template!$A748,Vacay_Template!X$1))</f>
        <v>#VALUE!</v>
      </c>
      <c r="Y748" t="e">
        <f>IF(OR(Y$1=":=",$A748=";"),"",INDEX('Main Template'!$J$22:$AN$505,Vacay_Template!$A748,Vacay_Template!Y$1))</f>
        <v>#VALUE!</v>
      </c>
      <c r="Z748" t="e">
        <f>IF(OR(Z$1=":=",$A748=";"),"",INDEX('Main Template'!$J$22:$AN$505,Vacay_Template!$A748,Vacay_Template!Z$1))</f>
        <v>#VALUE!</v>
      </c>
      <c r="AA748" t="e">
        <f>IF(OR(AA$1=":=",$A748=";"),"",INDEX('Main Template'!$J$22:$AN$505,Vacay_Template!$A748,Vacay_Template!AA$1))</f>
        <v>#VALUE!</v>
      </c>
      <c r="AB748" t="e">
        <f>IF(OR(AB$1=":=",$A748=";"),"",INDEX('Main Template'!$J$22:$AN$505,Vacay_Template!$A748,Vacay_Template!AB$1))</f>
        <v>#VALUE!</v>
      </c>
      <c r="AC748" t="e">
        <f>IF(OR(AC$1=":=",$A748=";"),"",INDEX('Main Template'!$J$22:$AN$505,Vacay_Template!$A748,Vacay_Template!AC$1))</f>
        <v>#VALUE!</v>
      </c>
      <c r="AD748" t="e">
        <f>IF(OR(AD$1=":=",$A748=";"),"",INDEX('Main Template'!$J$22:$AN$505,Vacay_Template!$A748,Vacay_Template!AD$1))</f>
        <v>#VALUE!</v>
      </c>
      <c r="AE748" t="str">
        <f>IF(OR(AE$1=":=",$A748=";"),"",INDEX('Main Template'!$J$22:$AN$505,Vacay_Template!$A748,Vacay_Template!AE$1))</f>
        <v/>
      </c>
      <c r="AF748" t="e">
        <f>IF(OR(AF$1=":=",$A748=";"),"",INDEX('Main Template'!$J$22:$AN$505,Vacay_Template!$A748,Vacay_Template!AF$1))</f>
        <v>#VALUE!</v>
      </c>
    </row>
    <row r="749" spans="2:32">
      <c r="B749" t="e">
        <f>IF(OR(B$1=":=",$A749=";"),"",INDEX('Main Template'!$J$22:$AN$505,Vacay_Template!$A749,Vacay_Template!B$1))</f>
        <v>#VALUE!</v>
      </c>
      <c r="C749" t="e">
        <f>IF(OR(C$1=":=",$A749=";"),"",INDEX('Main Template'!$J$22:$AN$505,Vacay_Template!$A749,Vacay_Template!C$1))</f>
        <v>#VALUE!</v>
      </c>
      <c r="D749" t="e">
        <f>IF(OR(D$1=":=",$A749=";"),"",INDEX('Main Template'!$J$22:$AN$505,Vacay_Template!$A749,Vacay_Template!D$1))</f>
        <v>#VALUE!</v>
      </c>
      <c r="E749" t="e">
        <f>IF(OR(E$1=":=",$A749=";"),"",INDEX('Main Template'!$J$22:$AN$505,Vacay_Template!$A749,Vacay_Template!E$1))</f>
        <v>#VALUE!</v>
      </c>
      <c r="F749" t="e">
        <f>IF(OR(F$1=":=",$A749=";"),"",INDEX('Main Template'!$J$22:$AN$505,Vacay_Template!$A749,Vacay_Template!F$1))</f>
        <v>#VALUE!</v>
      </c>
      <c r="G749" t="e">
        <f>IF(OR(G$1=":=",$A749=";"),"",INDEX('Main Template'!$J$22:$AN$505,Vacay_Template!$A749,Vacay_Template!G$1))</f>
        <v>#VALUE!</v>
      </c>
      <c r="H749" t="e">
        <f>IF(OR(H$1=":=",$A749=";"),"",INDEX('Main Template'!$J$22:$AN$505,Vacay_Template!$A749,Vacay_Template!H$1))</f>
        <v>#VALUE!</v>
      </c>
      <c r="I749" t="e">
        <f>IF(OR(I$1=":=",$A749=";"),"",INDEX('Main Template'!$J$22:$AN$505,Vacay_Template!$A749,Vacay_Template!I$1))</f>
        <v>#VALUE!</v>
      </c>
      <c r="J749" t="e">
        <f>IF(OR(J$1=":=",$A749=";"),"",INDEX('Main Template'!$J$22:$AN$505,Vacay_Template!$A749,Vacay_Template!J$1))</f>
        <v>#VALUE!</v>
      </c>
      <c r="K749" t="e">
        <f>IF(OR(K$1=":=",$A749=";"),"",INDEX('Main Template'!$J$22:$AN$505,Vacay_Template!$A749,Vacay_Template!K$1))</f>
        <v>#VALUE!</v>
      </c>
      <c r="L749" t="e">
        <f>IF(OR(L$1=":=",$A749=";"),"",INDEX('Main Template'!$J$22:$AN$505,Vacay_Template!$A749,Vacay_Template!L$1))</f>
        <v>#VALUE!</v>
      </c>
      <c r="M749" t="e">
        <f>IF(OR(M$1=":=",$A749=";"),"",INDEX('Main Template'!$J$22:$AN$505,Vacay_Template!$A749,Vacay_Template!M$1))</f>
        <v>#VALUE!</v>
      </c>
      <c r="N749" t="e">
        <f>IF(OR(N$1=":=",$A749=";"),"",INDEX('Main Template'!$J$22:$AN$505,Vacay_Template!$A749,Vacay_Template!N$1))</f>
        <v>#VALUE!</v>
      </c>
      <c r="O749" t="e">
        <f>IF(OR(O$1=":=",$A749=";"),"",INDEX('Main Template'!$J$22:$AN$505,Vacay_Template!$A749,Vacay_Template!O$1))</f>
        <v>#VALUE!</v>
      </c>
      <c r="P749" t="e">
        <f>IF(OR(P$1=":=",$A749=";"),"",INDEX('Main Template'!$J$22:$AN$505,Vacay_Template!$A749,Vacay_Template!P$1))</f>
        <v>#VALUE!</v>
      </c>
      <c r="Q749" t="e">
        <f>IF(OR(Q$1=":=",$A749=";"),"",INDEX('Main Template'!$J$22:$AN$505,Vacay_Template!$A749,Vacay_Template!Q$1))</f>
        <v>#VALUE!</v>
      </c>
      <c r="R749" t="e">
        <f>IF(OR(R$1=":=",$A749=";"),"",INDEX('Main Template'!$J$22:$AN$505,Vacay_Template!$A749,Vacay_Template!R$1))</f>
        <v>#VALUE!</v>
      </c>
      <c r="S749" t="e">
        <f>IF(OR(S$1=":=",$A749=";"),"",INDEX('Main Template'!$J$22:$AN$505,Vacay_Template!$A749,Vacay_Template!S$1))</f>
        <v>#VALUE!</v>
      </c>
      <c r="T749" t="e">
        <f>IF(OR(T$1=":=",$A749=";"),"",INDEX('Main Template'!$J$22:$AN$505,Vacay_Template!$A749,Vacay_Template!T$1))</f>
        <v>#VALUE!</v>
      </c>
      <c r="U749" t="e">
        <f>IF(OR(U$1=":=",$A749=";"),"",INDEX('Main Template'!$J$22:$AN$505,Vacay_Template!$A749,Vacay_Template!U$1))</f>
        <v>#VALUE!</v>
      </c>
      <c r="V749" t="e">
        <f>IF(OR(V$1=":=",$A749=";"),"",INDEX('Main Template'!$J$22:$AN$505,Vacay_Template!$A749,Vacay_Template!V$1))</f>
        <v>#VALUE!</v>
      </c>
      <c r="W749" t="e">
        <f>IF(OR(W$1=":=",$A749=";"),"",INDEX('Main Template'!$J$22:$AN$505,Vacay_Template!$A749,Vacay_Template!W$1))</f>
        <v>#VALUE!</v>
      </c>
      <c r="X749" t="e">
        <f>IF(OR(X$1=":=",$A749=";"),"",INDEX('Main Template'!$J$22:$AN$505,Vacay_Template!$A749,Vacay_Template!X$1))</f>
        <v>#VALUE!</v>
      </c>
      <c r="Y749" t="e">
        <f>IF(OR(Y$1=":=",$A749=";"),"",INDEX('Main Template'!$J$22:$AN$505,Vacay_Template!$A749,Vacay_Template!Y$1))</f>
        <v>#VALUE!</v>
      </c>
      <c r="Z749" t="e">
        <f>IF(OR(Z$1=":=",$A749=";"),"",INDEX('Main Template'!$J$22:$AN$505,Vacay_Template!$A749,Vacay_Template!Z$1))</f>
        <v>#VALUE!</v>
      </c>
      <c r="AA749" t="e">
        <f>IF(OR(AA$1=":=",$A749=";"),"",INDEX('Main Template'!$J$22:$AN$505,Vacay_Template!$A749,Vacay_Template!AA$1))</f>
        <v>#VALUE!</v>
      </c>
      <c r="AB749" t="e">
        <f>IF(OR(AB$1=":=",$A749=";"),"",INDEX('Main Template'!$J$22:$AN$505,Vacay_Template!$A749,Vacay_Template!AB$1))</f>
        <v>#VALUE!</v>
      </c>
      <c r="AC749" t="e">
        <f>IF(OR(AC$1=":=",$A749=";"),"",INDEX('Main Template'!$J$22:$AN$505,Vacay_Template!$A749,Vacay_Template!AC$1))</f>
        <v>#VALUE!</v>
      </c>
      <c r="AD749" t="e">
        <f>IF(OR(AD$1=":=",$A749=";"),"",INDEX('Main Template'!$J$22:$AN$505,Vacay_Template!$A749,Vacay_Template!AD$1))</f>
        <v>#VALUE!</v>
      </c>
      <c r="AE749" t="str">
        <f>IF(OR(AE$1=":=",$A749=";"),"",INDEX('Main Template'!$J$22:$AN$505,Vacay_Template!$A749,Vacay_Template!AE$1))</f>
        <v/>
      </c>
      <c r="AF749" t="e">
        <f>IF(OR(AF$1=":=",$A749=";"),"",INDEX('Main Template'!$J$22:$AN$505,Vacay_Template!$A749,Vacay_Template!AF$1))</f>
        <v>#VALUE!</v>
      </c>
    </row>
    <row r="750" spans="2:32">
      <c r="B750" t="e">
        <f>IF(OR(B$1=":=",$A750=";"),"",INDEX('Main Template'!$J$22:$AN$505,Vacay_Template!$A750,Vacay_Template!B$1))</f>
        <v>#VALUE!</v>
      </c>
      <c r="C750" t="e">
        <f>IF(OR(C$1=":=",$A750=";"),"",INDEX('Main Template'!$J$22:$AN$505,Vacay_Template!$A750,Vacay_Template!C$1))</f>
        <v>#VALUE!</v>
      </c>
      <c r="D750" t="e">
        <f>IF(OR(D$1=":=",$A750=";"),"",INDEX('Main Template'!$J$22:$AN$505,Vacay_Template!$A750,Vacay_Template!D$1))</f>
        <v>#VALUE!</v>
      </c>
      <c r="E750" t="e">
        <f>IF(OR(E$1=":=",$A750=";"),"",INDEX('Main Template'!$J$22:$AN$505,Vacay_Template!$A750,Vacay_Template!E$1))</f>
        <v>#VALUE!</v>
      </c>
      <c r="F750" t="e">
        <f>IF(OR(F$1=":=",$A750=";"),"",INDEX('Main Template'!$J$22:$AN$505,Vacay_Template!$A750,Vacay_Template!F$1))</f>
        <v>#VALUE!</v>
      </c>
      <c r="G750" t="e">
        <f>IF(OR(G$1=":=",$A750=";"),"",INDEX('Main Template'!$J$22:$AN$505,Vacay_Template!$A750,Vacay_Template!G$1))</f>
        <v>#VALUE!</v>
      </c>
      <c r="H750" t="e">
        <f>IF(OR(H$1=":=",$A750=";"),"",INDEX('Main Template'!$J$22:$AN$505,Vacay_Template!$A750,Vacay_Template!H$1))</f>
        <v>#VALUE!</v>
      </c>
      <c r="I750" t="e">
        <f>IF(OR(I$1=":=",$A750=";"),"",INDEX('Main Template'!$J$22:$AN$505,Vacay_Template!$A750,Vacay_Template!I$1))</f>
        <v>#VALUE!</v>
      </c>
      <c r="J750" t="e">
        <f>IF(OR(J$1=":=",$A750=";"),"",INDEX('Main Template'!$J$22:$AN$505,Vacay_Template!$A750,Vacay_Template!J$1))</f>
        <v>#VALUE!</v>
      </c>
      <c r="K750" t="e">
        <f>IF(OR(K$1=":=",$A750=";"),"",INDEX('Main Template'!$J$22:$AN$505,Vacay_Template!$A750,Vacay_Template!K$1))</f>
        <v>#VALUE!</v>
      </c>
      <c r="L750" t="e">
        <f>IF(OR(L$1=":=",$A750=";"),"",INDEX('Main Template'!$J$22:$AN$505,Vacay_Template!$A750,Vacay_Template!L$1))</f>
        <v>#VALUE!</v>
      </c>
      <c r="M750" t="e">
        <f>IF(OR(M$1=":=",$A750=";"),"",INDEX('Main Template'!$J$22:$AN$505,Vacay_Template!$A750,Vacay_Template!M$1))</f>
        <v>#VALUE!</v>
      </c>
      <c r="N750" t="e">
        <f>IF(OR(N$1=":=",$A750=";"),"",INDEX('Main Template'!$J$22:$AN$505,Vacay_Template!$A750,Vacay_Template!N$1))</f>
        <v>#VALUE!</v>
      </c>
      <c r="O750" t="e">
        <f>IF(OR(O$1=":=",$A750=";"),"",INDEX('Main Template'!$J$22:$AN$505,Vacay_Template!$A750,Vacay_Template!O$1))</f>
        <v>#VALUE!</v>
      </c>
      <c r="P750" t="e">
        <f>IF(OR(P$1=":=",$A750=";"),"",INDEX('Main Template'!$J$22:$AN$505,Vacay_Template!$A750,Vacay_Template!P$1))</f>
        <v>#VALUE!</v>
      </c>
      <c r="Q750" t="e">
        <f>IF(OR(Q$1=":=",$A750=";"),"",INDEX('Main Template'!$J$22:$AN$505,Vacay_Template!$A750,Vacay_Template!Q$1))</f>
        <v>#VALUE!</v>
      </c>
      <c r="R750" t="e">
        <f>IF(OR(R$1=":=",$A750=";"),"",INDEX('Main Template'!$J$22:$AN$505,Vacay_Template!$A750,Vacay_Template!R$1))</f>
        <v>#VALUE!</v>
      </c>
      <c r="S750" t="e">
        <f>IF(OR(S$1=":=",$A750=";"),"",INDEX('Main Template'!$J$22:$AN$505,Vacay_Template!$A750,Vacay_Template!S$1))</f>
        <v>#VALUE!</v>
      </c>
      <c r="T750" t="e">
        <f>IF(OR(T$1=":=",$A750=";"),"",INDEX('Main Template'!$J$22:$AN$505,Vacay_Template!$A750,Vacay_Template!T$1))</f>
        <v>#VALUE!</v>
      </c>
      <c r="U750" t="e">
        <f>IF(OR(U$1=":=",$A750=";"),"",INDEX('Main Template'!$J$22:$AN$505,Vacay_Template!$A750,Vacay_Template!U$1))</f>
        <v>#VALUE!</v>
      </c>
      <c r="V750" t="e">
        <f>IF(OR(V$1=":=",$A750=";"),"",INDEX('Main Template'!$J$22:$AN$505,Vacay_Template!$A750,Vacay_Template!V$1))</f>
        <v>#VALUE!</v>
      </c>
      <c r="W750" t="e">
        <f>IF(OR(W$1=":=",$A750=";"),"",INDEX('Main Template'!$J$22:$AN$505,Vacay_Template!$A750,Vacay_Template!W$1))</f>
        <v>#VALUE!</v>
      </c>
      <c r="X750" t="e">
        <f>IF(OR(X$1=":=",$A750=";"),"",INDEX('Main Template'!$J$22:$AN$505,Vacay_Template!$A750,Vacay_Template!X$1))</f>
        <v>#VALUE!</v>
      </c>
      <c r="Y750" t="e">
        <f>IF(OR(Y$1=":=",$A750=";"),"",INDEX('Main Template'!$J$22:$AN$505,Vacay_Template!$A750,Vacay_Template!Y$1))</f>
        <v>#VALUE!</v>
      </c>
      <c r="Z750" t="e">
        <f>IF(OR(Z$1=":=",$A750=";"),"",INDEX('Main Template'!$J$22:$AN$505,Vacay_Template!$A750,Vacay_Template!Z$1))</f>
        <v>#VALUE!</v>
      </c>
      <c r="AA750" t="e">
        <f>IF(OR(AA$1=":=",$A750=";"),"",INDEX('Main Template'!$J$22:$AN$505,Vacay_Template!$A750,Vacay_Template!AA$1))</f>
        <v>#VALUE!</v>
      </c>
      <c r="AB750" t="e">
        <f>IF(OR(AB$1=":=",$A750=";"),"",INDEX('Main Template'!$J$22:$AN$505,Vacay_Template!$A750,Vacay_Template!AB$1))</f>
        <v>#VALUE!</v>
      </c>
      <c r="AC750" t="e">
        <f>IF(OR(AC$1=":=",$A750=";"),"",INDEX('Main Template'!$J$22:$AN$505,Vacay_Template!$A750,Vacay_Template!AC$1))</f>
        <v>#VALUE!</v>
      </c>
      <c r="AD750" t="e">
        <f>IF(OR(AD$1=":=",$A750=";"),"",INDEX('Main Template'!$J$22:$AN$505,Vacay_Template!$A750,Vacay_Template!AD$1))</f>
        <v>#VALUE!</v>
      </c>
      <c r="AE750" t="str">
        <f>IF(OR(AE$1=":=",$A750=";"),"",INDEX('Main Template'!$J$22:$AN$505,Vacay_Template!$A750,Vacay_Template!AE$1))</f>
        <v/>
      </c>
      <c r="AF750" t="e">
        <f>IF(OR(AF$1=":=",$A750=";"),"",INDEX('Main Template'!$J$22:$AN$505,Vacay_Template!$A750,Vacay_Template!AF$1))</f>
        <v>#VALUE!</v>
      </c>
    </row>
    <row r="751" spans="2:32">
      <c r="B751" t="e">
        <f>IF(OR(B$1=":=",$A751=";"),"",INDEX('Main Template'!$J$22:$AN$505,Vacay_Template!$A751,Vacay_Template!B$1))</f>
        <v>#VALUE!</v>
      </c>
      <c r="C751" t="e">
        <f>IF(OR(C$1=":=",$A751=";"),"",INDEX('Main Template'!$J$22:$AN$505,Vacay_Template!$A751,Vacay_Template!C$1))</f>
        <v>#VALUE!</v>
      </c>
      <c r="D751" t="e">
        <f>IF(OR(D$1=":=",$A751=";"),"",INDEX('Main Template'!$J$22:$AN$505,Vacay_Template!$A751,Vacay_Template!D$1))</f>
        <v>#VALUE!</v>
      </c>
      <c r="E751" t="e">
        <f>IF(OR(E$1=":=",$A751=";"),"",INDEX('Main Template'!$J$22:$AN$505,Vacay_Template!$A751,Vacay_Template!E$1))</f>
        <v>#VALUE!</v>
      </c>
      <c r="F751" t="e">
        <f>IF(OR(F$1=":=",$A751=";"),"",INDEX('Main Template'!$J$22:$AN$505,Vacay_Template!$A751,Vacay_Template!F$1))</f>
        <v>#VALUE!</v>
      </c>
      <c r="G751" t="e">
        <f>IF(OR(G$1=":=",$A751=";"),"",INDEX('Main Template'!$J$22:$AN$505,Vacay_Template!$A751,Vacay_Template!G$1))</f>
        <v>#VALUE!</v>
      </c>
      <c r="H751" t="e">
        <f>IF(OR(H$1=":=",$A751=";"),"",INDEX('Main Template'!$J$22:$AN$505,Vacay_Template!$A751,Vacay_Template!H$1))</f>
        <v>#VALUE!</v>
      </c>
      <c r="I751" t="e">
        <f>IF(OR(I$1=":=",$A751=";"),"",INDEX('Main Template'!$J$22:$AN$505,Vacay_Template!$A751,Vacay_Template!I$1))</f>
        <v>#VALUE!</v>
      </c>
      <c r="J751" t="e">
        <f>IF(OR(J$1=":=",$A751=";"),"",INDEX('Main Template'!$J$22:$AN$505,Vacay_Template!$A751,Vacay_Template!J$1))</f>
        <v>#VALUE!</v>
      </c>
      <c r="K751" t="e">
        <f>IF(OR(K$1=":=",$A751=";"),"",INDEX('Main Template'!$J$22:$AN$505,Vacay_Template!$A751,Vacay_Template!K$1))</f>
        <v>#VALUE!</v>
      </c>
      <c r="L751" t="e">
        <f>IF(OR(L$1=":=",$A751=";"),"",INDEX('Main Template'!$J$22:$AN$505,Vacay_Template!$A751,Vacay_Template!L$1))</f>
        <v>#VALUE!</v>
      </c>
      <c r="M751" t="e">
        <f>IF(OR(M$1=":=",$A751=";"),"",INDEX('Main Template'!$J$22:$AN$505,Vacay_Template!$A751,Vacay_Template!M$1))</f>
        <v>#VALUE!</v>
      </c>
      <c r="N751" t="e">
        <f>IF(OR(N$1=":=",$A751=";"),"",INDEX('Main Template'!$J$22:$AN$505,Vacay_Template!$A751,Vacay_Template!N$1))</f>
        <v>#VALUE!</v>
      </c>
      <c r="O751" t="e">
        <f>IF(OR(O$1=":=",$A751=";"),"",INDEX('Main Template'!$J$22:$AN$505,Vacay_Template!$A751,Vacay_Template!O$1))</f>
        <v>#VALUE!</v>
      </c>
      <c r="P751" t="e">
        <f>IF(OR(P$1=":=",$A751=";"),"",INDEX('Main Template'!$J$22:$AN$505,Vacay_Template!$A751,Vacay_Template!P$1))</f>
        <v>#VALUE!</v>
      </c>
      <c r="Q751" t="e">
        <f>IF(OR(Q$1=":=",$A751=";"),"",INDEX('Main Template'!$J$22:$AN$505,Vacay_Template!$A751,Vacay_Template!Q$1))</f>
        <v>#VALUE!</v>
      </c>
      <c r="R751" t="e">
        <f>IF(OR(R$1=":=",$A751=";"),"",INDEX('Main Template'!$J$22:$AN$505,Vacay_Template!$A751,Vacay_Template!R$1))</f>
        <v>#VALUE!</v>
      </c>
      <c r="S751" t="e">
        <f>IF(OR(S$1=":=",$A751=";"),"",INDEX('Main Template'!$J$22:$AN$505,Vacay_Template!$A751,Vacay_Template!S$1))</f>
        <v>#VALUE!</v>
      </c>
      <c r="T751" t="e">
        <f>IF(OR(T$1=":=",$A751=";"),"",INDEX('Main Template'!$J$22:$AN$505,Vacay_Template!$A751,Vacay_Template!T$1))</f>
        <v>#VALUE!</v>
      </c>
      <c r="U751" t="e">
        <f>IF(OR(U$1=":=",$A751=";"),"",INDEX('Main Template'!$J$22:$AN$505,Vacay_Template!$A751,Vacay_Template!U$1))</f>
        <v>#VALUE!</v>
      </c>
      <c r="V751" t="e">
        <f>IF(OR(V$1=":=",$A751=";"),"",INDEX('Main Template'!$J$22:$AN$505,Vacay_Template!$A751,Vacay_Template!V$1))</f>
        <v>#VALUE!</v>
      </c>
      <c r="W751" t="e">
        <f>IF(OR(W$1=":=",$A751=";"),"",INDEX('Main Template'!$J$22:$AN$505,Vacay_Template!$A751,Vacay_Template!W$1))</f>
        <v>#VALUE!</v>
      </c>
      <c r="X751" t="e">
        <f>IF(OR(X$1=":=",$A751=";"),"",INDEX('Main Template'!$J$22:$AN$505,Vacay_Template!$A751,Vacay_Template!X$1))</f>
        <v>#VALUE!</v>
      </c>
      <c r="Y751" t="e">
        <f>IF(OR(Y$1=":=",$A751=";"),"",INDEX('Main Template'!$J$22:$AN$505,Vacay_Template!$A751,Vacay_Template!Y$1))</f>
        <v>#VALUE!</v>
      </c>
      <c r="Z751" t="e">
        <f>IF(OR(Z$1=":=",$A751=";"),"",INDEX('Main Template'!$J$22:$AN$505,Vacay_Template!$A751,Vacay_Template!Z$1))</f>
        <v>#VALUE!</v>
      </c>
      <c r="AA751" t="e">
        <f>IF(OR(AA$1=":=",$A751=";"),"",INDEX('Main Template'!$J$22:$AN$505,Vacay_Template!$A751,Vacay_Template!AA$1))</f>
        <v>#VALUE!</v>
      </c>
      <c r="AB751" t="e">
        <f>IF(OR(AB$1=":=",$A751=";"),"",INDEX('Main Template'!$J$22:$AN$505,Vacay_Template!$A751,Vacay_Template!AB$1))</f>
        <v>#VALUE!</v>
      </c>
      <c r="AC751" t="e">
        <f>IF(OR(AC$1=":=",$A751=";"),"",INDEX('Main Template'!$J$22:$AN$505,Vacay_Template!$A751,Vacay_Template!AC$1))</f>
        <v>#VALUE!</v>
      </c>
      <c r="AD751" t="e">
        <f>IF(OR(AD$1=":=",$A751=";"),"",INDEX('Main Template'!$J$22:$AN$505,Vacay_Template!$A751,Vacay_Template!AD$1))</f>
        <v>#VALUE!</v>
      </c>
      <c r="AE751" t="str">
        <f>IF(OR(AE$1=":=",$A751=";"),"",INDEX('Main Template'!$J$22:$AN$505,Vacay_Template!$A751,Vacay_Template!AE$1))</f>
        <v/>
      </c>
      <c r="AF751" t="e">
        <f>IF(OR(AF$1=":=",$A751=";"),"",INDEX('Main Template'!$J$22:$AN$505,Vacay_Template!$A751,Vacay_Template!AF$1))</f>
        <v>#VALUE!</v>
      </c>
    </row>
    <row r="752" spans="2:32">
      <c r="B752" t="e">
        <f>IF(OR(B$1=":=",$A752=";"),"",INDEX('Main Template'!$J$22:$AN$505,Vacay_Template!$A752,Vacay_Template!B$1))</f>
        <v>#VALUE!</v>
      </c>
      <c r="C752" t="e">
        <f>IF(OR(C$1=":=",$A752=";"),"",INDEX('Main Template'!$J$22:$AN$505,Vacay_Template!$A752,Vacay_Template!C$1))</f>
        <v>#VALUE!</v>
      </c>
      <c r="D752" t="e">
        <f>IF(OR(D$1=":=",$A752=";"),"",INDEX('Main Template'!$J$22:$AN$505,Vacay_Template!$A752,Vacay_Template!D$1))</f>
        <v>#VALUE!</v>
      </c>
      <c r="E752" t="e">
        <f>IF(OR(E$1=":=",$A752=";"),"",INDEX('Main Template'!$J$22:$AN$505,Vacay_Template!$A752,Vacay_Template!E$1))</f>
        <v>#VALUE!</v>
      </c>
      <c r="F752" t="e">
        <f>IF(OR(F$1=":=",$A752=";"),"",INDEX('Main Template'!$J$22:$AN$505,Vacay_Template!$A752,Vacay_Template!F$1))</f>
        <v>#VALUE!</v>
      </c>
      <c r="G752" t="e">
        <f>IF(OR(G$1=":=",$A752=";"),"",INDEX('Main Template'!$J$22:$AN$505,Vacay_Template!$A752,Vacay_Template!G$1))</f>
        <v>#VALUE!</v>
      </c>
      <c r="H752" t="e">
        <f>IF(OR(H$1=":=",$A752=";"),"",INDEX('Main Template'!$J$22:$AN$505,Vacay_Template!$A752,Vacay_Template!H$1))</f>
        <v>#VALUE!</v>
      </c>
      <c r="I752" t="e">
        <f>IF(OR(I$1=":=",$A752=";"),"",INDEX('Main Template'!$J$22:$AN$505,Vacay_Template!$A752,Vacay_Template!I$1))</f>
        <v>#VALUE!</v>
      </c>
      <c r="J752" t="e">
        <f>IF(OR(J$1=":=",$A752=";"),"",INDEX('Main Template'!$J$22:$AN$505,Vacay_Template!$A752,Vacay_Template!J$1))</f>
        <v>#VALUE!</v>
      </c>
      <c r="K752" t="e">
        <f>IF(OR(K$1=":=",$A752=";"),"",INDEX('Main Template'!$J$22:$AN$505,Vacay_Template!$A752,Vacay_Template!K$1))</f>
        <v>#VALUE!</v>
      </c>
      <c r="L752" t="e">
        <f>IF(OR(L$1=":=",$A752=";"),"",INDEX('Main Template'!$J$22:$AN$505,Vacay_Template!$A752,Vacay_Template!L$1))</f>
        <v>#VALUE!</v>
      </c>
      <c r="M752" t="e">
        <f>IF(OR(M$1=":=",$A752=";"),"",INDEX('Main Template'!$J$22:$AN$505,Vacay_Template!$A752,Vacay_Template!M$1))</f>
        <v>#VALUE!</v>
      </c>
      <c r="N752" t="e">
        <f>IF(OR(N$1=":=",$A752=";"),"",INDEX('Main Template'!$J$22:$AN$505,Vacay_Template!$A752,Vacay_Template!N$1))</f>
        <v>#VALUE!</v>
      </c>
      <c r="O752" t="e">
        <f>IF(OR(O$1=":=",$A752=";"),"",INDEX('Main Template'!$J$22:$AN$505,Vacay_Template!$A752,Vacay_Template!O$1))</f>
        <v>#VALUE!</v>
      </c>
      <c r="P752" t="e">
        <f>IF(OR(P$1=":=",$A752=";"),"",INDEX('Main Template'!$J$22:$AN$505,Vacay_Template!$A752,Vacay_Template!P$1))</f>
        <v>#VALUE!</v>
      </c>
      <c r="Q752" t="e">
        <f>IF(OR(Q$1=":=",$A752=";"),"",INDEX('Main Template'!$J$22:$AN$505,Vacay_Template!$A752,Vacay_Template!Q$1))</f>
        <v>#VALUE!</v>
      </c>
      <c r="R752" t="e">
        <f>IF(OR(R$1=":=",$A752=";"),"",INDEX('Main Template'!$J$22:$AN$505,Vacay_Template!$A752,Vacay_Template!R$1))</f>
        <v>#VALUE!</v>
      </c>
      <c r="S752" t="e">
        <f>IF(OR(S$1=":=",$A752=";"),"",INDEX('Main Template'!$J$22:$AN$505,Vacay_Template!$A752,Vacay_Template!S$1))</f>
        <v>#VALUE!</v>
      </c>
      <c r="T752" t="e">
        <f>IF(OR(T$1=":=",$A752=";"),"",INDEX('Main Template'!$J$22:$AN$505,Vacay_Template!$A752,Vacay_Template!T$1))</f>
        <v>#VALUE!</v>
      </c>
      <c r="U752" t="e">
        <f>IF(OR(U$1=":=",$A752=";"),"",INDEX('Main Template'!$J$22:$AN$505,Vacay_Template!$A752,Vacay_Template!U$1))</f>
        <v>#VALUE!</v>
      </c>
      <c r="V752" t="e">
        <f>IF(OR(V$1=":=",$A752=";"),"",INDEX('Main Template'!$J$22:$AN$505,Vacay_Template!$A752,Vacay_Template!V$1))</f>
        <v>#VALUE!</v>
      </c>
      <c r="W752" t="e">
        <f>IF(OR(W$1=":=",$A752=";"),"",INDEX('Main Template'!$J$22:$AN$505,Vacay_Template!$A752,Vacay_Template!W$1))</f>
        <v>#VALUE!</v>
      </c>
      <c r="X752" t="e">
        <f>IF(OR(X$1=":=",$A752=";"),"",INDEX('Main Template'!$J$22:$AN$505,Vacay_Template!$A752,Vacay_Template!X$1))</f>
        <v>#VALUE!</v>
      </c>
      <c r="Y752" t="e">
        <f>IF(OR(Y$1=":=",$A752=";"),"",INDEX('Main Template'!$J$22:$AN$505,Vacay_Template!$A752,Vacay_Template!Y$1))</f>
        <v>#VALUE!</v>
      </c>
      <c r="Z752" t="e">
        <f>IF(OR(Z$1=":=",$A752=";"),"",INDEX('Main Template'!$J$22:$AN$505,Vacay_Template!$A752,Vacay_Template!Z$1))</f>
        <v>#VALUE!</v>
      </c>
      <c r="AA752" t="e">
        <f>IF(OR(AA$1=":=",$A752=";"),"",INDEX('Main Template'!$J$22:$AN$505,Vacay_Template!$A752,Vacay_Template!AA$1))</f>
        <v>#VALUE!</v>
      </c>
      <c r="AB752" t="e">
        <f>IF(OR(AB$1=":=",$A752=";"),"",INDEX('Main Template'!$J$22:$AN$505,Vacay_Template!$A752,Vacay_Template!AB$1))</f>
        <v>#VALUE!</v>
      </c>
      <c r="AC752" t="e">
        <f>IF(OR(AC$1=":=",$A752=";"),"",INDEX('Main Template'!$J$22:$AN$505,Vacay_Template!$A752,Vacay_Template!AC$1))</f>
        <v>#VALUE!</v>
      </c>
      <c r="AD752" t="e">
        <f>IF(OR(AD$1=":=",$A752=";"),"",INDEX('Main Template'!$J$22:$AN$505,Vacay_Template!$A752,Vacay_Template!AD$1))</f>
        <v>#VALUE!</v>
      </c>
      <c r="AE752" t="str">
        <f>IF(OR(AE$1=":=",$A752=";"),"",INDEX('Main Template'!$J$22:$AN$505,Vacay_Template!$A752,Vacay_Template!AE$1))</f>
        <v/>
      </c>
      <c r="AF752" t="e">
        <f>IF(OR(AF$1=":=",$A752=";"),"",INDEX('Main Template'!$J$22:$AN$505,Vacay_Template!$A752,Vacay_Template!AF$1))</f>
        <v>#VALUE!</v>
      </c>
    </row>
    <row r="753" spans="2:32">
      <c r="B753" t="e">
        <f>IF(OR(B$1=":=",$A753=";"),"",INDEX('Main Template'!$J$22:$AN$505,Vacay_Template!$A753,Vacay_Template!B$1))</f>
        <v>#VALUE!</v>
      </c>
      <c r="C753" t="e">
        <f>IF(OR(C$1=":=",$A753=";"),"",INDEX('Main Template'!$J$22:$AN$505,Vacay_Template!$A753,Vacay_Template!C$1))</f>
        <v>#VALUE!</v>
      </c>
      <c r="D753" t="e">
        <f>IF(OR(D$1=":=",$A753=";"),"",INDEX('Main Template'!$J$22:$AN$505,Vacay_Template!$A753,Vacay_Template!D$1))</f>
        <v>#VALUE!</v>
      </c>
      <c r="E753" t="e">
        <f>IF(OR(E$1=":=",$A753=";"),"",INDEX('Main Template'!$J$22:$AN$505,Vacay_Template!$A753,Vacay_Template!E$1))</f>
        <v>#VALUE!</v>
      </c>
      <c r="F753" t="e">
        <f>IF(OR(F$1=":=",$A753=";"),"",INDEX('Main Template'!$J$22:$AN$505,Vacay_Template!$A753,Vacay_Template!F$1))</f>
        <v>#VALUE!</v>
      </c>
      <c r="G753" t="e">
        <f>IF(OR(G$1=":=",$A753=";"),"",INDEX('Main Template'!$J$22:$AN$505,Vacay_Template!$A753,Vacay_Template!G$1))</f>
        <v>#VALUE!</v>
      </c>
      <c r="H753" t="e">
        <f>IF(OR(H$1=":=",$A753=";"),"",INDEX('Main Template'!$J$22:$AN$505,Vacay_Template!$A753,Vacay_Template!H$1))</f>
        <v>#VALUE!</v>
      </c>
      <c r="I753" t="e">
        <f>IF(OR(I$1=":=",$A753=";"),"",INDEX('Main Template'!$J$22:$AN$505,Vacay_Template!$A753,Vacay_Template!I$1))</f>
        <v>#VALUE!</v>
      </c>
      <c r="J753" t="e">
        <f>IF(OR(J$1=":=",$A753=";"),"",INDEX('Main Template'!$J$22:$AN$505,Vacay_Template!$A753,Vacay_Template!J$1))</f>
        <v>#VALUE!</v>
      </c>
      <c r="K753" t="e">
        <f>IF(OR(K$1=":=",$A753=";"),"",INDEX('Main Template'!$J$22:$AN$505,Vacay_Template!$A753,Vacay_Template!K$1))</f>
        <v>#VALUE!</v>
      </c>
      <c r="L753" t="e">
        <f>IF(OR(L$1=":=",$A753=";"),"",INDEX('Main Template'!$J$22:$AN$505,Vacay_Template!$A753,Vacay_Template!L$1))</f>
        <v>#VALUE!</v>
      </c>
      <c r="M753" t="e">
        <f>IF(OR(M$1=":=",$A753=";"),"",INDEX('Main Template'!$J$22:$AN$505,Vacay_Template!$A753,Vacay_Template!M$1))</f>
        <v>#VALUE!</v>
      </c>
      <c r="N753" t="e">
        <f>IF(OR(N$1=":=",$A753=";"),"",INDEX('Main Template'!$J$22:$AN$505,Vacay_Template!$A753,Vacay_Template!N$1))</f>
        <v>#VALUE!</v>
      </c>
      <c r="O753" t="e">
        <f>IF(OR(O$1=":=",$A753=";"),"",INDEX('Main Template'!$J$22:$AN$505,Vacay_Template!$A753,Vacay_Template!O$1))</f>
        <v>#VALUE!</v>
      </c>
      <c r="P753" t="e">
        <f>IF(OR(P$1=":=",$A753=";"),"",INDEX('Main Template'!$J$22:$AN$505,Vacay_Template!$A753,Vacay_Template!P$1))</f>
        <v>#VALUE!</v>
      </c>
      <c r="Q753" t="e">
        <f>IF(OR(Q$1=":=",$A753=";"),"",INDEX('Main Template'!$J$22:$AN$505,Vacay_Template!$A753,Vacay_Template!Q$1))</f>
        <v>#VALUE!</v>
      </c>
      <c r="R753" t="e">
        <f>IF(OR(R$1=":=",$A753=";"),"",INDEX('Main Template'!$J$22:$AN$505,Vacay_Template!$A753,Vacay_Template!R$1))</f>
        <v>#VALUE!</v>
      </c>
      <c r="S753" t="e">
        <f>IF(OR(S$1=":=",$A753=";"),"",INDEX('Main Template'!$J$22:$AN$505,Vacay_Template!$A753,Vacay_Template!S$1))</f>
        <v>#VALUE!</v>
      </c>
      <c r="T753" t="e">
        <f>IF(OR(T$1=":=",$A753=";"),"",INDEX('Main Template'!$J$22:$AN$505,Vacay_Template!$A753,Vacay_Template!T$1))</f>
        <v>#VALUE!</v>
      </c>
      <c r="U753" t="e">
        <f>IF(OR(U$1=":=",$A753=";"),"",INDEX('Main Template'!$J$22:$AN$505,Vacay_Template!$A753,Vacay_Template!U$1))</f>
        <v>#VALUE!</v>
      </c>
      <c r="V753" t="e">
        <f>IF(OR(V$1=":=",$A753=";"),"",INDEX('Main Template'!$J$22:$AN$505,Vacay_Template!$A753,Vacay_Template!V$1))</f>
        <v>#VALUE!</v>
      </c>
      <c r="W753" t="e">
        <f>IF(OR(W$1=":=",$A753=";"),"",INDEX('Main Template'!$J$22:$AN$505,Vacay_Template!$A753,Vacay_Template!W$1))</f>
        <v>#VALUE!</v>
      </c>
      <c r="X753" t="e">
        <f>IF(OR(X$1=":=",$A753=";"),"",INDEX('Main Template'!$J$22:$AN$505,Vacay_Template!$A753,Vacay_Template!X$1))</f>
        <v>#VALUE!</v>
      </c>
      <c r="Y753" t="e">
        <f>IF(OR(Y$1=":=",$A753=";"),"",INDEX('Main Template'!$J$22:$AN$505,Vacay_Template!$A753,Vacay_Template!Y$1))</f>
        <v>#VALUE!</v>
      </c>
      <c r="Z753" t="e">
        <f>IF(OR(Z$1=":=",$A753=";"),"",INDEX('Main Template'!$J$22:$AN$505,Vacay_Template!$A753,Vacay_Template!Z$1))</f>
        <v>#VALUE!</v>
      </c>
      <c r="AA753" t="e">
        <f>IF(OR(AA$1=":=",$A753=";"),"",INDEX('Main Template'!$J$22:$AN$505,Vacay_Template!$A753,Vacay_Template!AA$1))</f>
        <v>#VALUE!</v>
      </c>
      <c r="AB753" t="e">
        <f>IF(OR(AB$1=":=",$A753=";"),"",INDEX('Main Template'!$J$22:$AN$505,Vacay_Template!$A753,Vacay_Template!AB$1))</f>
        <v>#VALUE!</v>
      </c>
      <c r="AC753" t="e">
        <f>IF(OR(AC$1=":=",$A753=";"),"",INDEX('Main Template'!$J$22:$AN$505,Vacay_Template!$A753,Vacay_Template!AC$1))</f>
        <v>#VALUE!</v>
      </c>
      <c r="AD753" t="e">
        <f>IF(OR(AD$1=":=",$A753=";"),"",INDEX('Main Template'!$J$22:$AN$505,Vacay_Template!$A753,Vacay_Template!AD$1))</f>
        <v>#VALUE!</v>
      </c>
      <c r="AE753" t="str">
        <f>IF(OR(AE$1=":=",$A753=";"),"",INDEX('Main Template'!$J$22:$AN$505,Vacay_Template!$A753,Vacay_Template!AE$1))</f>
        <v/>
      </c>
      <c r="AF753" t="e">
        <f>IF(OR(AF$1=":=",$A753=";"),"",INDEX('Main Template'!$J$22:$AN$505,Vacay_Template!$A753,Vacay_Template!AF$1))</f>
        <v>#VALUE!</v>
      </c>
    </row>
    <row r="754" spans="2:32">
      <c r="B754" t="e">
        <f>IF(OR(B$1=":=",$A754=";"),"",INDEX('Main Template'!$J$22:$AN$505,Vacay_Template!$A754,Vacay_Template!B$1))</f>
        <v>#VALUE!</v>
      </c>
      <c r="C754" t="e">
        <f>IF(OR(C$1=":=",$A754=";"),"",INDEX('Main Template'!$J$22:$AN$505,Vacay_Template!$A754,Vacay_Template!C$1))</f>
        <v>#VALUE!</v>
      </c>
      <c r="D754" t="e">
        <f>IF(OR(D$1=":=",$A754=";"),"",INDEX('Main Template'!$J$22:$AN$505,Vacay_Template!$A754,Vacay_Template!D$1))</f>
        <v>#VALUE!</v>
      </c>
      <c r="E754" t="e">
        <f>IF(OR(E$1=":=",$A754=";"),"",INDEX('Main Template'!$J$22:$AN$505,Vacay_Template!$A754,Vacay_Template!E$1))</f>
        <v>#VALUE!</v>
      </c>
      <c r="F754" t="e">
        <f>IF(OR(F$1=":=",$A754=";"),"",INDEX('Main Template'!$J$22:$AN$505,Vacay_Template!$A754,Vacay_Template!F$1))</f>
        <v>#VALUE!</v>
      </c>
      <c r="G754" t="e">
        <f>IF(OR(G$1=":=",$A754=";"),"",INDEX('Main Template'!$J$22:$AN$505,Vacay_Template!$A754,Vacay_Template!G$1))</f>
        <v>#VALUE!</v>
      </c>
      <c r="H754" t="e">
        <f>IF(OR(H$1=":=",$A754=";"),"",INDEX('Main Template'!$J$22:$AN$505,Vacay_Template!$A754,Vacay_Template!H$1))</f>
        <v>#VALUE!</v>
      </c>
      <c r="I754" t="e">
        <f>IF(OR(I$1=":=",$A754=";"),"",INDEX('Main Template'!$J$22:$AN$505,Vacay_Template!$A754,Vacay_Template!I$1))</f>
        <v>#VALUE!</v>
      </c>
      <c r="J754" t="e">
        <f>IF(OR(J$1=":=",$A754=";"),"",INDEX('Main Template'!$J$22:$AN$505,Vacay_Template!$A754,Vacay_Template!J$1))</f>
        <v>#VALUE!</v>
      </c>
      <c r="K754" t="e">
        <f>IF(OR(K$1=":=",$A754=";"),"",INDEX('Main Template'!$J$22:$AN$505,Vacay_Template!$A754,Vacay_Template!K$1))</f>
        <v>#VALUE!</v>
      </c>
      <c r="L754" t="e">
        <f>IF(OR(L$1=":=",$A754=";"),"",INDEX('Main Template'!$J$22:$AN$505,Vacay_Template!$A754,Vacay_Template!L$1))</f>
        <v>#VALUE!</v>
      </c>
      <c r="M754" t="e">
        <f>IF(OR(M$1=":=",$A754=";"),"",INDEX('Main Template'!$J$22:$AN$505,Vacay_Template!$A754,Vacay_Template!M$1))</f>
        <v>#VALUE!</v>
      </c>
      <c r="N754" t="e">
        <f>IF(OR(N$1=":=",$A754=";"),"",INDEX('Main Template'!$J$22:$AN$505,Vacay_Template!$A754,Vacay_Template!N$1))</f>
        <v>#VALUE!</v>
      </c>
      <c r="O754" t="e">
        <f>IF(OR(O$1=":=",$A754=";"),"",INDEX('Main Template'!$J$22:$AN$505,Vacay_Template!$A754,Vacay_Template!O$1))</f>
        <v>#VALUE!</v>
      </c>
      <c r="P754" t="e">
        <f>IF(OR(P$1=":=",$A754=";"),"",INDEX('Main Template'!$J$22:$AN$505,Vacay_Template!$A754,Vacay_Template!P$1))</f>
        <v>#VALUE!</v>
      </c>
      <c r="Q754" t="e">
        <f>IF(OR(Q$1=":=",$A754=";"),"",INDEX('Main Template'!$J$22:$AN$505,Vacay_Template!$A754,Vacay_Template!Q$1))</f>
        <v>#VALUE!</v>
      </c>
      <c r="R754" t="e">
        <f>IF(OR(R$1=":=",$A754=";"),"",INDEX('Main Template'!$J$22:$AN$505,Vacay_Template!$A754,Vacay_Template!R$1))</f>
        <v>#VALUE!</v>
      </c>
      <c r="S754" t="e">
        <f>IF(OR(S$1=":=",$A754=";"),"",INDEX('Main Template'!$J$22:$AN$505,Vacay_Template!$A754,Vacay_Template!S$1))</f>
        <v>#VALUE!</v>
      </c>
      <c r="T754" t="e">
        <f>IF(OR(T$1=":=",$A754=";"),"",INDEX('Main Template'!$J$22:$AN$505,Vacay_Template!$A754,Vacay_Template!T$1))</f>
        <v>#VALUE!</v>
      </c>
      <c r="U754" t="e">
        <f>IF(OR(U$1=":=",$A754=";"),"",INDEX('Main Template'!$J$22:$AN$505,Vacay_Template!$A754,Vacay_Template!U$1))</f>
        <v>#VALUE!</v>
      </c>
      <c r="V754" t="e">
        <f>IF(OR(V$1=":=",$A754=";"),"",INDEX('Main Template'!$J$22:$AN$505,Vacay_Template!$A754,Vacay_Template!V$1))</f>
        <v>#VALUE!</v>
      </c>
      <c r="W754" t="e">
        <f>IF(OR(W$1=":=",$A754=";"),"",INDEX('Main Template'!$J$22:$AN$505,Vacay_Template!$A754,Vacay_Template!W$1))</f>
        <v>#VALUE!</v>
      </c>
      <c r="X754" t="e">
        <f>IF(OR(X$1=":=",$A754=";"),"",INDEX('Main Template'!$J$22:$AN$505,Vacay_Template!$A754,Vacay_Template!X$1))</f>
        <v>#VALUE!</v>
      </c>
      <c r="Y754" t="e">
        <f>IF(OR(Y$1=":=",$A754=";"),"",INDEX('Main Template'!$J$22:$AN$505,Vacay_Template!$A754,Vacay_Template!Y$1))</f>
        <v>#VALUE!</v>
      </c>
      <c r="Z754" t="e">
        <f>IF(OR(Z$1=":=",$A754=";"),"",INDEX('Main Template'!$J$22:$AN$505,Vacay_Template!$A754,Vacay_Template!Z$1))</f>
        <v>#VALUE!</v>
      </c>
      <c r="AA754" t="e">
        <f>IF(OR(AA$1=":=",$A754=";"),"",INDEX('Main Template'!$J$22:$AN$505,Vacay_Template!$A754,Vacay_Template!AA$1))</f>
        <v>#VALUE!</v>
      </c>
      <c r="AB754" t="e">
        <f>IF(OR(AB$1=":=",$A754=";"),"",INDEX('Main Template'!$J$22:$AN$505,Vacay_Template!$A754,Vacay_Template!AB$1))</f>
        <v>#VALUE!</v>
      </c>
      <c r="AC754" t="e">
        <f>IF(OR(AC$1=":=",$A754=";"),"",INDEX('Main Template'!$J$22:$AN$505,Vacay_Template!$A754,Vacay_Template!AC$1))</f>
        <v>#VALUE!</v>
      </c>
      <c r="AD754" t="e">
        <f>IF(OR(AD$1=":=",$A754=";"),"",INDEX('Main Template'!$J$22:$AN$505,Vacay_Template!$A754,Vacay_Template!AD$1))</f>
        <v>#VALUE!</v>
      </c>
      <c r="AE754" t="str">
        <f>IF(OR(AE$1=":=",$A754=";"),"",INDEX('Main Template'!$J$22:$AN$505,Vacay_Template!$A754,Vacay_Template!AE$1))</f>
        <v/>
      </c>
      <c r="AF754" t="e">
        <f>IF(OR(AF$1=":=",$A754=";"),"",INDEX('Main Template'!$J$22:$AN$505,Vacay_Template!$A754,Vacay_Template!AF$1))</f>
        <v>#VALUE!</v>
      </c>
    </row>
    <row r="755" spans="2:32">
      <c r="B755" t="e">
        <f>IF(OR(B$1=":=",$A755=";"),"",INDEX('Main Template'!$J$22:$AN$505,Vacay_Template!$A755,Vacay_Template!B$1))</f>
        <v>#VALUE!</v>
      </c>
      <c r="C755" t="e">
        <f>IF(OR(C$1=":=",$A755=";"),"",INDEX('Main Template'!$J$22:$AN$505,Vacay_Template!$A755,Vacay_Template!C$1))</f>
        <v>#VALUE!</v>
      </c>
      <c r="D755" t="e">
        <f>IF(OR(D$1=":=",$A755=";"),"",INDEX('Main Template'!$J$22:$AN$505,Vacay_Template!$A755,Vacay_Template!D$1))</f>
        <v>#VALUE!</v>
      </c>
      <c r="E755" t="e">
        <f>IF(OR(E$1=":=",$A755=";"),"",INDEX('Main Template'!$J$22:$AN$505,Vacay_Template!$A755,Vacay_Template!E$1))</f>
        <v>#VALUE!</v>
      </c>
      <c r="F755" t="e">
        <f>IF(OR(F$1=":=",$A755=";"),"",INDEX('Main Template'!$J$22:$AN$505,Vacay_Template!$A755,Vacay_Template!F$1))</f>
        <v>#VALUE!</v>
      </c>
      <c r="G755" t="e">
        <f>IF(OR(G$1=":=",$A755=";"),"",INDEX('Main Template'!$J$22:$AN$505,Vacay_Template!$A755,Vacay_Template!G$1))</f>
        <v>#VALUE!</v>
      </c>
      <c r="H755" t="e">
        <f>IF(OR(H$1=":=",$A755=";"),"",INDEX('Main Template'!$J$22:$AN$505,Vacay_Template!$A755,Vacay_Template!H$1))</f>
        <v>#VALUE!</v>
      </c>
      <c r="I755" t="e">
        <f>IF(OR(I$1=":=",$A755=";"),"",INDEX('Main Template'!$J$22:$AN$505,Vacay_Template!$A755,Vacay_Template!I$1))</f>
        <v>#VALUE!</v>
      </c>
      <c r="J755" t="e">
        <f>IF(OR(J$1=":=",$A755=";"),"",INDEX('Main Template'!$J$22:$AN$505,Vacay_Template!$A755,Vacay_Template!J$1))</f>
        <v>#VALUE!</v>
      </c>
      <c r="K755" t="e">
        <f>IF(OR(K$1=":=",$A755=";"),"",INDEX('Main Template'!$J$22:$AN$505,Vacay_Template!$A755,Vacay_Template!K$1))</f>
        <v>#VALUE!</v>
      </c>
      <c r="L755" t="e">
        <f>IF(OR(L$1=":=",$A755=";"),"",INDEX('Main Template'!$J$22:$AN$505,Vacay_Template!$A755,Vacay_Template!L$1))</f>
        <v>#VALUE!</v>
      </c>
      <c r="M755" t="e">
        <f>IF(OR(M$1=":=",$A755=";"),"",INDEX('Main Template'!$J$22:$AN$505,Vacay_Template!$A755,Vacay_Template!M$1))</f>
        <v>#VALUE!</v>
      </c>
      <c r="N755" t="e">
        <f>IF(OR(N$1=":=",$A755=";"),"",INDEX('Main Template'!$J$22:$AN$505,Vacay_Template!$A755,Vacay_Template!N$1))</f>
        <v>#VALUE!</v>
      </c>
      <c r="O755" t="e">
        <f>IF(OR(O$1=":=",$A755=";"),"",INDEX('Main Template'!$J$22:$AN$505,Vacay_Template!$A755,Vacay_Template!O$1))</f>
        <v>#VALUE!</v>
      </c>
      <c r="P755" t="e">
        <f>IF(OR(P$1=":=",$A755=";"),"",INDEX('Main Template'!$J$22:$AN$505,Vacay_Template!$A755,Vacay_Template!P$1))</f>
        <v>#VALUE!</v>
      </c>
      <c r="Q755" t="e">
        <f>IF(OR(Q$1=":=",$A755=";"),"",INDEX('Main Template'!$J$22:$AN$505,Vacay_Template!$A755,Vacay_Template!Q$1))</f>
        <v>#VALUE!</v>
      </c>
      <c r="R755" t="e">
        <f>IF(OR(R$1=":=",$A755=";"),"",INDEX('Main Template'!$J$22:$AN$505,Vacay_Template!$A755,Vacay_Template!R$1))</f>
        <v>#VALUE!</v>
      </c>
      <c r="S755" t="e">
        <f>IF(OR(S$1=":=",$A755=";"),"",INDEX('Main Template'!$J$22:$AN$505,Vacay_Template!$A755,Vacay_Template!S$1))</f>
        <v>#VALUE!</v>
      </c>
      <c r="T755" t="e">
        <f>IF(OR(T$1=":=",$A755=";"),"",INDEX('Main Template'!$J$22:$AN$505,Vacay_Template!$A755,Vacay_Template!T$1))</f>
        <v>#VALUE!</v>
      </c>
      <c r="U755" t="e">
        <f>IF(OR(U$1=":=",$A755=";"),"",INDEX('Main Template'!$J$22:$AN$505,Vacay_Template!$A755,Vacay_Template!U$1))</f>
        <v>#VALUE!</v>
      </c>
      <c r="V755" t="e">
        <f>IF(OR(V$1=":=",$A755=";"),"",INDEX('Main Template'!$J$22:$AN$505,Vacay_Template!$A755,Vacay_Template!V$1))</f>
        <v>#VALUE!</v>
      </c>
      <c r="W755" t="e">
        <f>IF(OR(W$1=":=",$A755=";"),"",INDEX('Main Template'!$J$22:$AN$505,Vacay_Template!$A755,Vacay_Template!W$1))</f>
        <v>#VALUE!</v>
      </c>
      <c r="X755" t="e">
        <f>IF(OR(X$1=":=",$A755=";"),"",INDEX('Main Template'!$J$22:$AN$505,Vacay_Template!$A755,Vacay_Template!X$1))</f>
        <v>#VALUE!</v>
      </c>
      <c r="Y755" t="e">
        <f>IF(OR(Y$1=":=",$A755=";"),"",INDEX('Main Template'!$J$22:$AN$505,Vacay_Template!$A755,Vacay_Template!Y$1))</f>
        <v>#VALUE!</v>
      </c>
      <c r="Z755" t="e">
        <f>IF(OR(Z$1=":=",$A755=";"),"",INDEX('Main Template'!$J$22:$AN$505,Vacay_Template!$A755,Vacay_Template!Z$1))</f>
        <v>#VALUE!</v>
      </c>
      <c r="AA755" t="e">
        <f>IF(OR(AA$1=":=",$A755=";"),"",INDEX('Main Template'!$J$22:$AN$505,Vacay_Template!$A755,Vacay_Template!AA$1))</f>
        <v>#VALUE!</v>
      </c>
      <c r="AB755" t="e">
        <f>IF(OR(AB$1=":=",$A755=";"),"",INDEX('Main Template'!$J$22:$AN$505,Vacay_Template!$A755,Vacay_Template!AB$1))</f>
        <v>#VALUE!</v>
      </c>
      <c r="AC755" t="e">
        <f>IF(OR(AC$1=":=",$A755=";"),"",INDEX('Main Template'!$J$22:$AN$505,Vacay_Template!$A755,Vacay_Template!AC$1))</f>
        <v>#VALUE!</v>
      </c>
      <c r="AD755" t="e">
        <f>IF(OR(AD$1=":=",$A755=";"),"",INDEX('Main Template'!$J$22:$AN$505,Vacay_Template!$A755,Vacay_Template!AD$1))</f>
        <v>#VALUE!</v>
      </c>
      <c r="AE755" t="str">
        <f>IF(OR(AE$1=":=",$A755=";"),"",INDEX('Main Template'!$J$22:$AN$505,Vacay_Template!$A755,Vacay_Template!AE$1))</f>
        <v/>
      </c>
      <c r="AF755" t="e">
        <f>IF(OR(AF$1=":=",$A755=";"),"",INDEX('Main Template'!$J$22:$AN$505,Vacay_Template!$A755,Vacay_Template!AF$1))</f>
        <v>#VALUE!</v>
      </c>
    </row>
    <row r="756" spans="2:32">
      <c r="B756" t="e">
        <f>IF(OR(B$1=":=",$A756=";"),"",INDEX('Main Template'!$J$22:$AN$505,Vacay_Template!$A756,Vacay_Template!B$1))</f>
        <v>#VALUE!</v>
      </c>
      <c r="C756" t="e">
        <f>IF(OR(C$1=":=",$A756=";"),"",INDEX('Main Template'!$J$22:$AN$505,Vacay_Template!$A756,Vacay_Template!C$1))</f>
        <v>#VALUE!</v>
      </c>
      <c r="D756" t="e">
        <f>IF(OR(D$1=":=",$A756=";"),"",INDEX('Main Template'!$J$22:$AN$505,Vacay_Template!$A756,Vacay_Template!D$1))</f>
        <v>#VALUE!</v>
      </c>
      <c r="E756" t="e">
        <f>IF(OR(E$1=":=",$A756=";"),"",INDEX('Main Template'!$J$22:$AN$505,Vacay_Template!$A756,Vacay_Template!E$1))</f>
        <v>#VALUE!</v>
      </c>
      <c r="F756" t="e">
        <f>IF(OR(F$1=":=",$A756=";"),"",INDEX('Main Template'!$J$22:$AN$505,Vacay_Template!$A756,Vacay_Template!F$1))</f>
        <v>#VALUE!</v>
      </c>
      <c r="G756" t="e">
        <f>IF(OR(G$1=":=",$A756=";"),"",INDEX('Main Template'!$J$22:$AN$505,Vacay_Template!$A756,Vacay_Template!G$1))</f>
        <v>#VALUE!</v>
      </c>
      <c r="H756" t="e">
        <f>IF(OR(H$1=":=",$A756=";"),"",INDEX('Main Template'!$J$22:$AN$505,Vacay_Template!$A756,Vacay_Template!H$1))</f>
        <v>#VALUE!</v>
      </c>
      <c r="I756" t="e">
        <f>IF(OR(I$1=":=",$A756=";"),"",INDEX('Main Template'!$J$22:$AN$505,Vacay_Template!$A756,Vacay_Template!I$1))</f>
        <v>#VALUE!</v>
      </c>
      <c r="J756" t="e">
        <f>IF(OR(J$1=":=",$A756=";"),"",INDEX('Main Template'!$J$22:$AN$505,Vacay_Template!$A756,Vacay_Template!J$1))</f>
        <v>#VALUE!</v>
      </c>
      <c r="K756" t="e">
        <f>IF(OR(K$1=":=",$A756=";"),"",INDEX('Main Template'!$J$22:$AN$505,Vacay_Template!$A756,Vacay_Template!K$1))</f>
        <v>#VALUE!</v>
      </c>
      <c r="L756" t="e">
        <f>IF(OR(L$1=":=",$A756=";"),"",INDEX('Main Template'!$J$22:$AN$505,Vacay_Template!$A756,Vacay_Template!L$1))</f>
        <v>#VALUE!</v>
      </c>
      <c r="M756" t="e">
        <f>IF(OR(M$1=":=",$A756=";"),"",INDEX('Main Template'!$J$22:$AN$505,Vacay_Template!$A756,Vacay_Template!M$1))</f>
        <v>#VALUE!</v>
      </c>
      <c r="N756" t="e">
        <f>IF(OR(N$1=":=",$A756=";"),"",INDEX('Main Template'!$J$22:$AN$505,Vacay_Template!$A756,Vacay_Template!N$1))</f>
        <v>#VALUE!</v>
      </c>
      <c r="O756" t="e">
        <f>IF(OR(O$1=":=",$A756=";"),"",INDEX('Main Template'!$J$22:$AN$505,Vacay_Template!$A756,Vacay_Template!O$1))</f>
        <v>#VALUE!</v>
      </c>
      <c r="P756" t="e">
        <f>IF(OR(P$1=":=",$A756=";"),"",INDEX('Main Template'!$J$22:$AN$505,Vacay_Template!$A756,Vacay_Template!P$1))</f>
        <v>#VALUE!</v>
      </c>
      <c r="Q756" t="e">
        <f>IF(OR(Q$1=":=",$A756=";"),"",INDEX('Main Template'!$J$22:$AN$505,Vacay_Template!$A756,Vacay_Template!Q$1))</f>
        <v>#VALUE!</v>
      </c>
      <c r="R756" t="e">
        <f>IF(OR(R$1=":=",$A756=";"),"",INDEX('Main Template'!$J$22:$AN$505,Vacay_Template!$A756,Vacay_Template!R$1))</f>
        <v>#VALUE!</v>
      </c>
      <c r="S756" t="e">
        <f>IF(OR(S$1=":=",$A756=";"),"",INDEX('Main Template'!$J$22:$AN$505,Vacay_Template!$A756,Vacay_Template!S$1))</f>
        <v>#VALUE!</v>
      </c>
      <c r="T756" t="e">
        <f>IF(OR(T$1=":=",$A756=";"),"",INDEX('Main Template'!$J$22:$AN$505,Vacay_Template!$A756,Vacay_Template!T$1))</f>
        <v>#VALUE!</v>
      </c>
      <c r="U756" t="e">
        <f>IF(OR(U$1=":=",$A756=";"),"",INDEX('Main Template'!$J$22:$AN$505,Vacay_Template!$A756,Vacay_Template!U$1))</f>
        <v>#VALUE!</v>
      </c>
      <c r="V756" t="e">
        <f>IF(OR(V$1=":=",$A756=";"),"",INDEX('Main Template'!$J$22:$AN$505,Vacay_Template!$A756,Vacay_Template!V$1))</f>
        <v>#VALUE!</v>
      </c>
      <c r="W756" t="e">
        <f>IF(OR(W$1=":=",$A756=";"),"",INDEX('Main Template'!$J$22:$AN$505,Vacay_Template!$A756,Vacay_Template!W$1))</f>
        <v>#VALUE!</v>
      </c>
      <c r="X756" t="e">
        <f>IF(OR(X$1=":=",$A756=";"),"",INDEX('Main Template'!$J$22:$AN$505,Vacay_Template!$A756,Vacay_Template!X$1))</f>
        <v>#VALUE!</v>
      </c>
      <c r="Y756" t="e">
        <f>IF(OR(Y$1=":=",$A756=";"),"",INDEX('Main Template'!$J$22:$AN$505,Vacay_Template!$A756,Vacay_Template!Y$1))</f>
        <v>#VALUE!</v>
      </c>
      <c r="Z756" t="e">
        <f>IF(OR(Z$1=":=",$A756=";"),"",INDEX('Main Template'!$J$22:$AN$505,Vacay_Template!$A756,Vacay_Template!Z$1))</f>
        <v>#VALUE!</v>
      </c>
      <c r="AA756" t="e">
        <f>IF(OR(AA$1=":=",$A756=";"),"",INDEX('Main Template'!$J$22:$AN$505,Vacay_Template!$A756,Vacay_Template!AA$1))</f>
        <v>#VALUE!</v>
      </c>
      <c r="AB756" t="e">
        <f>IF(OR(AB$1=":=",$A756=";"),"",INDEX('Main Template'!$J$22:$AN$505,Vacay_Template!$A756,Vacay_Template!AB$1))</f>
        <v>#VALUE!</v>
      </c>
      <c r="AC756" t="e">
        <f>IF(OR(AC$1=":=",$A756=";"),"",INDEX('Main Template'!$J$22:$AN$505,Vacay_Template!$A756,Vacay_Template!AC$1))</f>
        <v>#VALUE!</v>
      </c>
      <c r="AD756" t="e">
        <f>IF(OR(AD$1=":=",$A756=";"),"",INDEX('Main Template'!$J$22:$AN$505,Vacay_Template!$A756,Vacay_Template!AD$1))</f>
        <v>#VALUE!</v>
      </c>
      <c r="AE756" t="str">
        <f>IF(OR(AE$1=":=",$A756=";"),"",INDEX('Main Template'!$J$22:$AN$505,Vacay_Template!$A756,Vacay_Template!AE$1))</f>
        <v/>
      </c>
      <c r="AF756" t="e">
        <f>IF(OR(AF$1=":=",$A756=";"),"",INDEX('Main Template'!$J$22:$AN$505,Vacay_Template!$A756,Vacay_Template!AF$1))</f>
        <v>#VALUE!</v>
      </c>
    </row>
    <row r="757" spans="2:32">
      <c r="B757" t="e">
        <f>IF(OR(B$1=":=",$A757=";"),"",INDEX('Main Template'!$J$22:$AN$505,Vacay_Template!$A757,Vacay_Template!B$1))</f>
        <v>#VALUE!</v>
      </c>
      <c r="C757" t="e">
        <f>IF(OR(C$1=":=",$A757=";"),"",INDEX('Main Template'!$J$22:$AN$505,Vacay_Template!$A757,Vacay_Template!C$1))</f>
        <v>#VALUE!</v>
      </c>
      <c r="D757" t="e">
        <f>IF(OR(D$1=":=",$A757=";"),"",INDEX('Main Template'!$J$22:$AN$505,Vacay_Template!$A757,Vacay_Template!D$1))</f>
        <v>#VALUE!</v>
      </c>
      <c r="E757" t="e">
        <f>IF(OR(E$1=":=",$A757=";"),"",INDEX('Main Template'!$J$22:$AN$505,Vacay_Template!$A757,Vacay_Template!E$1))</f>
        <v>#VALUE!</v>
      </c>
      <c r="F757" t="e">
        <f>IF(OR(F$1=":=",$A757=";"),"",INDEX('Main Template'!$J$22:$AN$505,Vacay_Template!$A757,Vacay_Template!F$1))</f>
        <v>#VALUE!</v>
      </c>
      <c r="G757" t="e">
        <f>IF(OR(G$1=":=",$A757=";"),"",INDEX('Main Template'!$J$22:$AN$505,Vacay_Template!$A757,Vacay_Template!G$1))</f>
        <v>#VALUE!</v>
      </c>
      <c r="H757" t="e">
        <f>IF(OR(H$1=":=",$A757=";"),"",INDEX('Main Template'!$J$22:$AN$505,Vacay_Template!$A757,Vacay_Template!H$1))</f>
        <v>#VALUE!</v>
      </c>
      <c r="I757" t="e">
        <f>IF(OR(I$1=":=",$A757=";"),"",INDEX('Main Template'!$J$22:$AN$505,Vacay_Template!$A757,Vacay_Template!I$1))</f>
        <v>#VALUE!</v>
      </c>
      <c r="J757" t="e">
        <f>IF(OR(J$1=":=",$A757=";"),"",INDEX('Main Template'!$J$22:$AN$505,Vacay_Template!$A757,Vacay_Template!J$1))</f>
        <v>#VALUE!</v>
      </c>
      <c r="K757" t="e">
        <f>IF(OR(K$1=":=",$A757=";"),"",INDEX('Main Template'!$J$22:$AN$505,Vacay_Template!$A757,Vacay_Template!K$1))</f>
        <v>#VALUE!</v>
      </c>
      <c r="L757" t="e">
        <f>IF(OR(L$1=":=",$A757=";"),"",INDEX('Main Template'!$J$22:$AN$505,Vacay_Template!$A757,Vacay_Template!L$1))</f>
        <v>#VALUE!</v>
      </c>
      <c r="M757" t="e">
        <f>IF(OR(M$1=":=",$A757=";"),"",INDEX('Main Template'!$J$22:$AN$505,Vacay_Template!$A757,Vacay_Template!M$1))</f>
        <v>#VALUE!</v>
      </c>
      <c r="N757" t="e">
        <f>IF(OR(N$1=":=",$A757=";"),"",INDEX('Main Template'!$J$22:$AN$505,Vacay_Template!$A757,Vacay_Template!N$1))</f>
        <v>#VALUE!</v>
      </c>
      <c r="O757" t="e">
        <f>IF(OR(O$1=":=",$A757=";"),"",INDEX('Main Template'!$J$22:$AN$505,Vacay_Template!$A757,Vacay_Template!O$1))</f>
        <v>#VALUE!</v>
      </c>
      <c r="P757" t="e">
        <f>IF(OR(P$1=":=",$A757=";"),"",INDEX('Main Template'!$J$22:$AN$505,Vacay_Template!$A757,Vacay_Template!P$1))</f>
        <v>#VALUE!</v>
      </c>
      <c r="Q757" t="e">
        <f>IF(OR(Q$1=":=",$A757=";"),"",INDEX('Main Template'!$J$22:$AN$505,Vacay_Template!$A757,Vacay_Template!Q$1))</f>
        <v>#VALUE!</v>
      </c>
      <c r="R757" t="e">
        <f>IF(OR(R$1=":=",$A757=";"),"",INDEX('Main Template'!$J$22:$AN$505,Vacay_Template!$A757,Vacay_Template!R$1))</f>
        <v>#VALUE!</v>
      </c>
      <c r="S757" t="e">
        <f>IF(OR(S$1=":=",$A757=";"),"",INDEX('Main Template'!$J$22:$AN$505,Vacay_Template!$A757,Vacay_Template!S$1))</f>
        <v>#VALUE!</v>
      </c>
      <c r="T757" t="e">
        <f>IF(OR(T$1=":=",$A757=";"),"",INDEX('Main Template'!$J$22:$AN$505,Vacay_Template!$A757,Vacay_Template!T$1))</f>
        <v>#VALUE!</v>
      </c>
      <c r="U757" t="e">
        <f>IF(OR(U$1=":=",$A757=";"),"",INDEX('Main Template'!$J$22:$AN$505,Vacay_Template!$A757,Vacay_Template!U$1))</f>
        <v>#VALUE!</v>
      </c>
      <c r="V757" t="e">
        <f>IF(OR(V$1=":=",$A757=";"),"",INDEX('Main Template'!$J$22:$AN$505,Vacay_Template!$A757,Vacay_Template!V$1))</f>
        <v>#VALUE!</v>
      </c>
      <c r="W757" t="e">
        <f>IF(OR(W$1=":=",$A757=";"),"",INDEX('Main Template'!$J$22:$AN$505,Vacay_Template!$A757,Vacay_Template!W$1))</f>
        <v>#VALUE!</v>
      </c>
      <c r="X757" t="e">
        <f>IF(OR(X$1=":=",$A757=";"),"",INDEX('Main Template'!$J$22:$AN$505,Vacay_Template!$A757,Vacay_Template!X$1))</f>
        <v>#VALUE!</v>
      </c>
      <c r="Y757" t="e">
        <f>IF(OR(Y$1=":=",$A757=";"),"",INDEX('Main Template'!$J$22:$AN$505,Vacay_Template!$A757,Vacay_Template!Y$1))</f>
        <v>#VALUE!</v>
      </c>
      <c r="Z757" t="e">
        <f>IF(OR(Z$1=":=",$A757=";"),"",INDEX('Main Template'!$J$22:$AN$505,Vacay_Template!$A757,Vacay_Template!Z$1))</f>
        <v>#VALUE!</v>
      </c>
      <c r="AA757" t="e">
        <f>IF(OR(AA$1=":=",$A757=";"),"",INDEX('Main Template'!$J$22:$AN$505,Vacay_Template!$A757,Vacay_Template!AA$1))</f>
        <v>#VALUE!</v>
      </c>
      <c r="AB757" t="e">
        <f>IF(OR(AB$1=":=",$A757=";"),"",INDEX('Main Template'!$J$22:$AN$505,Vacay_Template!$A757,Vacay_Template!AB$1))</f>
        <v>#VALUE!</v>
      </c>
      <c r="AC757" t="e">
        <f>IF(OR(AC$1=":=",$A757=";"),"",INDEX('Main Template'!$J$22:$AN$505,Vacay_Template!$A757,Vacay_Template!AC$1))</f>
        <v>#VALUE!</v>
      </c>
      <c r="AD757" t="e">
        <f>IF(OR(AD$1=":=",$A757=";"),"",INDEX('Main Template'!$J$22:$AN$505,Vacay_Template!$A757,Vacay_Template!AD$1))</f>
        <v>#VALUE!</v>
      </c>
      <c r="AE757" t="str">
        <f>IF(OR(AE$1=":=",$A757=";"),"",INDEX('Main Template'!$J$22:$AN$505,Vacay_Template!$A757,Vacay_Template!AE$1))</f>
        <v/>
      </c>
      <c r="AF757" t="e">
        <f>IF(OR(AF$1=":=",$A757=";"),"",INDEX('Main Template'!$J$22:$AN$505,Vacay_Template!$A757,Vacay_Template!AF$1))</f>
        <v>#VALUE!</v>
      </c>
    </row>
    <row r="758" spans="2:32">
      <c r="B758" t="e">
        <f>IF(OR(B$1=":=",$A758=";"),"",INDEX('Main Template'!$J$22:$AN$505,Vacay_Template!$A758,Vacay_Template!B$1))</f>
        <v>#VALUE!</v>
      </c>
      <c r="C758" t="e">
        <f>IF(OR(C$1=":=",$A758=";"),"",INDEX('Main Template'!$J$22:$AN$505,Vacay_Template!$A758,Vacay_Template!C$1))</f>
        <v>#VALUE!</v>
      </c>
      <c r="D758" t="e">
        <f>IF(OR(D$1=":=",$A758=";"),"",INDEX('Main Template'!$J$22:$AN$505,Vacay_Template!$A758,Vacay_Template!D$1))</f>
        <v>#VALUE!</v>
      </c>
      <c r="E758" t="e">
        <f>IF(OR(E$1=":=",$A758=";"),"",INDEX('Main Template'!$J$22:$AN$505,Vacay_Template!$A758,Vacay_Template!E$1))</f>
        <v>#VALUE!</v>
      </c>
      <c r="F758" t="e">
        <f>IF(OR(F$1=":=",$A758=";"),"",INDEX('Main Template'!$J$22:$AN$505,Vacay_Template!$A758,Vacay_Template!F$1))</f>
        <v>#VALUE!</v>
      </c>
      <c r="G758" t="e">
        <f>IF(OR(G$1=":=",$A758=";"),"",INDEX('Main Template'!$J$22:$AN$505,Vacay_Template!$A758,Vacay_Template!G$1))</f>
        <v>#VALUE!</v>
      </c>
      <c r="H758" t="e">
        <f>IF(OR(H$1=":=",$A758=";"),"",INDEX('Main Template'!$J$22:$AN$505,Vacay_Template!$A758,Vacay_Template!H$1))</f>
        <v>#VALUE!</v>
      </c>
      <c r="I758" t="e">
        <f>IF(OR(I$1=":=",$A758=";"),"",INDEX('Main Template'!$J$22:$AN$505,Vacay_Template!$A758,Vacay_Template!I$1))</f>
        <v>#VALUE!</v>
      </c>
      <c r="J758" t="e">
        <f>IF(OR(J$1=":=",$A758=";"),"",INDEX('Main Template'!$J$22:$AN$505,Vacay_Template!$A758,Vacay_Template!J$1))</f>
        <v>#VALUE!</v>
      </c>
      <c r="K758" t="e">
        <f>IF(OR(K$1=":=",$A758=";"),"",INDEX('Main Template'!$J$22:$AN$505,Vacay_Template!$A758,Vacay_Template!K$1))</f>
        <v>#VALUE!</v>
      </c>
      <c r="L758" t="e">
        <f>IF(OR(L$1=":=",$A758=";"),"",INDEX('Main Template'!$J$22:$AN$505,Vacay_Template!$A758,Vacay_Template!L$1))</f>
        <v>#VALUE!</v>
      </c>
      <c r="M758" t="e">
        <f>IF(OR(M$1=":=",$A758=";"),"",INDEX('Main Template'!$J$22:$AN$505,Vacay_Template!$A758,Vacay_Template!M$1))</f>
        <v>#VALUE!</v>
      </c>
      <c r="N758" t="e">
        <f>IF(OR(N$1=":=",$A758=";"),"",INDEX('Main Template'!$J$22:$AN$505,Vacay_Template!$A758,Vacay_Template!N$1))</f>
        <v>#VALUE!</v>
      </c>
      <c r="O758" t="e">
        <f>IF(OR(O$1=":=",$A758=";"),"",INDEX('Main Template'!$J$22:$AN$505,Vacay_Template!$A758,Vacay_Template!O$1))</f>
        <v>#VALUE!</v>
      </c>
      <c r="P758" t="e">
        <f>IF(OR(P$1=":=",$A758=";"),"",INDEX('Main Template'!$J$22:$AN$505,Vacay_Template!$A758,Vacay_Template!P$1))</f>
        <v>#VALUE!</v>
      </c>
      <c r="Q758" t="e">
        <f>IF(OR(Q$1=":=",$A758=";"),"",INDEX('Main Template'!$J$22:$AN$505,Vacay_Template!$A758,Vacay_Template!Q$1))</f>
        <v>#VALUE!</v>
      </c>
      <c r="R758" t="e">
        <f>IF(OR(R$1=":=",$A758=";"),"",INDEX('Main Template'!$J$22:$AN$505,Vacay_Template!$A758,Vacay_Template!R$1))</f>
        <v>#VALUE!</v>
      </c>
      <c r="S758" t="e">
        <f>IF(OR(S$1=":=",$A758=";"),"",INDEX('Main Template'!$J$22:$AN$505,Vacay_Template!$A758,Vacay_Template!S$1))</f>
        <v>#VALUE!</v>
      </c>
      <c r="T758" t="e">
        <f>IF(OR(T$1=":=",$A758=";"),"",INDEX('Main Template'!$J$22:$AN$505,Vacay_Template!$A758,Vacay_Template!T$1))</f>
        <v>#VALUE!</v>
      </c>
      <c r="U758" t="e">
        <f>IF(OR(U$1=":=",$A758=";"),"",INDEX('Main Template'!$J$22:$AN$505,Vacay_Template!$A758,Vacay_Template!U$1))</f>
        <v>#VALUE!</v>
      </c>
      <c r="V758" t="e">
        <f>IF(OR(V$1=":=",$A758=";"),"",INDEX('Main Template'!$J$22:$AN$505,Vacay_Template!$A758,Vacay_Template!V$1))</f>
        <v>#VALUE!</v>
      </c>
      <c r="W758" t="e">
        <f>IF(OR(W$1=":=",$A758=";"),"",INDEX('Main Template'!$J$22:$AN$505,Vacay_Template!$A758,Vacay_Template!W$1))</f>
        <v>#VALUE!</v>
      </c>
      <c r="X758" t="e">
        <f>IF(OR(X$1=":=",$A758=";"),"",INDEX('Main Template'!$J$22:$AN$505,Vacay_Template!$A758,Vacay_Template!X$1))</f>
        <v>#VALUE!</v>
      </c>
      <c r="Y758" t="e">
        <f>IF(OR(Y$1=":=",$A758=";"),"",INDEX('Main Template'!$J$22:$AN$505,Vacay_Template!$A758,Vacay_Template!Y$1))</f>
        <v>#VALUE!</v>
      </c>
      <c r="Z758" t="e">
        <f>IF(OR(Z$1=":=",$A758=";"),"",INDEX('Main Template'!$J$22:$AN$505,Vacay_Template!$A758,Vacay_Template!Z$1))</f>
        <v>#VALUE!</v>
      </c>
      <c r="AA758" t="e">
        <f>IF(OR(AA$1=":=",$A758=";"),"",INDEX('Main Template'!$J$22:$AN$505,Vacay_Template!$A758,Vacay_Template!AA$1))</f>
        <v>#VALUE!</v>
      </c>
      <c r="AB758" t="e">
        <f>IF(OR(AB$1=":=",$A758=";"),"",INDEX('Main Template'!$J$22:$AN$505,Vacay_Template!$A758,Vacay_Template!AB$1))</f>
        <v>#VALUE!</v>
      </c>
      <c r="AC758" t="e">
        <f>IF(OR(AC$1=":=",$A758=";"),"",INDEX('Main Template'!$J$22:$AN$505,Vacay_Template!$A758,Vacay_Template!AC$1))</f>
        <v>#VALUE!</v>
      </c>
      <c r="AD758" t="e">
        <f>IF(OR(AD$1=":=",$A758=";"),"",INDEX('Main Template'!$J$22:$AN$505,Vacay_Template!$A758,Vacay_Template!AD$1))</f>
        <v>#VALUE!</v>
      </c>
      <c r="AE758" t="str">
        <f>IF(OR(AE$1=":=",$A758=";"),"",INDEX('Main Template'!$J$22:$AN$505,Vacay_Template!$A758,Vacay_Template!AE$1))</f>
        <v/>
      </c>
      <c r="AF758" t="e">
        <f>IF(OR(AF$1=":=",$A758=";"),"",INDEX('Main Template'!$J$22:$AN$505,Vacay_Template!$A758,Vacay_Template!AF$1))</f>
        <v>#VALUE!</v>
      </c>
    </row>
    <row r="759" spans="2:32">
      <c r="B759" t="e">
        <f>IF(OR(B$1=":=",$A759=";"),"",INDEX('Main Template'!$J$22:$AN$505,Vacay_Template!$A759,Vacay_Template!B$1))</f>
        <v>#VALUE!</v>
      </c>
      <c r="C759" t="e">
        <f>IF(OR(C$1=":=",$A759=";"),"",INDEX('Main Template'!$J$22:$AN$505,Vacay_Template!$A759,Vacay_Template!C$1))</f>
        <v>#VALUE!</v>
      </c>
      <c r="D759" t="e">
        <f>IF(OR(D$1=":=",$A759=";"),"",INDEX('Main Template'!$J$22:$AN$505,Vacay_Template!$A759,Vacay_Template!D$1))</f>
        <v>#VALUE!</v>
      </c>
      <c r="E759" t="e">
        <f>IF(OR(E$1=":=",$A759=";"),"",INDEX('Main Template'!$J$22:$AN$505,Vacay_Template!$A759,Vacay_Template!E$1))</f>
        <v>#VALUE!</v>
      </c>
      <c r="F759" t="e">
        <f>IF(OR(F$1=":=",$A759=";"),"",INDEX('Main Template'!$J$22:$AN$505,Vacay_Template!$A759,Vacay_Template!F$1))</f>
        <v>#VALUE!</v>
      </c>
      <c r="G759" t="e">
        <f>IF(OR(G$1=":=",$A759=";"),"",INDEX('Main Template'!$J$22:$AN$505,Vacay_Template!$A759,Vacay_Template!G$1))</f>
        <v>#VALUE!</v>
      </c>
      <c r="H759" t="e">
        <f>IF(OR(H$1=":=",$A759=";"),"",INDEX('Main Template'!$J$22:$AN$505,Vacay_Template!$A759,Vacay_Template!H$1))</f>
        <v>#VALUE!</v>
      </c>
      <c r="I759" t="e">
        <f>IF(OR(I$1=":=",$A759=";"),"",INDEX('Main Template'!$J$22:$AN$505,Vacay_Template!$A759,Vacay_Template!I$1))</f>
        <v>#VALUE!</v>
      </c>
      <c r="J759" t="e">
        <f>IF(OR(J$1=":=",$A759=";"),"",INDEX('Main Template'!$J$22:$AN$505,Vacay_Template!$A759,Vacay_Template!J$1))</f>
        <v>#VALUE!</v>
      </c>
      <c r="K759" t="e">
        <f>IF(OR(K$1=":=",$A759=";"),"",INDEX('Main Template'!$J$22:$AN$505,Vacay_Template!$A759,Vacay_Template!K$1))</f>
        <v>#VALUE!</v>
      </c>
      <c r="L759" t="e">
        <f>IF(OR(L$1=":=",$A759=";"),"",INDEX('Main Template'!$J$22:$AN$505,Vacay_Template!$A759,Vacay_Template!L$1))</f>
        <v>#VALUE!</v>
      </c>
      <c r="M759" t="e">
        <f>IF(OR(M$1=":=",$A759=";"),"",INDEX('Main Template'!$J$22:$AN$505,Vacay_Template!$A759,Vacay_Template!M$1))</f>
        <v>#VALUE!</v>
      </c>
      <c r="N759" t="e">
        <f>IF(OR(N$1=":=",$A759=";"),"",INDEX('Main Template'!$J$22:$AN$505,Vacay_Template!$A759,Vacay_Template!N$1))</f>
        <v>#VALUE!</v>
      </c>
      <c r="O759" t="e">
        <f>IF(OR(O$1=":=",$A759=";"),"",INDEX('Main Template'!$J$22:$AN$505,Vacay_Template!$A759,Vacay_Template!O$1))</f>
        <v>#VALUE!</v>
      </c>
      <c r="P759" t="e">
        <f>IF(OR(P$1=":=",$A759=";"),"",INDEX('Main Template'!$J$22:$AN$505,Vacay_Template!$A759,Vacay_Template!P$1))</f>
        <v>#VALUE!</v>
      </c>
      <c r="Q759" t="e">
        <f>IF(OR(Q$1=":=",$A759=";"),"",INDEX('Main Template'!$J$22:$AN$505,Vacay_Template!$A759,Vacay_Template!Q$1))</f>
        <v>#VALUE!</v>
      </c>
      <c r="R759" t="e">
        <f>IF(OR(R$1=":=",$A759=";"),"",INDEX('Main Template'!$J$22:$AN$505,Vacay_Template!$A759,Vacay_Template!R$1))</f>
        <v>#VALUE!</v>
      </c>
      <c r="S759" t="e">
        <f>IF(OR(S$1=":=",$A759=";"),"",INDEX('Main Template'!$J$22:$AN$505,Vacay_Template!$A759,Vacay_Template!S$1))</f>
        <v>#VALUE!</v>
      </c>
      <c r="T759" t="e">
        <f>IF(OR(T$1=":=",$A759=";"),"",INDEX('Main Template'!$J$22:$AN$505,Vacay_Template!$A759,Vacay_Template!T$1))</f>
        <v>#VALUE!</v>
      </c>
      <c r="U759" t="e">
        <f>IF(OR(U$1=":=",$A759=";"),"",INDEX('Main Template'!$J$22:$AN$505,Vacay_Template!$A759,Vacay_Template!U$1))</f>
        <v>#VALUE!</v>
      </c>
      <c r="V759" t="e">
        <f>IF(OR(V$1=":=",$A759=";"),"",INDEX('Main Template'!$J$22:$AN$505,Vacay_Template!$A759,Vacay_Template!V$1))</f>
        <v>#VALUE!</v>
      </c>
      <c r="W759" t="e">
        <f>IF(OR(W$1=":=",$A759=";"),"",INDEX('Main Template'!$J$22:$AN$505,Vacay_Template!$A759,Vacay_Template!W$1))</f>
        <v>#VALUE!</v>
      </c>
      <c r="X759" t="e">
        <f>IF(OR(X$1=":=",$A759=";"),"",INDEX('Main Template'!$J$22:$AN$505,Vacay_Template!$A759,Vacay_Template!X$1))</f>
        <v>#VALUE!</v>
      </c>
      <c r="Y759" t="e">
        <f>IF(OR(Y$1=":=",$A759=";"),"",INDEX('Main Template'!$J$22:$AN$505,Vacay_Template!$A759,Vacay_Template!Y$1))</f>
        <v>#VALUE!</v>
      </c>
      <c r="Z759" t="e">
        <f>IF(OR(Z$1=":=",$A759=";"),"",INDEX('Main Template'!$J$22:$AN$505,Vacay_Template!$A759,Vacay_Template!Z$1))</f>
        <v>#VALUE!</v>
      </c>
      <c r="AA759" t="e">
        <f>IF(OR(AA$1=":=",$A759=";"),"",INDEX('Main Template'!$J$22:$AN$505,Vacay_Template!$A759,Vacay_Template!AA$1))</f>
        <v>#VALUE!</v>
      </c>
      <c r="AB759" t="e">
        <f>IF(OR(AB$1=":=",$A759=";"),"",INDEX('Main Template'!$J$22:$AN$505,Vacay_Template!$A759,Vacay_Template!AB$1))</f>
        <v>#VALUE!</v>
      </c>
      <c r="AC759" t="e">
        <f>IF(OR(AC$1=":=",$A759=";"),"",INDEX('Main Template'!$J$22:$AN$505,Vacay_Template!$A759,Vacay_Template!AC$1))</f>
        <v>#VALUE!</v>
      </c>
      <c r="AD759" t="e">
        <f>IF(OR(AD$1=":=",$A759=";"),"",INDEX('Main Template'!$J$22:$AN$505,Vacay_Template!$A759,Vacay_Template!AD$1))</f>
        <v>#VALUE!</v>
      </c>
      <c r="AE759" t="str">
        <f>IF(OR(AE$1=":=",$A759=";"),"",INDEX('Main Template'!$J$22:$AN$505,Vacay_Template!$A759,Vacay_Template!AE$1))</f>
        <v/>
      </c>
      <c r="AF759" t="e">
        <f>IF(OR(AF$1=":=",$A759=";"),"",INDEX('Main Template'!$J$22:$AN$505,Vacay_Template!$A759,Vacay_Template!AF$1))</f>
        <v>#VALUE!</v>
      </c>
    </row>
    <row r="760" spans="2:32">
      <c r="B760" t="e">
        <f>IF(OR(B$1=":=",$A760=";"),"",INDEX('Main Template'!$J$22:$AN$505,Vacay_Template!$A760,Vacay_Template!B$1))</f>
        <v>#VALUE!</v>
      </c>
      <c r="C760" t="e">
        <f>IF(OR(C$1=":=",$A760=";"),"",INDEX('Main Template'!$J$22:$AN$505,Vacay_Template!$A760,Vacay_Template!C$1))</f>
        <v>#VALUE!</v>
      </c>
      <c r="D760" t="e">
        <f>IF(OR(D$1=":=",$A760=";"),"",INDEX('Main Template'!$J$22:$AN$505,Vacay_Template!$A760,Vacay_Template!D$1))</f>
        <v>#VALUE!</v>
      </c>
      <c r="E760" t="e">
        <f>IF(OR(E$1=":=",$A760=";"),"",INDEX('Main Template'!$J$22:$AN$505,Vacay_Template!$A760,Vacay_Template!E$1))</f>
        <v>#VALUE!</v>
      </c>
      <c r="F760" t="e">
        <f>IF(OR(F$1=":=",$A760=";"),"",INDEX('Main Template'!$J$22:$AN$505,Vacay_Template!$A760,Vacay_Template!F$1))</f>
        <v>#VALUE!</v>
      </c>
      <c r="G760" t="e">
        <f>IF(OR(G$1=":=",$A760=";"),"",INDEX('Main Template'!$J$22:$AN$505,Vacay_Template!$A760,Vacay_Template!G$1))</f>
        <v>#VALUE!</v>
      </c>
      <c r="H760" t="e">
        <f>IF(OR(H$1=":=",$A760=";"),"",INDEX('Main Template'!$J$22:$AN$505,Vacay_Template!$A760,Vacay_Template!H$1))</f>
        <v>#VALUE!</v>
      </c>
      <c r="I760" t="e">
        <f>IF(OR(I$1=":=",$A760=";"),"",INDEX('Main Template'!$J$22:$AN$505,Vacay_Template!$A760,Vacay_Template!I$1))</f>
        <v>#VALUE!</v>
      </c>
      <c r="J760" t="e">
        <f>IF(OR(J$1=":=",$A760=";"),"",INDEX('Main Template'!$J$22:$AN$505,Vacay_Template!$A760,Vacay_Template!J$1))</f>
        <v>#VALUE!</v>
      </c>
      <c r="K760" t="e">
        <f>IF(OR(K$1=":=",$A760=";"),"",INDEX('Main Template'!$J$22:$AN$505,Vacay_Template!$A760,Vacay_Template!K$1))</f>
        <v>#VALUE!</v>
      </c>
      <c r="L760" t="e">
        <f>IF(OR(L$1=":=",$A760=";"),"",INDEX('Main Template'!$J$22:$AN$505,Vacay_Template!$A760,Vacay_Template!L$1))</f>
        <v>#VALUE!</v>
      </c>
      <c r="M760" t="e">
        <f>IF(OR(M$1=":=",$A760=";"),"",INDEX('Main Template'!$J$22:$AN$505,Vacay_Template!$A760,Vacay_Template!M$1))</f>
        <v>#VALUE!</v>
      </c>
      <c r="N760" t="e">
        <f>IF(OR(N$1=":=",$A760=";"),"",INDEX('Main Template'!$J$22:$AN$505,Vacay_Template!$A760,Vacay_Template!N$1))</f>
        <v>#VALUE!</v>
      </c>
      <c r="O760" t="e">
        <f>IF(OR(O$1=":=",$A760=";"),"",INDEX('Main Template'!$J$22:$AN$505,Vacay_Template!$A760,Vacay_Template!O$1))</f>
        <v>#VALUE!</v>
      </c>
      <c r="P760" t="e">
        <f>IF(OR(P$1=":=",$A760=";"),"",INDEX('Main Template'!$J$22:$AN$505,Vacay_Template!$A760,Vacay_Template!P$1))</f>
        <v>#VALUE!</v>
      </c>
      <c r="Q760" t="e">
        <f>IF(OR(Q$1=":=",$A760=";"),"",INDEX('Main Template'!$J$22:$AN$505,Vacay_Template!$A760,Vacay_Template!Q$1))</f>
        <v>#VALUE!</v>
      </c>
      <c r="R760" t="e">
        <f>IF(OR(R$1=":=",$A760=";"),"",INDEX('Main Template'!$J$22:$AN$505,Vacay_Template!$A760,Vacay_Template!R$1))</f>
        <v>#VALUE!</v>
      </c>
      <c r="S760" t="e">
        <f>IF(OR(S$1=":=",$A760=";"),"",INDEX('Main Template'!$J$22:$AN$505,Vacay_Template!$A760,Vacay_Template!S$1))</f>
        <v>#VALUE!</v>
      </c>
      <c r="T760" t="e">
        <f>IF(OR(T$1=":=",$A760=";"),"",INDEX('Main Template'!$J$22:$AN$505,Vacay_Template!$A760,Vacay_Template!T$1))</f>
        <v>#VALUE!</v>
      </c>
      <c r="U760" t="e">
        <f>IF(OR(U$1=":=",$A760=";"),"",INDEX('Main Template'!$J$22:$AN$505,Vacay_Template!$A760,Vacay_Template!U$1))</f>
        <v>#VALUE!</v>
      </c>
      <c r="V760" t="e">
        <f>IF(OR(V$1=":=",$A760=";"),"",INDEX('Main Template'!$J$22:$AN$505,Vacay_Template!$A760,Vacay_Template!V$1))</f>
        <v>#VALUE!</v>
      </c>
      <c r="W760" t="e">
        <f>IF(OR(W$1=":=",$A760=";"),"",INDEX('Main Template'!$J$22:$AN$505,Vacay_Template!$A760,Vacay_Template!W$1))</f>
        <v>#VALUE!</v>
      </c>
      <c r="X760" t="e">
        <f>IF(OR(X$1=":=",$A760=";"),"",INDEX('Main Template'!$J$22:$AN$505,Vacay_Template!$A760,Vacay_Template!X$1))</f>
        <v>#VALUE!</v>
      </c>
      <c r="Y760" t="e">
        <f>IF(OR(Y$1=":=",$A760=";"),"",INDEX('Main Template'!$J$22:$AN$505,Vacay_Template!$A760,Vacay_Template!Y$1))</f>
        <v>#VALUE!</v>
      </c>
      <c r="Z760" t="e">
        <f>IF(OR(Z$1=":=",$A760=";"),"",INDEX('Main Template'!$J$22:$AN$505,Vacay_Template!$A760,Vacay_Template!Z$1))</f>
        <v>#VALUE!</v>
      </c>
      <c r="AA760" t="e">
        <f>IF(OR(AA$1=":=",$A760=";"),"",INDEX('Main Template'!$J$22:$AN$505,Vacay_Template!$A760,Vacay_Template!AA$1))</f>
        <v>#VALUE!</v>
      </c>
      <c r="AB760" t="e">
        <f>IF(OR(AB$1=":=",$A760=";"),"",INDEX('Main Template'!$J$22:$AN$505,Vacay_Template!$A760,Vacay_Template!AB$1))</f>
        <v>#VALUE!</v>
      </c>
      <c r="AC760" t="e">
        <f>IF(OR(AC$1=":=",$A760=";"),"",INDEX('Main Template'!$J$22:$AN$505,Vacay_Template!$A760,Vacay_Template!AC$1))</f>
        <v>#VALUE!</v>
      </c>
      <c r="AD760" t="e">
        <f>IF(OR(AD$1=":=",$A760=";"),"",INDEX('Main Template'!$J$22:$AN$505,Vacay_Template!$A760,Vacay_Template!AD$1))</f>
        <v>#VALUE!</v>
      </c>
      <c r="AE760" t="str">
        <f>IF(OR(AE$1=":=",$A760=";"),"",INDEX('Main Template'!$J$22:$AN$505,Vacay_Template!$A760,Vacay_Template!AE$1))</f>
        <v/>
      </c>
      <c r="AF760" t="e">
        <f>IF(OR(AF$1=":=",$A760=";"),"",INDEX('Main Template'!$J$22:$AN$505,Vacay_Template!$A760,Vacay_Template!AF$1))</f>
        <v>#VALUE!</v>
      </c>
    </row>
    <row r="761" spans="2:32">
      <c r="B761" t="e">
        <f>IF(OR(B$1=":=",$A761=";"),"",INDEX('Main Template'!$J$22:$AN$505,Vacay_Template!$A761,Vacay_Template!B$1))</f>
        <v>#VALUE!</v>
      </c>
      <c r="C761" t="e">
        <f>IF(OR(C$1=":=",$A761=";"),"",INDEX('Main Template'!$J$22:$AN$505,Vacay_Template!$A761,Vacay_Template!C$1))</f>
        <v>#VALUE!</v>
      </c>
      <c r="D761" t="e">
        <f>IF(OR(D$1=":=",$A761=";"),"",INDEX('Main Template'!$J$22:$AN$505,Vacay_Template!$A761,Vacay_Template!D$1))</f>
        <v>#VALUE!</v>
      </c>
      <c r="E761" t="e">
        <f>IF(OR(E$1=":=",$A761=";"),"",INDEX('Main Template'!$J$22:$AN$505,Vacay_Template!$A761,Vacay_Template!E$1))</f>
        <v>#VALUE!</v>
      </c>
      <c r="F761" t="e">
        <f>IF(OR(F$1=":=",$A761=";"),"",INDEX('Main Template'!$J$22:$AN$505,Vacay_Template!$A761,Vacay_Template!F$1))</f>
        <v>#VALUE!</v>
      </c>
      <c r="G761" t="e">
        <f>IF(OR(G$1=":=",$A761=";"),"",INDEX('Main Template'!$J$22:$AN$505,Vacay_Template!$A761,Vacay_Template!G$1))</f>
        <v>#VALUE!</v>
      </c>
      <c r="H761" t="e">
        <f>IF(OR(H$1=":=",$A761=";"),"",INDEX('Main Template'!$J$22:$AN$505,Vacay_Template!$A761,Vacay_Template!H$1))</f>
        <v>#VALUE!</v>
      </c>
      <c r="I761" t="e">
        <f>IF(OR(I$1=":=",$A761=";"),"",INDEX('Main Template'!$J$22:$AN$505,Vacay_Template!$A761,Vacay_Template!I$1))</f>
        <v>#VALUE!</v>
      </c>
      <c r="J761" t="e">
        <f>IF(OR(J$1=":=",$A761=";"),"",INDEX('Main Template'!$J$22:$AN$505,Vacay_Template!$A761,Vacay_Template!J$1))</f>
        <v>#VALUE!</v>
      </c>
      <c r="K761" t="e">
        <f>IF(OR(K$1=":=",$A761=";"),"",INDEX('Main Template'!$J$22:$AN$505,Vacay_Template!$A761,Vacay_Template!K$1))</f>
        <v>#VALUE!</v>
      </c>
      <c r="L761" t="e">
        <f>IF(OR(L$1=":=",$A761=";"),"",INDEX('Main Template'!$J$22:$AN$505,Vacay_Template!$A761,Vacay_Template!L$1))</f>
        <v>#VALUE!</v>
      </c>
      <c r="M761" t="e">
        <f>IF(OR(M$1=":=",$A761=";"),"",INDEX('Main Template'!$J$22:$AN$505,Vacay_Template!$A761,Vacay_Template!M$1))</f>
        <v>#VALUE!</v>
      </c>
      <c r="N761" t="e">
        <f>IF(OR(N$1=":=",$A761=";"),"",INDEX('Main Template'!$J$22:$AN$505,Vacay_Template!$A761,Vacay_Template!N$1))</f>
        <v>#VALUE!</v>
      </c>
      <c r="O761" t="e">
        <f>IF(OR(O$1=":=",$A761=";"),"",INDEX('Main Template'!$J$22:$AN$505,Vacay_Template!$A761,Vacay_Template!O$1))</f>
        <v>#VALUE!</v>
      </c>
      <c r="P761" t="e">
        <f>IF(OR(P$1=":=",$A761=";"),"",INDEX('Main Template'!$J$22:$AN$505,Vacay_Template!$A761,Vacay_Template!P$1))</f>
        <v>#VALUE!</v>
      </c>
      <c r="Q761" t="e">
        <f>IF(OR(Q$1=":=",$A761=";"),"",INDEX('Main Template'!$J$22:$AN$505,Vacay_Template!$A761,Vacay_Template!Q$1))</f>
        <v>#VALUE!</v>
      </c>
      <c r="R761" t="e">
        <f>IF(OR(R$1=":=",$A761=";"),"",INDEX('Main Template'!$J$22:$AN$505,Vacay_Template!$A761,Vacay_Template!R$1))</f>
        <v>#VALUE!</v>
      </c>
      <c r="S761" t="e">
        <f>IF(OR(S$1=":=",$A761=";"),"",INDEX('Main Template'!$J$22:$AN$505,Vacay_Template!$A761,Vacay_Template!S$1))</f>
        <v>#VALUE!</v>
      </c>
      <c r="T761" t="e">
        <f>IF(OR(T$1=":=",$A761=";"),"",INDEX('Main Template'!$J$22:$AN$505,Vacay_Template!$A761,Vacay_Template!T$1))</f>
        <v>#VALUE!</v>
      </c>
      <c r="U761" t="e">
        <f>IF(OR(U$1=":=",$A761=";"),"",INDEX('Main Template'!$J$22:$AN$505,Vacay_Template!$A761,Vacay_Template!U$1))</f>
        <v>#VALUE!</v>
      </c>
      <c r="V761" t="e">
        <f>IF(OR(V$1=":=",$A761=";"),"",INDEX('Main Template'!$J$22:$AN$505,Vacay_Template!$A761,Vacay_Template!V$1))</f>
        <v>#VALUE!</v>
      </c>
      <c r="W761" t="e">
        <f>IF(OR(W$1=":=",$A761=";"),"",INDEX('Main Template'!$J$22:$AN$505,Vacay_Template!$A761,Vacay_Template!W$1))</f>
        <v>#VALUE!</v>
      </c>
      <c r="X761" t="e">
        <f>IF(OR(X$1=":=",$A761=";"),"",INDEX('Main Template'!$J$22:$AN$505,Vacay_Template!$A761,Vacay_Template!X$1))</f>
        <v>#VALUE!</v>
      </c>
      <c r="Y761" t="e">
        <f>IF(OR(Y$1=":=",$A761=";"),"",INDEX('Main Template'!$J$22:$AN$505,Vacay_Template!$A761,Vacay_Template!Y$1))</f>
        <v>#VALUE!</v>
      </c>
      <c r="Z761" t="e">
        <f>IF(OR(Z$1=":=",$A761=";"),"",INDEX('Main Template'!$J$22:$AN$505,Vacay_Template!$A761,Vacay_Template!Z$1))</f>
        <v>#VALUE!</v>
      </c>
      <c r="AA761" t="e">
        <f>IF(OR(AA$1=":=",$A761=";"),"",INDEX('Main Template'!$J$22:$AN$505,Vacay_Template!$A761,Vacay_Template!AA$1))</f>
        <v>#VALUE!</v>
      </c>
      <c r="AB761" t="e">
        <f>IF(OR(AB$1=":=",$A761=";"),"",INDEX('Main Template'!$J$22:$AN$505,Vacay_Template!$A761,Vacay_Template!AB$1))</f>
        <v>#VALUE!</v>
      </c>
      <c r="AC761" t="e">
        <f>IF(OR(AC$1=":=",$A761=";"),"",INDEX('Main Template'!$J$22:$AN$505,Vacay_Template!$A761,Vacay_Template!AC$1))</f>
        <v>#VALUE!</v>
      </c>
      <c r="AD761" t="e">
        <f>IF(OR(AD$1=":=",$A761=";"),"",INDEX('Main Template'!$J$22:$AN$505,Vacay_Template!$A761,Vacay_Template!AD$1))</f>
        <v>#VALUE!</v>
      </c>
      <c r="AE761" t="str">
        <f>IF(OR(AE$1=":=",$A761=";"),"",INDEX('Main Template'!$J$22:$AN$505,Vacay_Template!$A761,Vacay_Template!AE$1))</f>
        <v/>
      </c>
      <c r="AF761" t="e">
        <f>IF(OR(AF$1=":=",$A761=";"),"",INDEX('Main Template'!$J$22:$AN$505,Vacay_Template!$A761,Vacay_Template!AF$1))</f>
        <v>#VALUE!</v>
      </c>
    </row>
    <row r="762" spans="2:32">
      <c r="B762" t="e">
        <f>IF(OR(B$1=":=",$A762=";"),"",INDEX('Main Template'!$J$22:$AN$505,Vacay_Template!$A762,Vacay_Template!B$1))</f>
        <v>#VALUE!</v>
      </c>
      <c r="C762" t="e">
        <f>IF(OR(C$1=":=",$A762=";"),"",INDEX('Main Template'!$J$22:$AN$505,Vacay_Template!$A762,Vacay_Template!C$1))</f>
        <v>#VALUE!</v>
      </c>
      <c r="D762" t="e">
        <f>IF(OR(D$1=":=",$A762=";"),"",INDEX('Main Template'!$J$22:$AN$505,Vacay_Template!$A762,Vacay_Template!D$1))</f>
        <v>#VALUE!</v>
      </c>
      <c r="E762" t="e">
        <f>IF(OR(E$1=":=",$A762=";"),"",INDEX('Main Template'!$J$22:$AN$505,Vacay_Template!$A762,Vacay_Template!E$1))</f>
        <v>#VALUE!</v>
      </c>
      <c r="F762" t="e">
        <f>IF(OR(F$1=":=",$A762=";"),"",INDEX('Main Template'!$J$22:$AN$505,Vacay_Template!$A762,Vacay_Template!F$1))</f>
        <v>#VALUE!</v>
      </c>
      <c r="G762" t="e">
        <f>IF(OR(G$1=":=",$A762=";"),"",INDEX('Main Template'!$J$22:$AN$505,Vacay_Template!$A762,Vacay_Template!G$1))</f>
        <v>#VALUE!</v>
      </c>
      <c r="H762" t="e">
        <f>IF(OR(H$1=":=",$A762=";"),"",INDEX('Main Template'!$J$22:$AN$505,Vacay_Template!$A762,Vacay_Template!H$1))</f>
        <v>#VALUE!</v>
      </c>
      <c r="I762" t="e">
        <f>IF(OR(I$1=":=",$A762=";"),"",INDEX('Main Template'!$J$22:$AN$505,Vacay_Template!$A762,Vacay_Template!I$1))</f>
        <v>#VALUE!</v>
      </c>
      <c r="J762" t="e">
        <f>IF(OR(J$1=":=",$A762=";"),"",INDEX('Main Template'!$J$22:$AN$505,Vacay_Template!$A762,Vacay_Template!J$1))</f>
        <v>#VALUE!</v>
      </c>
      <c r="K762" t="e">
        <f>IF(OR(K$1=":=",$A762=";"),"",INDEX('Main Template'!$J$22:$AN$505,Vacay_Template!$A762,Vacay_Template!K$1))</f>
        <v>#VALUE!</v>
      </c>
      <c r="L762" t="e">
        <f>IF(OR(L$1=":=",$A762=";"),"",INDEX('Main Template'!$J$22:$AN$505,Vacay_Template!$A762,Vacay_Template!L$1))</f>
        <v>#VALUE!</v>
      </c>
      <c r="M762" t="e">
        <f>IF(OR(M$1=":=",$A762=";"),"",INDEX('Main Template'!$J$22:$AN$505,Vacay_Template!$A762,Vacay_Template!M$1))</f>
        <v>#VALUE!</v>
      </c>
      <c r="N762" t="e">
        <f>IF(OR(N$1=":=",$A762=";"),"",INDEX('Main Template'!$J$22:$AN$505,Vacay_Template!$A762,Vacay_Template!N$1))</f>
        <v>#VALUE!</v>
      </c>
      <c r="O762" t="e">
        <f>IF(OR(O$1=":=",$A762=";"),"",INDEX('Main Template'!$J$22:$AN$505,Vacay_Template!$A762,Vacay_Template!O$1))</f>
        <v>#VALUE!</v>
      </c>
      <c r="P762" t="e">
        <f>IF(OR(P$1=":=",$A762=";"),"",INDEX('Main Template'!$J$22:$AN$505,Vacay_Template!$A762,Vacay_Template!P$1))</f>
        <v>#VALUE!</v>
      </c>
      <c r="Q762" t="e">
        <f>IF(OR(Q$1=":=",$A762=";"),"",INDEX('Main Template'!$J$22:$AN$505,Vacay_Template!$A762,Vacay_Template!Q$1))</f>
        <v>#VALUE!</v>
      </c>
      <c r="R762" t="e">
        <f>IF(OR(R$1=":=",$A762=";"),"",INDEX('Main Template'!$J$22:$AN$505,Vacay_Template!$A762,Vacay_Template!R$1))</f>
        <v>#VALUE!</v>
      </c>
      <c r="S762" t="e">
        <f>IF(OR(S$1=":=",$A762=";"),"",INDEX('Main Template'!$J$22:$AN$505,Vacay_Template!$A762,Vacay_Template!S$1))</f>
        <v>#VALUE!</v>
      </c>
      <c r="T762" t="e">
        <f>IF(OR(T$1=":=",$A762=";"),"",INDEX('Main Template'!$J$22:$AN$505,Vacay_Template!$A762,Vacay_Template!T$1))</f>
        <v>#VALUE!</v>
      </c>
      <c r="U762" t="e">
        <f>IF(OR(U$1=":=",$A762=";"),"",INDEX('Main Template'!$J$22:$AN$505,Vacay_Template!$A762,Vacay_Template!U$1))</f>
        <v>#VALUE!</v>
      </c>
      <c r="V762" t="e">
        <f>IF(OR(V$1=":=",$A762=";"),"",INDEX('Main Template'!$J$22:$AN$505,Vacay_Template!$A762,Vacay_Template!V$1))</f>
        <v>#VALUE!</v>
      </c>
      <c r="W762" t="e">
        <f>IF(OR(W$1=":=",$A762=";"),"",INDEX('Main Template'!$J$22:$AN$505,Vacay_Template!$A762,Vacay_Template!W$1))</f>
        <v>#VALUE!</v>
      </c>
      <c r="X762" t="e">
        <f>IF(OR(X$1=":=",$A762=";"),"",INDEX('Main Template'!$J$22:$AN$505,Vacay_Template!$A762,Vacay_Template!X$1))</f>
        <v>#VALUE!</v>
      </c>
      <c r="Y762" t="e">
        <f>IF(OR(Y$1=":=",$A762=";"),"",INDEX('Main Template'!$J$22:$AN$505,Vacay_Template!$A762,Vacay_Template!Y$1))</f>
        <v>#VALUE!</v>
      </c>
      <c r="Z762" t="e">
        <f>IF(OR(Z$1=":=",$A762=";"),"",INDEX('Main Template'!$J$22:$AN$505,Vacay_Template!$A762,Vacay_Template!Z$1))</f>
        <v>#VALUE!</v>
      </c>
      <c r="AA762" t="e">
        <f>IF(OR(AA$1=":=",$A762=";"),"",INDEX('Main Template'!$J$22:$AN$505,Vacay_Template!$A762,Vacay_Template!AA$1))</f>
        <v>#VALUE!</v>
      </c>
      <c r="AB762" t="e">
        <f>IF(OR(AB$1=":=",$A762=";"),"",INDEX('Main Template'!$J$22:$AN$505,Vacay_Template!$A762,Vacay_Template!AB$1))</f>
        <v>#VALUE!</v>
      </c>
      <c r="AC762" t="e">
        <f>IF(OR(AC$1=":=",$A762=";"),"",INDEX('Main Template'!$J$22:$AN$505,Vacay_Template!$A762,Vacay_Template!AC$1))</f>
        <v>#VALUE!</v>
      </c>
      <c r="AD762" t="e">
        <f>IF(OR(AD$1=":=",$A762=";"),"",INDEX('Main Template'!$J$22:$AN$505,Vacay_Template!$A762,Vacay_Template!AD$1))</f>
        <v>#VALUE!</v>
      </c>
      <c r="AE762" t="str">
        <f>IF(OR(AE$1=":=",$A762=";"),"",INDEX('Main Template'!$J$22:$AN$505,Vacay_Template!$A762,Vacay_Template!AE$1))</f>
        <v/>
      </c>
      <c r="AF762" t="e">
        <f>IF(OR(AF$1=":=",$A762=";"),"",INDEX('Main Template'!$J$22:$AN$505,Vacay_Template!$A762,Vacay_Template!AF$1))</f>
        <v>#VALUE!</v>
      </c>
    </row>
    <row r="763" spans="2:32">
      <c r="B763" t="e">
        <f>IF(OR(B$1=":=",$A763=";"),"",INDEX('Main Template'!$J$22:$AN$505,Vacay_Template!$A763,Vacay_Template!B$1))</f>
        <v>#VALUE!</v>
      </c>
      <c r="C763" t="e">
        <f>IF(OR(C$1=":=",$A763=";"),"",INDEX('Main Template'!$J$22:$AN$505,Vacay_Template!$A763,Vacay_Template!C$1))</f>
        <v>#VALUE!</v>
      </c>
      <c r="D763" t="e">
        <f>IF(OR(D$1=":=",$A763=";"),"",INDEX('Main Template'!$J$22:$AN$505,Vacay_Template!$A763,Vacay_Template!D$1))</f>
        <v>#VALUE!</v>
      </c>
      <c r="E763" t="e">
        <f>IF(OR(E$1=":=",$A763=";"),"",INDEX('Main Template'!$J$22:$AN$505,Vacay_Template!$A763,Vacay_Template!E$1))</f>
        <v>#VALUE!</v>
      </c>
      <c r="F763" t="e">
        <f>IF(OR(F$1=":=",$A763=";"),"",INDEX('Main Template'!$J$22:$AN$505,Vacay_Template!$A763,Vacay_Template!F$1))</f>
        <v>#VALUE!</v>
      </c>
      <c r="G763" t="e">
        <f>IF(OR(G$1=":=",$A763=";"),"",INDEX('Main Template'!$J$22:$AN$505,Vacay_Template!$A763,Vacay_Template!G$1))</f>
        <v>#VALUE!</v>
      </c>
      <c r="H763" t="e">
        <f>IF(OR(H$1=":=",$A763=";"),"",INDEX('Main Template'!$J$22:$AN$505,Vacay_Template!$A763,Vacay_Template!H$1))</f>
        <v>#VALUE!</v>
      </c>
      <c r="I763" t="e">
        <f>IF(OR(I$1=":=",$A763=";"),"",INDEX('Main Template'!$J$22:$AN$505,Vacay_Template!$A763,Vacay_Template!I$1))</f>
        <v>#VALUE!</v>
      </c>
      <c r="J763" t="e">
        <f>IF(OR(J$1=":=",$A763=";"),"",INDEX('Main Template'!$J$22:$AN$505,Vacay_Template!$A763,Vacay_Template!J$1))</f>
        <v>#VALUE!</v>
      </c>
      <c r="K763" t="e">
        <f>IF(OR(K$1=":=",$A763=";"),"",INDEX('Main Template'!$J$22:$AN$505,Vacay_Template!$A763,Vacay_Template!K$1))</f>
        <v>#VALUE!</v>
      </c>
      <c r="L763" t="e">
        <f>IF(OR(L$1=":=",$A763=";"),"",INDEX('Main Template'!$J$22:$AN$505,Vacay_Template!$A763,Vacay_Template!L$1))</f>
        <v>#VALUE!</v>
      </c>
      <c r="M763" t="e">
        <f>IF(OR(M$1=":=",$A763=";"),"",INDEX('Main Template'!$J$22:$AN$505,Vacay_Template!$A763,Vacay_Template!M$1))</f>
        <v>#VALUE!</v>
      </c>
      <c r="N763" t="e">
        <f>IF(OR(N$1=":=",$A763=";"),"",INDEX('Main Template'!$J$22:$AN$505,Vacay_Template!$A763,Vacay_Template!N$1))</f>
        <v>#VALUE!</v>
      </c>
      <c r="O763" t="e">
        <f>IF(OR(O$1=":=",$A763=";"),"",INDEX('Main Template'!$J$22:$AN$505,Vacay_Template!$A763,Vacay_Template!O$1))</f>
        <v>#VALUE!</v>
      </c>
      <c r="P763" t="e">
        <f>IF(OR(P$1=":=",$A763=";"),"",INDEX('Main Template'!$J$22:$AN$505,Vacay_Template!$A763,Vacay_Template!P$1))</f>
        <v>#VALUE!</v>
      </c>
      <c r="Q763" t="e">
        <f>IF(OR(Q$1=":=",$A763=";"),"",INDEX('Main Template'!$J$22:$AN$505,Vacay_Template!$A763,Vacay_Template!Q$1))</f>
        <v>#VALUE!</v>
      </c>
      <c r="R763" t="e">
        <f>IF(OR(R$1=":=",$A763=";"),"",INDEX('Main Template'!$J$22:$AN$505,Vacay_Template!$A763,Vacay_Template!R$1))</f>
        <v>#VALUE!</v>
      </c>
      <c r="S763" t="e">
        <f>IF(OR(S$1=":=",$A763=";"),"",INDEX('Main Template'!$J$22:$AN$505,Vacay_Template!$A763,Vacay_Template!S$1))</f>
        <v>#VALUE!</v>
      </c>
      <c r="T763" t="e">
        <f>IF(OR(T$1=":=",$A763=";"),"",INDEX('Main Template'!$J$22:$AN$505,Vacay_Template!$A763,Vacay_Template!T$1))</f>
        <v>#VALUE!</v>
      </c>
      <c r="U763" t="e">
        <f>IF(OR(U$1=":=",$A763=";"),"",INDEX('Main Template'!$J$22:$AN$505,Vacay_Template!$A763,Vacay_Template!U$1))</f>
        <v>#VALUE!</v>
      </c>
      <c r="V763" t="e">
        <f>IF(OR(V$1=":=",$A763=";"),"",INDEX('Main Template'!$J$22:$AN$505,Vacay_Template!$A763,Vacay_Template!V$1))</f>
        <v>#VALUE!</v>
      </c>
      <c r="W763" t="e">
        <f>IF(OR(W$1=":=",$A763=";"),"",INDEX('Main Template'!$J$22:$AN$505,Vacay_Template!$A763,Vacay_Template!W$1))</f>
        <v>#VALUE!</v>
      </c>
      <c r="X763" t="e">
        <f>IF(OR(X$1=":=",$A763=";"),"",INDEX('Main Template'!$J$22:$AN$505,Vacay_Template!$A763,Vacay_Template!X$1))</f>
        <v>#VALUE!</v>
      </c>
      <c r="Y763" t="e">
        <f>IF(OR(Y$1=":=",$A763=";"),"",INDEX('Main Template'!$J$22:$AN$505,Vacay_Template!$A763,Vacay_Template!Y$1))</f>
        <v>#VALUE!</v>
      </c>
      <c r="Z763" t="e">
        <f>IF(OR(Z$1=":=",$A763=";"),"",INDEX('Main Template'!$J$22:$AN$505,Vacay_Template!$A763,Vacay_Template!Z$1))</f>
        <v>#VALUE!</v>
      </c>
      <c r="AA763" t="e">
        <f>IF(OR(AA$1=":=",$A763=";"),"",INDEX('Main Template'!$J$22:$AN$505,Vacay_Template!$A763,Vacay_Template!AA$1))</f>
        <v>#VALUE!</v>
      </c>
      <c r="AB763" t="e">
        <f>IF(OR(AB$1=":=",$A763=";"),"",INDEX('Main Template'!$J$22:$AN$505,Vacay_Template!$A763,Vacay_Template!AB$1))</f>
        <v>#VALUE!</v>
      </c>
      <c r="AC763" t="e">
        <f>IF(OR(AC$1=":=",$A763=";"),"",INDEX('Main Template'!$J$22:$AN$505,Vacay_Template!$A763,Vacay_Template!AC$1))</f>
        <v>#VALUE!</v>
      </c>
      <c r="AD763" t="e">
        <f>IF(OR(AD$1=":=",$A763=";"),"",INDEX('Main Template'!$J$22:$AN$505,Vacay_Template!$A763,Vacay_Template!AD$1))</f>
        <v>#VALUE!</v>
      </c>
      <c r="AE763" t="str">
        <f>IF(OR(AE$1=":=",$A763=";"),"",INDEX('Main Template'!$J$22:$AN$505,Vacay_Template!$A763,Vacay_Template!AE$1))</f>
        <v/>
      </c>
      <c r="AF763" t="e">
        <f>IF(OR(AF$1=":=",$A763=";"),"",INDEX('Main Template'!$J$22:$AN$505,Vacay_Template!$A763,Vacay_Template!AF$1))</f>
        <v>#VALUE!</v>
      </c>
    </row>
    <row r="764" spans="2:32">
      <c r="B764" t="e">
        <f>IF(OR(B$1=":=",$A764=";"),"",INDEX('Main Template'!$J$22:$AN$505,Vacay_Template!$A764,Vacay_Template!B$1))</f>
        <v>#VALUE!</v>
      </c>
      <c r="C764" t="e">
        <f>IF(OR(C$1=":=",$A764=";"),"",INDEX('Main Template'!$J$22:$AN$505,Vacay_Template!$A764,Vacay_Template!C$1))</f>
        <v>#VALUE!</v>
      </c>
      <c r="D764" t="e">
        <f>IF(OR(D$1=":=",$A764=";"),"",INDEX('Main Template'!$J$22:$AN$505,Vacay_Template!$A764,Vacay_Template!D$1))</f>
        <v>#VALUE!</v>
      </c>
      <c r="E764" t="e">
        <f>IF(OR(E$1=":=",$A764=";"),"",INDEX('Main Template'!$J$22:$AN$505,Vacay_Template!$A764,Vacay_Template!E$1))</f>
        <v>#VALUE!</v>
      </c>
      <c r="F764" t="e">
        <f>IF(OR(F$1=":=",$A764=";"),"",INDEX('Main Template'!$J$22:$AN$505,Vacay_Template!$A764,Vacay_Template!F$1))</f>
        <v>#VALUE!</v>
      </c>
      <c r="G764" t="e">
        <f>IF(OR(G$1=":=",$A764=";"),"",INDEX('Main Template'!$J$22:$AN$505,Vacay_Template!$A764,Vacay_Template!G$1))</f>
        <v>#VALUE!</v>
      </c>
      <c r="H764" t="e">
        <f>IF(OR(H$1=":=",$A764=";"),"",INDEX('Main Template'!$J$22:$AN$505,Vacay_Template!$A764,Vacay_Template!H$1))</f>
        <v>#VALUE!</v>
      </c>
      <c r="I764" t="e">
        <f>IF(OR(I$1=":=",$A764=";"),"",INDEX('Main Template'!$J$22:$AN$505,Vacay_Template!$A764,Vacay_Template!I$1))</f>
        <v>#VALUE!</v>
      </c>
      <c r="J764" t="e">
        <f>IF(OR(J$1=":=",$A764=";"),"",INDEX('Main Template'!$J$22:$AN$505,Vacay_Template!$A764,Vacay_Template!J$1))</f>
        <v>#VALUE!</v>
      </c>
      <c r="K764" t="e">
        <f>IF(OR(K$1=":=",$A764=";"),"",INDEX('Main Template'!$J$22:$AN$505,Vacay_Template!$A764,Vacay_Template!K$1))</f>
        <v>#VALUE!</v>
      </c>
      <c r="L764" t="e">
        <f>IF(OR(L$1=":=",$A764=";"),"",INDEX('Main Template'!$J$22:$AN$505,Vacay_Template!$A764,Vacay_Template!L$1))</f>
        <v>#VALUE!</v>
      </c>
      <c r="M764" t="e">
        <f>IF(OR(M$1=":=",$A764=";"),"",INDEX('Main Template'!$J$22:$AN$505,Vacay_Template!$A764,Vacay_Template!M$1))</f>
        <v>#VALUE!</v>
      </c>
      <c r="N764" t="e">
        <f>IF(OR(N$1=":=",$A764=";"),"",INDEX('Main Template'!$J$22:$AN$505,Vacay_Template!$A764,Vacay_Template!N$1))</f>
        <v>#VALUE!</v>
      </c>
      <c r="O764" t="e">
        <f>IF(OR(O$1=":=",$A764=";"),"",INDEX('Main Template'!$J$22:$AN$505,Vacay_Template!$A764,Vacay_Template!O$1))</f>
        <v>#VALUE!</v>
      </c>
      <c r="P764" t="e">
        <f>IF(OR(P$1=":=",$A764=";"),"",INDEX('Main Template'!$J$22:$AN$505,Vacay_Template!$A764,Vacay_Template!P$1))</f>
        <v>#VALUE!</v>
      </c>
      <c r="Q764" t="e">
        <f>IF(OR(Q$1=":=",$A764=";"),"",INDEX('Main Template'!$J$22:$AN$505,Vacay_Template!$A764,Vacay_Template!Q$1))</f>
        <v>#VALUE!</v>
      </c>
      <c r="R764" t="e">
        <f>IF(OR(R$1=":=",$A764=";"),"",INDEX('Main Template'!$J$22:$AN$505,Vacay_Template!$A764,Vacay_Template!R$1))</f>
        <v>#VALUE!</v>
      </c>
      <c r="S764" t="e">
        <f>IF(OR(S$1=":=",$A764=";"),"",INDEX('Main Template'!$J$22:$AN$505,Vacay_Template!$A764,Vacay_Template!S$1))</f>
        <v>#VALUE!</v>
      </c>
      <c r="T764" t="e">
        <f>IF(OR(T$1=":=",$A764=";"),"",INDEX('Main Template'!$J$22:$AN$505,Vacay_Template!$A764,Vacay_Template!T$1))</f>
        <v>#VALUE!</v>
      </c>
      <c r="U764" t="e">
        <f>IF(OR(U$1=":=",$A764=";"),"",INDEX('Main Template'!$J$22:$AN$505,Vacay_Template!$A764,Vacay_Template!U$1))</f>
        <v>#VALUE!</v>
      </c>
      <c r="V764" t="e">
        <f>IF(OR(V$1=":=",$A764=";"),"",INDEX('Main Template'!$J$22:$AN$505,Vacay_Template!$A764,Vacay_Template!V$1))</f>
        <v>#VALUE!</v>
      </c>
      <c r="W764" t="e">
        <f>IF(OR(W$1=":=",$A764=";"),"",INDEX('Main Template'!$J$22:$AN$505,Vacay_Template!$A764,Vacay_Template!W$1))</f>
        <v>#VALUE!</v>
      </c>
      <c r="X764" t="e">
        <f>IF(OR(X$1=":=",$A764=";"),"",INDEX('Main Template'!$J$22:$AN$505,Vacay_Template!$A764,Vacay_Template!X$1))</f>
        <v>#VALUE!</v>
      </c>
      <c r="Y764" t="e">
        <f>IF(OR(Y$1=":=",$A764=";"),"",INDEX('Main Template'!$J$22:$AN$505,Vacay_Template!$A764,Vacay_Template!Y$1))</f>
        <v>#VALUE!</v>
      </c>
      <c r="Z764" t="e">
        <f>IF(OR(Z$1=":=",$A764=";"),"",INDEX('Main Template'!$J$22:$AN$505,Vacay_Template!$A764,Vacay_Template!Z$1))</f>
        <v>#VALUE!</v>
      </c>
      <c r="AA764" t="e">
        <f>IF(OR(AA$1=":=",$A764=";"),"",INDEX('Main Template'!$J$22:$AN$505,Vacay_Template!$A764,Vacay_Template!AA$1))</f>
        <v>#VALUE!</v>
      </c>
      <c r="AB764" t="e">
        <f>IF(OR(AB$1=":=",$A764=";"),"",INDEX('Main Template'!$J$22:$AN$505,Vacay_Template!$A764,Vacay_Template!AB$1))</f>
        <v>#VALUE!</v>
      </c>
      <c r="AC764" t="e">
        <f>IF(OR(AC$1=":=",$A764=";"),"",INDEX('Main Template'!$J$22:$AN$505,Vacay_Template!$A764,Vacay_Template!AC$1))</f>
        <v>#VALUE!</v>
      </c>
      <c r="AD764" t="e">
        <f>IF(OR(AD$1=":=",$A764=";"),"",INDEX('Main Template'!$J$22:$AN$505,Vacay_Template!$A764,Vacay_Template!AD$1))</f>
        <v>#VALUE!</v>
      </c>
      <c r="AE764" t="str">
        <f>IF(OR(AE$1=":=",$A764=";"),"",INDEX('Main Template'!$J$22:$AN$505,Vacay_Template!$A764,Vacay_Template!AE$1))</f>
        <v/>
      </c>
      <c r="AF764" t="e">
        <f>IF(OR(AF$1=":=",$A764=";"),"",INDEX('Main Template'!$J$22:$AN$505,Vacay_Template!$A764,Vacay_Template!AF$1))</f>
        <v>#VALUE!</v>
      </c>
    </row>
    <row r="765" spans="2:32">
      <c r="B765" t="e">
        <f>IF(OR(B$1=":=",$A765=";"),"",INDEX('Main Template'!$J$22:$AN$505,Vacay_Template!$A765,Vacay_Template!B$1))</f>
        <v>#VALUE!</v>
      </c>
      <c r="C765" t="e">
        <f>IF(OR(C$1=":=",$A765=";"),"",INDEX('Main Template'!$J$22:$AN$505,Vacay_Template!$A765,Vacay_Template!C$1))</f>
        <v>#VALUE!</v>
      </c>
      <c r="D765" t="e">
        <f>IF(OR(D$1=":=",$A765=";"),"",INDEX('Main Template'!$J$22:$AN$505,Vacay_Template!$A765,Vacay_Template!D$1))</f>
        <v>#VALUE!</v>
      </c>
      <c r="E765" t="e">
        <f>IF(OR(E$1=":=",$A765=";"),"",INDEX('Main Template'!$J$22:$AN$505,Vacay_Template!$A765,Vacay_Template!E$1))</f>
        <v>#VALUE!</v>
      </c>
      <c r="F765" t="e">
        <f>IF(OR(F$1=":=",$A765=";"),"",INDEX('Main Template'!$J$22:$AN$505,Vacay_Template!$A765,Vacay_Template!F$1))</f>
        <v>#VALUE!</v>
      </c>
      <c r="G765" t="e">
        <f>IF(OR(G$1=":=",$A765=";"),"",INDEX('Main Template'!$J$22:$AN$505,Vacay_Template!$A765,Vacay_Template!G$1))</f>
        <v>#VALUE!</v>
      </c>
      <c r="H765" t="e">
        <f>IF(OR(H$1=":=",$A765=";"),"",INDEX('Main Template'!$J$22:$AN$505,Vacay_Template!$A765,Vacay_Template!H$1))</f>
        <v>#VALUE!</v>
      </c>
      <c r="I765" t="e">
        <f>IF(OR(I$1=":=",$A765=";"),"",INDEX('Main Template'!$J$22:$AN$505,Vacay_Template!$A765,Vacay_Template!I$1))</f>
        <v>#VALUE!</v>
      </c>
      <c r="J765" t="e">
        <f>IF(OR(J$1=":=",$A765=";"),"",INDEX('Main Template'!$J$22:$AN$505,Vacay_Template!$A765,Vacay_Template!J$1))</f>
        <v>#VALUE!</v>
      </c>
      <c r="K765" t="e">
        <f>IF(OR(K$1=":=",$A765=";"),"",INDEX('Main Template'!$J$22:$AN$505,Vacay_Template!$A765,Vacay_Template!K$1))</f>
        <v>#VALUE!</v>
      </c>
      <c r="L765" t="e">
        <f>IF(OR(L$1=":=",$A765=";"),"",INDEX('Main Template'!$J$22:$AN$505,Vacay_Template!$A765,Vacay_Template!L$1))</f>
        <v>#VALUE!</v>
      </c>
      <c r="M765" t="e">
        <f>IF(OR(M$1=":=",$A765=";"),"",INDEX('Main Template'!$J$22:$AN$505,Vacay_Template!$A765,Vacay_Template!M$1))</f>
        <v>#VALUE!</v>
      </c>
      <c r="N765" t="e">
        <f>IF(OR(N$1=":=",$A765=";"),"",INDEX('Main Template'!$J$22:$AN$505,Vacay_Template!$A765,Vacay_Template!N$1))</f>
        <v>#VALUE!</v>
      </c>
      <c r="O765" t="e">
        <f>IF(OR(O$1=":=",$A765=";"),"",INDEX('Main Template'!$J$22:$AN$505,Vacay_Template!$A765,Vacay_Template!O$1))</f>
        <v>#VALUE!</v>
      </c>
      <c r="P765" t="e">
        <f>IF(OR(P$1=":=",$A765=";"),"",INDEX('Main Template'!$J$22:$AN$505,Vacay_Template!$A765,Vacay_Template!P$1))</f>
        <v>#VALUE!</v>
      </c>
      <c r="Q765" t="e">
        <f>IF(OR(Q$1=":=",$A765=";"),"",INDEX('Main Template'!$J$22:$AN$505,Vacay_Template!$A765,Vacay_Template!Q$1))</f>
        <v>#VALUE!</v>
      </c>
      <c r="R765" t="e">
        <f>IF(OR(R$1=":=",$A765=";"),"",INDEX('Main Template'!$J$22:$AN$505,Vacay_Template!$A765,Vacay_Template!R$1))</f>
        <v>#VALUE!</v>
      </c>
      <c r="S765" t="e">
        <f>IF(OR(S$1=":=",$A765=";"),"",INDEX('Main Template'!$J$22:$AN$505,Vacay_Template!$A765,Vacay_Template!S$1))</f>
        <v>#VALUE!</v>
      </c>
      <c r="T765" t="e">
        <f>IF(OR(T$1=":=",$A765=";"),"",INDEX('Main Template'!$J$22:$AN$505,Vacay_Template!$A765,Vacay_Template!T$1))</f>
        <v>#VALUE!</v>
      </c>
      <c r="U765" t="e">
        <f>IF(OR(U$1=":=",$A765=";"),"",INDEX('Main Template'!$J$22:$AN$505,Vacay_Template!$A765,Vacay_Template!U$1))</f>
        <v>#VALUE!</v>
      </c>
      <c r="V765" t="e">
        <f>IF(OR(V$1=":=",$A765=";"),"",INDEX('Main Template'!$J$22:$AN$505,Vacay_Template!$A765,Vacay_Template!V$1))</f>
        <v>#VALUE!</v>
      </c>
      <c r="W765" t="e">
        <f>IF(OR(W$1=":=",$A765=";"),"",INDEX('Main Template'!$J$22:$AN$505,Vacay_Template!$A765,Vacay_Template!W$1))</f>
        <v>#VALUE!</v>
      </c>
      <c r="X765" t="e">
        <f>IF(OR(X$1=":=",$A765=";"),"",INDEX('Main Template'!$J$22:$AN$505,Vacay_Template!$A765,Vacay_Template!X$1))</f>
        <v>#VALUE!</v>
      </c>
      <c r="Y765" t="e">
        <f>IF(OR(Y$1=":=",$A765=";"),"",INDEX('Main Template'!$J$22:$AN$505,Vacay_Template!$A765,Vacay_Template!Y$1))</f>
        <v>#VALUE!</v>
      </c>
      <c r="Z765" t="e">
        <f>IF(OR(Z$1=":=",$A765=";"),"",INDEX('Main Template'!$J$22:$AN$505,Vacay_Template!$A765,Vacay_Template!Z$1))</f>
        <v>#VALUE!</v>
      </c>
      <c r="AA765" t="e">
        <f>IF(OR(AA$1=":=",$A765=";"),"",INDEX('Main Template'!$J$22:$AN$505,Vacay_Template!$A765,Vacay_Template!AA$1))</f>
        <v>#VALUE!</v>
      </c>
      <c r="AB765" t="e">
        <f>IF(OR(AB$1=":=",$A765=";"),"",INDEX('Main Template'!$J$22:$AN$505,Vacay_Template!$A765,Vacay_Template!AB$1))</f>
        <v>#VALUE!</v>
      </c>
      <c r="AC765" t="e">
        <f>IF(OR(AC$1=":=",$A765=";"),"",INDEX('Main Template'!$J$22:$AN$505,Vacay_Template!$A765,Vacay_Template!AC$1))</f>
        <v>#VALUE!</v>
      </c>
      <c r="AD765" t="e">
        <f>IF(OR(AD$1=":=",$A765=";"),"",INDEX('Main Template'!$J$22:$AN$505,Vacay_Template!$A765,Vacay_Template!AD$1))</f>
        <v>#VALUE!</v>
      </c>
      <c r="AE765" t="str">
        <f>IF(OR(AE$1=":=",$A765=";"),"",INDEX('Main Template'!$J$22:$AN$505,Vacay_Template!$A765,Vacay_Template!AE$1))</f>
        <v/>
      </c>
      <c r="AF765" t="e">
        <f>IF(OR(AF$1=":=",$A765=";"),"",INDEX('Main Template'!$J$22:$AN$505,Vacay_Template!$A765,Vacay_Template!AF$1))</f>
        <v>#VALUE!</v>
      </c>
    </row>
  </sheetData>
  <conditionalFormatting sqref="A1:A1048576">
    <cfRule type="cellIs" dxfId="2" priority="2" operator="equal">
      <formula>";"</formula>
    </cfRule>
  </conditionalFormatting>
  <conditionalFormatting sqref="A1:XFD1">
    <cfRule type="cellIs" dxfId="1" priority="1" operator="equal">
      <formula>":="</formula>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1"/>
  <sheetViews>
    <sheetView workbookViewId="0">
      <selection activeCell="F2" sqref="F2"/>
    </sheetView>
  </sheetViews>
  <sheetFormatPr baseColWidth="10" defaultColWidth="11" defaultRowHeight="15" x14ac:dyDescent="0"/>
  <sheetData>
    <row r="1" spans="1:6">
      <c r="A1" t="s">
        <v>9</v>
      </c>
      <c r="B1" t="s">
        <v>3</v>
      </c>
      <c r="C1" t="s">
        <v>10</v>
      </c>
      <c r="D1" t="s">
        <v>0</v>
      </c>
      <c r="E1" t="s">
        <v>1</v>
      </c>
      <c r="F1" t="s">
        <v>2</v>
      </c>
    </row>
    <row r="2" spans="1:6">
      <c r="A2">
        <f>'Main Template'!I22</f>
        <v>1</v>
      </c>
      <c r="B2" t="str">
        <f>IFERROR(VLOOKUP(A2,'Main Template'!$C$22:$D$505,2,FALSE),"")</f>
        <v xml:space="preserve">Sy, Sarah </v>
      </c>
      <c r="C2">
        <f>'Main Template'!E22</f>
        <v>1</v>
      </c>
      <c r="D2">
        <f>'Main Template'!F22</f>
        <v>1</v>
      </c>
      <c r="E2">
        <f>'Main Template'!G22</f>
        <v>0</v>
      </c>
      <c r="F2">
        <f>'Main Template'!H22</f>
        <v>1</v>
      </c>
    </row>
    <row r="3" spans="1:6">
      <c r="A3">
        <f>'Main Template'!I23</f>
        <v>2</v>
      </c>
      <c r="B3" t="str">
        <f>IFERROR(VLOOKUP(A3,'Main Template'!$C$22:$D$505,2,FALSE),"")</f>
        <v xml:space="preserve">Chin, Leslie </v>
      </c>
      <c r="C3">
        <f>'Main Template'!E23</f>
        <v>1</v>
      </c>
      <c r="D3">
        <f>'Main Template'!F23</f>
        <v>1</v>
      </c>
      <c r="E3">
        <f>'Main Template'!G23</f>
        <v>0</v>
      </c>
      <c r="F3">
        <f>'Main Template'!H23</f>
        <v>1</v>
      </c>
    </row>
    <row r="4" spans="1:6">
      <c r="A4">
        <f>'Main Template'!I24</f>
        <v>3</v>
      </c>
      <c r="B4" t="str">
        <f>IFERROR(VLOOKUP(A4,'Main Template'!$C$22:$D$505,2,FALSE),"")</f>
        <v xml:space="preserve">Lee, Helena </v>
      </c>
      <c r="C4">
        <f>'Main Template'!E24</f>
        <v>1</v>
      </c>
      <c r="D4">
        <f>'Main Template'!F24</f>
        <v>1</v>
      </c>
      <c r="E4">
        <f>'Main Template'!G24</f>
        <v>0</v>
      </c>
      <c r="F4">
        <f>'Main Template'!H24</f>
        <v>1</v>
      </c>
    </row>
    <row r="5" spans="1:6">
      <c r="A5">
        <f>'Main Template'!I25</f>
        <v>4</v>
      </c>
      <c r="B5" t="str">
        <f>IFERROR(VLOOKUP(A5,'Main Template'!$C$22:$D$505,2,FALSE),"")</f>
        <v>Bardi, Mohammad</v>
      </c>
      <c r="C5">
        <f>'Main Template'!E25</f>
        <v>1</v>
      </c>
      <c r="D5">
        <f>'Main Template'!F25</f>
        <v>1</v>
      </c>
      <c r="E5">
        <f>'Main Template'!G25</f>
        <v>0</v>
      </c>
      <c r="F5">
        <f>'Main Template'!H25</f>
        <v>1</v>
      </c>
    </row>
    <row r="6" spans="1:6">
      <c r="A6">
        <f>'Main Template'!I26</f>
        <v>5</v>
      </c>
      <c r="B6" t="str">
        <f>IFERROR(VLOOKUP(A6,'Main Template'!$C$22:$D$505,2,FALSE),"")</f>
        <v xml:space="preserve">Sekhon, Indy </v>
      </c>
      <c r="C6">
        <f>'Main Template'!E26</f>
        <v>1</v>
      </c>
      <c r="D6">
        <f>'Main Template'!F26</f>
        <v>1</v>
      </c>
      <c r="E6">
        <f>'Main Template'!G26</f>
        <v>0</v>
      </c>
      <c r="F6">
        <f>'Main Template'!H26</f>
        <v>1</v>
      </c>
    </row>
    <row r="7" spans="1:6">
      <c r="A7">
        <f>'Main Template'!I27</f>
        <v>6</v>
      </c>
      <c r="B7" t="str">
        <f>IFERROR(VLOOKUP(A7,'Main Template'!$C$22:$D$505,2,FALSE),"")</f>
        <v xml:space="preserve">Lai, Leo </v>
      </c>
      <c r="C7">
        <f>'Main Template'!E27</f>
        <v>1</v>
      </c>
      <c r="D7">
        <f>'Main Template'!F27</f>
        <v>0</v>
      </c>
      <c r="E7">
        <f>'Main Template'!G27</f>
        <v>0</v>
      </c>
      <c r="F7">
        <f>'Main Template'!H27</f>
        <v>1</v>
      </c>
    </row>
    <row r="8" spans="1:6">
      <c r="A8">
        <f>'Main Template'!I28</f>
        <v>7</v>
      </c>
      <c r="B8" t="str">
        <f>IFERROR(VLOOKUP(A8,'Main Template'!$C$22:$D$505,2,FALSE),"")</f>
        <v xml:space="preserve">Sajjadi, Sharareh </v>
      </c>
      <c r="C8">
        <f>'Main Template'!E28</f>
        <v>1</v>
      </c>
      <c r="D8">
        <f>'Main Template'!F28</f>
        <v>0</v>
      </c>
      <c r="E8">
        <f>'Main Template'!G28</f>
        <v>0</v>
      </c>
      <c r="F8">
        <f>'Main Template'!H28</f>
        <v>1</v>
      </c>
    </row>
    <row r="9" spans="1:6">
      <c r="A9">
        <f>'Main Template'!I29</f>
        <v>8</v>
      </c>
      <c r="B9" t="str">
        <f>IFERROR(VLOOKUP(A9,'Main Template'!$C$22:$D$505,2,FALSE),"")</f>
        <v xml:space="preserve">Lin, Wendy </v>
      </c>
      <c r="C9">
        <f>'Main Template'!E29</f>
        <v>1</v>
      </c>
      <c r="D9">
        <f>'Main Template'!F29</f>
        <v>0</v>
      </c>
      <c r="E9">
        <f>'Main Template'!G29</f>
        <v>0</v>
      </c>
      <c r="F9">
        <f>'Main Template'!H29</f>
        <v>1</v>
      </c>
    </row>
    <row r="10" spans="1:6">
      <c r="A10">
        <f>'Main Template'!I30</f>
        <v>9</v>
      </c>
      <c r="B10" t="str">
        <f>IFERROR(VLOOKUP(A10,'Main Template'!$C$22:$D$505,2,FALSE),"")</f>
        <v xml:space="preserve">Birks, Peter </v>
      </c>
      <c r="C10">
        <f>'Main Template'!E30</f>
        <v>1</v>
      </c>
      <c r="D10">
        <f>'Main Template'!F30</f>
        <v>0</v>
      </c>
      <c r="E10">
        <f>'Main Template'!G30</f>
        <v>0</v>
      </c>
      <c r="F10">
        <f>'Main Template'!H30</f>
        <v>1</v>
      </c>
    </row>
    <row r="11" spans="1:6">
      <c r="A11">
        <f>'Main Template'!I31</f>
        <v>10</v>
      </c>
      <c r="B11" t="str">
        <f>IFERROR(VLOOKUP(A11,'Main Template'!$C$22:$D$505,2,FALSE),"")</f>
        <v xml:space="preserve">Kumar, Ritu </v>
      </c>
      <c r="C11">
        <f>'Main Template'!E31</f>
        <v>1</v>
      </c>
      <c r="D11">
        <f>'Main Template'!F31</f>
        <v>0</v>
      </c>
      <c r="E11">
        <f>'Main Template'!G31</f>
        <v>0</v>
      </c>
      <c r="F11">
        <f>'Main Template'!H31</f>
        <v>1</v>
      </c>
    </row>
    <row r="12" spans="1:6">
      <c r="A12">
        <f>'Main Template'!I32</f>
        <v>11</v>
      </c>
      <c r="B12" t="str">
        <f>IFERROR(VLOOKUP(A12,'Main Template'!$C$22:$D$505,2,FALSE),"")</f>
        <v xml:space="preserve">Lavoie, Jean-Michel </v>
      </c>
      <c r="C12">
        <f>'Main Template'!E32</f>
        <v>1</v>
      </c>
      <c r="D12">
        <f>'Main Template'!F32</f>
        <v>0</v>
      </c>
      <c r="E12">
        <f>'Main Template'!G32</f>
        <v>0</v>
      </c>
      <c r="F12">
        <f>'Main Template'!H32</f>
        <v>1</v>
      </c>
    </row>
    <row r="13" spans="1:6">
      <c r="A13">
        <f>'Main Template'!I33</f>
        <v>12</v>
      </c>
      <c r="B13" t="str">
        <f>IFERROR(VLOOKUP(A13,'Main Template'!$C$22:$D$505,2,FALSE),"")</f>
        <v xml:space="preserve">Al Dahneem, Laila </v>
      </c>
      <c r="C13">
        <f>'Main Template'!E33</f>
        <v>1</v>
      </c>
      <c r="D13">
        <f>'Main Template'!F33</f>
        <v>0</v>
      </c>
      <c r="E13">
        <f>'Main Template'!G33</f>
        <v>0</v>
      </c>
      <c r="F13">
        <f>'Main Template'!H33</f>
        <v>1</v>
      </c>
    </row>
    <row r="14" spans="1:6">
      <c r="A14">
        <f>'Main Template'!I34</f>
        <v>13</v>
      </c>
      <c r="B14" t="str">
        <f>IFERROR(VLOOKUP(A14,'Main Template'!$C$22:$D$505,2,FALSE),"")</f>
        <v xml:space="preserve">Jiang, Shi Yuan (Steven) </v>
      </c>
      <c r="C14">
        <f>'Main Template'!E34</f>
        <v>1</v>
      </c>
      <c r="D14">
        <f>'Main Template'!F34</f>
        <v>0</v>
      </c>
      <c r="E14">
        <f>'Main Template'!G34</f>
        <v>0</v>
      </c>
      <c r="F14">
        <f>'Main Template'!H34</f>
        <v>1</v>
      </c>
    </row>
    <row r="15" spans="1:6">
      <c r="A15">
        <f>'Main Template'!I35</f>
        <v>14</v>
      </c>
      <c r="B15" t="str">
        <f>IFERROR(VLOOKUP(A15,'Main Template'!$C$22:$D$505,2,FALSE),"")</f>
        <v xml:space="preserve">Habibi, Mona </v>
      </c>
      <c r="C15">
        <f>'Main Template'!E35</f>
        <v>1</v>
      </c>
      <c r="D15">
        <f>'Main Template'!F35</f>
        <v>1</v>
      </c>
      <c r="E15">
        <f>'Main Template'!G35</f>
        <v>1</v>
      </c>
      <c r="F15">
        <f>'Main Template'!H35</f>
        <v>0</v>
      </c>
    </row>
    <row r="16" spans="1:6">
      <c r="A16">
        <f>'Main Template'!I36</f>
        <v>15</v>
      </c>
      <c r="B16" t="str">
        <f>IFERROR(VLOOKUP(A16,'Main Template'!$C$22:$D$505,2,FALSE),"")</f>
        <v xml:space="preserve">Mitchell, Robert </v>
      </c>
      <c r="C16">
        <f>'Main Template'!E36</f>
        <v>1</v>
      </c>
      <c r="D16">
        <f>'Main Template'!F36</f>
        <v>1</v>
      </c>
      <c r="E16">
        <f>'Main Template'!G36</f>
        <v>1</v>
      </c>
      <c r="F16">
        <f>'Main Template'!H36</f>
        <v>0</v>
      </c>
    </row>
    <row r="17" spans="1:6">
      <c r="A17">
        <f>'Main Template'!I37</f>
        <v>16</v>
      </c>
      <c r="B17" t="str">
        <f>IFERROR(VLOOKUP(A17,'Main Template'!$C$22:$D$505,2,FALSE),"")</f>
        <v xml:space="preserve">Shoults, Katherine </v>
      </c>
      <c r="C17">
        <f>'Main Template'!E37</f>
        <v>1</v>
      </c>
      <c r="D17">
        <f>'Main Template'!F37</f>
        <v>1</v>
      </c>
      <c r="E17">
        <f>'Main Template'!G37</f>
        <v>1</v>
      </c>
      <c r="F17">
        <f>'Main Template'!H37</f>
        <v>0</v>
      </c>
    </row>
    <row r="18" spans="1:6">
      <c r="A18">
        <f>'Main Template'!I38</f>
        <v>17</v>
      </c>
      <c r="B18" t="str">
        <f>IFERROR(VLOOKUP(A18,'Main Template'!$C$22:$D$505,2,FALSE),"")</f>
        <v xml:space="preserve">Vostretsova, Kateryna </v>
      </c>
      <c r="C18">
        <f>'Main Template'!E38</f>
        <v>1</v>
      </c>
      <c r="D18">
        <f>'Main Template'!F38</f>
        <v>1</v>
      </c>
      <c r="E18">
        <f>'Main Template'!G38</f>
        <v>1</v>
      </c>
      <c r="F18">
        <f>'Main Template'!H38</f>
        <v>0</v>
      </c>
    </row>
    <row r="19" spans="1:6">
      <c r="A19">
        <f>'Main Template'!I39</f>
        <v>18</v>
      </c>
      <c r="B19" t="str">
        <f>IFERROR(VLOOKUP(A19,'Main Template'!$C$22:$D$505,2,FALSE),"")</f>
        <v xml:space="preserve">Waheed, Aiza </v>
      </c>
      <c r="C19">
        <f>'Main Template'!E39</f>
        <v>1</v>
      </c>
      <c r="D19">
        <f>'Main Template'!F39</f>
        <v>1</v>
      </c>
      <c r="E19">
        <f>'Main Template'!G39</f>
        <v>1</v>
      </c>
      <c r="F19">
        <f>'Main Template'!H39</f>
        <v>0</v>
      </c>
    </row>
    <row r="20" spans="1:6">
      <c r="A20">
        <f>'Main Template'!I40</f>
        <v>19</v>
      </c>
      <c r="B20" t="str">
        <f>IFERROR(VLOOKUP(A20,'Main Template'!$C$22:$D$505,2,FALSE),"")</f>
        <v xml:space="preserve">Gill, Justin </v>
      </c>
      <c r="C20">
        <f>'Main Template'!E40</f>
        <v>1</v>
      </c>
      <c r="D20">
        <f>'Main Template'!F40</f>
        <v>1</v>
      </c>
      <c r="E20">
        <f>'Main Template'!G40</f>
        <v>1</v>
      </c>
      <c r="F20">
        <f>'Main Template'!H40</f>
        <v>0</v>
      </c>
    </row>
    <row r="21" spans="1:6">
      <c r="A21">
        <f>'Main Template'!I41</f>
        <v>20</v>
      </c>
      <c r="B21" t="str">
        <f>IFERROR(VLOOKUP(A21,'Main Template'!$C$22:$D$505,2,FALSE),"")</f>
        <v xml:space="preserve">Mousa, Nadia </v>
      </c>
      <c r="C21">
        <f>'Main Template'!E41</f>
        <v>1</v>
      </c>
      <c r="D21">
        <f>'Main Template'!F41</f>
        <v>1</v>
      </c>
      <c r="E21">
        <f>'Main Template'!G41</f>
        <v>1</v>
      </c>
      <c r="F21">
        <f>'Main Template'!H41</f>
        <v>0</v>
      </c>
    </row>
    <row r="22" spans="1:6">
      <c r="A22">
        <f>'Main Template'!I42</f>
        <v>21</v>
      </c>
      <c r="B22" t="str">
        <f>IFERROR(VLOOKUP(A22,'Main Template'!$C$22:$D$505,2,FALSE),"")</f>
        <v xml:space="preserve">Chen, Yu Chiao Peter </v>
      </c>
      <c r="C22">
        <f>'Main Template'!E42</f>
        <v>1</v>
      </c>
      <c r="D22">
        <f>'Main Template'!F42</f>
        <v>1</v>
      </c>
      <c r="E22">
        <f>'Main Template'!G42</f>
        <v>1</v>
      </c>
      <c r="F22">
        <f>'Main Template'!H42</f>
        <v>0</v>
      </c>
    </row>
    <row r="23" spans="1:6">
      <c r="A23">
        <f>'Main Template'!I43</f>
        <v>22</v>
      </c>
      <c r="B23" t="str">
        <f>IFERROR(VLOOKUP(A23,'Main Template'!$C$22:$D$505,2,FALSE),"")</f>
        <v xml:space="preserve">Nazzari, Hamed </v>
      </c>
      <c r="C23">
        <f>'Main Template'!E43</f>
        <v>1</v>
      </c>
      <c r="D23">
        <f>'Main Template'!F43</f>
        <v>1</v>
      </c>
      <c r="E23">
        <f>'Main Template'!G43</f>
        <v>1</v>
      </c>
      <c r="F23">
        <f>'Main Template'!H43</f>
        <v>0</v>
      </c>
    </row>
    <row r="24" spans="1:6">
      <c r="A24">
        <f>'Main Template'!I44</f>
        <v>23</v>
      </c>
      <c r="B24" t="str">
        <f>IFERROR(VLOOKUP(A24,'Main Template'!$C$22:$D$505,2,FALSE),"")</f>
        <v xml:space="preserve">Tarabzuni, Ola </v>
      </c>
      <c r="C24">
        <f>'Main Template'!E44</f>
        <v>1</v>
      </c>
      <c r="D24">
        <f>'Main Template'!F44</f>
        <v>1</v>
      </c>
      <c r="E24">
        <f>'Main Template'!G44</f>
        <v>1</v>
      </c>
      <c r="F24">
        <f>'Main Template'!H44</f>
        <v>0</v>
      </c>
    </row>
    <row r="25" spans="1:6">
      <c r="A25">
        <f>'Main Template'!I45</f>
        <v>24</v>
      </c>
      <c r="B25" t="str">
        <f>IFERROR(VLOOKUP(A25,'Main Template'!$C$22:$D$505,2,FALSE),"")</f>
        <v xml:space="preserve">Taylor, Stephen </v>
      </c>
      <c r="C25">
        <f>'Main Template'!E45</f>
        <v>1</v>
      </c>
      <c r="D25">
        <f>'Main Template'!F45</f>
        <v>1</v>
      </c>
      <c r="E25">
        <f>'Main Template'!G45</f>
        <v>1</v>
      </c>
      <c r="F25">
        <f>'Main Template'!H45</f>
        <v>0</v>
      </c>
    </row>
    <row r="26" spans="1:6">
      <c r="A26">
        <f>'Main Template'!I46</f>
        <v>25</v>
      </c>
      <c r="B26" t="str">
        <f>IFERROR(VLOOKUP(A26,'Main Template'!$C$22:$D$505,2,FALSE),"")</f>
        <v xml:space="preserve">Bach, Paxton </v>
      </c>
      <c r="C26">
        <f>'Main Template'!E46</f>
        <v>1</v>
      </c>
      <c r="D26">
        <f>'Main Template'!F46</f>
        <v>0</v>
      </c>
      <c r="E26">
        <f>'Main Template'!G46</f>
        <v>1</v>
      </c>
      <c r="F26">
        <f>'Main Template'!H46</f>
        <v>0</v>
      </c>
    </row>
    <row r="27" spans="1:6">
      <c r="A27">
        <f>'Main Template'!I47</f>
        <v>26</v>
      </c>
      <c r="B27" t="str">
        <f>IFERROR(VLOOKUP(A27,'Main Template'!$C$22:$D$505,2,FALSE),"")</f>
        <v xml:space="preserve">Harper, Lea </v>
      </c>
      <c r="C27">
        <f>'Main Template'!E47</f>
        <v>1</v>
      </c>
      <c r="D27">
        <f>'Main Template'!F47</f>
        <v>0</v>
      </c>
      <c r="E27">
        <f>'Main Template'!G47</f>
        <v>1</v>
      </c>
      <c r="F27">
        <f>'Main Template'!H47</f>
        <v>0</v>
      </c>
    </row>
    <row r="28" spans="1:6">
      <c r="A28">
        <f>'Main Template'!I48</f>
        <v>27</v>
      </c>
      <c r="B28" t="str">
        <f>IFERROR(VLOOKUP(A28,'Main Template'!$C$22:$D$505,2,FALSE),"")</f>
        <v xml:space="preserve">Babuk, Angela </v>
      </c>
      <c r="C28">
        <f>'Main Template'!E48</f>
        <v>1</v>
      </c>
      <c r="D28">
        <f>'Main Template'!F48</f>
        <v>0</v>
      </c>
      <c r="E28">
        <f>'Main Template'!G48</f>
        <v>1</v>
      </c>
      <c r="F28">
        <f>'Main Template'!H48</f>
        <v>0</v>
      </c>
    </row>
    <row r="29" spans="1:6">
      <c r="A29">
        <f>'Main Template'!I49</f>
        <v>28</v>
      </c>
      <c r="B29" t="str">
        <f>IFERROR(VLOOKUP(A29,'Main Template'!$C$22:$D$505,2,FALSE),"")</f>
        <v xml:space="preserve">Kecskes, Agoston </v>
      </c>
      <c r="C29">
        <f>'Main Template'!E49</f>
        <v>1</v>
      </c>
      <c r="D29">
        <f>'Main Template'!F49</f>
        <v>0</v>
      </c>
      <c r="E29">
        <f>'Main Template'!G49</f>
        <v>1</v>
      </c>
      <c r="F29">
        <f>'Main Template'!H49</f>
        <v>0</v>
      </c>
    </row>
    <row r="30" spans="1:6">
      <c r="A30">
        <f>'Main Template'!I50</f>
        <v>29</v>
      </c>
      <c r="B30" t="str">
        <f>IFERROR(VLOOKUP(A30,'Main Template'!$C$22:$D$505,2,FALSE),"")</f>
        <v xml:space="preserve">Mukhtar, Ayman </v>
      </c>
      <c r="C30">
        <f>'Main Template'!E50</f>
        <v>1</v>
      </c>
      <c r="D30">
        <f>'Main Template'!F50</f>
        <v>0</v>
      </c>
      <c r="E30">
        <f>'Main Template'!G50</f>
        <v>1</v>
      </c>
      <c r="F30">
        <f>'Main Template'!H50</f>
        <v>0</v>
      </c>
    </row>
    <row r="31" spans="1:6">
      <c r="A31">
        <f>'Main Template'!I51</f>
        <v>30</v>
      </c>
      <c r="B31" t="str">
        <f>IFERROR(VLOOKUP(A31,'Main Template'!$C$22:$D$505,2,FALSE),"")</f>
        <v xml:space="preserve">Parsa, Ashkan </v>
      </c>
      <c r="C31">
        <f>'Main Template'!E51</f>
        <v>1</v>
      </c>
      <c r="D31">
        <f>'Main Template'!F51</f>
        <v>0</v>
      </c>
      <c r="E31">
        <f>'Main Template'!G51</f>
        <v>1</v>
      </c>
      <c r="F31">
        <f>'Main Template'!H51</f>
        <v>0</v>
      </c>
    </row>
    <row r="32" spans="1:6">
      <c r="A32">
        <f>'Main Template'!I52</f>
        <v>31</v>
      </c>
      <c r="B32" t="str">
        <f>IFERROR(VLOOKUP(A32,'Main Template'!$C$22:$D$505,2,FALSE),"")</f>
        <v xml:space="preserve">Chen, Rui </v>
      </c>
      <c r="C32">
        <f>'Main Template'!E52</f>
        <v>1</v>
      </c>
      <c r="D32">
        <f>'Main Template'!F52</f>
        <v>0</v>
      </c>
      <c r="E32">
        <f>'Main Template'!G52</f>
        <v>1</v>
      </c>
      <c r="F32">
        <f>'Main Template'!H52</f>
        <v>0</v>
      </c>
    </row>
    <row r="33" spans="1:6">
      <c r="A33">
        <f>'Main Template'!I53</f>
        <v>32</v>
      </c>
      <c r="B33" t="str">
        <f>IFERROR(VLOOKUP(A33,'Main Template'!$C$22:$D$505,2,FALSE),"")</f>
        <v xml:space="preserve">Leung, Joseph </v>
      </c>
      <c r="C33">
        <f>'Main Template'!E53</f>
        <v>1</v>
      </c>
      <c r="D33">
        <f>'Main Template'!F53</f>
        <v>0</v>
      </c>
      <c r="E33">
        <f>'Main Template'!G53</f>
        <v>1</v>
      </c>
      <c r="F33">
        <f>'Main Template'!H53</f>
        <v>0</v>
      </c>
    </row>
    <row r="34" spans="1:6">
      <c r="A34">
        <f>'Main Template'!I54</f>
        <v>33</v>
      </c>
      <c r="B34" t="str">
        <f>IFERROR(VLOOKUP(A34,'Main Template'!$C$22:$D$505,2,FALSE),"")</f>
        <v xml:space="preserve">MacKenzie-Feder, Julian </v>
      </c>
      <c r="C34">
        <f>'Main Template'!E54</f>
        <v>1</v>
      </c>
      <c r="D34">
        <f>'Main Template'!F54</f>
        <v>0</v>
      </c>
      <c r="E34">
        <f>'Main Template'!G54</f>
        <v>1</v>
      </c>
      <c r="F34">
        <f>'Main Template'!H54</f>
        <v>0</v>
      </c>
    </row>
    <row r="35" spans="1:6">
      <c r="A35">
        <f>'Main Template'!I55</f>
        <v>34</v>
      </c>
      <c r="B35" t="str">
        <f>IFERROR(VLOOKUP(A35,'Main Template'!$C$22:$D$505,2,FALSE),"")</f>
        <v xml:space="preserve">Kayal, Ahmed </v>
      </c>
      <c r="C35">
        <f>'Main Template'!E55</f>
        <v>1</v>
      </c>
      <c r="D35">
        <f>'Main Template'!F55</f>
        <v>0</v>
      </c>
      <c r="E35">
        <f>'Main Template'!G55</f>
        <v>1</v>
      </c>
      <c r="F35">
        <f>'Main Template'!H55</f>
        <v>0</v>
      </c>
    </row>
    <row r="36" spans="1:6">
      <c r="A36">
        <f>'Main Template'!I56</f>
        <v>35</v>
      </c>
      <c r="B36" t="str">
        <f>IFERROR(VLOOKUP(A36,'Main Template'!$C$22:$D$505,2,FALSE),"")</f>
        <v xml:space="preserve">Milne, Kathryn </v>
      </c>
      <c r="C36">
        <f>'Main Template'!E56</f>
        <v>1</v>
      </c>
      <c r="D36">
        <f>'Main Template'!F56</f>
        <v>0</v>
      </c>
      <c r="E36">
        <f>'Main Template'!G56</f>
        <v>1</v>
      </c>
      <c r="F36">
        <f>'Main Template'!H56</f>
        <v>0</v>
      </c>
    </row>
    <row r="37" spans="1:6">
      <c r="A37">
        <f>'Main Template'!I57</f>
        <v>36</v>
      </c>
      <c r="B37" t="str">
        <f>IFERROR(VLOOKUP(A37,'Main Template'!$C$22:$D$505,2,FALSE),"")</f>
        <v xml:space="preserve">Kalikias, Sina </v>
      </c>
      <c r="C37">
        <f>'Main Template'!E57</f>
        <v>1</v>
      </c>
      <c r="D37">
        <f>'Main Template'!F57</f>
        <v>0</v>
      </c>
      <c r="E37">
        <f>'Main Template'!G57</f>
        <v>1</v>
      </c>
      <c r="F37">
        <f>'Main Template'!H57</f>
        <v>0</v>
      </c>
    </row>
    <row r="38" spans="1:6">
      <c r="A38">
        <f>'Main Template'!I58</f>
        <v>37</v>
      </c>
      <c r="B38" t="str">
        <f>IFERROR(VLOOKUP(A38,'Main Template'!$C$22:$D$505,2,FALSE),"")</f>
        <v xml:space="preserve">Kiamanesh, Omid </v>
      </c>
      <c r="C38">
        <f>'Main Template'!E58</f>
        <v>1</v>
      </c>
      <c r="D38">
        <f>'Main Template'!F58</f>
        <v>0</v>
      </c>
      <c r="E38">
        <f>'Main Template'!G58</f>
        <v>1</v>
      </c>
      <c r="F38">
        <f>'Main Template'!H58</f>
        <v>0</v>
      </c>
    </row>
    <row r="39" spans="1:6">
      <c r="A39">
        <f>'Main Template'!I59</f>
        <v>38</v>
      </c>
      <c r="B39" t="str">
        <f>IFERROR(VLOOKUP(A39,'Main Template'!$C$22:$D$505,2,FALSE),"")</f>
        <v xml:space="preserve">Biagioni, Bradly </v>
      </c>
      <c r="C39">
        <f>'Main Template'!E59</f>
        <v>1</v>
      </c>
      <c r="D39">
        <f>'Main Template'!F59</f>
        <v>0</v>
      </c>
      <c r="E39">
        <f>'Main Template'!G59</f>
        <v>1</v>
      </c>
      <c r="F39">
        <f>'Main Template'!H59</f>
        <v>0</v>
      </c>
    </row>
    <row r="40" spans="1:6">
      <c r="A40">
        <f>'Main Template'!I60</f>
        <v>39</v>
      </c>
      <c r="B40" t="str">
        <f>IFERROR(VLOOKUP(A40,'Main Template'!$C$22:$D$505,2,FALSE),"")</f>
        <v xml:space="preserve">Tong, Calvin Ka Wing </v>
      </c>
      <c r="C40">
        <f>'Main Template'!E60</f>
        <v>1</v>
      </c>
      <c r="D40">
        <f>'Main Template'!F60</f>
        <v>1</v>
      </c>
      <c r="E40">
        <f>'Main Template'!G60</f>
        <v>0</v>
      </c>
      <c r="F40">
        <f>'Main Template'!H60</f>
        <v>0</v>
      </c>
    </row>
    <row r="41" spans="1:6">
      <c r="A41">
        <f>'Main Template'!I61</f>
        <v>40</v>
      </c>
      <c r="B41" t="str">
        <f>IFERROR(VLOOKUP(A41,'Main Template'!$C$22:$D$505,2,FALSE),"")</f>
        <v xml:space="preserve">Wiskar, Katie </v>
      </c>
      <c r="C41">
        <f>'Main Template'!E61</f>
        <v>1</v>
      </c>
      <c r="D41">
        <f>'Main Template'!F61</f>
        <v>1</v>
      </c>
      <c r="E41">
        <f>'Main Template'!G61</f>
        <v>0</v>
      </c>
      <c r="F41">
        <f>'Main Template'!H61</f>
        <v>0</v>
      </c>
    </row>
    <row r="42" spans="1:6">
      <c r="A42">
        <f>'Main Template'!I62</f>
        <v>41</v>
      </c>
      <c r="B42" t="str">
        <f>IFERROR(VLOOKUP(A42,'Main Template'!$C$22:$D$505,2,FALSE),"")</f>
        <v>Majere, Raistlin</v>
      </c>
      <c r="C42">
        <f>'Main Template'!E62</f>
        <v>1</v>
      </c>
      <c r="D42">
        <f>'Main Template'!F62</f>
        <v>1</v>
      </c>
      <c r="E42">
        <f>'Main Template'!G62</f>
        <v>0</v>
      </c>
      <c r="F42">
        <f>'Main Template'!H62</f>
        <v>0</v>
      </c>
    </row>
    <row r="43" spans="1:6">
      <c r="A43">
        <f>'Main Template'!I63</f>
        <v>42</v>
      </c>
      <c r="B43" t="str">
        <f>IFERROR(VLOOKUP(A43,'Main Template'!$C$22:$D$505,2,FALSE),"")</f>
        <v xml:space="preserve">Young, Samantha </v>
      </c>
      <c r="C43">
        <f>'Main Template'!E63</f>
        <v>1</v>
      </c>
      <c r="D43">
        <f>'Main Template'!F63</f>
        <v>1</v>
      </c>
      <c r="E43">
        <f>'Main Template'!G63</f>
        <v>0</v>
      </c>
      <c r="F43">
        <f>'Main Template'!H63</f>
        <v>0</v>
      </c>
    </row>
    <row r="44" spans="1:6">
      <c r="A44">
        <f>'Main Template'!I64</f>
        <v>43</v>
      </c>
      <c r="B44" t="str">
        <f>IFERROR(VLOOKUP(A44,'Main Template'!$C$22:$D$505,2,FALSE),"")</f>
        <v xml:space="preserve">Leung, Eric </v>
      </c>
      <c r="C44">
        <f>'Main Template'!E64</f>
        <v>1</v>
      </c>
      <c r="D44">
        <f>'Main Template'!F64</f>
        <v>1</v>
      </c>
      <c r="E44">
        <f>'Main Template'!G64</f>
        <v>0</v>
      </c>
      <c r="F44">
        <f>'Main Template'!H64</f>
        <v>0</v>
      </c>
    </row>
    <row r="45" spans="1:6">
      <c r="A45">
        <f>'Main Template'!I65</f>
        <v>44</v>
      </c>
      <c r="B45" t="str">
        <f>IFERROR(VLOOKUP(A45,'Main Template'!$C$22:$D$505,2,FALSE),"")</f>
        <v xml:space="preserve">Thiara, Sonny </v>
      </c>
      <c r="C45">
        <f>'Main Template'!E65</f>
        <v>1</v>
      </c>
      <c r="D45">
        <f>'Main Template'!F65</f>
        <v>1</v>
      </c>
      <c r="E45">
        <f>'Main Template'!G65</f>
        <v>0</v>
      </c>
      <c r="F45">
        <f>'Main Template'!H65</f>
        <v>0</v>
      </c>
    </row>
    <row r="46" spans="1:6">
      <c r="A46">
        <f>'Main Template'!I66</f>
        <v>45</v>
      </c>
      <c r="B46" t="str">
        <f>IFERROR(VLOOKUP(A46,'Main Template'!$C$22:$D$505,2,FALSE),"")</f>
        <v xml:space="preserve">Liu, Angela </v>
      </c>
      <c r="C46">
        <f>'Main Template'!E66</f>
        <v>1</v>
      </c>
      <c r="D46">
        <f>'Main Template'!F66</f>
        <v>1</v>
      </c>
      <c r="E46">
        <f>'Main Template'!G66</f>
        <v>0</v>
      </c>
      <c r="F46">
        <f>'Main Template'!H66</f>
        <v>0</v>
      </c>
    </row>
    <row r="47" spans="1:6">
      <c r="A47">
        <f>'Main Template'!I67</f>
        <v>46</v>
      </c>
      <c r="B47" t="str">
        <f>IFERROR(VLOOKUP(A47,'Main Template'!$C$22:$D$505,2,FALSE),"")</f>
        <v xml:space="preserve">Roston, Thomas </v>
      </c>
      <c r="C47">
        <f>'Main Template'!E67</f>
        <v>1</v>
      </c>
      <c r="D47">
        <f>'Main Template'!F67</f>
        <v>1</v>
      </c>
      <c r="E47">
        <f>'Main Template'!G67</f>
        <v>0</v>
      </c>
      <c r="F47">
        <f>'Main Template'!H67</f>
        <v>0</v>
      </c>
    </row>
    <row r="48" spans="1:6">
      <c r="A48">
        <f>'Main Template'!I68</f>
        <v>47</v>
      </c>
      <c r="B48" t="str">
        <f>IFERROR(VLOOKUP(A48,'Main Template'!$C$22:$D$505,2,FALSE),"")</f>
        <v xml:space="preserve">Nouthé, Brice </v>
      </c>
      <c r="C48">
        <f>'Main Template'!E68</f>
        <v>1</v>
      </c>
      <c r="D48">
        <f>'Main Template'!F68</f>
        <v>1</v>
      </c>
      <c r="E48">
        <f>'Main Template'!G68</f>
        <v>0</v>
      </c>
      <c r="F48">
        <f>'Main Template'!H68</f>
        <v>0</v>
      </c>
    </row>
    <row r="49" spans="1:6">
      <c r="A49">
        <f>'Main Template'!I69</f>
        <v>48</v>
      </c>
      <c r="B49" t="str">
        <f>IFERROR(VLOOKUP(A49,'Main Template'!$C$22:$D$505,2,FALSE),"")</f>
        <v xml:space="preserve">Cooper, Matthew </v>
      </c>
      <c r="C49">
        <f>'Main Template'!E69</f>
        <v>1</v>
      </c>
      <c r="D49">
        <f>'Main Template'!F69</f>
        <v>0</v>
      </c>
      <c r="E49">
        <f>'Main Template'!G69</f>
        <v>0</v>
      </c>
      <c r="F49">
        <f>'Main Template'!H69</f>
        <v>0</v>
      </c>
    </row>
    <row r="50" spans="1:6">
      <c r="A50">
        <f>'Main Template'!I70</f>
        <v>49</v>
      </c>
      <c r="B50" t="str">
        <f>IFERROR(VLOOKUP(A50,'Main Template'!$C$22:$D$505,2,FALSE),"")</f>
        <v xml:space="preserve">Ho, Meghan </v>
      </c>
      <c r="C50">
        <f>'Main Template'!E70</f>
        <v>1</v>
      </c>
      <c r="D50">
        <f>'Main Template'!F70</f>
        <v>0</v>
      </c>
      <c r="E50">
        <f>'Main Template'!G70</f>
        <v>0</v>
      </c>
      <c r="F50">
        <f>'Main Template'!H70</f>
        <v>0</v>
      </c>
    </row>
    <row r="51" spans="1:6">
      <c r="A51">
        <f>'Main Template'!I71</f>
        <v>50</v>
      </c>
      <c r="B51" t="str">
        <f>IFERROR(VLOOKUP(A51,'Main Template'!$C$22:$D$505,2,FALSE),"")</f>
        <v xml:space="preserve">Al Ramezi, Yousef </v>
      </c>
      <c r="C51">
        <f>'Main Template'!E71</f>
        <v>1</v>
      </c>
      <c r="D51">
        <f>'Main Template'!F71</f>
        <v>0</v>
      </c>
      <c r="E51">
        <f>'Main Template'!G71</f>
        <v>0</v>
      </c>
      <c r="F51">
        <f>'Main Template'!H71</f>
        <v>0</v>
      </c>
    </row>
    <row r="52" spans="1:6">
      <c r="A52">
        <f>'Main Template'!I72</f>
        <v>51</v>
      </c>
      <c r="B52" t="str">
        <f>IFERROR(VLOOKUP(A52,'Main Template'!$C$22:$D$505,2,FALSE),"")</f>
        <v xml:space="preserve">Tashakkor, Yashar </v>
      </c>
      <c r="C52">
        <f>'Main Template'!E72</f>
        <v>1</v>
      </c>
      <c r="D52">
        <f>'Main Template'!F72</f>
        <v>0</v>
      </c>
      <c r="E52">
        <f>'Main Template'!G72</f>
        <v>0</v>
      </c>
      <c r="F52">
        <f>'Main Template'!H72</f>
        <v>0</v>
      </c>
    </row>
    <row r="53" spans="1:6">
      <c r="A53">
        <f>'Main Template'!I73</f>
        <v>52</v>
      </c>
      <c r="B53" t="str">
        <f>IFERROR(VLOOKUP(A53,'Main Template'!$C$22:$D$505,2,FALSE),"")</f>
        <v xml:space="preserve">MacKay-Dunn, Marion </v>
      </c>
      <c r="C53">
        <f>'Main Template'!E73</f>
        <v>1</v>
      </c>
      <c r="D53">
        <f>'Main Template'!F73</f>
        <v>0</v>
      </c>
      <c r="E53">
        <f>'Main Template'!G73</f>
        <v>0</v>
      </c>
      <c r="F53">
        <f>'Main Template'!H73</f>
        <v>0</v>
      </c>
    </row>
    <row r="54" spans="1:6">
      <c r="A54">
        <f>'Main Template'!I74</f>
        <v>53</v>
      </c>
      <c r="B54" t="str">
        <f>IFERROR(VLOOKUP(A54,'Main Template'!$C$22:$D$505,2,FALSE),"")</f>
        <v xml:space="preserve">Mitra, Anish </v>
      </c>
      <c r="C54">
        <f>'Main Template'!E74</f>
        <v>1</v>
      </c>
      <c r="D54">
        <f>'Main Template'!F74</f>
        <v>0</v>
      </c>
      <c r="E54">
        <f>'Main Template'!G74</f>
        <v>0</v>
      </c>
      <c r="F54">
        <f>'Main Template'!H74</f>
        <v>0</v>
      </c>
    </row>
    <row r="55" spans="1:6">
      <c r="A55">
        <f>'Main Template'!I75</f>
        <v>54</v>
      </c>
      <c r="B55" t="str">
        <f>IFERROR(VLOOKUP(A55,'Main Template'!$C$22:$D$505,2,FALSE),"")</f>
        <v xml:space="preserve">Yung, Terence </v>
      </c>
      <c r="C55">
        <f>'Main Template'!E75</f>
        <v>1</v>
      </c>
      <c r="D55">
        <f>'Main Template'!F75</f>
        <v>0</v>
      </c>
      <c r="E55">
        <f>'Main Template'!G75</f>
        <v>0</v>
      </c>
      <c r="F55">
        <f>'Main Template'!H75</f>
        <v>0</v>
      </c>
    </row>
    <row r="56" spans="1:6">
      <c r="A56">
        <f>'Main Template'!I76</f>
        <v>55</v>
      </c>
      <c r="B56" t="str">
        <f>IFERROR(VLOOKUP(A56,'Main Template'!$C$22:$D$505,2,FALSE),"")</f>
        <v xml:space="preserve">Sait Mohammed, Afrah </v>
      </c>
      <c r="C56">
        <f>'Main Template'!E76</f>
        <v>1</v>
      </c>
      <c r="D56">
        <f>'Main Template'!F76</f>
        <v>0</v>
      </c>
      <c r="E56">
        <f>'Main Template'!G76</f>
        <v>0</v>
      </c>
      <c r="F56">
        <f>'Main Template'!H76</f>
        <v>0</v>
      </c>
    </row>
    <row r="57" spans="1:6">
      <c r="A57">
        <f>'Main Template'!I77</f>
        <v>56</v>
      </c>
      <c r="B57" t="str">
        <f>IFERROR(VLOOKUP(A57,'Main Template'!$C$22:$D$505,2,FALSE),"")</f>
        <v xml:space="preserve">Cannon, Tracy </v>
      </c>
      <c r="C57">
        <f>'Main Template'!E77</f>
        <v>1</v>
      </c>
      <c r="D57">
        <f>'Main Template'!F77</f>
        <v>0</v>
      </c>
      <c r="E57">
        <f>'Main Template'!G77</f>
        <v>0</v>
      </c>
      <c r="F57">
        <f>'Main Template'!H77</f>
        <v>0</v>
      </c>
    </row>
    <row r="58" spans="1:6">
      <c r="A58">
        <f>'Main Template'!I78</f>
        <v>57</v>
      </c>
      <c r="B58" t="str">
        <f>IFERROR(VLOOKUP(A58,'Main Template'!$C$22:$D$505,2,FALSE),"")</f>
        <v xml:space="preserve">Marcotte, Greg </v>
      </c>
      <c r="C58">
        <f>'Main Template'!E78</f>
        <v>1</v>
      </c>
      <c r="D58">
        <f>'Main Template'!F78</f>
        <v>0</v>
      </c>
      <c r="E58">
        <f>'Main Template'!G78</f>
        <v>0</v>
      </c>
      <c r="F58">
        <f>'Main Template'!H78</f>
        <v>0</v>
      </c>
    </row>
    <row r="59" spans="1:6">
      <c r="A59">
        <f>'Main Template'!I79</f>
        <v>58</v>
      </c>
      <c r="B59" t="str">
        <f>IFERROR(VLOOKUP(A59,'Main Template'!$C$22:$D$505,2,FALSE),"")</f>
        <v xml:space="preserve">Araujo, Ana Laura </v>
      </c>
      <c r="C59">
        <f>'Main Template'!E79</f>
        <v>1</v>
      </c>
      <c r="D59">
        <f>'Main Template'!F79</f>
        <v>0</v>
      </c>
      <c r="E59">
        <f>'Main Template'!G79</f>
        <v>0</v>
      </c>
      <c r="F59">
        <f>'Main Template'!H79</f>
        <v>0</v>
      </c>
    </row>
    <row r="60" spans="1:6">
      <c r="A60">
        <f>'Main Template'!I80</f>
        <v>59</v>
      </c>
      <c r="B60" t="str">
        <f>IFERROR(VLOOKUP(A60,'Main Template'!$C$22:$D$505,2,FALSE),"")</f>
        <v xml:space="preserve">Alamer, Abdullah </v>
      </c>
      <c r="C60">
        <f>'Main Template'!E80</f>
        <v>1</v>
      </c>
      <c r="D60">
        <f>'Main Template'!F80</f>
        <v>0</v>
      </c>
      <c r="E60">
        <f>'Main Template'!G80</f>
        <v>0</v>
      </c>
      <c r="F60">
        <f>'Main Template'!H80</f>
        <v>0</v>
      </c>
    </row>
    <row r="61" spans="1:6">
      <c r="A61">
        <f>'Main Template'!I81</f>
        <v>60</v>
      </c>
      <c r="B61" t="str">
        <f>IFERROR(VLOOKUP(A61,'Main Template'!$C$22:$D$505,2,FALSE),"")</f>
        <v xml:space="preserve">Huget-Penner, Sawyer </v>
      </c>
      <c r="C61">
        <f>'Main Template'!E81</f>
        <v>1</v>
      </c>
      <c r="D61">
        <f>'Main Template'!F81</f>
        <v>0</v>
      </c>
      <c r="E61">
        <f>'Main Template'!G81</f>
        <v>0</v>
      </c>
      <c r="F61">
        <f>'Main Template'!H81</f>
        <v>0</v>
      </c>
    </row>
    <row r="62" spans="1:6">
      <c r="A62">
        <f>'Main Template'!I82</f>
        <v>61</v>
      </c>
      <c r="B62" t="str">
        <f>IFERROR(VLOOKUP(A62,'Main Template'!$C$22:$D$505,2,FALSE),"")</f>
        <v xml:space="preserve">Kirkpatrick, Gordon </v>
      </c>
      <c r="C62">
        <f>'Main Template'!E82</f>
        <v>1</v>
      </c>
      <c r="D62">
        <f>'Main Template'!F82</f>
        <v>0</v>
      </c>
      <c r="E62">
        <f>'Main Template'!G82</f>
        <v>0</v>
      </c>
      <c r="F62">
        <f>'Main Template'!H82</f>
        <v>0</v>
      </c>
    </row>
    <row r="63" spans="1:6">
      <c r="A63">
        <f>'Main Template'!I83</f>
        <v>62</v>
      </c>
      <c r="B63" t="str">
        <f>IFERROR(VLOOKUP(A63,'Main Template'!$C$22:$D$505,2,FALSE),"")</f>
        <v xml:space="preserve">Moore, Sara </v>
      </c>
      <c r="C63">
        <f>'Main Template'!E83</f>
        <v>0</v>
      </c>
      <c r="D63">
        <f>'Main Template'!F83</f>
        <v>1</v>
      </c>
      <c r="E63">
        <f>'Main Template'!G83</f>
        <v>0</v>
      </c>
      <c r="F63">
        <f>'Main Template'!H83</f>
        <v>1</v>
      </c>
    </row>
    <row r="64" spans="1:6">
      <c r="A64">
        <f>'Main Template'!I84</f>
        <v>63</v>
      </c>
      <c r="B64" t="str">
        <f>IFERROR(VLOOKUP(A64,'Main Template'!$C$22:$D$505,2,FALSE),"")</f>
        <v xml:space="preserve">Aziz, Mina </v>
      </c>
      <c r="C64">
        <f>'Main Template'!E84</f>
        <v>0</v>
      </c>
      <c r="D64">
        <f>'Main Template'!F84</f>
        <v>1</v>
      </c>
      <c r="E64">
        <f>'Main Template'!G84</f>
        <v>0</v>
      </c>
      <c r="F64">
        <f>'Main Template'!H84</f>
        <v>1</v>
      </c>
    </row>
    <row r="65" spans="1:6">
      <c r="A65">
        <f>'Main Template'!I85</f>
        <v>64</v>
      </c>
      <c r="B65" t="str">
        <f>IFERROR(VLOOKUP(A65,'Main Template'!$C$22:$D$505,2,FALSE),"")</f>
        <v xml:space="preserve">Rizzardo, Aaron </v>
      </c>
      <c r="C65">
        <f>'Main Template'!E85</f>
        <v>0</v>
      </c>
      <c r="D65">
        <f>'Main Template'!F85</f>
        <v>1</v>
      </c>
      <c r="E65">
        <f>'Main Template'!G85</f>
        <v>0</v>
      </c>
      <c r="F65">
        <f>'Main Template'!H85</f>
        <v>1</v>
      </c>
    </row>
    <row r="66" spans="1:6">
      <c r="A66">
        <f>'Main Template'!I86</f>
        <v>65</v>
      </c>
      <c r="B66" t="str">
        <f>IFERROR(VLOOKUP(A66,'Main Template'!$C$22:$D$505,2,FALSE),"")</f>
        <v xml:space="preserve">Himaras, Yiannis </v>
      </c>
      <c r="C66">
        <f>'Main Template'!E86</f>
        <v>0</v>
      </c>
      <c r="D66">
        <f>'Main Template'!F86</f>
        <v>1</v>
      </c>
      <c r="E66">
        <f>'Main Template'!G86</f>
        <v>0</v>
      </c>
      <c r="F66">
        <f>'Main Template'!H86</f>
        <v>1</v>
      </c>
    </row>
    <row r="67" spans="1:6">
      <c r="A67">
        <f>'Main Template'!I87</f>
        <v>66</v>
      </c>
      <c r="B67" t="str">
        <f>IFERROR(VLOOKUP(A67,'Main Template'!$C$22:$D$505,2,FALSE),"")</f>
        <v xml:space="preserve">Kerkerian, Geneviève </v>
      </c>
      <c r="C67">
        <f>'Main Template'!E87</f>
        <v>0</v>
      </c>
      <c r="D67">
        <f>'Main Template'!F87</f>
        <v>1</v>
      </c>
      <c r="E67">
        <f>'Main Template'!G87</f>
        <v>0</v>
      </c>
      <c r="F67">
        <f>'Main Template'!H87</f>
        <v>1</v>
      </c>
    </row>
    <row r="68" spans="1:6">
      <c r="A68">
        <f>'Main Template'!I88</f>
        <v>67</v>
      </c>
      <c r="B68" t="str">
        <f>IFERROR(VLOOKUP(A68,'Main Template'!$C$22:$D$505,2,FALSE),"")</f>
        <v xml:space="preserve">CHENG, Catherine Valerie </v>
      </c>
      <c r="C68">
        <f>'Main Template'!E88</f>
        <v>0</v>
      </c>
      <c r="D68">
        <f>'Main Template'!F88</f>
        <v>1</v>
      </c>
      <c r="E68">
        <f>'Main Template'!G88</f>
        <v>0</v>
      </c>
      <c r="F68">
        <f>'Main Template'!H88</f>
        <v>1</v>
      </c>
    </row>
    <row r="69" spans="1:6">
      <c r="A69">
        <f>'Main Template'!I89</f>
        <v>68</v>
      </c>
      <c r="B69" t="str">
        <f>IFERROR(VLOOKUP(A69,'Main Template'!$C$22:$D$505,2,FALSE),"")</f>
        <v xml:space="preserve">Cloutier-Gill, Laurie </v>
      </c>
      <c r="C69">
        <f>'Main Template'!E89</f>
        <v>0</v>
      </c>
      <c r="D69">
        <f>'Main Template'!F89</f>
        <v>1</v>
      </c>
      <c r="E69">
        <f>'Main Template'!G89</f>
        <v>0</v>
      </c>
      <c r="F69">
        <f>'Main Template'!H89</f>
        <v>1</v>
      </c>
    </row>
    <row r="70" spans="1:6">
      <c r="A70">
        <f>'Main Template'!I90</f>
        <v>69</v>
      </c>
      <c r="B70" t="str">
        <f>IFERROR(VLOOKUP(A70,'Main Template'!$C$22:$D$505,2,FALSE),"")</f>
        <v xml:space="preserve">Hurlburt, Andrew </v>
      </c>
      <c r="C70">
        <f>'Main Template'!E90</f>
        <v>0</v>
      </c>
      <c r="D70">
        <f>'Main Template'!F90</f>
        <v>0</v>
      </c>
      <c r="E70">
        <f>'Main Template'!G90</f>
        <v>0</v>
      </c>
      <c r="F70">
        <f>'Main Template'!H90</f>
        <v>1</v>
      </c>
    </row>
    <row r="71" spans="1:6">
      <c r="A71">
        <f>'Main Template'!I91</f>
        <v>70</v>
      </c>
      <c r="B71" t="str">
        <f>IFERROR(VLOOKUP(A71,'Main Template'!$C$22:$D$505,2,FALSE),"")</f>
        <v xml:space="preserve">Janssen King, Renee </v>
      </c>
      <c r="C71">
        <f>'Main Template'!E91</f>
        <v>0</v>
      </c>
      <c r="D71">
        <f>'Main Template'!F91</f>
        <v>0</v>
      </c>
      <c r="E71">
        <f>'Main Template'!G91</f>
        <v>0</v>
      </c>
      <c r="F71">
        <f>'Main Template'!H91</f>
        <v>1</v>
      </c>
    </row>
    <row r="72" spans="1:6">
      <c r="A72">
        <f>'Main Template'!I92</f>
        <v>71</v>
      </c>
      <c r="B72" t="str">
        <f>IFERROR(VLOOKUP(A72,'Main Template'!$C$22:$D$505,2,FALSE),"")</f>
        <v xml:space="preserve">Galway, Shannon </v>
      </c>
      <c r="C72">
        <f>'Main Template'!E92</f>
        <v>0</v>
      </c>
      <c r="D72">
        <f>'Main Template'!F92</f>
        <v>0</v>
      </c>
      <c r="E72">
        <f>'Main Template'!G92</f>
        <v>0</v>
      </c>
      <c r="F72">
        <f>'Main Template'!H92</f>
        <v>1</v>
      </c>
    </row>
    <row r="73" spans="1:6">
      <c r="A73">
        <f>'Main Template'!I93</f>
        <v>72</v>
      </c>
      <c r="B73" t="str">
        <f>IFERROR(VLOOKUP(A73,'Main Template'!$C$22:$D$505,2,FALSE),"")</f>
        <v xml:space="preserve">Nassiri Afshar, Farhad </v>
      </c>
      <c r="C73">
        <f>'Main Template'!E93</f>
        <v>0</v>
      </c>
      <c r="D73">
        <f>'Main Template'!F93</f>
        <v>0</v>
      </c>
      <c r="E73">
        <f>'Main Template'!G93</f>
        <v>0</v>
      </c>
      <c r="F73">
        <f>'Main Template'!H93</f>
        <v>1</v>
      </c>
    </row>
    <row r="74" spans="1:6">
      <c r="A74">
        <f>'Main Template'!I94</f>
        <v>73</v>
      </c>
      <c r="B74" t="str">
        <f>IFERROR(VLOOKUP(A74,'Main Template'!$C$22:$D$505,2,FALSE),"")</f>
        <v xml:space="preserve">Parkin, Stephen </v>
      </c>
      <c r="C74">
        <f>'Main Template'!E94</f>
        <v>0</v>
      </c>
      <c r="D74">
        <f>'Main Template'!F94</f>
        <v>0</v>
      </c>
      <c r="E74">
        <f>'Main Template'!G94</f>
        <v>0</v>
      </c>
      <c r="F74">
        <f>'Main Template'!H94</f>
        <v>1</v>
      </c>
    </row>
    <row r="75" spans="1:6">
      <c r="A75">
        <f>'Main Template'!I95</f>
        <v>74</v>
      </c>
      <c r="B75" t="str">
        <f>IFERROR(VLOOKUP(A75,'Main Template'!$C$22:$D$505,2,FALSE),"")</f>
        <v xml:space="preserve">McKenzie, Kari-Jean </v>
      </c>
      <c r="C75">
        <f>'Main Template'!E95</f>
        <v>0</v>
      </c>
      <c r="D75">
        <f>'Main Template'!F95</f>
        <v>0</v>
      </c>
      <c r="E75">
        <f>'Main Template'!G95</f>
        <v>0</v>
      </c>
      <c r="F75">
        <f>'Main Template'!H95</f>
        <v>1</v>
      </c>
    </row>
    <row r="76" spans="1:6">
      <c r="A76">
        <f>'Main Template'!I96</f>
        <v>75</v>
      </c>
      <c r="B76" t="str">
        <f>IFERROR(VLOOKUP(A76,'Main Template'!$C$22:$D$505,2,FALSE),"")</f>
        <v xml:space="preserve">Al Ahwal, Hatem </v>
      </c>
      <c r="C76">
        <f>'Main Template'!E96</f>
        <v>0</v>
      </c>
      <c r="D76">
        <f>'Main Template'!F96</f>
        <v>0</v>
      </c>
      <c r="E76">
        <f>'Main Template'!G96</f>
        <v>0</v>
      </c>
      <c r="F76">
        <f>'Main Template'!H96</f>
        <v>1</v>
      </c>
    </row>
    <row r="77" spans="1:6">
      <c r="A77">
        <f>'Main Template'!I97</f>
        <v>76</v>
      </c>
      <c r="B77" t="str">
        <f>IFERROR(VLOOKUP(A77,'Main Template'!$C$22:$D$505,2,FALSE),"")</f>
        <v xml:space="preserve">Harris, Miriam </v>
      </c>
      <c r="C77">
        <f>'Main Template'!E97</f>
        <v>0</v>
      </c>
      <c r="D77">
        <f>'Main Template'!F97</f>
        <v>0</v>
      </c>
      <c r="E77">
        <f>'Main Template'!G97</f>
        <v>0</v>
      </c>
      <c r="F77">
        <f>'Main Template'!H97</f>
        <v>1</v>
      </c>
    </row>
    <row r="78" spans="1:6">
      <c r="A78">
        <f>'Main Template'!I98</f>
        <v>77</v>
      </c>
      <c r="B78" t="str">
        <f>IFERROR(VLOOKUP(A78,'Main Template'!$C$22:$D$505,2,FALSE),"")</f>
        <v xml:space="preserve">Ke, Calvin </v>
      </c>
      <c r="C78">
        <f>'Main Template'!E98</f>
        <v>0</v>
      </c>
      <c r="D78">
        <f>'Main Template'!F98</f>
        <v>0</v>
      </c>
      <c r="E78">
        <f>'Main Template'!G98</f>
        <v>0</v>
      </c>
      <c r="F78">
        <f>'Main Template'!H98</f>
        <v>1</v>
      </c>
    </row>
    <row r="79" spans="1:6">
      <c r="A79">
        <f>'Main Template'!I99</f>
        <v>78</v>
      </c>
      <c r="B79" t="str">
        <f>IFERROR(VLOOKUP(A79,'Main Template'!$C$22:$D$505,2,FALSE),"")</f>
        <v xml:space="preserve">Lakhi, Sunjay </v>
      </c>
      <c r="C79">
        <f>'Main Template'!E99</f>
        <v>0</v>
      </c>
      <c r="D79">
        <f>'Main Template'!F99</f>
        <v>0</v>
      </c>
      <c r="E79">
        <f>'Main Template'!G99</f>
        <v>0</v>
      </c>
      <c r="F79">
        <f>'Main Template'!H99</f>
        <v>1</v>
      </c>
    </row>
    <row r="80" spans="1:6">
      <c r="A80">
        <f>'Main Template'!I100</f>
        <v>79</v>
      </c>
      <c r="B80" t="str">
        <f>IFERROR(VLOOKUP(A80,'Main Template'!$C$22:$D$505,2,FALSE),"")</f>
        <v xml:space="preserve">Yau, Alan </v>
      </c>
      <c r="C80">
        <f>'Main Template'!E100</f>
        <v>0</v>
      </c>
      <c r="D80">
        <f>'Main Template'!F100</f>
        <v>0</v>
      </c>
      <c r="E80">
        <f>'Main Template'!G100</f>
        <v>0</v>
      </c>
      <c r="F80">
        <f>'Main Template'!H100</f>
        <v>1</v>
      </c>
    </row>
    <row r="81" spans="1:6">
      <c r="A81">
        <f>'Main Template'!I101</f>
        <v>80</v>
      </c>
      <c r="B81" t="str">
        <f>IFERROR(VLOOKUP(A81,'Main Template'!$C$22:$D$505,2,FALSE),"")</f>
        <v xml:space="preserve">Yusuf, Dimas </v>
      </c>
      <c r="C81">
        <f>'Main Template'!E101</f>
        <v>0</v>
      </c>
      <c r="D81">
        <f>'Main Template'!F101</f>
        <v>0</v>
      </c>
      <c r="E81">
        <f>'Main Template'!G101</f>
        <v>0</v>
      </c>
      <c r="F81">
        <f>'Main Template'!H101</f>
        <v>1</v>
      </c>
    </row>
    <row r="82" spans="1:6">
      <c r="A82">
        <f>'Main Template'!I102</f>
        <v>81</v>
      </c>
      <c r="B82" t="str">
        <f>IFERROR(VLOOKUP(A82,'Main Template'!$C$22:$D$505,2,FALSE),"")</f>
        <v xml:space="preserve">Moosavi, Mandana </v>
      </c>
      <c r="C82">
        <f>'Main Template'!E102</f>
        <v>0</v>
      </c>
      <c r="D82">
        <f>'Main Template'!F102</f>
        <v>0</v>
      </c>
      <c r="E82">
        <f>'Main Template'!G102</f>
        <v>0</v>
      </c>
      <c r="F82">
        <f>'Main Template'!H102</f>
        <v>1</v>
      </c>
    </row>
    <row r="83" spans="1:6">
      <c r="A83">
        <f>'Main Template'!I103</f>
        <v>82</v>
      </c>
      <c r="B83" t="str">
        <f>IFERROR(VLOOKUP(A83,'Main Template'!$C$22:$D$505,2,FALSE),"")</f>
        <v xml:space="preserve">Galindo, Sylvie </v>
      </c>
      <c r="C83">
        <f>'Main Template'!E103</f>
        <v>0</v>
      </c>
      <c r="D83">
        <f>'Main Template'!F103</f>
        <v>0</v>
      </c>
      <c r="E83">
        <f>'Main Template'!G103</f>
        <v>0</v>
      </c>
      <c r="F83">
        <f>'Main Template'!H103</f>
        <v>1</v>
      </c>
    </row>
    <row r="84" spans="1:6">
      <c r="A84">
        <f>'Main Template'!I104</f>
        <v>83</v>
      </c>
      <c r="B84" t="str">
        <f>IFERROR(VLOOKUP(A84,'Main Template'!$C$22:$D$505,2,FALSE),"")</f>
        <v xml:space="preserve">Mak, Raymond </v>
      </c>
      <c r="C84">
        <f>'Main Template'!E104</f>
        <v>0</v>
      </c>
      <c r="D84">
        <f>'Main Template'!F104</f>
        <v>0</v>
      </c>
      <c r="E84">
        <f>'Main Template'!G104</f>
        <v>0</v>
      </c>
      <c r="F84">
        <f>'Main Template'!H104</f>
        <v>1</v>
      </c>
    </row>
    <row r="85" spans="1:6">
      <c r="A85">
        <f>'Main Template'!I105</f>
        <v>84</v>
      </c>
      <c r="B85" t="str">
        <f>IFERROR(VLOOKUP(A85,'Main Template'!$C$22:$D$505,2,FALSE),"")</f>
        <v xml:space="preserve">Apperley, Scott </v>
      </c>
      <c r="C85">
        <f>'Main Template'!E105</f>
        <v>0</v>
      </c>
      <c r="D85">
        <f>'Main Template'!F105</f>
        <v>0</v>
      </c>
      <c r="E85">
        <f>'Main Template'!G105</f>
        <v>0</v>
      </c>
      <c r="F85">
        <f>'Main Template'!H105</f>
        <v>1</v>
      </c>
    </row>
    <row r="86" spans="1:6">
      <c r="A86">
        <f>'Main Template'!I106</f>
        <v>85</v>
      </c>
      <c r="B86" t="str">
        <f>IFERROR(VLOOKUP(A86,'Main Template'!$C$22:$D$505,2,FALSE),"")</f>
        <v xml:space="preserve">Budlovsky, Joshua </v>
      </c>
      <c r="C86">
        <f>'Main Template'!E106</f>
        <v>0</v>
      </c>
      <c r="D86">
        <f>'Main Template'!F106</f>
        <v>0</v>
      </c>
      <c r="E86">
        <f>'Main Template'!G106</f>
        <v>0</v>
      </c>
      <c r="F86">
        <f>'Main Template'!H106</f>
        <v>1</v>
      </c>
    </row>
    <row r="87" spans="1:6">
      <c r="A87">
        <f>'Main Template'!I107</f>
        <v>86</v>
      </c>
      <c r="B87" t="str">
        <f>IFERROR(VLOOKUP(A87,'Main Template'!$C$22:$D$505,2,FALSE),"")</f>
        <v xml:space="preserve">Cheung, Alvin </v>
      </c>
      <c r="C87">
        <f>'Main Template'!E107</f>
        <v>0</v>
      </c>
      <c r="D87">
        <f>'Main Template'!F107</f>
        <v>0</v>
      </c>
      <c r="E87">
        <f>'Main Template'!G107</f>
        <v>0</v>
      </c>
      <c r="F87">
        <f>'Main Template'!H107</f>
        <v>1</v>
      </c>
    </row>
    <row r="88" spans="1:6">
      <c r="A88">
        <f>'Main Template'!I108</f>
        <v>87</v>
      </c>
      <c r="B88" t="str">
        <f>IFERROR(VLOOKUP(A88,'Main Template'!$C$22:$D$505,2,FALSE),"")</f>
        <v xml:space="preserve">Chin, Carson </v>
      </c>
      <c r="C88">
        <f>'Main Template'!E108</f>
        <v>0</v>
      </c>
      <c r="D88">
        <f>'Main Template'!F108</f>
        <v>0</v>
      </c>
      <c r="E88">
        <f>'Main Template'!G108</f>
        <v>0</v>
      </c>
      <c r="F88">
        <f>'Main Template'!H108</f>
        <v>1</v>
      </c>
    </row>
    <row r="89" spans="1:6">
      <c r="A89">
        <f>'Main Template'!I109</f>
        <v>88</v>
      </c>
      <c r="B89" t="str">
        <f>IFERROR(VLOOKUP(A89,'Main Template'!$C$22:$D$505,2,FALSE),"")</f>
        <v xml:space="preserve">Cindrich, Kiley </v>
      </c>
      <c r="C89">
        <f>'Main Template'!E109</f>
        <v>0</v>
      </c>
      <c r="D89">
        <f>'Main Template'!F109</f>
        <v>0</v>
      </c>
      <c r="E89">
        <f>'Main Template'!G109</f>
        <v>0</v>
      </c>
      <c r="F89">
        <f>'Main Template'!H109</f>
        <v>1</v>
      </c>
    </row>
    <row r="90" spans="1:6">
      <c r="A90">
        <f>'Main Template'!I110</f>
        <v>89</v>
      </c>
      <c r="B90" t="str">
        <f>IFERROR(VLOOKUP(A90,'Main Template'!$C$22:$D$505,2,FALSE),"")</f>
        <v xml:space="preserve">Dairi, Mohammad </v>
      </c>
      <c r="C90">
        <f>'Main Template'!E110</f>
        <v>0</v>
      </c>
      <c r="D90">
        <f>'Main Template'!F110</f>
        <v>0</v>
      </c>
      <c r="E90">
        <f>'Main Template'!G110</f>
        <v>0</v>
      </c>
      <c r="F90">
        <f>'Main Template'!H110</f>
        <v>1</v>
      </c>
    </row>
    <row r="91" spans="1:6">
      <c r="A91">
        <f>'Main Template'!I111</f>
        <v>90</v>
      </c>
      <c r="B91" t="str">
        <f>IFERROR(VLOOKUP(A91,'Main Template'!$C$22:$D$505,2,FALSE),"")</f>
        <v xml:space="preserve">Gilchrist, Tristen </v>
      </c>
      <c r="C91">
        <f>'Main Template'!E111</f>
        <v>0</v>
      </c>
      <c r="D91">
        <f>'Main Template'!F111</f>
        <v>0</v>
      </c>
      <c r="E91">
        <f>'Main Template'!G111</f>
        <v>0</v>
      </c>
      <c r="F91">
        <f>'Main Template'!H111</f>
        <v>1</v>
      </c>
    </row>
    <row r="92" spans="1:6">
      <c r="A92">
        <f>'Main Template'!I112</f>
        <v>91</v>
      </c>
      <c r="B92" t="str">
        <f>IFERROR(VLOOKUP(A92,'Main Template'!$C$22:$D$505,2,FALSE),"")</f>
        <v xml:space="preserve">Hsieh, Jane </v>
      </c>
      <c r="C92">
        <f>'Main Template'!E112</f>
        <v>0</v>
      </c>
      <c r="D92">
        <f>'Main Template'!F112</f>
        <v>0</v>
      </c>
      <c r="E92">
        <f>'Main Template'!G112</f>
        <v>0</v>
      </c>
      <c r="F92">
        <f>'Main Template'!H112</f>
        <v>1</v>
      </c>
    </row>
    <row r="93" spans="1:6">
      <c r="A93">
        <f>'Main Template'!I113</f>
        <v>92</v>
      </c>
      <c r="B93" t="str">
        <f>IFERROR(VLOOKUP(A93,'Main Template'!$C$22:$D$505,2,FALSE),"")</f>
        <v xml:space="preserve">Ickowicz, Sarah </v>
      </c>
      <c r="C93">
        <f>'Main Template'!E113</f>
        <v>0</v>
      </c>
      <c r="D93">
        <f>'Main Template'!F113</f>
        <v>0</v>
      </c>
      <c r="E93">
        <f>'Main Template'!G113</f>
        <v>0</v>
      </c>
      <c r="F93">
        <f>'Main Template'!H113</f>
        <v>1</v>
      </c>
    </row>
    <row r="94" spans="1:6">
      <c r="A94">
        <f>'Main Template'!I114</f>
        <v>93</v>
      </c>
      <c r="B94" t="str">
        <f>IFERROR(VLOOKUP(A94,'Main Template'!$C$22:$D$505,2,FALSE),"")</f>
        <v xml:space="preserve">Lam, Morgan </v>
      </c>
      <c r="C94">
        <f>'Main Template'!E114</f>
        <v>0</v>
      </c>
      <c r="D94">
        <f>'Main Template'!F114</f>
        <v>0</v>
      </c>
      <c r="E94">
        <f>'Main Template'!G114</f>
        <v>0</v>
      </c>
      <c r="F94">
        <f>'Main Template'!H114</f>
        <v>1</v>
      </c>
    </row>
    <row r="95" spans="1:6">
      <c r="A95">
        <f>'Main Template'!I115</f>
        <v>94</v>
      </c>
      <c r="B95" t="str">
        <f>IFERROR(VLOOKUP(A95,'Main Template'!$C$22:$D$505,2,FALSE),"")</f>
        <v xml:space="preserve">Le, Dan </v>
      </c>
      <c r="C95">
        <f>'Main Template'!E115</f>
        <v>0</v>
      </c>
      <c r="D95">
        <f>'Main Template'!F115</f>
        <v>0</v>
      </c>
      <c r="E95">
        <f>'Main Template'!G115</f>
        <v>0</v>
      </c>
      <c r="F95">
        <f>'Main Template'!H115</f>
        <v>1</v>
      </c>
    </row>
    <row r="96" spans="1:6">
      <c r="A96">
        <f>'Main Template'!I116</f>
        <v>95</v>
      </c>
      <c r="B96" t="str">
        <f>IFERROR(VLOOKUP(A96,'Main Template'!$C$22:$D$505,2,FALSE),"")</f>
        <v xml:space="preserve">Lee, Lauren </v>
      </c>
      <c r="C96">
        <f>'Main Template'!E116</f>
        <v>0</v>
      </c>
      <c r="D96">
        <f>'Main Template'!F116</f>
        <v>0</v>
      </c>
      <c r="E96">
        <f>'Main Template'!G116</f>
        <v>0</v>
      </c>
      <c r="F96">
        <f>'Main Template'!H116</f>
        <v>1</v>
      </c>
    </row>
    <row r="97" spans="1:6">
      <c r="A97">
        <f>'Main Template'!I117</f>
        <v>96</v>
      </c>
      <c r="B97" t="str">
        <f>IFERROR(VLOOKUP(A97,'Main Template'!$C$22:$D$505,2,FALSE),"")</f>
        <v xml:space="preserve">McDonald, Braedon </v>
      </c>
      <c r="C97">
        <f>'Main Template'!E117</f>
        <v>0</v>
      </c>
      <c r="D97">
        <f>'Main Template'!F117</f>
        <v>0</v>
      </c>
      <c r="E97">
        <f>'Main Template'!G117</f>
        <v>0</v>
      </c>
      <c r="F97">
        <f>'Main Template'!H117</f>
        <v>1</v>
      </c>
    </row>
    <row r="98" spans="1:6">
      <c r="A98">
        <f>'Main Template'!I118</f>
        <v>97</v>
      </c>
      <c r="B98" t="str">
        <f>IFERROR(VLOOKUP(A98,'Main Template'!$C$22:$D$505,2,FALSE),"")</f>
        <v xml:space="preserve">Pourshahnazari, Persia </v>
      </c>
      <c r="C98">
        <f>'Main Template'!E118</f>
        <v>0</v>
      </c>
      <c r="D98">
        <f>'Main Template'!F118</f>
        <v>0</v>
      </c>
      <c r="E98">
        <f>'Main Template'!G118</f>
        <v>0</v>
      </c>
      <c r="F98">
        <f>'Main Template'!H118</f>
        <v>1</v>
      </c>
    </row>
    <row r="99" spans="1:6">
      <c r="A99">
        <f>'Main Template'!I119</f>
        <v>98</v>
      </c>
      <c r="B99" t="str">
        <f>IFERROR(VLOOKUP(A99,'Main Template'!$C$22:$D$505,2,FALSE),"")</f>
        <v xml:space="preserve">Rodis, Belinda </v>
      </c>
      <c r="C99">
        <f>'Main Template'!E119</f>
        <v>0</v>
      </c>
      <c r="D99">
        <f>'Main Template'!F119</f>
        <v>0</v>
      </c>
      <c r="E99">
        <f>'Main Template'!G119</f>
        <v>0</v>
      </c>
      <c r="F99">
        <f>'Main Template'!H119</f>
        <v>1</v>
      </c>
    </row>
    <row r="100" spans="1:6">
      <c r="A100">
        <f>'Main Template'!I120</f>
        <v>99</v>
      </c>
      <c r="B100" t="str">
        <f>IFERROR(VLOOKUP(A100,'Main Template'!$C$22:$D$505,2,FALSE),"")</f>
        <v xml:space="preserve">Sall, Karanvir </v>
      </c>
      <c r="C100">
        <f>'Main Template'!E120</f>
        <v>0</v>
      </c>
      <c r="D100">
        <f>'Main Template'!F120</f>
        <v>0</v>
      </c>
      <c r="E100">
        <f>'Main Template'!G120</f>
        <v>0</v>
      </c>
      <c r="F100">
        <f>'Main Template'!H120</f>
        <v>1</v>
      </c>
    </row>
    <row r="101" spans="1:6">
      <c r="A101">
        <f>'Main Template'!I121</f>
        <v>100</v>
      </c>
      <c r="B101" t="str">
        <f>IFERROR(VLOOKUP(A101,'Main Template'!$C$22:$D$505,2,FALSE),"")</f>
        <v xml:space="preserve">Stevens, Emilie </v>
      </c>
      <c r="C101">
        <f>'Main Template'!E121</f>
        <v>0</v>
      </c>
      <c r="D101">
        <f>'Main Template'!F121</f>
        <v>0</v>
      </c>
      <c r="E101">
        <f>'Main Template'!G121</f>
        <v>0</v>
      </c>
      <c r="F101">
        <f>'Main Template'!H121</f>
        <v>1</v>
      </c>
    </row>
    <row r="102" spans="1:6">
      <c r="A102">
        <f>'Main Template'!I122</f>
        <v>101</v>
      </c>
      <c r="B102" t="str">
        <f>IFERROR(VLOOKUP(A102,'Main Template'!$C$22:$D$505,2,FALSE),"")</f>
        <v xml:space="preserve">Stoynova, Valeria </v>
      </c>
      <c r="C102">
        <f>'Main Template'!E122</f>
        <v>0</v>
      </c>
      <c r="D102">
        <f>'Main Template'!F122</f>
        <v>0</v>
      </c>
      <c r="E102">
        <f>'Main Template'!G122</f>
        <v>0</v>
      </c>
      <c r="F102">
        <f>'Main Template'!H122</f>
        <v>1</v>
      </c>
    </row>
    <row r="103" spans="1:6">
      <c r="A103">
        <f>'Main Template'!I123</f>
        <v>102</v>
      </c>
      <c r="B103" t="str">
        <f>IFERROR(VLOOKUP(A103,'Main Template'!$C$22:$D$505,2,FALSE),"")</f>
        <v xml:space="preserve">Torchinsky, Miriam </v>
      </c>
      <c r="C103">
        <f>'Main Template'!E123</f>
        <v>0</v>
      </c>
      <c r="D103">
        <f>'Main Template'!F123</f>
        <v>0</v>
      </c>
      <c r="E103">
        <f>'Main Template'!G123</f>
        <v>0</v>
      </c>
      <c r="F103">
        <f>'Main Template'!H123</f>
        <v>1</v>
      </c>
    </row>
    <row r="104" spans="1:6">
      <c r="A104">
        <f>'Main Template'!I124</f>
        <v>103</v>
      </c>
      <c r="B104" t="str">
        <f>IFERROR(VLOOKUP(A104,'Main Template'!$C$22:$D$505,2,FALSE),"")</f>
        <v xml:space="preserve">Wang, Ying </v>
      </c>
      <c r="C104">
        <f>'Main Template'!E124</f>
        <v>0</v>
      </c>
      <c r="D104">
        <f>'Main Template'!F124</f>
        <v>0</v>
      </c>
      <c r="E104">
        <f>'Main Template'!G124</f>
        <v>0</v>
      </c>
      <c r="F104">
        <f>'Main Template'!H124</f>
        <v>1</v>
      </c>
    </row>
    <row r="105" spans="1:6">
      <c r="A105">
        <f>'Main Template'!I125</f>
        <v>104</v>
      </c>
      <c r="B105" t="str">
        <f>IFERROR(VLOOKUP(A105,'Main Template'!$C$22:$D$505,2,FALSE),"")</f>
        <v xml:space="preserve">Chami, Goldis </v>
      </c>
      <c r="C105">
        <f>'Main Template'!E125</f>
        <v>0</v>
      </c>
      <c r="D105">
        <f>'Main Template'!F125</f>
        <v>0</v>
      </c>
      <c r="E105">
        <f>'Main Template'!G125</f>
        <v>0</v>
      </c>
      <c r="F105">
        <f>'Main Template'!H125</f>
        <v>1</v>
      </c>
    </row>
    <row r="106" spans="1:6">
      <c r="A106">
        <f>'Main Template'!I126</f>
        <v>105</v>
      </c>
      <c r="B106" t="str">
        <f>IFERROR(VLOOKUP(A106,'Main Template'!$C$22:$D$505,2,FALSE),"")</f>
        <v xml:space="preserve">Smith, Nicole </v>
      </c>
      <c r="C106">
        <f>'Main Template'!E126</f>
        <v>0</v>
      </c>
      <c r="D106">
        <f>'Main Template'!F126</f>
        <v>0</v>
      </c>
      <c r="E106">
        <f>'Main Template'!G126</f>
        <v>0</v>
      </c>
      <c r="F106">
        <f>'Main Template'!H126</f>
        <v>1</v>
      </c>
    </row>
    <row r="107" spans="1:6">
      <c r="A107">
        <f>'Main Template'!I127</f>
        <v>106</v>
      </c>
      <c r="B107" t="str">
        <f>IFERROR(VLOOKUP(A107,'Main Template'!$C$22:$D$505,2,FALSE),"")</f>
        <v xml:space="preserve">Bar, Simona </v>
      </c>
      <c r="C107">
        <f>'Main Template'!E127</f>
        <v>0</v>
      </c>
      <c r="D107">
        <f>'Main Template'!F127</f>
        <v>0</v>
      </c>
      <c r="E107">
        <f>'Main Template'!G127</f>
        <v>0</v>
      </c>
      <c r="F107">
        <f>'Main Template'!H127</f>
        <v>1</v>
      </c>
    </row>
    <row r="108" spans="1:6">
      <c r="A108">
        <f>'Main Template'!I128</f>
        <v>107</v>
      </c>
      <c r="B108" t="str">
        <f>IFERROR(VLOOKUP(A108,'Main Template'!$C$22:$D$505,2,FALSE),"")</f>
        <v xml:space="preserve">Ham, Hyungjoo </v>
      </c>
      <c r="C108">
        <f>'Main Template'!E128</f>
        <v>0</v>
      </c>
      <c r="D108">
        <f>'Main Template'!F128</f>
        <v>0</v>
      </c>
      <c r="E108">
        <f>'Main Template'!G128</f>
        <v>0</v>
      </c>
      <c r="F108">
        <f>'Main Template'!H128</f>
        <v>1</v>
      </c>
    </row>
    <row r="109" spans="1:6">
      <c r="A109">
        <f>'Main Template'!I129</f>
        <v>108</v>
      </c>
      <c r="B109" t="str">
        <f>IFERROR(VLOOKUP(A109,'Main Template'!$C$22:$D$505,2,FALSE),"")</f>
        <v xml:space="preserve">Lau, Sally Chui Mei </v>
      </c>
      <c r="C109">
        <f>'Main Template'!E129</f>
        <v>0</v>
      </c>
      <c r="D109">
        <f>'Main Template'!F129</f>
        <v>0</v>
      </c>
      <c r="E109">
        <f>'Main Template'!G129</f>
        <v>0</v>
      </c>
      <c r="F109">
        <f>'Main Template'!H129</f>
        <v>1</v>
      </c>
    </row>
    <row r="110" spans="1:6">
      <c r="A110">
        <f>'Main Template'!I130</f>
        <v>109</v>
      </c>
      <c r="B110" t="str">
        <f>IFERROR(VLOOKUP(A110,'Main Template'!$C$22:$D$505,2,FALSE),"")</f>
        <v xml:space="preserve">Yeung, Darwin </v>
      </c>
      <c r="C110">
        <f>'Main Template'!E130</f>
        <v>0</v>
      </c>
      <c r="D110">
        <f>'Main Template'!F130</f>
        <v>0</v>
      </c>
      <c r="E110">
        <f>'Main Template'!G130</f>
        <v>0</v>
      </c>
      <c r="F110">
        <f>'Main Template'!H130</f>
        <v>1</v>
      </c>
    </row>
    <row r="111" spans="1:6">
      <c r="A111">
        <f>'Main Template'!I131</f>
        <v>110</v>
      </c>
      <c r="B111" t="str">
        <f>IFERROR(VLOOKUP(A111,'Main Template'!$C$22:$D$505,2,FALSE),"")</f>
        <v xml:space="preserve">Chaworth-Musters, Tessa </v>
      </c>
      <c r="C111">
        <f>'Main Template'!E131</f>
        <v>0</v>
      </c>
      <c r="D111">
        <f>'Main Template'!F131</f>
        <v>0</v>
      </c>
      <c r="E111">
        <f>'Main Template'!G131</f>
        <v>0</v>
      </c>
      <c r="F111">
        <f>'Main Template'!H131</f>
        <v>1</v>
      </c>
    </row>
    <row r="112" spans="1:6">
      <c r="A112">
        <f>'Main Template'!I132</f>
        <v>111</v>
      </c>
      <c r="B112" t="str">
        <f>IFERROR(VLOOKUP(A112,'Main Template'!$C$22:$D$505,2,FALSE),"")</f>
        <v xml:space="preserve">Lari, Hamzah </v>
      </c>
      <c r="C112">
        <f>'Main Template'!E132</f>
        <v>0</v>
      </c>
      <c r="D112">
        <f>'Main Template'!F132</f>
        <v>1</v>
      </c>
      <c r="E112">
        <f>'Main Template'!G132</f>
        <v>1</v>
      </c>
      <c r="F112">
        <f>'Main Template'!H132</f>
        <v>0</v>
      </c>
    </row>
    <row r="113" spans="1:6">
      <c r="A113">
        <f>'Main Template'!I133</f>
        <v>112</v>
      </c>
      <c r="B113" t="str">
        <f>IFERROR(VLOOKUP(A113,'Main Template'!$C$22:$D$505,2,FALSE),"")</f>
        <v xml:space="preserve">Shuster, Coste </v>
      </c>
      <c r="C113">
        <f>'Main Template'!E133</f>
        <v>0</v>
      </c>
      <c r="D113">
        <f>'Main Template'!F133</f>
        <v>1</v>
      </c>
      <c r="E113">
        <f>'Main Template'!G133</f>
        <v>1</v>
      </c>
      <c r="F113">
        <f>'Main Template'!H133</f>
        <v>0</v>
      </c>
    </row>
    <row r="114" spans="1:6">
      <c r="A114">
        <f>'Main Template'!I134</f>
        <v>113</v>
      </c>
      <c r="B114" t="str">
        <f>IFERROR(VLOOKUP(A114,'Main Template'!$C$22:$D$505,2,FALSE),"")</f>
        <v xml:space="preserve">Chatur, Safia </v>
      </c>
      <c r="C114">
        <f>'Main Template'!E134</f>
        <v>0</v>
      </c>
      <c r="D114">
        <f>'Main Template'!F134</f>
        <v>1</v>
      </c>
      <c r="E114">
        <f>'Main Template'!G134</f>
        <v>1</v>
      </c>
      <c r="F114">
        <f>'Main Template'!H134</f>
        <v>0</v>
      </c>
    </row>
    <row r="115" spans="1:6">
      <c r="A115">
        <f>'Main Template'!I135</f>
        <v>114</v>
      </c>
      <c r="B115" t="str">
        <f>IFERROR(VLOOKUP(A115,'Main Template'!$C$22:$D$505,2,FALSE),"")</f>
        <v xml:space="preserve">Trpkov, Cvetan </v>
      </c>
      <c r="C115">
        <f>'Main Template'!E135</f>
        <v>0</v>
      </c>
      <c r="D115">
        <f>'Main Template'!F135</f>
        <v>1</v>
      </c>
      <c r="E115">
        <f>'Main Template'!G135</f>
        <v>1</v>
      </c>
      <c r="F115">
        <f>'Main Template'!H135</f>
        <v>0</v>
      </c>
    </row>
    <row r="116" spans="1:6">
      <c r="A116">
        <f>'Main Template'!I136</f>
        <v>115</v>
      </c>
      <c r="B116" t="str">
        <f>IFERROR(VLOOKUP(A116,'Main Template'!$C$22:$D$505,2,FALSE),"")</f>
        <v>Al-Hashami, Zamzam</v>
      </c>
      <c r="C116">
        <f>'Main Template'!E136</f>
        <v>0</v>
      </c>
      <c r="D116">
        <f>'Main Template'!F136</f>
        <v>1</v>
      </c>
      <c r="E116">
        <f>'Main Template'!G136</f>
        <v>1</v>
      </c>
      <c r="F116">
        <f>'Main Template'!H136</f>
        <v>0</v>
      </c>
    </row>
    <row r="117" spans="1:6">
      <c r="A117">
        <f>'Main Template'!I137</f>
        <v>116</v>
      </c>
      <c r="B117" t="str">
        <f>IFERROR(VLOOKUP(A117,'Main Template'!$C$22:$D$505,2,FALSE),"")</f>
        <v xml:space="preserve">Roos, Adrienne </v>
      </c>
      <c r="C117">
        <f>'Main Template'!E137</f>
        <v>0</v>
      </c>
      <c r="D117">
        <f>'Main Template'!F137</f>
        <v>1</v>
      </c>
      <c r="E117">
        <f>'Main Template'!G137</f>
        <v>1</v>
      </c>
      <c r="F117">
        <f>'Main Template'!H137</f>
        <v>0</v>
      </c>
    </row>
    <row r="118" spans="1:6">
      <c r="A118">
        <f>'Main Template'!I138</f>
        <v>117</v>
      </c>
      <c r="B118" t="str">
        <f>IFERROR(VLOOKUP(A118,'Main Template'!$C$22:$D$505,2,FALSE),"")</f>
        <v xml:space="preserve">Darras, Pol </v>
      </c>
      <c r="C118">
        <f>'Main Template'!E138</f>
        <v>0</v>
      </c>
      <c r="D118">
        <f>'Main Template'!F138</f>
        <v>1</v>
      </c>
      <c r="E118">
        <f>'Main Template'!G138</f>
        <v>1</v>
      </c>
      <c r="F118">
        <f>'Main Template'!H138</f>
        <v>0</v>
      </c>
    </row>
    <row r="119" spans="1:6">
      <c r="A119">
        <f>'Main Template'!I139</f>
        <v>118</v>
      </c>
      <c r="B119" t="str">
        <f>IFERROR(VLOOKUP(A119,'Main Template'!$C$22:$D$505,2,FALSE),"")</f>
        <v xml:space="preserve">Huang, Selena </v>
      </c>
      <c r="C119">
        <f>'Main Template'!E139</f>
        <v>0</v>
      </c>
      <c r="D119">
        <f>'Main Template'!F139</f>
        <v>1</v>
      </c>
      <c r="E119">
        <f>'Main Template'!G139</f>
        <v>1</v>
      </c>
      <c r="F119">
        <f>'Main Template'!H139</f>
        <v>0</v>
      </c>
    </row>
    <row r="120" spans="1:6">
      <c r="A120">
        <f>'Main Template'!I140</f>
        <v>119</v>
      </c>
      <c r="B120" t="str">
        <f>IFERROR(VLOOKUP(A120,'Main Template'!$C$22:$D$505,2,FALSE),"")</f>
        <v xml:space="preserve">Nakanishi, Allison </v>
      </c>
      <c r="C120">
        <f>'Main Template'!E140</f>
        <v>0</v>
      </c>
      <c r="D120">
        <f>'Main Template'!F140</f>
        <v>1</v>
      </c>
      <c r="E120">
        <f>'Main Template'!G140</f>
        <v>1</v>
      </c>
      <c r="F120">
        <f>'Main Template'!H140</f>
        <v>0</v>
      </c>
    </row>
    <row r="121" spans="1:6">
      <c r="A121">
        <f>'Main Template'!I141</f>
        <v>120</v>
      </c>
      <c r="B121" t="str">
        <f>IFERROR(VLOOKUP(A121,'Main Template'!$C$22:$D$505,2,FALSE),"")</f>
        <v xml:space="preserve">Rubensohn, Hayden </v>
      </c>
      <c r="C121">
        <f>'Main Template'!E141</f>
        <v>0</v>
      </c>
      <c r="D121">
        <f>'Main Template'!F141</f>
        <v>1</v>
      </c>
      <c r="E121">
        <f>'Main Template'!G141</f>
        <v>1</v>
      </c>
      <c r="F121">
        <f>'Main Template'!H141</f>
        <v>0</v>
      </c>
    </row>
    <row r="122" spans="1:6">
      <c r="A122">
        <f>'Main Template'!I142</f>
        <v>121</v>
      </c>
      <c r="B122" t="str">
        <f>IFERROR(VLOOKUP(A122,'Main Template'!$C$22:$D$505,2,FALSE),"")</f>
        <v xml:space="preserve">Stanger, Dylan </v>
      </c>
      <c r="C122">
        <f>'Main Template'!E142</f>
        <v>0</v>
      </c>
      <c r="D122">
        <f>'Main Template'!F142</f>
        <v>1</v>
      </c>
      <c r="E122">
        <f>'Main Template'!G142</f>
        <v>1</v>
      </c>
      <c r="F122">
        <f>'Main Template'!H142</f>
        <v>0</v>
      </c>
    </row>
    <row r="123" spans="1:6">
      <c r="A123">
        <f>'Main Template'!I143</f>
        <v>122</v>
      </c>
      <c r="B123" t="str">
        <f>IFERROR(VLOOKUP(A123,'Main Template'!$C$22:$D$505,2,FALSE),"")</f>
        <v xml:space="preserve">Wilson, Andrew </v>
      </c>
      <c r="C123">
        <f>'Main Template'!E143</f>
        <v>0</v>
      </c>
      <c r="D123">
        <f>'Main Template'!F143</f>
        <v>1</v>
      </c>
      <c r="E123">
        <f>'Main Template'!G143</f>
        <v>1</v>
      </c>
      <c r="F123">
        <f>'Main Template'!H143</f>
        <v>0</v>
      </c>
    </row>
    <row r="124" spans="1:6">
      <c r="A124">
        <f>'Main Template'!I144</f>
        <v>123</v>
      </c>
      <c r="B124" t="str">
        <f>IFERROR(VLOOKUP(A124,'Main Template'!$C$22:$D$505,2,FALSE),"")</f>
        <v xml:space="preserve">Veitch, Zachary </v>
      </c>
      <c r="C124">
        <f>'Main Template'!E144</f>
        <v>0</v>
      </c>
      <c r="D124">
        <f>'Main Template'!F144</f>
        <v>0</v>
      </c>
      <c r="E124">
        <f>'Main Template'!G144</f>
        <v>1</v>
      </c>
      <c r="F124">
        <f>'Main Template'!H144</f>
        <v>0</v>
      </c>
    </row>
    <row r="125" spans="1:6">
      <c r="A125">
        <f>'Main Template'!I145</f>
        <v>124</v>
      </c>
      <c r="B125" t="str">
        <f>IFERROR(VLOOKUP(A125,'Main Template'!$C$22:$D$505,2,FALSE),"")</f>
        <v xml:space="preserve">Mann, Shawna </v>
      </c>
      <c r="C125">
        <f>'Main Template'!E145</f>
        <v>0</v>
      </c>
      <c r="D125">
        <f>'Main Template'!F145</f>
        <v>0</v>
      </c>
      <c r="E125">
        <f>'Main Template'!G145</f>
        <v>1</v>
      </c>
      <c r="F125">
        <f>'Main Template'!H145</f>
        <v>0</v>
      </c>
    </row>
    <row r="126" spans="1:6">
      <c r="A126">
        <f>'Main Template'!I146</f>
        <v>125</v>
      </c>
      <c r="B126" t="str">
        <f>IFERROR(VLOOKUP(A126,'Main Template'!$C$22:$D$505,2,FALSE),"")</f>
        <v xml:space="preserve">Wong, Alyson </v>
      </c>
      <c r="C126">
        <f>'Main Template'!E146</f>
        <v>0</v>
      </c>
      <c r="D126">
        <f>'Main Template'!F146</f>
        <v>0</v>
      </c>
      <c r="E126">
        <f>'Main Template'!G146</f>
        <v>1</v>
      </c>
      <c r="F126">
        <f>'Main Template'!H146</f>
        <v>0</v>
      </c>
    </row>
    <row r="127" spans="1:6">
      <c r="A127">
        <f>'Main Template'!I147</f>
        <v>126</v>
      </c>
      <c r="B127" t="str">
        <f>IFERROR(VLOOKUP(A127,'Main Template'!$C$22:$D$505,2,FALSE),"")</f>
        <v xml:space="preserve">Harris, Claire </v>
      </c>
      <c r="C127">
        <f>'Main Template'!E147</f>
        <v>0</v>
      </c>
      <c r="D127">
        <f>'Main Template'!F147</f>
        <v>0</v>
      </c>
      <c r="E127">
        <f>'Main Template'!G147</f>
        <v>1</v>
      </c>
      <c r="F127">
        <f>'Main Template'!H147</f>
        <v>0</v>
      </c>
    </row>
    <row r="128" spans="1:6">
      <c r="A128">
        <f>'Main Template'!I148</f>
        <v>127</v>
      </c>
      <c r="B128" t="str">
        <f>IFERROR(VLOOKUP(A128,'Main Template'!$C$22:$D$505,2,FALSE),"")</f>
        <v xml:space="preserve">Shahidi, Neal </v>
      </c>
      <c r="C128">
        <f>'Main Template'!E148</f>
        <v>0</v>
      </c>
      <c r="D128">
        <f>'Main Template'!F148</f>
        <v>0</v>
      </c>
      <c r="E128">
        <f>'Main Template'!G148</f>
        <v>1</v>
      </c>
      <c r="F128">
        <f>'Main Template'!H148</f>
        <v>0</v>
      </c>
    </row>
    <row r="129" spans="1:6">
      <c r="A129">
        <f>'Main Template'!I149</f>
        <v>128</v>
      </c>
      <c r="B129" t="str">
        <f>IFERROR(VLOOKUP(A129,'Main Template'!$C$22:$D$505,2,FALSE),"")</f>
        <v xml:space="preserve">Mahal, Hardeep </v>
      </c>
      <c r="C129">
        <f>'Main Template'!E149</f>
        <v>0</v>
      </c>
      <c r="D129">
        <f>'Main Template'!F149</f>
        <v>0</v>
      </c>
      <c r="E129">
        <f>'Main Template'!G149</f>
        <v>1</v>
      </c>
      <c r="F129">
        <f>'Main Template'!H149</f>
        <v>0</v>
      </c>
    </row>
    <row r="130" spans="1:6">
      <c r="A130">
        <f>'Main Template'!I150</f>
        <v>129</v>
      </c>
      <c r="B130" t="str">
        <f>IFERROR(VLOOKUP(A130,'Main Template'!$C$22:$D$505,2,FALSE),"")</f>
        <v xml:space="preserve">Ennis, Daniel </v>
      </c>
      <c r="C130">
        <f>'Main Template'!E150</f>
        <v>0</v>
      </c>
      <c r="D130">
        <f>'Main Template'!F150</f>
        <v>0</v>
      </c>
      <c r="E130">
        <f>'Main Template'!G150</f>
        <v>1</v>
      </c>
      <c r="F130">
        <f>'Main Template'!H150</f>
        <v>0</v>
      </c>
    </row>
    <row r="131" spans="1:6">
      <c r="A131">
        <f>'Main Template'!I151</f>
        <v>130</v>
      </c>
      <c r="B131" t="str">
        <f>IFERROR(VLOOKUP(A131,'Main Template'!$C$22:$D$505,2,FALSE),"")</f>
        <v xml:space="preserve">Heidary, Behrouz </v>
      </c>
      <c r="C131">
        <f>'Main Template'!E151</f>
        <v>0</v>
      </c>
      <c r="D131">
        <f>'Main Template'!F151</f>
        <v>0</v>
      </c>
      <c r="E131">
        <f>'Main Template'!G151</f>
        <v>1</v>
      </c>
      <c r="F131">
        <f>'Main Template'!H151</f>
        <v>0</v>
      </c>
    </row>
    <row r="132" spans="1:6">
      <c r="A132">
        <f>'Main Template'!I152</f>
        <v>131</v>
      </c>
      <c r="B132" t="str">
        <f>IFERROR(VLOOKUP(A132,'Main Template'!$C$22:$D$505,2,FALSE),"")</f>
        <v xml:space="preserve">Wan, Tony </v>
      </c>
      <c r="C132">
        <f>'Main Template'!E152</f>
        <v>0</v>
      </c>
      <c r="D132">
        <f>'Main Template'!F152</f>
        <v>0</v>
      </c>
      <c r="E132">
        <f>'Main Template'!G152</f>
        <v>1</v>
      </c>
      <c r="F132">
        <f>'Main Template'!H152</f>
        <v>0</v>
      </c>
    </row>
    <row r="133" spans="1:6">
      <c r="A133">
        <f>'Main Template'!I153</f>
        <v>132</v>
      </c>
      <c r="B133" t="str">
        <f>IFERROR(VLOOKUP(A133,'Main Template'!$C$22:$D$505,2,FALSE),"")</f>
        <v xml:space="preserve">Camateros, Pierre </v>
      </c>
      <c r="C133">
        <f>'Main Template'!E153</f>
        <v>0</v>
      </c>
      <c r="D133">
        <f>'Main Template'!F153</f>
        <v>0</v>
      </c>
      <c r="E133">
        <f>'Main Template'!G153</f>
        <v>1</v>
      </c>
      <c r="F133">
        <f>'Main Template'!H153</f>
        <v>0</v>
      </c>
    </row>
    <row r="134" spans="1:6">
      <c r="A134">
        <f>'Main Template'!I154</f>
        <v>133</v>
      </c>
      <c r="B134" t="str">
        <f>IFERROR(VLOOKUP(A134,'Main Template'!$C$22:$D$505,2,FALSE),"")</f>
        <v xml:space="preserve">Cheung, Christopher </v>
      </c>
      <c r="C134">
        <f>'Main Template'!E154</f>
        <v>0</v>
      </c>
      <c r="D134">
        <f>'Main Template'!F154</f>
        <v>0</v>
      </c>
      <c r="E134">
        <f>'Main Template'!G154</f>
        <v>1</v>
      </c>
      <c r="F134">
        <f>'Main Template'!H154</f>
        <v>0</v>
      </c>
    </row>
    <row r="135" spans="1:6">
      <c r="A135">
        <f>'Main Template'!I155</f>
        <v>134</v>
      </c>
      <c r="B135" t="str">
        <f>IFERROR(VLOOKUP(A135,'Main Template'!$C$22:$D$505,2,FALSE),"")</f>
        <v xml:space="preserve">Kular, Hasan </v>
      </c>
      <c r="C135">
        <f>'Main Template'!E155</f>
        <v>0</v>
      </c>
      <c r="D135">
        <f>'Main Template'!F155</f>
        <v>1</v>
      </c>
      <c r="E135">
        <f>'Main Template'!G155</f>
        <v>0</v>
      </c>
      <c r="F135">
        <f>'Main Template'!H155</f>
        <v>0</v>
      </c>
    </row>
    <row r="136" spans="1:6">
      <c r="A136">
        <f>'Main Template'!I156</f>
        <v>135</v>
      </c>
      <c r="B136" t="str">
        <f>IFERROR(VLOOKUP(A136,'Main Template'!$C$22:$D$505,2,FALSE),"")</f>
        <v xml:space="preserve">Jansz, Michael </v>
      </c>
      <c r="C136">
        <f>'Main Template'!E156</f>
        <v>0</v>
      </c>
      <c r="D136">
        <f>'Main Template'!F156</f>
        <v>1</v>
      </c>
      <c r="E136">
        <f>'Main Template'!G156</f>
        <v>0</v>
      </c>
      <c r="F136">
        <f>'Main Template'!H156</f>
        <v>0</v>
      </c>
    </row>
    <row r="137" spans="1:6">
      <c r="A137">
        <f>'Main Template'!I157</f>
        <v>136</v>
      </c>
      <c r="B137" t="str">
        <f>IFERROR(VLOOKUP(A137,'Main Template'!$C$22:$D$505,2,FALSE),"")</f>
        <v xml:space="preserve">Jongewaard, Karmen </v>
      </c>
      <c r="C137">
        <f>'Main Template'!E157</f>
        <v>0</v>
      </c>
      <c r="D137">
        <f>'Main Template'!F157</f>
        <v>1</v>
      </c>
      <c r="E137">
        <f>'Main Template'!G157</f>
        <v>0</v>
      </c>
      <c r="F137">
        <f>'Main Template'!H157</f>
        <v>0</v>
      </c>
    </row>
    <row r="138" spans="1:6">
      <c r="A138">
        <f>'Main Template'!I158</f>
        <v>137</v>
      </c>
      <c r="B138" t="str">
        <f>IFERROR(VLOOKUP(A138,'Main Template'!$C$22:$D$505,2,FALSE),"")</f>
        <v xml:space="preserve">Mai, Alice </v>
      </c>
      <c r="C138">
        <f>'Main Template'!E158</f>
        <v>0</v>
      </c>
      <c r="D138">
        <f>'Main Template'!F158</f>
        <v>1</v>
      </c>
      <c r="E138">
        <f>'Main Template'!G158</f>
        <v>0</v>
      </c>
      <c r="F138">
        <f>'Main Template'!H158</f>
        <v>0</v>
      </c>
    </row>
    <row r="139" spans="1:6">
      <c r="A139">
        <f>'Main Template'!I159</f>
        <v>138</v>
      </c>
      <c r="B139" t="str">
        <f>IFERROR(VLOOKUP(A139,'Main Template'!$C$22:$D$505,2,FALSE),"")</f>
        <v xml:space="preserve">Al Babtain, Mohamed </v>
      </c>
      <c r="C139">
        <f>'Main Template'!E159</f>
        <v>0</v>
      </c>
      <c r="D139">
        <f>'Main Template'!F159</f>
        <v>1</v>
      </c>
      <c r="E139">
        <f>'Main Template'!G159</f>
        <v>0</v>
      </c>
      <c r="F139">
        <f>'Main Template'!H159</f>
        <v>0</v>
      </c>
    </row>
    <row r="140" spans="1:6">
      <c r="A140">
        <f>'Main Template'!I160</f>
        <v>139</v>
      </c>
      <c r="B140" t="str">
        <f>IFERROR(VLOOKUP(A140,'Main Template'!$C$22:$D$505,2,FALSE),"")</f>
        <v xml:space="preserve">Greiner, Jesse </v>
      </c>
      <c r="C140">
        <f>'Main Template'!E160</f>
        <v>0</v>
      </c>
      <c r="D140">
        <f>'Main Template'!F160</f>
        <v>1</v>
      </c>
      <c r="E140">
        <f>'Main Template'!G160</f>
        <v>0</v>
      </c>
      <c r="F140">
        <f>'Main Template'!H160</f>
        <v>0</v>
      </c>
    </row>
    <row r="141" spans="1:6">
      <c r="A141">
        <f>'Main Template'!I161</f>
        <v>140</v>
      </c>
      <c r="B141" t="str">
        <f>IFERROR(VLOOKUP(A141,'Main Template'!$C$22:$D$505,2,FALSE),"")</f>
        <v xml:space="preserve">Fraser, Laura </v>
      </c>
      <c r="C141">
        <f>'Main Template'!E161</f>
        <v>0</v>
      </c>
      <c r="D141">
        <f>'Main Template'!F161</f>
        <v>1</v>
      </c>
      <c r="E141">
        <f>'Main Template'!G161</f>
        <v>0</v>
      </c>
      <c r="F141">
        <f>'Main Template'!H161</f>
        <v>0</v>
      </c>
    </row>
    <row r="142" spans="1:6">
      <c r="A142">
        <f>'Main Template'!I162</f>
        <v>141</v>
      </c>
      <c r="B142" t="str">
        <f>IFERROR(VLOOKUP(A142,'Main Template'!$C$22:$D$505,2,FALSE),"")</f>
        <v xml:space="preserve">Chow, Lawrance </v>
      </c>
      <c r="C142">
        <f>'Main Template'!E162</f>
        <v>0</v>
      </c>
      <c r="D142">
        <f>'Main Template'!F162</f>
        <v>1</v>
      </c>
      <c r="E142">
        <f>'Main Template'!G162</f>
        <v>0</v>
      </c>
      <c r="F142">
        <f>'Main Template'!H162</f>
        <v>0</v>
      </c>
    </row>
    <row r="143" spans="1:6">
      <c r="A143">
        <f>'Main Template'!I163</f>
        <v>142</v>
      </c>
      <c r="B143" t="str">
        <f>IFERROR(VLOOKUP(A143,'Main Template'!$C$22:$D$505,2,FALSE),"")</f>
        <v xml:space="preserve">Fulton, Blair </v>
      </c>
      <c r="C143">
        <f>'Main Template'!E163</f>
        <v>0</v>
      </c>
      <c r="D143">
        <f>'Main Template'!F163</f>
        <v>0</v>
      </c>
      <c r="E143">
        <f>'Main Template'!G163</f>
        <v>0</v>
      </c>
      <c r="F143">
        <f>'Main Template'!H163</f>
        <v>0</v>
      </c>
    </row>
    <row r="144" spans="1:6">
      <c r="A144">
        <f>'Main Template'!I164</f>
        <v>143</v>
      </c>
      <c r="B144" t="str">
        <f>IFERROR(VLOOKUP(A144,'Main Template'!$C$22:$D$505,2,FALSE),"")</f>
        <v xml:space="preserve">Hayden, Anna </v>
      </c>
      <c r="C144">
        <f>'Main Template'!E164</f>
        <v>0</v>
      </c>
      <c r="D144">
        <f>'Main Template'!F164</f>
        <v>0</v>
      </c>
      <c r="E144">
        <f>'Main Template'!G164</f>
        <v>0</v>
      </c>
      <c r="F144">
        <f>'Main Template'!H164</f>
        <v>0</v>
      </c>
    </row>
    <row r="145" spans="1:6">
      <c r="A145">
        <f>'Main Template'!I165</f>
        <v>144</v>
      </c>
      <c r="B145" t="str">
        <f>IFERROR(VLOOKUP(A145,'Main Template'!$C$22:$D$505,2,FALSE),"")</f>
        <v xml:space="preserve">Young, Courtney </v>
      </c>
      <c r="C145">
        <f>'Main Template'!E165</f>
        <v>0</v>
      </c>
      <c r="D145">
        <f>'Main Template'!F165</f>
        <v>0</v>
      </c>
      <c r="E145">
        <f>'Main Template'!G165</f>
        <v>0</v>
      </c>
      <c r="F145">
        <f>'Main Template'!H165</f>
        <v>0</v>
      </c>
    </row>
    <row r="146" spans="1:6">
      <c r="A146">
        <f>'Main Template'!I166</f>
        <v>145</v>
      </c>
      <c r="B146" t="str">
        <f>IFERROR(VLOOKUP(A146,'Main Template'!$C$22:$D$505,2,FALSE),"")</f>
        <v>Teale, Alastair</v>
      </c>
      <c r="C146">
        <f>'Main Template'!E166</f>
        <v>0</v>
      </c>
      <c r="D146">
        <f>'Main Template'!F166</f>
        <v>0</v>
      </c>
      <c r="E146">
        <f>'Main Template'!G166</f>
        <v>0</v>
      </c>
      <c r="F146">
        <f>'Main Template'!H166</f>
        <v>0</v>
      </c>
    </row>
    <row r="147" spans="1:6">
      <c r="A147">
        <f>'Main Template'!I167</f>
        <v>146</v>
      </c>
      <c r="B147" t="str">
        <f>IFERROR(VLOOKUP(A147,'Main Template'!$C$22:$D$505,2,FALSE),"")</f>
        <v xml:space="preserve">Gilmour, Suzana </v>
      </c>
      <c r="C147">
        <f>'Main Template'!E167</f>
        <v>0</v>
      </c>
      <c r="D147">
        <f>'Main Template'!F167</f>
        <v>0</v>
      </c>
      <c r="E147">
        <f>'Main Template'!G167</f>
        <v>0</v>
      </c>
      <c r="F147">
        <f>'Main Template'!H167</f>
        <v>0</v>
      </c>
    </row>
    <row r="148" spans="1:6">
      <c r="A148">
        <f>'Main Template'!I168</f>
        <v>147</v>
      </c>
      <c r="B148" t="str">
        <f>IFERROR(VLOOKUP(A148,'Main Template'!$C$22:$D$505,2,FALSE),"")</f>
        <v xml:space="preserve">Al Zaki, Alaa </v>
      </c>
      <c r="C148">
        <f>'Main Template'!E168</f>
        <v>0</v>
      </c>
      <c r="D148">
        <f>'Main Template'!F168</f>
        <v>0</v>
      </c>
      <c r="E148">
        <f>'Main Template'!G168</f>
        <v>0</v>
      </c>
      <c r="F148">
        <f>'Main Template'!H168</f>
        <v>0</v>
      </c>
    </row>
    <row r="149" spans="1:6">
      <c r="A149">
        <f>'Main Template'!I169</f>
        <v>148</v>
      </c>
      <c r="B149" t="str">
        <f>IFERROR(VLOOKUP(A149,'Main Template'!$C$22:$D$505,2,FALSE),"")</f>
        <v xml:space="preserve">Besharatian, Behrad </v>
      </c>
      <c r="C149">
        <f>'Main Template'!E169</f>
        <v>0</v>
      </c>
      <c r="D149">
        <f>'Main Template'!F169</f>
        <v>0</v>
      </c>
      <c r="E149">
        <f>'Main Template'!G169</f>
        <v>0</v>
      </c>
      <c r="F149">
        <f>'Main Template'!H169</f>
        <v>0</v>
      </c>
    </row>
    <row r="150" spans="1:6">
      <c r="A150">
        <f>'Main Template'!I170</f>
        <v>149</v>
      </c>
      <c r="B150" t="str">
        <f>IFERROR(VLOOKUP(A150,'Main Template'!$C$22:$D$505,2,FALSE),"")</f>
        <v xml:space="preserve">Bittman, Jesse </v>
      </c>
      <c r="C150">
        <f>'Main Template'!E170</f>
        <v>0</v>
      </c>
      <c r="D150">
        <f>'Main Template'!F170</f>
        <v>0</v>
      </c>
      <c r="E150">
        <f>'Main Template'!G170</f>
        <v>0</v>
      </c>
      <c r="F150">
        <f>'Main Template'!H170</f>
        <v>0</v>
      </c>
    </row>
    <row r="151" spans="1:6">
      <c r="A151">
        <f>'Main Template'!I171</f>
        <v>150</v>
      </c>
      <c r="B151" t="str">
        <f>IFERROR(VLOOKUP(A151,'Main Template'!$C$22:$D$505,2,FALSE),"")</f>
        <v xml:space="preserve">Thompson, Xavier </v>
      </c>
      <c r="C151">
        <f>'Main Template'!E171</f>
        <v>0</v>
      </c>
      <c r="D151">
        <f>'Main Template'!F171</f>
        <v>0</v>
      </c>
      <c r="E151">
        <f>'Main Template'!G171</f>
        <v>0</v>
      </c>
      <c r="F151">
        <f>'Main Template'!H171</f>
        <v>0</v>
      </c>
    </row>
    <row r="152" spans="1:6">
      <c r="A152">
        <f>'Main Template'!I172</f>
        <v>151</v>
      </c>
      <c r="B152" t="str">
        <f>IFERROR(VLOOKUP(A152,'Main Template'!$C$22:$D$505,2,FALSE),"")</f>
        <v xml:space="preserve">Walton, Geoffrey </v>
      </c>
      <c r="C152">
        <f>'Main Template'!E172</f>
        <v>0</v>
      </c>
      <c r="D152">
        <f>'Main Template'!F172</f>
        <v>0</v>
      </c>
      <c r="E152">
        <f>'Main Template'!G172</f>
        <v>0</v>
      </c>
      <c r="F152">
        <f>'Main Template'!H172</f>
        <v>0</v>
      </c>
    </row>
    <row r="153" spans="1:6">
      <c r="A153">
        <f>'Main Template'!I173</f>
        <v>152</v>
      </c>
      <c r="B153" t="str">
        <f>IFERROR(VLOOKUP(A153,'Main Template'!$C$22:$D$505,2,FALSE),"")</f>
        <v xml:space="preserve">Ou, George </v>
      </c>
      <c r="C153">
        <f>'Main Template'!E173</f>
        <v>0</v>
      </c>
      <c r="D153">
        <f>'Main Template'!F173</f>
        <v>0</v>
      </c>
      <c r="E153">
        <f>'Main Template'!G173</f>
        <v>0</v>
      </c>
      <c r="F153">
        <f>'Main Template'!H173</f>
        <v>0</v>
      </c>
    </row>
    <row r="154" spans="1:6">
      <c r="A154">
        <f>'Main Template'!I174</f>
        <v>153</v>
      </c>
      <c r="B154" t="str">
        <f>IFERROR(VLOOKUP(A154,'Main Template'!$C$22:$D$505,2,FALSE),"")</f>
        <v xml:space="preserve">To, Fergus </v>
      </c>
      <c r="C154">
        <f>'Main Template'!E174</f>
        <v>0</v>
      </c>
      <c r="D154">
        <f>'Main Template'!F174</f>
        <v>0</v>
      </c>
      <c r="E154">
        <f>'Main Template'!G174</f>
        <v>0</v>
      </c>
      <c r="F154">
        <f>'Main Template'!H174</f>
        <v>0</v>
      </c>
    </row>
    <row r="155" spans="1:6">
      <c r="A155">
        <f>'Main Template'!I175</f>
        <v>154</v>
      </c>
      <c r="B155" t="str">
        <f>IFERROR(VLOOKUP(A155,'Main Template'!$C$22:$D$505,2,FALSE),"")</f>
        <v xml:space="preserve">Huang, Kun </v>
      </c>
      <c r="C155">
        <f>'Main Template'!E175</f>
        <v>0</v>
      </c>
      <c r="D155">
        <f>'Main Template'!F175</f>
        <v>0</v>
      </c>
      <c r="E155">
        <f>'Main Template'!G175</f>
        <v>0</v>
      </c>
      <c r="F155">
        <f>'Main Template'!H175</f>
        <v>0</v>
      </c>
    </row>
    <row r="156" spans="1:6">
      <c r="A156">
        <f>'Main Template'!I176</f>
        <v>155</v>
      </c>
      <c r="B156" t="str">
        <f>IFERROR(VLOOKUP(A156,'Main Template'!$C$22:$D$505,2,FALSE),"")</f>
        <v xml:space="preserve">Rayner-Hartley, Erin </v>
      </c>
      <c r="C156">
        <f>'Main Template'!E176</f>
        <v>0</v>
      </c>
      <c r="D156">
        <f>'Main Template'!F176</f>
        <v>0</v>
      </c>
      <c r="E156">
        <f>'Main Template'!G176</f>
        <v>0</v>
      </c>
      <c r="F156">
        <f>'Main Template'!H176</f>
        <v>0</v>
      </c>
    </row>
    <row r="157" spans="1:6">
      <c r="A157">
        <f>'Main Template'!I177</f>
        <v>156</v>
      </c>
      <c r="B157" t="str">
        <f>IFERROR(VLOOKUP(A157,'Main Template'!$C$22:$D$505,2,FALSE),"")</f>
        <v xml:space="preserve">Al Ibrahim, Bashaar </v>
      </c>
      <c r="C157">
        <f>'Main Template'!E177</f>
        <v>0</v>
      </c>
      <c r="D157">
        <f>'Main Template'!F177</f>
        <v>0</v>
      </c>
      <c r="E157">
        <f>'Main Template'!G177</f>
        <v>0</v>
      </c>
      <c r="F157">
        <f>'Main Template'!H177</f>
        <v>0</v>
      </c>
    </row>
    <row r="158" spans="1:6">
      <c r="A158">
        <f>'Main Template'!I178</f>
        <v>0</v>
      </c>
      <c r="B158" t="str">
        <f>IFERROR(VLOOKUP(A158,'Main Template'!$C$22:$D$505,2,FALSE),"")</f>
        <v/>
      </c>
      <c r="C158">
        <f>'Main Template'!E178</f>
        <v>0</v>
      </c>
      <c r="D158">
        <f>'Main Template'!F178</f>
        <v>0</v>
      </c>
      <c r="E158">
        <f>'Main Template'!G178</f>
        <v>0</v>
      </c>
      <c r="F158">
        <f>'Main Template'!H178</f>
        <v>0</v>
      </c>
    </row>
    <row r="159" spans="1:6">
      <c r="A159">
        <f>'Main Template'!I179</f>
        <v>0</v>
      </c>
      <c r="B159" t="str">
        <f>IFERROR(VLOOKUP(A159,'Main Template'!$C$22:$D$505,2,FALSE),"")</f>
        <v/>
      </c>
      <c r="C159">
        <f>'Main Template'!E179</f>
        <v>0</v>
      </c>
      <c r="D159">
        <f>'Main Template'!F179</f>
        <v>0</v>
      </c>
      <c r="E159">
        <f>'Main Template'!G179</f>
        <v>0</v>
      </c>
      <c r="F159">
        <f>'Main Template'!H179</f>
        <v>0</v>
      </c>
    </row>
    <row r="160" spans="1:6">
      <c r="A160">
        <f>'Main Template'!I180</f>
        <v>0</v>
      </c>
      <c r="B160" t="str">
        <f>IFERROR(VLOOKUP(A160,'Main Template'!$C$22:$D$505,2,FALSE),"")</f>
        <v/>
      </c>
      <c r="C160">
        <f>'Main Template'!E180</f>
        <v>0</v>
      </c>
      <c r="D160">
        <f>'Main Template'!F180</f>
        <v>0</v>
      </c>
      <c r="E160">
        <f>'Main Template'!G180</f>
        <v>0</v>
      </c>
      <c r="F160">
        <f>'Main Template'!H180</f>
        <v>0</v>
      </c>
    </row>
    <row r="161" spans="1:6">
      <c r="A161">
        <f>'Main Template'!I181</f>
        <v>0</v>
      </c>
      <c r="B161" t="str">
        <f>IFERROR(VLOOKUP(A161,'Main Template'!$C$22:$D$505,2,FALSE),"")</f>
        <v/>
      </c>
      <c r="C161">
        <f>'Main Template'!E181</f>
        <v>0</v>
      </c>
      <c r="D161">
        <f>'Main Template'!F181</f>
        <v>0</v>
      </c>
      <c r="E161">
        <f>'Main Template'!G181</f>
        <v>0</v>
      </c>
      <c r="F161">
        <f>'Main Template'!H181</f>
        <v>0</v>
      </c>
    </row>
    <row r="162" spans="1:6">
      <c r="A162">
        <f>'Main Template'!I182</f>
        <v>0</v>
      </c>
      <c r="B162" t="str">
        <f>IFERROR(VLOOKUP(A162,'Main Template'!$C$22:$D$505,2,FALSE),"")</f>
        <v/>
      </c>
      <c r="C162">
        <f>'Main Template'!E182</f>
        <v>0</v>
      </c>
      <c r="D162">
        <f>'Main Template'!F182</f>
        <v>0</v>
      </c>
      <c r="E162">
        <f>'Main Template'!G182</f>
        <v>0</v>
      </c>
      <c r="F162">
        <f>'Main Template'!H182</f>
        <v>0</v>
      </c>
    </row>
    <row r="163" spans="1:6">
      <c r="A163">
        <f>'Main Template'!I183</f>
        <v>0</v>
      </c>
      <c r="B163" t="str">
        <f>IFERROR(VLOOKUP(A163,'Main Template'!$C$22:$D$505,2,FALSE),"")</f>
        <v/>
      </c>
      <c r="C163">
        <f>'Main Template'!E183</f>
        <v>0</v>
      </c>
      <c r="D163">
        <f>'Main Template'!F183</f>
        <v>0</v>
      </c>
      <c r="E163">
        <f>'Main Template'!G183</f>
        <v>0</v>
      </c>
      <c r="F163">
        <f>'Main Template'!H183</f>
        <v>0</v>
      </c>
    </row>
    <row r="164" spans="1:6">
      <c r="A164">
        <f>'Main Template'!I184</f>
        <v>0</v>
      </c>
      <c r="B164" t="str">
        <f>IFERROR(VLOOKUP(A164,'Main Template'!$C$22:$D$505,2,FALSE),"")</f>
        <v/>
      </c>
      <c r="C164">
        <f>'Main Template'!E184</f>
        <v>0</v>
      </c>
      <c r="D164">
        <f>'Main Template'!F184</f>
        <v>0</v>
      </c>
      <c r="E164">
        <f>'Main Template'!G184</f>
        <v>0</v>
      </c>
      <c r="F164">
        <f>'Main Template'!H184</f>
        <v>0</v>
      </c>
    </row>
    <row r="165" spans="1:6">
      <c r="A165">
        <f>'Main Template'!I185</f>
        <v>0</v>
      </c>
      <c r="B165" t="str">
        <f>IFERROR(VLOOKUP(A165,'Main Template'!$C$22:$D$505,2,FALSE),"")</f>
        <v/>
      </c>
      <c r="C165">
        <f>'Main Template'!E185</f>
        <v>0</v>
      </c>
      <c r="D165">
        <f>'Main Template'!F185</f>
        <v>0</v>
      </c>
      <c r="E165">
        <f>'Main Template'!G185</f>
        <v>0</v>
      </c>
      <c r="F165">
        <f>'Main Template'!H185</f>
        <v>0</v>
      </c>
    </row>
    <row r="166" spans="1:6">
      <c r="A166">
        <f>'Main Template'!I186</f>
        <v>0</v>
      </c>
      <c r="B166" t="str">
        <f>IFERROR(VLOOKUP(A166,'Main Template'!$C$22:$D$505,2,FALSE),"")</f>
        <v/>
      </c>
      <c r="C166">
        <f>'Main Template'!E186</f>
        <v>0</v>
      </c>
      <c r="D166">
        <f>'Main Template'!F186</f>
        <v>0</v>
      </c>
      <c r="E166">
        <f>'Main Template'!G186</f>
        <v>0</v>
      </c>
      <c r="F166">
        <f>'Main Template'!H186</f>
        <v>0</v>
      </c>
    </row>
    <row r="167" spans="1:6">
      <c r="A167">
        <f>'Main Template'!I187</f>
        <v>0</v>
      </c>
      <c r="B167" t="str">
        <f>IFERROR(VLOOKUP(A167,'Main Template'!$C$22:$D$505,2,FALSE),"")</f>
        <v/>
      </c>
      <c r="C167">
        <f>'Main Template'!E187</f>
        <v>0</v>
      </c>
      <c r="D167">
        <f>'Main Template'!F187</f>
        <v>0</v>
      </c>
      <c r="E167">
        <f>'Main Template'!G187</f>
        <v>0</v>
      </c>
      <c r="F167">
        <f>'Main Template'!H187</f>
        <v>0</v>
      </c>
    </row>
    <row r="168" spans="1:6">
      <c r="A168">
        <f>'Main Template'!I188</f>
        <v>0</v>
      </c>
      <c r="B168" t="str">
        <f>IFERROR(VLOOKUP(A168,'Main Template'!$C$22:$D$505,2,FALSE),"")</f>
        <v/>
      </c>
      <c r="C168">
        <f>'Main Template'!E188</f>
        <v>0</v>
      </c>
      <c r="D168">
        <f>'Main Template'!F188</f>
        <v>0</v>
      </c>
      <c r="E168">
        <f>'Main Template'!G188</f>
        <v>0</v>
      </c>
      <c r="F168">
        <f>'Main Template'!H188</f>
        <v>0</v>
      </c>
    </row>
    <row r="169" spans="1:6">
      <c r="A169">
        <f>'Main Template'!I189</f>
        <v>0</v>
      </c>
      <c r="B169" t="str">
        <f>IFERROR(VLOOKUP(A169,'Main Template'!$C$22:$D$505,2,FALSE),"")</f>
        <v/>
      </c>
      <c r="C169">
        <f>'Main Template'!E189</f>
        <v>0</v>
      </c>
      <c r="D169">
        <f>'Main Template'!F189</f>
        <v>0</v>
      </c>
      <c r="E169">
        <f>'Main Template'!G189</f>
        <v>0</v>
      </c>
      <c r="F169">
        <f>'Main Template'!H189</f>
        <v>0</v>
      </c>
    </row>
    <row r="170" spans="1:6">
      <c r="A170">
        <f>'Main Template'!I190</f>
        <v>0</v>
      </c>
      <c r="B170" t="str">
        <f>IFERROR(VLOOKUP(A170,'Main Template'!$C$22:$D$505,2,FALSE),"")</f>
        <v/>
      </c>
      <c r="C170">
        <f>'Main Template'!E190</f>
        <v>0</v>
      </c>
      <c r="D170">
        <f>'Main Template'!F190</f>
        <v>0</v>
      </c>
      <c r="E170">
        <f>'Main Template'!G190</f>
        <v>0</v>
      </c>
      <c r="F170">
        <f>'Main Template'!H190</f>
        <v>0</v>
      </c>
    </row>
    <row r="171" spans="1:6">
      <c r="A171">
        <f>'Main Template'!I191</f>
        <v>0</v>
      </c>
      <c r="B171" t="str">
        <f>IFERROR(VLOOKUP(A171,'Main Template'!$C$22:$D$505,2,FALSE),"")</f>
        <v/>
      </c>
      <c r="C171">
        <f>'Main Template'!E191</f>
        <v>0</v>
      </c>
      <c r="D171">
        <f>'Main Template'!F191</f>
        <v>0</v>
      </c>
      <c r="E171">
        <f>'Main Template'!G191</f>
        <v>0</v>
      </c>
      <c r="F171">
        <f>'Main Template'!H191</f>
        <v>0</v>
      </c>
    </row>
    <row r="172" spans="1:6">
      <c r="A172">
        <f>'Main Template'!I192</f>
        <v>0</v>
      </c>
      <c r="B172" t="str">
        <f>IFERROR(VLOOKUP(A172,'Main Template'!$C$22:$D$505,2,FALSE),"")</f>
        <v/>
      </c>
      <c r="C172">
        <f>'Main Template'!E192</f>
        <v>0</v>
      </c>
      <c r="D172">
        <f>'Main Template'!F192</f>
        <v>0</v>
      </c>
      <c r="E172">
        <f>'Main Template'!G192</f>
        <v>0</v>
      </c>
      <c r="F172">
        <f>'Main Template'!H192</f>
        <v>0</v>
      </c>
    </row>
    <row r="173" spans="1:6">
      <c r="A173">
        <f>'Main Template'!I193</f>
        <v>0</v>
      </c>
      <c r="B173" t="str">
        <f>IFERROR(VLOOKUP(A173,'Main Template'!$C$22:$D$505,2,FALSE),"")</f>
        <v/>
      </c>
      <c r="C173">
        <f>'Main Template'!E193</f>
        <v>0</v>
      </c>
      <c r="D173">
        <f>'Main Template'!F193</f>
        <v>0</v>
      </c>
      <c r="E173">
        <f>'Main Template'!G193</f>
        <v>0</v>
      </c>
      <c r="F173">
        <f>'Main Template'!H193</f>
        <v>0</v>
      </c>
    </row>
    <row r="174" spans="1:6">
      <c r="A174">
        <f>'Main Template'!I194</f>
        <v>0</v>
      </c>
      <c r="B174" t="str">
        <f>IFERROR(VLOOKUP(A174,'Main Template'!$C$22:$D$505,2,FALSE),"")</f>
        <v/>
      </c>
      <c r="C174">
        <f>'Main Template'!E194</f>
        <v>0</v>
      </c>
      <c r="D174">
        <f>'Main Template'!F194</f>
        <v>0</v>
      </c>
      <c r="E174">
        <f>'Main Template'!G194</f>
        <v>0</v>
      </c>
      <c r="F174">
        <f>'Main Template'!H194</f>
        <v>0</v>
      </c>
    </row>
    <row r="175" spans="1:6">
      <c r="A175">
        <f>'Main Template'!I195</f>
        <v>0</v>
      </c>
      <c r="B175" t="str">
        <f>IFERROR(VLOOKUP(A175,'Main Template'!$C$22:$D$505,2,FALSE),"")</f>
        <v/>
      </c>
      <c r="C175">
        <f>'Main Template'!E195</f>
        <v>0</v>
      </c>
      <c r="D175">
        <f>'Main Template'!F195</f>
        <v>0</v>
      </c>
      <c r="E175">
        <f>'Main Template'!G195</f>
        <v>0</v>
      </c>
      <c r="F175">
        <f>'Main Template'!H195</f>
        <v>0</v>
      </c>
    </row>
    <row r="176" spans="1:6">
      <c r="A176">
        <f>'Main Template'!I196</f>
        <v>0</v>
      </c>
      <c r="B176" t="str">
        <f>IFERROR(VLOOKUP(A176,'Main Template'!$C$22:$D$505,2,FALSE),"")</f>
        <v/>
      </c>
      <c r="C176">
        <f>'Main Template'!E196</f>
        <v>0</v>
      </c>
      <c r="D176">
        <f>'Main Template'!F196</f>
        <v>0</v>
      </c>
      <c r="E176">
        <f>'Main Template'!G196</f>
        <v>0</v>
      </c>
      <c r="F176">
        <f>'Main Template'!H196</f>
        <v>0</v>
      </c>
    </row>
    <row r="177" spans="1:6">
      <c r="A177">
        <f>'Main Template'!I197</f>
        <v>0</v>
      </c>
      <c r="B177" t="str">
        <f>IFERROR(VLOOKUP(A177,'Main Template'!$C$22:$D$505,2,FALSE),"")</f>
        <v/>
      </c>
      <c r="C177">
        <f>'Main Template'!E197</f>
        <v>0</v>
      </c>
      <c r="D177">
        <f>'Main Template'!F197</f>
        <v>0</v>
      </c>
      <c r="E177">
        <f>'Main Template'!G197</f>
        <v>0</v>
      </c>
      <c r="F177">
        <f>'Main Template'!H197</f>
        <v>0</v>
      </c>
    </row>
    <row r="178" spans="1:6">
      <c r="A178">
        <f>'Main Template'!I198</f>
        <v>0</v>
      </c>
      <c r="B178" t="str">
        <f>IFERROR(VLOOKUP(A178,'Main Template'!$C$22:$D$505,2,FALSE),"")</f>
        <v/>
      </c>
      <c r="C178">
        <f>'Main Template'!E198</f>
        <v>0</v>
      </c>
      <c r="D178">
        <f>'Main Template'!F198</f>
        <v>0</v>
      </c>
      <c r="E178">
        <f>'Main Template'!G198</f>
        <v>0</v>
      </c>
      <c r="F178">
        <f>'Main Template'!H198</f>
        <v>0</v>
      </c>
    </row>
    <row r="179" spans="1:6">
      <c r="A179">
        <f>'Main Template'!I199</f>
        <v>0</v>
      </c>
      <c r="B179" t="str">
        <f>IFERROR(VLOOKUP(A179,'Main Template'!$C$22:$D$505,2,FALSE),"")</f>
        <v/>
      </c>
      <c r="C179">
        <f>'Main Template'!E199</f>
        <v>0</v>
      </c>
      <c r="D179">
        <f>'Main Template'!F199</f>
        <v>0</v>
      </c>
      <c r="E179">
        <f>'Main Template'!G199</f>
        <v>0</v>
      </c>
      <c r="F179">
        <f>'Main Template'!H199</f>
        <v>0</v>
      </c>
    </row>
    <row r="180" spans="1:6">
      <c r="A180">
        <f>'Main Template'!I200</f>
        <v>0</v>
      </c>
      <c r="B180" t="str">
        <f>IFERROR(VLOOKUP(A180,'Main Template'!$C$22:$D$505,2,FALSE),"")</f>
        <v/>
      </c>
      <c r="C180">
        <f>'Main Template'!E200</f>
        <v>0</v>
      </c>
      <c r="D180">
        <f>'Main Template'!F200</f>
        <v>0</v>
      </c>
      <c r="E180">
        <f>'Main Template'!G200</f>
        <v>0</v>
      </c>
      <c r="F180">
        <f>'Main Template'!H200</f>
        <v>0</v>
      </c>
    </row>
    <row r="181" spans="1:6">
      <c r="A181">
        <f>'Main Template'!I201</f>
        <v>0</v>
      </c>
      <c r="B181" t="str">
        <f>IFERROR(VLOOKUP(A181,'Main Template'!$C$22:$D$505,2,FALSE),"")</f>
        <v/>
      </c>
      <c r="C181">
        <f>'Main Template'!E201</f>
        <v>0</v>
      </c>
      <c r="D181">
        <f>'Main Template'!F201</f>
        <v>0</v>
      </c>
      <c r="E181">
        <f>'Main Template'!G201</f>
        <v>0</v>
      </c>
      <c r="F181">
        <f>'Main Template'!H201</f>
        <v>0</v>
      </c>
    </row>
    <row r="182" spans="1:6">
      <c r="A182">
        <f>'Main Template'!I202</f>
        <v>0</v>
      </c>
      <c r="B182" t="str">
        <f>IFERROR(VLOOKUP(A182,'Main Template'!$C$22:$D$505,2,FALSE),"")</f>
        <v/>
      </c>
      <c r="C182">
        <f>'Main Template'!E202</f>
        <v>0</v>
      </c>
      <c r="D182">
        <f>'Main Template'!F202</f>
        <v>0</v>
      </c>
      <c r="E182">
        <f>'Main Template'!G202</f>
        <v>0</v>
      </c>
      <c r="F182">
        <f>'Main Template'!H202</f>
        <v>0</v>
      </c>
    </row>
    <row r="183" spans="1:6">
      <c r="A183">
        <f>'Main Template'!I203</f>
        <v>0</v>
      </c>
      <c r="B183" t="str">
        <f>IFERROR(VLOOKUP(A183,'Main Template'!$C$22:$D$505,2,FALSE),"")</f>
        <v/>
      </c>
      <c r="C183">
        <f>'Main Template'!E203</f>
        <v>0</v>
      </c>
      <c r="D183">
        <f>'Main Template'!F203</f>
        <v>0</v>
      </c>
      <c r="E183">
        <f>'Main Template'!G203</f>
        <v>0</v>
      </c>
      <c r="F183">
        <f>'Main Template'!H203</f>
        <v>0</v>
      </c>
    </row>
    <row r="184" spans="1:6">
      <c r="A184">
        <f>'Main Template'!I204</f>
        <v>0</v>
      </c>
      <c r="B184" t="str">
        <f>IFERROR(VLOOKUP(A184,'Main Template'!$C$22:$D$505,2,FALSE),"")</f>
        <v/>
      </c>
      <c r="C184">
        <f>'Main Template'!E204</f>
        <v>0</v>
      </c>
      <c r="D184">
        <f>'Main Template'!F204</f>
        <v>0</v>
      </c>
      <c r="E184">
        <f>'Main Template'!G204</f>
        <v>0</v>
      </c>
      <c r="F184">
        <f>'Main Template'!H204</f>
        <v>0</v>
      </c>
    </row>
    <row r="185" spans="1:6">
      <c r="A185">
        <f>'Main Template'!I205</f>
        <v>0</v>
      </c>
      <c r="B185" t="str">
        <f>IFERROR(VLOOKUP(A185,'Main Template'!$C$22:$D$505,2,FALSE),"")</f>
        <v/>
      </c>
      <c r="C185">
        <f>'Main Template'!E205</f>
        <v>0</v>
      </c>
      <c r="D185">
        <f>'Main Template'!F205</f>
        <v>0</v>
      </c>
      <c r="E185">
        <f>'Main Template'!G205</f>
        <v>0</v>
      </c>
      <c r="F185">
        <f>'Main Template'!H205</f>
        <v>0</v>
      </c>
    </row>
    <row r="186" spans="1:6">
      <c r="A186">
        <f>'Main Template'!I206</f>
        <v>0</v>
      </c>
      <c r="B186" t="str">
        <f>IFERROR(VLOOKUP(A186,'Main Template'!$C$22:$D$505,2,FALSE),"")</f>
        <v/>
      </c>
      <c r="C186">
        <f>'Main Template'!E206</f>
        <v>0</v>
      </c>
      <c r="D186">
        <f>'Main Template'!F206</f>
        <v>0</v>
      </c>
      <c r="E186">
        <f>'Main Template'!G206</f>
        <v>0</v>
      </c>
      <c r="F186">
        <f>'Main Template'!H206</f>
        <v>0</v>
      </c>
    </row>
    <row r="187" spans="1:6">
      <c r="A187">
        <f>'Main Template'!I207</f>
        <v>0</v>
      </c>
      <c r="B187" t="str">
        <f>IFERROR(VLOOKUP(A187,'Main Template'!$C$22:$D$505,2,FALSE),"")</f>
        <v/>
      </c>
      <c r="C187">
        <f>'Main Template'!E207</f>
        <v>0</v>
      </c>
      <c r="D187">
        <f>'Main Template'!F207</f>
        <v>0</v>
      </c>
      <c r="E187">
        <f>'Main Template'!G207</f>
        <v>0</v>
      </c>
      <c r="F187">
        <f>'Main Template'!H207</f>
        <v>0</v>
      </c>
    </row>
    <row r="188" spans="1:6">
      <c r="A188">
        <f>'Main Template'!I208</f>
        <v>0</v>
      </c>
      <c r="B188" t="str">
        <f>IFERROR(VLOOKUP(A188,'Main Template'!$C$22:$D$505,2,FALSE),"")</f>
        <v/>
      </c>
      <c r="C188">
        <f>'Main Template'!E208</f>
        <v>0</v>
      </c>
      <c r="D188">
        <f>'Main Template'!F208</f>
        <v>0</v>
      </c>
      <c r="E188">
        <f>'Main Template'!G208</f>
        <v>0</v>
      </c>
      <c r="F188">
        <f>'Main Template'!H208</f>
        <v>0</v>
      </c>
    </row>
    <row r="189" spans="1:6">
      <c r="A189">
        <f>'Main Template'!I209</f>
        <v>0</v>
      </c>
      <c r="B189" t="str">
        <f>IFERROR(VLOOKUP(A189,'Main Template'!$C$22:$D$505,2,FALSE),"")</f>
        <v/>
      </c>
      <c r="C189">
        <f>'Main Template'!E209</f>
        <v>0</v>
      </c>
      <c r="D189">
        <f>'Main Template'!F209</f>
        <v>0</v>
      </c>
      <c r="E189">
        <f>'Main Template'!G209</f>
        <v>0</v>
      </c>
      <c r="F189">
        <f>'Main Template'!H209</f>
        <v>0</v>
      </c>
    </row>
    <row r="190" spans="1:6">
      <c r="A190">
        <f>'Main Template'!I210</f>
        <v>0</v>
      </c>
      <c r="B190" t="str">
        <f>IFERROR(VLOOKUP(A190,'Main Template'!$C$22:$D$505,2,FALSE),"")</f>
        <v/>
      </c>
      <c r="C190">
        <f>'Main Template'!E210</f>
        <v>0</v>
      </c>
      <c r="D190">
        <f>'Main Template'!F210</f>
        <v>0</v>
      </c>
      <c r="E190">
        <f>'Main Template'!G210</f>
        <v>0</v>
      </c>
      <c r="F190">
        <f>'Main Template'!H210</f>
        <v>0</v>
      </c>
    </row>
    <row r="191" spans="1:6">
      <c r="A191">
        <f>'Main Template'!I211</f>
        <v>0</v>
      </c>
      <c r="B191" t="str">
        <f>IFERROR(VLOOKUP(A191,'Main Template'!$C$22:$D$505,2,FALSE),"")</f>
        <v/>
      </c>
      <c r="C191">
        <f>'Main Template'!E211</f>
        <v>0</v>
      </c>
      <c r="D191">
        <f>'Main Template'!F211</f>
        <v>0</v>
      </c>
      <c r="E191">
        <f>'Main Template'!G211</f>
        <v>0</v>
      </c>
      <c r="F191">
        <f>'Main Template'!H211</f>
        <v>0</v>
      </c>
    </row>
    <row r="192" spans="1:6">
      <c r="A192">
        <f>'Main Template'!I212</f>
        <v>0</v>
      </c>
      <c r="B192" t="str">
        <f>IFERROR(VLOOKUP(A192,'Main Template'!$C$22:$D$505,2,FALSE),"")</f>
        <v/>
      </c>
      <c r="C192">
        <f>'Main Template'!E212</f>
        <v>0</v>
      </c>
      <c r="D192">
        <f>'Main Template'!F212</f>
        <v>0</v>
      </c>
      <c r="E192">
        <f>'Main Template'!G212</f>
        <v>0</v>
      </c>
      <c r="F192">
        <f>'Main Template'!H212</f>
        <v>0</v>
      </c>
    </row>
    <row r="193" spans="1:6">
      <c r="A193">
        <f>'Main Template'!I213</f>
        <v>0</v>
      </c>
      <c r="B193" t="str">
        <f>IFERROR(VLOOKUP(A193,'Main Template'!$C$22:$D$505,2,FALSE),"")</f>
        <v/>
      </c>
      <c r="C193">
        <f>'Main Template'!E213</f>
        <v>0</v>
      </c>
      <c r="D193">
        <f>'Main Template'!F213</f>
        <v>0</v>
      </c>
      <c r="E193">
        <f>'Main Template'!G213</f>
        <v>0</v>
      </c>
      <c r="F193">
        <f>'Main Template'!H213</f>
        <v>0</v>
      </c>
    </row>
    <row r="194" spans="1:6">
      <c r="A194">
        <f>'Main Template'!I214</f>
        <v>0</v>
      </c>
      <c r="B194" t="str">
        <f>IFERROR(VLOOKUP(A194,'Main Template'!$C$22:$D$505,2,FALSE),"")</f>
        <v/>
      </c>
      <c r="C194">
        <f>'Main Template'!E214</f>
        <v>0</v>
      </c>
      <c r="D194">
        <f>'Main Template'!F214</f>
        <v>0</v>
      </c>
      <c r="E194">
        <f>'Main Template'!G214</f>
        <v>0</v>
      </c>
      <c r="F194">
        <f>'Main Template'!H214</f>
        <v>0</v>
      </c>
    </row>
    <row r="195" spans="1:6">
      <c r="A195">
        <f>'Main Template'!I215</f>
        <v>0</v>
      </c>
      <c r="B195" t="str">
        <f>IFERROR(VLOOKUP(A195,'Main Template'!$C$22:$D$505,2,FALSE),"")</f>
        <v/>
      </c>
      <c r="C195">
        <f>'Main Template'!E215</f>
        <v>0</v>
      </c>
      <c r="D195">
        <f>'Main Template'!F215</f>
        <v>0</v>
      </c>
      <c r="E195">
        <f>'Main Template'!G215</f>
        <v>0</v>
      </c>
      <c r="F195">
        <f>'Main Template'!H215</f>
        <v>0</v>
      </c>
    </row>
    <row r="196" spans="1:6">
      <c r="A196">
        <f>'Main Template'!I216</f>
        <v>0</v>
      </c>
      <c r="B196" t="str">
        <f>IFERROR(VLOOKUP(A196,'Main Template'!$C$22:$D$505,2,FALSE),"")</f>
        <v/>
      </c>
      <c r="C196">
        <f>'Main Template'!E216</f>
        <v>0</v>
      </c>
      <c r="D196">
        <f>'Main Template'!F216</f>
        <v>0</v>
      </c>
      <c r="E196">
        <f>'Main Template'!G216</f>
        <v>0</v>
      </c>
      <c r="F196">
        <f>'Main Template'!H216</f>
        <v>0</v>
      </c>
    </row>
    <row r="197" spans="1:6">
      <c r="A197">
        <f>'Main Template'!I217</f>
        <v>0</v>
      </c>
      <c r="B197" t="str">
        <f>IFERROR(VLOOKUP(A197,'Main Template'!$C$22:$D$505,2,FALSE),"")</f>
        <v/>
      </c>
      <c r="C197">
        <f>'Main Template'!E217</f>
        <v>0</v>
      </c>
      <c r="D197">
        <f>'Main Template'!F217</f>
        <v>0</v>
      </c>
      <c r="E197">
        <f>'Main Template'!G217</f>
        <v>0</v>
      </c>
      <c r="F197">
        <f>'Main Template'!H217</f>
        <v>0</v>
      </c>
    </row>
    <row r="198" spans="1:6">
      <c r="A198">
        <f>'Main Template'!I218</f>
        <v>0</v>
      </c>
      <c r="B198" t="str">
        <f>IFERROR(VLOOKUP(A198,'Main Template'!$C$22:$D$505,2,FALSE),"")</f>
        <v/>
      </c>
      <c r="C198">
        <f>'Main Template'!E218</f>
        <v>0</v>
      </c>
      <c r="D198">
        <f>'Main Template'!F218</f>
        <v>0</v>
      </c>
      <c r="E198">
        <f>'Main Template'!G218</f>
        <v>0</v>
      </c>
      <c r="F198">
        <f>'Main Template'!H218</f>
        <v>0</v>
      </c>
    </row>
    <row r="199" spans="1:6">
      <c r="A199">
        <f>'Main Template'!I219</f>
        <v>0</v>
      </c>
      <c r="B199" t="str">
        <f>IFERROR(VLOOKUP(A199,'Main Template'!$C$22:$D$505,2,FALSE),"")</f>
        <v/>
      </c>
      <c r="C199">
        <f>'Main Template'!E219</f>
        <v>0</v>
      </c>
      <c r="D199">
        <f>'Main Template'!F219</f>
        <v>0</v>
      </c>
      <c r="E199">
        <f>'Main Template'!G219</f>
        <v>0</v>
      </c>
      <c r="F199">
        <f>'Main Template'!H219</f>
        <v>0</v>
      </c>
    </row>
    <row r="200" spans="1:6">
      <c r="A200">
        <f>'Main Template'!I220</f>
        <v>0</v>
      </c>
      <c r="B200" t="str">
        <f>IFERROR(VLOOKUP(A200,'Main Template'!$C$22:$D$505,2,FALSE),"")</f>
        <v/>
      </c>
      <c r="C200">
        <f>'Main Template'!E220</f>
        <v>0</v>
      </c>
      <c r="D200">
        <f>'Main Template'!F220</f>
        <v>0</v>
      </c>
      <c r="E200">
        <f>'Main Template'!G220</f>
        <v>0</v>
      </c>
      <c r="F200">
        <f>'Main Template'!H220</f>
        <v>0</v>
      </c>
    </row>
    <row r="201" spans="1:6">
      <c r="A201">
        <f>'Main Template'!I221</f>
        <v>0</v>
      </c>
      <c r="B201" t="str">
        <f>IFERROR(VLOOKUP(A201,'Main Template'!$C$22:$D$505,2,FALSE),"")</f>
        <v/>
      </c>
      <c r="C201">
        <f>'Main Template'!E221</f>
        <v>0</v>
      </c>
      <c r="D201">
        <f>'Main Template'!F221</f>
        <v>0</v>
      </c>
      <c r="E201">
        <f>'Main Template'!G221</f>
        <v>0</v>
      </c>
      <c r="F201">
        <f>'Main Template'!H221</f>
        <v>0</v>
      </c>
    </row>
    <row r="202" spans="1:6">
      <c r="A202">
        <f>'Main Template'!I222</f>
        <v>0</v>
      </c>
      <c r="B202" t="str">
        <f>IFERROR(VLOOKUP(A202,'Main Template'!$C$22:$D$505,2,FALSE),"")</f>
        <v/>
      </c>
      <c r="C202">
        <f>'Main Template'!E222</f>
        <v>0</v>
      </c>
      <c r="D202">
        <f>'Main Template'!F222</f>
        <v>0</v>
      </c>
      <c r="E202">
        <f>'Main Template'!G222</f>
        <v>0</v>
      </c>
      <c r="F202">
        <f>'Main Template'!H222</f>
        <v>0</v>
      </c>
    </row>
    <row r="203" spans="1:6">
      <c r="A203">
        <f>'Main Template'!I223</f>
        <v>0</v>
      </c>
      <c r="B203" t="str">
        <f>IFERROR(VLOOKUP(A203,'Main Template'!$C$22:$D$505,2,FALSE),"")</f>
        <v/>
      </c>
      <c r="C203">
        <f>'Main Template'!E223</f>
        <v>0</v>
      </c>
      <c r="D203">
        <f>'Main Template'!F223</f>
        <v>0</v>
      </c>
      <c r="E203">
        <f>'Main Template'!G223</f>
        <v>0</v>
      </c>
      <c r="F203">
        <f>'Main Template'!H223</f>
        <v>0</v>
      </c>
    </row>
    <row r="204" spans="1:6">
      <c r="A204">
        <f>'Main Template'!I224</f>
        <v>0</v>
      </c>
      <c r="B204" t="str">
        <f>IFERROR(VLOOKUP(A204,'Main Template'!$C$22:$D$505,2,FALSE),"")</f>
        <v/>
      </c>
      <c r="C204">
        <f>'Main Template'!E224</f>
        <v>0</v>
      </c>
      <c r="D204">
        <f>'Main Template'!F224</f>
        <v>0</v>
      </c>
      <c r="E204">
        <f>'Main Template'!G224</f>
        <v>0</v>
      </c>
      <c r="F204">
        <f>'Main Template'!H224</f>
        <v>0</v>
      </c>
    </row>
    <row r="205" spans="1:6">
      <c r="A205">
        <f>'Main Template'!I225</f>
        <v>0</v>
      </c>
      <c r="B205" t="str">
        <f>IFERROR(VLOOKUP(A205,'Main Template'!$C$22:$D$505,2,FALSE),"")</f>
        <v/>
      </c>
      <c r="C205">
        <f>'Main Template'!E225</f>
        <v>0</v>
      </c>
      <c r="D205">
        <f>'Main Template'!F225</f>
        <v>0</v>
      </c>
      <c r="E205">
        <f>'Main Template'!G225</f>
        <v>0</v>
      </c>
      <c r="F205">
        <f>'Main Template'!H225</f>
        <v>0</v>
      </c>
    </row>
    <row r="206" spans="1:6">
      <c r="A206">
        <f>'Main Template'!I226</f>
        <v>0</v>
      </c>
      <c r="B206" t="str">
        <f>IFERROR(VLOOKUP(A206,'Main Template'!$C$22:$D$505,2,FALSE),"")</f>
        <v/>
      </c>
      <c r="C206">
        <f>'Main Template'!E226</f>
        <v>0</v>
      </c>
      <c r="D206">
        <f>'Main Template'!F226</f>
        <v>0</v>
      </c>
      <c r="E206">
        <f>'Main Template'!G226</f>
        <v>0</v>
      </c>
      <c r="F206">
        <f>'Main Template'!H226</f>
        <v>0</v>
      </c>
    </row>
    <row r="207" spans="1:6">
      <c r="A207">
        <f>'Main Template'!I227</f>
        <v>0</v>
      </c>
      <c r="B207" t="str">
        <f>IFERROR(VLOOKUP(A207,'Main Template'!$C$22:$D$505,2,FALSE),"")</f>
        <v/>
      </c>
      <c r="C207">
        <f>'Main Template'!E227</f>
        <v>0</v>
      </c>
      <c r="D207">
        <f>'Main Template'!F227</f>
        <v>0</v>
      </c>
      <c r="E207">
        <f>'Main Template'!G227</f>
        <v>0</v>
      </c>
      <c r="F207">
        <f>'Main Template'!H227</f>
        <v>0</v>
      </c>
    </row>
    <row r="208" spans="1:6">
      <c r="A208">
        <f>'Main Template'!I228</f>
        <v>0</v>
      </c>
      <c r="B208" t="str">
        <f>IFERROR(VLOOKUP(A208,'Main Template'!$C$22:$D$505,2,FALSE),"")</f>
        <v/>
      </c>
      <c r="C208">
        <f>'Main Template'!E228</f>
        <v>0</v>
      </c>
      <c r="D208">
        <f>'Main Template'!F228</f>
        <v>0</v>
      </c>
      <c r="E208">
        <f>'Main Template'!G228</f>
        <v>0</v>
      </c>
      <c r="F208">
        <f>'Main Template'!H228</f>
        <v>0</v>
      </c>
    </row>
    <row r="209" spans="1:6">
      <c r="A209">
        <f>'Main Template'!I229</f>
        <v>0</v>
      </c>
      <c r="B209" t="str">
        <f>IFERROR(VLOOKUP(A209,'Main Template'!$C$22:$D$505,2,FALSE),"")</f>
        <v/>
      </c>
      <c r="C209">
        <f>'Main Template'!E229</f>
        <v>0</v>
      </c>
      <c r="D209">
        <f>'Main Template'!F229</f>
        <v>0</v>
      </c>
      <c r="E209">
        <f>'Main Template'!G229</f>
        <v>0</v>
      </c>
      <c r="F209">
        <f>'Main Template'!H229</f>
        <v>0</v>
      </c>
    </row>
    <row r="210" spans="1:6">
      <c r="A210">
        <f>'Main Template'!I230</f>
        <v>0</v>
      </c>
      <c r="B210" t="str">
        <f>IFERROR(VLOOKUP(A210,'Main Template'!$C$22:$D$505,2,FALSE),"")</f>
        <v/>
      </c>
      <c r="C210">
        <f>'Main Template'!E230</f>
        <v>0</v>
      </c>
      <c r="D210">
        <f>'Main Template'!F230</f>
        <v>0</v>
      </c>
      <c r="E210">
        <f>'Main Template'!G230</f>
        <v>0</v>
      </c>
      <c r="F210">
        <f>'Main Template'!H230</f>
        <v>0</v>
      </c>
    </row>
    <row r="211" spans="1:6">
      <c r="A211">
        <f>'Main Template'!I231</f>
        <v>0</v>
      </c>
      <c r="B211" t="str">
        <f>IFERROR(VLOOKUP(A211,'Main Template'!$C$22:$D$505,2,FALSE),"")</f>
        <v/>
      </c>
      <c r="C211">
        <f>'Main Template'!E231</f>
        <v>0</v>
      </c>
      <c r="D211">
        <f>'Main Template'!F231</f>
        <v>0</v>
      </c>
      <c r="E211">
        <f>'Main Template'!G231</f>
        <v>0</v>
      </c>
      <c r="F211">
        <f>'Main Template'!H231</f>
        <v>0</v>
      </c>
    </row>
    <row r="212" spans="1:6">
      <c r="A212">
        <f>'Main Template'!I232</f>
        <v>0</v>
      </c>
      <c r="B212" t="str">
        <f>IFERROR(VLOOKUP(A212,'Main Template'!$C$22:$D$505,2,FALSE),"")</f>
        <v/>
      </c>
      <c r="C212">
        <f>'Main Template'!E232</f>
        <v>0</v>
      </c>
      <c r="D212">
        <f>'Main Template'!F232</f>
        <v>0</v>
      </c>
      <c r="E212">
        <f>'Main Template'!G232</f>
        <v>0</v>
      </c>
      <c r="F212">
        <f>'Main Template'!H232</f>
        <v>0</v>
      </c>
    </row>
    <row r="213" spans="1:6">
      <c r="A213">
        <f>'Main Template'!I233</f>
        <v>0</v>
      </c>
      <c r="B213" t="str">
        <f>IFERROR(VLOOKUP(A213,'Main Template'!$C$22:$D$505,2,FALSE),"")</f>
        <v/>
      </c>
      <c r="C213">
        <f>'Main Template'!E233</f>
        <v>0</v>
      </c>
      <c r="D213">
        <f>'Main Template'!F233</f>
        <v>0</v>
      </c>
      <c r="E213">
        <f>'Main Template'!G233</f>
        <v>0</v>
      </c>
      <c r="F213">
        <f>'Main Template'!H233</f>
        <v>0</v>
      </c>
    </row>
    <row r="214" spans="1:6">
      <c r="A214">
        <f>'Main Template'!I234</f>
        <v>0</v>
      </c>
      <c r="B214" t="str">
        <f>IFERROR(VLOOKUP(A214,'Main Template'!$C$22:$D$505,2,FALSE),"")</f>
        <v/>
      </c>
      <c r="C214">
        <f>'Main Template'!E234</f>
        <v>0</v>
      </c>
      <c r="D214">
        <f>'Main Template'!F234</f>
        <v>0</v>
      </c>
      <c r="E214">
        <f>'Main Template'!G234</f>
        <v>0</v>
      </c>
      <c r="F214">
        <f>'Main Template'!H234</f>
        <v>0</v>
      </c>
    </row>
    <row r="215" spans="1:6">
      <c r="A215">
        <f>'Main Template'!I235</f>
        <v>0</v>
      </c>
      <c r="B215" t="str">
        <f>IFERROR(VLOOKUP(A215,'Main Template'!$C$22:$D$505,2,FALSE),"")</f>
        <v/>
      </c>
      <c r="C215">
        <f>'Main Template'!E235</f>
        <v>0</v>
      </c>
      <c r="D215">
        <f>'Main Template'!F235</f>
        <v>0</v>
      </c>
      <c r="E215">
        <f>'Main Template'!G235</f>
        <v>0</v>
      </c>
      <c r="F215">
        <f>'Main Template'!H235</f>
        <v>0</v>
      </c>
    </row>
    <row r="216" spans="1:6">
      <c r="A216">
        <f>'Main Template'!I236</f>
        <v>0</v>
      </c>
      <c r="B216" t="str">
        <f>IFERROR(VLOOKUP(A216,'Main Template'!$C$22:$D$505,2,FALSE),"")</f>
        <v/>
      </c>
      <c r="C216">
        <f>'Main Template'!E236</f>
        <v>0</v>
      </c>
      <c r="D216">
        <f>'Main Template'!F236</f>
        <v>0</v>
      </c>
      <c r="E216">
        <f>'Main Template'!G236</f>
        <v>0</v>
      </c>
      <c r="F216">
        <f>'Main Template'!H236</f>
        <v>0</v>
      </c>
    </row>
    <row r="217" spans="1:6">
      <c r="A217">
        <f>'Main Template'!I237</f>
        <v>0</v>
      </c>
      <c r="B217" t="str">
        <f>IFERROR(VLOOKUP(A217,'Main Template'!$C$22:$D$505,2,FALSE),"")</f>
        <v/>
      </c>
      <c r="C217">
        <f>'Main Template'!E237</f>
        <v>0</v>
      </c>
      <c r="D217">
        <f>'Main Template'!F237</f>
        <v>0</v>
      </c>
      <c r="E217">
        <f>'Main Template'!G237</f>
        <v>0</v>
      </c>
      <c r="F217">
        <f>'Main Template'!H237</f>
        <v>0</v>
      </c>
    </row>
    <row r="218" spans="1:6">
      <c r="A218">
        <f>'Main Template'!I238</f>
        <v>0</v>
      </c>
      <c r="B218" t="str">
        <f>IFERROR(VLOOKUP(A218,'Main Template'!$C$22:$D$505,2,FALSE),"")</f>
        <v/>
      </c>
      <c r="C218">
        <f>'Main Template'!E238</f>
        <v>0</v>
      </c>
      <c r="D218">
        <f>'Main Template'!F238</f>
        <v>0</v>
      </c>
      <c r="E218">
        <f>'Main Template'!G238</f>
        <v>0</v>
      </c>
      <c r="F218">
        <f>'Main Template'!H238</f>
        <v>0</v>
      </c>
    </row>
    <row r="219" spans="1:6">
      <c r="A219">
        <f>'Main Template'!I239</f>
        <v>0</v>
      </c>
      <c r="B219" t="str">
        <f>IFERROR(VLOOKUP(A219,'Main Template'!$C$22:$D$505,2,FALSE),"")</f>
        <v/>
      </c>
      <c r="C219">
        <f>'Main Template'!E239</f>
        <v>0</v>
      </c>
      <c r="D219">
        <f>'Main Template'!F239</f>
        <v>0</v>
      </c>
      <c r="E219">
        <f>'Main Template'!G239</f>
        <v>0</v>
      </c>
      <c r="F219">
        <f>'Main Template'!H239</f>
        <v>0</v>
      </c>
    </row>
    <row r="220" spans="1:6">
      <c r="A220">
        <f>'Main Template'!I240</f>
        <v>0</v>
      </c>
      <c r="B220" t="str">
        <f>IFERROR(VLOOKUP(A220,'Main Template'!$C$22:$D$505,2,FALSE),"")</f>
        <v/>
      </c>
      <c r="C220">
        <f>'Main Template'!E240</f>
        <v>0</v>
      </c>
      <c r="D220">
        <f>'Main Template'!F240</f>
        <v>0</v>
      </c>
      <c r="E220">
        <f>'Main Template'!G240</f>
        <v>0</v>
      </c>
      <c r="F220">
        <f>'Main Template'!H240</f>
        <v>0</v>
      </c>
    </row>
    <row r="221" spans="1:6">
      <c r="A221">
        <f>'Main Template'!I241</f>
        <v>0</v>
      </c>
      <c r="B221" t="str">
        <f>IFERROR(VLOOKUP(A221,'Main Template'!$C$22:$D$505,2,FALSE),"")</f>
        <v/>
      </c>
      <c r="C221">
        <f>'Main Template'!E241</f>
        <v>0</v>
      </c>
      <c r="D221">
        <f>'Main Template'!F241</f>
        <v>0</v>
      </c>
      <c r="E221">
        <f>'Main Template'!G241</f>
        <v>0</v>
      </c>
      <c r="F221">
        <f>'Main Template'!H241</f>
        <v>0</v>
      </c>
    </row>
    <row r="222" spans="1:6">
      <c r="A222">
        <f>'Main Template'!I242</f>
        <v>0</v>
      </c>
      <c r="B222" t="str">
        <f>IFERROR(VLOOKUP(A222,'Main Template'!$C$22:$D$505,2,FALSE),"")</f>
        <v/>
      </c>
      <c r="C222">
        <f>'Main Template'!E242</f>
        <v>0</v>
      </c>
      <c r="D222">
        <f>'Main Template'!F242</f>
        <v>0</v>
      </c>
      <c r="E222">
        <f>'Main Template'!G242</f>
        <v>0</v>
      </c>
      <c r="F222">
        <f>'Main Template'!H242</f>
        <v>0</v>
      </c>
    </row>
    <row r="223" spans="1:6">
      <c r="A223">
        <f>'Main Template'!I243</f>
        <v>0</v>
      </c>
      <c r="B223" t="str">
        <f>IFERROR(VLOOKUP(A223,'Main Template'!$C$22:$D$505,2,FALSE),"")</f>
        <v/>
      </c>
      <c r="C223">
        <f>'Main Template'!E243</f>
        <v>0</v>
      </c>
      <c r="D223">
        <f>'Main Template'!F243</f>
        <v>0</v>
      </c>
      <c r="E223">
        <f>'Main Template'!G243</f>
        <v>0</v>
      </c>
      <c r="F223">
        <f>'Main Template'!H243</f>
        <v>0</v>
      </c>
    </row>
    <row r="224" spans="1:6">
      <c r="A224">
        <f>'Main Template'!I244</f>
        <v>0</v>
      </c>
      <c r="B224" t="str">
        <f>IFERROR(VLOOKUP(A224,'Main Template'!$C$22:$D$505,2,FALSE),"")</f>
        <v/>
      </c>
      <c r="C224">
        <f>'Main Template'!E244</f>
        <v>0</v>
      </c>
      <c r="D224">
        <f>'Main Template'!F244</f>
        <v>0</v>
      </c>
      <c r="E224">
        <f>'Main Template'!G244</f>
        <v>0</v>
      </c>
      <c r="F224">
        <f>'Main Template'!H244</f>
        <v>0</v>
      </c>
    </row>
    <row r="225" spans="1:6">
      <c r="A225">
        <f>'Main Template'!I245</f>
        <v>0</v>
      </c>
      <c r="B225" t="str">
        <f>IFERROR(VLOOKUP(A225,'Main Template'!$C$22:$D$505,2,FALSE),"")</f>
        <v/>
      </c>
      <c r="C225">
        <f>'Main Template'!E245</f>
        <v>0</v>
      </c>
      <c r="D225">
        <f>'Main Template'!F245</f>
        <v>0</v>
      </c>
      <c r="E225">
        <f>'Main Template'!G245</f>
        <v>0</v>
      </c>
      <c r="F225">
        <f>'Main Template'!H245</f>
        <v>0</v>
      </c>
    </row>
    <row r="226" spans="1:6">
      <c r="A226">
        <f>'Main Template'!I246</f>
        <v>0</v>
      </c>
      <c r="B226" t="str">
        <f>IFERROR(VLOOKUP(A226,'Main Template'!$C$22:$D$505,2,FALSE),"")</f>
        <v/>
      </c>
      <c r="C226">
        <f>'Main Template'!E246</f>
        <v>0</v>
      </c>
      <c r="D226">
        <f>'Main Template'!F246</f>
        <v>0</v>
      </c>
      <c r="E226">
        <f>'Main Template'!G246</f>
        <v>0</v>
      </c>
      <c r="F226">
        <f>'Main Template'!H246</f>
        <v>0</v>
      </c>
    </row>
    <row r="227" spans="1:6">
      <c r="A227">
        <f>'Main Template'!I247</f>
        <v>0</v>
      </c>
      <c r="B227" t="str">
        <f>IFERROR(VLOOKUP(A227,'Main Template'!$C$22:$D$505,2,FALSE),"")</f>
        <v/>
      </c>
      <c r="C227">
        <f>'Main Template'!E247</f>
        <v>0</v>
      </c>
      <c r="D227">
        <f>'Main Template'!F247</f>
        <v>0</v>
      </c>
      <c r="E227">
        <f>'Main Template'!G247</f>
        <v>0</v>
      </c>
      <c r="F227">
        <f>'Main Template'!H247</f>
        <v>0</v>
      </c>
    </row>
    <row r="228" spans="1:6">
      <c r="A228">
        <f>'Main Template'!I248</f>
        <v>0</v>
      </c>
      <c r="B228" t="str">
        <f>IFERROR(VLOOKUP(A228,'Main Template'!$C$22:$D$505,2,FALSE),"")</f>
        <v/>
      </c>
      <c r="C228">
        <f>'Main Template'!E248</f>
        <v>0</v>
      </c>
      <c r="D228">
        <f>'Main Template'!F248</f>
        <v>0</v>
      </c>
      <c r="E228">
        <f>'Main Template'!G248</f>
        <v>0</v>
      </c>
      <c r="F228">
        <f>'Main Template'!H248</f>
        <v>0</v>
      </c>
    </row>
    <row r="229" spans="1:6">
      <c r="A229">
        <f>'Main Template'!I249</f>
        <v>0</v>
      </c>
      <c r="B229" t="str">
        <f>IFERROR(VLOOKUP(A229,'Main Template'!$C$22:$D$505,2,FALSE),"")</f>
        <v/>
      </c>
      <c r="C229">
        <f>'Main Template'!E249</f>
        <v>0</v>
      </c>
      <c r="D229">
        <f>'Main Template'!F249</f>
        <v>0</v>
      </c>
      <c r="E229">
        <f>'Main Template'!G249</f>
        <v>0</v>
      </c>
      <c r="F229">
        <f>'Main Template'!H249</f>
        <v>0</v>
      </c>
    </row>
    <row r="230" spans="1:6">
      <c r="A230">
        <f>'Main Template'!I250</f>
        <v>0</v>
      </c>
      <c r="B230" t="str">
        <f>IFERROR(VLOOKUP(A230,'Main Template'!$C$22:$D$505,2,FALSE),"")</f>
        <v/>
      </c>
      <c r="C230">
        <f>'Main Template'!E250</f>
        <v>0</v>
      </c>
      <c r="D230">
        <f>'Main Template'!F250</f>
        <v>0</v>
      </c>
      <c r="E230">
        <f>'Main Template'!G250</f>
        <v>0</v>
      </c>
      <c r="F230">
        <f>'Main Template'!H250</f>
        <v>0</v>
      </c>
    </row>
    <row r="231" spans="1:6">
      <c r="A231">
        <f>'Main Template'!I251</f>
        <v>0</v>
      </c>
      <c r="B231" t="str">
        <f>IFERROR(VLOOKUP(A231,'Main Template'!$C$22:$D$505,2,FALSE),"")</f>
        <v/>
      </c>
      <c r="C231">
        <f>'Main Template'!E251</f>
        <v>0</v>
      </c>
      <c r="D231">
        <f>'Main Template'!F251</f>
        <v>0</v>
      </c>
      <c r="E231">
        <f>'Main Template'!G251</f>
        <v>0</v>
      </c>
      <c r="F231">
        <f>'Main Template'!H251</f>
        <v>0</v>
      </c>
    </row>
    <row r="232" spans="1:6">
      <c r="A232">
        <f>'Main Template'!I252</f>
        <v>0</v>
      </c>
      <c r="B232" t="str">
        <f>IFERROR(VLOOKUP(A232,'Main Template'!$C$22:$D$505,2,FALSE),"")</f>
        <v/>
      </c>
      <c r="C232">
        <f>'Main Template'!E252</f>
        <v>0</v>
      </c>
      <c r="D232">
        <f>'Main Template'!F252</f>
        <v>0</v>
      </c>
      <c r="E232">
        <f>'Main Template'!G252</f>
        <v>0</v>
      </c>
      <c r="F232">
        <f>'Main Template'!H252</f>
        <v>0</v>
      </c>
    </row>
    <row r="233" spans="1:6">
      <c r="A233">
        <f>'Main Template'!I253</f>
        <v>0</v>
      </c>
      <c r="B233" t="str">
        <f>IFERROR(VLOOKUP(A233,'Main Template'!$C$22:$D$505,2,FALSE),"")</f>
        <v/>
      </c>
      <c r="C233">
        <f>'Main Template'!E253</f>
        <v>0</v>
      </c>
      <c r="D233">
        <f>'Main Template'!F253</f>
        <v>0</v>
      </c>
      <c r="E233">
        <f>'Main Template'!G253</f>
        <v>0</v>
      </c>
      <c r="F233">
        <f>'Main Template'!H253</f>
        <v>0</v>
      </c>
    </row>
    <row r="234" spans="1:6">
      <c r="A234">
        <f>'Main Template'!I254</f>
        <v>0</v>
      </c>
      <c r="B234" t="str">
        <f>IFERROR(VLOOKUP(A234,'Main Template'!$C$22:$D$505,2,FALSE),"")</f>
        <v/>
      </c>
      <c r="C234">
        <f>'Main Template'!E254</f>
        <v>0</v>
      </c>
      <c r="D234">
        <f>'Main Template'!F254</f>
        <v>0</v>
      </c>
      <c r="E234">
        <f>'Main Template'!G254</f>
        <v>0</v>
      </c>
      <c r="F234">
        <f>'Main Template'!H254</f>
        <v>0</v>
      </c>
    </row>
    <row r="235" spans="1:6">
      <c r="A235">
        <f>'Main Template'!I255</f>
        <v>0</v>
      </c>
      <c r="B235" t="str">
        <f>IFERROR(VLOOKUP(A235,'Main Template'!$C$22:$D$505,2,FALSE),"")</f>
        <v/>
      </c>
      <c r="C235">
        <f>'Main Template'!E255</f>
        <v>0</v>
      </c>
      <c r="D235">
        <f>'Main Template'!F255</f>
        <v>0</v>
      </c>
      <c r="E235">
        <f>'Main Template'!G255</f>
        <v>0</v>
      </c>
      <c r="F235">
        <f>'Main Template'!H255</f>
        <v>0</v>
      </c>
    </row>
    <row r="236" spans="1:6">
      <c r="A236">
        <f>'Main Template'!I256</f>
        <v>0</v>
      </c>
      <c r="B236" t="str">
        <f>IFERROR(VLOOKUP(A236,'Main Template'!$C$22:$D$505,2,FALSE),"")</f>
        <v/>
      </c>
      <c r="C236">
        <f>'Main Template'!E256</f>
        <v>0</v>
      </c>
      <c r="D236">
        <f>'Main Template'!F256</f>
        <v>0</v>
      </c>
      <c r="E236">
        <f>'Main Template'!G256</f>
        <v>0</v>
      </c>
      <c r="F236">
        <f>'Main Template'!H256</f>
        <v>0</v>
      </c>
    </row>
    <row r="237" spans="1:6">
      <c r="A237">
        <f>'Main Template'!I257</f>
        <v>0</v>
      </c>
      <c r="B237" t="str">
        <f>IFERROR(VLOOKUP(A237,'Main Template'!$C$22:$D$505,2,FALSE),"")</f>
        <v/>
      </c>
      <c r="C237">
        <f>'Main Template'!E257</f>
        <v>0</v>
      </c>
      <c r="D237">
        <f>'Main Template'!F257</f>
        <v>0</v>
      </c>
      <c r="E237">
        <f>'Main Template'!G257</f>
        <v>0</v>
      </c>
      <c r="F237">
        <f>'Main Template'!H257</f>
        <v>0</v>
      </c>
    </row>
    <row r="238" spans="1:6">
      <c r="A238">
        <f>'Main Template'!I258</f>
        <v>0</v>
      </c>
      <c r="B238" t="str">
        <f>IFERROR(VLOOKUP(A238,'Main Template'!$C$22:$D$505,2,FALSE),"")</f>
        <v/>
      </c>
      <c r="C238">
        <f>'Main Template'!E258</f>
        <v>0</v>
      </c>
      <c r="D238">
        <f>'Main Template'!F258</f>
        <v>0</v>
      </c>
      <c r="E238">
        <f>'Main Template'!G258</f>
        <v>0</v>
      </c>
      <c r="F238">
        <f>'Main Template'!H258</f>
        <v>0</v>
      </c>
    </row>
    <row r="239" spans="1:6">
      <c r="A239">
        <f>'Main Template'!I259</f>
        <v>0</v>
      </c>
      <c r="B239" t="str">
        <f>IFERROR(VLOOKUP(A239,'Main Template'!$C$22:$D$505,2,FALSE),"")</f>
        <v/>
      </c>
      <c r="C239">
        <f>'Main Template'!E259</f>
        <v>0</v>
      </c>
      <c r="D239">
        <f>'Main Template'!F259</f>
        <v>0</v>
      </c>
      <c r="E239">
        <f>'Main Template'!G259</f>
        <v>0</v>
      </c>
      <c r="F239">
        <f>'Main Template'!H259</f>
        <v>0</v>
      </c>
    </row>
    <row r="240" spans="1:6">
      <c r="A240">
        <f>'Main Template'!I260</f>
        <v>0</v>
      </c>
      <c r="B240" t="str">
        <f>IFERROR(VLOOKUP(A240,'Main Template'!$C$22:$D$505,2,FALSE),"")</f>
        <v/>
      </c>
      <c r="C240">
        <f>'Main Template'!E260</f>
        <v>0</v>
      </c>
      <c r="D240">
        <f>'Main Template'!F260</f>
        <v>0</v>
      </c>
      <c r="E240">
        <f>'Main Template'!G260</f>
        <v>0</v>
      </c>
      <c r="F240">
        <f>'Main Template'!H260</f>
        <v>0</v>
      </c>
    </row>
    <row r="241" spans="1:6">
      <c r="A241">
        <f>'Main Template'!I261</f>
        <v>0</v>
      </c>
      <c r="B241" t="str">
        <f>IFERROR(VLOOKUP(A241,'Main Template'!$C$22:$D$505,2,FALSE),"")</f>
        <v/>
      </c>
      <c r="C241">
        <f>'Main Template'!E261</f>
        <v>0</v>
      </c>
      <c r="D241">
        <f>'Main Template'!F261</f>
        <v>0</v>
      </c>
      <c r="E241">
        <f>'Main Template'!G261</f>
        <v>0</v>
      </c>
      <c r="F241">
        <f>'Main Template'!H261</f>
        <v>0</v>
      </c>
    </row>
    <row r="242" spans="1:6">
      <c r="A242">
        <f>'Main Template'!I262</f>
        <v>0</v>
      </c>
      <c r="B242" t="str">
        <f>IFERROR(VLOOKUP(A242,'Main Template'!$C$22:$D$505,2,FALSE),"")</f>
        <v/>
      </c>
      <c r="C242">
        <f>'Main Template'!E262</f>
        <v>0</v>
      </c>
      <c r="D242">
        <f>'Main Template'!F262</f>
        <v>0</v>
      </c>
      <c r="E242">
        <f>'Main Template'!G262</f>
        <v>0</v>
      </c>
      <c r="F242">
        <f>'Main Template'!H262</f>
        <v>0</v>
      </c>
    </row>
    <row r="243" spans="1:6">
      <c r="A243">
        <f>'Main Template'!I263</f>
        <v>0</v>
      </c>
      <c r="B243" t="str">
        <f>IFERROR(VLOOKUP(A243,'Main Template'!$C$22:$D$505,2,FALSE),"")</f>
        <v/>
      </c>
      <c r="C243">
        <f>'Main Template'!E263</f>
        <v>0</v>
      </c>
      <c r="D243">
        <f>'Main Template'!F263</f>
        <v>0</v>
      </c>
      <c r="E243">
        <f>'Main Template'!G263</f>
        <v>0</v>
      </c>
      <c r="F243">
        <f>'Main Template'!H263</f>
        <v>0</v>
      </c>
    </row>
    <row r="244" spans="1:6">
      <c r="A244">
        <f>'Main Template'!I264</f>
        <v>0</v>
      </c>
      <c r="B244" t="str">
        <f>IFERROR(VLOOKUP(A244,'Main Template'!$C$22:$D$505,2,FALSE),"")</f>
        <v/>
      </c>
      <c r="C244">
        <f>'Main Template'!E264</f>
        <v>0</v>
      </c>
      <c r="D244">
        <f>'Main Template'!F264</f>
        <v>0</v>
      </c>
      <c r="E244">
        <f>'Main Template'!G264</f>
        <v>0</v>
      </c>
      <c r="F244">
        <f>'Main Template'!H264</f>
        <v>0</v>
      </c>
    </row>
    <row r="245" spans="1:6">
      <c r="A245">
        <f>'Main Template'!I265</f>
        <v>0</v>
      </c>
      <c r="B245" t="str">
        <f>IFERROR(VLOOKUP(A245,'Main Template'!$C$22:$D$505,2,FALSE),"")</f>
        <v/>
      </c>
      <c r="C245">
        <f>'Main Template'!E265</f>
        <v>0</v>
      </c>
      <c r="D245">
        <f>'Main Template'!F265</f>
        <v>0</v>
      </c>
      <c r="E245">
        <f>'Main Template'!G265</f>
        <v>0</v>
      </c>
      <c r="F245">
        <f>'Main Template'!H265</f>
        <v>0</v>
      </c>
    </row>
    <row r="246" spans="1:6">
      <c r="A246">
        <f>'Main Template'!I266</f>
        <v>0</v>
      </c>
      <c r="B246" t="str">
        <f>IFERROR(VLOOKUP(A246,'Main Template'!$C$22:$D$505,2,FALSE),"")</f>
        <v/>
      </c>
      <c r="C246">
        <f>'Main Template'!E266</f>
        <v>0</v>
      </c>
      <c r="D246">
        <f>'Main Template'!F266</f>
        <v>0</v>
      </c>
      <c r="E246">
        <f>'Main Template'!G266</f>
        <v>0</v>
      </c>
      <c r="F246">
        <f>'Main Template'!H266</f>
        <v>0</v>
      </c>
    </row>
    <row r="247" spans="1:6">
      <c r="A247">
        <f>'Main Template'!I267</f>
        <v>0</v>
      </c>
      <c r="B247" t="str">
        <f>IFERROR(VLOOKUP(A247,'Main Template'!$C$22:$D$505,2,FALSE),"")</f>
        <v/>
      </c>
      <c r="C247">
        <f>'Main Template'!E267</f>
        <v>0</v>
      </c>
      <c r="D247">
        <f>'Main Template'!F267</f>
        <v>0</v>
      </c>
      <c r="E247">
        <f>'Main Template'!G267</f>
        <v>0</v>
      </c>
      <c r="F247">
        <f>'Main Template'!H267</f>
        <v>0</v>
      </c>
    </row>
    <row r="248" spans="1:6">
      <c r="A248">
        <f>'Main Template'!I268</f>
        <v>0</v>
      </c>
      <c r="B248" t="str">
        <f>IFERROR(VLOOKUP(A248,'Main Template'!$C$22:$D$505,2,FALSE),"")</f>
        <v/>
      </c>
      <c r="C248">
        <f>'Main Template'!E268</f>
        <v>0</v>
      </c>
      <c r="D248">
        <f>'Main Template'!F268</f>
        <v>0</v>
      </c>
      <c r="E248">
        <f>'Main Template'!G268</f>
        <v>0</v>
      </c>
      <c r="F248">
        <f>'Main Template'!H268</f>
        <v>0</v>
      </c>
    </row>
    <row r="249" spans="1:6">
      <c r="A249">
        <f>'Main Template'!I269</f>
        <v>0</v>
      </c>
      <c r="B249" t="str">
        <f>IFERROR(VLOOKUP(A249,'Main Template'!$C$22:$D$505,2,FALSE),"")</f>
        <v/>
      </c>
      <c r="C249">
        <f>'Main Template'!E269</f>
        <v>0</v>
      </c>
      <c r="D249">
        <f>'Main Template'!F269</f>
        <v>0</v>
      </c>
      <c r="E249">
        <f>'Main Template'!G269</f>
        <v>0</v>
      </c>
      <c r="F249">
        <f>'Main Template'!H269</f>
        <v>0</v>
      </c>
    </row>
    <row r="250" spans="1:6">
      <c r="A250">
        <f>'Main Template'!I270</f>
        <v>0</v>
      </c>
      <c r="B250" t="str">
        <f>IFERROR(VLOOKUP(A250,'Main Template'!$C$22:$D$505,2,FALSE),"")</f>
        <v/>
      </c>
      <c r="C250">
        <f>'Main Template'!E270</f>
        <v>0</v>
      </c>
      <c r="D250">
        <f>'Main Template'!F270</f>
        <v>0</v>
      </c>
      <c r="E250">
        <f>'Main Template'!G270</f>
        <v>0</v>
      </c>
      <c r="F250">
        <f>'Main Template'!H270</f>
        <v>0</v>
      </c>
    </row>
    <row r="251" spans="1:6">
      <c r="A251">
        <f>'Main Template'!I271</f>
        <v>0</v>
      </c>
      <c r="B251" t="str">
        <f>IFERROR(VLOOKUP(A251,'Main Template'!$C$22:$D$505,2,FALSE),"")</f>
        <v/>
      </c>
      <c r="C251">
        <f>'Main Template'!E271</f>
        <v>0</v>
      </c>
      <c r="D251">
        <f>'Main Template'!F271</f>
        <v>0</v>
      </c>
      <c r="E251">
        <f>'Main Template'!G271</f>
        <v>0</v>
      </c>
      <c r="F251">
        <f>'Main Template'!H271</f>
        <v>0</v>
      </c>
    </row>
    <row r="252" spans="1:6">
      <c r="A252">
        <f>'Main Template'!I272</f>
        <v>0</v>
      </c>
      <c r="B252" t="str">
        <f>IFERROR(VLOOKUP(A252,'Main Template'!$C$22:$D$505,2,FALSE),"")</f>
        <v/>
      </c>
      <c r="C252">
        <f>'Main Template'!E272</f>
        <v>0</v>
      </c>
      <c r="D252">
        <f>'Main Template'!F272</f>
        <v>0</v>
      </c>
      <c r="E252">
        <f>'Main Template'!G272</f>
        <v>0</v>
      </c>
      <c r="F252">
        <f>'Main Template'!H272</f>
        <v>0</v>
      </c>
    </row>
    <row r="253" spans="1:6">
      <c r="A253">
        <f>'Main Template'!I273</f>
        <v>0</v>
      </c>
      <c r="B253" t="str">
        <f>IFERROR(VLOOKUP(A253,'Main Template'!$C$22:$D$505,2,FALSE),"")</f>
        <v/>
      </c>
      <c r="C253">
        <f>'Main Template'!E273</f>
        <v>0</v>
      </c>
      <c r="D253">
        <f>'Main Template'!F273</f>
        <v>0</v>
      </c>
      <c r="E253">
        <f>'Main Template'!G273</f>
        <v>0</v>
      </c>
      <c r="F253">
        <f>'Main Template'!H273</f>
        <v>0</v>
      </c>
    </row>
    <row r="254" spans="1:6">
      <c r="A254">
        <f>'Main Template'!I274</f>
        <v>0</v>
      </c>
      <c r="B254" t="str">
        <f>IFERROR(VLOOKUP(A254,'Main Template'!$C$22:$D$505,2,FALSE),"")</f>
        <v/>
      </c>
      <c r="C254">
        <f>'Main Template'!E274</f>
        <v>0</v>
      </c>
      <c r="D254">
        <f>'Main Template'!F274</f>
        <v>0</v>
      </c>
      <c r="E254">
        <f>'Main Template'!G274</f>
        <v>0</v>
      </c>
      <c r="F254">
        <f>'Main Template'!H274</f>
        <v>0</v>
      </c>
    </row>
    <row r="255" spans="1:6">
      <c r="A255">
        <f>'Main Template'!I275</f>
        <v>0</v>
      </c>
      <c r="B255" t="str">
        <f>IFERROR(VLOOKUP(A255,'Main Template'!$C$22:$D$505,2,FALSE),"")</f>
        <v/>
      </c>
      <c r="C255">
        <f>'Main Template'!E275</f>
        <v>0</v>
      </c>
      <c r="D255">
        <f>'Main Template'!F275</f>
        <v>0</v>
      </c>
      <c r="E255">
        <f>'Main Template'!G275</f>
        <v>0</v>
      </c>
      <c r="F255">
        <f>'Main Template'!H275</f>
        <v>0</v>
      </c>
    </row>
    <row r="256" spans="1:6">
      <c r="A256">
        <f>'Main Template'!I276</f>
        <v>0</v>
      </c>
      <c r="B256" t="str">
        <f>IFERROR(VLOOKUP(A256,'Main Template'!$C$22:$D$505,2,FALSE),"")</f>
        <v/>
      </c>
      <c r="C256">
        <f>'Main Template'!E276</f>
        <v>0</v>
      </c>
      <c r="D256">
        <f>'Main Template'!F276</f>
        <v>0</v>
      </c>
      <c r="E256">
        <f>'Main Template'!G276</f>
        <v>0</v>
      </c>
      <c r="F256">
        <f>'Main Template'!H276</f>
        <v>0</v>
      </c>
    </row>
    <row r="257" spans="1:6">
      <c r="A257">
        <f>'Main Template'!I277</f>
        <v>0</v>
      </c>
      <c r="B257" t="str">
        <f>IFERROR(VLOOKUP(A257,'Main Template'!$C$22:$D$505,2,FALSE),"")</f>
        <v/>
      </c>
      <c r="C257">
        <f>'Main Template'!E277</f>
        <v>0</v>
      </c>
      <c r="D257">
        <f>'Main Template'!F277</f>
        <v>0</v>
      </c>
      <c r="E257">
        <f>'Main Template'!G277</f>
        <v>0</v>
      </c>
      <c r="F257">
        <f>'Main Template'!H277</f>
        <v>0</v>
      </c>
    </row>
    <row r="258" spans="1:6">
      <c r="A258">
        <f>'Main Template'!I278</f>
        <v>0</v>
      </c>
      <c r="B258" t="str">
        <f>IFERROR(VLOOKUP(A258,'Main Template'!$C$22:$D$505,2,FALSE),"")</f>
        <v/>
      </c>
      <c r="C258">
        <f>'Main Template'!E278</f>
        <v>0</v>
      </c>
      <c r="D258">
        <f>'Main Template'!F278</f>
        <v>0</v>
      </c>
      <c r="E258">
        <f>'Main Template'!G278</f>
        <v>0</v>
      </c>
      <c r="F258">
        <f>'Main Template'!H278</f>
        <v>0</v>
      </c>
    </row>
    <row r="259" spans="1:6">
      <c r="A259">
        <f>'Main Template'!I279</f>
        <v>0</v>
      </c>
      <c r="B259" t="str">
        <f>IFERROR(VLOOKUP(A259,'Main Template'!$C$22:$D$505,2,FALSE),"")</f>
        <v/>
      </c>
      <c r="C259">
        <f>'Main Template'!E279</f>
        <v>0</v>
      </c>
      <c r="D259">
        <f>'Main Template'!F279</f>
        <v>0</v>
      </c>
      <c r="E259">
        <f>'Main Template'!G279</f>
        <v>0</v>
      </c>
      <c r="F259">
        <f>'Main Template'!H279</f>
        <v>0</v>
      </c>
    </row>
    <row r="260" spans="1:6">
      <c r="A260">
        <f>'Main Template'!I280</f>
        <v>0</v>
      </c>
      <c r="B260" t="str">
        <f>IFERROR(VLOOKUP(A260,'Main Template'!$C$22:$D$505,2,FALSE),"")</f>
        <v/>
      </c>
      <c r="C260">
        <f>'Main Template'!E280</f>
        <v>0</v>
      </c>
      <c r="D260">
        <f>'Main Template'!F280</f>
        <v>0</v>
      </c>
      <c r="E260">
        <f>'Main Template'!G280</f>
        <v>0</v>
      </c>
      <c r="F260">
        <f>'Main Template'!H280</f>
        <v>0</v>
      </c>
    </row>
    <row r="261" spans="1:6">
      <c r="A261">
        <f>'Main Template'!I281</f>
        <v>0</v>
      </c>
      <c r="B261" t="str">
        <f>IFERROR(VLOOKUP(A261,'Main Template'!$C$22:$D$505,2,FALSE),"")</f>
        <v/>
      </c>
      <c r="C261">
        <f>'Main Template'!E281</f>
        <v>0</v>
      </c>
      <c r="D261">
        <f>'Main Template'!F281</f>
        <v>0</v>
      </c>
      <c r="E261">
        <f>'Main Template'!G281</f>
        <v>0</v>
      </c>
      <c r="F261">
        <f>'Main Template'!H281</f>
        <v>0</v>
      </c>
    </row>
    <row r="262" spans="1:6">
      <c r="A262">
        <f>'Main Template'!I282</f>
        <v>0</v>
      </c>
      <c r="B262" t="str">
        <f>IFERROR(VLOOKUP(A262,'Main Template'!$C$22:$D$505,2,FALSE),"")</f>
        <v/>
      </c>
      <c r="C262">
        <f>'Main Template'!E282</f>
        <v>0</v>
      </c>
      <c r="D262">
        <f>'Main Template'!F282</f>
        <v>0</v>
      </c>
      <c r="E262">
        <f>'Main Template'!G282</f>
        <v>0</v>
      </c>
      <c r="F262">
        <f>'Main Template'!H282</f>
        <v>0</v>
      </c>
    </row>
    <row r="263" spans="1:6">
      <c r="A263">
        <f>'Main Template'!I283</f>
        <v>0</v>
      </c>
      <c r="B263" t="str">
        <f>IFERROR(VLOOKUP(A263,'Main Template'!$C$22:$D$505,2,FALSE),"")</f>
        <v/>
      </c>
      <c r="C263">
        <f>'Main Template'!E283</f>
        <v>0</v>
      </c>
      <c r="D263">
        <f>'Main Template'!F283</f>
        <v>0</v>
      </c>
      <c r="E263">
        <f>'Main Template'!G283</f>
        <v>0</v>
      </c>
      <c r="F263">
        <f>'Main Template'!H283</f>
        <v>0</v>
      </c>
    </row>
    <row r="264" spans="1:6">
      <c r="A264">
        <f>'Main Template'!I284</f>
        <v>0</v>
      </c>
      <c r="B264" t="str">
        <f>IFERROR(VLOOKUP(A264,'Main Template'!$C$22:$D$505,2,FALSE),"")</f>
        <v/>
      </c>
      <c r="C264">
        <f>'Main Template'!E284</f>
        <v>0</v>
      </c>
      <c r="D264">
        <f>'Main Template'!F284</f>
        <v>0</v>
      </c>
      <c r="E264">
        <f>'Main Template'!G284</f>
        <v>0</v>
      </c>
      <c r="F264">
        <f>'Main Template'!H284</f>
        <v>0</v>
      </c>
    </row>
    <row r="265" spans="1:6">
      <c r="A265">
        <f>'Main Template'!I285</f>
        <v>0</v>
      </c>
      <c r="B265" t="str">
        <f>IFERROR(VLOOKUP(A265,'Main Template'!$C$22:$D$505,2,FALSE),"")</f>
        <v/>
      </c>
      <c r="C265">
        <f>'Main Template'!E285</f>
        <v>0</v>
      </c>
      <c r="D265">
        <f>'Main Template'!F285</f>
        <v>0</v>
      </c>
      <c r="E265">
        <f>'Main Template'!G285</f>
        <v>0</v>
      </c>
      <c r="F265">
        <f>'Main Template'!H285</f>
        <v>0</v>
      </c>
    </row>
    <row r="266" spans="1:6">
      <c r="A266">
        <f>'Main Template'!I286</f>
        <v>0</v>
      </c>
      <c r="B266" t="str">
        <f>IFERROR(VLOOKUP(A266,'Main Template'!$C$22:$D$505,2,FALSE),"")</f>
        <v/>
      </c>
      <c r="C266">
        <f>'Main Template'!E286</f>
        <v>0</v>
      </c>
      <c r="D266">
        <f>'Main Template'!F286</f>
        <v>0</v>
      </c>
      <c r="E266">
        <f>'Main Template'!G286</f>
        <v>0</v>
      </c>
      <c r="F266">
        <f>'Main Template'!H286</f>
        <v>0</v>
      </c>
    </row>
    <row r="267" spans="1:6">
      <c r="A267">
        <f>'Main Template'!I287</f>
        <v>0</v>
      </c>
      <c r="B267" t="str">
        <f>IFERROR(VLOOKUP(A267,'Main Template'!$C$22:$D$505,2,FALSE),"")</f>
        <v/>
      </c>
      <c r="C267">
        <f>'Main Template'!E287</f>
        <v>0</v>
      </c>
      <c r="D267">
        <f>'Main Template'!F287</f>
        <v>0</v>
      </c>
      <c r="E267">
        <f>'Main Template'!G287</f>
        <v>0</v>
      </c>
      <c r="F267">
        <f>'Main Template'!H287</f>
        <v>0</v>
      </c>
    </row>
    <row r="268" spans="1:6">
      <c r="A268">
        <f>'Main Template'!I288</f>
        <v>0</v>
      </c>
      <c r="B268" t="str">
        <f>IFERROR(VLOOKUP(A268,'Main Template'!$C$22:$D$505,2,FALSE),"")</f>
        <v/>
      </c>
      <c r="C268">
        <f>'Main Template'!E288</f>
        <v>0</v>
      </c>
      <c r="D268">
        <f>'Main Template'!F288</f>
        <v>0</v>
      </c>
      <c r="E268">
        <f>'Main Template'!G288</f>
        <v>0</v>
      </c>
      <c r="F268">
        <f>'Main Template'!H288</f>
        <v>0</v>
      </c>
    </row>
    <row r="269" spans="1:6">
      <c r="A269">
        <f>'Main Template'!I289</f>
        <v>0</v>
      </c>
      <c r="B269" t="str">
        <f>IFERROR(VLOOKUP(A269,'Main Template'!$C$22:$D$505,2,FALSE),"")</f>
        <v/>
      </c>
      <c r="C269">
        <f>'Main Template'!E289</f>
        <v>0</v>
      </c>
      <c r="D269">
        <f>'Main Template'!F289</f>
        <v>0</v>
      </c>
      <c r="E269">
        <f>'Main Template'!G289</f>
        <v>0</v>
      </c>
      <c r="F269">
        <f>'Main Template'!H289</f>
        <v>0</v>
      </c>
    </row>
    <row r="270" spans="1:6">
      <c r="A270">
        <f>'Main Template'!I290</f>
        <v>0</v>
      </c>
      <c r="B270" t="str">
        <f>IFERROR(VLOOKUP(A270,'Main Template'!$C$22:$D$505,2,FALSE),"")</f>
        <v/>
      </c>
      <c r="C270">
        <f>'Main Template'!E290</f>
        <v>0</v>
      </c>
      <c r="D270">
        <f>'Main Template'!F290</f>
        <v>0</v>
      </c>
      <c r="E270">
        <f>'Main Template'!G290</f>
        <v>0</v>
      </c>
      <c r="F270">
        <f>'Main Template'!H290</f>
        <v>0</v>
      </c>
    </row>
    <row r="271" spans="1:6">
      <c r="A271">
        <f>'Main Template'!I291</f>
        <v>0</v>
      </c>
      <c r="B271" t="str">
        <f>IFERROR(VLOOKUP(A271,'Main Template'!$C$22:$D$505,2,FALSE),"")</f>
        <v/>
      </c>
      <c r="C271">
        <f>'Main Template'!E291</f>
        <v>0</v>
      </c>
      <c r="D271">
        <f>'Main Template'!F291</f>
        <v>0</v>
      </c>
      <c r="E271">
        <f>'Main Template'!G291</f>
        <v>0</v>
      </c>
      <c r="F271">
        <f>'Main Template'!H291</f>
        <v>0</v>
      </c>
    </row>
    <row r="272" spans="1:6">
      <c r="A272">
        <f>'Main Template'!I292</f>
        <v>0</v>
      </c>
      <c r="B272" t="str">
        <f>IFERROR(VLOOKUP(A272,'Main Template'!$C$22:$D$505,2,FALSE),"")</f>
        <v/>
      </c>
      <c r="C272">
        <f>'Main Template'!E292</f>
        <v>0</v>
      </c>
      <c r="D272">
        <f>'Main Template'!F292</f>
        <v>0</v>
      </c>
      <c r="E272">
        <f>'Main Template'!G292</f>
        <v>0</v>
      </c>
      <c r="F272">
        <f>'Main Template'!H292</f>
        <v>0</v>
      </c>
    </row>
    <row r="273" spans="1:6">
      <c r="A273">
        <f>'Main Template'!I293</f>
        <v>0</v>
      </c>
      <c r="B273" t="str">
        <f>IFERROR(VLOOKUP(A273,'Main Template'!$C$22:$D$505,2,FALSE),"")</f>
        <v/>
      </c>
      <c r="C273">
        <f>'Main Template'!E293</f>
        <v>0</v>
      </c>
      <c r="D273">
        <f>'Main Template'!F293</f>
        <v>0</v>
      </c>
      <c r="E273">
        <f>'Main Template'!G293</f>
        <v>0</v>
      </c>
      <c r="F273">
        <f>'Main Template'!H293</f>
        <v>0</v>
      </c>
    </row>
    <row r="274" spans="1:6">
      <c r="A274">
        <f>'Main Template'!I294</f>
        <v>0</v>
      </c>
      <c r="B274" t="str">
        <f>IFERROR(VLOOKUP(A274,'Main Template'!$C$22:$D$505,2,FALSE),"")</f>
        <v/>
      </c>
      <c r="C274">
        <f>'Main Template'!E294</f>
        <v>0</v>
      </c>
      <c r="D274">
        <f>'Main Template'!F294</f>
        <v>0</v>
      </c>
      <c r="E274">
        <f>'Main Template'!G294</f>
        <v>0</v>
      </c>
      <c r="F274">
        <f>'Main Template'!H294</f>
        <v>0</v>
      </c>
    </row>
    <row r="275" spans="1:6">
      <c r="A275">
        <f>'Main Template'!I295</f>
        <v>0</v>
      </c>
      <c r="B275" t="str">
        <f>IFERROR(VLOOKUP(A275,'Main Template'!$C$22:$D$505,2,FALSE),"")</f>
        <v/>
      </c>
      <c r="C275">
        <f>'Main Template'!E295</f>
        <v>0</v>
      </c>
      <c r="D275">
        <f>'Main Template'!F295</f>
        <v>0</v>
      </c>
      <c r="E275">
        <f>'Main Template'!G295</f>
        <v>0</v>
      </c>
      <c r="F275">
        <f>'Main Template'!H295</f>
        <v>0</v>
      </c>
    </row>
    <row r="276" spans="1:6">
      <c r="A276">
        <f>'Main Template'!I296</f>
        <v>0</v>
      </c>
      <c r="B276" t="str">
        <f>IFERROR(VLOOKUP(A276,'Main Template'!$C$22:$D$505,2,FALSE),"")</f>
        <v/>
      </c>
      <c r="C276">
        <f>'Main Template'!E296</f>
        <v>0</v>
      </c>
      <c r="D276">
        <f>'Main Template'!F296</f>
        <v>0</v>
      </c>
      <c r="E276">
        <f>'Main Template'!G296</f>
        <v>0</v>
      </c>
      <c r="F276">
        <f>'Main Template'!H296</f>
        <v>0</v>
      </c>
    </row>
    <row r="277" spans="1:6">
      <c r="A277">
        <f>'Main Template'!I297</f>
        <v>0</v>
      </c>
      <c r="B277" t="str">
        <f>IFERROR(VLOOKUP(A277,'Main Template'!$C$22:$D$505,2,FALSE),"")</f>
        <v/>
      </c>
      <c r="C277">
        <f>'Main Template'!E297</f>
        <v>0</v>
      </c>
      <c r="D277">
        <f>'Main Template'!F297</f>
        <v>0</v>
      </c>
      <c r="E277">
        <f>'Main Template'!G297</f>
        <v>0</v>
      </c>
      <c r="F277">
        <f>'Main Template'!H297</f>
        <v>0</v>
      </c>
    </row>
    <row r="278" spans="1:6">
      <c r="A278">
        <f>'Main Template'!I298</f>
        <v>0</v>
      </c>
      <c r="B278" t="str">
        <f>IFERROR(VLOOKUP(A278,'Main Template'!$C$22:$D$505,2,FALSE),"")</f>
        <v/>
      </c>
      <c r="C278">
        <f>'Main Template'!E298</f>
        <v>0</v>
      </c>
      <c r="D278">
        <f>'Main Template'!F298</f>
        <v>0</v>
      </c>
      <c r="E278">
        <f>'Main Template'!G298</f>
        <v>0</v>
      </c>
      <c r="F278">
        <f>'Main Template'!H298</f>
        <v>0</v>
      </c>
    </row>
    <row r="279" spans="1:6">
      <c r="A279">
        <f>'Main Template'!I299</f>
        <v>0</v>
      </c>
      <c r="B279" t="str">
        <f>IFERROR(VLOOKUP(A279,'Main Template'!$C$22:$D$505,2,FALSE),"")</f>
        <v/>
      </c>
      <c r="C279">
        <f>'Main Template'!E299</f>
        <v>0</v>
      </c>
      <c r="D279">
        <f>'Main Template'!F299</f>
        <v>0</v>
      </c>
      <c r="E279">
        <f>'Main Template'!G299</f>
        <v>0</v>
      </c>
      <c r="F279">
        <f>'Main Template'!H299</f>
        <v>0</v>
      </c>
    </row>
    <row r="280" spans="1:6">
      <c r="A280">
        <f>'Main Template'!I300</f>
        <v>0</v>
      </c>
      <c r="B280" t="str">
        <f>IFERROR(VLOOKUP(A280,'Main Template'!$C$22:$D$505,2,FALSE),"")</f>
        <v/>
      </c>
      <c r="C280">
        <f>'Main Template'!E300</f>
        <v>0</v>
      </c>
      <c r="D280">
        <f>'Main Template'!F300</f>
        <v>0</v>
      </c>
      <c r="E280">
        <f>'Main Template'!G300</f>
        <v>0</v>
      </c>
      <c r="F280">
        <f>'Main Template'!H300</f>
        <v>0</v>
      </c>
    </row>
    <row r="281" spans="1:6">
      <c r="A281">
        <f>'Main Template'!I301</f>
        <v>0</v>
      </c>
      <c r="B281" t="str">
        <f>IFERROR(VLOOKUP(A281,'Main Template'!$C$22:$D$505,2,FALSE),"")</f>
        <v/>
      </c>
      <c r="C281">
        <f>'Main Template'!E301</f>
        <v>0</v>
      </c>
      <c r="D281">
        <f>'Main Template'!F301</f>
        <v>0</v>
      </c>
      <c r="E281">
        <f>'Main Template'!G301</f>
        <v>0</v>
      </c>
      <c r="F281">
        <f>'Main Template'!H301</f>
        <v>0</v>
      </c>
    </row>
    <row r="282" spans="1:6">
      <c r="A282">
        <f>'Main Template'!I302</f>
        <v>0</v>
      </c>
      <c r="B282" t="str">
        <f>IFERROR(VLOOKUP(A282,'Main Template'!$C$22:$D$505,2,FALSE),"")</f>
        <v/>
      </c>
      <c r="C282">
        <f>'Main Template'!E302</f>
        <v>0</v>
      </c>
      <c r="D282">
        <f>'Main Template'!F302</f>
        <v>0</v>
      </c>
      <c r="E282">
        <f>'Main Template'!G302</f>
        <v>0</v>
      </c>
      <c r="F282">
        <f>'Main Template'!H302</f>
        <v>0</v>
      </c>
    </row>
    <row r="283" spans="1:6">
      <c r="A283">
        <f>'Main Template'!I303</f>
        <v>0</v>
      </c>
      <c r="B283" t="str">
        <f>IFERROR(VLOOKUP(A283,'Main Template'!$C$22:$D$505,2,FALSE),"")</f>
        <v/>
      </c>
      <c r="C283">
        <f>'Main Template'!E303</f>
        <v>0</v>
      </c>
      <c r="D283">
        <f>'Main Template'!F303</f>
        <v>0</v>
      </c>
      <c r="E283">
        <f>'Main Template'!G303</f>
        <v>0</v>
      </c>
      <c r="F283">
        <f>'Main Template'!H303</f>
        <v>0</v>
      </c>
    </row>
    <row r="284" spans="1:6">
      <c r="A284">
        <f>'Main Template'!I304</f>
        <v>0</v>
      </c>
      <c r="B284" t="str">
        <f>IFERROR(VLOOKUP(A284,'Main Template'!$C$22:$D$505,2,FALSE),"")</f>
        <v/>
      </c>
      <c r="C284">
        <f>'Main Template'!E304</f>
        <v>0</v>
      </c>
      <c r="D284">
        <f>'Main Template'!F304</f>
        <v>0</v>
      </c>
      <c r="E284">
        <f>'Main Template'!G304</f>
        <v>0</v>
      </c>
      <c r="F284">
        <f>'Main Template'!H304</f>
        <v>0</v>
      </c>
    </row>
    <row r="285" spans="1:6">
      <c r="A285">
        <f>'Main Template'!I305</f>
        <v>0</v>
      </c>
      <c r="B285" t="str">
        <f>IFERROR(VLOOKUP(A285,'Main Template'!$C$22:$D$505,2,FALSE),"")</f>
        <v/>
      </c>
      <c r="C285">
        <f>'Main Template'!E305</f>
        <v>0</v>
      </c>
      <c r="D285">
        <f>'Main Template'!F305</f>
        <v>0</v>
      </c>
      <c r="E285">
        <f>'Main Template'!G305</f>
        <v>0</v>
      </c>
      <c r="F285">
        <f>'Main Template'!H305</f>
        <v>0</v>
      </c>
    </row>
    <row r="286" spans="1:6">
      <c r="A286">
        <f>'Main Template'!I306</f>
        <v>0</v>
      </c>
      <c r="B286" t="str">
        <f>IFERROR(VLOOKUP(A286,'Main Template'!$C$22:$D$505,2,FALSE),"")</f>
        <v/>
      </c>
      <c r="C286">
        <f>'Main Template'!E306</f>
        <v>0</v>
      </c>
      <c r="D286">
        <f>'Main Template'!F306</f>
        <v>0</v>
      </c>
      <c r="E286">
        <f>'Main Template'!G306</f>
        <v>0</v>
      </c>
      <c r="F286">
        <f>'Main Template'!H306</f>
        <v>0</v>
      </c>
    </row>
    <row r="287" spans="1:6">
      <c r="A287">
        <f>'Main Template'!I307</f>
        <v>0</v>
      </c>
      <c r="B287" t="str">
        <f>IFERROR(VLOOKUP(A287,'Main Template'!$C$22:$D$505,2,FALSE),"")</f>
        <v/>
      </c>
      <c r="C287">
        <f>'Main Template'!E307</f>
        <v>0</v>
      </c>
      <c r="D287">
        <f>'Main Template'!F307</f>
        <v>0</v>
      </c>
      <c r="E287">
        <f>'Main Template'!G307</f>
        <v>0</v>
      </c>
      <c r="F287">
        <f>'Main Template'!H307</f>
        <v>0</v>
      </c>
    </row>
    <row r="288" spans="1:6">
      <c r="A288">
        <f>'Main Template'!I308</f>
        <v>0</v>
      </c>
      <c r="B288" t="str">
        <f>IFERROR(VLOOKUP(A288,'Main Template'!$C$22:$D$505,2,FALSE),"")</f>
        <v/>
      </c>
      <c r="C288">
        <f>'Main Template'!E308</f>
        <v>0</v>
      </c>
      <c r="D288">
        <f>'Main Template'!F308</f>
        <v>0</v>
      </c>
      <c r="E288">
        <f>'Main Template'!G308</f>
        <v>0</v>
      </c>
      <c r="F288">
        <f>'Main Template'!H308</f>
        <v>0</v>
      </c>
    </row>
    <row r="289" spans="1:6">
      <c r="A289">
        <f>'Main Template'!I309</f>
        <v>0</v>
      </c>
      <c r="B289" t="str">
        <f>IFERROR(VLOOKUP(A289,'Main Template'!$C$22:$D$505,2,FALSE),"")</f>
        <v/>
      </c>
      <c r="C289">
        <f>'Main Template'!E309</f>
        <v>0</v>
      </c>
      <c r="D289">
        <f>'Main Template'!F309</f>
        <v>0</v>
      </c>
      <c r="E289">
        <f>'Main Template'!G309</f>
        <v>0</v>
      </c>
      <c r="F289">
        <f>'Main Template'!H309</f>
        <v>0</v>
      </c>
    </row>
    <row r="290" spans="1:6">
      <c r="A290">
        <f>'Main Template'!I310</f>
        <v>0</v>
      </c>
      <c r="B290" t="str">
        <f>IFERROR(VLOOKUP(A290,'Main Template'!$C$22:$D$505,2,FALSE),"")</f>
        <v/>
      </c>
      <c r="C290">
        <f>'Main Template'!E310</f>
        <v>0</v>
      </c>
      <c r="D290">
        <f>'Main Template'!F310</f>
        <v>0</v>
      </c>
      <c r="E290">
        <f>'Main Template'!G310</f>
        <v>0</v>
      </c>
      <c r="F290">
        <f>'Main Template'!H310</f>
        <v>0</v>
      </c>
    </row>
    <row r="291" spans="1:6">
      <c r="A291">
        <f>'Main Template'!I311</f>
        <v>0</v>
      </c>
      <c r="B291" t="str">
        <f>IFERROR(VLOOKUP(A291,'Main Template'!$C$22:$D$505,2,FALSE),"")</f>
        <v/>
      </c>
      <c r="C291">
        <f>'Main Template'!E311</f>
        <v>0</v>
      </c>
      <c r="D291">
        <f>'Main Template'!F311</f>
        <v>0</v>
      </c>
      <c r="E291">
        <f>'Main Template'!G311</f>
        <v>0</v>
      </c>
      <c r="F291">
        <f>'Main Template'!H311</f>
        <v>0</v>
      </c>
    </row>
    <row r="292" spans="1:6">
      <c r="A292">
        <f>'Main Template'!I312</f>
        <v>0</v>
      </c>
      <c r="B292" t="str">
        <f>IFERROR(VLOOKUP(A292,'Main Template'!$C$22:$D$505,2,FALSE),"")</f>
        <v/>
      </c>
      <c r="C292">
        <f>'Main Template'!E312</f>
        <v>0</v>
      </c>
      <c r="D292">
        <f>'Main Template'!F312</f>
        <v>0</v>
      </c>
      <c r="E292">
        <f>'Main Template'!G312</f>
        <v>0</v>
      </c>
      <c r="F292">
        <f>'Main Template'!H312</f>
        <v>0</v>
      </c>
    </row>
    <row r="293" spans="1:6">
      <c r="A293">
        <f>'Main Template'!I313</f>
        <v>0</v>
      </c>
      <c r="B293" t="str">
        <f>IFERROR(VLOOKUP(A293,'Main Template'!$C$22:$D$505,2,FALSE),"")</f>
        <v/>
      </c>
      <c r="C293">
        <f>'Main Template'!E313</f>
        <v>0</v>
      </c>
      <c r="D293">
        <f>'Main Template'!F313</f>
        <v>0</v>
      </c>
      <c r="E293">
        <f>'Main Template'!G313</f>
        <v>0</v>
      </c>
      <c r="F293">
        <f>'Main Template'!H313</f>
        <v>0</v>
      </c>
    </row>
    <row r="294" spans="1:6">
      <c r="A294">
        <f>'Main Template'!I314</f>
        <v>0</v>
      </c>
      <c r="B294" t="str">
        <f>IFERROR(VLOOKUP(A294,'Main Template'!$C$22:$D$505,2,FALSE),"")</f>
        <v/>
      </c>
      <c r="C294">
        <f>'Main Template'!E314</f>
        <v>0</v>
      </c>
      <c r="D294">
        <f>'Main Template'!F314</f>
        <v>0</v>
      </c>
      <c r="E294">
        <f>'Main Template'!G314</f>
        <v>0</v>
      </c>
      <c r="F294">
        <f>'Main Template'!H314</f>
        <v>0</v>
      </c>
    </row>
    <row r="295" spans="1:6">
      <c r="A295">
        <f>'Main Template'!I315</f>
        <v>0</v>
      </c>
      <c r="B295" t="str">
        <f>IFERROR(VLOOKUP(A295,'Main Template'!$C$22:$D$505,2,FALSE),"")</f>
        <v/>
      </c>
      <c r="C295">
        <f>'Main Template'!E315</f>
        <v>0</v>
      </c>
      <c r="D295">
        <f>'Main Template'!F315</f>
        <v>0</v>
      </c>
      <c r="E295">
        <f>'Main Template'!G315</f>
        <v>0</v>
      </c>
      <c r="F295">
        <f>'Main Template'!H315</f>
        <v>0</v>
      </c>
    </row>
    <row r="296" spans="1:6">
      <c r="A296">
        <f>'Main Template'!I316</f>
        <v>0</v>
      </c>
      <c r="B296" t="str">
        <f>IFERROR(VLOOKUP(A296,'Main Template'!$C$22:$D$505,2,FALSE),"")</f>
        <v/>
      </c>
      <c r="C296">
        <f>'Main Template'!E316</f>
        <v>0</v>
      </c>
      <c r="D296">
        <f>'Main Template'!F316</f>
        <v>0</v>
      </c>
      <c r="E296">
        <f>'Main Template'!G316</f>
        <v>0</v>
      </c>
      <c r="F296">
        <f>'Main Template'!H316</f>
        <v>0</v>
      </c>
    </row>
    <row r="297" spans="1:6">
      <c r="A297">
        <f>'Main Template'!I317</f>
        <v>0</v>
      </c>
      <c r="B297" t="str">
        <f>IFERROR(VLOOKUP(A297,'Main Template'!$C$22:$D$505,2,FALSE),"")</f>
        <v/>
      </c>
      <c r="C297">
        <f>'Main Template'!E317</f>
        <v>0</v>
      </c>
      <c r="D297">
        <f>'Main Template'!F317</f>
        <v>0</v>
      </c>
      <c r="E297">
        <f>'Main Template'!G317</f>
        <v>0</v>
      </c>
      <c r="F297">
        <f>'Main Template'!H317</f>
        <v>0</v>
      </c>
    </row>
    <row r="298" spans="1:6">
      <c r="A298">
        <f>'Main Template'!I318</f>
        <v>0</v>
      </c>
      <c r="B298" t="str">
        <f>IFERROR(VLOOKUP(A298,'Main Template'!$C$22:$D$505,2,FALSE),"")</f>
        <v/>
      </c>
      <c r="C298">
        <f>'Main Template'!E318</f>
        <v>0</v>
      </c>
      <c r="D298">
        <f>'Main Template'!F318</f>
        <v>0</v>
      </c>
      <c r="E298">
        <f>'Main Template'!G318</f>
        <v>0</v>
      </c>
      <c r="F298">
        <f>'Main Template'!H318</f>
        <v>0</v>
      </c>
    </row>
    <row r="299" spans="1:6">
      <c r="A299">
        <f>'Main Template'!I319</f>
        <v>0</v>
      </c>
      <c r="B299" t="str">
        <f>IFERROR(VLOOKUP(A299,'Main Template'!$C$22:$D$505,2,FALSE),"")</f>
        <v/>
      </c>
      <c r="C299">
        <f>'Main Template'!E319</f>
        <v>0</v>
      </c>
      <c r="D299">
        <f>'Main Template'!F319</f>
        <v>0</v>
      </c>
      <c r="E299">
        <f>'Main Template'!G319</f>
        <v>0</v>
      </c>
      <c r="F299">
        <f>'Main Template'!H319</f>
        <v>0</v>
      </c>
    </row>
    <row r="300" spans="1:6">
      <c r="A300">
        <f>'Main Template'!I320</f>
        <v>0</v>
      </c>
      <c r="B300" t="str">
        <f>IFERROR(VLOOKUP(A300,'Main Template'!$C$22:$D$505,2,FALSE),"")</f>
        <v/>
      </c>
      <c r="C300">
        <f>'Main Template'!E320</f>
        <v>0</v>
      </c>
      <c r="D300">
        <f>'Main Template'!F320</f>
        <v>0</v>
      </c>
      <c r="E300">
        <f>'Main Template'!G320</f>
        <v>0</v>
      </c>
      <c r="F300">
        <f>'Main Template'!H320</f>
        <v>0</v>
      </c>
    </row>
    <row r="301" spans="1:6">
      <c r="A301">
        <f>'Main Template'!I321</f>
        <v>0</v>
      </c>
      <c r="B301" t="str">
        <f>IFERROR(VLOOKUP(A301,'Main Template'!$C$22:$D$505,2,FALSE),"")</f>
        <v/>
      </c>
      <c r="C301">
        <f>'Main Template'!E321</f>
        <v>0</v>
      </c>
      <c r="D301">
        <f>'Main Template'!F321</f>
        <v>0</v>
      </c>
      <c r="E301">
        <f>'Main Template'!G321</f>
        <v>0</v>
      </c>
      <c r="F301">
        <f>'Main Template'!H321</f>
        <v>0</v>
      </c>
    </row>
    <row r="302" spans="1:6">
      <c r="A302">
        <f>'Main Template'!I322</f>
        <v>0</v>
      </c>
      <c r="B302" t="str">
        <f>IFERROR(VLOOKUP(A302,'Main Template'!$C$22:$D$505,2,FALSE),"")</f>
        <v/>
      </c>
      <c r="C302">
        <f>'Main Template'!E322</f>
        <v>0</v>
      </c>
      <c r="D302">
        <f>'Main Template'!F322</f>
        <v>0</v>
      </c>
      <c r="E302">
        <f>'Main Template'!G322</f>
        <v>0</v>
      </c>
      <c r="F302">
        <f>'Main Template'!H322</f>
        <v>0</v>
      </c>
    </row>
    <row r="303" spans="1:6">
      <c r="A303">
        <f>'Main Template'!I323</f>
        <v>0</v>
      </c>
      <c r="B303" t="str">
        <f>IFERROR(VLOOKUP(A303,'Main Template'!$C$22:$D$505,2,FALSE),"")</f>
        <v/>
      </c>
      <c r="C303">
        <f>'Main Template'!E323</f>
        <v>0</v>
      </c>
      <c r="D303">
        <f>'Main Template'!F323</f>
        <v>0</v>
      </c>
      <c r="E303">
        <f>'Main Template'!G323</f>
        <v>0</v>
      </c>
      <c r="F303">
        <f>'Main Template'!H323</f>
        <v>0</v>
      </c>
    </row>
    <row r="304" spans="1:6">
      <c r="A304">
        <f>'Main Template'!I324</f>
        <v>0</v>
      </c>
      <c r="B304" t="str">
        <f>IFERROR(VLOOKUP(A304,'Main Template'!$C$22:$D$505,2,FALSE),"")</f>
        <v/>
      </c>
      <c r="C304">
        <f>'Main Template'!E324</f>
        <v>0</v>
      </c>
      <c r="D304">
        <f>'Main Template'!F324</f>
        <v>0</v>
      </c>
      <c r="E304">
        <f>'Main Template'!G324</f>
        <v>0</v>
      </c>
      <c r="F304">
        <f>'Main Template'!H324</f>
        <v>0</v>
      </c>
    </row>
    <row r="305" spans="1:6">
      <c r="A305">
        <f>'Main Template'!I325</f>
        <v>0</v>
      </c>
      <c r="B305" t="str">
        <f>IFERROR(VLOOKUP(A305,'Main Template'!$C$22:$D$505,2,FALSE),"")</f>
        <v/>
      </c>
      <c r="C305">
        <f>'Main Template'!E325</f>
        <v>0</v>
      </c>
      <c r="D305">
        <f>'Main Template'!F325</f>
        <v>0</v>
      </c>
      <c r="E305">
        <f>'Main Template'!G325</f>
        <v>0</v>
      </c>
      <c r="F305">
        <f>'Main Template'!H325</f>
        <v>0</v>
      </c>
    </row>
    <row r="306" spans="1:6">
      <c r="A306">
        <f>'Main Template'!I326</f>
        <v>0</v>
      </c>
      <c r="B306" t="str">
        <f>IFERROR(VLOOKUP(A306,'Main Template'!$C$22:$D$505,2,FALSE),"")</f>
        <v/>
      </c>
      <c r="C306">
        <f>'Main Template'!E326</f>
        <v>0</v>
      </c>
      <c r="D306">
        <f>'Main Template'!F326</f>
        <v>0</v>
      </c>
      <c r="E306">
        <f>'Main Template'!G326</f>
        <v>0</v>
      </c>
      <c r="F306">
        <f>'Main Template'!H326</f>
        <v>0</v>
      </c>
    </row>
    <row r="307" spans="1:6">
      <c r="A307">
        <f>'Main Template'!I327</f>
        <v>0</v>
      </c>
      <c r="B307" t="str">
        <f>IFERROR(VLOOKUP(A307,'Main Template'!$C$22:$D$505,2,FALSE),"")</f>
        <v/>
      </c>
      <c r="C307">
        <f>'Main Template'!E327</f>
        <v>0</v>
      </c>
      <c r="D307">
        <f>'Main Template'!F327</f>
        <v>0</v>
      </c>
      <c r="E307">
        <f>'Main Template'!G327</f>
        <v>0</v>
      </c>
      <c r="F307">
        <f>'Main Template'!H327</f>
        <v>0</v>
      </c>
    </row>
    <row r="308" spans="1:6">
      <c r="A308">
        <f>'Main Template'!I328</f>
        <v>0</v>
      </c>
      <c r="B308" t="str">
        <f>IFERROR(VLOOKUP(A308,'Main Template'!$C$22:$D$505,2,FALSE),"")</f>
        <v/>
      </c>
      <c r="C308">
        <f>'Main Template'!E328</f>
        <v>0</v>
      </c>
      <c r="D308">
        <f>'Main Template'!F328</f>
        <v>0</v>
      </c>
      <c r="E308">
        <f>'Main Template'!G328</f>
        <v>0</v>
      </c>
      <c r="F308">
        <f>'Main Template'!H328</f>
        <v>0</v>
      </c>
    </row>
    <row r="309" spans="1:6">
      <c r="A309">
        <f>'Main Template'!I329</f>
        <v>0</v>
      </c>
      <c r="B309" t="str">
        <f>IFERROR(VLOOKUP(A309,'Main Template'!$C$22:$D$505,2,FALSE),"")</f>
        <v/>
      </c>
      <c r="C309">
        <f>'Main Template'!E329</f>
        <v>0</v>
      </c>
      <c r="D309">
        <f>'Main Template'!F329</f>
        <v>0</v>
      </c>
      <c r="E309">
        <f>'Main Template'!G329</f>
        <v>0</v>
      </c>
      <c r="F309">
        <f>'Main Template'!H329</f>
        <v>0</v>
      </c>
    </row>
    <row r="310" spans="1:6">
      <c r="A310">
        <f>'Main Template'!I330</f>
        <v>0</v>
      </c>
      <c r="B310" t="str">
        <f>IFERROR(VLOOKUP(A310,'Main Template'!$C$22:$D$505,2,FALSE),"")</f>
        <v/>
      </c>
      <c r="C310">
        <f>'Main Template'!E330</f>
        <v>0</v>
      </c>
      <c r="D310">
        <f>'Main Template'!F330</f>
        <v>0</v>
      </c>
      <c r="E310">
        <f>'Main Template'!G330</f>
        <v>0</v>
      </c>
      <c r="F310">
        <f>'Main Template'!H330</f>
        <v>0</v>
      </c>
    </row>
    <row r="311" spans="1:6">
      <c r="A311">
        <f>'Main Template'!I331</f>
        <v>0</v>
      </c>
      <c r="B311" t="str">
        <f>IFERROR(VLOOKUP(A311,'Main Template'!$C$22:$D$505,2,FALSE),"")</f>
        <v/>
      </c>
      <c r="C311">
        <f>'Main Template'!E331</f>
        <v>0</v>
      </c>
      <c r="D311">
        <f>'Main Template'!F331</f>
        <v>0</v>
      </c>
      <c r="E311">
        <f>'Main Template'!G331</f>
        <v>0</v>
      </c>
      <c r="F311">
        <f>'Main Template'!H331</f>
        <v>0</v>
      </c>
    </row>
    <row r="312" spans="1:6">
      <c r="A312">
        <f>'Main Template'!I332</f>
        <v>0</v>
      </c>
      <c r="B312" t="str">
        <f>IFERROR(VLOOKUP(A312,'Main Template'!$C$22:$D$505,2,FALSE),"")</f>
        <v/>
      </c>
      <c r="C312">
        <f>'Main Template'!E332</f>
        <v>0</v>
      </c>
      <c r="D312">
        <f>'Main Template'!F332</f>
        <v>0</v>
      </c>
      <c r="E312">
        <f>'Main Template'!G332</f>
        <v>0</v>
      </c>
      <c r="F312">
        <f>'Main Template'!H332</f>
        <v>0</v>
      </c>
    </row>
    <row r="313" spans="1:6">
      <c r="A313">
        <f>'Main Template'!I333</f>
        <v>0</v>
      </c>
      <c r="B313" t="str">
        <f>IFERROR(VLOOKUP(A313,'Main Template'!$C$22:$D$505,2,FALSE),"")</f>
        <v/>
      </c>
      <c r="C313">
        <f>'Main Template'!E333</f>
        <v>0</v>
      </c>
      <c r="D313">
        <f>'Main Template'!F333</f>
        <v>0</v>
      </c>
      <c r="E313">
        <f>'Main Template'!G333</f>
        <v>0</v>
      </c>
      <c r="F313">
        <f>'Main Template'!H333</f>
        <v>0</v>
      </c>
    </row>
    <row r="314" spans="1:6">
      <c r="A314">
        <f>'Main Template'!I334</f>
        <v>0</v>
      </c>
      <c r="B314" t="str">
        <f>IFERROR(VLOOKUP(A314,'Main Template'!$C$22:$D$505,2,FALSE),"")</f>
        <v/>
      </c>
      <c r="C314">
        <f>'Main Template'!E334</f>
        <v>0</v>
      </c>
      <c r="D314">
        <f>'Main Template'!F334</f>
        <v>0</v>
      </c>
      <c r="E314">
        <f>'Main Template'!G334</f>
        <v>0</v>
      </c>
      <c r="F314">
        <f>'Main Template'!H334</f>
        <v>0</v>
      </c>
    </row>
    <row r="315" spans="1:6">
      <c r="A315">
        <f>'Main Template'!I335</f>
        <v>0</v>
      </c>
      <c r="B315" t="str">
        <f>IFERROR(VLOOKUP(A315,'Main Template'!$C$22:$D$505,2,FALSE),"")</f>
        <v/>
      </c>
      <c r="C315">
        <f>'Main Template'!E335</f>
        <v>0</v>
      </c>
      <c r="D315">
        <f>'Main Template'!F335</f>
        <v>0</v>
      </c>
      <c r="E315">
        <f>'Main Template'!G335</f>
        <v>0</v>
      </c>
      <c r="F315">
        <f>'Main Template'!H335</f>
        <v>0</v>
      </c>
    </row>
    <row r="316" spans="1:6">
      <c r="A316">
        <f>'Main Template'!I336</f>
        <v>0</v>
      </c>
      <c r="B316" t="str">
        <f>IFERROR(VLOOKUP(A316,'Main Template'!$C$22:$D$505,2,FALSE),"")</f>
        <v/>
      </c>
      <c r="C316">
        <f>'Main Template'!E336</f>
        <v>0</v>
      </c>
      <c r="D316">
        <f>'Main Template'!F336</f>
        <v>0</v>
      </c>
      <c r="E316">
        <f>'Main Template'!G336</f>
        <v>0</v>
      </c>
      <c r="F316">
        <f>'Main Template'!H336</f>
        <v>0</v>
      </c>
    </row>
    <row r="317" spans="1:6">
      <c r="A317">
        <f>'Main Template'!I337</f>
        <v>0</v>
      </c>
      <c r="B317" t="str">
        <f>IFERROR(VLOOKUP(A317,'Main Template'!$C$22:$D$505,2,FALSE),"")</f>
        <v/>
      </c>
      <c r="C317">
        <f>'Main Template'!E337</f>
        <v>0</v>
      </c>
      <c r="D317">
        <f>'Main Template'!F337</f>
        <v>0</v>
      </c>
      <c r="E317">
        <f>'Main Template'!G337</f>
        <v>0</v>
      </c>
      <c r="F317">
        <f>'Main Template'!H337</f>
        <v>0</v>
      </c>
    </row>
    <row r="318" spans="1:6">
      <c r="A318">
        <f>'Main Template'!I338</f>
        <v>0</v>
      </c>
      <c r="B318" t="str">
        <f>IFERROR(VLOOKUP(A318,'Main Template'!$C$22:$D$505,2,FALSE),"")</f>
        <v/>
      </c>
      <c r="C318">
        <f>'Main Template'!E338</f>
        <v>0</v>
      </c>
      <c r="D318">
        <f>'Main Template'!F338</f>
        <v>0</v>
      </c>
      <c r="E318">
        <f>'Main Template'!G338</f>
        <v>0</v>
      </c>
      <c r="F318">
        <f>'Main Template'!H338</f>
        <v>0</v>
      </c>
    </row>
    <row r="319" spans="1:6">
      <c r="A319">
        <f>'Main Template'!I339</f>
        <v>0</v>
      </c>
      <c r="B319" t="str">
        <f>IFERROR(VLOOKUP(A319,'Main Template'!$C$22:$D$505,2,FALSE),"")</f>
        <v/>
      </c>
      <c r="C319">
        <f>'Main Template'!E339</f>
        <v>0</v>
      </c>
      <c r="D319">
        <f>'Main Template'!F339</f>
        <v>0</v>
      </c>
      <c r="E319">
        <f>'Main Template'!G339</f>
        <v>0</v>
      </c>
      <c r="F319">
        <f>'Main Template'!H339</f>
        <v>0</v>
      </c>
    </row>
    <row r="320" spans="1:6">
      <c r="A320">
        <f>'Main Template'!I340</f>
        <v>0</v>
      </c>
      <c r="B320" t="str">
        <f>IFERROR(VLOOKUP(A320,'Main Template'!$C$22:$D$505,2,FALSE),"")</f>
        <v/>
      </c>
      <c r="C320">
        <f>'Main Template'!E340</f>
        <v>0</v>
      </c>
      <c r="D320">
        <f>'Main Template'!F340</f>
        <v>0</v>
      </c>
      <c r="E320">
        <f>'Main Template'!G340</f>
        <v>0</v>
      </c>
      <c r="F320">
        <f>'Main Template'!H340</f>
        <v>0</v>
      </c>
    </row>
    <row r="321" spans="1:6">
      <c r="A321">
        <f>'Main Template'!I341</f>
        <v>0</v>
      </c>
      <c r="B321" t="str">
        <f>IFERROR(VLOOKUP(A321,'Main Template'!$C$22:$D$505,2,FALSE),"")</f>
        <v/>
      </c>
      <c r="C321">
        <f>'Main Template'!E341</f>
        <v>0</v>
      </c>
      <c r="D321">
        <f>'Main Template'!F341</f>
        <v>0</v>
      </c>
      <c r="E321">
        <f>'Main Template'!G341</f>
        <v>0</v>
      </c>
      <c r="F321">
        <f>'Main Template'!H341</f>
        <v>0</v>
      </c>
    </row>
    <row r="322" spans="1:6">
      <c r="A322">
        <f>'Main Template'!I342</f>
        <v>0</v>
      </c>
      <c r="B322" t="str">
        <f>IFERROR(VLOOKUP(A322,'Main Template'!$C$22:$D$505,2,FALSE),"")</f>
        <v/>
      </c>
      <c r="C322">
        <f>'Main Template'!E342</f>
        <v>0</v>
      </c>
      <c r="D322">
        <f>'Main Template'!F342</f>
        <v>0</v>
      </c>
      <c r="E322">
        <f>'Main Template'!G342</f>
        <v>0</v>
      </c>
      <c r="F322">
        <f>'Main Template'!H342</f>
        <v>0</v>
      </c>
    </row>
    <row r="323" spans="1:6">
      <c r="A323">
        <f>'Main Template'!I343</f>
        <v>0</v>
      </c>
      <c r="B323" t="str">
        <f>IFERROR(VLOOKUP(A323,'Main Template'!$C$22:$D$505,2,FALSE),"")</f>
        <v/>
      </c>
      <c r="C323">
        <f>'Main Template'!E343</f>
        <v>0</v>
      </c>
      <c r="D323">
        <f>'Main Template'!F343</f>
        <v>0</v>
      </c>
      <c r="E323">
        <f>'Main Template'!G343</f>
        <v>0</v>
      </c>
      <c r="F323">
        <f>'Main Template'!H343</f>
        <v>0</v>
      </c>
    </row>
    <row r="324" spans="1:6">
      <c r="A324">
        <f>'Main Template'!I344</f>
        <v>0</v>
      </c>
      <c r="B324" t="str">
        <f>IFERROR(VLOOKUP(A324,'Main Template'!$C$22:$D$505,2,FALSE),"")</f>
        <v/>
      </c>
      <c r="C324">
        <f>'Main Template'!E344</f>
        <v>0</v>
      </c>
      <c r="D324">
        <f>'Main Template'!F344</f>
        <v>0</v>
      </c>
      <c r="E324">
        <f>'Main Template'!G344</f>
        <v>0</v>
      </c>
      <c r="F324">
        <f>'Main Template'!H344</f>
        <v>0</v>
      </c>
    </row>
    <row r="325" spans="1:6">
      <c r="A325">
        <f>'Main Template'!I345</f>
        <v>0</v>
      </c>
      <c r="B325" t="str">
        <f>IFERROR(VLOOKUP(A325,'Main Template'!$C$22:$D$505,2,FALSE),"")</f>
        <v/>
      </c>
      <c r="C325">
        <f>'Main Template'!E345</f>
        <v>0</v>
      </c>
      <c r="D325">
        <f>'Main Template'!F345</f>
        <v>0</v>
      </c>
      <c r="E325">
        <f>'Main Template'!G345</f>
        <v>0</v>
      </c>
      <c r="F325">
        <f>'Main Template'!H345</f>
        <v>0</v>
      </c>
    </row>
    <row r="326" spans="1:6">
      <c r="A326">
        <f>'Main Template'!I346</f>
        <v>0</v>
      </c>
      <c r="B326" t="str">
        <f>IFERROR(VLOOKUP(A326,'Main Template'!$C$22:$D$505,2,FALSE),"")</f>
        <v/>
      </c>
      <c r="C326">
        <f>'Main Template'!E346</f>
        <v>0</v>
      </c>
      <c r="D326">
        <f>'Main Template'!F346</f>
        <v>0</v>
      </c>
      <c r="E326">
        <f>'Main Template'!G346</f>
        <v>0</v>
      </c>
      <c r="F326">
        <f>'Main Template'!H346</f>
        <v>0</v>
      </c>
    </row>
    <row r="327" spans="1:6">
      <c r="A327">
        <f>'Main Template'!I347</f>
        <v>0</v>
      </c>
      <c r="B327" t="str">
        <f>IFERROR(VLOOKUP(A327,'Main Template'!$C$22:$D$505,2,FALSE),"")</f>
        <v/>
      </c>
      <c r="C327">
        <f>'Main Template'!E347</f>
        <v>0</v>
      </c>
      <c r="D327">
        <f>'Main Template'!F347</f>
        <v>0</v>
      </c>
      <c r="E327">
        <f>'Main Template'!G347</f>
        <v>0</v>
      </c>
      <c r="F327">
        <f>'Main Template'!H347</f>
        <v>0</v>
      </c>
    </row>
    <row r="328" spans="1:6">
      <c r="A328">
        <f>'Main Template'!I348</f>
        <v>0</v>
      </c>
      <c r="B328" t="str">
        <f>IFERROR(VLOOKUP(A328,'Main Template'!$C$22:$D$505,2,FALSE),"")</f>
        <v/>
      </c>
      <c r="C328">
        <f>'Main Template'!E348</f>
        <v>0</v>
      </c>
      <c r="D328">
        <f>'Main Template'!F348</f>
        <v>0</v>
      </c>
      <c r="E328">
        <f>'Main Template'!G348</f>
        <v>0</v>
      </c>
      <c r="F328">
        <f>'Main Template'!H348</f>
        <v>0</v>
      </c>
    </row>
    <row r="329" spans="1:6">
      <c r="A329">
        <f>'Main Template'!I349</f>
        <v>0</v>
      </c>
      <c r="B329" t="str">
        <f>IFERROR(VLOOKUP(A329,'Main Template'!$C$22:$D$505,2,FALSE),"")</f>
        <v/>
      </c>
      <c r="C329">
        <f>'Main Template'!E349</f>
        <v>0</v>
      </c>
      <c r="D329">
        <f>'Main Template'!F349</f>
        <v>0</v>
      </c>
      <c r="E329">
        <f>'Main Template'!G349</f>
        <v>0</v>
      </c>
      <c r="F329">
        <f>'Main Template'!H349</f>
        <v>0</v>
      </c>
    </row>
    <row r="330" spans="1:6">
      <c r="A330">
        <f>'Main Template'!I350</f>
        <v>0</v>
      </c>
      <c r="B330" t="str">
        <f>IFERROR(VLOOKUP(A330,'Main Template'!$C$22:$D$505,2,FALSE),"")</f>
        <v/>
      </c>
      <c r="C330">
        <f>'Main Template'!E350</f>
        <v>0</v>
      </c>
      <c r="D330">
        <f>'Main Template'!F350</f>
        <v>0</v>
      </c>
      <c r="E330">
        <f>'Main Template'!G350</f>
        <v>0</v>
      </c>
      <c r="F330">
        <f>'Main Template'!H350</f>
        <v>0</v>
      </c>
    </row>
    <row r="331" spans="1:6">
      <c r="A331">
        <f>'Main Template'!I351</f>
        <v>0</v>
      </c>
      <c r="B331" t="str">
        <f>IFERROR(VLOOKUP(A331,'Main Template'!$C$22:$D$505,2,FALSE),"")</f>
        <v/>
      </c>
      <c r="C331">
        <f>'Main Template'!E351</f>
        <v>0</v>
      </c>
      <c r="D331">
        <f>'Main Template'!F351</f>
        <v>0</v>
      </c>
      <c r="E331">
        <f>'Main Template'!G351</f>
        <v>0</v>
      </c>
      <c r="F331">
        <f>'Main Template'!H351</f>
        <v>0</v>
      </c>
    </row>
    <row r="332" spans="1:6">
      <c r="A332">
        <f>'Main Template'!I352</f>
        <v>0</v>
      </c>
      <c r="B332" t="str">
        <f>IFERROR(VLOOKUP(A332,'Main Template'!$C$22:$D$505,2,FALSE),"")</f>
        <v/>
      </c>
      <c r="C332">
        <f>'Main Template'!E352</f>
        <v>0</v>
      </c>
      <c r="D332">
        <f>'Main Template'!F352</f>
        <v>0</v>
      </c>
      <c r="E332">
        <f>'Main Template'!G352</f>
        <v>0</v>
      </c>
      <c r="F332">
        <f>'Main Template'!H352</f>
        <v>0</v>
      </c>
    </row>
    <row r="333" spans="1:6">
      <c r="A333">
        <f>'Main Template'!I353</f>
        <v>0</v>
      </c>
      <c r="B333" t="str">
        <f>IFERROR(VLOOKUP(A333,'Main Template'!$C$22:$D$505,2,FALSE),"")</f>
        <v/>
      </c>
      <c r="C333">
        <f>'Main Template'!E353</f>
        <v>0</v>
      </c>
      <c r="D333">
        <f>'Main Template'!F353</f>
        <v>0</v>
      </c>
      <c r="E333">
        <f>'Main Template'!G353</f>
        <v>0</v>
      </c>
      <c r="F333">
        <f>'Main Template'!H353</f>
        <v>0</v>
      </c>
    </row>
    <row r="334" spans="1:6">
      <c r="A334">
        <f>'Main Template'!I354</f>
        <v>0</v>
      </c>
      <c r="B334" t="str">
        <f>IFERROR(VLOOKUP(A334,'Main Template'!$C$22:$D$505,2,FALSE),"")</f>
        <v/>
      </c>
      <c r="C334">
        <f>'Main Template'!E354</f>
        <v>0</v>
      </c>
      <c r="D334">
        <f>'Main Template'!F354</f>
        <v>0</v>
      </c>
      <c r="E334">
        <f>'Main Template'!G354</f>
        <v>0</v>
      </c>
      <c r="F334">
        <f>'Main Template'!H354</f>
        <v>0</v>
      </c>
    </row>
    <row r="335" spans="1:6">
      <c r="A335">
        <f>'Main Template'!I355</f>
        <v>0</v>
      </c>
      <c r="B335" t="str">
        <f>IFERROR(VLOOKUP(A335,'Main Template'!$C$22:$D$505,2,FALSE),"")</f>
        <v/>
      </c>
      <c r="C335">
        <f>'Main Template'!E355</f>
        <v>0</v>
      </c>
      <c r="D335">
        <f>'Main Template'!F355</f>
        <v>0</v>
      </c>
      <c r="E335">
        <f>'Main Template'!G355</f>
        <v>0</v>
      </c>
      <c r="F335">
        <f>'Main Template'!H355</f>
        <v>0</v>
      </c>
    </row>
    <row r="336" spans="1:6">
      <c r="A336">
        <f>'Main Template'!I356</f>
        <v>0</v>
      </c>
      <c r="B336" t="str">
        <f>IFERROR(VLOOKUP(A336,'Main Template'!$C$22:$D$505,2,FALSE),"")</f>
        <v/>
      </c>
      <c r="C336">
        <f>'Main Template'!E356</f>
        <v>0</v>
      </c>
      <c r="D336">
        <f>'Main Template'!F356</f>
        <v>0</v>
      </c>
      <c r="E336">
        <f>'Main Template'!G356</f>
        <v>0</v>
      </c>
      <c r="F336">
        <f>'Main Template'!H356</f>
        <v>0</v>
      </c>
    </row>
    <row r="337" spans="1:6">
      <c r="A337">
        <f>'Main Template'!I357</f>
        <v>0</v>
      </c>
      <c r="B337" t="str">
        <f>IFERROR(VLOOKUP(A337,'Main Template'!$C$22:$D$505,2,FALSE),"")</f>
        <v/>
      </c>
      <c r="C337">
        <f>'Main Template'!E357</f>
        <v>0</v>
      </c>
      <c r="D337">
        <f>'Main Template'!F357</f>
        <v>0</v>
      </c>
      <c r="E337">
        <f>'Main Template'!G357</f>
        <v>0</v>
      </c>
      <c r="F337">
        <f>'Main Template'!H357</f>
        <v>0</v>
      </c>
    </row>
    <row r="338" spans="1:6">
      <c r="A338">
        <f>'Main Template'!I358</f>
        <v>0</v>
      </c>
      <c r="B338" t="str">
        <f>IFERROR(VLOOKUP(A338,'Main Template'!$C$22:$D$505,2,FALSE),"")</f>
        <v/>
      </c>
      <c r="C338">
        <f>'Main Template'!E358</f>
        <v>0</v>
      </c>
      <c r="D338">
        <f>'Main Template'!F358</f>
        <v>0</v>
      </c>
      <c r="E338">
        <f>'Main Template'!G358</f>
        <v>0</v>
      </c>
      <c r="F338">
        <f>'Main Template'!H358</f>
        <v>0</v>
      </c>
    </row>
    <row r="339" spans="1:6">
      <c r="A339">
        <f>'Main Template'!I359</f>
        <v>0</v>
      </c>
      <c r="B339" t="str">
        <f>IFERROR(VLOOKUP(A339,'Main Template'!$C$22:$D$505,2,FALSE),"")</f>
        <v/>
      </c>
      <c r="C339">
        <f>'Main Template'!E359</f>
        <v>0</v>
      </c>
      <c r="D339">
        <f>'Main Template'!F359</f>
        <v>0</v>
      </c>
      <c r="E339">
        <f>'Main Template'!G359</f>
        <v>0</v>
      </c>
      <c r="F339">
        <f>'Main Template'!H359</f>
        <v>0</v>
      </c>
    </row>
    <row r="340" spans="1:6">
      <c r="A340">
        <f>'Main Template'!I360</f>
        <v>0</v>
      </c>
      <c r="B340" t="str">
        <f>IFERROR(VLOOKUP(A340,'Main Template'!$C$22:$D$505,2,FALSE),"")</f>
        <v/>
      </c>
      <c r="C340">
        <f>'Main Template'!E360</f>
        <v>0</v>
      </c>
      <c r="D340">
        <f>'Main Template'!F360</f>
        <v>0</v>
      </c>
      <c r="E340">
        <f>'Main Template'!G360</f>
        <v>0</v>
      </c>
      <c r="F340">
        <f>'Main Template'!H360</f>
        <v>0</v>
      </c>
    </row>
    <row r="341" spans="1:6">
      <c r="A341">
        <f>'Main Template'!I361</f>
        <v>0</v>
      </c>
      <c r="B341" t="str">
        <f>IFERROR(VLOOKUP(A341,'Main Template'!$C$22:$D$505,2,FALSE),"")</f>
        <v/>
      </c>
      <c r="C341">
        <f>'Main Template'!E361</f>
        <v>0</v>
      </c>
      <c r="D341">
        <f>'Main Template'!F361</f>
        <v>0</v>
      </c>
      <c r="E341">
        <f>'Main Template'!G361</f>
        <v>0</v>
      </c>
      <c r="F341">
        <f>'Main Template'!H361</f>
        <v>0</v>
      </c>
    </row>
    <row r="342" spans="1:6">
      <c r="A342">
        <f>'Main Template'!I362</f>
        <v>0</v>
      </c>
      <c r="B342" t="str">
        <f>IFERROR(VLOOKUP(A342,'Main Template'!$C$22:$D$505,2,FALSE),"")</f>
        <v/>
      </c>
      <c r="C342">
        <f>'Main Template'!E362</f>
        <v>0</v>
      </c>
      <c r="D342">
        <f>'Main Template'!F362</f>
        <v>0</v>
      </c>
      <c r="E342">
        <f>'Main Template'!G362</f>
        <v>0</v>
      </c>
      <c r="F342">
        <f>'Main Template'!H362</f>
        <v>0</v>
      </c>
    </row>
    <row r="343" spans="1:6">
      <c r="A343">
        <f>'Main Template'!I363</f>
        <v>0</v>
      </c>
      <c r="B343" t="str">
        <f>IFERROR(VLOOKUP(A343,'Main Template'!$C$22:$D$505,2,FALSE),"")</f>
        <v/>
      </c>
      <c r="C343">
        <f>'Main Template'!E363</f>
        <v>0</v>
      </c>
      <c r="D343">
        <f>'Main Template'!F363</f>
        <v>0</v>
      </c>
      <c r="E343">
        <f>'Main Template'!G363</f>
        <v>0</v>
      </c>
      <c r="F343">
        <f>'Main Template'!H363</f>
        <v>0</v>
      </c>
    </row>
    <row r="344" spans="1:6">
      <c r="A344">
        <f>'Main Template'!I364</f>
        <v>0</v>
      </c>
      <c r="B344" t="str">
        <f>IFERROR(VLOOKUP(A344,'Main Template'!$C$22:$D$505,2,FALSE),"")</f>
        <v/>
      </c>
      <c r="C344">
        <f>'Main Template'!E364</f>
        <v>0</v>
      </c>
      <c r="D344">
        <f>'Main Template'!F364</f>
        <v>0</v>
      </c>
      <c r="E344">
        <f>'Main Template'!G364</f>
        <v>0</v>
      </c>
      <c r="F344">
        <f>'Main Template'!H364</f>
        <v>0</v>
      </c>
    </row>
    <row r="345" spans="1:6">
      <c r="A345">
        <f>'Main Template'!I365</f>
        <v>0</v>
      </c>
      <c r="B345" t="str">
        <f>IFERROR(VLOOKUP(A345,'Main Template'!$C$22:$D$505,2,FALSE),"")</f>
        <v/>
      </c>
      <c r="C345">
        <f>'Main Template'!E365</f>
        <v>0</v>
      </c>
      <c r="D345">
        <f>'Main Template'!F365</f>
        <v>0</v>
      </c>
      <c r="E345">
        <f>'Main Template'!G365</f>
        <v>0</v>
      </c>
      <c r="F345">
        <f>'Main Template'!H365</f>
        <v>0</v>
      </c>
    </row>
    <row r="346" spans="1:6">
      <c r="A346">
        <f>'Main Template'!I366</f>
        <v>0</v>
      </c>
      <c r="B346" t="str">
        <f>IFERROR(VLOOKUP(A346,'Main Template'!$C$22:$D$505,2,FALSE),"")</f>
        <v/>
      </c>
      <c r="C346">
        <f>'Main Template'!E366</f>
        <v>0</v>
      </c>
      <c r="D346">
        <f>'Main Template'!F366</f>
        <v>0</v>
      </c>
      <c r="E346">
        <f>'Main Template'!G366</f>
        <v>0</v>
      </c>
      <c r="F346">
        <f>'Main Template'!H366</f>
        <v>0</v>
      </c>
    </row>
    <row r="347" spans="1:6">
      <c r="A347">
        <f>'Main Template'!I367</f>
        <v>0</v>
      </c>
      <c r="B347" t="str">
        <f>IFERROR(VLOOKUP(A347,'Main Template'!$C$22:$D$505,2,FALSE),"")</f>
        <v/>
      </c>
      <c r="C347">
        <f>'Main Template'!E367</f>
        <v>0</v>
      </c>
      <c r="D347">
        <f>'Main Template'!F367</f>
        <v>0</v>
      </c>
      <c r="E347">
        <f>'Main Template'!G367</f>
        <v>0</v>
      </c>
      <c r="F347">
        <f>'Main Template'!H367</f>
        <v>0</v>
      </c>
    </row>
    <row r="348" spans="1:6">
      <c r="A348">
        <f>'Main Template'!I368</f>
        <v>0</v>
      </c>
      <c r="B348" t="str">
        <f>IFERROR(VLOOKUP(A348,'Main Template'!$C$22:$D$505,2,FALSE),"")</f>
        <v/>
      </c>
      <c r="C348">
        <f>'Main Template'!E368</f>
        <v>0</v>
      </c>
      <c r="D348">
        <f>'Main Template'!F368</f>
        <v>0</v>
      </c>
      <c r="E348">
        <f>'Main Template'!G368</f>
        <v>0</v>
      </c>
      <c r="F348">
        <f>'Main Template'!H368</f>
        <v>0</v>
      </c>
    </row>
    <row r="349" spans="1:6">
      <c r="A349">
        <f>'Main Template'!I369</f>
        <v>0</v>
      </c>
      <c r="B349" t="str">
        <f>IFERROR(VLOOKUP(A349,'Main Template'!$C$22:$D$505,2,FALSE),"")</f>
        <v/>
      </c>
      <c r="C349">
        <f>'Main Template'!E369</f>
        <v>0</v>
      </c>
      <c r="D349">
        <f>'Main Template'!F369</f>
        <v>0</v>
      </c>
      <c r="E349">
        <f>'Main Template'!G369</f>
        <v>0</v>
      </c>
      <c r="F349">
        <f>'Main Template'!H369</f>
        <v>0</v>
      </c>
    </row>
    <row r="350" spans="1:6">
      <c r="A350">
        <f>'Main Template'!I370</f>
        <v>0</v>
      </c>
      <c r="B350" t="str">
        <f>IFERROR(VLOOKUP(A350,'Main Template'!$C$22:$D$505,2,FALSE),"")</f>
        <v/>
      </c>
      <c r="C350">
        <f>'Main Template'!E370</f>
        <v>0</v>
      </c>
      <c r="D350">
        <f>'Main Template'!F370</f>
        <v>0</v>
      </c>
      <c r="E350">
        <f>'Main Template'!G370</f>
        <v>0</v>
      </c>
      <c r="F350">
        <f>'Main Template'!H370</f>
        <v>0</v>
      </c>
    </row>
    <row r="351" spans="1:6">
      <c r="A351">
        <f>'Main Template'!I371</f>
        <v>0</v>
      </c>
      <c r="B351" t="str">
        <f>IFERROR(VLOOKUP(A351,'Main Template'!$C$22:$D$505,2,FALSE),"")</f>
        <v/>
      </c>
      <c r="C351">
        <f>'Main Template'!E371</f>
        <v>0</v>
      </c>
      <c r="D351">
        <f>'Main Template'!F371</f>
        <v>0</v>
      </c>
      <c r="E351">
        <f>'Main Template'!G371</f>
        <v>0</v>
      </c>
      <c r="F351">
        <f>'Main Template'!H371</f>
        <v>0</v>
      </c>
    </row>
    <row r="352" spans="1:6">
      <c r="A352">
        <f>'Main Template'!I372</f>
        <v>0</v>
      </c>
      <c r="B352" t="str">
        <f>IFERROR(VLOOKUP(A352,'Main Template'!$C$22:$D$505,2,FALSE),"")</f>
        <v/>
      </c>
      <c r="C352">
        <f>'Main Template'!E372</f>
        <v>0</v>
      </c>
      <c r="D352">
        <f>'Main Template'!F372</f>
        <v>0</v>
      </c>
      <c r="E352">
        <f>'Main Template'!G372</f>
        <v>0</v>
      </c>
      <c r="F352">
        <f>'Main Template'!H372</f>
        <v>0</v>
      </c>
    </row>
    <row r="353" spans="1:6">
      <c r="A353">
        <f>'Main Template'!I373</f>
        <v>0</v>
      </c>
      <c r="B353" t="str">
        <f>IFERROR(VLOOKUP(A353,'Main Template'!$C$22:$D$505,2,FALSE),"")</f>
        <v/>
      </c>
      <c r="C353">
        <f>'Main Template'!E373</f>
        <v>0</v>
      </c>
      <c r="D353">
        <f>'Main Template'!F373</f>
        <v>0</v>
      </c>
      <c r="E353">
        <f>'Main Template'!G373</f>
        <v>0</v>
      </c>
      <c r="F353">
        <f>'Main Template'!H373</f>
        <v>0</v>
      </c>
    </row>
    <row r="354" spans="1:6">
      <c r="A354">
        <f>'Main Template'!I374</f>
        <v>0</v>
      </c>
      <c r="B354" t="str">
        <f>IFERROR(VLOOKUP(A354,'Main Template'!$C$22:$D$505,2,FALSE),"")</f>
        <v/>
      </c>
      <c r="C354">
        <f>'Main Template'!E374</f>
        <v>0</v>
      </c>
      <c r="D354">
        <f>'Main Template'!F374</f>
        <v>0</v>
      </c>
      <c r="E354">
        <f>'Main Template'!G374</f>
        <v>0</v>
      </c>
      <c r="F354">
        <f>'Main Template'!H374</f>
        <v>0</v>
      </c>
    </row>
    <row r="355" spans="1:6">
      <c r="A355">
        <f>'Main Template'!I375</f>
        <v>0</v>
      </c>
      <c r="B355" t="str">
        <f>IFERROR(VLOOKUP(A355,'Main Template'!$C$22:$D$505,2,FALSE),"")</f>
        <v/>
      </c>
      <c r="C355">
        <f>'Main Template'!E375</f>
        <v>0</v>
      </c>
      <c r="D355">
        <f>'Main Template'!F375</f>
        <v>0</v>
      </c>
      <c r="E355">
        <f>'Main Template'!G375</f>
        <v>0</v>
      </c>
      <c r="F355">
        <f>'Main Template'!H375</f>
        <v>0</v>
      </c>
    </row>
    <row r="356" spans="1:6">
      <c r="A356">
        <f>'Main Template'!I376</f>
        <v>0</v>
      </c>
      <c r="B356" t="str">
        <f>IFERROR(VLOOKUP(A356,'Main Template'!$C$22:$D$505,2,FALSE),"")</f>
        <v/>
      </c>
      <c r="C356">
        <f>'Main Template'!E376</f>
        <v>0</v>
      </c>
      <c r="D356">
        <f>'Main Template'!F376</f>
        <v>0</v>
      </c>
      <c r="E356">
        <f>'Main Template'!G376</f>
        <v>0</v>
      </c>
      <c r="F356">
        <f>'Main Template'!H376</f>
        <v>0</v>
      </c>
    </row>
    <row r="357" spans="1:6">
      <c r="A357">
        <f>'Main Template'!I377</f>
        <v>0</v>
      </c>
      <c r="B357" t="str">
        <f>IFERROR(VLOOKUP(A357,'Main Template'!$C$22:$D$505,2,FALSE),"")</f>
        <v/>
      </c>
      <c r="C357">
        <f>'Main Template'!E377</f>
        <v>0</v>
      </c>
      <c r="D357">
        <f>'Main Template'!F377</f>
        <v>0</v>
      </c>
      <c r="E357">
        <f>'Main Template'!G377</f>
        <v>0</v>
      </c>
      <c r="F357">
        <f>'Main Template'!H377</f>
        <v>0</v>
      </c>
    </row>
    <row r="358" spans="1:6">
      <c r="A358">
        <f>'Main Template'!I378</f>
        <v>0</v>
      </c>
      <c r="B358" t="str">
        <f>IFERROR(VLOOKUP(A358,'Main Template'!$C$22:$D$505,2,FALSE),"")</f>
        <v/>
      </c>
      <c r="C358">
        <f>'Main Template'!E378</f>
        <v>0</v>
      </c>
      <c r="D358">
        <f>'Main Template'!F378</f>
        <v>0</v>
      </c>
      <c r="E358">
        <f>'Main Template'!G378</f>
        <v>0</v>
      </c>
      <c r="F358">
        <f>'Main Template'!H378</f>
        <v>0</v>
      </c>
    </row>
    <row r="359" spans="1:6">
      <c r="A359">
        <f>'Main Template'!I379</f>
        <v>0</v>
      </c>
      <c r="B359" t="str">
        <f>IFERROR(VLOOKUP(A359,'Main Template'!$C$22:$D$505,2,FALSE),"")</f>
        <v/>
      </c>
      <c r="C359">
        <f>'Main Template'!E379</f>
        <v>0</v>
      </c>
      <c r="D359">
        <f>'Main Template'!F379</f>
        <v>0</v>
      </c>
      <c r="E359">
        <f>'Main Template'!G379</f>
        <v>0</v>
      </c>
      <c r="F359">
        <f>'Main Template'!H379</f>
        <v>0</v>
      </c>
    </row>
    <row r="360" spans="1:6">
      <c r="A360">
        <f>'Main Template'!I380</f>
        <v>0</v>
      </c>
      <c r="B360" t="str">
        <f>IFERROR(VLOOKUP(A360,'Main Template'!$C$22:$D$505,2,FALSE),"")</f>
        <v/>
      </c>
      <c r="C360">
        <f>'Main Template'!E380</f>
        <v>0</v>
      </c>
      <c r="D360">
        <f>'Main Template'!F380</f>
        <v>0</v>
      </c>
      <c r="E360">
        <f>'Main Template'!G380</f>
        <v>0</v>
      </c>
      <c r="F360">
        <f>'Main Template'!H380</f>
        <v>0</v>
      </c>
    </row>
    <row r="361" spans="1:6">
      <c r="A361">
        <f>'Main Template'!I381</f>
        <v>0</v>
      </c>
      <c r="B361" t="str">
        <f>IFERROR(VLOOKUP(A361,'Main Template'!$C$22:$D$505,2,FALSE),"")</f>
        <v/>
      </c>
      <c r="C361">
        <f>'Main Template'!E381</f>
        <v>0</v>
      </c>
      <c r="D361">
        <f>'Main Template'!F381</f>
        <v>0</v>
      </c>
      <c r="E361">
        <f>'Main Template'!G381</f>
        <v>0</v>
      </c>
      <c r="F361">
        <f>'Main Template'!H381</f>
        <v>0</v>
      </c>
    </row>
    <row r="362" spans="1:6">
      <c r="A362">
        <f>'Main Template'!I382</f>
        <v>0</v>
      </c>
      <c r="B362" t="str">
        <f>IFERROR(VLOOKUP(A362,'Main Template'!$C$22:$D$505,2,FALSE),"")</f>
        <v/>
      </c>
      <c r="C362">
        <f>'Main Template'!E382</f>
        <v>0</v>
      </c>
      <c r="D362">
        <f>'Main Template'!F382</f>
        <v>0</v>
      </c>
      <c r="E362">
        <f>'Main Template'!G382</f>
        <v>0</v>
      </c>
      <c r="F362">
        <f>'Main Template'!H382</f>
        <v>0</v>
      </c>
    </row>
    <row r="363" spans="1:6">
      <c r="A363">
        <f>'Main Template'!I383</f>
        <v>0</v>
      </c>
      <c r="B363" t="str">
        <f>IFERROR(VLOOKUP(A363,'Main Template'!$C$22:$D$505,2,FALSE),"")</f>
        <v/>
      </c>
      <c r="C363">
        <f>'Main Template'!E383</f>
        <v>0</v>
      </c>
      <c r="D363">
        <f>'Main Template'!F383</f>
        <v>0</v>
      </c>
      <c r="E363">
        <f>'Main Template'!G383</f>
        <v>0</v>
      </c>
      <c r="F363">
        <f>'Main Template'!H383</f>
        <v>0</v>
      </c>
    </row>
    <row r="364" spans="1:6">
      <c r="A364">
        <f>'Main Template'!I384</f>
        <v>0</v>
      </c>
      <c r="B364" t="str">
        <f>IFERROR(VLOOKUP(A364,'Main Template'!$C$22:$D$505,2,FALSE),"")</f>
        <v/>
      </c>
      <c r="C364">
        <f>'Main Template'!E384</f>
        <v>0</v>
      </c>
      <c r="D364">
        <f>'Main Template'!F384</f>
        <v>0</v>
      </c>
      <c r="E364">
        <f>'Main Template'!G384</f>
        <v>0</v>
      </c>
      <c r="F364">
        <f>'Main Template'!H384</f>
        <v>0</v>
      </c>
    </row>
    <row r="365" spans="1:6">
      <c r="A365">
        <f>'Main Template'!I385</f>
        <v>0</v>
      </c>
      <c r="B365" t="str">
        <f>IFERROR(VLOOKUP(A365,'Main Template'!$C$22:$D$505,2,FALSE),"")</f>
        <v/>
      </c>
      <c r="C365">
        <f>'Main Template'!E385</f>
        <v>0</v>
      </c>
      <c r="D365">
        <f>'Main Template'!F385</f>
        <v>0</v>
      </c>
      <c r="E365">
        <f>'Main Template'!G385</f>
        <v>0</v>
      </c>
      <c r="F365">
        <f>'Main Template'!H385</f>
        <v>0</v>
      </c>
    </row>
    <row r="366" spans="1:6">
      <c r="A366">
        <f>'Main Template'!I386</f>
        <v>0</v>
      </c>
      <c r="B366" t="str">
        <f>IFERROR(VLOOKUP(A366,'Main Template'!$C$22:$D$505,2,FALSE),"")</f>
        <v/>
      </c>
      <c r="C366">
        <f>'Main Template'!E386</f>
        <v>0</v>
      </c>
      <c r="D366">
        <f>'Main Template'!F386</f>
        <v>0</v>
      </c>
      <c r="E366">
        <f>'Main Template'!G386</f>
        <v>0</v>
      </c>
      <c r="F366">
        <f>'Main Template'!H386</f>
        <v>0</v>
      </c>
    </row>
    <row r="367" spans="1:6">
      <c r="A367">
        <f>'Main Template'!I387</f>
        <v>0</v>
      </c>
      <c r="B367" t="str">
        <f>IFERROR(VLOOKUP(A367,'Main Template'!$C$22:$D$505,2,FALSE),"")</f>
        <v/>
      </c>
      <c r="C367">
        <f>'Main Template'!E387</f>
        <v>0</v>
      </c>
      <c r="D367">
        <f>'Main Template'!F387</f>
        <v>0</v>
      </c>
      <c r="E367">
        <f>'Main Template'!G387</f>
        <v>0</v>
      </c>
      <c r="F367">
        <f>'Main Template'!H387</f>
        <v>0</v>
      </c>
    </row>
    <row r="368" spans="1:6">
      <c r="A368">
        <f>'Main Template'!I388</f>
        <v>0</v>
      </c>
      <c r="B368" t="str">
        <f>IFERROR(VLOOKUP(A368,'Main Template'!$C$22:$D$505,2,FALSE),"")</f>
        <v/>
      </c>
      <c r="C368">
        <f>'Main Template'!E388</f>
        <v>0</v>
      </c>
      <c r="D368">
        <f>'Main Template'!F388</f>
        <v>0</v>
      </c>
      <c r="E368">
        <f>'Main Template'!G388</f>
        <v>0</v>
      </c>
      <c r="F368">
        <f>'Main Template'!H388</f>
        <v>0</v>
      </c>
    </row>
    <row r="369" spans="1:6">
      <c r="A369">
        <f>'Main Template'!I389</f>
        <v>0</v>
      </c>
      <c r="B369" t="str">
        <f>IFERROR(VLOOKUP(A369,'Main Template'!$C$22:$D$505,2,FALSE),"")</f>
        <v/>
      </c>
      <c r="C369">
        <f>'Main Template'!E389</f>
        <v>0</v>
      </c>
      <c r="D369">
        <f>'Main Template'!F389</f>
        <v>0</v>
      </c>
      <c r="E369">
        <f>'Main Template'!G389</f>
        <v>0</v>
      </c>
      <c r="F369">
        <f>'Main Template'!H389</f>
        <v>0</v>
      </c>
    </row>
    <row r="370" spans="1:6">
      <c r="A370">
        <f>'Main Template'!I390</f>
        <v>0</v>
      </c>
      <c r="B370" t="str">
        <f>IFERROR(VLOOKUP(A370,'Main Template'!$C$22:$D$505,2,FALSE),"")</f>
        <v/>
      </c>
      <c r="C370">
        <f>'Main Template'!E390</f>
        <v>0</v>
      </c>
      <c r="D370">
        <f>'Main Template'!F390</f>
        <v>0</v>
      </c>
      <c r="E370">
        <f>'Main Template'!G390</f>
        <v>0</v>
      </c>
      <c r="F370">
        <f>'Main Template'!H390</f>
        <v>0</v>
      </c>
    </row>
    <row r="371" spans="1:6">
      <c r="A371">
        <f>'Main Template'!I391</f>
        <v>0</v>
      </c>
      <c r="B371" t="str">
        <f>IFERROR(VLOOKUP(A371,'Main Template'!$C$22:$D$505,2,FALSE),"")</f>
        <v/>
      </c>
      <c r="C371">
        <f>'Main Template'!E391</f>
        <v>0</v>
      </c>
      <c r="D371">
        <f>'Main Template'!F391</f>
        <v>0</v>
      </c>
      <c r="E371">
        <f>'Main Template'!G391</f>
        <v>0</v>
      </c>
      <c r="F371">
        <f>'Main Template'!H391</f>
        <v>0</v>
      </c>
    </row>
    <row r="372" spans="1:6">
      <c r="A372">
        <f>'Main Template'!I392</f>
        <v>0</v>
      </c>
      <c r="B372" t="str">
        <f>IFERROR(VLOOKUP(A372,'Main Template'!$C$22:$D$505,2,FALSE),"")</f>
        <v/>
      </c>
      <c r="C372">
        <f>'Main Template'!E392</f>
        <v>0</v>
      </c>
      <c r="D372">
        <f>'Main Template'!F392</f>
        <v>0</v>
      </c>
      <c r="E372">
        <f>'Main Template'!G392</f>
        <v>0</v>
      </c>
      <c r="F372">
        <f>'Main Template'!H392</f>
        <v>0</v>
      </c>
    </row>
    <row r="373" spans="1:6">
      <c r="A373">
        <f>'Main Template'!I393</f>
        <v>0</v>
      </c>
      <c r="B373" t="str">
        <f>IFERROR(VLOOKUP(A373,'Main Template'!$C$22:$D$505,2,FALSE),"")</f>
        <v/>
      </c>
      <c r="C373">
        <f>'Main Template'!E393</f>
        <v>0</v>
      </c>
      <c r="D373">
        <f>'Main Template'!F393</f>
        <v>0</v>
      </c>
      <c r="E373">
        <f>'Main Template'!G393</f>
        <v>0</v>
      </c>
      <c r="F373">
        <f>'Main Template'!H393</f>
        <v>0</v>
      </c>
    </row>
    <row r="374" spans="1:6">
      <c r="A374">
        <f>'Main Template'!I394</f>
        <v>0</v>
      </c>
      <c r="B374" t="str">
        <f>IFERROR(VLOOKUP(A374,'Main Template'!$C$22:$D$505,2,FALSE),"")</f>
        <v/>
      </c>
      <c r="C374">
        <f>'Main Template'!E394</f>
        <v>0</v>
      </c>
      <c r="D374">
        <f>'Main Template'!F394</f>
        <v>0</v>
      </c>
      <c r="E374">
        <f>'Main Template'!G394</f>
        <v>0</v>
      </c>
      <c r="F374">
        <f>'Main Template'!H394</f>
        <v>0</v>
      </c>
    </row>
    <row r="375" spans="1:6">
      <c r="A375">
        <f>'Main Template'!I395</f>
        <v>0</v>
      </c>
      <c r="B375" t="str">
        <f>IFERROR(VLOOKUP(A375,'Main Template'!$C$22:$D$505,2,FALSE),"")</f>
        <v/>
      </c>
      <c r="C375">
        <f>'Main Template'!E395</f>
        <v>0</v>
      </c>
      <c r="D375">
        <f>'Main Template'!F395</f>
        <v>0</v>
      </c>
      <c r="E375">
        <f>'Main Template'!G395</f>
        <v>0</v>
      </c>
      <c r="F375">
        <f>'Main Template'!H395</f>
        <v>0</v>
      </c>
    </row>
    <row r="376" spans="1:6">
      <c r="A376">
        <f>'Main Template'!I396</f>
        <v>0</v>
      </c>
      <c r="B376" t="str">
        <f>IFERROR(VLOOKUP(A376,'Main Template'!$C$22:$D$505,2,FALSE),"")</f>
        <v/>
      </c>
      <c r="C376">
        <f>'Main Template'!E396</f>
        <v>0</v>
      </c>
      <c r="D376">
        <f>'Main Template'!F396</f>
        <v>0</v>
      </c>
      <c r="E376">
        <f>'Main Template'!G396</f>
        <v>0</v>
      </c>
      <c r="F376">
        <f>'Main Template'!H396</f>
        <v>0</v>
      </c>
    </row>
    <row r="377" spans="1:6">
      <c r="A377">
        <f>'Main Template'!I397</f>
        <v>0</v>
      </c>
      <c r="B377" t="str">
        <f>IFERROR(VLOOKUP(A377,'Main Template'!$C$22:$D$505,2,FALSE),"")</f>
        <v/>
      </c>
      <c r="C377">
        <f>'Main Template'!E397</f>
        <v>0</v>
      </c>
      <c r="D377">
        <f>'Main Template'!F397</f>
        <v>0</v>
      </c>
      <c r="E377">
        <f>'Main Template'!G397</f>
        <v>0</v>
      </c>
      <c r="F377">
        <f>'Main Template'!H397</f>
        <v>0</v>
      </c>
    </row>
    <row r="378" spans="1:6">
      <c r="A378">
        <f>'Main Template'!I398</f>
        <v>0</v>
      </c>
      <c r="B378" t="str">
        <f>IFERROR(VLOOKUP(A378,'Main Template'!$C$22:$D$505,2,FALSE),"")</f>
        <v/>
      </c>
      <c r="C378">
        <f>'Main Template'!E398</f>
        <v>0</v>
      </c>
      <c r="D378">
        <f>'Main Template'!F398</f>
        <v>0</v>
      </c>
      <c r="E378">
        <f>'Main Template'!G398</f>
        <v>0</v>
      </c>
      <c r="F378">
        <f>'Main Template'!H398</f>
        <v>0</v>
      </c>
    </row>
    <row r="379" spans="1:6">
      <c r="A379">
        <f>'Main Template'!I399</f>
        <v>0</v>
      </c>
      <c r="B379" t="str">
        <f>IFERROR(VLOOKUP(A379,'Main Template'!$C$22:$D$505,2,FALSE),"")</f>
        <v/>
      </c>
      <c r="C379">
        <f>'Main Template'!E399</f>
        <v>0</v>
      </c>
      <c r="D379">
        <f>'Main Template'!F399</f>
        <v>0</v>
      </c>
      <c r="E379">
        <f>'Main Template'!G399</f>
        <v>0</v>
      </c>
      <c r="F379">
        <f>'Main Template'!H399</f>
        <v>0</v>
      </c>
    </row>
    <row r="380" spans="1:6">
      <c r="A380">
        <f>'Main Template'!I400</f>
        <v>0</v>
      </c>
      <c r="B380" t="str">
        <f>IFERROR(VLOOKUP(A380,'Main Template'!$C$22:$D$505,2,FALSE),"")</f>
        <v/>
      </c>
      <c r="C380">
        <f>'Main Template'!E400</f>
        <v>0</v>
      </c>
      <c r="D380">
        <f>'Main Template'!F400</f>
        <v>0</v>
      </c>
      <c r="E380">
        <f>'Main Template'!G400</f>
        <v>0</v>
      </c>
      <c r="F380">
        <f>'Main Template'!H400</f>
        <v>0</v>
      </c>
    </row>
    <row r="381" spans="1:6">
      <c r="A381">
        <f>'Main Template'!I401</f>
        <v>0</v>
      </c>
      <c r="B381" t="str">
        <f>IFERROR(VLOOKUP(A381,'Main Template'!$C$22:$D$505,2,FALSE),"")</f>
        <v/>
      </c>
      <c r="C381">
        <f>'Main Template'!E401</f>
        <v>0</v>
      </c>
      <c r="D381">
        <f>'Main Template'!F401</f>
        <v>0</v>
      </c>
      <c r="E381">
        <f>'Main Template'!G401</f>
        <v>0</v>
      </c>
      <c r="F381">
        <f>'Main Template'!H401</f>
        <v>0</v>
      </c>
    </row>
    <row r="382" spans="1:6">
      <c r="A382">
        <f>'Main Template'!I402</f>
        <v>0</v>
      </c>
      <c r="B382" t="str">
        <f>IFERROR(VLOOKUP(A382,'Main Template'!$C$22:$D$505,2,FALSE),"")</f>
        <v/>
      </c>
      <c r="C382">
        <f>'Main Template'!E402</f>
        <v>0</v>
      </c>
      <c r="D382">
        <f>'Main Template'!F402</f>
        <v>0</v>
      </c>
      <c r="E382">
        <f>'Main Template'!G402</f>
        <v>0</v>
      </c>
      <c r="F382">
        <f>'Main Template'!H402</f>
        <v>0</v>
      </c>
    </row>
    <row r="383" spans="1:6">
      <c r="A383">
        <f>'Main Template'!I403</f>
        <v>0</v>
      </c>
      <c r="B383" t="str">
        <f>IFERROR(VLOOKUP(A383,'Main Template'!$C$22:$D$505,2,FALSE),"")</f>
        <v/>
      </c>
      <c r="C383">
        <f>'Main Template'!E403</f>
        <v>0</v>
      </c>
      <c r="D383">
        <f>'Main Template'!F403</f>
        <v>0</v>
      </c>
      <c r="E383">
        <f>'Main Template'!G403</f>
        <v>0</v>
      </c>
      <c r="F383">
        <f>'Main Template'!H403</f>
        <v>0</v>
      </c>
    </row>
    <row r="384" spans="1:6">
      <c r="A384">
        <f>'Main Template'!I404</f>
        <v>0</v>
      </c>
      <c r="B384" t="str">
        <f>IFERROR(VLOOKUP(A384,'Main Template'!$C$22:$D$505,2,FALSE),"")</f>
        <v/>
      </c>
      <c r="C384">
        <f>'Main Template'!E404</f>
        <v>0</v>
      </c>
      <c r="D384">
        <f>'Main Template'!F404</f>
        <v>0</v>
      </c>
      <c r="E384">
        <f>'Main Template'!G404</f>
        <v>0</v>
      </c>
      <c r="F384">
        <f>'Main Template'!H404</f>
        <v>0</v>
      </c>
    </row>
    <row r="385" spans="1:6">
      <c r="A385">
        <f>'Main Template'!I405</f>
        <v>0</v>
      </c>
      <c r="B385" t="str">
        <f>IFERROR(VLOOKUP(A385,'Main Template'!$C$22:$D$505,2,FALSE),"")</f>
        <v/>
      </c>
      <c r="C385">
        <f>'Main Template'!E405</f>
        <v>0</v>
      </c>
      <c r="D385">
        <f>'Main Template'!F405</f>
        <v>0</v>
      </c>
      <c r="E385">
        <f>'Main Template'!G405</f>
        <v>0</v>
      </c>
      <c r="F385">
        <f>'Main Template'!H405</f>
        <v>0</v>
      </c>
    </row>
    <row r="386" spans="1:6">
      <c r="A386">
        <f>'Main Template'!I406</f>
        <v>0</v>
      </c>
      <c r="B386" t="str">
        <f>IFERROR(VLOOKUP(A386,'Main Template'!$C$22:$D$505,2,FALSE),"")</f>
        <v/>
      </c>
      <c r="C386">
        <f>'Main Template'!E406</f>
        <v>0</v>
      </c>
      <c r="D386">
        <f>'Main Template'!F406</f>
        <v>0</v>
      </c>
      <c r="E386">
        <f>'Main Template'!G406</f>
        <v>0</v>
      </c>
      <c r="F386">
        <f>'Main Template'!H406</f>
        <v>0</v>
      </c>
    </row>
    <row r="387" spans="1:6">
      <c r="A387">
        <f>'Main Template'!I407</f>
        <v>0</v>
      </c>
      <c r="B387" t="str">
        <f>IFERROR(VLOOKUP(A387,'Main Template'!$C$22:$D$505,2,FALSE),"")</f>
        <v/>
      </c>
      <c r="C387">
        <f>'Main Template'!E407</f>
        <v>0</v>
      </c>
      <c r="D387">
        <f>'Main Template'!F407</f>
        <v>0</v>
      </c>
      <c r="E387">
        <f>'Main Template'!G407</f>
        <v>0</v>
      </c>
      <c r="F387">
        <f>'Main Template'!H407</f>
        <v>0</v>
      </c>
    </row>
    <row r="388" spans="1:6">
      <c r="A388">
        <f>'Main Template'!I408</f>
        <v>0</v>
      </c>
      <c r="B388" t="str">
        <f>IFERROR(VLOOKUP(A388,'Main Template'!$C$22:$D$505,2,FALSE),"")</f>
        <v/>
      </c>
      <c r="C388">
        <f>'Main Template'!E408</f>
        <v>0</v>
      </c>
      <c r="D388">
        <f>'Main Template'!F408</f>
        <v>0</v>
      </c>
      <c r="E388">
        <f>'Main Template'!G408</f>
        <v>0</v>
      </c>
      <c r="F388">
        <f>'Main Template'!H408</f>
        <v>0</v>
      </c>
    </row>
    <row r="389" spans="1:6">
      <c r="A389">
        <f>'Main Template'!I409</f>
        <v>0</v>
      </c>
      <c r="B389" t="str">
        <f>IFERROR(VLOOKUP(A389,'Main Template'!$C$22:$D$505,2,FALSE),"")</f>
        <v/>
      </c>
      <c r="C389">
        <f>'Main Template'!E409</f>
        <v>0</v>
      </c>
      <c r="D389">
        <f>'Main Template'!F409</f>
        <v>0</v>
      </c>
      <c r="E389">
        <f>'Main Template'!G409</f>
        <v>0</v>
      </c>
      <c r="F389">
        <f>'Main Template'!H409</f>
        <v>0</v>
      </c>
    </row>
    <row r="390" spans="1:6">
      <c r="A390">
        <f>'Main Template'!I410</f>
        <v>0</v>
      </c>
      <c r="B390" t="str">
        <f>IFERROR(VLOOKUP(A390,'Main Template'!$C$22:$D$505,2,FALSE),"")</f>
        <v/>
      </c>
      <c r="C390">
        <f>'Main Template'!E410</f>
        <v>0</v>
      </c>
      <c r="D390">
        <f>'Main Template'!F410</f>
        <v>0</v>
      </c>
      <c r="E390">
        <f>'Main Template'!G410</f>
        <v>0</v>
      </c>
      <c r="F390">
        <f>'Main Template'!H410</f>
        <v>0</v>
      </c>
    </row>
    <row r="391" spans="1:6">
      <c r="A391">
        <f>'Main Template'!I411</f>
        <v>0</v>
      </c>
      <c r="B391" t="str">
        <f>IFERROR(VLOOKUP(A391,'Main Template'!$C$22:$D$505,2,FALSE),"")</f>
        <v/>
      </c>
      <c r="C391">
        <f>'Main Template'!E411</f>
        <v>0</v>
      </c>
      <c r="D391">
        <f>'Main Template'!F411</f>
        <v>0</v>
      </c>
      <c r="E391">
        <f>'Main Template'!G411</f>
        <v>0</v>
      </c>
      <c r="F391">
        <f>'Main Template'!H411</f>
        <v>0</v>
      </c>
    </row>
    <row r="392" spans="1:6">
      <c r="A392">
        <f>'Main Template'!I412</f>
        <v>0</v>
      </c>
      <c r="B392" t="str">
        <f>IFERROR(VLOOKUP(A392,'Main Template'!$C$22:$D$505,2,FALSE),"")</f>
        <v/>
      </c>
      <c r="C392">
        <f>'Main Template'!E412</f>
        <v>0</v>
      </c>
      <c r="D392">
        <f>'Main Template'!F412</f>
        <v>0</v>
      </c>
      <c r="E392">
        <f>'Main Template'!G412</f>
        <v>0</v>
      </c>
      <c r="F392">
        <f>'Main Template'!H412</f>
        <v>0</v>
      </c>
    </row>
    <row r="393" spans="1:6">
      <c r="A393">
        <f>'Main Template'!I413</f>
        <v>0</v>
      </c>
      <c r="B393" t="str">
        <f>IFERROR(VLOOKUP(A393,'Main Template'!$C$22:$D$505,2,FALSE),"")</f>
        <v/>
      </c>
      <c r="C393">
        <f>'Main Template'!E413</f>
        <v>0</v>
      </c>
      <c r="D393">
        <f>'Main Template'!F413</f>
        <v>0</v>
      </c>
      <c r="E393">
        <f>'Main Template'!G413</f>
        <v>0</v>
      </c>
      <c r="F393">
        <f>'Main Template'!H413</f>
        <v>0</v>
      </c>
    </row>
    <row r="394" spans="1:6">
      <c r="A394">
        <f>'Main Template'!I414</f>
        <v>0</v>
      </c>
      <c r="B394" t="str">
        <f>IFERROR(VLOOKUP(A394,'Main Template'!$C$22:$D$505,2,FALSE),"")</f>
        <v/>
      </c>
      <c r="C394">
        <f>'Main Template'!E414</f>
        <v>0</v>
      </c>
      <c r="D394">
        <f>'Main Template'!F414</f>
        <v>0</v>
      </c>
      <c r="E394">
        <f>'Main Template'!G414</f>
        <v>0</v>
      </c>
      <c r="F394">
        <f>'Main Template'!H414</f>
        <v>0</v>
      </c>
    </row>
    <row r="395" spans="1:6">
      <c r="A395">
        <f>'Main Template'!I415</f>
        <v>0</v>
      </c>
      <c r="B395" t="str">
        <f>IFERROR(VLOOKUP(A395,'Main Template'!$C$22:$D$505,2,FALSE),"")</f>
        <v/>
      </c>
      <c r="C395">
        <f>'Main Template'!E415</f>
        <v>0</v>
      </c>
      <c r="D395">
        <f>'Main Template'!F415</f>
        <v>0</v>
      </c>
      <c r="E395">
        <f>'Main Template'!G415</f>
        <v>0</v>
      </c>
      <c r="F395">
        <f>'Main Template'!H415</f>
        <v>0</v>
      </c>
    </row>
    <row r="396" spans="1:6">
      <c r="A396">
        <f>'Main Template'!I416</f>
        <v>0</v>
      </c>
      <c r="B396" t="str">
        <f>IFERROR(VLOOKUP(A396,'Main Template'!$C$22:$D$505,2,FALSE),"")</f>
        <v/>
      </c>
      <c r="C396">
        <f>'Main Template'!E416</f>
        <v>0</v>
      </c>
      <c r="D396">
        <f>'Main Template'!F416</f>
        <v>0</v>
      </c>
      <c r="E396">
        <f>'Main Template'!G416</f>
        <v>0</v>
      </c>
      <c r="F396">
        <f>'Main Template'!H416</f>
        <v>0</v>
      </c>
    </row>
    <row r="397" spans="1:6">
      <c r="A397">
        <f>'Main Template'!I417</f>
        <v>0</v>
      </c>
      <c r="B397" t="str">
        <f>IFERROR(VLOOKUP(A397,'Main Template'!$C$22:$D$505,2,FALSE),"")</f>
        <v/>
      </c>
      <c r="C397">
        <f>'Main Template'!E417</f>
        <v>0</v>
      </c>
      <c r="D397">
        <f>'Main Template'!F417</f>
        <v>0</v>
      </c>
      <c r="E397">
        <f>'Main Template'!G417</f>
        <v>0</v>
      </c>
      <c r="F397">
        <f>'Main Template'!H417</f>
        <v>0</v>
      </c>
    </row>
    <row r="398" spans="1:6">
      <c r="A398">
        <f>'Main Template'!I418</f>
        <v>0</v>
      </c>
      <c r="B398" t="str">
        <f>IFERROR(VLOOKUP(A398,'Main Template'!$C$22:$D$505,2,FALSE),"")</f>
        <v/>
      </c>
      <c r="C398">
        <f>'Main Template'!E418</f>
        <v>0</v>
      </c>
      <c r="D398">
        <f>'Main Template'!F418</f>
        <v>0</v>
      </c>
      <c r="E398">
        <f>'Main Template'!G418</f>
        <v>0</v>
      </c>
      <c r="F398">
        <f>'Main Template'!H418</f>
        <v>0</v>
      </c>
    </row>
    <row r="399" spans="1:6">
      <c r="A399">
        <f>'Main Template'!I419</f>
        <v>0</v>
      </c>
      <c r="B399" t="str">
        <f>IFERROR(VLOOKUP(A399,'Main Template'!$C$22:$D$505,2,FALSE),"")</f>
        <v/>
      </c>
      <c r="C399">
        <f>'Main Template'!E419</f>
        <v>0</v>
      </c>
      <c r="D399">
        <f>'Main Template'!F419</f>
        <v>0</v>
      </c>
      <c r="E399">
        <f>'Main Template'!G419</f>
        <v>0</v>
      </c>
      <c r="F399">
        <f>'Main Template'!H419</f>
        <v>0</v>
      </c>
    </row>
    <row r="400" spans="1:6">
      <c r="A400">
        <f>'Main Template'!I420</f>
        <v>0</v>
      </c>
      <c r="B400" t="str">
        <f>IFERROR(VLOOKUP(A400,'Main Template'!$C$22:$D$505,2,FALSE),"")</f>
        <v/>
      </c>
      <c r="C400">
        <f>'Main Template'!E420</f>
        <v>0</v>
      </c>
      <c r="D400">
        <f>'Main Template'!F420</f>
        <v>0</v>
      </c>
      <c r="E400">
        <f>'Main Template'!G420</f>
        <v>0</v>
      </c>
      <c r="F400">
        <f>'Main Template'!H420</f>
        <v>0</v>
      </c>
    </row>
    <row r="401" spans="1:6">
      <c r="A401">
        <f>'Main Template'!I421</f>
        <v>0</v>
      </c>
      <c r="B401" t="str">
        <f>IFERROR(VLOOKUP(A401,'Main Template'!$C$22:$D$505,2,FALSE),"")</f>
        <v/>
      </c>
      <c r="C401">
        <f>'Main Template'!E421</f>
        <v>0</v>
      </c>
      <c r="D401">
        <f>'Main Template'!F421</f>
        <v>0</v>
      </c>
      <c r="E401">
        <f>'Main Template'!G421</f>
        <v>0</v>
      </c>
      <c r="F401">
        <f>'Main Template'!H421</f>
        <v>0</v>
      </c>
    </row>
    <row r="402" spans="1:6">
      <c r="A402">
        <f>'Main Template'!I422</f>
        <v>0</v>
      </c>
      <c r="B402" t="str">
        <f>IFERROR(VLOOKUP(A402,'Main Template'!$C$22:$D$505,2,FALSE),"")</f>
        <v/>
      </c>
      <c r="C402">
        <f>'Main Template'!E422</f>
        <v>0</v>
      </c>
      <c r="D402">
        <f>'Main Template'!F422</f>
        <v>0</v>
      </c>
      <c r="E402">
        <f>'Main Template'!G422</f>
        <v>0</v>
      </c>
      <c r="F402">
        <f>'Main Template'!H422</f>
        <v>0</v>
      </c>
    </row>
    <row r="403" spans="1:6">
      <c r="A403">
        <f>'Main Template'!I423</f>
        <v>0</v>
      </c>
      <c r="B403" t="str">
        <f>IFERROR(VLOOKUP(A403,'Main Template'!$C$22:$D$505,2,FALSE),"")</f>
        <v/>
      </c>
      <c r="C403">
        <f>'Main Template'!E423</f>
        <v>0</v>
      </c>
      <c r="D403">
        <f>'Main Template'!F423</f>
        <v>0</v>
      </c>
      <c r="E403">
        <f>'Main Template'!G423</f>
        <v>0</v>
      </c>
      <c r="F403">
        <f>'Main Template'!H423</f>
        <v>0</v>
      </c>
    </row>
    <row r="404" spans="1:6">
      <c r="A404">
        <f>'Main Template'!I424</f>
        <v>0</v>
      </c>
      <c r="B404" t="str">
        <f>IFERROR(VLOOKUP(A404,'Main Template'!$C$22:$D$505,2,FALSE),"")</f>
        <v/>
      </c>
      <c r="C404">
        <f>'Main Template'!E424</f>
        <v>0</v>
      </c>
      <c r="D404">
        <f>'Main Template'!F424</f>
        <v>0</v>
      </c>
      <c r="E404">
        <f>'Main Template'!G424</f>
        <v>0</v>
      </c>
      <c r="F404">
        <f>'Main Template'!H424</f>
        <v>0</v>
      </c>
    </row>
    <row r="405" spans="1:6">
      <c r="A405">
        <f>'Main Template'!I425</f>
        <v>0</v>
      </c>
      <c r="B405" t="str">
        <f>IFERROR(VLOOKUP(A405,'Main Template'!$C$22:$D$505,2,FALSE),"")</f>
        <v/>
      </c>
      <c r="C405">
        <f>'Main Template'!E425</f>
        <v>0</v>
      </c>
      <c r="D405">
        <f>'Main Template'!F425</f>
        <v>0</v>
      </c>
      <c r="E405">
        <f>'Main Template'!G425</f>
        <v>0</v>
      </c>
      <c r="F405">
        <f>'Main Template'!H425</f>
        <v>0</v>
      </c>
    </row>
    <row r="406" spans="1:6">
      <c r="A406">
        <f>'Main Template'!I426</f>
        <v>0</v>
      </c>
      <c r="B406" t="str">
        <f>IFERROR(VLOOKUP(A406,'Main Template'!$C$22:$D$505,2,FALSE),"")</f>
        <v/>
      </c>
      <c r="C406">
        <f>'Main Template'!E426</f>
        <v>0</v>
      </c>
      <c r="D406">
        <f>'Main Template'!F426</f>
        <v>0</v>
      </c>
      <c r="E406">
        <f>'Main Template'!G426</f>
        <v>0</v>
      </c>
      <c r="F406">
        <f>'Main Template'!H426</f>
        <v>0</v>
      </c>
    </row>
    <row r="407" spans="1:6">
      <c r="A407">
        <f>'Main Template'!I427</f>
        <v>0</v>
      </c>
      <c r="B407" t="str">
        <f>IFERROR(VLOOKUP(A407,'Main Template'!$C$22:$D$505,2,FALSE),"")</f>
        <v/>
      </c>
      <c r="C407">
        <f>'Main Template'!E427</f>
        <v>0</v>
      </c>
      <c r="D407">
        <f>'Main Template'!F427</f>
        <v>0</v>
      </c>
      <c r="E407">
        <f>'Main Template'!G427</f>
        <v>0</v>
      </c>
      <c r="F407">
        <f>'Main Template'!H427</f>
        <v>0</v>
      </c>
    </row>
    <row r="408" spans="1:6">
      <c r="A408">
        <f>'Main Template'!I428</f>
        <v>0</v>
      </c>
      <c r="B408" t="str">
        <f>IFERROR(VLOOKUP(A408,'Main Template'!$C$22:$D$505,2,FALSE),"")</f>
        <v/>
      </c>
      <c r="C408">
        <f>'Main Template'!E428</f>
        <v>0</v>
      </c>
      <c r="D408">
        <f>'Main Template'!F428</f>
        <v>0</v>
      </c>
      <c r="E408">
        <f>'Main Template'!G428</f>
        <v>0</v>
      </c>
      <c r="F408">
        <f>'Main Template'!H428</f>
        <v>0</v>
      </c>
    </row>
    <row r="409" spans="1:6">
      <c r="A409">
        <f>'Main Template'!I429</f>
        <v>0</v>
      </c>
      <c r="B409" t="str">
        <f>IFERROR(VLOOKUP(A409,'Main Template'!$C$22:$D$505,2,FALSE),"")</f>
        <v/>
      </c>
      <c r="C409">
        <f>'Main Template'!E429</f>
        <v>0</v>
      </c>
      <c r="D409">
        <f>'Main Template'!F429</f>
        <v>0</v>
      </c>
      <c r="E409">
        <f>'Main Template'!G429</f>
        <v>0</v>
      </c>
      <c r="F409">
        <f>'Main Template'!H429</f>
        <v>0</v>
      </c>
    </row>
    <row r="410" spans="1:6">
      <c r="A410">
        <f>'Main Template'!I430</f>
        <v>0</v>
      </c>
      <c r="B410" t="str">
        <f>IFERROR(VLOOKUP(A410,'Main Template'!$C$22:$D$505,2,FALSE),"")</f>
        <v/>
      </c>
      <c r="C410">
        <f>'Main Template'!E430</f>
        <v>0</v>
      </c>
      <c r="D410">
        <f>'Main Template'!F430</f>
        <v>0</v>
      </c>
      <c r="E410">
        <f>'Main Template'!G430</f>
        <v>0</v>
      </c>
      <c r="F410">
        <f>'Main Template'!H430</f>
        <v>0</v>
      </c>
    </row>
    <row r="411" spans="1:6">
      <c r="A411">
        <f>'Main Template'!I431</f>
        <v>0</v>
      </c>
      <c r="B411" t="str">
        <f>IFERROR(VLOOKUP(A411,'Main Template'!$C$22:$D$505,2,FALSE),"")</f>
        <v/>
      </c>
      <c r="C411">
        <f>'Main Template'!E431</f>
        <v>0</v>
      </c>
      <c r="D411">
        <f>'Main Template'!F431</f>
        <v>0</v>
      </c>
      <c r="E411">
        <f>'Main Template'!G431</f>
        <v>0</v>
      </c>
      <c r="F411">
        <f>'Main Template'!H431</f>
        <v>0</v>
      </c>
    </row>
    <row r="412" spans="1:6">
      <c r="A412">
        <f>'Main Template'!I432</f>
        <v>0</v>
      </c>
      <c r="B412" t="str">
        <f>IFERROR(VLOOKUP(A412,'Main Template'!$C$22:$D$505,2,FALSE),"")</f>
        <v/>
      </c>
      <c r="C412">
        <f>'Main Template'!E432</f>
        <v>0</v>
      </c>
      <c r="D412">
        <f>'Main Template'!F432</f>
        <v>0</v>
      </c>
      <c r="E412">
        <f>'Main Template'!G432</f>
        <v>0</v>
      </c>
      <c r="F412">
        <f>'Main Template'!H432</f>
        <v>0</v>
      </c>
    </row>
    <row r="413" spans="1:6">
      <c r="A413">
        <f>'Main Template'!I433</f>
        <v>0</v>
      </c>
      <c r="B413" t="str">
        <f>IFERROR(VLOOKUP(A413,'Main Template'!$C$22:$D$505,2,FALSE),"")</f>
        <v/>
      </c>
      <c r="C413">
        <f>'Main Template'!E433</f>
        <v>0</v>
      </c>
      <c r="D413">
        <f>'Main Template'!F433</f>
        <v>0</v>
      </c>
      <c r="E413">
        <f>'Main Template'!G433</f>
        <v>0</v>
      </c>
      <c r="F413">
        <f>'Main Template'!H433</f>
        <v>0</v>
      </c>
    </row>
    <row r="414" spans="1:6">
      <c r="A414">
        <f>'Main Template'!I434</f>
        <v>0</v>
      </c>
      <c r="B414" t="str">
        <f>IFERROR(VLOOKUP(A414,'Main Template'!$C$22:$D$505,2,FALSE),"")</f>
        <v/>
      </c>
      <c r="C414">
        <f>'Main Template'!E434</f>
        <v>0</v>
      </c>
      <c r="D414">
        <f>'Main Template'!F434</f>
        <v>0</v>
      </c>
      <c r="E414">
        <f>'Main Template'!G434</f>
        <v>0</v>
      </c>
      <c r="F414">
        <f>'Main Template'!H434</f>
        <v>0</v>
      </c>
    </row>
    <row r="415" spans="1:6">
      <c r="A415">
        <f>'Main Template'!I435</f>
        <v>0</v>
      </c>
      <c r="B415" t="str">
        <f>IFERROR(VLOOKUP(A415,'Main Template'!$C$22:$D$505,2,FALSE),"")</f>
        <v/>
      </c>
      <c r="C415">
        <f>'Main Template'!E435</f>
        <v>0</v>
      </c>
      <c r="D415">
        <f>'Main Template'!F435</f>
        <v>0</v>
      </c>
      <c r="E415">
        <f>'Main Template'!G435</f>
        <v>0</v>
      </c>
      <c r="F415">
        <f>'Main Template'!H435</f>
        <v>0</v>
      </c>
    </row>
    <row r="416" spans="1:6">
      <c r="A416">
        <f>'Main Template'!I436</f>
        <v>0</v>
      </c>
      <c r="B416" t="str">
        <f>IFERROR(VLOOKUP(A416,'Main Template'!$C$22:$D$505,2,FALSE),"")</f>
        <v/>
      </c>
      <c r="C416">
        <f>'Main Template'!E436</f>
        <v>0</v>
      </c>
      <c r="D416">
        <f>'Main Template'!F436</f>
        <v>0</v>
      </c>
      <c r="E416">
        <f>'Main Template'!G436</f>
        <v>0</v>
      </c>
      <c r="F416">
        <f>'Main Template'!H436</f>
        <v>0</v>
      </c>
    </row>
    <row r="417" spans="1:6">
      <c r="A417">
        <f>'Main Template'!I437</f>
        <v>0</v>
      </c>
      <c r="B417" t="str">
        <f>IFERROR(VLOOKUP(A417,'Main Template'!$C$22:$D$505,2,FALSE),"")</f>
        <v/>
      </c>
      <c r="C417">
        <f>'Main Template'!E437</f>
        <v>0</v>
      </c>
      <c r="D417">
        <f>'Main Template'!F437</f>
        <v>0</v>
      </c>
      <c r="E417">
        <f>'Main Template'!G437</f>
        <v>0</v>
      </c>
      <c r="F417">
        <f>'Main Template'!H437</f>
        <v>0</v>
      </c>
    </row>
    <row r="418" spans="1:6">
      <c r="A418">
        <f>'Main Template'!I438</f>
        <v>0</v>
      </c>
      <c r="B418" t="str">
        <f>IFERROR(VLOOKUP(A418,'Main Template'!$C$22:$D$505,2,FALSE),"")</f>
        <v/>
      </c>
      <c r="C418">
        <f>'Main Template'!E438</f>
        <v>0</v>
      </c>
      <c r="D418">
        <f>'Main Template'!F438</f>
        <v>0</v>
      </c>
      <c r="E418">
        <f>'Main Template'!G438</f>
        <v>0</v>
      </c>
      <c r="F418">
        <f>'Main Template'!H438</f>
        <v>0</v>
      </c>
    </row>
    <row r="419" spans="1:6">
      <c r="A419">
        <f>'Main Template'!I439</f>
        <v>0</v>
      </c>
      <c r="B419" t="str">
        <f>IFERROR(VLOOKUP(A419,'Main Template'!$C$22:$D$505,2,FALSE),"")</f>
        <v/>
      </c>
      <c r="C419">
        <f>'Main Template'!E439</f>
        <v>0</v>
      </c>
      <c r="D419">
        <f>'Main Template'!F439</f>
        <v>0</v>
      </c>
      <c r="E419">
        <f>'Main Template'!G439</f>
        <v>0</v>
      </c>
      <c r="F419">
        <f>'Main Template'!H439</f>
        <v>0</v>
      </c>
    </row>
    <row r="420" spans="1:6">
      <c r="A420">
        <f>'Main Template'!I440</f>
        <v>0</v>
      </c>
      <c r="B420" t="str">
        <f>IFERROR(VLOOKUP(A420,'Main Template'!$C$22:$D$505,2,FALSE),"")</f>
        <v/>
      </c>
      <c r="C420">
        <f>'Main Template'!E440</f>
        <v>0</v>
      </c>
      <c r="D420">
        <f>'Main Template'!F440</f>
        <v>0</v>
      </c>
      <c r="E420">
        <f>'Main Template'!G440</f>
        <v>0</v>
      </c>
      <c r="F420">
        <f>'Main Template'!H440</f>
        <v>0</v>
      </c>
    </row>
    <row r="421" spans="1:6">
      <c r="A421">
        <f>'Main Template'!I441</f>
        <v>0</v>
      </c>
      <c r="B421" t="str">
        <f>IFERROR(VLOOKUP(A421,'Main Template'!$C$22:$D$505,2,FALSE),"")</f>
        <v/>
      </c>
      <c r="C421">
        <f>'Main Template'!E441</f>
        <v>0</v>
      </c>
      <c r="D421">
        <f>'Main Template'!F441</f>
        <v>0</v>
      </c>
      <c r="E421">
        <f>'Main Template'!G441</f>
        <v>0</v>
      </c>
      <c r="F421">
        <f>'Main Template'!H441</f>
        <v>0</v>
      </c>
    </row>
    <row r="422" spans="1:6">
      <c r="A422">
        <f>'Main Template'!I442</f>
        <v>0</v>
      </c>
      <c r="B422" t="str">
        <f>IFERROR(VLOOKUP(A422,'Main Template'!$C$22:$D$505,2,FALSE),"")</f>
        <v/>
      </c>
      <c r="C422">
        <f>'Main Template'!E442</f>
        <v>0</v>
      </c>
      <c r="D422">
        <f>'Main Template'!F442</f>
        <v>0</v>
      </c>
      <c r="E422">
        <f>'Main Template'!G442</f>
        <v>0</v>
      </c>
      <c r="F422">
        <f>'Main Template'!H442</f>
        <v>0</v>
      </c>
    </row>
    <row r="423" spans="1:6">
      <c r="A423">
        <f>'Main Template'!I443</f>
        <v>0</v>
      </c>
      <c r="B423" t="str">
        <f>IFERROR(VLOOKUP(A423,'Main Template'!$C$22:$D$505,2,FALSE),"")</f>
        <v/>
      </c>
      <c r="C423">
        <f>'Main Template'!E443</f>
        <v>0</v>
      </c>
      <c r="D423">
        <f>'Main Template'!F443</f>
        <v>0</v>
      </c>
      <c r="E423">
        <f>'Main Template'!G443</f>
        <v>0</v>
      </c>
      <c r="F423">
        <f>'Main Template'!H443</f>
        <v>0</v>
      </c>
    </row>
    <row r="424" spans="1:6">
      <c r="A424">
        <f>'Main Template'!I444</f>
        <v>0</v>
      </c>
      <c r="B424" t="str">
        <f>IFERROR(VLOOKUP(A424,'Main Template'!$C$22:$D$505,2,FALSE),"")</f>
        <v/>
      </c>
      <c r="C424">
        <f>'Main Template'!E444</f>
        <v>0</v>
      </c>
      <c r="D424">
        <f>'Main Template'!F444</f>
        <v>0</v>
      </c>
      <c r="E424">
        <f>'Main Template'!G444</f>
        <v>0</v>
      </c>
      <c r="F424">
        <f>'Main Template'!H444</f>
        <v>0</v>
      </c>
    </row>
    <row r="425" spans="1:6">
      <c r="A425">
        <f>'Main Template'!I445</f>
        <v>0</v>
      </c>
      <c r="B425" t="str">
        <f>IFERROR(VLOOKUP(A425,'Main Template'!$C$22:$D$505,2,FALSE),"")</f>
        <v/>
      </c>
      <c r="C425">
        <f>'Main Template'!E445</f>
        <v>0</v>
      </c>
      <c r="D425">
        <f>'Main Template'!F445</f>
        <v>0</v>
      </c>
      <c r="E425">
        <f>'Main Template'!G445</f>
        <v>0</v>
      </c>
      <c r="F425">
        <f>'Main Template'!H445</f>
        <v>0</v>
      </c>
    </row>
    <row r="426" spans="1:6">
      <c r="A426">
        <f>'Main Template'!I446</f>
        <v>0</v>
      </c>
      <c r="B426" t="str">
        <f>IFERROR(VLOOKUP(A426,'Main Template'!$C$22:$D$505,2,FALSE),"")</f>
        <v/>
      </c>
      <c r="C426">
        <f>'Main Template'!E446</f>
        <v>0</v>
      </c>
      <c r="D426">
        <f>'Main Template'!F446</f>
        <v>0</v>
      </c>
      <c r="E426">
        <f>'Main Template'!G446</f>
        <v>0</v>
      </c>
      <c r="F426">
        <f>'Main Template'!H446</f>
        <v>0</v>
      </c>
    </row>
    <row r="427" spans="1:6">
      <c r="A427">
        <f>'Main Template'!I447</f>
        <v>0</v>
      </c>
      <c r="B427" t="str">
        <f>IFERROR(VLOOKUP(A427,'Main Template'!$C$22:$D$505,2,FALSE),"")</f>
        <v/>
      </c>
      <c r="C427">
        <f>'Main Template'!E447</f>
        <v>0</v>
      </c>
      <c r="D427">
        <f>'Main Template'!F447</f>
        <v>0</v>
      </c>
      <c r="E427">
        <f>'Main Template'!G447</f>
        <v>0</v>
      </c>
      <c r="F427">
        <f>'Main Template'!H447</f>
        <v>0</v>
      </c>
    </row>
    <row r="428" spans="1:6">
      <c r="A428">
        <f>'Main Template'!I448</f>
        <v>0</v>
      </c>
      <c r="B428" t="str">
        <f>IFERROR(VLOOKUP(A428,'Main Template'!$C$22:$D$505,2,FALSE),"")</f>
        <v/>
      </c>
      <c r="C428">
        <f>'Main Template'!E448</f>
        <v>0</v>
      </c>
      <c r="D428">
        <f>'Main Template'!F448</f>
        <v>0</v>
      </c>
      <c r="E428">
        <f>'Main Template'!G448</f>
        <v>0</v>
      </c>
      <c r="F428">
        <f>'Main Template'!H448</f>
        <v>0</v>
      </c>
    </row>
    <row r="429" spans="1:6">
      <c r="A429">
        <f>'Main Template'!I449</f>
        <v>0</v>
      </c>
      <c r="B429" t="str">
        <f>IFERROR(VLOOKUP(A429,'Main Template'!$C$22:$D$505,2,FALSE),"")</f>
        <v/>
      </c>
      <c r="C429">
        <f>'Main Template'!E449</f>
        <v>0</v>
      </c>
      <c r="D429">
        <f>'Main Template'!F449</f>
        <v>0</v>
      </c>
      <c r="E429">
        <f>'Main Template'!G449</f>
        <v>0</v>
      </c>
      <c r="F429">
        <f>'Main Template'!H449</f>
        <v>0</v>
      </c>
    </row>
    <row r="430" spans="1:6">
      <c r="A430">
        <f>'Main Template'!I450</f>
        <v>0</v>
      </c>
      <c r="B430" t="str">
        <f>IFERROR(VLOOKUP(A430,'Main Template'!$C$22:$D$505,2,FALSE),"")</f>
        <v/>
      </c>
      <c r="C430">
        <f>'Main Template'!E450</f>
        <v>0</v>
      </c>
      <c r="D430">
        <f>'Main Template'!F450</f>
        <v>0</v>
      </c>
      <c r="E430">
        <f>'Main Template'!G450</f>
        <v>0</v>
      </c>
      <c r="F430">
        <f>'Main Template'!H450</f>
        <v>0</v>
      </c>
    </row>
    <row r="431" spans="1:6">
      <c r="A431">
        <f>'Main Template'!I451</f>
        <v>0</v>
      </c>
      <c r="B431" t="str">
        <f>IFERROR(VLOOKUP(A431,'Main Template'!$C$22:$D$505,2,FALSE),"")</f>
        <v/>
      </c>
      <c r="C431">
        <f>'Main Template'!E451</f>
        <v>0</v>
      </c>
      <c r="D431">
        <f>'Main Template'!F451</f>
        <v>0</v>
      </c>
      <c r="E431">
        <f>'Main Template'!G451</f>
        <v>0</v>
      </c>
      <c r="F431">
        <f>'Main Template'!H451</f>
        <v>0</v>
      </c>
    </row>
    <row r="432" spans="1:6">
      <c r="A432">
        <f>'Main Template'!I452</f>
        <v>0</v>
      </c>
      <c r="B432" t="str">
        <f>IFERROR(VLOOKUP(A432,'Main Template'!$C$22:$D$505,2,FALSE),"")</f>
        <v/>
      </c>
      <c r="C432">
        <f>'Main Template'!E452</f>
        <v>0</v>
      </c>
      <c r="D432">
        <f>'Main Template'!F452</f>
        <v>0</v>
      </c>
      <c r="E432">
        <f>'Main Template'!G452</f>
        <v>0</v>
      </c>
      <c r="F432">
        <f>'Main Template'!H452</f>
        <v>0</v>
      </c>
    </row>
    <row r="433" spans="1:6">
      <c r="A433">
        <f>'Main Template'!I453</f>
        <v>0</v>
      </c>
      <c r="B433" t="str">
        <f>IFERROR(VLOOKUP(A433,'Main Template'!$C$22:$D$505,2,FALSE),"")</f>
        <v/>
      </c>
      <c r="C433">
        <f>'Main Template'!E453</f>
        <v>0</v>
      </c>
      <c r="D433">
        <f>'Main Template'!F453</f>
        <v>0</v>
      </c>
      <c r="E433">
        <f>'Main Template'!G453</f>
        <v>0</v>
      </c>
      <c r="F433">
        <f>'Main Template'!H453</f>
        <v>0</v>
      </c>
    </row>
    <row r="434" spans="1:6">
      <c r="A434">
        <f>'Main Template'!I454</f>
        <v>0</v>
      </c>
      <c r="B434" t="str">
        <f>IFERROR(VLOOKUP(A434,'Main Template'!$C$22:$D$505,2,FALSE),"")</f>
        <v/>
      </c>
      <c r="C434">
        <f>'Main Template'!E454</f>
        <v>0</v>
      </c>
      <c r="D434">
        <f>'Main Template'!F454</f>
        <v>0</v>
      </c>
      <c r="E434">
        <f>'Main Template'!G454</f>
        <v>0</v>
      </c>
      <c r="F434">
        <f>'Main Template'!H454</f>
        <v>0</v>
      </c>
    </row>
    <row r="435" spans="1:6">
      <c r="A435">
        <f>'Main Template'!I455</f>
        <v>0</v>
      </c>
      <c r="B435" t="str">
        <f>IFERROR(VLOOKUP(A435,'Main Template'!$C$22:$D$505,2,FALSE),"")</f>
        <v/>
      </c>
      <c r="C435">
        <f>'Main Template'!E455</f>
        <v>0</v>
      </c>
      <c r="D435">
        <f>'Main Template'!F455</f>
        <v>0</v>
      </c>
      <c r="E435">
        <f>'Main Template'!G455</f>
        <v>0</v>
      </c>
      <c r="F435">
        <f>'Main Template'!H455</f>
        <v>0</v>
      </c>
    </row>
    <row r="436" spans="1:6">
      <c r="A436">
        <f>'Main Template'!I456</f>
        <v>0</v>
      </c>
      <c r="B436" t="str">
        <f>IFERROR(VLOOKUP(A436,'Main Template'!$C$22:$D$505,2,FALSE),"")</f>
        <v/>
      </c>
      <c r="C436">
        <f>'Main Template'!E456</f>
        <v>0</v>
      </c>
      <c r="D436">
        <f>'Main Template'!F456</f>
        <v>0</v>
      </c>
      <c r="E436">
        <f>'Main Template'!G456</f>
        <v>0</v>
      </c>
      <c r="F436">
        <f>'Main Template'!H456</f>
        <v>0</v>
      </c>
    </row>
    <row r="437" spans="1:6">
      <c r="A437">
        <f>'Main Template'!I457</f>
        <v>0</v>
      </c>
      <c r="B437" t="str">
        <f>IFERROR(VLOOKUP(A437,'Main Template'!$C$22:$D$505,2,FALSE),"")</f>
        <v/>
      </c>
      <c r="C437">
        <f>'Main Template'!E457</f>
        <v>0</v>
      </c>
      <c r="D437">
        <f>'Main Template'!F457</f>
        <v>0</v>
      </c>
      <c r="E437">
        <f>'Main Template'!G457</f>
        <v>0</v>
      </c>
      <c r="F437">
        <f>'Main Template'!H457</f>
        <v>0</v>
      </c>
    </row>
    <row r="438" spans="1:6">
      <c r="A438">
        <f>'Main Template'!I458</f>
        <v>0</v>
      </c>
      <c r="B438" t="str">
        <f>IFERROR(VLOOKUP(A438,'Main Template'!$C$22:$D$505,2,FALSE),"")</f>
        <v/>
      </c>
      <c r="C438">
        <f>'Main Template'!E458</f>
        <v>0</v>
      </c>
      <c r="D438">
        <f>'Main Template'!F458</f>
        <v>0</v>
      </c>
      <c r="E438">
        <f>'Main Template'!G458</f>
        <v>0</v>
      </c>
      <c r="F438">
        <f>'Main Template'!H458</f>
        <v>0</v>
      </c>
    </row>
    <row r="439" spans="1:6">
      <c r="A439">
        <f>'Main Template'!I459</f>
        <v>0</v>
      </c>
      <c r="B439" t="str">
        <f>IFERROR(VLOOKUP(A439,'Main Template'!$C$22:$D$505,2,FALSE),"")</f>
        <v/>
      </c>
      <c r="C439">
        <f>'Main Template'!E459</f>
        <v>0</v>
      </c>
      <c r="D439">
        <f>'Main Template'!F459</f>
        <v>0</v>
      </c>
      <c r="E439">
        <f>'Main Template'!G459</f>
        <v>0</v>
      </c>
      <c r="F439">
        <f>'Main Template'!H459</f>
        <v>0</v>
      </c>
    </row>
    <row r="440" spans="1:6">
      <c r="A440">
        <f>'Main Template'!I460</f>
        <v>0</v>
      </c>
      <c r="B440" t="str">
        <f>IFERROR(VLOOKUP(A440,'Main Template'!$C$22:$D$505,2,FALSE),"")</f>
        <v/>
      </c>
      <c r="C440">
        <f>'Main Template'!E460</f>
        <v>0</v>
      </c>
      <c r="D440">
        <f>'Main Template'!F460</f>
        <v>0</v>
      </c>
      <c r="E440">
        <f>'Main Template'!G460</f>
        <v>0</v>
      </c>
      <c r="F440">
        <f>'Main Template'!H460</f>
        <v>0</v>
      </c>
    </row>
    <row r="441" spans="1:6">
      <c r="A441">
        <f>'Main Template'!I461</f>
        <v>0</v>
      </c>
      <c r="B441" t="str">
        <f>IFERROR(VLOOKUP(A441,'Main Template'!$C$22:$D$505,2,FALSE),"")</f>
        <v/>
      </c>
      <c r="C441">
        <f>'Main Template'!E461</f>
        <v>0</v>
      </c>
      <c r="D441">
        <f>'Main Template'!F461</f>
        <v>0</v>
      </c>
      <c r="E441">
        <f>'Main Template'!G461</f>
        <v>0</v>
      </c>
      <c r="F441">
        <f>'Main Template'!H461</f>
        <v>0</v>
      </c>
    </row>
    <row r="442" spans="1:6">
      <c r="A442">
        <f>'Main Template'!I462</f>
        <v>0</v>
      </c>
      <c r="B442" t="str">
        <f>IFERROR(VLOOKUP(A442,'Main Template'!$C$22:$D$505,2,FALSE),"")</f>
        <v/>
      </c>
      <c r="C442">
        <f>'Main Template'!E462</f>
        <v>0</v>
      </c>
      <c r="D442">
        <f>'Main Template'!F462</f>
        <v>0</v>
      </c>
      <c r="E442">
        <f>'Main Template'!G462</f>
        <v>0</v>
      </c>
      <c r="F442">
        <f>'Main Template'!H462</f>
        <v>0</v>
      </c>
    </row>
    <row r="443" spans="1:6">
      <c r="A443">
        <f>'Main Template'!I463</f>
        <v>0</v>
      </c>
      <c r="B443" t="str">
        <f>IFERROR(VLOOKUP(A443,'Main Template'!$C$22:$D$505,2,FALSE),"")</f>
        <v/>
      </c>
      <c r="C443">
        <f>'Main Template'!E463</f>
        <v>0</v>
      </c>
      <c r="D443">
        <f>'Main Template'!F463</f>
        <v>0</v>
      </c>
      <c r="E443">
        <f>'Main Template'!G463</f>
        <v>0</v>
      </c>
      <c r="F443">
        <f>'Main Template'!H463</f>
        <v>0</v>
      </c>
    </row>
    <row r="444" spans="1:6">
      <c r="A444">
        <f>'Main Template'!I464</f>
        <v>0</v>
      </c>
      <c r="B444" t="str">
        <f>IFERROR(VLOOKUP(A444,'Main Template'!$C$22:$D$505,2,FALSE),"")</f>
        <v/>
      </c>
      <c r="C444">
        <f>'Main Template'!E464</f>
        <v>0</v>
      </c>
      <c r="D444">
        <f>'Main Template'!F464</f>
        <v>0</v>
      </c>
      <c r="E444">
        <f>'Main Template'!G464</f>
        <v>0</v>
      </c>
      <c r="F444">
        <f>'Main Template'!H464</f>
        <v>0</v>
      </c>
    </row>
    <row r="445" spans="1:6">
      <c r="A445">
        <f>'Main Template'!I465</f>
        <v>0</v>
      </c>
      <c r="B445" t="str">
        <f>IFERROR(VLOOKUP(A445,'Main Template'!$C$22:$D$505,2,FALSE),"")</f>
        <v/>
      </c>
      <c r="C445">
        <f>'Main Template'!E465</f>
        <v>0</v>
      </c>
      <c r="D445">
        <f>'Main Template'!F465</f>
        <v>0</v>
      </c>
      <c r="E445">
        <f>'Main Template'!G465</f>
        <v>0</v>
      </c>
      <c r="F445">
        <f>'Main Template'!H465</f>
        <v>0</v>
      </c>
    </row>
    <row r="446" spans="1:6">
      <c r="A446">
        <f>'Main Template'!I466</f>
        <v>0</v>
      </c>
      <c r="B446" t="str">
        <f>IFERROR(VLOOKUP(A446,'Main Template'!$C$22:$D$505,2,FALSE),"")</f>
        <v/>
      </c>
      <c r="C446">
        <f>'Main Template'!E466</f>
        <v>0</v>
      </c>
      <c r="D446">
        <f>'Main Template'!F466</f>
        <v>0</v>
      </c>
      <c r="E446">
        <f>'Main Template'!G466</f>
        <v>0</v>
      </c>
      <c r="F446">
        <f>'Main Template'!H466</f>
        <v>0</v>
      </c>
    </row>
    <row r="447" spans="1:6">
      <c r="A447">
        <f>'Main Template'!I467</f>
        <v>0</v>
      </c>
      <c r="B447" t="str">
        <f>IFERROR(VLOOKUP(A447,'Main Template'!$C$22:$D$505,2,FALSE),"")</f>
        <v/>
      </c>
      <c r="C447">
        <f>'Main Template'!E467</f>
        <v>0</v>
      </c>
      <c r="D447">
        <f>'Main Template'!F467</f>
        <v>0</v>
      </c>
      <c r="E447">
        <f>'Main Template'!G467</f>
        <v>0</v>
      </c>
      <c r="F447">
        <f>'Main Template'!H467</f>
        <v>0</v>
      </c>
    </row>
    <row r="448" spans="1:6">
      <c r="A448">
        <f>'Main Template'!I468</f>
        <v>0</v>
      </c>
      <c r="B448" t="str">
        <f>IFERROR(VLOOKUP(A448,'Main Template'!$C$22:$D$505,2,FALSE),"")</f>
        <v/>
      </c>
      <c r="C448">
        <f>'Main Template'!E468</f>
        <v>0</v>
      </c>
      <c r="D448">
        <f>'Main Template'!F468</f>
        <v>0</v>
      </c>
      <c r="E448">
        <f>'Main Template'!G468</f>
        <v>0</v>
      </c>
      <c r="F448">
        <f>'Main Template'!H468</f>
        <v>0</v>
      </c>
    </row>
    <row r="449" spans="1:6">
      <c r="A449">
        <f>'Main Template'!I469</f>
        <v>0</v>
      </c>
      <c r="B449" t="str">
        <f>IFERROR(VLOOKUP(A449,'Main Template'!$C$22:$D$505,2,FALSE),"")</f>
        <v/>
      </c>
      <c r="C449">
        <f>'Main Template'!E469</f>
        <v>0</v>
      </c>
      <c r="D449">
        <f>'Main Template'!F469</f>
        <v>0</v>
      </c>
      <c r="E449">
        <f>'Main Template'!G469</f>
        <v>0</v>
      </c>
      <c r="F449">
        <f>'Main Template'!H469</f>
        <v>0</v>
      </c>
    </row>
    <row r="450" spans="1:6">
      <c r="A450">
        <f>'Main Template'!I470</f>
        <v>0</v>
      </c>
      <c r="B450" t="str">
        <f>IFERROR(VLOOKUP(A450,'Main Template'!$C$22:$D$505,2,FALSE),"")</f>
        <v/>
      </c>
      <c r="C450">
        <f>'Main Template'!E470</f>
        <v>0</v>
      </c>
      <c r="D450">
        <f>'Main Template'!F470</f>
        <v>0</v>
      </c>
      <c r="E450">
        <f>'Main Template'!G470</f>
        <v>0</v>
      </c>
      <c r="F450">
        <f>'Main Template'!H470</f>
        <v>0</v>
      </c>
    </row>
    <row r="451" spans="1:6">
      <c r="A451">
        <f>'Main Template'!I471</f>
        <v>0</v>
      </c>
      <c r="B451" t="str">
        <f>IFERROR(VLOOKUP(A451,'Main Template'!$C$22:$D$505,2,FALSE),"")</f>
        <v/>
      </c>
      <c r="C451">
        <f>'Main Template'!E471</f>
        <v>0</v>
      </c>
      <c r="D451">
        <f>'Main Template'!F471</f>
        <v>0</v>
      </c>
      <c r="E451">
        <f>'Main Template'!G471</f>
        <v>0</v>
      </c>
      <c r="F451">
        <f>'Main Template'!H471</f>
        <v>0</v>
      </c>
    </row>
    <row r="452" spans="1:6">
      <c r="A452">
        <f>'Main Template'!I472</f>
        <v>0</v>
      </c>
      <c r="B452" t="str">
        <f>IFERROR(VLOOKUP(A452,'Main Template'!$C$22:$D$505,2,FALSE),"")</f>
        <v/>
      </c>
      <c r="C452">
        <f>'Main Template'!E472</f>
        <v>0</v>
      </c>
      <c r="D452">
        <f>'Main Template'!F472</f>
        <v>0</v>
      </c>
      <c r="E452">
        <f>'Main Template'!G472</f>
        <v>0</v>
      </c>
      <c r="F452">
        <f>'Main Template'!H472</f>
        <v>0</v>
      </c>
    </row>
    <row r="453" spans="1:6">
      <c r="A453">
        <f>'Main Template'!I473</f>
        <v>0</v>
      </c>
      <c r="B453" t="str">
        <f>IFERROR(VLOOKUP(A453,'Main Template'!$C$22:$D$505,2,FALSE),"")</f>
        <v/>
      </c>
      <c r="C453">
        <f>'Main Template'!E473</f>
        <v>0</v>
      </c>
      <c r="D453">
        <f>'Main Template'!F473</f>
        <v>0</v>
      </c>
      <c r="E453">
        <f>'Main Template'!G473</f>
        <v>0</v>
      </c>
      <c r="F453">
        <f>'Main Template'!H473</f>
        <v>0</v>
      </c>
    </row>
    <row r="454" spans="1:6">
      <c r="A454">
        <f>'Main Template'!I474</f>
        <v>0</v>
      </c>
      <c r="B454" t="str">
        <f>IFERROR(VLOOKUP(A454,'Main Template'!$C$22:$D$505,2,FALSE),"")</f>
        <v/>
      </c>
      <c r="C454">
        <f>'Main Template'!E474</f>
        <v>0</v>
      </c>
      <c r="D454">
        <f>'Main Template'!F474</f>
        <v>0</v>
      </c>
      <c r="E454">
        <f>'Main Template'!G474</f>
        <v>0</v>
      </c>
      <c r="F454">
        <f>'Main Template'!H474</f>
        <v>0</v>
      </c>
    </row>
    <row r="455" spans="1:6">
      <c r="A455">
        <f>'Main Template'!I475</f>
        <v>0</v>
      </c>
      <c r="B455" t="str">
        <f>IFERROR(VLOOKUP(A455,'Main Template'!$C$22:$D$505,2,FALSE),"")</f>
        <v/>
      </c>
      <c r="C455">
        <f>'Main Template'!E475</f>
        <v>0</v>
      </c>
      <c r="D455">
        <f>'Main Template'!F475</f>
        <v>0</v>
      </c>
      <c r="E455">
        <f>'Main Template'!G475</f>
        <v>0</v>
      </c>
      <c r="F455">
        <f>'Main Template'!H475</f>
        <v>0</v>
      </c>
    </row>
    <row r="456" spans="1:6">
      <c r="A456">
        <f>'Main Template'!I476</f>
        <v>0</v>
      </c>
      <c r="B456" t="str">
        <f>IFERROR(VLOOKUP(A456,'Main Template'!$C$22:$D$505,2,FALSE),"")</f>
        <v/>
      </c>
      <c r="C456">
        <f>'Main Template'!E476</f>
        <v>0</v>
      </c>
      <c r="D456">
        <f>'Main Template'!F476</f>
        <v>0</v>
      </c>
      <c r="E456">
        <f>'Main Template'!G476</f>
        <v>0</v>
      </c>
      <c r="F456">
        <f>'Main Template'!H476</f>
        <v>0</v>
      </c>
    </row>
    <row r="457" spans="1:6">
      <c r="A457">
        <f>'Main Template'!I477</f>
        <v>0</v>
      </c>
      <c r="B457" t="str">
        <f>IFERROR(VLOOKUP(A457,'Main Template'!$C$22:$D$505,2,FALSE),"")</f>
        <v/>
      </c>
      <c r="C457">
        <f>'Main Template'!E477</f>
        <v>0</v>
      </c>
      <c r="D457">
        <f>'Main Template'!F477</f>
        <v>0</v>
      </c>
      <c r="E457">
        <f>'Main Template'!G477</f>
        <v>0</v>
      </c>
      <c r="F457">
        <f>'Main Template'!H477</f>
        <v>0</v>
      </c>
    </row>
    <row r="458" spans="1:6">
      <c r="A458">
        <f>'Main Template'!I478</f>
        <v>0</v>
      </c>
      <c r="B458" t="str">
        <f>IFERROR(VLOOKUP(A458,'Main Template'!$C$22:$D$505,2,FALSE),"")</f>
        <v/>
      </c>
      <c r="C458">
        <f>'Main Template'!E478</f>
        <v>0</v>
      </c>
      <c r="D458">
        <f>'Main Template'!F478</f>
        <v>0</v>
      </c>
      <c r="E458">
        <f>'Main Template'!G478</f>
        <v>0</v>
      </c>
      <c r="F458">
        <f>'Main Template'!H478</f>
        <v>0</v>
      </c>
    </row>
    <row r="459" spans="1:6">
      <c r="A459">
        <f>'Main Template'!I479</f>
        <v>0</v>
      </c>
      <c r="B459" t="str">
        <f>IFERROR(VLOOKUP(A459,'Main Template'!$C$22:$D$505,2,FALSE),"")</f>
        <v/>
      </c>
      <c r="C459">
        <f>'Main Template'!E479</f>
        <v>0</v>
      </c>
      <c r="D459">
        <f>'Main Template'!F479</f>
        <v>0</v>
      </c>
      <c r="E459">
        <f>'Main Template'!G479</f>
        <v>0</v>
      </c>
      <c r="F459">
        <f>'Main Template'!H479</f>
        <v>0</v>
      </c>
    </row>
    <row r="460" spans="1:6">
      <c r="A460">
        <f>'Main Template'!I480</f>
        <v>0</v>
      </c>
      <c r="B460" t="str">
        <f>IFERROR(VLOOKUP(A460,'Main Template'!$C$22:$D$505,2,FALSE),"")</f>
        <v/>
      </c>
      <c r="C460">
        <f>'Main Template'!E480</f>
        <v>0</v>
      </c>
      <c r="D460">
        <f>'Main Template'!F480</f>
        <v>0</v>
      </c>
      <c r="E460">
        <f>'Main Template'!G480</f>
        <v>0</v>
      </c>
      <c r="F460">
        <f>'Main Template'!H480</f>
        <v>0</v>
      </c>
    </row>
    <row r="461" spans="1:6">
      <c r="A461">
        <f>'Main Template'!I481</f>
        <v>0</v>
      </c>
      <c r="B461" t="str">
        <f>IFERROR(VLOOKUP(A461,'Main Template'!$C$22:$D$505,2,FALSE),"")</f>
        <v/>
      </c>
      <c r="C461">
        <f>'Main Template'!E481</f>
        <v>0</v>
      </c>
      <c r="D461">
        <f>'Main Template'!F481</f>
        <v>0</v>
      </c>
      <c r="E461">
        <f>'Main Template'!G481</f>
        <v>0</v>
      </c>
      <c r="F461">
        <f>'Main Template'!H481</f>
        <v>0</v>
      </c>
    </row>
    <row r="462" spans="1:6">
      <c r="A462">
        <f>'Main Template'!I482</f>
        <v>0</v>
      </c>
      <c r="B462" t="str">
        <f>IFERROR(VLOOKUP(A462,'Main Template'!$C$22:$D$505,2,FALSE),"")</f>
        <v/>
      </c>
      <c r="C462">
        <f>'Main Template'!E482</f>
        <v>0</v>
      </c>
      <c r="D462">
        <f>'Main Template'!F482</f>
        <v>0</v>
      </c>
      <c r="E462">
        <f>'Main Template'!G482</f>
        <v>0</v>
      </c>
      <c r="F462">
        <f>'Main Template'!H482</f>
        <v>0</v>
      </c>
    </row>
    <row r="463" spans="1:6">
      <c r="A463">
        <f>'Main Template'!I483</f>
        <v>0</v>
      </c>
      <c r="B463" t="str">
        <f>IFERROR(VLOOKUP(A463,'Main Template'!$C$22:$D$505,2,FALSE),"")</f>
        <v/>
      </c>
      <c r="C463">
        <f>'Main Template'!E483</f>
        <v>0</v>
      </c>
      <c r="D463">
        <f>'Main Template'!F483</f>
        <v>0</v>
      </c>
      <c r="E463">
        <f>'Main Template'!G483</f>
        <v>0</v>
      </c>
      <c r="F463">
        <f>'Main Template'!H483</f>
        <v>0</v>
      </c>
    </row>
    <row r="464" spans="1:6">
      <c r="A464">
        <f>'Main Template'!I484</f>
        <v>0</v>
      </c>
      <c r="B464" t="str">
        <f>IFERROR(VLOOKUP(A464,'Main Template'!$C$22:$D$505,2,FALSE),"")</f>
        <v/>
      </c>
      <c r="C464">
        <f>'Main Template'!E484</f>
        <v>0</v>
      </c>
      <c r="D464">
        <f>'Main Template'!F484</f>
        <v>0</v>
      </c>
      <c r="E464">
        <f>'Main Template'!G484</f>
        <v>0</v>
      </c>
      <c r="F464">
        <f>'Main Template'!H484</f>
        <v>0</v>
      </c>
    </row>
    <row r="465" spans="1:6">
      <c r="A465">
        <f>'Main Template'!I485</f>
        <v>0</v>
      </c>
      <c r="B465" t="str">
        <f>IFERROR(VLOOKUP(A465,'Main Template'!$C$22:$D$505,2,FALSE),"")</f>
        <v/>
      </c>
      <c r="C465">
        <f>'Main Template'!E485</f>
        <v>0</v>
      </c>
      <c r="D465">
        <f>'Main Template'!F485</f>
        <v>0</v>
      </c>
      <c r="E465">
        <f>'Main Template'!G485</f>
        <v>0</v>
      </c>
      <c r="F465">
        <f>'Main Template'!H485</f>
        <v>0</v>
      </c>
    </row>
    <row r="466" spans="1:6">
      <c r="A466">
        <f>'Main Template'!I486</f>
        <v>0</v>
      </c>
      <c r="B466" t="str">
        <f>IFERROR(VLOOKUP(A466,'Main Template'!$C$22:$D$505,2,FALSE),"")</f>
        <v/>
      </c>
      <c r="C466">
        <f>'Main Template'!E486</f>
        <v>0</v>
      </c>
      <c r="D466">
        <f>'Main Template'!F486</f>
        <v>0</v>
      </c>
      <c r="E466">
        <f>'Main Template'!G486</f>
        <v>0</v>
      </c>
      <c r="F466">
        <f>'Main Template'!H486</f>
        <v>0</v>
      </c>
    </row>
    <row r="467" spans="1:6">
      <c r="A467">
        <f>'Main Template'!I487</f>
        <v>0</v>
      </c>
      <c r="B467" t="str">
        <f>IFERROR(VLOOKUP(A467,'Main Template'!$C$22:$D$505,2,FALSE),"")</f>
        <v/>
      </c>
      <c r="C467">
        <f>'Main Template'!E487</f>
        <v>0</v>
      </c>
      <c r="D467">
        <f>'Main Template'!F487</f>
        <v>0</v>
      </c>
      <c r="E467">
        <f>'Main Template'!G487</f>
        <v>0</v>
      </c>
      <c r="F467">
        <f>'Main Template'!H487</f>
        <v>0</v>
      </c>
    </row>
    <row r="468" spans="1:6">
      <c r="A468">
        <f>'Main Template'!I488</f>
        <v>0</v>
      </c>
      <c r="B468" t="str">
        <f>IFERROR(VLOOKUP(A468,'Main Template'!$C$22:$D$505,2,FALSE),"")</f>
        <v/>
      </c>
      <c r="C468">
        <f>'Main Template'!E488</f>
        <v>0</v>
      </c>
      <c r="D468">
        <f>'Main Template'!F488</f>
        <v>0</v>
      </c>
      <c r="E468">
        <f>'Main Template'!G488</f>
        <v>0</v>
      </c>
      <c r="F468">
        <f>'Main Template'!H488</f>
        <v>0</v>
      </c>
    </row>
    <row r="469" spans="1:6">
      <c r="A469">
        <f>'Main Template'!I489</f>
        <v>0</v>
      </c>
      <c r="B469" t="str">
        <f>IFERROR(VLOOKUP(A469,'Main Template'!$C$22:$D$505,2,FALSE),"")</f>
        <v/>
      </c>
      <c r="C469">
        <f>'Main Template'!E489</f>
        <v>0</v>
      </c>
      <c r="D469">
        <f>'Main Template'!F489</f>
        <v>0</v>
      </c>
      <c r="E469">
        <f>'Main Template'!G489</f>
        <v>0</v>
      </c>
      <c r="F469">
        <f>'Main Template'!H489</f>
        <v>0</v>
      </c>
    </row>
    <row r="470" spans="1:6">
      <c r="A470">
        <f>'Main Template'!I490</f>
        <v>0</v>
      </c>
      <c r="B470" t="str">
        <f>IFERROR(VLOOKUP(A470,'Main Template'!$C$22:$D$505,2,FALSE),"")</f>
        <v/>
      </c>
      <c r="C470">
        <f>'Main Template'!E490</f>
        <v>0</v>
      </c>
      <c r="D470">
        <f>'Main Template'!F490</f>
        <v>0</v>
      </c>
      <c r="E470">
        <f>'Main Template'!G490</f>
        <v>0</v>
      </c>
      <c r="F470">
        <f>'Main Template'!H490</f>
        <v>0</v>
      </c>
    </row>
    <row r="471" spans="1:6">
      <c r="A471">
        <f>'Main Template'!I491</f>
        <v>0</v>
      </c>
      <c r="B471" t="str">
        <f>IFERROR(VLOOKUP(A471,'Main Template'!$C$22:$D$505,2,FALSE),"")</f>
        <v/>
      </c>
      <c r="C471">
        <f>'Main Template'!E491</f>
        <v>0</v>
      </c>
      <c r="D471">
        <f>'Main Template'!F491</f>
        <v>0</v>
      </c>
      <c r="E471">
        <f>'Main Template'!G491</f>
        <v>0</v>
      </c>
      <c r="F471">
        <f>'Main Template'!H491</f>
        <v>0</v>
      </c>
    </row>
    <row r="472" spans="1:6">
      <c r="A472">
        <f>'Main Template'!I492</f>
        <v>0</v>
      </c>
      <c r="B472" t="str">
        <f>IFERROR(VLOOKUP(A472,'Main Template'!$C$22:$D$505,2,FALSE),"")</f>
        <v/>
      </c>
      <c r="C472">
        <f>'Main Template'!E492</f>
        <v>0</v>
      </c>
      <c r="D472">
        <f>'Main Template'!F492</f>
        <v>0</v>
      </c>
      <c r="E472">
        <f>'Main Template'!G492</f>
        <v>0</v>
      </c>
      <c r="F472">
        <f>'Main Template'!H492</f>
        <v>0</v>
      </c>
    </row>
    <row r="473" spans="1:6">
      <c r="A473">
        <f>'Main Template'!I493</f>
        <v>0</v>
      </c>
      <c r="B473" t="str">
        <f>IFERROR(VLOOKUP(A473,'Main Template'!$C$22:$D$505,2,FALSE),"")</f>
        <v/>
      </c>
      <c r="C473">
        <f>'Main Template'!E493</f>
        <v>0</v>
      </c>
      <c r="D473">
        <f>'Main Template'!F493</f>
        <v>0</v>
      </c>
      <c r="E473">
        <f>'Main Template'!G493</f>
        <v>0</v>
      </c>
      <c r="F473">
        <f>'Main Template'!H493</f>
        <v>0</v>
      </c>
    </row>
    <row r="474" spans="1:6">
      <c r="A474">
        <f>'Main Template'!I494</f>
        <v>0</v>
      </c>
      <c r="B474" t="str">
        <f>IFERROR(VLOOKUP(A474,'Main Template'!$C$22:$D$505,2,FALSE),"")</f>
        <v/>
      </c>
      <c r="C474">
        <f>'Main Template'!E494</f>
        <v>0</v>
      </c>
      <c r="D474">
        <f>'Main Template'!F494</f>
        <v>0</v>
      </c>
      <c r="E474">
        <f>'Main Template'!G494</f>
        <v>0</v>
      </c>
      <c r="F474">
        <f>'Main Template'!H494</f>
        <v>0</v>
      </c>
    </row>
    <row r="475" spans="1:6">
      <c r="A475">
        <f>'Main Template'!I495</f>
        <v>0</v>
      </c>
      <c r="B475" t="str">
        <f>IFERROR(VLOOKUP(A475,'Main Template'!$C$22:$D$505,2,FALSE),"")</f>
        <v/>
      </c>
      <c r="C475">
        <f>'Main Template'!E495</f>
        <v>0</v>
      </c>
      <c r="D475">
        <f>'Main Template'!F495</f>
        <v>0</v>
      </c>
      <c r="E475">
        <f>'Main Template'!G495</f>
        <v>0</v>
      </c>
      <c r="F475">
        <f>'Main Template'!H495</f>
        <v>0</v>
      </c>
    </row>
    <row r="476" spans="1:6">
      <c r="A476">
        <f>'Main Template'!I496</f>
        <v>0</v>
      </c>
      <c r="B476" t="str">
        <f>IFERROR(VLOOKUP(A476,'Main Template'!$C$22:$D$505,2,FALSE),"")</f>
        <v/>
      </c>
      <c r="C476">
        <f>'Main Template'!E496</f>
        <v>0</v>
      </c>
      <c r="D476">
        <f>'Main Template'!F496</f>
        <v>0</v>
      </c>
      <c r="E476">
        <f>'Main Template'!G496</f>
        <v>0</v>
      </c>
      <c r="F476">
        <f>'Main Template'!H496</f>
        <v>0</v>
      </c>
    </row>
    <row r="477" spans="1:6">
      <c r="A477">
        <f>'Main Template'!I497</f>
        <v>0</v>
      </c>
      <c r="B477" t="str">
        <f>IFERROR(VLOOKUP(A477,'Main Template'!$C$22:$D$505,2,FALSE),"")</f>
        <v/>
      </c>
      <c r="C477">
        <f>'Main Template'!E497</f>
        <v>0</v>
      </c>
      <c r="D477">
        <f>'Main Template'!F497</f>
        <v>0</v>
      </c>
      <c r="E477">
        <f>'Main Template'!G497</f>
        <v>0</v>
      </c>
      <c r="F477">
        <f>'Main Template'!H497</f>
        <v>0</v>
      </c>
    </row>
    <row r="478" spans="1:6">
      <c r="A478">
        <f>'Main Template'!I498</f>
        <v>0</v>
      </c>
      <c r="B478" t="str">
        <f>IFERROR(VLOOKUP(A478,'Main Template'!$C$22:$D$505,2,FALSE),"")</f>
        <v/>
      </c>
      <c r="C478">
        <f>'Main Template'!E498</f>
        <v>0</v>
      </c>
      <c r="D478">
        <f>'Main Template'!F498</f>
        <v>0</v>
      </c>
      <c r="E478">
        <f>'Main Template'!G498</f>
        <v>0</v>
      </c>
      <c r="F478">
        <f>'Main Template'!H498</f>
        <v>0</v>
      </c>
    </row>
    <row r="479" spans="1:6">
      <c r="A479">
        <f>'Main Template'!I499</f>
        <v>0</v>
      </c>
      <c r="B479" t="str">
        <f>IFERROR(VLOOKUP(A479,'Main Template'!$C$22:$D$505,2,FALSE),"")</f>
        <v/>
      </c>
      <c r="C479">
        <f>'Main Template'!E499</f>
        <v>0</v>
      </c>
      <c r="D479">
        <f>'Main Template'!F499</f>
        <v>0</v>
      </c>
      <c r="E479">
        <f>'Main Template'!G499</f>
        <v>0</v>
      </c>
      <c r="F479">
        <f>'Main Template'!H499</f>
        <v>0</v>
      </c>
    </row>
    <row r="480" spans="1:6">
      <c r="A480">
        <f>'Main Template'!I500</f>
        <v>0</v>
      </c>
      <c r="B480" t="str">
        <f>IFERROR(VLOOKUP(A480,'Main Template'!$C$22:$D$505,2,FALSE),"")</f>
        <v/>
      </c>
      <c r="C480">
        <f>'Main Template'!E500</f>
        <v>0</v>
      </c>
      <c r="D480">
        <f>'Main Template'!F500</f>
        <v>0</v>
      </c>
      <c r="E480">
        <f>'Main Template'!G500</f>
        <v>0</v>
      </c>
      <c r="F480">
        <f>'Main Template'!H500</f>
        <v>0</v>
      </c>
    </row>
    <row r="481" spans="1:6">
      <c r="A481">
        <f>'Main Template'!I501</f>
        <v>0</v>
      </c>
      <c r="B481" t="str">
        <f>IFERROR(VLOOKUP(A481,'Main Template'!$C$22:$D$505,2,FALSE),"")</f>
        <v/>
      </c>
      <c r="C481">
        <f>'Main Template'!E501</f>
        <v>0</v>
      </c>
      <c r="D481">
        <f>'Main Template'!F501</f>
        <v>0</v>
      </c>
      <c r="E481">
        <f>'Main Template'!G501</f>
        <v>0</v>
      </c>
      <c r="F481">
        <f>'Main Template'!H501</f>
        <v>0</v>
      </c>
    </row>
    <row r="482" spans="1:6">
      <c r="A482">
        <f>'Main Template'!I502</f>
        <v>0</v>
      </c>
      <c r="B482" t="str">
        <f>IFERROR(VLOOKUP(A482,'Main Template'!$C$22:$D$505,2,FALSE),"")</f>
        <v/>
      </c>
      <c r="C482">
        <f>'Main Template'!E502</f>
        <v>0</v>
      </c>
      <c r="D482">
        <f>'Main Template'!F502</f>
        <v>0</v>
      </c>
      <c r="E482">
        <f>'Main Template'!G502</f>
        <v>0</v>
      </c>
      <c r="F482">
        <f>'Main Template'!H502</f>
        <v>0</v>
      </c>
    </row>
    <row r="483" spans="1:6">
      <c r="A483">
        <f>'Main Template'!I503</f>
        <v>0</v>
      </c>
      <c r="B483" t="str">
        <f>IFERROR(VLOOKUP(A483,'Main Template'!$C$22:$D$505,2,FALSE),"")</f>
        <v/>
      </c>
      <c r="C483">
        <f>'Main Template'!E503</f>
        <v>0</v>
      </c>
      <c r="D483">
        <f>'Main Template'!F503</f>
        <v>0</v>
      </c>
      <c r="E483">
        <f>'Main Template'!G503</f>
        <v>0</v>
      </c>
      <c r="F483">
        <f>'Main Template'!H503</f>
        <v>0</v>
      </c>
    </row>
    <row r="484" spans="1:6">
      <c r="A484">
        <f>'Main Template'!I504</f>
        <v>0</v>
      </c>
      <c r="B484" t="str">
        <f>IFERROR(VLOOKUP(A484,'Main Template'!$C$22:$D$505,2,FALSE),"")</f>
        <v/>
      </c>
      <c r="C484">
        <f>'Main Template'!E504</f>
        <v>0</v>
      </c>
      <c r="D484">
        <f>'Main Template'!F504</f>
        <v>0</v>
      </c>
      <c r="E484">
        <f>'Main Template'!G504</f>
        <v>0</v>
      </c>
      <c r="F484">
        <f>'Main Template'!H504</f>
        <v>0</v>
      </c>
    </row>
    <row r="485" spans="1:6">
      <c r="A485">
        <f>'Main Template'!I505</f>
        <v>0</v>
      </c>
      <c r="B485" t="str">
        <f>IFERROR(VLOOKUP(A485,'Main Template'!$C$22:$D$505,2,FALSE),"")</f>
        <v/>
      </c>
      <c r="C485">
        <f>'Main Template'!E505</f>
        <v>0</v>
      </c>
      <c r="D485">
        <f>'Main Template'!F505</f>
        <v>0</v>
      </c>
      <c r="E485">
        <f>'Main Template'!G505</f>
        <v>0</v>
      </c>
      <c r="F485">
        <f>'Main Template'!H505</f>
        <v>0</v>
      </c>
    </row>
    <row r="486" spans="1:6">
      <c r="A486">
        <f>'Main Template'!I506</f>
        <v>0</v>
      </c>
      <c r="B486" t="str">
        <f>IFERROR(VLOOKUP(A486,'Main Template'!$C$22:$D$505,2,FALSE),"")</f>
        <v/>
      </c>
      <c r="C486">
        <f>'Main Template'!E506</f>
        <v>0</v>
      </c>
      <c r="D486">
        <f>'Main Template'!F506</f>
        <v>0</v>
      </c>
      <c r="E486">
        <f>'Main Template'!G506</f>
        <v>0</v>
      </c>
      <c r="F486">
        <f>'Main Template'!H506</f>
        <v>0</v>
      </c>
    </row>
    <row r="487" spans="1:6">
      <c r="A487">
        <f>'Main Template'!I507</f>
        <v>0</v>
      </c>
      <c r="B487" t="str">
        <f>IFERROR(VLOOKUP(A487,'Main Template'!$C$22:$D$505,2,FALSE),"")</f>
        <v/>
      </c>
      <c r="C487">
        <f>'Main Template'!E507</f>
        <v>0</v>
      </c>
      <c r="D487">
        <f>'Main Template'!F507</f>
        <v>0</v>
      </c>
      <c r="E487">
        <f>'Main Template'!G507</f>
        <v>0</v>
      </c>
      <c r="F487">
        <f>'Main Template'!H507</f>
        <v>0</v>
      </c>
    </row>
    <row r="488" spans="1:6">
      <c r="A488">
        <f>'Main Template'!I508</f>
        <v>0</v>
      </c>
      <c r="B488" t="str">
        <f>IFERROR(VLOOKUP(A488,'Main Template'!$C$22:$D$505,2,FALSE),"")</f>
        <v/>
      </c>
      <c r="C488">
        <f>'Main Template'!E508</f>
        <v>0</v>
      </c>
      <c r="D488">
        <f>'Main Template'!F508</f>
        <v>0</v>
      </c>
      <c r="E488">
        <f>'Main Template'!G508</f>
        <v>0</v>
      </c>
      <c r="F488">
        <f>'Main Template'!H508</f>
        <v>0</v>
      </c>
    </row>
    <row r="489" spans="1:6">
      <c r="A489">
        <f>'Main Template'!I509</f>
        <v>0</v>
      </c>
      <c r="B489" t="str">
        <f>IFERROR(VLOOKUP(A489,'Main Template'!$C$22:$D$505,2,FALSE),"")</f>
        <v/>
      </c>
      <c r="C489">
        <f>'Main Template'!E509</f>
        <v>0</v>
      </c>
      <c r="D489">
        <f>'Main Template'!F509</f>
        <v>0</v>
      </c>
      <c r="E489">
        <f>'Main Template'!G509</f>
        <v>0</v>
      </c>
      <c r="F489">
        <f>'Main Template'!H509</f>
        <v>0</v>
      </c>
    </row>
    <row r="490" spans="1:6">
      <c r="A490">
        <f>'Main Template'!I510</f>
        <v>0</v>
      </c>
      <c r="B490" t="str">
        <f>IFERROR(VLOOKUP(A490,'Main Template'!$C$22:$D$505,2,FALSE),"")</f>
        <v/>
      </c>
      <c r="C490">
        <f>'Main Template'!E510</f>
        <v>0</v>
      </c>
      <c r="D490">
        <f>'Main Template'!F510</f>
        <v>0</v>
      </c>
      <c r="E490">
        <f>'Main Template'!G510</f>
        <v>0</v>
      </c>
      <c r="F490">
        <f>'Main Template'!H510</f>
        <v>0</v>
      </c>
    </row>
    <row r="491" spans="1:6">
      <c r="A491">
        <f>'Main Template'!I511</f>
        <v>0</v>
      </c>
      <c r="B491" t="str">
        <f>IFERROR(VLOOKUP(A491,'Main Template'!$C$22:$D$505,2,FALSE),"")</f>
        <v/>
      </c>
      <c r="C491">
        <f>'Main Template'!E511</f>
        <v>0</v>
      </c>
      <c r="D491">
        <f>'Main Template'!F511</f>
        <v>0</v>
      </c>
      <c r="E491">
        <f>'Main Template'!G511</f>
        <v>0</v>
      </c>
      <c r="F491">
        <f>'Main Template'!H511</f>
        <v>0</v>
      </c>
    </row>
    <row r="492" spans="1:6">
      <c r="A492">
        <f>'Main Template'!I512</f>
        <v>0</v>
      </c>
      <c r="B492" t="str">
        <f>IFERROR(VLOOKUP(A492,'Main Template'!$C$22:$D$505,2,FALSE),"")</f>
        <v/>
      </c>
      <c r="C492">
        <f>'Main Template'!E512</f>
        <v>0</v>
      </c>
      <c r="D492">
        <f>'Main Template'!F512</f>
        <v>0</v>
      </c>
      <c r="E492">
        <f>'Main Template'!G512</f>
        <v>0</v>
      </c>
      <c r="F492">
        <f>'Main Template'!H512</f>
        <v>0</v>
      </c>
    </row>
    <row r="493" spans="1:6">
      <c r="A493">
        <f>'Main Template'!I513</f>
        <v>0</v>
      </c>
      <c r="B493" t="str">
        <f>IFERROR(VLOOKUP(A493,'Main Template'!$C$22:$D$505,2,FALSE),"")</f>
        <v/>
      </c>
      <c r="C493">
        <f>'Main Template'!E513</f>
        <v>0</v>
      </c>
      <c r="D493">
        <f>'Main Template'!F513</f>
        <v>0</v>
      </c>
      <c r="E493">
        <f>'Main Template'!G513</f>
        <v>0</v>
      </c>
      <c r="F493">
        <f>'Main Template'!H513</f>
        <v>0</v>
      </c>
    </row>
    <row r="494" spans="1:6">
      <c r="A494">
        <f>'Main Template'!I514</f>
        <v>0</v>
      </c>
      <c r="B494" t="str">
        <f>IFERROR(VLOOKUP(A494,'Main Template'!$C$22:$D$505,2,FALSE),"")</f>
        <v/>
      </c>
      <c r="C494">
        <f>'Main Template'!E514</f>
        <v>0</v>
      </c>
      <c r="D494">
        <f>'Main Template'!F514</f>
        <v>0</v>
      </c>
      <c r="E494">
        <f>'Main Template'!G514</f>
        <v>0</v>
      </c>
      <c r="F494">
        <f>'Main Template'!H514</f>
        <v>0</v>
      </c>
    </row>
    <row r="495" spans="1:6">
      <c r="A495">
        <f>'Main Template'!I515</f>
        <v>0</v>
      </c>
      <c r="B495" t="str">
        <f>IFERROR(VLOOKUP(A495,'Main Template'!$C$22:$D$505,2,FALSE),"")</f>
        <v/>
      </c>
      <c r="C495">
        <f>'Main Template'!E515</f>
        <v>0</v>
      </c>
      <c r="D495">
        <f>'Main Template'!F515</f>
        <v>0</v>
      </c>
      <c r="E495">
        <f>'Main Template'!G515</f>
        <v>0</v>
      </c>
      <c r="F495">
        <f>'Main Template'!H515</f>
        <v>0</v>
      </c>
    </row>
    <row r="496" spans="1:6">
      <c r="A496">
        <f>'Main Template'!I516</f>
        <v>0</v>
      </c>
      <c r="B496" t="str">
        <f>IFERROR(VLOOKUP(A496,'Main Template'!$C$22:$D$505,2,FALSE),"")</f>
        <v/>
      </c>
      <c r="C496">
        <f>'Main Template'!E516</f>
        <v>0</v>
      </c>
      <c r="D496">
        <f>'Main Template'!F516</f>
        <v>0</v>
      </c>
      <c r="E496">
        <f>'Main Template'!G516</f>
        <v>0</v>
      </c>
      <c r="F496">
        <f>'Main Template'!H516</f>
        <v>0</v>
      </c>
    </row>
    <row r="497" spans="1:6">
      <c r="A497">
        <f>'Main Template'!I517</f>
        <v>0</v>
      </c>
      <c r="B497" t="str">
        <f>IFERROR(VLOOKUP(A497,'Main Template'!$C$22:$D$505,2,FALSE),"")</f>
        <v/>
      </c>
      <c r="C497">
        <f>'Main Template'!E517</f>
        <v>0</v>
      </c>
      <c r="D497">
        <f>'Main Template'!F517</f>
        <v>0</v>
      </c>
      <c r="E497">
        <f>'Main Template'!G517</f>
        <v>0</v>
      </c>
      <c r="F497">
        <f>'Main Template'!H517</f>
        <v>0</v>
      </c>
    </row>
    <row r="498" spans="1:6">
      <c r="A498">
        <f>'Main Template'!I518</f>
        <v>0</v>
      </c>
      <c r="B498" t="str">
        <f>IFERROR(VLOOKUP(A498,'Main Template'!$C$22:$D$505,2,FALSE),"")</f>
        <v/>
      </c>
      <c r="C498">
        <f>'Main Template'!E518</f>
        <v>0</v>
      </c>
      <c r="D498">
        <f>'Main Template'!F518</f>
        <v>0</v>
      </c>
      <c r="E498">
        <f>'Main Template'!G518</f>
        <v>0</v>
      </c>
      <c r="F498">
        <f>'Main Template'!H518</f>
        <v>0</v>
      </c>
    </row>
    <row r="499" spans="1:6">
      <c r="A499">
        <f>'Main Template'!I519</f>
        <v>0</v>
      </c>
      <c r="B499" t="str">
        <f>IFERROR(VLOOKUP(A499,'Main Template'!$C$22:$D$505,2,FALSE),"")</f>
        <v/>
      </c>
      <c r="C499">
        <f>'Main Template'!E519</f>
        <v>0</v>
      </c>
      <c r="D499">
        <f>'Main Template'!F519</f>
        <v>0</v>
      </c>
      <c r="E499">
        <f>'Main Template'!G519</f>
        <v>0</v>
      </c>
      <c r="F499">
        <f>'Main Template'!H519</f>
        <v>0</v>
      </c>
    </row>
    <row r="500" spans="1:6">
      <c r="A500">
        <f>'Main Template'!I520</f>
        <v>0</v>
      </c>
      <c r="B500" t="str">
        <f>IFERROR(VLOOKUP(A500,'Main Template'!$C$22:$D$505,2,FALSE),"")</f>
        <v/>
      </c>
      <c r="C500">
        <f>'Main Template'!E520</f>
        <v>0</v>
      </c>
      <c r="D500">
        <f>'Main Template'!F520</f>
        <v>0</v>
      </c>
      <c r="E500">
        <f>'Main Template'!G520</f>
        <v>0</v>
      </c>
      <c r="F500">
        <f>'Main Template'!H520</f>
        <v>0</v>
      </c>
    </row>
    <row r="501" spans="1:6">
      <c r="A501">
        <f>'Main Template'!I521</f>
        <v>0</v>
      </c>
      <c r="B501" t="str">
        <f>IFERROR(VLOOKUP(A501,'Main Template'!$C$22:$D$505,2,FALSE),"")</f>
        <v/>
      </c>
      <c r="C501">
        <f>'Main Template'!E521</f>
        <v>0</v>
      </c>
      <c r="D501">
        <f>'Main Template'!F521</f>
        <v>0</v>
      </c>
      <c r="E501">
        <f>'Main Template'!G521</f>
        <v>0</v>
      </c>
      <c r="F501">
        <f>'Main Template'!H521</f>
        <v>0</v>
      </c>
    </row>
    <row r="502" spans="1:6">
      <c r="A502">
        <f>'Main Template'!I522</f>
        <v>0</v>
      </c>
      <c r="B502" t="str">
        <f>IFERROR(VLOOKUP(A502,'Main Template'!$C$22:$D$505,2,FALSE),"")</f>
        <v/>
      </c>
      <c r="C502">
        <f>'Main Template'!E522</f>
        <v>0</v>
      </c>
      <c r="D502">
        <f>'Main Template'!F522</f>
        <v>0</v>
      </c>
      <c r="E502">
        <f>'Main Template'!G522</f>
        <v>0</v>
      </c>
      <c r="F502">
        <f>'Main Template'!H522</f>
        <v>0</v>
      </c>
    </row>
    <row r="503" spans="1:6">
      <c r="A503">
        <f>'Main Template'!I523</f>
        <v>0</v>
      </c>
      <c r="B503" t="str">
        <f>IFERROR(VLOOKUP(A503,'Main Template'!$C$22:$D$505,2,FALSE),"")</f>
        <v/>
      </c>
      <c r="C503">
        <f>'Main Template'!E523</f>
        <v>0</v>
      </c>
      <c r="D503">
        <f>'Main Template'!F523</f>
        <v>0</v>
      </c>
      <c r="E503">
        <f>'Main Template'!G523</f>
        <v>0</v>
      </c>
      <c r="F503">
        <f>'Main Template'!H523</f>
        <v>0</v>
      </c>
    </row>
    <row r="504" spans="1:6">
      <c r="A504">
        <f>'Main Template'!I524</f>
        <v>0</v>
      </c>
      <c r="B504" t="str">
        <f>IFERROR(VLOOKUP(A504,'Main Template'!$C$22:$D$505,2,FALSE),"")</f>
        <v/>
      </c>
      <c r="C504">
        <f>'Main Template'!E524</f>
        <v>0</v>
      </c>
      <c r="D504">
        <f>'Main Template'!F524</f>
        <v>0</v>
      </c>
      <c r="E504">
        <f>'Main Template'!G524</f>
        <v>0</v>
      </c>
      <c r="F504">
        <f>'Main Template'!H524</f>
        <v>0</v>
      </c>
    </row>
    <row r="505" spans="1:6">
      <c r="A505">
        <f>'Main Template'!I525</f>
        <v>0</v>
      </c>
      <c r="B505" t="str">
        <f>IFERROR(VLOOKUP(A505,'Main Template'!$C$22:$D$505,2,FALSE),"")</f>
        <v/>
      </c>
      <c r="C505">
        <f>'Main Template'!E525</f>
        <v>0</v>
      </c>
      <c r="D505">
        <f>'Main Template'!F525</f>
        <v>0</v>
      </c>
      <c r="E505">
        <f>'Main Template'!G525</f>
        <v>0</v>
      </c>
      <c r="F505">
        <f>'Main Template'!H525</f>
        <v>0</v>
      </c>
    </row>
    <row r="506" spans="1:6">
      <c r="A506">
        <f>'Main Template'!I526</f>
        <v>0</v>
      </c>
      <c r="B506" t="str">
        <f>IFERROR(VLOOKUP(A506,'Main Template'!$C$22:$D$505,2,FALSE),"")</f>
        <v/>
      </c>
      <c r="C506">
        <f>'Main Template'!E526</f>
        <v>0</v>
      </c>
      <c r="D506">
        <f>'Main Template'!F526</f>
        <v>0</v>
      </c>
      <c r="E506">
        <f>'Main Template'!G526</f>
        <v>0</v>
      </c>
      <c r="F506">
        <f>'Main Template'!H526</f>
        <v>0</v>
      </c>
    </row>
    <row r="507" spans="1:6">
      <c r="A507">
        <f>'Main Template'!I527</f>
        <v>0</v>
      </c>
      <c r="B507" t="str">
        <f>IFERROR(VLOOKUP(A507,'Main Template'!$C$22:$D$505,2,FALSE),"")</f>
        <v/>
      </c>
      <c r="C507">
        <f>'Main Template'!E527</f>
        <v>0</v>
      </c>
      <c r="D507">
        <f>'Main Template'!F527</f>
        <v>0</v>
      </c>
      <c r="E507">
        <f>'Main Template'!G527</f>
        <v>0</v>
      </c>
      <c r="F507">
        <f>'Main Template'!H527</f>
        <v>0</v>
      </c>
    </row>
    <row r="508" spans="1:6">
      <c r="A508">
        <f>'Main Template'!I528</f>
        <v>0</v>
      </c>
      <c r="B508" t="str">
        <f>IFERROR(VLOOKUP(A508,'Main Template'!$C$22:$D$505,2,FALSE),"")</f>
        <v/>
      </c>
      <c r="C508">
        <f>'Main Template'!E528</f>
        <v>0</v>
      </c>
      <c r="D508">
        <f>'Main Template'!F528</f>
        <v>0</v>
      </c>
      <c r="E508">
        <f>'Main Template'!G528</f>
        <v>0</v>
      </c>
      <c r="F508">
        <f>'Main Template'!H528</f>
        <v>0</v>
      </c>
    </row>
    <row r="509" spans="1:6">
      <c r="A509">
        <f>'Main Template'!I529</f>
        <v>0</v>
      </c>
      <c r="B509" t="str">
        <f>IFERROR(VLOOKUP(A509,'Main Template'!$C$22:$D$505,2,FALSE),"")</f>
        <v/>
      </c>
      <c r="C509">
        <f>'Main Template'!E529</f>
        <v>0</v>
      </c>
      <c r="D509">
        <f>'Main Template'!F529</f>
        <v>0</v>
      </c>
      <c r="E509">
        <f>'Main Template'!G529</f>
        <v>0</v>
      </c>
      <c r="F509">
        <f>'Main Template'!H529</f>
        <v>0</v>
      </c>
    </row>
    <row r="510" spans="1:6">
      <c r="A510">
        <f>'Main Template'!I530</f>
        <v>0</v>
      </c>
      <c r="B510" t="str">
        <f>IFERROR(VLOOKUP(A510,'Main Template'!$C$22:$D$505,2,FALSE),"")</f>
        <v/>
      </c>
      <c r="C510">
        <f>'Main Template'!E530</f>
        <v>0</v>
      </c>
      <c r="D510">
        <f>'Main Template'!F530</f>
        <v>0</v>
      </c>
      <c r="E510">
        <f>'Main Template'!G530</f>
        <v>0</v>
      </c>
      <c r="F510">
        <f>'Main Template'!H530</f>
        <v>0</v>
      </c>
    </row>
    <row r="511" spans="1:6">
      <c r="A511">
        <f>'Main Template'!I531</f>
        <v>0</v>
      </c>
      <c r="B511" t="str">
        <f>IFERROR(VLOOKUP(A511,'Main Template'!$C$22:$D$505,2,FALSE),"")</f>
        <v/>
      </c>
      <c r="C511">
        <f>'Main Template'!E531</f>
        <v>0</v>
      </c>
      <c r="D511">
        <f>'Main Template'!F531</f>
        <v>0</v>
      </c>
      <c r="E511">
        <f>'Main Template'!G531</f>
        <v>0</v>
      </c>
      <c r="F511">
        <f>'Main Template'!H531</f>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zoomScale="90" zoomScaleNormal="90" zoomScalePageLayoutView="90" workbookViewId="0">
      <selection activeCell="A36" sqref="A36:D65"/>
    </sheetView>
  </sheetViews>
  <sheetFormatPr baseColWidth="10" defaultColWidth="11" defaultRowHeight="15" x14ac:dyDescent="0"/>
  <sheetData>
    <row r="1" spans="1:4">
      <c r="A1" t="s">
        <v>38</v>
      </c>
    </row>
    <row r="2" spans="1:4">
      <c r="A2" t="s">
        <v>36</v>
      </c>
      <c r="B2" t="s">
        <v>39</v>
      </c>
      <c r="C2" t="s">
        <v>40</v>
      </c>
      <c r="D2" t="s">
        <v>41</v>
      </c>
    </row>
    <row r="3" spans="1:4">
      <c r="A3">
        <v>1</v>
      </c>
      <c r="B3">
        <v>40</v>
      </c>
      <c r="C3">
        <v>58</v>
      </c>
      <c r="D3">
        <v>59</v>
      </c>
    </row>
    <row r="4" spans="1:4">
      <c r="A4">
        <v>2</v>
      </c>
      <c r="B4">
        <v>43</v>
      </c>
      <c r="C4">
        <v>57</v>
      </c>
      <c r="D4">
        <v>61</v>
      </c>
    </row>
    <row r="5" spans="1:4">
      <c r="A5">
        <v>3</v>
      </c>
      <c r="B5">
        <v>42</v>
      </c>
      <c r="C5">
        <v>54</v>
      </c>
      <c r="D5">
        <v>55</v>
      </c>
    </row>
    <row r="6" spans="1:4">
      <c r="A6">
        <v>4</v>
      </c>
      <c r="B6">
        <v>44</v>
      </c>
      <c r="C6">
        <v>51</v>
      </c>
      <c r="D6">
        <v>60</v>
      </c>
    </row>
    <row r="7" spans="1:4">
      <c r="A7">
        <v>5</v>
      </c>
      <c r="B7">
        <v>1</v>
      </c>
      <c r="C7">
        <v>13</v>
      </c>
    </row>
    <row r="8" spans="1:4">
      <c r="A8">
        <v>6</v>
      </c>
      <c r="B8">
        <v>41</v>
      </c>
      <c r="C8">
        <v>57</v>
      </c>
    </row>
    <row r="9" spans="1:4">
      <c r="A9">
        <v>7</v>
      </c>
      <c r="B9">
        <v>43</v>
      </c>
      <c r="C9">
        <v>51</v>
      </c>
    </row>
    <row r="10" spans="1:4">
      <c r="A10">
        <v>8</v>
      </c>
      <c r="B10">
        <v>42</v>
      </c>
      <c r="C10">
        <v>53</v>
      </c>
      <c r="D10">
        <v>58</v>
      </c>
    </row>
    <row r="11" spans="1:4">
      <c r="A11">
        <v>9</v>
      </c>
      <c r="B11">
        <v>45</v>
      </c>
      <c r="C11">
        <v>52</v>
      </c>
      <c r="D11">
        <v>60</v>
      </c>
    </row>
    <row r="12" spans="1:4">
      <c r="A12">
        <v>10</v>
      </c>
      <c r="B12">
        <v>41</v>
      </c>
      <c r="C12">
        <v>48</v>
      </c>
      <c r="D12">
        <v>50</v>
      </c>
    </row>
    <row r="13" spans="1:4">
      <c r="A13">
        <v>11</v>
      </c>
      <c r="B13">
        <v>39</v>
      </c>
      <c r="C13">
        <v>56</v>
      </c>
      <c r="D13">
        <v>58</v>
      </c>
    </row>
    <row r="14" spans="1:4">
      <c r="A14">
        <v>12</v>
      </c>
      <c r="B14">
        <v>42</v>
      </c>
      <c r="C14">
        <v>52</v>
      </c>
    </row>
    <row r="15" spans="1:4">
      <c r="A15">
        <v>13</v>
      </c>
      <c r="B15">
        <v>12</v>
      </c>
      <c r="C15">
        <v>44</v>
      </c>
    </row>
    <row r="16" spans="1:4">
      <c r="A16">
        <v>14</v>
      </c>
      <c r="B16">
        <v>45</v>
      </c>
      <c r="C16">
        <v>48</v>
      </c>
    </row>
    <row r="17" spans="1:4">
      <c r="A17">
        <v>15</v>
      </c>
      <c r="B17">
        <v>46</v>
      </c>
      <c r="C17">
        <v>49</v>
      </c>
      <c r="D17">
        <v>55</v>
      </c>
    </row>
    <row r="18" spans="1:4">
      <c r="A18">
        <v>16</v>
      </c>
      <c r="B18">
        <v>47</v>
      </c>
      <c r="C18">
        <v>52</v>
      </c>
      <c r="D18">
        <v>57</v>
      </c>
    </row>
    <row r="19" spans="1:4">
      <c r="A19">
        <v>17</v>
      </c>
      <c r="B19">
        <v>44</v>
      </c>
      <c r="C19">
        <v>59</v>
      </c>
      <c r="D19">
        <v>60</v>
      </c>
    </row>
    <row r="20" spans="1:4">
      <c r="A20">
        <v>18</v>
      </c>
      <c r="B20">
        <v>41</v>
      </c>
      <c r="C20">
        <v>49</v>
      </c>
      <c r="D20">
        <v>55</v>
      </c>
    </row>
    <row r="21" spans="1:4">
      <c r="A21">
        <v>19</v>
      </c>
      <c r="B21">
        <v>2</v>
      </c>
      <c r="C21">
        <v>61</v>
      </c>
    </row>
    <row r="22" spans="1:4">
      <c r="A22">
        <v>20</v>
      </c>
      <c r="B22">
        <v>47</v>
      </c>
      <c r="C22">
        <v>59</v>
      </c>
    </row>
    <row r="23" spans="1:4">
      <c r="A23">
        <v>21</v>
      </c>
      <c r="B23">
        <v>40</v>
      </c>
      <c r="C23">
        <v>53</v>
      </c>
    </row>
    <row r="24" spans="1:4">
      <c r="A24">
        <v>22</v>
      </c>
      <c r="B24">
        <v>46</v>
      </c>
      <c r="C24">
        <v>50</v>
      </c>
      <c r="D24">
        <v>56</v>
      </c>
    </row>
    <row r="25" spans="1:4">
      <c r="A25">
        <v>23</v>
      </c>
      <c r="B25">
        <v>47</v>
      </c>
      <c r="C25">
        <v>54</v>
      </c>
      <c r="D25">
        <v>61</v>
      </c>
    </row>
    <row r="26" spans="1:4">
      <c r="A26">
        <v>24</v>
      </c>
      <c r="B26">
        <v>40</v>
      </c>
      <c r="C26">
        <v>51</v>
      </c>
      <c r="D26">
        <v>53</v>
      </c>
    </row>
    <row r="27" spans="1:4">
      <c r="A27">
        <v>25</v>
      </c>
      <c r="B27">
        <v>39</v>
      </c>
      <c r="C27">
        <v>48</v>
      </c>
      <c r="D27">
        <v>56</v>
      </c>
    </row>
    <row r="28" spans="1:4">
      <c r="A28">
        <v>26</v>
      </c>
      <c r="B28">
        <v>5</v>
      </c>
      <c r="C28">
        <v>49</v>
      </c>
    </row>
    <row r="29" spans="1:4">
      <c r="A29">
        <v>27</v>
      </c>
      <c r="B29">
        <v>3</v>
      </c>
      <c r="C29">
        <v>50</v>
      </c>
    </row>
    <row r="30" spans="1:4">
      <c r="A30">
        <v>28</v>
      </c>
      <c r="B30">
        <v>39</v>
      </c>
      <c r="C30">
        <v>54</v>
      </c>
    </row>
    <row r="31" spans="1:4">
      <c r="A31">
        <v>29</v>
      </c>
      <c r="B31">
        <v>8</v>
      </c>
      <c r="C31">
        <v>46</v>
      </c>
    </row>
    <row r="35" spans="1:4">
      <c r="A35" t="s">
        <v>42</v>
      </c>
    </row>
    <row r="36" spans="1:4">
      <c r="A36" t="s">
        <v>36</v>
      </c>
      <c r="B36" t="s">
        <v>43</v>
      </c>
      <c r="C36" t="s">
        <v>44</v>
      </c>
      <c r="D36" t="s">
        <v>45</v>
      </c>
    </row>
    <row r="37" spans="1:4">
      <c r="A37">
        <v>1</v>
      </c>
      <c r="B37">
        <v>15</v>
      </c>
      <c r="C37">
        <v>26</v>
      </c>
      <c r="D37">
        <v>36</v>
      </c>
    </row>
    <row r="38" spans="1:4">
      <c r="A38">
        <v>2</v>
      </c>
      <c r="B38">
        <v>18</v>
      </c>
      <c r="C38">
        <v>30</v>
      </c>
      <c r="D38">
        <v>35</v>
      </c>
    </row>
    <row r="39" spans="1:4">
      <c r="A39">
        <v>3</v>
      </c>
      <c r="B39">
        <v>21</v>
      </c>
      <c r="C39">
        <v>33</v>
      </c>
      <c r="D39">
        <v>37</v>
      </c>
    </row>
    <row r="40" spans="1:4">
      <c r="A40">
        <v>4</v>
      </c>
      <c r="B40">
        <v>17</v>
      </c>
      <c r="C40">
        <v>26</v>
      </c>
      <c r="D40">
        <v>36</v>
      </c>
    </row>
    <row r="41" spans="1:4">
      <c r="A41">
        <v>5</v>
      </c>
      <c r="B41">
        <v>15</v>
      </c>
      <c r="C41">
        <v>32</v>
      </c>
    </row>
    <row r="42" spans="1:4">
      <c r="A42">
        <v>6</v>
      </c>
      <c r="B42">
        <v>4</v>
      </c>
      <c r="C42">
        <v>11</v>
      </c>
    </row>
    <row r="43" spans="1:4">
      <c r="A43">
        <v>7</v>
      </c>
      <c r="B43">
        <v>25</v>
      </c>
      <c r="C43">
        <v>26</v>
      </c>
    </row>
    <row r="44" spans="1:4">
      <c r="A44">
        <v>8</v>
      </c>
      <c r="B44">
        <v>18</v>
      </c>
      <c r="C44">
        <v>28</v>
      </c>
      <c r="D44">
        <v>30</v>
      </c>
    </row>
    <row r="45" spans="1:4">
      <c r="A45">
        <v>9</v>
      </c>
      <c r="B45">
        <v>20</v>
      </c>
      <c r="C45">
        <v>31</v>
      </c>
      <c r="D45">
        <v>35</v>
      </c>
    </row>
    <row r="46" spans="1:4">
      <c r="A46">
        <v>10</v>
      </c>
      <c r="B46">
        <v>17</v>
      </c>
      <c r="C46">
        <v>32</v>
      </c>
      <c r="D46">
        <v>34</v>
      </c>
    </row>
    <row r="47" spans="1:4">
      <c r="A47">
        <v>11</v>
      </c>
      <c r="B47">
        <v>14</v>
      </c>
      <c r="C47">
        <v>29</v>
      </c>
      <c r="D47">
        <v>30</v>
      </c>
    </row>
    <row r="48" spans="1:4">
      <c r="A48">
        <v>12</v>
      </c>
      <c r="B48">
        <v>9</v>
      </c>
      <c r="C48">
        <v>28</v>
      </c>
    </row>
    <row r="49" spans="1:4">
      <c r="A49">
        <v>13</v>
      </c>
      <c r="B49">
        <v>7</v>
      </c>
      <c r="C49">
        <v>18</v>
      </c>
    </row>
    <row r="50" spans="1:4">
      <c r="A50">
        <v>14</v>
      </c>
      <c r="B50">
        <v>21</v>
      </c>
      <c r="C50">
        <v>33</v>
      </c>
    </row>
    <row r="51" spans="1:4">
      <c r="A51">
        <v>15</v>
      </c>
      <c r="B51">
        <v>19</v>
      </c>
      <c r="C51">
        <v>25</v>
      </c>
      <c r="D51">
        <v>34</v>
      </c>
    </row>
    <row r="52" spans="1:4">
      <c r="A52">
        <v>16</v>
      </c>
      <c r="B52">
        <v>24</v>
      </c>
      <c r="C52">
        <v>29</v>
      </c>
      <c r="D52">
        <v>36</v>
      </c>
    </row>
    <row r="53" spans="1:4">
      <c r="A53">
        <v>17</v>
      </c>
      <c r="B53">
        <v>21</v>
      </c>
      <c r="C53">
        <v>35</v>
      </c>
      <c r="D53">
        <v>38</v>
      </c>
    </row>
    <row r="54" spans="1:4">
      <c r="A54">
        <v>18</v>
      </c>
      <c r="B54">
        <v>23</v>
      </c>
      <c r="C54">
        <v>32</v>
      </c>
      <c r="D54">
        <v>34</v>
      </c>
    </row>
    <row r="55" spans="1:4">
      <c r="A55">
        <v>19</v>
      </c>
      <c r="B55">
        <v>19</v>
      </c>
      <c r="C55">
        <v>37</v>
      </c>
    </row>
    <row r="56" spans="1:4">
      <c r="A56">
        <v>20</v>
      </c>
      <c r="B56">
        <v>24</v>
      </c>
      <c r="C56">
        <v>29</v>
      </c>
    </row>
    <row r="57" spans="1:4">
      <c r="A57">
        <v>21</v>
      </c>
      <c r="B57">
        <v>23</v>
      </c>
      <c r="C57">
        <v>38</v>
      </c>
    </row>
    <row r="58" spans="1:4">
      <c r="A58">
        <v>22</v>
      </c>
      <c r="B58">
        <v>20</v>
      </c>
      <c r="C58">
        <v>25</v>
      </c>
      <c r="D58">
        <v>27</v>
      </c>
    </row>
    <row r="59" spans="1:4">
      <c r="A59">
        <v>23</v>
      </c>
      <c r="B59">
        <v>16</v>
      </c>
      <c r="C59">
        <v>28</v>
      </c>
      <c r="D59">
        <v>37</v>
      </c>
    </row>
    <row r="60" spans="1:4">
      <c r="A60">
        <v>24</v>
      </c>
      <c r="B60">
        <v>14</v>
      </c>
      <c r="C60">
        <v>31</v>
      </c>
      <c r="D60">
        <v>38</v>
      </c>
    </row>
    <row r="61" spans="1:4">
      <c r="A61">
        <v>25</v>
      </c>
      <c r="B61">
        <v>22</v>
      </c>
      <c r="C61">
        <v>27</v>
      </c>
      <c r="D61">
        <v>33</v>
      </c>
    </row>
    <row r="62" spans="1:4">
      <c r="A62">
        <v>26</v>
      </c>
      <c r="B62">
        <v>6</v>
      </c>
      <c r="C62">
        <v>20</v>
      </c>
    </row>
    <row r="63" spans="1:4">
      <c r="A63">
        <v>27</v>
      </c>
      <c r="B63">
        <v>14</v>
      </c>
      <c r="C63">
        <v>31</v>
      </c>
    </row>
    <row r="64" spans="1:4">
      <c r="A64">
        <v>28</v>
      </c>
      <c r="B64">
        <v>22</v>
      </c>
      <c r="C64">
        <v>27</v>
      </c>
    </row>
    <row r="65" spans="1:3">
      <c r="A65">
        <v>29</v>
      </c>
      <c r="B65">
        <v>10</v>
      </c>
      <c r="C65">
        <v>16</v>
      </c>
    </row>
  </sheetData>
  <sortState ref="A37:D63">
    <sortCondition ref="A37:A63"/>
  </sortState>
  <pageMargins left="0.75" right="0.75" top="1" bottom="1" header="0.5" footer="0.5"/>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2"/>
  <sheetViews>
    <sheetView tabSelected="1" zoomScale="115" zoomScaleNormal="115" zoomScalePageLayoutView="115" workbookViewId="0">
      <selection activeCell="N14" sqref="N14"/>
    </sheetView>
  </sheetViews>
  <sheetFormatPr baseColWidth="10" defaultColWidth="11" defaultRowHeight="15" x14ac:dyDescent="0"/>
  <cols>
    <col min="1" max="1" width="18.83203125" bestFit="1" customWidth="1"/>
    <col min="2" max="2" width="20" bestFit="1" customWidth="1"/>
    <col min="3" max="4" width="20.1640625" bestFit="1" customWidth="1"/>
    <col min="6" max="6" width="13.6640625" bestFit="1" customWidth="1"/>
    <col min="11" max="11" width="18.83203125" bestFit="1" customWidth="1"/>
    <col min="12" max="12" width="17.6640625" bestFit="1" customWidth="1"/>
    <col min="13" max="14" width="20.5" bestFit="1" customWidth="1"/>
  </cols>
  <sheetData>
    <row r="2" spans="1:11">
      <c r="A2" t="s">
        <v>38</v>
      </c>
      <c r="F2" t="s">
        <v>50</v>
      </c>
    </row>
    <row r="3" spans="1:11">
      <c r="A3" t="s">
        <v>36</v>
      </c>
      <c r="B3" t="s">
        <v>39</v>
      </c>
      <c r="C3" t="s">
        <v>40</v>
      </c>
      <c r="D3" t="s">
        <v>41</v>
      </c>
      <c r="F3" t="s">
        <v>39</v>
      </c>
      <c r="G3" t="s">
        <v>40</v>
      </c>
      <c r="H3" t="s">
        <v>41</v>
      </c>
    </row>
    <row r="4" spans="1:11">
      <c r="A4" s="1">
        <f>'Main Template'!$D$17</f>
        <v>42072</v>
      </c>
      <c r="B4" t="str">
        <f>IFERROR(VLOOKUP('Dump Program Output Here'!B3,Block_Key!$A$2:$B$500,2,FALSE),"")</f>
        <v xml:space="preserve">Wiskar, Katie </v>
      </c>
      <c r="C4" t="str">
        <f>IFERROR(VLOOKUP('Dump Program Output Here'!C3,Block_Key!$A$2:$B$500,2,FALSE),"")</f>
        <v xml:space="preserve">Araujo, Ana Laura </v>
      </c>
      <c r="D4" t="str">
        <f>IFERROR(VLOOKUP('Dump Program Output Here'!D3,Block_Key!$A$2:$B$500,2,FALSE),"")</f>
        <v xml:space="preserve">Alamer, Abdullah </v>
      </c>
      <c r="F4" t="str">
        <f>IFERROR(IF(VLOOKUP('Dump Program Output Here'!B3,Block_Key!$A$2:$F$500,3,FALSE)=1,IF(VLOOKUP('Dump Program Output Here'!B3,Block_Key!$A$2:$F$500,4,FALSE)=1,"Junior","Senior"),""),"")</f>
        <v>Junior</v>
      </c>
      <c r="G4" t="str">
        <f>IFERROR(IF(VLOOKUP('Dump Program Output Here'!C3,Block_Key!$A$2:$F$500,3,FALSE)=1,IF(VLOOKUP('Dump Program Output Here'!C3,Block_Key!$A$2:$F$500,4,FALSE)=1,"Junior","Senior"),""),"")</f>
        <v>Senior</v>
      </c>
      <c r="H4" t="str">
        <f>IFERROR(IF(VLOOKUP('Dump Program Output Here'!D3,Block_Key!$A$2:$F$500,3,FALSE)=1,IF(VLOOKUP('Dump Program Output Here'!D3,Block_Key!$A$2:$F$500,4,FALSE)=1,"Junior","Senior"),""),"")</f>
        <v>Senior</v>
      </c>
      <c r="K4" s="1"/>
    </row>
    <row r="5" spans="1:11">
      <c r="A5" s="1">
        <f>IF(B5="","",$A$4+'Dump Program Output Here'!A4-1)</f>
        <v>42073</v>
      </c>
      <c r="B5" t="str">
        <f>IFERROR(VLOOKUP('Dump Program Output Here'!B4,Block_Key!$A$2:$B$500,2,FALSE),"")</f>
        <v xml:space="preserve">Leung, Eric </v>
      </c>
      <c r="C5" t="str">
        <f>IFERROR(VLOOKUP('Dump Program Output Here'!C4,Block_Key!$A$2:$B$500,2,FALSE),"")</f>
        <v xml:space="preserve">Marcotte, Greg </v>
      </c>
      <c r="D5" t="str">
        <f>IFERROR(VLOOKUP('Dump Program Output Here'!D4,Block_Key!$A$2:$B$500,2,FALSE),"")</f>
        <v xml:space="preserve">Kirkpatrick, Gordon </v>
      </c>
      <c r="F5" t="str">
        <f>IFERROR(IF(VLOOKUP('Dump Program Output Here'!B4,Block_Key!$A$2:$F$500,3,FALSE)=1,IF(VLOOKUP('Dump Program Output Here'!B4,Block_Key!$A$2:$F$500,4,FALSE)=1,"Junior","Senior"),""),"")</f>
        <v>Junior</v>
      </c>
      <c r="G5" t="str">
        <f>IFERROR(IF(VLOOKUP('Dump Program Output Here'!C4,Block_Key!$A$2:$F$500,3,FALSE)=1,IF(VLOOKUP('Dump Program Output Here'!C4,Block_Key!$A$2:$F$500,4,FALSE)=1,"Junior","Senior"),""),"")</f>
        <v>Senior</v>
      </c>
      <c r="H5" t="str">
        <f>IFERROR(IF(VLOOKUP('Dump Program Output Here'!D4,Block_Key!$A$2:$F$500,3,FALSE)=1,IF(VLOOKUP('Dump Program Output Here'!D4,Block_Key!$A$2:$F$500,4,FALSE)=1,"Junior","Senior"),""),"")</f>
        <v>Senior</v>
      </c>
      <c r="K5" s="1"/>
    </row>
    <row r="6" spans="1:11">
      <c r="A6" s="1">
        <f>IF(B6="","",$A$4+'Dump Program Output Here'!A5-1)</f>
        <v>42074</v>
      </c>
      <c r="B6" t="str">
        <f>IFERROR(VLOOKUP('Dump Program Output Here'!B5,Block_Key!$A$2:$B$500,2,FALSE),"")</f>
        <v xml:space="preserve">Young, Samantha </v>
      </c>
      <c r="C6" t="str">
        <f>IFERROR(VLOOKUP('Dump Program Output Here'!C5,Block_Key!$A$2:$B$500,2,FALSE),"")</f>
        <v xml:space="preserve">Yung, Terence </v>
      </c>
      <c r="D6" t="str">
        <f>IFERROR(VLOOKUP('Dump Program Output Here'!D5,Block_Key!$A$2:$B$500,2,FALSE),"")</f>
        <v xml:space="preserve">Sait Mohammed, Afrah </v>
      </c>
      <c r="F6" t="str">
        <f>IFERROR(IF(VLOOKUP('Dump Program Output Here'!B5,Block_Key!$A$2:$F$500,3,FALSE)=1,IF(VLOOKUP('Dump Program Output Here'!B5,Block_Key!$A$2:$F$500,4,FALSE)=1,"Junior","Senior"),""),"")</f>
        <v>Junior</v>
      </c>
      <c r="G6" t="str">
        <f>IFERROR(IF(VLOOKUP('Dump Program Output Here'!C5,Block_Key!$A$2:$F$500,3,FALSE)=1,IF(VLOOKUP('Dump Program Output Here'!C5,Block_Key!$A$2:$F$500,4,FALSE)=1,"Junior","Senior"),""),"")</f>
        <v>Senior</v>
      </c>
      <c r="H6" t="str">
        <f>IFERROR(IF(VLOOKUP('Dump Program Output Here'!D5,Block_Key!$A$2:$F$500,3,FALSE)=1,IF(VLOOKUP('Dump Program Output Here'!D5,Block_Key!$A$2:$F$500,4,FALSE)=1,"Junior","Senior"),""),"")</f>
        <v>Senior</v>
      </c>
      <c r="K6" s="1"/>
    </row>
    <row r="7" spans="1:11">
      <c r="A7" s="1">
        <f>IF(B7="","",$A$4+'Dump Program Output Here'!A6-1)</f>
        <v>42075</v>
      </c>
      <c r="B7" t="str">
        <f>IFERROR(VLOOKUP('Dump Program Output Here'!B6,Block_Key!$A$2:$B$500,2,FALSE),"")</f>
        <v xml:space="preserve">Thiara, Sonny </v>
      </c>
      <c r="C7" t="str">
        <f>IFERROR(VLOOKUP('Dump Program Output Here'!C6,Block_Key!$A$2:$B$500,2,FALSE),"")</f>
        <v xml:space="preserve">Tashakkor, Yashar </v>
      </c>
      <c r="D7" t="str">
        <f>IFERROR(VLOOKUP('Dump Program Output Here'!D6,Block_Key!$A$2:$B$500,2,FALSE),"")</f>
        <v xml:space="preserve">Huget-Penner, Sawyer </v>
      </c>
      <c r="F7" t="str">
        <f>IFERROR(IF(VLOOKUP('Dump Program Output Here'!B6,Block_Key!$A$2:$F$500,3,FALSE)=1,IF(VLOOKUP('Dump Program Output Here'!B6,Block_Key!$A$2:$F$500,4,FALSE)=1,"Junior","Senior"),""),"")</f>
        <v>Junior</v>
      </c>
      <c r="G7" t="str">
        <f>IFERROR(IF(VLOOKUP('Dump Program Output Here'!C6,Block_Key!$A$2:$F$500,3,FALSE)=1,IF(VLOOKUP('Dump Program Output Here'!C6,Block_Key!$A$2:$F$500,4,FALSE)=1,"Junior","Senior"),""),"")</f>
        <v>Senior</v>
      </c>
      <c r="H7" t="str">
        <f>IFERROR(IF(VLOOKUP('Dump Program Output Here'!D6,Block_Key!$A$2:$F$500,3,FALSE)=1,IF(VLOOKUP('Dump Program Output Here'!D6,Block_Key!$A$2:$F$500,4,FALSE)=1,"Junior","Senior"),""),"")</f>
        <v>Senior</v>
      </c>
      <c r="K7" s="1"/>
    </row>
    <row r="8" spans="1:11">
      <c r="A8" s="1">
        <f>IF(B8="","",$A$4+'Dump Program Output Here'!A7-1)</f>
        <v>42076</v>
      </c>
      <c r="B8" t="str">
        <f>IFERROR(VLOOKUP('Dump Program Output Here'!B7,Block_Key!$A$2:$B$500,2,FALSE),"")</f>
        <v xml:space="preserve">Sy, Sarah </v>
      </c>
      <c r="C8" t="str">
        <f>IFERROR(VLOOKUP('Dump Program Output Here'!C7,Block_Key!$A$2:$B$500,2,FALSE),"")</f>
        <v xml:space="preserve">Jiang, Shi Yuan (Steven) </v>
      </c>
      <c r="D8" t="str">
        <f>IFERROR(VLOOKUP('Dump Program Output Here'!D7,Block_Key!$A$2:$B$500,2,FALSE),"")</f>
        <v/>
      </c>
      <c r="F8" t="str">
        <f>IFERROR(IF(VLOOKUP('Dump Program Output Here'!B7,Block_Key!$A$2:$F$500,3,FALSE)=1,IF(VLOOKUP('Dump Program Output Here'!B7,Block_Key!$A$2:$F$500,4,FALSE)=1,"Junior","Senior"),""),"")</f>
        <v>Junior</v>
      </c>
      <c r="G8" t="str">
        <f>IFERROR(IF(VLOOKUP('Dump Program Output Here'!C7,Block_Key!$A$2:$F$500,3,FALSE)=1,IF(VLOOKUP('Dump Program Output Here'!C7,Block_Key!$A$2:$F$500,4,FALSE)=1,"Junior","Senior"),""),"")</f>
        <v>Senior</v>
      </c>
      <c r="H8" t="str">
        <f>IFERROR(IF(VLOOKUP('Dump Program Output Here'!D7,Block_Key!$A$2:$F$500,3,FALSE)=1,IF(VLOOKUP('Dump Program Output Here'!D7,Block_Key!$A$2:$F$500,4,FALSE)=1,"Junior","Senior"),""),"")</f>
        <v/>
      </c>
      <c r="K8" s="1"/>
    </row>
    <row r="9" spans="1:11">
      <c r="A9" s="1">
        <f>IF(B9="","",$A$4+'Dump Program Output Here'!A8-1)</f>
        <v>42077</v>
      </c>
      <c r="B9" t="str">
        <f>IFERROR(VLOOKUP('Dump Program Output Here'!B8,Block_Key!$A$2:$B$500,2,FALSE),"")</f>
        <v>Majere, Raistlin</v>
      </c>
      <c r="C9" t="str">
        <f>IFERROR(VLOOKUP('Dump Program Output Here'!C8,Block_Key!$A$2:$B$500,2,FALSE),"")</f>
        <v xml:space="preserve">Marcotte, Greg </v>
      </c>
      <c r="D9" t="str">
        <f>IFERROR(VLOOKUP('Dump Program Output Here'!D8,Block_Key!$A$2:$B$500,2,FALSE),"")</f>
        <v/>
      </c>
      <c r="F9" t="str">
        <f>IFERROR(IF(VLOOKUP('Dump Program Output Here'!B8,Block_Key!$A$2:$F$500,3,FALSE)=1,IF(VLOOKUP('Dump Program Output Here'!B8,Block_Key!$A$2:$F$500,4,FALSE)=1,"Junior","Senior"),""),"")</f>
        <v>Junior</v>
      </c>
      <c r="G9" t="str">
        <f>IFERROR(IF(VLOOKUP('Dump Program Output Here'!C8,Block_Key!$A$2:$F$500,3,FALSE)=1,IF(VLOOKUP('Dump Program Output Here'!C8,Block_Key!$A$2:$F$500,4,FALSE)=1,"Junior","Senior"),""),"")</f>
        <v>Senior</v>
      </c>
      <c r="H9" t="str">
        <f>IFERROR(IF(VLOOKUP('Dump Program Output Here'!D8,Block_Key!$A$2:$F$500,3,FALSE)=1,IF(VLOOKUP('Dump Program Output Here'!D8,Block_Key!$A$2:$F$500,4,FALSE)=1,"Junior","Senior"),""),"")</f>
        <v/>
      </c>
      <c r="K9" s="1"/>
    </row>
    <row r="10" spans="1:11">
      <c r="A10" s="1">
        <f>IF(B10="","",$A$4+'Dump Program Output Here'!A9-1)</f>
        <v>42078</v>
      </c>
      <c r="B10" t="str">
        <f>IFERROR(VLOOKUP('Dump Program Output Here'!B9,Block_Key!$A$2:$B$500,2,FALSE),"")</f>
        <v xml:space="preserve">Leung, Eric </v>
      </c>
      <c r="C10" t="str">
        <f>IFERROR(VLOOKUP('Dump Program Output Here'!C9,Block_Key!$A$2:$B$500,2,FALSE),"")</f>
        <v xml:space="preserve">Tashakkor, Yashar </v>
      </c>
      <c r="D10" t="str">
        <f>IFERROR(VLOOKUP('Dump Program Output Here'!D9,Block_Key!$A$2:$B$500,2,FALSE),"")</f>
        <v/>
      </c>
      <c r="F10" t="str">
        <f>IFERROR(IF(VLOOKUP('Dump Program Output Here'!B9,Block_Key!$A$2:$F$500,3,FALSE)=1,IF(VLOOKUP('Dump Program Output Here'!B9,Block_Key!$A$2:$F$500,4,FALSE)=1,"Junior","Senior"),""),"")</f>
        <v>Junior</v>
      </c>
      <c r="G10" t="str">
        <f>IFERROR(IF(VLOOKUP('Dump Program Output Here'!C9,Block_Key!$A$2:$F$500,3,FALSE)=1,IF(VLOOKUP('Dump Program Output Here'!C9,Block_Key!$A$2:$F$500,4,FALSE)=1,"Junior","Senior"),""),"")</f>
        <v>Senior</v>
      </c>
      <c r="H10" t="str">
        <f>IFERROR(IF(VLOOKUP('Dump Program Output Here'!D9,Block_Key!$A$2:$F$500,3,FALSE)=1,IF(VLOOKUP('Dump Program Output Here'!D9,Block_Key!$A$2:$F$500,4,FALSE)=1,"Junior","Senior"),""),"")</f>
        <v/>
      </c>
      <c r="K10" s="1"/>
    </row>
    <row r="11" spans="1:11">
      <c r="A11" s="1">
        <f>IF(B11="","",$A$4+'Dump Program Output Here'!A10-1)</f>
        <v>42079</v>
      </c>
      <c r="B11" t="str">
        <f>IFERROR(VLOOKUP('Dump Program Output Here'!B10,Block_Key!$A$2:$B$500,2,FALSE),"")</f>
        <v xml:space="preserve">Young, Samantha </v>
      </c>
      <c r="C11" t="str">
        <f>IFERROR(VLOOKUP('Dump Program Output Here'!C10,Block_Key!$A$2:$B$500,2,FALSE),"")</f>
        <v xml:space="preserve">Mitra, Anish </v>
      </c>
      <c r="D11" t="str">
        <f>IFERROR(VLOOKUP('Dump Program Output Here'!D10,Block_Key!$A$2:$B$500,2,FALSE),"")</f>
        <v xml:space="preserve">Araujo, Ana Laura </v>
      </c>
      <c r="F11" t="str">
        <f>IFERROR(IF(VLOOKUP('Dump Program Output Here'!B10,Block_Key!$A$2:$F$500,3,FALSE)=1,IF(VLOOKUP('Dump Program Output Here'!B10,Block_Key!$A$2:$F$500,4,FALSE)=1,"Junior","Senior"),""),"")</f>
        <v>Junior</v>
      </c>
      <c r="G11" t="str">
        <f>IFERROR(IF(VLOOKUP('Dump Program Output Here'!C10,Block_Key!$A$2:$F$500,3,FALSE)=1,IF(VLOOKUP('Dump Program Output Here'!C10,Block_Key!$A$2:$F$500,4,FALSE)=1,"Junior","Senior"),""),"")</f>
        <v>Senior</v>
      </c>
      <c r="H11" t="str">
        <f>IFERROR(IF(VLOOKUP('Dump Program Output Here'!D10,Block_Key!$A$2:$F$500,3,FALSE)=1,IF(VLOOKUP('Dump Program Output Here'!D10,Block_Key!$A$2:$F$500,4,FALSE)=1,"Junior","Senior"),""),"")</f>
        <v>Senior</v>
      </c>
      <c r="K11" s="1"/>
    </row>
    <row r="12" spans="1:11">
      <c r="A12" s="1">
        <f>IF(B12="","",$A$4+'Dump Program Output Here'!A11-1)</f>
        <v>42080</v>
      </c>
      <c r="B12" t="str">
        <f>IFERROR(VLOOKUP('Dump Program Output Here'!B11,Block_Key!$A$2:$B$500,2,FALSE),"")</f>
        <v xml:space="preserve">Liu, Angela </v>
      </c>
      <c r="C12" t="str">
        <f>IFERROR(VLOOKUP('Dump Program Output Here'!C11,Block_Key!$A$2:$B$500,2,FALSE),"")</f>
        <v xml:space="preserve">MacKay-Dunn, Marion </v>
      </c>
      <c r="D12" t="str">
        <f>IFERROR(VLOOKUP('Dump Program Output Here'!D11,Block_Key!$A$2:$B$500,2,FALSE),"")</f>
        <v xml:space="preserve">Huget-Penner, Sawyer </v>
      </c>
      <c r="F12" t="str">
        <f>IFERROR(IF(VLOOKUP('Dump Program Output Here'!B11,Block_Key!$A$2:$F$500,3,FALSE)=1,IF(VLOOKUP('Dump Program Output Here'!B11,Block_Key!$A$2:$F$500,4,FALSE)=1,"Junior","Senior"),""),"")</f>
        <v>Junior</v>
      </c>
      <c r="G12" t="str">
        <f>IFERROR(IF(VLOOKUP('Dump Program Output Here'!C11,Block_Key!$A$2:$F$500,3,FALSE)=1,IF(VLOOKUP('Dump Program Output Here'!C11,Block_Key!$A$2:$F$500,4,FALSE)=1,"Junior","Senior"),""),"")</f>
        <v>Senior</v>
      </c>
      <c r="H12" t="str">
        <f>IFERROR(IF(VLOOKUP('Dump Program Output Here'!D11,Block_Key!$A$2:$F$500,3,FALSE)=1,IF(VLOOKUP('Dump Program Output Here'!D11,Block_Key!$A$2:$F$500,4,FALSE)=1,"Junior","Senior"),""),"")</f>
        <v>Senior</v>
      </c>
      <c r="K12" s="1"/>
    </row>
    <row r="13" spans="1:11">
      <c r="A13" s="1">
        <f>IF(B13="","",$A$4+'Dump Program Output Here'!A12-1)</f>
        <v>42081</v>
      </c>
      <c r="B13" t="str">
        <f>IFERROR(VLOOKUP('Dump Program Output Here'!B12,Block_Key!$A$2:$B$500,2,FALSE),"")</f>
        <v>Majere, Raistlin</v>
      </c>
      <c r="C13" t="str">
        <f>IFERROR(VLOOKUP('Dump Program Output Here'!C12,Block_Key!$A$2:$B$500,2,FALSE),"")</f>
        <v xml:space="preserve">Cooper, Matthew </v>
      </c>
      <c r="D13" t="str">
        <f>IFERROR(VLOOKUP('Dump Program Output Here'!D12,Block_Key!$A$2:$B$500,2,FALSE),"")</f>
        <v xml:space="preserve">Al Ramezi, Yousef </v>
      </c>
      <c r="F13" t="str">
        <f>IFERROR(IF(VLOOKUP('Dump Program Output Here'!B12,Block_Key!$A$2:$F$500,3,FALSE)=1,IF(VLOOKUP('Dump Program Output Here'!B12,Block_Key!$A$2:$F$500,4,FALSE)=1,"Junior","Senior"),""),"")</f>
        <v>Junior</v>
      </c>
      <c r="G13" t="str">
        <f>IFERROR(IF(VLOOKUP('Dump Program Output Here'!C12,Block_Key!$A$2:$F$500,3,FALSE)=1,IF(VLOOKUP('Dump Program Output Here'!C12,Block_Key!$A$2:$F$500,4,FALSE)=1,"Junior","Senior"),""),"")</f>
        <v>Senior</v>
      </c>
      <c r="H13" t="str">
        <f>IFERROR(IF(VLOOKUP('Dump Program Output Here'!D12,Block_Key!$A$2:$F$500,3,FALSE)=1,IF(VLOOKUP('Dump Program Output Here'!D12,Block_Key!$A$2:$F$500,4,FALSE)=1,"Junior","Senior"),""),"")</f>
        <v>Senior</v>
      </c>
      <c r="K13" s="1"/>
    </row>
    <row r="14" spans="1:11">
      <c r="A14" s="1">
        <f>IF(B14="","",$A$4+'Dump Program Output Here'!A13-1)</f>
        <v>42082</v>
      </c>
      <c r="B14" t="str">
        <f>IFERROR(VLOOKUP('Dump Program Output Here'!B13,Block_Key!$A$2:$B$500,2,FALSE),"")</f>
        <v xml:space="preserve">Tong, Calvin Ka Wing </v>
      </c>
      <c r="C14" t="str">
        <f>IFERROR(VLOOKUP('Dump Program Output Here'!C13,Block_Key!$A$2:$B$500,2,FALSE),"")</f>
        <v xml:space="preserve">Cannon, Tracy </v>
      </c>
      <c r="D14" t="str">
        <f>IFERROR(VLOOKUP('Dump Program Output Here'!D13,Block_Key!$A$2:$B$500,2,FALSE),"")</f>
        <v xml:space="preserve">Araujo, Ana Laura </v>
      </c>
      <c r="F14" t="str">
        <f>IFERROR(IF(VLOOKUP('Dump Program Output Here'!B13,Block_Key!$A$2:$F$500,3,FALSE)=1,IF(VLOOKUP('Dump Program Output Here'!B13,Block_Key!$A$2:$F$500,4,FALSE)=1,"Junior","Senior"),""),"")</f>
        <v>Junior</v>
      </c>
      <c r="G14" t="str">
        <f>IFERROR(IF(VLOOKUP('Dump Program Output Here'!C13,Block_Key!$A$2:$F$500,3,FALSE)=1,IF(VLOOKUP('Dump Program Output Here'!C13,Block_Key!$A$2:$F$500,4,FALSE)=1,"Junior","Senior"),""),"")</f>
        <v>Senior</v>
      </c>
      <c r="H14" t="str">
        <f>IFERROR(IF(VLOOKUP('Dump Program Output Here'!D13,Block_Key!$A$2:$F$500,3,FALSE)=1,IF(VLOOKUP('Dump Program Output Here'!D13,Block_Key!$A$2:$F$500,4,FALSE)=1,"Junior","Senior"),""),"")</f>
        <v>Senior</v>
      </c>
      <c r="K14" s="1"/>
    </row>
    <row r="15" spans="1:11">
      <c r="A15" s="1">
        <f>IF(B15="","",$A$4+'Dump Program Output Here'!A14-1)</f>
        <v>42083</v>
      </c>
      <c r="B15" t="str">
        <f>IFERROR(VLOOKUP('Dump Program Output Here'!B14,Block_Key!$A$2:$B$500,2,FALSE),"")</f>
        <v xml:space="preserve">Young, Samantha </v>
      </c>
      <c r="C15" t="str">
        <f>IFERROR(VLOOKUP('Dump Program Output Here'!C14,Block_Key!$A$2:$B$500,2,FALSE),"")</f>
        <v xml:space="preserve">MacKay-Dunn, Marion </v>
      </c>
      <c r="D15" t="str">
        <f>IFERROR(VLOOKUP('Dump Program Output Here'!D14,Block_Key!$A$2:$B$500,2,FALSE),"")</f>
        <v/>
      </c>
      <c r="F15" t="str">
        <f>IFERROR(IF(VLOOKUP('Dump Program Output Here'!B14,Block_Key!$A$2:$F$500,3,FALSE)=1,IF(VLOOKUP('Dump Program Output Here'!B14,Block_Key!$A$2:$F$500,4,FALSE)=1,"Junior","Senior"),""),"")</f>
        <v>Junior</v>
      </c>
      <c r="G15" t="str">
        <f>IFERROR(IF(VLOOKUP('Dump Program Output Here'!C14,Block_Key!$A$2:$F$500,3,FALSE)=1,IF(VLOOKUP('Dump Program Output Here'!C14,Block_Key!$A$2:$F$500,4,FALSE)=1,"Junior","Senior"),""),"")</f>
        <v>Senior</v>
      </c>
      <c r="H15" t="str">
        <f>IFERROR(IF(VLOOKUP('Dump Program Output Here'!D14,Block_Key!$A$2:$F$500,3,FALSE)=1,IF(VLOOKUP('Dump Program Output Here'!D14,Block_Key!$A$2:$F$500,4,FALSE)=1,"Junior","Senior"),""),"")</f>
        <v/>
      </c>
      <c r="K15" s="1"/>
    </row>
    <row r="16" spans="1:11">
      <c r="A16" s="1">
        <f>IF(B16="","",$A$4+'Dump Program Output Here'!A15-1)</f>
        <v>42084</v>
      </c>
      <c r="B16" t="str">
        <f>IFERROR(VLOOKUP('Dump Program Output Here'!B15,Block_Key!$A$2:$B$500,2,FALSE),"")</f>
        <v xml:space="preserve">Al Dahneem, Laila </v>
      </c>
      <c r="C16" t="str">
        <f>IFERROR(VLOOKUP('Dump Program Output Here'!C15,Block_Key!$A$2:$B$500,2,FALSE),"")</f>
        <v xml:space="preserve">Thiara, Sonny </v>
      </c>
      <c r="D16" t="str">
        <f>IFERROR(VLOOKUP('Dump Program Output Here'!D15,Block_Key!$A$2:$B$500,2,FALSE),"")</f>
        <v/>
      </c>
      <c r="F16" t="str">
        <f>IFERROR(IF(VLOOKUP('Dump Program Output Here'!B15,Block_Key!$A$2:$F$500,3,FALSE)=1,IF(VLOOKUP('Dump Program Output Here'!B15,Block_Key!$A$2:$F$500,4,FALSE)=1,"Junior","Senior"),""),"")</f>
        <v>Senior</v>
      </c>
      <c r="G16" t="str">
        <f>IFERROR(IF(VLOOKUP('Dump Program Output Here'!C15,Block_Key!$A$2:$F$500,3,FALSE)=1,IF(VLOOKUP('Dump Program Output Here'!C15,Block_Key!$A$2:$F$500,4,FALSE)=1,"Junior","Senior"),""),"")</f>
        <v>Junior</v>
      </c>
      <c r="H16" t="str">
        <f>IFERROR(IF(VLOOKUP('Dump Program Output Here'!D15,Block_Key!$A$2:$F$500,3,FALSE)=1,IF(VLOOKUP('Dump Program Output Here'!D15,Block_Key!$A$2:$F$500,4,FALSE)=1,"Junior","Senior"),""),"")</f>
        <v/>
      </c>
      <c r="K16" s="1"/>
    </row>
    <row r="17" spans="1:11">
      <c r="A17" s="1">
        <f>IF(B17="","",$A$4+'Dump Program Output Here'!A16-1)</f>
        <v>42085</v>
      </c>
      <c r="B17" t="str">
        <f>IFERROR(VLOOKUP('Dump Program Output Here'!B16,Block_Key!$A$2:$B$500,2,FALSE),"")</f>
        <v xml:space="preserve">Liu, Angela </v>
      </c>
      <c r="C17" t="str">
        <f>IFERROR(VLOOKUP('Dump Program Output Here'!C16,Block_Key!$A$2:$B$500,2,FALSE),"")</f>
        <v xml:space="preserve">Cooper, Matthew </v>
      </c>
      <c r="D17" t="str">
        <f>IFERROR(VLOOKUP('Dump Program Output Here'!D16,Block_Key!$A$2:$B$500,2,FALSE),"")</f>
        <v/>
      </c>
      <c r="F17" t="str">
        <f>IFERROR(IF(VLOOKUP('Dump Program Output Here'!B16,Block_Key!$A$2:$F$500,3,FALSE)=1,IF(VLOOKUP('Dump Program Output Here'!B16,Block_Key!$A$2:$F$500,4,FALSE)=1,"Junior","Senior"),""),"")</f>
        <v>Junior</v>
      </c>
      <c r="G17" t="str">
        <f>IFERROR(IF(VLOOKUP('Dump Program Output Here'!C16,Block_Key!$A$2:$F$500,3,FALSE)=1,IF(VLOOKUP('Dump Program Output Here'!C16,Block_Key!$A$2:$F$500,4,FALSE)=1,"Junior","Senior"),""),"")</f>
        <v>Senior</v>
      </c>
      <c r="H17" t="str">
        <f>IFERROR(IF(VLOOKUP('Dump Program Output Here'!D16,Block_Key!$A$2:$F$500,3,FALSE)=1,IF(VLOOKUP('Dump Program Output Here'!D16,Block_Key!$A$2:$F$500,4,FALSE)=1,"Junior","Senior"),""),"")</f>
        <v/>
      </c>
      <c r="K17" s="1"/>
    </row>
    <row r="18" spans="1:11">
      <c r="A18" s="1">
        <f>IF(B18="","",$A$4+'Dump Program Output Here'!A17-1)</f>
        <v>42086</v>
      </c>
      <c r="B18" t="str">
        <f>IFERROR(VLOOKUP('Dump Program Output Here'!B17,Block_Key!$A$2:$B$500,2,FALSE),"")</f>
        <v xml:space="preserve">Roston, Thomas </v>
      </c>
      <c r="C18" t="str">
        <f>IFERROR(VLOOKUP('Dump Program Output Here'!C17,Block_Key!$A$2:$B$500,2,FALSE),"")</f>
        <v xml:space="preserve">Ho, Meghan </v>
      </c>
      <c r="D18" t="str">
        <f>IFERROR(VLOOKUP('Dump Program Output Here'!D17,Block_Key!$A$2:$B$500,2,FALSE),"")</f>
        <v xml:space="preserve">Sait Mohammed, Afrah </v>
      </c>
      <c r="F18" t="str">
        <f>IFERROR(IF(VLOOKUP('Dump Program Output Here'!B17,Block_Key!$A$2:$F$500,3,FALSE)=1,IF(VLOOKUP('Dump Program Output Here'!B17,Block_Key!$A$2:$F$500,4,FALSE)=1,"Junior","Senior"),""),"")</f>
        <v>Junior</v>
      </c>
      <c r="G18" t="str">
        <f>IFERROR(IF(VLOOKUP('Dump Program Output Here'!C17,Block_Key!$A$2:$F$500,3,FALSE)=1,IF(VLOOKUP('Dump Program Output Here'!C17,Block_Key!$A$2:$F$500,4,FALSE)=1,"Junior","Senior"),""),"")</f>
        <v>Senior</v>
      </c>
      <c r="H18" t="str">
        <f>IFERROR(IF(VLOOKUP('Dump Program Output Here'!D17,Block_Key!$A$2:$F$500,3,FALSE)=1,IF(VLOOKUP('Dump Program Output Here'!D17,Block_Key!$A$2:$F$500,4,FALSE)=1,"Junior","Senior"),""),"")</f>
        <v>Senior</v>
      </c>
      <c r="K18" s="1"/>
    </row>
    <row r="19" spans="1:11">
      <c r="A19" s="1">
        <f>IF(B19="","",$A$4+'Dump Program Output Here'!A18-1)</f>
        <v>42087</v>
      </c>
      <c r="B19" t="str">
        <f>IFERROR(VLOOKUP('Dump Program Output Here'!B18,Block_Key!$A$2:$B$500,2,FALSE),"")</f>
        <v xml:space="preserve">Nouthé, Brice </v>
      </c>
      <c r="C19" t="str">
        <f>IFERROR(VLOOKUP('Dump Program Output Here'!C18,Block_Key!$A$2:$B$500,2,FALSE),"")</f>
        <v xml:space="preserve">MacKay-Dunn, Marion </v>
      </c>
      <c r="D19" t="str">
        <f>IFERROR(VLOOKUP('Dump Program Output Here'!D18,Block_Key!$A$2:$B$500,2,FALSE),"")</f>
        <v xml:space="preserve">Marcotte, Greg </v>
      </c>
      <c r="F19" t="str">
        <f>IFERROR(IF(VLOOKUP('Dump Program Output Here'!B18,Block_Key!$A$2:$F$500,3,FALSE)=1,IF(VLOOKUP('Dump Program Output Here'!B18,Block_Key!$A$2:$F$500,4,FALSE)=1,"Junior","Senior"),""),"")</f>
        <v>Junior</v>
      </c>
      <c r="G19" t="str">
        <f>IFERROR(IF(VLOOKUP('Dump Program Output Here'!C18,Block_Key!$A$2:$F$500,3,FALSE)=1,IF(VLOOKUP('Dump Program Output Here'!C18,Block_Key!$A$2:$F$500,4,FALSE)=1,"Junior","Senior"),""),"")</f>
        <v>Senior</v>
      </c>
      <c r="H19" t="str">
        <f>IFERROR(IF(VLOOKUP('Dump Program Output Here'!D18,Block_Key!$A$2:$F$500,3,FALSE)=1,IF(VLOOKUP('Dump Program Output Here'!D18,Block_Key!$A$2:$F$500,4,FALSE)=1,"Junior","Senior"),""),"")</f>
        <v>Senior</v>
      </c>
      <c r="K19" s="1"/>
    </row>
    <row r="20" spans="1:11">
      <c r="A20" s="1">
        <f>IF(B20="","",$A$4+'Dump Program Output Here'!A19-1)</f>
        <v>42088</v>
      </c>
      <c r="B20" t="str">
        <f>IFERROR(VLOOKUP('Dump Program Output Here'!B19,Block_Key!$A$2:$B$500,2,FALSE),"")</f>
        <v xml:space="preserve">Thiara, Sonny </v>
      </c>
      <c r="C20" t="str">
        <f>IFERROR(VLOOKUP('Dump Program Output Here'!C19,Block_Key!$A$2:$B$500,2,FALSE),"")</f>
        <v xml:space="preserve">Alamer, Abdullah </v>
      </c>
      <c r="D20" t="str">
        <f>IFERROR(VLOOKUP('Dump Program Output Here'!D19,Block_Key!$A$2:$B$500,2,FALSE),"")</f>
        <v xml:space="preserve">Huget-Penner, Sawyer </v>
      </c>
      <c r="F20" t="str">
        <f>IFERROR(IF(VLOOKUP('Dump Program Output Here'!B19,Block_Key!$A$2:$F$500,3,FALSE)=1,IF(VLOOKUP('Dump Program Output Here'!B19,Block_Key!$A$2:$F$500,4,FALSE)=1,"Junior","Senior"),""),"")</f>
        <v>Junior</v>
      </c>
      <c r="G20" t="str">
        <f>IFERROR(IF(VLOOKUP('Dump Program Output Here'!C19,Block_Key!$A$2:$F$500,3,FALSE)=1,IF(VLOOKUP('Dump Program Output Here'!C19,Block_Key!$A$2:$F$500,4,FALSE)=1,"Junior","Senior"),""),"")</f>
        <v>Senior</v>
      </c>
      <c r="H20" t="str">
        <f>IFERROR(IF(VLOOKUP('Dump Program Output Here'!D19,Block_Key!$A$2:$F$500,3,FALSE)=1,IF(VLOOKUP('Dump Program Output Here'!D19,Block_Key!$A$2:$F$500,4,FALSE)=1,"Junior","Senior"),""),"")</f>
        <v>Senior</v>
      </c>
      <c r="K20" s="1"/>
    </row>
    <row r="21" spans="1:11">
      <c r="A21" s="1">
        <f>IF(B21="","",$A$4+'Dump Program Output Here'!A20-1)</f>
        <v>42089</v>
      </c>
      <c r="B21" t="str">
        <f>IFERROR(VLOOKUP('Dump Program Output Here'!B20,Block_Key!$A$2:$B$500,2,FALSE),"")</f>
        <v>Majere, Raistlin</v>
      </c>
      <c r="C21" t="str">
        <f>IFERROR(VLOOKUP('Dump Program Output Here'!C20,Block_Key!$A$2:$B$500,2,FALSE),"")</f>
        <v xml:space="preserve">Ho, Meghan </v>
      </c>
      <c r="D21" t="str">
        <f>IFERROR(VLOOKUP('Dump Program Output Here'!D20,Block_Key!$A$2:$B$500,2,FALSE),"")</f>
        <v xml:space="preserve">Sait Mohammed, Afrah </v>
      </c>
      <c r="F21" t="str">
        <f>IFERROR(IF(VLOOKUP('Dump Program Output Here'!B20,Block_Key!$A$2:$F$500,3,FALSE)=1,IF(VLOOKUP('Dump Program Output Here'!B20,Block_Key!$A$2:$F$500,4,FALSE)=1,"Junior","Senior"),""),"")</f>
        <v>Junior</v>
      </c>
      <c r="G21" t="str">
        <f>IFERROR(IF(VLOOKUP('Dump Program Output Here'!C20,Block_Key!$A$2:$F$500,3,FALSE)=1,IF(VLOOKUP('Dump Program Output Here'!C20,Block_Key!$A$2:$F$500,4,FALSE)=1,"Junior","Senior"),""),"")</f>
        <v>Senior</v>
      </c>
      <c r="H21" t="str">
        <f>IFERROR(IF(VLOOKUP('Dump Program Output Here'!D20,Block_Key!$A$2:$F$500,3,FALSE)=1,IF(VLOOKUP('Dump Program Output Here'!D20,Block_Key!$A$2:$F$500,4,FALSE)=1,"Junior","Senior"),""),"")</f>
        <v>Senior</v>
      </c>
      <c r="K21" s="1"/>
    </row>
    <row r="22" spans="1:11">
      <c r="A22" s="1">
        <f>IF(B22="","",$A$4+'Dump Program Output Here'!A21-1)</f>
        <v>42090</v>
      </c>
      <c r="B22" t="str">
        <f>IFERROR(VLOOKUP('Dump Program Output Here'!B21,Block_Key!$A$2:$B$500,2,FALSE),"")</f>
        <v xml:space="preserve">Chin, Leslie </v>
      </c>
      <c r="C22" t="str">
        <f>IFERROR(VLOOKUP('Dump Program Output Here'!C21,Block_Key!$A$2:$B$500,2,FALSE),"")</f>
        <v xml:space="preserve">Kirkpatrick, Gordon </v>
      </c>
      <c r="D22" t="str">
        <f>IFERROR(VLOOKUP('Dump Program Output Here'!D21,Block_Key!$A$2:$B$500,2,FALSE),"")</f>
        <v/>
      </c>
      <c r="F22" t="str">
        <f>IFERROR(IF(VLOOKUP('Dump Program Output Here'!B21,Block_Key!$A$2:$F$500,3,FALSE)=1,IF(VLOOKUP('Dump Program Output Here'!B21,Block_Key!$A$2:$F$500,4,FALSE)=1,"Junior","Senior"),""),"")</f>
        <v>Junior</v>
      </c>
      <c r="G22" t="str">
        <f>IFERROR(IF(VLOOKUP('Dump Program Output Here'!C21,Block_Key!$A$2:$F$500,3,FALSE)=1,IF(VLOOKUP('Dump Program Output Here'!C21,Block_Key!$A$2:$F$500,4,FALSE)=1,"Junior","Senior"),""),"")</f>
        <v>Senior</v>
      </c>
      <c r="H22" t="str">
        <f>IFERROR(IF(VLOOKUP('Dump Program Output Here'!D21,Block_Key!$A$2:$F$500,3,FALSE)=1,IF(VLOOKUP('Dump Program Output Here'!D21,Block_Key!$A$2:$F$500,4,FALSE)=1,"Junior","Senior"),""),"")</f>
        <v/>
      </c>
      <c r="K22" s="1"/>
    </row>
    <row r="23" spans="1:11">
      <c r="A23" s="1">
        <f>IF(B23="","",$A$4+'Dump Program Output Here'!A22-1)</f>
        <v>42091</v>
      </c>
      <c r="B23" t="str">
        <f>IFERROR(VLOOKUP('Dump Program Output Here'!B22,Block_Key!$A$2:$B$500,2,FALSE),"")</f>
        <v xml:space="preserve">Nouthé, Brice </v>
      </c>
      <c r="C23" t="str">
        <f>IFERROR(VLOOKUP('Dump Program Output Here'!C22,Block_Key!$A$2:$B$500,2,FALSE),"")</f>
        <v xml:space="preserve">Alamer, Abdullah </v>
      </c>
      <c r="D23" t="str">
        <f>IFERROR(VLOOKUP('Dump Program Output Here'!D22,Block_Key!$A$2:$B$500,2,FALSE),"")</f>
        <v/>
      </c>
      <c r="F23" t="str">
        <f>IFERROR(IF(VLOOKUP('Dump Program Output Here'!B22,Block_Key!$A$2:$F$500,3,FALSE)=1,IF(VLOOKUP('Dump Program Output Here'!B22,Block_Key!$A$2:$F$500,4,FALSE)=1,"Junior","Senior"),""),"")</f>
        <v>Junior</v>
      </c>
      <c r="G23" t="str">
        <f>IFERROR(IF(VLOOKUP('Dump Program Output Here'!C22,Block_Key!$A$2:$F$500,3,FALSE)=1,IF(VLOOKUP('Dump Program Output Here'!C22,Block_Key!$A$2:$F$500,4,FALSE)=1,"Junior","Senior"),""),"")</f>
        <v>Senior</v>
      </c>
      <c r="H23" t="str">
        <f>IFERROR(IF(VLOOKUP('Dump Program Output Here'!D22,Block_Key!$A$2:$F$500,3,FALSE)=1,IF(VLOOKUP('Dump Program Output Here'!D22,Block_Key!$A$2:$F$500,4,FALSE)=1,"Junior","Senior"),""),"")</f>
        <v/>
      </c>
      <c r="K23" s="1"/>
    </row>
    <row r="24" spans="1:11">
      <c r="A24" s="1">
        <f>IF(B24="","",$A$4+'Dump Program Output Here'!A23-1)</f>
        <v>42092</v>
      </c>
      <c r="B24" t="str">
        <f>IFERROR(VLOOKUP('Dump Program Output Here'!B23,Block_Key!$A$2:$B$500,2,FALSE),"")</f>
        <v xml:space="preserve">Wiskar, Katie </v>
      </c>
      <c r="C24" t="str">
        <f>IFERROR(VLOOKUP('Dump Program Output Here'!C23,Block_Key!$A$2:$B$500,2,FALSE),"")</f>
        <v xml:space="preserve">Mitra, Anish </v>
      </c>
      <c r="D24" t="str">
        <f>IFERROR(VLOOKUP('Dump Program Output Here'!D23,Block_Key!$A$2:$B$500,2,FALSE),"")</f>
        <v/>
      </c>
      <c r="F24" t="str">
        <f>IFERROR(IF(VLOOKUP('Dump Program Output Here'!B23,Block_Key!$A$2:$F$500,3,FALSE)=1,IF(VLOOKUP('Dump Program Output Here'!B23,Block_Key!$A$2:$F$500,4,FALSE)=1,"Junior","Senior"),""),"")</f>
        <v>Junior</v>
      </c>
      <c r="G24" t="str">
        <f>IFERROR(IF(VLOOKUP('Dump Program Output Here'!C23,Block_Key!$A$2:$F$500,3,FALSE)=1,IF(VLOOKUP('Dump Program Output Here'!C23,Block_Key!$A$2:$F$500,4,FALSE)=1,"Junior","Senior"),""),"")</f>
        <v>Senior</v>
      </c>
      <c r="H24" t="str">
        <f>IFERROR(IF(VLOOKUP('Dump Program Output Here'!D23,Block_Key!$A$2:$F$500,3,FALSE)=1,IF(VLOOKUP('Dump Program Output Here'!D23,Block_Key!$A$2:$F$500,4,FALSE)=1,"Junior","Senior"),""),"")</f>
        <v/>
      </c>
      <c r="K24" s="1"/>
    </row>
    <row r="25" spans="1:11">
      <c r="A25" s="1">
        <f>IF(B25="","",$A$4+'Dump Program Output Here'!A24-1)</f>
        <v>42093</v>
      </c>
      <c r="B25" t="str">
        <f>IFERROR(VLOOKUP('Dump Program Output Here'!B24,Block_Key!$A$2:$B$500,2,FALSE),"")</f>
        <v xml:space="preserve">Roston, Thomas </v>
      </c>
      <c r="C25" t="str">
        <f>IFERROR(VLOOKUP('Dump Program Output Here'!C24,Block_Key!$A$2:$B$500,2,FALSE),"")</f>
        <v xml:space="preserve">Al Ramezi, Yousef </v>
      </c>
      <c r="D25" t="str">
        <f>IFERROR(VLOOKUP('Dump Program Output Here'!D24,Block_Key!$A$2:$B$500,2,FALSE),"")</f>
        <v xml:space="preserve">Cannon, Tracy </v>
      </c>
      <c r="F25" t="str">
        <f>IFERROR(IF(VLOOKUP('Dump Program Output Here'!B24,Block_Key!$A$2:$F$500,3,FALSE)=1,IF(VLOOKUP('Dump Program Output Here'!B24,Block_Key!$A$2:$F$500,4,FALSE)=1,"Junior","Senior"),""),"")</f>
        <v>Junior</v>
      </c>
      <c r="G25" t="str">
        <f>IFERROR(IF(VLOOKUP('Dump Program Output Here'!C24,Block_Key!$A$2:$F$500,3,FALSE)=1,IF(VLOOKUP('Dump Program Output Here'!C24,Block_Key!$A$2:$F$500,4,FALSE)=1,"Junior","Senior"),""),"")</f>
        <v>Senior</v>
      </c>
      <c r="H25" t="str">
        <f>IFERROR(IF(VLOOKUP('Dump Program Output Here'!D24,Block_Key!$A$2:$F$500,3,FALSE)=1,IF(VLOOKUP('Dump Program Output Here'!D24,Block_Key!$A$2:$F$500,4,FALSE)=1,"Junior","Senior"),""),"")</f>
        <v>Senior</v>
      </c>
      <c r="K25" s="1"/>
    </row>
    <row r="26" spans="1:11">
      <c r="A26" s="1">
        <f>IF(B26="","",$A$4+'Dump Program Output Here'!A25-1)</f>
        <v>42094</v>
      </c>
      <c r="B26" t="str">
        <f>IFERROR(VLOOKUP('Dump Program Output Here'!B25,Block_Key!$A$2:$B$500,2,FALSE),"")</f>
        <v xml:space="preserve">Nouthé, Brice </v>
      </c>
      <c r="C26" t="str">
        <f>IFERROR(VLOOKUP('Dump Program Output Here'!C25,Block_Key!$A$2:$B$500,2,FALSE),"")</f>
        <v xml:space="preserve">Yung, Terence </v>
      </c>
      <c r="D26" t="str">
        <f>IFERROR(VLOOKUP('Dump Program Output Here'!D25,Block_Key!$A$2:$B$500,2,FALSE),"")</f>
        <v xml:space="preserve">Kirkpatrick, Gordon </v>
      </c>
      <c r="F26" t="str">
        <f>IFERROR(IF(VLOOKUP('Dump Program Output Here'!B25,Block_Key!$A$2:$F$500,3,FALSE)=1,IF(VLOOKUP('Dump Program Output Here'!B25,Block_Key!$A$2:$F$500,4,FALSE)=1,"Junior","Senior"),""),"")</f>
        <v>Junior</v>
      </c>
      <c r="G26" t="str">
        <f>IFERROR(IF(VLOOKUP('Dump Program Output Here'!C25,Block_Key!$A$2:$F$500,3,FALSE)=1,IF(VLOOKUP('Dump Program Output Here'!C25,Block_Key!$A$2:$F$500,4,FALSE)=1,"Junior","Senior"),""),"")</f>
        <v>Senior</v>
      </c>
      <c r="H26" t="str">
        <f>IFERROR(IF(VLOOKUP('Dump Program Output Here'!D25,Block_Key!$A$2:$F$500,3,FALSE)=1,IF(VLOOKUP('Dump Program Output Here'!D25,Block_Key!$A$2:$F$500,4,FALSE)=1,"Junior","Senior"),""),"")</f>
        <v>Senior</v>
      </c>
      <c r="K26" s="1"/>
    </row>
    <row r="27" spans="1:11">
      <c r="A27" s="1">
        <f>IF(B27="","",$A$4+'Dump Program Output Here'!A26-1)</f>
        <v>42095</v>
      </c>
      <c r="B27" t="str">
        <f>IFERROR(VLOOKUP('Dump Program Output Here'!B26,Block_Key!$A$2:$B$500,2,FALSE),"")</f>
        <v xml:space="preserve">Wiskar, Katie </v>
      </c>
      <c r="C27" t="str">
        <f>IFERROR(VLOOKUP('Dump Program Output Here'!C26,Block_Key!$A$2:$B$500,2,FALSE),"")</f>
        <v xml:space="preserve">Tashakkor, Yashar </v>
      </c>
      <c r="D27" t="str">
        <f>IFERROR(VLOOKUP('Dump Program Output Here'!D26,Block_Key!$A$2:$B$500,2,FALSE),"")</f>
        <v xml:space="preserve">Mitra, Anish </v>
      </c>
      <c r="F27" t="str">
        <f>IFERROR(IF(VLOOKUP('Dump Program Output Here'!B26,Block_Key!$A$2:$F$500,3,FALSE)=1,IF(VLOOKUP('Dump Program Output Here'!B26,Block_Key!$A$2:$F$500,4,FALSE)=1,"Junior","Senior"),""),"")</f>
        <v>Junior</v>
      </c>
      <c r="G27" t="str">
        <f>IFERROR(IF(VLOOKUP('Dump Program Output Here'!C26,Block_Key!$A$2:$F$500,3,FALSE)=1,IF(VLOOKUP('Dump Program Output Here'!C26,Block_Key!$A$2:$F$500,4,FALSE)=1,"Junior","Senior"),""),"")</f>
        <v>Senior</v>
      </c>
      <c r="H27" t="str">
        <f>IFERROR(IF(VLOOKUP('Dump Program Output Here'!D26,Block_Key!$A$2:$F$500,3,FALSE)=1,IF(VLOOKUP('Dump Program Output Here'!D26,Block_Key!$A$2:$F$500,4,FALSE)=1,"Junior","Senior"),""),"")</f>
        <v>Senior</v>
      </c>
      <c r="K27" s="1"/>
    </row>
    <row r="28" spans="1:11">
      <c r="A28" s="1">
        <f>IF(B28="","",$A$4+'Dump Program Output Here'!A27-1)</f>
        <v>42096</v>
      </c>
      <c r="B28" t="str">
        <f>IFERROR(VLOOKUP('Dump Program Output Here'!B27,Block_Key!$A$2:$B$500,2,FALSE),"")</f>
        <v xml:space="preserve">Tong, Calvin Ka Wing </v>
      </c>
      <c r="C28" t="str">
        <f>IFERROR(VLOOKUP('Dump Program Output Here'!C27,Block_Key!$A$2:$B$500,2,FALSE),"")</f>
        <v xml:space="preserve">Cooper, Matthew </v>
      </c>
      <c r="D28" t="str">
        <f>IFERROR(VLOOKUP('Dump Program Output Here'!D27,Block_Key!$A$2:$B$500,2,FALSE),"")</f>
        <v xml:space="preserve">Cannon, Tracy </v>
      </c>
      <c r="F28" t="str">
        <f>IFERROR(IF(VLOOKUP('Dump Program Output Here'!B27,Block_Key!$A$2:$F$500,3,FALSE)=1,IF(VLOOKUP('Dump Program Output Here'!B27,Block_Key!$A$2:$F$500,4,FALSE)=1,"Junior","Senior"),""),"")</f>
        <v>Junior</v>
      </c>
      <c r="G28" t="str">
        <f>IFERROR(IF(VLOOKUP('Dump Program Output Here'!C27,Block_Key!$A$2:$F$500,3,FALSE)=1,IF(VLOOKUP('Dump Program Output Here'!C27,Block_Key!$A$2:$F$500,4,FALSE)=1,"Junior","Senior"),""),"")</f>
        <v>Senior</v>
      </c>
      <c r="H28" t="str">
        <f>IFERROR(IF(VLOOKUP('Dump Program Output Here'!D27,Block_Key!$A$2:$F$500,3,FALSE)=1,IF(VLOOKUP('Dump Program Output Here'!D27,Block_Key!$A$2:$F$500,4,FALSE)=1,"Junior","Senior"),""),"")</f>
        <v>Senior</v>
      </c>
      <c r="K28" s="1"/>
    </row>
    <row r="29" spans="1:11">
      <c r="A29" s="1">
        <f>IF(B29="","",$A$4+'Dump Program Output Here'!A28-1)</f>
        <v>42097</v>
      </c>
      <c r="B29" t="str">
        <f>IFERROR(VLOOKUP('Dump Program Output Here'!B28,Block_Key!$A$2:$B$500,2,FALSE),"")</f>
        <v xml:space="preserve">Sekhon, Indy </v>
      </c>
      <c r="C29" t="str">
        <f>IFERROR(VLOOKUP('Dump Program Output Here'!C28,Block_Key!$A$2:$B$500,2,FALSE),"")</f>
        <v xml:space="preserve">Ho, Meghan </v>
      </c>
      <c r="D29" t="str">
        <f>IFERROR(VLOOKUP('Dump Program Output Here'!D28,Block_Key!$A$2:$B$500,2,FALSE),"")</f>
        <v/>
      </c>
      <c r="F29" t="str">
        <f>IFERROR(IF(VLOOKUP('Dump Program Output Here'!B28,Block_Key!$A$2:$F$500,3,FALSE)=1,IF(VLOOKUP('Dump Program Output Here'!B28,Block_Key!$A$2:$F$500,4,FALSE)=1,"Junior","Senior"),""),"")</f>
        <v>Junior</v>
      </c>
      <c r="G29" t="str">
        <f>IFERROR(IF(VLOOKUP('Dump Program Output Here'!C28,Block_Key!$A$2:$F$500,3,FALSE)=1,IF(VLOOKUP('Dump Program Output Here'!C28,Block_Key!$A$2:$F$500,4,FALSE)=1,"Junior","Senior"),""),"")</f>
        <v>Senior</v>
      </c>
      <c r="H29" t="str">
        <f>IFERROR(IF(VLOOKUP('Dump Program Output Here'!D28,Block_Key!$A$2:$F$500,3,FALSE)=1,IF(VLOOKUP('Dump Program Output Here'!D28,Block_Key!$A$2:$F$500,4,FALSE)=1,"Junior","Senior"),""),"")</f>
        <v/>
      </c>
      <c r="K29" s="1"/>
    </row>
    <row r="30" spans="1:11">
      <c r="A30" s="1">
        <f>IF(B30="","",$A$4+'Dump Program Output Here'!A29-1)</f>
        <v>42098</v>
      </c>
      <c r="B30" t="str">
        <f>IFERROR(VLOOKUP('Dump Program Output Here'!B29,Block_Key!$A$2:$B$500,2,FALSE),"")</f>
        <v xml:space="preserve">Lee, Helena </v>
      </c>
      <c r="C30" t="str">
        <f>IFERROR(VLOOKUP('Dump Program Output Here'!C29,Block_Key!$A$2:$B$500,2,FALSE),"")</f>
        <v xml:space="preserve">Al Ramezi, Yousef </v>
      </c>
      <c r="D30" t="str">
        <f>IFERROR(VLOOKUP('Dump Program Output Here'!D29,Block_Key!$A$2:$B$500,2,FALSE),"")</f>
        <v/>
      </c>
      <c r="F30" t="str">
        <f>IFERROR(IF(VLOOKUP('Dump Program Output Here'!B29,Block_Key!$A$2:$F$500,3,FALSE)=1,IF(VLOOKUP('Dump Program Output Here'!B29,Block_Key!$A$2:$F$500,4,FALSE)=1,"Junior","Senior"),""),"")</f>
        <v>Junior</v>
      </c>
      <c r="G30" t="str">
        <f>IFERROR(IF(VLOOKUP('Dump Program Output Here'!C29,Block_Key!$A$2:$F$500,3,FALSE)=1,IF(VLOOKUP('Dump Program Output Here'!C29,Block_Key!$A$2:$F$500,4,FALSE)=1,"Junior","Senior"),""),"")</f>
        <v>Senior</v>
      </c>
      <c r="H30" t="str">
        <f>IFERROR(IF(VLOOKUP('Dump Program Output Here'!D29,Block_Key!$A$2:$F$500,3,FALSE)=1,IF(VLOOKUP('Dump Program Output Here'!D29,Block_Key!$A$2:$F$500,4,FALSE)=1,"Junior","Senior"),""),"")</f>
        <v/>
      </c>
      <c r="K30" s="1"/>
    </row>
    <row r="31" spans="1:11">
      <c r="A31" s="1">
        <f>IF(B31="","",$A$4+'Dump Program Output Here'!A30-1)</f>
        <v>42099</v>
      </c>
      <c r="B31" t="str">
        <f>IFERROR(VLOOKUP('Dump Program Output Here'!B30,Block_Key!$A$2:$B$500,2,FALSE),"")</f>
        <v xml:space="preserve">Tong, Calvin Ka Wing </v>
      </c>
      <c r="C31" t="str">
        <f>IFERROR(VLOOKUP('Dump Program Output Here'!C30,Block_Key!$A$2:$B$500,2,FALSE),"")</f>
        <v xml:space="preserve">Yung, Terence </v>
      </c>
      <c r="D31" t="str">
        <f>IFERROR(VLOOKUP('Dump Program Output Here'!D30,Block_Key!$A$2:$B$500,2,FALSE),"")</f>
        <v/>
      </c>
      <c r="F31" t="str">
        <f>IFERROR(IF(VLOOKUP('Dump Program Output Here'!B30,Block_Key!$A$2:$F$500,3,FALSE)=1,IF(VLOOKUP('Dump Program Output Here'!B30,Block_Key!$A$2:$F$500,4,FALSE)=1,"Junior","Senior"),""),"")</f>
        <v>Junior</v>
      </c>
      <c r="G31" t="str">
        <f>IFERROR(IF(VLOOKUP('Dump Program Output Here'!C30,Block_Key!$A$2:$F$500,3,FALSE)=1,IF(VLOOKUP('Dump Program Output Here'!C30,Block_Key!$A$2:$F$500,4,FALSE)=1,"Junior","Senior"),""),"")</f>
        <v>Senior</v>
      </c>
      <c r="H31" t="str">
        <f>IFERROR(IF(VLOOKUP('Dump Program Output Here'!D30,Block_Key!$A$2:$F$500,3,FALSE)=1,IF(VLOOKUP('Dump Program Output Here'!D30,Block_Key!$A$2:$F$500,4,FALSE)=1,"Junior","Senior"),""),"")</f>
        <v/>
      </c>
      <c r="K31" s="1"/>
    </row>
    <row r="32" spans="1:11">
      <c r="A32" s="1">
        <f>IF(B32="","",$A$4+'Dump Program Output Here'!A31-1)</f>
        <v>42100</v>
      </c>
      <c r="B32" t="str">
        <f>IFERROR(VLOOKUP('Dump Program Output Here'!B31,Block_Key!$A$2:$B$500,2,FALSE),"")</f>
        <v xml:space="preserve">Lin, Wendy </v>
      </c>
      <c r="C32" t="str">
        <f>IFERROR(VLOOKUP('Dump Program Output Here'!C31,Block_Key!$A$2:$B$500,2,FALSE),"")</f>
        <v xml:space="preserve">Roston, Thomas </v>
      </c>
      <c r="D32" t="str">
        <f>IFERROR(VLOOKUP('Dump Program Output Here'!D31,Block_Key!$A$2:$B$500,2,FALSE),"")</f>
        <v/>
      </c>
      <c r="F32" t="str">
        <f>IFERROR(IF(VLOOKUP('Dump Program Output Here'!B31,Block_Key!$A$2:$F$500,3,FALSE)=1,IF(VLOOKUP('Dump Program Output Here'!B31,Block_Key!$A$2:$F$500,4,FALSE)=1,"Junior","Senior"),""),"")</f>
        <v>Senior</v>
      </c>
      <c r="G32" t="str">
        <f>IFERROR(IF(VLOOKUP('Dump Program Output Here'!C31,Block_Key!$A$2:$F$500,3,FALSE)=1,IF(VLOOKUP('Dump Program Output Here'!C31,Block_Key!$A$2:$F$500,4,FALSE)=1,"Junior","Senior"),""),"")</f>
        <v>Junior</v>
      </c>
      <c r="H32" t="str">
        <f>IFERROR(IF(VLOOKUP('Dump Program Output Here'!D31,Block_Key!$A$2:$F$500,3,FALSE)=1,IF(VLOOKUP('Dump Program Output Here'!D31,Block_Key!$A$2:$F$500,4,FALSE)=1,"Junior","Senior"),""),"")</f>
        <v/>
      </c>
      <c r="K32" s="1"/>
    </row>
    <row r="33" spans="1:11">
      <c r="A33" s="1" t="str">
        <f>IF(B33="","",$A$4+'Dump Program Output Here'!A32-1)</f>
        <v/>
      </c>
      <c r="B33" t="str">
        <f>IFERROR(VLOOKUP('Dump Program Output Here'!B35,Block_Key!$A$2:$B$500,2,FALSE),"")</f>
        <v/>
      </c>
      <c r="C33" t="str">
        <f>IFERROR(VLOOKUP('Dump Program Output Here'!C35,Block_Key!$A$2:$B$500,2,FALSE),"")</f>
        <v/>
      </c>
      <c r="D33" t="str">
        <f>IFERROR(VLOOKUP('Dump Program Output Here'!D35,Block_Key!$A$2:$B$500,2,FALSE),"")</f>
        <v/>
      </c>
      <c r="F33" t="str">
        <f>IFERROR(IF(VLOOKUP('Dump Program Output Here'!B35,Block_Key!$A$2:$F$500,3,FALSE)=1,IF(VLOOKUP('Dump Program Output Here'!B35,Block_Key!$A$2:$F$500,4,FALSE)=1,"Junior","Senior"),""),"")</f>
        <v/>
      </c>
      <c r="G33" t="str">
        <f>IFERROR(IF(VLOOKUP('Dump Program Output Here'!C35,Block_Key!$A$2:$F$500,3,FALSE)=1,IF(VLOOKUP('Dump Program Output Here'!C35,Block_Key!$A$2:$F$500,4,FALSE)=1,"Junior","Senior"),""),"")</f>
        <v/>
      </c>
    </row>
    <row r="34" spans="1:11">
      <c r="A34" s="1" t="str">
        <f>IF(B34="","",$A$4+'Dump Program Output Here'!A33-1)</f>
        <v/>
      </c>
      <c r="B34" t="str">
        <f>IFERROR(VLOOKUP('Dump Program Output Here'!B36,Block_Key!$A$2:$B$500,2,FALSE),"")</f>
        <v/>
      </c>
      <c r="C34" t="str">
        <f>IFERROR(VLOOKUP('Dump Program Output Here'!C36,Block_Key!$A$2:$B$500,2,FALSE),"")</f>
        <v/>
      </c>
      <c r="D34" t="str">
        <f>IFERROR(VLOOKUP('Dump Program Output Here'!D36,Block_Key!$A$2:$B$500,2,FALSE),"")</f>
        <v/>
      </c>
      <c r="F34" t="str">
        <f>IFERROR(IF(VLOOKUP('Dump Program Output Here'!B36,Block_Key!$A$2:$F$500,3,FALSE)=1,IF(VLOOKUP('Dump Program Output Here'!B36,Block_Key!$A$2:$F$500,4,FALSE)=1,"Junior","Senior"),""),"")</f>
        <v/>
      </c>
      <c r="G34" t="str">
        <f>IFERROR(IF(VLOOKUP('Dump Program Output Here'!C36,Block_Key!$A$2:$F$500,3,FALSE)=1,IF(VLOOKUP('Dump Program Output Here'!C36,Block_Key!$A$2:$F$500,4,FALSE)=1,"Junior","Senior"),""),"")</f>
        <v/>
      </c>
    </row>
    <row r="35" spans="1:11">
      <c r="A35" s="1"/>
    </row>
    <row r="36" spans="1:11">
      <c r="A36" s="1"/>
    </row>
    <row r="37" spans="1:11">
      <c r="A37" s="1"/>
    </row>
    <row r="38" spans="1:11">
      <c r="A38" s="1"/>
    </row>
    <row r="39" spans="1:11">
      <c r="A39" t="s">
        <v>42</v>
      </c>
      <c r="F39" t="s">
        <v>50</v>
      </c>
      <c r="G39" t="str">
        <f>IFERROR(IF(VLOOKUP('Dump Program Output Here'!C35,Block_Key!$A$2:$F$500,3,FALSE)=1,IF(VLOOKUP('Dump Program Output Here'!C35,Block_Key!$A$2:$F$500,4,FALSE)=1,"Junior","Senior"),""),"")</f>
        <v/>
      </c>
      <c r="H39" t="str">
        <f>IFERROR(IF(VLOOKUP('Dump Program Output Here'!D35,Block_Key!$A$2:$F$500,3,FALSE)=1,IF(VLOOKUP('Dump Program Output Here'!D35,Block_Key!$A$2:$F$500,4,FALSE)=1,"Junior","Senior"),""),"")</f>
        <v/>
      </c>
    </row>
    <row r="40" spans="1:11">
      <c r="A40" t="s">
        <v>36</v>
      </c>
      <c r="B40" t="s">
        <v>43</v>
      </c>
      <c r="C40" t="s">
        <v>44</v>
      </c>
      <c r="D40" t="s">
        <v>45</v>
      </c>
      <c r="F40" t="s">
        <v>51</v>
      </c>
      <c r="G40" t="s">
        <v>40</v>
      </c>
      <c r="H40" t="s">
        <v>52</v>
      </c>
    </row>
    <row r="41" spans="1:11">
      <c r="A41" s="1">
        <f>'Main Template'!$D$17</f>
        <v>42072</v>
      </c>
      <c r="B41" t="str">
        <f>IFERROR(VLOOKUP('Dump Program Output Here'!B37,Block_Key!$A$2:$B$500,2,FALSE),"")</f>
        <v xml:space="preserve">Mitchell, Robert </v>
      </c>
      <c r="C41" t="str">
        <f>IFERROR(VLOOKUP('Dump Program Output Here'!C37,Block_Key!$A$2:$B$500,2,FALSE),"")</f>
        <v xml:space="preserve">Harper, Lea </v>
      </c>
      <c r="D41" t="str">
        <f>IFERROR(VLOOKUP('Dump Program Output Here'!D37,Block_Key!$A$2:$B$500,2,FALSE),"")</f>
        <v xml:space="preserve">Kalikias, Sina </v>
      </c>
      <c r="F41" t="str">
        <f>IFERROR(IF(VLOOKUP('Dump Program Output Here'!B37,Block_Key!$A$2:$F$500,3,FALSE)=1,IF(VLOOKUP('Dump Program Output Here'!B37,Block_Key!$A$2:$F$500,4,FALSE)=1,"Junior","Senior"),""),"")</f>
        <v>Junior</v>
      </c>
      <c r="G41" t="str">
        <f>IFERROR(IF(VLOOKUP('Dump Program Output Here'!C37,Block_Key!$A$2:$F$500,3,FALSE)=1,IF(VLOOKUP('Dump Program Output Here'!C37,Block_Key!$A$2:$F$500,4,FALSE)=1,"Junior","Senior"),""),"")</f>
        <v>Senior</v>
      </c>
      <c r="H41" t="str">
        <f>IFERROR(IF(VLOOKUP('Dump Program Output Here'!D37,Block_Key!$A$2:$F$500,3,FALSE)=1,IF(VLOOKUP('Dump Program Output Here'!D37,Block_Key!$A$2:$F$500,4,FALSE)=1,"Junior","Senior"),""),"")</f>
        <v>Senior</v>
      </c>
      <c r="K41" s="1"/>
    </row>
    <row r="42" spans="1:11">
      <c r="A42" s="1">
        <f>IF(B42="","",$A$41+'Dump Program Output Here'!A38-1)</f>
        <v>42073</v>
      </c>
      <c r="B42" t="str">
        <f>IFERROR(VLOOKUP('Dump Program Output Here'!B38,Block_Key!$A$2:$B$500,2,FALSE),"")</f>
        <v xml:space="preserve">Waheed, Aiza </v>
      </c>
      <c r="C42" t="str">
        <f>IFERROR(VLOOKUP('Dump Program Output Here'!C38,Block_Key!$A$2:$B$500,2,FALSE),"")</f>
        <v xml:space="preserve">Parsa, Ashkan </v>
      </c>
      <c r="D42" t="str">
        <f>IFERROR(VLOOKUP('Dump Program Output Here'!D38,Block_Key!$A$2:$B$500,2,FALSE),"")</f>
        <v xml:space="preserve">Milne, Kathryn </v>
      </c>
      <c r="F42" t="str">
        <f>IFERROR(IF(VLOOKUP('Dump Program Output Here'!B38,Block_Key!$A$2:$F$500,3,FALSE)=1,IF(VLOOKUP('Dump Program Output Here'!B38,Block_Key!$A$2:$F$500,4,FALSE)=1,"Junior","Senior"),""),"")</f>
        <v>Junior</v>
      </c>
      <c r="G42" t="str">
        <f>IFERROR(IF(VLOOKUP('Dump Program Output Here'!C38,Block_Key!$A$2:$F$500,3,FALSE)=1,IF(VLOOKUP('Dump Program Output Here'!C38,Block_Key!$A$2:$F$500,4,FALSE)=1,"Junior","Senior"),""),"")</f>
        <v>Senior</v>
      </c>
      <c r="H42" t="str">
        <f>IFERROR(IF(VLOOKUP('Dump Program Output Here'!D38,Block_Key!$A$2:$F$500,3,FALSE)=1,IF(VLOOKUP('Dump Program Output Here'!D38,Block_Key!$A$2:$F$500,4,FALSE)=1,"Junior","Senior"),""),"")</f>
        <v>Senior</v>
      </c>
      <c r="K42" s="1"/>
    </row>
    <row r="43" spans="1:11">
      <c r="A43" s="1">
        <f>IF(B43="","",$A$41+'Dump Program Output Here'!A39-1)</f>
        <v>42074</v>
      </c>
      <c r="B43" t="str">
        <f>IFERROR(VLOOKUP('Dump Program Output Here'!B39,Block_Key!$A$2:$B$500,2,FALSE),"")</f>
        <v xml:space="preserve">Chen, Yu Chiao Peter </v>
      </c>
      <c r="C43" t="str">
        <f>IFERROR(VLOOKUP('Dump Program Output Here'!C39,Block_Key!$A$2:$B$500,2,FALSE),"")</f>
        <v xml:space="preserve">MacKenzie-Feder, Julian </v>
      </c>
      <c r="D43" t="str">
        <f>IFERROR(VLOOKUP('Dump Program Output Here'!D39,Block_Key!$A$2:$B$500,2,FALSE),"")</f>
        <v xml:space="preserve">Kiamanesh, Omid </v>
      </c>
      <c r="F43" t="str">
        <f>IFERROR(IF(VLOOKUP('Dump Program Output Here'!B39,Block_Key!$A$2:$F$500,3,FALSE)=1,IF(VLOOKUP('Dump Program Output Here'!B39,Block_Key!$A$2:$F$500,4,FALSE)=1,"Junior","Senior"),""),"")</f>
        <v>Junior</v>
      </c>
      <c r="G43" t="str">
        <f>IFERROR(IF(VLOOKUP('Dump Program Output Here'!C39,Block_Key!$A$2:$F$500,3,FALSE)=1,IF(VLOOKUP('Dump Program Output Here'!C39,Block_Key!$A$2:$F$500,4,FALSE)=1,"Junior","Senior"),""),"")</f>
        <v>Senior</v>
      </c>
      <c r="H43" t="str">
        <f>IFERROR(IF(VLOOKUP('Dump Program Output Here'!D39,Block_Key!$A$2:$F$500,3,FALSE)=1,IF(VLOOKUP('Dump Program Output Here'!D39,Block_Key!$A$2:$F$500,4,FALSE)=1,"Junior","Senior"),""),"")</f>
        <v>Senior</v>
      </c>
      <c r="K43" s="1"/>
    </row>
    <row r="44" spans="1:11">
      <c r="A44" s="1">
        <f>IF(B44="","",$A$41+'Dump Program Output Here'!A40-1)</f>
        <v>42075</v>
      </c>
      <c r="B44" t="str">
        <f>IFERROR(VLOOKUP('Dump Program Output Here'!B40,Block_Key!$A$2:$B$500,2,FALSE),"")</f>
        <v xml:space="preserve">Vostretsova, Kateryna </v>
      </c>
      <c r="C44" t="str">
        <f>IFERROR(VLOOKUP('Dump Program Output Here'!C40,Block_Key!$A$2:$B$500,2,FALSE),"")</f>
        <v xml:space="preserve">Harper, Lea </v>
      </c>
      <c r="D44" t="str">
        <f>IFERROR(VLOOKUP('Dump Program Output Here'!D40,Block_Key!$A$2:$B$500,2,FALSE),"")</f>
        <v xml:space="preserve">Kalikias, Sina </v>
      </c>
      <c r="F44" t="str">
        <f>IFERROR(IF(VLOOKUP('Dump Program Output Here'!B40,Block_Key!$A$2:$F$500,3,FALSE)=1,IF(VLOOKUP('Dump Program Output Here'!B40,Block_Key!$A$2:$F$500,4,FALSE)=1,"Junior","Senior"),""),"")</f>
        <v>Junior</v>
      </c>
      <c r="G44" t="str">
        <f>IFERROR(IF(VLOOKUP('Dump Program Output Here'!C40,Block_Key!$A$2:$F$500,3,FALSE)=1,IF(VLOOKUP('Dump Program Output Here'!C40,Block_Key!$A$2:$F$500,4,FALSE)=1,"Junior","Senior"),""),"")</f>
        <v>Senior</v>
      </c>
      <c r="H44" t="str">
        <f>IFERROR(IF(VLOOKUP('Dump Program Output Here'!D40,Block_Key!$A$2:$F$500,3,FALSE)=1,IF(VLOOKUP('Dump Program Output Here'!D40,Block_Key!$A$2:$F$500,4,FALSE)=1,"Junior","Senior"),""),"")</f>
        <v>Senior</v>
      </c>
      <c r="K44" s="1"/>
    </row>
    <row r="45" spans="1:11">
      <c r="A45" s="1">
        <f>IF(B45="","",$A$41+'Dump Program Output Here'!A41-1)</f>
        <v>42076</v>
      </c>
      <c r="B45" t="str">
        <f>IFERROR(VLOOKUP('Dump Program Output Here'!B41,Block_Key!$A$2:$B$500,2,FALSE),"")</f>
        <v xml:space="preserve">Mitchell, Robert </v>
      </c>
      <c r="C45" t="str">
        <f>IFERROR(VLOOKUP('Dump Program Output Here'!C41,Block_Key!$A$2:$B$500,2,FALSE),"")</f>
        <v xml:space="preserve">Leung, Joseph </v>
      </c>
      <c r="D45" t="str">
        <f>IFERROR(VLOOKUP('Dump Program Output Here'!D41,Block_Key!$A$2:$B$500,2,FALSE),"")</f>
        <v/>
      </c>
      <c r="F45" t="str">
        <f>IFERROR(IF(VLOOKUP('Dump Program Output Here'!B41,Block_Key!$A$2:$F$500,3,FALSE)=1,IF(VLOOKUP('Dump Program Output Here'!B41,Block_Key!$A$2:$F$500,4,FALSE)=1,"Junior","Senior"),""),"")</f>
        <v>Junior</v>
      </c>
      <c r="G45" t="str">
        <f>IFERROR(IF(VLOOKUP('Dump Program Output Here'!C41,Block_Key!$A$2:$F$500,3,FALSE)=1,IF(VLOOKUP('Dump Program Output Here'!C41,Block_Key!$A$2:$F$500,4,FALSE)=1,"Junior","Senior"),""),"")</f>
        <v>Senior</v>
      </c>
      <c r="H45" t="str">
        <f>IFERROR(IF(VLOOKUP('Dump Program Output Here'!D41,Block_Key!$A$2:$F$500,3,FALSE)=1,IF(VLOOKUP('Dump Program Output Here'!D41,Block_Key!$A$2:$F$500,4,FALSE)=1,"Junior","Senior"),""),"")</f>
        <v/>
      </c>
      <c r="K45" s="1"/>
    </row>
    <row r="46" spans="1:11">
      <c r="A46" s="1">
        <f>IF(B46="","",$A$41+'Dump Program Output Here'!A42-1)</f>
        <v>42077</v>
      </c>
      <c r="B46" t="str">
        <f>IFERROR(VLOOKUP('Dump Program Output Here'!B42,Block_Key!$A$2:$B$500,2,FALSE),"")</f>
        <v>Bardi, Mohammad</v>
      </c>
      <c r="C46" t="str">
        <f>IFERROR(VLOOKUP('Dump Program Output Here'!C42,Block_Key!$A$2:$B$500,2,FALSE),"")</f>
        <v xml:space="preserve">Lavoie, Jean-Michel </v>
      </c>
      <c r="D46" t="str">
        <f>IFERROR(VLOOKUP('Dump Program Output Here'!D42,Block_Key!$A$2:$B$500,2,FALSE),"")</f>
        <v/>
      </c>
      <c r="F46" t="str">
        <f>IFERROR(IF(VLOOKUP('Dump Program Output Here'!B42,Block_Key!$A$2:$F$500,3,FALSE)=1,IF(VLOOKUP('Dump Program Output Here'!B42,Block_Key!$A$2:$F$500,4,FALSE)=1,"Junior","Senior"),""),"")</f>
        <v>Junior</v>
      </c>
      <c r="G46" t="str">
        <f>IFERROR(IF(VLOOKUP('Dump Program Output Here'!C42,Block_Key!$A$2:$F$500,3,FALSE)=1,IF(VLOOKUP('Dump Program Output Here'!C42,Block_Key!$A$2:$F$500,4,FALSE)=1,"Junior","Senior"),""),"")</f>
        <v>Senior</v>
      </c>
      <c r="H46" t="str">
        <f>IFERROR(IF(VLOOKUP('Dump Program Output Here'!D42,Block_Key!$A$2:$F$500,3,FALSE)=1,IF(VLOOKUP('Dump Program Output Here'!D42,Block_Key!$A$2:$F$500,4,FALSE)=1,"Junior","Senior"),""),"")</f>
        <v/>
      </c>
      <c r="K46" s="1"/>
    </row>
    <row r="47" spans="1:11">
      <c r="A47" s="1">
        <f>IF(B47="","",$A$41+'Dump Program Output Here'!A43-1)</f>
        <v>42078</v>
      </c>
      <c r="B47" t="str">
        <f>IFERROR(VLOOKUP('Dump Program Output Here'!B43,Block_Key!$A$2:$B$500,2,FALSE),"")</f>
        <v xml:space="preserve">Bach, Paxton </v>
      </c>
      <c r="C47" t="str">
        <f>IFERROR(VLOOKUP('Dump Program Output Here'!C43,Block_Key!$A$2:$B$500,2,FALSE),"")</f>
        <v xml:space="preserve">Harper, Lea </v>
      </c>
      <c r="D47" t="str">
        <f>IFERROR(VLOOKUP('Dump Program Output Here'!D43,Block_Key!$A$2:$B$500,2,FALSE),"")</f>
        <v/>
      </c>
      <c r="F47" t="str">
        <f>IFERROR(IF(VLOOKUP('Dump Program Output Here'!B43,Block_Key!$A$2:$F$500,3,FALSE)=1,IF(VLOOKUP('Dump Program Output Here'!B43,Block_Key!$A$2:$F$500,4,FALSE)=1,"Junior","Senior"),""),"")</f>
        <v>Senior</v>
      </c>
      <c r="G47" t="str">
        <f>IFERROR(IF(VLOOKUP('Dump Program Output Here'!C43,Block_Key!$A$2:$F$500,3,FALSE)=1,IF(VLOOKUP('Dump Program Output Here'!C43,Block_Key!$A$2:$F$500,4,FALSE)=1,"Junior","Senior"),""),"")</f>
        <v>Senior</v>
      </c>
      <c r="H47" t="str">
        <f>IFERROR(IF(VLOOKUP('Dump Program Output Here'!D43,Block_Key!$A$2:$F$500,3,FALSE)=1,IF(VLOOKUP('Dump Program Output Here'!D43,Block_Key!$A$2:$F$500,4,FALSE)=1,"Junior","Senior"),""),"")</f>
        <v/>
      </c>
      <c r="K47" s="1"/>
    </row>
    <row r="48" spans="1:11">
      <c r="A48" s="1">
        <f>IF(B48="","",$A$41+'Dump Program Output Here'!A44-1)</f>
        <v>42079</v>
      </c>
      <c r="B48" t="str">
        <f>IFERROR(VLOOKUP('Dump Program Output Here'!B44,Block_Key!$A$2:$B$500,2,FALSE),"")</f>
        <v xml:space="preserve">Waheed, Aiza </v>
      </c>
      <c r="C48" t="str">
        <f>IFERROR(VLOOKUP('Dump Program Output Here'!C44,Block_Key!$A$2:$B$500,2,FALSE),"")</f>
        <v xml:space="preserve">Kecskes, Agoston </v>
      </c>
      <c r="D48" t="str">
        <f>IFERROR(VLOOKUP('Dump Program Output Here'!D44,Block_Key!$A$2:$B$500,2,FALSE),"")</f>
        <v xml:space="preserve">Parsa, Ashkan </v>
      </c>
      <c r="F48" t="str">
        <f>IFERROR(IF(VLOOKUP('Dump Program Output Here'!B44,Block_Key!$A$2:$F$500,3,FALSE)=1,IF(VLOOKUP('Dump Program Output Here'!B44,Block_Key!$A$2:$F$500,4,FALSE)=1,"Junior","Senior"),""),"")</f>
        <v>Junior</v>
      </c>
      <c r="G48" t="str">
        <f>IFERROR(IF(VLOOKUP('Dump Program Output Here'!C44,Block_Key!$A$2:$F$500,3,FALSE)=1,IF(VLOOKUP('Dump Program Output Here'!C44,Block_Key!$A$2:$F$500,4,FALSE)=1,"Junior","Senior"),""),"")</f>
        <v>Senior</v>
      </c>
      <c r="H48" t="str">
        <f>IFERROR(IF(VLOOKUP('Dump Program Output Here'!D44,Block_Key!$A$2:$F$500,3,FALSE)=1,IF(VLOOKUP('Dump Program Output Here'!D44,Block_Key!$A$2:$F$500,4,FALSE)=1,"Junior","Senior"),""),"")</f>
        <v>Senior</v>
      </c>
      <c r="K48" s="1"/>
    </row>
    <row r="49" spans="1:12">
      <c r="A49" s="1">
        <f>IF(B49="","",$A$41+'Dump Program Output Here'!A45-1)</f>
        <v>42080</v>
      </c>
      <c r="B49" t="str">
        <f>IFERROR(VLOOKUP('Dump Program Output Here'!B45,Block_Key!$A$2:$B$500,2,FALSE),"")</f>
        <v xml:space="preserve">Mousa, Nadia </v>
      </c>
      <c r="C49" t="str">
        <f>IFERROR(VLOOKUP('Dump Program Output Here'!C45,Block_Key!$A$2:$B$500,2,FALSE),"")</f>
        <v xml:space="preserve">Chen, Rui </v>
      </c>
      <c r="D49" t="str">
        <f>IFERROR(VLOOKUP('Dump Program Output Here'!D45,Block_Key!$A$2:$B$500,2,FALSE),"")</f>
        <v xml:space="preserve">Milne, Kathryn </v>
      </c>
      <c r="F49" t="str">
        <f>IFERROR(IF(VLOOKUP('Dump Program Output Here'!B45,Block_Key!$A$2:$F$500,3,FALSE)=1,IF(VLOOKUP('Dump Program Output Here'!B45,Block_Key!$A$2:$F$500,4,FALSE)=1,"Junior","Senior"),""),"")</f>
        <v>Junior</v>
      </c>
      <c r="G49" t="str">
        <f>IFERROR(IF(VLOOKUP('Dump Program Output Here'!C45,Block_Key!$A$2:$F$500,3,FALSE)=1,IF(VLOOKUP('Dump Program Output Here'!C45,Block_Key!$A$2:$F$500,4,FALSE)=1,"Junior","Senior"),""),"")</f>
        <v>Senior</v>
      </c>
      <c r="H49" t="str">
        <f>IFERROR(IF(VLOOKUP('Dump Program Output Here'!D45,Block_Key!$A$2:$F$500,3,FALSE)=1,IF(VLOOKUP('Dump Program Output Here'!D45,Block_Key!$A$2:$F$500,4,FALSE)=1,"Junior","Senior"),""),"")</f>
        <v>Senior</v>
      </c>
      <c r="K49" s="1"/>
    </row>
    <row r="50" spans="1:12">
      <c r="A50" s="1">
        <f>IF(B50="","",$A$41+'Dump Program Output Here'!A46-1)</f>
        <v>42081</v>
      </c>
      <c r="B50" t="str">
        <f>IFERROR(VLOOKUP('Dump Program Output Here'!B46,Block_Key!$A$2:$B$500,2,FALSE),"")</f>
        <v xml:space="preserve">Vostretsova, Kateryna </v>
      </c>
      <c r="C50" t="str">
        <f>IFERROR(VLOOKUP('Dump Program Output Here'!C46,Block_Key!$A$2:$B$500,2,FALSE),"")</f>
        <v xml:space="preserve">Leung, Joseph </v>
      </c>
      <c r="D50" t="str">
        <f>IFERROR(VLOOKUP('Dump Program Output Here'!D46,Block_Key!$A$2:$B$500,2,FALSE),"")</f>
        <v xml:space="preserve">Kayal, Ahmed </v>
      </c>
      <c r="F50" t="str">
        <f>IFERROR(IF(VLOOKUP('Dump Program Output Here'!B46,Block_Key!$A$2:$F$500,3,FALSE)=1,IF(VLOOKUP('Dump Program Output Here'!B46,Block_Key!$A$2:$F$500,4,FALSE)=1,"Junior","Senior"),""),"")</f>
        <v>Junior</v>
      </c>
      <c r="G50" t="str">
        <f>IFERROR(IF(VLOOKUP('Dump Program Output Here'!C46,Block_Key!$A$2:$F$500,3,FALSE)=1,IF(VLOOKUP('Dump Program Output Here'!C46,Block_Key!$A$2:$F$500,4,FALSE)=1,"Junior","Senior"),""),"")</f>
        <v>Senior</v>
      </c>
      <c r="H50" t="str">
        <f>IFERROR(IF(VLOOKUP('Dump Program Output Here'!D46,Block_Key!$A$2:$F$500,3,FALSE)=1,IF(VLOOKUP('Dump Program Output Here'!D46,Block_Key!$A$2:$F$500,4,FALSE)=1,"Junior","Senior"),""),"")</f>
        <v>Senior</v>
      </c>
      <c r="K50" s="1"/>
    </row>
    <row r="51" spans="1:12">
      <c r="A51" s="1">
        <f>IF(B51="","",$A$41+'Dump Program Output Here'!A47-1)</f>
        <v>42082</v>
      </c>
      <c r="B51" t="str">
        <f>IFERROR(VLOOKUP('Dump Program Output Here'!B47,Block_Key!$A$2:$B$500,2,FALSE),"")</f>
        <v xml:space="preserve">Habibi, Mona </v>
      </c>
      <c r="C51" t="str">
        <f>IFERROR(VLOOKUP('Dump Program Output Here'!C47,Block_Key!$A$2:$B$500,2,FALSE),"")</f>
        <v xml:space="preserve">Mukhtar, Ayman </v>
      </c>
      <c r="D51" t="str">
        <f>IFERROR(VLOOKUP('Dump Program Output Here'!D47,Block_Key!$A$2:$B$500,2,FALSE),"")</f>
        <v xml:space="preserve">Parsa, Ashkan </v>
      </c>
      <c r="F51" t="str">
        <f>IFERROR(IF(VLOOKUP('Dump Program Output Here'!B47,Block_Key!$A$2:$F$500,3,FALSE)=1,IF(VLOOKUP('Dump Program Output Here'!B47,Block_Key!$A$2:$F$500,4,FALSE)=1,"Junior","Senior"),""),"")</f>
        <v>Junior</v>
      </c>
      <c r="G51" t="str">
        <f>IFERROR(IF(VLOOKUP('Dump Program Output Here'!C47,Block_Key!$A$2:$F$500,3,FALSE)=1,IF(VLOOKUP('Dump Program Output Here'!C47,Block_Key!$A$2:$F$500,4,FALSE)=1,"Junior","Senior"),""),"")</f>
        <v>Senior</v>
      </c>
      <c r="H51" t="str">
        <f>IFERROR(IF(VLOOKUP('Dump Program Output Here'!D47,Block_Key!$A$2:$F$500,3,FALSE)=1,IF(VLOOKUP('Dump Program Output Here'!D47,Block_Key!$A$2:$F$500,4,FALSE)=1,"Junior","Senior"),""),"")</f>
        <v>Senior</v>
      </c>
      <c r="K51" s="1"/>
    </row>
    <row r="52" spans="1:12">
      <c r="A52" s="1">
        <f>IF(B52="","",$A$41+'Dump Program Output Here'!A48-1)</f>
        <v>42083</v>
      </c>
      <c r="B52" t="str">
        <f>IFERROR(VLOOKUP('Dump Program Output Here'!B48,Block_Key!$A$2:$B$500,2,FALSE),"")</f>
        <v xml:space="preserve">Birks, Peter </v>
      </c>
      <c r="C52" t="str">
        <f>IFERROR(VLOOKUP('Dump Program Output Here'!C48,Block_Key!$A$2:$B$500,2,FALSE),"")</f>
        <v xml:space="preserve">Kecskes, Agoston </v>
      </c>
      <c r="D52" t="str">
        <f>IFERROR(VLOOKUP('Dump Program Output Here'!D48,Block_Key!$A$2:$B$500,2,FALSE),"")</f>
        <v/>
      </c>
      <c r="F52" t="str">
        <f>IFERROR(IF(VLOOKUP('Dump Program Output Here'!B48,Block_Key!$A$2:$F$500,3,FALSE)=1,IF(VLOOKUP('Dump Program Output Here'!B48,Block_Key!$A$2:$F$500,4,FALSE)=1,"Junior","Senior"),""),"")</f>
        <v>Senior</v>
      </c>
      <c r="G52" t="str">
        <f>IFERROR(IF(VLOOKUP('Dump Program Output Here'!C48,Block_Key!$A$2:$F$500,3,FALSE)=1,IF(VLOOKUP('Dump Program Output Here'!C48,Block_Key!$A$2:$F$500,4,FALSE)=1,"Junior","Senior"),""),"")</f>
        <v>Senior</v>
      </c>
      <c r="H52" t="str">
        <f>IFERROR(IF(VLOOKUP('Dump Program Output Here'!D48,Block_Key!$A$2:$F$500,3,FALSE)=1,IF(VLOOKUP('Dump Program Output Here'!D48,Block_Key!$A$2:$F$500,4,FALSE)=1,"Junior","Senior"),""),"")</f>
        <v/>
      </c>
      <c r="K52" s="1"/>
    </row>
    <row r="53" spans="1:12">
      <c r="A53" s="1">
        <f>IF(B53="","",$A$41+'Dump Program Output Here'!A49-1)</f>
        <v>42084</v>
      </c>
      <c r="B53" t="str">
        <f>IFERROR(VLOOKUP('Dump Program Output Here'!B49,Block_Key!$A$2:$B$500,2,FALSE),"")</f>
        <v xml:space="preserve">Sajjadi, Sharareh </v>
      </c>
      <c r="C53" t="str">
        <f>IFERROR(VLOOKUP('Dump Program Output Here'!C49,Block_Key!$A$2:$B$500,2,FALSE),"")</f>
        <v xml:space="preserve">Waheed, Aiza </v>
      </c>
      <c r="D53" t="str">
        <f>IFERROR(VLOOKUP('Dump Program Output Here'!D49,Block_Key!$A$2:$B$500,2,FALSE),"")</f>
        <v/>
      </c>
      <c r="F53" t="str">
        <f>IFERROR(IF(VLOOKUP('Dump Program Output Here'!B49,Block_Key!$A$2:$F$500,3,FALSE)=1,IF(VLOOKUP('Dump Program Output Here'!B49,Block_Key!$A$2:$F$500,4,FALSE)=1,"Junior","Senior"),""),"")</f>
        <v>Senior</v>
      </c>
      <c r="G53" t="str">
        <f>IFERROR(IF(VLOOKUP('Dump Program Output Here'!C49,Block_Key!$A$2:$F$500,3,FALSE)=1,IF(VLOOKUP('Dump Program Output Here'!C49,Block_Key!$A$2:$F$500,4,FALSE)=1,"Junior","Senior"),""),"")</f>
        <v>Junior</v>
      </c>
      <c r="H53" t="str">
        <f>IFERROR(IF(VLOOKUP('Dump Program Output Here'!D49,Block_Key!$A$2:$F$500,3,FALSE)=1,IF(VLOOKUP('Dump Program Output Here'!D49,Block_Key!$A$2:$F$500,4,FALSE)=1,"Junior","Senior"),""),"")</f>
        <v/>
      </c>
      <c r="K53" s="1"/>
    </row>
    <row r="54" spans="1:12">
      <c r="A54" s="1">
        <f>IF(B54="","",$A$41+'Dump Program Output Here'!A50-1)</f>
        <v>42085</v>
      </c>
      <c r="B54" t="str">
        <f>IFERROR(VLOOKUP('Dump Program Output Here'!B50,Block_Key!$A$2:$B$500,2,FALSE),"")</f>
        <v xml:space="preserve">Chen, Yu Chiao Peter </v>
      </c>
      <c r="C54" t="str">
        <f>IFERROR(VLOOKUP('Dump Program Output Here'!C50,Block_Key!$A$2:$B$500,2,FALSE),"")</f>
        <v xml:space="preserve">MacKenzie-Feder, Julian </v>
      </c>
      <c r="D54" t="str">
        <f>IFERROR(VLOOKUP('Dump Program Output Here'!D50,Block_Key!$A$2:$B$500,2,FALSE),"")</f>
        <v/>
      </c>
      <c r="F54" t="str">
        <f>IFERROR(IF(VLOOKUP('Dump Program Output Here'!B50,Block_Key!$A$2:$F$500,3,FALSE)=1,IF(VLOOKUP('Dump Program Output Here'!B50,Block_Key!$A$2:$F$500,4,FALSE)=1,"Junior","Senior"),""),"")</f>
        <v>Junior</v>
      </c>
      <c r="G54" t="str">
        <f>IFERROR(IF(VLOOKUP('Dump Program Output Here'!C50,Block_Key!$A$2:$F$500,3,FALSE)=1,IF(VLOOKUP('Dump Program Output Here'!C50,Block_Key!$A$2:$F$500,4,FALSE)=1,"Junior","Senior"),""),"")</f>
        <v>Senior</v>
      </c>
      <c r="H54" t="str">
        <f>IFERROR(IF(VLOOKUP('Dump Program Output Here'!D50,Block_Key!$A$2:$F$500,3,FALSE)=1,IF(VLOOKUP('Dump Program Output Here'!D50,Block_Key!$A$2:$F$500,4,FALSE)=1,"Junior","Senior"),""),"")</f>
        <v/>
      </c>
      <c r="K54" s="1"/>
    </row>
    <row r="55" spans="1:12">
      <c r="A55" s="1">
        <f>IF(B55="","",$A$41+'Dump Program Output Here'!A51-1)</f>
        <v>42086</v>
      </c>
      <c r="B55" t="str">
        <f>IFERROR(VLOOKUP('Dump Program Output Here'!B51,Block_Key!$A$2:$B$500,2,FALSE),"")</f>
        <v xml:space="preserve">Gill, Justin </v>
      </c>
      <c r="C55" t="str">
        <f>IFERROR(VLOOKUP('Dump Program Output Here'!C51,Block_Key!$A$2:$B$500,2,FALSE),"")</f>
        <v xml:space="preserve">Bach, Paxton </v>
      </c>
      <c r="D55" t="str">
        <f>IFERROR(VLOOKUP('Dump Program Output Here'!D51,Block_Key!$A$2:$B$500,2,FALSE),"")</f>
        <v xml:space="preserve">Kayal, Ahmed </v>
      </c>
      <c r="F55" t="str">
        <f>IFERROR(IF(VLOOKUP('Dump Program Output Here'!B51,Block_Key!$A$2:$F$500,3,FALSE)=1,IF(VLOOKUP('Dump Program Output Here'!B51,Block_Key!$A$2:$F$500,4,FALSE)=1,"Junior","Senior"),""),"")</f>
        <v>Junior</v>
      </c>
      <c r="G55" t="str">
        <f>IFERROR(IF(VLOOKUP('Dump Program Output Here'!C51,Block_Key!$A$2:$F$500,3,FALSE)=1,IF(VLOOKUP('Dump Program Output Here'!C51,Block_Key!$A$2:$F$500,4,FALSE)=1,"Junior","Senior"),""),"")</f>
        <v>Senior</v>
      </c>
      <c r="H55" t="str">
        <f>IFERROR(IF(VLOOKUP('Dump Program Output Here'!D51,Block_Key!$A$2:$F$500,3,FALSE)=1,IF(VLOOKUP('Dump Program Output Here'!D51,Block_Key!$A$2:$F$500,4,FALSE)=1,"Junior","Senior"),""),"")</f>
        <v>Senior</v>
      </c>
      <c r="K55" s="1"/>
    </row>
    <row r="56" spans="1:12">
      <c r="A56" s="1">
        <f>IF(B56="","",$A$41+'Dump Program Output Here'!A52-1)</f>
        <v>42087</v>
      </c>
      <c r="B56" t="str">
        <f>IFERROR(VLOOKUP('Dump Program Output Here'!B52,Block_Key!$A$2:$B$500,2,FALSE),"")</f>
        <v xml:space="preserve">Taylor, Stephen </v>
      </c>
      <c r="C56" t="str">
        <f>IFERROR(VLOOKUP('Dump Program Output Here'!C52,Block_Key!$A$2:$B$500,2,FALSE),"")</f>
        <v xml:space="preserve">Mukhtar, Ayman </v>
      </c>
      <c r="D56" t="str">
        <f>IFERROR(VLOOKUP('Dump Program Output Here'!D52,Block_Key!$A$2:$B$500,2,FALSE),"")</f>
        <v xml:space="preserve">Kalikias, Sina </v>
      </c>
      <c r="F56" t="str">
        <f>IFERROR(IF(VLOOKUP('Dump Program Output Here'!B52,Block_Key!$A$2:$F$500,3,FALSE)=1,IF(VLOOKUP('Dump Program Output Here'!B52,Block_Key!$A$2:$F$500,4,FALSE)=1,"Junior","Senior"),""),"")</f>
        <v>Junior</v>
      </c>
      <c r="G56" t="str">
        <f>IFERROR(IF(VLOOKUP('Dump Program Output Here'!C52,Block_Key!$A$2:$F$500,3,FALSE)=1,IF(VLOOKUP('Dump Program Output Here'!C52,Block_Key!$A$2:$F$500,4,FALSE)=1,"Junior","Senior"),""),"")</f>
        <v>Senior</v>
      </c>
      <c r="H56" t="str">
        <f>IFERROR(IF(VLOOKUP('Dump Program Output Here'!D52,Block_Key!$A$2:$F$500,3,FALSE)=1,IF(VLOOKUP('Dump Program Output Here'!D52,Block_Key!$A$2:$F$500,4,FALSE)=1,"Junior","Senior"),""),"")</f>
        <v>Senior</v>
      </c>
      <c r="K56" s="1"/>
    </row>
    <row r="57" spans="1:12">
      <c r="A57" s="1">
        <f>IF(B57="","",$A$41+'Dump Program Output Here'!A53-1)</f>
        <v>42088</v>
      </c>
      <c r="B57" t="str">
        <f>IFERROR(VLOOKUP('Dump Program Output Here'!B53,Block_Key!$A$2:$B$500,2,FALSE),"")</f>
        <v xml:space="preserve">Chen, Yu Chiao Peter </v>
      </c>
      <c r="C57" t="str">
        <f>IFERROR(VLOOKUP('Dump Program Output Here'!C53,Block_Key!$A$2:$B$500,2,FALSE),"")</f>
        <v xml:space="preserve">Milne, Kathryn </v>
      </c>
      <c r="D57" t="str">
        <f>IFERROR(VLOOKUP('Dump Program Output Here'!D53,Block_Key!$A$2:$B$500,2,FALSE),"")</f>
        <v xml:space="preserve">Biagioni, Bradly </v>
      </c>
      <c r="F57" t="str">
        <f>IFERROR(IF(VLOOKUP('Dump Program Output Here'!B53,Block_Key!$A$2:$F$500,3,FALSE)=1,IF(VLOOKUP('Dump Program Output Here'!B53,Block_Key!$A$2:$F$500,4,FALSE)=1,"Junior","Senior"),""),"")</f>
        <v>Junior</v>
      </c>
      <c r="G57" t="str">
        <f>IFERROR(IF(VLOOKUP('Dump Program Output Here'!C53,Block_Key!$A$2:$F$500,3,FALSE)=1,IF(VLOOKUP('Dump Program Output Here'!C53,Block_Key!$A$2:$F$500,4,FALSE)=1,"Junior","Senior"),""),"")</f>
        <v>Senior</v>
      </c>
      <c r="H57" t="str">
        <f>IFERROR(IF(VLOOKUP('Dump Program Output Here'!D53,Block_Key!$A$2:$F$500,3,FALSE)=1,IF(VLOOKUP('Dump Program Output Here'!D53,Block_Key!$A$2:$F$500,4,FALSE)=1,"Junior","Senior"),""),"")</f>
        <v>Senior</v>
      </c>
      <c r="K57" s="1"/>
    </row>
    <row r="58" spans="1:12">
      <c r="A58" s="1">
        <f>IF(B58="","",$A$41+'Dump Program Output Here'!A54-1)</f>
        <v>42089</v>
      </c>
      <c r="B58" t="str">
        <f>IFERROR(VLOOKUP('Dump Program Output Here'!B54,Block_Key!$A$2:$B$500,2,FALSE),"")</f>
        <v xml:space="preserve">Tarabzuni, Ola </v>
      </c>
      <c r="C58" t="str">
        <f>IFERROR(VLOOKUP('Dump Program Output Here'!C54,Block_Key!$A$2:$B$500,2,FALSE),"")</f>
        <v xml:space="preserve">Leung, Joseph </v>
      </c>
      <c r="D58" t="str">
        <f>IFERROR(VLOOKUP('Dump Program Output Here'!D54,Block_Key!$A$2:$B$500,2,FALSE),"")</f>
        <v xml:space="preserve">Kayal, Ahmed </v>
      </c>
      <c r="F58" t="str">
        <f>IFERROR(IF(VLOOKUP('Dump Program Output Here'!B54,Block_Key!$A$2:$F$500,3,FALSE)=1,IF(VLOOKUP('Dump Program Output Here'!B54,Block_Key!$A$2:$F$500,4,FALSE)=1,"Junior","Senior"),""),"")</f>
        <v>Junior</v>
      </c>
      <c r="G58" t="str">
        <f>IFERROR(IF(VLOOKUP('Dump Program Output Here'!C54,Block_Key!$A$2:$F$500,3,FALSE)=1,IF(VLOOKUP('Dump Program Output Here'!C54,Block_Key!$A$2:$F$500,4,FALSE)=1,"Junior","Senior"),""),"")</f>
        <v>Senior</v>
      </c>
      <c r="H58" t="str">
        <f>IFERROR(IF(VLOOKUP('Dump Program Output Here'!D54,Block_Key!$A$2:$F$500,3,FALSE)=1,IF(VLOOKUP('Dump Program Output Here'!D54,Block_Key!$A$2:$F$500,4,FALSE)=1,"Junior","Senior"),""),"")</f>
        <v>Senior</v>
      </c>
      <c r="K58" s="1"/>
    </row>
    <row r="59" spans="1:12">
      <c r="A59" s="1">
        <f>IF(B59="","",$A$41+'Dump Program Output Here'!A55-1)</f>
        <v>42090</v>
      </c>
      <c r="B59" s="12" t="str">
        <f>IFERROR(VLOOKUP('Dump Program Output Here'!B55,Block_Key!$A$2:$B$500,2,FALSE),"")</f>
        <v xml:space="preserve">Gill, Justin </v>
      </c>
      <c r="C59" t="str">
        <f>IFERROR(VLOOKUP('Dump Program Output Here'!C55,Block_Key!$A$2:$B$500,2,FALSE),"")</f>
        <v xml:space="preserve">Kiamanesh, Omid </v>
      </c>
      <c r="D59" t="str">
        <f>IFERROR(VLOOKUP('Dump Program Output Here'!D55,Block_Key!$A$2:$B$500,2,FALSE),"")</f>
        <v/>
      </c>
      <c r="F59" t="str">
        <f>IFERROR(IF(VLOOKUP('Dump Program Output Here'!B55,Block_Key!$A$2:$F$500,3,FALSE)=1,IF(VLOOKUP('Dump Program Output Here'!B55,Block_Key!$A$2:$F$500,4,FALSE)=1,"Junior","Senior"),""),"")</f>
        <v>Junior</v>
      </c>
      <c r="G59" t="str">
        <f>IFERROR(IF(VLOOKUP('Dump Program Output Here'!C55,Block_Key!$A$2:$F$500,3,FALSE)=1,IF(VLOOKUP('Dump Program Output Here'!C55,Block_Key!$A$2:$F$500,4,FALSE)=1,"Junior","Senior"),""),"")</f>
        <v>Senior</v>
      </c>
      <c r="H59" t="str">
        <f>IFERROR(IF(VLOOKUP('Dump Program Output Here'!D55,Block_Key!$A$2:$F$500,3,FALSE)=1,IF(VLOOKUP('Dump Program Output Here'!D55,Block_Key!$A$2:$F$500,4,FALSE)=1,"Junior","Senior"),""),"")</f>
        <v/>
      </c>
      <c r="K59" s="1"/>
      <c r="L59" s="12"/>
    </row>
    <row r="60" spans="1:12">
      <c r="A60" s="1">
        <f>IF(B60="","",$A$41+'Dump Program Output Here'!A56-1)</f>
        <v>42091</v>
      </c>
      <c r="B60" t="str">
        <f>IFERROR(VLOOKUP('Dump Program Output Here'!B56,Block_Key!$A$2:$B$500,2,FALSE),"")</f>
        <v xml:space="preserve">Taylor, Stephen </v>
      </c>
      <c r="C60" t="str">
        <f>IFERROR(VLOOKUP('Dump Program Output Here'!C56,Block_Key!$A$2:$B$500,2,FALSE),"")</f>
        <v xml:space="preserve">Mukhtar, Ayman </v>
      </c>
      <c r="D60" t="str">
        <f>IFERROR(VLOOKUP('Dump Program Output Here'!D56,Block_Key!$A$2:$B$500,2,FALSE),"")</f>
        <v/>
      </c>
      <c r="F60" t="str">
        <f>IFERROR(IF(VLOOKUP('Dump Program Output Here'!B56,Block_Key!$A$2:$F$500,3,FALSE)=1,IF(VLOOKUP('Dump Program Output Here'!B56,Block_Key!$A$2:$F$500,4,FALSE)=1,"Junior","Senior"),""),"")</f>
        <v>Junior</v>
      </c>
      <c r="G60" t="str">
        <f>IFERROR(IF(VLOOKUP('Dump Program Output Here'!C56,Block_Key!$A$2:$F$500,3,FALSE)=1,IF(VLOOKUP('Dump Program Output Here'!C56,Block_Key!$A$2:$F$500,4,FALSE)=1,"Junior","Senior"),""),"")</f>
        <v>Senior</v>
      </c>
      <c r="H60" t="str">
        <f>IFERROR(IF(VLOOKUP('Dump Program Output Here'!D56,Block_Key!$A$2:$F$500,3,FALSE)=1,IF(VLOOKUP('Dump Program Output Here'!D56,Block_Key!$A$2:$F$500,4,FALSE)=1,"Junior","Senior"),""),"")</f>
        <v/>
      </c>
      <c r="K60" s="1"/>
    </row>
    <row r="61" spans="1:12">
      <c r="A61" s="1">
        <f>IF(B61="","",$A$41+'Dump Program Output Here'!A57-1)</f>
        <v>42092</v>
      </c>
      <c r="B61" t="str">
        <f>IFERROR(VLOOKUP('Dump Program Output Here'!B57,Block_Key!$A$2:$B$500,2,FALSE),"")</f>
        <v xml:space="preserve">Tarabzuni, Ola </v>
      </c>
      <c r="C61" t="str">
        <f>IFERROR(VLOOKUP('Dump Program Output Here'!C57,Block_Key!$A$2:$B$500,2,FALSE),"")</f>
        <v xml:space="preserve">Biagioni, Bradly </v>
      </c>
      <c r="D61" t="str">
        <f>IFERROR(VLOOKUP('Dump Program Output Here'!D57,Block_Key!$A$2:$B$500,2,FALSE),"")</f>
        <v/>
      </c>
      <c r="F61" t="str">
        <f>IFERROR(IF(VLOOKUP('Dump Program Output Here'!B57,Block_Key!$A$2:$F$500,3,FALSE)=1,IF(VLOOKUP('Dump Program Output Here'!B57,Block_Key!$A$2:$F$500,4,FALSE)=1,"Junior","Senior"),""),"")</f>
        <v>Junior</v>
      </c>
      <c r="G61" t="str">
        <f>IFERROR(IF(VLOOKUP('Dump Program Output Here'!C57,Block_Key!$A$2:$F$500,3,FALSE)=1,IF(VLOOKUP('Dump Program Output Here'!C57,Block_Key!$A$2:$F$500,4,FALSE)=1,"Junior","Senior"),""),"")</f>
        <v>Senior</v>
      </c>
      <c r="H61" t="str">
        <f>IFERROR(IF(VLOOKUP('Dump Program Output Here'!D57,Block_Key!$A$2:$F$500,3,FALSE)=1,IF(VLOOKUP('Dump Program Output Here'!D57,Block_Key!$A$2:$F$500,4,FALSE)=1,"Junior","Senior"),""),"")</f>
        <v/>
      </c>
      <c r="K61" s="1"/>
    </row>
    <row r="62" spans="1:12">
      <c r="A62" s="1">
        <f>IF(B62="","",$A$41+'Dump Program Output Here'!A58-1)</f>
        <v>42093</v>
      </c>
      <c r="B62" t="str">
        <f>IFERROR(VLOOKUP('Dump Program Output Here'!B58,Block_Key!$A$2:$B$500,2,FALSE),"")</f>
        <v xml:space="preserve">Mousa, Nadia </v>
      </c>
      <c r="C62" t="str">
        <f>IFERROR(VLOOKUP('Dump Program Output Here'!C58,Block_Key!$A$2:$B$500,2,FALSE),"")</f>
        <v xml:space="preserve">Bach, Paxton </v>
      </c>
      <c r="D62" t="str">
        <f>IFERROR(VLOOKUP('Dump Program Output Here'!D58,Block_Key!$A$2:$B$500,2,FALSE),"")</f>
        <v xml:space="preserve">Babuk, Angela </v>
      </c>
      <c r="F62" t="str">
        <f>IFERROR(IF(VLOOKUP('Dump Program Output Here'!B58,Block_Key!$A$2:$F$500,3,FALSE)=1,IF(VLOOKUP('Dump Program Output Here'!B58,Block_Key!$A$2:$F$500,4,FALSE)=1,"Junior","Senior"),""),"")</f>
        <v>Junior</v>
      </c>
      <c r="G62" t="str">
        <f>IFERROR(IF(VLOOKUP('Dump Program Output Here'!C58,Block_Key!$A$2:$F$500,3,FALSE)=1,IF(VLOOKUP('Dump Program Output Here'!C58,Block_Key!$A$2:$F$500,4,FALSE)=1,"Junior","Senior"),""),"")</f>
        <v>Senior</v>
      </c>
      <c r="H62" t="str">
        <f>IFERROR(IF(VLOOKUP('Dump Program Output Here'!D58,Block_Key!$A$2:$F$500,3,FALSE)=1,IF(VLOOKUP('Dump Program Output Here'!D58,Block_Key!$A$2:$F$500,4,FALSE)=1,"Junior","Senior"),""),"")</f>
        <v>Senior</v>
      </c>
      <c r="K62" s="1"/>
    </row>
    <row r="63" spans="1:12">
      <c r="A63" s="1">
        <f>IF(B63="","",$A$41+'Dump Program Output Here'!A59-1)</f>
        <v>42094</v>
      </c>
      <c r="B63" t="str">
        <f>IFERROR(VLOOKUP('Dump Program Output Here'!B59,Block_Key!$A$2:$B$500,2,FALSE),"")</f>
        <v xml:space="preserve">Shoults, Katherine </v>
      </c>
      <c r="C63" t="str">
        <f>IFERROR(VLOOKUP('Dump Program Output Here'!C59,Block_Key!$A$2:$B$500,2,FALSE),"")</f>
        <v xml:space="preserve">Kecskes, Agoston </v>
      </c>
      <c r="D63" t="str">
        <f>IFERROR(VLOOKUP('Dump Program Output Here'!D59,Block_Key!$A$2:$B$500,2,FALSE),"")</f>
        <v xml:space="preserve">Kiamanesh, Omid </v>
      </c>
      <c r="F63" t="str">
        <f>IFERROR(IF(VLOOKUP('Dump Program Output Here'!B59,Block_Key!$A$2:$F$500,3,FALSE)=1,IF(VLOOKUP('Dump Program Output Here'!B59,Block_Key!$A$2:$F$500,4,FALSE)=1,"Junior","Senior"),""),"")</f>
        <v>Junior</v>
      </c>
      <c r="G63" t="str">
        <f>IFERROR(IF(VLOOKUP('Dump Program Output Here'!C59,Block_Key!$A$2:$F$500,3,FALSE)=1,IF(VLOOKUP('Dump Program Output Here'!C59,Block_Key!$A$2:$F$500,4,FALSE)=1,"Junior","Senior"),""),"")</f>
        <v>Senior</v>
      </c>
      <c r="H63" t="str">
        <f>IFERROR(IF(VLOOKUP('Dump Program Output Here'!D59,Block_Key!$A$2:$F$500,3,FALSE)=1,IF(VLOOKUP('Dump Program Output Here'!D59,Block_Key!$A$2:$F$500,4,FALSE)=1,"Junior","Senior"),""),"")</f>
        <v>Senior</v>
      </c>
      <c r="K63" s="1"/>
    </row>
    <row r="64" spans="1:12">
      <c r="A64" s="1">
        <f>IF(B64="","",$A$41+'Dump Program Output Here'!A60-1)</f>
        <v>42095</v>
      </c>
      <c r="B64" t="str">
        <f>IFERROR(VLOOKUP('Dump Program Output Here'!B60,Block_Key!$A$2:$B$500,2,FALSE),"")</f>
        <v xml:space="preserve">Habibi, Mona </v>
      </c>
      <c r="C64" t="str">
        <f>IFERROR(VLOOKUP('Dump Program Output Here'!C60,Block_Key!$A$2:$B$500,2,FALSE),"")</f>
        <v xml:space="preserve">Chen, Rui </v>
      </c>
      <c r="D64" t="str">
        <f>IFERROR(VLOOKUP('Dump Program Output Here'!D60,Block_Key!$A$2:$B$500,2,FALSE),"")</f>
        <v xml:space="preserve">Biagioni, Bradly </v>
      </c>
      <c r="F64" t="str">
        <f>IFERROR(IF(VLOOKUP('Dump Program Output Here'!B60,Block_Key!$A$2:$F$500,3,FALSE)=1,IF(VLOOKUP('Dump Program Output Here'!B60,Block_Key!$A$2:$F$500,4,FALSE)=1,"Junior","Senior"),""),"")</f>
        <v>Junior</v>
      </c>
      <c r="G64" t="str">
        <f>IFERROR(IF(VLOOKUP('Dump Program Output Here'!C60,Block_Key!$A$2:$F$500,3,FALSE)=1,IF(VLOOKUP('Dump Program Output Here'!C60,Block_Key!$A$2:$F$500,4,FALSE)=1,"Junior","Senior"),""),"")</f>
        <v>Senior</v>
      </c>
      <c r="H64" t="str">
        <f>IFERROR(IF(VLOOKUP('Dump Program Output Here'!D60,Block_Key!$A$2:$F$500,3,FALSE)=1,IF(VLOOKUP('Dump Program Output Here'!D60,Block_Key!$A$2:$F$500,4,FALSE)=1,"Junior","Senior"),""),"")</f>
        <v>Senior</v>
      </c>
      <c r="K64" s="1"/>
    </row>
    <row r="65" spans="1:12">
      <c r="A65" s="1">
        <f>IF(B65="","",$A$41+'Dump Program Output Here'!A61-1)</f>
        <v>42096</v>
      </c>
      <c r="B65" t="str">
        <f>IFERROR(VLOOKUP('Dump Program Output Here'!B61,Block_Key!$A$2:$B$500,2,FALSE),"")</f>
        <v xml:space="preserve">Nazzari, Hamed </v>
      </c>
      <c r="C65" t="str">
        <f>IFERROR(VLOOKUP('Dump Program Output Here'!C61,Block_Key!$A$2:$B$500,2,FALSE),"")</f>
        <v xml:space="preserve">Babuk, Angela </v>
      </c>
      <c r="D65" t="str">
        <f>IFERROR(VLOOKUP('Dump Program Output Here'!D61,Block_Key!$A$2:$B$500,2,FALSE),"")</f>
        <v xml:space="preserve">MacKenzie-Feder, Julian </v>
      </c>
      <c r="F65" t="str">
        <f>IFERROR(IF(VLOOKUP('Dump Program Output Here'!B61,Block_Key!$A$2:$F$500,3,FALSE)=1,IF(VLOOKUP('Dump Program Output Here'!B61,Block_Key!$A$2:$F$500,4,FALSE)=1,"Junior","Senior"),""),"")</f>
        <v>Junior</v>
      </c>
      <c r="G65" t="str">
        <f>IFERROR(IF(VLOOKUP('Dump Program Output Here'!C61,Block_Key!$A$2:$F$500,3,FALSE)=1,IF(VLOOKUP('Dump Program Output Here'!C61,Block_Key!$A$2:$F$500,4,FALSE)=1,"Junior","Senior"),""),"")</f>
        <v>Senior</v>
      </c>
      <c r="H65" t="str">
        <f>IFERROR(IF(VLOOKUP('Dump Program Output Here'!D61,Block_Key!$A$2:$F$500,3,FALSE)=1,IF(VLOOKUP('Dump Program Output Here'!D61,Block_Key!$A$2:$F$500,4,FALSE)=1,"Junior","Senior"),""),"")</f>
        <v>Senior</v>
      </c>
      <c r="K65" s="1"/>
    </row>
    <row r="66" spans="1:12">
      <c r="A66" s="1">
        <f>IF(B66="","",$A$41+'Dump Program Output Here'!A62-1)</f>
        <v>42097</v>
      </c>
      <c r="B66" t="str">
        <f>IFERROR(VLOOKUP('Dump Program Output Here'!B62,Block_Key!$A$2:$B$500,2,FALSE),"")</f>
        <v xml:space="preserve">Lai, Leo </v>
      </c>
      <c r="C66" t="str">
        <f>IFERROR(VLOOKUP('Dump Program Output Here'!C62,Block_Key!$A$2:$B$500,2,FALSE),"")</f>
        <v xml:space="preserve">Mousa, Nadia </v>
      </c>
      <c r="D66" t="str">
        <f>IFERROR(VLOOKUP('Dump Program Output Here'!D62,Block_Key!$A$2:$B$500,2,FALSE),"")</f>
        <v/>
      </c>
      <c r="F66" t="str">
        <f>IFERROR(IF(VLOOKUP('Dump Program Output Here'!B62,Block_Key!$A$2:$F$500,3,FALSE)=1,IF(VLOOKUP('Dump Program Output Here'!B62,Block_Key!$A$2:$F$500,4,FALSE)=1,"Junior","Senior"),""),"")</f>
        <v>Senior</v>
      </c>
      <c r="G66" t="str">
        <f>IFERROR(IF(VLOOKUP('Dump Program Output Here'!C62,Block_Key!$A$2:$F$500,3,FALSE)=1,IF(VLOOKUP('Dump Program Output Here'!C62,Block_Key!$A$2:$F$500,4,FALSE)=1,"Junior","Senior"),""),"")</f>
        <v>Junior</v>
      </c>
      <c r="H66" t="str">
        <f>IFERROR(IF(VLOOKUP('Dump Program Output Here'!D62,Block_Key!$A$2:$F$500,3,FALSE)=1,IF(VLOOKUP('Dump Program Output Here'!D62,Block_Key!$A$2:$F$500,4,FALSE)=1,"Junior","Senior"),""),"")</f>
        <v/>
      </c>
      <c r="K66" s="1"/>
    </row>
    <row r="67" spans="1:12">
      <c r="A67" s="1">
        <f>IF(B67="","",$A$41+'Dump Program Output Here'!A63-1)</f>
        <v>42098</v>
      </c>
      <c r="B67" t="str">
        <f>IFERROR(VLOOKUP('Dump Program Output Here'!B63,Block_Key!$A$2:$B$500,2,FALSE),"")</f>
        <v xml:space="preserve">Habibi, Mona </v>
      </c>
      <c r="C67" s="12" t="str">
        <f>IFERROR(VLOOKUP('Dump Program Output Here'!C63,Block_Key!$A$2:$B$500,2,FALSE),"")</f>
        <v xml:space="preserve">Chen, Rui </v>
      </c>
      <c r="D67" t="str">
        <f>IFERROR(VLOOKUP('Dump Program Output Here'!D63,Block_Key!$A$2:$B$500,2,FALSE),"")</f>
        <v/>
      </c>
      <c r="F67" t="str">
        <f>IFERROR(IF(VLOOKUP('Dump Program Output Here'!B63,Block_Key!$A$2:$F$500,3,FALSE)=1,IF(VLOOKUP('Dump Program Output Here'!B63,Block_Key!$A$2:$F$500,4,FALSE)=1,"Junior","Senior"),""),"")</f>
        <v>Junior</v>
      </c>
      <c r="G67" t="str">
        <f>IFERROR(IF(VLOOKUP('Dump Program Output Here'!C63,Block_Key!$A$2:$F$500,3,FALSE)=1,IF(VLOOKUP('Dump Program Output Here'!C63,Block_Key!$A$2:$F$500,4,FALSE)=1,"Junior","Senior"),""),"")</f>
        <v>Senior</v>
      </c>
      <c r="H67" t="str">
        <f>IFERROR(IF(VLOOKUP('Dump Program Output Here'!D63,Block_Key!$A$2:$F$500,3,FALSE)=1,IF(VLOOKUP('Dump Program Output Here'!D63,Block_Key!$A$2:$F$500,4,FALSE)=1,"Junior","Senior"),""),"")</f>
        <v/>
      </c>
      <c r="K67" s="1"/>
      <c r="L67" s="12"/>
    </row>
    <row r="68" spans="1:12">
      <c r="A68" s="1">
        <f>IF(B68="","",$A$41+'Dump Program Output Here'!A64-1)</f>
        <v>42099</v>
      </c>
      <c r="B68" t="str">
        <f>IFERROR(VLOOKUP('Dump Program Output Here'!B64,Block_Key!$A$2:$B$500,2,FALSE),"")</f>
        <v xml:space="preserve">Nazzari, Hamed </v>
      </c>
      <c r="C68" t="str">
        <f>IFERROR(VLOOKUP('Dump Program Output Here'!C64,Block_Key!$A$2:$B$500,2,FALSE),"")</f>
        <v xml:space="preserve">Babuk, Angela </v>
      </c>
      <c r="D68" t="str">
        <f>IFERROR(VLOOKUP('Dump Program Output Here'!D64,Block_Key!$A$2:$B$500,2,FALSE),"")</f>
        <v/>
      </c>
      <c r="F68" t="str">
        <f>IFERROR(IF(VLOOKUP('Dump Program Output Here'!B64,Block_Key!$A$2:$F$500,3,FALSE)=1,IF(VLOOKUP('Dump Program Output Here'!B64,Block_Key!$A$2:$F$500,4,FALSE)=1,"Junior","Senior"),""),"")</f>
        <v>Junior</v>
      </c>
      <c r="G68" t="str">
        <f>IFERROR(IF(VLOOKUP('Dump Program Output Here'!C64,Block_Key!$A$2:$F$500,3,FALSE)=1,IF(VLOOKUP('Dump Program Output Here'!C64,Block_Key!$A$2:$F$500,4,FALSE)=1,"Junior","Senior"),""),"")</f>
        <v>Senior</v>
      </c>
      <c r="H68" t="str">
        <f>IFERROR(IF(VLOOKUP('Dump Program Output Here'!D64,Block_Key!$A$2:$F$500,3,FALSE)=1,IF(VLOOKUP('Dump Program Output Here'!D64,Block_Key!$A$2:$F$500,4,FALSE)=1,"Junior","Senior"),""),"")</f>
        <v/>
      </c>
      <c r="K68" s="1"/>
    </row>
    <row r="69" spans="1:12">
      <c r="A69" s="1">
        <f>IF(B69="","",$A$41+'Dump Program Output Here'!A65-1)</f>
        <v>42100</v>
      </c>
      <c r="B69" t="str">
        <f>IFERROR(VLOOKUP('Dump Program Output Here'!B65,Block_Key!$A$2:$B$500,2,FALSE),"")</f>
        <v xml:space="preserve">Kumar, Ritu </v>
      </c>
      <c r="C69" t="str">
        <f>IFERROR(VLOOKUP('Dump Program Output Here'!C65,Block_Key!$A$2:$B$500,2,FALSE),"")</f>
        <v xml:space="preserve">Shoults, Katherine </v>
      </c>
      <c r="D69" t="str">
        <f>IFERROR(VLOOKUP('Dump Program Output Here'!D65,Block_Key!$A$2:$B$500,2,FALSE),"")</f>
        <v/>
      </c>
      <c r="F69" t="str">
        <f>IFERROR(IF(VLOOKUP('Dump Program Output Here'!B65,Block_Key!$A$2:$F$500,3,FALSE)=1,IF(VLOOKUP('Dump Program Output Here'!B65,Block_Key!$A$2:$F$500,4,FALSE)=1,"Junior","Senior"),""),"")</f>
        <v>Senior</v>
      </c>
      <c r="G69" t="str">
        <f>IFERROR(IF(VLOOKUP('Dump Program Output Here'!C65,Block_Key!$A$2:$F$500,3,FALSE)=1,IF(VLOOKUP('Dump Program Output Here'!C65,Block_Key!$A$2:$F$500,4,FALSE)=1,"Junior","Senior"),""),"")</f>
        <v>Junior</v>
      </c>
      <c r="H69" t="str">
        <f>IFERROR(IF(VLOOKUP('Dump Program Output Here'!D65,Block_Key!$A$2:$F$500,3,FALSE)=1,IF(VLOOKUP('Dump Program Output Here'!D65,Block_Key!$A$2:$F$500,4,FALSE)=1,"Junior","Senior"),""),"")</f>
        <v/>
      </c>
      <c r="K69" s="1"/>
    </row>
    <row r="70" spans="1:12">
      <c r="A70" s="1" t="str">
        <f>IF(B70="","",$A$41+'Dump Program Output Here'!A66-1)</f>
        <v/>
      </c>
    </row>
    <row r="71" spans="1:12">
      <c r="A71" s="1" t="str">
        <f>IF(B71="","",$A$41+'Dump Program Output Here'!A67-1)</f>
        <v/>
      </c>
    </row>
    <row r="72" spans="1:12">
      <c r="A72" s="1"/>
    </row>
  </sheetData>
  <conditionalFormatting sqref="F4:H38 F40:H69 G39:H39">
    <cfRule type="cellIs" dxfId="0" priority="1" operator="equal">
      <formula>"Junior"</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
  <sheetViews>
    <sheetView workbookViewId="0">
      <selection activeCell="L16" sqref="L16"/>
    </sheetView>
  </sheetViews>
  <sheetFormatPr baseColWidth="10" defaultColWidth="11" defaultRowHeight="15" x14ac:dyDescent="0"/>
  <cols>
    <col min="1" max="1" width="13.33203125" bestFit="1" customWidth="1"/>
    <col min="2" max="2" width="21.5" bestFit="1" customWidth="1"/>
    <col min="3" max="6" width="21.5" customWidth="1"/>
    <col min="7" max="7" width="12" bestFit="1" customWidth="1"/>
    <col min="8" max="9" width="12" customWidth="1"/>
    <col min="10" max="10" width="18.33203125" bestFit="1" customWidth="1"/>
    <col min="11" max="11" width="7.6640625" bestFit="1" customWidth="1"/>
  </cols>
  <sheetData>
    <row r="1" spans="1:10">
      <c r="A1" t="s">
        <v>9</v>
      </c>
      <c r="B1" t="s">
        <v>3</v>
      </c>
      <c r="C1" t="s">
        <v>10</v>
      </c>
      <c r="D1" t="s">
        <v>0</v>
      </c>
      <c r="E1" t="s">
        <v>1</v>
      </c>
      <c r="F1" t="s">
        <v>2</v>
      </c>
      <c r="G1" t="s">
        <v>46</v>
      </c>
      <c r="H1" t="s">
        <v>48</v>
      </c>
      <c r="I1" t="s">
        <v>49</v>
      </c>
      <c r="J1" t="s">
        <v>47</v>
      </c>
    </row>
    <row r="2" spans="1:10">
      <c r="A2">
        <f>'Main Template'!C22</f>
        <v>1</v>
      </c>
      <c r="B2" t="str">
        <f>'Main Template'!D22</f>
        <v xml:space="preserve">Sy, Sarah </v>
      </c>
      <c r="C2">
        <f>'Main Template'!E22</f>
        <v>1</v>
      </c>
      <c r="D2">
        <f>'Main Template'!F22</f>
        <v>1</v>
      </c>
      <c r="E2">
        <f>'Main Template'!G22</f>
        <v>0</v>
      </c>
      <c r="F2">
        <f>'Main Template'!H22</f>
        <v>1</v>
      </c>
      <c r="G2">
        <f>COUNTIF(The_Schedule!$B$4:$D$69,Reports!B2)</f>
        <v>1</v>
      </c>
      <c r="H2">
        <f>COUNTIF(The_Schedule!$B$41:$D$69,Reports!B2)</f>
        <v>0</v>
      </c>
      <c r="I2">
        <f>G2-H2</f>
        <v>1</v>
      </c>
      <c r="J2" t="str">
        <f>IF(C2=1,IF(AND(F2=1,SUM(H2:I2)&gt;1),"Off Site Violation",IF(AND(E2=1,I2&gt;0),"VGH at SPH Violation",IF(AND(E2=0,F2=0,H2&gt;0),"SPH at VGH Violation","Ok"))),"Ignore")</f>
        <v>Ok</v>
      </c>
    </row>
    <row r="3" spans="1:10">
      <c r="A3">
        <f>'Main Template'!C23</f>
        <v>2</v>
      </c>
      <c r="B3" t="str">
        <f>'Main Template'!D23</f>
        <v xml:space="preserve">Chin, Leslie </v>
      </c>
      <c r="C3">
        <f>'Main Template'!E23</f>
        <v>1</v>
      </c>
      <c r="D3">
        <f>'Main Template'!F23</f>
        <v>1</v>
      </c>
      <c r="E3">
        <f>'Main Template'!G23</f>
        <v>0</v>
      </c>
      <c r="F3">
        <f>'Main Template'!H23</f>
        <v>1</v>
      </c>
      <c r="G3">
        <f>COUNTIF(The_Schedule!$B$4:$D$69,Reports!B3)</f>
        <v>1</v>
      </c>
      <c r="H3">
        <f>COUNTIF(The_Schedule!$B$41:$D$69,Reports!B3)</f>
        <v>0</v>
      </c>
      <c r="I3">
        <f t="shared" ref="I3:I66" si="0">G3-H3</f>
        <v>1</v>
      </c>
      <c r="J3" t="str">
        <f t="shared" ref="J3:J66" si="1">IF(C3=1,IF(AND(F3=1,SUM(H3:I3)&gt;1),"Off Site Violation",IF(AND(E3=1,I3&gt;0),"VGH at SPH Violation",IF(AND(E3=0,F3=0,H3&gt;0),"SPH at VGH Violation","Ok"))),"Ignore")</f>
        <v>Ok</v>
      </c>
    </row>
    <row r="4" spans="1:10">
      <c r="A4">
        <f>'Main Template'!C24</f>
        <v>3</v>
      </c>
      <c r="B4" t="str">
        <f>'Main Template'!D24</f>
        <v xml:space="preserve">Lee, Helena </v>
      </c>
      <c r="C4">
        <f>'Main Template'!E24</f>
        <v>1</v>
      </c>
      <c r="D4">
        <f>'Main Template'!F24</f>
        <v>1</v>
      </c>
      <c r="E4">
        <f>'Main Template'!G24</f>
        <v>0</v>
      </c>
      <c r="F4">
        <f>'Main Template'!H24</f>
        <v>1</v>
      </c>
      <c r="G4">
        <f>COUNTIF(The_Schedule!$B$4:$D$69,Reports!B4)</f>
        <v>1</v>
      </c>
      <c r="H4">
        <f>COUNTIF(The_Schedule!$B$41:$D$69,Reports!B4)</f>
        <v>0</v>
      </c>
      <c r="I4">
        <f t="shared" si="0"/>
        <v>1</v>
      </c>
      <c r="J4" t="str">
        <f t="shared" si="1"/>
        <v>Ok</v>
      </c>
    </row>
    <row r="5" spans="1:10">
      <c r="A5">
        <f>'Main Template'!C25</f>
        <v>4</v>
      </c>
      <c r="B5" t="str">
        <f>'Main Template'!D25</f>
        <v>Bardi, Mohammad</v>
      </c>
      <c r="C5">
        <f>'Main Template'!E25</f>
        <v>1</v>
      </c>
      <c r="D5">
        <f>'Main Template'!F25</f>
        <v>1</v>
      </c>
      <c r="E5">
        <f>'Main Template'!G25</f>
        <v>0</v>
      </c>
      <c r="F5">
        <f>'Main Template'!H25</f>
        <v>1</v>
      </c>
      <c r="G5">
        <f>COUNTIF(The_Schedule!$B$4:$D$69,Reports!B5)</f>
        <v>1</v>
      </c>
      <c r="H5">
        <f>COUNTIF(The_Schedule!$B$41:$D$69,Reports!B5)</f>
        <v>1</v>
      </c>
      <c r="I5">
        <f t="shared" si="0"/>
        <v>0</v>
      </c>
      <c r="J5" t="str">
        <f t="shared" si="1"/>
        <v>Ok</v>
      </c>
    </row>
    <row r="6" spans="1:10">
      <c r="A6">
        <f>'Main Template'!C26</f>
        <v>5</v>
      </c>
      <c r="B6" t="str">
        <f>'Main Template'!D26</f>
        <v xml:space="preserve">Sekhon, Indy </v>
      </c>
      <c r="C6">
        <f>'Main Template'!E26</f>
        <v>1</v>
      </c>
      <c r="D6">
        <f>'Main Template'!F26</f>
        <v>1</v>
      </c>
      <c r="E6">
        <f>'Main Template'!G26</f>
        <v>0</v>
      </c>
      <c r="F6">
        <f>'Main Template'!H26</f>
        <v>1</v>
      </c>
      <c r="G6">
        <f>COUNTIF(The_Schedule!$B$4:$D$69,Reports!B6)</f>
        <v>1</v>
      </c>
      <c r="H6">
        <f>COUNTIF(The_Schedule!$B$41:$D$69,Reports!B6)</f>
        <v>0</v>
      </c>
      <c r="I6">
        <f t="shared" si="0"/>
        <v>1</v>
      </c>
      <c r="J6" t="str">
        <f t="shared" si="1"/>
        <v>Ok</v>
      </c>
    </row>
    <row r="7" spans="1:10">
      <c r="A7">
        <f>'Main Template'!C27</f>
        <v>6</v>
      </c>
      <c r="B7" t="str">
        <f>'Main Template'!D27</f>
        <v xml:space="preserve">Lai, Leo </v>
      </c>
      <c r="C7">
        <f>'Main Template'!E27</f>
        <v>1</v>
      </c>
      <c r="D7">
        <f>'Main Template'!F27</f>
        <v>0</v>
      </c>
      <c r="E7">
        <f>'Main Template'!G27</f>
        <v>0</v>
      </c>
      <c r="F7">
        <f>'Main Template'!H27</f>
        <v>1</v>
      </c>
      <c r="G7">
        <f>COUNTIF(The_Schedule!$B$4:$D$69,Reports!B7)</f>
        <v>1</v>
      </c>
      <c r="H7">
        <f>COUNTIF(The_Schedule!$B$41:$D$69,Reports!B7)</f>
        <v>1</v>
      </c>
      <c r="I7">
        <f t="shared" si="0"/>
        <v>0</v>
      </c>
      <c r="J7" t="str">
        <f t="shared" si="1"/>
        <v>Ok</v>
      </c>
    </row>
    <row r="8" spans="1:10">
      <c r="A8">
        <f>'Main Template'!C28</f>
        <v>7</v>
      </c>
      <c r="B8" t="str">
        <f>'Main Template'!D28</f>
        <v xml:space="preserve">Sajjadi, Sharareh </v>
      </c>
      <c r="C8">
        <f>'Main Template'!E28</f>
        <v>1</v>
      </c>
      <c r="D8">
        <f>'Main Template'!F28</f>
        <v>0</v>
      </c>
      <c r="E8">
        <f>'Main Template'!G28</f>
        <v>0</v>
      </c>
      <c r="F8">
        <f>'Main Template'!H28</f>
        <v>1</v>
      </c>
      <c r="G8">
        <f>COUNTIF(The_Schedule!$B$4:$D$69,Reports!B8)</f>
        <v>1</v>
      </c>
      <c r="H8">
        <f>COUNTIF(The_Schedule!$B$41:$D$69,Reports!B8)</f>
        <v>1</v>
      </c>
      <c r="I8">
        <f t="shared" si="0"/>
        <v>0</v>
      </c>
      <c r="J8" t="str">
        <f t="shared" si="1"/>
        <v>Ok</v>
      </c>
    </row>
    <row r="9" spans="1:10">
      <c r="A9">
        <f>'Main Template'!C29</f>
        <v>8</v>
      </c>
      <c r="B9" t="str">
        <f>'Main Template'!D29</f>
        <v xml:space="preserve">Lin, Wendy </v>
      </c>
      <c r="C9">
        <f>'Main Template'!E29</f>
        <v>1</v>
      </c>
      <c r="D9">
        <f>'Main Template'!F29</f>
        <v>0</v>
      </c>
      <c r="E9">
        <f>'Main Template'!G29</f>
        <v>0</v>
      </c>
      <c r="F9">
        <f>'Main Template'!H29</f>
        <v>1</v>
      </c>
      <c r="G9">
        <f>COUNTIF(The_Schedule!$B$4:$D$69,Reports!B9)</f>
        <v>1</v>
      </c>
      <c r="H9">
        <f>COUNTIF(The_Schedule!$B$41:$D$69,Reports!B9)</f>
        <v>0</v>
      </c>
      <c r="I9">
        <f t="shared" si="0"/>
        <v>1</v>
      </c>
      <c r="J9" t="str">
        <f t="shared" si="1"/>
        <v>Ok</v>
      </c>
    </row>
    <row r="10" spans="1:10">
      <c r="A10">
        <f>'Main Template'!C30</f>
        <v>9</v>
      </c>
      <c r="B10" t="str">
        <f>'Main Template'!D30</f>
        <v xml:space="preserve">Birks, Peter </v>
      </c>
      <c r="C10">
        <f>'Main Template'!E30</f>
        <v>1</v>
      </c>
      <c r="D10">
        <f>'Main Template'!F30</f>
        <v>0</v>
      </c>
      <c r="E10">
        <f>'Main Template'!G30</f>
        <v>0</v>
      </c>
      <c r="F10">
        <f>'Main Template'!H30</f>
        <v>1</v>
      </c>
      <c r="G10">
        <f>COUNTIF(The_Schedule!$B$4:$D$69,Reports!B10)</f>
        <v>1</v>
      </c>
      <c r="H10">
        <f>COUNTIF(The_Schedule!$B$41:$D$69,Reports!B10)</f>
        <v>1</v>
      </c>
      <c r="I10">
        <f t="shared" si="0"/>
        <v>0</v>
      </c>
      <c r="J10" t="str">
        <f t="shared" si="1"/>
        <v>Ok</v>
      </c>
    </row>
    <row r="11" spans="1:10">
      <c r="A11">
        <f>'Main Template'!C31</f>
        <v>10</v>
      </c>
      <c r="B11" t="str">
        <f>'Main Template'!D31</f>
        <v xml:space="preserve">Kumar, Ritu </v>
      </c>
      <c r="C11">
        <f>'Main Template'!E31</f>
        <v>1</v>
      </c>
      <c r="D11">
        <f>'Main Template'!F31</f>
        <v>0</v>
      </c>
      <c r="E11">
        <f>'Main Template'!G31</f>
        <v>0</v>
      </c>
      <c r="F11">
        <f>'Main Template'!H31</f>
        <v>1</v>
      </c>
      <c r="G11">
        <f>COUNTIF(The_Schedule!$B$4:$D$69,Reports!B11)</f>
        <v>1</v>
      </c>
      <c r="H11">
        <f>COUNTIF(The_Schedule!$B$41:$D$69,Reports!B11)</f>
        <v>1</v>
      </c>
      <c r="I11">
        <f t="shared" si="0"/>
        <v>0</v>
      </c>
      <c r="J11" t="str">
        <f t="shared" si="1"/>
        <v>Ok</v>
      </c>
    </row>
    <row r="12" spans="1:10">
      <c r="A12">
        <f>'Main Template'!C32</f>
        <v>11</v>
      </c>
      <c r="B12" t="str">
        <f>'Main Template'!D32</f>
        <v xml:space="preserve">Lavoie, Jean-Michel </v>
      </c>
      <c r="C12">
        <f>'Main Template'!E32</f>
        <v>1</v>
      </c>
      <c r="D12">
        <f>'Main Template'!F32</f>
        <v>0</v>
      </c>
      <c r="E12">
        <f>'Main Template'!G32</f>
        <v>0</v>
      </c>
      <c r="F12">
        <f>'Main Template'!H32</f>
        <v>1</v>
      </c>
      <c r="G12">
        <f>COUNTIF(The_Schedule!$B$4:$D$69,Reports!B12)</f>
        <v>1</v>
      </c>
      <c r="H12">
        <f>COUNTIF(The_Schedule!$B$41:$D$69,Reports!B12)</f>
        <v>1</v>
      </c>
      <c r="I12">
        <f t="shared" si="0"/>
        <v>0</v>
      </c>
      <c r="J12" t="str">
        <f t="shared" si="1"/>
        <v>Ok</v>
      </c>
    </row>
    <row r="13" spans="1:10">
      <c r="A13">
        <f>'Main Template'!C33</f>
        <v>12</v>
      </c>
      <c r="B13" t="str">
        <f>'Main Template'!D33</f>
        <v xml:space="preserve">Al Dahneem, Laila </v>
      </c>
      <c r="C13">
        <f>'Main Template'!E33</f>
        <v>1</v>
      </c>
      <c r="D13">
        <f>'Main Template'!F33</f>
        <v>0</v>
      </c>
      <c r="E13">
        <f>'Main Template'!G33</f>
        <v>0</v>
      </c>
      <c r="F13">
        <f>'Main Template'!H33</f>
        <v>1</v>
      </c>
      <c r="G13">
        <f>COUNTIF(The_Schedule!$B$4:$D$69,Reports!B13)</f>
        <v>1</v>
      </c>
      <c r="H13">
        <f>COUNTIF(The_Schedule!$B$41:$D$69,Reports!B13)</f>
        <v>0</v>
      </c>
      <c r="I13">
        <f t="shared" si="0"/>
        <v>1</v>
      </c>
      <c r="J13" t="str">
        <f t="shared" si="1"/>
        <v>Ok</v>
      </c>
    </row>
    <row r="14" spans="1:10">
      <c r="A14">
        <f>'Main Template'!C34</f>
        <v>13</v>
      </c>
      <c r="B14" t="str">
        <f>'Main Template'!D34</f>
        <v xml:space="preserve">Jiang, Shi Yuan (Steven) </v>
      </c>
      <c r="C14">
        <f>'Main Template'!E34</f>
        <v>1</v>
      </c>
      <c r="D14">
        <f>'Main Template'!F34</f>
        <v>0</v>
      </c>
      <c r="E14">
        <f>'Main Template'!G34</f>
        <v>0</v>
      </c>
      <c r="F14">
        <f>'Main Template'!H34</f>
        <v>1</v>
      </c>
      <c r="G14">
        <f>COUNTIF(The_Schedule!$B$4:$D$69,Reports!B14)</f>
        <v>1</v>
      </c>
      <c r="H14">
        <f>COUNTIF(The_Schedule!$B$41:$D$69,Reports!B14)</f>
        <v>0</v>
      </c>
      <c r="I14">
        <f t="shared" si="0"/>
        <v>1</v>
      </c>
      <c r="J14" t="str">
        <f t="shared" si="1"/>
        <v>Ok</v>
      </c>
    </row>
    <row r="15" spans="1:10">
      <c r="A15">
        <f>'Main Template'!C35</f>
        <v>14</v>
      </c>
      <c r="B15" t="str">
        <f>'Main Template'!D35</f>
        <v xml:space="preserve">Habibi, Mona </v>
      </c>
      <c r="C15">
        <f>'Main Template'!E35</f>
        <v>1</v>
      </c>
      <c r="D15">
        <f>'Main Template'!F35</f>
        <v>1</v>
      </c>
      <c r="E15">
        <f>'Main Template'!G35</f>
        <v>1</v>
      </c>
      <c r="F15">
        <f>'Main Template'!H35</f>
        <v>0</v>
      </c>
      <c r="G15">
        <f>COUNTIF(The_Schedule!$B$4:$D$69,Reports!B15)</f>
        <v>3</v>
      </c>
      <c r="H15">
        <f>COUNTIF(The_Schedule!$B$41:$D$69,Reports!B15)</f>
        <v>3</v>
      </c>
      <c r="I15">
        <f t="shared" si="0"/>
        <v>0</v>
      </c>
      <c r="J15" t="str">
        <f t="shared" si="1"/>
        <v>Ok</v>
      </c>
    </row>
    <row r="16" spans="1:10">
      <c r="A16">
        <f>'Main Template'!C36</f>
        <v>15</v>
      </c>
      <c r="B16" t="str">
        <f>'Main Template'!D36</f>
        <v xml:space="preserve">Mitchell, Robert </v>
      </c>
      <c r="C16">
        <f>'Main Template'!E36</f>
        <v>1</v>
      </c>
      <c r="D16">
        <f>'Main Template'!F36</f>
        <v>1</v>
      </c>
      <c r="E16">
        <f>'Main Template'!G36</f>
        <v>1</v>
      </c>
      <c r="F16">
        <f>'Main Template'!H36</f>
        <v>0</v>
      </c>
      <c r="G16">
        <f>COUNTIF(The_Schedule!$B$4:$D$69,Reports!B16)</f>
        <v>2</v>
      </c>
      <c r="H16">
        <f>COUNTIF(The_Schedule!$B$41:$D$69,Reports!B16)</f>
        <v>2</v>
      </c>
      <c r="I16">
        <f t="shared" si="0"/>
        <v>0</v>
      </c>
      <c r="J16" t="str">
        <f t="shared" si="1"/>
        <v>Ok</v>
      </c>
    </row>
    <row r="17" spans="1:10">
      <c r="A17">
        <f>'Main Template'!C37</f>
        <v>16</v>
      </c>
      <c r="B17" t="str">
        <f>'Main Template'!D37</f>
        <v xml:space="preserve">Shoults, Katherine </v>
      </c>
      <c r="C17">
        <f>'Main Template'!E37</f>
        <v>1</v>
      </c>
      <c r="D17">
        <f>'Main Template'!F37</f>
        <v>1</v>
      </c>
      <c r="E17">
        <f>'Main Template'!G37</f>
        <v>1</v>
      </c>
      <c r="F17">
        <f>'Main Template'!H37</f>
        <v>0</v>
      </c>
      <c r="G17">
        <f>COUNTIF(The_Schedule!$B$4:$D$69,Reports!B17)</f>
        <v>2</v>
      </c>
      <c r="H17">
        <f>COUNTIF(The_Schedule!$B$41:$D$69,Reports!B17)</f>
        <v>2</v>
      </c>
      <c r="I17">
        <f t="shared" si="0"/>
        <v>0</v>
      </c>
      <c r="J17" t="str">
        <f t="shared" si="1"/>
        <v>Ok</v>
      </c>
    </row>
    <row r="18" spans="1:10">
      <c r="A18">
        <f>'Main Template'!C38</f>
        <v>17</v>
      </c>
      <c r="B18" t="str">
        <f>'Main Template'!D38</f>
        <v xml:space="preserve">Vostretsova, Kateryna </v>
      </c>
      <c r="C18">
        <f>'Main Template'!E38</f>
        <v>1</v>
      </c>
      <c r="D18">
        <f>'Main Template'!F38</f>
        <v>1</v>
      </c>
      <c r="E18">
        <f>'Main Template'!G38</f>
        <v>1</v>
      </c>
      <c r="F18">
        <f>'Main Template'!H38</f>
        <v>0</v>
      </c>
      <c r="G18">
        <f>COUNTIF(The_Schedule!$B$4:$D$69,Reports!B18)</f>
        <v>2</v>
      </c>
      <c r="H18">
        <f>COUNTIF(The_Schedule!$B$41:$D$69,Reports!B18)</f>
        <v>2</v>
      </c>
      <c r="I18">
        <f t="shared" si="0"/>
        <v>0</v>
      </c>
      <c r="J18" t="str">
        <f t="shared" si="1"/>
        <v>Ok</v>
      </c>
    </row>
    <row r="19" spans="1:10">
      <c r="A19">
        <f>'Main Template'!C39</f>
        <v>18</v>
      </c>
      <c r="B19" t="str">
        <f>'Main Template'!D39</f>
        <v xml:space="preserve">Waheed, Aiza </v>
      </c>
      <c r="C19">
        <f>'Main Template'!E39</f>
        <v>1</v>
      </c>
      <c r="D19">
        <f>'Main Template'!F39</f>
        <v>1</v>
      </c>
      <c r="E19">
        <f>'Main Template'!G39</f>
        <v>1</v>
      </c>
      <c r="F19">
        <f>'Main Template'!H39</f>
        <v>0</v>
      </c>
      <c r="G19">
        <f>COUNTIF(The_Schedule!$B$4:$D$69,Reports!B19)</f>
        <v>3</v>
      </c>
      <c r="H19">
        <f>COUNTIF(The_Schedule!$B$41:$D$69,Reports!B19)</f>
        <v>3</v>
      </c>
      <c r="I19">
        <f t="shared" si="0"/>
        <v>0</v>
      </c>
      <c r="J19" t="str">
        <f t="shared" si="1"/>
        <v>Ok</v>
      </c>
    </row>
    <row r="20" spans="1:10">
      <c r="A20">
        <f>'Main Template'!C40</f>
        <v>19</v>
      </c>
      <c r="B20" t="str">
        <f>'Main Template'!D40</f>
        <v xml:space="preserve">Gill, Justin </v>
      </c>
      <c r="C20">
        <f>'Main Template'!E40</f>
        <v>1</v>
      </c>
      <c r="D20">
        <f>'Main Template'!F40</f>
        <v>1</v>
      </c>
      <c r="E20">
        <f>'Main Template'!G40</f>
        <v>1</v>
      </c>
      <c r="F20">
        <f>'Main Template'!H40</f>
        <v>0</v>
      </c>
      <c r="G20">
        <f>COUNTIF(The_Schedule!$B$4:$D$69,Reports!B20)</f>
        <v>2</v>
      </c>
      <c r="H20">
        <f>COUNTIF(The_Schedule!$B$41:$D$69,Reports!B20)</f>
        <v>2</v>
      </c>
      <c r="I20">
        <f t="shared" si="0"/>
        <v>0</v>
      </c>
      <c r="J20" t="str">
        <f t="shared" si="1"/>
        <v>Ok</v>
      </c>
    </row>
    <row r="21" spans="1:10">
      <c r="A21">
        <f>'Main Template'!C41</f>
        <v>20</v>
      </c>
      <c r="B21" t="str">
        <f>'Main Template'!D41</f>
        <v xml:space="preserve">Mousa, Nadia </v>
      </c>
      <c r="C21">
        <f>'Main Template'!E41</f>
        <v>1</v>
      </c>
      <c r="D21">
        <f>'Main Template'!F41</f>
        <v>1</v>
      </c>
      <c r="E21">
        <f>'Main Template'!G41</f>
        <v>1</v>
      </c>
      <c r="F21">
        <f>'Main Template'!H41</f>
        <v>0</v>
      </c>
      <c r="G21">
        <f>COUNTIF(The_Schedule!$B$4:$D$69,Reports!B21)</f>
        <v>3</v>
      </c>
      <c r="H21">
        <f>COUNTIF(The_Schedule!$B$41:$D$69,Reports!B21)</f>
        <v>3</v>
      </c>
      <c r="I21">
        <f t="shared" si="0"/>
        <v>0</v>
      </c>
      <c r="J21" t="str">
        <f t="shared" si="1"/>
        <v>Ok</v>
      </c>
    </row>
    <row r="22" spans="1:10">
      <c r="A22">
        <f>'Main Template'!C42</f>
        <v>21</v>
      </c>
      <c r="B22" t="str">
        <f>'Main Template'!D42</f>
        <v xml:space="preserve">Chen, Yu Chiao Peter </v>
      </c>
      <c r="C22">
        <f>'Main Template'!E42</f>
        <v>1</v>
      </c>
      <c r="D22">
        <f>'Main Template'!F42</f>
        <v>1</v>
      </c>
      <c r="E22">
        <f>'Main Template'!G42</f>
        <v>1</v>
      </c>
      <c r="F22">
        <f>'Main Template'!H42</f>
        <v>0</v>
      </c>
      <c r="G22">
        <f>COUNTIF(The_Schedule!$B$4:$D$69,Reports!B22)</f>
        <v>3</v>
      </c>
      <c r="H22">
        <f>COUNTIF(The_Schedule!$B$41:$D$69,Reports!B22)</f>
        <v>3</v>
      </c>
      <c r="I22">
        <f t="shared" si="0"/>
        <v>0</v>
      </c>
      <c r="J22" t="str">
        <f t="shared" si="1"/>
        <v>Ok</v>
      </c>
    </row>
    <row r="23" spans="1:10">
      <c r="A23">
        <f>'Main Template'!C43</f>
        <v>22</v>
      </c>
      <c r="B23" t="str">
        <f>'Main Template'!D43</f>
        <v xml:space="preserve">Nazzari, Hamed </v>
      </c>
      <c r="C23">
        <f>'Main Template'!E43</f>
        <v>1</v>
      </c>
      <c r="D23">
        <f>'Main Template'!F43</f>
        <v>1</v>
      </c>
      <c r="E23">
        <f>'Main Template'!G43</f>
        <v>1</v>
      </c>
      <c r="F23">
        <f>'Main Template'!H43</f>
        <v>0</v>
      </c>
      <c r="G23">
        <f>COUNTIF(The_Schedule!$B$4:$D$69,Reports!B23)</f>
        <v>2</v>
      </c>
      <c r="H23">
        <f>COUNTIF(The_Schedule!$B$41:$D$69,Reports!B23)</f>
        <v>2</v>
      </c>
      <c r="I23">
        <f t="shared" si="0"/>
        <v>0</v>
      </c>
      <c r="J23" t="str">
        <f t="shared" si="1"/>
        <v>Ok</v>
      </c>
    </row>
    <row r="24" spans="1:10">
      <c r="A24">
        <f>'Main Template'!C44</f>
        <v>23</v>
      </c>
      <c r="B24" t="str">
        <f>'Main Template'!D44</f>
        <v xml:space="preserve">Tarabzuni, Ola </v>
      </c>
      <c r="C24">
        <f>'Main Template'!E44</f>
        <v>1</v>
      </c>
      <c r="D24">
        <f>'Main Template'!F44</f>
        <v>1</v>
      </c>
      <c r="E24">
        <f>'Main Template'!G44</f>
        <v>1</v>
      </c>
      <c r="F24">
        <f>'Main Template'!H44</f>
        <v>0</v>
      </c>
      <c r="G24">
        <f>COUNTIF(The_Schedule!$B$4:$D$69,Reports!B24)</f>
        <v>2</v>
      </c>
      <c r="H24">
        <f>COUNTIF(The_Schedule!$B$41:$D$69,Reports!B24)</f>
        <v>2</v>
      </c>
      <c r="I24">
        <f t="shared" si="0"/>
        <v>0</v>
      </c>
      <c r="J24" t="str">
        <f t="shared" si="1"/>
        <v>Ok</v>
      </c>
    </row>
    <row r="25" spans="1:10">
      <c r="A25">
        <f>'Main Template'!C45</f>
        <v>24</v>
      </c>
      <c r="B25" t="str">
        <f>'Main Template'!D45</f>
        <v xml:space="preserve">Taylor, Stephen </v>
      </c>
      <c r="C25">
        <f>'Main Template'!E45</f>
        <v>1</v>
      </c>
      <c r="D25">
        <f>'Main Template'!F45</f>
        <v>1</v>
      </c>
      <c r="E25">
        <f>'Main Template'!G45</f>
        <v>1</v>
      </c>
      <c r="F25">
        <f>'Main Template'!H45</f>
        <v>0</v>
      </c>
      <c r="G25">
        <f>COUNTIF(The_Schedule!$B$4:$D$69,Reports!B25)</f>
        <v>2</v>
      </c>
      <c r="H25">
        <f>COUNTIF(The_Schedule!$B$41:$D$69,Reports!B25)</f>
        <v>2</v>
      </c>
      <c r="I25">
        <f t="shared" si="0"/>
        <v>0</v>
      </c>
      <c r="J25" t="str">
        <f t="shared" si="1"/>
        <v>Ok</v>
      </c>
    </row>
    <row r="26" spans="1:10">
      <c r="A26">
        <f>'Main Template'!C46</f>
        <v>25</v>
      </c>
      <c r="B26" t="str">
        <f>'Main Template'!D46</f>
        <v xml:space="preserve">Bach, Paxton </v>
      </c>
      <c r="C26">
        <f>'Main Template'!E46</f>
        <v>1</v>
      </c>
      <c r="D26">
        <f>'Main Template'!F46</f>
        <v>0</v>
      </c>
      <c r="E26">
        <f>'Main Template'!G46</f>
        <v>1</v>
      </c>
      <c r="F26">
        <f>'Main Template'!H46</f>
        <v>0</v>
      </c>
      <c r="G26">
        <f>COUNTIF(The_Schedule!$B$4:$D$69,Reports!B26)</f>
        <v>3</v>
      </c>
      <c r="H26">
        <f>COUNTIF(The_Schedule!$B$41:$D$69,Reports!B26)</f>
        <v>3</v>
      </c>
      <c r="I26">
        <f t="shared" si="0"/>
        <v>0</v>
      </c>
      <c r="J26" t="str">
        <f t="shared" si="1"/>
        <v>Ok</v>
      </c>
    </row>
    <row r="27" spans="1:10">
      <c r="A27">
        <f>'Main Template'!C47</f>
        <v>26</v>
      </c>
      <c r="B27" t="str">
        <f>'Main Template'!D47</f>
        <v xml:space="preserve">Harper, Lea </v>
      </c>
      <c r="C27">
        <f>'Main Template'!E47</f>
        <v>1</v>
      </c>
      <c r="D27">
        <f>'Main Template'!F47</f>
        <v>0</v>
      </c>
      <c r="E27">
        <f>'Main Template'!G47</f>
        <v>1</v>
      </c>
      <c r="F27">
        <f>'Main Template'!H47</f>
        <v>0</v>
      </c>
      <c r="G27">
        <f>COUNTIF(The_Schedule!$B$4:$D$69,Reports!B27)</f>
        <v>3</v>
      </c>
      <c r="H27">
        <f>COUNTIF(The_Schedule!$B$41:$D$69,Reports!B27)</f>
        <v>3</v>
      </c>
      <c r="I27">
        <f t="shared" si="0"/>
        <v>0</v>
      </c>
      <c r="J27" t="str">
        <f t="shared" si="1"/>
        <v>Ok</v>
      </c>
    </row>
    <row r="28" spans="1:10">
      <c r="A28">
        <f>'Main Template'!C48</f>
        <v>27</v>
      </c>
      <c r="B28" t="str">
        <f>'Main Template'!D48</f>
        <v xml:space="preserve">Babuk, Angela </v>
      </c>
      <c r="C28">
        <f>'Main Template'!E48</f>
        <v>1</v>
      </c>
      <c r="D28">
        <f>'Main Template'!F48</f>
        <v>0</v>
      </c>
      <c r="E28">
        <f>'Main Template'!G48</f>
        <v>1</v>
      </c>
      <c r="F28">
        <f>'Main Template'!H48</f>
        <v>0</v>
      </c>
      <c r="G28">
        <f>COUNTIF(The_Schedule!$B$4:$D$69,Reports!B28)</f>
        <v>3</v>
      </c>
      <c r="H28">
        <f>COUNTIF(The_Schedule!$B$41:$D$69,Reports!B28)</f>
        <v>3</v>
      </c>
      <c r="I28">
        <f t="shared" si="0"/>
        <v>0</v>
      </c>
      <c r="J28" t="str">
        <f t="shared" si="1"/>
        <v>Ok</v>
      </c>
    </row>
    <row r="29" spans="1:10">
      <c r="A29">
        <f>'Main Template'!C49</f>
        <v>28</v>
      </c>
      <c r="B29" t="str">
        <f>'Main Template'!D49</f>
        <v xml:space="preserve">Kecskes, Agoston </v>
      </c>
      <c r="C29">
        <f>'Main Template'!E49</f>
        <v>1</v>
      </c>
      <c r="D29">
        <f>'Main Template'!F49</f>
        <v>0</v>
      </c>
      <c r="E29">
        <f>'Main Template'!G49</f>
        <v>1</v>
      </c>
      <c r="F29">
        <f>'Main Template'!H49</f>
        <v>0</v>
      </c>
      <c r="G29">
        <f>COUNTIF(The_Schedule!$B$4:$D$69,Reports!B29)</f>
        <v>3</v>
      </c>
      <c r="H29">
        <f>COUNTIF(The_Schedule!$B$41:$D$69,Reports!B29)</f>
        <v>3</v>
      </c>
      <c r="I29">
        <f t="shared" si="0"/>
        <v>0</v>
      </c>
      <c r="J29" t="str">
        <f t="shared" si="1"/>
        <v>Ok</v>
      </c>
    </row>
    <row r="30" spans="1:10">
      <c r="A30">
        <f>'Main Template'!C50</f>
        <v>29</v>
      </c>
      <c r="B30" t="str">
        <f>'Main Template'!D50</f>
        <v xml:space="preserve">Mukhtar, Ayman </v>
      </c>
      <c r="C30">
        <f>'Main Template'!E50</f>
        <v>1</v>
      </c>
      <c r="D30">
        <f>'Main Template'!F50</f>
        <v>0</v>
      </c>
      <c r="E30">
        <f>'Main Template'!G50</f>
        <v>1</v>
      </c>
      <c r="F30">
        <f>'Main Template'!H50</f>
        <v>0</v>
      </c>
      <c r="G30">
        <f>COUNTIF(The_Schedule!$B$4:$D$69,Reports!B30)</f>
        <v>3</v>
      </c>
      <c r="H30">
        <f>COUNTIF(The_Schedule!$B$41:$D$69,Reports!B30)</f>
        <v>3</v>
      </c>
      <c r="I30">
        <f t="shared" si="0"/>
        <v>0</v>
      </c>
      <c r="J30" t="str">
        <f t="shared" si="1"/>
        <v>Ok</v>
      </c>
    </row>
    <row r="31" spans="1:10">
      <c r="A31">
        <f>'Main Template'!C51</f>
        <v>30</v>
      </c>
      <c r="B31" t="str">
        <f>'Main Template'!D51</f>
        <v xml:space="preserve">Parsa, Ashkan </v>
      </c>
      <c r="C31">
        <f>'Main Template'!E51</f>
        <v>1</v>
      </c>
      <c r="D31">
        <f>'Main Template'!F51</f>
        <v>0</v>
      </c>
      <c r="E31">
        <f>'Main Template'!G51</f>
        <v>1</v>
      </c>
      <c r="F31">
        <f>'Main Template'!H51</f>
        <v>0</v>
      </c>
      <c r="G31">
        <f>COUNTIF(The_Schedule!$B$4:$D$69,Reports!B31)</f>
        <v>3</v>
      </c>
      <c r="H31">
        <f>COUNTIF(The_Schedule!$B$41:$D$69,Reports!B31)</f>
        <v>3</v>
      </c>
      <c r="I31">
        <f t="shared" si="0"/>
        <v>0</v>
      </c>
      <c r="J31" t="str">
        <f t="shared" si="1"/>
        <v>Ok</v>
      </c>
    </row>
    <row r="32" spans="1:10">
      <c r="A32">
        <f>'Main Template'!C52</f>
        <v>31</v>
      </c>
      <c r="B32" t="str">
        <f>'Main Template'!D52</f>
        <v xml:space="preserve">Chen, Rui </v>
      </c>
      <c r="C32">
        <f>'Main Template'!E52</f>
        <v>1</v>
      </c>
      <c r="D32">
        <f>'Main Template'!F52</f>
        <v>0</v>
      </c>
      <c r="E32">
        <f>'Main Template'!G52</f>
        <v>1</v>
      </c>
      <c r="F32">
        <f>'Main Template'!H52</f>
        <v>0</v>
      </c>
      <c r="G32">
        <f>COUNTIF(The_Schedule!$B$4:$D$69,Reports!B32)</f>
        <v>3</v>
      </c>
      <c r="H32">
        <f>COUNTIF(The_Schedule!$B$41:$D$69,Reports!B32)</f>
        <v>3</v>
      </c>
      <c r="I32">
        <f t="shared" si="0"/>
        <v>0</v>
      </c>
      <c r="J32" t="str">
        <f t="shared" si="1"/>
        <v>Ok</v>
      </c>
    </row>
    <row r="33" spans="1:10">
      <c r="A33">
        <f>'Main Template'!C53</f>
        <v>32</v>
      </c>
      <c r="B33" t="str">
        <f>'Main Template'!D53</f>
        <v xml:space="preserve">Leung, Joseph </v>
      </c>
      <c r="C33">
        <f>'Main Template'!E53</f>
        <v>1</v>
      </c>
      <c r="D33">
        <f>'Main Template'!F53</f>
        <v>0</v>
      </c>
      <c r="E33">
        <f>'Main Template'!G53</f>
        <v>1</v>
      </c>
      <c r="F33">
        <f>'Main Template'!H53</f>
        <v>0</v>
      </c>
      <c r="G33">
        <f>COUNTIF(The_Schedule!$B$4:$D$69,Reports!B33)</f>
        <v>3</v>
      </c>
      <c r="H33">
        <f>COUNTIF(The_Schedule!$B$41:$D$69,Reports!B33)</f>
        <v>3</v>
      </c>
      <c r="I33">
        <f t="shared" si="0"/>
        <v>0</v>
      </c>
      <c r="J33" t="str">
        <f t="shared" si="1"/>
        <v>Ok</v>
      </c>
    </row>
    <row r="34" spans="1:10">
      <c r="A34">
        <f>'Main Template'!C54</f>
        <v>33</v>
      </c>
      <c r="B34" t="str">
        <f>'Main Template'!D54</f>
        <v xml:space="preserve">MacKenzie-Feder, Julian </v>
      </c>
      <c r="C34">
        <f>'Main Template'!E54</f>
        <v>1</v>
      </c>
      <c r="D34">
        <f>'Main Template'!F54</f>
        <v>0</v>
      </c>
      <c r="E34">
        <f>'Main Template'!G54</f>
        <v>1</v>
      </c>
      <c r="F34">
        <f>'Main Template'!H54</f>
        <v>0</v>
      </c>
      <c r="G34">
        <f>COUNTIF(The_Schedule!$B$4:$D$69,Reports!B34)</f>
        <v>3</v>
      </c>
      <c r="H34">
        <f>COUNTIF(The_Schedule!$B$41:$D$69,Reports!B34)</f>
        <v>3</v>
      </c>
      <c r="I34">
        <f t="shared" si="0"/>
        <v>0</v>
      </c>
      <c r="J34" t="str">
        <f t="shared" si="1"/>
        <v>Ok</v>
      </c>
    </row>
    <row r="35" spans="1:10">
      <c r="A35">
        <f>'Main Template'!C55</f>
        <v>34</v>
      </c>
      <c r="B35" t="str">
        <f>'Main Template'!D55</f>
        <v xml:space="preserve">Kayal, Ahmed </v>
      </c>
      <c r="C35">
        <f>'Main Template'!E55</f>
        <v>1</v>
      </c>
      <c r="D35">
        <f>'Main Template'!F55</f>
        <v>0</v>
      </c>
      <c r="E35">
        <f>'Main Template'!G55</f>
        <v>1</v>
      </c>
      <c r="F35">
        <f>'Main Template'!H55</f>
        <v>0</v>
      </c>
      <c r="G35">
        <f>COUNTIF(The_Schedule!$B$4:$D$69,Reports!B35)</f>
        <v>3</v>
      </c>
      <c r="H35">
        <f>COUNTIF(The_Schedule!$B$41:$D$69,Reports!B35)</f>
        <v>3</v>
      </c>
      <c r="I35">
        <f t="shared" si="0"/>
        <v>0</v>
      </c>
      <c r="J35" t="str">
        <f t="shared" si="1"/>
        <v>Ok</v>
      </c>
    </row>
    <row r="36" spans="1:10">
      <c r="A36">
        <f>'Main Template'!C56</f>
        <v>35</v>
      </c>
      <c r="B36" t="str">
        <f>'Main Template'!D56</f>
        <v xml:space="preserve">Milne, Kathryn </v>
      </c>
      <c r="C36">
        <f>'Main Template'!E56</f>
        <v>1</v>
      </c>
      <c r="D36">
        <f>'Main Template'!F56</f>
        <v>0</v>
      </c>
      <c r="E36">
        <f>'Main Template'!G56</f>
        <v>1</v>
      </c>
      <c r="F36">
        <f>'Main Template'!H56</f>
        <v>0</v>
      </c>
      <c r="G36">
        <f>COUNTIF(The_Schedule!$B$4:$D$69,Reports!B36)</f>
        <v>3</v>
      </c>
      <c r="H36">
        <f>COUNTIF(The_Schedule!$B$41:$D$69,Reports!B36)</f>
        <v>3</v>
      </c>
      <c r="I36">
        <f t="shared" si="0"/>
        <v>0</v>
      </c>
      <c r="J36" t="str">
        <f t="shared" si="1"/>
        <v>Ok</v>
      </c>
    </row>
    <row r="37" spans="1:10">
      <c r="A37">
        <f>'Main Template'!C57</f>
        <v>36</v>
      </c>
      <c r="B37" t="str">
        <f>'Main Template'!D57</f>
        <v xml:space="preserve">Kalikias, Sina </v>
      </c>
      <c r="C37">
        <f>'Main Template'!E57</f>
        <v>1</v>
      </c>
      <c r="D37">
        <f>'Main Template'!F57</f>
        <v>0</v>
      </c>
      <c r="E37">
        <f>'Main Template'!G57</f>
        <v>1</v>
      </c>
      <c r="F37">
        <f>'Main Template'!H57</f>
        <v>0</v>
      </c>
      <c r="G37">
        <f>COUNTIF(The_Schedule!$B$4:$D$69,Reports!B37)</f>
        <v>3</v>
      </c>
      <c r="H37">
        <f>COUNTIF(The_Schedule!$B$41:$D$69,Reports!B37)</f>
        <v>3</v>
      </c>
      <c r="I37">
        <f t="shared" si="0"/>
        <v>0</v>
      </c>
      <c r="J37" t="str">
        <f t="shared" si="1"/>
        <v>Ok</v>
      </c>
    </row>
    <row r="38" spans="1:10">
      <c r="A38">
        <f>'Main Template'!C58</f>
        <v>37</v>
      </c>
      <c r="B38" t="str">
        <f>'Main Template'!D58</f>
        <v xml:space="preserve">Kiamanesh, Omid </v>
      </c>
      <c r="C38">
        <f>'Main Template'!E58</f>
        <v>1</v>
      </c>
      <c r="D38">
        <f>'Main Template'!F58</f>
        <v>0</v>
      </c>
      <c r="E38">
        <f>'Main Template'!G58</f>
        <v>1</v>
      </c>
      <c r="F38">
        <f>'Main Template'!H58</f>
        <v>0</v>
      </c>
      <c r="G38">
        <f>COUNTIF(The_Schedule!$B$4:$D$69,Reports!B38)</f>
        <v>3</v>
      </c>
      <c r="H38">
        <f>COUNTIF(The_Schedule!$B$41:$D$69,Reports!B38)</f>
        <v>3</v>
      </c>
      <c r="I38">
        <f t="shared" si="0"/>
        <v>0</v>
      </c>
      <c r="J38" t="str">
        <f t="shared" si="1"/>
        <v>Ok</v>
      </c>
    </row>
    <row r="39" spans="1:10">
      <c r="A39">
        <f>'Main Template'!C59</f>
        <v>38</v>
      </c>
      <c r="B39" t="str">
        <f>'Main Template'!D59</f>
        <v xml:space="preserve">Biagioni, Bradly </v>
      </c>
      <c r="C39">
        <f>'Main Template'!E59</f>
        <v>1</v>
      </c>
      <c r="D39">
        <f>'Main Template'!F59</f>
        <v>0</v>
      </c>
      <c r="E39">
        <f>'Main Template'!G59</f>
        <v>1</v>
      </c>
      <c r="F39">
        <f>'Main Template'!H59</f>
        <v>0</v>
      </c>
      <c r="G39">
        <f>COUNTIF(The_Schedule!$B$4:$D$69,Reports!B39)</f>
        <v>3</v>
      </c>
      <c r="H39">
        <f>COUNTIF(The_Schedule!$B$41:$D$69,Reports!B39)</f>
        <v>3</v>
      </c>
      <c r="I39">
        <f t="shared" si="0"/>
        <v>0</v>
      </c>
      <c r="J39" t="str">
        <f t="shared" si="1"/>
        <v>Ok</v>
      </c>
    </row>
    <row r="40" spans="1:10">
      <c r="A40">
        <f>'Main Template'!C60</f>
        <v>39</v>
      </c>
      <c r="B40" t="str">
        <f>'Main Template'!D60</f>
        <v xml:space="preserve">Tong, Calvin Ka Wing </v>
      </c>
      <c r="C40">
        <f>'Main Template'!E60</f>
        <v>1</v>
      </c>
      <c r="D40">
        <f>'Main Template'!F60</f>
        <v>1</v>
      </c>
      <c r="E40">
        <f>'Main Template'!G60</f>
        <v>0</v>
      </c>
      <c r="F40">
        <f>'Main Template'!H60</f>
        <v>0</v>
      </c>
      <c r="G40">
        <f>COUNTIF(The_Schedule!$B$4:$D$69,Reports!B40)</f>
        <v>3</v>
      </c>
      <c r="H40">
        <f>COUNTIF(The_Schedule!$B$41:$D$69,Reports!B40)</f>
        <v>0</v>
      </c>
      <c r="I40">
        <f t="shared" si="0"/>
        <v>3</v>
      </c>
      <c r="J40" t="str">
        <f t="shared" si="1"/>
        <v>Ok</v>
      </c>
    </row>
    <row r="41" spans="1:10">
      <c r="A41">
        <f>'Main Template'!C61</f>
        <v>40</v>
      </c>
      <c r="B41" t="str">
        <f>'Main Template'!D61</f>
        <v xml:space="preserve">Wiskar, Katie </v>
      </c>
      <c r="C41">
        <f>'Main Template'!E61</f>
        <v>1</v>
      </c>
      <c r="D41">
        <f>'Main Template'!F61</f>
        <v>1</v>
      </c>
      <c r="E41">
        <f>'Main Template'!G61</f>
        <v>0</v>
      </c>
      <c r="F41">
        <f>'Main Template'!H61</f>
        <v>0</v>
      </c>
      <c r="G41">
        <f>COUNTIF(The_Schedule!$B$4:$D$69,Reports!B41)</f>
        <v>3</v>
      </c>
      <c r="H41">
        <f>COUNTIF(The_Schedule!$B$41:$D$69,Reports!B41)</f>
        <v>0</v>
      </c>
      <c r="I41">
        <f t="shared" si="0"/>
        <v>3</v>
      </c>
      <c r="J41" t="str">
        <f t="shared" si="1"/>
        <v>Ok</v>
      </c>
    </row>
    <row r="42" spans="1:10">
      <c r="A42">
        <f>'Main Template'!C62</f>
        <v>41</v>
      </c>
      <c r="B42" t="str">
        <f>'Main Template'!D62</f>
        <v>Majere, Raistlin</v>
      </c>
      <c r="C42">
        <f>'Main Template'!E62</f>
        <v>1</v>
      </c>
      <c r="D42">
        <f>'Main Template'!F62</f>
        <v>1</v>
      </c>
      <c r="E42">
        <f>'Main Template'!G62</f>
        <v>0</v>
      </c>
      <c r="F42">
        <f>'Main Template'!H62</f>
        <v>0</v>
      </c>
      <c r="G42">
        <f>COUNTIF(The_Schedule!$B$4:$D$69,Reports!B42)</f>
        <v>3</v>
      </c>
      <c r="H42">
        <f>COUNTIF(The_Schedule!$B$41:$D$69,Reports!B42)</f>
        <v>0</v>
      </c>
      <c r="I42">
        <f t="shared" si="0"/>
        <v>3</v>
      </c>
      <c r="J42" t="str">
        <f t="shared" si="1"/>
        <v>Ok</v>
      </c>
    </row>
    <row r="43" spans="1:10">
      <c r="A43">
        <f>'Main Template'!C63</f>
        <v>42</v>
      </c>
      <c r="B43" t="str">
        <f>'Main Template'!D63</f>
        <v xml:space="preserve">Young, Samantha </v>
      </c>
      <c r="C43">
        <f>'Main Template'!E63</f>
        <v>1</v>
      </c>
      <c r="D43">
        <f>'Main Template'!F63</f>
        <v>1</v>
      </c>
      <c r="E43">
        <f>'Main Template'!G63</f>
        <v>0</v>
      </c>
      <c r="F43">
        <f>'Main Template'!H63</f>
        <v>0</v>
      </c>
      <c r="G43">
        <f>COUNTIF(The_Schedule!$B$4:$D$69,Reports!B43)</f>
        <v>3</v>
      </c>
      <c r="H43">
        <f>COUNTIF(The_Schedule!$B$41:$D$69,Reports!B43)</f>
        <v>0</v>
      </c>
      <c r="I43">
        <f t="shared" si="0"/>
        <v>3</v>
      </c>
      <c r="J43" t="str">
        <f t="shared" si="1"/>
        <v>Ok</v>
      </c>
    </row>
    <row r="44" spans="1:10">
      <c r="A44">
        <f>'Main Template'!C64</f>
        <v>43</v>
      </c>
      <c r="B44" t="str">
        <f>'Main Template'!D64</f>
        <v xml:space="preserve">Leung, Eric </v>
      </c>
      <c r="C44">
        <f>'Main Template'!E64</f>
        <v>1</v>
      </c>
      <c r="D44">
        <f>'Main Template'!F64</f>
        <v>1</v>
      </c>
      <c r="E44">
        <f>'Main Template'!G64</f>
        <v>0</v>
      </c>
      <c r="F44">
        <f>'Main Template'!H64</f>
        <v>0</v>
      </c>
      <c r="G44">
        <f>COUNTIF(The_Schedule!$B$4:$D$69,Reports!B44)</f>
        <v>2</v>
      </c>
      <c r="H44">
        <f>COUNTIF(The_Schedule!$B$41:$D$69,Reports!B44)</f>
        <v>0</v>
      </c>
      <c r="I44">
        <f t="shared" si="0"/>
        <v>2</v>
      </c>
      <c r="J44" t="str">
        <f t="shared" si="1"/>
        <v>Ok</v>
      </c>
    </row>
    <row r="45" spans="1:10">
      <c r="A45">
        <f>'Main Template'!C65</f>
        <v>44</v>
      </c>
      <c r="B45" t="str">
        <f>'Main Template'!D65</f>
        <v xml:space="preserve">Thiara, Sonny </v>
      </c>
      <c r="C45">
        <f>'Main Template'!E65</f>
        <v>1</v>
      </c>
      <c r="D45">
        <f>'Main Template'!F65</f>
        <v>1</v>
      </c>
      <c r="E45">
        <f>'Main Template'!G65</f>
        <v>0</v>
      </c>
      <c r="F45">
        <f>'Main Template'!H65</f>
        <v>0</v>
      </c>
      <c r="G45">
        <f>COUNTIF(The_Schedule!$B$4:$D$69,Reports!B45)</f>
        <v>3</v>
      </c>
      <c r="H45">
        <f>COUNTIF(The_Schedule!$B$41:$D$69,Reports!B45)</f>
        <v>0</v>
      </c>
      <c r="I45">
        <f t="shared" si="0"/>
        <v>3</v>
      </c>
      <c r="J45" t="str">
        <f t="shared" si="1"/>
        <v>Ok</v>
      </c>
    </row>
    <row r="46" spans="1:10">
      <c r="A46">
        <f>'Main Template'!C66</f>
        <v>45</v>
      </c>
      <c r="B46" t="str">
        <f>'Main Template'!D66</f>
        <v xml:space="preserve">Liu, Angela </v>
      </c>
      <c r="C46">
        <f>'Main Template'!E66</f>
        <v>1</v>
      </c>
      <c r="D46">
        <f>'Main Template'!F66</f>
        <v>1</v>
      </c>
      <c r="E46">
        <f>'Main Template'!G66</f>
        <v>0</v>
      </c>
      <c r="F46">
        <f>'Main Template'!H66</f>
        <v>0</v>
      </c>
      <c r="G46">
        <f>COUNTIF(The_Schedule!$B$4:$D$69,Reports!B46)</f>
        <v>2</v>
      </c>
      <c r="H46">
        <f>COUNTIF(The_Schedule!$B$41:$D$69,Reports!B46)</f>
        <v>0</v>
      </c>
      <c r="I46">
        <f t="shared" si="0"/>
        <v>2</v>
      </c>
      <c r="J46" t="str">
        <f t="shared" si="1"/>
        <v>Ok</v>
      </c>
    </row>
    <row r="47" spans="1:10">
      <c r="A47">
        <f>'Main Template'!C67</f>
        <v>46</v>
      </c>
      <c r="B47" t="str">
        <f>'Main Template'!D67</f>
        <v xml:space="preserve">Roston, Thomas </v>
      </c>
      <c r="C47">
        <f>'Main Template'!E67</f>
        <v>1</v>
      </c>
      <c r="D47">
        <f>'Main Template'!F67</f>
        <v>1</v>
      </c>
      <c r="E47">
        <f>'Main Template'!G67</f>
        <v>0</v>
      </c>
      <c r="F47">
        <f>'Main Template'!H67</f>
        <v>0</v>
      </c>
      <c r="G47">
        <f>COUNTIF(The_Schedule!$B$4:$D$69,Reports!B47)</f>
        <v>3</v>
      </c>
      <c r="H47">
        <f>COUNTIF(The_Schedule!$B$41:$D$69,Reports!B47)</f>
        <v>0</v>
      </c>
      <c r="I47">
        <f t="shared" si="0"/>
        <v>3</v>
      </c>
      <c r="J47" t="str">
        <f t="shared" si="1"/>
        <v>Ok</v>
      </c>
    </row>
    <row r="48" spans="1:10">
      <c r="A48">
        <f>'Main Template'!C68</f>
        <v>47</v>
      </c>
      <c r="B48" t="str">
        <f>'Main Template'!D68</f>
        <v xml:space="preserve">Nouthé, Brice </v>
      </c>
      <c r="C48">
        <f>'Main Template'!E68</f>
        <v>1</v>
      </c>
      <c r="D48">
        <f>'Main Template'!F68</f>
        <v>1</v>
      </c>
      <c r="E48">
        <f>'Main Template'!G68</f>
        <v>0</v>
      </c>
      <c r="F48">
        <f>'Main Template'!H68</f>
        <v>0</v>
      </c>
      <c r="G48">
        <f>COUNTIF(The_Schedule!$B$4:$D$69,Reports!B48)</f>
        <v>3</v>
      </c>
      <c r="H48">
        <f>COUNTIF(The_Schedule!$B$41:$D$69,Reports!B48)</f>
        <v>0</v>
      </c>
      <c r="I48">
        <f t="shared" si="0"/>
        <v>3</v>
      </c>
      <c r="J48" t="str">
        <f t="shared" si="1"/>
        <v>Ok</v>
      </c>
    </row>
    <row r="49" spans="1:10">
      <c r="A49">
        <f>'Main Template'!C69</f>
        <v>48</v>
      </c>
      <c r="B49" t="str">
        <f>'Main Template'!D69</f>
        <v xml:space="preserve">Cooper, Matthew </v>
      </c>
      <c r="C49">
        <f>'Main Template'!E69</f>
        <v>1</v>
      </c>
      <c r="D49">
        <f>'Main Template'!F69</f>
        <v>0</v>
      </c>
      <c r="E49">
        <f>'Main Template'!G69</f>
        <v>0</v>
      </c>
      <c r="F49">
        <f>'Main Template'!H69</f>
        <v>0</v>
      </c>
      <c r="G49">
        <f>COUNTIF(The_Schedule!$B$4:$D$69,Reports!B49)</f>
        <v>3</v>
      </c>
      <c r="H49">
        <f>COUNTIF(The_Schedule!$B$41:$D$69,Reports!B49)</f>
        <v>0</v>
      </c>
      <c r="I49">
        <f t="shared" si="0"/>
        <v>3</v>
      </c>
      <c r="J49" t="str">
        <f t="shared" si="1"/>
        <v>Ok</v>
      </c>
    </row>
    <row r="50" spans="1:10">
      <c r="A50">
        <f>'Main Template'!C70</f>
        <v>49</v>
      </c>
      <c r="B50" t="str">
        <f>'Main Template'!D70</f>
        <v xml:space="preserve">Ho, Meghan </v>
      </c>
      <c r="C50">
        <f>'Main Template'!E70</f>
        <v>1</v>
      </c>
      <c r="D50">
        <f>'Main Template'!F70</f>
        <v>0</v>
      </c>
      <c r="E50">
        <f>'Main Template'!G70</f>
        <v>0</v>
      </c>
      <c r="F50">
        <f>'Main Template'!H70</f>
        <v>0</v>
      </c>
      <c r="G50">
        <f>COUNTIF(The_Schedule!$B$4:$D$69,Reports!B50)</f>
        <v>3</v>
      </c>
      <c r="H50">
        <f>COUNTIF(The_Schedule!$B$41:$D$69,Reports!B50)</f>
        <v>0</v>
      </c>
      <c r="I50">
        <f t="shared" si="0"/>
        <v>3</v>
      </c>
      <c r="J50" t="str">
        <f t="shared" si="1"/>
        <v>Ok</v>
      </c>
    </row>
    <row r="51" spans="1:10">
      <c r="A51">
        <f>'Main Template'!C71</f>
        <v>50</v>
      </c>
      <c r="B51" t="str">
        <f>'Main Template'!D71</f>
        <v xml:space="preserve">Al Ramezi, Yousef </v>
      </c>
      <c r="C51">
        <f>'Main Template'!E71</f>
        <v>1</v>
      </c>
      <c r="D51">
        <f>'Main Template'!F71</f>
        <v>0</v>
      </c>
      <c r="E51">
        <f>'Main Template'!G71</f>
        <v>0</v>
      </c>
      <c r="F51">
        <f>'Main Template'!H71</f>
        <v>0</v>
      </c>
      <c r="G51">
        <f>COUNTIF(The_Schedule!$B$4:$D$69,Reports!B51)</f>
        <v>3</v>
      </c>
      <c r="H51">
        <f>COUNTIF(The_Schedule!$B$41:$D$69,Reports!B51)</f>
        <v>0</v>
      </c>
      <c r="I51">
        <f t="shared" si="0"/>
        <v>3</v>
      </c>
      <c r="J51" t="str">
        <f t="shared" si="1"/>
        <v>Ok</v>
      </c>
    </row>
    <row r="52" spans="1:10">
      <c r="A52">
        <f>'Main Template'!C72</f>
        <v>51</v>
      </c>
      <c r="B52" t="str">
        <f>'Main Template'!D72</f>
        <v xml:space="preserve">Tashakkor, Yashar </v>
      </c>
      <c r="C52">
        <f>'Main Template'!E72</f>
        <v>1</v>
      </c>
      <c r="D52">
        <f>'Main Template'!F72</f>
        <v>0</v>
      </c>
      <c r="E52">
        <f>'Main Template'!G72</f>
        <v>0</v>
      </c>
      <c r="F52">
        <f>'Main Template'!H72</f>
        <v>0</v>
      </c>
      <c r="G52">
        <f>COUNTIF(The_Schedule!$B$4:$D$69,Reports!B52)</f>
        <v>3</v>
      </c>
      <c r="H52">
        <f>COUNTIF(The_Schedule!$B$41:$D$69,Reports!B52)</f>
        <v>0</v>
      </c>
      <c r="I52">
        <f t="shared" si="0"/>
        <v>3</v>
      </c>
      <c r="J52" t="str">
        <f t="shared" si="1"/>
        <v>Ok</v>
      </c>
    </row>
    <row r="53" spans="1:10">
      <c r="A53">
        <f>'Main Template'!C73</f>
        <v>52</v>
      </c>
      <c r="B53" t="str">
        <f>'Main Template'!D73</f>
        <v xml:space="preserve">MacKay-Dunn, Marion </v>
      </c>
      <c r="C53">
        <f>'Main Template'!E73</f>
        <v>1</v>
      </c>
      <c r="D53">
        <f>'Main Template'!F73</f>
        <v>0</v>
      </c>
      <c r="E53">
        <f>'Main Template'!G73</f>
        <v>0</v>
      </c>
      <c r="F53">
        <f>'Main Template'!H73</f>
        <v>0</v>
      </c>
      <c r="G53">
        <f>COUNTIF(The_Schedule!$B$4:$D$69,Reports!B53)</f>
        <v>3</v>
      </c>
      <c r="H53">
        <f>COUNTIF(The_Schedule!$B$41:$D$69,Reports!B53)</f>
        <v>0</v>
      </c>
      <c r="I53">
        <f t="shared" si="0"/>
        <v>3</v>
      </c>
      <c r="J53" t="str">
        <f t="shared" si="1"/>
        <v>Ok</v>
      </c>
    </row>
    <row r="54" spans="1:10">
      <c r="A54">
        <f>'Main Template'!C74</f>
        <v>53</v>
      </c>
      <c r="B54" t="str">
        <f>'Main Template'!D74</f>
        <v xml:space="preserve">Mitra, Anish </v>
      </c>
      <c r="C54">
        <f>'Main Template'!E74</f>
        <v>1</v>
      </c>
      <c r="D54">
        <f>'Main Template'!F74</f>
        <v>0</v>
      </c>
      <c r="E54">
        <f>'Main Template'!G74</f>
        <v>0</v>
      </c>
      <c r="F54">
        <f>'Main Template'!H74</f>
        <v>0</v>
      </c>
      <c r="G54">
        <f>COUNTIF(The_Schedule!$B$4:$D$69,Reports!B54)</f>
        <v>3</v>
      </c>
      <c r="H54">
        <f>COUNTIF(The_Schedule!$B$41:$D$69,Reports!B54)</f>
        <v>0</v>
      </c>
      <c r="I54">
        <f t="shared" si="0"/>
        <v>3</v>
      </c>
      <c r="J54" t="str">
        <f t="shared" si="1"/>
        <v>Ok</v>
      </c>
    </row>
    <row r="55" spans="1:10">
      <c r="A55">
        <f>'Main Template'!C75</f>
        <v>54</v>
      </c>
      <c r="B55" t="str">
        <f>'Main Template'!D75</f>
        <v xml:space="preserve">Yung, Terence </v>
      </c>
      <c r="C55">
        <f>'Main Template'!E75</f>
        <v>1</v>
      </c>
      <c r="D55">
        <f>'Main Template'!F75</f>
        <v>0</v>
      </c>
      <c r="E55">
        <f>'Main Template'!G75</f>
        <v>0</v>
      </c>
      <c r="F55">
        <f>'Main Template'!H75</f>
        <v>0</v>
      </c>
      <c r="G55">
        <f>COUNTIF(The_Schedule!$B$4:$D$69,Reports!B55)</f>
        <v>3</v>
      </c>
      <c r="H55">
        <f>COUNTIF(The_Schedule!$B$41:$D$69,Reports!B55)</f>
        <v>0</v>
      </c>
      <c r="I55">
        <f t="shared" si="0"/>
        <v>3</v>
      </c>
      <c r="J55" t="str">
        <f t="shared" si="1"/>
        <v>Ok</v>
      </c>
    </row>
    <row r="56" spans="1:10">
      <c r="A56">
        <f>'Main Template'!C76</f>
        <v>55</v>
      </c>
      <c r="B56" t="str">
        <f>'Main Template'!D76</f>
        <v xml:space="preserve">Sait Mohammed, Afrah </v>
      </c>
      <c r="C56">
        <f>'Main Template'!E76</f>
        <v>1</v>
      </c>
      <c r="D56">
        <f>'Main Template'!F76</f>
        <v>0</v>
      </c>
      <c r="E56">
        <f>'Main Template'!G76</f>
        <v>0</v>
      </c>
      <c r="F56">
        <f>'Main Template'!H76</f>
        <v>0</v>
      </c>
      <c r="G56">
        <f>COUNTIF(The_Schedule!$B$4:$D$69,Reports!B56)</f>
        <v>3</v>
      </c>
      <c r="H56">
        <f>COUNTIF(The_Schedule!$B$41:$D$69,Reports!B56)</f>
        <v>0</v>
      </c>
      <c r="I56">
        <f t="shared" si="0"/>
        <v>3</v>
      </c>
      <c r="J56" t="str">
        <f t="shared" si="1"/>
        <v>Ok</v>
      </c>
    </row>
    <row r="57" spans="1:10">
      <c r="A57">
        <f>'Main Template'!C77</f>
        <v>56</v>
      </c>
      <c r="B57" t="str">
        <f>'Main Template'!D77</f>
        <v xml:space="preserve">Cannon, Tracy </v>
      </c>
      <c r="C57">
        <f>'Main Template'!E77</f>
        <v>1</v>
      </c>
      <c r="D57">
        <f>'Main Template'!F77</f>
        <v>0</v>
      </c>
      <c r="E57">
        <f>'Main Template'!G77</f>
        <v>0</v>
      </c>
      <c r="F57">
        <f>'Main Template'!H77</f>
        <v>0</v>
      </c>
      <c r="G57">
        <f>COUNTIF(The_Schedule!$B$4:$D$69,Reports!B57)</f>
        <v>3</v>
      </c>
      <c r="H57">
        <f>COUNTIF(The_Schedule!$B$41:$D$69,Reports!B57)</f>
        <v>0</v>
      </c>
      <c r="I57">
        <f t="shared" si="0"/>
        <v>3</v>
      </c>
      <c r="J57" t="str">
        <f t="shared" si="1"/>
        <v>Ok</v>
      </c>
    </row>
    <row r="58" spans="1:10">
      <c r="A58">
        <f>'Main Template'!C78</f>
        <v>57</v>
      </c>
      <c r="B58" t="str">
        <f>'Main Template'!D78</f>
        <v xml:space="preserve">Marcotte, Greg </v>
      </c>
      <c r="C58">
        <f>'Main Template'!E78</f>
        <v>1</v>
      </c>
      <c r="D58">
        <f>'Main Template'!F78</f>
        <v>0</v>
      </c>
      <c r="E58">
        <f>'Main Template'!G78</f>
        <v>0</v>
      </c>
      <c r="F58">
        <f>'Main Template'!H78</f>
        <v>0</v>
      </c>
      <c r="G58">
        <f>COUNTIF(The_Schedule!$B$4:$D$69,Reports!B58)</f>
        <v>3</v>
      </c>
      <c r="H58">
        <f>COUNTIF(The_Schedule!$B$41:$D$69,Reports!B58)</f>
        <v>0</v>
      </c>
      <c r="I58">
        <f t="shared" si="0"/>
        <v>3</v>
      </c>
      <c r="J58" t="str">
        <f t="shared" si="1"/>
        <v>Ok</v>
      </c>
    </row>
    <row r="59" spans="1:10">
      <c r="A59">
        <f>'Main Template'!C79</f>
        <v>58</v>
      </c>
      <c r="B59" t="str">
        <f>'Main Template'!D79</f>
        <v xml:space="preserve">Araujo, Ana Laura </v>
      </c>
      <c r="C59">
        <f>'Main Template'!E79</f>
        <v>1</v>
      </c>
      <c r="D59">
        <f>'Main Template'!F79</f>
        <v>0</v>
      </c>
      <c r="E59">
        <f>'Main Template'!G79</f>
        <v>0</v>
      </c>
      <c r="F59">
        <f>'Main Template'!H79</f>
        <v>0</v>
      </c>
      <c r="G59">
        <f>COUNTIF(The_Schedule!$B$4:$D$69,Reports!B59)</f>
        <v>3</v>
      </c>
      <c r="H59">
        <f>COUNTIF(The_Schedule!$B$41:$D$69,Reports!B59)</f>
        <v>0</v>
      </c>
      <c r="I59">
        <f t="shared" si="0"/>
        <v>3</v>
      </c>
      <c r="J59" t="str">
        <f t="shared" si="1"/>
        <v>Ok</v>
      </c>
    </row>
    <row r="60" spans="1:10">
      <c r="A60">
        <f>'Main Template'!C80</f>
        <v>59</v>
      </c>
      <c r="B60" t="str">
        <f>'Main Template'!D80</f>
        <v xml:space="preserve">Alamer, Abdullah </v>
      </c>
      <c r="C60">
        <f>'Main Template'!E80</f>
        <v>1</v>
      </c>
      <c r="D60">
        <f>'Main Template'!F80</f>
        <v>0</v>
      </c>
      <c r="E60">
        <f>'Main Template'!G80</f>
        <v>0</v>
      </c>
      <c r="F60">
        <f>'Main Template'!H80</f>
        <v>0</v>
      </c>
      <c r="G60">
        <f>COUNTIF(The_Schedule!$B$4:$D$69,Reports!B60)</f>
        <v>3</v>
      </c>
      <c r="H60">
        <f>COUNTIF(The_Schedule!$B$41:$D$69,Reports!B60)</f>
        <v>0</v>
      </c>
      <c r="I60">
        <f t="shared" si="0"/>
        <v>3</v>
      </c>
      <c r="J60" t="str">
        <f t="shared" si="1"/>
        <v>Ok</v>
      </c>
    </row>
    <row r="61" spans="1:10">
      <c r="A61">
        <f>'Main Template'!C81</f>
        <v>60</v>
      </c>
      <c r="B61" t="str">
        <f>'Main Template'!D81</f>
        <v xml:space="preserve">Huget-Penner, Sawyer </v>
      </c>
      <c r="C61">
        <f>'Main Template'!E81</f>
        <v>1</v>
      </c>
      <c r="D61">
        <f>'Main Template'!F81</f>
        <v>0</v>
      </c>
      <c r="E61">
        <f>'Main Template'!G81</f>
        <v>0</v>
      </c>
      <c r="F61">
        <f>'Main Template'!H81</f>
        <v>0</v>
      </c>
      <c r="G61">
        <f>COUNTIF(The_Schedule!$B$4:$D$69,Reports!B61)</f>
        <v>3</v>
      </c>
      <c r="H61">
        <f>COUNTIF(The_Schedule!$B$41:$D$69,Reports!B61)</f>
        <v>0</v>
      </c>
      <c r="I61">
        <f t="shared" si="0"/>
        <v>3</v>
      </c>
      <c r="J61" t="str">
        <f t="shared" si="1"/>
        <v>Ok</v>
      </c>
    </row>
    <row r="62" spans="1:10">
      <c r="A62">
        <f>'Main Template'!C82</f>
        <v>61</v>
      </c>
      <c r="B62" t="str">
        <f>'Main Template'!D82</f>
        <v xml:space="preserve">Kirkpatrick, Gordon </v>
      </c>
      <c r="C62">
        <f>'Main Template'!E82</f>
        <v>1</v>
      </c>
      <c r="D62">
        <f>'Main Template'!F82</f>
        <v>0</v>
      </c>
      <c r="E62">
        <f>'Main Template'!G82</f>
        <v>0</v>
      </c>
      <c r="F62">
        <f>'Main Template'!H82</f>
        <v>0</v>
      </c>
      <c r="G62">
        <f>COUNTIF(The_Schedule!$B$4:$D$69,Reports!B62)</f>
        <v>3</v>
      </c>
      <c r="H62">
        <f>COUNTIF(The_Schedule!$B$41:$D$69,Reports!B62)</f>
        <v>0</v>
      </c>
      <c r="I62">
        <f t="shared" si="0"/>
        <v>3</v>
      </c>
      <c r="J62" t="str">
        <f t="shared" si="1"/>
        <v>Ok</v>
      </c>
    </row>
    <row r="63" spans="1:10">
      <c r="A63">
        <f>'Main Template'!C83</f>
        <v>62</v>
      </c>
      <c r="B63" t="str">
        <f>'Main Template'!D83</f>
        <v xml:space="preserve">Moore, Sara </v>
      </c>
      <c r="C63">
        <f>'Main Template'!E83</f>
        <v>0</v>
      </c>
      <c r="D63">
        <f>'Main Template'!F83</f>
        <v>1</v>
      </c>
      <c r="E63">
        <f>'Main Template'!G83</f>
        <v>0</v>
      </c>
      <c r="F63">
        <f>'Main Template'!H83</f>
        <v>1</v>
      </c>
      <c r="G63">
        <f>COUNTIF(The_Schedule!$B$4:$D$69,Reports!B63)</f>
        <v>0</v>
      </c>
      <c r="H63">
        <f>COUNTIF(The_Schedule!$B$41:$D$69,Reports!B63)</f>
        <v>0</v>
      </c>
      <c r="I63">
        <f t="shared" si="0"/>
        <v>0</v>
      </c>
      <c r="J63" t="str">
        <f t="shared" si="1"/>
        <v>Ignore</v>
      </c>
    </row>
    <row r="64" spans="1:10">
      <c r="A64">
        <f>'Main Template'!C84</f>
        <v>63</v>
      </c>
      <c r="B64" t="str">
        <f>'Main Template'!D84</f>
        <v xml:space="preserve">Aziz, Mina </v>
      </c>
      <c r="C64">
        <f>'Main Template'!E84</f>
        <v>0</v>
      </c>
      <c r="D64">
        <f>'Main Template'!F84</f>
        <v>1</v>
      </c>
      <c r="E64">
        <f>'Main Template'!G84</f>
        <v>0</v>
      </c>
      <c r="F64">
        <f>'Main Template'!H84</f>
        <v>1</v>
      </c>
      <c r="G64">
        <f>COUNTIF(The_Schedule!$B$4:$D$69,Reports!B64)</f>
        <v>0</v>
      </c>
      <c r="H64">
        <f>COUNTIF(The_Schedule!$B$41:$D$69,Reports!B64)</f>
        <v>0</v>
      </c>
      <c r="I64">
        <f t="shared" si="0"/>
        <v>0</v>
      </c>
      <c r="J64" t="str">
        <f t="shared" si="1"/>
        <v>Ignore</v>
      </c>
    </row>
    <row r="65" spans="1:10">
      <c r="A65">
        <f>'Main Template'!C85</f>
        <v>64</v>
      </c>
      <c r="B65" t="str">
        <f>'Main Template'!D85</f>
        <v xml:space="preserve">Rizzardo, Aaron </v>
      </c>
      <c r="C65">
        <f>'Main Template'!E85</f>
        <v>0</v>
      </c>
      <c r="D65">
        <f>'Main Template'!F85</f>
        <v>1</v>
      </c>
      <c r="E65">
        <f>'Main Template'!G85</f>
        <v>0</v>
      </c>
      <c r="F65">
        <f>'Main Template'!H85</f>
        <v>1</v>
      </c>
      <c r="G65">
        <f>COUNTIF(The_Schedule!$B$4:$D$69,Reports!B65)</f>
        <v>0</v>
      </c>
      <c r="H65">
        <f>COUNTIF(The_Schedule!$B$41:$D$69,Reports!B65)</f>
        <v>0</v>
      </c>
      <c r="I65">
        <f t="shared" si="0"/>
        <v>0</v>
      </c>
      <c r="J65" t="str">
        <f t="shared" si="1"/>
        <v>Ignore</v>
      </c>
    </row>
    <row r="66" spans="1:10">
      <c r="A66">
        <f>'Main Template'!C86</f>
        <v>65</v>
      </c>
      <c r="B66" t="str">
        <f>'Main Template'!D86</f>
        <v xml:space="preserve">Himaras, Yiannis </v>
      </c>
      <c r="C66">
        <f>'Main Template'!E86</f>
        <v>0</v>
      </c>
      <c r="D66">
        <f>'Main Template'!F86</f>
        <v>1</v>
      </c>
      <c r="E66">
        <f>'Main Template'!G86</f>
        <v>0</v>
      </c>
      <c r="F66">
        <f>'Main Template'!H86</f>
        <v>1</v>
      </c>
      <c r="G66">
        <f>COUNTIF(The_Schedule!$B$4:$D$69,Reports!B66)</f>
        <v>0</v>
      </c>
      <c r="H66">
        <f>COUNTIF(The_Schedule!$B$41:$D$69,Reports!B66)</f>
        <v>0</v>
      </c>
      <c r="I66">
        <f t="shared" si="0"/>
        <v>0</v>
      </c>
      <c r="J66" t="str">
        <f t="shared" si="1"/>
        <v>Ignore</v>
      </c>
    </row>
    <row r="67" spans="1:10">
      <c r="A67">
        <f>'Main Template'!C87</f>
        <v>66</v>
      </c>
      <c r="B67" t="str">
        <f>'Main Template'!D87</f>
        <v xml:space="preserve">Kerkerian, Geneviève </v>
      </c>
      <c r="C67">
        <f>'Main Template'!E87</f>
        <v>0</v>
      </c>
      <c r="D67">
        <f>'Main Template'!F87</f>
        <v>1</v>
      </c>
      <c r="E67">
        <f>'Main Template'!G87</f>
        <v>0</v>
      </c>
      <c r="F67">
        <f>'Main Template'!H87</f>
        <v>1</v>
      </c>
      <c r="G67">
        <f>COUNTIF(The_Schedule!$B$4:$D$69,Reports!B67)</f>
        <v>0</v>
      </c>
      <c r="H67">
        <f>COUNTIF(The_Schedule!$B$41:$D$69,Reports!B67)</f>
        <v>0</v>
      </c>
      <c r="I67">
        <f t="shared" ref="I67:I130" si="2">G67-H67</f>
        <v>0</v>
      </c>
      <c r="J67" t="str">
        <f t="shared" ref="J67:J130" si="3">IF(C67=1,IF(AND(F67=1,SUM(H67:I67)&gt;1),"Off Site Violation",IF(AND(E67=1,I67&gt;0),"VGH at SPH Violation",IF(AND(E67=0,F67=0,H67&gt;0),"SPH at VGH Violation","Ok"))),"Ignore")</f>
        <v>Ignore</v>
      </c>
    </row>
    <row r="68" spans="1:10">
      <c r="A68">
        <f>'Main Template'!C88</f>
        <v>67</v>
      </c>
      <c r="B68" t="str">
        <f>'Main Template'!D88</f>
        <v xml:space="preserve">CHENG, Catherine Valerie </v>
      </c>
      <c r="C68">
        <f>'Main Template'!E88</f>
        <v>0</v>
      </c>
      <c r="D68">
        <f>'Main Template'!F88</f>
        <v>1</v>
      </c>
      <c r="E68">
        <f>'Main Template'!G88</f>
        <v>0</v>
      </c>
      <c r="F68">
        <f>'Main Template'!H88</f>
        <v>1</v>
      </c>
      <c r="G68">
        <f>COUNTIF(The_Schedule!$B$4:$D$69,Reports!B68)</f>
        <v>0</v>
      </c>
      <c r="H68">
        <f>COUNTIF(The_Schedule!$B$41:$D$69,Reports!B68)</f>
        <v>0</v>
      </c>
      <c r="I68">
        <f t="shared" si="2"/>
        <v>0</v>
      </c>
      <c r="J68" t="str">
        <f t="shared" si="3"/>
        <v>Ignore</v>
      </c>
    </row>
    <row r="69" spans="1:10">
      <c r="A69">
        <f>'Main Template'!C89</f>
        <v>68</v>
      </c>
      <c r="B69" t="str">
        <f>'Main Template'!D89</f>
        <v xml:space="preserve">Cloutier-Gill, Laurie </v>
      </c>
      <c r="C69">
        <f>'Main Template'!E89</f>
        <v>0</v>
      </c>
      <c r="D69">
        <f>'Main Template'!F89</f>
        <v>1</v>
      </c>
      <c r="E69">
        <f>'Main Template'!G89</f>
        <v>0</v>
      </c>
      <c r="F69">
        <f>'Main Template'!H89</f>
        <v>1</v>
      </c>
      <c r="G69">
        <f>COUNTIF(The_Schedule!$B$4:$D$69,Reports!B69)</f>
        <v>0</v>
      </c>
      <c r="H69">
        <f>COUNTIF(The_Schedule!$B$41:$D$69,Reports!B69)</f>
        <v>0</v>
      </c>
      <c r="I69">
        <f t="shared" si="2"/>
        <v>0</v>
      </c>
      <c r="J69" t="str">
        <f t="shared" si="3"/>
        <v>Ignore</v>
      </c>
    </row>
    <row r="70" spans="1:10">
      <c r="A70">
        <f>'Main Template'!C90</f>
        <v>69</v>
      </c>
      <c r="B70" t="str">
        <f>'Main Template'!D90</f>
        <v xml:space="preserve">Hurlburt, Andrew </v>
      </c>
      <c r="C70">
        <f>'Main Template'!E90</f>
        <v>0</v>
      </c>
      <c r="D70">
        <f>'Main Template'!F90</f>
        <v>0</v>
      </c>
      <c r="E70">
        <f>'Main Template'!G90</f>
        <v>0</v>
      </c>
      <c r="F70">
        <f>'Main Template'!H90</f>
        <v>1</v>
      </c>
      <c r="G70">
        <f>COUNTIF(The_Schedule!$B$4:$D$69,Reports!B70)</f>
        <v>0</v>
      </c>
      <c r="H70">
        <f>COUNTIF(The_Schedule!$B$41:$D$69,Reports!B70)</f>
        <v>0</v>
      </c>
      <c r="I70">
        <f t="shared" si="2"/>
        <v>0</v>
      </c>
      <c r="J70" t="str">
        <f t="shared" si="3"/>
        <v>Ignore</v>
      </c>
    </row>
    <row r="71" spans="1:10">
      <c r="A71">
        <f>'Main Template'!C91</f>
        <v>70</v>
      </c>
      <c r="B71" t="str">
        <f>'Main Template'!D91</f>
        <v xml:space="preserve">Janssen King, Renee </v>
      </c>
      <c r="C71">
        <f>'Main Template'!E91</f>
        <v>0</v>
      </c>
      <c r="D71">
        <f>'Main Template'!F91</f>
        <v>0</v>
      </c>
      <c r="E71">
        <f>'Main Template'!G91</f>
        <v>0</v>
      </c>
      <c r="F71">
        <f>'Main Template'!H91</f>
        <v>1</v>
      </c>
      <c r="G71">
        <f>COUNTIF(The_Schedule!$B$4:$D$69,Reports!B71)</f>
        <v>0</v>
      </c>
      <c r="H71">
        <f>COUNTIF(The_Schedule!$B$41:$D$69,Reports!B71)</f>
        <v>0</v>
      </c>
      <c r="I71">
        <f t="shared" si="2"/>
        <v>0</v>
      </c>
      <c r="J71" t="str">
        <f t="shared" si="3"/>
        <v>Ignore</v>
      </c>
    </row>
    <row r="72" spans="1:10">
      <c r="A72">
        <f>'Main Template'!C92</f>
        <v>71</v>
      </c>
      <c r="B72" t="str">
        <f>'Main Template'!D92</f>
        <v xml:space="preserve">Galway, Shannon </v>
      </c>
      <c r="C72">
        <f>'Main Template'!E92</f>
        <v>0</v>
      </c>
      <c r="D72">
        <f>'Main Template'!F92</f>
        <v>0</v>
      </c>
      <c r="E72">
        <f>'Main Template'!G92</f>
        <v>0</v>
      </c>
      <c r="F72">
        <f>'Main Template'!H92</f>
        <v>1</v>
      </c>
      <c r="G72">
        <f>COUNTIF(The_Schedule!$B$4:$D$69,Reports!B72)</f>
        <v>0</v>
      </c>
      <c r="H72">
        <f>COUNTIF(The_Schedule!$B$41:$D$69,Reports!B72)</f>
        <v>0</v>
      </c>
      <c r="I72">
        <f t="shared" si="2"/>
        <v>0</v>
      </c>
      <c r="J72" t="str">
        <f t="shared" si="3"/>
        <v>Ignore</v>
      </c>
    </row>
    <row r="73" spans="1:10">
      <c r="A73">
        <f>'Main Template'!C93</f>
        <v>72</v>
      </c>
      <c r="B73" t="str">
        <f>'Main Template'!D93</f>
        <v xml:space="preserve">Nassiri Afshar, Farhad </v>
      </c>
      <c r="C73">
        <f>'Main Template'!E93</f>
        <v>0</v>
      </c>
      <c r="D73">
        <f>'Main Template'!F93</f>
        <v>0</v>
      </c>
      <c r="E73">
        <f>'Main Template'!G93</f>
        <v>0</v>
      </c>
      <c r="F73">
        <f>'Main Template'!H93</f>
        <v>1</v>
      </c>
      <c r="G73">
        <f>COUNTIF(The_Schedule!$B$4:$D$69,Reports!B73)</f>
        <v>0</v>
      </c>
      <c r="H73">
        <f>COUNTIF(The_Schedule!$B$41:$D$69,Reports!B73)</f>
        <v>0</v>
      </c>
      <c r="I73">
        <f t="shared" si="2"/>
        <v>0</v>
      </c>
      <c r="J73" t="str">
        <f t="shared" si="3"/>
        <v>Ignore</v>
      </c>
    </row>
    <row r="74" spans="1:10">
      <c r="A74">
        <f>'Main Template'!C94</f>
        <v>73</v>
      </c>
      <c r="B74" t="str">
        <f>'Main Template'!D94</f>
        <v xml:space="preserve">Parkin, Stephen </v>
      </c>
      <c r="C74">
        <f>'Main Template'!E94</f>
        <v>0</v>
      </c>
      <c r="D74">
        <f>'Main Template'!F94</f>
        <v>0</v>
      </c>
      <c r="E74">
        <f>'Main Template'!G94</f>
        <v>0</v>
      </c>
      <c r="F74">
        <f>'Main Template'!H94</f>
        <v>1</v>
      </c>
      <c r="G74">
        <f>COUNTIF(The_Schedule!$B$4:$D$69,Reports!B74)</f>
        <v>0</v>
      </c>
      <c r="H74">
        <f>COUNTIF(The_Schedule!$B$41:$D$69,Reports!B74)</f>
        <v>0</v>
      </c>
      <c r="I74">
        <f t="shared" si="2"/>
        <v>0</v>
      </c>
      <c r="J74" t="str">
        <f t="shared" si="3"/>
        <v>Ignore</v>
      </c>
    </row>
    <row r="75" spans="1:10">
      <c r="A75">
        <f>'Main Template'!C95</f>
        <v>74</v>
      </c>
      <c r="B75" t="str">
        <f>'Main Template'!D95</f>
        <v xml:space="preserve">McKenzie, Kari-Jean </v>
      </c>
      <c r="C75">
        <f>'Main Template'!E95</f>
        <v>0</v>
      </c>
      <c r="D75">
        <f>'Main Template'!F95</f>
        <v>0</v>
      </c>
      <c r="E75">
        <f>'Main Template'!G95</f>
        <v>0</v>
      </c>
      <c r="F75">
        <f>'Main Template'!H95</f>
        <v>1</v>
      </c>
      <c r="G75">
        <f>COUNTIF(The_Schedule!$B$4:$D$69,Reports!B75)</f>
        <v>0</v>
      </c>
      <c r="H75">
        <f>COUNTIF(The_Schedule!$B$41:$D$69,Reports!B75)</f>
        <v>0</v>
      </c>
      <c r="I75">
        <f t="shared" si="2"/>
        <v>0</v>
      </c>
      <c r="J75" t="str">
        <f t="shared" si="3"/>
        <v>Ignore</v>
      </c>
    </row>
    <row r="76" spans="1:10">
      <c r="A76">
        <f>'Main Template'!C96</f>
        <v>75</v>
      </c>
      <c r="B76" t="str">
        <f>'Main Template'!D96</f>
        <v xml:space="preserve">Al Ahwal, Hatem </v>
      </c>
      <c r="C76">
        <f>'Main Template'!E96</f>
        <v>0</v>
      </c>
      <c r="D76">
        <f>'Main Template'!F96</f>
        <v>0</v>
      </c>
      <c r="E76">
        <f>'Main Template'!G96</f>
        <v>0</v>
      </c>
      <c r="F76">
        <f>'Main Template'!H96</f>
        <v>1</v>
      </c>
      <c r="G76">
        <f>COUNTIF(The_Schedule!$B$4:$D$69,Reports!B76)</f>
        <v>0</v>
      </c>
      <c r="H76">
        <f>COUNTIF(The_Schedule!$B$41:$D$69,Reports!B76)</f>
        <v>0</v>
      </c>
      <c r="I76">
        <f t="shared" si="2"/>
        <v>0</v>
      </c>
      <c r="J76" t="str">
        <f t="shared" si="3"/>
        <v>Ignore</v>
      </c>
    </row>
    <row r="77" spans="1:10">
      <c r="A77">
        <f>'Main Template'!C97</f>
        <v>76</v>
      </c>
      <c r="B77" t="str">
        <f>'Main Template'!D97</f>
        <v xml:space="preserve">Harris, Miriam </v>
      </c>
      <c r="C77">
        <f>'Main Template'!E97</f>
        <v>0</v>
      </c>
      <c r="D77">
        <f>'Main Template'!F97</f>
        <v>0</v>
      </c>
      <c r="E77">
        <f>'Main Template'!G97</f>
        <v>0</v>
      </c>
      <c r="F77">
        <f>'Main Template'!H97</f>
        <v>1</v>
      </c>
      <c r="G77">
        <f>COUNTIF(The_Schedule!$B$4:$D$69,Reports!B77)</f>
        <v>0</v>
      </c>
      <c r="H77">
        <f>COUNTIF(The_Schedule!$B$41:$D$69,Reports!B77)</f>
        <v>0</v>
      </c>
      <c r="I77">
        <f t="shared" si="2"/>
        <v>0</v>
      </c>
      <c r="J77" t="str">
        <f t="shared" si="3"/>
        <v>Ignore</v>
      </c>
    </row>
    <row r="78" spans="1:10">
      <c r="A78">
        <f>'Main Template'!C98</f>
        <v>77</v>
      </c>
      <c r="B78" t="str">
        <f>'Main Template'!D98</f>
        <v xml:space="preserve">Ke, Calvin </v>
      </c>
      <c r="C78">
        <f>'Main Template'!E98</f>
        <v>0</v>
      </c>
      <c r="D78">
        <f>'Main Template'!F98</f>
        <v>0</v>
      </c>
      <c r="E78">
        <f>'Main Template'!G98</f>
        <v>0</v>
      </c>
      <c r="F78">
        <f>'Main Template'!H98</f>
        <v>1</v>
      </c>
      <c r="G78">
        <f>COUNTIF(The_Schedule!$B$4:$D$69,Reports!B78)</f>
        <v>0</v>
      </c>
      <c r="H78">
        <f>COUNTIF(The_Schedule!$B$41:$D$69,Reports!B78)</f>
        <v>0</v>
      </c>
      <c r="I78">
        <f t="shared" si="2"/>
        <v>0</v>
      </c>
      <c r="J78" t="str">
        <f t="shared" si="3"/>
        <v>Ignore</v>
      </c>
    </row>
    <row r="79" spans="1:10">
      <c r="A79">
        <f>'Main Template'!C99</f>
        <v>78</v>
      </c>
      <c r="B79" t="str">
        <f>'Main Template'!D99</f>
        <v xml:space="preserve">Lakhi, Sunjay </v>
      </c>
      <c r="C79">
        <f>'Main Template'!E99</f>
        <v>0</v>
      </c>
      <c r="D79">
        <f>'Main Template'!F99</f>
        <v>0</v>
      </c>
      <c r="E79">
        <f>'Main Template'!G99</f>
        <v>0</v>
      </c>
      <c r="F79">
        <f>'Main Template'!H99</f>
        <v>1</v>
      </c>
      <c r="G79">
        <f>COUNTIF(The_Schedule!$B$4:$D$69,Reports!B79)</f>
        <v>0</v>
      </c>
      <c r="H79">
        <f>COUNTIF(The_Schedule!$B$41:$D$69,Reports!B79)</f>
        <v>0</v>
      </c>
      <c r="I79">
        <f t="shared" si="2"/>
        <v>0</v>
      </c>
      <c r="J79" t="str">
        <f t="shared" si="3"/>
        <v>Ignore</v>
      </c>
    </row>
    <row r="80" spans="1:10">
      <c r="A80">
        <f>'Main Template'!C100</f>
        <v>79</v>
      </c>
      <c r="B80" t="str">
        <f>'Main Template'!D100</f>
        <v xml:space="preserve">Yau, Alan </v>
      </c>
      <c r="C80">
        <f>'Main Template'!E100</f>
        <v>0</v>
      </c>
      <c r="D80">
        <f>'Main Template'!F100</f>
        <v>0</v>
      </c>
      <c r="E80">
        <f>'Main Template'!G100</f>
        <v>0</v>
      </c>
      <c r="F80">
        <f>'Main Template'!H100</f>
        <v>1</v>
      </c>
      <c r="G80">
        <f>COUNTIF(The_Schedule!$B$4:$D$69,Reports!B80)</f>
        <v>0</v>
      </c>
      <c r="H80">
        <f>COUNTIF(The_Schedule!$B$41:$D$69,Reports!B80)</f>
        <v>0</v>
      </c>
      <c r="I80">
        <f t="shared" si="2"/>
        <v>0</v>
      </c>
      <c r="J80" t="str">
        <f t="shared" si="3"/>
        <v>Ignore</v>
      </c>
    </row>
    <row r="81" spans="1:10">
      <c r="A81">
        <f>'Main Template'!C101</f>
        <v>80</v>
      </c>
      <c r="B81" t="str">
        <f>'Main Template'!D101</f>
        <v xml:space="preserve">Yusuf, Dimas </v>
      </c>
      <c r="C81">
        <f>'Main Template'!E101</f>
        <v>0</v>
      </c>
      <c r="D81">
        <f>'Main Template'!F101</f>
        <v>0</v>
      </c>
      <c r="E81">
        <f>'Main Template'!G101</f>
        <v>0</v>
      </c>
      <c r="F81">
        <f>'Main Template'!H101</f>
        <v>1</v>
      </c>
      <c r="G81">
        <f>COUNTIF(The_Schedule!$B$4:$D$69,Reports!B81)</f>
        <v>0</v>
      </c>
      <c r="H81">
        <f>COUNTIF(The_Schedule!$B$41:$D$69,Reports!B81)</f>
        <v>0</v>
      </c>
      <c r="I81">
        <f t="shared" si="2"/>
        <v>0</v>
      </c>
      <c r="J81" t="str">
        <f t="shared" si="3"/>
        <v>Ignore</v>
      </c>
    </row>
    <row r="82" spans="1:10">
      <c r="A82">
        <f>'Main Template'!C102</f>
        <v>81</v>
      </c>
      <c r="B82" t="str">
        <f>'Main Template'!D102</f>
        <v xml:space="preserve">Moosavi, Mandana </v>
      </c>
      <c r="C82">
        <f>'Main Template'!E102</f>
        <v>0</v>
      </c>
      <c r="D82">
        <f>'Main Template'!F102</f>
        <v>0</v>
      </c>
      <c r="E82">
        <f>'Main Template'!G102</f>
        <v>0</v>
      </c>
      <c r="F82">
        <f>'Main Template'!H102</f>
        <v>1</v>
      </c>
      <c r="G82">
        <f>COUNTIF(The_Schedule!$B$4:$D$69,Reports!B82)</f>
        <v>0</v>
      </c>
      <c r="H82">
        <f>COUNTIF(The_Schedule!$B$41:$D$69,Reports!B82)</f>
        <v>0</v>
      </c>
      <c r="I82">
        <f t="shared" si="2"/>
        <v>0</v>
      </c>
      <c r="J82" t="str">
        <f t="shared" si="3"/>
        <v>Ignore</v>
      </c>
    </row>
    <row r="83" spans="1:10">
      <c r="A83">
        <f>'Main Template'!C103</f>
        <v>82</v>
      </c>
      <c r="B83" t="str">
        <f>'Main Template'!D103</f>
        <v xml:space="preserve">Galindo, Sylvie </v>
      </c>
      <c r="C83">
        <f>'Main Template'!E103</f>
        <v>0</v>
      </c>
      <c r="D83">
        <f>'Main Template'!F103</f>
        <v>0</v>
      </c>
      <c r="E83">
        <f>'Main Template'!G103</f>
        <v>0</v>
      </c>
      <c r="F83">
        <f>'Main Template'!H103</f>
        <v>1</v>
      </c>
      <c r="G83">
        <f>COUNTIF(The_Schedule!$B$4:$D$69,Reports!B83)</f>
        <v>0</v>
      </c>
      <c r="H83">
        <f>COUNTIF(The_Schedule!$B$41:$D$69,Reports!B83)</f>
        <v>0</v>
      </c>
      <c r="I83">
        <f t="shared" si="2"/>
        <v>0</v>
      </c>
      <c r="J83" t="str">
        <f t="shared" si="3"/>
        <v>Ignore</v>
      </c>
    </row>
    <row r="84" spans="1:10">
      <c r="A84">
        <f>'Main Template'!C104</f>
        <v>83</v>
      </c>
      <c r="B84" t="str">
        <f>'Main Template'!D104</f>
        <v xml:space="preserve">Mak, Raymond </v>
      </c>
      <c r="C84">
        <f>'Main Template'!E104</f>
        <v>0</v>
      </c>
      <c r="D84">
        <f>'Main Template'!F104</f>
        <v>0</v>
      </c>
      <c r="E84">
        <f>'Main Template'!G104</f>
        <v>0</v>
      </c>
      <c r="F84">
        <f>'Main Template'!H104</f>
        <v>1</v>
      </c>
      <c r="G84">
        <f>COUNTIF(The_Schedule!$B$4:$D$69,Reports!B84)</f>
        <v>0</v>
      </c>
      <c r="H84">
        <f>COUNTIF(The_Schedule!$B$41:$D$69,Reports!B84)</f>
        <v>0</v>
      </c>
      <c r="I84">
        <f t="shared" si="2"/>
        <v>0</v>
      </c>
      <c r="J84" t="str">
        <f t="shared" si="3"/>
        <v>Ignore</v>
      </c>
    </row>
    <row r="85" spans="1:10">
      <c r="A85">
        <f>'Main Template'!C105</f>
        <v>84</v>
      </c>
      <c r="B85" t="str">
        <f>'Main Template'!D105</f>
        <v xml:space="preserve">Apperley, Scott </v>
      </c>
      <c r="C85">
        <f>'Main Template'!E105</f>
        <v>0</v>
      </c>
      <c r="D85">
        <f>'Main Template'!F105</f>
        <v>0</v>
      </c>
      <c r="E85">
        <f>'Main Template'!G105</f>
        <v>0</v>
      </c>
      <c r="F85">
        <f>'Main Template'!H105</f>
        <v>1</v>
      </c>
      <c r="G85">
        <f>COUNTIF(The_Schedule!$B$4:$D$69,Reports!B85)</f>
        <v>0</v>
      </c>
      <c r="H85">
        <f>COUNTIF(The_Schedule!$B$41:$D$69,Reports!B85)</f>
        <v>0</v>
      </c>
      <c r="I85">
        <f t="shared" si="2"/>
        <v>0</v>
      </c>
      <c r="J85" t="str">
        <f t="shared" si="3"/>
        <v>Ignore</v>
      </c>
    </row>
    <row r="86" spans="1:10">
      <c r="A86">
        <f>'Main Template'!C106</f>
        <v>85</v>
      </c>
      <c r="B86" t="str">
        <f>'Main Template'!D106</f>
        <v xml:space="preserve">Budlovsky, Joshua </v>
      </c>
      <c r="C86">
        <f>'Main Template'!E106</f>
        <v>0</v>
      </c>
      <c r="D86">
        <f>'Main Template'!F106</f>
        <v>0</v>
      </c>
      <c r="E86">
        <f>'Main Template'!G106</f>
        <v>0</v>
      </c>
      <c r="F86">
        <f>'Main Template'!H106</f>
        <v>1</v>
      </c>
      <c r="G86">
        <f>COUNTIF(The_Schedule!$B$4:$D$69,Reports!B86)</f>
        <v>0</v>
      </c>
      <c r="H86">
        <f>COUNTIF(The_Schedule!$B$41:$D$69,Reports!B86)</f>
        <v>0</v>
      </c>
      <c r="I86">
        <f t="shared" si="2"/>
        <v>0</v>
      </c>
      <c r="J86" t="str">
        <f t="shared" si="3"/>
        <v>Ignore</v>
      </c>
    </row>
    <row r="87" spans="1:10">
      <c r="A87">
        <f>'Main Template'!C107</f>
        <v>86</v>
      </c>
      <c r="B87" t="str">
        <f>'Main Template'!D107</f>
        <v xml:space="preserve">Cheung, Alvin </v>
      </c>
      <c r="C87">
        <f>'Main Template'!E107</f>
        <v>0</v>
      </c>
      <c r="D87">
        <f>'Main Template'!F107</f>
        <v>0</v>
      </c>
      <c r="E87">
        <f>'Main Template'!G107</f>
        <v>0</v>
      </c>
      <c r="F87">
        <f>'Main Template'!H107</f>
        <v>1</v>
      </c>
      <c r="G87">
        <f>COUNTIF(The_Schedule!$B$4:$D$69,Reports!B87)</f>
        <v>0</v>
      </c>
      <c r="H87">
        <f>COUNTIF(The_Schedule!$B$41:$D$69,Reports!B87)</f>
        <v>0</v>
      </c>
      <c r="I87">
        <f t="shared" si="2"/>
        <v>0</v>
      </c>
      <c r="J87" t="str">
        <f t="shared" si="3"/>
        <v>Ignore</v>
      </c>
    </row>
    <row r="88" spans="1:10">
      <c r="A88">
        <f>'Main Template'!C108</f>
        <v>87</v>
      </c>
      <c r="B88" t="str">
        <f>'Main Template'!D108</f>
        <v xml:space="preserve">Chin, Carson </v>
      </c>
      <c r="C88">
        <f>'Main Template'!E108</f>
        <v>0</v>
      </c>
      <c r="D88">
        <f>'Main Template'!F108</f>
        <v>0</v>
      </c>
      <c r="E88">
        <f>'Main Template'!G108</f>
        <v>0</v>
      </c>
      <c r="F88">
        <f>'Main Template'!H108</f>
        <v>1</v>
      </c>
      <c r="G88">
        <f>COUNTIF(The_Schedule!$B$4:$D$69,Reports!B88)</f>
        <v>0</v>
      </c>
      <c r="H88">
        <f>COUNTIF(The_Schedule!$B$41:$D$69,Reports!B88)</f>
        <v>0</v>
      </c>
      <c r="I88">
        <f t="shared" si="2"/>
        <v>0</v>
      </c>
      <c r="J88" t="str">
        <f t="shared" si="3"/>
        <v>Ignore</v>
      </c>
    </row>
    <row r="89" spans="1:10">
      <c r="A89">
        <f>'Main Template'!C109</f>
        <v>88</v>
      </c>
      <c r="B89" t="str">
        <f>'Main Template'!D109</f>
        <v xml:space="preserve">Cindrich, Kiley </v>
      </c>
      <c r="C89">
        <f>'Main Template'!E109</f>
        <v>0</v>
      </c>
      <c r="D89">
        <f>'Main Template'!F109</f>
        <v>0</v>
      </c>
      <c r="E89">
        <f>'Main Template'!G109</f>
        <v>0</v>
      </c>
      <c r="F89">
        <f>'Main Template'!H109</f>
        <v>1</v>
      </c>
      <c r="G89">
        <f>COUNTIF(The_Schedule!$B$4:$D$69,Reports!B89)</f>
        <v>0</v>
      </c>
      <c r="H89">
        <f>COUNTIF(The_Schedule!$B$41:$D$69,Reports!B89)</f>
        <v>0</v>
      </c>
      <c r="I89">
        <f t="shared" si="2"/>
        <v>0</v>
      </c>
      <c r="J89" t="str">
        <f t="shared" si="3"/>
        <v>Ignore</v>
      </c>
    </row>
    <row r="90" spans="1:10">
      <c r="A90">
        <f>'Main Template'!C110</f>
        <v>89</v>
      </c>
      <c r="B90" t="str">
        <f>'Main Template'!D110</f>
        <v xml:space="preserve">Dairi, Mohammad </v>
      </c>
      <c r="C90">
        <f>'Main Template'!E110</f>
        <v>0</v>
      </c>
      <c r="D90">
        <f>'Main Template'!F110</f>
        <v>0</v>
      </c>
      <c r="E90">
        <f>'Main Template'!G110</f>
        <v>0</v>
      </c>
      <c r="F90">
        <f>'Main Template'!H110</f>
        <v>1</v>
      </c>
      <c r="G90">
        <f>COUNTIF(The_Schedule!$B$4:$D$69,Reports!B90)</f>
        <v>0</v>
      </c>
      <c r="H90">
        <f>COUNTIF(The_Schedule!$B$41:$D$69,Reports!B90)</f>
        <v>0</v>
      </c>
      <c r="I90">
        <f t="shared" si="2"/>
        <v>0</v>
      </c>
      <c r="J90" t="str">
        <f t="shared" si="3"/>
        <v>Ignore</v>
      </c>
    </row>
    <row r="91" spans="1:10">
      <c r="A91">
        <f>'Main Template'!C111</f>
        <v>90</v>
      </c>
      <c r="B91" t="str">
        <f>'Main Template'!D111</f>
        <v xml:space="preserve">Gilchrist, Tristen </v>
      </c>
      <c r="C91">
        <f>'Main Template'!E111</f>
        <v>0</v>
      </c>
      <c r="D91">
        <f>'Main Template'!F111</f>
        <v>0</v>
      </c>
      <c r="E91">
        <f>'Main Template'!G111</f>
        <v>0</v>
      </c>
      <c r="F91">
        <f>'Main Template'!H111</f>
        <v>1</v>
      </c>
      <c r="G91">
        <f>COUNTIF(The_Schedule!$B$4:$D$69,Reports!B91)</f>
        <v>0</v>
      </c>
      <c r="H91">
        <f>COUNTIF(The_Schedule!$B$41:$D$69,Reports!B91)</f>
        <v>0</v>
      </c>
      <c r="I91">
        <f t="shared" si="2"/>
        <v>0</v>
      </c>
      <c r="J91" t="str">
        <f t="shared" si="3"/>
        <v>Ignore</v>
      </c>
    </row>
    <row r="92" spans="1:10">
      <c r="A92">
        <f>'Main Template'!C112</f>
        <v>91</v>
      </c>
      <c r="B92" t="str">
        <f>'Main Template'!D112</f>
        <v xml:space="preserve">Hsieh, Jane </v>
      </c>
      <c r="C92">
        <f>'Main Template'!E112</f>
        <v>0</v>
      </c>
      <c r="D92">
        <f>'Main Template'!F112</f>
        <v>0</v>
      </c>
      <c r="E92">
        <f>'Main Template'!G112</f>
        <v>0</v>
      </c>
      <c r="F92">
        <f>'Main Template'!H112</f>
        <v>1</v>
      </c>
      <c r="G92">
        <f>COUNTIF(The_Schedule!$B$4:$D$69,Reports!B92)</f>
        <v>0</v>
      </c>
      <c r="H92">
        <f>COUNTIF(The_Schedule!$B$41:$D$69,Reports!B92)</f>
        <v>0</v>
      </c>
      <c r="I92">
        <f t="shared" si="2"/>
        <v>0</v>
      </c>
      <c r="J92" t="str">
        <f t="shared" si="3"/>
        <v>Ignore</v>
      </c>
    </row>
    <row r="93" spans="1:10">
      <c r="A93">
        <f>'Main Template'!C113</f>
        <v>92</v>
      </c>
      <c r="B93" t="str">
        <f>'Main Template'!D113</f>
        <v xml:space="preserve">Ickowicz, Sarah </v>
      </c>
      <c r="C93">
        <f>'Main Template'!E113</f>
        <v>0</v>
      </c>
      <c r="D93">
        <f>'Main Template'!F113</f>
        <v>0</v>
      </c>
      <c r="E93">
        <f>'Main Template'!G113</f>
        <v>0</v>
      </c>
      <c r="F93">
        <f>'Main Template'!H113</f>
        <v>1</v>
      </c>
      <c r="G93">
        <f>COUNTIF(The_Schedule!$B$4:$D$69,Reports!B93)</f>
        <v>0</v>
      </c>
      <c r="H93">
        <f>COUNTIF(The_Schedule!$B$41:$D$69,Reports!B93)</f>
        <v>0</v>
      </c>
      <c r="I93">
        <f t="shared" si="2"/>
        <v>0</v>
      </c>
      <c r="J93" t="str">
        <f t="shared" si="3"/>
        <v>Ignore</v>
      </c>
    </row>
    <row r="94" spans="1:10">
      <c r="A94">
        <f>'Main Template'!C114</f>
        <v>93</v>
      </c>
      <c r="B94" t="str">
        <f>'Main Template'!D114</f>
        <v xml:space="preserve">Lam, Morgan </v>
      </c>
      <c r="C94">
        <f>'Main Template'!E114</f>
        <v>0</v>
      </c>
      <c r="D94">
        <f>'Main Template'!F114</f>
        <v>0</v>
      </c>
      <c r="E94">
        <f>'Main Template'!G114</f>
        <v>0</v>
      </c>
      <c r="F94">
        <f>'Main Template'!H114</f>
        <v>1</v>
      </c>
      <c r="G94">
        <f>COUNTIF(The_Schedule!$B$4:$D$69,Reports!B94)</f>
        <v>0</v>
      </c>
      <c r="H94">
        <f>COUNTIF(The_Schedule!$B$41:$D$69,Reports!B94)</f>
        <v>0</v>
      </c>
      <c r="I94">
        <f t="shared" si="2"/>
        <v>0</v>
      </c>
      <c r="J94" t="str">
        <f t="shared" si="3"/>
        <v>Ignore</v>
      </c>
    </row>
    <row r="95" spans="1:10">
      <c r="A95">
        <f>'Main Template'!C115</f>
        <v>94</v>
      </c>
      <c r="B95" t="str">
        <f>'Main Template'!D115</f>
        <v xml:space="preserve">Le, Dan </v>
      </c>
      <c r="C95">
        <f>'Main Template'!E115</f>
        <v>0</v>
      </c>
      <c r="D95">
        <f>'Main Template'!F115</f>
        <v>0</v>
      </c>
      <c r="E95">
        <f>'Main Template'!G115</f>
        <v>0</v>
      </c>
      <c r="F95">
        <f>'Main Template'!H115</f>
        <v>1</v>
      </c>
      <c r="G95">
        <f>COUNTIF(The_Schedule!$B$4:$D$69,Reports!B95)</f>
        <v>0</v>
      </c>
      <c r="H95">
        <f>COUNTIF(The_Schedule!$B$41:$D$69,Reports!B95)</f>
        <v>0</v>
      </c>
      <c r="I95">
        <f t="shared" si="2"/>
        <v>0</v>
      </c>
      <c r="J95" t="str">
        <f t="shared" si="3"/>
        <v>Ignore</v>
      </c>
    </row>
    <row r="96" spans="1:10">
      <c r="A96">
        <f>'Main Template'!C116</f>
        <v>95</v>
      </c>
      <c r="B96" t="str">
        <f>'Main Template'!D116</f>
        <v xml:space="preserve">Lee, Lauren </v>
      </c>
      <c r="C96">
        <f>'Main Template'!E116</f>
        <v>0</v>
      </c>
      <c r="D96">
        <f>'Main Template'!F116</f>
        <v>0</v>
      </c>
      <c r="E96">
        <f>'Main Template'!G116</f>
        <v>0</v>
      </c>
      <c r="F96">
        <f>'Main Template'!H116</f>
        <v>1</v>
      </c>
      <c r="G96">
        <f>COUNTIF(The_Schedule!$B$4:$D$69,Reports!B96)</f>
        <v>0</v>
      </c>
      <c r="H96">
        <f>COUNTIF(The_Schedule!$B$41:$D$69,Reports!B96)</f>
        <v>0</v>
      </c>
      <c r="I96">
        <f t="shared" si="2"/>
        <v>0</v>
      </c>
      <c r="J96" t="str">
        <f t="shared" si="3"/>
        <v>Ignore</v>
      </c>
    </row>
    <row r="97" spans="1:10">
      <c r="A97">
        <f>'Main Template'!C117</f>
        <v>96</v>
      </c>
      <c r="B97" t="str">
        <f>'Main Template'!D117</f>
        <v xml:space="preserve">McDonald, Braedon </v>
      </c>
      <c r="C97">
        <f>'Main Template'!E117</f>
        <v>0</v>
      </c>
      <c r="D97">
        <f>'Main Template'!F117</f>
        <v>0</v>
      </c>
      <c r="E97">
        <f>'Main Template'!G117</f>
        <v>0</v>
      </c>
      <c r="F97">
        <f>'Main Template'!H117</f>
        <v>1</v>
      </c>
      <c r="G97">
        <f>COUNTIF(The_Schedule!$B$4:$D$69,Reports!B97)</f>
        <v>0</v>
      </c>
      <c r="H97">
        <f>COUNTIF(The_Schedule!$B$41:$D$69,Reports!B97)</f>
        <v>0</v>
      </c>
      <c r="I97">
        <f t="shared" si="2"/>
        <v>0</v>
      </c>
      <c r="J97" t="str">
        <f t="shared" si="3"/>
        <v>Ignore</v>
      </c>
    </row>
    <row r="98" spans="1:10">
      <c r="A98">
        <f>'Main Template'!C118</f>
        <v>97</v>
      </c>
      <c r="B98" t="str">
        <f>'Main Template'!D118</f>
        <v xml:space="preserve">Pourshahnazari, Persia </v>
      </c>
      <c r="C98">
        <f>'Main Template'!E118</f>
        <v>0</v>
      </c>
      <c r="D98">
        <f>'Main Template'!F118</f>
        <v>0</v>
      </c>
      <c r="E98">
        <f>'Main Template'!G118</f>
        <v>0</v>
      </c>
      <c r="F98">
        <f>'Main Template'!H118</f>
        <v>1</v>
      </c>
      <c r="G98">
        <f>COUNTIF(The_Schedule!$B$4:$D$69,Reports!B98)</f>
        <v>0</v>
      </c>
      <c r="H98">
        <f>COUNTIF(The_Schedule!$B$41:$D$69,Reports!B98)</f>
        <v>0</v>
      </c>
      <c r="I98">
        <f t="shared" si="2"/>
        <v>0</v>
      </c>
      <c r="J98" t="str">
        <f t="shared" si="3"/>
        <v>Ignore</v>
      </c>
    </row>
    <row r="99" spans="1:10">
      <c r="A99">
        <f>'Main Template'!C119</f>
        <v>98</v>
      </c>
      <c r="B99" t="str">
        <f>'Main Template'!D119</f>
        <v xml:space="preserve">Rodis, Belinda </v>
      </c>
      <c r="C99">
        <f>'Main Template'!E119</f>
        <v>0</v>
      </c>
      <c r="D99">
        <f>'Main Template'!F119</f>
        <v>0</v>
      </c>
      <c r="E99">
        <f>'Main Template'!G119</f>
        <v>0</v>
      </c>
      <c r="F99">
        <f>'Main Template'!H119</f>
        <v>1</v>
      </c>
      <c r="G99">
        <f>COUNTIF(The_Schedule!$B$4:$D$69,Reports!B99)</f>
        <v>0</v>
      </c>
      <c r="H99">
        <f>COUNTIF(The_Schedule!$B$41:$D$69,Reports!B99)</f>
        <v>0</v>
      </c>
      <c r="I99">
        <f t="shared" si="2"/>
        <v>0</v>
      </c>
      <c r="J99" t="str">
        <f t="shared" si="3"/>
        <v>Ignore</v>
      </c>
    </row>
    <row r="100" spans="1:10">
      <c r="A100">
        <f>'Main Template'!C120</f>
        <v>99</v>
      </c>
      <c r="B100" t="str">
        <f>'Main Template'!D120</f>
        <v xml:space="preserve">Sall, Karanvir </v>
      </c>
      <c r="C100">
        <f>'Main Template'!E120</f>
        <v>0</v>
      </c>
      <c r="D100">
        <f>'Main Template'!F120</f>
        <v>0</v>
      </c>
      <c r="E100">
        <f>'Main Template'!G120</f>
        <v>0</v>
      </c>
      <c r="F100">
        <f>'Main Template'!H120</f>
        <v>1</v>
      </c>
      <c r="G100">
        <f>COUNTIF(The_Schedule!$B$4:$D$69,Reports!B100)</f>
        <v>0</v>
      </c>
      <c r="H100">
        <f>COUNTIF(The_Schedule!$B$41:$D$69,Reports!B100)</f>
        <v>0</v>
      </c>
      <c r="I100">
        <f t="shared" si="2"/>
        <v>0</v>
      </c>
      <c r="J100" t="str">
        <f t="shared" si="3"/>
        <v>Ignore</v>
      </c>
    </row>
    <row r="101" spans="1:10">
      <c r="A101">
        <f>'Main Template'!C121</f>
        <v>100</v>
      </c>
      <c r="B101" t="str">
        <f>'Main Template'!D121</f>
        <v xml:space="preserve">Stevens, Emilie </v>
      </c>
      <c r="C101">
        <f>'Main Template'!E121</f>
        <v>0</v>
      </c>
      <c r="D101">
        <f>'Main Template'!F121</f>
        <v>0</v>
      </c>
      <c r="E101">
        <f>'Main Template'!G121</f>
        <v>0</v>
      </c>
      <c r="F101">
        <f>'Main Template'!H121</f>
        <v>1</v>
      </c>
      <c r="G101">
        <f>COUNTIF(The_Schedule!$B$4:$D$69,Reports!B101)</f>
        <v>0</v>
      </c>
      <c r="H101">
        <f>COUNTIF(The_Schedule!$B$41:$D$69,Reports!B101)</f>
        <v>0</v>
      </c>
      <c r="I101">
        <f t="shared" si="2"/>
        <v>0</v>
      </c>
      <c r="J101" t="str">
        <f t="shared" si="3"/>
        <v>Ignore</v>
      </c>
    </row>
    <row r="102" spans="1:10">
      <c r="A102">
        <f>'Main Template'!C122</f>
        <v>101</v>
      </c>
      <c r="B102" t="str">
        <f>'Main Template'!D122</f>
        <v xml:space="preserve">Stoynova, Valeria </v>
      </c>
      <c r="C102">
        <f>'Main Template'!E122</f>
        <v>0</v>
      </c>
      <c r="D102">
        <f>'Main Template'!F122</f>
        <v>0</v>
      </c>
      <c r="E102">
        <f>'Main Template'!G122</f>
        <v>0</v>
      </c>
      <c r="F102">
        <f>'Main Template'!H122</f>
        <v>1</v>
      </c>
      <c r="G102">
        <f>COUNTIF(The_Schedule!$B$4:$D$69,Reports!B102)</f>
        <v>0</v>
      </c>
      <c r="H102">
        <f>COUNTIF(The_Schedule!$B$41:$D$69,Reports!B102)</f>
        <v>0</v>
      </c>
      <c r="I102">
        <f t="shared" si="2"/>
        <v>0</v>
      </c>
      <c r="J102" t="str">
        <f t="shared" si="3"/>
        <v>Ignore</v>
      </c>
    </row>
    <row r="103" spans="1:10">
      <c r="A103">
        <f>'Main Template'!C123</f>
        <v>102</v>
      </c>
      <c r="B103" t="str">
        <f>'Main Template'!D123</f>
        <v xml:space="preserve">Torchinsky, Miriam </v>
      </c>
      <c r="C103">
        <f>'Main Template'!E123</f>
        <v>0</v>
      </c>
      <c r="D103">
        <f>'Main Template'!F123</f>
        <v>0</v>
      </c>
      <c r="E103">
        <f>'Main Template'!G123</f>
        <v>0</v>
      </c>
      <c r="F103">
        <f>'Main Template'!H123</f>
        <v>1</v>
      </c>
      <c r="G103">
        <f>COUNTIF(The_Schedule!$B$4:$D$69,Reports!B103)</f>
        <v>0</v>
      </c>
      <c r="H103">
        <f>COUNTIF(The_Schedule!$B$41:$D$69,Reports!B103)</f>
        <v>0</v>
      </c>
      <c r="I103">
        <f t="shared" si="2"/>
        <v>0</v>
      </c>
      <c r="J103" t="str">
        <f t="shared" si="3"/>
        <v>Ignore</v>
      </c>
    </row>
    <row r="104" spans="1:10">
      <c r="A104">
        <f>'Main Template'!C124</f>
        <v>103</v>
      </c>
      <c r="B104" t="str">
        <f>'Main Template'!D124</f>
        <v xml:space="preserve">Wang, Ying </v>
      </c>
      <c r="C104">
        <f>'Main Template'!E124</f>
        <v>0</v>
      </c>
      <c r="D104">
        <f>'Main Template'!F124</f>
        <v>0</v>
      </c>
      <c r="E104">
        <f>'Main Template'!G124</f>
        <v>0</v>
      </c>
      <c r="F104">
        <f>'Main Template'!H124</f>
        <v>1</v>
      </c>
      <c r="G104">
        <f>COUNTIF(The_Schedule!$B$4:$D$69,Reports!B104)</f>
        <v>0</v>
      </c>
      <c r="H104">
        <f>COUNTIF(The_Schedule!$B$41:$D$69,Reports!B104)</f>
        <v>0</v>
      </c>
      <c r="I104">
        <f t="shared" si="2"/>
        <v>0</v>
      </c>
      <c r="J104" t="str">
        <f t="shared" si="3"/>
        <v>Ignore</v>
      </c>
    </row>
    <row r="105" spans="1:10">
      <c r="A105">
        <f>'Main Template'!C125</f>
        <v>104</v>
      </c>
      <c r="B105" t="str">
        <f>'Main Template'!D125</f>
        <v xml:space="preserve">Chami, Goldis </v>
      </c>
      <c r="C105">
        <f>'Main Template'!E125</f>
        <v>0</v>
      </c>
      <c r="D105">
        <f>'Main Template'!F125</f>
        <v>0</v>
      </c>
      <c r="E105">
        <f>'Main Template'!G125</f>
        <v>0</v>
      </c>
      <c r="F105">
        <f>'Main Template'!H125</f>
        <v>1</v>
      </c>
      <c r="G105">
        <f>COUNTIF(The_Schedule!$B$4:$D$69,Reports!B105)</f>
        <v>0</v>
      </c>
      <c r="H105">
        <f>COUNTIF(The_Schedule!$B$41:$D$69,Reports!B105)</f>
        <v>0</v>
      </c>
      <c r="I105">
        <f t="shared" si="2"/>
        <v>0</v>
      </c>
      <c r="J105" t="str">
        <f t="shared" si="3"/>
        <v>Ignore</v>
      </c>
    </row>
    <row r="106" spans="1:10">
      <c r="A106">
        <f>'Main Template'!C126</f>
        <v>105</v>
      </c>
      <c r="B106" t="str">
        <f>'Main Template'!D126</f>
        <v xml:space="preserve">Smith, Nicole </v>
      </c>
      <c r="C106">
        <f>'Main Template'!E126</f>
        <v>0</v>
      </c>
      <c r="D106">
        <f>'Main Template'!F126</f>
        <v>0</v>
      </c>
      <c r="E106">
        <f>'Main Template'!G126</f>
        <v>0</v>
      </c>
      <c r="F106">
        <f>'Main Template'!H126</f>
        <v>1</v>
      </c>
      <c r="G106">
        <f>COUNTIF(The_Schedule!$B$4:$D$69,Reports!B106)</f>
        <v>0</v>
      </c>
      <c r="H106">
        <f>COUNTIF(The_Schedule!$B$41:$D$69,Reports!B106)</f>
        <v>0</v>
      </c>
      <c r="I106">
        <f t="shared" si="2"/>
        <v>0</v>
      </c>
      <c r="J106" t="str">
        <f t="shared" si="3"/>
        <v>Ignore</v>
      </c>
    </row>
    <row r="107" spans="1:10">
      <c r="A107">
        <f>'Main Template'!C127</f>
        <v>106</v>
      </c>
      <c r="B107" t="str">
        <f>'Main Template'!D127</f>
        <v xml:space="preserve">Bar, Simona </v>
      </c>
      <c r="C107">
        <f>'Main Template'!E127</f>
        <v>0</v>
      </c>
      <c r="D107">
        <f>'Main Template'!F127</f>
        <v>0</v>
      </c>
      <c r="E107">
        <f>'Main Template'!G127</f>
        <v>0</v>
      </c>
      <c r="F107">
        <f>'Main Template'!H127</f>
        <v>1</v>
      </c>
      <c r="G107">
        <f>COUNTIF(The_Schedule!$B$4:$D$69,Reports!B107)</f>
        <v>0</v>
      </c>
      <c r="H107">
        <f>COUNTIF(The_Schedule!$B$41:$D$69,Reports!B107)</f>
        <v>0</v>
      </c>
      <c r="I107">
        <f t="shared" si="2"/>
        <v>0</v>
      </c>
      <c r="J107" t="str">
        <f t="shared" si="3"/>
        <v>Ignore</v>
      </c>
    </row>
    <row r="108" spans="1:10">
      <c r="A108">
        <f>'Main Template'!C128</f>
        <v>107</v>
      </c>
      <c r="B108" t="str">
        <f>'Main Template'!D128</f>
        <v xml:space="preserve">Ham, Hyungjoo </v>
      </c>
      <c r="C108">
        <f>'Main Template'!E128</f>
        <v>0</v>
      </c>
      <c r="D108">
        <f>'Main Template'!F128</f>
        <v>0</v>
      </c>
      <c r="E108">
        <f>'Main Template'!G128</f>
        <v>0</v>
      </c>
      <c r="F108">
        <f>'Main Template'!H128</f>
        <v>1</v>
      </c>
      <c r="G108">
        <f>COUNTIF(The_Schedule!$B$4:$D$69,Reports!B108)</f>
        <v>0</v>
      </c>
      <c r="H108">
        <f>COUNTIF(The_Schedule!$B$41:$D$69,Reports!B108)</f>
        <v>0</v>
      </c>
      <c r="I108">
        <f t="shared" si="2"/>
        <v>0</v>
      </c>
      <c r="J108" t="str">
        <f t="shared" si="3"/>
        <v>Ignore</v>
      </c>
    </row>
    <row r="109" spans="1:10">
      <c r="A109">
        <f>'Main Template'!C129</f>
        <v>108</v>
      </c>
      <c r="B109" t="str">
        <f>'Main Template'!D129</f>
        <v xml:space="preserve">Lau, Sally Chui Mei </v>
      </c>
      <c r="C109">
        <f>'Main Template'!E129</f>
        <v>0</v>
      </c>
      <c r="D109">
        <f>'Main Template'!F129</f>
        <v>0</v>
      </c>
      <c r="E109">
        <f>'Main Template'!G129</f>
        <v>0</v>
      </c>
      <c r="F109">
        <f>'Main Template'!H129</f>
        <v>1</v>
      </c>
      <c r="G109">
        <f>COUNTIF(The_Schedule!$B$4:$D$69,Reports!B109)</f>
        <v>0</v>
      </c>
      <c r="H109">
        <f>COUNTIF(The_Schedule!$B$41:$D$69,Reports!B109)</f>
        <v>0</v>
      </c>
      <c r="I109">
        <f t="shared" si="2"/>
        <v>0</v>
      </c>
      <c r="J109" t="str">
        <f t="shared" si="3"/>
        <v>Ignore</v>
      </c>
    </row>
    <row r="110" spans="1:10">
      <c r="A110">
        <f>'Main Template'!C130</f>
        <v>109</v>
      </c>
      <c r="B110" t="str">
        <f>'Main Template'!D130</f>
        <v xml:space="preserve">Yeung, Darwin </v>
      </c>
      <c r="C110">
        <f>'Main Template'!E130</f>
        <v>0</v>
      </c>
      <c r="D110">
        <f>'Main Template'!F130</f>
        <v>0</v>
      </c>
      <c r="E110">
        <f>'Main Template'!G130</f>
        <v>0</v>
      </c>
      <c r="F110">
        <f>'Main Template'!H130</f>
        <v>1</v>
      </c>
      <c r="G110">
        <f>COUNTIF(The_Schedule!$B$4:$D$69,Reports!B110)</f>
        <v>0</v>
      </c>
      <c r="H110">
        <f>COUNTIF(The_Schedule!$B$41:$D$69,Reports!B110)</f>
        <v>0</v>
      </c>
      <c r="I110">
        <f t="shared" si="2"/>
        <v>0</v>
      </c>
      <c r="J110" t="str">
        <f t="shared" si="3"/>
        <v>Ignore</v>
      </c>
    </row>
    <row r="111" spans="1:10">
      <c r="A111">
        <f>'Main Template'!C131</f>
        <v>110</v>
      </c>
      <c r="B111" t="str">
        <f>'Main Template'!D131</f>
        <v xml:space="preserve">Chaworth-Musters, Tessa </v>
      </c>
      <c r="C111">
        <f>'Main Template'!E131</f>
        <v>0</v>
      </c>
      <c r="D111">
        <f>'Main Template'!F131</f>
        <v>0</v>
      </c>
      <c r="E111">
        <f>'Main Template'!G131</f>
        <v>0</v>
      </c>
      <c r="F111">
        <f>'Main Template'!H131</f>
        <v>1</v>
      </c>
      <c r="G111">
        <f>COUNTIF(The_Schedule!$B$4:$D$69,Reports!B111)</f>
        <v>0</v>
      </c>
      <c r="H111">
        <f>COUNTIF(The_Schedule!$B$41:$D$69,Reports!B111)</f>
        <v>0</v>
      </c>
      <c r="I111">
        <f t="shared" si="2"/>
        <v>0</v>
      </c>
      <c r="J111" t="str">
        <f t="shared" si="3"/>
        <v>Ignore</v>
      </c>
    </row>
    <row r="112" spans="1:10">
      <c r="A112">
        <f>'Main Template'!C132</f>
        <v>111</v>
      </c>
      <c r="B112" t="str">
        <f>'Main Template'!D132</f>
        <v xml:space="preserve">Lari, Hamzah </v>
      </c>
      <c r="C112">
        <f>'Main Template'!E132</f>
        <v>0</v>
      </c>
      <c r="D112">
        <f>'Main Template'!F132</f>
        <v>1</v>
      </c>
      <c r="E112">
        <f>'Main Template'!G132</f>
        <v>1</v>
      </c>
      <c r="F112">
        <f>'Main Template'!H132</f>
        <v>0</v>
      </c>
      <c r="G112">
        <f>COUNTIF(The_Schedule!$B$4:$D$69,Reports!B112)</f>
        <v>0</v>
      </c>
      <c r="H112">
        <f>COUNTIF(The_Schedule!$B$41:$D$69,Reports!B112)</f>
        <v>0</v>
      </c>
      <c r="I112">
        <f t="shared" si="2"/>
        <v>0</v>
      </c>
      <c r="J112" t="str">
        <f t="shared" si="3"/>
        <v>Ignore</v>
      </c>
    </row>
    <row r="113" spans="1:10">
      <c r="A113">
        <f>'Main Template'!C133</f>
        <v>112</v>
      </c>
      <c r="B113" t="str">
        <f>'Main Template'!D133</f>
        <v xml:space="preserve">Shuster, Coste </v>
      </c>
      <c r="C113">
        <f>'Main Template'!E133</f>
        <v>0</v>
      </c>
      <c r="D113">
        <f>'Main Template'!F133</f>
        <v>1</v>
      </c>
      <c r="E113">
        <f>'Main Template'!G133</f>
        <v>1</v>
      </c>
      <c r="F113">
        <f>'Main Template'!H133</f>
        <v>0</v>
      </c>
      <c r="G113">
        <f>COUNTIF(The_Schedule!$B$4:$D$69,Reports!B113)</f>
        <v>0</v>
      </c>
      <c r="H113">
        <f>COUNTIF(The_Schedule!$B$41:$D$69,Reports!B113)</f>
        <v>0</v>
      </c>
      <c r="I113">
        <f t="shared" si="2"/>
        <v>0</v>
      </c>
      <c r="J113" t="str">
        <f t="shared" si="3"/>
        <v>Ignore</v>
      </c>
    </row>
    <row r="114" spans="1:10">
      <c r="A114">
        <f>'Main Template'!C134</f>
        <v>113</v>
      </c>
      <c r="B114" t="str">
        <f>'Main Template'!D134</f>
        <v xml:space="preserve">Chatur, Safia </v>
      </c>
      <c r="C114">
        <f>'Main Template'!E134</f>
        <v>0</v>
      </c>
      <c r="D114">
        <f>'Main Template'!F134</f>
        <v>1</v>
      </c>
      <c r="E114">
        <f>'Main Template'!G134</f>
        <v>1</v>
      </c>
      <c r="F114">
        <f>'Main Template'!H134</f>
        <v>0</v>
      </c>
      <c r="G114">
        <f>COUNTIF(The_Schedule!$B$4:$D$69,Reports!B114)</f>
        <v>0</v>
      </c>
      <c r="H114">
        <f>COUNTIF(The_Schedule!$B$41:$D$69,Reports!B114)</f>
        <v>0</v>
      </c>
      <c r="I114">
        <f t="shared" si="2"/>
        <v>0</v>
      </c>
      <c r="J114" t="str">
        <f t="shared" si="3"/>
        <v>Ignore</v>
      </c>
    </row>
    <row r="115" spans="1:10">
      <c r="A115">
        <f>'Main Template'!C135</f>
        <v>114</v>
      </c>
      <c r="B115" t="str">
        <f>'Main Template'!D135</f>
        <v xml:space="preserve">Trpkov, Cvetan </v>
      </c>
      <c r="C115">
        <f>'Main Template'!E135</f>
        <v>0</v>
      </c>
      <c r="D115">
        <f>'Main Template'!F135</f>
        <v>1</v>
      </c>
      <c r="E115">
        <f>'Main Template'!G135</f>
        <v>1</v>
      </c>
      <c r="F115">
        <f>'Main Template'!H135</f>
        <v>0</v>
      </c>
      <c r="G115">
        <f>COUNTIF(The_Schedule!$B$4:$D$69,Reports!B115)</f>
        <v>0</v>
      </c>
      <c r="H115">
        <f>COUNTIF(The_Schedule!$B$41:$D$69,Reports!B115)</f>
        <v>0</v>
      </c>
      <c r="I115">
        <f t="shared" si="2"/>
        <v>0</v>
      </c>
      <c r="J115" t="str">
        <f t="shared" si="3"/>
        <v>Ignore</v>
      </c>
    </row>
    <row r="116" spans="1:10">
      <c r="A116">
        <f>'Main Template'!C136</f>
        <v>115</v>
      </c>
      <c r="B116" t="str">
        <f>'Main Template'!D136</f>
        <v>Al-Hashami, Zamzam</v>
      </c>
      <c r="C116">
        <f>'Main Template'!E136</f>
        <v>0</v>
      </c>
      <c r="D116">
        <f>'Main Template'!F136</f>
        <v>1</v>
      </c>
      <c r="E116">
        <f>'Main Template'!G136</f>
        <v>1</v>
      </c>
      <c r="F116">
        <f>'Main Template'!H136</f>
        <v>0</v>
      </c>
      <c r="G116">
        <f>COUNTIF(The_Schedule!$B$4:$D$69,Reports!B116)</f>
        <v>0</v>
      </c>
      <c r="H116">
        <f>COUNTIF(The_Schedule!$B$41:$D$69,Reports!B116)</f>
        <v>0</v>
      </c>
      <c r="I116">
        <f t="shared" si="2"/>
        <v>0</v>
      </c>
      <c r="J116" t="str">
        <f t="shared" si="3"/>
        <v>Ignore</v>
      </c>
    </row>
    <row r="117" spans="1:10">
      <c r="A117">
        <f>'Main Template'!C137</f>
        <v>116</v>
      </c>
      <c r="B117" t="str">
        <f>'Main Template'!D137</f>
        <v xml:space="preserve">Roos, Adrienne </v>
      </c>
      <c r="C117">
        <f>'Main Template'!E137</f>
        <v>0</v>
      </c>
      <c r="D117">
        <f>'Main Template'!F137</f>
        <v>1</v>
      </c>
      <c r="E117">
        <f>'Main Template'!G137</f>
        <v>1</v>
      </c>
      <c r="F117">
        <f>'Main Template'!H137</f>
        <v>0</v>
      </c>
      <c r="G117">
        <f>COUNTIF(The_Schedule!$B$4:$D$69,Reports!B117)</f>
        <v>0</v>
      </c>
      <c r="H117">
        <f>COUNTIF(The_Schedule!$B$41:$D$69,Reports!B117)</f>
        <v>0</v>
      </c>
      <c r="I117">
        <f t="shared" si="2"/>
        <v>0</v>
      </c>
      <c r="J117" t="str">
        <f t="shared" si="3"/>
        <v>Ignore</v>
      </c>
    </row>
    <row r="118" spans="1:10">
      <c r="A118">
        <f>'Main Template'!C138</f>
        <v>117</v>
      </c>
      <c r="B118" t="str">
        <f>'Main Template'!D138</f>
        <v xml:space="preserve">Darras, Pol </v>
      </c>
      <c r="C118">
        <f>'Main Template'!E138</f>
        <v>0</v>
      </c>
      <c r="D118">
        <f>'Main Template'!F138</f>
        <v>1</v>
      </c>
      <c r="E118">
        <f>'Main Template'!G138</f>
        <v>1</v>
      </c>
      <c r="F118">
        <f>'Main Template'!H138</f>
        <v>0</v>
      </c>
      <c r="G118">
        <f>COUNTIF(The_Schedule!$B$4:$D$69,Reports!B118)</f>
        <v>0</v>
      </c>
      <c r="H118">
        <f>COUNTIF(The_Schedule!$B$41:$D$69,Reports!B118)</f>
        <v>0</v>
      </c>
      <c r="I118">
        <f t="shared" si="2"/>
        <v>0</v>
      </c>
      <c r="J118" t="str">
        <f t="shared" si="3"/>
        <v>Ignore</v>
      </c>
    </row>
    <row r="119" spans="1:10">
      <c r="A119">
        <f>'Main Template'!C139</f>
        <v>118</v>
      </c>
      <c r="B119" t="str">
        <f>'Main Template'!D139</f>
        <v xml:space="preserve">Huang, Selena </v>
      </c>
      <c r="C119">
        <f>'Main Template'!E139</f>
        <v>0</v>
      </c>
      <c r="D119">
        <f>'Main Template'!F139</f>
        <v>1</v>
      </c>
      <c r="E119">
        <f>'Main Template'!G139</f>
        <v>1</v>
      </c>
      <c r="F119">
        <f>'Main Template'!H139</f>
        <v>0</v>
      </c>
      <c r="G119">
        <f>COUNTIF(The_Schedule!$B$4:$D$69,Reports!B119)</f>
        <v>0</v>
      </c>
      <c r="H119">
        <f>COUNTIF(The_Schedule!$B$41:$D$69,Reports!B119)</f>
        <v>0</v>
      </c>
      <c r="I119">
        <f t="shared" si="2"/>
        <v>0</v>
      </c>
      <c r="J119" t="str">
        <f t="shared" si="3"/>
        <v>Ignore</v>
      </c>
    </row>
    <row r="120" spans="1:10">
      <c r="A120">
        <f>'Main Template'!C140</f>
        <v>119</v>
      </c>
      <c r="B120" t="str">
        <f>'Main Template'!D140</f>
        <v xml:space="preserve">Nakanishi, Allison </v>
      </c>
      <c r="C120">
        <f>'Main Template'!E140</f>
        <v>0</v>
      </c>
      <c r="D120">
        <f>'Main Template'!F140</f>
        <v>1</v>
      </c>
      <c r="E120">
        <f>'Main Template'!G140</f>
        <v>1</v>
      </c>
      <c r="F120">
        <f>'Main Template'!H140</f>
        <v>0</v>
      </c>
      <c r="G120">
        <f>COUNTIF(The_Schedule!$B$4:$D$69,Reports!B120)</f>
        <v>0</v>
      </c>
      <c r="H120">
        <f>COUNTIF(The_Schedule!$B$41:$D$69,Reports!B120)</f>
        <v>0</v>
      </c>
      <c r="I120">
        <f t="shared" si="2"/>
        <v>0</v>
      </c>
      <c r="J120" t="str">
        <f t="shared" si="3"/>
        <v>Ignore</v>
      </c>
    </row>
    <row r="121" spans="1:10">
      <c r="A121">
        <f>'Main Template'!C141</f>
        <v>120</v>
      </c>
      <c r="B121" t="str">
        <f>'Main Template'!D141</f>
        <v xml:space="preserve">Rubensohn, Hayden </v>
      </c>
      <c r="C121">
        <f>'Main Template'!E141</f>
        <v>0</v>
      </c>
      <c r="D121">
        <f>'Main Template'!F141</f>
        <v>1</v>
      </c>
      <c r="E121">
        <f>'Main Template'!G141</f>
        <v>1</v>
      </c>
      <c r="F121">
        <f>'Main Template'!H141</f>
        <v>0</v>
      </c>
      <c r="G121">
        <f>COUNTIF(The_Schedule!$B$4:$D$69,Reports!B121)</f>
        <v>0</v>
      </c>
      <c r="H121">
        <f>COUNTIF(The_Schedule!$B$41:$D$69,Reports!B121)</f>
        <v>0</v>
      </c>
      <c r="I121">
        <f t="shared" si="2"/>
        <v>0</v>
      </c>
      <c r="J121" t="str">
        <f t="shared" si="3"/>
        <v>Ignore</v>
      </c>
    </row>
    <row r="122" spans="1:10">
      <c r="A122">
        <f>'Main Template'!C142</f>
        <v>121</v>
      </c>
      <c r="B122" t="str">
        <f>'Main Template'!D142</f>
        <v xml:space="preserve">Stanger, Dylan </v>
      </c>
      <c r="C122">
        <f>'Main Template'!E142</f>
        <v>0</v>
      </c>
      <c r="D122">
        <f>'Main Template'!F142</f>
        <v>1</v>
      </c>
      <c r="E122">
        <f>'Main Template'!G142</f>
        <v>1</v>
      </c>
      <c r="F122">
        <f>'Main Template'!H142</f>
        <v>0</v>
      </c>
      <c r="G122">
        <f>COUNTIF(The_Schedule!$B$4:$D$69,Reports!B122)</f>
        <v>0</v>
      </c>
      <c r="H122">
        <f>COUNTIF(The_Schedule!$B$41:$D$69,Reports!B122)</f>
        <v>0</v>
      </c>
      <c r="I122">
        <f t="shared" si="2"/>
        <v>0</v>
      </c>
      <c r="J122" t="str">
        <f t="shared" si="3"/>
        <v>Ignore</v>
      </c>
    </row>
    <row r="123" spans="1:10">
      <c r="A123">
        <f>'Main Template'!C143</f>
        <v>122</v>
      </c>
      <c r="B123" t="str">
        <f>'Main Template'!D143</f>
        <v xml:space="preserve">Wilson, Andrew </v>
      </c>
      <c r="C123">
        <f>'Main Template'!E143</f>
        <v>0</v>
      </c>
      <c r="D123">
        <f>'Main Template'!F143</f>
        <v>1</v>
      </c>
      <c r="E123">
        <f>'Main Template'!G143</f>
        <v>1</v>
      </c>
      <c r="F123">
        <f>'Main Template'!H143</f>
        <v>0</v>
      </c>
      <c r="G123">
        <f>COUNTIF(The_Schedule!$B$4:$D$69,Reports!B123)</f>
        <v>0</v>
      </c>
      <c r="H123">
        <f>COUNTIF(The_Schedule!$B$41:$D$69,Reports!B123)</f>
        <v>0</v>
      </c>
      <c r="I123">
        <f t="shared" si="2"/>
        <v>0</v>
      </c>
      <c r="J123" t="str">
        <f t="shared" si="3"/>
        <v>Ignore</v>
      </c>
    </row>
    <row r="124" spans="1:10">
      <c r="A124">
        <f>'Main Template'!C144</f>
        <v>123</v>
      </c>
      <c r="B124" t="str">
        <f>'Main Template'!D144</f>
        <v xml:space="preserve">Veitch, Zachary </v>
      </c>
      <c r="C124">
        <f>'Main Template'!E144</f>
        <v>0</v>
      </c>
      <c r="D124">
        <f>'Main Template'!F144</f>
        <v>0</v>
      </c>
      <c r="E124">
        <f>'Main Template'!G144</f>
        <v>1</v>
      </c>
      <c r="F124">
        <f>'Main Template'!H144</f>
        <v>0</v>
      </c>
      <c r="G124">
        <f>COUNTIF(The_Schedule!$B$4:$D$69,Reports!B124)</f>
        <v>0</v>
      </c>
      <c r="H124">
        <f>COUNTIF(The_Schedule!$B$41:$D$69,Reports!B124)</f>
        <v>0</v>
      </c>
      <c r="I124">
        <f t="shared" si="2"/>
        <v>0</v>
      </c>
      <c r="J124" t="str">
        <f t="shared" si="3"/>
        <v>Ignore</v>
      </c>
    </row>
    <row r="125" spans="1:10">
      <c r="A125">
        <f>'Main Template'!C145</f>
        <v>124</v>
      </c>
      <c r="B125" t="str">
        <f>'Main Template'!D145</f>
        <v xml:space="preserve">Mann, Shawna </v>
      </c>
      <c r="C125">
        <f>'Main Template'!E145</f>
        <v>0</v>
      </c>
      <c r="D125">
        <f>'Main Template'!F145</f>
        <v>0</v>
      </c>
      <c r="E125">
        <f>'Main Template'!G145</f>
        <v>1</v>
      </c>
      <c r="F125">
        <f>'Main Template'!H145</f>
        <v>0</v>
      </c>
      <c r="G125">
        <f>COUNTIF(The_Schedule!$B$4:$D$69,Reports!B125)</f>
        <v>0</v>
      </c>
      <c r="H125">
        <f>COUNTIF(The_Schedule!$B$41:$D$69,Reports!B125)</f>
        <v>0</v>
      </c>
      <c r="I125">
        <f t="shared" si="2"/>
        <v>0</v>
      </c>
      <c r="J125" t="str">
        <f t="shared" si="3"/>
        <v>Ignore</v>
      </c>
    </row>
    <row r="126" spans="1:10">
      <c r="A126">
        <f>'Main Template'!C146</f>
        <v>125</v>
      </c>
      <c r="B126" t="str">
        <f>'Main Template'!D146</f>
        <v xml:space="preserve">Wong, Alyson </v>
      </c>
      <c r="C126">
        <f>'Main Template'!E146</f>
        <v>0</v>
      </c>
      <c r="D126">
        <f>'Main Template'!F146</f>
        <v>0</v>
      </c>
      <c r="E126">
        <f>'Main Template'!G146</f>
        <v>1</v>
      </c>
      <c r="F126">
        <f>'Main Template'!H146</f>
        <v>0</v>
      </c>
      <c r="G126">
        <f>COUNTIF(The_Schedule!$B$4:$D$69,Reports!B126)</f>
        <v>0</v>
      </c>
      <c r="H126">
        <f>COUNTIF(The_Schedule!$B$41:$D$69,Reports!B126)</f>
        <v>0</v>
      </c>
      <c r="I126">
        <f t="shared" si="2"/>
        <v>0</v>
      </c>
      <c r="J126" t="str">
        <f t="shared" si="3"/>
        <v>Ignore</v>
      </c>
    </row>
    <row r="127" spans="1:10">
      <c r="A127">
        <f>'Main Template'!C147</f>
        <v>126</v>
      </c>
      <c r="B127" t="str">
        <f>'Main Template'!D147</f>
        <v xml:space="preserve">Harris, Claire </v>
      </c>
      <c r="C127">
        <f>'Main Template'!E147</f>
        <v>0</v>
      </c>
      <c r="D127">
        <f>'Main Template'!F147</f>
        <v>0</v>
      </c>
      <c r="E127">
        <f>'Main Template'!G147</f>
        <v>1</v>
      </c>
      <c r="F127">
        <f>'Main Template'!H147</f>
        <v>0</v>
      </c>
      <c r="G127">
        <f>COUNTIF(The_Schedule!$B$4:$D$69,Reports!B127)</f>
        <v>0</v>
      </c>
      <c r="H127">
        <f>COUNTIF(The_Schedule!$B$41:$D$69,Reports!B127)</f>
        <v>0</v>
      </c>
      <c r="I127">
        <f t="shared" si="2"/>
        <v>0</v>
      </c>
      <c r="J127" t="str">
        <f t="shared" si="3"/>
        <v>Ignore</v>
      </c>
    </row>
    <row r="128" spans="1:10">
      <c r="A128">
        <f>'Main Template'!C148</f>
        <v>127</v>
      </c>
      <c r="B128" t="str">
        <f>'Main Template'!D148</f>
        <v xml:space="preserve">Shahidi, Neal </v>
      </c>
      <c r="C128">
        <f>'Main Template'!E148</f>
        <v>0</v>
      </c>
      <c r="D128">
        <f>'Main Template'!F148</f>
        <v>0</v>
      </c>
      <c r="E128">
        <f>'Main Template'!G148</f>
        <v>1</v>
      </c>
      <c r="F128">
        <f>'Main Template'!H148</f>
        <v>0</v>
      </c>
      <c r="G128">
        <f>COUNTIF(The_Schedule!$B$4:$D$69,Reports!B128)</f>
        <v>0</v>
      </c>
      <c r="H128">
        <f>COUNTIF(The_Schedule!$B$41:$D$69,Reports!B128)</f>
        <v>0</v>
      </c>
      <c r="I128">
        <f t="shared" si="2"/>
        <v>0</v>
      </c>
      <c r="J128" t="str">
        <f t="shared" si="3"/>
        <v>Ignore</v>
      </c>
    </row>
    <row r="129" spans="1:10">
      <c r="A129">
        <f>'Main Template'!C149</f>
        <v>128</v>
      </c>
      <c r="B129" t="str">
        <f>'Main Template'!D149</f>
        <v xml:space="preserve">Mahal, Hardeep </v>
      </c>
      <c r="C129">
        <f>'Main Template'!E149</f>
        <v>0</v>
      </c>
      <c r="D129">
        <f>'Main Template'!F149</f>
        <v>0</v>
      </c>
      <c r="E129">
        <f>'Main Template'!G149</f>
        <v>1</v>
      </c>
      <c r="F129">
        <f>'Main Template'!H149</f>
        <v>0</v>
      </c>
      <c r="G129">
        <f>COUNTIF(The_Schedule!$B$4:$D$69,Reports!B129)</f>
        <v>0</v>
      </c>
      <c r="H129">
        <f>COUNTIF(The_Schedule!$B$41:$D$69,Reports!B129)</f>
        <v>0</v>
      </c>
      <c r="I129">
        <f t="shared" si="2"/>
        <v>0</v>
      </c>
      <c r="J129" t="str">
        <f t="shared" si="3"/>
        <v>Ignore</v>
      </c>
    </row>
    <row r="130" spans="1:10">
      <c r="A130">
        <f>'Main Template'!C150</f>
        <v>129</v>
      </c>
      <c r="B130" t="str">
        <f>'Main Template'!D150</f>
        <v xml:space="preserve">Ennis, Daniel </v>
      </c>
      <c r="C130">
        <f>'Main Template'!E150</f>
        <v>0</v>
      </c>
      <c r="D130">
        <f>'Main Template'!F150</f>
        <v>0</v>
      </c>
      <c r="E130">
        <f>'Main Template'!G150</f>
        <v>1</v>
      </c>
      <c r="F130">
        <f>'Main Template'!H150</f>
        <v>0</v>
      </c>
      <c r="G130">
        <f>COUNTIF(The_Schedule!$B$4:$D$69,Reports!B130)</f>
        <v>0</v>
      </c>
      <c r="H130">
        <f>COUNTIF(The_Schedule!$B$41:$D$69,Reports!B130)</f>
        <v>0</v>
      </c>
      <c r="I130">
        <f t="shared" si="2"/>
        <v>0</v>
      </c>
      <c r="J130" t="str">
        <f t="shared" si="3"/>
        <v>Ignore</v>
      </c>
    </row>
    <row r="131" spans="1:10">
      <c r="A131">
        <f>'Main Template'!C151</f>
        <v>130</v>
      </c>
      <c r="B131" t="str">
        <f>'Main Template'!D151</f>
        <v xml:space="preserve">Heidary, Behrouz </v>
      </c>
      <c r="C131">
        <f>'Main Template'!E151</f>
        <v>0</v>
      </c>
      <c r="D131">
        <f>'Main Template'!F151</f>
        <v>0</v>
      </c>
      <c r="E131">
        <f>'Main Template'!G151</f>
        <v>1</v>
      </c>
      <c r="F131">
        <f>'Main Template'!H151</f>
        <v>0</v>
      </c>
      <c r="G131">
        <f>COUNTIF(The_Schedule!$B$4:$D$69,Reports!B131)</f>
        <v>0</v>
      </c>
      <c r="H131">
        <f>COUNTIF(The_Schedule!$B$41:$D$69,Reports!B131)</f>
        <v>0</v>
      </c>
      <c r="I131">
        <f t="shared" ref="I131:I194" si="4">G131-H131</f>
        <v>0</v>
      </c>
      <c r="J131" t="str">
        <f t="shared" ref="J131:J194" si="5">IF(C131=1,IF(AND(F131=1,SUM(H131:I131)&gt;1),"Off Site Violation",IF(AND(E131=1,I131&gt;0),"VGH at SPH Violation",IF(AND(E131=0,F131=0,H131&gt;0),"SPH at VGH Violation","Ok"))),"Ignore")</f>
        <v>Ignore</v>
      </c>
    </row>
    <row r="132" spans="1:10">
      <c r="A132">
        <f>'Main Template'!C152</f>
        <v>131</v>
      </c>
      <c r="B132" t="str">
        <f>'Main Template'!D152</f>
        <v xml:space="preserve">Wan, Tony </v>
      </c>
      <c r="C132">
        <f>'Main Template'!E152</f>
        <v>0</v>
      </c>
      <c r="D132">
        <f>'Main Template'!F152</f>
        <v>0</v>
      </c>
      <c r="E132">
        <f>'Main Template'!G152</f>
        <v>1</v>
      </c>
      <c r="F132">
        <f>'Main Template'!H152</f>
        <v>0</v>
      </c>
      <c r="G132">
        <f>COUNTIF(The_Schedule!$B$4:$D$69,Reports!B132)</f>
        <v>0</v>
      </c>
      <c r="H132">
        <f>COUNTIF(The_Schedule!$B$41:$D$69,Reports!B132)</f>
        <v>0</v>
      </c>
      <c r="I132">
        <f t="shared" si="4"/>
        <v>0</v>
      </c>
      <c r="J132" t="str">
        <f t="shared" si="5"/>
        <v>Ignore</v>
      </c>
    </row>
    <row r="133" spans="1:10">
      <c r="A133">
        <f>'Main Template'!C153</f>
        <v>132</v>
      </c>
      <c r="B133" t="str">
        <f>'Main Template'!D153</f>
        <v xml:space="preserve">Camateros, Pierre </v>
      </c>
      <c r="C133">
        <f>'Main Template'!E153</f>
        <v>0</v>
      </c>
      <c r="D133">
        <f>'Main Template'!F153</f>
        <v>0</v>
      </c>
      <c r="E133">
        <f>'Main Template'!G153</f>
        <v>1</v>
      </c>
      <c r="F133">
        <f>'Main Template'!H153</f>
        <v>0</v>
      </c>
      <c r="G133">
        <f>COUNTIF(The_Schedule!$B$4:$D$69,Reports!B133)</f>
        <v>0</v>
      </c>
      <c r="H133">
        <f>COUNTIF(The_Schedule!$B$41:$D$69,Reports!B133)</f>
        <v>0</v>
      </c>
      <c r="I133">
        <f t="shared" si="4"/>
        <v>0</v>
      </c>
      <c r="J133" t="str">
        <f t="shared" si="5"/>
        <v>Ignore</v>
      </c>
    </row>
    <row r="134" spans="1:10">
      <c r="A134">
        <f>'Main Template'!C154</f>
        <v>133</v>
      </c>
      <c r="B134" t="str">
        <f>'Main Template'!D154</f>
        <v xml:space="preserve">Cheung, Christopher </v>
      </c>
      <c r="C134">
        <f>'Main Template'!E154</f>
        <v>0</v>
      </c>
      <c r="D134">
        <f>'Main Template'!F154</f>
        <v>0</v>
      </c>
      <c r="E134">
        <f>'Main Template'!G154</f>
        <v>1</v>
      </c>
      <c r="F134">
        <f>'Main Template'!H154</f>
        <v>0</v>
      </c>
      <c r="G134">
        <f>COUNTIF(The_Schedule!$B$4:$D$69,Reports!B134)</f>
        <v>0</v>
      </c>
      <c r="H134">
        <f>COUNTIF(The_Schedule!$B$41:$D$69,Reports!B134)</f>
        <v>0</v>
      </c>
      <c r="I134">
        <f t="shared" si="4"/>
        <v>0</v>
      </c>
      <c r="J134" t="str">
        <f t="shared" si="5"/>
        <v>Ignore</v>
      </c>
    </row>
    <row r="135" spans="1:10">
      <c r="A135">
        <f>'Main Template'!C155</f>
        <v>134</v>
      </c>
      <c r="B135" t="str">
        <f>'Main Template'!D155</f>
        <v xml:space="preserve">Kular, Hasan </v>
      </c>
      <c r="C135">
        <f>'Main Template'!E155</f>
        <v>0</v>
      </c>
      <c r="D135">
        <f>'Main Template'!F155</f>
        <v>1</v>
      </c>
      <c r="E135">
        <f>'Main Template'!G155</f>
        <v>0</v>
      </c>
      <c r="F135">
        <f>'Main Template'!H155</f>
        <v>0</v>
      </c>
      <c r="G135">
        <f>COUNTIF(The_Schedule!$B$4:$D$69,Reports!B135)</f>
        <v>0</v>
      </c>
      <c r="H135">
        <f>COUNTIF(The_Schedule!$B$41:$D$69,Reports!B135)</f>
        <v>0</v>
      </c>
      <c r="I135">
        <f t="shared" si="4"/>
        <v>0</v>
      </c>
      <c r="J135" t="str">
        <f t="shared" si="5"/>
        <v>Ignore</v>
      </c>
    </row>
    <row r="136" spans="1:10">
      <c r="A136">
        <f>'Main Template'!C156</f>
        <v>135</v>
      </c>
      <c r="B136" t="str">
        <f>'Main Template'!D156</f>
        <v xml:space="preserve">Jansz, Michael </v>
      </c>
      <c r="C136">
        <f>'Main Template'!E156</f>
        <v>0</v>
      </c>
      <c r="D136">
        <f>'Main Template'!F156</f>
        <v>1</v>
      </c>
      <c r="E136">
        <f>'Main Template'!G156</f>
        <v>0</v>
      </c>
      <c r="F136">
        <f>'Main Template'!H156</f>
        <v>0</v>
      </c>
      <c r="G136">
        <f>COUNTIF(The_Schedule!$B$4:$D$69,Reports!B136)</f>
        <v>0</v>
      </c>
      <c r="H136">
        <f>COUNTIF(The_Schedule!$B$41:$D$69,Reports!B136)</f>
        <v>0</v>
      </c>
      <c r="I136">
        <f t="shared" si="4"/>
        <v>0</v>
      </c>
      <c r="J136" t="str">
        <f t="shared" si="5"/>
        <v>Ignore</v>
      </c>
    </row>
    <row r="137" spans="1:10">
      <c r="A137">
        <f>'Main Template'!C157</f>
        <v>136</v>
      </c>
      <c r="B137" t="str">
        <f>'Main Template'!D157</f>
        <v xml:space="preserve">Jongewaard, Karmen </v>
      </c>
      <c r="C137">
        <f>'Main Template'!E157</f>
        <v>0</v>
      </c>
      <c r="D137">
        <f>'Main Template'!F157</f>
        <v>1</v>
      </c>
      <c r="E137">
        <f>'Main Template'!G157</f>
        <v>0</v>
      </c>
      <c r="F137">
        <f>'Main Template'!H157</f>
        <v>0</v>
      </c>
      <c r="G137">
        <f>COUNTIF(The_Schedule!$B$4:$D$69,Reports!B137)</f>
        <v>0</v>
      </c>
      <c r="H137">
        <f>COUNTIF(The_Schedule!$B$41:$D$69,Reports!B137)</f>
        <v>0</v>
      </c>
      <c r="I137">
        <f t="shared" si="4"/>
        <v>0</v>
      </c>
      <c r="J137" t="str">
        <f t="shared" si="5"/>
        <v>Ignore</v>
      </c>
    </row>
    <row r="138" spans="1:10">
      <c r="A138">
        <f>'Main Template'!C158</f>
        <v>137</v>
      </c>
      <c r="B138" t="str">
        <f>'Main Template'!D158</f>
        <v xml:space="preserve">Mai, Alice </v>
      </c>
      <c r="C138">
        <f>'Main Template'!E158</f>
        <v>0</v>
      </c>
      <c r="D138">
        <f>'Main Template'!F158</f>
        <v>1</v>
      </c>
      <c r="E138">
        <f>'Main Template'!G158</f>
        <v>0</v>
      </c>
      <c r="F138">
        <f>'Main Template'!H158</f>
        <v>0</v>
      </c>
      <c r="G138">
        <f>COUNTIF(The_Schedule!$B$4:$D$69,Reports!B138)</f>
        <v>0</v>
      </c>
      <c r="H138">
        <f>COUNTIF(The_Schedule!$B$41:$D$69,Reports!B138)</f>
        <v>0</v>
      </c>
      <c r="I138">
        <f t="shared" si="4"/>
        <v>0</v>
      </c>
      <c r="J138" t="str">
        <f t="shared" si="5"/>
        <v>Ignore</v>
      </c>
    </row>
    <row r="139" spans="1:10">
      <c r="A139">
        <f>'Main Template'!C159</f>
        <v>138</v>
      </c>
      <c r="B139" t="str">
        <f>'Main Template'!D159</f>
        <v xml:space="preserve">Al Babtain, Mohamed </v>
      </c>
      <c r="C139">
        <f>'Main Template'!E159</f>
        <v>0</v>
      </c>
      <c r="D139">
        <f>'Main Template'!F159</f>
        <v>1</v>
      </c>
      <c r="E139">
        <f>'Main Template'!G159</f>
        <v>0</v>
      </c>
      <c r="F139">
        <f>'Main Template'!H159</f>
        <v>0</v>
      </c>
      <c r="G139">
        <f>COUNTIF(The_Schedule!$B$4:$D$69,Reports!B139)</f>
        <v>0</v>
      </c>
      <c r="H139">
        <f>COUNTIF(The_Schedule!$B$41:$D$69,Reports!B139)</f>
        <v>0</v>
      </c>
      <c r="I139">
        <f t="shared" si="4"/>
        <v>0</v>
      </c>
      <c r="J139" t="str">
        <f t="shared" si="5"/>
        <v>Ignore</v>
      </c>
    </row>
    <row r="140" spans="1:10">
      <c r="A140">
        <f>'Main Template'!C160</f>
        <v>139</v>
      </c>
      <c r="B140" t="str">
        <f>'Main Template'!D160</f>
        <v xml:space="preserve">Greiner, Jesse </v>
      </c>
      <c r="C140">
        <f>'Main Template'!E160</f>
        <v>0</v>
      </c>
      <c r="D140">
        <f>'Main Template'!F160</f>
        <v>1</v>
      </c>
      <c r="E140">
        <f>'Main Template'!G160</f>
        <v>0</v>
      </c>
      <c r="F140">
        <f>'Main Template'!H160</f>
        <v>0</v>
      </c>
      <c r="G140">
        <f>COUNTIF(The_Schedule!$B$4:$D$69,Reports!B140)</f>
        <v>0</v>
      </c>
      <c r="H140">
        <f>COUNTIF(The_Schedule!$B$41:$D$69,Reports!B140)</f>
        <v>0</v>
      </c>
      <c r="I140">
        <f t="shared" si="4"/>
        <v>0</v>
      </c>
      <c r="J140" t="str">
        <f t="shared" si="5"/>
        <v>Ignore</v>
      </c>
    </row>
    <row r="141" spans="1:10">
      <c r="A141">
        <f>'Main Template'!C161</f>
        <v>140</v>
      </c>
      <c r="B141" t="str">
        <f>'Main Template'!D161</f>
        <v xml:space="preserve">Fraser, Laura </v>
      </c>
      <c r="C141">
        <f>'Main Template'!E161</f>
        <v>0</v>
      </c>
      <c r="D141">
        <f>'Main Template'!F161</f>
        <v>1</v>
      </c>
      <c r="E141">
        <f>'Main Template'!G161</f>
        <v>0</v>
      </c>
      <c r="F141">
        <f>'Main Template'!H161</f>
        <v>0</v>
      </c>
      <c r="G141">
        <f>COUNTIF(The_Schedule!$B$4:$D$69,Reports!B141)</f>
        <v>0</v>
      </c>
      <c r="H141">
        <f>COUNTIF(The_Schedule!$B$41:$D$69,Reports!B141)</f>
        <v>0</v>
      </c>
      <c r="I141">
        <f t="shared" si="4"/>
        <v>0</v>
      </c>
      <c r="J141" t="str">
        <f t="shared" si="5"/>
        <v>Ignore</v>
      </c>
    </row>
    <row r="142" spans="1:10">
      <c r="A142">
        <f>'Main Template'!C162</f>
        <v>141</v>
      </c>
      <c r="B142" t="str">
        <f>'Main Template'!D162</f>
        <v xml:space="preserve">Chow, Lawrance </v>
      </c>
      <c r="C142">
        <f>'Main Template'!E162</f>
        <v>0</v>
      </c>
      <c r="D142">
        <f>'Main Template'!F162</f>
        <v>1</v>
      </c>
      <c r="E142">
        <f>'Main Template'!G162</f>
        <v>0</v>
      </c>
      <c r="F142">
        <f>'Main Template'!H162</f>
        <v>0</v>
      </c>
      <c r="G142">
        <f>COUNTIF(The_Schedule!$B$4:$D$69,Reports!B142)</f>
        <v>0</v>
      </c>
      <c r="H142">
        <f>COUNTIF(The_Schedule!$B$41:$D$69,Reports!B142)</f>
        <v>0</v>
      </c>
      <c r="I142">
        <f t="shared" si="4"/>
        <v>0</v>
      </c>
      <c r="J142" t="str">
        <f t="shared" si="5"/>
        <v>Ignore</v>
      </c>
    </row>
    <row r="143" spans="1:10">
      <c r="A143">
        <f>'Main Template'!C163</f>
        <v>142</v>
      </c>
      <c r="B143" t="str">
        <f>'Main Template'!D163</f>
        <v xml:space="preserve">Fulton, Blair </v>
      </c>
      <c r="C143">
        <f>'Main Template'!E163</f>
        <v>0</v>
      </c>
      <c r="D143">
        <f>'Main Template'!F163</f>
        <v>0</v>
      </c>
      <c r="E143">
        <f>'Main Template'!G163</f>
        <v>0</v>
      </c>
      <c r="F143">
        <f>'Main Template'!H163</f>
        <v>0</v>
      </c>
      <c r="G143">
        <f>COUNTIF(The_Schedule!$B$4:$D$69,Reports!B143)</f>
        <v>0</v>
      </c>
      <c r="H143">
        <f>COUNTIF(The_Schedule!$B$41:$D$69,Reports!B143)</f>
        <v>0</v>
      </c>
      <c r="I143">
        <f t="shared" si="4"/>
        <v>0</v>
      </c>
      <c r="J143" t="str">
        <f t="shared" si="5"/>
        <v>Ignore</v>
      </c>
    </row>
    <row r="144" spans="1:10">
      <c r="A144">
        <f>'Main Template'!C164</f>
        <v>143</v>
      </c>
      <c r="B144" t="str">
        <f>'Main Template'!D164</f>
        <v xml:space="preserve">Hayden, Anna </v>
      </c>
      <c r="C144">
        <f>'Main Template'!E164</f>
        <v>0</v>
      </c>
      <c r="D144">
        <f>'Main Template'!F164</f>
        <v>0</v>
      </c>
      <c r="E144">
        <f>'Main Template'!G164</f>
        <v>0</v>
      </c>
      <c r="F144">
        <f>'Main Template'!H164</f>
        <v>0</v>
      </c>
      <c r="G144">
        <f>COUNTIF(The_Schedule!$B$4:$D$69,Reports!B144)</f>
        <v>0</v>
      </c>
      <c r="H144">
        <f>COUNTIF(The_Schedule!$B$41:$D$69,Reports!B144)</f>
        <v>0</v>
      </c>
      <c r="I144">
        <f t="shared" si="4"/>
        <v>0</v>
      </c>
      <c r="J144" t="str">
        <f t="shared" si="5"/>
        <v>Ignore</v>
      </c>
    </row>
    <row r="145" spans="1:10">
      <c r="A145">
        <f>'Main Template'!C165</f>
        <v>144</v>
      </c>
      <c r="B145" t="str">
        <f>'Main Template'!D165</f>
        <v xml:space="preserve">Young, Courtney </v>
      </c>
      <c r="C145">
        <f>'Main Template'!E165</f>
        <v>0</v>
      </c>
      <c r="D145">
        <f>'Main Template'!F165</f>
        <v>0</v>
      </c>
      <c r="E145">
        <f>'Main Template'!G165</f>
        <v>0</v>
      </c>
      <c r="F145">
        <f>'Main Template'!H165</f>
        <v>0</v>
      </c>
      <c r="G145">
        <f>COUNTIF(The_Schedule!$B$4:$D$69,Reports!B145)</f>
        <v>0</v>
      </c>
      <c r="H145">
        <f>COUNTIF(The_Schedule!$B$41:$D$69,Reports!B145)</f>
        <v>0</v>
      </c>
      <c r="I145">
        <f t="shared" si="4"/>
        <v>0</v>
      </c>
      <c r="J145" t="str">
        <f t="shared" si="5"/>
        <v>Ignore</v>
      </c>
    </row>
    <row r="146" spans="1:10">
      <c r="A146">
        <f>'Main Template'!C166</f>
        <v>145</v>
      </c>
      <c r="B146" t="str">
        <f>'Main Template'!D166</f>
        <v>Teale, Alastair</v>
      </c>
      <c r="C146">
        <f>'Main Template'!E166</f>
        <v>0</v>
      </c>
      <c r="D146">
        <f>'Main Template'!F166</f>
        <v>0</v>
      </c>
      <c r="E146">
        <f>'Main Template'!G166</f>
        <v>0</v>
      </c>
      <c r="F146">
        <f>'Main Template'!H166</f>
        <v>0</v>
      </c>
      <c r="G146">
        <f>COUNTIF(The_Schedule!$B$4:$D$69,Reports!B146)</f>
        <v>0</v>
      </c>
      <c r="H146">
        <f>COUNTIF(The_Schedule!$B$41:$D$69,Reports!B146)</f>
        <v>0</v>
      </c>
      <c r="I146">
        <f t="shared" si="4"/>
        <v>0</v>
      </c>
      <c r="J146" t="str">
        <f t="shared" si="5"/>
        <v>Ignore</v>
      </c>
    </row>
    <row r="147" spans="1:10">
      <c r="A147">
        <f>'Main Template'!C167</f>
        <v>146</v>
      </c>
      <c r="B147" t="str">
        <f>'Main Template'!D167</f>
        <v xml:space="preserve">Gilmour, Suzana </v>
      </c>
      <c r="C147">
        <f>'Main Template'!E167</f>
        <v>0</v>
      </c>
      <c r="D147">
        <f>'Main Template'!F167</f>
        <v>0</v>
      </c>
      <c r="E147">
        <f>'Main Template'!G167</f>
        <v>0</v>
      </c>
      <c r="F147">
        <f>'Main Template'!H167</f>
        <v>0</v>
      </c>
      <c r="G147">
        <f>COUNTIF(The_Schedule!$B$4:$D$69,Reports!B147)</f>
        <v>0</v>
      </c>
      <c r="H147">
        <f>COUNTIF(The_Schedule!$B$41:$D$69,Reports!B147)</f>
        <v>0</v>
      </c>
      <c r="I147">
        <f t="shared" si="4"/>
        <v>0</v>
      </c>
      <c r="J147" t="str">
        <f t="shared" si="5"/>
        <v>Ignore</v>
      </c>
    </row>
    <row r="148" spans="1:10">
      <c r="A148">
        <f>'Main Template'!C168</f>
        <v>147</v>
      </c>
      <c r="B148" t="str">
        <f>'Main Template'!D168</f>
        <v xml:space="preserve">Al Zaki, Alaa </v>
      </c>
      <c r="C148">
        <f>'Main Template'!E168</f>
        <v>0</v>
      </c>
      <c r="D148">
        <f>'Main Template'!F168</f>
        <v>0</v>
      </c>
      <c r="E148">
        <f>'Main Template'!G168</f>
        <v>0</v>
      </c>
      <c r="F148">
        <f>'Main Template'!H168</f>
        <v>0</v>
      </c>
      <c r="G148">
        <f>COUNTIF(The_Schedule!$B$4:$D$69,Reports!B148)</f>
        <v>0</v>
      </c>
      <c r="H148">
        <f>COUNTIF(The_Schedule!$B$41:$D$69,Reports!B148)</f>
        <v>0</v>
      </c>
      <c r="I148">
        <f t="shared" si="4"/>
        <v>0</v>
      </c>
      <c r="J148" t="str">
        <f t="shared" si="5"/>
        <v>Ignore</v>
      </c>
    </row>
    <row r="149" spans="1:10">
      <c r="A149">
        <f>'Main Template'!C169</f>
        <v>148</v>
      </c>
      <c r="B149" t="str">
        <f>'Main Template'!D169</f>
        <v xml:space="preserve">Besharatian, Behrad </v>
      </c>
      <c r="C149">
        <f>'Main Template'!E169</f>
        <v>0</v>
      </c>
      <c r="D149">
        <f>'Main Template'!F169</f>
        <v>0</v>
      </c>
      <c r="E149">
        <f>'Main Template'!G169</f>
        <v>0</v>
      </c>
      <c r="F149">
        <f>'Main Template'!H169</f>
        <v>0</v>
      </c>
      <c r="G149">
        <f>COUNTIF(The_Schedule!$B$4:$D$69,Reports!B149)</f>
        <v>0</v>
      </c>
      <c r="H149">
        <f>COUNTIF(The_Schedule!$B$41:$D$69,Reports!B149)</f>
        <v>0</v>
      </c>
      <c r="I149">
        <f t="shared" si="4"/>
        <v>0</v>
      </c>
      <c r="J149" t="str">
        <f t="shared" si="5"/>
        <v>Ignore</v>
      </c>
    </row>
    <row r="150" spans="1:10">
      <c r="A150">
        <f>'Main Template'!C170</f>
        <v>149</v>
      </c>
      <c r="B150" t="str">
        <f>'Main Template'!D170</f>
        <v xml:space="preserve">Bittman, Jesse </v>
      </c>
      <c r="C150">
        <f>'Main Template'!E170</f>
        <v>0</v>
      </c>
      <c r="D150">
        <f>'Main Template'!F170</f>
        <v>0</v>
      </c>
      <c r="E150">
        <f>'Main Template'!G170</f>
        <v>0</v>
      </c>
      <c r="F150">
        <f>'Main Template'!H170</f>
        <v>0</v>
      </c>
      <c r="G150">
        <f>COUNTIF(The_Schedule!$B$4:$D$69,Reports!B150)</f>
        <v>0</v>
      </c>
      <c r="H150">
        <f>COUNTIF(The_Schedule!$B$41:$D$69,Reports!B150)</f>
        <v>0</v>
      </c>
      <c r="I150">
        <f t="shared" si="4"/>
        <v>0</v>
      </c>
      <c r="J150" t="str">
        <f t="shared" si="5"/>
        <v>Ignore</v>
      </c>
    </row>
    <row r="151" spans="1:10">
      <c r="A151">
        <f>'Main Template'!C171</f>
        <v>150</v>
      </c>
      <c r="B151" t="str">
        <f>'Main Template'!D171</f>
        <v xml:space="preserve">Thompson, Xavier </v>
      </c>
      <c r="C151">
        <f>'Main Template'!E171</f>
        <v>0</v>
      </c>
      <c r="D151">
        <f>'Main Template'!F171</f>
        <v>0</v>
      </c>
      <c r="E151">
        <f>'Main Template'!G171</f>
        <v>0</v>
      </c>
      <c r="F151">
        <f>'Main Template'!H171</f>
        <v>0</v>
      </c>
      <c r="G151">
        <f>COUNTIF(The_Schedule!$B$4:$D$69,Reports!B151)</f>
        <v>0</v>
      </c>
      <c r="H151">
        <f>COUNTIF(The_Schedule!$B$41:$D$69,Reports!B151)</f>
        <v>0</v>
      </c>
      <c r="I151">
        <f t="shared" si="4"/>
        <v>0</v>
      </c>
      <c r="J151" t="str">
        <f t="shared" si="5"/>
        <v>Ignore</v>
      </c>
    </row>
    <row r="152" spans="1:10">
      <c r="A152">
        <f>'Main Template'!C172</f>
        <v>151</v>
      </c>
      <c r="B152" t="str">
        <f>'Main Template'!D172</f>
        <v xml:space="preserve">Walton, Geoffrey </v>
      </c>
      <c r="C152">
        <f>'Main Template'!E172</f>
        <v>0</v>
      </c>
      <c r="D152">
        <f>'Main Template'!F172</f>
        <v>0</v>
      </c>
      <c r="E152">
        <f>'Main Template'!G172</f>
        <v>0</v>
      </c>
      <c r="F152">
        <f>'Main Template'!H172</f>
        <v>0</v>
      </c>
      <c r="G152">
        <f>COUNTIF(The_Schedule!$B$4:$D$69,Reports!B152)</f>
        <v>0</v>
      </c>
      <c r="H152">
        <f>COUNTIF(The_Schedule!$B$41:$D$69,Reports!B152)</f>
        <v>0</v>
      </c>
      <c r="I152">
        <f t="shared" si="4"/>
        <v>0</v>
      </c>
      <c r="J152" t="str">
        <f t="shared" si="5"/>
        <v>Ignore</v>
      </c>
    </row>
    <row r="153" spans="1:10">
      <c r="A153">
        <f>'Main Template'!C173</f>
        <v>152</v>
      </c>
      <c r="B153" t="str">
        <f>'Main Template'!D173</f>
        <v xml:space="preserve">Ou, George </v>
      </c>
      <c r="C153">
        <f>'Main Template'!E173</f>
        <v>0</v>
      </c>
      <c r="D153">
        <f>'Main Template'!F173</f>
        <v>0</v>
      </c>
      <c r="E153">
        <f>'Main Template'!G173</f>
        <v>0</v>
      </c>
      <c r="F153">
        <f>'Main Template'!H173</f>
        <v>0</v>
      </c>
      <c r="G153">
        <f>COUNTIF(The_Schedule!$B$4:$D$69,Reports!B153)</f>
        <v>0</v>
      </c>
      <c r="H153">
        <f>COUNTIF(The_Schedule!$B$41:$D$69,Reports!B153)</f>
        <v>0</v>
      </c>
      <c r="I153">
        <f t="shared" si="4"/>
        <v>0</v>
      </c>
      <c r="J153" t="str">
        <f t="shared" si="5"/>
        <v>Ignore</v>
      </c>
    </row>
    <row r="154" spans="1:10">
      <c r="A154">
        <f>'Main Template'!C174</f>
        <v>153</v>
      </c>
      <c r="B154" t="str">
        <f>'Main Template'!D174</f>
        <v xml:space="preserve">To, Fergus </v>
      </c>
      <c r="C154">
        <f>'Main Template'!E174</f>
        <v>0</v>
      </c>
      <c r="D154">
        <f>'Main Template'!F174</f>
        <v>0</v>
      </c>
      <c r="E154">
        <f>'Main Template'!G174</f>
        <v>0</v>
      </c>
      <c r="F154">
        <f>'Main Template'!H174</f>
        <v>0</v>
      </c>
      <c r="G154">
        <f>COUNTIF(The_Schedule!$B$4:$D$69,Reports!B154)</f>
        <v>0</v>
      </c>
      <c r="H154">
        <f>COUNTIF(The_Schedule!$B$41:$D$69,Reports!B154)</f>
        <v>0</v>
      </c>
      <c r="I154">
        <f t="shared" si="4"/>
        <v>0</v>
      </c>
      <c r="J154" t="str">
        <f t="shared" si="5"/>
        <v>Ignore</v>
      </c>
    </row>
    <row r="155" spans="1:10">
      <c r="A155">
        <f>'Main Template'!C175</f>
        <v>154</v>
      </c>
      <c r="B155" t="str">
        <f>'Main Template'!D175</f>
        <v xml:space="preserve">Huang, Kun </v>
      </c>
      <c r="C155">
        <f>'Main Template'!E175</f>
        <v>0</v>
      </c>
      <c r="D155">
        <f>'Main Template'!F175</f>
        <v>0</v>
      </c>
      <c r="E155">
        <f>'Main Template'!G175</f>
        <v>0</v>
      </c>
      <c r="F155">
        <f>'Main Template'!H175</f>
        <v>0</v>
      </c>
      <c r="G155">
        <f>COUNTIF(The_Schedule!$B$4:$D$69,Reports!B155)</f>
        <v>0</v>
      </c>
      <c r="H155">
        <f>COUNTIF(The_Schedule!$B$41:$D$69,Reports!B155)</f>
        <v>0</v>
      </c>
      <c r="I155">
        <f t="shared" si="4"/>
        <v>0</v>
      </c>
      <c r="J155" t="str">
        <f t="shared" si="5"/>
        <v>Ignore</v>
      </c>
    </row>
    <row r="156" spans="1:10">
      <c r="A156">
        <f>'Main Template'!C176</f>
        <v>155</v>
      </c>
      <c r="B156" t="str">
        <f>'Main Template'!D176</f>
        <v xml:space="preserve">Rayner-Hartley, Erin </v>
      </c>
      <c r="C156">
        <f>'Main Template'!E176</f>
        <v>0</v>
      </c>
      <c r="D156">
        <f>'Main Template'!F176</f>
        <v>0</v>
      </c>
      <c r="E156">
        <f>'Main Template'!G176</f>
        <v>0</v>
      </c>
      <c r="F156">
        <f>'Main Template'!H176</f>
        <v>0</v>
      </c>
      <c r="G156">
        <f>COUNTIF(The_Schedule!$B$4:$D$69,Reports!B156)</f>
        <v>0</v>
      </c>
      <c r="H156">
        <f>COUNTIF(The_Schedule!$B$41:$D$69,Reports!B156)</f>
        <v>0</v>
      </c>
      <c r="I156">
        <f t="shared" si="4"/>
        <v>0</v>
      </c>
      <c r="J156" t="str">
        <f t="shared" si="5"/>
        <v>Ignore</v>
      </c>
    </row>
    <row r="157" spans="1:10">
      <c r="A157">
        <f>'Main Template'!C177</f>
        <v>156</v>
      </c>
      <c r="B157" t="str">
        <f>'Main Template'!D177</f>
        <v xml:space="preserve">Al Ibrahim, Bashaar </v>
      </c>
      <c r="C157">
        <f>'Main Template'!E177</f>
        <v>0</v>
      </c>
      <c r="D157">
        <f>'Main Template'!F177</f>
        <v>0</v>
      </c>
      <c r="E157">
        <f>'Main Template'!G177</f>
        <v>0</v>
      </c>
      <c r="F157">
        <f>'Main Template'!H177</f>
        <v>0</v>
      </c>
      <c r="G157">
        <f>COUNTIF(The_Schedule!$B$4:$D$69,Reports!B157)</f>
        <v>0</v>
      </c>
      <c r="H157">
        <f>COUNTIF(The_Schedule!$B$41:$D$69,Reports!B157)</f>
        <v>0</v>
      </c>
      <c r="I157">
        <f t="shared" si="4"/>
        <v>0</v>
      </c>
      <c r="J157" t="str">
        <f t="shared" si="5"/>
        <v>Ignore</v>
      </c>
    </row>
    <row r="158" spans="1:10">
      <c r="A158">
        <f>'Main Template'!C178</f>
        <v>0</v>
      </c>
      <c r="B158">
        <f>'Main Template'!D178</f>
        <v>0</v>
      </c>
      <c r="C158">
        <f>'Main Template'!E178</f>
        <v>0</v>
      </c>
      <c r="D158">
        <f>'Main Template'!F178</f>
        <v>0</v>
      </c>
      <c r="E158">
        <f>'Main Template'!G178</f>
        <v>0</v>
      </c>
      <c r="F158">
        <f>'Main Template'!H178</f>
        <v>0</v>
      </c>
      <c r="G158">
        <f>COUNTIF(The_Schedule!$B$4:$D$69,Reports!B158)</f>
        <v>0</v>
      </c>
      <c r="H158">
        <f>COUNTIF(The_Schedule!$B$41:$D$69,Reports!B158)</f>
        <v>0</v>
      </c>
      <c r="I158">
        <f t="shared" si="4"/>
        <v>0</v>
      </c>
      <c r="J158" t="str">
        <f t="shared" si="5"/>
        <v>Ignore</v>
      </c>
    </row>
    <row r="159" spans="1:10">
      <c r="A159">
        <f>'Main Template'!C179</f>
        <v>0</v>
      </c>
      <c r="B159">
        <f>'Main Template'!D179</f>
        <v>0</v>
      </c>
      <c r="C159">
        <f>'Main Template'!E179</f>
        <v>0</v>
      </c>
      <c r="D159">
        <f>'Main Template'!F179</f>
        <v>0</v>
      </c>
      <c r="E159">
        <f>'Main Template'!G179</f>
        <v>0</v>
      </c>
      <c r="F159">
        <f>'Main Template'!H179</f>
        <v>0</v>
      </c>
      <c r="G159">
        <f>COUNTIF(The_Schedule!$B$4:$D$69,Reports!B159)</f>
        <v>0</v>
      </c>
      <c r="H159">
        <f>COUNTIF(The_Schedule!$B$41:$D$69,Reports!B159)</f>
        <v>0</v>
      </c>
      <c r="I159">
        <f t="shared" si="4"/>
        <v>0</v>
      </c>
      <c r="J159" t="str">
        <f t="shared" si="5"/>
        <v>Ignore</v>
      </c>
    </row>
    <row r="160" spans="1:10">
      <c r="A160">
        <f>'Main Template'!C180</f>
        <v>0</v>
      </c>
      <c r="B160">
        <f>'Main Template'!D180</f>
        <v>0</v>
      </c>
      <c r="C160">
        <f>'Main Template'!E180</f>
        <v>0</v>
      </c>
      <c r="D160">
        <f>'Main Template'!F180</f>
        <v>0</v>
      </c>
      <c r="E160">
        <f>'Main Template'!G180</f>
        <v>0</v>
      </c>
      <c r="F160">
        <f>'Main Template'!H180</f>
        <v>0</v>
      </c>
      <c r="G160">
        <f>COUNTIF(The_Schedule!$B$4:$D$69,Reports!B160)</f>
        <v>0</v>
      </c>
      <c r="H160">
        <f>COUNTIF(The_Schedule!$B$41:$D$69,Reports!B160)</f>
        <v>0</v>
      </c>
      <c r="I160">
        <f t="shared" si="4"/>
        <v>0</v>
      </c>
      <c r="J160" t="str">
        <f t="shared" si="5"/>
        <v>Ignore</v>
      </c>
    </row>
    <row r="161" spans="1:10">
      <c r="A161">
        <f>'Main Template'!C181</f>
        <v>0</v>
      </c>
      <c r="B161">
        <f>'Main Template'!D181</f>
        <v>0</v>
      </c>
      <c r="C161">
        <f>'Main Template'!E181</f>
        <v>0</v>
      </c>
      <c r="D161">
        <f>'Main Template'!F181</f>
        <v>0</v>
      </c>
      <c r="E161">
        <f>'Main Template'!G181</f>
        <v>0</v>
      </c>
      <c r="F161">
        <f>'Main Template'!H181</f>
        <v>0</v>
      </c>
      <c r="G161">
        <f>COUNTIF(The_Schedule!$B$4:$D$69,Reports!B161)</f>
        <v>0</v>
      </c>
      <c r="H161">
        <f>COUNTIF(The_Schedule!$B$41:$D$69,Reports!B161)</f>
        <v>0</v>
      </c>
      <c r="I161">
        <f t="shared" si="4"/>
        <v>0</v>
      </c>
      <c r="J161" t="str">
        <f t="shared" si="5"/>
        <v>Ignore</v>
      </c>
    </row>
    <row r="162" spans="1:10">
      <c r="A162">
        <f>'Main Template'!C182</f>
        <v>0</v>
      </c>
      <c r="B162">
        <f>'Main Template'!D182</f>
        <v>0</v>
      </c>
      <c r="C162">
        <f>'Main Template'!E182</f>
        <v>0</v>
      </c>
      <c r="D162">
        <f>'Main Template'!F182</f>
        <v>0</v>
      </c>
      <c r="E162">
        <f>'Main Template'!G182</f>
        <v>0</v>
      </c>
      <c r="F162">
        <f>'Main Template'!H182</f>
        <v>0</v>
      </c>
      <c r="G162">
        <f>COUNTIF(The_Schedule!$B$4:$D$69,Reports!B162)</f>
        <v>0</v>
      </c>
      <c r="H162">
        <f>COUNTIF(The_Schedule!$B$41:$D$69,Reports!B162)</f>
        <v>0</v>
      </c>
      <c r="I162">
        <f t="shared" si="4"/>
        <v>0</v>
      </c>
      <c r="J162" t="str">
        <f t="shared" si="5"/>
        <v>Ignore</v>
      </c>
    </row>
    <row r="163" spans="1:10">
      <c r="A163">
        <f>'Main Template'!C183</f>
        <v>0</v>
      </c>
      <c r="B163">
        <f>'Main Template'!D183</f>
        <v>0</v>
      </c>
      <c r="C163">
        <f>'Main Template'!E183</f>
        <v>0</v>
      </c>
      <c r="D163">
        <f>'Main Template'!F183</f>
        <v>0</v>
      </c>
      <c r="E163">
        <f>'Main Template'!G183</f>
        <v>0</v>
      </c>
      <c r="F163">
        <f>'Main Template'!H183</f>
        <v>0</v>
      </c>
      <c r="G163">
        <f>COUNTIF(The_Schedule!$B$4:$D$69,Reports!B163)</f>
        <v>0</v>
      </c>
      <c r="H163">
        <f>COUNTIF(The_Schedule!$B$41:$D$69,Reports!B163)</f>
        <v>0</v>
      </c>
      <c r="I163">
        <f t="shared" si="4"/>
        <v>0</v>
      </c>
      <c r="J163" t="str">
        <f t="shared" si="5"/>
        <v>Ignore</v>
      </c>
    </row>
    <row r="164" spans="1:10">
      <c r="A164">
        <f>'Main Template'!C184</f>
        <v>0</v>
      </c>
      <c r="B164">
        <f>'Main Template'!D184</f>
        <v>0</v>
      </c>
      <c r="C164">
        <f>'Main Template'!E184</f>
        <v>0</v>
      </c>
      <c r="D164">
        <f>'Main Template'!F184</f>
        <v>0</v>
      </c>
      <c r="E164">
        <f>'Main Template'!G184</f>
        <v>0</v>
      </c>
      <c r="F164">
        <f>'Main Template'!H184</f>
        <v>0</v>
      </c>
      <c r="G164">
        <f>COUNTIF(The_Schedule!$B$4:$D$69,Reports!B164)</f>
        <v>0</v>
      </c>
      <c r="H164">
        <f>COUNTIF(The_Schedule!$B$41:$D$69,Reports!B164)</f>
        <v>0</v>
      </c>
      <c r="I164">
        <f t="shared" si="4"/>
        <v>0</v>
      </c>
      <c r="J164" t="str">
        <f t="shared" si="5"/>
        <v>Ignore</v>
      </c>
    </row>
    <row r="165" spans="1:10">
      <c r="A165">
        <f>'Main Template'!C185</f>
        <v>0</v>
      </c>
      <c r="B165">
        <f>'Main Template'!D185</f>
        <v>0</v>
      </c>
      <c r="C165">
        <f>'Main Template'!E185</f>
        <v>0</v>
      </c>
      <c r="D165">
        <f>'Main Template'!F185</f>
        <v>0</v>
      </c>
      <c r="E165">
        <f>'Main Template'!G185</f>
        <v>0</v>
      </c>
      <c r="F165">
        <f>'Main Template'!H185</f>
        <v>0</v>
      </c>
      <c r="G165">
        <f>COUNTIF(The_Schedule!$B$4:$D$69,Reports!B165)</f>
        <v>0</v>
      </c>
      <c r="H165">
        <f>COUNTIF(The_Schedule!$B$41:$D$69,Reports!B165)</f>
        <v>0</v>
      </c>
      <c r="I165">
        <f t="shared" si="4"/>
        <v>0</v>
      </c>
      <c r="J165" t="str">
        <f t="shared" si="5"/>
        <v>Ignore</v>
      </c>
    </row>
    <row r="166" spans="1:10">
      <c r="A166">
        <f>'Main Template'!C186</f>
        <v>0</v>
      </c>
      <c r="B166">
        <f>'Main Template'!D186</f>
        <v>0</v>
      </c>
      <c r="C166">
        <f>'Main Template'!E186</f>
        <v>0</v>
      </c>
      <c r="D166">
        <f>'Main Template'!F186</f>
        <v>0</v>
      </c>
      <c r="E166">
        <f>'Main Template'!G186</f>
        <v>0</v>
      </c>
      <c r="F166">
        <f>'Main Template'!H186</f>
        <v>0</v>
      </c>
      <c r="G166">
        <f>COUNTIF(The_Schedule!$B$4:$D$69,Reports!B166)</f>
        <v>0</v>
      </c>
      <c r="H166">
        <f>COUNTIF(The_Schedule!$B$41:$D$69,Reports!B166)</f>
        <v>0</v>
      </c>
      <c r="I166">
        <f t="shared" si="4"/>
        <v>0</v>
      </c>
      <c r="J166" t="str">
        <f t="shared" si="5"/>
        <v>Ignore</v>
      </c>
    </row>
    <row r="167" spans="1:10">
      <c r="A167">
        <f>'Main Template'!C187</f>
        <v>0</v>
      </c>
      <c r="B167">
        <f>'Main Template'!D187</f>
        <v>0</v>
      </c>
      <c r="C167">
        <f>'Main Template'!E187</f>
        <v>0</v>
      </c>
      <c r="D167">
        <f>'Main Template'!F187</f>
        <v>0</v>
      </c>
      <c r="E167">
        <f>'Main Template'!G187</f>
        <v>0</v>
      </c>
      <c r="F167">
        <f>'Main Template'!H187</f>
        <v>0</v>
      </c>
      <c r="G167">
        <f>COUNTIF(The_Schedule!$B$4:$D$69,Reports!B167)</f>
        <v>0</v>
      </c>
      <c r="H167">
        <f>COUNTIF(The_Schedule!$B$41:$D$69,Reports!B167)</f>
        <v>0</v>
      </c>
      <c r="I167">
        <f t="shared" si="4"/>
        <v>0</v>
      </c>
      <c r="J167" t="str">
        <f t="shared" si="5"/>
        <v>Ignore</v>
      </c>
    </row>
    <row r="168" spans="1:10">
      <c r="A168">
        <f>'Main Template'!C188</f>
        <v>0</v>
      </c>
      <c r="B168">
        <f>'Main Template'!D188</f>
        <v>0</v>
      </c>
      <c r="C168">
        <f>'Main Template'!E188</f>
        <v>0</v>
      </c>
      <c r="D168">
        <f>'Main Template'!F188</f>
        <v>0</v>
      </c>
      <c r="E168">
        <f>'Main Template'!G188</f>
        <v>0</v>
      </c>
      <c r="F168">
        <f>'Main Template'!H188</f>
        <v>0</v>
      </c>
      <c r="G168">
        <f>COUNTIF(The_Schedule!$B$4:$D$69,Reports!B168)</f>
        <v>0</v>
      </c>
      <c r="H168">
        <f>COUNTIF(The_Schedule!$B$41:$D$69,Reports!B168)</f>
        <v>0</v>
      </c>
      <c r="I168">
        <f t="shared" si="4"/>
        <v>0</v>
      </c>
      <c r="J168" t="str">
        <f t="shared" si="5"/>
        <v>Ignore</v>
      </c>
    </row>
    <row r="169" spans="1:10">
      <c r="A169">
        <f>'Main Template'!C189</f>
        <v>0</v>
      </c>
      <c r="B169">
        <f>'Main Template'!D189</f>
        <v>0</v>
      </c>
      <c r="C169">
        <f>'Main Template'!E189</f>
        <v>0</v>
      </c>
      <c r="D169">
        <f>'Main Template'!F189</f>
        <v>0</v>
      </c>
      <c r="E169">
        <f>'Main Template'!G189</f>
        <v>0</v>
      </c>
      <c r="F169">
        <f>'Main Template'!H189</f>
        <v>0</v>
      </c>
      <c r="G169">
        <f>COUNTIF(The_Schedule!$B$4:$D$69,Reports!B169)</f>
        <v>0</v>
      </c>
      <c r="H169">
        <f>COUNTIF(The_Schedule!$B$41:$D$69,Reports!B169)</f>
        <v>0</v>
      </c>
      <c r="I169">
        <f t="shared" si="4"/>
        <v>0</v>
      </c>
      <c r="J169" t="str">
        <f t="shared" si="5"/>
        <v>Ignore</v>
      </c>
    </row>
    <row r="170" spans="1:10">
      <c r="A170">
        <f>'Main Template'!C190</f>
        <v>0</v>
      </c>
      <c r="B170">
        <f>'Main Template'!D190</f>
        <v>0</v>
      </c>
      <c r="C170">
        <f>'Main Template'!E190</f>
        <v>0</v>
      </c>
      <c r="D170">
        <f>'Main Template'!F190</f>
        <v>0</v>
      </c>
      <c r="E170">
        <f>'Main Template'!G190</f>
        <v>0</v>
      </c>
      <c r="F170">
        <f>'Main Template'!H190</f>
        <v>0</v>
      </c>
      <c r="G170">
        <f>COUNTIF(The_Schedule!$B$4:$D$69,Reports!B170)</f>
        <v>0</v>
      </c>
      <c r="H170">
        <f>COUNTIF(The_Schedule!$B$41:$D$69,Reports!B170)</f>
        <v>0</v>
      </c>
      <c r="I170">
        <f t="shared" si="4"/>
        <v>0</v>
      </c>
      <c r="J170" t="str">
        <f t="shared" si="5"/>
        <v>Ignore</v>
      </c>
    </row>
    <row r="171" spans="1:10">
      <c r="A171">
        <f>'Main Template'!C191</f>
        <v>0</v>
      </c>
      <c r="B171">
        <f>'Main Template'!D191</f>
        <v>0</v>
      </c>
      <c r="C171">
        <f>'Main Template'!E191</f>
        <v>0</v>
      </c>
      <c r="D171">
        <f>'Main Template'!F191</f>
        <v>0</v>
      </c>
      <c r="E171">
        <f>'Main Template'!G191</f>
        <v>0</v>
      </c>
      <c r="F171">
        <f>'Main Template'!H191</f>
        <v>0</v>
      </c>
      <c r="G171">
        <f>COUNTIF(The_Schedule!$B$4:$D$69,Reports!B171)</f>
        <v>0</v>
      </c>
      <c r="H171">
        <f>COUNTIF(The_Schedule!$B$41:$D$69,Reports!B171)</f>
        <v>0</v>
      </c>
      <c r="I171">
        <f t="shared" si="4"/>
        <v>0</v>
      </c>
      <c r="J171" t="str">
        <f t="shared" si="5"/>
        <v>Ignore</v>
      </c>
    </row>
    <row r="172" spans="1:10">
      <c r="A172">
        <f>'Main Template'!C192</f>
        <v>0</v>
      </c>
      <c r="B172">
        <f>'Main Template'!D192</f>
        <v>0</v>
      </c>
      <c r="C172">
        <f>'Main Template'!E192</f>
        <v>0</v>
      </c>
      <c r="D172">
        <f>'Main Template'!F192</f>
        <v>0</v>
      </c>
      <c r="E172">
        <f>'Main Template'!G192</f>
        <v>0</v>
      </c>
      <c r="F172">
        <f>'Main Template'!H192</f>
        <v>0</v>
      </c>
      <c r="G172">
        <f>COUNTIF(The_Schedule!$B$4:$D$69,Reports!B172)</f>
        <v>0</v>
      </c>
      <c r="H172">
        <f>COUNTIF(The_Schedule!$B$41:$D$69,Reports!B172)</f>
        <v>0</v>
      </c>
      <c r="I172">
        <f t="shared" si="4"/>
        <v>0</v>
      </c>
      <c r="J172" t="str">
        <f t="shared" si="5"/>
        <v>Ignore</v>
      </c>
    </row>
    <row r="173" spans="1:10">
      <c r="A173">
        <f>'Main Template'!C193</f>
        <v>0</v>
      </c>
      <c r="B173">
        <f>'Main Template'!D193</f>
        <v>0</v>
      </c>
      <c r="C173">
        <f>'Main Template'!E193</f>
        <v>0</v>
      </c>
      <c r="D173">
        <f>'Main Template'!F193</f>
        <v>0</v>
      </c>
      <c r="E173">
        <f>'Main Template'!G193</f>
        <v>0</v>
      </c>
      <c r="F173">
        <f>'Main Template'!H193</f>
        <v>0</v>
      </c>
      <c r="G173">
        <f>COUNTIF(The_Schedule!$B$4:$D$69,Reports!B173)</f>
        <v>0</v>
      </c>
      <c r="H173">
        <f>COUNTIF(The_Schedule!$B$41:$D$69,Reports!B173)</f>
        <v>0</v>
      </c>
      <c r="I173">
        <f t="shared" si="4"/>
        <v>0</v>
      </c>
      <c r="J173" t="str">
        <f t="shared" si="5"/>
        <v>Ignore</v>
      </c>
    </row>
    <row r="174" spans="1:10">
      <c r="A174">
        <f>'Main Template'!C194</f>
        <v>0</v>
      </c>
      <c r="B174">
        <f>'Main Template'!D194</f>
        <v>0</v>
      </c>
      <c r="C174">
        <f>'Main Template'!E194</f>
        <v>0</v>
      </c>
      <c r="D174">
        <f>'Main Template'!F194</f>
        <v>0</v>
      </c>
      <c r="E174">
        <f>'Main Template'!G194</f>
        <v>0</v>
      </c>
      <c r="F174">
        <f>'Main Template'!H194</f>
        <v>0</v>
      </c>
      <c r="G174">
        <f>COUNTIF(The_Schedule!$B$4:$D$69,Reports!B174)</f>
        <v>0</v>
      </c>
      <c r="H174">
        <f>COUNTIF(The_Schedule!$B$41:$D$69,Reports!B174)</f>
        <v>0</v>
      </c>
      <c r="I174">
        <f t="shared" si="4"/>
        <v>0</v>
      </c>
      <c r="J174" t="str">
        <f t="shared" si="5"/>
        <v>Ignore</v>
      </c>
    </row>
    <row r="175" spans="1:10">
      <c r="A175">
        <f>'Main Template'!C195</f>
        <v>0</v>
      </c>
      <c r="B175">
        <f>'Main Template'!D195</f>
        <v>0</v>
      </c>
      <c r="C175">
        <f>'Main Template'!E195</f>
        <v>0</v>
      </c>
      <c r="D175">
        <f>'Main Template'!F195</f>
        <v>0</v>
      </c>
      <c r="E175">
        <f>'Main Template'!G195</f>
        <v>0</v>
      </c>
      <c r="F175">
        <f>'Main Template'!H195</f>
        <v>0</v>
      </c>
      <c r="G175">
        <f>COUNTIF(The_Schedule!$B$4:$D$69,Reports!B175)</f>
        <v>0</v>
      </c>
      <c r="H175">
        <f>COUNTIF(The_Schedule!$B$41:$D$69,Reports!B175)</f>
        <v>0</v>
      </c>
      <c r="I175">
        <f t="shared" si="4"/>
        <v>0</v>
      </c>
      <c r="J175" t="str">
        <f t="shared" si="5"/>
        <v>Ignore</v>
      </c>
    </row>
    <row r="176" spans="1:10">
      <c r="A176">
        <f>'Main Template'!C196</f>
        <v>0</v>
      </c>
      <c r="B176">
        <f>'Main Template'!D196</f>
        <v>0</v>
      </c>
      <c r="C176">
        <f>'Main Template'!E196</f>
        <v>0</v>
      </c>
      <c r="D176">
        <f>'Main Template'!F196</f>
        <v>0</v>
      </c>
      <c r="E176">
        <f>'Main Template'!G196</f>
        <v>0</v>
      </c>
      <c r="F176">
        <f>'Main Template'!H196</f>
        <v>0</v>
      </c>
      <c r="G176">
        <f>COUNTIF(The_Schedule!$B$4:$D$69,Reports!B176)</f>
        <v>0</v>
      </c>
      <c r="H176">
        <f>COUNTIF(The_Schedule!$B$41:$D$69,Reports!B176)</f>
        <v>0</v>
      </c>
      <c r="I176">
        <f t="shared" si="4"/>
        <v>0</v>
      </c>
      <c r="J176" t="str">
        <f t="shared" si="5"/>
        <v>Ignore</v>
      </c>
    </row>
    <row r="177" spans="1:10">
      <c r="A177">
        <f>'Main Template'!C197</f>
        <v>0</v>
      </c>
      <c r="B177">
        <f>'Main Template'!D197</f>
        <v>0</v>
      </c>
      <c r="C177">
        <f>'Main Template'!E197</f>
        <v>0</v>
      </c>
      <c r="D177">
        <f>'Main Template'!F197</f>
        <v>0</v>
      </c>
      <c r="E177">
        <f>'Main Template'!G197</f>
        <v>0</v>
      </c>
      <c r="F177">
        <f>'Main Template'!H197</f>
        <v>0</v>
      </c>
      <c r="G177">
        <f>COUNTIF(The_Schedule!$B$4:$D$69,Reports!B177)</f>
        <v>0</v>
      </c>
      <c r="H177">
        <f>COUNTIF(The_Schedule!$B$41:$D$69,Reports!B177)</f>
        <v>0</v>
      </c>
      <c r="I177">
        <f t="shared" si="4"/>
        <v>0</v>
      </c>
      <c r="J177" t="str">
        <f t="shared" si="5"/>
        <v>Ignore</v>
      </c>
    </row>
    <row r="178" spans="1:10">
      <c r="A178">
        <f>'Main Template'!C198</f>
        <v>0</v>
      </c>
      <c r="B178">
        <f>'Main Template'!D198</f>
        <v>0</v>
      </c>
      <c r="C178">
        <f>'Main Template'!E198</f>
        <v>0</v>
      </c>
      <c r="D178">
        <f>'Main Template'!F198</f>
        <v>0</v>
      </c>
      <c r="E178">
        <f>'Main Template'!G198</f>
        <v>0</v>
      </c>
      <c r="F178">
        <f>'Main Template'!H198</f>
        <v>0</v>
      </c>
      <c r="G178">
        <f>COUNTIF(The_Schedule!$B$4:$D$69,Reports!B178)</f>
        <v>0</v>
      </c>
      <c r="H178">
        <f>COUNTIF(The_Schedule!$B$41:$D$69,Reports!B178)</f>
        <v>0</v>
      </c>
      <c r="I178">
        <f t="shared" si="4"/>
        <v>0</v>
      </c>
      <c r="J178" t="str">
        <f t="shared" si="5"/>
        <v>Ignore</v>
      </c>
    </row>
    <row r="179" spans="1:10">
      <c r="A179">
        <f>'Main Template'!C199</f>
        <v>0</v>
      </c>
      <c r="B179">
        <f>'Main Template'!D199</f>
        <v>0</v>
      </c>
      <c r="C179">
        <f>'Main Template'!E199</f>
        <v>0</v>
      </c>
      <c r="D179">
        <f>'Main Template'!F199</f>
        <v>0</v>
      </c>
      <c r="E179">
        <f>'Main Template'!G199</f>
        <v>0</v>
      </c>
      <c r="F179">
        <f>'Main Template'!H199</f>
        <v>0</v>
      </c>
      <c r="G179">
        <f>COUNTIF(The_Schedule!$B$4:$D$69,Reports!B179)</f>
        <v>0</v>
      </c>
      <c r="H179">
        <f>COUNTIF(The_Schedule!$B$41:$D$69,Reports!B179)</f>
        <v>0</v>
      </c>
      <c r="I179">
        <f t="shared" si="4"/>
        <v>0</v>
      </c>
      <c r="J179" t="str">
        <f t="shared" si="5"/>
        <v>Ignore</v>
      </c>
    </row>
    <row r="180" spans="1:10">
      <c r="A180">
        <f>'Main Template'!C200</f>
        <v>0</v>
      </c>
      <c r="B180">
        <f>'Main Template'!D200</f>
        <v>0</v>
      </c>
      <c r="C180">
        <f>'Main Template'!E200</f>
        <v>0</v>
      </c>
      <c r="D180">
        <f>'Main Template'!F200</f>
        <v>0</v>
      </c>
      <c r="E180">
        <f>'Main Template'!G200</f>
        <v>0</v>
      </c>
      <c r="F180">
        <f>'Main Template'!H200</f>
        <v>0</v>
      </c>
      <c r="G180">
        <f>COUNTIF(The_Schedule!$B$4:$D$69,Reports!B180)</f>
        <v>0</v>
      </c>
      <c r="H180">
        <f>COUNTIF(The_Schedule!$B$41:$D$69,Reports!B180)</f>
        <v>0</v>
      </c>
      <c r="I180">
        <f t="shared" si="4"/>
        <v>0</v>
      </c>
      <c r="J180" t="str">
        <f t="shared" si="5"/>
        <v>Ignore</v>
      </c>
    </row>
    <row r="181" spans="1:10">
      <c r="A181">
        <f>'Main Template'!C201</f>
        <v>0</v>
      </c>
      <c r="B181">
        <f>'Main Template'!D201</f>
        <v>0</v>
      </c>
      <c r="C181">
        <f>'Main Template'!E201</f>
        <v>0</v>
      </c>
      <c r="D181">
        <f>'Main Template'!F201</f>
        <v>0</v>
      </c>
      <c r="E181">
        <f>'Main Template'!G201</f>
        <v>0</v>
      </c>
      <c r="F181">
        <f>'Main Template'!H201</f>
        <v>0</v>
      </c>
      <c r="G181">
        <f>COUNTIF(The_Schedule!$B$4:$D$69,Reports!B181)</f>
        <v>0</v>
      </c>
      <c r="H181">
        <f>COUNTIF(The_Schedule!$B$41:$D$69,Reports!B181)</f>
        <v>0</v>
      </c>
      <c r="I181">
        <f t="shared" si="4"/>
        <v>0</v>
      </c>
      <c r="J181" t="str">
        <f t="shared" si="5"/>
        <v>Ignore</v>
      </c>
    </row>
    <row r="182" spans="1:10">
      <c r="A182">
        <f>'Main Template'!C202</f>
        <v>0</v>
      </c>
      <c r="B182">
        <f>'Main Template'!D202</f>
        <v>0</v>
      </c>
      <c r="C182">
        <f>'Main Template'!E202</f>
        <v>0</v>
      </c>
      <c r="D182">
        <f>'Main Template'!F202</f>
        <v>0</v>
      </c>
      <c r="E182">
        <f>'Main Template'!G202</f>
        <v>0</v>
      </c>
      <c r="F182">
        <f>'Main Template'!H202</f>
        <v>0</v>
      </c>
      <c r="G182">
        <f>COUNTIF(The_Schedule!$B$4:$D$69,Reports!B182)</f>
        <v>0</v>
      </c>
      <c r="H182">
        <f>COUNTIF(The_Schedule!$B$41:$D$69,Reports!B182)</f>
        <v>0</v>
      </c>
      <c r="I182">
        <f t="shared" si="4"/>
        <v>0</v>
      </c>
      <c r="J182" t="str">
        <f t="shared" si="5"/>
        <v>Ignore</v>
      </c>
    </row>
    <row r="183" spans="1:10">
      <c r="A183">
        <f>'Main Template'!C203</f>
        <v>0</v>
      </c>
      <c r="B183">
        <f>'Main Template'!D203</f>
        <v>0</v>
      </c>
      <c r="C183">
        <f>'Main Template'!E203</f>
        <v>0</v>
      </c>
      <c r="D183">
        <f>'Main Template'!F203</f>
        <v>0</v>
      </c>
      <c r="E183">
        <f>'Main Template'!G203</f>
        <v>0</v>
      </c>
      <c r="F183">
        <f>'Main Template'!H203</f>
        <v>0</v>
      </c>
      <c r="G183">
        <f>COUNTIF(The_Schedule!$B$4:$D$69,Reports!B183)</f>
        <v>0</v>
      </c>
      <c r="H183">
        <f>COUNTIF(The_Schedule!$B$41:$D$69,Reports!B183)</f>
        <v>0</v>
      </c>
      <c r="I183">
        <f t="shared" si="4"/>
        <v>0</v>
      </c>
      <c r="J183" t="str">
        <f t="shared" si="5"/>
        <v>Ignore</v>
      </c>
    </row>
    <row r="184" spans="1:10">
      <c r="A184">
        <f>'Main Template'!C204</f>
        <v>0</v>
      </c>
      <c r="B184">
        <f>'Main Template'!D204</f>
        <v>0</v>
      </c>
      <c r="C184">
        <f>'Main Template'!E204</f>
        <v>0</v>
      </c>
      <c r="D184">
        <f>'Main Template'!F204</f>
        <v>0</v>
      </c>
      <c r="E184">
        <f>'Main Template'!G204</f>
        <v>0</v>
      </c>
      <c r="F184">
        <f>'Main Template'!H204</f>
        <v>0</v>
      </c>
      <c r="G184">
        <f>COUNTIF(The_Schedule!$B$4:$D$69,Reports!B184)</f>
        <v>0</v>
      </c>
      <c r="H184">
        <f>COUNTIF(The_Schedule!$B$41:$D$69,Reports!B184)</f>
        <v>0</v>
      </c>
      <c r="I184">
        <f t="shared" si="4"/>
        <v>0</v>
      </c>
      <c r="J184" t="str">
        <f t="shared" si="5"/>
        <v>Ignore</v>
      </c>
    </row>
    <row r="185" spans="1:10">
      <c r="A185">
        <f>'Main Template'!C205</f>
        <v>0</v>
      </c>
      <c r="B185">
        <f>'Main Template'!D205</f>
        <v>0</v>
      </c>
      <c r="C185">
        <f>'Main Template'!E205</f>
        <v>0</v>
      </c>
      <c r="D185">
        <f>'Main Template'!F205</f>
        <v>0</v>
      </c>
      <c r="E185">
        <f>'Main Template'!G205</f>
        <v>0</v>
      </c>
      <c r="F185">
        <f>'Main Template'!H205</f>
        <v>0</v>
      </c>
      <c r="G185">
        <f>COUNTIF(The_Schedule!$B$4:$D$69,Reports!B185)</f>
        <v>0</v>
      </c>
      <c r="H185">
        <f>COUNTIF(The_Schedule!$B$41:$D$69,Reports!B185)</f>
        <v>0</v>
      </c>
      <c r="I185">
        <f t="shared" si="4"/>
        <v>0</v>
      </c>
      <c r="J185" t="str">
        <f t="shared" si="5"/>
        <v>Ignore</v>
      </c>
    </row>
    <row r="186" spans="1:10">
      <c r="A186">
        <f>'Main Template'!C206</f>
        <v>0</v>
      </c>
      <c r="B186">
        <f>'Main Template'!D206</f>
        <v>0</v>
      </c>
      <c r="C186">
        <f>'Main Template'!E206</f>
        <v>0</v>
      </c>
      <c r="D186">
        <f>'Main Template'!F206</f>
        <v>0</v>
      </c>
      <c r="E186">
        <f>'Main Template'!G206</f>
        <v>0</v>
      </c>
      <c r="F186">
        <f>'Main Template'!H206</f>
        <v>0</v>
      </c>
      <c r="G186">
        <f>COUNTIF(The_Schedule!$B$4:$D$69,Reports!B186)</f>
        <v>0</v>
      </c>
      <c r="H186">
        <f>COUNTIF(The_Schedule!$B$41:$D$69,Reports!B186)</f>
        <v>0</v>
      </c>
      <c r="I186">
        <f t="shared" si="4"/>
        <v>0</v>
      </c>
      <c r="J186" t="str">
        <f t="shared" si="5"/>
        <v>Ignore</v>
      </c>
    </row>
    <row r="187" spans="1:10">
      <c r="A187">
        <f>'Main Template'!C207</f>
        <v>0</v>
      </c>
      <c r="B187">
        <f>'Main Template'!D207</f>
        <v>0</v>
      </c>
      <c r="C187">
        <f>'Main Template'!E207</f>
        <v>0</v>
      </c>
      <c r="D187">
        <f>'Main Template'!F207</f>
        <v>0</v>
      </c>
      <c r="E187">
        <f>'Main Template'!G207</f>
        <v>0</v>
      </c>
      <c r="F187">
        <f>'Main Template'!H207</f>
        <v>0</v>
      </c>
      <c r="G187">
        <f>COUNTIF(The_Schedule!$B$4:$D$69,Reports!B187)</f>
        <v>0</v>
      </c>
      <c r="H187">
        <f>COUNTIF(The_Schedule!$B$41:$D$69,Reports!B187)</f>
        <v>0</v>
      </c>
      <c r="I187">
        <f t="shared" si="4"/>
        <v>0</v>
      </c>
      <c r="J187" t="str">
        <f t="shared" si="5"/>
        <v>Ignore</v>
      </c>
    </row>
    <row r="188" spans="1:10">
      <c r="A188">
        <f>'Main Template'!C208</f>
        <v>0</v>
      </c>
      <c r="B188">
        <f>'Main Template'!D208</f>
        <v>0</v>
      </c>
      <c r="C188">
        <f>'Main Template'!E208</f>
        <v>0</v>
      </c>
      <c r="D188">
        <f>'Main Template'!F208</f>
        <v>0</v>
      </c>
      <c r="E188">
        <f>'Main Template'!G208</f>
        <v>0</v>
      </c>
      <c r="F188">
        <f>'Main Template'!H208</f>
        <v>0</v>
      </c>
      <c r="G188">
        <f>COUNTIF(The_Schedule!$B$4:$D$69,Reports!B188)</f>
        <v>0</v>
      </c>
      <c r="H188">
        <f>COUNTIF(The_Schedule!$B$41:$D$69,Reports!B188)</f>
        <v>0</v>
      </c>
      <c r="I188">
        <f t="shared" si="4"/>
        <v>0</v>
      </c>
      <c r="J188" t="str">
        <f t="shared" si="5"/>
        <v>Ignore</v>
      </c>
    </row>
    <row r="189" spans="1:10">
      <c r="A189">
        <f>'Main Template'!C209</f>
        <v>0</v>
      </c>
      <c r="B189">
        <f>'Main Template'!D209</f>
        <v>0</v>
      </c>
      <c r="C189">
        <f>'Main Template'!E209</f>
        <v>0</v>
      </c>
      <c r="D189">
        <f>'Main Template'!F209</f>
        <v>0</v>
      </c>
      <c r="E189">
        <f>'Main Template'!G209</f>
        <v>0</v>
      </c>
      <c r="F189">
        <f>'Main Template'!H209</f>
        <v>0</v>
      </c>
      <c r="G189">
        <f>COUNTIF(The_Schedule!$B$4:$D$69,Reports!B189)</f>
        <v>0</v>
      </c>
      <c r="H189">
        <f>COUNTIF(The_Schedule!$B$41:$D$69,Reports!B189)</f>
        <v>0</v>
      </c>
      <c r="I189">
        <f t="shared" si="4"/>
        <v>0</v>
      </c>
      <c r="J189" t="str">
        <f t="shared" si="5"/>
        <v>Ignore</v>
      </c>
    </row>
    <row r="190" spans="1:10">
      <c r="A190">
        <f>'Main Template'!C210</f>
        <v>0</v>
      </c>
      <c r="B190">
        <f>'Main Template'!D210</f>
        <v>0</v>
      </c>
      <c r="C190">
        <f>'Main Template'!E210</f>
        <v>0</v>
      </c>
      <c r="D190">
        <f>'Main Template'!F210</f>
        <v>0</v>
      </c>
      <c r="E190">
        <f>'Main Template'!G210</f>
        <v>0</v>
      </c>
      <c r="F190">
        <f>'Main Template'!H210</f>
        <v>0</v>
      </c>
      <c r="G190">
        <f>COUNTIF(The_Schedule!$B$4:$D$69,Reports!B190)</f>
        <v>0</v>
      </c>
      <c r="H190">
        <f>COUNTIF(The_Schedule!$B$41:$D$69,Reports!B190)</f>
        <v>0</v>
      </c>
      <c r="I190">
        <f t="shared" si="4"/>
        <v>0</v>
      </c>
      <c r="J190" t="str">
        <f t="shared" si="5"/>
        <v>Ignore</v>
      </c>
    </row>
    <row r="191" spans="1:10">
      <c r="A191">
        <f>'Main Template'!C211</f>
        <v>0</v>
      </c>
      <c r="B191">
        <f>'Main Template'!D211</f>
        <v>0</v>
      </c>
      <c r="C191">
        <f>'Main Template'!E211</f>
        <v>0</v>
      </c>
      <c r="D191">
        <f>'Main Template'!F211</f>
        <v>0</v>
      </c>
      <c r="E191">
        <f>'Main Template'!G211</f>
        <v>0</v>
      </c>
      <c r="F191">
        <f>'Main Template'!H211</f>
        <v>0</v>
      </c>
      <c r="G191">
        <f>COUNTIF(The_Schedule!$B$4:$D$69,Reports!B191)</f>
        <v>0</v>
      </c>
      <c r="H191">
        <f>COUNTIF(The_Schedule!$B$41:$D$69,Reports!B191)</f>
        <v>0</v>
      </c>
      <c r="I191">
        <f t="shared" si="4"/>
        <v>0</v>
      </c>
      <c r="J191" t="str">
        <f t="shared" si="5"/>
        <v>Ignore</v>
      </c>
    </row>
    <row r="192" spans="1:10">
      <c r="A192">
        <f>'Main Template'!C212</f>
        <v>0</v>
      </c>
      <c r="B192">
        <f>'Main Template'!D212</f>
        <v>0</v>
      </c>
      <c r="C192">
        <f>'Main Template'!E212</f>
        <v>0</v>
      </c>
      <c r="D192">
        <f>'Main Template'!F212</f>
        <v>0</v>
      </c>
      <c r="E192">
        <f>'Main Template'!G212</f>
        <v>0</v>
      </c>
      <c r="F192">
        <f>'Main Template'!H212</f>
        <v>0</v>
      </c>
      <c r="G192">
        <f>COUNTIF(The_Schedule!$B$4:$D$69,Reports!B192)</f>
        <v>0</v>
      </c>
      <c r="H192">
        <f>COUNTIF(The_Schedule!$B$41:$D$69,Reports!B192)</f>
        <v>0</v>
      </c>
      <c r="I192">
        <f t="shared" si="4"/>
        <v>0</v>
      </c>
      <c r="J192" t="str">
        <f t="shared" si="5"/>
        <v>Ignore</v>
      </c>
    </row>
    <row r="193" spans="1:10">
      <c r="A193">
        <f>'Main Template'!C213</f>
        <v>0</v>
      </c>
      <c r="B193">
        <f>'Main Template'!D213</f>
        <v>0</v>
      </c>
      <c r="C193">
        <f>'Main Template'!E213</f>
        <v>0</v>
      </c>
      <c r="D193">
        <f>'Main Template'!F213</f>
        <v>0</v>
      </c>
      <c r="E193">
        <f>'Main Template'!G213</f>
        <v>0</v>
      </c>
      <c r="F193">
        <f>'Main Template'!H213</f>
        <v>0</v>
      </c>
      <c r="G193">
        <f>COUNTIF(The_Schedule!$B$4:$D$69,Reports!B193)</f>
        <v>0</v>
      </c>
      <c r="H193">
        <f>COUNTIF(The_Schedule!$B$41:$D$69,Reports!B193)</f>
        <v>0</v>
      </c>
      <c r="I193">
        <f t="shared" si="4"/>
        <v>0</v>
      </c>
      <c r="J193" t="str">
        <f t="shared" si="5"/>
        <v>Ignore</v>
      </c>
    </row>
    <row r="194" spans="1:10">
      <c r="A194">
        <f>'Main Template'!C214</f>
        <v>0</v>
      </c>
      <c r="B194">
        <f>'Main Template'!D214</f>
        <v>0</v>
      </c>
      <c r="C194">
        <f>'Main Template'!E214</f>
        <v>0</v>
      </c>
      <c r="D194">
        <f>'Main Template'!F214</f>
        <v>0</v>
      </c>
      <c r="E194">
        <f>'Main Template'!G214</f>
        <v>0</v>
      </c>
      <c r="F194">
        <f>'Main Template'!H214</f>
        <v>0</v>
      </c>
      <c r="G194">
        <f>COUNTIF(The_Schedule!$B$4:$D$69,Reports!B194)</f>
        <v>0</v>
      </c>
      <c r="H194">
        <f>COUNTIF(The_Schedule!$B$41:$D$69,Reports!B194)</f>
        <v>0</v>
      </c>
      <c r="I194">
        <f t="shared" si="4"/>
        <v>0</v>
      </c>
      <c r="J194" t="str">
        <f t="shared" si="5"/>
        <v>Ignore</v>
      </c>
    </row>
    <row r="195" spans="1:10">
      <c r="A195">
        <f>'Main Template'!C215</f>
        <v>0</v>
      </c>
      <c r="B195">
        <f>'Main Template'!D215</f>
        <v>0</v>
      </c>
      <c r="C195">
        <f>'Main Template'!E215</f>
        <v>0</v>
      </c>
      <c r="D195">
        <f>'Main Template'!F215</f>
        <v>0</v>
      </c>
      <c r="E195">
        <f>'Main Template'!G215</f>
        <v>0</v>
      </c>
      <c r="F195">
        <f>'Main Template'!H215</f>
        <v>0</v>
      </c>
      <c r="G195">
        <f>COUNTIF(The_Schedule!$B$4:$D$69,Reports!B195)</f>
        <v>0</v>
      </c>
      <c r="H195">
        <f>COUNTIF(The_Schedule!$B$41:$D$69,Reports!B195)</f>
        <v>0</v>
      </c>
      <c r="I195">
        <f t="shared" ref="I195:I258" si="6">G195-H195</f>
        <v>0</v>
      </c>
      <c r="J195" t="str">
        <f t="shared" ref="J195:J258" si="7">IF(C195=1,IF(AND(F195=1,SUM(H195:I195)&gt;1),"Off Site Violation",IF(AND(E195=1,I195&gt;0),"VGH at SPH Violation",IF(AND(E195=0,F195=0,H195&gt;0),"SPH at VGH Violation","Ok"))),"Ignore")</f>
        <v>Ignore</v>
      </c>
    </row>
    <row r="196" spans="1:10">
      <c r="A196">
        <f>'Main Template'!C216</f>
        <v>0</v>
      </c>
      <c r="B196">
        <f>'Main Template'!D216</f>
        <v>0</v>
      </c>
      <c r="C196">
        <f>'Main Template'!E216</f>
        <v>0</v>
      </c>
      <c r="D196">
        <f>'Main Template'!F216</f>
        <v>0</v>
      </c>
      <c r="E196">
        <f>'Main Template'!G216</f>
        <v>0</v>
      </c>
      <c r="F196">
        <f>'Main Template'!H216</f>
        <v>0</v>
      </c>
      <c r="G196">
        <f>COUNTIF(The_Schedule!$B$4:$D$69,Reports!B196)</f>
        <v>0</v>
      </c>
      <c r="H196">
        <f>COUNTIF(The_Schedule!$B$41:$D$69,Reports!B196)</f>
        <v>0</v>
      </c>
      <c r="I196">
        <f t="shared" si="6"/>
        <v>0</v>
      </c>
      <c r="J196" t="str">
        <f t="shared" si="7"/>
        <v>Ignore</v>
      </c>
    </row>
    <row r="197" spans="1:10">
      <c r="A197">
        <f>'Main Template'!C217</f>
        <v>0</v>
      </c>
      <c r="B197">
        <f>'Main Template'!D217</f>
        <v>0</v>
      </c>
      <c r="C197">
        <f>'Main Template'!E217</f>
        <v>0</v>
      </c>
      <c r="D197">
        <f>'Main Template'!F217</f>
        <v>0</v>
      </c>
      <c r="E197">
        <f>'Main Template'!G217</f>
        <v>0</v>
      </c>
      <c r="F197">
        <f>'Main Template'!H217</f>
        <v>0</v>
      </c>
      <c r="G197">
        <f>COUNTIF(The_Schedule!$B$4:$D$69,Reports!B197)</f>
        <v>0</v>
      </c>
      <c r="H197">
        <f>COUNTIF(The_Schedule!$B$41:$D$69,Reports!B197)</f>
        <v>0</v>
      </c>
      <c r="I197">
        <f t="shared" si="6"/>
        <v>0</v>
      </c>
      <c r="J197" t="str">
        <f t="shared" si="7"/>
        <v>Ignore</v>
      </c>
    </row>
    <row r="198" spans="1:10">
      <c r="A198">
        <f>'Main Template'!C218</f>
        <v>0</v>
      </c>
      <c r="B198">
        <f>'Main Template'!D218</f>
        <v>0</v>
      </c>
      <c r="C198">
        <f>'Main Template'!E218</f>
        <v>0</v>
      </c>
      <c r="D198">
        <f>'Main Template'!F218</f>
        <v>0</v>
      </c>
      <c r="E198">
        <f>'Main Template'!G218</f>
        <v>0</v>
      </c>
      <c r="F198">
        <f>'Main Template'!H218</f>
        <v>0</v>
      </c>
      <c r="G198">
        <f>COUNTIF(The_Schedule!$B$4:$D$69,Reports!B198)</f>
        <v>0</v>
      </c>
      <c r="H198">
        <f>COUNTIF(The_Schedule!$B$41:$D$69,Reports!B198)</f>
        <v>0</v>
      </c>
      <c r="I198">
        <f t="shared" si="6"/>
        <v>0</v>
      </c>
      <c r="J198" t="str">
        <f t="shared" si="7"/>
        <v>Ignore</v>
      </c>
    </row>
    <row r="199" spans="1:10">
      <c r="A199">
        <f>'Main Template'!C219</f>
        <v>0</v>
      </c>
      <c r="B199">
        <f>'Main Template'!D219</f>
        <v>0</v>
      </c>
      <c r="C199">
        <f>'Main Template'!E219</f>
        <v>0</v>
      </c>
      <c r="D199">
        <f>'Main Template'!F219</f>
        <v>0</v>
      </c>
      <c r="E199">
        <f>'Main Template'!G219</f>
        <v>0</v>
      </c>
      <c r="F199">
        <f>'Main Template'!H219</f>
        <v>0</v>
      </c>
      <c r="G199">
        <f>COUNTIF(The_Schedule!$B$4:$D$69,Reports!B199)</f>
        <v>0</v>
      </c>
      <c r="H199">
        <f>COUNTIF(The_Schedule!$B$41:$D$69,Reports!B199)</f>
        <v>0</v>
      </c>
      <c r="I199">
        <f t="shared" si="6"/>
        <v>0</v>
      </c>
      <c r="J199" t="str">
        <f t="shared" si="7"/>
        <v>Ignore</v>
      </c>
    </row>
    <row r="200" spans="1:10">
      <c r="A200">
        <f>'Main Template'!C220</f>
        <v>0</v>
      </c>
      <c r="B200">
        <f>'Main Template'!D220</f>
        <v>0</v>
      </c>
      <c r="C200">
        <f>'Main Template'!E220</f>
        <v>0</v>
      </c>
      <c r="D200">
        <f>'Main Template'!F220</f>
        <v>0</v>
      </c>
      <c r="E200">
        <f>'Main Template'!G220</f>
        <v>0</v>
      </c>
      <c r="F200">
        <f>'Main Template'!H220</f>
        <v>0</v>
      </c>
      <c r="G200">
        <f>COUNTIF(The_Schedule!$B$4:$D$69,Reports!B200)</f>
        <v>0</v>
      </c>
      <c r="H200">
        <f>COUNTIF(The_Schedule!$B$41:$D$69,Reports!B200)</f>
        <v>0</v>
      </c>
      <c r="I200">
        <f t="shared" si="6"/>
        <v>0</v>
      </c>
      <c r="J200" t="str">
        <f t="shared" si="7"/>
        <v>Ignore</v>
      </c>
    </row>
    <row r="201" spans="1:10">
      <c r="A201">
        <f>'Main Template'!C221</f>
        <v>0</v>
      </c>
      <c r="B201">
        <f>'Main Template'!D221</f>
        <v>0</v>
      </c>
      <c r="C201">
        <f>'Main Template'!E221</f>
        <v>0</v>
      </c>
      <c r="D201">
        <f>'Main Template'!F221</f>
        <v>0</v>
      </c>
      <c r="E201">
        <f>'Main Template'!G221</f>
        <v>0</v>
      </c>
      <c r="F201">
        <f>'Main Template'!H221</f>
        <v>0</v>
      </c>
      <c r="G201">
        <f>COUNTIF(The_Schedule!$B$4:$D$69,Reports!B201)</f>
        <v>0</v>
      </c>
      <c r="H201">
        <f>COUNTIF(The_Schedule!$B$41:$D$69,Reports!B201)</f>
        <v>0</v>
      </c>
      <c r="I201">
        <f t="shared" si="6"/>
        <v>0</v>
      </c>
      <c r="J201" t="str">
        <f t="shared" si="7"/>
        <v>Ignore</v>
      </c>
    </row>
    <row r="202" spans="1:10">
      <c r="A202">
        <f>'Main Template'!C222</f>
        <v>0</v>
      </c>
      <c r="B202">
        <f>'Main Template'!D222</f>
        <v>0</v>
      </c>
      <c r="C202">
        <f>'Main Template'!E222</f>
        <v>0</v>
      </c>
      <c r="D202">
        <f>'Main Template'!F222</f>
        <v>0</v>
      </c>
      <c r="E202">
        <f>'Main Template'!G222</f>
        <v>0</v>
      </c>
      <c r="F202">
        <f>'Main Template'!H222</f>
        <v>0</v>
      </c>
      <c r="G202">
        <f>COUNTIF(The_Schedule!$B$4:$D$69,Reports!B202)</f>
        <v>0</v>
      </c>
      <c r="H202">
        <f>COUNTIF(The_Schedule!$B$41:$D$69,Reports!B202)</f>
        <v>0</v>
      </c>
      <c r="I202">
        <f t="shared" si="6"/>
        <v>0</v>
      </c>
      <c r="J202" t="str">
        <f t="shared" si="7"/>
        <v>Ignore</v>
      </c>
    </row>
    <row r="203" spans="1:10">
      <c r="A203">
        <f>'Main Template'!C223</f>
        <v>0</v>
      </c>
      <c r="B203">
        <f>'Main Template'!D223</f>
        <v>0</v>
      </c>
      <c r="C203">
        <f>'Main Template'!E223</f>
        <v>0</v>
      </c>
      <c r="D203">
        <f>'Main Template'!F223</f>
        <v>0</v>
      </c>
      <c r="E203">
        <f>'Main Template'!G223</f>
        <v>0</v>
      </c>
      <c r="F203">
        <f>'Main Template'!H223</f>
        <v>0</v>
      </c>
      <c r="G203">
        <f>COUNTIF(The_Schedule!$B$4:$D$69,Reports!B203)</f>
        <v>0</v>
      </c>
      <c r="H203">
        <f>COUNTIF(The_Schedule!$B$41:$D$69,Reports!B203)</f>
        <v>0</v>
      </c>
      <c r="I203">
        <f t="shared" si="6"/>
        <v>0</v>
      </c>
      <c r="J203" t="str">
        <f t="shared" si="7"/>
        <v>Ignore</v>
      </c>
    </row>
    <row r="204" spans="1:10">
      <c r="A204">
        <f>'Main Template'!C224</f>
        <v>0</v>
      </c>
      <c r="B204">
        <f>'Main Template'!D224</f>
        <v>0</v>
      </c>
      <c r="C204">
        <f>'Main Template'!E224</f>
        <v>0</v>
      </c>
      <c r="D204">
        <f>'Main Template'!F224</f>
        <v>0</v>
      </c>
      <c r="E204">
        <f>'Main Template'!G224</f>
        <v>0</v>
      </c>
      <c r="F204">
        <f>'Main Template'!H224</f>
        <v>0</v>
      </c>
      <c r="G204">
        <f>COUNTIF(The_Schedule!$B$4:$D$69,Reports!B204)</f>
        <v>0</v>
      </c>
      <c r="H204">
        <f>COUNTIF(The_Schedule!$B$41:$D$69,Reports!B204)</f>
        <v>0</v>
      </c>
      <c r="I204">
        <f t="shared" si="6"/>
        <v>0</v>
      </c>
      <c r="J204" t="str">
        <f t="shared" si="7"/>
        <v>Ignore</v>
      </c>
    </row>
    <row r="205" spans="1:10">
      <c r="A205">
        <f>'Main Template'!C225</f>
        <v>0</v>
      </c>
      <c r="B205">
        <f>'Main Template'!D225</f>
        <v>0</v>
      </c>
      <c r="C205">
        <f>'Main Template'!E225</f>
        <v>0</v>
      </c>
      <c r="D205">
        <f>'Main Template'!F225</f>
        <v>0</v>
      </c>
      <c r="E205">
        <f>'Main Template'!G225</f>
        <v>0</v>
      </c>
      <c r="F205">
        <f>'Main Template'!H225</f>
        <v>0</v>
      </c>
      <c r="G205">
        <f>COUNTIF(The_Schedule!$B$4:$D$69,Reports!B205)</f>
        <v>0</v>
      </c>
      <c r="H205">
        <f>COUNTIF(The_Schedule!$B$41:$D$69,Reports!B205)</f>
        <v>0</v>
      </c>
      <c r="I205">
        <f t="shared" si="6"/>
        <v>0</v>
      </c>
      <c r="J205" t="str">
        <f t="shared" si="7"/>
        <v>Ignore</v>
      </c>
    </row>
    <row r="206" spans="1:10">
      <c r="A206">
        <f>'Main Template'!C226</f>
        <v>0</v>
      </c>
      <c r="B206">
        <f>'Main Template'!D226</f>
        <v>0</v>
      </c>
      <c r="C206">
        <f>'Main Template'!E226</f>
        <v>0</v>
      </c>
      <c r="D206">
        <f>'Main Template'!F226</f>
        <v>0</v>
      </c>
      <c r="E206">
        <f>'Main Template'!G226</f>
        <v>0</v>
      </c>
      <c r="F206">
        <f>'Main Template'!H226</f>
        <v>0</v>
      </c>
      <c r="G206">
        <f>COUNTIF(The_Schedule!$B$4:$D$69,Reports!B206)</f>
        <v>0</v>
      </c>
      <c r="H206">
        <f>COUNTIF(The_Schedule!$B$41:$D$69,Reports!B206)</f>
        <v>0</v>
      </c>
      <c r="I206">
        <f t="shared" si="6"/>
        <v>0</v>
      </c>
      <c r="J206" t="str">
        <f t="shared" si="7"/>
        <v>Ignore</v>
      </c>
    </row>
    <row r="207" spans="1:10">
      <c r="A207">
        <f>'Main Template'!C227</f>
        <v>0</v>
      </c>
      <c r="B207">
        <f>'Main Template'!D227</f>
        <v>0</v>
      </c>
      <c r="C207">
        <f>'Main Template'!E227</f>
        <v>0</v>
      </c>
      <c r="D207">
        <f>'Main Template'!F227</f>
        <v>0</v>
      </c>
      <c r="E207">
        <f>'Main Template'!G227</f>
        <v>0</v>
      </c>
      <c r="F207">
        <f>'Main Template'!H227</f>
        <v>0</v>
      </c>
      <c r="G207">
        <f>COUNTIF(The_Schedule!$B$4:$D$69,Reports!B207)</f>
        <v>0</v>
      </c>
      <c r="H207">
        <f>COUNTIF(The_Schedule!$B$41:$D$69,Reports!B207)</f>
        <v>0</v>
      </c>
      <c r="I207">
        <f t="shared" si="6"/>
        <v>0</v>
      </c>
      <c r="J207" t="str">
        <f t="shared" si="7"/>
        <v>Ignore</v>
      </c>
    </row>
    <row r="208" spans="1:10">
      <c r="A208">
        <f>'Main Template'!C228</f>
        <v>0</v>
      </c>
      <c r="B208">
        <f>'Main Template'!D228</f>
        <v>0</v>
      </c>
      <c r="C208">
        <f>'Main Template'!E228</f>
        <v>0</v>
      </c>
      <c r="D208">
        <f>'Main Template'!F228</f>
        <v>0</v>
      </c>
      <c r="E208">
        <f>'Main Template'!G228</f>
        <v>0</v>
      </c>
      <c r="F208">
        <f>'Main Template'!H228</f>
        <v>0</v>
      </c>
      <c r="G208">
        <f>COUNTIF(The_Schedule!$B$4:$D$69,Reports!B208)</f>
        <v>0</v>
      </c>
      <c r="H208">
        <f>COUNTIF(The_Schedule!$B$41:$D$69,Reports!B208)</f>
        <v>0</v>
      </c>
      <c r="I208">
        <f t="shared" si="6"/>
        <v>0</v>
      </c>
      <c r="J208" t="str">
        <f t="shared" si="7"/>
        <v>Ignore</v>
      </c>
    </row>
    <row r="209" spans="1:10">
      <c r="A209">
        <f>'Main Template'!C229</f>
        <v>0</v>
      </c>
      <c r="B209">
        <f>'Main Template'!D229</f>
        <v>0</v>
      </c>
      <c r="C209">
        <f>'Main Template'!E229</f>
        <v>0</v>
      </c>
      <c r="D209">
        <f>'Main Template'!F229</f>
        <v>0</v>
      </c>
      <c r="E209">
        <f>'Main Template'!G229</f>
        <v>0</v>
      </c>
      <c r="F209">
        <f>'Main Template'!H229</f>
        <v>0</v>
      </c>
      <c r="G209">
        <f>COUNTIF(The_Schedule!$B$4:$D$69,Reports!B209)</f>
        <v>0</v>
      </c>
      <c r="H209">
        <f>COUNTIF(The_Schedule!$B$41:$D$69,Reports!B209)</f>
        <v>0</v>
      </c>
      <c r="I209">
        <f t="shared" si="6"/>
        <v>0</v>
      </c>
      <c r="J209" t="str">
        <f t="shared" si="7"/>
        <v>Ignore</v>
      </c>
    </row>
    <row r="210" spans="1:10">
      <c r="A210">
        <f>'Main Template'!C230</f>
        <v>0</v>
      </c>
      <c r="B210">
        <f>'Main Template'!D230</f>
        <v>0</v>
      </c>
      <c r="C210">
        <f>'Main Template'!E230</f>
        <v>0</v>
      </c>
      <c r="D210">
        <f>'Main Template'!F230</f>
        <v>0</v>
      </c>
      <c r="E210">
        <f>'Main Template'!G230</f>
        <v>0</v>
      </c>
      <c r="F210">
        <f>'Main Template'!H230</f>
        <v>0</v>
      </c>
      <c r="G210">
        <f>COUNTIF(The_Schedule!$B$4:$D$69,Reports!B210)</f>
        <v>0</v>
      </c>
      <c r="H210">
        <f>COUNTIF(The_Schedule!$B$41:$D$69,Reports!B210)</f>
        <v>0</v>
      </c>
      <c r="I210">
        <f t="shared" si="6"/>
        <v>0</v>
      </c>
      <c r="J210" t="str">
        <f t="shared" si="7"/>
        <v>Ignore</v>
      </c>
    </row>
    <row r="211" spans="1:10">
      <c r="A211">
        <f>'Main Template'!C231</f>
        <v>0</v>
      </c>
      <c r="B211">
        <f>'Main Template'!D231</f>
        <v>0</v>
      </c>
      <c r="C211">
        <f>'Main Template'!E231</f>
        <v>0</v>
      </c>
      <c r="D211">
        <f>'Main Template'!F231</f>
        <v>0</v>
      </c>
      <c r="E211">
        <f>'Main Template'!G231</f>
        <v>0</v>
      </c>
      <c r="F211">
        <f>'Main Template'!H231</f>
        <v>0</v>
      </c>
      <c r="G211">
        <f>COUNTIF(The_Schedule!$B$4:$D$69,Reports!B211)</f>
        <v>0</v>
      </c>
      <c r="H211">
        <f>COUNTIF(The_Schedule!$B$41:$D$69,Reports!B211)</f>
        <v>0</v>
      </c>
      <c r="I211">
        <f t="shared" si="6"/>
        <v>0</v>
      </c>
      <c r="J211" t="str">
        <f t="shared" si="7"/>
        <v>Ignore</v>
      </c>
    </row>
    <row r="212" spans="1:10">
      <c r="A212">
        <f>'Main Template'!C232</f>
        <v>0</v>
      </c>
      <c r="B212">
        <f>'Main Template'!D232</f>
        <v>0</v>
      </c>
      <c r="C212">
        <f>'Main Template'!E232</f>
        <v>0</v>
      </c>
      <c r="D212">
        <f>'Main Template'!F232</f>
        <v>0</v>
      </c>
      <c r="E212">
        <f>'Main Template'!G232</f>
        <v>0</v>
      </c>
      <c r="F212">
        <f>'Main Template'!H232</f>
        <v>0</v>
      </c>
      <c r="G212">
        <f>COUNTIF(The_Schedule!$B$4:$D$69,Reports!B212)</f>
        <v>0</v>
      </c>
      <c r="H212">
        <f>COUNTIF(The_Schedule!$B$41:$D$69,Reports!B212)</f>
        <v>0</v>
      </c>
      <c r="I212">
        <f t="shared" si="6"/>
        <v>0</v>
      </c>
      <c r="J212" t="str">
        <f t="shared" si="7"/>
        <v>Ignore</v>
      </c>
    </row>
    <row r="213" spans="1:10">
      <c r="A213">
        <f>'Main Template'!C233</f>
        <v>0</v>
      </c>
      <c r="B213">
        <f>'Main Template'!D233</f>
        <v>0</v>
      </c>
      <c r="C213">
        <f>'Main Template'!E233</f>
        <v>0</v>
      </c>
      <c r="D213">
        <f>'Main Template'!F233</f>
        <v>0</v>
      </c>
      <c r="E213">
        <f>'Main Template'!G233</f>
        <v>0</v>
      </c>
      <c r="F213">
        <f>'Main Template'!H233</f>
        <v>0</v>
      </c>
      <c r="G213">
        <f>COUNTIF(The_Schedule!$B$4:$D$69,Reports!B213)</f>
        <v>0</v>
      </c>
      <c r="H213">
        <f>COUNTIF(The_Schedule!$B$41:$D$69,Reports!B213)</f>
        <v>0</v>
      </c>
      <c r="I213">
        <f t="shared" si="6"/>
        <v>0</v>
      </c>
      <c r="J213" t="str">
        <f t="shared" si="7"/>
        <v>Ignore</v>
      </c>
    </row>
    <row r="214" spans="1:10">
      <c r="A214">
        <f>'Main Template'!C234</f>
        <v>0</v>
      </c>
      <c r="B214">
        <f>'Main Template'!D234</f>
        <v>0</v>
      </c>
      <c r="C214">
        <f>'Main Template'!E234</f>
        <v>0</v>
      </c>
      <c r="D214">
        <f>'Main Template'!F234</f>
        <v>0</v>
      </c>
      <c r="E214">
        <f>'Main Template'!G234</f>
        <v>0</v>
      </c>
      <c r="F214">
        <f>'Main Template'!H234</f>
        <v>0</v>
      </c>
      <c r="G214">
        <f>COUNTIF(The_Schedule!$B$4:$D$69,Reports!B214)</f>
        <v>0</v>
      </c>
      <c r="H214">
        <f>COUNTIF(The_Schedule!$B$41:$D$69,Reports!B214)</f>
        <v>0</v>
      </c>
      <c r="I214">
        <f t="shared" si="6"/>
        <v>0</v>
      </c>
      <c r="J214" t="str">
        <f t="shared" si="7"/>
        <v>Ignore</v>
      </c>
    </row>
    <row r="215" spans="1:10">
      <c r="A215">
        <f>'Main Template'!C235</f>
        <v>0</v>
      </c>
      <c r="B215">
        <f>'Main Template'!D235</f>
        <v>0</v>
      </c>
      <c r="C215">
        <f>'Main Template'!E235</f>
        <v>0</v>
      </c>
      <c r="D215">
        <f>'Main Template'!F235</f>
        <v>0</v>
      </c>
      <c r="E215">
        <f>'Main Template'!G235</f>
        <v>0</v>
      </c>
      <c r="F215">
        <f>'Main Template'!H235</f>
        <v>0</v>
      </c>
      <c r="G215">
        <f>COUNTIF(The_Schedule!$B$4:$D$69,Reports!B215)</f>
        <v>0</v>
      </c>
      <c r="H215">
        <f>COUNTIF(The_Schedule!$B$41:$D$69,Reports!B215)</f>
        <v>0</v>
      </c>
      <c r="I215">
        <f t="shared" si="6"/>
        <v>0</v>
      </c>
      <c r="J215" t="str">
        <f t="shared" si="7"/>
        <v>Ignore</v>
      </c>
    </row>
    <row r="216" spans="1:10">
      <c r="A216">
        <f>'Main Template'!C236</f>
        <v>0</v>
      </c>
      <c r="B216">
        <f>'Main Template'!D236</f>
        <v>0</v>
      </c>
      <c r="C216">
        <f>'Main Template'!E236</f>
        <v>0</v>
      </c>
      <c r="D216">
        <f>'Main Template'!F236</f>
        <v>0</v>
      </c>
      <c r="E216">
        <f>'Main Template'!G236</f>
        <v>0</v>
      </c>
      <c r="F216">
        <f>'Main Template'!H236</f>
        <v>0</v>
      </c>
      <c r="G216">
        <f>COUNTIF(The_Schedule!$B$4:$D$69,Reports!B216)</f>
        <v>0</v>
      </c>
      <c r="H216">
        <f>COUNTIF(The_Schedule!$B$41:$D$69,Reports!B216)</f>
        <v>0</v>
      </c>
      <c r="I216">
        <f t="shared" si="6"/>
        <v>0</v>
      </c>
      <c r="J216" t="str">
        <f t="shared" si="7"/>
        <v>Ignore</v>
      </c>
    </row>
    <row r="217" spans="1:10">
      <c r="A217">
        <f>'Main Template'!C237</f>
        <v>0</v>
      </c>
      <c r="B217">
        <f>'Main Template'!D237</f>
        <v>0</v>
      </c>
      <c r="C217">
        <f>'Main Template'!E237</f>
        <v>0</v>
      </c>
      <c r="D217">
        <f>'Main Template'!F237</f>
        <v>0</v>
      </c>
      <c r="E217">
        <f>'Main Template'!G237</f>
        <v>0</v>
      </c>
      <c r="F217">
        <f>'Main Template'!H237</f>
        <v>0</v>
      </c>
      <c r="G217">
        <f>COUNTIF(The_Schedule!$B$4:$D$69,Reports!B217)</f>
        <v>0</v>
      </c>
      <c r="H217">
        <f>COUNTIF(The_Schedule!$B$41:$D$69,Reports!B217)</f>
        <v>0</v>
      </c>
      <c r="I217">
        <f t="shared" si="6"/>
        <v>0</v>
      </c>
      <c r="J217" t="str">
        <f t="shared" si="7"/>
        <v>Ignore</v>
      </c>
    </row>
    <row r="218" spans="1:10">
      <c r="A218">
        <f>'Main Template'!C238</f>
        <v>0</v>
      </c>
      <c r="B218">
        <f>'Main Template'!D238</f>
        <v>0</v>
      </c>
      <c r="C218">
        <f>'Main Template'!E238</f>
        <v>0</v>
      </c>
      <c r="D218">
        <f>'Main Template'!F238</f>
        <v>0</v>
      </c>
      <c r="E218">
        <f>'Main Template'!G238</f>
        <v>0</v>
      </c>
      <c r="F218">
        <f>'Main Template'!H238</f>
        <v>0</v>
      </c>
      <c r="G218">
        <f>COUNTIF(The_Schedule!$B$4:$D$69,Reports!B218)</f>
        <v>0</v>
      </c>
      <c r="H218">
        <f>COUNTIF(The_Schedule!$B$41:$D$69,Reports!B218)</f>
        <v>0</v>
      </c>
      <c r="I218">
        <f t="shared" si="6"/>
        <v>0</v>
      </c>
      <c r="J218" t="str">
        <f t="shared" si="7"/>
        <v>Ignore</v>
      </c>
    </row>
    <row r="219" spans="1:10">
      <c r="A219">
        <f>'Main Template'!C239</f>
        <v>0</v>
      </c>
      <c r="B219">
        <f>'Main Template'!D239</f>
        <v>0</v>
      </c>
      <c r="C219">
        <f>'Main Template'!E239</f>
        <v>0</v>
      </c>
      <c r="D219">
        <f>'Main Template'!F239</f>
        <v>0</v>
      </c>
      <c r="E219">
        <f>'Main Template'!G239</f>
        <v>0</v>
      </c>
      <c r="F219">
        <f>'Main Template'!H239</f>
        <v>0</v>
      </c>
      <c r="G219">
        <f>COUNTIF(The_Schedule!$B$4:$D$69,Reports!B219)</f>
        <v>0</v>
      </c>
      <c r="H219">
        <f>COUNTIF(The_Schedule!$B$41:$D$69,Reports!B219)</f>
        <v>0</v>
      </c>
      <c r="I219">
        <f t="shared" si="6"/>
        <v>0</v>
      </c>
      <c r="J219" t="str">
        <f t="shared" si="7"/>
        <v>Ignore</v>
      </c>
    </row>
    <row r="220" spans="1:10">
      <c r="A220">
        <f>'Main Template'!C240</f>
        <v>0</v>
      </c>
      <c r="B220">
        <f>'Main Template'!D240</f>
        <v>0</v>
      </c>
      <c r="C220">
        <f>'Main Template'!E240</f>
        <v>0</v>
      </c>
      <c r="D220">
        <f>'Main Template'!F240</f>
        <v>0</v>
      </c>
      <c r="E220">
        <f>'Main Template'!G240</f>
        <v>0</v>
      </c>
      <c r="F220">
        <f>'Main Template'!H240</f>
        <v>0</v>
      </c>
      <c r="G220">
        <f>COUNTIF(The_Schedule!$B$4:$D$69,Reports!B220)</f>
        <v>0</v>
      </c>
      <c r="H220">
        <f>COUNTIF(The_Schedule!$B$41:$D$69,Reports!B220)</f>
        <v>0</v>
      </c>
      <c r="I220">
        <f t="shared" si="6"/>
        <v>0</v>
      </c>
      <c r="J220" t="str">
        <f t="shared" si="7"/>
        <v>Ignore</v>
      </c>
    </row>
    <row r="221" spans="1:10">
      <c r="A221">
        <f>'Main Template'!C241</f>
        <v>0</v>
      </c>
      <c r="B221">
        <f>'Main Template'!D241</f>
        <v>0</v>
      </c>
      <c r="C221">
        <f>'Main Template'!E241</f>
        <v>0</v>
      </c>
      <c r="D221">
        <f>'Main Template'!F241</f>
        <v>0</v>
      </c>
      <c r="E221">
        <f>'Main Template'!G241</f>
        <v>0</v>
      </c>
      <c r="F221">
        <f>'Main Template'!H241</f>
        <v>0</v>
      </c>
      <c r="G221">
        <f>COUNTIF(The_Schedule!$B$4:$D$69,Reports!B221)</f>
        <v>0</v>
      </c>
      <c r="H221">
        <f>COUNTIF(The_Schedule!$B$41:$D$69,Reports!B221)</f>
        <v>0</v>
      </c>
      <c r="I221">
        <f t="shared" si="6"/>
        <v>0</v>
      </c>
      <c r="J221" t="str">
        <f t="shared" si="7"/>
        <v>Ignore</v>
      </c>
    </row>
    <row r="222" spans="1:10">
      <c r="A222">
        <f>'Main Template'!C242</f>
        <v>0</v>
      </c>
      <c r="B222">
        <f>'Main Template'!D242</f>
        <v>0</v>
      </c>
      <c r="C222">
        <f>'Main Template'!E242</f>
        <v>0</v>
      </c>
      <c r="D222">
        <f>'Main Template'!F242</f>
        <v>0</v>
      </c>
      <c r="E222">
        <f>'Main Template'!G242</f>
        <v>0</v>
      </c>
      <c r="F222">
        <f>'Main Template'!H242</f>
        <v>0</v>
      </c>
      <c r="G222">
        <f>COUNTIF(The_Schedule!$B$4:$D$69,Reports!B222)</f>
        <v>0</v>
      </c>
      <c r="H222">
        <f>COUNTIF(The_Schedule!$B$41:$D$69,Reports!B222)</f>
        <v>0</v>
      </c>
      <c r="I222">
        <f t="shared" si="6"/>
        <v>0</v>
      </c>
      <c r="J222" t="str">
        <f t="shared" si="7"/>
        <v>Ignore</v>
      </c>
    </row>
    <row r="223" spans="1:10">
      <c r="A223">
        <f>'Main Template'!C243</f>
        <v>0</v>
      </c>
      <c r="B223">
        <f>'Main Template'!D243</f>
        <v>0</v>
      </c>
      <c r="C223">
        <f>'Main Template'!E243</f>
        <v>0</v>
      </c>
      <c r="D223">
        <f>'Main Template'!F243</f>
        <v>0</v>
      </c>
      <c r="E223">
        <f>'Main Template'!G243</f>
        <v>0</v>
      </c>
      <c r="F223">
        <f>'Main Template'!H243</f>
        <v>0</v>
      </c>
      <c r="G223">
        <f>COUNTIF(The_Schedule!$B$4:$D$69,Reports!B223)</f>
        <v>0</v>
      </c>
      <c r="H223">
        <f>COUNTIF(The_Schedule!$B$41:$D$69,Reports!B223)</f>
        <v>0</v>
      </c>
      <c r="I223">
        <f t="shared" si="6"/>
        <v>0</v>
      </c>
      <c r="J223" t="str">
        <f t="shared" si="7"/>
        <v>Ignore</v>
      </c>
    </row>
    <row r="224" spans="1:10">
      <c r="A224">
        <f>'Main Template'!C244</f>
        <v>0</v>
      </c>
      <c r="B224">
        <f>'Main Template'!D244</f>
        <v>0</v>
      </c>
      <c r="C224">
        <f>'Main Template'!E244</f>
        <v>0</v>
      </c>
      <c r="D224">
        <f>'Main Template'!F244</f>
        <v>0</v>
      </c>
      <c r="E224">
        <f>'Main Template'!G244</f>
        <v>0</v>
      </c>
      <c r="F224">
        <f>'Main Template'!H244</f>
        <v>0</v>
      </c>
      <c r="G224">
        <f>COUNTIF(The_Schedule!$B$4:$D$69,Reports!B224)</f>
        <v>0</v>
      </c>
      <c r="H224">
        <f>COUNTIF(The_Schedule!$B$41:$D$69,Reports!B224)</f>
        <v>0</v>
      </c>
      <c r="I224">
        <f t="shared" si="6"/>
        <v>0</v>
      </c>
      <c r="J224" t="str">
        <f t="shared" si="7"/>
        <v>Ignore</v>
      </c>
    </row>
    <row r="225" spans="1:10">
      <c r="A225">
        <f>'Main Template'!C245</f>
        <v>0</v>
      </c>
      <c r="B225">
        <f>'Main Template'!D245</f>
        <v>0</v>
      </c>
      <c r="C225">
        <f>'Main Template'!E245</f>
        <v>0</v>
      </c>
      <c r="D225">
        <f>'Main Template'!F245</f>
        <v>0</v>
      </c>
      <c r="E225">
        <f>'Main Template'!G245</f>
        <v>0</v>
      </c>
      <c r="F225">
        <f>'Main Template'!H245</f>
        <v>0</v>
      </c>
      <c r="G225">
        <f>COUNTIF(The_Schedule!$B$4:$D$69,Reports!B225)</f>
        <v>0</v>
      </c>
      <c r="H225">
        <f>COUNTIF(The_Schedule!$B$41:$D$69,Reports!B225)</f>
        <v>0</v>
      </c>
      <c r="I225">
        <f t="shared" si="6"/>
        <v>0</v>
      </c>
      <c r="J225" t="str">
        <f t="shared" si="7"/>
        <v>Ignore</v>
      </c>
    </row>
    <row r="226" spans="1:10">
      <c r="A226">
        <f>'Main Template'!C246</f>
        <v>0</v>
      </c>
      <c r="B226">
        <f>'Main Template'!D246</f>
        <v>0</v>
      </c>
      <c r="C226">
        <f>'Main Template'!E246</f>
        <v>0</v>
      </c>
      <c r="D226">
        <f>'Main Template'!F246</f>
        <v>0</v>
      </c>
      <c r="E226">
        <f>'Main Template'!G246</f>
        <v>0</v>
      </c>
      <c r="F226">
        <f>'Main Template'!H246</f>
        <v>0</v>
      </c>
      <c r="G226">
        <f>COUNTIF(The_Schedule!$B$4:$D$69,Reports!B226)</f>
        <v>0</v>
      </c>
      <c r="H226">
        <f>COUNTIF(The_Schedule!$B$41:$D$69,Reports!B226)</f>
        <v>0</v>
      </c>
      <c r="I226">
        <f t="shared" si="6"/>
        <v>0</v>
      </c>
      <c r="J226" t="str">
        <f t="shared" si="7"/>
        <v>Ignore</v>
      </c>
    </row>
    <row r="227" spans="1:10">
      <c r="A227">
        <f>'Main Template'!C247</f>
        <v>0</v>
      </c>
      <c r="B227">
        <f>'Main Template'!D247</f>
        <v>0</v>
      </c>
      <c r="C227">
        <f>'Main Template'!E247</f>
        <v>0</v>
      </c>
      <c r="D227">
        <f>'Main Template'!F247</f>
        <v>0</v>
      </c>
      <c r="E227">
        <f>'Main Template'!G247</f>
        <v>0</v>
      </c>
      <c r="F227">
        <f>'Main Template'!H247</f>
        <v>0</v>
      </c>
      <c r="G227">
        <f>COUNTIF(The_Schedule!$B$4:$D$69,Reports!B227)</f>
        <v>0</v>
      </c>
      <c r="H227">
        <f>COUNTIF(The_Schedule!$B$41:$D$69,Reports!B227)</f>
        <v>0</v>
      </c>
      <c r="I227">
        <f t="shared" si="6"/>
        <v>0</v>
      </c>
      <c r="J227" t="str">
        <f t="shared" si="7"/>
        <v>Ignore</v>
      </c>
    </row>
    <row r="228" spans="1:10">
      <c r="A228">
        <f>'Main Template'!C248</f>
        <v>0</v>
      </c>
      <c r="B228">
        <f>'Main Template'!D248</f>
        <v>0</v>
      </c>
      <c r="C228">
        <f>'Main Template'!E248</f>
        <v>0</v>
      </c>
      <c r="D228">
        <f>'Main Template'!F248</f>
        <v>0</v>
      </c>
      <c r="E228">
        <f>'Main Template'!G248</f>
        <v>0</v>
      </c>
      <c r="F228">
        <f>'Main Template'!H248</f>
        <v>0</v>
      </c>
      <c r="G228">
        <f>COUNTIF(The_Schedule!$B$4:$D$69,Reports!B228)</f>
        <v>0</v>
      </c>
      <c r="H228">
        <f>COUNTIF(The_Schedule!$B$41:$D$69,Reports!B228)</f>
        <v>0</v>
      </c>
      <c r="I228">
        <f t="shared" si="6"/>
        <v>0</v>
      </c>
      <c r="J228" t="str">
        <f t="shared" si="7"/>
        <v>Ignore</v>
      </c>
    </row>
    <row r="229" spans="1:10">
      <c r="A229">
        <f>'Main Template'!C249</f>
        <v>0</v>
      </c>
      <c r="B229">
        <f>'Main Template'!D249</f>
        <v>0</v>
      </c>
      <c r="C229">
        <f>'Main Template'!E249</f>
        <v>0</v>
      </c>
      <c r="D229">
        <f>'Main Template'!F249</f>
        <v>0</v>
      </c>
      <c r="E229">
        <f>'Main Template'!G249</f>
        <v>0</v>
      </c>
      <c r="F229">
        <f>'Main Template'!H249</f>
        <v>0</v>
      </c>
      <c r="G229">
        <f>COUNTIF(The_Schedule!$B$4:$D$69,Reports!B229)</f>
        <v>0</v>
      </c>
      <c r="H229">
        <f>COUNTIF(The_Schedule!$B$41:$D$69,Reports!B229)</f>
        <v>0</v>
      </c>
      <c r="I229">
        <f t="shared" si="6"/>
        <v>0</v>
      </c>
      <c r="J229" t="str">
        <f t="shared" si="7"/>
        <v>Ignore</v>
      </c>
    </row>
    <row r="230" spans="1:10">
      <c r="A230">
        <f>'Main Template'!C250</f>
        <v>0</v>
      </c>
      <c r="B230">
        <f>'Main Template'!D250</f>
        <v>0</v>
      </c>
      <c r="C230">
        <f>'Main Template'!E250</f>
        <v>0</v>
      </c>
      <c r="D230">
        <f>'Main Template'!F250</f>
        <v>0</v>
      </c>
      <c r="E230">
        <f>'Main Template'!G250</f>
        <v>0</v>
      </c>
      <c r="F230">
        <f>'Main Template'!H250</f>
        <v>0</v>
      </c>
      <c r="G230">
        <f>COUNTIF(The_Schedule!$B$4:$D$69,Reports!B230)</f>
        <v>0</v>
      </c>
      <c r="H230">
        <f>COUNTIF(The_Schedule!$B$41:$D$69,Reports!B230)</f>
        <v>0</v>
      </c>
      <c r="I230">
        <f t="shared" si="6"/>
        <v>0</v>
      </c>
      <c r="J230" t="str">
        <f t="shared" si="7"/>
        <v>Ignore</v>
      </c>
    </row>
    <row r="231" spans="1:10">
      <c r="A231">
        <f>'Main Template'!C251</f>
        <v>0</v>
      </c>
      <c r="B231">
        <f>'Main Template'!D251</f>
        <v>0</v>
      </c>
      <c r="C231">
        <f>'Main Template'!E251</f>
        <v>0</v>
      </c>
      <c r="D231">
        <f>'Main Template'!F251</f>
        <v>0</v>
      </c>
      <c r="E231">
        <f>'Main Template'!G251</f>
        <v>0</v>
      </c>
      <c r="F231">
        <f>'Main Template'!H251</f>
        <v>0</v>
      </c>
      <c r="G231">
        <f>COUNTIF(The_Schedule!$B$4:$D$69,Reports!B231)</f>
        <v>0</v>
      </c>
      <c r="H231">
        <f>COUNTIF(The_Schedule!$B$41:$D$69,Reports!B231)</f>
        <v>0</v>
      </c>
      <c r="I231">
        <f t="shared" si="6"/>
        <v>0</v>
      </c>
      <c r="J231" t="str">
        <f t="shared" si="7"/>
        <v>Ignore</v>
      </c>
    </row>
    <row r="232" spans="1:10">
      <c r="A232">
        <f>'Main Template'!C252</f>
        <v>0</v>
      </c>
      <c r="B232">
        <f>'Main Template'!D252</f>
        <v>0</v>
      </c>
      <c r="C232">
        <f>'Main Template'!E252</f>
        <v>0</v>
      </c>
      <c r="D232">
        <f>'Main Template'!F252</f>
        <v>0</v>
      </c>
      <c r="E232">
        <f>'Main Template'!G252</f>
        <v>0</v>
      </c>
      <c r="F232">
        <f>'Main Template'!H252</f>
        <v>0</v>
      </c>
      <c r="G232">
        <f>COUNTIF(The_Schedule!$B$4:$D$69,Reports!B232)</f>
        <v>0</v>
      </c>
      <c r="H232">
        <f>COUNTIF(The_Schedule!$B$41:$D$69,Reports!B232)</f>
        <v>0</v>
      </c>
      <c r="I232">
        <f t="shared" si="6"/>
        <v>0</v>
      </c>
      <c r="J232" t="str">
        <f t="shared" si="7"/>
        <v>Ignore</v>
      </c>
    </row>
    <row r="233" spans="1:10">
      <c r="A233">
        <f>'Main Template'!C253</f>
        <v>0</v>
      </c>
      <c r="B233">
        <f>'Main Template'!D253</f>
        <v>0</v>
      </c>
      <c r="C233">
        <f>'Main Template'!E253</f>
        <v>0</v>
      </c>
      <c r="D233">
        <f>'Main Template'!F253</f>
        <v>0</v>
      </c>
      <c r="E233">
        <f>'Main Template'!G253</f>
        <v>0</v>
      </c>
      <c r="F233">
        <f>'Main Template'!H253</f>
        <v>0</v>
      </c>
      <c r="G233">
        <f>COUNTIF(The_Schedule!$B$4:$D$69,Reports!B233)</f>
        <v>0</v>
      </c>
      <c r="H233">
        <f>COUNTIF(The_Schedule!$B$41:$D$69,Reports!B233)</f>
        <v>0</v>
      </c>
      <c r="I233">
        <f t="shared" si="6"/>
        <v>0</v>
      </c>
      <c r="J233" t="str">
        <f t="shared" si="7"/>
        <v>Ignore</v>
      </c>
    </row>
    <row r="234" spans="1:10">
      <c r="A234">
        <f>'Main Template'!C254</f>
        <v>0</v>
      </c>
      <c r="B234">
        <f>'Main Template'!D254</f>
        <v>0</v>
      </c>
      <c r="C234">
        <f>'Main Template'!E254</f>
        <v>0</v>
      </c>
      <c r="D234">
        <f>'Main Template'!F254</f>
        <v>0</v>
      </c>
      <c r="E234">
        <f>'Main Template'!G254</f>
        <v>0</v>
      </c>
      <c r="F234">
        <f>'Main Template'!H254</f>
        <v>0</v>
      </c>
      <c r="G234">
        <f>COUNTIF(The_Schedule!$B$4:$D$69,Reports!B234)</f>
        <v>0</v>
      </c>
      <c r="H234">
        <f>COUNTIF(The_Schedule!$B$41:$D$69,Reports!B234)</f>
        <v>0</v>
      </c>
      <c r="I234">
        <f t="shared" si="6"/>
        <v>0</v>
      </c>
      <c r="J234" t="str">
        <f t="shared" si="7"/>
        <v>Ignore</v>
      </c>
    </row>
    <row r="235" spans="1:10">
      <c r="A235">
        <f>'Main Template'!C255</f>
        <v>0</v>
      </c>
      <c r="B235">
        <f>'Main Template'!D255</f>
        <v>0</v>
      </c>
      <c r="C235">
        <f>'Main Template'!E255</f>
        <v>0</v>
      </c>
      <c r="D235">
        <f>'Main Template'!F255</f>
        <v>0</v>
      </c>
      <c r="E235">
        <f>'Main Template'!G255</f>
        <v>0</v>
      </c>
      <c r="F235">
        <f>'Main Template'!H255</f>
        <v>0</v>
      </c>
      <c r="G235">
        <f>COUNTIF(The_Schedule!$B$4:$D$69,Reports!B235)</f>
        <v>0</v>
      </c>
      <c r="H235">
        <f>COUNTIF(The_Schedule!$B$41:$D$69,Reports!B235)</f>
        <v>0</v>
      </c>
      <c r="I235">
        <f t="shared" si="6"/>
        <v>0</v>
      </c>
      <c r="J235" t="str">
        <f t="shared" si="7"/>
        <v>Ignore</v>
      </c>
    </row>
    <row r="236" spans="1:10">
      <c r="A236">
        <f>'Main Template'!C256</f>
        <v>0</v>
      </c>
      <c r="B236">
        <f>'Main Template'!D256</f>
        <v>0</v>
      </c>
      <c r="C236">
        <f>'Main Template'!E256</f>
        <v>0</v>
      </c>
      <c r="D236">
        <f>'Main Template'!F256</f>
        <v>0</v>
      </c>
      <c r="E236">
        <f>'Main Template'!G256</f>
        <v>0</v>
      </c>
      <c r="F236">
        <f>'Main Template'!H256</f>
        <v>0</v>
      </c>
      <c r="G236">
        <f>COUNTIF(The_Schedule!$B$4:$D$69,Reports!B236)</f>
        <v>0</v>
      </c>
      <c r="H236">
        <f>COUNTIF(The_Schedule!$B$41:$D$69,Reports!B236)</f>
        <v>0</v>
      </c>
      <c r="I236">
        <f t="shared" si="6"/>
        <v>0</v>
      </c>
      <c r="J236" t="str">
        <f t="shared" si="7"/>
        <v>Ignore</v>
      </c>
    </row>
    <row r="237" spans="1:10">
      <c r="A237">
        <f>'Main Template'!C257</f>
        <v>0</v>
      </c>
      <c r="B237">
        <f>'Main Template'!D257</f>
        <v>0</v>
      </c>
      <c r="C237">
        <f>'Main Template'!E257</f>
        <v>0</v>
      </c>
      <c r="D237">
        <f>'Main Template'!F257</f>
        <v>0</v>
      </c>
      <c r="E237">
        <f>'Main Template'!G257</f>
        <v>0</v>
      </c>
      <c r="F237">
        <f>'Main Template'!H257</f>
        <v>0</v>
      </c>
      <c r="G237">
        <f>COUNTIF(The_Schedule!$B$4:$D$69,Reports!B237)</f>
        <v>0</v>
      </c>
      <c r="H237">
        <f>COUNTIF(The_Schedule!$B$41:$D$69,Reports!B237)</f>
        <v>0</v>
      </c>
      <c r="I237">
        <f t="shared" si="6"/>
        <v>0</v>
      </c>
      <c r="J237" t="str">
        <f t="shared" si="7"/>
        <v>Ignore</v>
      </c>
    </row>
    <row r="238" spans="1:10">
      <c r="A238">
        <f>'Main Template'!C258</f>
        <v>0</v>
      </c>
      <c r="B238">
        <f>'Main Template'!D258</f>
        <v>0</v>
      </c>
      <c r="C238">
        <f>'Main Template'!E258</f>
        <v>0</v>
      </c>
      <c r="D238">
        <f>'Main Template'!F258</f>
        <v>0</v>
      </c>
      <c r="E238">
        <f>'Main Template'!G258</f>
        <v>0</v>
      </c>
      <c r="F238">
        <f>'Main Template'!H258</f>
        <v>0</v>
      </c>
      <c r="G238">
        <f>COUNTIF(The_Schedule!$B$4:$D$69,Reports!B238)</f>
        <v>0</v>
      </c>
      <c r="H238">
        <f>COUNTIF(The_Schedule!$B$41:$D$69,Reports!B238)</f>
        <v>0</v>
      </c>
      <c r="I238">
        <f t="shared" si="6"/>
        <v>0</v>
      </c>
      <c r="J238" t="str">
        <f t="shared" si="7"/>
        <v>Ignore</v>
      </c>
    </row>
    <row r="239" spans="1:10">
      <c r="A239">
        <f>'Main Template'!C259</f>
        <v>0</v>
      </c>
      <c r="B239">
        <f>'Main Template'!D259</f>
        <v>0</v>
      </c>
      <c r="C239">
        <f>'Main Template'!E259</f>
        <v>0</v>
      </c>
      <c r="D239">
        <f>'Main Template'!F259</f>
        <v>0</v>
      </c>
      <c r="E239">
        <f>'Main Template'!G259</f>
        <v>0</v>
      </c>
      <c r="F239">
        <f>'Main Template'!H259</f>
        <v>0</v>
      </c>
      <c r="G239">
        <f>COUNTIF(The_Schedule!$B$4:$D$69,Reports!B239)</f>
        <v>0</v>
      </c>
      <c r="H239">
        <f>COUNTIF(The_Schedule!$B$41:$D$69,Reports!B239)</f>
        <v>0</v>
      </c>
      <c r="I239">
        <f t="shared" si="6"/>
        <v>0</v>
      </c>
      <c r="J239" t="str">
        <f t="shared" si="7"/>
        <v>Ignore</v>
      </c>
    </row>
    <row r="240" spans="1:10">
      <c r="A240">
        <f>'Main Template'!C260</f>
        <v>0</v>
      </c>
      <c r="B240">
        <f>'Main Template'!D260</f>
        <v>0</v>
      </c>
      <c r="C240">
        <f>'Main Template'!E260</f>
        <v>0</v>
      </c>
      <c r="D240">
        <f>'Main Template'!F260</f>
        <v>0</v>
      </c>
      <c r="E240">
        <f>'Main Template'!G260</f>
        <v>0</v>
      </c>
      <c r="F240">
        <f>'Main Template'!H260</f>
        <v>0</v>
      </c>
      <c r="G240">
        <f>COUNTIF(The_Schedule!$B$4:$D$69,Reports!B240)</f>
        <v>0</v>
      </c>
      <c r="H240">
        <f>COUNTIF(The_Schedule!$B$41:$D$69,Reports!B240)</f>
        <v>0</v>
      </c>
      <c r="I240">
        <f t="shared" si="6"/>
        <v>0</v>
      </c>
      <c r="J240" t="str">
        <f t="shared" si="7"/>
        <v>Ignore</v>
      </c>
    </row>
    <row r="241" spans="1:10">
      <c r="A241">
        <f>'Main Template'!C261</f>
        <v>0</v>
      </c>
      <c r="B241">
        <f>'Main Template'!D261</f>
        <v>0</v>
      </c>
      <c r="C241">
        <f>'Main Template'!E261</f>
        <v>0</v>
      </c>
      <c r="D241">
        <f>'Main Template'!F261</f>
        <v>0</v>
      </c>
      <c r="E241">
        <f>'Main Template'!G261</f>
        <v>0</v>
      </c>
      <c r="F241">
        <f>'Main Template'!H261</f>
        <v>0</v>
      </c>
      <c r="G241">
        <f>COUNTIF(The_Schedule!$B$4:$D$69,Reports!B241)</f>
        <v>0</v>
      </c>
      <c r="H241">
        <f>COUNTIF(The_Schedule!$B$41:$D$69,Reports!B241)</f>
        <v>0</v>
      </c>
      <c r="I241">
        <f t="shared" si="6"/>
        <v>0</v>
      </c>
      <c r="J241" t="str">
        <f t="shared" si="7"/>
        <v>Ignore</v>
      </c>
    </row>
    <row r="242" spans="1:10">
      <c r="A242">
        <f>'Main Template'!C262</f>
        <v>0</v>
      </c>
      <c r="B242">
        <f>'Main Template'!D262</f>
        <v>0</v>
      </c>
      <c r="C242">
        <f>'Main Template'!E262</f>
        <v>0</v>
      </c>
      <c r="D242">
        <f>'Main Template'!F262</f>
        <v>0</v>
      </c>
      <c r="E242">
        <f>'Main Template'!G262</f>
        <v>0</v>
      </c>
      <c r="F242">
        <f>'Main Template'!H262</f>
        <v>0</v>
      </c>
      <c r="G242">
        <f>COUNTIF(The_Schedule!$B$4:$D$69,Reports!B242)</f>
        <v>0</v>
      </c>
      <c r="H242">
        <f>COUNTIF(The_Schedule!$B$41:$D$69,Reports!B242)</f>
        <v>0</v>
      </c>
      <c r="I242">
        <f t="shared" si="6"/>
        <v>0</v>
      </c>
      <c r="J242" t="str">
        <f t="shared" si="7"/>
        <v>Ignore</v>
      </c>
    </row>
    <row r="243" spans="1:10">
      <c r="A243">
        <f>'Main Template'!C263</f>
        <v>0</v>
      </c>
      <c r="B243">
        <f>'Main Template'!D263</f>
        <v>0</v>
      </c>
      <c r="C243">
        <f>'Main Template'!E263</f>
        <v>0</v>
      </c>
      <c r="D243">
        <f>'Main Template'!F263</f>
        <v>0</v>
      </c>
      <c r="E243">
        <f>'Main Template'!G263</f>
        <v>0</v>
      </c>
      <c r="F243">
        <f>'Main Template'!H263</f>
        <v>0</v>
      </c>
      <c r="G243">
        <f>COUNTIF(The_Schedule!$B$4:$D$69,Reports!B243)</f>
        <v>0</v>
      </c>
      <c r="H243">
        <f>COUNTIF(The_Schedule!$B$41:$D$69,Reports!B243)</f>
        <v>0</v>
      </c>
      <c r="I243">
        <f t="shared" si="6"/>
        <v>0</v>
      </c>
      <c r="J243" t="str">
        <f t="shared" si="7"/>
        <v>Ignore</v>
      </c>
    </row>
    <row r="244" spans="1:10">
      <c r="A244">
        <f>'Main Template'!C264</f>
        <v>0</v>
      </c>
      <c r="B244">
        <f>'Main Template'!D264</f>
        <v>0</v>
      </c>
      <c r="C244">
        <f>'Main Template'!E264</f>
        <v>0</v>
      </c>
      <c r="D244">
        <f>'Main Template'!F264</f>
        <v>0</v>
      </c>
      <c r="E244">
        <f>'Main Template'!G264</f>
        <v>0</v>
      </c>
      <c r="F244">
        <f>'Main Template'!H264</f>
        <v>0</v>
      </c>
      <c r="G244">
        <f>COUNTIF(The_Schedule!$B$4:$D$69,Reports!B244)</f>
        <v>0</v>
      </c>
      <c r="H244">
        <f>COUNTIF(The_Schedule!$B$41:$D$69,Reports!B244)</f>
        <v>0</v>
      </c>
      <c r="I244">
        <f t="shared" si="6"/>
        <v>0</v>
      </c>
      <c r="J244" t="str">
        <f t="shared" si="7"/>
        <v>Ignore</v>
      </c>
    </row>
    <row r="245" spans="1:10">
      <c r="A245">
        <f>'Main Template'!C265</f>
        <v>0</v>
      </c>
      <c r="B245">
        <f>'Main Template'!D265</f>
        <v>0</v>
      </c>
      <c r="C245">
        <f>'Main Template'!E265</f>
        <v>0</v>
      </c>
      <c r="D245">
        <f>'Main Template'!F265</f>
        <v>0</v>
      </c>
      <c r="E245">
        <f>'Main Template'!G265</f>
        <v>0</v>
      </c>
      <c r="F245">
        <f>'Main Template'!H265</f>
        <v>0</v>
      </c>
      <c r="G245">
        <f>COUNTIF(The_Schedule!$B$4:$D$69,Reports!B245)</f>
        <v>0</v>
      </c>
      <c r="H245">
        <f>COUNTIF(The_Schedule!$B$41:$D$69,Reports!B245)</f>
        <v>0</v>
      </c>
      <c r="I245">
        <f t="shared" si="6"/>
        <v>0</v>
      </c>
      <c r="J245" t="str">
        <f t="shared" si="7"/>
        <v>Ignore</v>
      </c>
    </row>
    <row r="246" spans="1:10">
      <c r="A246">
        <f>'Main Template'!C266</f>
        <v>0</v>
      </c>
      <c r="B246">
        <f>'Main Template'!D266</f>
        <v>0</v>
      </c>
      <c r="C246">
        <f>'Main Template'!E266</f>
        <v>0</v>
      </c>
      <c r="D246">
        <f>'Main Template'!F266</f>
        <v>0</v>
      </c>
      <c r="E246">
        <f>'Main Template'!G266</f>
        <v>0</v>
      </c>
      <c r="F246">
        <f>'Main Template'!H266</f>
        <v>0</v>
      </c>
      <c r="G246">
        <f>COUNTIF(The_Schedule!$B$4:$D$69,Reports!B246)</f>
        <v>0</v>
      </c>
      <c r="H246">
        <f>COUNTIF(The_Schedule!$B$41:$D$69,Reports!B246)</f>
        <v>0</v>
      </c>
      <c r="I246">
        <f t="shared" si="6"/>
        <v>0</v>
      </c>
      <c r="J246" t="str">
        <f t="shared" si="7"/>
        <v>Ignore</v>
      </c>
    </row>
    <row r="247" spans="1:10">
      <c r="A247">
        <f>'Main Template'!C267</f>
        <v>0</v>
      </c>
      <c r="B247">
        <f>'Main Template'!D267</f>
        <v>0</v>
      </c>
      <c r="C247">
        <f>'Main Template'!E267</f>
        <v>0</v>
      </c>
      <c r="D247">
        <f>'Main Template'!F267</f>
        <v>0</v>
      </c>
      <c r="E247">
        <f>'Main Template'!G267</f>
        <v>0</v>
      </c>
      <c r="F247">
        <f>'Main Template'!H267</f>
        <v>0</v>
      </c>
      <c r="G247">
        <f>COUNTIF(The_Schedule!$B$4:$D$69,Reports!B247)</f>
        <v>0</v>
      </c>
      <c r="H247">
        <f>COUNTIF(The_Schedule!$B$41:$D$69,Reports!B247)</f>
        <v>0</v>
      </c>
      <c r="I247">
        <f t="shared" si="6"/>
        <v>0</v>
      </c>
      <c r="J247" t="str">
        <f t="shared" si="7"/>
        <v>Ignore</v>
      </c>
    </row>
    <row r="248" spans="1:10">
      <c r="A248">
        <f>'Main Template'!C268</f>
        <v>0</v>
      </c>
      <c r="B248">
        <f>'Main Template'!D268</f>
        <v>0</v>
      </c>
      <c r="C248">
        <f>'Main Template'!E268</f>
        <v>0</v>
      </c>
      <c r="D248">
        <f>'Main Template'!F268</f>
        <v>0</v>
      </c>
      <c r="E248">
        <f>'Main Template'!G268</f>
        <v>0</v>
      </c>
      <c r="F248">
        <f>'Main Template'!H268</f>
        <v>0</v>
      </c>
      <c r="G248">
        <f>COUNTIF(The_Schedule!$B$4:$D$69,Reports!B248)</f>
        <v>0</v>
      </c>
      <c r="H248">
        <f>COUNTIF(The_Schedule!$B$41:$D$69,Reports!B248)</f>
        <v>0</v>
      </c>
      <c r="I248">
        <f t="shared" si="6"/>
        <v>0</v>
      </c>
      <c r="J248" t="str">
        <f t="shared" si="7"/>
        <v>Ignore</v>
      </c>
    </row>
    <row r="249" spans="1:10">
      <c r="A249">
        <f>'Main Template'!C269</f>
        <v>0</v>
      </c>
      <c r="B249">
        <f>'Main Template'!D269</f>
        <v>0</v>
      </c>
      <c r="C249">
        <f>'Main Template'!E269</f>
        <v>0</v>
      </c>
      <c r="D249">
        <f>'Main Template'!F269</f>
        <v>0</v>
      </c>
      <c r="E249">
        <f>'Main Template'!G269</f>
        <v>0</v>
      </c>
      <c r="F249">
        <f>'Main Template'!H269</f>
        <v>0</v>
      </c>
      <c r="G249">
        <f>COUNTIF(The_Schedule!$B$4:$D$69,Reports!B249)</f>
        <v>0</v>
      </c>
      <c r="H249">
        <f>COUNTIF(The_Schedule!$B$41:$D$69,Reports!B249)</f>
        <v>0</v>
      </c>
      <c r="I249">
        <f t="shared" si="6"/>
        <v>0</v>
      </c>
      <c r="J249" t="str">
        <f t="shared" si="7"/>
        <v>Ignore</v>
      </c>
    </row>
    <row r="250" spans="1:10">
      <c r="A250">
        <f>'Main Template'!C270</f>
        <v>0</v>
      </c>
      <c r="B250">
        <f>'Main Template'!D270</f>
        <v>0</v>
      </c>
      <c r="C250">
        <f>'Main Template'!E270</f>
        <v>0</v>
      </c>
      <c r="D250">
        <f>'Main Template'!F270</f>
        <v>0</v>
      </c>
      <c r="E250">
        <f>'Main Template'!G270</f>
        <v>0</v>
      </c>
      <c r="F250">
        <f>'Main Template'!H270</f>
        <v>0</v>
      </c>
      <c r="G250">
        <f>COUNTIF(The_Schedule!$B$4:$D$69,Reports!B250)</f>
        <v>0</v>
      </c>
      <c r="H250">
        <f>COUNTIF(The_Schedule!$B$41:$D$69,Reports!B250)</f>
        <v>0</v>
      </c>
      <c r="I250">
        <f t="shared" si="6"/>
        <v>0</v>
      </c>
      <c r="J250" t="str">
        <f t="shared" si="7"/>
        <v>Ignore</v>
      </c>
    </row>
    <row r="251" spans="1:10">
      <c r="A251">
        <f>'Main Template'!C271</f>
        <v>0</v>
      </c>
      <c r="B251">
        <f>'Main Template'!D271</f>
        <v>0</v>
      </c>
      <c r="C251">
        <f>'Main Template'!E271</f>
        <v>0</v>
      </c>
      <c r="D251">
        <f>'Main Template'!F271</f>
        <v>0</v>
      </c>
      <c r="E251">
        <f>'Main Template'!G271</f>
        <v>0</v>
      </c>
      <c r="F251">
        <f>'Main Template'!H271</f>
        <v>0</v>
      </c>
      <c r="G251">
        <f>COUNTIF(The_Schedule!$B$4:$D$69,Reports!B251)</f>
        <v>0</v>
      </c>
      <c r="H251">
        <f>COUNTIF(The_Schedule!$B$41:$D$69,Reports!B251)</f>
        <v>0</v>
      </c>
      <c r="I251">
        <f t="shared" si="6"/>
        <v>0</v>
      </c>
      <c r="J251" t="str">
        <f t="shared" si="7"/>
        <v>Ignore</v>
      </c>
    </row>
    <row r="252" spans="1:10">
      <c r="A252">
        <f>'Main Template'!C272</f>
        <v>0</v>
      </c>
      <c r="B252">
        <f>'Main Template'!D272</f>
        <v>0</v>
      </c>
      <c r="C252">
        <f>'Main Template'!E272</f>
        <v>0</v>
      </c>
      <c r="D252">
        <f>'Main Template'!F272</f>
        <v>0</v>
      </c>
      <c r="E252">
        <f>'Main Template'!G272</f>
        <v>0</v>
      </c>
      <c r="F252">
        <f>'Main Template'!H272</f>
        <v>0</v>
      </c>
      <c r="G252">
        <f>COUNTIF(The_Schedule!$B$4:$D$69,Reports!B252)</f>
        <v>0</v>
      </c>
      <c r="H252">
        <f>COUNTIF(The_Schedule!$B$41:$D$69,Reports!B252)</f>
        <v>0</v>
      </c>
      <c r="I252">
        <f t="shared" si="6"/>
        <v>0</v>
      </c>
      <c r="J252" t="str">
        <f t="shared" si="7"/>
        <v>Ignore</v>
      </c>
    </row>
    <row r="253" spans="1:10">
      <c r="A253">
        <f>'Main Template'!C273</f>
        <v>0</v>
      </c>
      <c r="B253">
        <f>'Main Template'!D273</f>
        <v>0</v>
      </c>
      <c r="C253">
        <f>'Main Template'!E273</f>
        <v>0</v>
      </c>
      <c r="D253">
        <f>'Main Template'!F273</f>
        <v>0</v>
      </c>
      <c r="E253">
        <f>'Main Template'!G273</f>
        <v>0</v>
      </c>
      <c r="F253">
        <f>'Main Template'!H273</f>
        <v>0</v>
      </c>
      <c r="G253">
        <f>COUNTIF(The_Schedule!$B$4:$D$69,Reports!B253)</f>
        <v>0</v>
      </c>
      <c r="H253">
        <f>COUNTIF(The_Schedule!$B$41:$D$69,Reports!B253)</f>
        <v>0</v>
      </c>
      <c r="I253">
        <f t="shared" si="6"/>
        <v>0</v>
      </c>
      <c r="J253" t="str">
        <f t="shared" si="7"/>
        <v>Ignore</v>
      </c>
    </row>
    <row r="254" spans="1:10">
      <c r="A254">
        <f>'Main Template'!C274</f>
        <v>0</v>
      </c>
      <c r="B254">
        <f>'Main Template'!D274</f>
        <v>0</v>
      </c>
      <c r="C254">
        <f>'Main Template'!E274</f>
        <v>0</v>
      </c>
      <c r="D254">
        <f>'Main Template'!F274</f>
        <v>0</v>
      </c>
      <c r="E254">
        <f>'Main Template'!G274</f>
        <v>0</v>
      </c>
      <c r="F254">
        <f>'Main Template'!H274</f>
        <v>0</v>
      </c>
      <c r="G254">
        <f>COUNTIF(The_Schedule!$B$4:$D$69,Reports!B254)</f>
        <v>0</v>
      </c>
      <c r="H254">
        <f>COUNTIF(The_Schedule!$B$41:$D$69,Reports!B254)</f>
        <v>0</v>
      </c>
      <c r="I254">
        <f t="shared" si="6"/>
        <v>0</v>
      </c>
      <c r="J254" t="str">
        <f t="shared" si="7"/>
        <v>Ignore</v>
      </c>
    </row>
    <row r="255" spans="1:10">
      <c r="A255">
        <f>'Main Template'!C275</f>
        <v>0</v>
      </c>
      <c r="B255">
        <f>'Main Template'!D275</f>
        <v>0</v>
      </c>
      <c r="C255">
        <f>'Main Template'!E275</f>
        <v>0</v>
      </c>
      <c r="D255">
        <f>'Main Template'!F275</f>
        <v>0</v>
      </c>
      <c r="E255">
        <f>'Main Template'!G275</f>
        <v>0</v>
      </c>
      <c r="F255">
        <f>'Main Template'!H275</f>
        <v>0</v>
      </c>
      <c r="G255">
        <f>COUNTIF(The_Schedule!$B$4:$D$69,Reports!B255)</f>
        <v>0</v>
      </c>
      <c r="H255">
        <f>COUNTIF(The_Schedule!$B$41:$D$69,Reports!B255)</f>
        <v>0</v>
      </c>
      <c r="I255">
        <f t="shared" si="6"/>
        <v>0</v>
      </c>
      <c r="J255" t="str">
        <f t="shared" si="7"/>
        <v>Ignore</v>
      </c>
    </row>
    <row r="256" spans="1:10">
      <c r="A256">
        <f>'Main Template'!C276</f>
        <v>0</v>
      </c>
      <c r="B256">
        <f>'Main Template'!D276</f>
        <v>0</v>
      </c>
      <c r="C256">
        <f>'Main Template'!E276</f>
        <v>0</v>
      </c>
      <c r="D256">
        <f>'Main Template'!F276</f>
        <v>0</v>
      </c>
      <c r="E256">
        <f>'Main Template'!G276</f>
        <v>0</v>
      </c>
      <c r="F256">
        <f>'Main Template'!H276</f>
        <v>0</v>
      </c>
      <c r="G256">
        <f>COUNTIF(The_Schedule!$B$4:$D$69,Reports!B256)</f>
        <v>0</v>
      </c>
      <c r="H256">
        <f>COUNTIF(The_Schedule!$B$41:$D$69,Reports!B256)</f>
        <v>0</v>
      </c>
      <c r="I256">
        <f t="shared" si="6"/>
        <v>0</v>
      </c>
      <c r="J256" t="str">
        <f t="shared" si="7"/>
        <v>Ignore</v>
      </c>
    </row>
    <row r="257" spans="1:10">
      <c r="A257">
        <f>'Main Template'!C277</f>
        <v>0</v>
      </c>
      <c r="B257">
        <f>'Main Template'!D277</f>
        <v>0</v>
      </c>
      <c r="C257">
        <f>'Main Template'!E277</f>
        <v>0</v>
      </c>
      <c r="D257">
        <f>'Main Template'!F277</f>
        <v>0</v>
      </c>
      <c r="E257">
        <f>'Main Template'!G277</f>
        <v>0</v>
      </c>
      <c r="F257">
        <f>'Main Template'!H277</f>
        <v>0</v>
      </c>
      <c r="G257">
        <f>COUNTIF(The_Schedule!$B$4:$D$69,Reports!B257)</f>
        <v>0</v>
      </c>
      <c r="H257">
        <f>COUNTIF(The_Schedule!$B$41:$D$69,Reports!B257)</f>
        <v>0</v>
      </c>
      <c r="I257">
        <f t="shared" si="6"/>
        <v>0</v>
      </c>
      <c r="J257" t="str">
        <f t="shared" si="7"/>
        <v>Ignore</v>
      </c>
    </row>
    <row r="258" spans="1:10">
      <c r="A258">
        <f>'Main Template'!C278</f>
        <v>0</v>
      </c>
      <c r="B258">
        <f>'Main Template'!D278</f>
        <v>0</v>
      </c>
      <c r="C258">
        <f>'Main Template'!E278</f>
        <v>0</v>
      </c>
      <c r="D258">
        <f>'Main Template'!F278</f>
        <v>0</v>
      </c>
      <c r="E258">
        <f>'Main Template'!G278</f>
        <v>0</v>
      </c>
      <c r="F258">
        <f>'Main Template'!H278</f>
        <v>0</v>
      </c>
      <c r="G258">
        <f>COUNTIF(The_Schedule!$B$4:$D$69,Reports!B258)</f>
        <v>0</v>
      </c>
      <c r="H258">
        <f>COUNTIF(The_Schedule!$B$41:$D$69,Reports!B258)</f>
        <v>0</v>
      </c>
      <c r="I258">
        <f t="shared" si="6"/>
        <v>0</v>
      </c>
      <c r="J258" t="str">
        <f t="shared" si="7"/>
        <v>Ignore</v>
      </c>
    </row>
    <row r="259" spans="1:10">
      <c r="A259">
        <f>'Main Template'!C279</f>
        <v>0</v>
      </c>
      <c r="B259">
        <f>'Main Template'!D279</f>
        <v>0</v>
      </c>
      <c r="C259">
        <f>'Main Template'!E279</f>
        <v>0</v>
      </c>
      <c r="D259">
        <f>'Main Template'!F279</f>
        <v>0</v>
      </c>
      <c r="E259">
        <f>'Main Template'!G279</f>
        <v>0</v>
      </c>
      <c r="F259">
        <f>'Main Template'!H279</f>
        <v>0</v>
      </c>
      <c r="G259">
        <f>COUNTIF(The_Schedule!$B$4:$D$69,Reports!B259)</f>
        <v>0</v>
      </c>
      <c r="H259">
        <f>COUNTIF(The_Schedule!$B$41:$D$69,Reports!B259)</f>
        <v>0</v>
      </c>
      <c r="I259">
        <f t="shared" ref="I259:I322" si="8">G259-H259</f>
        <v>0</v>
      </c>
      <c r="J259" t="str">
        <f t="shared" ref="J259:J322" si="9">IF(C259=1,IF(AND(F259=1,SUM(H259:I259)&gt;1),"Off Site Violation",IF(AND(E259=1,I259&gt;0),"VGH at SPH Violation",IF(AND(E259=0,F259=0,H259&gt;0),"SPH at VGH Violation","Ok"))),"Ignore")</f>
        <v>Ignore</v>
      </c>
    </row>
    <row r="260" spans="1:10">
      <c r="A260">
        <f>'Main Template'!C280</f>
        <v>0</v>
      </c>
      <c r="B260">
        <f>'Main Template'!D280</f>
        <v>0</v>
      </c>
      <c r="C260">
        <f>'Main Template'!E280</f>
        <v>0</v>
      </c>
      <c r="D260">
        <f>'Main Template'!F280</f>
        <v>0</v>
      </c>
      <c r="E260">
        <f>'Main Template'!G280</f>
        <v>0</v>
      </c>
      <c r="F260">
        <f>'Main Template'!H280</f>
        <v>0</v>
      </c>
      <c r="G260">
        <f>COUNTIF(The_Schedule!$B$4:$D$69,Reports!B260)</f>
        <v>0</v>
      </c>
      <c r="H260">
        <f>COUNTIF(The_Schedule!$B$41:$D$69,Reports!B260)</f>
        <v>0</v>
      </c>
      <c r="I260">
        <f t="shared" si="8"/>
        <v>0</v>
      </c>
      <c r="J260" t="str">
        <f t="shared" si="9"/>
        <v>Ignore</v>
      </c>
    </row>
    <row r="261" spans="1:10">
      <c r="A261">
        <f>'Main Template'!C281</f>
        <v>0</v>
      </c>
      <c r="B261">
        <f>'Main Template'!D281</f>
        <v>0</v>
      </c>
      <c r="C261">
        <f>'Main Template'!E281</f>
        <v>0</v>
      </c>
      <c r="D261">
        <f>'Main Template'!F281</f>
        <v>0</v>
      </c>
      <c r="E261">
        <f>'Main Template'!G281</f>
        <v>0</v>
      </c>
      <c r="F261">
        <f>'Main Template'!H281</f>
        <v>0</v>
      </c>
      <c r="G261">
        <f>COUNTIF(The_Schedule!$B$4:$D$69,Reports!B261)</f>
        <v>0</v>
      </c>
      <c r="H261">
        <f>COUNTIF(The_Schedule!$B$41:$D$69,Reports!B261)</f>
        <v>0</v>
      </c>
      <c r="I261">
        <f t="shared" si="8"/>
        <v>0</v>
      </c>
      <c r="J261" t="str">
        <f t="shared" si="9"/>
        <v>Ignore</v>
      </c>
    </row>
    <row r="262" spans="1:10">
      <c r="A262">
        <f>'Main Template'!C282</f>
        <v>0</v>
      </c>
      <c r="B262">
        <f>'Main Template'!D282</f>
        <v>0</v>
      </c>
      <c r="C262">
        <f>'Main Template'!E282</f>
        <v>0</v>
      </c>
      <c r="D262">
        <f>'Main Template'!F282</f>
        <v>0</v>
      </c>
      <c r="E262">
        <f>'Main Template'!G282</f>
        <v>0</v>
      </c>
      <c r="F262">
        <f>'Main Template'!H282</f>
        <v>0</v>
      </c>
      <c r="G262">
        <f>COUNTIF(The_Schedule!$B$4:$D$69,Reports!B262)</f>
        <v>0</v>
      </c>
      <c r="H262">
        <f>COUNTIF(The_Schedule!$B$41:$D$69,Reports!B262)</f>
        <v>0</v>
      </c>
      <c r="I262">
        <f t="shared" si="8"/>
        <v>0</v>
      </c>
      <c r="J262" t="str">
        <f t="shared" si="9"/>
        <v>Ignore</v>
      </c>
    </row>
    <row r="263" spans="1:10">
      <c r="A263">
        <f>'Main Template'!C283</f>
        <v>0</v>
      </c>
      <c r="B263">
        <f>'Main Template'!D283</f>
        <v>0</v>
      </c>
      <c r="C263">
        <f>'Main Template'!E283</f>
        <v>0</v>
      </c>
      <c r="D263">
        <f>'Main Template'!F283</f>
        <v>0</v>
      </c>
      <c r="E263">
        <f>'Main Template'!G283</f>
        <v>0</v>
      </c>
      <c r="F263">
        <f>'Main Template'!H283</f>
        <v>0</v>
      </c>
      <c r="G263">
        <f>COUNTIF(The_Schedule!$B$4:$D$69,Reports!B263)</f>
        <v>0</v>
      </c>
      <c r="H263">
        <f>COUNTIF(The_Schedule!$B$41:$D$69,Reports!B263)</f>
        <v>0</v>
      </c>
      <c r="I263">
        <f t="shared" si="8"/>
        <v>0</v>
      </c>
      <c r="J263" t="str">
        <f t="shared" si="9"/>
        <v>Ignore</v>
      </c>
    </row>
    <row r="264" spans="1:10">
      <c r="A264">
        <f>'Main Template'!C284</f>
        <v>0</v>
      </c>
      <c r="B264">
        <f>'Main Template'!D284</f>
        <v>0</v>
      </c>
      <c r="C264">
        <f>'Main Template'!E284</f>
        <v>0</v>
      </c>
      <c r="D264">
        <f>'Main Template'!F284</f>
        <v>0</v>
      </c>
      <c r="E264">
        <f>'Main Template'!G284</f>
        <v>0</v>
      </c>
      <c r="F264">
        <f>'Main Template'!H284</f>
        <v>0</v>
      </c>
      <c r="G264">
        <f>COUNTIF(The_Schedule!$B$4:$D$69,Reports!B264)</f>
        <v>0</v>
      </c>
      <c r="H264">
        <f>COUNTIF(The_Schedule!$B$41:$D$69,Reports!B264)</f>
        <v>0</v>
      </c>
      <c r="I264">
        <f t="shared" si="8"/>
        <v>0</v>
      </c>
      <c r="J264" t="str">
        <f t="shared" si="9"/>
        <v>Ignore</v>
      </c>
    </row>
    <row r="265" spans="1:10">
      <c r="A265">
        <f>'Main Template'!C285</f>
        <v>0</v>
      </c>
      <c r="B265">
        <f>'Main Template'!D285</f>
        <v>0</v>
      </c>
      <c r="C265">
        <f>'Main Template'!E285</f>
        <v>0</v>
      </c>
      <c r="D265">
        <f>'Main Template'!F285</f>
        <v>0</v>
      </c>
      <c r="E265">
        <f>'Main Template'!G285</f>
        <v>0</v>
      </c>
      <c r="F265">
        <f>'Main Template'!H285</f>
        <v>0</v>
      </c>
      <c r="G265">
        <f>COUNTIF(The_Schedule!$B$4:$D$69,Reports!B265)</f>
        <v>0</v>
      </c>
      <c r="H265">
        <f>COUNTIF(The_Schedule!$B$41:$D$69,Reports!B265)</f>
        <v>0</v>
      </c>
      <c r="I265">
        <f t="shared" si="8"/>
        <v>0</v>
      </c>
      <c r="J265" t="str">
        <f t="shared" si="9"/>
        <v>Ignore</v>
      </c>
    </row>
    <row r="266" spans="1:10">
      <c r="A266">
        <f>'Main Template'!C286</f>
        <v>0</v>
      </c>
      <c r="B266">
        <f>'Main Template'!D286</f>
        <v>0</v>
      </c>
      <c r="C266">
        <f>'Main Template'!E286</f>
        <v>0</v>
      </c>
      <c r="D266">
        <f>'Main Template'!F286</f>
        <v>0</v>
      </c>
      <c r="E266">
        <f>'Main Template'!G286</f>
        <v>0</v>
      </c>
      <c r="F266">
        <f>'Main Template'!H286</f>
        <v>0</v>
      </c>
      <c r="G266">
        <f>COUNTIF(The_Schedule!$B$4:$D$69,Reports!B266)</f>
        <v>0</v>
      </c>
      <c r="H266">
        <f>COUNTIF(The_Schedule!$B$41:$D$69,Reports!B266)</f>
        <v>0</v>
      </c>
      <c r="I266">
        <f t="shared" si="8"/>
        <v>0</v>
      </c>
      <c r="J266" t="str">
        <f t="shared" si="9"/>
        <v>Ignore</v>
      </c>
    </row>
    <row r="267" spans="1:10">
      <c r="A267">
        <f>'Main Template'!C287</f>
        <v>0</v>
      </c>
      <c r="B267">
        <f>'Main Template'!D287</f>
        <v>0</v>
      </c>
      <c r="C267">
        <f>'Main Template'!E287</f>
        <v>0</v>
      </c>
      <c r="D267">
        <f>'Main Template'!F287</f>
        <v>0</v>
      </c>
      <c r="E267">
        <f>'Main Template'!G287</f>
        <v>0</v>
      </c>
      <c r="F267">
        <f>'Main Template'!H287</f>
        <v>0</v>
      </c>
      <c r="G267">
        <f>COUNTIF(The_Schedule!$B$4:$D$69,Reports!B267)</f>
        <v>0</v>
      </c>
      <c r="H267">
        <f>COUNTIF(The_Schedule!$B$41:$D$69,Reports!B267)</f>
        <v>0</v>
      </c>
      <c r="I267">
        <f t="shared" si="8"/>
        <v>0</v>
      </c>
      <c r="J267" t="str">
        <f t="shared" si="9"/>
        <v>Ignore</v>
      </c>
    </row>
    <row r="268" spans="1:10">
      <c r="A268">
        <f>'Main Template'!C288</f>
        <v>0</v>
      </c>
      <c r="B268">
        <f>'Main Template'!D288</f>
        <v>0</v>
      </c>
      <c r="C268">
        <f>'Main Template'!E288</f>
        <v>0</v>
      </c>
      <c r="D268">
        <f>'Main Template'!F288</f>
        <v>0</v>
      </c>
      <c r="E268">
        <f>'Main Template'!G288</f>
        <v>0</v>
      </c>
      <c r="F268">
        <f>'Main Template'!H288</f>
        <v>0</v>
      </c>
      <c r="G268">
        <f>COUNTIF(The_Schedule!$B$4:$D$69,Reports!B268)</f>
        <v>0</v>
      </c>
      <c r="H268">
        <f>COUNTIF(The_Schedule!$B$41:$D$69,Reports!B268)</f>
        <v>0</v>
      </c>
      <c r="I268">
        <f t="shared" si="8"/>
        <v>0</v>
      </c>
      <c r="J268" t="str">
        <f t="shared" si="9"/>
        <v>Ignore</v>
      </c>
    </row>
    <row r="269" spans="1:10">
      <c r="A269">
        <f>'Main Template'!C289</f>
        <v>0</v>
      </c>
      <c r="B269">
        <f>'Main Template'!D289</f>
        <v>0</v>
      </c>
      <c r="C269">
        <f>'Main Template'!E289</f>
        <v>0</v>
      </c>
      <c r="D269">
        <f>'Main Template'!F289</f>
        <v>0</v>
      </c>
      <c r="E269">
        <f>'Main Template'!G289</f>
        <v>0</v>
      </c>
      <c r="F269">
        <f>'Main Template'!H289</f>
        <v>0</v>
      </c>
      <c r="G269">
        <f>COUNTIF(The_Schedule!$B$4:$D$69,Reports!B269)</f>
        <v>0</v>
      </c>
      <c r="H269">
        <f>COUNTIF(The_Schedule!$B$41:$D$69,Reports!B269)</f>
        <v>0</v>
      </c>
      <c r="I269">
        <f t="shared" si="8"/>
        <v>0</v>
      </c>
      <c r="J269" t="str">
        <f t="shared" si="9"/>
        <v>Ignore</v>
      </c>
    </row>
    <row r="270" spans="1:10">
      <c r="A270">
        <f>'Main Template'!C290</f>
        <v>0</v>
      </c>
      <c r="B270">
        <f>'Main Template'!D290</f>
        <v>0</v>
      </c>
      <c r="C270">
        <f>'Main Template'!E290</f>
        <v>0</v>
      </c>
      <c r="D270">
        <f>'Main Template'!F290</f>
        <v>0</v>
      </c>
      <c r="E270">
        <f>'Main Template'!G290</f>
        <v>0</v>
      </c>
      <c r="F270">
        <f>'Main Template'!H290</f>
        <v>0</v>
      </c>
      <c r="G270">
        <f>COUNTIF(The_Schedule!$B$4:$D$69,Reports!B270)</f>
        <v>0</v>
      </c>
      <c r="H270">
        <f>COUNTIF(The_Schedule!$B$41:$D$69,Reports!B270)</f>
        <v>0</v>
      </c>
      <c r="I270">
        <f t="shared" si="8"/>
        <v>0</v>
      </c>
      <c r="J270" t="str">
        <f t="shared" si="9"/>
        <v>Ignore</v>
      </c>
    </row>
    <row r="271" spans="1:10">
      <c r="A271">
        <f>'Main Template'!C291</f>
        <v>0</v>
      </c>
      <c r="B271">
        <f>'Main Template'!D291</f>
        <v>0</v>
      </c>
      <c r="C271">
        <f>'Main Template'!E291</f>
        <v>0</v>
      </c>
      <c r="D271">
        <f>'Main Template'!F291</f>
        <v>0</v>
      </c>
      <c r="E271">
        <f>'Main Template'!G291</f>
        <v>0</v>
      </c>
      <c r="F271">
        <f>'Main Template'!H291</f>
        <v>0</v>
      </c>
      <c r="G271">
        <f>COUNTIF(The_Schedule!$B$4:$D$69,Reports!B271)</f>
        <v>0</v>
      </c>
      <c r="H271">
        <f>COUNTIF(The_Schedule!$B$41:$D$69,Reports!B271)</f>
        <v>0</v>
      </c>
      <c r="I271">
        <f t="shared" si="8"/>
        <v>0</v>
      </c>
      <c r="J271" t="str">
        <f t="shared" si="9"/>
        <v>Ignore</v>
      </c>
    </row>
    <row r="272" spans="1:10">
      <c r="A272">
        <f>'Main Template'!C292</f>
        <v>0</v>
      </c>
      <c r="B272">
        <f>'Main Template'!D292</f>
        <v>0</v>
      </c>
      <c r="C272">
        <f>'Main Template'!E292</f>
        <v>0</v>
      </c>
      <c r="D272">
        <f>'Main Template'!F292</f>
        <v>0</v>
      </c>
      <c r="E272">
        <f>'Main Template'!G292</f>
        <v>0</v>
      </c>
      <c r="F272">
        <f>'Main Template'!H292</f>
        <v>0</v>
      </c>
      <c r="G272">
        <f>COUNTIF(The_Schedule!$B$4:$D$69,Reports!B272)</f>
        <v>0</v>
      </c>
      <c r="H272">
        <f>COUNTIF(The_Schedule!$B$41:$D$69,Reports!B272)</f>
        <v>0</v>
      </c>
      <c r="I272">
        <f t="shared" si="8"/>
        <v>0</v>
      </c>
      <c r="J272" t="str">
        <f t="shared" si="9"/>
        <v>Ignore</v>
      </c>
    </row>
    <row r="273" spans="1:10">
      <c r="A273">
        <f>'Main Template'!C293</f>
        <v>0</v>
      </c>
      <c r="B273">
        <f>'Main Template'!D293</f>
        <v>0</v>
      </c>
      <c r="C273">
        <f>'Main Template'!E293</f>
        <v>0</v>
      </c>
      <c r="D273">
        <f>'Main Template'!F293</f>
        <v>0</v>
      </c>
      <c r="E273">
        <f>'Main Template'!G293</f>
        <v>0</v>
      </c>
      <c r="F273">
        <f>'Main Template'!H293</f>
        <v>0</v>
      </c>
      <c r="G273">
        <f>COUNTIF(The_Schedule!$B$4:$D$69,Reports!B273)</f>
        <v>0</v>
      </c>
      <c r="H273">
        <f>COUNTIF(The_Schedule!$B$41:$D$69,Reports!B273)</f>
        <v>0</v>
      </c>
      <c r="I273">
        <f t="shared" si="8"/>
        <v>0</v>
      </c>
      <c r="J273" t="str">
        <f t="shared" si="9"/>
        <v>Ignore</v>
      </c>
    </row>
    <row r="274" spans="1:10">
      <c r="A274">
        <f>'Main Template'!C294</f>
        <v>0</v>
      </c>
      <c r="B274">
        <f>'Main Template'!D294</f>
        <v>0</v>
      </c>
      <c r="C274">
        <f>'Main Template'!E294</f>
        <v>0</v>
      </c>
      <c r="D274">
        <f>'Main Template'!F294</f>
        <v>0</v>
      </c>
      <c r="E274">
        <f>'Main Template'!G294</f>
        <v>0</v>
      </c>
      <c r="F274">
        <f>'Main Template'!H294</f>
        <v>0</v>
      </c>
      <c r="G274">
        <f>COUNTIF(The_Schedule!$B$4:$D$69,Reports!B274)</f>
        <v>0</v>
      </c>
      <c r="H274">
        <f>COUNTIF(The_Schedule!$B$41:$D$69,Reports!B274)</f>
        <v>0</v>
      </c>
      <c r="I274">
        <f t="shared" si="8"/>
        <v>0</v>
      </c>
      <c r="J274" t="str">
        <f t="shared" si="9"/>
        <v>Ignore</v>
      </c>
    </row>
    <row r="275" spans="1:10">
      <c r="A275">
        <f>'Main Template'!C295</f>
        <v>0</v>
      </c>
      <c r="B275">
        <f>'Main Template'!D295</f>
        <v>0</v>
      </c>
      <c r="C275">
        <f>'Main Template'!E295</f>
        <v>0</v>
      </c>
      <c r="D275">
        <f>'Main Template'!F295</f>
        <v>0</v>
      </c>
      <c r="E275">
        <f>'Main Template'!G295</f>
        <v>0</v>
      </c>
      <c r="F275">
        <f>'Main Template'!H295</f>
        <v>0</v>
      </c>
      <c r="G275">
        <f>COUNTIF(The_Schedule!$B$4:$D$69,Reports!B275)</f>
        <v>0</v>
      </c>
      <c r="H275">
        <f>COUNTIF(The_Schedule!$B$41:$D$69,Reports!B275)</f>
        <v>0</v>
      </c>
      <c r="I275">
        <f t="shared" si="8"/>
        <v>0</v>
      </c>
      <c r="J275" t="str">
        <f t="shared" si="9"/>
        <v>Ignore</v>
      </c>
    </row>
    <row r="276" spans="1:10">
      <c r="A276">
        <f>'Main Template'!C296</f>
        <v>0</v>
      </c>
      <c r="B276">
        <f>'Main Template'!D296</f>
        <v>0</v>
      </c>
      <c r="C276">
        <f>'Main Template'!E296</f>
        <v>0</v>
      </c>
      <c r="D276">
        <f>'Main Template'!F296</f>
        <v>0</v>
      </c>
      <c r="E276">
        <f>'Main Template'!G296</f>
        <v>0</v>
      </c>
      <c r="F276">
        <f>'Main Template'!H296</f>
        <v>0</v>
      </c>
      <c r="G276">
        <f>COUNTIF(The_Schedule!$B$4:$D$69,Reports!B276)</f>
        <v>0</v>
      </c>
      <c r="H276">
        <f>COUNTIF(The_Schedule!$B$41:$D$69,Reports!B276)</f>
        <v>0</v>
      </c>
      <c r="I276">
        <f t="shared" si="8"/>
        <v>0</v>
      </c>
      <c r="J276" t="str">
        <f t="shared" si="9"/>
        <v>Ignore</v>
      </c>
    </row>
    <row r="277" spans="1:10">
      <c r="A277">
        <f>'Main Template'!C297</f>
        <v>0</v>
      </c>
      <c r="B277">
        <f>'Main Template'!D297</f>
        <v>0</v>
      </c>
      <c r="C277">
        <f>'Main Template'!E297</f>
        <v>0</v>
      </c>
      <c r="D277">
        <f>'Main Template'!F297</f>
        <v>0</v>
      </c>
      <c r="E277">
        <f>'Main Template'!G297</f>
        <v>0</v>
      </c>
      <c r="F277">
        <f>'Main Template'!H297</f>
        <v>0</v>
      </c>
      <c r="G277">
        <f>COUNTIF(The_Schedule!$B$4:$D$69,Reports!B277)</f>
        <v>0</v>
      </c>
      <c r="H277">
        <f>COUNTIF(The_Schedule!$B$41:$D$69,Reports!B277)</f>
        <v>0</v>
      </c>
      <c r="I277">
        <f t="shared" si="8"/>
        <v>0</v>
      </c>
      <c r="J277" t="str">
        <f t="shared" si="9"/>
        <v>Ignore</v>
      </c>
    </row>
    <row r="278" spans="1:10">
      <c r="A278">
        <f>'Main Template'!C298</f>
        <v>0</v>
      </c>
      <c r="B278">
        <f>'Main Template'!D298</f>
        <v>0</v>
      </c>
      <c r="C278">
        <f>'Main Template'!E298</f>
        <v>0</v>
      </c>
      <c r="D278">
        <f>'Main Template'!F298</f>
        <v>0</v>
      </c>
      <c r="E278">
        <f>'Main Template'!G298</f>
        <v>0</v>
      </c>
      <c r="F278">
        <f>'Main Template'!H298</f>
        <v>0</v>
      </c>
      <c r="G278">
        <f>COUNTIF(The_Schedule!$B$4:$D$69,Reports!B278)</f>
        <v>0</v>
      </c>
      <c r="H278">
        <f>COUNTIF(The_Schedule!$B$41:$D$69,Reports!B278)</f>
        <v>0</v>
      </c>
      <c r="I278">
        <f t="shared" si="8"/>
        <v>0</v>
      </c>
      <c r="J278" t="str">
        <f t="shared" si="9"/>
        <v>Ignore</v>
      </c>
    </row>
    <row r="279" spans="1:10">
      <c r="A279">
        <f>'Main Template'!C299</f>
        <v>0</v>
      </c>
      <c r="B279">
        <f>'Main Template'!D299</f>
        <v>0</v>
      </c>
      <c r="C279">
        <f>'Main Template'!E299</f>
        <v>0</v>
      </c>
      <c r="D279">
        <f>'Main Template'!F299</f>
        <v>0</v>
      </c>
      <c r="E279">
        <f>'Main Template'!G299</f>
        <v>0</v>
      </c>
      <c r="F279">
        <f>'Main Template'!H299</f>
        <v>0</v>
      </c>
      <c r="G279">
        <f>COUNTIF(The_Schedule!$B$4:$D$69,Reports!B279)</f>
        <v>0</v>
      </c>
      <c r="H279">
        <f>COUNTIF(The_Schedule!$B$41:$D$69,Reports!B279)</f>
        <v>0</v>
      </c>
      <c r="I279">
        <f t="shared" si="8"/>
        <v>0</v>
      </c>
      <c r="J279" t="str">
        <f t="shared" si="9"/>
        <v>Ignore</v>
      </c>
    </row>
    <row r="280" spans="1:10">
      <c r="A280">
        <f>'Main Template'!C300</f>
        <v>0</v>
      </c>
      <c r="B280">
        <f>'Main Template'!D300</f>
        <v>0</v>
      </c>
      <c r="C280">
        <f>'Main Template'!E300</f>
        <v>0</v>
      </c>
      <c r="D280">
        <f>'Main Template'!F300</f>
        <v>0</v>
      </c>
      <c r="E280">
        <f>'Main Template'!G300</f>
        <v>0</v>
      </c>
      <c r="F280">
        <f>'Main Template'!H300</f>
        <v>0</v>
      </c>
      <c r="G280">
        <f>COUNTIF(The_Schedule!$B$4:$D$69,Reports!B280)</f>
        <v>0</v>
      </c>
      <c r="H280">
        <f>COUNTIF(The_Schedule!$B$41:$D$69,Reports!B280)</f>
        <v>0</v>
      </c>
      <c r="I280">
        <f t="shared" si="8"/>
        <v>0</v>
      </c>
      <c r="J280" t="str">
        <f t="shared" si="9"/>
        <v>Ignore</v>
      </c>
    </row>
    <row r="281" spans="1:10">
      <c r="A281">
        <f>'Main Template'!C301</f>
        <v>0</v>
      </c>
      <c r="B281">
        <f>'Main Template'!D301</f>
        <v>0</v>
      </c>
      <c r="C281">
        <f>'Main Template'!E301</f>
        <v>0</v>
      </c>
      <c r="D281">
        <f>'Main Template'!F301</f>
        <v>0</v>
      </c>
      <c r="E281">
        <f>'Main Template'!G301</f>
        <v>0</v>
      </c>
      <c r="F281">
        <f>'Main Template'!H301</f>
        <v>0</v>
      </c>
      <c r="G281">
        <f>COUNTIF(The_Schedule!$B$4:$D$69,Reports!B281)</f>
        <v>0</v>
      </c>
      <c r="H281">
        <f>COUNTIF(The_Schedule!$B$41:$D$69,Reports!B281)</f>
        <v>0</v>
      </c>
      <c r="I281">
        <f t="shared" si="8"/>
        <v>0</v>
      </c>
      <c r="J281" t="str">
        <f t="shared" si="9"/>
        <v>Ignore</v>
      </c>
    </row>
    <row r="282" spans="1:10">
      <c r="A282">
        <f>'Main Template'!C302</f>
        <v>0</v>
      </c>
      <c r="B282">
        <f>'Main Template'!D302</f>
        <v>0</v>
      </c>
      <c r="C282">
        <f>'Main Template'!E302</f>
        <v>0</v>
      </c>
      <c r="D282">
        <f>'Main Template'!F302</f>
        <v>0</v>
      </c>
      <c r="E282">
        <f>'Main Template'!G302</f>
        <v>0</v>
      </c>
      <c r="F282">
        <f>'Main Template'!H302</f>
        <v>0</v>
      </c>
      <c r="G282">
        <f>COUNTIF(The_Schedule!$B$4:$D$69,Reports!B282)</f>
        <v>0</v>
      </c>
      <c r="H282">
        <f>COUNTIF(The_Schedule!$B$41:$D$69,Reports!B282)</f>
        <v>0</v>
      </c>
      <c r="I282">
        <f t="shared" si="8"/>
        <v>0</v>
      </c>
      <c r="J282" t="str">
        <f t="shared" si="9"/>
        <v>Ignore</v>
      </c>
    </row>
    <row r="283" spans="1:10">
      <c r="A283">
        <f>'Main Template'!C303</f>
        <v>0</v>
      </c>
      <c r="B283">
        <f>'Main Template'!D303</f>
        <v>0</v>
      </c>
      <c r="C283">
        <f>'Main Template'!E303</f>
        <v>0</v>
      </c>
      <c r="D283">
        <f>'Main Template'!F303</f>
        <v>0</v>
      </c>
      <c r="E283">
        <f>'Main Template'!G303</f>
        <v>0</v>
      </c>
      <c r="F283">
        <f>'Main Template'!H303</f>
        <v>0</v>
      </c>
      <c r="G283">
        <f>COUNTIF(The_Schedule!$B$4:$D$69,Reports!B283)</f>
        <v>0</v>
      </c>
      <c r="H283">
        <f>COUNTIF(The_Schedule!$B$41:$D$69,Reports!B283)</f>
        <v>0</v>
      </c>
      <c r="I283">
        <f t="shared" si="8"/>
        <v>0</v>
      </c>
      <c r="J283" t="str">
        <f t="shared" si="9"/>
        <v>Ignore</v>
      </c>
    </row>
    <row r="284" spans="1:10">
      <c r="A284">
        <f>'Main Template'!C304</f>
        <v>0</v>
      </c>
      <c r="B284">
        <f>'Main Template'!D304</f>
        <v>0</v>
      </c>
      <c r="C284">
        <f>'Main Template'!E304</f>
        <v>0</v>
      </c>
      <c r="D284">
        <f>'Main Template'!F304</f>
        <v>0</v>
      </c>
      <c r="E284">
        <f>'Main Template'!G304</f>
        <v>0</v>
      </c>
      <c r="F284">
        <f>'Main Template'!H304</f>
        <v>0</v>
      </c>
      <c r="G284">
        <f>COUNTIF(The_Schedule!$B$4:$D$69,Reports!B284)</f>
        <v>0</v>
      </c>
      <c r="H284">
        <f>COUNTIF(The_Schedule!$B$41:$D$69,Reports!B284)</f>
        <v>0</v>
      </c>
      <c r="I284">
        <f t="shared" si="8"/>
        <v>0</v>
      </c>
      <c r="J284" t="str">
        <f t="shared" si="9"/>
        <v>Ignore</v>
      </c>
    </row>
    <row r="285" spans="1:10">
      <c r="A285">
        <f>'Main Template'!C305</f>
        <v>0</v>
      </c>
      <c r="B285">
        <f>'Main Template'!D305</f>
        <v>0</v>
      </c>
      <c r="C285">
        <f>'Main Template'!E305</f>
        <v>0</v>
      </c>
      <c r="D285">
        <f>'Main Template'!F305</f>
        <v>0</v>
      </c>
      <c r="E285">
        <f>'Main Template'!G305</f>
        <v>0</v>
      </c>
      <c r="F285">
        <f>'Main Template'!H305</f>
        <v>0</v>
      </c>
      <c r="G285">
        <f>COUNTIF(The_Schedule!$B$4:$D$69,Reports!B285)</f>
        <v>0</v>
      </c>
      <c r="H285">
        <f>COUNTIF(The_Schedule!$B$41:$D$69,Reports!B285)</f>
        <v>0</v>
      </c>
      <c r="I285">
        <f t="shared" si="8"/>
        <v>0</v>
      </c>
      <c r="J285" t="str">
        <f t="shared" si="9"/>
        <v>Ignore</v>
      </c>
    </row>
    <row r="286" spans="1:10">
      <c r="A286">
        <f>'Main Template'!C306</f>
        <v>0</v>
      </c>
      <c r="B286">
        <f>'Main Template'!D306</f>
        <v>0</v>
      </c>
      <c r="C286">
        <f>'Main Template'!E306</f>
        <v>0</v>
      </c>
      <c r="D286">
        <f>'Main Template'!F306</f>
        <v>0</v>
      </c>
      <c r="E286">
        <f>'Main Template'!G306</f>
        <v>0</v>
      </c>
      <c r="F286">
        <f>'Main Template'!H306</f>
        <v>0</v>
      </c>
      <c r="G286">
        <f>COUNTIF(The_Schedule!$B$4:$D$69,Reports!B286)</f>
        <v>0</v>
      </c>
      <c r="H286">
        <f>COUNTIF(The_Schedule!$B$41:$D$69,Reports!B286)</f>
        <v>0</v>
      </c>
      <c r="I286">
        <f t="shared" si="8"/>
        <v>0</v>
      </c>
      <c r="J286" t="str">
        <f t="shared" si="9"/>
        <v>Ignore</v>
      </c>
    </row>
    <row r="287" spans="1:10">
      <c r="A287">
        <f>'Main Template'!C307</f>
        <v>0</v>
      </c>
      <c r="B287">
        <f>'Main Template'!D307</f>
        <v>0</v>
      </c>
      <c r="C287">
        <f>'Main Template'!E307</f>
        <v>0</v>
      </c>
      <c r="D287">
        <f>'Main Template'!F307</f>
        <v>0</v>
      </c>
      <c r="E287">
        <f>'Main Template'!G307</f>
        <v>0</v>
      </c>
      <c r="F287">
        <f>'Main Template'!H307</f>
        <v>0</v>
      </c>
      <c r="G287">
        <f>COUNTIF(The_Schedule!$B$4:$D$69,Reports!B287)</f>
        <v>0</v>
      </c>
      <c r="H287">
        <f>COUNTIF(The_Schedule!$B$41:$D$69,Reports!B287)</f>
        <v>0</v>
      </c>
      <c r="I287">
        <f t="shared" si="8"/>
        <v>0</v>
      </c>
      <c r="J287" t="str">
        <f t="shared" si="9"/>
        <v>Ignore</v>
      </c>
    </row>
    <row r="288" spans="1:10">
      <c r="A288">
        <f>'Main Template'!C308</f>
        <v>0</v>
      </c>
      <c r="B288">
        <f>'Main Template'!D308</f>
        <v>0</v>
      </c>
      <c r="C288">
        <f>'Main Template'!E308</f>
        <v>0</v>
      </c>
      <c r="D288">
        <f>'Main Template'!F308</f>
        <v>0</v>
      </c>
      <c r="E288">
        <f>'Main Template'!G308</f>
        <v>0</v>
      </c>
      <c r="F288">
        <f>'Main Template'!H308</f>
        <v>0</v>
      </c>
      <c r="G288">
        <f>COUNTIF(The_Schedule!$B$4:$D$69,Reports!B288)</f>
        <v>0</v>
      </c>
      <c r="H288">
        <f>COUNTIF(The_Schedule!$B$41:$D$69,Reports!B288)</f>
        <v>0</v>
      </c>
      <c r="I288">
        <f t="shared" si="8"/>
        <v>0</v>
      </c>
      <c r="J288" t="str">
        <f t="shared" si="9"/>
        <v>Ignore</v>
      </c>
    </row>
    <row r="289" spans="1:10">
      <c r="A289">
        <f>'Main Template'!C309</f>
        <v>0</v>
      </c>
      <c r="B289">
        <f>'Main Template'!D309</f>
        <v>0</v>
      </c>
      <c r="C289">
        <f>'Main Template'!E309</f>
        <v>0</v>
      </c>
      <c r="D289">
        <f>'Main Template'!F309</f>
        <v>0</v>
      </c>
      <c r="E289">
        <f>'Main Template'!G309</f>
        <v>0</v>
      </c>
      <c r="F289">
        <f>'Main Template'!H309</f>
        <v>0</v>
      </c>
      <c r="G289">
        <f>COUNTIF(The_Schedule!$B$4:$D$69,Reports!B289)</f>
        <v>0</v>
      </c>
      <c r="H289">
        <f>COUNTIF(The_Schedule!$B$41:$D$69,Reports!B289)</f>
        <v>0</v>
      </c>
      <c r="I289">
        <f t="shared" si="8"/>
        <v>0</v>
      </c>
      <c r="J289" t="str">
        <f t="shared" si="9"/>
        <v>Ignore</v>
      </c>
    </row>
    <row r="290" spans="1:10">
      <c r="A290">
        <f>'Main Template'!C310</f>
        <v>0</v>
      </c>
      <c r="B290">
        <f>'Main Template'!D310</f>
        <v>0</v>
      </c>
      <c r="C290">
        <f>'Main Template'!E310</f>
        <v>0</v>
      </c>
      <c r="D290">
        <f>'Main Template'!F310</f>
        <v>0</v>
      </c>
      <c r="E290">
        <f>'Main Template'!G310</f>
        <v>0</v>
      </c>
      <c r="F290">
        <f>'Main Template'!H310</f>
        <v>0</v>
      </c>
      <c r="G290">
        <f>COUNTIF(The_Schedule!$B$4:$D$69,Reports!B290)</f>
        <v>0</v>
      </c>
      <c r="H290">
        <f>COUNTIF(The_Schedule!$B$41:$D$69,Reports!B290)</f>
        <v>0</v>
      </c>
      <c r="I290">
        <f t="shared" si="8"/>
        <v>0</v>
      </c>
      <c r="J290" t="str">
        <f t="shared" si="9"/>
        <v>Ignore</v>
      </c>
    </row>
    <row r="291" spans="1:10">
      <c r="A291">
        <f>'Main Template'!C311</f>
        <v>0</v>
      </c>
      <c r="B291">
        <f>'Main Template'!D311</f>
        <v>0</v>
      </c>
      <c r="C291">
        <f>'Main Template'!E311</f>
        <v>0</v>
      </c>
      <c r="D291">
        <f>'Main Template'!F311</f>
        <v>0</v>
      </c>
      <c r="E291">
        <f>'Main Template'!G311</f>
        <v>0</v>
      </c>
      <c r="F291">
        <f>'Main Template'!H311</f>
        <v>0</v>
      </c>
      <c r="G291">
        <f>COUNTIF(The_Schedule!$B$4:$D$69,Reports!B291)</f>
        <v>0</v>
      </c>
      <c r="H291">
        <f>COUNTIF(The_Schedule!$B$41:$D$69,Reports!B291)</f>
        <v>0</v>
      </c>
      <c r="I291">
        <f t="shared" si="8"/>
        <v>0</v>
      </c>
      <c r="J291" t="str">
        <f t="shared" si="9"/>
        <v>Ignore</v>
      </c>
    </row>
    <row r="292" spans="1:10">
      <c r="A292">
        <f>'Main Template'!C312</f>
        <v>0</v>
      </c>
      <c r="B292">
        <f>'Main Template'!D312</f>
        <v>0</v>
      </c>
      <c r="C292">
        <f>'Main Template'!E312</f>
        <v>0</v>
      </c>
      <c r="D292">
        <f>'Main Template'!F312</f>
        <v>0</v>
      </c>
      <c r="E292">
        <f>'Main Template'!G312</f>
        <v>0</v>
      </c>
      <c r="F292">
        <f>'Main Template'!H312</f>
        <v>0</v>
      </c>
      <c r="G292">
        <f>COUNTIF(The_Schedule!$B$4:$D$69,Reports!B292)</f>
        <v>0</v>
      </c>
      <c r="H292">
        <f>COUNTIF(The_Schedule!$B$41:$D$69,Reports!B292)</f>
        <v>0</v>
      </c>
      <c r="I292">
        <f t="shared" si="8"/>
        <v>0</v>
      </c>
      <c r="J292" t="str">
        <f t="shared" si="9"/>
        <v>Ignore</v>
      </c>
    </row>
    <row r="293" spans="1:10">
      <c r="A293">
        <f>'Main Template'!C313</f>
        <v>0</v>
      </c>
      <c r="B293">
        <f>'Main Template'!D313</f>
        <v>0</v>
      </c>
      <c r="C293">
        <f>'Main Template'!E313</f>
        <v>0</v>
      </c>
      <c r="D293">
        <f>'Main Template'!F313</f>
        <v>0</v>
      </c>
      <c r="E293">
        <f>'Main Template'!G313</f>
        <v>0</v>
      </c>
      <c r="F293">
        <f>'Main Template'!H313</f>
        <v>0</v>
      </c>
      <c r="G293">
        <f>COUNTIF(The_Schedule!$B$4:$D$69,Reports!B293)</f>
        <v>0</v>
      </c>
      <c r="H293">
        <f>COUNTIF(The_Schedule!$B$41:$D$69,Reports!B293)</f>
        <v>0</v>
      </c>
      <c r="I293">
        <f t="shared" si="8"/>
        <v>0</v>
      </c>
      <c r="J293" t="str">
        <f t="shared" si="9"/>
        <v>Ignore</v>
      </c>
    </row>
    <row r="294" spans="1:10">
      <c r="A294">
        <f>'Main Template'!C314</f>
        <v>0</v>
      </c>
      <c r="B294">
        <f>'Main Template'!D314</f>
        <v>0</v>
      </c>
      <c r="C294">
        <f>'Main Template'!E314</f>
        <v>0</v>
      </c>
      <c r="D294">
        <f>'Main Template'!F314</f>
        <v>0</v>
      </c>
      <c r="E294">
        <f>'Main Template'!G314</f>
        <v>0</v>
      </c>
      <c r="F294">
        <f>'Main Template'!H314</f>
        <v>0</v>
      </c>
      <c r="G294">
        <f>COUNTIF(The_Schedule!$B$4:$D$69,Reports!B294)</f>
        <v>0</v>
      </c>
      <c r="H294">
        <f>COUNTIF(The_Schedule!$B$41:$D$69,Reports!B294)</f>
        <v>0</v>
      </c>
      <c r="I294">
        <f t="shared" si="8"/>
        <v>0</v>
      </c>
      <c r="J294" t="str">
        <f t="shared" si="9"/>
        <v>Ignore</v>
      </c>
    </row>
    <row r="295" spans="1:10">
      <c r="A295">
        <f>'Main Template'!C315</f>
        <v>0</v>
      </c>
      <c r="B295">
        <f>'Main Template'!D315</f>
        <v>0</v>
      </c>
      <c r="C295">
        <f>'Main Template'!E315</f>
        <v>0</v>
      </c>
      <c r="D295">
        <f>'Main Template'!F315</f>
        <v>0</v>
      </c>
      <c r="E295">
        <f>'Main Template'!G315</f>
        <v>0</v>
      </c>
      <c r="F295">
        <f>'Main Template'!H315</f>
        <v>0</v>
      </c>
      <c r="G295">
        <f>COUNTIF(The_Schedule!$B$4:$D$69,Reports!B295)</f>
        <v>0</v>
      </c>
      <c r="H295">
        <f>COUNTIF(The_Schedule!$B$41:$D$69,Reports!B295)</f>
        <v>0</v>
      </c>
      <c r="I295">
        <f t="shared" si="8"/>
        <v>0</v>
      </c>
      <c r="J295" t="str">
        <f t="shared" si="9"/>
        <v>Ignore</v>
      </c>
    </row>
    <row r="296" spans="1:10">
      <c r="A296">
        <f>'Main Template'!C316</f>
        <v>0</v>
      </c>
      <c r="B296">
        <f>'Main Template'!D316</f>
        <v>0</v>
      </c>
      <c r="C296">
        <f>'Main Template'!E316</f>
        <v>0</v>
      </c>
      <c r="D296">
        <f>'Main Template'!F316</f>
        <v>0</v>
      </c>
      <c r="E296">
        <f>'Main Template'!G316</f>
        <v>0</v>
      </c>
      <c r="F296">
        <f>'Main Template'!H316</f>
        <v>0</v>
      </c>
      <c r="G296">
        <f>COUNTIF(The_Schedule!$B$4:$D$69,Reports!B296)</f>
        <v>0</v>
      </c>
      <c r="H296">
        <f>COUNTIF(The_Schedule!$B$41:$D$69,Reports!B296)</f>
        <v>0</v>
      </c>
      <c r="I296">
        <f t="shared" si="8"/>
        <v>0</v>
      </c>
      <c r="J296" t="str">
        <f t="shared" si="9"/>
        <v>Ignore</v>
      </c>
    </row>
    <row r="297" spans="1:10">
      <c r="A297">
        <f>'Main Template'!C317</f>
        <v>0</v>
      </c>
      <c r="B297">
        <f>'Main Template'!D317</f>
        <v>0</v>
      </c>
      <c r="C297">
        <f>'Main Template'!E317</f>
        <v>0</v>
      </c>
      <c r="D297">
        <f>'Main Template'!F317</f>
        <v>0</v>
      </c>
      <c r="E297">
        <f>'Main Template'!G317</f>
        <v>0</v>
      </c>
      <c r="F297">
        <f>'Main Template'!H317</f>
        <v>0</v>
      </c>
      <c r="G297">
        <f>COUNTIF(The_Schedule!$B$4:$D$69,Reports!B297)</f>
        <v>0</v>
      </c>
      <c r="H297">
        <f>COUNTIF(The_Schedule!$B$41:$D$69,Reports!B297)</f>
        <v>0</v>
      </c>
      <c r="I297">
        <f t="shared" si="8"/>
        <v>0</v>
      </c>
      <c r="J297" t="str">
        <f t="shared" si="9"/>
        <v>Ignore</v>
      </c>
    </row>
    <row r="298" spans="1:10">
      <c r="A298">
        <f>'Main Template'!C318</f>
        <v>0</v>
      </c>
      <c r="B298">
        <f>'Main Template'!D318</f>
        <v>0</v>
      </c>
      <c r="C298">
        <f>'Main Template'!E318</f>
        <v>0</v>
      </c>
      <c r="D298">
        <f>'Main Template'!F318</f>
        <v>0</v>
      </c>
      <c r="E298">
        <f>'Main Template'!G318</f>
        <v>0</v>
      </c>
      <c r="F298">
        <f>'Main Template'!H318</f>
        <v>0</v>
      </c>
      <c r="G298">
        <f>COUNTIF(The_Schedule!$B$4:$D$69,Reports!B298)</f>
        <v>0</v>
      </c>
      <c r="H298">
        <f>COUNTIF(The_Schedule!$B$41:$D$69,Reports!B298)</f>
        <v>0</v>
      </c>
      <c r="I298">
        <f t="shared" si="8"/>
        <v>0</v>
      </c>
      <c r="J298" t="str">
        <f t="shared" si="9"/>
        <v>Ignore</v>
      </c>
    </row>
    <row r="299" spans="1:10">
      <c r="A299">
        <f>'Main Template'!C319</f>
        <v>0</v>
      </c>
      <c r="B299">
        <f>'Main Template'!D319</f>
        <v>0</v>
      </c>
      <c r="C299">
        <f>'Main Template'!E319</f>
        <v>0</v>
      </c>
      <c r="D299">
        <f>'Main Template'!F319</f>
        <v>0</v>
      </c>
      <c r="E299">
        <f>'Main Template'!G319</f>
        <v>0</v>
      </c>
      <c r="F299">
        <f>'Main Template'!H319</f>
        <v>0</v>
      </c>
      <c r="G299">
        <f>COUNTIF(The_Schedule!$B$4:$D$69,Reports!B299)</f>
        <v>0</v>
      </c>
      <c r="H299">
        <f>COUNTIF(The_Schedule!$B$41:$D$69,Reports!B299)</f>
        <v>0</v>
      </c>
      <c r="I299">
        <f t="shared" si="8"/>
        <v>0</v>
      </c>
      <c r="J299" t="str">
        <f t="shared" si="9"/>
        <v>Ignore</v>
      </c>
    </row>
    <row r="300" spans="1:10">
      <c r="A300">
        <f>'Main Template'!C320</f>
        <v>0</v>
      </c>
      <c r="B300">
        <f>'Main Template'!D320</f>
        <v>0</v>
      </c>
      <c r="C300">
        <f>'Main Template'!E320</f>
        <v>0</v>
      </c>
      <c r="D300">
        <f>'Main Template'!F320</f>
        <v>0</v>
      </c>
      <c r="E300">
        <f>'Main Template'!G320</f>
        <v>0</v>
      </c>
      <c r="F300">
        <f>'Main Template'!H320</f>
        <v>0</v>
      </c>
      <c r="G300">
        <f>COUNTIF(The_Schedule!$B$4:$D$69,Reports!B300)</f>
        <v>0</v>
      </c>
      <c r="H300">
        <f>COUNTIF(The_Schedule!$B$41:$D$69,Reports!B300)</f>
        <v>0</v>
      </c>
      <c r="I300">
        <f t="shared" si="8"/>
        <v>0</v>
      </c>
      <c r="J300" t="str">
        <f t="shared" si="9"/>
        <v>Ignore</v>
      </c>
    </row>
    <row r="301" spans="1:10">
      <c r="A301">
        <f>'Main Template'!C321</f>
        <v>0</v>
      </c>
      <c r="B301">
        <f>'Main Template'!D321</f>
        <v>0</v>
      </c>
      <c r="C301">
        <f>'Main Template'!E321</f>
        <v>0</v>
      </c>
      <c r="D301">
        <f>'Main Template'!F321</f>
        <v>0</v>
      </c>
      <c r="E301">
        <f>'Main Template'!G321</f>
        <v>0</v>
      </c>
      <c r="F301">
        <f>'Main Template'!H321</f>
        <v>0</v>
      </c>
      <c r="G301">
        <f>COUNTIF(The_Schedule!$B$4:$D$69,Reports!B301)</f>
        <v>0</v>
      </c>
      <c r="H301">
        <f>COUNTIF(The_Schedule!$B$41:$D$69,Reports!B301)</f>
        <v>0</v>
      </c>
      <c r="I301">
        <f t="shared" si="8"/>
        <v>0</v>
      </c>
      <c r="J301" t="str">
        <f t="shared" si="9"/>
        <v>Ignore</v>
      </c>
    </row>
    <row r="302" spans="1:10">
      <c r="A302">
        <f>'Main Template'!C322</f>
        <v>0</v>
      </c>
      <c r="B302">
        <f>'Main Template'!D322</f>
        <v>0</v>
      </c>
      <c r="C302">
        <f>'Main Template'!E322</f>
        <v>0</v>
      </c>
      <c r="D302">
        <f>'Main Template'!F322</f>
        <v>0</v>
      </c>
      <c r="E302">
        <f>'Main Template'!G322</f>
        <v>0</v>
      </c>
      <c r="F302">
        <f>'Main Template'!H322</f>
        <v>0</v>
      </c>
      <c r="G302">
        <f>COUNTIF(The_Schedule!$B$4:$D$69,Reports!B302)</f>
        <v>0</v>
      </c>
      <c r="H302">
        <f>COUNTIF(The_Schedule!$B$41:$D$69,Reports!B302)</f>
        <v>0</v>
      </c>
      <c r="I302">
        <f t="shared" si="8"/>
        <v>0</v>
      </c>
      <c r="J302" t="str">
        <f t="shared" si="9"/>
        <v>Ignore</v>
      </c>
    </row>
    <row r="303" spans="1:10">
      <c r="A303">
        <f>'Main Template'!C323</f>
        <v>0</v>
      </c>
      <c r="B303">
        <f>'Main Template'!D323</f>
        <v>0</v>
      </c>
      <c r="C303">
        <f>'Main Template'!E323</f>
        <v>0</v>
      </c>
      <c r="D303">
        <f>'Main Template'!F323</f>
        <v>0</v>
      </c>
      <c r="E303">
        <f>'Main Template'!G323</f>
        <v>0</v>
      </c>
      <c r="F303">
        <f>'Main Template'!H323</f>
        <v>0</v>
      </c>
      <c r="G303">
        <f>COUNTIF(The_Schedule!$B$4:$D$69,Reports!B303)</f>
        <v>0</v>
      </c>
      <c r="H303">
        <f>COUNTIF(The_Schedule!$B$41:$D$69,Reports!B303)</f>
        <v>0</v>
      </c>
      <c r="I303">
        <f t="shared" si="8"/>
        <v>0</v>
      </c>
      <c r="J303" t="str">
        <f t="shared" si="9"/>
        <v>Ignore</v>
      </c>
    </row>
    <row r="304" spans="1:10">
      <c r="A304">
        <f>'Main Template'!C324</f>
        <v>0</v>
      </c>
      <c r="B304">
        <f>'Main Template'!D324</f>
        <v>0</v>
      </c>
      <c r="C304">
        <f>'Main Template'!E324</f>
        <v>0</v>
      </c>
      <c r="D304">
        <f>'Main Template'!F324</f>
        <v>0</v>
      </c>
      <c r="E304">
        <f>'Main Template'!G324</f>
        <v>0</v>
      </c>
      <c r="F304">
        <f>'Main Template'!H324</f>
        <v>0</v>
      </c>
      <c r="G304">
        <f>COUNTIF(The_Schedule!$B$4:$D$69,Reports!B304)</f>
        <v>0</v>
      </c>
      <c r="H304">
        <f>COUNTIF(The_Schedule!$B$41:$D$69,Reports!B304)</f>
        <v>0</v>
      </c>
      <c r="I304">
        <f t="shared" si="8"/>
        <v>0</v>
      </c>
      <c r="J304" t="str">
        <f t="shared" si="9"/>
        <v>Ignore</v>
      </c>
    </row>
    <row r="305" spans="1:10">
      <c r="A305">
        <f>'Main Template'!C325</f>
        <v>0</v>
      </c>
      <c r="B305">
        <f>'Main Template'!D325</f>
        <v>0</v>
      </c>
      <c r="C305">
        <f>'Main Template'!E325</f>
        <v>0</v>
      </c>
      <c r="D305">
        <f>'Main Template'!F325</f>
        <v>0</v>
      </c>
      <c r="E305">
        <f>'Main Template'!G325</f>
        <v>0</v>
      </c>
      <c r="F305">
        <f>'Main Template'!H325</f>
        <v>0</v>
      </c>
      <c r="G305">
        <f>COUNTIF(The_Schedule!$B$4:$D$69,Reports!B305)</f>
        <v>0</v>
      </c>
      <c r="H305">
        <f>COUNTIF(The_Schedule!$B$41:$D$69,Reports!B305)</f>
        <v>0</v>
      </c>
      <c r="I305">
        <f t="shared" si="8"/>
        <v>0</v>
      </c>
      <c r="J305" t="str">
        <f t="shared" si="9"/>
        <v>Ignore</v>
      </c>
    </row>
    <row r="306" spans="1:10">
      <c r="A306">
        <f>'Main Template'!C326</f>
        <v>0</v>
      </c>
      <c r="B306">
        <f>'Main Template'!D326</f>
        <v>0</v>
      </c>
      <c r="C306">
        <f>'Main Template'!E326</f>
        <v>0</v>
      </c>
      <c r="D306">
        <f>'Main Template'!F326</f>
        <v>0</v>
      </c>
      <c r="E306">
        <f>'Main Template'!G326</f>
        <v>0</v>
      </c>
      <c r="F306">
        <f>'Main Template'!H326</f>
        <v>0</v>
      </c>
      <c r="G306">
        <f>COUNTIF(The_Schedule!$B$4:$D$69,Reports!B306)</f>
        <v>0</v>
      </c>
      <c r="H306">
        <f>COUNTIF(The_Schedule!$B$41:$D$69,Reports!B306)</f>
        <v>0</v>
      </c>
      <c r="I306">
        <f t="shared" si="8"/>
        <v>0</v>
      </c>
      <c r="J306" t="str">
        <f t="shared" si="9"/>
        <v>Ignore</v>
      </c>
    </row>
    <row r="307" spans="1:10">
      <c r="A307">
        <f>'Main Template'!C327</f>
        <v>0</v>
      </c>
      <c r="B307">
        <f>'Main Template'!D327</f>
        <v>0</v>
      </c>
      <c r="C307">
        <f>'Main Template'!E327</f>
        <v>0</v>
      </c>
      <c r="D307">
        <f>'Main Template'!F327</f>
        <v>0</v>
      </c>
      <c r="E307">
        <f>'Main Template'!G327</f>
        <v>0</v>
      </c>
      <c r="F307">
        <f>'Main Template'!H327</f>
        <v>0</v>
      </c>
      <c r="G307">
        <f>COUNTIF(The_Schedule!$B$4:$D$69,Reports!B307)</f>
        <v>0</v>
      </c>
      <c r="H307">
        <f>COUNTIF(The_Schedule!$B$41:$D$69,Reports!B307)</f>
        <v>0</v>
      </c>
      <c r="I307">
        <f t="shared" si="8"/>
        <v>0</v>
      </c>
      <c r="J307" t="str">
        <f t="shared" si="9"/>
        <v>Ignore</v>
      </c>
    </row>
    <row r="308" spans="1:10">
      <c r="A308">
        <f>'Main Template'!C328</f>
        <v>0</v>
      </c>
      <c r="B308">
        <f>'Main Template'!D328</f>
        <v>0</v>
      </c>
      <c r="C308">
        <f>'Main Template'!E328</f>
        <v>0</v>
      </c>
      <c r="D308">
        <f>'Main Template'!F328</f>
        <v>0</v>
      </c>
      <c r="E308">
        <f>'Main Template'!G328</f>
        <v>0</v>
      </c>
      <c r="F308">
        <f>'Main Template'!H328</f>
        <v>0</v>
      </c>
      <c r="G308">
        <f>COUNTIF(The_Schedule!$B$4:$D$69,Reports!B308)</f>
        <v>0</v>
      </c>
      <c r="H308">
        <f>COUNTIF(The_Schedule!$B$41:$D$69,Reports!B308)</f>
        <v>0</v>
      </c>
      <c r="I308">
        <f t="shared" si="8"/>
        <v>0</v>
      </c>
      <c r="J308" t="str">
        <f t="shared" si="9"/>
        <v>Ignore</v>
      </c>
    </row>
    <row r="309" spans="1:10">
      <c r="A309">
        <f>'Main Template'!C329</f>
        <v>0</v>
      </c>
      <c r="B309">
        <f>'Main Template'!D329</f>
        <v>0</v>
      </c>
      <c r="C309">
        <f>'Main Template'!E329</f>
        <v>0</v>
      </c>
      <c r="D309">
        <f>'Main Template'!F329</f>
        <v>0</v>
      </c>
      <c r="E309">
        <f>'Main Template'!G329</f>
        <v>0</v>
      </c>
      <c r="F309">
        <f>'Main Template'!H329</f>
        <v>0</v>
      </c>
      <c r="G309">
        <f>COUNTIF(The_Schedule!$B$4:$D$69,Reports!B309)</f>
        <v>0</v>
      </c>
      <c r="H309">
        <f>COUNTIF(The_Schedule!$B$41:$D$69,Reports!B309)</f>
        <v>0</v>
      </c>
      <c r="I309">
        <f t="shared" si="8"/>
        <v>0</v>
      </c>
      <c r="J309" t="str">
        <f t="shared" si="9"/>
        <v>Ignore</v>
      </c>
    </row>
    <row r="310" spans="1:10">
      <c r="A310">
        <f>'Main Template'!C330</f>
        <v>0</v>
      </c>
      <c r="B310">
        <f>'Main Template'!D330</f>
        <v>0</v>
      </c>
      <c r="C310">
        <f>'Main Template'!E330</f>
        <v>0</v>
      </c>
      <c r="D310">
        <f>'Main Template'!F330</f>
        <v>0</v>
      </c>
      <c r="E310">
        <f>'Main Template'!G330</f>
        <v>0</v>
      </c>
      <c r="F310">
        <f>'Main Template'!H330</f>
        <v>0</v>
      </c>
      <c r="G310">
        <f>COUNTIF(The_Schedule!$B$4:$D$69,Reports!B310)</f>
        <v>0</v>
      </c>
      <c r="H310">
        <f>COUNTIF(The_Schedule!$B$41:$D$69,Reports!B310)</f>
        <v>0</v>
      </c>
      <c r="I310">
        <f t="shared" si="8"/>
        <v>0</v>
      </c>
      <c r="J310" t="str">
        <f t="shared" si="9"/>
        <v>Ignore</v>
      </c>
    </row>
    <row r="311" spans="1:10">
      <c r="A311">
        <f>'Main Template'!C331</f>
        <v>0</v>
      </c>
      <c r="B311">
        <f>'Main Template'!D331</f>
        <v>0</v>
      </c>
      <c r="C311">
        <f>'Main Template'!E331</f>
        <v>0</v>
      </c>
      <c r="D311">
        <f>'Main Template'!F331</f>
        <v>0</v>
      </c>
      <c r="E311">
        <f>'Main Template'!G331</f>
        <v>0</v>
      </c>
      <c r="F311">
        <f>'Main Template'!H331</f>
        <v>0</v>
      </c>
      <c r="G311">
        <f>COUNTIF(The_Schedule!$B$4:$D$69,Reports!B311)</f>
        <v>0</v>
      </c>
      <c r="H311">
        <f>COUNTIF(The_Schedule!$B$41:$D$69,Reports!B311)</f>
        <v>0</v>
      </c>
      <c r="I311">
        <f t="shared" si="8"/>
        <v>0</v>
      </c>
      <c r="J311" t="str">
        <f t="shared" si="9"/>
        <v>Ignore</v>
      </c>
    </row>
    <row r="312" spans="1:10">
      <c r="A312">
        <f>'Main Template'!C332</f>
        <v>0</v>
      </c>
      <c r="B312">
        <f>'Main Template'!D332</f>
        <v>0</v>
      </c>
      <c r="C312">
        <f>'Main Template'!E332</f>
        <v>0</v>
      </c>
      <c r="D312">
        <f>'Main Template'!F332</f>
        <v>0</v>
      </c>
      <c r="E312">
        <f>'Main Template'!G332</f>
        <v>0</v>
      </c>
      <c r="F312">
        <f>'Main Template'!H332</f>
        <v>0</v>
      </c>
      <c r="G312">
        <f>COUNTIF(The_Schedule!$B$4:$D$69,Reports!B312)</f>
        <v>0</v>
      </c>
      <c r="H312">
        <f>COUNTIF(The_Schedule!$B$41:$D$69,Reports!B312)</f>
        <v>0</v>
      </c>
      <c r="I312">
        <f t="shared" si="8"/>
        <v>0</v>
      </c>
      <c r="J312" t="str">
        <f t="shared" si="9"/>
        <v>Ignore</v>
      </c>
    </row>
    <row r="313" spans="1:10">
      <c r="A313">
        <f>'Main Template'!C333</f>
        <v>0</v>
      </c>
      <c r="B313">
        <f>'Main Template'!D333</f>
        <v>0</v>
      </c>
      <c r="C313">
        <f>'Main Template'!E333</f>
        <v>0</v>
      </c>
      <c r="D313">
        <f>'Main Template'!F333</f>
        <v>0</v>
      </c>
      <c r="E313">
        <f>'Main Template'!G333</f>
        <v>0</v>
      </c>
      <c r="F313">
        <f>'Main Template'!H333</f>
        <v>0</v>
      </c>
      <c r="G313">
        <f>COUNTIF(The_Schedule!$B$4:$D$69,Reports!B313)</f>
        <v>0</v>
      </c>
      <c r="H313">
        <f>COUNTIF(The_Schedule!$B$41:$D$69,Reports!B313)</f>
        <v>0</v>
      </c>
      <c r="I313">
        <f t="shared" si="8"/>
        <v>0</v>
      </c>
      <c r="J313" t="str">
        <f t="shared" si="9"/>
        <v>Ignore</v>
      </c>
    </row>
    <row r="314" spans="1:10">
      <c r="A314">
        <f>'Main Template'!C334</f>
        <v>0</v>
      </c>
      <c r="B314">
        <f>'Main Template'!D334</f>
        <v>0</v>
      </c>
      <c r="C314">
        <f>'Main Template'!E334</f>
        <v>0</v>
      </c>
      <c r="D314">
        <f>'Main Template'!F334</f>
        <v>0</v>
      </c>
      <c r="E314">
        <f>'Main Template'!G334</f>
        <v>0</v>
      </c>
      <c r="F314">
        <f>'Main Template'!H334</f>
        <v>0</v>
      </c>
      <c r="G314">
        <f>COUNTIF(The_Schedule!$B$4:$D$69,Reports!B314)</f>
        <v>0</v>
      </c>
      <c r="H314">
        <f>COUNTIF(The_Schedule!$B$41:$D$69,Reports!B314)</f>
        <v>0</v>
      </c>
      <c r="I314">
        <f t="shared" si="8"/>
        <v>0</v>
      </c>
      <c r="J314" t="str">
        <f t="shared" si="9"/>
        <v>Ignore</v>
      </c>
    </row>
    <row r="315" spans="1:10">
      <c r="A315">
        <f>'Main Template'!C335</f>
        <v>0</v>
      </c>
      <c r="B315">
        <f>'Main Template'!D335</f>
        <v>0</v>
      </c>
      <c r="C315">
        <f>'Main Template'!E335</f>
        <v>0</v>
      </c>
      <c r="D315">
        <f>'Main Template'!F335</f>
        <v>0</v>
      </c>
      <c r="E315">
        <f>'Main Template'!G335</f>
        <v>0</v>
      </c>
      <c r="F315">
        <f>'Main Template'!H335</f>
        <v>0</v>
      </c>
      <c r="G315">
        <f>COUNTIF(The_Schedule!$B$4:$D$69,Reports!B315)</f>
        <v>0</v>
      </c>
      <c r="H315">
        <f>COUNTIF(The_Schedule!$B$41:$D$69,Reports!B315)</f>
        <v>0</v>
      </c>
      <c r="I315">
        <f t="shared" si="8"/>
        <v>0</v>
      </c>
      <c r="J315" t="str">
        <f t="shared" si="9"/>
        <v>Ignore</v>
      </c>
    </row>
    <row r="316" spans="1:10">
      <c r="A316">
        <f>'Main Template'!C336</f>
        <v>0</v>
      </c>
      <c r="B316">
        <f>'Main Template'!D336</f>
        <v>0</v>
      </c>
      <c r="C316">
        <f>'Main Template'!E336</f>
        <v>0</v>
      </c>
      <c r="D316">
        <f>'Main Template'!F336</f>
        <v>0</v>
      </c>
      <c r="E316">
        <f>'Main Template'!G336</f>
        <v>0</v>
      </c>
      <c r="F316">
        <f>'Main Template'!H336</f>
        <v>0</v>
      </c>
      <c r="G316">
        <f>COUNTIF(The_Schedule!$B$4:$D$69,Reports!B316)</f>
        <v>0</v>
      </c>
      <c r="H316">
        <f>COUNTIF(The_Schedule!$B$41:$D$69,Reports!B316)</f>
        <v>0</v>
      </c>
      <c r="I316">
        <f t="shared" si="8"/>
        <v>0</v>
      </c>
      <c r="J316" t="str">
        <f t="shared" si="9"/>
        <v>Ignore</v>
      </c>
    </row>
    <row r="317" spans="1:10">
      <c r="A317">
        <f>'Main Template'!C337</f>
        <v>0</v>
      </c>
      <c r="B317">
        <f>'Main Template'!D337</f>
        <v>0</v>
      </c>
      <c r="C317">
        <f>'Main Template'!E337</f>
        <v>0</v>
      </c>
      <c r="D317">
        <f>'Main Template'!F337</f>
        <v>0</v>
      </c>
      <c r="E317">
        <f>'Main Template'!G337</f>
        <v>0</v>
      </c>
      <c r="F317">
        <f>'Main Template'!H337</f>
        <v>0</v>
      </c>
      <c r="G317">
        <f>COUNTIF(The_Schedule!$B$4:$D$69,Reports!B317)</f>
        <v>0</v>
      </c>
      <c r="H317">
        <f>COUNTIF(The_Schedule!$B$41:$D$69,Reports!B317)</f>
        <v>0</v>
      </c>
      <c r="I317">
        <f t="shared" si="8"/>
        <v>0</v>
      </c>
      <c r="J317" t="str">
        <f t="shared" si="9"/>
        <v>Ignore</v>
      </c>
    </row>
    <row r="318" spans="1:10">
      <c r="A318">
        <f>'Main Template'!C338</f>
        <v>0</v>
      </c>
      <c r="B318">
        <f>'Main Template'!D338</f>
        <v>0</v>
      </c>
      <c r="C318">
        <f>'Main Template'!E338</f>
        <v>0</v>
      </c>
      <c r="D318">
        <f>'Main Template'!F338</f>
        <v>0</v>
      </c>
      <c r="E318">
        <f>'Main Template'!G338</f>
        <v>0</v>
      </c>
      <c r="F318">
        <f>'Main Template'!H338</f>
        <v>0</v>
      </c>
      <c r="G318">
        <f>COUNTIF(The_Schedule!$B$4:$D$69,Reports!B318)</f>
        <v>0</v>
      </c>
      <c r="H318">
        <f>COUNTIF(The_Schedule!$B$41:$D$69,Reports!B318)</f>
        <v>0</v>
      </c>
      <c r="I318">
        <f t="shared" si="8"/>
        <v>0</v>
      </c>
      <c r="J318" t="str">
        <f t="shared" si="9"/>
        <v>Ignore</v>
      </c>
    </row>
    <row r="319" spans="1:10">
      <c r="A319">
        <f>'Main Template'!C339</f>
        <v>0</v>
      </c>
      <c r="B319">
        <f>'Main Template'!D339</f>
        <v>0</v>
      </c>
      <c r="C319">
        <f>'Main Template'!E339</f>
        <v>0</v>
      </c>
      <c r="D319">
        <f>'Main Template'!F339</f>
        <v>0</v>
      </c>
      <c r="E319">
        <f>'Main Template'!G339</f>
        <v>0</v>
      </c>
      <c r="F319">
        <f>'Main Template'!H339</f>
        <v>0</v>
      </c>
      <c r="G319">
        <f>COUNTIF(The_Schedule!$B$4:$D$69,Reports!B319)</f>
        <v>0</v>
      </c>
      <c r="H319">
        <f>COUNTIF(The_Schedule!$B$41:$D$69,Reports!B319)</f>
        <v>0</v>
      </c>
      <c r="I319">
        <f t="shared" si="8"/>
        <v>0</v>
      </c>
      <c r="J319" t="str">
        <f t="shared" si="9"/>
        <v>Ignore</v>
      </c>
    </row>
    <row r="320" spans="1:10">
      <c r="A320">
        <f>'Main Template'!C340</f>
        <v>0</v>
      </c>
      <c r="B320">
        <f>'Main Template'!D340</f>
        <v>0</v>
      </c>
      <c r="C320">
        <f>'Main Template'!E340</f>
        <v>0</v>
      </c>
      <c r="D320">
        <f>'Main Template'!F340</f>
        <v>0</v>
      </c>
      <c r="E320">
        <f>'Main Template'!G340</f>
        <v>0</v>
      </c>
      <c r="F320">
        <f>'Main Template'!H340</f>
        <v>0</v>
      </c>
      <c r="G320">
        <f>COUNTIF(The_Schedule!$B$4:$D$69,Reports!B320)</f>
        <v>0</v>
      </c>
      <c r="H320">
        <f>COUNTIF(The_Schedule!$B$41:$D$69,Reports!B320)</f>
        <v>0</v>
      </c>
      <c r="I320">
        <f t="shared" si="8"/>
        <v>0</v>
      </c>
      <c r="J320" t="str">
        <f t="shared" si="9"/>
        <v>Ignore</v>
      </c>
    </row>
    <row r="321" spans="1:10">
      <c r="A321">
        <f>'Main Template'!C341</f>
        <v>0</v>
      </c>
      <c r="B321">
        <f>'Main Template'!D341</f>
        <v>0</v>
      </c>
      <c r="C321">
        <f>'Main Template'!E341</f>
        <v>0</v>
      </c>
      <c r="D321">
        <f>'Main Template'!F341</f>
        <v>0</v>
      </c>
      <c r="E321">
        <f>'Main Template'!G341</f>
        <v>0</v>
      </c>
      <c r="F321">
        <f>'Main Template'!H341</f>
        <v>0</v>
      </c>
      <c r="G321">
        <f>COUNTIF(The_Schedule!$B$4:$D$69,Reports!B321)</f>
        <v>0</v>
      </c>
      <c r="H321">
        <f>COUNTIF(The_Schedule!$B$41:$D$69,Reports!B321)</f>
        <v>0</v>
      </c>
      <c r="I321">
        <f t="shared" si="8"/>
        <v>0</v>
      </c>
      <c r="J321" t="str">
        <f t="shared" si="9"/>
        <v>Ignore</v>
      </c>
    </row>
    <row r="322" spans="1:10">
      <c r="A322">
        <f>'Main Template'!C342</f>
        <v>0</v>
      </c>
      <c r="B322">
        <f>'Main Template'!D342</f>
        <v>0</v>
      </c>
      <c r="C322">
        <f>'Main Template'!E342</f>
        <v>0</v>
      </c>
      <c r="D322">
        <f>'Main Template'!F342</f>
        <v>0</v>
      </c>
      <c r="E322">
        <f>'Main Template'!G342</f>
        <v>0</v>
      </c>
      <c r="F322">
        <f>'Main Template'!H342</f>
        <v>0</v>
      </c>
      <c r="G322">
        <f>COUNTIF(The_Schedule!$B$4:$D$69,Reports!B322)</f>
        <v>0</v>
      </c>
      <c r="H322">
        <f>COUNTIF(The_Schedule!$B$41:$D$69,Reports!B322)</f>
        <v>0</v>
      </c>
      <c r="I322">
        <f t="shared" si="8"/>
        <v>0</v>
      </c>
      <c r="J322" t="str">
        <f t="shared" si="9"/>
        <v>Ignore</v>
      </c>
    </row>
    <row r="323" spans="1:10">
      <c r="A323">
        <f>'Main Template'!C343</f>
        <v>0</v>
      </c>
      <c r="B323">
        <f>'Main Template'!D343</f>
        <v>0</v>
      </c>
      <c r="C323">
        <f>'Main Template'!E343</f>
        <v>0</v>
      </c>
      <c r="D323">
        <f>'Main Template'!F343</f>
        <v>0</v>
      </c>
      <c r="E323">
        <f>'Main Template'!G343</f>
        <v>0</v>
      </c>
      <c r="F323">
        <f>'Main Template'!H343</f>
        <v>0</v>
      </c>
      <c r="G323">
        <f>COUNTIF(The_Schedule!$B$4:$D$69,Reports!B323)</f>
        <v>0</v>
      </c>
      <c r="H323">
        <f>COUNTIF(The_Schedule!$B$41:$D$69,Reports!B323)</f>
        <v>0</v>
      </c>
      <c r="I323">
        <f t="shared" ref="I323:I386" si="10">G323-H323</f>
        <v>0</v>
      </c>
      <c r="J323" t="str">
        <f t="shared" ref="J323:J386" si="11">IF(C323=1,IF(AND(F323=1,SUM(H323:I323)&gt;1),"Off Site Violation",IF(AND(E323=1,I323&gt;0),"VGH at SPH Violation",IF(AND(E323=0,F323=0,H323&gt;0),"SPH at VGH Violation","Ok"))),"Ignore")</f>
        <v>Ignore</v>
      </c>
    </row>
    <row r="324" spans="1:10">
      <c r="A324">
        <f>'Main Template'!C344</f>
        <v>0</v>
      </c>
      <c r="B324">
        <f>'Main Template'!D344</f>
        <v>0</v>
      </c>
      <c r="C324">
        <f>'Main Template'!E344</f>
        <v>0</v>
      </c>
      <c r="D324">
        <f>'Main Template'!F344</f>
        <v>0</v>
      </c>
      <c r="E324">
        <f>'Main Template'!G344</f>
        <v>0</v>
      </c>
      <c r="F324">
        <f>'Main Template'!H344</f>
        <v>0</v>
      </c>
      <c r="G324">
        <f>COUNTIF(The_Schedule!$B$4:$D$69,Reports!B324)</f>
        <v>0</v>
      </c>
      <c r="H324">
        <f>COUNTIF(The_Schedule!$B$41:$D$69,Reports!B324)</f>
        <v>0</v>
      </c>
      <c r="I324">
        <f t="shared" si="10"/>
        <v>0</v>
      </c>
      <c r="J324" t="str">
        <f t="shared" si="11"/>
        <v>Ignore</v>
      </c>
    </row>
    <row r="325" spans="1:10">
      <c r="A325">
        <f>'Main Template'!C345</f>
        <v>0</v>
      </c>
      <c r="B325">
        <f>'Main Template'!D345</f>
        <v>0</v>
      </c>
      <c r="C325">
        <f>'Main Template'!E345</f>
        <v>0</v>
      </c>
      <c r="D325">
        <f>'Main Template'!F345</f>
        <v>0</v>
      </c>
      <c r="E325">
        <f>'Main Template'!G345</f>
        <v>0</v>
      </c>
      <c r="F325">
        <f>'Main Template'!H345</f>
        <v>0</v>
      </c>
      <c r="G325">
        <f>COUNTIF(The_Schedule!$B$4:$D$69,Reports!B325)</f>
        <v>0</v>
      </c>
      <c r="H325">
        <f>COUNTIF(The_Schedule!$B$41:$D$69,Reports!B325)</f>
        <v>0</v>
      </c>
      <c r="I325">
        <f t="shared" si="10"/>
        <v>0</v>
      </c>
      <c r="J325" t="str">
        <f t="shared" si="11"/>
        <v>Ignore</v>
      </c>
    </row>
    <row r="326" spans="1:10">
      <c r="A326">
        <f>'Main Template'!C346</f>
        <v>0</v>
      </c>
      <c r="B326">
        <f>'Main Template'!D346</f>
        <v>0</v>
      </c>
      <c r="C326">
        <f>'Main Template'!E346</f>
        <v>0</v>
      </c>
      <c r="D326">
        <f>'Main Template'!F346</f>
        <v>0</v>
      </c>
      <c r="E326">
        <f>'Main Template'!G346</f>
        <v>0</v>
      </c>
      <c r="F326">
        <f>'Main Template'!H346</f>
        <v>0</v>
      </c>
      <c r="G326">
        <f>COUNTIF(The_Schedule!$B$4:$D$69,Reports!B326)</f>
        <v>0</v>
      </c>
      <c r="H326">
        <f>COUNTIF(The_Schedule!$B$41:$D$69,Reports!B326)</f>
        <v>0</v>
      </c>
      <c r="I326">
        <f t="shared" si="10"/>
        <v>0</v>
      </c>
      <c r="J326" t="str">
        <f t="shared" si="11"/>
        <v>Ignore</v>
      </c>
    </row>
    <row r="327" spans="1:10">
      <c r="A327">
        <f>'Main Template'!C347</f>
        <v>0</v>
      </c>
      <c r="B327">
        <f>'Main Template'!D347</f>
        <v>0</v>
      </c>
      <c r="C327">
        <f>'Main Template'!E347</f>
        <v>0</v>
      </c>
      <c r="D327">
        <f>'Main Template'!F347</f>
        <v>0</v>
      </c>
      <c r="E327">
        <f>'Main Template'!G347</f>
        <v>0</v>
      </c>
      <c r="F327">
        <f>'Main Template'!H347</f>
        <v>0</v>
      </c>
      <c r="G327">
        <f>COUNTIF(The_Schedule!$B$4:$D$69,Reports!B327)</f>
        <v>0</v>
      </c>
      <c r="H327">
        <f>COUNTIF(The_Schedule!$B$41:$D$69,Reports!B327)</f>
        <v>0</v>
      </c>
      <c r="I327">
        <f t="shared" si="10"/>
        <v>0</v>
      </c>
      <c r="J327" t="str">
        <f t="shared" si="11"/>
        <v>Ignore</v>
      </c>
    </row>
    <row r="328" spans="1:10">
      <c r="A328">
        <f>'Main Template'!C348</f>
        <v>0</v>
      </c>
      <c r="B328">
        <f>'Main Template'!D348</f>
        <v>0</v>
      </c>
      <c r="C328">
        <f>'Main Template'!E348</f>
        <v>0</v>
      </c>
      <c r="D328">
        <f>'Main Template'!F348</f>
        <v>0</v>
      </c>
      <c r="E328">
        <f>'Main Template'!G348</f>
        <v>0</v>
      </c>
      <c r="F328">
        <f>'Main Template'!H348</f>
        <v>0</v>
      </c>
      <c r="G328">
        <f>COUNTIF(The_Schedule!$B$4:$D$69,Reports!B328)</f>
        <v>0</v>
      </c>
      <c r="H328">
        <f>COUNTIF(The_Schedule!$B$41:$D$69,Reports!B328)</f>
        <v>0</v>
      </c>
      <c r="I328">
        <f t="shared" si="10"/>
        <v>0</v>
      </c>
      <c r="J328" t="str">
        <f t="shared" si="11"/>
        <v>Ignore</v>
      </c>
    </row>
    <row r="329" spans="1:10">
      <c r="A329">
        <f>'Main Template'!C349</f>
        <v>0</v>
      </c>
      <c r="B329">
        <f>'Main Template'!D349</f>
        <v>0</v>
      </c>
      <c r="C329">
        <f>'Main Template'!E349</f>
        <v>0</v>
      </c>
      <c r="D329">
        <f>'Main Template'!F349</f>
        <v>0</v>
      </c>
      <c r="E329">
        <f>'Main Template'!G349</f>
        <v>0</v>
      </c>
      <c r="F329">
        <f>'Main Template'!H349</f>
        <v>0</v>
      </c>
      <c r="G329">
        <f>COUNTIF(The_Schedule!$B$4:$D$69,Reports!B329)</f>
        <v>0</v>
      </c>
      <c r="H329">
        <f>COUNTIF(The_Schedule!$B$41:$D$69,Reports!B329)</f>
        <v>0</v>
      </c>
      <c r="I329">
        <f t="shared" si="10"/>
        <v>0</v>
      </c>
      <c r="J329" t="str">
        <f t="shared" si="11"/>
        <v>Ignore</v>
      </c>
    </row>
    <row r="330" spans="1:10">
      <c r="A330">
        <f>'Main Template'!C350</f>
        <v>0</v>
      </c>
      <c r="B330">
        <f>'Main Template'!D350</f>
        <v>0</v>
      </c>
      <c r="C330">
        <f>'Main Template'!E350</f>
        <v>0</v>
      </c>
      <c r="D330">
        <f>'Main Template'!F350</f>
        <v>0</v>
      </c>
      <c r="E330">
        <f>'Main Template'!G350</f>
        <v>0</v>
      </c>
      <c r="F330">
        <f>'Main Template'!H350</f>
        <v>0</v>
      </c>
      <c r="G330">
        <f>COUNTIF(The_Schedule!$B$4:$D$69,Reports!B330)</f>
        <v>0</v>
      </c>
      <c r="H330">
        <f>COUNTIF(The_Schedule!$B$41:$D$69,Reports!B330)</f>
        <v>0</v>
      </c>
      <c r="I330">
        <f t="shared" si="10"/>
        <v>0</v>
      </c>
      <c r="J330" t="str">
        <f t="shared" si="11"/>
        <v>Ignore</v>
      </c>
    </row>
    <row r="331" spans="1:10">
      <c r="A331">
        <f>'Main Template'!C351</f>
        <v>0</v>
      </c>
      <c r="B331">
        <f>'Main Template'!D351</f>
        <v>0</v>
      </c>
      <c r="C331">
        <f>'Main Template'!E351</f>
        <v>0</v>
      </c>
      <c r="D331">
        <f>'Main Template'!F351</f>
        <v>0</v>
      </c>
      <c r="E331">
        <f>'Main Template'!G351</f>
        <v>0</v>
      </c>
      <c r="F331">
        <f>'Main Template'!H351</f>
        <v>0</v>
      </c>
      <c r="G331">
        <f>COUNTIF(The_Schedule!$B$4:$D$69,Reports!B331)</f>
        <v>0</v>
      </c>
      <c r="H331">
        <f>COUNTIF(The_Schedule!$B$41:$D$69,Reports!B331)</f>
        <v>0</v>
      </c>
      <c r="I331">
        <f t="shared" si="10"/>
        <v>0</v>
      </c>
      <c r="J331" t="str">
        <f t="shared" si="11"/>
        <v>Ignore</v>
      </c>
    </row>
    <row r="332" spans="1:10">
      <c r="A332">
        <f>'Main Template'!C352</f>
        <v>0</v>
      </c>
      <c r="B332">
        <f>'Main Template'!D352</f>
        <v>0</v>
      </c>
      <c r="C332">
        <f>'Main Template'!E352</f>
        <v>0</v>
      </c>
      <c r="D332">
        <f>'Main Template'!F352</f>
        <v>0</v>
      </c>
      <c r="E332">
        <f>'Main Template'!G352</f>
        <v>0</v>
      </c>
      <c r="F332">
        <f>'Main Template'!H352</f>
        <v>0</v>
      </c>
      <c r="G332">
        <f>COUNTIF(The_Schedule!$B$4:$D$69,Reports!B332)</f>
        <v>0</v>
      </c>
      <c r="H332">
        <f>COUNTIF(The_Schedule!$B$41:$D$69,Reports!B332)</f>
        <v>0</v>
      </c>
      <c r="I332">
        <f t="shared" si="10"/>
        <v>0</v>
      </c>
      <c r="J332" t="str">
        <f t="shared" si="11"/>
        <v>Ignore</v>
      </c>
    </row>
    <row r="333" spans="1:10">
      <c r="A333">
        <f>'Main Template'!C353</f>
        <v>0</v>
      </c>
      <c r="B333">
        <f>'Main Template'!D353</f>
        <v>0</v>
      </c>
      <c r="C333">
        <f>'Main Template'!E353</f>
        <v>0</v>
      </c>
      <c r="D333">
        <f>'Main Template'!F353</f>
        <v>0</v>
      </c>
      <c r="E333">
        <f>'Main Template'!G353</f>
        <v>0</v>
      </c>
      <c r="F333">
        <f>'Main Template'!H353</f>
        <v>0</v>
      </c>
      <c r="G333">
        <f>COUNTIF(The_Schedule!$B$4:$D$69,Reports!B333)</f>
        <v>0</v>
      </c>
      <c r="H333">
        <f>COUNTIF(The_Schedule!$B$41:$D$69,Reports!B333)</f>
        <v>0</v>
      </c>
      <c r="I333">
        <f t="shared" si="10"/>
        <v>0</v>
      </c>
      <c r="J333" t="str">
        <f t="shared" si="11"/>
        <v>Ignore</v>
      </c>
    </row>
    <row r="334" spans="1:10">
      <c r="A334">
        <f>'Main Template'!C354</f>
        <v>0</v>
      </c>
      <c r="B334">
        <f>'Main Template'!D354</f>
        <v>0</v>
      </c>
      <c r="C334">
        <f>'Main Template'!E354</f>
        <v>0</v>
      </c>
      <c r="D334">
        <f>'Main Template'!F354</f>
        <v>0</v>
      </c>
      <c r="E334">
        <f>'Main Template'!G354</f>
        <v>0</v>
      </c>
      <c r="F334">
        <f>'Main Template'!H354</f>
        <v>0</v>
      </c>
      <c r="G334">
        <f>COUNTIF(The_Schedule!$B$4:$D$69,Reports!B334)</f>
        <v>0</v>
      </c>
      <c r="H334">
        <f>COUNTIF(The_Schedule!$B$41:$D$69,Reports!B334)</f>
        <v>0</v>
      </c>
      <c r="I334">
        <f t="shared" si="10"/>
        <v>0</v>
      </c>
      <c r="J334" t="str">
        <f t="shared" si="11"/>
        <v>Ignore</v>
      </c>
    </row>
    <row r="335" spans="1:10">
      <c r="A335">
        <f>'Main Template'!C355</f>
        <v>0</v>
      </c>
      <c r="B335">
        <f>'Main Template'!D355</f>
        <v>0</v>
      </c>
      <c r="C335">
        <f>'Main Template'!E355</f>
        <v>0</v>
      </c>
      <c r="D335">
        <f>'Main Template'!F355</f>
        <v>0</v>
      </c>
      <c r="E335">
        <f>'Main Template'!G355</f>
        <v>0</v>
      </c>
      <c r="F335">
        <f>'Main Template'!H355</f>
        <v>0</v>
      </c>
      <c r="G335">
        <f>COUNTIF(The_Schedule!$B$4:$D$69,Reports!B335)</f>
        <v>0</v>
      </c>
      <c r="H335">
        <f>COUNTIF(The_Schedule!$B$41:$D$69,Reports!B335)</f>
        <v>0</v>
      </c>
      <c r="I335">
        <f t="shared" si="10"/>
        <v>0</v>
      </c>
      <c r="J335" t="str">
        <f t="shared" si="11"/>
        <v>Ignore</v>
      </c>
    </row>
    <row r="336" spans="1:10">
      <c r="A336">
        <f>'Main Template'!C356</f>
        <v>0</v>
      </c>
      <c r="B336">
        <f>'Main Template'!D356</f>
        <v>0</v>
      </c>
      <c r="C336">
        <f>'Main Template'!E356</f>
        <v>0</v>
      </c>
      <c r="D336">
        <f>'Main Template'!F356</f>
        <v>0</v>
      </c>
      <c r="E336">
        <f>'Main Template'!G356</f>
        <v>0</v>
      </c>
      <c r="F336">
        <f>'Main Template'!H356</f>
        <v>0</v>
      </c>
      <c r="G336">
        <f>COUNTIF(The_Schedule!$B$4:$D$69,Reports!B336)</f>
        <v>0</v>
      </c>
      <c r="H336">
        <f>COUNTIF(The_Schedule!$B$41:$D$69,Reports!B336)</f>
        <v>0</v>
      </c>
      <c r="I336">
        <f t="shared" si="10"/>
        <v>0</v>
      </c>
      <c r="J336" t="str">
        <f t="shared" si="11"/>
        <v>Ignore</v>
      </c>
    </row>
    <row r="337" spans="1:10">
      <c r="A337">
        <f>'Main Template'!C357</f>
        <v>0</v>
      </c>
      <c r="B337">
        <f>'Main Template'!D357</f>
        <v>0</v>
      </c>
      <c r="C337">
        <f>'Main Template'!E357</f>
        <v>0</v>
      </c>
      <c r="D337">
        <f>'Main Template'!F357</f>
        <v>0</v>
      </c>
      <c r="E337">
        <f>'Main Template'!G357</f>
        <v>0</v>
      </c>
      <c r="F337">
        <f>'Main Template'!H357</f>
        <v>0</v>
      </c>
      <c r="G337">
        <f>COUNTIF(The_Schedule!$B$4:$D$69,Reports!B337)</f>
        <v>0</v>
      </c>
      <c r="H337">
        <f>COUNTIF(The_Schedule!$B$41:$D$69,Reports!B337)</f>
        <v>0</v>
      </c>
      <c r="I337">
        <f t="shared" si="10"/>
        <v>0</v>
      </c>
      <c r="J337" t="str">
        <f t="shared" si="11"/>
        <v>Ignore</v>
      </c>
    </row>
    <row r="338" spans="1:10">
      <c r="A338">
        <f>'Main Template'!C358</f>
        <v>0</v>
      </c>
      <c r="B338">
        <f>'Main Template'!D358</f>
        <v>0</v>
      </c>
      <c r="C338">
        <f>'Main Template'!E358</f>
        <v>0</v>
      </c>
      <c r="D338">
        <f>'Main Template'!F358</f>
        <v>0</v>
      </c>
      <c r="E338">
        <f>'Main Template'!G358</f>
        <v>0</v>
      </c>
      <c r="F338">
        <f>'Main Template'!H358</f>
        <v>0</v>
      </c>
      <c r="G338">
        <f>COUNTIF(The_Schedule!$B$4:$D$69,Reports!B338)</f>
        <v>0</v>
      </c>
      <c r="H338">
        <f>COUNTIF(The_Schedule!$B$41:$D$69,Reports!B338)</f>
        <v>0</v>
      </c>
      <c r="I338">
        <f t="shared" si="10"/>
        <v>0</v>
      </c>
      <c r="J338" t="str">
        <f t="shared" si="11"/>
        <v>Ignore</v>
      </c>
    </row>
    <row r="339" spans="1:10">
      <c r="A339">
        <f>'Main Template'!C359</f>
        <v>0</v>
      </c>
      <c r="B339">
        <f>'Main Template'!D359</f>
        <v>0</v>
      </c>
      <c r="C339">
        <f>'Main Template'!E359</f>
        <v>0</v>
      </c>
      <c r="D339">
        <f>'Main Template'!F359</f>
        <v>0</v>
      </c>
      <c r="E339">
        <f>'Main Template'!G359</f>
        <v>0</v>
      </c>
      <c r="F339">
        <f>'Main Template'!H359</f>
        <v>0</v>
      </c>
      <c r="G339">
        <f>COUNTIF(The_Schedule!$B$4:$D$69,Reports!B339)</f>
        <v>0</v>
      </c>
      <c r="H339">
        <f>COUNTIF(The_Schedule!$B$41:$D$69,Reports!B339)</f>
        <v>0</v>
      </c>
      <c r="I339">
        <f t="shared" si="10"/>
        <v>0</v>
      </c>
      <c r="J339" t="str">
        <f t="shared" si="11"/>
        <v>Ignore</v>
      </c>
    </row>
    <row r="340" spans="1:10">
      <c r="A340">
        <f>'Main Template'!C360</f>
        <v>0</v>
      </c>
      <c r="B340">
        <f>'Main Template'!D360</f>
        <v>0</v>
      </c>
      <c r="C340">
        <f>'Main Template'!E360</f>
        <v>0</v>
      </c>
      <c r="D340">
        <f>'Main Template'!F360</f>
        <v>0</v>
      </c>
      <c r="E340">
        <f>'Main Template'!G360</f>
        <v>0</v>
      </c>
      <c r="F340">
        <f>'Main Template'!H360</f>
        <v>0</v>
      </c>
      <c r="G340">
        <f>COUNTIF(The_Schedule!$B$4:$D$69,Reports!B340)</f>
        <v>0</v>
      </c>
      <c r="H340">
        <f>COUNTIF(The_Schedule!$B$41:$D$69,Reports!B340)</f>
        <v>0</v>
      </c>
      <c r="I340">
        <f t="shared" si="10"/>
        <v>0</v>
      </c>
      <c r="J340" t="str">
        <f t="shared" si="11"/>
        <v>Ignore</v>
      </c>
    </row>
    <row r="341" spans="1:10">
      <c r="A341">
        <f>'Main Template'!C361</f>
        <v>0</v>
      </c>
      <c r="B341">
        <f>'Main Template'!D361</f>
        <v>0</v>
      </c>
      <c r="C341">
        <f>'Main Template'!E361</f>
        <v>0</v>
      </c>
      <c r="D341">
        <f>'Main Template'!F361</f>
        <v>0</v>
      </c>
      <c r="E341">
        <f>'Main Template'!G361</f>
        <v>0</v>
      </c>
      <c r="F341">
        <f>'Main Template'!H361</f>
        <v>0</v>
      </c>
      <c r="G341">
        <f>COUNTIF(The_Schedule!$B$4:$D$69,Reports!B341)</f>
        <v>0</v>
      </c>
      <c r="H341">
        <f>COUNTIF(The_Schedule!$B$41:$D$69,Reports!B341)</f>
        <v>0</v>
      </c>
      <c r="I341">
        <f t="shared" si="10"/>
        <v>0</v>
      </c>
      <c r="J341" t="str">
        <f t="shared" si="11"/>
        <v>Ignore</v>
      </c>
    </row>
    <row r="342" spans="1:10">
      <c r="A342">
        <f>'Main Template'!C362</f>
        <v>0</v>
      </c>
      <c r="B342">
        <f>'Main Template'!D362</f>
        <v>0</v>
      </c>
      <c r="C342">
        <f>'Main Template'!E362</f>
        <v>0</v>
      </c>
      <c r="D342">
        <f>'Main Template'!F362</f>
        <v>0</v>
      </c>
      <c r="E342">
        <f>'Main Template'!G362</f>
        <v>0</v>
      </c>
      <c r="F342">
        <f>'Main Template'!H362</f>
        <v>0</v>
      </c>
      <c r="G342">
        <f>COUNTIF(The_Schedule!$B$4:$D$69,Reports!B342)</f>
        <v>0</v>
      </c>
      <c r="H342">
        <f>COUNTIF(The_Schedule!$B$41:$D$69,Reports!B342)</f>
        <v>0</v>
      </c>
      <c r="I342">
        <f t="shared" si="10"/>
        <v>0</v>
      </c>
      <c r="J342" t="str">
        <f t="shared" si="11"/>
        <v>Ignore</v>
      </c>
    </row>
    <row r="343" spans="1:10">
      <c r="A343">
        <f>'Main Template'!C363</f>
        <v>0</v>
      </c>
      <c r="B343">
        <f>'Main Template'!D363</f>
        <v>0</v>
      </c>
      <c r="C343">
        <f>'Main Template'!E363</f>
        <v>0</v>
      </c>
      <c r="D343">
        <f>'Main Template'!F363</f>
        <v>0</v>
      </c>
      <c r="E343">
        <f>'Main Template'!G363</f>
        <v>0</v>
      </c>
      <c r="F343">
        <f>'Main Template'!H363</f>
        <v>0</v>
      </c>
      <c r="G343">
        <f>COUNTIF(The_Schedule!$B$4:$D$69,Reports!B343)</f>
        <v>0</v>
      </c>
      <c r="H343">
        <f>COUNTIF(The_Schedule!$B$41:$D$69,Reports!B343)</f>
        <v>0</v>
      </c>
      <c r="I343">
        <f t="shared" si="10"/>
        <v>0</v>
      </c>
      <c r="J343" t="str">
        <f t="shared" si="11"/>
        <v>Ignore</v>
      </c>
    </row>
    <row r="344" spans="1:10">
      <c r="A344">
        <f>'Main Template'!C364</f>
        <v>0</v>
      </c>
      <c r="B344">
        <f>'Main Template'!D364</f>
        <v>0</v>
      </c>
      <c r="C344">
        <f>'Main Template'!E364</f>
        <v>0</v>
      </c>
      <c r="D344">
        <f>'Main Template'!F364</f>
        <v>0</v>
      </c>
      <c r="E344">
        <f>'Main Template'!G364</f>
        <v>0</v>
      </c>
      <c r="F344">
        <f>'Main Template'!H364</f>
        <v>0</v>
      </c>
      <c r="G344">
        <f>COUNTIF(The_Schedule!$B$4:$D$69,Reports!B344)</f>
        <v>0</v>
      </c>
      <c r="H344">
        <f>COUNTIF(The_Schedule!$B$41:$D$69,Reports!B344)</f>
        <v>0</v>
      </c>
      <c r="I344">
        <f t="shared" si="10"/>
        <v>0</v>
      </c>
      <c r="J344" t="str">
        <f t="shared" si="11"/>
        <v>Ignore</v>
      </c>
    </row>
    <row r="345" spans="1:10">
      <c r="A345">
        <f>'Main Template'!C365</f>
        <v>0</v>
      </c>
      <c r="B345">
        <f>'Main Template'!D365</f>
        <v>0</v>
      </c>
      <c r="C345">
        <f>'Main Template'!E365</f>
        <v>0</v>
      </c>
      <c r="D345">
        <f>'Main Template'!F365</f>
        <v>0</v>
      </c>
      <c r="E345">
        <f>'Main Template'!G365</f>
        <v>0</v>
      </c>
      <c r="F345">
        <f>'Main Template'!H365</f>
        <v>0</v>
      </c>
      <c r="G345">
        <f>COUNTIF(The_Schedule!$B$4:$D$69,Reports!B345)</f>
        <v>0</v>
      </c>
      <c r="H345">
        <f>COUNTIF(The_Schedule!$B$41:$D$69,Reports!B345)</f>
        <v>0</v>
      </c>
      <c r="I345">
        <f t="shared" si="10"/>
        <v>0</v>
      </c>
      <c r="J345" t="str">
        <f t="shared" si="11"/>
        <v>Ignore</v>
      </c>
    </row>
    <row r="346" spans="1:10">
      <c r="A346">
        <f>'Main Template'!C366</f>
        <v>0</v>
      </c>
      <c r="B346">
        <f>'Main Template'!D366</f>
        <v>0</v>
      </c>
      <c r="C346">
        <f>'Main Template'!E366</f>
        <v>0</v>
      </c>
      <c r="D346">
        <f>'Main Template'!F366</f>
        <v>0</v>
      </c>
      <c r="E346">
        <f>'Main Template'!G366</f>
        <v>0</v>
      </c>
      <c r="F346">
        <f>'Main Template'!H366</f>
        <v>0</v>
      </c>
      <c r="G346">
        <f>COUNTIF(The_Schedule!$B$4:$D$69,Reports!B346)</f>
        <v>0</v>
      </c>
      <c r="H346">
        <f>COUNTIF(The_Schedule!$B$41:$D$69,Reports!B346)</f>
        <v>0</v>
      </c>
      <c r="I346">
        <f t="shared" si="10"/>
        <v>0</v>
      </c>
      <c r="J346" t="str">
        <f t="shared" si="11"/>
        <v>Ignore</v>
      </c>
    </row>
    <row r="347" spans="1:10">
      <c r="A347">
        <f>'Main Template'!C367</f>
        <v>0</v>
      </c>
      <c r="B347">
        <f>'Main Template'!D367</f>
        <v>0</v>
      </c>
      <c r="C347">
        <f>'Main Template'!E367</f>
        <v>0</v>
      </c>
      <c r="D347">
        <f>'Main Template'!F367</f>
        <v>0</v>
      </c>
      <c r="E347">
        <f>'Main Template'!G367</f>
        <v>0</v>
      </c>
      <c r="F347">
        <f>'Main Template'!H367</f>
        <v>0</v>
      </c>
      <c r="G347">
        <f>COUNTIF(The_Schedule!$B$4:$D$69,Reports!B347)</f>
        <v>0</v>
      </c>
      <c r="H347">
        <f>COUNTIF(The_Schedule!$B$41:$D$69,Reports!B347)</f>
        <v>0</v>
      </c>
      <c r="I347">
        <f t="shared" si="10"/>
        <v>0</v>
      </c>
      <c r="J347" t="str">
        <f t="shared" si="11"/>
        <v>Ignore</v>
      </c>
    </row>
    <row r="348" spans="1:10">
      <c r="A348">
        <f>'Main Template'!C368</f>
        <v>0</v>
      </c>
      <c r="B348">
        <f>'Main Template'!D368</f>
        <v>0</v>
      </c>
      <c r="C348">
        <f>'Main Template'!E368</f>
        <v>0</v>
      </c>
      <c r="D348">
        <f>'Main Template'!F368</f>
        <v>0</v>
      </c>
      <c r="E348">
        <f>'Main Template'!G368</f>
        <v>0</v>
      </c>
      <c r="F348">
        <f>'Main Template'!H368</f>
        <v>0</v>
      </c>
      <c r="G348">
        <f>COUNTIF(The_Schedule!$B$4:$D$69,Reports!B348)</f>
        <v>0</v>
      </c>
      <c r="H348">
        <f>COUNTIF(The_Schedule!$B$41:$D$69,Reports!B348)</f>
        <v>0</v>
      </c>
      <c r="I348">
        <f t="shared" si="10"/>
        <v>0</v>
      </c>
      <c r="J348" t="str">
        <f t="shared" si="11"/>
        <v>Ignore</v>
      </c>
    </row>
    <row r="349" spans="1:10">
      <c r="A349">
        <f>'Main Template'!C369</f>
        <v>0</v>
      </c>
      <c r="B349">
        <f>'Main Template'!D369</f>
        <v>0</v>
      </c>
      <c r="C349">
        <f>'Main Template'!E369</f>
        <v>0</v>
      </c>
      <c r="D349">
        <f>'Main Template'!F369</f>
        <v>0</v>
      </c>
      <c r="E349">
        <f>'Main Template'!G369</f>
        <v>0</v>
      </c>
      <c r="F349">
        <f>'Main Template'!H369</f>
        <v>0</v>
      </c>
      <c r="G349">
        <f>COUNTIF(The_Schedule!$B$4:$D$69,Reports!B349)</f>
        <v>0</v>
      </c>
      <c r="H349">
        <f>COUNTIF(The_Schedule!$B$41:$D$69,Reports!B349)</f>
        <v>0</v>
      </c>
      <c r="I349">
        <f t="shared" si="10"/>
        <v>0</v>
      </c>
      <c r="J349" t="str">
        <f t="shared" si="11"/>
        <v>Ignore</v>
      </c>
    </row>
    <row r="350" spans="1:10">
      <c r="A350">
        <f>'Main Template'!C370</f>
        <v>0</v>
      </c>
      <c r="B350">
        <f>'Main Template'!D370</f>
        <v>0</v>
      </c>
      <c r="C350">
        <f>'Main Template'!E370</f>
        <v>0</v>
      </c>
      <c r="D350">
        <f>'Main Template'!F370</f>
        <v>0</v>
      </c>
      <c r="E350">
        <f>'Main Template'!G370</f>
        <v>0</v>
      </c>
      <c r="F350">
        <f>'Main Template'!H370</f>
        <v>0</v>
      </c>
      <c r="G350">
        <f>COUNTIF(The_Schedule!$B$4:$D$69,Reports!B350)</f>
        <v>0</v>
      </c>
      <c r="H350">
        <f>COUNTIF(The_Schedule!$B$41:$D$69,Reports!B350)</f>
        <v>0</v>
      </c>
      <c r="I350">
        <f t="shared" si="10"/>
        <v>0</v>
      </c>
      <c r="J350" t="str">
        <f t="shared" si="11"/>
        <v>Ignore</v>
      </c>
    </row>
    <row r="351" spans="1:10">
      <c r="A351">
        <f>'Main Template'!C371</f>
        <v>0</v>
      </c>
      <c r="B351">
        <f>'Main Template'!D371</f>
        <v>0</v>
      </c>
      <c r="C351">
        <f>'Main Template'!E371</f>
        <v>0</v>
      </c>
      <c r="D351">
        <f>'Main Template'!F371</f>
        <v>0</v>
      </c>
      <c r="E351">
        <f>'Main Template'!G371</f>
        <v>0</v>
      </c>
      <c r="F351">
        <f>'Main Template'!H371</f>
        <v>0</v>
      </c>
      <c r="G351">
        <f>COUNTIF(The_Schedule!$B$4:$D$69,Reports!B351)</f>
        <v>0</v>
      </c>
      <c r="H351">
        <f>COUNTIF(The_Schedule!$B$41:$D$69,Reports!B351)</f>
        <v>0</v>
      </c>
      <c r="I351">
        <f t="shared" si="10"/>
        <v>0</v>
      </c>
      <c r="J351" t="str">
        <f t="shared" si="11"/>
        <v>Ignore</v>
      </c>
    </row>
    <row r="352" spans="1:10">
      <c r="A352">
        <f>'Main Template'!C372</f>
        <v>0</v>
      </c>
      <c r="B352">
        <f>'Main Template'!D372</f>
        <v>0</v>
      </c>
      <c r="C352">
        <f>'Main Template'!E372</f>
        <v>0</v>
      </c>
      <c r="D352">
        <f>'Main Template'!F372</f>
        <v>0</v>
      </c>
      <c r="E352">
        <f>'Main Template'!G372</f>
        <v>0</v>
      </c>
      <c r="F352">
        <f>'Main Template'!H372</f>
        <v>0</v>
      </c>
      <c r="G352">
        <f>COUNTIF(The_Schedule!$B$4:$D$69,Reports!B352)</f>
        <v>0</v>
      </c>
      <c r="H352">
        <f>COUNTIF(The_Schedule!$B$41:$D$69,Reports!B352)</f>
        <v>0</v>
      </c>
      <c r="I352">
        <f t="shared" si="10"/>
        <v>0</v>
      </c>
      <c r="J352" t="str">
        <f t="shared" si="11"/>
        <v>Ignore</v>
      </c>
    </row>
    <row r="353" spans="1:10">
      <c r="A353">
        <f>'Main Template'!C373</f>
        <v>0</v>
      </c>
      <c r="B353">
        <f>'Main Template'!D373</f>
        <v>0</v>
      </c>
      <c r="C353">
        <f>'Main Template'!E373</f>
        <v>0</v>
      </c>
      <c r="D353">
        <f>'Main Template'!F373</f>
        <v>0</v>
      </c>
      <c r="E353">
        <f>'Main Template'!G373</f>
        <v>0</v>
      </c>
      <c r="F353">
        <f>'Main Template'!H373</f>
        <v>0</v>
      </c>
      <c r="G353">
        <f>COUNTIF(The_Schedule!$B$4:$D$69,Reports!B353)</f>
        <v>0</v>
      </c>
      <c r="H353">
        <f>COUNTIF(The_Schedule!$B$41:$D$69,Reports!B353)</f>
        <v>0</v>
      </c>
      <c r="I353">
        <f t="shared" si="10"/>
        <v>0</v>
      </c>
      <c r="J353" t="str">
        <f t="shared" si="11"/>
        <v>Ignore</v>
      </c>
    </row>
    <row r="354" spans="1:10">
      <c r="A354">
        <f>'Main Template'!C374</f>
        <v>0</v>
      </c>
      <c r="B354">
        <f>'Main Template'!D374</f>
        <v>0</v>
      </c>
      <c r="C354">
        <f>'Main Template'!E374</f>
        <v>0</v>
      </c>
      <c r="D354">
        <f>'Main Template'!F374</f>
        <v>0</v>
      </c>
      <c r="E354">
        <f>'Main Template'!G374</f>
        <v>0</v>
      </c>
      <c r="F354">
        <f>'Main Template'!H374</f>
        <v>0</v>
      </c>
      <c r="G354">
        <f>COUNTIF(The_Schedule!$B$4:$D$69,Reports!B354)</f>
        <v>0</v>
      </c>
      <c r="H354">
        <f>COUNTIF(The_Schedule!$B$41:$D$69,Reports!B354)</f>
        <v>0</v>
      </c>
      <c r="I354">
        <f t="shared" si="10"/>
        <v>0</v>
      </c>
      <c r="J354" t="str">
        <f t="shared" si="11"/>
        <v>Ignore</v>
      </c>
    </row>
    <row r="355" spans="1:10">
      <c r="A355">
        <f>'Main Template'!C375</f>
        <v>0</v>
      </c>
      <c r="B355">
        <f>'Main Template'!D375</f>
        <v>0</v>
      </c>
      <c r="C355">
        <f>'Main Template'!E375</f>
        <v>0</v>
      </c>
      <c r="D355">
        <f>'Main Template'!F375</f>
        <v>0</v>
      </c>
      <c r="E355">
        <f>'Main Template'!G375</f>
        <v>0</v>
      </c>
      <c r="F355">
        <f>'Main Template'!H375</f>
        <v>0</v>
      </c>
      <c r="G355">
        <f>COUNTIF(The_Schedule!$B$4:$D$69,Reports!B355)</f>
        <v>0</v>
      </c>
      <c r="H355">
        <f>COUNTIF(The_Schedule!$B$41:$D$69,Reports!B355)</f>
        <v>0</v>
      </c>
      <c r="I355">
        <f t="shared" si="10"/>
        <v>0</v>
      </c>
      <c r="J355" t="str">
        <f t="shared" si="11"/>
        <v>Ignore</v>
      </c>
    </row>
    <row r="356" spans="1:10">
      <c r="A356">
        <f>'Main Template'!C376</f>
        <v>0</v>
      </c>
      <c r="B356">
        <f>'Main Template'!D376</f>
        <v>0</v>
      </c>
      <c r="C356">
        <f>'Main Template'!E376</f>
        <v>0</v>
      </c>
      <c r="D356">
        <f>'Main Template'!F376</f>
        <v>0</v>
      </c>
      <c r="E356">
        <f>'Main Template'!G376</f>
        <v>0</v>
      </c>
      <c r="F356">
        <f>'Main Template'!H376</f>
        <v>0</v>
      </c>
      <c r="G356">
        <f>COUNTIF(The_Schedule!$B$4:$D$69,Reports!B356)</f>
        <v>0</v>
      </c>
      <c r="H356">
        <f>COUNTIF(The_Schedule!$B$41:$D$69,Reports!B356)</f>
        <v>0</v>
      </c>
      <c r="I356">
        <f t="shared" si="10"/>
        <v>0</v>
      </c>
      <c r="J356" t="str">
        <f t="shared" si="11"/>
        <v>Ignore</v>
      </c>
    </row>
    <row r="357" spans="1:10">
      <c r="A357">
        <f>'Main Template'!C377</f>
        <v>0</v>
      </c>
      <c r="B357">
        <f>'Main Template'!D377</f>
        <v>0</v>
      </c>
      <c r="C357">
        <f>'Main Template'!E377</f>
        <v>0</v>
      </c>
      <c r="D357">
        <f>'Main Template'!F377</f>
        <v>0</v>
      </c>
      <c r="E357">
        <f>'Main Template'!G377</f>
        <v>0</v>
      </c>
      <c r="F357">
        <f>'Main Template'!H377</f>
        <v>0</v>
      </c>
      <c r="G357">
        <f>COUNTIF(The_Schedule!$B$4:$D$69,Reports!B357)</f>
        <v>0</v>
      </c>
      <c r="H357">
        <f>COUNTIF(The_Schedule!$B$41:$D$69,Reports!B357)</f>
        <v>0</v>
      </c>
      <c r="I357">
        <f t="shared" si="10"/>
        <v>0</v>
      </c>
      <c r="J357" t="str">
        <f t="shared" si="11"/>
        <v>Ignore</v>
      </c>
    </row>
    <row r="358" spans="1:10">
      <c r="A358">
        <f>'Main Template'!C378</f>
        <v>0</v>
      </c>
      <c r="B358">
        <f>'Main Template'!D378</f>
        <v>0</v>
      </c>
      <c r="C358">
        <f>'Main Template'!E378</f>
        <v>0</v>
      </c>
      <c r="D358">
        <f>'Main Template'!F378</f>
        <v>0</v>
      </c>
      <c r="E358">
        <f>'Main Template'!G378</f>
        <v>0</v>
      </c>
      <c r="F358">
        <f>'Main Template'!H378</f>
        <v>0</v>
      </c>
      <c r="G358">
        <f>COUNTIF(The_Schedule!$B$4:$D$69,Reports!B358)</f>
        <v>0</v>
      </c>
      <c r="H358">
        <f>COUNTIF(The_Schedule!$B$41:$D$69,Reports!B358)</f>
        <v>0</v>
      </c>
      <c r="I358">
        <f t="shared" si="10"/>
        <v>0</v>
      </c>
      <c r="J358" t="str">
        <f t="shared" si="11"/>
        <v>Ignore</v>
      </c>
    </row>
    <row r="359" spans="1:10">
      <c r="A359">
        <f>'Main Template'!C379</f>
        <v>0</v>
      </c>
      <c r="B359">
        <f>'Main Template'!D379</f>
        <v>0</v>
      </c>
      <c r="C359">
        <f>'Main Template'!E379</f>
        <v>0</v>
      </c>
      <c r="D359">
        <f>'Main Template'!F379</f>
        <v>0</v>
      </c>
      <c r="E359">
        <f>'Main Template'!G379</f>
        <v>0</v>
      </c>
      <c r="F359">
        <f>'Main Template'!H379</f>
        <v>0</v>
      </c>
      <c r="G359">
        <f>COUNTIF(The_Schedule!$B$4:$D$69,Reports!B359)</f>
        <v>0</v>
      </c>
      <c r="H359">
        <f>COUNTIF(The_Schedule!$B$41:$D$69,Reports!B359)</f>
        <v>0</v>
      </c>
      <c r="I359">
        <f t="shared" si="10"/>
        <v>0</v>
      </c>
      <c r="J359" t="str">
        <f t="shared" si="11"/>
        <v>Ignore</v>
      </c>
    </row>
    <row r="360" spans="1:10">
      <c r="A360">
        <f>'Main Template'!C380</f>
        <v>0</v>
      </c>
      <c r="B360">
        <f>'Main Template'!D380</f>
        <v>0</v>
      </c>
      <c r="C360">
        <f>'Main Template'!E380</f>
        <v>0</v>
      </c>
      <c r="D360">
        <f>'Main Template'!F380</f>
        <v>0</v>
      </c>
      <c r="E360">
        <f>'Main Template'!G380</f>
        <v>0</v>
      </c>
      <c r="F360">
        <f>'Main Template'!H380</f>
        <v>0</v>
      </c>
      <c r="G360">
        <f>COUNTIF(The_Schedule!$B$4:$D$69,Reports!B360)</f>
        <v>0</v>
      </c>
      <c r="H360">
        <f>COUNTIF(The_Schedule!$B$41:$D$69,Reports!B360)</f>
        <v>0</v>
      </c>
      <c r="I360">
        <f t="shared" si="10"/>
        <v>0</v>
      </c>
      <c r="J360" t="str">
        <f t="shared" si="11"/>
        <v>Ignore</v>
      </c>
    </row>
    <row r="361" spans="1:10">
      <c r="A361">
        <f>'Main Template'!C381</f>
        <v>0</v>
      </c>
      <c r="B361">
        <f>'Main Template'!D381</f>
        <v>0</v>
      </c>
      <c r="C361">
        <f>'Main Template'!E381</f>
        <v>0</v>
      </c>
      <c r="D361">
        <f>'Main Template'!F381</f>
        <v>0</v>
      </c>
      <c r="E361">
        <f>'Main Template'!G381</f>
        <v>0</v>
      </c>
      <c r="F361">
        <f>'Main Template'!H381</f>
        <v>0</v>
      </c>
      <c r="G361">
        <f>COUNTIF(The_Schedule!$B$4:$D$69,Reports!B361)</f>
        <v>0</v>
      </c>
      <c r="H361">
        <f>COUNTIF(The_Schedule!$B$41:$D$69,Reports!B361)</f>
        <v>0</v>
      </c>
      <c r="I361">
        <f t="shared" si="10"/>
        <v>0</v>
      </c>
      <c r="J361" t="str">
        <f t="shared" si="11"/>
        <v>Ignore</v>
      </c>
    </row>
    <row r="362" spans="1:10">
      <c r="A362">
        <f>'Main Template'!C382</f>
        <v>0</v>
      </c>
      <c r="B362">
        <f>'Main Template'!D382</f>
        <v>0</v>
      </c>
      <c r="C362">
        <f>'Main Template'!E382</f>
        <v>0</v>
      </c>
      <c r="D362">
        <f>'Main Template'!F382</f>
        <v>0</v>
      </c>
      <c r="E362">
        <f>'Main Template'!G382</f>
        <v>0</v>
      </c>
      <c r="F362">
        <f>'Main Template'!H382</f>
        <v>0</v>
      </c>
      <c r="G362">
        <f>COUNTIF(The_Schedule!$B$4:$D$69,Reports!B362)</f>
        <v>0</v>
      </c>
      <c r="H362">
        <f>COUNTIF(The_Schedule!$B$41:$D$69,Reports!B362)</f>
        <v>0</v>
      </c>
      <c r="I362">
        <f t="shared" si="10"/>
        <v>0</v>
      </c>
      <c r="J362" t="str">
        <f t="shared" si="11"/>
        <v>Ignore</v>
      </c>
    </row>
    <row r="363" spans="1:10">
      <c r="A363">
        <f>'Main Template'!C383</f>
        <v>0</v>
      </c>
      <c r="B363">
        <f>'Main Template'!D383</f>
        <v>0</v>
      </c>
      <c r="C363">
        <f>'Main Template'!E383</f>
        <v>0</v>
      </c>
      <c r="D363">
        <f>'Main Template'!F383</f>
        <v>0</v>
      </c>
      <c r="E363">
        <f>'Main Template'!G383</f>
        <v>0</v>
      </c>
      <c r="F363">
        <f>'Main Template'!H383</f>
        <v>0</v>
      </c>
      <c r="G363">
        <f>COUNTIF(The_Schedule!$B$4:$D$69,Reports!B363)</f>
        <v>0</v>
      </c>
      <c r="H363">
        <f>COUNTIF(The_Schedule!$B$41:$D$69,Reports!B363)</f>
        <v>0</v>
      </c>
      <c r="I363">
        <f t="shared" si="10"/>
        <v>0</v>
      </c>
      <c r="J363" t="str">
        <f t="shared" si="11"/>
        <v>Ignore</v>
      </c>
    </row>
    <row r="364" spans="1:10">
      <c r="A364">
        <f>'Main Template'!C384</f>
        <v>0</v>
      </c>
      <c r="B364">
        <f>'Main Template'!D384</f>
        <v>0</v>
      </c>
      <c r="C364">
        <f>'Main Template'!E384</f>
        <v>0</v>
      </c>
      <c r="D364">
        <f>'Main Template'!F384</f>
        <v>0</v>
      </c>
      <c r="E364">
        <f>'Main Template'!G384</f>
        <v>0</v>
      </c>
      <c r="F364">
        <f>'Main Template'!H384</f>
        <v>0</v>
      </c>
      <c r="G364">
        <f>COUNTIF(The_Schedule!$B$4:$D$69,Reports!B364)</f>
        <v>0</v>
      </c>
      <c r="H364">
        <f>COUNTIF(The_Schedule!$B$41:$D$69,Reports!B364)</f>
        <v>0</v>
      </c>
      <c r="I364">
        <f t="shared" si="10"/>
        <v>0</v>
      </c>
      <c r="J364" t="str">
        <f t="shared" si="11"/>
        <v>Ignore</v>
      </c>
    </row>
    <row r="365" spans="1:10">
      <c r="A365">
        <f>'Main Template'!C385</f>
        <v>0</v>
      </c>
      <c r="B365">
        <f>'Main Template'!D385</f>
        <v>0</v>
      </c>
      <c r="C365">
        <f>'Main Template'!E385</f>
        <v>0</v>
      </c>
      <c r="D365">
        <f>'Main Template'!F385</f>
        <v>0</v>
      </c>
      <c r="E365">
        <f>'Main Template'!G385</f>
        <v>0</v>
      </c>
      <c r="F365">
        <f>'Main Template'!H385</f>
        <v>0</v>
      </c>
      <c r="G365">
        <f>COUNTIF(The_Schedule!$B$4:$D$69,Reports!B365)</f>
        <v>0</v>
      </c>
      <c r="H365">
        <f>COUNTIF(The_Schedule!$B$41:$D$69,Reports!B365)</f>
        <v>0</v>
      </c>
      <c r="I365">
        <f t="shared" si="10"/>
        <v>0</v>
      </c>
      <c r="J365" t="str">
        <f t="shared" si="11"/>
        <v>Ignore</v>
      </c>
    </row>
    <row r="366" spans="1:10">
      <c r="A366">
        <f>'Main Template'!C386</f>
        <v>0</v>
      </c>
      <c r="B366">
        <f>'Main Template'!D386</f>
        <v>0</v>
      </c>
      <c r="C366">
        <f>'Main Template'!E386</f>
        <v>0</v>
      </c>
      <c r="D366">
        <f>'Main Template'!F386</f>
        <v>0</v>
      </c>
      <c r="E366">
        <f>'Main Template'!G386</f>
        <v>0</v>
      </c>
      <c r="F366">
        <f>'Main Template'!H386</f>
        <v>0</v>
      </c>
      <c r="G366">
        <f>COUNTIF(The_Schedule!$B$4:$D$69,Reports!B366)</f>
        <v>0</v>
      </c>
      <c r="H366">
        <f>COUNTIF(The_Schedule!$B$41:$D$69,Reports!B366)</f>
        <v>0</v>
      </c>
      <c r="I366">
        <f t="shared" si="10"/>
        <v>0</v>
      </c>
      <c r="J366" t="str">
        <f t="shared" si="11"/>
        <v>Ignore</v>
      </c>
    </row>
    <row r="367" spans="1:10">
      <c r="A367">
        <f>'Main Template'!C387</f>
        <v>0</v>
      </c>
      <c r="B367">
        <f>'Main Template'!D387</f>
        <v>0</v>
      </c>
      <c r="C367">
        <f>'Main Template'!E387</f>
        <v>0</v>
      </c>
      <c r="D367">
        <f>'Main Template'!F387</f>
        <v>0</v>
      </c>
      <c r="E367">
        <f>'Main Template'!G387</f>
        <v>0</v>
      </c>
      <c r="F367">
        <f>'Main Template'!H387</f>
        <v>0</v>
      </c>
      <c r="G367">
        <f>COUNTIF(The_Schedule!$B$4:$D$69,Reports!B367)</f>
        <v>0</v>
      </c>
      <c r="H367">
        <f>COUNTIF(The_Schedule!$B$41:$D$69,Reports!B367)</f>
        <v>0</v>
      </c>
      <c r="I367">
        <f t="shared" si="10"/>
        <v>0</v>
      </c>
      <c r="J367" t="str">
        <f t="shared" si="11"/>
        <v>Ignore</v>
      </c>
    </row>
    <row r="368" spans="1:10">
      <c r="A368">
        <f>'Main Template'!C388</f>
        <v>0</v>
      </c>
      <c r="B368">
        <f>'Main Template'!D388</f>
        <v>0</v>
      </c>
      <c r="C368">
        <f>'Main Template'!E388</f>
        <v>0</v>
      </c>
      <c r="D368">
        <f>'Main Template'!F388</f>
        <v>0</v>
      </c>
      <c r="E368">
        <f>'Main Template'!G388</f>
        <v>0</v>
      </c>
      <c r="F368">
        <f>'Main Template'!H388</f>
        <v>0</v>
      </c>
      <c r="G368">
        <f>COUNTIF(The_Schedule!$B$4:$D$69,Reports!B368)</f>
        <v>0</v>
      </c>
      <c r="H368">
        <f>COUNTIF(The_Schedule!$B$41:$D$69,Reports!B368)</f>
        <v>0</v>
      </c>
      <c r="I368">
        <f t="shared" si="10"/>
        <v>0</v>
      </c>
      <c r="J368" t="str">
        <f t="shared" si="11"/>
        <v>Ignore</v>
      </c>
    </row>
    <row r="369" spans="1:10">
      <c r="A369">
        <f>'Main Template'!C389</f>
        <v>0</v>
      </c>
      <c r="B369">
        <f>'Main Template'!D389</f>
        <v>0</v>
      </c>
      <c r="C369">
        <f>'Main Template'!E389</f>
        <v>0</v>
      </c>
      <c r="D369">
        <f>'Main Template'!F389</f>
        <v>0</v>
      </c>
      <c r="E369">
        <f>'Main Template'!G389</f>
        <v>0</v>
      </c>
      <c r="F369">
        <f>'Main Template'!H389</f>
        <v>0</v>
      </c>
      <c r="G369">
        <f>COUNTIF(The_Schedule!$B$4:$D$69,Reports!B369)</f>
        <v>0</v>
      </c>
      <c r="H369">
        <f>COUNTIF(The_Schedule!$B$41:$D$69,Reports!B369)</f>
        <v>0</v>
      </c>
      <c r="I369">
        <f t="shared" si="10"/>
        <v>0</v>
      </c>
      <c r="J369" t="str">
        <f t="shared" si="11"/>
        <v>Ignore</v>
      </c>
    </row>
    <row r="370" spans="1:10">
      <c r="A370">
        <f>'Main Template'!C390</f>
        <v>0</v>
      </c>
      <c r="B370">
        <f>'Main Template'!D390</f>
        <v>0</v>
      </c>
      <c r="C370">
        <f>'Main Template'!E390</f>
        <v>0</v>
      </c>
      <c r="D370">
        <f>'Main Template'!F390</f>
        <v>0</v>
      </c>
      <c r="E370">
        <f>'Main Template'!G390</f>
        <v>0</v>
      </c>
      <c r="F370">
        <f>'Main Template'!H390</f>
        <v>0</v>
      </c>
      <c r="G370">
        <f>COUNTIF(The_Schedule!$B$4:$D$69,Reports!B370)</f>
        <v>0</v>
      </c>
      <c r="H370">
        <f>COUNTIF(The_Schedule!$B$41:$D$69,Reports!B370)</f>
        <v>0</v>
      </c>
      <c r="I370">
        <f t="shared" si="10"/>
        <v>0</v>
      </c>
      <c r="J370" t="str">
        <f t="shared" si="11"/>
        <v>Ignore</v>
      </c>
    </row>
    <row r="371" spans="1:10">
      <c r="A371">
        <f>'Main Template'!C391</f>
        <v>0</v>
      </c>
      <c r="B371">
        <f>'Main Template'!D391</f>
        <v>0</v>
      </c>
      <c r="C371">
        <f>'Main Template'!E391</f>
        <v>0</v>
      </c>
      <c r="D371">
        <f>'Main Template'!F391</f>
        <v>0</v>
      </c>
      <c r="E371">
        <f>'Main Template'!G391</f>
        <v>0</v>
      </c>
      <c r="F371">
        <f>'Main Template'!H391</f>
        <v>0</v>
      </c>
      <c r="G371">
        <f>COUNTIF(The_Schedule!$B$4:$D$69,Reports!B371)</f>
        <v>0</v>
      </c>
      <c r="H371">
        <f>COUNTIF(The_Schedule!$B$41:$D$69,Reports!B371)</f>
        <v>0</v>
      </c>
      <c r="I371">
        <f t="shared" si="10"/>
        <v>0</v>
      </c>
      <c r="J371" t="str">
        <f t="shared" si="11"/>
        <v>Ignore</v>
      </c>
    </row>
    <row r="372" spans="1:10">
      <c r="A372">
        <f>'Main Template'!C392</f>
        <v>0</v>
      </c>
      <c r="B372">
        <f>'Main Template'!D392</f>
        <v>0</v>
      </c>
      <c r="C372">
        <f>'Main Template'!E392</f>
        <v>0</v>
      </c>
      <c r="D372">
        <f>'Main Template'!F392</f>
        <v>0</v>
      </c>
      <c r="E372">
        <f>'Main Template'!G392</f>
        <v>0</v>
      </c>
      <c r="F372">
        <f>'Main Template'!H392</f>
        <v>0</v>
      </c>
      <c r="G372">
        <f>COUNTIF(The_Schedule!$B$4:$D$69,Reports!B372)</f>
        <v>0</v>
      </c>
      <c r="H372">
        <f>COUNTIF(The_Schedule!$B$41:$D$69,Reports!B372)</f>
        <v>0</v>
      </c>
      <c r="I372">
        <f t="shared" si="10"/>
        <v>0</v>
      </c>
      <c r="J372" t="str">
        <f t="shared" si="11"/>
        <v>Ignore</v>
      </c>
    </row>
    <row r="373" spans="1:10">
      <c r="A373">
        <f>'Main Template'!C393</f>
        <v>0</v>
      </c>
      <c r="B373">
        <f>'Main Template'!D393</f>
        <v>0</v>
      </c>
      <c r="C373">
        <f>'Main Template'!E393</f>
        <v>0</v>
      </c>
      <c r="D373">
        <f>'Main Template'!F393</f>
        <v>0</v>
      </c>
      <c r="E373">
        <f>'Main Template'!G393</f>
        <v>0</v>
      </c>
      <c r="F373">
        <f>'Main Template'!H393</f>
        <v>0</v>
      </c>
      <c r="G373">
        <f>COUNTIF(The_Schedule!$B$4:$D$69,Reports!B373)</f>
        <v>0</v>
      </c>
      <c r="H373">
        <f>COUNTIF(The_Schedule!$B$41:$D$69,Reports!B373)</f>
        <v>0</v>
      </c>
      <c r="I373">
        <f t="shared" si="10"/>
        <v>0</v>
      </c>
      <c r="J373" t="str">
        <f t="shared" si="11"/>
        <v>Ignore</v>
      </c>
    </row>
    <row r="374" spans="1:10">
      <c r="A374">
        <f>'Main Template'!C394</f>
        <v>0</v>
      </c>
      <c r="B374">
        <f>'Main Template'!D394</f>
        <v>0</v>
      </c>
      <c r="C374">
        <f>'Main Template'!E394</f>
        <v>0</v>
      </c>
      <c r="D374">
        <f>'Main Template'!F394</f>
        <v>0</v>
      </c>
      <c r="E374">
        <f>'Main Template'!G394</f>
        <v>0</v>
      </c>
      <c r="F374">
        <f>'Main Template'!H394</f>
        <v>0</v>
      </c>
      <c r="G374">
        <f>COUNTIF(The_Schedule!$B$4:$D$69,Reports!B374)</f>
        <v>0</v>
      </c>
      <c r="H374">
        <f>COUNTIF(The_Schedule!$B$41:$D$69,Reports!B374)</f>
        <v>0</v>
      </c>
      <c r="I374">
        <f t="shared" si="10"/>
        <v>0</v>
      </c>
      <c r="J374" t="str">
        <f t="shared" si="11"/>
        <v>Ignore</v>
      </c>
    </row>
    <row r="375" spans="1:10">
      <c r="A375">
        <f>'Main Template'!C395</f>
        <v>0</v>
      </c>
      <c r="B375">
        <f>'Main Template'!D395</f>
        <v>0</v>
      </c>
      <c r="C375">
        <f>'Main Template'!E395</f>
        <v>0</v>
      </c>
      <c r="D375">
        <f>'Main Template'!F395</f>
        <v>0</v>
      </c>
      <c r="E375">
        <f>'Main Template'!G395</f>
        <v>0</v>
      </c>
      <c r="F375">
        <f>'Main Template'!H395</f>
        <v>0</v>
      </c>
      <c r="G375">
        <f>COUNTIF(The_Schedule!$B$4:$D$69,Reports!B375)</f>
        <v>0</v>
      </c>
      <c r="H375">
        <f>COUNTIF(The_Schedule!$B$41:$D$69,Reports!B375)</f>
        <v>0</v>
      </c>
      <c r="I375">
        <f t="shared" si="10"/>
        <v>0</v>
      </c>
      <c r="J375" t="str">
        <f t="shared" si="11"/>
        <v>Ignore</v>
      </c>
    </row>
    <row r="376" spans="1:10">
      <c r="A376">
        <f>'Main Template'!C396</f>
        <v>0</v>
      </c>
      <c r="B376">
        <f>'Main Template'!D396</f>
        <v>0</v>
      </c>
      <c r="C376">
        <f>'Main Template'!E396</f>
        <v>0</v>
      </c>
      <c r="D376">
        <f>'Main Template'!F396</f>
        <v>0</v>
      </c>
      <c r="E376">
        <f>'Main Template'!G396</f>
        <v>0</v>
      </c>
      <c r="F376">
        <f>'Main Template'!H396</f>
        <v>0</v>
      </c>
      <c r="G376">
        <f>COUNTIF(The_Schedule!$B$4:$D$69,Reports!B376)</f>
        <v>0</v>
      </c>
      <c r="H376">
        <f>COUNTIF(The_Schedule!$B$41:$D$69,Reports!B376)</f>
        <v>0</v>
      </c>
      <c r="I376">
        <f t="shared" si="10"/>
        <v>0</v>
      </c>
      <c r="J376" t="str">
        <f t="shared" si="11"/>
        <v>Ignore</v>
      </c>
    </row>
    <row r="377" spans="1:10">
      <c r="A377">
        <f>'Main Template'!C397</f>
        <v>0</v>
      </c>
      <c r="B377">
        <f>'Main Template'!D397</f>
        <v>0</v>
      </c>
      <c r="C377">
        <f>'Main Template'!E397</f>
        <v>0</v>
      </c>
      <c r="D377">
        <f>'Main Template'!F397</f>
        <v>0</v>
      </c>
      <c r="E377">
        <f>'Main Template'!G397</f>
        <v>0</v>
      </c>
      <c r="F377">
        <f>'Main Template'!H397</f>
        <v>0</v>
      </c>
      <c r="G377">
        <f>COUNTIF(The_Schedule!$B$4:$D$69,Reports!B377)</f>
        <v>0</v>
      </c>
      <c r="H377">
        <f>COUNTIF(The_Schedule!$B$41:$D$69,Reports!B377)</f>
        <v>0</v>
      </c>
      <c r="I377">
        <f t="shared" si="10"/>
        <v>0</v>
      </c>
      <c r="J377" t="str">
        <f t="shared" si="11"/>
        <v>Ignore</v>
      </c>
    </row>
    <row r="378" spans="1:10">
      <c r="A378">
        <f>'Main Template'!C398</f>
        <v>0</v>
      </c>
      <c r="B378">
        <f>'Main Template'!D398</f>
        <v>0</v>
      </c>
      <c r="C378">
        <f>'Main Template'!E398</f>
        <v>0</v>
      </c>
      <c r="D378">
        <f>'Main Template'!F398</f>
        <v>0</v>
      </c>
      <c r="E378">
        <f>'Main Template'!G398</f>
        <v>0</v>
      </c>
      <c r="F378">
        <f>'Main Template'!H398</f>
        <v>0</v>
      </c>
      <c r="G378">
        <f>COUNTIF(The_Schedule!$B$4:$D$69,Reports!B378)</f>
        <v>0</v>
      </c>
      <c r="H378">
        <f>COUNTIF(The_Schedule!$B$41:$D$69,Reports!B378)</f>
        <v>0</v>
      </c>
      <c r="I378">
        <f t="shared" si="10"/>
        <v>0</v>
      </c>
      <c r="J378" t="str">
        <f t="shared" si="11"/>
        <v>Ignore</v>
      </c>
    </row>
    <row r="379" spans="1:10">
      <c r="A379">
        <f>'Main Template'!C399</f>
        <v>0</v>
      </c>
      <c r="B379">
        <f>'Main Template'!D399</f>
        <v>0</v>
      </c>
      <c r="C379">
        <f>'Main Template'!E399</f>
        <v>0</v>
      </c>
      <c r="D379">
        <f>'Main Template'!F399</f>
        <v>0</v>
      </c>
      <c r="E379">
        <f>'Main Template'!G399</f>
        <v>0</v>
      </c>
      <c r="F379">
        <f>'Main Template'!H399</f>
        <v>0</v>
      </c>
      <c r="G379">
        <f>COUNTIF(The_Schedule!$B$4:$D$69,Reports!B379)</f>
        <v>0</v>
      </c>
      <c r="H379">
        <f>COUNTIF(The_Schedule!$B$41:$D$69,Reports!B379)</f>
        <v>0</v>
      </c>
      <c r="I379">
        <f t="shared" si="10"/>
        <v>0</v>
      </c>
      <c r="J379" t="str">
        <f t="shared" si="11"/>
        <v>Ignore</v>
      </c>
    </row>
    <row r="380" spans="1:10">
      <c r="A380">
        <f>'Main Template'!C400</f>
        <v>0</v>
      </c>
      <c r="B380">
        <f>'Main Template'!D400</f>
        <v>0</v>
      </c>
      <c r="C380">
        <f>'Main Template'!E400</f>
        <v>0</v>
      </c>
      <c r="D380">
        <f>'Main Template'!F400</f>
        <v>0</v>
      </c>
      <c r="E380">
        <f>'Main Template'!G400</f>
        <v>0</v>
      </c>
      <c r="F380">
        <f>'Main Template'!H400</f>
        <v>0</v>
      </c>
      <c r="G380">
        <f>COUNTIF(The_Schedule!$B$4:$D$69,Reports!B380)</f>
        <v>0</v>
      </c>
      <c r="H380">
        <f>COUNTIF(The_Schedule!$B$41:$D$69,Reports!B380)</f>
        <v>0</v>
      </c>
      <c r="I380">
        <f t="shared" si="10"/>
        <v>0</v>
      </c>
      <c r="J380" t="str">
        <f t="shared" si="11"/>
        <v>Ignore</v>
      </c>
    </row>
    <row r="381" spans="1:10">
      <c r="A381">
        <f>'Main Template'!C401</f>
        <v>0</v>
      </c>
      <c r="B381">
        <f>'Main Template'!D401</f>
        <v>0</v>
      </c>
      <c r="C381">
        <f>'Main Template'!E401</f>
        <v>0</v>
      </c>
      <c r="D381">
        <f>'Main Template'!F401</f>
        <v>0</v>
      </c>
      <c r="E381">
        <f>'Main Template'!G401</f>
        <v>0</v>
      </c>
      <c r="F381">
        <f>'Main Template'!H401</f>
        <v>0</v>
      </c>
      <c r="G381">
        <f>COUNTIF(The_Schedule!$B$4:$D$69,Reports!B381)</f>
        <v>0</v>
      </c>
      <c r="H381">
        <f>COUNTIF(The_Schedule!$B$41:$D$69,Reports!B381)</f>
        <v>0</v>
      </c>
      <c r="I381">
        <f t="shared" si="10"/>
        <v>0</v>
      </c>
      <c r="J381" t="str">
        <f t="shared" si="11"/>
        <v>Ignore</v>
      </c>
    </row>
    <row r="382" spans="1:10">
      <c r="A382">
        <f>'Main Template'!C402</f>
        <v>0</v>
      </c>
      <c r="B382">
        <f>'Main Template'!D402</f>
        <v>0</v>
      </c>
      <c r="C382">
        <f>'Main Template'!E402</f>
        <v>0</v>
      </c>
      <c r="D382">
        <f>'Main Template'!F402</f>
        <v>0</v>
      </c>
      <c r="E382">
        <f>'Main Template'!G402</f>
        <v>0</v>
      </c>
      <c r="F382">
        <f>'Main Template'!H402</f>
        <v>0</v>
      </c>
      <c r="G382">
        <f>COUNTIF(The_Schedule!$B$4:$D$69,Reports!B382)</f>
        <v>0</v>
      </c>
      <c r="H382">
        <f>COUNTIF(The_Schedule!$B$41:$D$69,Reports!B382)</f>
        <v>0</v>
      </c>
      <c r="I382">
        <f t="shared" si="10"/>
        <v>0</v>
      </c>
      <c r="J382" t="str">
        <f t="shared" si="11"/>
        <v>Ignore</v>
      </c>
    </row>
    <row r="383" spans="1:10">
      <c r="A383">
        <f>'Main Template'!C403</f>
        <v>0</v>
      </c>
      <c r="B383">
        <f>'Main Template'!D403</f>
        <v>0</v>
      </c>
      <c r="C383">
        <f>'Main Template'!E403</f>
        <v>0</v>
      </c>
      <c r="D383">
        <f>'Main Template'!F403</f>
        <v>0</v>
      </c>
      <c r="E383">
        <f>'Main Template'!G403</f>
        <v>0</v>
      </c>
      <c r="F383">
        <f>'Main Template'!H403</f>
        <v>0</v>
      </c>
      <c r="G383">
        <f>COUNTIF(The_Schedule!$B$4:$D$69,Reports!B383)</f>
        <v>0</v>
      </c>
      <c r="H383">
        <f>COUNTIF(The_Schedule!$B$41:$D$69,Reports!B383)</f>
        <v>0</v>
      </c>
      <c r="I383">
        <f t="shared" si="10"/>
        <v>0</v>
      </c>
      <c r="J383" t="str">
        <f t="shared" si="11"/>
        <v>Ignore</v>
      </c>
    </row>
    <row r="384" spans="1:10">
      <c r="A384">
        <f>'Main Template'!C404</f>
        <v>0</v>
      </c>
      <c r="B384">
        <f>'Main Template'!D404</f>
        <v>0</v>
      </c>
      <c r="C384">
        <f>'Main Template'!E404</f>
        <v>0</v>
      </c>
      <c r="D384">
        <f>'Main Template'!F404</f>
        <v>0</v>
      </c>
      <c r="E384">
        <f>'Main Template'!G404</f>
        <v>0</v>
      </c>
      <c r="F384">
        <f>'Main Template'!H404</f>
        <v>0</v>
      </c>
      <c r="G384">
        <f>COUNTIF(The_Schedule!$B$4:$D$69,Reports!B384)</f>
        <v>0</v>
      </c>
      <c r="H384">
        <f>COUNTIF(The_Schedule!$B$41:$D$69,Reports!B384)</f>
        <v>0</v>
      </c>
      <c r="I384">
        <f t="shared" si="10"/>
        <v>0</v>
      </c>
      <c r="J384" t="str">
        <f t="shared" si="11"/>
        <v>Ignore</v>
      </c>
    </row>
    <row r="385" spans="1:10">
      <c r="A385">
        <f>'Main Template'!C405</f>
        <v>0</v>
      </c>
      <c r="B385">
        <f>'Main Template'!D405</f>
        <v>0</v>
      </c>
      <c r="C385">
        <f>'Main Template'!E405</f>
        <v>0</v>
      </c>
      <c r="D385">
        <f>'Main Template'!F405</f>
        <v>0</v>
      </c>
      <c r="E385">
        <f>'Main Template'!G405</f>
        <v>0</v>
      </c>
      <c r="F385">
        <f>'Main Template'!H405</f>
        <v>0</v>
      </c>
      <c r="G385">
        <f>COUNTIF(The_Schedule!$B$4:$D$69,Reports!B385)</f>
        <v>0</v>
      </c>
      <c r="H385">
        <f>COUNTIF(The_Schedule!$B$41:$D$69,Reports!B385)</f>
        <v>0</v>
      </c>
      <c r="I385">
        <f t="shared" si="10"/>
        <v>0</v>
      </c>
      <c r="J385" t="str">
        <f t="shared" si="11"/>
        <v>Ignore</v>
      </c>
    </row>
    <row r="386" spans="1:10">
      <c r="A386">
        <f>'Main Template'!C406</f>
        <v>0</v>
      </c>
      <c r="B386">
        <f>'Main Template'!D406</f>
        <v>0</v>
      </c>
      <c r="C386">
        <f>'Main Template'!E406</f>
        <v>0</v>
      </c>
      <c r="D386">
        <f>'Main Template'!F406</f>
        <v>0</v>
      </c>
      <c r="E386">
        <f>'Main Template'!G406</f>
        <v>0</v>
      </c>
      <c r="F386">
        <f>'Main Template'!H406</f>
        <v>0</v>
      </c>
      <c r="G386">
        <f>COUNTIF(The_Schedule!$B$4:$D$69,Reports!B386)</f>
        <v>0</v>
      </c>
      <c r="H386">
        <f>COUNTIF(The_Schedule!$B$41:$D$69,Reports!B386)</f>
        <v>0</v>
      </c>
      <c r="I386">
        <f t="shared" si="10"/>
        <v>0</v>
      </c>
      <c r="J386" t="str">
        <f t="shared" si="11"/>
        <v>Ignore</v>
      </c>
    </row>
    <row r="387" spans="1:10">
      <c r="A387">
        <f>'Main Template'!C407</f>
        <v>0</v>
      </c>
      <c r="B387">
        <f>'Main Template'!D407</f>
        <v>0</v>
      </c>
      <c r="C387">
        <f>'Main Template'!E407</f>
        <v>0</v>
      </c>
      <c r="D387">
        <f>'Main Template'!F407</f>
        <v>0</v>
      </c>
      <c r="E387">
        <f>'Main Template'!G407</f>
        <v>0</v>
      </c>
      <c r="F387">
        <f>'Main Template'!H407</f>
        <v>0</v>
      </c>
      <c r="G387">
        <f>COUNTIF(The_Schedule!$B$4:$D$69,Reports!B387)</f>
        <v>0</v>
      </c>
      <c r="H387">
        <f>COUNTIF(The_Schedule!$B$41:$D$69,Reports!B387)</f>
        <v>0</v>
      </c>
      <c r="I387">
        <f t="shared" ref="I387:I450" si="12">G387-H387</f>
        <v>0</v>
      </c>
      <c r="J387" t="str">
        <f t="shared" ref="J387:J450" si="13">IF(C387=1,IF(AND(F387=1,SUM(H387:I387)&gt;1),"Off Site Violation",IF(AND(E387=1,I387&gt;0),"VGH at SPH Violation",IF(AND(E387=0,F387=0,H387&gt;0),"SPH at VGH Violation","Ok"))),"Ignore")</f>
        <v>Ignore</v>
      </c>
    </row>
    <row r="388" spans="1:10">
      <c r="A388">
        <f>'Main Template'!C408</f>
        <v>0</v>
      </c>
      <c r="B388">
        <f>'Main Template'!D408</f>
        <v>0</v>
      </c>
      <c r="C388">
        <f>'Main Template'!E408</f>
        <v>0</v>
      </c>
      <c r="D388">
        <f>'Main Template'!F408</f>
        <v>0</v>
      </c>
      <c r="E388">
        <f>'Main Template'!G408</f>
        <v>0</v>
      </c>
      <c r="F388">
        <f>'Main Template'!H408</f>
        <v>0</v>
      </c>
      <c r="G388">
        <f>COUNTIF(The_Schedule!$B$4:$D$69,Reports!B388)</f>
        <v>0</v>
      </c>
      <c r="H388">
        <f>COUNTIF(The_Schedule!$B$41:$D$69,Reports!B388)</f>
        <v>0</v>
      </c>
      <c r="I388">
        <f t="shared" si="12"/>
        <v>0</v>
      </c>
      <c r="J388" t="str">
        <f t="shared" si="13"/>
        <v>Ignore</v>
      </c>
    </row>
    <row r="389" spans="1:10">
      <c r="A389">
        <f>'Main Template'!C409</f>
        <v>0</v>
      </c>
      <c r="B389">
        <f>'Main Template'!D409</f>
        <v>0</v>
      </c>
      <c r="C389">
        <f>'Main Template'!E409</f>
        <v>0</v>
      </c>
      <c r="D389">
        <f>'Main Template'!F409</f>
        <v>0</v>
      </c>
      <c r="E389">
        <f>'Main Template'!G409</f>
        <v>0</v>
      </c>
      <c r="F389">
        <f>'Main Template'!H409</f>
        <v>0</v>
      </c>
      <c r="G389">
        <f>COUNTIF(The_Schedule!$B$4:$D$69,Reports!B389)</f>
        <v>0</v>
      </c>
      <c r="H389">
        <f>COUNTIF(The_Schedule!$B$41:$D$69,Reports!B389)</f>
        <v>0</v>
      </c>
      <c r="I389">
        <f t="shared" si="12"/>
        <v>0</v>
      </c>
      <c r="J389" t="str">
        <f t="shared" si="13"/>
        <v>Ignore</v>
      </c>
    </row>
    <row r="390" spans="1:10">
      <c r="A390">
        <f>'Main Template'!C410</f>
        <v>0</v>
      </c>
      <c r="B390">
        <f>'Main Template'!D410</f>
        <v>0</v>
      </c>
      <c r="C390">
        <f>'Main Template'!E410</f>
        <v>0</v>
      </c>
      <c r="D390">
        <f>'Main Template'!F410</f>
        <v>0</v>
      </c>
      <c r="E390">
        <f>'Main Template'!G410</f>
        <v>0</v>
      </c>
      <c r="F390">
        <f>'Main Template'!H410</f>
        <v>0</v>
      </c>
      <c r="G390">
        <f>COUNTIF(The_Schedule!$B$4:$D$69,Reports!B390)</f>
        <v>0</v>
      </c>
      <c r="H390">
        <f>COUNTIF(The_Schedule!$B$41:$D$69,Reports!B390)</f>
        <v>0</v>
      </c>
      <c r="I390">
        <f t="shared" si="12"/>
        <v>0</v>
      </c>
      <c r="J390" t="str">
        <f t="shared" si="13"/>
        <v>Ignore</v>
      </c>
    </row>
    <row r="391" spans="1:10">
      <c r="A391">
        <f>'Main Template'!C411</f>
        <v>0</v>
      </c>
      <c r="B391">
        <f>'Main Template'!D411</f>
        <v>0</v>
      </c>
      <c r="C391">
        <f>'Main Template'!E411</f>
        <v>0</v>
      </c>
      <c r="D391">
        <f>'Main Template'!F411</f>
        <v>0</v>
      </c>
      <c r="E391">
        <f>'Main Template'!G411</f>
        <v>0</v>
      </c>
      <c r="F391">
        <f>'Main Template'!H411</f>
        <v>0</v>
      </c>
      <c r="G391">
        <f>COUNTIF(The_Schedule!$B$4:$D$69,Reports!B391)</f>
        <v>0</v>
      </c>
      <c r="H391">
        <f>COUNTIF(The_Schedule!$B$41:$D$69,Reports!B391)</f>
        <v>0</v>
      </c>
      <c r="I391">
        <f t="shared" si="12"/>
        <v>0</v>
      </c>
      <c r="J391" t="str">
        <f t="shared" si="13"/>
        <v>Ignore</v>
      </c>
    </row>
    <row r="392" spans="1:10">
      <c r="A392">
        <f>'Main Template'!C412</f>
        <v>0</v>
      </c>
      <c r="B392">
        <f>'Main Template'!D412</f>
        <v>0</v>
      </c>
      <c r="C392">
        <f>'Main Template'!E412</f>
        <v>0</v>
      </c>
      <c r="D392">
        <f>'Main Template'!F412</f>
        <v>0</v>
      </c>
      <c r="E392">
        <f>'Main Template'!G412</f>
        <v>0</v>
      </c>
      <c r="F392">
        <f>'Main Template'!H412</f>
        <v>0</v>
      </c>
      <c r="G392">
        <f>COUNTIF(The_Schedule!$B$4:$D$69,Reports!B392)</f>
        <v>0</v>
      </c>
      <c r="H392">
        <f>COUNTIF(The_Schedule!$B$41:$D$69,Reports!B392)</f>
        <v>0</v>
      </c>
      <c r="I392">
        <f t="shared" si="12"/>
        <v>0</v>
      </c>
      <c r="J392" t="str">
        <f t="shared" si="13"/>
        <v>Ignore</v>
      </c>
    </row>
    <row r="393" spans="1:10">
      <c r="A393">
        <f>'Main Template'!C413</f>
        <v>0</v>
      </c>
      <c r="B393">
        <f>'Main Template'!D413</f>
        <v>0</v>
      </c>
      <c r="C393">
        <f>'Main Template'!E413</f>
        <v>0</v>
      </c>
      <c r="D393">
        <f>'Main Template'!F413</f>
        <v>0</v>
      </c>
      <c r="E393">
        <f>'Main Template'!G413</f>
        <v>0</v>
      </c>
      <c r="F393">
        <f>'Main Template'!H413</f>
        <v>0</v>
      </c>
      <c r="G393">
        <f>COUNTIF(The_Schedule!$B$4:$D$69,Reports!B393)</f>
        <v>0</v>
      </c>
      <c r="H393">
        <f>COUNTIF(The_Schedule!$B$41:$D$69,Reports!B393)</f>
        <v>0</v>
      </c>
      <c r="I393">
        <f t="shared" si="12"/>
        <v>0</v>
      </c>
      <c r="J393" t="str">
        <f t="shared" si="13"/>
        <v>Ignore</v>
      </c>
    </row>
    <row r="394" spans="1:10">
      <c r="A394">
        <f>'Main Template'!C414</f>
        <v>0</v>
      </c>
      <c r="B394">
        <f>'Main Template'!D414</f>
        <v>0</v>
      </c>
      <c r="C394">
        <f>'Main Template'!E414</f>
        <v>0</v>
      </c>
      <c r="D394">
        <f>'Main Template'!F414</f>
        <v>0</v>
      </c>
      <c r="E394">
        <f>'Main Template'!G414</f>
        <v>0</v>
      </c>
      <c r="F394">
        <f>'Main Template'!H414</f>
        <v>0</v>
      </c>
      <c r="G394">
        <f>COUNTIF(The_Schedule!$B$4:$D$69,Reports!B394)</f>
        <v>0</v>
      </c>
      <c r="H394">
        <f>COUNTIF(The_Schedule!$B$41:$D$69,Reports!B394)</f>
        <v>0</v>
      </c>
      <c r="I394">
        <f t="shared" si="12"/>
        <v>0</v>
      </c>
      <c r="J394" t="str">
        <f t="shared" si="13"/>
        <v>Ignore</v>
      </c>
    </row>
    <row r="395" spans="1:10">
      <c r="A395">
        <f>'Main Template'!C415</f>
        <v>0</v>
      </c>
      <c r="B395">
        <f>'Main Template'!D415</f>
        <v>0</v>
      </c>
      <c r="C395">
        <f>'Main Template'!E415</f>
        <v>0</v>
      </c>
      <c r="D395">
        <f>'Main Template'!F415</f>
        <v>0</v>
      </c>
      <c r="E395">
        <f>'Main Template'!G415</f>
        <v>0</v>
      </c>
      <c r="F395">
        <f>'Main Template'!H415</f>
        <v>0</v>
      </c>
      <c r="G395">
        <f>COUNTIF(The_Schedule!$B$4:$D$69,Reports!B395)</f>
        <v>0</v>
      </c>
      <c r="H395">
        <f>COUNTIF(The_Schedule!$B$41:$D$69,Reports!B395)</f>
        <v>0</v>
      </c>
      <c r="I395">
        <f t="shared" si="12"/>
        <v>0</v>
      </c>
      <c r="J395" t="str">
        <f t="shared" si="13"/>
        <v>Ignore</v>
      </c>
    </row>
    <row r="396" spans="1:10">
      <c r="A396">
        <f>'Main Template'!C416</f>
        <v>0</v>
      </c>
      <c r="B396">
        <f>'Main Template'!D416</f>
        <v>0</v>
      </c>
      <c r="C396">
        <f>'Main Template'!E416</f>
        <v>0</v>
      </c>
      <c r="D396">
        <f>'Main Template'!F416</f>
        <v>0</v>
      </c>
      <c r="E396">
        <f>'Main Template'!G416</f>
        <v>0</v>
      </c>
      <c r="F396">
        <f>'Main Template'!H416</f>
        <v>0</v>
      </c>
      <c r="G396">
        <f>COUNTIF(The_Schedule!$B$4:$D$69,Reports!B396)</f>
        <v>0</v>
      </c>
      <c r="H396">
        <f>COUNTIF(The_Schedule!$B$41:$D$69,Reports!B396)</f>
        <v>0</v>
      </c>
      <c r="I396">
        <f t="shared" si="12"/>
        <v>0</v>
      </c>
      <c r="J396" t="str">
        <f t="shared" si="13"/>
        <v>Ignore</v>
      </c>
    </row>
    <row r="397" spans="1:10">
      <c r="A397">
        <f>'Main Template'!C417</f>
        <v>0</v>
      </c>
      <c r="B397">
        <f>'Main Template'!D417</f>
        <v>0</v>
      </c>
      <c r="C397">
        <f>'Main Template'!E417</f>
        <v>0</v>
      </c>
      <c r="D397">
        <f>'Main Template'!F417</f>
        <v>0</v>
      </c>
      <c r="E397">
        <f>'Main Template'!G417</f>
        <v>0</v>
      </c>
      <c r="F397">
        <f>'Main Template'!H417</f>
        <v>0</v>
      </c>
      <c r="G397">
        <f>COUNTIF(The_Schedule!$B$4:$D$69,Reports!B397)</f>
        <v>0</v>
      </c>
      <c r="H397">
        <f>COUNTIF(The_Schedule!$B$41:$D$69,Reports!B397)</f>
        <v>0</v>
      </c>
      <c r="I397">
        <f t="shared" si="12"/>
        <v>0</v>
      </c>
      <c r="J397" t="str">
        <f t="shared" si="13"/>
        <v>Ignore</v>
      </c>
    </row>
    <row r="398" spans="1:10">
      <c r="A398">
        <f>'Main Template'!C418</f>
        <v>0</v>
      </c>
      <c r="B398">
        <f>'Main Template'!D418</f>
        <v>0</v>
      </c>
      <c r="C398">
        <f>'Main Template'!E418</f>
        <v>0</v>
      </c>
      <c r="D398">
        <f>'Main Template'!F418</f>
        <v>0</v>
      </c>
      <c r="E398">
        <f>'Main Template'!G418</f>
        <v>0</v>
      </c>
      <c r="F398">
        <f>'Main Template'!H418</f>
        <v>0</v>
      </c>
      <c r="G398">
        <f>COUNTIF(The_Schedule!$B$4:$D$69,Reports!B398)</f>
        <v>0</v>
      </c>
      <c r="H398">
        <f>COUNTIF(The_Schedule!$B$41:$D$69,Reports!B398)</f>
        <v>0</v>
      </c>
      <c r="I398">
        <f t="shared" si="12"/>
        <v>0</v>
      </c>
      <c r="J398" t="str">
        <f t="shared" si="13"/>
        <v>Ignore</v>
      </c>
    </row>
    <row r="399" spans="1:10">
      <c r="A399">
        <f>'Main Template'!C419</f>
        <v>0</v>
      </c>
      <c r="B399">
        <f>'Main Template'!D419</f>
        <v>0</v>
      </c>
      <c r="C399">
        <f>'Main Template'!E419</f>
        <v>0</v>
      </c>
      <c r="D399">
        <f>'Main Template'!F419</f>
        <v>0</v>
      </c>
      <c r="E399">
        <f>'Main Template'!G419</f>
        <v>0</v>
      </c>
      <c r="F399">
        <f>'Main Template'!H419</f>
        <v>0</v>
      </c>
      <c r="G399">
        <f>COUNTIF(The_Schedule!$B$4:$D$69,Reports!B399)</f>
        <v>0</v>
      </c>
      <c r="H399">
        <f>COUNTIF(The_Schedule!$B$41:$D$69,Reports!B399)</f>
        <v>0</v>
      </c>
      <c r="I399">
        <f t="shared" si="12"/>
        <v>0</v>
      </c>
      <c r="J399" t="str">
        <f t="shared" si="13"/>
        <v>Ignore</v>
      </c>
    </row>
    <row r="400" spans="1:10">
      <c r="A400">
        <f>'Main Template'!C420</f>
        <v>0</v>
      </c>
      <c r="B400">
        <f>'Main Template'!D420</f>
        <v>0</v>
      </c>
      <c r="C400">
        <f>'Main Template'!E420</f>
        <v>0</v>
      </c>
      <c r="D400">
        <f>'Main Template'!F420</f>
        <v>0</v>
      </c>
      <c r="E400">
        <f>'Main Template'!G420</f>
        <v>0</v>
      </c>
      <c r="F400">
        <f>'Main Template'!H420</f>
        <v>0</v>
      </c>
      <c r="G400">
        <f>COUNTIF(The_Schedule!$B$4:$D$69,Reports!B400)</f>
        <v>0</v>
      </c>
      <c r="H400">
        <f>COUNTIF(The_Schedule!$B$41:$D$69,Reports!B400)</f>
        <v>0</v>
      </c>
      <c r="I400">
        <f t="shared" si="12"/>
        <v>0</v>
      </c>
      <c r="J400" t="str">
        <f t="shared" si="13"/>
        <v>Ignore</v>
      </c>
    </row>
    <row r="401" spans="1:10">
      <c r="A401">
        <f>'Main Template'!C421</f>
        <v>0</v>
      </c>
      <c r="B401">
        <f>'Main Template'!D421</f>
        <v>0</v>
      </c>
      <c r="C401">
        <f>'Main Template'!E421</f>
        <v>0</v>
      </c>
      <c r="D401">
        <f>'Main Template'!F421</f>
        <v>0</v>
      </c>
      <c r="E401">
        <f>'Main Template'!G421</f>
        <v>0</v>
      </c>
      <c r="F401">
        <f>'Main Template'!H421</f>
        <v>0</v>
      </c>
      <c r="G401">
        <f>COUNTIF(The_Schedule!$B$4:$D$69,Reports!B401)</f>
        <v>0</v>
      </c>
      <c r="H401">
        <f>COUNTIF(The_Schedule!$B$41:$D$69,Reports!B401)</f>
        <v>0</v>
      </c>
      <c r="I401">
        <f t="shared" si="12"/>
        <v>0</v>
      </c>
      <c r="J401" t="str">
        <f t="shared" si="13"/>
        <v>Ignore</v>
      </c>
    </row>
    <row r="402" spans="1:10">
      <c r="A402">
        <f>'Main Template'!C422</f>
        <v>0</v>
      </c>
      <c r="B402">
        <f>'Main Template'!D422</f>
        <v>0</v>
      </c>
      <c r="C402">
        <f>'Main Template'!E422</f>
        <v>0</v>
      </c>
      <c r="D402">
        <f>'Main Template'!F422</f>
        <v>0</v>
      </c>
      <c r="E402">
        <f>'Main Template'!G422</f>
        <v>0</v>
      </c>
      <c r="F402">
        <f>'Main Template'!H422</f>
        <v>0</v>
      </c>
      <c r="G402">
        <f>COUNTIF(The_Schedule!$B$4:$D$69,Reports!B402)</f>
        <v>0</v>
      </c>
      <c r="H402">
        <f>COUNTIF(The_Schedule!$B$41:$D$69,Reports!B402)</f>
        <v>0</v>
      </c>
      <c r="I402">
        <f t="shared" si="12"/>
        <v>0</v>
      </c>
      <c r="J402" t="str">
        <f t="shared" si="13"/>
        <v>Ignore</v>
      </c>
    </row>
    <row r="403" spans="1:10">
      <c r="A403">
        <f>'Main Template'!C423</f>
        <v>0</v>
      </c>
      <c r="B403">
        <f>'Main Template'!D423</f>
        <v>0</v>
      </c>
      <c r="C403">
        <f>'Main Template'!E423</f>
        <v>0</v>
      </c>
      <c r="D403">
        <f>'Main Template'!F423</f>
        <v>0</v>
      </c>
      <c r="E403">
        <f>'Main Template'!G423</f>
        <v>0</v>
      </c>
      <c r="F403">
        <f>'Main Template'!H423</f>
        <v>0</v>
      </c>
      <c r="G403">
        <f>COUNTIF(The_Schedule!$B$4:$D$69,Reports!B403)</f>
        <v>0</v>
      </c>
      <c r="H403">
        <f>COUNTIF(The_Schedule!$B$41:$D$69,Reports!B403)</f>
        <v>0</v>
      </c>
      <c r="I403">
        <f t="shared" si="12"/>
        <v>0</v>
      </c>
      <c r="J403" t="str">
        <f t="shared" si="13"/>
        <v>Ignore</v>
      </c>
    </row>
    <row r="404" spans="1:10">
      <c r="A404">
        <f>'Main Template'!C424</f>
        <v>0</v>
      </c>
      <c r="B404">
        <f>'Main Template'!D424</f>
        <v>0</v>
      </c>
      <c r="C404">
        <f>'Main Template'!E424</f>
        <v>0</v>
      </c>
      <c r="D404">
        <f>'Main Template'!F424</f>
        <v>0</v>
      </c>
      <c r="E404">
        <f>'Main Template'!G424</f>
        <v>0</v>
      </c>
      <c r="F404">
        <f>'Main Template'!H424</f>
        <v>0</v>
      </c>
      <c r="G404">
        <f>COUNTIF(The_Schedule!$B$4:$D$69,Reports!B404)</f>
        <v>0</v>
      </c>
      <c r="H404">
        <f>COUNTIF(The_Schedule!$B$41:$D$69,Reports!B404)</f>
        <v>0</v>
      </c>
      <c r="I404">
        <f t="shared" si="12"/>
        <v>0</v>
      </c>
      <c r="J404" t="str">
        <f t="shared" si="13"/>
        <v>Ignore</v>
      </c>
    </row>
    <row r="405" spans="1:10">
      <c r="A405">
        <f>'Main Template'!C425</f>
        <v>0</v>
      </c>
      <c r="B405">
        <f>'Main Template'!D425</f>
        <v>0</v>
      </c>
      <c r="C405">
        <f>'Main Template'!E425</f>
        <v>0</v>
      </c>
      <c r="D405">
        <f>'Main Template'!F425</f>
        <v>0</v>
      </c>
      <c r="E405">
        <f>'Main Template'!G425</f>
        <v>0</v>
      </c>
      <c r="F405">
        <f>'Main Template'!H425</f>
        <v>0</v>
      </c>
      <c r="G405">
        <f>COUNTIF(The_Schedule!$B$4:$D$69,Reports!B405)</f>
        <v>0</v>
      </c>
      <c r="H405">
        <f>COUNTIF(The_Schedule!$B$41:$D$69,Reports!B405)</f>
        <v>0</v>
      </c>
      <c r="I405">
        <f t="shared" si="12"/>
        <v>0</v>
      </c>
      <c r="J405" t="str">
        <f t="shared" si="13"/>
        <v>Ignore</v>
      </c>
    </row>
    <row r="406" spans="1:10">
      <c r="A406">
        <f>'Main Template'!C426</f>
        <v>0</v>
      </c>
      <c r="B406">
        <f>'Main Template'!D426</f>
        <v>0</v>
      </c>
      <c r="C406">
        <f>'Main Template'!E426</f>
        <v>0</v>
      </c>
      <c r="D406">
        <f>'Main Template'!F426</f>
        <v>0</v>
      </c>
      <c r="E406">
        <f>'Main Template'!G426</f>
        <v>0</v>
      </c>
      <c r="F406">
        <f>'Main Template'!H426</f>
        <v>0</v>
      </c>
      <c r="G406">
        <f>COUNTIF(The_Schedule!$B$4:$D$69,Reports!B406)</f>
        <v>0</v>
      </c>
      <c r="H406">
        <f>COUNTIF(The_Schedule!$B$41:$D$69,Reports!B406)</f>
        <v>0</v>
      </c>
      <c r="I406">
        <f t="shared" si="12"/>
        <v>0</v>
      </c>
      <c r="J406" t="str">
        <f t="shared" si="13"/>
        <v>Ignore</v>
      </c>
    </row>
    <row r="407" spans="1:10">
      <c r="A407">
        <f>'Main Template'!C427</f>
        <v>0</v>
      </c>
      <c r="B407">
        <f>'Main Template'!D427</f>
        <v>0</v>
      </c>
      <c r="C407">
        <f>'Main Template'!E427</f>
        <v>0</v>
      </c>
      <c r="D407">
        <f>'Main Template'!F427</f>
        <v>0</v>
      </c>
      <c r="E407">
        <f>'Main Template'!G427</f>
        <v>0</v>
      </c>
      <c r="F407">
        <f>'Main Template'!H427</f>
        <v>0</v>
      </c>
      <c r="G407">
        <f>COUNTIF(The_Schedule!$B$4:$D$69,Reports!B407)</f>
        <v>0</v>
      </c>
      <c r="H407">
        <f>COUNTIF(The_Schedule!$B$41:$D$69,Reports!B407)</f>
        <v>0</v>
      </c>
      <c r="I407">
        <f t="shared" si="12"/>
        <v>0</v>
      </c>
      <c r="J407" t="str">
        <f t="shared" si="13"/>
        <v>Ignore</v>
      </c>
    </row>
    <row r="408" spans="1:10">
      <c r="A408">
        <f>'Main Template'!C428</f>
        <v>0</v>
      </c>
      <c r="B408">
        <f>'Main Template'!D428</f>
        <v>0</v>
      </c>
      <c r="C408">
        <f>'Main Template'!E428</f>
        <v>0</v>
      </c>
      <c r="D408">
        <f>'Main Template'!F428</f>
        <v>0</v>
      </c>
      <c r="E408">
        <f>'Main Template'!G428</f>
        <v>0</v>
      </c>
      <c r="F408">
        <f>'Main Template'!H428</f>
        <v>0</v>
      </c>
      <c r="G408">
        <f>COUNTIF(The_Schedule!$B$4:$D$69,Reports!B408)</f>
        <v>0</v>
      </c>
      <c r="H408">
        <f>COUNTIF(The_Schedule!$B$41:$D$69,Reports!B408)</f>
        <v>0</v>
      </c>
      <c r="I408">
        <f t="shared" si="12"/>
        <v>0</v>
      </c>
      <c r="J408" t="str">
        <f t="shared" si="13"/>
        <v>Ignore</v>
      </c>
    </row>
    <row r="409" spans="1:10">
      <c r="A409">
        <f>'Main Template'!C429</f>
        <v>0</v>
      </c>
      <c r="B409">
        <f>'Main Template'!D429</f>
        <v>0</v>
      </c>
      <c r="C409">
        <f>'Main Template'!E429</f>
        <v>0</v>
      </c>
      <c r="D409">
        <f>'Main Template'!F429</f>
        <v>0</v>
      </c>
      <c r="E409">
        <f>'Main Template'!G429</f>
        <v>0</v>
      </c>
      <c r="F409">
        <f>'Main Template'!H429</f>
        <v>0</v>
      </c>
      <c r="G409">
        <f>COUNTIF(The_Schedule!$B$4:$D$69,Reports!B409)</f>
        <v>0</v>
      </c>
      <c r="H409">
        <f>COUNTIF(The_Schedule!$B$41:$D$69,Reports!B409)</f>
        <v>0</v>
      </c>
      <c r="I409">
        <f t="shared" si="12"/>
        <v>0</v>
      </c>
      <c r="J409" t="str">
        <f t="shared" si="13"/>
        <v>Ignore</v>
      </c>
    </row>
    <row r="410" spans="1:10">
      <c r="A410">
        <f>'Main Template'!C430</f>
        <v>0</v>
      </c>
      <c r="B410">
        <f>'Main Template'!D430</f>
        <v>0</v>
      </c>
      <c r="C410">
        <f>'Main Template'!E430</f>
        <v>0</v>
      </c>
      <c r="D410">
        <f>'Main Template'!F430</f>
        <v>0</v>
      </c>
      <c r="E410">
        <f>'Main Template'!G430</f>
        <v>0</v>
      </c>
      <c r="F410">
        <f>'Main Template'!H430</f>
        <v>0</v>
      </c>
      <c r="G410">
        <f>COUNTIF(The_Schedule!$B$4:$D$69,Reports!B410)</f>
        <v>0</v>
      </c>
      <c r="H410">
        <f>COUNTIF(The_Schedule!$B$41:$D$69,Reports!B410)</f>
        <v>0</v>
      </c>
      <c r="I410">
        <f t="shared" si="12"/>
        <v>0</v>
      </c>
      <c r="J410" t="str">
        <f t="shared" si="13"/>
        <v>Ignore</v>
      </c>
    </row>
    <row r="411" spans="1:10">
      <c r="A411">
        <f>'Main Template'!C431</f>
        <v>0</v>
      </c>
      <c r="B411">
        <f>'Main Template'!D431</f>
        <v>0</v>
      </c>
      <c r="C411">
        <f>'Main Template'!E431</f>
        <v>0</v>
      </c>
      <c r="D411">
        <f>'Main Template'!F431</f>
        <v>0</v>
      </c>
      <c r="E411">
        <f>'Main Template'!G431</f>
        <v>0</v>
      </c>
      <c r="F411">
        <f>'Main Template'!H431</f>
        <v>0</v>
      </c>
      <c r="G411">
        <f>COUNTIF(The_Schedule!$B$4:$D$69,Reports!B411)</f>
        <v>0</v>
      </c>
      <c r="H411">
        <f>COUNTIF(The_Schedule!$B$41:$D$69,Reports!B411)</f>
        <v>0</v>
      </c>
      <c r="I411">
        <f t="shared" si="12"/>
        <v>0</v>
      </c>
      <c r="J411" t="str">
        <f t="shared" si="13"/>
        <v>Ignore</v>
      </c>
    </row>
    <row r="412" spans="1:10">
      <c r="A412">
        <f>'Main Template'!C432</f>
        <v>0</v>
      </c>
      <c r="B412">
        <f>'Main Template'!D432</f>
        <v>0</v>
      </c>
      <c r="C412">
        <f>'Main Template'!E432</f>
        <v>0</v>
      </c>
      <c r="D412">
        <f>'Main Template'!F432</f>
        <v>0</v>
      </c>
      <c r="E412">
        <f>'Main Template'!G432</f>
        <v>0</v>
      </c>
      <c r="F412">
        <f>'Main Template'!H432</f>
        <v>0</v>
      </c>
      <c r="G412">
        <f>COUNTIF(The_Schedule!$B$4:$D$69,Reports!B412)</f>
        <v>0</v>
      </c>
      <c r="H412">
        <f>COUNTIF(The_Schedule!$B$41:$D$69,Reports!B412)</f>
        <v>0</v>
      </c>
      <c r="I412">
        <f t="shared" si="12"/>
        <v>0</v>
      </c>
      <c r="J412" t="str">
        <f t="shared" si="13"/>
        <v>Ignore</v>
      </c>
    </row>
    <row r="413" spans="1:10">
      <c r="A413">
        <f>'Main Template'!C433</f>
        <v>0</v>
      </c>
      <c r="B413">
        <f>'Main Template'!D433</f>
        <v>0</v>
      </c>
      <c r="C413">
        <f>'Main Template'!E433</f>
        <v>0</v>
      </c>
      <c r="D413">
        <f>'Main Template'!F433</f>
        <v>0</v>
      </c>
      <c r="E413">
        <f>'Main Template'!G433</f>
        <v>0</v>
      </c>
      <c r="F413">
        <f>'Main Template'!H433</f>
        <v>0</v>
      </c>
      <c r="G413">
        <f>COUNTIF(The_Schedule!$B$4:$D$69,Reports!B413)</f>
        <v>0</v>
      </c>
      <c r="H413">
        <f>COUNTIF(The_Schedule!$B$41:$D$69,Reports!B413)</f>
        <v>0</v>
      </c>
      <c r="I413">
        <f t="shared" si="12"/>
        <v>0</v>
      </c>
      <c r="J413" t="str">
        <f t="shared" si="13"/>
        <v>Ignore</v>
      </c>
    </row>
    <row r="414" spans="1:10">
      <c r="A414">
        <f>'Main Template'!C434</f>
        <v>0</v>
      </c>
      <c r="B414">
        <f>'Main Template'!D434</f>
        <v>0</v>
      </c>
      <c r="C414">
        <f>'Main Template'!E434</f>
        <v>0</v>
      </c>
      <c r="D414">
        <f>'Main Template'!F434</f>
        <v>0</v>
      </c>
      <c r="E414">
        <f>'Main Template'!G434</f>
        <v>0</v>
      </c>
      <c r="F414">
        <f>'Main Template'!H434</f>
        <v>0</v>
      </c>
      <c r="G414">
        <f>COUNTIF(The_Schedule!$B$4:$D$69,Reports!B414)</f>
        <v>0</v>
      </c>
      <c r="H414">
        <f>COUNTIF(The_Schedule!$B$41:$D$69,Reports!B414)</f>
        <v>0</v>
      </c>
      <c r="I414">
        <f t="shared" si="12"/>
        <v>0</v>
      </c>
      <c r="J414" t="str">
        <f t="shared" si="13"/>
        <v>Ignore</v>
      </c>
    </row>
    <row r="415" spans="1:10">
      <c r="A415">
        <f>'Main Template'!C435</f>
        <v>0</v>
      </c>
      <c r="B415">
        <f>'Main Template'!D435</f>
        <v>0</v>
      </c>
      <c r="C415">
        <f>'Main Template'!E435</f>
        <v>0</v>
      </c>
      <c r="D415">
        <f>'Main Template'!F435</f>
        <v>0</v>
      </c>
      <c r="E415">
        <f>'Main Template'!G435</f>
        <v>0</v>
      </c>
      <c r="F415">
        <f>'Main Template'!H435</f>
        <v>0</v>
      </c>
      <c r="G415">
        <f>COUNTIF(The_Schedule!$B$4:$D$69,Reports!B415)</f>
        <v>0</v>
      </c>
      <c r="H415">
        <f>COUNTIF(The_Schedule!$B$41:$D$69,Reports!B415)</f>
        <v>0</v>
      </c>
      <c r="I415">
        <f t="shared" si="12"/>
        <v>0</v>
      </c>
      <c r="J415" t="str">
        <f t="shared" si="13"/>
        <v>Ignore</v>
      </c>
    </row>
    <row r="416" spans="1:10">
      <c r="A416">
        <f>'Main Template'!C436</f>
        <v>0</v>
      </c>
      <c r="B416">
        <f>'Main Template'!D436</f>
        <v>0</v>
      </c>
      <c r="C416">
        <f>'Main Template'!E436</f>
        <v>0</v>
      </c>
      <c r="D416">
        <f>'Main Template'!F436</f>
        <v>0</v>
      </c>
      <c r="E416">
        <f>'Main Template'!G436</f>
        <v>0</v>
      </c>
      <c r="F416">
        <f>'Main Template'!H436</f>
        <v>0</v>
      </c>
      <c r="G416">
        <f>COUNTIF(The_Schedule!$B$4:$D$69,Reports!B416)</f>
        <v>0</v>
      </c>
      <c r="H416">
        <f>COUNTIF(The_Schedule!$B$41:$D$69,Reports!B416)</f>
        <v>0</v>
      </c>
      <c r="I416">
        <f t="shared" si="12"/>
        <v>0</v>
      </c>
      <c r="J416" t="str">
        <f t="shared" si="13"/>
        <v>Ignore</v>
      </c>
    </row>
    <row r="417" spans="1:10">
      <c r="A417">
        <f>'Main Template'!C437</f>
        <v>0</v>
      </c>
      <c r="B417">
        <f>'Main Template'!D437</f>
        <v>0</v>
      </c>
      <c r="C417">
        <f>'Main Template'!E437</f>
        <v>0</v>
      </c>
      <c r="D417">
        <f>'Main Template'!F437</f>
        <v>0</v>
      </c>
      <c r="E417">
        <f>'Main Template'!G437</f>
        <v>0</v>
      </c>
      <c r="F417">
        <f>'Main Template'!H437</f>
        <v>0</v>
      </c>
      <c r="G417">
        <f>COUNTIF(The_Schedule!$B$4:$D$69,Reports!B417)</f>
        <v>0</v>
      </c>
      <c r="H417">
        <f>COUNTIF(The_Schedule!$B$41:$D$69,Reports!B417)</f>
        <v>0</v>
      </c>
      <c r="I417">
        <f t="shared" si="12"/>
        <v>0</v>
      </c>
      <c r="J417" t="str">
        <f t="shared" si="13"/>
        <v>Ignore</v>
      </c>
    </row>
    <row r="418" spans="1:10">
      <c r="A418">
        <f>'Main Template'!C438</f>
        <v>0</v>
      </c>
      <c r="B418">
        <f>'Main Template'!D438</f>
        <v>0</v>
      </c>
      <c r="C418">
        <f>'Main Template'!E438</f>
        <v>0</v>
      </c>
      <c r="D418">
        <f>'Main Template'!F438</f>
        <v>0</v>
      </c>
      <c r="E418">
        <f>'Main Template'!G438</f>
        <v>0</v>
      </c>
      <c r="F418">
        <f>'Main Template'!H438</f>
        <v>0</v>
      </c>
      <c r="G418">
        <f>COUNTIF(The_Schedule!$B$4:$D$69,Reports!B418)</f>
        <v>0</v>
      </c>
      <c r="H418">
        <f>COUNTIF(The_Schedule!$B$41:$D$69,Reports!B418)</f>
        <v>0</v>
      </c>
      <c r="I418">
        <f t="shared" si="12"/>
        <v>0</v>
      </c>
      <c r="J418" t="str">
        <f t="shared" si="13"/>
        <v>Ignore</v>
      </c>
    </row>
    <row r="419" spans="1:10">
      <c r="A419">
        <f>'Main Template'!C439</f>
        <v>0</v>
      </c>
      <c r="B419">
        <f>'Main Template'!D439</f>
        <v>0</v>
      </c>
      <c r="C419">
        <f>'Main Template'!E439</f>
        <v>0</v>
      </c>
      <c r="D419">
        <f>'Main Template'!F439</f>
        <v>0</v>
      </c>
      <c r="E419">
        <f>'Main Template'!G439</f>
        <v>0</v>
      </c>
      <c r="F419">
        <f>'Main Template'!H439</f>
        <v>0</v>
      </c>
      <c r="G419">
        <f>COUNTIF(The_Schedule!$B$4:$D$69,Reports!B419)</f>
        <v>0</v>
      </c>
      <c r="H419">
        <f>COUNTIF(The_Schedule!$B$41:$D$69,Reports!B419)</f>
        <v>0</v>
      </c>
      <c r="I419">
        <f t="shared" si="12"/>
        <v>0</v>
      </c>
      <c r="J419" t="str">
        <f t="shared" si="13"/>
        <v>Ignore</v>
      </c>
    </row>
    <row r="420" spans="1:10">
      <c r="A420">
        <f>'Main Template'!C440</f>
        <v>0</v>
      </c>
      <c r="B420">
        <f>'Main Template'!D440</f>
        <v>0</v>
      </c>
      <c r="C420">
        <f>'Main Template'!E440</f>
        <v>0</v>
      </c>
      <c r="D420">
        <f>'Main Template'!F440</f>
        <v>0</v>
      </c>
      <c r="E420">
        <f>'Main Template'!G440</f>
        <v>0</v>
      </c>
      <c r="F420">
        <f>'Main Template'!H440</f>
        <v>0</v>
      </c>
      <c r="G420">
        <f>COUNTIF(The_Schedule!$B$4:$D$69,Reports!B420)</f>
        <v>0</v>
      </c>
      <c r="H420">
        <f>COUNTIF(The_Schedule!$B$41:$D$69,Reports!B420)</f>
        <v>0</v>
      </c>
      <c r="I420">
        <f t="shared" si="12"/>
        <v>0</v>
      </c>
      <c r="J420" t="str">
        <f t="shared" si="13"/>
        <v>Ignore</v>
      </c>
    </row>
    <row r="421" spans="1:10">
      <c r="A421">
        <f>'Main Template'!C441</f>
        <v>0</v>
      </c>
      <c r="B421">
        <f>'Main Template'!D441</f>
        <v>0</v>
      </c>
      <c r="C421">
        <f>'Main Template'!E441</f>
        <v>0</v>
      </c>
      <c r="D421">
        <f>'Main Template'!F441</f>
        <v>0</v>
      </c>
      <c r="E421">
        <f>'Main Template'!G441</f>
        <v>0</v>
      </c>
      <c r="F421">
        <f>'Main Template'!H441</f>
        <v>0</v>
      </c>
      <c r="G421">
        <f>COUNTIF(The_Schedule!$B$4:$D$69,Reports!B421)</f>
        <v>0</v>
      </c>
      <c r="H421">
        <f>COUNTIF(The_Schedule!$B$41:$D$69,Reports!B421)</f>
        <v>0</v>
      </c>
      <c r="I421">
        <f t="shared" si="12"/>
        <v>0</v>
      </c>
      <c r="J421" t="str">
        <f t="shared" si="13"/>
        <v>Ignore</v>
      </c>
    </row>
    <row r="422" spans="1:10">
      <c r="A422">
        <f>'Main Template'!C442</f>
        <v>0</v>
      </c>
      <c r="B422">
        <f>'Main Template'!D442</f>
        <v>0</v>
      </c>
      <c r="C422">
        <f>'Main Template'!E442</f>
        <v>0</v>
      </c>
      <c r="D422">
        <f>'Main Template'!F442</f>
        <v>0</v>
      </c>
      <c r="E422">
        <f>'Main Template'!G442</f>
        <v>0</v>
      </c>
      <c r="F422">
        <f>'Main Template'!H442</f>
        <v>0</v>
      </c>
      <c r="G422">
        <f>COUNTIF(The_Schedule!$B$4:$D$69,Reports!B422)</f>
        <v>0</v>
      </c>
      <c r="H422">
        <f>COUNTIF(The_Schedule!$B$41:$D$69,Reports!B422)</f>
        <v>0</v>
      </c>
      <c r="I422">
        <f t="shared" si="12"/>
        <v>0</v>
      </c>
      <c r="J422" t="str">
        <f t="shared" si="13"/>
        <v>Ignore</v>
      </c>
    </row>
    <row r="423" spans="1:10">
      <c r="A423">
        <f>'Main Template'!C443</f>
        <v>0</v>
      </c>
      <c r="B423">
        <f>'Main Template'!D443</f>
        <v>0</v>
      </c>
      <c r="C423">
        <f>'Main Template'!E443</f>
        <v>0</v>
      </c>
      <c r="D423">
        <f>'Main Template'!F443</f>
        <v>0</v>
      </c>
      <c r="E423">
        <f>'Main Template'!G443</f>
        <v>0</v>
      </c>
      <c r="F423">
        <f>'Main Template'!H443</f>
        <v>0</v>
      </c>
      <c r="G423">
        <f>COUNTIF(The_Schedule!$B$4:$D$69,Reports!B423)</f>
        <v>0</v>
      </c>
      <c r="H423">
        <f>COUNTIF(The_Schedule!$B$41:$D$69,Reports!B423)</f>
        <v>0</v>
      </c>
      <c r="I423">
        <f t="shared" si="12"/>
        <v>0</v>
      </c>
      <c r="J423" t="str">
        <f t="shared" si="13"/>
        <v>Ignore</v>
      </c>
    </row>
    <row r="424" spans="1:10">
      <c r="A424">
        <f>'Main Template'!C444</f>
        <v>0</v>
      </c>
      <c r="B424">
        <f>'Main Template'!D444</f>
        <v>0</v>
      </c>
      <c r="C424">
        <f>'Main Template'!E444</f>
        <v>0</v>
      </c>
      <c r="D424">
        <f>'Main Template'!F444</f>
        <v>0</v>
      </c>
      <c r="E424">
        <f>'Main Template'!G444</f>
        <v>0</v>
      </c>
      <c r="F424">
        <f>'Main Template'!H444</f>
        <v>0</v>
      </c>
      <c r="G424">
        <f>COUNTIF(The_Schedule!$B$4:$D$69,Reports!B424)</f>
        <v>0</v>
      </c>
      <c r="H424">
        <f>COUNTIF(The_Schedule!$B$41:$D$69,Reports!B424)</f>
        <v>0</v>
      </c>
      <c r="I424">
        <f t="shared" si="12"/>
        <v>0</v>
      </c>
      <c r="J424" t="str">
        <f t="shared" si="13"/>
        <v>Ignore</v>
      </c>
    </row>
    <row r="425" spans="1:10">
      <c r="A425">
        <f>'Main Template'!C445</f>
        <v>0</v>
      </c>
      <c r="B425">
        <f>'Main Template'!D445</f>
        <v>0</v>
      </c>
      <c r="C425">
        <f>'Main Template'!E445</f>
        <v>0</v>
      </c>
      <c r="D425">
        <f>'Main Template'!F445</f>
        <v>0</v>
      </c>
      <c r="E425">
        <f>'Main Template'!G445</f>
        <v>0</v>
      </c>
      <c r="F425">
        <f>'Main Template'!H445</f>
        <v>0</v>
      </c>
      <c r="G425">
        <f>COUNTIF(The_Schedule!$B$4:$D$69,Reports!B425)</f>
        <v>0</v>
      </c>
      <c r="H425">
        <f>COUNTIF(The_Schedule!$B$41:$D$69,Reports!B425)</f>
        <v>0</v>
      </c>
      <c r="I425">
        <f t="shared" si="12"/>
        <v>0</v>
      </c>
      <c r="J425" t="str">
        <f t="shared" si="13"/>
        <v>Ignore</v>
      </c>
    </row>
    <row r="426" spans="1:10">
      <c r="A426">
        <f>'Main Template'!C446</f>
        <v>0</v>
      </c>
      <c r="B426">
        <f>'Main Template'!D446</f>
        <v>0</v>
      </c>
      <c r="C426">
        <f>'Main Template'!E446</f>
        <v>0</v>
      </c>
      <c r="D426">
        <f>'Main Template'!F446</f>
        <v>0</v>
      </c>
      <c r="E426">
        <f>'Main Template'!G446</f>
        <v>0</v>
      </c>
      <c r="F426">
        <f>'Main Template'!H446</f>
        <v>0</v>
      </c>
      <c r="G426">
        <f>COUNTIF(The_Schedule!$B$4:$D$69,Reports!B426)</f>
        <v>0</v>
      </c>
      <c r="H426">
        <f>COUNTIF(The_Schedule!$B$41:$D$69,Reports!B426)</f>
        <v>0</v>
      </c>
      <c r="I426">
        <f t="shared" si="12"/>
        <v>0</v>
      </c>
      <c r="J426" t="str">
        <f t="shared" si="13"/>
        <v>Ignore</v>
      </c>
    </row>
    <row r="427" spans="1:10">
      <c r="A427">
        <f>'Main Template'!C447</f>
        <v>0</v>
      </c>
      <c r="B427">
        <f>'Main Template'!D447</f>
        <v>0</v>
      </c>
      <c r="C427">
        <f>'Main Template'!E447</f>
        <v>0</v>
      </c>
      <c r="D427">
        <f>'Main Template'!F447</f>
        <v>0</v>
      </c>
      <c r="E427">
        <f>'Main Template'!G447</f>
        <v>0</v>
      </c>
      <c r="F427">
        <f>'Main Template'!H447</f>
        <v>0</v>
      </c>
      <c r="G427">
        <f>COUNTIF(The_Schedule!$B$4:$D$69,Reports!B427)</f>
        <v>0</v>
      </c>
      <c r="H427">
        <f>COUNTIF(The_Schedule!$B$41:$D$69,Reports!B427)</f>
        <v>0</v>
      </c>
      <c r="I427">
        <f t="shared" si="12"/>
        <v>0</v>
      </c>
      <c r="J427" t="str">
        <f t="shared" si="13"/>
        <v>Ignore</v>
      </c>
    </row>
    <row r="428" spans="1:10">
      <c r="A428">
        <f>'Main Template'!C448</f>
        <v>0</v>
      </c>
      <c r="B428">
        <f>'Main Template'!D448</f>
        <v>0</v>
      </c>
      <c r="C428">
        <f>'Main Template'!E448</f>
        <v>0</v>
      </c>
      <c r="D428">
        <f>'Main Template'!F448</f>
        <v>0</v>
      </c>
      <c r="E428">
        <f>'Main Template'!G448</f>
        <v>0</v>
      </c>
      <c r="F428">
        <f>'Main Template'!H448</f>
        <v>0</v>
      </c>
      <c r="G428">
        <f>COUNTIF(The_Schedule!$B$4:$D$69,Reports!B428)</f>
        <v>0</v>
      </c>
      <c r="H428">
        <f>COUNTIF(The_Schedule!$B$41:$D$69,Reports!B428)</f>
        <v>0</v>
      </c>
      <c r="I428">
        <f t="shared" si="12"/>
        <v>0</v>
      </c>
      <c r="J428" t="str">
        <f t="shared" si="13"/>
        <v>Ignore</v>
      </c>
    </row>
    <row r="429" spans="1:10">
      <c r="A429">
        <f>'Main Template'!C449</f>
        <v>0</v>
      </c>
      <c r="B429">
        <f>'Main Template'!D449</f>
        <v>0</v>
      </c>
      <c r="C429">
        <f>'Main Template'!E449</f>
        <v>0</v>
      </c>
      <c r="D429">
        <f>'Main Template'!F449</f>
        <v>0</v>
      </c>
      <c r="E429">
        <f>'Main Template'!G449</f>
        <v>0</v>
      </c>
      <c r="F429">
        <f>'Main Template'!H449</f>
        <v>0</v>
      </c>
      <c r="G429">
        <f>COUNTIF(The_Schedule!$B$4:$D$69,Reports!B429)</f>
        <v>0</v>
      </c>
      <c r="H429">
        <f>COUNTIF(The_Schedule!$B$41:$D$69,Reports!B429)</f>
        <v>0</v>
      </c>
      <c r="I429">
        <f t="shared" si="12"/>
        <v>0</v>
      </c>
      <c r="J429" t="str">
        <f t="shared" si="13"/>
        <v>Ignore</v>
      </c>
    </row>
    <row r="430" spans="1:10">
      <c r="A430">
        <f>'Main Template'!C450</f>
        <v>0</v>
      </c>
      <c r="B430">
        <f>'Main Template'!D450</f>
        <v>0</v>
      </c>
      <c r="C430">
        <f>'Main Template'!E450</f>
        <v>0</v>
      </c>
      <c r="D430">
        <f>'Main Template'!F450</f>
        <v>0</v>
      </c>
      <c r="E430">
        <f>'Main Template'!G450</f>
        <v>0</v>
      </c>
      <c r="F430">
        <f>'Main Template'!H450</f>
        <v>0</v>
      </c>
      <c r="G430">
        <f>COUNTIF(The_Schedule!$B$4:$D$69,Reports!B430)</f>
        <v>0</v>
      </c>
      <c r="H430">
        <f>COUNTIF(The_Schedule!$B$41:$D$69,Reports!B430)</f>
        <v>0</v>
      </c>
      <c r="I430">
        <f t="shared" si="12"/>
        <v>0</v>
      </c>
      <c r="J430" t="str">
        <f t="shared" si="13"/>
        <v>Ignore</v>
      </c>
    </row>
    <row r="431" spans="1:10">
      <c r="A431">
        <f>'Main Template'!C451</f>
        <v>0</v>
      </c>
      <c r="B431">
        <f>'Main Template'!D451</f>
        <v>0</v>
      </c>
      <c r="C431">
        <f>'Main Template'!E451</f>
        <v>0</v>
      </c>
      <c r="D431">
        <f>'Main Template'!F451</f>
        <v>0</v>
      </c>
      <c r="E431">
        <f>'Main Template'!G451</f>
        <v>0</v>
      </c>
      <c r="F431">
        <f>'Main Template'!H451</f>
        <v>0</v>
      </c>
      <c r="G431">
        <f>COUNTIF(The_Schedule!$B$4:$D$69,Reports!B431)</f>
        <v>0</v>
      </c>
      <c r="H431">
        <f>COUNTIF(The_Schedule!$B$41:$D$69,Reports!B431)</f>
        <v>0</v>
      </c>
      <c r="I431">
        <f t="shared" si="12"/>
        <v>0</v>
      </c>
      <c r="J431" t="str">
        <f t="shared" si="13"/>
        <v>Ignore</v>
      </c>
    </row>
    <row r="432" spans="1:10">
      <c r="A432">
        <f>'Main Template'!C452</f>
        <v>0</v>
      </c>
      <c r="B432">
        <f>'Main Template'!D452</f>
        <v>0</v>
      </c>
      <c r="C432">
        <f>'Main Template'!E452</f>
        <v>0</v>
      </c>
      <c r="D432">
        <f>'Main Template'!F452</f>
        <v>0</v>
      </c>
      <c r="E432">
        <f>'Main Template'!G452</f>
        <v>0</v>
      </c>
      <c r="F432">
        <f>'Main Template'!H452</f>
        <v>0</v>
      </c>
      <c r="G432">
        <f>COUNTIF(The_Schedule!$B$4:$D$69,Reports!B432)</f>
        <v>0</v>
      </c>
      <c r="H432">
        <f>COUNTIF(The_Schedule!$B$41:$D$69,Reports!B432)</f>
        <v>0</v>
      </c>
      <c r="I432">
        <f t="shared" si="12"/>
        <v>0</v>
      </c>
      <c r="J432" t="str">
        <f t="shared" si="13"/>
        <v>Ignore</v>
      </c>
    </row>
    <row r="433" spans="1:10">
      <c r="A433">
        <f>'Main Template'!C453</f>
        <v>0</v>
      </c>
      <c r="B433">
        <f>'Main Template'!D453</f>
        <v>0</v>
      </c>
      <c r="C433">
        <f>'Main Template'!E453</f>
        <v>0</v>
      </c>
      <c r="D433">
        <f>'Main Template'!F453</f>
        <v>0</v>
      </c>
      <c r="E433">
        <f>'Main Template'!G453</f>
        <v>0</v>
      </c>
      <c r="F433">
        <f>'Main Template'!H453</f>
        <v>0</v>
      </c>
      <c r="G433">
        <f>COUNTIF(The_Schedule!$B$4:$D$69,Reports!B433)</f>
        <v>0</v>
      </c>
      <c r="H433">
        <f>COUNTIF(The_Schedule!$B$41:$D$69,Reports!B433)</f>
        <v>0</v>
      </c>
      <c r="I433">
        <f t="shared" si="12"/>
        <v>0</v>
      </c>
      <c r="J433" t="str">
        <f t="shared" si="13"/>
        <v>Ignore</v>
      </c>
    </row>
    <row r="434" spans="1:10">
      <c r="A434">
        <f>'Main Template'!C454</f>
        <v>0</v>
      </c>
      <c r="B434">
        <f>'Main Template'!D454</f>
        <v>0</v>
      </c>
      <c r="C434">
        <f>'Main Template'!E454</f>
        <v>0</v>
      </c>
      <c r="D434">
        <f>'Main Template'!F454</f>
        <v>0</v>
      </c>
      <c r="E434">
        <f>'Main Template'!G454</f>
        <v>0</v>
      </c>
      <c r="F434">
        <f>'Main Template'!H454</f>
        <v>0</v>
      </c>
      <c r="G434">
        <f>COUNTIF(The_Schedule!$B$4:$D$69,Reports!B434)</f>
        <v>0</v>
      </c>
      <c r="H434">
        <f>COUNTIF(The_Schedule!$B$41:$D$69,Reports!B434)</f>
        <v>0</v>
      </c>
      <c r="I434">
        <f t="shared" si="12"/>
        <v>0</v>
      </c>
      <c r="J434" t="str">
        <f t="shared" si="13"/>
        <v>Ignore</v>
      </c>
    </row>
    <row r="435" spans="1:10">
      <c r="A435">
        <f>'Main Template'!C455</f>
        <v>0</v>
      </c>
      <c r="B435">
        <f>'Main Template'!D455</f>
        <v>0</v>
      </c>
      <c r="C435">
        <f>'Main Template'!E455</f>
        <v>0</v>
      </c>
      <c r="D435">
        <f>'Main Template'!F455</f>
        <v>0</v>
      </c>
      <c r="E435">
        <f>'Main Template'!G455</f>
        <v>0</v>
      </c>
      <c r="F435">
        <f>'Main Template'!H455</f>
        <v>0</v>
      </c>
      <c r="G435">
        <f>COUNTIF(The_Schedule!$B$4:$D$69,Reports!B435)</f>
        <v>0</v>
      </c>
      <c r="H435">
        <f>COUNTIF(The_Schedule!$B$41:$D$69,Reports!B435)</f>
        <v>0</v>
      </c>
      <c r="I435">
        <f t="shared" si="12"/>
        <v>0</v>
      </c>
      <c r="J435" t="str">
        <f t="shared" si="13"/>
        <v>Ignore</v>
      </c>
    </row>
    <row r="436" spans="1:10">
      <c r="A436">
        <f>'Main Template'!C456</f>
        <v>0</v>
      </c>
      <c r="B436">
        <f>'Main Template'!D456</f>
        <v>0</v>
      </c>
      <c r="C436">
        <f>'Main Template'!E456</f>
        <v>0</v>
      </c>
      <c r="D436">
        <f>'Main Template'!F456</f>
        <v>0</v>
      </c>
      <c r="E436">
        <f>'Main Template'!G456</f>
        <v>0</v>
      </c>
      <c r="F436">
        <f>'Main Template'!H456</f>
        <v>0</v>
      </c>
      <c r="G436">
        <f>COUNTIF(The_Schedule!$B$4:$D$69,Reports!B436)</f>
        <v>0</v>
      </c>
      <c r="H436">
        <f>COUNTIF(The_Schedule!$B$41:$D$69,Reports!B436)</f>
        <v>0</v>
      </c>
      <c r="I436">
        <f t="shared" si="12"/>
        <v>0</v>
      </c>
      <c r="J436" t="str">
        <f t="shared" si="13"/>
        <v>Ignore</v>
      </c>
    </row>
    <row r="437" spans="1:10">
      <c r="A437">
        <f>'Main Template'!C457</f>
        <v>0</v>
      </c>
      <c r="B437">
        <f>'Main Template'!D457</f>
        <v>0</v>
      </c>
      <c r="C437">
        <f>'Main Template'!E457</f>
        <v>0</v>
      </c>
      <c r="D437">
        <f>'Main Template'!F457</f>
        <v>0</v>
      </c>
      <c r="E437">
        <f>'Main Template'!G457</f>
        <v>0</v>
      </c>
      <c r="F437">
        <f>'Main Template'!H457</f>
        <v>0</v>
      </c>
      <c r="G437">
        <f>COUNTIF(The_Schedule!$B$4:$D$69,Reports!B437)</f>
        <v>0</v>
      </c>
      <c r="H437">
        <f>COUNTIF(The_Schedule!$B$41:$D$69,Reports!B437)</f>
        <v>0</v>
      </c>
      <c r="I437">
        <f t="shared" si="12"/>
        <v>0</v>
      </c>
      <c r="J437" t="str">
        <f t="shared" si="13"/>
        <v>Ignore</v>
      </c>
    </row>
    <row r="438" spans="1:10">
      <c r="A438">
        <f>'Main Template'!C458</f>
        <v>0</v>
      </c>
      <c r="B438">
        <f>'Main Template'!D458</f>
        <v>0</v>
      </c>
      <c r="C438">
        <f>'Main Template'!E458</f>
        <v>0</v>
      </c>
      <c r="D438">
        <f>'Main Template'!F458</f>
        <v>0</v>
      </c>
      <c r="E438">
        <f>'Main Template'!G458</f>
        <v>0</v>
      </c>
      <c r="F438">
        <f>'Main Template'!H458</f>
        <v>0</v>
      </c>
      <c r="G438">
        <f>COUNTIF(The_Schedule!$B$4:$D$69,Reports!B438)</f>
        <v>0</v>
      </c>
      <c r="H438">
        <f>COUNTIF(The_Schedule!$B$41:$D$69,Reports!B438)</f>
        <v>0</v>
      </c>
      <c r="I438">
        <f t="shared" si="12"/>
        <v>0</v>
      </c>
      <c r="J438" t="str">
        <f t="shared" si="13"/>
        <v>Ignore</v>
      </c>
    </row>
    <row r="439" spans="1:10">
      <c r="A439">
        <f>'Main Template'!C459</f>
        <v>0</v>
      </c>
      <c r="B439">
        <f>'Main Template'!D459</f>
        <v>0</v>
      </c>
      <c r="C439">
        <f>'Main Template'!E459</f>
        <v>0</v>
      </c>
      <c r="D439">
        <f>'Main Template'!F459</f>
        <v>0</v>
      </c>
      <c r="E439">
        <f>'Main Template'!G459</f>
        <v>0</v>
      </c>
      <c r="F439">
        <f>'Main Template'!H459</f>
        <v>0</v>
      </c>
      <c r="G439">
        <f>COUNTIF(The_Schedule!$B$4:$D$69,Reports!B439)</f>
        <v>0</v>
      </c>
      <c r="H439">
        <f>COUNTIF(The_Schedule!$B$41:$D$69,Reports!B439)</f>
        <v>0</v>
      </c>
      <c r="I439">
        <f t="shared" si="12"/>
        <v>0</v>
      </c>
      <c r="J439" t="str">
        <f t="shared" si="13"/>
        <v>Ignore</v>
      </c>
    </row>
    <row r="440" spans="1:10">
      <c r="A440">
        <f>'Main Template'!C460</f>
        <v>0</v>
      </c>
      <c r="B440">
        <f>'Main Template'!D460</f>
        <v>0</v>
      </c>
      <c r="C440">
        <f>'Main Template'!E460</f>
        <v>0</v>
      </c>
      <c r="D440">
        <f>'Main Template'!F460</f>
        <v>0</v>
      </c>
      <c r="E440">
        <f>'Main Template'!G460</f>
        <v>0</v>
      </c>
      <c r="F440">
        <f>'Main Template'!H460</f>
        <v>0</v>
      </c>
      <c r="G440">
        <f>COUNTIF(The_Schedule!$B$4:$D$69,Reports!B440)</f>
        <v>0</v>
      </c>
      <c r="H440">
        <f>COUNTIF(The_Schedule!$B$41:$D$69,Reports!B440)</f>
        <v>0</v>
      </c>
      <c r="I440">
        <f t="shared" si="12"/>
        <v>0</v>
      </c>
      <c r="J440" t="str">
        <f t="shared" si="13"/>
        <v>Ignore</v>
      </c>
    </row>
    <row r="441" spans="1:10">
      <c r="A441">
        <f>'Main Template'!C461</f>
        <v>0</v>
      </c>
      <c r="B441">
        <f>'Main Template'!D461</f>
        <v>0</v>
      </c>
      <c r="C441">
        <f>'Main Template'!E461</f>
        <v>0</v>
      </c>
      <c r="D441">
        <f>'Main Template'!F461</f>
        <v>0</v>
      </c>
      <c r="E441">
        <f>'Main Template'!G461</f>
        <v>0</v>
      </c>
      <c r="F441">
        <f>'Main Template'!H461</f>
        <v>0</v>
      </c>
      <c r="G441">
        <f>COUNTIF(The_Schedule!$B$4:$D$69,Reports!B441)</f>
        <v>0</v>
      </c>
      <c r="H441">
        <f>COUNTIF(The_Schedule!$B$41:$D$69,Reports!B441)</f>
        <v>0</v>
      </c>
      <c r="I441">
        <f t="shared" si="12"/>
        <v>0</v>
      </c>
      <c r="J441" t="str">
        <f t="shared" si="13"/>
        <v>Ignore</v>
      </c>
    </row>
    <row r="442" spans="1:10">
      <c r="A442">
        <f>'Main Template'!C462</f>
        <v>0</v>
      </c>
      <c r="B442">
        <f>'Main Template'!D462</f>
        <v>0</v>
      </c>
      <c r="C442">
        <f>'Main Template'!E462</f>
        <v>0</v>
      </c>
      <c r="D442">
        <f>'Main Template'!F462</f>
        <v>0</v>
      </c>
      <c r="E442">
        <f>'Main Template'!G462</f>
        <v>0</v>
      </c>
      <c r="F442">
        <f>'Main Template'!H462</f>
        <v>0</v>
      </c>
      <c r="G442">
        <f>COUNTIF(The_Schedule!$B$4:$D$69,Reports!B442)</f>
        <v>0</v>
      </c>
      <c r="H442">
        <f>COUNTIF(The_Schedule!$B$41:$D$69,Reports!B442)</f>
        <v>0</v>
      </c>
      <c r="I442">
        <f t="shared" si="12"/>
        <v>0</v>
      </c>
      <c r="J442" t="str">
        <f t="shared" si="13"/>
        <v>Ignore</v>
      </c>
    </row>
    <row r="443" spans="1:10">
      <c r="A443">
        <f>'Main Template'!C463</f>
        <v>0</v>
      </c>
      <c r="B443">
        <f>'Main Template'!D463</f>
        <v>0</v>
      </c>
      <c r="C443">
        <f>'Main Template'!E463</f>
        <v>0</v>
      </c>
      <c r="D443">
        <f>'Main Template'!F463</f>
        <v>0</v>
      </c>
      <c r="E443">
        <f>'Main Template'!G463</f>
        <v>0</v>
      </c>
      <c r="F443">
        <f>'Main Template'!H463</f>
        <v>0</v>
      </c>
      <c r="G443">
        <f>COUNTIF(The_Schedule!$B$4:$D$69,Reports!B443)</f>
        <v>0</v>
      </c>
      <c r="H443">
        <f>COUNTIF(The_Schedule!$B$41:$D$69,Reports!B443)</f>
        <v>0</v>
      </c>
      <c r="I443">
        <f t="shared" si="12"/>
        <v>0</v>
      </c>
      <c r="J443" t="str">
        <f t="shared" si="13"/>
        <v>Ignore</v>
      </c>
    </row>
    <row r="444" spans="1:10">
      <c r="A444">
        <f>'Main Template'!C464</f>
        <v>0</v>
      </c>
      <c r="B444">
        <f>'Main Template'!D464</f>
        <v>0</v>
      </c>
      <c r="C444">
        <f>'Main Template'!E464</f>
        <v>0</v>
      </c>
      <c r="D444">
        <f>'Main Template'!F464</f>
        <v>0</v>
      </c>
      <c r="E444">
        <f>'Main Template'!G464</f>
        <v>0</v>
      </c>
      <c r="F444">
        <f>'Main Template'!H464</f>
        <v>0</v>
      </c>
      <c r="G444">
        <f>COUNTIF(The_Schedule!$B$4:$D$69,Reports!B444)</f>
        <v>0</v>
      </c>
      <c r="H444">
        <f>COUNTIF(The_Schedule!$B$41:$D$69,Reports!B444)</f>
        <v>0</v>
      </c>
      <c r="I444">
        <f t="shared" si="12"/>
        <v>0</v>
      </c>
      <c r="J444" t="str">
        <f t="shared" si="13"/>
        <v>Ignore</v>
      </c>
    </row>
    <row r="445" spans="1:10">
      <c r="A445">
        <f>'Main Template'!C465</f>
        <v>0</v>
      </c>
      <c r="B445">
        <f>'Main Template'!D465</f>
        <v>0</v>
      </c>
      <c r="C445">
        <f>'Main Template'!E465</f>
        <v>0</v>
      </c>
      <c r="D445">
        <f>'Main Template'!F465</f>
        <v>0</v>
      </c>
      <c r="E445">
        <f>'Main Template'!G465</f>
        <v>0</v>
      </c>
      <c r="F445">
        <f>'Main Template'!H465</f>
        <v>0</v>
      </c>
      <c r="G445">
        <f>COUNTIF(The_Schedule!$B$4:$D$69,Reports!B445)</f>
        <v>0</v>
      </c>
      <c r="H445">
        <f>COUNTIF(The_Schedule!$B$41:$D$69,Reports!B445)</f>
        <v>0</v>
      </c>
      <c r="I445">
        <f t="shared" si="12"/>
        <v>0</v>
      </c>
      <c r="J445" t="str">
        <f t="shared" si="13"/>
        <v>Ignore</v>
      </c>
    </row>
    <row r="446" spans="1:10">
      <c r="A446">
        <f>'Main Template'!C466</f>
        <v>0</v>
      </c>
      <c r="B446">
        <f>'Main Template'!D466</f>
        <v>0</v>
      </c>
      <c r="C446">
        <f>'Main Template'!E466</f>
        <v>0</v>
      </c>
      <c r="D446">
        <f>'Main Template'!F466</f>
        <v>0</v>
      </c>
      <c r="E446">
        <f>'Main Template'!G466</f>
        <v>0</v>
      </c>
      <c r="F446">
        <f>'Main Template'!H466</f>
        <v>0</v>
      </c>
      <c r="G446">
        <f>COUNTIF(The_Schedule!$B$4:$D$69,Reports!B446)</f>
        <v>0</v>
      </c>
      <c r="H446">
        <f>COUNTIF(The_Schedule!$B$41:$D$69,Reports!B446)</f>
        <v>0</v>
      </c>
      <c r="I446">
        <f t="shared" si="12"/>
        <v>0</v>
      </c>
      <c r="J446" t="str">
        <f t="shared" si="13"/>
        <v>Ignore</v>
      </c>
    </row>
    <row r="447" spans="1:10">
      <c r="A447">
        <f>'Main Template'!C467</f>
        <v>0</v>
      </c>
      <c r="B447">
        <f>'Main Template'!D467</f>
        <v>0</v>
      </c>
      <c r="C447">
        <f>'Main Template'!E467</f>
        <v>0</v>
      </c>
      <c r="D447">
        <f>'Main Template'!F467</f>
        <v>0</v>
      </c>
      <c r="E447">
        <f>'Main Template'!G467</f>
        <v>0</v>
      </c>
      <c r="F447">
        <f>'Main Template'!H467</f>
        <v>0</v>
      </c>
      <c r="G447">
        <f>COUNTIF(The_Schedule!$B$4:$D$69,Reports!B447)</f>
        <v>0</v>
      </c>
      <c r="H447">
        <f>COUNTIF(The_Schedule!$B$41:$D$69,Reports!B447)</f>
        <v>0</v>
      </c>
      <c r="I447">
        <f t="shared" si="12"/>
        <v>0</v>
      </c>
      <c r="J447" t="str">
        <f t="shared" si="13"/>
        <v>Ignore</v>
      </c>
    </row>
    <row r="448" spans="1:10">
      <c r="A448">
        <f>'Main Template'!C468</f>
        <v>0</v>
      </c>
      <c r="B448">
        <f>'Main Template'!D468</f>
        <v>0</v>
      </c>
      <c r="C448">
        <f>'Main Template'!E468</f>
        <v>0</v>
      </c>
      <c r="D448">
        <f>'Main Template'!F468</f>
        <v>0</v>
      </c>
      <c r="E448">
        <f>'Main Template'!G468</f>
        <v>0</v>
      </c>
      <c r="F448">
        <f>'Main Template'!H468</f>
        <v>0</v>
      </c>
      <c r="G448">
        <f>COUNTIF(The_Schedule!$B$4:$D$69,Reports!B448)</f>
        <v>0</v>
      </c>
      <c r="H448">
        <f>COUNTIF(The_Schedule!$B$41:$D$69,Reports!B448)</f>
        <v>0</v>
      </c>
      <c r="I448">
        <f t="shared" si="12"/>
        <v>0</v>
      </c>
      <c r="J448" t="str">
        <f t="shared" si="13"/>
        <v>Ignore</v>
      </c>
    </row>
    <row r="449" spans="1:10">
      <c r="A449">
        <f>'Main Template'!C469</f>
        <v>0</v>
      </c>
      <c r="B449">
        <f>'Main Template'!D469</f>
        <v>0</v>
      </c>
      <c r="C449">
        <f>'Main Template'!E469</f>
        <v>0</v>
      </c>
      <c r="D449">
        <f>'Main Template'!F469</f>
        <v>0</v>
      </c>
      <c r="E449">
        <f>'Main Template'!G469</f>
        <v>0</v>
      </c>
      <c r="F449">
        <f>'Main Template'!H469</f>
        <v>0</v>
      </c>
      <c r="G449">
        <f>COUNTIF(The_Schedule!$B$4:$D$69,Reports!B449)</f>
        <v>0</v>
      </c>
      <c r="H449">
        <f>COUNTIF(The_Schedule!$B$41:$D$69,Reports!B449)</f>
        <v>0</v>
      </c>
      <c r="I449">
        <f t="shared" si="12"/>
        <v>0</v>
      </c>
      <c r="J449" t="str">
        <f t="shared" si="13"/>
        <v>Ignore</v>
      </c>
    </row>
    <row r="450" spans="1:10">
      <c r="A450">
        <f>'Main Template'!C470</f>
        <v>0</v>
      </c>
      <c r="B450">
        <f>'Main Template'!D470</f>
        <v>0</v>
      </c>
      <c r="C450">
        <f>'Main Template'!E470</f>
        <v>0</v>
      </c>
      <c r="D450">
        <f>'Main Template'!F470</f>
        <v>0</v>
      </c>
      <c r="E450">
        <f>'Main Template'!G470</f>
        <v>0</v>
      </c>
      <c r="F450">
        <f>'Main Template'!H470</f>
        <v>0</v>
      </c>
      <c r="G450">
        <f>COUNTIF(The_Schedule!$B$4:$D$69,Reports!B450)</f>
        <v>0</v>
      </c>
      <c r="H450">
        <f>COUNTIF(The_Schedule!$B$41:$D$69,Reports!B450)</f>
        <v>0</v>
      </c>
      <c r="I450">
        <f t="shared" si="12"/>
        <v>0</v>
      </c>
      <c r="J450" t="str">
        <f t="shared" si="13"/>
        <v>Ignore</v>
      </c>
    </row>
    <row r="451" spans="1:10">
      <c r="A451">
        <f>'Main Template'!C471</f>
        <v>0</v>
      </c>
      <c r="B451">
        <f>'Main Template'!D471</f>
        <v>0</v>
      </c>
      <c r="C451">
        <f>'Main Template'!E471</f>
        <v>0</v>
      </c>
      <c r="D451">
        <f>'Main Template'!F471</f>
        <v>0</v>
      </c>
      <c r="E451">
        <f>'Main Template'!G471</f>
        <v>0</v>
      </c>
      <c r="F451">
        <f>'Main Template'!H471</f>
        <v>0</v>
      </c>
      <c r="G451">
        <f>COUNTIF(The_Schedule!$B$4:$D$69,Reports!B451)</f>
        <v>0</v>
      </c>
      <c r="H451">
        <f>COUNTIF(The_Schedule!$B$41:$D$69,Reports!B451)</f>
        <v>0</v>
      </c>
      <c r="I451">
        <f t="shared" ref="I451:I500" si="14">G451-H451</f>
        <v>0</v>
      </c>
      <c r="J451" t="str">
        <f t="shared" ref="J451:J500" si="15">IF(C451=1,IF(AND(F451=1,SUM(H451:I451)&gt;1),"Off Site Violation",IF(AND(E451=1,I451&gt;0),"VGH at SPH Violation",IF(AND(E451=0,F451=0,H451&gt;0),"SPH at VGH Violation","Ok"))),"Ignore")</f>
        <v>Ignore</v>
      </c>
    </row>
    <row r="452" spans="1:10">
      <c r="A452">
        <f>'Main Template'!C472</f>
        <v>0</v>
      </c>
      <c r="B452">
        <f>'Main Template'!D472</f>
        <v>0</v>
      </c>
      <c r="C452">
        <f>'Main Template'!E472</f>
        <v>0</v>
      </c>
      <c r="D452">
        <f>'Main Template'!F472</f>
        <v>0</v>
      </c>
      <c r="E452">
        <f>'Main Template'!G472</f>
        <v>0</v>
      </c>
      <c r="F452">
        <f>'Main Template'!H472</f>
        <v>0</v>
      </c>
      <c r="G452">
        <f>COUNTIF(The_Schedule!$B$4:$D$69,Reports!B452)</f>
        <v>0</v>
      </c>
      <c r="H452">
        <f>COUNTIF(The_Schedule!$B$41:$D$69,Reports!B452)</f>
        <v>0</v>
      </c>
      <c r="I452">
        <f t="shared" si="14"/>
        <v>0</v>
      </c>
      <c r="J452" t="str">
        <f t="shared" si="15"/>
        <v>Ignore</v>
      </c>
    </row>
    <row r="453" spans="1:10">
      <c r="A453">
        <f>'Main Template'!C473</f>
        <v>0</v>
      </c>
      <c r="B453">
        <f>'Main Template'!D473</f>
        <v>0</v>
      </c>
      <c r="C453">
        <f>'Main Template'!E473</f>
        <v>0</v>
      </c>
      <c r="D453">
        <f>'Main Template'!F473</f>
        <v>0</v>
      </c>
      <c r="E453">
        <f>'Main Template'!G473</f>
        <v>0</v>
      </c>
      <c r="F453">
        <f>'Main Template'!H473</f>
        <v>0</v>
      </c>
      <c r="G453">
        <f>COUNTIF(The_Schedule!$B$4:$D$69,Reports!B453)</f>
        <v>0</v>
      </c>
      <c r="H453">
        <f>COUNTIF(The_Schedule!$B$41:$D$69,Reports!B453)</f>
        <v>0</v>
      </c>
      <c r="I453">
        <f t="shared" si="14"/>
        <v>0</v>
      </c>
      <c r="J453" t="str">
        <f t="shared" si="15"/>
        <v>Ignore</v>
      </c>
    </row>
    <row r="454" spans="1:10">
      <c r="A454">
        <f>'Main Template'!C474</f>
        <v>0</v>
      </c>
      <c r="B454">
        <f>'Main Template'!D474</f>
        <v>0</v>
      </c>
      <c r="C454">
        <f>'Main Template'!E474</f>
        <v>0</v>
      </c>
      <c r="D454">
        <f>'Main Template'!F474</f>
        <v>0</v>
      </c>
      <c r="E454">
        <f>'Main Template'!G474</f>
        <v>0</v>
      </c>
      <c r="F454">
        <f>'Main Template'!H474</f>
        <v>0</v>
      </c>
      <c r="G454">
        <f>COUNTIF(The_Schedule!$B$4:$D$69,Reports!B454)</f>
        <v>0</v>
      </c>
      <c r="H454">
        <f>COUNTIF(The_Schedule!$B$41:$D$69,Reports!B454)</f>
        <v>0</v>
      </c>
      <c r="I454">
        <f t="shared" si="14"/>
        <v>0</v>
      </c>
      <c r="J454" t="str">
        <f t="shared" si="15"/>
        <v>Ignore</v>
      </c>
    </row>
    <row r="455" spans="1:10">
      <c r="A455">
        <f>'Main Template'!C475</f>
        <v>0</v>
      </c>
      <c r="B455">
        <f>'Main Template'!D475</f>
        <v>0</v>
      </c>
      <c r="C455">
        <f>'Main Template'!E475</f>
        <v>0</v>
      </c>
      <c r="D455">
        <f>'Main Template'!F475</f>
        <v>0</v>
      </c>
      <c r="E455">
        <f>'Main Template'!G475</f>
        <v>0</v>
      </c>
      <c r="F455">
        <f>'Main Template'!H475</f>
        <v>0</v>
      </c>
      <c r="G455">
        <f>COUNTIF(The_Schedule!$B$4:$D$69,Reports!B455)</f>
        <v>0</v>
      </c>
      <c r="H455">
        <f>COUNTIF(The_Schedule!$B$41:$D$69,Reports!B455)</f>
        <v>0</v>
      </c>
      <c r="I455">
        <f t="shared" si="14"/>
        <v>0</v>
      </c>
      <c r="J455" t="str">
        <f t="shared" si="15"/>
        <v>Ignore</v>
      </c>
    </row>
    <row r="456" spans="1:10">
      <c r="A456">
        <f>'Main Template'!C476</f>
        <v>0</v>
      </c>
      <c r="B456">
        <f>'Main Template'!D476</f>
        <v>0</v>
      </c>
      <c r="C456">
        <f>'Main Template'!E476</f>
        <v>0</v>
      </c>
      <c r="D456">
        <f>'Main Template'!F476</f>
        <v>0</v>
      </c>
      <c r="E456">
        <f>'Main Template'!G476</f>
        <v>0</v>
      </c>
      <c r="F456">
        <f>'Main Template'!H476</f>
        <v>0</v>
      </c>
      <c r="G456">
        <f>COUNTIF(The_Schedule!$B$4:$D$69,Reports!B456)</f>
        <v>0</v>
      </c>
      <c r="H456">
        <f>COUNTIF(The_Schedule!$B$41:$D$69,Reports!B456)</f>
        <v>0</v>
      </c>
      <c r="I456">
        <f t="shared" si="14"/>
        <v>0</v>
      </c>
      <c r="J456" t="str">
        <f t="shared" si="15"/>
        <v>Ignore</v>
      </c>
    </row>
    <row r="457" spans="1:10">
      <c r="A457">
        <f>'Main Template'!C477</f>
        <v>0</v>
      </c>
      <c r="B457">
        <f>'Main Template'!D477</f>
        <v>0</v>
      </c>
      <c r="C457">
        <f>'Main Template'!E477</f>
        <v>0</v>
      </c>
      <c r="D457">
        <f>'Main Template'!F477</f>
        <v>0</v>
      </c>
      <c r="E457">
        <f>'Main Template'!G477</f>
        <v>0</v>
      </c>
      <c r="F457">
        <f>'Main Template'!H477</f>
        <v>0</v>
      </c>
      <c r="G457">
        <f>COUNTIF(The_Schedule!$B$4:$D$69,Reports!B457)</f>
        <v>0</v>
      </c>
      <c r="H457">
        <f>COUNTIF(The_Schedule!$B$41:$D$69,Reports!B457)</f>
        <v>0</v>
      </c>
      <c r="I457">
        <f t="shared" si="14"/>
        <v>0</v>
      </c>
      <c r="J457" t="str">
        <f t="shared" si="15"/>
        <v>Ignore</v>
      </c>
    </row>
    <row r="458" spans="1:10">
      <c r="A458">
        <f>'Main Template'!C478</f>
        <v>0</v>
      </c>
      <c r="B458">
        <f>'Main Template'!D478</f>
        <v>0</v>
      </c>
      <c r="C458">
        <f>'Main Template'!E478</f>
        <v>0</v>
      </c>
      <c r="D458">
        <f>'Main Template'!F478</f>
        <v>0</v>
      </c>
      <c r="E458">
        <f>'Main Template'!G478</f>
        <v>0</v>
      </c>
      <c r="F458">
        <f>'Main Template'!H478</f>
        <v>0</v>
      </c>
      <c r="G458">
        <f>COUNTIF(The_Schedule!$B$4:$D$69,Reports!B458)</f>
        <v>0</v>
      </c>
      <c r="H458">
        <f>COUNTIF(The_Schedule!$B$41:$D$69,Reports!B458)</f>
        <v>0</v>
      </c>
      <c r="I458">
        <f t="shared" si="14"/>
        <v>0</v>
      </c>
      <c r="J458" t="str">
        <f t="shared" si="15"/>
        <v>Ignore</v>
      </c>
    </row>
    <row r="459" spans="1:10">
      <c r="A459">
        <f>'Main Template'!C479</f>
        <v>0</v>
      </c>
      <c r="B459">
        <f>'Main Template'!D479</f>
        <v>0</v>
      </c>
      <c r="C459">
        <f>'Main Template'!E479</f>
        <v>0</v>
      </c>
      <c r="D459">
        <f>'Main Template'!F479</f>
        <v>0</v>
      </c>
      <c r="E459">
        <f>'Main Template'!G479</f>
        <v>0</v>
      </c>
      <c r="F459">
        <f>'Main Template'!H479</f>
        <v>0</v>
      </c>
      <c r="G459">
        <f>COUNTIF(The_Schedule!$B$4:$D$69,Reports!B459)</f>
        <v>0</v>
      </c>
      <c r="H459">
        <f>COUNTIF(The_Schedule!$B$41:$D$69,Reports!B459)</f>
        <v>0</v>
      </c>
      <c r="I459">
        <f t="shared" si="14"/>
        <v>0</v>
      </c>
      <c r="J459" t="str">
        <f t="shared" si="15"/>
        <v>Ignore</v>
      </c>
    </row>
    <row r="460" spans="1:10">
      <c r="A460">
        <f>'Main Template'!C480</f>
        <v>0</v>
      </c>
      <c r="B460">
        <f>'Main Template'!D480</f>
        <v>0</v>
      </c>
      <c r="C460">
        <f>'Main Template'!E480</f>
        <v>0</v>
      </c>
      <c r="D460">
        <f>'Main Template'!F480</f>
        <v>0</v>
      </c>
      <c r="E460">
        <f>'Main Template'!G480</f>
        <v>0</v>
      </c>
      <c r="F460">
        <f>'Main Template'!H480</f>
        <v>0</v>
      </c>
      <c r="G460">
        <f>COUNTIF(The_Schedule!$B$4:$D$69,Reports!B460)</f>
        <v>0</v>
      </c>
      <c r="H460">
        <f>COUNTIF(The_Schedule!$B$41:$D$69,Reports!B460)</f>
        <v>0</v>
      </c>
      <c r="I460">
        <f t="shared" si="14"/>
        <v>0</v>
      </c>
      <c r="J460" t="str">
        <f t="shared" si="15"/>
        <v>Ignore</v>
      </c>
    </row>
    <row r="461" spans="1:10">
      <c r="A461">
        <f>'Main Template'!C481</f>
        <v>0</v>
      </c>
      <c r="B461">
        <f>'Main Template'!D481</f>
        <v>0</v>
      </c>
      <c r="C461">
        <f>'Main Template'!E481</f>
        <v>0</v>
      </c>
      <c r="D461">
        <f>'Main Template'!F481</f>
        <v>0</v>
      </c>
      <c r="E461">
        <f>'Main Template'!G481</f>
        <v>0</v>
      </c>
      <c r="F461">
        <f>'Main Template'!H481</f>
        <v>0</v>
      </c>
      <c r="G461">
        <f>COUNTIF(The_Schedule!$B$4:$D$69,Reports!B461)</f>
        <v>0</v>
      </c>
      <c r="H461">
        <f>COUNTIF(The_Schedule!$B$41:$D$69,Reports!B461)</f>
        <v>0</v>
      </c>
      <c r="I461">
        <f t="shared" si="14"/>
        <v>0</v>
      </c>
      <c r="J461" t="str">
        <f t="shared" si="15"/>
        <v>Ignore</v>
      </c>
    </row>
    <row r="462" spans="1:10">
      <c r="A462">
        <f>'Main Template'!C482</f>
        <v>0</v>
      </c>
      <c r="B462">
        <f>'Main Template'!D482</f>
        <v>0</v>
      </c>
      <c r="C462">
        <f>'Main Template'!E482</f>
        <v>0</v>
      </c>
      <c r="D462">
        <f>'Main Template'!F482</f>
        <v>0</v>
      </c>
      <c r="E462">
        <f>'Main Template'!G482</f>
        <v>0</v>
      </c>
      <c r="F462">
        <f>'Main Template'!H482</f>
        <v>0</v>
      </c>
      <c r="G462">
        <f>COUNTIF(The_Schedule!$B$4:$D$69,Reports!B462)</f>
        <v>0</v>
      </c>
      <c r="H462">
        <f>COUNTIF(The_Schedule!$B$41:$D$69,Reports!B462)</f>
        <v>0</v>
      </c>
      <c r="I462">
        <f t="shared" si="14"/>
        <v>0</v>
      </c>
      <c r="J462" t="str">
        <f t="shared" si="15"/>
        <v>Ignore</v>
      </c>
    </row>
    <row r="463" spans="1:10">
      <c r="A463">
        <f>'Main Template'!C483</f>
        <v>0</v>
      </c>
      <c r="B463">
        <f>'Main Template'!D483</f>
        <v>0</v>
      </c>
      <c r="C463">
        <f>'Main Template'!E483</f>
        <v>0</v>
      </c>
      <c r="D463">
        <f>'Main Template'!F483</f>
        <v>0</v>
      </c>
      <c r="E463">
        <f>'Main Template'!G483</f>
        <v>0</v>
      </c>
      <c r="F463">
        <f>'Main Template'!H483</f>
        <v>0</v>
      </c>
      <c r="G463">
        <f>COUNTIF(The_Schedule!$B$4:$D$69,Reports!B463)</f>
        <v>0</v>
      </c>
      <c r="H463">
        <f>COUNTIF(The_Schedule!$B$41:$D$69,Reports!B463)</f>
        <v>0</v>
      </c>
      <c r="I463">
        <f t="shared" si="14"/>
        <v>0</v>
      </c>
      <c r="J463" t="str">
        <f t="shared" si="15"/>
        <v>Ignore</v>
      </c>
    </row>
    <row r="464" spans="1:10">
      <c r="A464">
        <f>'Main Template'!C484</f>
        <v>0</v>
      </c>
      <c r="B464">
        <f>'Main Template'!D484</f>
        <v>0</v>
      </c>
      <c r="C464">
        <f>'Main Template'!E484</f>
        <v>0</v>
      </c>
      <c r="D464">
        <f>'Main Template'!F484</f>
        <v>0</v>
      </c>
      <c r="E464">
        <f>'Main Template'!G484</f>
        <v>0</v>
      </c>
      <c r="F464">
        <f>'Main Template'!H484</f>
        <v>0</v>
      </c>
      <c r="G464">
        <f>COUNTIF(The_Schedule!$B$4:$D$69,Reports!B464)</f>
        <v>0</v>
      </c>
      <c r="H464">
        <f>COUNTIF(The_Schedule!$B$41:$D$69,Reports!B464)</f>
        <v>0</v>
      </c>
      <c r="I464">
        <f t="shared" si="14"/>
        <v>0</v>
      </c>
      <c r="J464" t="str">
        <f t="shared" si="15"/>
        <v>Ignore</v>
      </c>
    </row>
    <row r="465" spans="1:10">
      <c r="A465">
        <f>'Main Template'!C485</f>
        <v>0</v>
      </c>
      <c r="B465">
        <f>'Main Template'!D485</f>
        <v>0</v>
      </c>
      <c r="C465">
        <f>'Main Template'!E485</f>
        <v>0</v>
      </c>
      <c r="D465">
        <f>'Main Template'!F485</f>
        <v>0</v>
      </c>
      <c r="E465">
        <f>'Main Template'!G485</f>
        <v>0</v>
      </c>
      <c r="F465">
        <f>'Main Template'!H485</f>
        <v>0</v>
      </c>
      <c r="G465">
        <f>COUNTIF(The_Schedule!$B$4:$D$69,Reports!B465)</f>
        <v>0</v>
      </c>
      <c r="H465">
        <f>COUNTIF(The_Schedule!$B$41:$D$69,Reports!B465)</f>
        <v>0</v>
      </c>
      <c r="I465">
        <f t="shared" si="14"/>
        <v>0</v>
      </c>
      <c r="J465" t="str">
        <f t="shared" si="15"/>
        <v>Ignore</v>
      </c>
    </row>
    <row r="466" spans="1:10">
      <c r="A466">
        <f>'Main Template'!C486</f>
        <v>0</v>
      </c>
      <c r="B466">
        <f>'Main Template'!D486</f>
        <v>0</v>
      </c>
      <c r="C466">
        <f>'Main Template'!E486</f>
        <v>0</v>
      </c>
      <c r="D466">
        <f>'Main Template'!F486</f>
        <v>0</v>
      </c>
      <c r="E466">
        <f>'Main Template'!G486</f>
        <v>0</v>
      </c>
      <c r="F466">
        <f>'Main Template'!H486</f>
        <v>0</v>
      </c>
      <c r="G466">
        <f>COUNTIF(The_Schedule!$B$4:$D$69,Reports!B466)</f>
        <v>0</v>
      </c>
      <c r="H466">
        <f>COUNTIF(The_Schedule!$B$41:$D$69,Reports!B466)</f>
        <v>0</v>
      </c>
      <c r="I466">
        <f t="shared" si="14"/>
        <v>0</v>
      </c>
      <c r="J466" t="str">
        <f t="shared" si="15"/>
        <v>Ignore</v>
      </c>
    </row>
    <row r="467" spans="1:10">
      <c r="A467">
        <f>'Main Template'!C487</f>
        <v>0</v>
      </c>
      <c r="B467">
        <f>'Main Template'!D487</f>
        <v>0</v>
      </c>
      <c r="C467">
        <f>'Main Template'!E487</f>
        <v>0</v>
      </c>
      <c r="D467">
        <f>'Main Template'!F487</f>
        <v>0</v>
      </c>
      <c r="E467">
        <f>'Main Template'!G487</f>
        <v>0</v>
      </c>
      <c r="F467">
        <f>'Main Template'!H487</f>
        <v>0</v>
      </c>
      <c r="G467">
        <f>COUNTIF(The_Schedule!$B$4:$D$69,Reports!B467)</f>
        <v>0</v>
      </c>
      <c r="H467">
        <f>COUNTIF(The_Schedule!$B$41:$D$69,Reports!B467)</f>
        <v>0</v>
      </c>
      <c r="I467">
        <f t="shared" si="14"/>
        <v>0</v>
      </c>
      <c r="J467" t="str">
        <f t="shared" si="15"/>
        <v>Ignore</v>
      </c>
    </row>
    <row r="468" spans="1:10">
      <c r="A468">
        <f>'Main Template'!C488</f>
        <v>0</v>
      </c>
      <c r="B468">
        <f>'Main Template'!D488</f>
        <v>0</v>
      </c>
      <c r="C468">
        <f>'Main Template'!E488</f>
        <v>0</v>
      </c>
      <c r="D468">
        <f>'Main Template'!F488</f>
        <v>0</v>
      </c>
      <c r="E468">
        <f>'Main Template'!G488</f>
        <v>0</v>
      </c>
      <c r="F468">
        <f>'Main Template'!H488</f>
        <v>0</v>
      </c>
      <c r="G468">
        <f>COUNTIF(The_Schedule!$B$4:$D$69,Reports!B468)</f>
        <v>0</v>
      </c>
      <c r="H468">
        <f>COUNTIF(The_Schedule!$B$41:$D$69,Reports!B468)</f>
        <v>0</v>
      </c>
      <c r="I468">
        <f t="shared" si="14"/>
        <v>0</v>
      </c>
      <c r="J468" t="str">
        <f t="shared" si="15"/>
        <v>Ignore</v>
      </c>
    </row>
    <row r="469" spans="1:10">
      <c r="A469">
        <f>'Main Template'!C489</f>
        <v>0</v>
      </c>
      <c r="B469">
        <f>'Main Template'!D489</f>
        <v>0</v>
      </c>
      <c r="C469">
        <f>'Main Template'!E489</f>
        <v>0</v>
      </c>
      <c r="D469">
        <f>'Main Template'!F489</f>
        <v>0</v>
      </c>
      <c r="E469">
        <f>'Main Template'!G489</f>
        <v>0</v>
      </c>
      <c r="F469">
        <f>'Main Template'!H489</f>
        <v>0</v>
      </c>
      <c r="G469">
        <f>COUNTIF(The_Schedule!$B$4:$D$69,Reports!B469)</f>
        <v>0</v>
      </c>
      <c r="H469">
        <f>COUNTIF(The_Schedule!$B$41:$D$69,Reports!B469)</f>
        <v>0</v>
      </c>
      <c r="I469">
        <f t="shared" si="14"/>
        <v>0</v>
      </c>
      <c r="J469" t="str">
        <f t="shared" si="15"/>
        <v>Ignore</v>
      </c>
    </row>
    <row r="470" spans="1:10">
      <c r="A470">
        <f>'Main Template'!C490</f>
        <v>0</v>
      </c>
      <c r="B470">
        <f>'Main Template'!D490</f>
        <v>0</v>
      </c>
      <c r="C470">
        <f>'Main Template'!E490</f>
        <v>0</v>
      </c>
      <c r="D470">
        <f>'Main Template'!F490</f>
        <v>0</v>
      </c>
      <c r="E470">
        <f>'Main Template'!G490</f>
        <v>0</v>
      </c>
      <c r="F470">
        <f>'Main Template'!H490</f>
        <v>0</v>
      </c>
      <c r="G470">
        <f>COUNTIF(The_Schedule!$B$4:$D$69,Reports!B470)</f>
        <v>0</v>
      </c>
      <c r="H470">
        <f>COUNTIF(The_Schedule!$B$41:$D$69,Reports!B470)</f>
        <v>0</v>
      </c>
      <c r="I470">
        <f t="shared" si="14"/>
        <v>0</v>
      </c>
      <c r="J470" t="str">
        <f t="shared" si="15"/>
        <v>Ignore</v>
      </c>
    </row>
    <row r="471" spans="1:10">
      <c r="A471">
        <f>'Main Template'!C491</f>
        <v>0</v>
      </c>
      <c r="B471">
        <f>'Main Template'!D491</f>
        <v>0</v>
      </c>
      <c r="C471">
        <f>'Main Template'!E491</f>
        <v>0</v>
      </c>
      <c r="D471">
        <f>'Main Template'!F491</f>
        <v>0</v>
      </c>
      <c r="E471">
        <f>'Main Template'!G491</f>
        <v>0</v>
      </c>
      <c r="F471">
        <f>'Main Template'!H491</f>
        <v>0</v>
      </c>
      <c r="G471">
        <f>COUNTIF(The_Schedule!$B$4:$D$69,Reports!B471)</f>
        <v>0</v>
      </c>
      <c r="H471">
        <f>COUNTIF(The_Schedule!$B$41:$D$69,Reports!B471)</f>
        <v>0</v>
      </c>
      <c r="I471">
        <f t="shared" si="14"/>
        <v>0</v>
      </c>
      <c r="J471" t="str">
        <f t="shared" si="15"/>
        <v>Ignore</v>
      </c>
    </row>
    <row r="472" spans="1:10">
      <c r="A472">
        <f>'Main Template'!C492</f>
        <v>0</v>
      </c>
      <c r="B472">
        <f>'Main Template'!D492</f>
        <v>0</v>
      </c>
      <c r="C472">
        <f>'Main Template'!E492</f>
        <v>0</v>
      </c>
      <c r="D472">
        <f>'Main Template'!F492</f>
        <v>0</v>
      </c>
      <c r="E472">
        <f>'Main Template'!G492</f>
        <v>0</v>
      </c>
      <c r="F472">
        <f>'Main Template'!H492</f>
        <v>0</v>
      </c>
      <c r="G472">
        <f>COUNTIF(The_Schedule!$B$4:$D$69,Reports!B472)</f>
        <v>0</v>
      </c>
      <c r="H472">
        <f>COUNTIF(The_Schedule!$B$41:$D$69,Reports!B472)</f>
        <v>0</v>
      </c>
      <c r="I472">
        <f t="shared" si="14"/>
        <v>0</v>
      </c>
      <c r="J472" t="str">
        <f t="shared" si="15"/>
        <v>Ignore</v>
      </c>
    </row>
    <row r="473" spans="1:10">
      <c r="A473">
        <f>'Main Template'!C493</f>
        <v>0</v>
      </c>
      <c r="B473">
        <f>'Main Template'!D493</f>
        <v>0</v>
      </c>
      <c r="C473">
        <f>'Main Template'!E493</f>
        <v>0</v>
      </c>
      <c r="D473">
        <f>'Main Template'!F493</f>
        <v>0</v>
      </c>
      <c r="E473">
        <f>'Main Template'!G493</f>
        <v>0</v>
      </c>
      <c r="F473">
        <f>'Main Template'!H493</f>
        <v>0</v>
      </c>
      <c r="G473">
        <f>COUNTIF(The_Schedule!$B$4:$D$69,Reports!B473)</f>
        <v>0</v>
      </c>
      <c r="H473">
        <f>COUNTIF(The_Schedule!$B$41:$D$69,Reports!B473)</f>
        <v>0</v>
      </c>
      <c r="I473">
        <f t="shared" si="14"/>
        <v>0</v>
      </c>
      <c r="J473" t="str">
        <f t="shared" si="15"/>
        <v>Ignore</v>
      </c>
    </row>
    <row r="474" spans="1:10">
      <c r="A474">
        <f>'Main Template'!C494</f>
        <v>0</v>
      </c>
      <c r="B474">
        <f>'Main Template'!D494</f>
        <v>0</v>
      </c>
      <c r="C474">
        <f>'Main Template'!E494</f>
        <v>0</v>
      </c>
      <c r="D474">
        <f>'Main Template'!F494</f>
        <v>0</v>
      </c>
      <c r="E474">
        <f>'Main Template'!G494</f>
        <v>0</v>
      </c>
      <c r="F474">
        <f>'Main Template'!H494</f>
        <v>0</v>
      </c>
      <c r="G474">
        <f>COUNTIF(The_Schedule!$B$4:$D$69,Reports!B474)</f>
        <v>0</v>
      </c>
      <c r="H474">
        <f>COUNTIF(The_Schedule!$B$41:$D$69,Reports!B474)</f>
        <v>0</v>
      </c>
      <c r="I474">
        <f t="shared" si="14"/>
        <v>0</v>
      </c>
      <c r="J474" t="str">
        <f t="shared" si="15"/>
        <v>Ignore</v>
      </c>
    </row>
    <row r="475" spans="1:10">
      <c r="A475">
        <f>'Main Template'!C495</f>
        <v>0</v>
      </c>
      <c r="B475">
        <f>'Main Template'!D495</f>
        <v>0</v>
      </c>
      <c r="C475">
        <f>'Main Template'!E495</f>
        <v>0</v>
      </c>
      <c r="D475">
        <f>'Main Template'!F495</f>
        <v>0</v>
      </c>
      <c r="E475">
        <f>'Main Template'!G495</f>
        <v>0</v>
      </c>
      <c r="F475">
        <f>'Main Template'!H495</f>
        <v>0</v>
      </c>
      <c r="G475">
        <f>COUNTIF(The_Schedule!$B$4:$D$69,Reports!B475)</f>
        <v>0</v>
      </c>
      <c r="H475">
        <f>COUNTIF(The_Schedule!$B$41:$D$69,Reports!B475)</f>
        <v>0</v>
      </c>
      <c r="I475">
        <f t="shared" si="14"/>
        <v>0</v>
      </c>
      <c r="J475" t="str">
        <f t="shared" si="15"/>
        <v>Ignore</v>
      </c>
    </row>
    <row r="476" spans="1:10">
      <c r="A476">
        <f>'Main Template'!C496</f>
        <v>0</v>
      </c>
      <c r="B476">
        <f>'Main Template'!D496</f>
        <v>0</v>
      </c>
      <c r="C476">
        <f>'Main Template'!E496</f>
        <v>0</v>
      </c>
      <c r="D476">
        <f>'Main Template'!F496</f>
        <v>0</v>
      </c>
      <c r="E476">
        <f>'Main Template'!G496</f>
        <v>0</v>
      </c>
      <c r="F476">
        <f>'Main Template'!H496</f>
        <v>0</v>
      </c>
      <c r="G476">
        <f>COUNTIF(The_Schedule!$B$4:$D$69,Reports!B476)</f>
        <v>0</v>
      </c>
      <c r="H476">
        <f>COUNTIF(The_Schedule!$B$41:$D$69,Reports!B476)</f>
        <v>0</v>
      </c>
      <c r="I476">
        <f t="shared" si="14"/>
        <v>0</v>
      </c>
      <c r="J476" t="str">
        <f t="shared" si="15"/>
        <v>Ignore</v>
      </c>
    </row>
    <row r="477" spans="1:10">
      <c r="A477">
        <f>'Main Template'!C497</f>
        <v>0</v>
      </c>
      <c r="B477">
        <f>'Main Template'!D497</f>
        <v>0</v>
      </c>
      <c r="C477">
        <f>'Main Template'!E497</f>
        <v>0</v>
      </c>
      <c r="D477">
        <f>'Main Template'!F497</f>
        <v>0</v>
      </c>
      <c r="E477">
        <f>'Main Template'!G497</f>
        <v>0</v>
      </c>
      <c r="F477">
        <f>'Main Template'!H497</f>
        <v>0</v>
      </c>
      <c r="G477">
        <f>COUNTIF(The_Schedule!$B$4:$D$69,Reports!B477)</f>
        <v>0</v>
      </c>
      <c r="H477">
        <f>COUNTIF(The_Schedule!$B$41:$D$69,Reports!B477)</f>
        <v>0</v>
      </c>
      <c r="I477">
        <f t="shared" si="14"/>
        <v>0</v>
      </c>
      <c r="J477" t="str">
        <f t="shared" si="15"/>
        <v>Ignore</v>
      </c>
    </row>
    <row r="478" spans="1:10">
      <c r="A478">
        <f>'Main Template'!C498</f>
        <v>0</v>
      </c>
      <c r="B478">
        <f>'Main Template'!D498</f>
        <v>0</v>
      </c>
      <c r="C478">
        <f>'Main Template'!E498</f>
        <v>0</v>
      </c>
      <c r="D478">
        <f>'Main Template'!F498</f>
        <v>0</v>
      </c>
      <c r="E478">
        <f>'Main Template'!G498</f>
        <v>0</v>
      </c>
      <c r="F478">
        <f>'Main Template'!H498</f>
        <v>0</v>
      </c>
      <c r="G478">
        <f>COUNTIF(The_Schedule!$B$4:$D$69,Reports!B478)</f>
        <v>0</v>
      </c>
      <c r="H478">
        <f>COUNTIF(The_Schedule!$B$41:$D$69,Reports!B478)</f>
        <v>0</v>
      </c>
      <c r="I478">
        <f t="shared" si="14"/>
        <v>0</v>
      </c>
      <c r="J478" t="str">
        <f t="shared" si="15"/>
        <v>Ignore</v>
      </c>
    </row>
    <row r="479" spans="1:10">
      <c r="A479">
        <f>'Main Template'!C499</f>
        <v>0</v>
      </c>
      <c r="B479">
        <f>'Main Template'!D499</f>
        <v>0</v>
      </c>
      <c r="C479">
        <f>'Main Template'!E499</f>
        <v>0</v>
      </c>
      <c r="D479">
        <f>'Main Template'!F499</f>
        <v>0</v>
      </c>
      <c r="E479">
        <f>'Main Template'!G499</f>
        <v>0</v>
      </c>
      <c r="F479">
        <f>'Main Template'!H499</f>
        <v>0</v>
      </c>
      <c r="G479">
        <f>COUNTIF(The_Schedule!$B$4:$D$69,Reports!B479)</f>
        <v>0</v>
      </c>
      <c r="H479">
        <f>COUNTIF(The_Schedule!$B$41:$D$69,Reports!B479)</f>
        <v>0</v>
      </c>
      <c r="I479">
        <f t="shared" si="14"/>
        <v>0</v>
      </c>
      <c r="J479" t="str">
        <f t="shared" si="15"/>
        <v>Ignore</v>
      </c>
    </row>
    <row r="480" spans="1:10">
      <c r="A480">
        <f>'Main Template'!C500</f>
        <v>0</v>
      </c>
      <c r="B480">
        <f>'Main Template'!D500</f>
        <v>0</v>
      </c>
      <c r="C480">
        <f>'Main Template'!E500</f>
        <v>0</v>
      </c>
      <c r="D480">
        <f>'Main Template'!F500</f>
        <v>0</v>
      </c>
      <c r="E480">
        <f>'Main Template'!G500</f>
        <v>0</v>
      </c>
      <c r="F480">
        <f>'Main Template'!H500</f>
        <v>0</v>
      </c>
      <c r="G480">
        <f>COUNTIF(The_Schedule!$B$4:$D$69,Reports!B480)</f>
        <v>0</v>
      </c>
      <c r="H480">
        <f>COUNTIF(The_Schedule!$B$41:$D$69,Reports!B480)</f>
        <v>0</v>
      </c>
      <c r="I480">
        <f t="shared" si="14"/>
        <v>0</v>
      </c>
      <c r="J480" t="str">
        <f t="shared" si="15"/>
        <v>Ignore</v>
      </c>
    </row>
    <row r="481" spans="1:10">
      <c r="A481">
        <f>'Main Template'!C501</f>
        <v>0</v>
      </c>
      <c r="B481">
        <f>'Main Template'!D501</f>
        <v>0</v>
      </c>
      <c r="C481">
        <f>'Main Template'!E501</f>
        <v>0</v>
      </c>
      <c r="D481">
        <f>'Main Template'!F501</f>
        <v>0</v>
      </c>
      <c r="E481">
        <f>'Main Template'!G501</f>
        <v>0</v>
      </c>
      <c r="F481">
        <f>'Main Template'!H501</f>
        <v>0</v>
      </c>
      <c r="G481">
        <f>COUNTIF(The_Schedule!$B$4:$D$69,Reports!B481)</f>
        <v>0</v>
      </c>
      <c r="H481">
        <f>COUNTIF(The_Schedule!$B$41:$D$69,Reports!B481)</f>
        <v>0</v>
      </c>
      <c r="I481">
        <f t="shared" si="14"/>
        <v>0</v>
      </c>
      <c r="J481" t="str">
        <f t="shared" si="15"/>
        <v>Ignore</v>
      </c>
    </row>
    <row r="482" spans="1:10">
      <c r="A482">
        <f>'Main Template'!C502</f>
        <v>0</v>
      </c>
      <c r="B482">
        <f>'Main Template'!D502</f>
        <v>0</v>
      </c>
      <c r="C482">
        <f>'Main Template'!E502</f>
        <v>0</v>
      </c>
      <c r="D482">
        <f>'Main Template'!F502</f>
        <v>0</v>
      </c>
      <c r="E482">
        <f>'Main Template'!G502</f>
        <v>0</v>
      </c>
      <c r="F482">
        <f>'Main Template'!H502</f>
        <v>0</v>
      </c>
      <c r="G482">
        <f>COUNTIF(The_Schedule!$B$4:$D$69,Reports!B482)</f>
        <v>0</v>
      </c>
      <c r="H482">
        <f>COUNTIF(The_Schedule!$B$41:$D$69,Reports!B482)</f>
        <v>0</v>
      </c>
      <c r="I482">
        <f t="shared" si="14"/>
        <v>0</v>
      </c>
      <c r="J482" t="str">
        <f t="shared" si="15"/>
        <v>Ignore</v>
      </c>
    </row>
    <row r="483" spans="1:10">
      <c r="A483">
        <f>'Main Template'!C503</f>
        <v>0</v>
      </c>
      <c r="B483">
        <f>'Main Template'!D503</f>
        <v>0</v>
      </c>
      <c r="C483">
        <f>'Main Template'!E503</f>
        <v>0</v>
      </c>
      <c r="D483">
        <f>'Main Template'!F503</f>
        <v>0</v>
      </c>
      <c r="E483">
        <f>'Main Template'!G503</f>
        <v>0</v>
      </c>
      <c r="F483">
        <f>'Main Template'!H503</f>
        <v>0</v>
      </c>
      <c r="G483">
        <f>COUNTIF(The_Schedule!$B$4:$D$69,Reports!B483)</f>
        <v>0</v>
      </c>
      <c r="H483">
        <f>COUNTIF(The_Schedule!$B$41:$D$69,Reports!B483)</f>
        <v>0</v>
      </c>
      <c r="I483">
        <f t="shared" si="14"/>
        <v>0</v>
      </c>
      <c r="J483" t="str">
        <f t="shared" si="15"/>
        <v>Ignore</v>
      </c>
    </row>
    <row r="484" spans="1:10">
      <c r="A484">
        <f>'Main Template'!C504</f>
        <v>0</v>
      </c>
      <c r="B484">
        <f>'Main Template'!D504</f>
        <v>0</v>
      </c>
      <c r="C484">
        <f>'Main Template'!E504</f>
        <v>0</v>
      </c>
      <c r="D484">
        <f>'Main Template'!F504</f>
        <v>0</v>
      </c>
      <c r="E484">
        <f>'Main Template'!G504</f>
        <v>0</v>
      </c>
      <c r="F484">
        <f>'Main Template'!H504</f>
        <v>0</v>
      </c>
      <c r="G484">
        <f>COUNTIF(The_Schedule!$B$4:$D$69,Reports!B484)</f>
        <v>0</v>
      </c>
      <c r="H484">
        <f>COUNTIF(The_Schedule!$B$41:$D$69,Reports!B484)</f>
        <v>0</v>
      </c>
      <c r="I484">
        <f t="shared" si="14"/>
        <v>0</v>
      </c>
      <c r="J484" t="str">
        <f t="shared" si="15"/>
        <v>Ignore</v>
      </c>
    </row>
    <row r="485" spans="1:10">
      <c r="A485">
        <f>'Main Template'!C505</f>
        <v>0</v>
      </c>
      <c r="B485">
        <f>'Main Template'!D505</f>
        <v>0</v>
      </c>
      <c r="C485">
        <f>'Main Template'!E505</f>
        <v>0</v>
      </c>
      <c r="D485">
        <f>'Main Template'!F505</f>
        <v>0</v>
      </c>
      <c r="E485">
        <f>'Main Template'!G505</f>
        <v>0</v>
      </c>
      <c r="F485">
        <f>'Main Template'!H505</f>
        <v>0</v>
      </c>
      <c r="G485">
        <f>COUNTIF(The_Schedule!$B$4:$D$69,Reports!B485)</f>
        <v>0</v>
      </c>
      <c r="H485">
        <f>COUNTIF(The_Schedule!$B$41:$D$69,Reports!B485)</f>
        <v>0</v>
      </c>
      <c r="I485">
        <f t="shared" si="14"/>
        <v>0</v>
      </c>
      <c r="J485" t="str">
        <f t="shared" si="15"/>
        <v>Ignore</v>
      </c>
    </row>
    <row r="486" spans="1:10">
      <c r="A486">
        <f>'Main Template'!C506</f>
        <v>0</v>
      </c>
      <c r="B486">
        <f>'Main Template'!D506</f>
        <v>0</v>
      </c>
      <c r="C486">
        <f>'Main Template'!E506</f>
        <v>0</v>
      </c>
      <c r="D486">
        <f>'Main Template'!F506</f>
        <v>0</v>
      </c>
      <c r="E486">
        <f>'Main Template'!G506</f>
        <v>0</v>
      </c>
      <c r="F486">
        <f>'Main Template'!H506</f>
        <v>0</v>
      </c>
      <c r="G486">
        <f>COUNTIF(The_Schedule!$B$4:$D$69,Reports!B486)</f>
        <v>0</v>
      </c>
      <c r="H486">
        <f>COUNTIF(The_Schedule!$B$41:$D$69,Reports!B486)</f>
        <v>0</v>
      </c>
      <c r="I486">
        <f t="shared" si="14"/>
        <v>0</v>
      </c>
      <c r="J486" t="str">
        <f t="shared" si="15"/>
        <v>Ignore</v>
      </c>
    </row>
    <row r="487" spans="1:10">
      <c r="A487">
        <f>'Main Template'!C507</f>
        <v>0</v>
      </c>
      <c r="B487">
        <f>'Main Template'!D507</f>
        <v>0</v>
      </c>
      <c r="C487">
        <f>'Main Template'!E507</f>
        <v>0</v>
      </c>
      <c r="D487">
        <f>'Main Template'!F507</f>
        <v>0</v>
      </c>
      <c r="E487">
        <f>'Main Template'!G507</f>
        <v>0</v>
      </c>
      <c r="F487">
        <f>'Main Template'!H507</f>
        <v>0</v>
      </c>
      <c r="G487">
        <f>COUNTIF(The_Schedule!$B$4:$D$69,Reports!B487)</f>
        <v>0</v>
      </c>
      <c r="H487">
        <f>COUNTIF(The_Schedule!$B$41:$D$69,Reports!B487)</f>
        <v>0</v>
      </c>
      <c r="I487">
        <f t="shared" si="14"/>
        <v>0</v>
      </c>
      <c r="J487" t="str">
        <f t="shared" si="15"/>
        <v>Ignore</v>
      </c>
    </row>
    <row r="488" spans="1:10">
      <c r="A488">
        <f>'Main Template'!C508</f>
        <v>0</v>
      </c>
      <c r="B488">
        <f>'Main Template'!D508</f>
        <v>0</v>
      </c>
      <c r="C488">
        <f>'Main Template'!E508</f>
        <v>0</v>
      </c>
      <c r="D488">
        <f>'Main Template'!F508</f>
        <v>0</v>
      </c>
      <c r="E488">
        <f>'Main Template'!G508</f>
        <v>0</v>
      </c>
      <c r="F488">
        <f>'Main Template'!H508</f>
        <v>0</v>
      </c>
      <c r="G488">
        <f>COUNTIF(The_Schedule!$B$4:$D$69,Reports!B488)</f>
        <v>0</v>
      </c>
      <c r="H488">
        <f>COUNTIF(The_Schedule!$B$41:$D$69,Reports!B488)</f>
        <v>0</v>
      </c>
      <c r="I488">
        <f t="shared" si="14"/>
        <v>0</v>
      </c>
      <c r="J488" t="str">
        <f t="shared" si="15"/>
        <v>Ignore</v>
      </c>
    </row>
    <row r="489" spans="1:10">
      <c r="A489">
        <f>'Main Template'!C509</f>
        <v>0</v>
      </c>
      <c r="B489">
        <f>'Main Template'!D509</f>
        <v>0</v>
      </c>
      <c r="C489">
        <f>'Main Template'!E509</f>
        <v>0</v>
      </c>
      <c r="D489">
        <f>'Main Template'!F509</f>
        <v>0</v>
      </c>
      <c r="E489">
        <f>'Main Template'!G509</f>
        <v>0</v>
      </c>
      <c r="F489">
        <f>'Main Template'!H509</f>
        <v>0</v>
      </c>
      <c r="G489">
        <f>COUNTIF(The_Schedule!$B$4:$D$69,Reports!B489)</f>
        <v>0</v>
      </c>
      <c r="H489">
        <f>COUNTIF(The_Schedule!$B$41:$D$69,Reports!B489)</f>
        <v>0</v>
      </c>
      <c r="I489">
        <f t="shared" si="14"/>
        <v>0</v>
      </c>
      <c r="J489" t="str">
        <f t="shared" si="15"/>
        <v>Ignore</v>
      </c>
    </row>
    <row r="490" spans="1:10">
      <c r="A490">
        <f>'Main Template'!C510</f>
        <v>0</v>
      </c>
      <c r="B490">
        <f>'Main Template'!D510</f>
        <v>0</v>
      </c>
      <c r="C490">
        <f>'Main Template'!E510</f>
        <v>0</v>
      </c>
      <c r="D490">
        <f>'Main Template'!F510</f>
        <v>0</v>
      </c>
      <c r="E490">
        <f>'Main Template'!G510</f>
        <v>0</v>
      </c>
      <c r="F490">
        <f>'Main Template'!H510</f>
        <v>0</v>
      </c>
      <c r="G490">
        <f>COUNTIF(The_Schedule!$B$4:$D$69,Reports!B490)</f>
        <v>0</v>
      </c>
      <c r="H490">
        <f>COUNTIF(The_Schedule!$B$41:$D$69,Reports!B490)</f>
        <v>0</v>
      </c>
      <c r="I490">
        <f t="shared" si="14"/>
        <v>0</v>
      </c>
      <c r="J490" t="str">
        <f t="shared" si="15"/>
        <v>Ignore</v>
      </c>
    </row>
    <row r="491" spans="1:10">
      <c r="A491">
        <f>'Main Template'!C511</f>
        <v>0</v>
      </c>
      <c r="B491">
        <f>'Main Template'!D511</f>
        <v>0</v>
      </c>
      <c r="C491">
        <f>'Main Template'!E511</f>
        <v>0</v>
      </c>
      <c r="D491">
        <f>'Main Template'!F511</f>
        <v>0</v>
      </c>
      <c r="E491">
        <f>'Main Template'!G511</f>
        <v>0</v>
      </c>
      <c r="F491">
        <f>'Main Template'!H511</f>
        <v>0</v>
      </c>
      <c r="G491">
        <f>COUNTIF(The_Schedule!$B$4:$D$69,Reports!B491)</f>
        <v>0</v>
      </c>
      <c r="H491">
        <f>COUNTIF(The_Schedule!$B$41:$D$69,Reports!B491)</f>
        <v>0</v>
      </c>
      <c r="I491">
        <f t="shared" si="14"/>
        <v>0</v>
      </c>
      <c r="J491" t="str">
        <f t="shared" si="15"/>
        <v>Ignore</v>
      </c>
    </row>
    <row r="492" spans="1:10">
      <c r="A492">
        <f>'Main Template'!C512</f>
        <v>0</v>
      </c>
      <c r="B492">
        <f>'Main Template'!D512</f>
        <v>0</v>
      </c>
      <c r="C492">
        <f>'Main Template'!E512</f>
        <v>0</v>
      </c>
      <c r="D492">
        <f>'Main Template'!F512</f>
        <v>0</v>
      </c>
      <c r="E492">
        <f>'Main Template'!G512</f>
        <v>0</v>
      </c>
      <c r="F492">
        <f>'Main Template'!H512</f>
        <v>0</v>
      </c>
      <c r="G492">
        <f>COUNTIF(The_Schedule!$B$4:$D$69,Reports!B492)</f>
        <v>0</v>
      </c>
      <c r="H492">
        <f>COUNTIF(The_Schedule!$B$41:$D$69,Reports!B492)</f>
        <v>0</v>
      </c>
      <c r="I492">
        <f t="shared" si="14"/>
        <v>0</v>
      </c>
      <c r="J492" t="str">
        <f t="shared" si="15"/>
        <v>Ignore</v>
      </c>
    </row>
    <row r="493" spans="1:10">
      <c r="A493">
        <f>'Main Template'!C513</f>
        <v>0</v>
      </c>
      <c r="B493">
        <f>'Main Template'!D513</f>
        <v>0</v>
      </c>
      <c r="C493">
        <f>'Main Template'!E513</f>
        <v>0</v>
      </c>
      <c r="D493">
        <f>'Main Template'!F513</f>
        <v>0</v>
      </c>
      <c r="E493">
        <f>'Main Template'!G513</f>
        <v>0</v>
      </c>
      <c r="F493">
        <f>'Main Template'!H513</f>
        <v>0</v>
      </c>
      <c r="G493">
        <f>COUNTIF(The_Schedule!$B$4:$D$69,Reports!B493)</f>
        <v>0</v>
      </c>
      <c r="H493">
        <f>COUNTIF(The_Schedule!$B$41:$D$69,Reports!B493)</f>
        <v>0</v>
      </c>
      <c r="I493">
        <f t="shared" si="14"/>
        <v>0</v>
      </c>
      <c r="J493" t="str">
        <f t="shared" si="15"/>
        <v>Ignore</v>
      </c>
    </row>
    <row r="494" spans="1:10">
      <c r="A494">
        <f>'Main Template'!C514</f>
        <v>0</v>
      </c>
      <c r="B494">
        <f>'Main Template'!D514</f>
        <v>0</v>
      </c>
      <c r="C494">
        <f>'Main Template'!E514</f>
        <v>0</v>
      </c>
      <c r="D494">
        <f>'Main Template'!F514</f>
        <v>0</v>
      </c>
      <c r="E494">
        <f>'Main Template'!G514</f>
        <v>0</v>
      </c>
      <c r="F494">
        <f>'Main Template'!H514</f>
        <v>0</v>
      </c>
      <c r="G494">
        <f>COUNTIF(The_Schedule!$B$4:$D$69,Reports!B494)</f>
        <v>0</v>
      </c>
      <c r="H494">
        <f>COUNTIF(The_Schedule!$B$41:$D$69,Reports!B494)</f>
        <v>0</v>
      </c>
      <c r="I494">
        <f t="shared" si="14"/>
        <v>0</v>
      </c>
      <c r="J494" t="str">
        <f t="shared" si="15"/>
        <v>Ignore</v>
      </c>
    </row>
    <row r="495" spans="1:10">
      <c r="A495">
        <f>'Main Template'!C515</f>
        <v>0</v>
      </c>
      <c r="B495">
        <f>'Main Template'!D515</f>
        <v>0</v>
      </c>
      <c r="C495">
        <f>'Main Template'!E515</f>
        <v>0</v>
      </c>
      <c r="D495">
        <f>'Main Template'!F515</f>
        <v>0</v>
      </c>
      <c r="E495">
        <f>'Main Template'!G515</f>
        <v>0</v>
      </c>
      <c r="F495">
        <f>'Main Template'!H515</f>
        <v>0</v>
      </c>
      <c r="G495">
        <f>COUNTIF(The_Schedule!$B$4:$D$69,Reports!B495)</f>
        <v>0</v>
      </c>
      <c r="H495">
        <f>COUNTIF(The_Schedule!$B$41:$D$69,Reports!B495)</f>
        <v>0</v>
      </c>
      <c r="I495">
        <f t="shared" si="14"/>
        <v>0</v>
      </c>
      <c r="J495" t="str">
        <f t="shared" si="15"/>
        <v>Ignore</v>
      </c>
    </row>
    <row r="496" spans="1:10">
      <c r="A496">
        <f>'Main Template'!C516</f>
        <v>0</v>
      </c>
      <c r="B496">
        <f>'Main Template'!D516</f>
        <v>0</v>
      </c>
      <c r="C496">
        <f>'Main Template'!E516</f>
        <v>0</v>
      </c>
      <c r="D496">
        <f>'Main Template'!F516</f>
        <v>0</v>
      </c>
      <c r="E496">
        <f>'Main Template'!G516</f>
        <v>0</v>
      </c>
      <c r="F496">
        <f>'Main Template'!H516</f>
        <v>0</v>
      </c>
      <c r="G496">
        <f>COUNTIF(The_Schedule!$B$4:$D$69,Reports!B496)</f>
        <v>0</v>
      </c>
      <c r="H496">
        <f>COUNTIF(The_Schedule!$B$41:$D$69,Reports!B496)</f>
        <v>0</v>
      </c>
      <c r="I496">
        <f t="shared" si="14"/>
        <v>0</v>
      </c>
      <c r="J496" t="str">
        <f t="shared" si="15"/>
        <v>Ignore</v>
      </c>
    </row>
    <row r="497" spans="1:10">
      <c r="A497">
        <f>'Main Template'!C517</f>
        <v>0</v>
      </c>
      <c r="B497">
        <f>'Main Template'!D517</f>
        <v>0</v>
      </c>
      <c r="C497">
        <f>'Main Template'!E517</f>
        <v>0</v>
      </c>
      <c r="D497">
        <f>'Main Template'!F517</f>
        <v>0</v>
      </c>
      <c r="E497">
        <f>'Main Template'!G517</f>
        <v>0</v>
      </c>
      <c r="F497">
        <f>'Main Template'!H517</f>
        <v>0</v>
      </c>
      <c r="G497">
        <f>COUNTIF(The_Schedule!$B$4:$D$69,Reports!B497)</f>
        <v>0</v>
      </c>
      <c r="H497">
        <f>COUNTIF(The_Schedule!$B$41:$D$69,Reports!B497)</f>
        <v>0</v>
      </c>
      <c r="I497">
        <f t="shared" si="14"/>
        <v>0</v>
      </c>
      <c r="J497" t="str">
        <f t="shared" si="15"/>
        <v>Ignore</v>
      </c>
    </row>
    <row r="498" spans="1:10">
      <c r="A498">
        <f>'Main Template'!C518</f>
        <v>0</v>
      </c>
      <c r="B498">
        <f>'Main Template'!D518</f>
        <v>0</v>
      </c>
      <c r="C498">
        <f>'Main Template'!E518</f>
        <v>0</v>
      </c>
      <c r="D498">
        <f>'Main Template'!F518</f>
        <v>0</v>
      </c>
      <c r="E498">
        <f>'Main Template'!G518</f>
        <v>0</v>
      </c>
      <c r="F498">
        <f>'Main Template'!H518</f>
        <v>0</v>
      </c>
      <c r="G498">
        <f>COUNTIF(The_Schedule!$B$4:$D$69,Reports!B498)</f>
        <v>0</v>
      </c>
      <c r="H498">
        <f>COUNTIF(The_Schedule!$B$41:$D$69,Reports!B498)</f>
        <v>0</v>
      </c>
      <c r="I498">
        <f t="shared" si="14"/>
        <v>0</v>
      </c>
      <c r="J498" t="str">
        <f t="shared" si="15"/>
        <v>Ignore</v>
      </c>
    </row>
    <row r="499" spans="1:10">
      <c r="A499">
        <f>'Main Template'!C519</f>
        <v>0</v>
      </c>
      <c r="B499">
        <f>'Main Template'!D519</f>
        <v>0</v>
      </c>
      <c r="C499">
        <f>'Main Template'!E519</f>
        <v>0</v>
      </c>
      <c r="D499">
        <f>'Main Template'!F519</f>
        <v>0</v>
      </c>
      <c r="E499">
        <f>'Main Template'!G519</f>
        <v>0</v>
      </c>
      <c r="F499">
        <f>'Main Template'!H519</f>
        <v>0</v>
      </c>
      <c r="G499">
        <f>COUNTIF(The_Schedule!$B$4:$D$69,Reports!B499)</f>
        <v>0</v>
      </c>
      <c r="H499">
        <f>COUNTIF(The_Schedule!$B$41:$D$69,Reports!B499)</f>
        <v>0</v>
      </c>
      <c r="I499">
        <f t="shared" si="14"/>
        <v>0</v>
      </c>
      <c r="J499" t="str">
        <f t="shared" si="15"/>
        <v>Ignore</v>
      </c>
    </row>
    <row r="500" spans="1:10">
      <c r="A500">
        <f>'Main Template'!C520</f>
        <v>0</v>
      </c>
      <c r="B500">
        <f>'Main Template'!D520</f>
        <v>0</v>
      </c>
      <c r="C500">
        <f>'Main Template'!E520</f>
        <v>0</v>
      </c>
      <c r="D500">
        <f>'Main Template'!F520</f>
        <v>0</v>
      </c>
      <c r="E500">
        <f>'Main Template'!G520</f>
        <v>0</v>
      </c>
      <c r="F500">
        <f>'Main Template'!H520</f>
        <v>0</v>
      </c>
      <c r="G500">
        <f>COUNTIF(The_Schedule!$B$4:$D$69,Reports!B500)</f>
        <v>0</v>
      </c>
      <c r="H500">
        <f>COUNTIF(The_Schedule!$B$41:$D$69,Reports!B500)</f>
        <v>0</v>
      </c>
      <c r="I500">
        <f t="shared" si="14"/>
        <v>0</v>
      </c>
      <c r="J500" t="str">
        <f t="shared" si="15"/>
        <v>Ignore</v>
      </c>
    </row>
  </sheetData>
  <autoFilter ref="A1:J500"/>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9"/>
  <sheetViews>
    <sheetView workbookViewId="0">
      <selection activeCell="B40" sqref="B40"/>
    </sheetView>
  </sheetViews>
  <sheetFormatPr baseColWidth="10" defaultRowHeight="15" x14ac:dyDescent="0"/>
  <cols>
    <col min="1" max="1" width="22.5" bestFit="1" customWidth="1"/>
    <col min="9" max="9" width="26.83203125" bestFit="1" customWidth="1"/>
    <col min="10" max="10" width="25" bestFit="1" customWidth="1"/>
  </cols>
  <sheetData>
    <row r="1" spans="1:11">
      <c r="A1" t="s">
        <v>660</v>
      </c>
      <c r="B1" t="s">
        <v>661</v>
      </c>
      <c r="I1" t="s">
        <v>659</v>
      </c>
      <c r="J1" t="s">
        <v>669</v>
      </c>
      <c r="K1" t="s">
        <v>670</v>
      </c>
    </row>
    <row r="2" spans="1:11" ht="16">
      <c r="A2" t="s">
        <v>210</v>
      </c>
      <c r="B2">
        <f>MATCH(UPPER(SUBSTITUTE(A2," ","")),$J$2:$J$500,0)</f>
        <v>1</v>
      </c>
      <c r="I2" s="14" t="s">
        <v>493</v>
      </c>
      <c r="J2" t="str">
        <f t="shared" ref="J2:J65" si="0">UPPER(SUBSTITUTE(I2," ",""))</f>
        <v>ALAHWAL,HATEM</v>
      </c>
      <c r="K2">
        <f>MATCH(SUBSTITUTE(I2," ",""),One45_Master_List!$C:$C,0)</f>
        <v>2</v>
      </c>
    </row>
    <row r="3" spans="1:11" ht="16">
      <c r="A3" t="s">
        <v>211</v>
      </c>
      <c r="B3">
        <f t="shared" ref="B3:B66" si="1">MATCH(UPPER(SUBSTITUTE(A3," ","")),$J$2:$J$500,0)</f>
        <v>2</v>
      </c>
      <c r="I3" s="14" t="s">
        <v>548</v>
      </c>
      <c r="J3" t="str">
        <f t="shared" si="0"/>
        <v>ALBABTAIN,MOHAMED</v>
      </c>
      <c r="K3">
        <f>MATCH(SUBSTITUTE(I3," ",""),One45_Master_List!$C:$C,0)</f>
        <v>3</v>
      </c>
    </row>
    <row r="4" spans="1:11" ht="16">
      <c r="A4" t="s">
        <v>212</v>
      </c>
      <c r="B4">
        <f t="shared" si="1"/>
        <v>3</v>
      </c>
      <c r="I4" s="14" t="s">
        <v>709</v>
      </c>
      <c r="J4" t="str">
        <f t="shared" si="0"/>
        <v>ALDAHNEEM,LAILA</v>
      </c>
      <c r="K4">
        <f>MATCH(SUBSTITUTE(I4," ",""),One45_Master_List!$C:$C,0)</f>
        <v>4</v>
      </c>
    </row>
    <row r="5" spans="1:11" ht="16">
      <c r="A5" t="s">
        <v>213</v>
      </c>
      <c r="B5">
        <f t="shared" si="1"/>
        <v>4</v>
      </c>
      <c r="I5" s="14" t="s">
        <v>415</v>
      </c>
      <c r="J5" t="str">
        <f t="shared" si="0"/>
        <v>ALIBRAHIM,BASHAAR</v>
      </c>
      <c r="K5">
        <f>MATCH(SUBSTITUTE(I5," ",""),One45_Master_List!$C:$C,0)</f>
        <v>5</v>
      </c>
    </row>
    <row r="6" spans="1:11" ht="16">
      <c r="A6" t="s">
        <v>214</v>
      </c>
      <c r="B6">
        <f t="shared" si="1"/>
        <v>5</v>
      </c>
      <c r="I6" s="14" t="s">
        <v>471</v>
      </c>
      <c r="J6" t="str">
        <f t="shared" si="0"/>
        <v>ALRAMEZI,YOUSEF</v>
      </c>
      <c r="K6">
        <f>MATCH(SUBSTITUTE(I6," ",""),One45_Master_List!$C:$C,0)</f>
        <v>6</v>
      </c>
    </row>
    <row r="7" spans="1:11" ht="16">
      <c r="A7" t="s">
        <v>215</v>
      </c>
      <c r="B7">
        <f t="shared" si="1"/>
        <v>6</v>
      </c>
      <c r="I7" s="14" t="s">
        <v>549</v>
      </c>
      <c r="J7" t="str">
        <f t="shared" si="0"/>
        <v>ALZAKI,ALAA</v>
      </c>
      <c r="K7">
        <f>MATCH(SUBSTITUTE(I7," ",""),One45_Master_List!$C:$C,0)</f>
        <v>7</v>
      </c>
    </row>
    <row r="8" spans="1:11" ht="16">
      <c r="A8" t="s">
        <v>368</v>
      </c>
      <c r="B8">
        <f t="shared" si="1"/>
        <v>7</v>
      </c>
      <c r="I8" s="14" t="s">
        <v>368</v>
      </c>
      <c r="J8" t="str">
        <f t="shared" si="0"/>
        <v>AL-HASHAMI,ZAMZAM</v>
      </c>
      <c r="K8">
        <f>MATCH(SUBSTITUTE(I8," ",""),One45_Master_List!$C:$C,0)</f>
        <v>157</v>
      </c>
    </row>
    <row r="9" spans="1:11" ht="16">
      <c r="A9" t="s">
        <v>216</v>
      </c>
      <c r="B9">
        <f t="shared" si="1"/>
        <v>8</v>
      </c>
      <c r="I9" s="14" t="s">
        <v>667</v>
      </c>
      <c r="J9" t="str">
        <f t="shared" si="0"/>
        <v>ALAMER,ABDULLAH</v>
      </c>
      <c r="K9">
        <f>MATCH(SUBSTITUTE(I9," ",""),One45_Master_List!$C:$C,0)</f>
        <v>8</v>
      </c>
    </row>
    <row r="10" spans="1:11" ht="16">
      <c r="A10" t="s">
        <v>217</v>
      </c>
      <c r="B10" t="e">
        <f t="shared" si="1"/>
        <v>#N/A</v>
      </c>
      <c r="I10" s="14" t="s">
        <v>612</v>
      </c>
      <c r="J10" t="str">
        <f t="shared" si="0"/>
        <v>ARAUJO,ANALAURA</v>
      </c>
      <c r="K10">
        <f>MATCH(SUBSTITUTE(I10," ",""),One45_Master_List!$C:$C,0)</f>
        <v>10</v>
      </c>
    </row>
    <row r="11" spans="1:11" ht="16">
      <c r="A11" t="s">
        <v>218</v>
      </c>
      <c r="B11">
        <f t="shared" si="1"/>
        <v>9</v>
      </c>
      <c r="I11" s="14" t="s">
        <v>537</v>
      </c>
      <c r="J11" t="str">
        <f t="shared" si="0"/>
        <v>AZIZ,MINA</v>
      </c>
      <c r="K11">
        <f>MATCH(SUBSTITUTE(I11," ",""),One45_Master_List!$C:$C,0)</f>
        <v>11</v>
      </c>
    </row>
    <row r="12" spans="1:11" ht="16">
      <c r="A12" t="s">
        <v>219</v>
      </c>
      <c r="B12">
        <f t="shared" si="1"/>
        <v>10</v>
      </c>
      <c r="I12" s="14" t="s">
        <v>460</v>
      </c>
      <c r="J12" t="str">
        <f t="shared" si="0"/>
        <v>BABUK,ANGELA</v>
      </c>
      <c r="K12">
        <f>MATCH(SUBSTITUTE(I12," ",""),One45_Master_List!$C:$C,0)</f>
        <v>12</v>
      </c>
    </row>
    <row r="13" spans="1:11" ht="16">
      <c r="A13" t="s">
        <v>220</v>
      </c>
      <c r="B13">
        <f t="shared" si="1"/>
        <v>11</v>
      </c>
      <c r="I13" s="14" t="s">
        <v>475</v>
      </c>
      <c r="J13" t="str">
        <f t="shared" si="0"/>
        <v>BACH,PAXTON</v>
      </c>
      <c r="K13">
        <f>MATCH(SUBSTITUTE(I13," ",""),One45_Master_List!$C:$C,0)</f>
        <v>13</v>
      </c>
    </row>
    <row r="14" spans="1:11" ht="16">
      <c r="A14" t="s">
        <v>221</v>
      </c>
      <c r="B14">
        <f t="shared" si="1"/>
        <v>12</v>
      </c>
      <c r="I14" s="14" t="s">
        <v>582</v>
      </c>
      <c r="J14" t="str">
        <f t="shared" si="0"/>
        <v>BAR,SIMONA</v>
      </c>
      <c r="K14">
        <f>MATCH(SUBSTITUTE(I14," ",""),One45_Master_List!$C:$C,0)</f>
        <v>14</v>
      </c>
    </row>
    <row r="15" spans="1:11" ht="16">
      <c r="A15" t="s">
        <v>222</v>
      </c>
      <c r="B15">
        <f t="shared" si="1"/>
        <v>13</v>
      </c>
      <c r="I15" s="14" t="s">
        <v>361</v>
      </c>
      <c r="J15" t="str">
        <f t="shared" si="0"/>
        <v>BARDI,MOHAMMAD</v>
      </c>
      <c r="K15">
        <f>MATCH(SUBSTITUTE(I15," ",""),One45_Master_List!$C:$C,0)</f>
        <v>15</v>
      </c>
    </row>
    <row r="16" spans="1:11" ht="16">
      <c r="A16" t="s">
        <v>361</v>
      </c>
      <c r="B16">
        <f t="shared" si="1"/>
        <v>14</v>
      </c>
      <c r="I16" s="14" t="s">
        <v>609</v>
      </c>
      <c r="J16" t="str">
        <f t="shared" si="0"/>
        <v>BESHARATIAN,BEHRAD</v>
      </c>
      <c r="K16">
        <f>MATCH(SUBSTITUTE(I16," ",""),One45_Master_List!$C:$C,0)</f>
        <v>16</v>
      </c>
    </row>
    <row r="17" spans="1:11" ht="16">
      <c r="A17" t="s">
        <v>223</v>
      </c>
      <c r="B17">
        <f t="shared" si="1"/>
        <v>15</v>
      </c>
      <c r="I17" s="14" t="s">
        <v>616</v>
      </c>
      <c r="J17" t="str">
        <f t="shared" si="0"/>
        <v>BIAGIONI,BRADLY</v>
      </c>
      <c r="K17">
        <f>MATCH(SUBSTITUTE(I17," ",""),One45_Master_List!$C:$C,0)</f>
        <v>17</v>
      </c>
    </row>
    <row r="18" spans="1:11" ht="16">
      <c r="A18" t="s">
        <v>224</v>
      </c>
      <c r="B18">
        <f t="shared" si="1"/>
        <v>16</v>
      </c>
      <c r="I18" s="14" t="s">
        <v>528</v>
      </c>
      <c r="J18" t="str">
        <f t="shared" si="0"/>
        <v>BIRKS,PETER</v>
      </c>
      <c r="K18">
        <f>MATCH(SUBSTITUTE(I18," ",""),One45_Master_List!$C:$C,0)</f>
        <v>18</v>
      </c>
    </row>
    <row r="19" spans="1:11" ht="16">
      <c r="A19" t="s">
        <v>225</v>
      </c>
      <c r="B19">
        <f t="shared" si="1"/>
        <v>17</v>
      </c>
      <c r="I19" s="14" t="s">
        <v>516</v>
      </c>
      <c r="J19" t="str">
        <f t="shared" si="0"/>
        <v>BITTMAN,JESSE</v>
      </c>
      <c r="K19">
        <f>MATCH(SUBSTITUTE(I19," ",""),One45_Master_List!$C:$C,0)</f>
        <v>19</v>
      </c>
    </row>
    <row r="20" spans="1:11" ht="16">
      <c r="A20" t="s">
        <v>226</v>
      </c>
      <c r="B20">
        <f t="shared" si="1"/>
        <v>18</v>
      </c>
      <c r="I20" s="14" t="s">
        <v>422</v>
      </c>
      <c r="J20" t="str">
        <f t="shared" si="0"/>
        <v>BUDLOVSKY,JOSHUA</v>
      </c>
      <c r="K20">
        <f>MATCH(SUBSTITUTE(I20," ",""),One45_Master_List!$C:$C,0)</f>
        <v>20</v>
      </c>
    </row>
    <row r="21" spans="1:11" ht="16">
      <c r="A21" t="s">
        <v>227</v>
      </c>
      <c r="B21">
        <f t="shared" si="1"/>
        <v>19</v>
      </c>
      <c r="I21" s="14" t="s">
        <v>436</v>
      </c>
      <c r="J21" t="str">
        <f t="shared" si="0"/>
        <v>CAMATEROS,PIERRE</v>
      </c>
      <c r="K21">
        <f>MATCH(SUBSTITUTE(I21," ",""),One45_Master_List!$C:$C,0)</f>
        <v>21</v>
      </c>
    </row>
    <row r="22" spans="1:11" ht="16">
      <c r="A22" t="s">
        <v>228</v>
      </c>
      <c r="B22">
        <f t="shared" si="1"/>
        <v>20</v>
      </c>
      <c r="I22" s="14" t="s">
        <v>552</v>
      </c>
      <c r="J22" t="str">
        <f t="shared" si="0"/>
        <v>CANNON,TRACY</v>
      </c>
      <c r="K22">
        <f>MATCH(SUBSTITUTE(I22," ",""),One45_Master_List!$C:$C,0)</f>
        <v>22</v>
      </c>
    </row>
    <row r="23" spans="1:11" ht="16">
      <c r="A23" t="s">
        <v>229</v>
      </c>
      <c r="B23">
        <f t="shared" si="1"/>
        <v>21</v>
      </c>
      <c r="I23" s="14" t="s">
        <v>588</v>
      </c>
      <c r="J23" t="str">
        <f t="shared" si="0"/>
        <v>CHAMI,GOLDIS</v>
      </c>
      <c r="K23">
        <f>MATCH(SUBSTITUTE(I23," ",""),One45_Master_List!$C:$C,0)</f>
        <v>23</v>
      </c>
    </row>
    <row r="24" spans="1:11" ht="16">
      <c r="A24" t="s">
        <v>230</v>
      </c>
      <c r="B24">
        <f t="shared" si="1"/>
        <v>22</v>
      </c>
      <c r="I24" s="14" t="s">
        <v>617</v>
      </c>
      <c r="J24" t="str">
        <f t="shared" si="0"/>
        <v>CHATUR,SAFIA</v>
      </c>
      <c r="K24">
        <f>MATCH(SUBSTITUTE(I24," ",""),One45_Master_List!$C:$C,0)</f>
        <v>24</v>
      </c>
    </row>
    <row r="25" spans="1:11" ht="16">
      <c r="A25" t="s">
        <v>231</v>
      </c>
      <c r="B25">
        <f t="shared" si="1"/>
        <v>23</v>
      </c>
      <c r="I25" s="14" t="s">
        <v>524</v>
      </c>
      <c r="J25" t="str">
        <f t="shared" si="0"/>
        <v>CHAWORTH-MUSTERS,TESSA</v>
      </c>
      <c r="K25">
        <f>MATCH(SUBSTITUTE(I25," ",""),One45_Master_List!$C:$C,0)</f>
        <v>25</v>
      </c>
    </row>
    <row r="26" spans="1:11" ht="16">
      <c r="A26" t="s">
        <v>232</v>
      </c>
      <c r="B26">
        <f t="shared" si="1"/>
        <v>24</v>
      </c>
      <c r="I26" s="14" t="s">
        <v>411</v>
      </c>
      <c r="J26" t="str">
        <f t="shared" si="0"/>
        <v>CHEN,RUI</v>
      </c>
      <c r="K26">
        <f>MATCH(SUBSTITUTE(I26," ",""),One45_Master_List!$C:$C,0)</f>
        <v>26</v>
      </c>
    </row>
    <row r="27" spans="1:11" ht="16">
      <c r="A27" t="s">
        <v>233</v>
      </c>
      <c r="B27">
        <f t="shared" si="1"/>
        <v>25</v>
      </c>
      <c r="I27" s="14" t="s">
        <v>619</v>
      </c>
      <c r="J27" t="str">
        <f t="shared" si="0"/>
        <v>CHEN,YUCHIAOPETER</v>
      </c>
      <c r="K27">
        <f>MATCH(SUBSTITUTE(I27," ",""),One45_Master_List!$C:$C,0)</f>
        <v>27</v>
      </c>
    </row>
    <row r="28" spans="1:11" ht="16">
      <c r="A28" t="s">
        <v>234</v>
      </c>
      <c r="B28">
        <f t="shared" si="1"/>
        <v>26</v>
      </c>
      <c r="I28" s="14" t="s">
        <v>622</v>
      </c>
      <c r="J28" t="str">
        <f t="shared" si="0"/>
        <v>CHENG,CATHERINEVALERIE</v>
      </c>
      <c r="K28">
        <f>MATCH(SUBSTITUTE(I28," ",""),One45_Master_List!$C:$C,0)</f>
        <v>28</v>
      </c>
    </row>
    <row r="29" spans="1:11" ht="16">
      <c r="A29" t="s">
        <v>235</v>
      </c>
      <c r="B29">
        <f t="shared" si="1"/>
        <v>27</v>
      </c>
      <c r="I29" s="14" t="s">
        <v>417</v>
      </c>
      <c r="J29" t="str">
        <f t="shared" si="0"/>
        <v>CHEUNG,CHRISTOPHER</v>
      </c>
      <c r="K29">
        <f>MATCH(SUBSTITUTE(I29," ",""),One45_Master_List!$C:$C,0)</f>
        <v>30</v>
      </c>
    </row>
    <row r="30" spans="1:11" ht="16">
      <c r="A30" t="s">
        <v>236</v>
      </c>
      <c r="B30">
        <f t="shared" si="1"/>
        <v>151</v>
      </c>
      <c r="I30" s="14" t="s">
        <v>569</v>
      </c>
      <c r="J30" t="str">
        <f t="shared" si="0"/>
        <v>CHIN,LESLIE</v>
      </c>
      <c r="K30">
        <f>MATCH(SUBSTITUTE(I30," ",""),One45_Master_List!$C:$C,0)</f>
        <v>32</v>
      </c>
    </row>
    <row r="31" spans="1:11" ht="16">
      <c r="A31" t="s">
        <v>237</v>
      </c>
      <c r="B31">
        <f t="shared" si="1"/>
        <v>28</v>
      </c>
      <c r="I31" s="14" t="s">
        <v>501</v>
      </c>
      <c r="J31" t="str">
        <f t="shared" si="0"/>
        <v>CHOW,LAWRANCE</v>
      </c>
      <c r="K31">
        <f>MATCH(SUBSTITUTE(I31," ",""),One45_Master_List!$C:$C,0)</f>
        <v>33</v>
      </c>
    </row>
    <row r="32" spans="1:11" ht="16">
      <c r="A32" t="s">
        <v>238</v>
      </c>
      <c r="B32" t="e">
        <f t="shared" si="1"/>
        <v>#N/A</v>
      </c>
      <c r="I32" s="14" t="s">
        <v>682</v>
      </c>
      <c r="J32" t="str">
        <f t="shared" si="0"/>
        <v>CLOUTIER-GILL,LAURIE</v>
      </c>
      <c r="K32">
        <f>MATCH(SUBSTITUTE(I32," ",""),One45_Master_List!$C:$C,0)</f>
        <v>35</v>
      </c>
    </row>
    <row r="33" spans="1:11" ht="16">
      <c r="A33" t="s">
        <v>239</v>
      </c>
      <c r="B33">
        <f t="shared" si="1"/>
        <v>29</v>
      </c>
      <c r="I33" s="14" t="s">
        <v>610</v>
      </c>
      <c r="J33" t="str">
        <f t="shared" si="0"/>
        <v>COOPER,MATTHEW</v>
      </c>
      <c r="K33">
        <f>MATCH(SUBSTITUTE(I33," ",""),One45_Master_List!$C:$C,0)</f>
        <v>36</v>
      </c>
    </row>
    <row r="34" spans="1:11" ht="16">
      <c r="A34" t="s">
        <v>240</v>
      </c>
      <c r="B34">
        <f t="shared" si="1"/>
        <v>30</v>
      </c>
      <c r="I34" s="14" t="s">
        <v>487</v>
      </c>
      <c r="J34" t="str">
        <f t="shared" si="0"/>
        <v>DAIRI,MOHAMMAD</v>
      </c>
      <c r="K34">
        <f>MATCH(SUBSTITUTE(I34," ",""),One45_Master_List!$C:$C,0)</f>
        <v>37</v>
      </c>
    </row>
    <row r="35" spans="1:11" ht="16">
      <c r="A35" t="s">
        <v>241</v>
      </c>
      <c r="B35">
        <f t="shared" si="1"/>
        <v>153</v>
      </c>
      <c r="I35" s="14" t="s">
        <v>580</v>
      </c>
      <c r="J35" t="str">
        <f t="shared" si="0"/>
        <v>DARRAS,POL</v>
      </c>
      <c r="K35">
        <f>MATCH(SUBSTITUTE(I35," ",""),One45_Master_List!$C:$C,0)</f>
        <v>38</v>
      </c>
    </row>
    <row r="36" spans="1:11" ht="16">
      <c r="A36" t="s">
        <v>712</v>
      </c>
      <c r="B36">
        <f t="shared" si="1"/>
        <v>31</v>
      </c>
      <c r="I36" s="14" t="s">
        <v>544</v>
      </c>
      <c r="J36" t="str">
        <f t="shared" si="0"/>
        <v>ENNIS,DANIEL</v>
      </c>
      <c r="K36">
        <f>MATCH(SUBSTITUTE(I36," ",""),One45_Master_List!$C:$C,0)</f>
        <v>39</v>
      </c>
    </row>
    <row r="37" spans="1:11" ht="16">
      <c r="A37" t="s">
        <v>242</v>
      </c>
      <c r="B37">
        <f t="shared" si="1"/>
        <v>32</v>
      </c>
      <c r="I37" s="14" t="s">
        <v>474</v>
      </c>
      <c r="J37" t="str">
        <f t="shared" si="0"/>
        <v>FRASER,LAURA</v>
      </c>
      <c r="K37">
        <f>MATCH(SUBSTITUTE(I37," ",""),One45_Master_List!$C:$C,0)</f>
        <v>40</v>
      </c>
    </row>
    <row r="38" spans="1:11" ht="16">
      <c r="A38" t="s">
        <v>243</v>
      </c>
      <c r="B38">
        <f t="shared" si="1"/>
        <v>33</v>
      </c>
      <c r="I38" s="14" t="s">
        <v>623</v>
      </c>
      <c r="J38" t="str">
        <f t="shared" si="0"/>
        <v>FULTON,BLAIR</v>
      </c>
      <c r="K38">
        <f>MATCH(SUBSTITUTE(I38," ",""),One45_Master_List!$C:$C,0)</f>
        <v>41</v>
      </c>
    </row>
    <row r="39" spans="1:11" ht="16">
      <c r="A39" t="s">
        <v>244</v>
      </c>
      <c r="B39">
        <f t="shared" si="1"/>
        <v>34</v>
      </c>
      <c r="I39" s="14" t="s">
        <v>602</v>
      </c>
      <c r="J39" t="str">
        <f t="shared" si="0"/>
        <v>GALINDO,SYLVIE</v>
      </c>
      <c r="K39">
        <f>MATCH(SUBSTITUTE(I39," ",""),One45_Master_List!$C:$C,0)</f>
        <v>42</v>
      </c>
    </row>
    <row r="40" spans="1:11" ht="16">
      <c r="A40" t="s">
        <v>245</v>
      </c>
      <c r="B40">
        <f t="shared" si="1"/>
        <v>35</v>
      </c>
      <c r="I40" s="14" t="s">
        <v>367</v>
      </c>
      <c r="J40" t="str">
        <f t="shared" si="0"/>
        <v>GALWAY,SHANNON</v>
      </c>
      <c r="K40">
        <f>MATCH(SUBSTITUTE(I40," ",""),One45_Master_List!$C:$C,0)</f>
        <v>43</v>
      </c>
    </row>
    <row r="41" spans="1:11" ht="16">
      <c r="A41" t="s">
        <v>246</v>
      </c>
      <c r="B41">
        <f t="shared" si="1"/>
        <v>36</v>
      </c>
      <c r="I41" s="14" t="s">
        <v>413</v>
      </c>
      <c r="J41" t="str">
        <f t="shared" si="0"/>
        <v>GILCHRIST,TRISTEN</v>
      </c>
      <c r="K41">
        <f>MATCH(SUBSTITUTE(I41," ",""),One45_Master_List!$C:$C,0)</f>
        <v>44</v>
      </c>
    </row>
    <row r="42" spans="1:11" ht="16">
      <c r="A42" t="s">
        <v>247</v>
      </c>
      <c r="B42">
        <f t="shared" si="1"/>
        <v>37</v>
      </c>
      <c r="I42" s="14" t="s">
        <v>624</v>
      </c>
      <c r="J42" t="str">
        <f t="shared" si="0"/>
        <v>GILL,JUSTIN</v>
      </c>
      <c r="K42">
        <f>MATCH(SUBSTITUTE(I42," ",""),One45_Master_List!$C:$C,0)</f>
        <v>45</v>
      </c>
    </row>
    <row r="43" spans="1:11" ht="16">
      <c r="A43" t="s">
        <v>248</v>
      </c>
      <c r="B43">
        <f t="shared" si="1"/>
        <v>38</v>
      </c>
      <c r="I43" s="14" t="s">
        <v>507</v>
      </c>
      <c r="J43" t="str">
        <f t="shared" si="0"/>
        <v>GILMOUR,SUZANA</v>
      </c>
      <c r="K43">
        <f>MATCH(SUBSTITUTE(I43," ",""),One45_Master_List!$C:$C,0)</f>
        <v>46</v>
      </c>
    </row>
    <row r="44" spans="1:11" ht="16">
      <c r="A44" t="s">
        <v>249</v>
      </c>
      <c r="B44">
        <f t="shared" si="1"/>
        <v>39</v>
      </c>
      <c r="I44" s="14" t="s">
        <v>596</v>
      </c>
      <c r="J44" t="str">
        <f t="shared" si="0"/>
        <v>GREINER,JESSE</v>
      </c>
      <c r="K44">
        <f>MATCH(SUBSTITUTE(I44," ",""),One45_Master_List!$C:$C,0)</f>
        <v>47</v>
      </c>
    </row>
    <row r="45" spans="1:11" ht="16">
      <c r="A45" t="s">
        <v>250</v>
      </c>
      <c r="B45">
        <f t="shared" si="1"/>
        <v>40</v>
      </c>
      <c r="I45" s="14" t="s">
        <v>419</v>
      </c>
      <c r="J45" t="str">
        <f t="shared" si="0"/>
        <v>HABIBI,MONA</v>
      </c>
      <c r="K45">
        <f>MATCH(SUBSTITUTE(I45," ",""),One45_Master_List!$C:$C,0)</f>
        <v>48</v>
      </c>
    </row>
    <row r="46" spans="1:11" ht="16">
      <c r="A46" t="s">
        <v>251</v>
      </c>
      <c r="B46">
        <f t="shared" si="1"/>
        <v>41</v>
      </c>
      <c r="I46" s="14" t="s">
        <v>572</v>
      </c>
      <c r="J46" t="str">
        <f t="shared" si="0"/>
        <v>HAM,HYUNGJOO</v>
      </c>
      <c r="K46">
        <f>MATCH(SUBSTITUTE(I46," ",""),One45_Master_List!$C:$C,0)</f>
        <v>49</v>
      </c>
    </row>
    <row r="47" spans="1:11" ht="16">
      <c r="A47" t="s">
        <v>252</v>
      </c>
      <c r="B47">
        <f t="shared" si="1"/>
        <v>42</v>
      </c>
      <c r="I47" s="14" t="s">
        <v>593</v>
      </c>
      <c r="J47" t="str">
        <f t="shared" si="0"/>
        <v>HARPER,LEA</v>
      </c>
      <c r="K47">
        <f>MATCH(SUBSTITUTE(I47," ",""),One45_Master_List!$C:$C,0)</f>
        <v>50</v>
      </c>
    </row>
    <row r="48" spans="1:11" ht="16">
      <c r="A48" t="s">
        <v>253</v>
      </c>
      <c r="B48">
        <f t="shared" si="1"/>
        <v>43</v>
      </c>
      <c r="I48" s="14" t="s">
        <v>628</v>
      </c>
      <c r="J48" t="str">
        <f t="shared" si="0"/>
        <v>HARRIS,CLAIRE</v>
      </c>
      <c r="K48">
        <f>MATCH(SUBSTITUTE(I48," ",""),One45_Master_List!$C:$C,0)</f>
        <v>51</v>
      </c>
    </row>
    <row r="49" spans="1:11" ht="16">
      <c r="A49" t="s">
        <v>254</v>
      </c>
      <c r="B49">
        <f t="shared" si="1"/>
        <v>44</v>
      </c>
      <c r="I49" s="14" t="s">
        <v>629</v>
      </c>
      <c r="J49" t="str">
        <f t="shared" si="0"/>
        <v>HAYDEN,ANNA</v>
      </c>
      <c r="K49">
        <f>MATCH(SUBSTITUTE(I49," ",""),One45_Master_List!$C:$C,0)</f>
        <v>53</v>
      </c>
    </row>
    <row r="50" spans="1:11" ht="16">
      <c r="A50" t="s">
        <v>255</v>
      </c>
      <c r="B50">
        <f t="shared" si="1"/>
        <v>45</v>
      </c>
      <c r="I50" s="14" t="s">
        <v>567</v>
      </c>
      <c r="J50" t="str">
        <f t="shared" si="0"/>
        <v>HEIDARY,BEHROUZ</v>
      </c>
      <c r="K50">
        <f>MATCH(SUBSTITUTE(I50," ",""),One45_Master_List!$C:$C,0)</f>
        <v>54</v>
      </c>
    </row>
    <row r="51" spans="1:11" ht="16">
      <c r="A51" t="s">
        <v>256</v>
      </c>
      <c r="B51">
        <f t="shared" si="1"/>
        <v>46</v>
      </c>
      <c r="I51" s="14" t="s">
        <v>545</v>
      </c>
      <c r="J51" t="str">
        <f t="shared" si="0"/>
        <v>HIMARAS,YIANNIS</v>
      </c>
      <c r="K51">
        <f>MATCH(SUBSTITUTE(I51," ",""),One45_Master_List!$C:$C,0)</f>
        <v>55</v>
      </c>
    </row>
    <row r="52" spans="1:11" ht="16">
      <c r="A52" t="s">
        <v>257</v>
      </c>
      <c r="B52">
        <f t="shared" si="1"/>
        <v>47</v>
      </c>
      <c r="I52" s="14" t="s">
        <v>540</v>
      </c>
      <c r="J52" t="str">
        <f t="shared" si="0"/>
        <v>HO,MEGHAN</v>
      </c>
      <c r="K52">
        <f>MATCH(SUBSTITUTE(I52," ",""),One45_Master_List!$C:$C,0)</f>
        <v>56</v>
      </c>
    </row>
    <row r="53" spans="1:11" ht="16">
      <c r="A53" t="s">
        <v>258</v>
      </c>
      <c r="B53">
        <f t="shared" si="1"/>
        <v>152</v>
      </c>
      <c r="I53" s="14" t="s">
        <v>443</v>
      </c>
      <c r="J53" t="str">
        <f t="shared" si="0"/>
        <v>HSIEH,JANE</v>
      </c>
      <c r="K53">
        <f>MATCH(SUBSTITUTE(I53," ",""),One45_Master_List!$C:$C,0)</f>
        <v>57</v>
      </c>
    </row>
    <row r="54" spans="1:11" ht="16">
      <c r="A54" t="s">
        <v>259</v>
      </c>
      <c r="B54">
        <f t="shared" si="1"/>
        <v>48</v>
      </c>
      <c r="I54" s="14" t="s">
        <v>464</v>
      </c>
      <c r="J54" t="str">
        <f t="shared" si="0"/>
        <v>HUANG,KUN</v>
      </c>
      <c r="K54">
        <f>MATCH(SUBSTITUTE(I54," ",""),One45_Master_List!$C:$C,0)</f>
        <v>58</v>
      </c>
    </row>
    <row r="55" spans="1:11" ht="16">
      <c r="A55" t="s">
        <v>260</v>
      </c>
      <c r="B55">
        <f t="shared" si="1"/>
        <v>49</v>
      </c>
      <c r="I55" s="14" t="s">
        <v>568</v>
      </c>
      <c r="J55" t="str">
        <f t="shared" si="0"/>
        <v>HUANG,SELENA</v>
      </c>
      <c r="K55">
        <f>MATCH(SUBSTITUTE(I55," ",""),One45_Master_List!$C:$C,0)</f>
        <v>59</v>
      </c>
    </row>
    <row r="56" spans="1:11">
      <c r="A56" t="s">
        <v>261</v>
      </c>
      <c r="B56">
        <f t="shared" si="1"/>
        <v>50</v>
      </c>
      <c r="I56" t="s">
        <v>630</v>
      </c>
      <c r="J56" t="str">
        <f t="shared" si="0"/>
        <v>HUGET-PENNER,SAWYER</v>
      </c>
      <c r="K56">
        <f>MATCH(SUBSTITUTE(I56," ",""),One45_Master_List!$C:$C,0)</f>
        <v>60</v>
      </c>
    </row>
    <row r="57" spans="1:11">
      <c r="A57" t="s">
        <v>262</v>
      </c>
      <c r="B57">
        <f t="shared" si="1"/>
        <v>51</v>
      </c>
      <c r="I57" t="s">
        <v>511</v>
      </c>
      <c r="J57" t="str">
        <f t="shared" si="0"/>
        <v>HURLBURT,ANDREW</v>
      </c>
      <c r="K57">
        <f>MATCH(SUBSTITUTE(I57," ",""),One45_Master_List!$C:$C,0)</f>
        <v>61</v>
      </c>
    </row>
    <row r="58" spans="1:11" ht="16">
      <c r="A58" t="s">
        <v>263</v>
      </c>
      <c r="B58">
        <f t="shared" si="1"/>
        <v>52</v>
      </c>
      <c r="I58" s="14" t="s">
        <v>683</v>
      </c>
      <c r="J58" t="str">
        <f t="shared" si="0"/>
        <v>ICKOWICZ,SARAH</v>
      </c>
      <c r="K58">
        <f>MATCH(SUBSTITUTE(I58," ",""),One45_Master_List!$C:$C,0)</f>
        <v>62</v>
      </c>
    </row>
    <row r="59" spans="1:11" ht="16">
      <c r="A59" t="s">
        <v>264</v>
      </c>
      <c r="B59">
        <f t="shared" si="1"/>
        <v>53</v>
      </c>
      <c r="I59" s="14" t="s">
        <v>438</v>
      </c>
      <c r="J59" t="str">
        <f t="shared" si="0"/>
        <v>JANSSENKING,RENEE</v>
      </c>
      <c r="K59">
        <f>MATCH(SUBSTITUTE(I59," ",""),One45_Master_List!$C:$C,0)</f>
        <v>63</v>
      </c>
    </row>
    <row r="60" spans="1:11" ht="16">
      <c r="A60" t="s">
        <v>265</v>
      </c>
      <c r="B60">
        <f t="shared" si="1"/>
        <v>54</v>
      </c>
      <c r="I60" s="14" t="s">
        <v>458</v>
      </c>
      <c r="J60" t="str">
        <f t="shared" si="0"/>
        <v>JANSZ,MICHAEL</v>
      </c>
      <c r="K60">
        <f>MATCH(SUBSTITUTE(I60," ",""),One45_Master_List!$C:$C,0)</f>
        <v>64</v>
      </c>
    </row>
    <row r="61" spans="1:11">
      <c r="A61" t="s">
        <v>266</v>
      </c>
      <c r="B61">
        <f t="shared" si="1"/>
        <v>55</v>
      </c>
      <c r="I61" t="s">
        <v>271</v>
      </c>
      <c r="J61" t="str">
        <f t="shared" si="0"/>
        <v>JIANG,SHIYUAN(STEVEN)</v>
      </c>
      <c r="K61">
        <f>MATCH(SUBSTITUTE(I61," ",""),One45_Master_List!$C:$C,0)</f>
        <v>65</v>
      </c>
    </row>
    <row r="62" spans="1:11" ht="16">
      <c r="A62" t="s">
        <v>267</v>
      </c>
      <c r="B62">
        <f t="shared" si="1"/>
        <v>56</v>
      </c>
      <c r="I62" s="14" t="s">
        <v>410</v>
      </c>
      <c r="J62" t="str">
        <f t="shared" si="0"/>
        <v>JONGEWAARD,KARMEN</v>
      </c>
      <c r="K62">
        <f>MATCH(SUBSTITUTE(I62," ",""),One45_Master_List!$C:$C,0)</f>
        <v>66</v>
      </c>
    </row>
    <row r="63" spans="1:11" ht="16">
      <c r="A63" t="s">
        <v>268</v>
      </c>
      <c r="B63">
        <f t="shared" si="1"/>
        <v>57</v>
      </c>
      <c r="I63" s="14" t="s">
        <v>633</v>
      </c>
      <c r="J63" t="str">
        <f t="shared" si="0"/>
        <v>KALIKIAS,SINA</v>
      </c>
      <c r="K63">
        <f>MATCH(SUBSTITUTE(I63," ",""),One45_Master_List!$C:$C,0)</f>
        <v>67</v>
      </c>
    </row>
    <row r="64" spans="1:11" ht="16">
      <c r="A64" t="s">
        <v>269</v>
      </c>
      <c r="B64">
        <f t="shared" si="1"/>
        <v>58</v>
      </c>
      <c r="I64" s="14" t="s">
        <v>546</v>
      </c>
      <c r="J64" t="str">
        <f t="shared" si="0"/>
        <v>KAYAL,AHMED</v>
      </c>
      <c r="K64">
        <f>MATCH(SUBSTITUTE(I64," ",""),One45_Master_List!$C:$C,0)</f>
        <v>68</v>
      </c>
    </row>
    <row r="65" spans="1:11" ht="16">
      <c r="A65" t="s">
        <v>270</v>
      </c>
      <c r="B65">
        <f t="shared" si="1"/>
        <v>59</v>
      </c>
      <c r="I65" s="14" t="s">
        <v>430</v>
      </c>
      <c r="J65" t="str">
        <f t="shared" si="0"/>
        <v>KE,CALVIN</v>
      </c>
      <c r="K65">
        <f>MATCH(SUBSTITUTE(I65," ",""),One45_Master_List!$C:$C,0)</f>
        <v>69</v>
      </c>
    </row>
    <row r="66" spans="1:11" ht="16">
      <c r="A66" t="s">
        <v>271</v>
      </c>
      <c r="B66">
        <f t="shared" si="1"/>
        <v>60</v>
      </c>
      <c r="I66" s="14" t="s">
        <v>499</v>
      </c>
      <c r="J66" t="str">
        <f t="shared" ref="J66:J129" si="2">UPPER(SUBSTITUTE(I66," ",""))</f>
        <v>KECSKES,AGOSTON</v>
      </c>
      <c r="K66">
        <f>MATCH(SUBSTITUTE(I66," ",""),One45_Master_List!$C:$C,0)</f>
        <v>70</v>
      </c>
    </row>
    <row r="67" spans="1:11" ht="16">
      <c r="A67" t="s">
        <v>272</v>
      </c>
      <c r="B67">
        <f t="shared" ref="B67:B130" si="3">MATCH(UPPER(SUBSTITUTE(A67," ","")),$J$2:$J$500,0)</f>
        <v>61</v>
      </c>
      <c r="I67" s="14" t="s">
        <v>636</v>
      </c>
      <c r="J67" t="str">
        <f t="shared" si="2"/>
        <v>KERKERIAN,GENEVIÈVE</v>
      </c>
      <c r="K67">
        <f>MATCH(SUBSTITUTE(I67," ",""),One45_Master_List!$C:$C,0)</f>
        <v>71</v>
      </c>
    </row>
    <row r="68" spans="1:11" ht="16">
      <c r="A68" t="s">
        <v>273</v>
      </c>
      <c r="B68">
        <f t="shared" si="3"/>
        <v>62</v>
      </c>
      <c r="I68" s="14" t="s">
        <v>575</v>
      </c>
      <c r="J68" t="str">
        <f t="shared" si="2"/>
        <v>KIAMANESH,OMID</v>
      </c>
      <c r="K68">
        <f>MATCH(SUBSTITUTE(I68," ",""),One45_Master_List!$C:$C,0)</f>
        <v>72</v>
      </c>
    </row>
    <row r="69" spans="1:11" ht="16">
      <c r="A69" t="s">
        <v>274</v>
      </c>
      <c r="B69">
        <f t="shared" si="3"/>
        <v>63</v>
      </c>
      <c r="I69" s="14" t="s">
        <v>684</v>
      </c>
      <c r="J69" t="str">
        <f t="shared" si="2"/>
        <v>KIRKPATRICK,GORDON</v>
      </c>
      <c r="K69">
        <f>MATCH(SUBSTITUTE(I69," ",""),One45_Master_List!$C:$C,0)</f>
        <v>73</v>
      </c>
    </row>
    <row r="70" spans="1:11" ht="16">
      <c r="A70" t="s">
        <v>275</v>
      </c>
      <c r="B70">
        <f t="shared" si="3"/>
        <v>64</v>
      </c>
      <c r="I70" s="14" t="s">
        <v>565</v>
      </c>
      <c r="J70" t="str">
        <f t="shared" si="2"/>
        <v>KUMAR,RITU</v>
      </c>
      <c r="K70">
        <f>MATCH(SUBSTITUTE(I70," ",""),One45_Master_List!$C:$C,0)</f>
        <v>75</v>
      </c>
    </row>
    <row r="71" spans="1:11" ht="16">
      <c r="A71" t="s">
        <v>276</v>
      </c>
      <c r="B71">
        <f t="shared" si="3"/>
        <v>65</v>
      </c>
      <c r="I71" s="14" t="s">
        <v>685</v>
      </c>
      <c r="J71" t="str">
        <f t="shared" si="2"/>
        <v>KULAR,HASAN</v>
      </c>
      <c r="K71">
        <f>MATCH(SUBSTITUTE(I71," ",""),One45_Master_List!$C:$C,0)</f>
        <v>74</v>
      </c>
    </row>
    <row r="72" spans="1:11" ht="16">
      <c r="A72" t="s">
        <v>277</v>
      </c>
      <c r="B72">
        <f t="shared" si="3"/>
        <v>66</v>
      </c>
      <c r="I72" s="14" t="s">
        <v>444</v>
      </c>
      <c r="J72" t="str">
        <f t="shared" si="2"/>
        <v>LAI,LEO</v>
      </c>
      <c r="K72">
        <f>MATCH(SUBSTITUTE(I72," ",""),One45_Master_List!$C:$C,0)</f>
        <v>76</v>
      </c>
    </row>
    <row r="73" spans="1:11" ht="16">
      <c r="A73" t="s">
        <v>278</v>
      </c>
      <c r="B73">
        <f t="shared" si="3"/>
        <v>67</v>
      </c>
      <c r="I73" s="14" t="s">
        <v>563</v>
      </c>
      <c r="J73" t="str">
        <f t="shared" si="2"/>
        <v>LAKHI,SUNJAY</v>
      </c>
      <c r="K73">
        <f>MATCH(SUBSTITUTE(I73," ",""),One45_Master_List!$C:$C,0)</f>
        <v>77</v>
      </c>
    </row>
    <row r="74" spans="1:11" ht="16">
      <c r="A74" t="s">
        <v>279</v>
      </c>
      <c r="B74">
        <f t="shared" si="3"/>
        <v>68</v>
      </c>
      <c r="I74" s="14" t="s">
        <v>479</v>
      </c>
      <c r="J74" t="str">
        <f t="shared" si="2"/>
        <v>LAM,MORGAN</v>
      </c>
      <c r="K74">
        <f>MATCH(SUBSTITUTE(I74," ",""),One45_Master_List!$C:$C,0)</f>
        <v>78</v>
      </c>
    </row>
    <row r="75" spans="1:11" ht="16">
      <c r="A75" t="s">
        <v>280</v>
      </c>
      <c r="B75">
        <f t="shared" si="3"/>
        <v>70</v>
      </c>
      <c r="I75" s="14" t="s">
        <v>686</v>
      </c>
      <c r="J75" t="str">
        <f t="shared" si="2"/>
        <v>LARI,HAMZAH</v>
      </c>
      <c r="K75">
        <f>MATCH(SUBSTITUTE(I75," ",""),One45_Master_List!$C:$C,0)</f>
        <v>79</v>
      </c>
    </row>
    <row r="76" spans="1:11" ht="16">
      <c r="A76" t="s">
        <v>281</v>
      </c>
      <c r="B76">
        <f t="shared" si="3"/>
        <v>69</v>
      </c>
      <c r="I76" s="14" t="s">
        <v>597</v>
      </c>
      <c r="J76" t="str">
        <f t="shared" si="2"/>
        <v>LAU,SALLYCHUIMEI</v>
      </c>
      <c r="K76">
        <f>MATCH(SUBSTITUTE(I76," ",""),One45_Master_List!$C:$C,0)</f>
        <v>80</v>
      </c>
    </row>
    <row r="77" spans="1:11" ht="16">
      <c r="A77" t="s">
        <v>282</v>
      </c>
      <c r="B77">
        <f t="shared" si="3"/>
        <v>71</v>
      </c>
      <c r="I77" s="14" t="s">
        <v>638</v>
      </c>
      <c r="J77" t="str">
        <f t="shared" si="2"/>
        <v>LAVOIE,JEAN-MICHEL</v>
      </c>
      <c r="K77">
        <f>MATCH(SUBSTITUTE(I77," ",""),One45_Master_List!$C:$C,0)</f>
        <v>81</v>
      </c>
    </row>
    <row r="78" spans="1:11" ht="16">
      <c r="A78" t="s">
        <v>283</v>
      </c>
      <c r="B78">
        <f t="shared" si="3"/>
        <v>72</v>
      </c>
      <c r="I78" s="14" t="s">
        <v>687</v>
      </c>
      <c r="J78" t="str">
        <f t="shared" si="2"/>
        <v>LE,DAN</v>
      </c>
      <c r="K78">
        <f>MATCH(SUBSTITUTE(I78," ",""),One45_Master_List!$C:$C,0)</f>
        <v>82</v>
      </c>
    </row>
    <row r="79" spans="1:11" ht="16">
      <c r="A79" t="s">
        <v>284</v>
      </c>
      <c r="B79">
        <f t="shared" si="3"/>
        <v>73</v>
      </c>
      <c r="I79" s="14" t="s">
        <v>605</v>
      </c>
      <c r="J79" t="str">
        <f t="shared" si="2"/>
        <v>LEE,HELENA</v>
      </c>
      <c r="K79">
        <f>MATCH(SUBSTITUTE(I79," ",""),One45_Master_List!$C:$C,0)</f>
        <v>83</v>
      </c>
    </row>
    <row r="80" spans="1:11" ht="16">
      <c r="A80" t="s">
        <v>285</v>
      </c>
      <c r="B80">
        <f t="shared" si="3"/>
        <v>74</v>
      </c>
      <c r="I80" s="14" t="s">
        <v>550</v>
      </c>
      <c r="J80" t="str">
        <f t="shared" si="2"/>
        <v>LEUNG,ERIC</v>
      </c>
      <c r="K80">
        <f>MATCH(SUBSTITUTE(I80," ",""),One45_Master_List!$C:$C,0)</f>
        <v>85</v>
      </c>
    </row>
    <row r="81" spans="1:11" ht="16">
      <c r="A81" t="s">
        <v>286</v>
      </c>
      <c r="B81">
        <f t="shared" si="3"/>
        <v>75</v>
      </c>
      <c r="I81" s="14" t="s">
        <v>559</v>
      </c>
      <c r="J81" t="str">
        <f t="shared" si="2"/>
        <v>LEUNG,JOSEPH</v>
      </c>
      <c r="K81">
        <f>MATCH(SUBSTITUTE(I81," ",""),One45_Master_List!$C:$C,0)</f>
        <v>86</v>
      </c>
    </row>
    <row r="82" spans="1:11" ht="16">
      <c r="A82" t="s">
        <v>287</v>
      </c>
      <c r="B82">
        <f t="shared" si="3"/>
        <v>76</v>
      </c>
      <c r="I82" s="14" t="s">
        <v>520</v>
      </c>
      <c r="J82" t="str">
        <f t="shared" si="2"/>
        <v>LIN,WENDY</v>
      </c>
      <c r="K82">
        <f>MATCH(SUBSTITUTE(I82," ",""),One45_Master_List!$C:$C,0)</f>
        <v>87</v>
      </c>
    </row>
    <row r="83" spans="1:11" ht="16">
      <c r="A83" t="s">
        <v>288</v>
      </c>
      <c r="B83">
        <f t="shared" si="3"/>
        <v>77</v>
      </c>
      <c r="I83" s="14" t="s">
        <v>558</v>
      </c>
      <c r="J83" t="str">
        <f t="shared" si="2"/>
        <v>LIU,ANGELA</v>
      </c>
      <c r="K83">
        <f>MATCH(SUBSTITUTE(I83," ",""),One45_Master_List!$C:$C,0)</f>
        <v>88</v>
      </c>
    </row>
    <row r="84" spans="1:11" ht="16">
      <c r="A84" t="s">
        <v>289</v>
      </c>
      <c r="B84">
        <f t="shared" si="3"/>
        <v>78</v>
      </c>
      <c r="I84" s="14" t="s">
        <v>484</v>
      </c>
      <c r="J84" t="str">
        <f t="shared" si="2"/>
        <v>MACKAY-DUNN,MARION</v>
      </c>
      <c r="K84">
        <f>MATCH(SUBSTITUTE(I84," ",""),One45_Master_List!$C:$C,0)</f>
        <v>89</v>
      </c>
    </row>
    <row r="85" spans="1:11" ht="16">
      <c r="A85" t="s">
        <v>290</v>
      </c>
      <c r="B85">
        <f t="shared" si="3"/>
        <v>154</v>
      </c>
      <c r="I85" s="14" t="s">
        <v>584</v>
      </c>
      <c r="J85" t="str">
        <f t="shared" si="2"/>
        <v>MACKENZIE-FEDER,JULIAN</v>
      </c>
      <c r="K85">
        <f>MATCH(SUBSTITUTE(I85," ",""),One45_Master_List!$C:$C,0)</f>
        <v>90</v>
      </c>
    </row>
    <row r="86" spans="1:11" ht="16">
      <c r="A86" t="s">
        <v>291</v>
      </c>
      <c r="B86">
        <f t="shared" si="3"/>
        <v>79</v>
      </c>
      <c r="I86" s="14" t="s">
        <v>579</v>
      </c>
      <c r="J86" t="str">
        <f t="shared" si="2"/>
        <v>MAHAL,HARDEEP</v>
      </c>
      <c r="K86">
        <f>MATCH(SUBSTITUTE(I86," ",""),One45_Master_List!$C:$C,0)</f>
        <v>91</v>
      </c>
    </row>
    <row r="87" spans="1:11" ht="16">
      <c r="A87" t="s">
        <v>292</v>
      </c>
      <c r="B87">
        <f t="shared" si="3"/>
        <v>80</v>
      </c>
      <c r="I87" s="14" t="s">
        <v>641</v>
      </c>
      <c r="J87" t="str">
        <f t="shared" si="2"/>
        <v>MAI,ALICE</v>
      </c>
      <c r="K87">
        <f>MATCH(SUBSTITUTE(I87," ",""),One45_Master_List!$C:$C,0)</f>
        <v>92</v>
      </c>
    </row>
    <row r="88" spans="1:11" ht="16">
      <c r="A88" t="s">
        <v>293</v>
      </c>
      <c r="B88">
        <f t="shared" si="3"/>
        <v>81</v>
      </c>
      <c r="I88" s="14" t="s">
        <v>360</v>
      </c>
      <c r="J88" t="str">
        <f t="shared" si="2"/>
        <v>MAJERE,RAISTLIN</v>
      </c>
      <c r="K88">
        <f>MATCH(SUBSTITUTE(I88," ",""),One45_Master_List!$C:$C,0)</f>
        <v>93</v>
      </c>
    </row>
    <row r="89" spans="1:11" ht="16">
      <c r="A89" t="s">
        <v>294</v>
      </c>
      <c r="B89">
        <f t="shared" si="3"/>
        <v>82</v>
      </c>
      <c r="I89" s="14" t="s">
        <v>503</v>
      </c>
      <c r="J89" t="str">
        <f t="shared" si="2"/>
        <v>MAK,RAYMOND</v>
      </c>
      <c r="K89">
        <f>MATCH(SUBSTITUTE(I89," ",""),One45_Master_List!$C:$C,0)</f>
        <v>94</v>
      </c>
    </row>
    <row r="90" spans="1:11" ht="16">
      <c r="A90" t="s">
        <v>295</v>
      </c>
      <c r="B90">
        <f t="shared" si="3"/>
        <v>83</v>
      </c>
      <c r="I90" s="14" t="s">
        <v>492</v>
      </c>
      <c r="J90" t="str">
        <f t="shared" si="2"/>
        <v>MANN,SHAWNA</v>
      </c>
      <c r="K90">
        <f>MATCH(SUBSTITUTE(I90," ",""),One45_Master_List!$C:$C,0)</f>
        <v>130</v>
      </c>
    </row>
    <row r="91" spans="1:11" ht="16">
      <c r="A91" t="s">
        <v>296</v>
      </c>
      <c r="B91">
        <f t="shared" si="3"/>
        <v>84</v>
      </c>
      <c r="I91" s="14" t="s">
        <v>607</v>
      </c>
      <c r="J91" t="str">
        <f t="shared" si="2"/>
        <v>MARCOTTE,GREG</v>
      </c>
      <c r="K91">
        <f>MATCH(SUBSTITUTE(I91," ",""),One45_Master_List!$C:$C,0)</f>
        <v>95</v>
      </c>
    </row>
    <row r="92" spans="1:11" ht="16">
      <c r="A92" t="s">
        <v>297</v>
      </c>
      <c r="B92">
        <f t="shared" si="3"/>
        <v>85</v>
      </c>
      <c r="I92" s="14" t="s">
        <v>521</v>
      </c>
      <c r="J92" t="str">
        <f t="shared" si="2"/>
        <v>MCDONALD,BRAEDON</v>
      </c>
      <c r="K92">
        <f>MATCH(SUBSTITUTE(I92," ",""),One45_Master_List!$C:$C,0)</f>
        <v>96</v>
      </c>
    </row>
    <row r="93" spans="1:11" ht="16">
      <c r="A93" t="s">
        <v>298</v>
      </c>
      <c r="B93">
        <f t="shared" si="3"/>
        <v>86</v>
      </c>
      <c r="I93" s="14" t="s">
        <v>603</v>
      </c>
      <c r="J93" t="str">
        <f t="shared" si="2"/>
        <v>MCKENZIE,KARI-JEAN</v>
      </c>
      <c r="K93">
        <f>MATCH(SUBSTITUTE(I93," ",""),One45_Master_List!$C:$C,0)</f>
        <v>97</v>
      </c>
    </row>
    <row r="94" spans="1:11" ht="16">
      <c r="A94" t="s">
        <v>360</v>
      </c>
      <c r="B94">
        <f t="shared" si="3"/>
        <v>87</v>
      </c>
      <c r="I94" s="14" t="s">
        <v>509</v>
      </c>
      <c r="J94" t="str">
        <f t="shared" si="2"/>
        <v>MILNE,KATHRYN</v>
      </c>
      <c r="K94">
        <f>MATCH(SUBSTITUTE(I94," ",""),One45_Master_List!$C:$C,0)</f>
        <v>98</v>
      </c>
    </row>
    <row r="95" spans="1:11" ht="16">
      <c r="A95" t="s">
        <v>299</v>
      </c>
      <c r="B95">
        <f t="shared" si="3"/>
        <v>88</v>
      </c>
      <c r="I95" s="14" t="s">
        <v>449</v>
      </c>
      <c r="J95" t="str">
        <f t="shared" si="2"/>
        <v>MITCHELL,ROBERT</v>
      </c>
      <c r="K95">
        <f>MATCH(SUBSTITUTE(I95," ",""),One45_Master_List!$C:$C,0)</f>
        <v>99</v>
      </c>
    </row>
    <row r="96" spans="1:11" ht="16">
      <c r="A96" t="s">
        <v>300</v>
      </c>
      <c r="B96">
        <f t="shared" si="3"/>
        <v>90</v>
      </c>
      <c r="I96" s="14" t="s">
        <v>451</v>
      </c>
      <c r="J96" t="str">
        <f t="shared" si="2"/>
        <v>MITRA,ANISH</v>
      </c>
      <c r="K96">
        <f>MATCH(SUBSTITUTE(I96," ",""),One45_Master_List!$C:$C,0)</f>
        <v>100</v>
      </c>
    </row>
    <row r="97" spans="1:11" ht="16">
      <c r="A97" t="s">
        <v>301</v>
      </c>
      <c r="B97">
        <f t="shared" si="3"/>
        <v>91</v>
      </c>
      <c r="I97" s="14" t="s">
        <v>601</v>
      </c>
      <c r="J97" t="str">
        <f t="shared" si="2"/>
        <v>MOORE,SARA</v>
      </c>
      <c r="K97">
        <f>MATCH(SUBSTITUTE(I97," ",""),One45_Master_List!$C:$C,0)</f>
        <v>101</v>
      </c>
    </row>
    <row r="98" spans="1:11" ht="16">
      <c r="A98" t="s">
        <v>302</v>
      </c>
      <c r="B98">
        <f t="shared" si="3"/>
        <v>92</v>
      </c>
      <c r="I98" s="14" t="s">
        <v>691</v>
      </c>
      <c r="J98" t="str">
        <f t="shared" si="2"/>
        <v>MOOSAVI,MANDANA</v>
      </c>
      <c r="K98">
        <f>MATCH(SUBSTITUTE(I98," ",""),One45_Master_List!$C:$C,0)</f>
        <v>102</v>
      </c>
    </row>
    <row r="99" spans="1:11" ht="16">
      <c r="A99" t="s">
        <v>303</v>
      </c>
      <c r="B99">
        <f t="shared" si="3"/>
        <v>93</v>
      </c>
      <c r="I99" s="14" t="s">
        <v>644</v>
      </c>
      <c r="J99" t="str">
        <f t="shared" si="2"/>
        <v>MOUSA,NADIA</v>
      </c>
      <c r="K99">
        <f>MATCH(SUBSTITUTE(I99," ",""),One45_Master_List!$C:$C,0)</f>
        <v>103</v>
      </c>
    </row>
    <row r="100" spans="1:11" ht="16">
      <c r="A100" t="s">
        <v>304</v>
      </c>
      <c r="B100">
        <f t="shared" si="3"/>
        <v>94</v>
      </c>
      <c r="I100" s="14" t="s">
        <v>428</v>
      </c>
      <c r="J100" t="str">
        <f t="shared" si="2"/>
        <v>MUKHTAR,AYMAN</v>
      </c>
      <c r="K100">
        <f>MATCH(SUBSTITUTE(I100," ",""),One45_Master_List!$C:$C,0)</f>
        <v>104</v>
      </c>
    </row>
    <row r="101" spans="1:11" ht="16">
      <c r="A101" t="s">
        <v>305</v>
      </c>
      <c r="B101">
        <f t="shared" si="3"/>
        <v>95</v>
      </c>
      <c r="I101" s="14" t="s">
        <v>506</v>
      </c>
      <c r="J101" t="str">
        <f t="shared" si="2"/>
        <v>NAKANISHI,ALLISON</v>
      </c>
      <c r="K101">
        <f>MATCH(SUBSTITUTE(I101," ",""),One45_Master_List!$C:$C,0)</f>
        <v>105</v>
      </c>
    </row>
    <row r="102" spans="1:11" ht="16">
      <c r="A102" t="s">
        <v>306</v>
      </c>
      <c r="B102">
        <f t="shared" si="3"/>
        <v>96</v>
      </c>
      <c r="I102" s="14" t="s">
        <v>647</v>
      </c>
      <c r="J102" t="str">
        <f t="shared" si="2"/>
        <v>NASSIRIAFSHAR,FARHAD</v>
      </c>
      <c r="K102">
        <f>MATCH(SUBSTITUTE(I102," ",""),One45_Master_List!$C:$C,0)</f>
        <v>106</v>
      </c>
    </row>
    <row r="103" spans="1:11" ht="16">
      <c r="A103" t="s">
        <v>307</v>
      </c>
      <c r="B103">
        <f t="shared" si="3"/>
        <v>97</v>
      </c>
      <c r="I103" s="14" t="s">
        <v>663</v>
      </c>
      <c r="J103" t="str">
        <f t="shared" si="2"/>
        <v>NAZZARI,HAMED</v>
      </c>
      <c r="K103">
        <f>MATCH(SUBSTITUTE(I103," ",""),One45_Master_List!$C:$C,0)</f>
        <v>107</v>
      </c>
    </row>
    <row r="104" spans="1:11" ht="16">
      <c r="A104" t="s">
        <v>308</v>
      </c>
      <c r="B104">
        <f t="shared" si="3"/>
        <v>98</v>
      </c>
      <c r="I104" s="14" t="s">
        <v>648</v>
      </c>
      <c r="J104" t="str">
        <f t="shared" si="2"/>
        <v>NOUTHÉ,BRICE</v>
      </c>
      <c r="K104">
        <f>MATCH(SUBSTITUTE(I104," ",""),One45_Master_List!$C:$C,0)</f>
        <v>108</v>
      </c>
    </row>
    <row r="105" spans="1:11" ht="16">
      <c r="A105" t="s">
        <v>309</v>
      </c>
      <c r="B105">
        <f t="shared" si="3"/>
        <v>99</v>
      </c>
      <c r="I105" s="14" t="s">
        <v>495</v>
      </c>
      <c r="J105" t="str">
        <f t="shared" si="2"/>
        <v>OU,GEORGE</v>
      </c>
      <c r="K105">
        <f>MATCH(SUBSTITUTE(I105," ",""),One45_Master_List!$C:$C,0)</f>
        <v>109</v>
      </c>
    </row>
    <row r="106" spans="1:11" ht="16">
      <c r="A106" t="s">
        <v>310</v>
      </c>
      <c r="B106">
        <f t="shared" si="3"/>
        <v>100</v>
      </c>
      <c r="I106" s="14" t="s">
        <v>495</v>
      </c>
      <c r="J106" t="str">
        <f t="shared" si="2"/>
        <v>OU,GEORGE</v>
      </c>
      <c r="K106">
        <f>MATCH(SUBSTITUTE(I106," ",""),One45_Master_List!$C:$C,0)</f>
        <v>109</v>
      </c>
    </row>
    <row r="107" spans="1:11" ht="16">
      <c r="A107" t="s">
        <v>311</v>
      </c>
      <c r="B107">
        <f t="shared" si="3"/>
        <v>101</v>
      </c>
      <c r="I107" s="14" t="s">
        <v>461</v>
      </c>
      <c r="J107" t="str">
        <f t="shared" si="2"/>
        <v>PARKIN,STEPHEN</v>
      </c>
      <c r="K107">
        <f>MATCH(SUBSTITUTE(I107," ",""),One45_Master_List!$C:$C,0)</f>
        <v>110</v>
      </c>
    </row>
    <row r="108" spans="1:11" ht="16">
      <c r="A108" t="s">
        <v>312</v>
      </c>
      <c r="B108">
        <f t="shared" si="3"/>
        <v>102</v>
      </c>
      <c r="I108" s="14" t="s">
        <v>478</v>
      </c>
      <c r="J108" t="str">
        <f t="shared" si="2"/>
        <v>PARSA,ASHKAN</v>
      </c>
      <c r="K108">
        <f>MATCH(SUBSTITUTE(I108," ",""),One45_Master_List!$C:$C,0)</f>
        <v>111</v>
      </c>
    </row>
    <row r="109" spans="1:11" ht="16">
      <c r="A109" t="s">
        <v>313</v>
      </c>
      <c r="B109">
        <f t="shared" si="3"/>
        <v>103</v>
      </c>
      <c r="I109" s="14" t="s">
        <v>425</v>
      </c>
      <c r="J109" t="str">
        <f t="shared" si="2"/>
        <v>RAYNER-HARTLEY,ERIN</v>
      </c>
      <c r="K109">
        <f>MATCH(SUBSTITUTE(I109," ",""),One45_Master_List!$C:$C,0)</f>
        <v>113</v>
      </c>
    </row>
    <row r="110" spans="1:11" ht="16">
      <c r="A110" t="s">
        <v>314</v>
      </c>
      <c r="B110">
        <f t="shared" si="3"/>
        <v>104</v>
      </c>
      <c r="I110" s="14" t="s">
        <v>533</v>
      </c>
      <c r="J110" t="str">
        <f t="shared" si="2"/>
        <v>RIZZARDO,AARON</v>
      </c>
      <c r="K110">
        <f>MATCH(SUBSTITUTE(I110," ",""),One45_Master_List!$C:$C,0)</f>
        <v>114</v>
      </c>
    </row>
    <row r="111" spans="1:11" ht="16">
      <c r="A111" t="s">
        <v>315</v>
      </c>
      <c r="B111">
        <f t="shared" si="3"/>
        <v>106</v>
      </c>
      <c r="I111" s="14" t="s">
        <v>407</v>
      </c>
      <c r="J111" t="str">
        <f t="shared" si="2"/>
        <v>RODIS,BELINDA</v>
      </c>
      <c r="K111">
        <f>MATCH(SUBSTITUTE(I111," ",""),One45_Master_List!$C:$C,0)</f>
        <v>115</v>
      </c>
    </row>
    <row r="112" spans="1:11" ht="16">
      <c r="A112" t="s">
        <v>316</v>
      </c>
      <c r="B112">
        <f t="shared" si="3"/>
        <v>107</v>
      </c>
      <c r="I112" s="14" t="s">
        <v>606</v>
      </c>
      <c r="J112" t="str">
        <f t="shared" si="2"/>
        <v>ROOS,ADRIENNE</v>
      </c>
      <c r="K112">
        <f>MATCH(SUBSTITUTE(I112," ",""),One45_Master_List!$C:$C,0)</f>
        <v>116</v>
      </c>
    </row>
    <row r="113" spans="1:11" ht="16">
      <c r="A113" t="s">
        <v>317</v>
      </c>
      <c r="B113" t="e">
        <f t="shared" si="3"/>
        <v>#N/A</v>
      </c>
      <c r="I113" s="14" t="s">
        <v>649</v>
      </c>
      <c r="J113" t="str">
        <f t="shared" si="2"/>
        <v>ROSTON,THOMAS</v>
      </c>
      <c r="K113">
        <f>MATCH(SUBSTITUTE(I113," ",""),One45_Master_List!$C:$C,0)</f>
        <v>117</v>
      </c>
    </row>
    <row r="114" spans="1:11" ht="16">
      <c r="A114" t="s">
        <v>318</v>
      </c>
      <c r="B114">
        <f t="shared" si="3"/>
        <v>108</v>
      </c>
      <c r="I114" s="14" t="s">
        <v>505</v>
      </c>
      <c r="J114" t="str">
        <f t="shared" si="2"/>
        <v>RUBENSOHN,HAYDEN</v>
      </c>
      <c r="K114">
        <f>MATCH(SUBSTITUTE(I114," ",""),One45_Master_List!$C:$C,0)</f>
        <v>118</v>
      </c>
    </row>
    <row r="115" spans="1:11" ht="16">
      <c r="A115" t="s">
        <v>319</v>
      </c>
      <c r="B115">
        <f t="shared" si="3"/>
        <v>109</v>
      </c>
      <c r="I115" s="14" t="s">
        <v>534</v>
      </c>
      <c r="J115" t="str">
        <f t="shared" si="2"/>
        <v>SAITMOHAMMED,AFRAH</v>
      </c>
      <c r="K115">
        <f>MATCH(SUBSTITUTE(I115," ",""),One45_Master_List!$C:$C,0)</f>
        <v>119</v>
      </c>
    </row>
    <row r="116" spans="1:11" ht="16">
      <c r="A116" t="s">
        <v>320</v>
      </c>
      <c r="B116">
        <f t="shared" si="3"/>
        <v>110</v>
      </c>
      <c r="I116" s="14" t="s">
        <v>538</v>
      </c>
      <c r="J116" t="str">
        <f t="shared" si="2"/>
        <v>SAJJADI,SHARAREH</v>
      </c>
      <c r="K116">
        <f>MATCH(SUBSTITUTE(I116," ",""),One45_Master_List!$C:$C,0)</f>
        <v>120</v>
      </c>
    </row>
    <row r="117" spans="1:11" ht="16">
      <c r="A117" t="s">
        <v>321</v>
      </c>
      <c r="B117">
        <f t="shared" si="3"/>
        <v>111</v>
      </c>
      <c r="I117" s="14" t="s">
        <v>481</v>
      </c>
      <c r="J117" t="str">
        <f t="shared" si="2"/>
        <v>SALL,KARANVIR</v>
      </c>
      <c r="K117">
        <f>MATCH(SUBSTITUTE(I117," ",""),One45_Master_List!$C:$C,0)</f>
        <v>121</v>
      </c>
    </row>
    <row r="118" spans="1:11" ht="16">
      <c r="A118" t="s">
        <v>322</v>
      </c>
      <c r="B118">
        <f t="shared" si="3"/>
        <v>112</v>
      </c>
      <c r="I118" s="14" t="s">
        <v>515</v>
      </c>
      <c r="J118" t="str">
        <f t="shared" si="2"/>
        <v>SHAHIDI,NEAL</v>
      </c>
      <c r="K118">
        <f>MATCH(SUBSTITUTE(I118," ",""),One45_Master_List!$C:$C,0)</f>
        <v>123</v>
      </c>
    </row>
    <row r="119" spans="1:11" ht="16">
      <c r="A119" t="s">
        <v>323</v>
      </c>
      <c r="B119">
        <f t="shared" si="3"/>
        <v>113</v>
      </c>
      <c r="I119" s="14" t="s">
        <v>693</v>
      </c>
      <c r="J119" t="str">
        <f t="shared" si="2"/>
        <v>SEKHON,INDY</v>
      </c>
      <c r="K119">
        <f>MATCH(SUBSTITUTE(I119," ",""),One45_Master_List!$C:$C,0)</f>
        <v>122</v>
      </c>
    </row>
    <row r="120" spans="1:11" ht="16">
      <c r="A120" t="s">
        <v>324</v>
      </c>
      <c r="B120">
        <f t="shared" si="3"/>
        <v>114</v>
      </c>
      <c r="I120" s="14" t="s">
        <v>442</v>
      </c>
      <c r="J120" t="str">
        <f t="shared" si="2"/>
        <v>SHOULTS,KATHERINE</v>
      </c>
      <c r="K120">
        <f>MATCH(SUBSTITUTE(I120," ",""),One45_Master_List!$C:$C,0)</f>
        <v>124</v>
      </c>
    </row>
    <row r="121" spans="1:11" ht="16">
      <c r="A121" t="s">
        <v>325</v>
      </c>
      <c r="B121">
        <f t="shared" si="3"/>
        <v>115</v>
      </c>
      <c r="I121" s="14" t="s">
        <v>651</v>
      </c>
      <c r="J121" t="str">
        <f t="shared" si="2"/>
        <v>SHUSTER,COSTE</v>
      </c>
      <c r="K121">
        <f>MATCH(SUBSTITUTE(I121," ",""),One45_Master_List!$C:$C,0)</f>
        <v>125</v>
      </c>
    </row>
    <row r="122" spans="1:11" ht="16">
      <c r="A122" t="s">
        <v>326</v>
      </c>
      <c r="B122">
        <f t="shared" si="3"/>
        <v>116</v>
      </c>
      <c r="I122" s="14" t="s">
        <v>577</v>
      </c>
      <c r="J122" t="str">
        <f t="shared" si="2"/>
        <v>SMITH,NICOLE</v>
      </c>
      <c r="K122">
        <f>MATCH(SUBSTITUTE(I122," ",""),One45_Master_List!$C:$C,0)</f>
        <v>126</v>
      </c>
    </row>
    <row r="123" spans="1:11">
      <c r="A123" t="s">
        <v>327</v>
      </c>
      <c r="B123">
        <f t="shared" si="3"/>
        <v>118</v>
      </c>
      <c r="I123" t="s">
        <v>439</v>
      </c>
      <c r="J123" t="str">
        <f t="shared" si="2"/>
        <v>STANGER,DYLAN</v>
      </c>
      <c r="K123">
        <f>MATCH(SUBSTITUTE(I123," ",""),One45_Master_List!$C:$C,0)</f>
        <v>127</v>
      </c>
    </row>
    <row r="124" spans="1:11">
      <c r="A124" t="s">
        <v>328</v>
      </c>
      <c r="B124">
        <f t="shared" si="3"/>
        <v>117</v>
      </c>
      <c r="I124" t="s">
        <v>652</v>
      </c>
      <c r="J124" t="str">
        <f t="shared" si="2"/>
        <v>STEVENS,EMILIE</v>
      </c>
      <c r="K124">
        <f>MATCH(SUBSTITUTE(I124," ",""),One45_Master_List!$C:$C,0)</f>
        <v>128</v>
      </c>
    </row>
    <row r="125" spans="1:11">
      <c r="A125" t="s">
        <v>329</v>
      </c>
      <c r="B125">
        <f t="shared" si="3"/>
        <v>119</v>
      </c>
      <c r="I125" t="s">
        <v>440</v>
      </c>
      <c r="J125" t="str">
        <f t="shared" si="2"/>
        <v>STOYNOVA,VALERIA</v>
      </c>
      <c r="K125">
        <f>MATCH(SUBSTITUTE(I125," ",""),One45_Master_List!$C:$C,0)</f>
        <v>129</v>
      </c>
    </row>
    <row r="126" spans="1:11">
      <c r="A126" t="s">
        <v>330</v>
      </c>
      <c r="B126">
        <f t="shared" si="3"/>
        <v>120</v>
      </c>
      <c r="I126" t="s">
        <v>490</v>
      </c>
      <c r="J126" t="str">
        <f t="shared" si="2"/>
        <v>SY,SARAH</v>
      </c>
      <c r="K126">
        <f>MATCH(SUBSTITUTE(I126," ",""),One45_Master_List!$C:$C,0)</f>
        <v>131</v>
      </c>
    </row>
    <row r="127" spans="1:11">
      <c r="A127" t="s">
        <v>331</v>
      </c>
      <c r="B127">
        <f t="shared" si="3"/>
        <v>121</v>
      </c>
      <c r="I127" t="s">
        <v>336</v>
      </c>
      <c r="J127" t="str">
        <f t="shared" si="2"/>
        <v>TARABZUNI,OLA</v>
      </c>
      <c r="K127">
        <f>MATCH(SUBSTITUTE(I127," ",""),One45_Master_List!$C:$C,0)</f>
        <v>132</v>
      </c>
    </row>
    <row r="128" spans="1:11">
      <c r="A128" t="s">
        <v>332</v>
      </c>
      <c r="B128">
        <f t="shared" si="3"/>
        <v>122</v>
      </c>
      <c r="I128" t="s">
        <v>403</v>
      </c>
      <c r="J128" t="str">
        <f t="shared" si="2"/>
        <v>TASHAKKOR,YASHAR</v>
      </c>
      <c r="K128">
        <f>MATCH(SUBSTITUTE(I128," ",""),One45_Master_List!$C:$C,0)</f>
        <v>133</v>
      </c>
    </row>
    <row r="129" spans="1:11">
      <c r="A129" t="s">
        <v>333</v>
      </c>
      <c r="B129">
        <f t="shared" si="3"/>
        <v>123</v>
      </c>
      <c r="I129" t="s">
        <v>362</v>
      </c>
      <c r="J129" t="str">
        <f t="shared" si="2"/>
        <v>TEALE,ALASTAIR</v>
      </c>
      <c r="K129">
        <f>MATCH(SUBSTITUTE(I129," ",""),One45_Master_List!$C:$C,0)</f>
        <v>135</v>
      </c>
    </row>
    <row r="130" spans="1:11">
      <c r="A130" t="s">
        <v>334</v>
      </c>
      <c r="B130">
        <f t="shared" si="3"/>
        <v>124</v>
      </c>
      <c r="I130" t="s">
        <v>713</v>
      </c>
      <c r="J130" t="str">
        <f t="shared" ref="J130:J150" si="4">UPPER(SUBSTITUTE(I130," ",""))</f>
        <v>TAYLOR,STEPHEN</v>
      </c>
      <c r="K130">
        <f>MATCH(SUBSTITUTE(I130," ",""),One45_Master_List!$C:$C,0)</f>
        <v>134</v>
      </c>
    </row>
    <row r="131" spans="1:11">
      <c r="A131" t="s">
        <v>711</v>
      </c>
      <c r="B131">
        <f t="shared" ref="B131:B157" si="5">MATCH(UPPER(SUBSTITUTE(A131," ","")),$J$2:$J$500,0)</f>
        <v>89</v>
      </c>
      <c r="I131" t="s">
        <v>590</v>
      </c>
      <c r="J131" t="str">
        <f t="shared" si="4"/>
        <v>THIARA,SONNY</v>
      </c>
      <c r="K131">
        <f>MATCH(SUBSTITUTE(I131," ",""),One45_Master_List!$C:$C,0)</f>
        <v>136</v>
      </c>
    </row>
    <row r="132" spans="1:11">
      <c r="A132" t="s">
        <v>335</v>
      </c>
      <c r="B132">
        <f t="shared" si="5"/>
        <v>125</v>
      </c>
      <c r="I132" t="s">
        <v>508</v>
      </c>
      <c r="J132" t="str">
        <f t="shared" si="4"/>
        <v>THOMPSON,XAVIER</v>
      </c>
      <c r="K132">
        <f>MATCH(SUBSTITUTE(I132," ",""),One45_Master_List!$C:$C,0)</f>
        <v>137</v>
      </c>
    </row>
    <row r="133" spans="1:11">
      <c r="A133" t="s">
        <v>336</v>
      </c>
      <c r="B133">
        <f t="shared" si="5"/>
        <v>126</v>
      </c>
      <c r="I133" t="s">
        <v>463</v>
      </c>
      <c r="J133" t="str">
        <f t="shared" si="4"/>
        <v>TO,FERGUS</v>
      </c>
      <c r="K133">
        <f>MATCH(SUBSTITUTE(I133," ",""),One45_Master_List!$C:$C,0)</f>
        <v>138</v>
      </c>
    </row>
    <row r="134" spans="1:11">
      <c r="A134" t="s">
        <v>337</v>
      </c>
      <c r="B134">
        <f t="shared" si="5"/>
        <v>127</v>
      </c>
      <c r="I134" t="s">
        <v>454</v>
      </c>
      <c r="J134" t="str">
        <f t="shared" si="4"/>
        <v>TONG,CALVINKAWING</v>
      </c>
      <c r="K134">
        <f>MATCH(SUBSTITUTE(I134," ",""),One45_Master_List!$C:$C,0)</f>
        <v>139</v>
      </c>
    </row>
    <row r="135" spans="1:11">
      <c r="A135" t="s">
        <v>338</v>
      </c>
      <c r="B135">
        <f t="shared" si="5"/>
        <v>129</v>
      </c>
      <c r="I135" t="s">
        <v>469</v>
      </c>
      <c r="J135" t="str">
        <f t="shared" si="4"/>
        <v>TORCHINSKY,MIRIAM</v>
      </c>
      <c r="K135">
        <f>MATCH(SUBSTITUTE(I135," ",""),One45_Master_List!$C:$C,0)</f>
        <v>140</v>
      </c>
    </row>
    <row r="136" spans="1:11">
      <c r="A136" t="s">
        <v>362</v>
      </c>
      <c r="B136">
        <f t="shared" si="5"/>
        <v>128</v>
      </c>
      <c r="I136" t="s">
        <v>654</v>
      </c>
      <c r="J136" t="str">
        <f t="shared" si="4"/>
        <v>TRPKOV,CVETAN</v>
      </c>
      <c r="K136">
        <f>MATCH(SUBSTITUTE(I136," ",""),One45_Master_List!$C:$C,0)</f>
        <v>141</v>
      </c>
    </row>
    <row r="137" spans="1:11">
      <c r="A137" t="s">
        <v>339</v>
      </c>
      <c r="B137">
        <f t="shared" si="5"/>
        <v>130</v>
      </c>
      <c r="I137" t="s">
        <v>369</v>
      </c>
      <c r="J137" t="str">
        <f t="shared" si="4"/>
        <v>VEITCH,ZACHARY</v>
      </c>
      <c r="K137">
        <f>MATCH(SUBSTITUTE(I137," ",""),One45_Master_List!$C:$C,0)</f>
        <v>142</v>
      </c>
    </row>
    <row r="138" spans="1:11">
      <c r="A138" t="s">
        <v>340</v>
      </c>
      <c r="B138">
        <f t="shared" si="5"/>
        <v>131</v>
      </c>
      <c r="I138" t="s">
        <v>594</v>
      </c>
      <c r="J138" t="str">
        <f t="shared" si="4"/>
        <v>VOSTRETSOVA,KATERYNA</v>
      </c>
      <c r="K138">
        <f>MATCH(SUBSTITUTE(I138," ",""),One45_Master_List!$C:$C,0)</f>
        <v>143</v>
      </c>
    </row>
    <row r="139" spans="1:11">
      <c r="A139" t="s">
        <v>341</v>
      </c>
      <c r="B139">
        <f t="shared" si="5"/>
        <v>132</v>
      </c>
      <c r="I139" t="s">
        <v>517</v>
      </c>
      <c r="J139" t="str">
        <f t="shared" si="4"/>
        <v>WAHEED,AIZA</v>
      </c>
      <c r="K139">
        <f>MATCH(SUBSTITUTE(I139," ",""),One45_Master_List!$C:$C,0)</f>
        <v>144</v>
      </c>
    </row>
    <row r="140" spans="1:11">
      <c r="A140" t="s">
        <v>342</v>
      </c>
      <c r="B140">
        <f t="shared" si="5"/>
        <v>133</v>
      </c>
      <c r="I140" t="s">
        <v>424</v>
      </c>
      <c r="J140" t="str">
        <f t="shared" si="4"/>
        <v>WALTON,GEOFFREY</v>
      </c>
      <c r="K140">
        <f>MATCH(SUBSTITUTE(I140," ",""),One45_Master_List!$C:$C,0)</f>
        <v>145</v>
      </c>
    </row>
    <row r="141" spans="1:11">
      <c r="A141" t="s">
        <v>343</v>
      </c>
      <c r="B141">
        <f t="shared" si="5"/>
        <v>134</v>
      </c>
      <c r="I141" t="s">
        <v>366</v>
      </c>
      <c r="J141" t="str">
        <f t="shared" si="4"/>
        <v>WAN,TONY</v>
      </c>
      <c r="K141">
        <f>MATCH(SUBSTITUTE(I141," ",""),One45_Master_List!$C:$C,0)</f>
        <v>146</v>
      </c>
    </row>
    <row r="142" spans="1:11">
      <c r="A142" t="s">
        <v>344</v>
      </c>
      <c r="B142">
        <f t="shared" si="5"/>
        <v>135</v>
      </c>
      <c r="I142" t="s">
        <v>496</v>
      </c>
      <c r="J142" t="str">
        <f t="shared" si="4"/>
        <v>WANG,YING</v>
      </c>
      <c r="K142">
        <f>MATCH(SUBSTITUTE(I142," ",""),One45_Master_List!$C:$C,0)</f>
        <v>147</v>
      </c>
    </row>
    <row r="143" spans="1:11">
      <c r="A143" t="s">
        <v>345</v>
      </c>
      <c r="B143">
        <f t="shared" si="5"/>
        <v>136</v>
      </c>
      <c r="I143" t="s">
        <v>437</v>
      </c>
      <c r="J143" t="str">
        <f t="shared" si="4"/>
        <v>WILSON,ANDREW</v>
      </c>
      <c r="K143">
        <f>MATCH(SUBSTITUTE(I143," ",""),One45_Master_List!$C:$C,0)</f>
        <v>148</v>
      </c>
    </row>
    <row r="144" spans="1:11">
      <c r="A144" t="s">
        <v>346</v>
      </c>
      <c r="B144">
        <f t="shared" si="5"/>
        <v>137</v>
      </c>
      <c r="I144" t="s">
        <v>434</v>
      </c>
      <c r="J144" t="str">
        <f t="shared" si="4"/>
        <v>WISKAR,KATIE</v>
      </c>
      <c r="K144">
        <f>MATCH(SUBSTITUTE(I144," ",""),One45_Master_List!$C:$C,0)</f>
        <v>149</v>
      </c>
    </row>
    <row r="145" spans="1:11">
      <c r="A145" t="s">
        <v>347</v>
      </c>
      <c r="B145">
        <f t="shared" si="5"/>
        <v>138</v>
      </c>
      <c r="I145" t="s">
        <v>662</v>
      </c>
      <c r="J145" t="str">
        <f t="shared" si="4"/>
        <v>WONG,ALYSON</v>
      </c>
      <c r="K145">
        <f>MATCH(SUBSTITUTE(I145," ",""),One45_Master_List!$C:$C,0)</f>
        <v>150</v>
      </c>
    </row>
    <row r="146" spans="1:11">
      <c r="A146" t="s">
        <v>348</v>
      </c>
      <c r="B146">
        <f t="shared" si="5"/>
        <v>139</v>
      </c>
      <c r="I146" t="s">
        <v>502</v>
      </c>
      <c r="J146" t="str">
        <f t="shared" si="4"/>
        <v>YAU,ALAN</v>
      </c>
      <c r="K146">
        <f>MATCH(SUBSTITUTE(I146," ",""),One45_Master_List!$C:$C,0)</f>
        <v>151</v>
      </c>
    </row>
    <row r="147" spans="1:11">
      <c r="A147" t="s">
        <v>349</v>
      </c>
      <c r="B147">
        <f t="shared" si="5"/>
        <v>140</v>
      </c>
      <c r="I147" t="s">
        <v>695</v>
      </c>
      <c r="J147" t="str">
        <f t="shared" si="4"/>
        <v>YEUNG,DARWIN</v>
      </c>
      <c r="K147">
        <f>MATCH(SUBSTITUTE(I147," ",""),One45_Master_List!$C:$C,0)</f>
        <v>152</v>
      </c>
    </row>
    <row r="148" spans="1:11">
      <c r="A148" t="s">
        <v>350</v>
      </c>
      <c r="B148">
        <f t="shared" si="5"/>
        <v>141</v>
      </c>
      <c r="I148" t="s">
        <v>557</v>
      </c>
      <c r="J148" t="str">
        <f t="shared" si="4"/>
        <v>YOUNG,COURTNEY</v>
      </c>
      <c r="K148">
        <f>MATCH(SUBSTITUTE(I148," ",""),One45_Master_List!$C:$C,0)</f>
        <v>153</v>
      </c>
    </row>
    <row r="149" spans="1:11">
      <c r="A149" t="s">
        <v>351</v>
      </c>
      <c r="B149">
        <f t="shared" si="5"/>
        <v>142</v>
      </c>
      <c r="I149" t="s">
        <v>554</v>
      </c>
      <c r="J149" t="str">
        <f t="shared" si="4"/>
        <v>YOUNG,SAMANTHA</v>
      </c>
      <c r="K149">
        <f>MATCH(SUBSTITUTE(I149," ",""),One45_Master_List!$C:$C,0)</f>
        <v>154</v>
      </c>
    </row>
    <row r="150" spans="1:11">
      <c r="A150" t="s">
        <v>352</v>
      </c>
      <c r="B150">
        <f t="shared" si="5"/>
        <v>143</v>
      </c>
      <c r="I150" t="s">
        <v>465</v>
      </c>
      <c r="J150" t="str">
        <f t="shared" si="4"/>
        <v>YUNG,TERENCE</v>
      </c>
      <c r="K150">
        <f>MATCH(SUBSTITUTE(I150," ",""),One45_Master_List!$C:$C,0)</f>
        <v>155</v>
      </c>
    </row>
    <row r="151" spans="1:11">
      <c r="A151" t="s">
        <v>353</v>
      </c>
      <c r="B151">
        <f t="shared" si="5"/>
        <v>144</v>
      </c>
      <c r="I151" t="s">
        <v>657</v>
      </c>
      <c r="J151" t="str">
        <f t="shared" ref="J151:J214" si="6">UPPER(SUBSTITUTE(I151," ",""))</f>
        <v>YUSUF,DIMAS</v>
      </c>
      <c r="K151">
        <f>MATCH(SUBSTITUTE(I151," ",""),One45_Master_List!$C:$C,0)</f>
        <v>156</v>
      </c>
    </row>
    <row r="152" spans="1:11">
      <c r="A152" t="s">
        <v>354</v>
      </c>
      <c r="B152">
        <f t="shared" si="5"/>
        <v>145</v>
      </c>
      <c r="I152" t="s">
        <v>714</v>
      </c>
      <c r="J152" t="str">
        <f t="shared" si="6"/>
        <v>CHEUNG,ALVIN</v>
      </c>
      <c r="K152">
        <f>MATCH(SUBSTITUTE(I152," ",""),One45_Master_List!$C:$C,0)</f>
        <v>29</v>
      </c>
    </row>
    <row r="153" spans="1:11">
      <c r="A153" t="s">
        <v>355</v>
      </c>
      <c r="B153">
        <f t="shared" si="5"/>
        <v>146</v>
      </c>
      <c r="I153" t="s">
        <v>715</v>
      </c>
      <c r="J153" t="str">
        <f t="shared" si="6"/>
        <v>HARRIS,MIRIAM</v>
      </c>
      <c r="K153">
        <f>MATCH(SUBSTITUTE(I153," ",""),One45_Master_List!$C:$C,0)</f>
        <v>52</v>
      </c>
    </row>
    <row r="154" spans="1:11">
      <c r="A154" t="s">
        <v>356</v>
      </c>
      <c r="B154">
        <f t="shared" si="5"/>
        <v>147</v>
      </c>
      <c r="I154" t="s">
        <v>241</v>
      </c>
      <c r="J154" t="str">
        <f t="shared" si="6"/>
        <v>CINDRICH,KILEY</v>
      </c>
      <c r="K154">
        <f>MATCH(SUBSTITUTE(I154," ",""),One45_Master_List!$C:$C,0)</f>
        <v>34</v>
      </c>
    </row>
    <row r="155" spans="1:11">
      <c r="A155" t="s">
        <v>357</v>
      </c>
      <c r="B155">
        <f t="shared" si="5"/>
        <v>148</v>
      </c>
      <c r="I155" t="s">
        <v>426</v>
      </c>
      <c r="J155" t="str">
        <f t="shared" si="6"/>
        <v>LEE,LAUREN</v>
      </c>
      <c r="K155">
        <f>MATCH(SUBSTITUTE(I155," ",""),One45_Master_List!$C:$C,0)</f>
        <v>84</v>
      </c>
    </row>
    <row r="156" spans="1:11">
      <c r="A156" t="s">
        <v>358</v>
      </c>
      <c r="B156">
        <f t="shared" si="5"/>
        <v>149</v>
      </c>
      <c r="J156" t="str">
        <f t="shared" si="6"/>
        <v/>
      </c>
      <c r="K156" t="e">
        <f>MATCH(SUBSTITUTE(I156," ",""),One45_Master_List!$C:$C,0)</f>
        <v>#N/A</v>
      </c>
    </row>
    <row r="157" spans="1:11">
      <c r="A157" t="s">
        <v>359</v>
      </c>
      <c r="B157">
        <f t="shared" si="5"/>
        <v>150</v>
      </c>
      <c r="J157" t="str">
        <f t="shared" si="6"/>
        <v/>
      </c>
      <c r="K157" t="e">
        <f>MATCH(SUBSTITUTE(I157," ",""),One45_Master_List!$C:$C,0)</f>
        <v>#N/A</v>
      </c>
    </row>
    <row r="158" spans="1:11">
      <c r="J158" t="str">
        <f t="shared" si="6"/>
        <v/>
      </c>
      <c r="K158" t="e">
        <f>MATCH(SUBSTITUTE(I158," ",""),One45_Master_List!$C:$C,0)</f>
        <v>#N/A</v>
      </c>
    </row>
    <row r="159" spans="1:11">
      <c r="J159" t="str">
        <f t="shared" si="6"/>
        <v/>
      </c>
      <c r="K159" t="e">
        <f>MATCH(SUBSTITUTE(I159," ",""),One45_Master_List!$C:$C,0)</f>
        <v>#N/A</v>
      </c>
    </row>
    <row r="160" spans="1:11">
      <c r="J160" t="str">
        <f t="shared" si="6"/>
        <v/>
      </c>
      <c r="K160" t="e">
        <f>MATCH(SUBSTITUTE(I160," ",""),One45_Master_List!$C:$C,0)</f>
        <v>#N/A</v>
      </c>
    </row>
    <row r="161" spans="10:11">
      <c r="J161" t="str">
        <f t="shared" si="6"/>
        <v/>
      </c>
      <c r="K161" t="e">
        <f>MATCH(SUBSTITUTE(I161," ",""),One45_Master_List!$C:$C,0)</f>
        <v>#N/A</v>
      </c>
    </row>
    <row r="162" spans="10:11">
      <c r="J162" t="str">
        <f t="shared" si="6"/>
        <v/>
      </c>
      <c r="K162" t="e">
        <f>MATCH(SUBSTITUTE(I162," ",""),One45_Master_List!$C:$C,0)</f>
        <v>#N/A</v>
      </c>
    </row>
    <row r="163" spans="10:11">
      <c r="J163" t="str">
        <f t="shared" si="6"/>
        <v/>
      </c>
      <c r="K163" t="e">
        <f>MATCH(SUBSTITUTE(I163," ",""),One45_Master_List!$C:$C,0)</f>
        <v>#N/A</v>
      </c>
    </row>
    <row r="164" spans="10:11">
      <c r="J164" t="str">
        <f t="shared" si="6"/>
        <v/>
      </c>
      <c r="K164" t="e">
        <f>MATCH(SUBSTITUTE(I164," ",""),One45_Master_List!$C:$C,0)</f>
        <v>#N/A</v>
      </c>
    </row>
    <row r="165" spans="10:11">
      <c r="J165" t="str">
        <f t="shared" si="6"/>
        <v/>
      </c>
      <c r="K165" t="e">
        <f>MATCH(SUBSTITUTE(I165," ",""),One45_Master_List!$C:$C,0)</f>
        <v>#N/A</v>
      </c>
    </row>
    <row r="166" spans="10:11">
      <c r="J166" t="str">
        <f t="shared" si="6"/>
        <v/>
      </c>
      <c r="K166" t="e">
        <f>MATCH(SUBSTITUTE(I166," ",""),One45_Master_List!$C:$C,0)</f>
        <v>#N/A</v>
      </c>
    </row>
    <row r="167" spans="10:11">
      <c r="J167" t="str">
        <f t="shared" si="6"/>
        <v/>
      </c>
      <c r="K167" t="e">
        <f>MATCH(SUBSTITUTE(I167," ",""),One45_Master_List!$C:$C,0)</f>
        <v>#N/A</v>
      </c>
    </row>
    <row r="168" spans="10:11">
      <c r="J168" t="str">
        <f t="shared" si="6"/>
        <v/>
      </c>
      <c r="K168" t="e">
        <f>MATCH(SUBSTITUTE(I168," ",""),One45_Master_List!$C:$C,0)</f>
        <v>#N/A</v>
      </c>
    </row>
    <row r="169" spans="10:11">
      <c r="J169" t="str">
        <f t="shared" si="6"/>
        <v/>
      </c>
      <c r="K169" t="e">
        <f>MATCH(SUBSTITUTE(I169," ",""),One45_Master_List!$C:$C,0)</f>
        <v>#N/A</v>
      </c>
    </row>
    <row r="170" spans="10:11">
      <c r="J170" t="str">
        <f t="shared" si="6"/>
        <v/>
      </c>
      <c r="K170" t="e">
        <f>MATCH(SUBSTITUTE(I170," ",""),One45_Master_List!$C:$C,0)</f>
        <v>#N/A</v>
      </c>
    </row>
    <row r="171" spans="10:11">
      <c r="J171" t="str">
        <f t="shared" si="6"/>
        <v/>
      </c>
      <c r="K171" t="e">
        <f>MATCH(SUBSTITUTE(I171," ",""),One45_Master_List!$C:$C,0)</f>
        <v>#N/A</v>
      </c>
    </row>
    <row r="172" spans="10:11">
      <c r="J172" t="str">
        <f t="shared" si="6"/>
        <v/>
      </c>
      <c r="K172" t="e">
        <f>MATCH(SUBSTITUTE(I172," ",""),One45_Master_List!$C:$C,0)</f>
        <v>#N/A</v>
      </c>
    </row>
    <row r="173" spans="10:11">
      <c r="J173" t="str">
        <f t="shared" si="6"/>
        <v/>
      </c>
      <c r="K173" t="e">
        <f>MATCH(SUBSTITUTE(I173," ",""),One45_Master_List!$C:$C,0)</f>
        <v>#N/A</v>
      </c>
    </row>
    <row r="174" spans="10:11">
      <c r="J174" t="str">
        <f t="shared" si="6"/>
        <v/>
      </c>
      <c r="K174" t="e">
        <f>MATCH(SUBSTITUTE(I174," ",""),One45_Master_List!$C:$C,0)</f>
        <v>#N/A</v>
      </c>
    </row>
    <row r="175" spans="10:11">
      <c r="J175" t="str">
        <f t="shared" si="6"/>
        <v/>
      </c>
      <c r="K175" t="e">
        <f>MATCH(SUBSTITUTE(I175," ",""),One45_Master_List!$C:$C,0)</f>
        <v>#N/A</v>
      </c>
    </row>
    <row r="176" spans="10:11">
      <c r="J176" t="str">
        <f t="shared" si="6"/>
        <v/>
      </c>
      <c r="K176" t="e">
        <f>MATCH(SUBSTITUTE(I176," ",""),One45_Master_List!$C:$C,0)</f>
        <v>#N/A</v>
      </c>
    </row>
    <row r="177" spans="10:11">
      <c r="J177" t="str">
        <f t="shared" si="6"/>
        <v/>
      </c>
      <c r="K177" t="e">
        <f>MATCH(SUBSTITUTE(I177," ",""),One45_Master_List!$C:$C,0)</f>
        <v>#N/A</v>
      </c>
    </row>
    <row r="178" spans="10:11">
      <c r="J178" t="str">
        <f t="shared" si="6"/>
        <v/>
      </c>
      <c r="K178" t="e">
        <f>MATCH(SUBSTITUTE(I178," ",""),One45_Master_List!$C:$C,0)</f>
        <v>#N/A</v>
      </c>
    </row>
    <row r="179" spans="10:11">
      <c r="J179" t="str">
        <f t="shared" si="6"/>
        <v/>
      </c>
      <c r="K179" t="e">
        <f>MATCH(SUBSTITUTE(I179," ",""),One45_Master_List!$C:$C,0)</f>
        <v>#N/A</v>
      </c>
    </row>
    <row r="180" spans="10:11">
      <c r="J180" t="str">
        <f t="shared" si="6"/>
        <v/>
      </c>
      <c r="K180" t="e">
        <f>MATCH(SUBSTITUTE(I180," ",""),One45_Master_List!$C:$C,0)</f>
        <v>#N/A</v>
      </c>
    </row>
    <row r="181" spans="10:11">
      <c r="J181" t="str">
        <f t="shared" si="6"/>
        <v/>
      </c>
      <c r="K181" t="e">
        <f>MATCH(SUBSTITUTE(I181," ",""),One45_Master_List!$C:$C,0)</f>
        <v>#N/A</v>
      </c>
    </row>
    <row r="182" spans="10:11">
      <c r="J182" t="str">
        <f t="shared" si="6"/>
        <v/>
      </c>
      <c r="K182" t="e">
        <f>MATCH(SUBSTITUTE(I182," ",""),One45_Master_List!$C:$C,0)</f>
        <v>#N/A</v>
      </c>
    </row>
    <row r="183" spans="10:11">
      <c r="J183" t="str">
        <f t="shared" si="6"/>
        <v/>
      </c>
      <c r="K183" t="e">
        <f>MATCH(SUBSTITUTE(I183," ",""),One45_Master_List!$C:$C,0)</f>
        <v>#N/A</v>
      </c>
    </row>
    <row r="184" spans="10:11">
      <c r="J184" t="str">
        <f t="shared" si="6"/>
        <v/>
      </c>
      <c r="K184" t="e">
        <f>MATCH(SUBSTITUTE(I184," ",""),One45_Master_List!$C:$C,0)</f>
        <v>#N/A</v>
      </c>
    </row>
    <row r="185" spans="10:11">
      <c r="J185" t="str">
        <f t="shared" si="6"/>
        <v/>
      </c>
      <c r="K185" t="e">
        <f>MATCH(SUBSTITUTE(I185," ",""),One45_Master_List!$C:$C,0)</f>
        <v>#N/A</v>
      </c>
    </row>
    <row r="186" spans="10:11">
      <c r="J186" t="str">
        <f t="shared" si="6"/>
        <v/>
      </c>
      <c r="K186" t="e">
        <f>MATCH(SUBSTITUTE(I186," ",""),One45_Master_List!$C:$C,0)</f>
        <v>#N/A</v>
      </c>
    </row>
    <row r="187" spans="10:11">
      <c r="J187" t="str">
        <f t="shared" si="6"/>
        <v/>
      </c>
      <c r="K187" t="e">
        <f>MATCH(SUBSTITUTE(I187," ",""),One45_Master_List!$C:$C,0)</f>
        <v>#N/A</v>
      </c>
    </row>
    <row r="188" spans="10:11">
      <c r="J188" t="str">
        <f t="shared" si="6"/>
        <v/>
      </c>
      <c r="K188" t="e">
        <f>MATCH(SUBSTITUTE(I188," ",""),One45_Master_List!$C:$C,0)</f>
        <v>#N/A</v>
      </c>
    </row>
    <row r="189" spans="10:11">
      <c r="J189" t="str">
        <f t="shared" si="6"/>
        <v/>
      </c>
      <c r="K189" t="e">
        <f>MATCH(SUBSTITUTE(I189," ",""),One45_Master_List!$C:$C,0)</f>
        <v>#N/A</v>
      </c>
    </row>
    <row r="190" spans="10:11">
      <c r="J190" t="str">
        <f t="shared" si="6"/>
        <v/>
      </c>
      <c r="K190" t="e">
        <f>MATCH(SUBSTITUTE(I190," ",""),One45_Master_List!$C:$C,0)</f>
        <v>#N/A</v>
      </c>
    </row>
    <row r="191" spans="10:11">
      <c r="J191" t="str">
        <f t="shared" si="6"/>
        <v/>
      </c>
      <c r="K191" t="e">
        <f>MATCH(SUBSTITUTE(I191," ",""),One45_Master_List!$C:$C,0)</f>
        <v>#N/A</v>
      </c>
    </row>
    <row r="192" spans="10:11">
      <c r="J192" t="str">
        <f t="shared" si="6"/>
        <v/>
      </c>
      <c r="K192" t="e">
        <f>MATCH(SUBSTITUTE(I192," ",""),One45_Master_List!$C:$C,0)</f>
        <v>#N/A</v>
      </c>
    </row>
    <row r="193" spans="10:11">
      <c r="J193" t="str">
        <f t="shared" si="6"/>
        <v/>
      </c>
      <c r="K193" t="e">
        <f>MATCH(SUBSTITUTE(I193," ",""),One45_Master_List!$C:$C,0)</f>
        <v>#N/A</v>
      </c>
    </row>
    <row r="194" spans="10:11">
      <c r="J194" t="str">
        <f t="shared" si="6"/>
        <v/>
      </c>
      <c r="K194" t="e">
        <f>MATCH(SUBSTITUTE(I194," ",""),One45_Master_List!$C:$C,0)</f>
        <v>#N/A</v>
      </c>
    </row>
    <row r="195" spans="10:11">
      <c r="J195" t="str">
        <f t="shared" si="6"/>
        <v/>
      </c>
      <c r="K195" t="e">
        <f>MATCH(SUBSTITUTE(I195," ",""),One45_Master_List!$C:$C,0)</f>
        <v>#N/A</v>
      </c>
    </row>
    <row r="196" spans="10:11">
      <c r="J196" t="str">
        <f t="shared" si="6"/>
        <v/>
      </c>
      <c r="K196" t="e">
        <f>MATCH(SUBSTITUTE(I196," ",""),One45_Master_List!$C:$C,0)</f>
        <v>#N/A</v>
      </c>
    </row>
    <row r="197" spans="10:11">
      <c r="J197" t="str">
        <f t="shared" si="6"/>
        <v/>
      </c>
      <c r="K197" t="e">
        <f>MATCH(SUBSTITUTE(I197," ",""),One45_Master_List!$C:$C,0)</f>
        <v>#N/A</v>
      </c>
    </row>
    <row r="198" spans="10:11">
      <c r="J198" t="str">
        <f t="shared" si="6"/>
        <v/>
      </c>
      <c r="K198" t="e">
        <f>MATCH(SUBSTITUTE(I198," ",""),One45_Master_List!$C:$C,0)</f>
        <v>#N/A</v>
      </c>
    </row>
    <row r="199" spans="10:11">
      <c r="J199" t="str">
        <f t="shared" si="6"/>
        <v/>
      </c>
      <c r="K199" t="e">
        <f>MATCH(SUBSTITUTE(I199," ",""),One45_Master_List!$C:$C,0)</f>
        <v>#N/A</v>
      </c>
    </row>
    <row r="200" spans="10:11">
      <c r="J200" t="str">
        <f t="shared" si="6"/>
        <v/>
      </c>
      <c r="K200" t="e">
        <f>MATCH(SUBSTITUTE(I200," ",""),One45_Master_List!$C:$C,0)</f>
        <v>#N/A</v>
      </c>
    </row>
    <row r="201" spans="10:11">
      <c r="J201" t="str">
        <f t="shared" si="6"/>
        <v/>
      </c>
      <c r="K201" t="e">
        <f>MATCH(SUBSTITUTE(I201," ",""),One45_Master_List!$C:$C,0)</f>
        <v>#N/A</v>
      </c>
    </row>
    <row r="202" spans="10:11">
      <c r="J202" t="str">
        <f t="shared" si="6"/>
        <v/>
      </c>
      <c r="K202" t="e">
        <f>MATCH(SUBSTITUTE(I202," ",""),One45_Master_List!$C:$C,0)</f>
        <v>#N/A</v>
      </c>
    </row>
    <row r="203" spans="10:11">
      <c r="J203" t="str">
        <f t="shared" si="6"/>
        <v/>
      </c>
      <c r="K203" t="e">
        <f>MATCH(SUBSTITUTE(I203," ",""),One45_Master_List!$C:$C,0)</f>
        <v>#N/A</v>
      </c>
    </row>
    <row r="204" spans="10:11">
      <c r="J204" t="str">
        <f t="shared" si="6"/>
        <v/>
      </c>
      <c r="K204" t="e">
        <f>MATCH(SUBSTITUTE(I204," ",""),One45_Master_List!$C:$C,0)</f>
        <v>#N/A</v>
      </c>
    </row>
    <row r="205" spans="10:11">
      <c r="J205" t="str">
        <f t="shared" si="6"/>
        <v/>
      </c>
      <c r="K205" t="e">
        <f>MATCH(SUBSTITUTE(I205," ",""),One45_Master_List!$C:$C,0)</f>
        <v>#N/A</v>
      </c>
    </row>
    <row r="206" spans="10:11">
      <c r="J206" t="str">
        <f t="shared" si="6"/>
        <v/>
      </c>
      <c r="K206" t="e">
        <f>MATCH(SUBSTITUTE(I206," ",""),One45_Master_List!$C:$C,0)</f>
        <v>#N/A</v>
      </c>
    </row>
    <row r="207" spans="10:11">
      <c r="J207" t="str">
        <f t="shared" si="6"/>
        <v/>
      </c>
      <c r="K207" t="e">
        <f>MATCH(SUBSTITUTE(I207," ",""),One45_Master_List!$C:$C,0)</f>
        <v>#N/A</v>
      </c>
    </row>
    <row r="208" spans="10:11">
      <c r="J208" t="str">
        <f t="shared" si="6"/>
        <v/>
      </c>
      <c r="K208" t="e">
        <f>MATCH(SUBSTITUTE(I208," ",""),One45_Master_List!$C:$C,0)</f>
        <v>#N/A</v>
      </c>
    </row>
    <row r="209" spans="10:11">
      <c r="J209" t="str">
        <f t="shared" si="6"/>
        <v/>
      </c>
      <c r="K209" t="e">
        <f>MATCH(SUBSTITUTE(I209," ",""),One45_Master_List!$C:$C,0)</f>
        <v>#N/A</v>
      </c>
    </row>
    <row r="210" spans="10:11">
      <c r="J210" t="str">
        <f t="shared" si="6"/>
        <v/>
      </c>
      <c r="K210" t="e">
        <f>MATCH(SUBSTITUTE(I210," ",""),One45_Master_List!$C:$C,0)</f>
        <v>#N/A</v>
      </c>
    </row>
    <row r="211" spans="10:11">
      <c r="J211" t="str">
        <f t="shared" si="6"/>
        <v/>
      </c>
      <c r="K211" t="e">
        <f>MATCH(SUBSTITUTE(I211," ",""),One45_Master_List!$C:$C,0)</f>
        <v>#N/A</v>
      </c>
    </row>
    <row r="212" spans="10:11">
      <c r="J212" t="str">
        <f t="shared" si="6"/>
        <v/>
      </c>
      <c r="K212" t="e">
        <f>MATCH(SUBSTITUTE(I212," ",""),One45_Master_List!$C:$C,0)</f>
        <v>#N/A</v>
      </c>
    </row>
    <row r="213" spans="10:11">
      <c r="J213" t="str">
        <f t="shared" si="6"/>
        <v/>
      </c>
      <c r="K213" t="e">
        <f>MATCH(SUBSTITUTE(I213," ",""),One45_Master_List!$C:$C,0)</f>
        <v>#N/A</v>
      </c>
    </row>
    <row r="214" spans="10:11">
      <c r="J214" t="str">
        <f t="shared" si="6"/>
        <v/>
      </c>
      <c r="K214" t="e">
        <f>MATCH(SUBSTITUTE(I214," ",""),One45_Master_List!$C:$C,0)</f>
        <v>#N/A</v>
      </c>
    </row>
    <row r="215" spans="10:11">
      <c r="J215" t="str">
        <f t="shared" ref="J215:J278" si="7">UPPER(SUBSTITUTE(I215," ",""))</f>
        <v/>
      </c>
      <c r="K215" t="e">
        <f>MATCH(SUBSTITUTE(I215," ",""),One45_Master_List!$C:$C,0)</f>
        <v>#N/A</v>
      </c>
    </row>
    <row r="216" spans="10:11">
      <c r="J216" t="str">
        <f t="shared" si="7"/>
        <v/>
      </c>
      <c r="K216" t="e">
        <f>MATCH(SUBSTITUTE(I216," ",""),One45_Master_List!$C:$C,0)</f>
        <v>#N/A</v>
      </c>
    </row>
    <row r="217" spans="10:11">
      <c r="J217" t="str">
        <f t="shared" si="7"/>
        <v/>
      </c>
      <c r="K217" t="e">
        <f>MATCH(SUBSTITUTE(I217," ",""),One45_Master_List!$C:$C,0)</f>
        <v>#N/A</v>
      </c>
    </row>
    <row r="218" spans="10:11">
      <c r="J218" t="str">
        <f t="shared" si="7"/>
        <v/>
      </c>
      <c r="K218" t="e">
        <f>MATCH(SUBSTITUTE(I218," ",""),One45_Master_List!$C:$C,0)</f>
        <v>#N/A</v>
      </c>
    </row>
    <row r="219" spans="10:11">
      <c r="J219" t="str">
        <f t="shared" si="7"/>
        <v/>
      </c>
      <c r="K219" t="e">
        <f>MATCH(SUBSTITUTE(I219," ",""),One45_Master_List!$C:$C,0)</f>
        <v>#N/A</v>
      </c>
    </row>
    <row r="220" spans="10:11">
      <c r="J220" t="str">
        <f t="shared" si="7"/>
        <v/>
      </c>
      <c r="K220" t="e">
        <f>MATCH(SUBSTITUTE(I220," ",""),One45_Master_List!$C:$C,0)</f>
        <v>#N/A</v>
      </c>
    </row>
    <row r="221" spans="10:11">
      <c r="J221" t="str">
        <f t="shared" si="7"/>
        <v/>
      </c>
      <c r="K221" t="e">
        <f>MATCH(SUBSTITUTE(I221," ",""),One45_Master_List!$C:$C,0)</f>
        <v>#N/A</v>
      </c>
    </row>
    <row r="222" spans="10:11">
      <c r="J222" t="str">
        <f t="shared" si="7"/>
        <v/>
      </c>
      <c r="K222" t="e">
        <f>MATCH(SUBSTITUTE(I222," ",""),One45_Master_List!$C:$C,0)</f>
        <v>#N/A</v>
      </c>
    </row>
    <row r="223" spans="10:11">
      <c r="J223" t="str">
        <f t="shared" si="7"/>
        <v/>
      </c>
      <c r="K223" t="e">
        <f>MATCH(SUBSTITUTE(I223," ",""),One45_Master_List!$C:$C,0)</f>
        <v>#N/A</v>
      </c>
    </row>
    <row r="224" spans="10:11">
      <c r="J224" t="str">
        <f t="shared" si="7"/>
        <v/>
      </c>
      <c r="K224" t="e">
        <f>MATCH(SUBSTITUTE(I224," ",""),One45_Master_List!$C:$C,0)</f>
        <v>#N/A</v>
      </c>
    </row>
    <row r="225" spans="10:11">
      <c r="J225" t="str">
        <f t="shared" si="7"/>
        <v/>
      </c>
      <c r="K225" t="e">
        <f>MATCH(SUBSTITUTE(I225," ",""),One45_Master_List!$C:$C,0)</f>
        <v>#N/A</v>
      </c>
    </row>
    <row r="226" spans="10:11">
      <c r="J226" t="str">
        <f t="shared" si="7"/>
        <v/>
      </c>
      <c r="K226" t="e">
        <f>MATCH(SUBSTITUTE(I226," ",""),One45_Master_List!$C:$C,0)</f>
        <v>#N/A</v>
      </c>
    </row>
    <row r="227" spans="10:11">
      <c r="J227" t="str">
        <f t="shared" si="7"/>
        <v/>
      </c>
      <c r="K227" t="e">
        <f>MATCH(SUBSTITUTE(I227," ",""),One45_Master_List!$C:$C,0)</f>
        <v>#N/A</v>
      </c>
    </row>
    <row r="228" spans="10:11">
      <c r="J228" t="str">
        <f t="shared" si="7"/>
        <v/>
      </c>
      <c r="K228" t="e">
        <f>MATCH(SUBSTITUTE(I228," ",""),One45_Master_List!$C:$C,0)</f>
        <v>#N/A</v>
      </c>
    </row>
    <row r="229" spans="10:11">
      <c r="J229" t="str">
        <f t="shared" si="7"/>
        <v/>
      </c>
      <c r="K229" t="e">
        <f>MATCH(SUBSTITUTE(I229," ",""),One45_Master_List!$C:$C,0)</f>
        <v>#N/A</v>
      </c>
    </row>
    <row r="230" spans="10:11">
      <c r="J230" t="str">
        <f t="shared" si="7"/>
        <v/>
      </c>
      <c r="K230" t="e">
        <f>MATCH(SUBSTITUTE(I230," ",""),One45_Master_List!$C:$C,0)</f>
        <v>#N/A</v>
      </c>
    </row>
    <row r="231" spans="10:11">
      <c r="J231" t="str">
        <f t="shared" si="7"/>
        <v/>
      </c>
      <c r="K231" t="e">
        <f>MATCH(SUBSTITUTE(I231," ",""),One45_Master_List!$C:$C,0)</f>
        <v>#N/A</v>
      </c>
    </row>
    <row r="232" spans="10:11">
      <c r="J232" t="str">
        <f t="shared" si="7"/>
        <v/>
      </c>
      <c r="K232" t="e">
        <f>MATCH(SUBSTITUTE(I232," ",""),One45_Master_List!$C:$C,0)</f>
        <v>#N/A</v>
      </c>
    </row>
    <row r="233" spans="10:11">
      <c r="J233" t="str">
        <f t="shared" si="7"/>
        <v/>
      </c>
      <c r="K233" t="e">
        <f>MATCH(SUBSTITUTE(I233," ",""),One45_Master_List!$C:$C,0)</f>
        <v>#N/A</v>
      </c>
    </row>
    <row r="234" spans="10:11">
      <c r="J234" t="str">
        <f t="shared" si="7"/>
        <v/>
      </c>
      <c r="K234" t="e">
        <f>MATCH(SUBSTITUTE(I234," ",""),One45_Master_List!$C:$C,0)</f>
        <v>#N/A</v>
      </c>
    </row>
    <row r="235" spans="10:11">
      <c r="J235" t="str">
        <f t="shared" si="7"/>
        <v/>
      </c>
      <c r="K235" t="e">
        <f>MATCH(SUBSTITUTE(I235," ",""),One45_Master_List!$C:$C,0)</f>
        <v>#N/A</v>
      </c>
    </row>
    <row r="236" spans="10:11">
      <c r="J236" t="str">
        <f t="shared" si="7"/>
        <v/>
      </c>
      <c r="K236" t="e">
        <f>MATCH(SUBSTITUTE(I236," ",""),One45_Master_List!$C:$C,0)</f>
        <v>#N/A</v>
      </c>
    </row>
    <row r="237" spans="10:11">
      <c r="J237" t="str">
        <f t="shared" si="7"/>
        <v/>
      </c>
      <c r="K237" t="e">
        <f>MATCH(SUBSTITUTE(I237," ",""),One45_Master_List!$C:$C,0)</f>
        <v>#N/A</v>
      </c>
    </row>
    <row r="238" spans="10:11">
      <c r="J238" t="str">
        <f t="shared" si="7"/>
        <v/>
      </c>
      <c r="K238" t="e">
        <f>MATCH(SUBSTITUTE(I238," ",""),One45_Master_List!$C:$C,0)</f>
        <v>#N/A</v>
      </c>
    </row>
    <row r="239" spans="10:11">
      <c r="J239" t="str">
        <f t="shared" si="7"/>
        <v/>
      </c>
      <c r="K239" t="e">
        <f>MATCH(SUBSTITUTE(I239," ",""),One45_Master_List!$C:$C,0)</f>
        <v>#N/A</v>
      </c>
    </row>
    <row r="240" spans="10:11">
      <c r="J240" t="str">
        <f t="shared" si="7"/>
        <v/>
      </c>
      <c r="K240" t="e">
        <f>MATCH(SUBSTITUTE(I240," ",""),One45_Master_List!$C:$C,0)</f>
        <v>#N/A</v>
      </c>
    </row>
    <row r="241" spans="10:11">
      <c r="J241" t="str">
        <f t="shared" si="7"/>
        <v/>
      </c>
      <c r="K241" t="e">
        <f>MATCH(SUBSTITUTE(I241," ",""),One45_Master_List!$C:$C,0)</f>
        <v>#N/A</v>
      </c>
    </row>
    <row r="242" spans="10:11">
      <c r="J242" t="str">
        <f t="shared" si="7"/>
        <v/>
      </c>
      <c r="K242" t="e">
        <f>MATCH(SUBSTITUTE(I242," ",""),One45_Master_List!$C:$C,0)</f>
        <v>#N/A</v>
      </c>
    </row>
    <row r="243" spans="10:11">
      <c r="J243" t="str">
        <f t="shared" si="7"/>
        <v/>
      </c>
      <c r="K243" t="e">
        <f>MATCH(SUBSTITUTE(I243," ",""),One45_Master_List!$C:$C,0)</f>
        <v>#N/A</v>
      </c>
    </row>
    <row r="244" spans="10:11">
      <c r="J244" t="str">
        <f t="shared" si="7"/>
        <v/>
      </c>
      <c r="K244" t="e">
        <f>MATCH(SUBSTITUTE(I244," ",""),One45_Master_List!$C:$C,0)</f>
        <v>#N/A</v>
      </c>
    </row>
    <row r="245" spans="10:11">
      <c r="J245" t="str">
        <f t="shared" si="7"/>
        <v/>
      </c>
      <c r="K245" t="e">
        <f>MATCH(SUBSTITUTE(I245," ",""),One45_Master_List!$C:$C,0)</f>
        <v>#N/A</v>
      </c>
    </row>
    <row r="246" spans="10:11">
      <c r="J246" t="str">
        <f t="shared" si="7"/>
        <v/>
      </c>
      <c r="K246" t="e">
        <f>MATCH(SUBSTITUTE(I246," ",""),One45_Master_List!$C:$C,0)</f>
        <v>#N/A</v>
      </c>
    </row>
    <row r="247" spans="10:11">
      <c r="J247" t="str">
        <f t="shared" si="7"/>
        <v/>
      </c>
      <c r="K247" t="e">
        <f>MATCH(SUBSTITUTE(I247," ",""),One45_Master_List!$C:$C,0)</f>
        <v>#N/A</v>
      </c>
    </row>
    <row r="248" spans="10:11">
      <c r="J248" t="str">
        <f t="shared" si="7"/>
        <v/>
      </c>
      <c r="K248" t="e">
        <f>MATCH(SUBSTITUTE(I248," ",""),One45_Master_List!$C:$C,0)</f>
        <v>#N/A</v>
      </c>
    </row>
    <row r="249" spans="10:11">
      <c r="J249" t="str">
        <f t="shared" si="7"/>
        <v/>
      </c>
      <c r="K249" t="e">
        <f>MATCH(SUBSTITUTE(I249," ",""),One45_Master_List!$C:$C,0)</f>
        <v>#N/A</v>
      </c>
    </row>
    <row r="250" spans="10:11">
      <c r="J250" t="str">
        <f t="shared" si="7"/>
        <v/>
      </c>
      <c r="K250" t="e">
        <f>MATCH(SUBSTITUTE(I250," ",""),One45_Master_List!$C:$C,0)</f>
        <v>#N/A</v>
      </c>
    </row>
    <row r="251" spans="10:11">
      <c r="J251" t="str">
        <f t="shared" si="7"/>
        <v/>
      </c>
      <c r="K251" t="e">
        <f>MATCH(SUBSTITUTE(I251," ",""),One45_Master_List!$C:$C,0)</f>
        <v>#N/A</v>
      </c>
    </row>
    <row r="252" spans="10:11">
      <c r="J252" t="str">
        <f t="shared" si="7"/>
        <v/>
      </c>
      <c r="K252" t="e">
        <f>MATCH(SUBSTITUTE(I252," ",""),One45_Master_List!$C:$C,0)</f>
        <v>#N/A</v>
      </c>
    </row>
    <row r="253" spans="10:11">
      <c r="J253" t="str">
        <f t="shared" si="7"/>
        <v/>
      </c>
      <c r="K253" t="e">
        <f>MATCH(SUBSTITUTE(I253," ",""),One45_Master_List!$C:$C,0)</f>
        <v>#N/A</v>
      </c>
    </row>
    <row r="254" spans="10:11">
      <c r="J254" t="str">
        <f t="shared" si="7"/>
        <v/>
      </c>
      <c r="K254" t="e">
        <f>MATCH(SUBSTITUTE(I254," ",""),One45_Master_List!$C:$C,0)</f>
        <v>#N/A</v>
      </c>
    </row>
    <row r="255" spans="10:11">
      <c r="J255" t="str">
        <f t="shared" si="7"/>
        <v/>
      </c>
      <c r="K255" t="e">
        <f>MATCH(SUBSTITUTE(I255," ",""),One45_Master_List!$C:$C,0)</f>
        <v>#N/A</v>
      </c>
    </row>
    <row r="256" spans="10:11">
      <c r="J256" t="str">
        <f t="shared" si="7"/>
        <v/>
      </c>
      <c r="K256" t="e">
        <f>MATCH(SUBSTITUTE(I256," ",""),One45_Master_List!$C:$C,0)</f>
        <v>#N/A</v>
      </c>
    </row>
    <row r="257" spans="10:11">
      <c r="J257" t="str">
        <f t="shared" si="7"/>
        <v/>
      </c>
      <c r="K257" t="e">
        <f>MATCH(SUBSTITUTE(I257," ",""),One45_Master_List!$C:$C,0)</f>
        <v>#N/A</v>
      </c>
    </row>
    <row r="258" spans="10:11">
      <c r="J258" t="str">
        <f t="shared" si="7"/>
        <v/>
      </c>
      <c r="K258" t="e">
        <f>MATCH(SUBSTITUTE(I258," ",""),One45_Master_List!$C:$C,0)</f>
        <v>#N/A</v>
      </c>
    </row>
    <row r="259" spans="10:11">
      <c r="J259" t="str">
        <f t="shared" si="7"/>
        <v/>
      </c>
      <c r="K259" t="e">
        <f>MATCH(SUBSTITUTE(I259," ",""),One45_Master_List!$C:$C,0)</f>
        <v>#N/A</v>
      </c>
    </row>
    <row r="260" spans="10:11">
      <c r="J260" t="str">
        <f t="shared" si="7"/>
        <v/>
      </c>
      <c r="K260" t="e">
        <f>MATCH(SUBSTITUTE(I260," ",""),One45_Master_List!$C:$C,0)</f>
        <v>#N/A</v>
      </c>
    </row>
    <row r="261" spans="10:11">
      <c r="J261" t="str">
        <f t="shared" si="7"/>
        <v/>
      </c>
      <c r="K261" t="e">
        <f>MATCH(SUBSTITUTE(I261," ",""),One45_Master_List!$C:$C,0)</f>
        <v>#N/A</v>
      </c>
    </row>
    <row r="262" spans="10:11">
      <c r="J262" t="str">
        <f t="shared" si="7"/>
        <v/>
      </c>
      <c r="K262" t="e">
        <f>MATCH(SUBSTITUTE(I262," ",""),One45_Master_List!$C:$C,0)</f>
        <v>#N/A</v>
      </c>
    </row>
    <row r="263" spans="10:11">
      <c r="J263" t="str">
        <f t="shared" si="7"/>
        <v/>
      </c>
      <c r="K263" t="e">
        <f>MATCH(SUBSTITUTE(I263," ",""),One45_Master_List!$C:$C,0)</f>
        <v>#N/A</v>
      </c>
    </row>
    <row r="264" spans="10:11">
      <c r="J264" t="str">
        <f t="shared" si="7"/>
        <v/>
      </c>
      <c r="K264" t="e">
        <f>MATCH(SUBSTITUTE(I264," ",""),One45_Master_List!$C:$C,0)</f>
        <v>#N/A</v>
      </c>
    </row>
    <row r="265" spans="10:11">
      <c r="J265" t="str">
        <f t="shared" si="7"/>
        <v/>
      </c>
      <c r="K265" t="e">
        <f>MATCH(SUBSTITUTE(I265," ",""),One45_Master_List!$C:$C,0)</f>
        <v>#N/A</v>
      </c>
    </row>
    <row r="266" spans="10:11">
      <c r="J266" t="str">
        <f t="shared" si="7"/>
        <v/>
      </c>
      <c r="K266" t="e">
        <f>MATCH(SUBSTITUTE(I266," ",""),One45_Master_List!$C:$C,0)</f>
        <v>#N/A</v>
      </c>
    </row>
    <row r="267" spans="10:11">
      <c r="J267" t="str">
        <f t="shared" si="7"/>
        <v/>
      </c>
      <c r="K267" t="e">
        <f>MATCH(SUBSTITUTE(I267," ",""),One45_Master_List!$C:$C,0)</f>
        <v>#N/A</v>
      </c>
    </row>
    <row r="268" spans="10:11">
      <c r="J268" t="str">
        <f t="shared" si="7"/>
        <v/>
      </c>
      <c r="K268" t="e">
        <f>MATCH(SUBSTITUTE(I268," ",""),One45_Master_List!$C:$C,0)</f>
        <v>#N/A</v>
      </c>
    </row>
    <row r="269" spans="10:11">
      <c r="J269" t="str">
        <f t="shared" si="7"/>
        <v/>
      </c>
      <c r="K269" t="e">
        <f>MATCH(SUBSTITUTE(I269," ",""),One45_Master_List!$C:$C,0)</f>
        <v>#N/A</v>
      </c>
    </row>
    <row r="270" spans="10:11">
      <c r="J270" t="str">
        <f t="shared" si="7"/>
        <v/>
      </c>
      <c r="K270" t="e">
        <f>MATCH(SUBSTITUTE(I270," ",""),One45_Master_List!$C:$C,0)</f>
        <v>#N/A</v>
      </c>
    </row>
    <row r="271" spans="10:11">
      <c r="J271" t="str">
        <f t="shared" si="7"/>
        <v/>
      </c>
      <c r="K271" t="e">
        <f>MATCH(SUBSTITUTE(I271," ",""),One45_Master_List!$C:$C,0)</f>
        <v>#N/A</v>
      </c>
    </row>
    <row r="272" spans="10:11">
      <c r="J272" t="str">
        <f t="shared" si="7"/>
        <v/>
      </c>
      <c r="K272" t="e">
        <f>MATCH(SUBSTITUTE(I272," ",""),One45_Master_List!$C:$C,0)</f>
        <v>#N/A</v>
      </c>
    </row>
    <row r="273" spans="10:11">
      <c r="J273" t="str">
        <f t="shared" si="7"/>
        <v/>
      </c>
      <c r="K273" t="e">
        <f>MATCH(SUBSTITUTE(I273," ",""),One45_Master_List!$C:$C,0)</f>
        <v>#N/A</v>
      </c>
    </row>
    <row r="274" spans="10:11">
      <c r="J274" t="str">
        <f t="shared" si="7"/>
        <v/>
      </c>
      <c r="K274" t="e">
        <f>MATCH(SUBSTITUTE(I274," ",""),One45_Master_List!$C:$C,0)</f>
        <v>#N/A</v>
      </c>
    </row>
    <row r="275" spans="10:11">
      <c r="J275" t="str">
        <f t="shared" si="7"/>
        <v/>
      </c>
      <c r="K275" t="e">
        <f>MATCH(SUBSTITUTE(I275," ",""),One45_Master_List!$C:$C,0)</f>
        <v>#N/A</v>
      </c>
    </row>
    <row r="276" spans="10:11">
      <c r="J276" t="str">
        <f t="shared" si="7"/>
        <v/>
      </c>
      <c r="K276" t="e">
        <f>MATCH(SUBSTITUTE(I276," ",""),One45_Master_List!$C:$C,0)</f>
        <v>#N/A</v>
      </c>
    </row>
    <row r="277" spans="10:11">
      <c r="J277" t="str">
        <f t="shared" si="7"/>
        <v/>
      </c>
      <c r="K277" t="e">
        <f>MATCH(SUBSTITUTE(I277," ",""),One45_Master_List!$C:$C,0)</f>
        <v>#N/A</v>
      </c>
    </row>
    <row r="278" spans="10:11">
      <c r="J278" t="str">
        <f t="shared" si="7"/>
        <v/>
      </c>
      <c r="K278" t="e">
        <f>MATCH(SUBSTITUTE(I278," ",""),One45_Master_List!$C:$C,0)</f>
        <v>#N/A</v>
      </c>
    </row>
    <row r="279" spans="10:11">
      <c r="J279" t="str">
        <f t="shared" ref="J279:J342" si="8">UPPER(SUBSTITUTE(I279," ",""))</f>
        <v/>
      </c>
      <c r="K279" t="e">
        <f>MATCH(SUBSTITUTE(I279," ",""),One45_Master_List!$C:$C,0)</f>
        <v>#N/A</v>
      </c>
    </row>
    <row r="280" spans="10:11">
      <c r="J280" t="str">
        <f t="shared" si="8"/>
        <v/>
      </c>
      <c r="K280" t="e">
        <f>MATCH(SUBSTITUTE(I280," ",""),One45_Master_List!$C:$C,0)</f>
        <v>#N/A</v>
      </c>
    </row>
    <row r="281" spans="10:11">
      <c r="J281" t="str">
        <f t="shared" si="8"/>
        <v/>
      </c>
      <c r="K281" t="e">
        <f>MATCH(SUBSTITUTE(I281," ",""),One45_Master_List!$C:$C,0)</f>
        <v>#N/A</v>
      </c>
    </row>
    <row r="282" spans="10:11">
      <c r="J282" t="str">
        <f t="shared" si="8"/>
        <v/>
      </c>
      <c r="K282" t="e">
        <f>MATCH(SUBSTITUTE(I282," ",""),One45_Master_List!$C:$C,0)</f>
        <v>#N/A</v>
      </c>
    </row>
    <row r="283" spans="10:11">
      <c r="J283" t="str">
        <f t="shared" si="8"/>
        <v/>
      </c>
      <c r="K283" t="e">
        <f>MATCH(SUBSTITUTE(I283," ",""),One45_Master_List!$C:$C,0)</f>
        <v>#N/A</v>
      </c>
    </row>
    <row r="284" spans="10:11">
      <c r="J284" t="str">
        <f t="shared" si="8"/>
        <v/>
      </c>
      <c r="K284" t="e">
        <f>MATCH(SUBSTITUTE(I284," ",""),One45_Master_List!$C:$C,0)</f>
        <v>#N/A</v>
      </c>
    </row>
    <row r="285" spans="10:11">
      <c r="J285" t="str">
        <f t="shared" si="8"/>
        <v/>
      </c>
      <c r="K285" t="e">
        <f>MATCH(SUBSTITUTE(I285," ",""),One45_Master_List!$C:$C,0)</f>
        <v>#N/A</v>
      </c>
    </row>
    <row r="286" spans="10:11">
      <c r="J286" t="str">
        <f t="shared" si="8"/>
        <v/>
      </c>
      <c r="K286" t="e">
        <f>MATCH(SUBSTITUTE(I286," ",""),One45_Master_List!$C:$C,0)</f>
        <v>#N/A</v>
      </c>
    </row>
    <row r="287" spans="10:11">
      <c r="J287" t="str">
        <f t="shared" si="8"/>
        <v/>
      </c>
      <c r="K287" t="e">
        <f>MATCH(SUBSTITUTE(I287," ",""),One45_Master_List!$C:$C,0)</f>
        <v>#N/A</v>
      </c>
    </row>
    <row r="288" spans="10:11">
      <c r="J288" t="str">
        <f t="shared" si="8"/>
        <v/>
      </c>
      <c r="K288" t="e">
        <f>MATCH(SUBSTITUTE(I288," ",""),One45_Master_List!$C:$C,0)</f>
        <v>#N/A</v>
      </c>
    </row>
    <row r="289" spans="10:11">
      <c r="J289" t="str">
        <f t="shared" si="8"/>
        <v/>
      </c>
      <c r="K289" t="e">
        <f>MATCH(SUBSTITUTE(I289," ",""),One45_Master_List!$C:$C,0)</f>
        <v>#N/A</v>
      </c>
    </row>
    <row r="290" spans="10:11">
      <c r="J290" t="str">
        <f t="shared" si="8"/>
        <v/>
      </c>
      <c r="K290" t="e">
        <f>MATCH(SUBSTITUTE(I290," ",""),One45_Master_List!$C:$C,0)</f>
        <v>#N/A</v>
      </c>
    </row>
    <row r="291" spans="10:11">
      <c r="J291" t="str">
        <f t="shared" si="8"/>
        <v/>
      </c>
      <c r="K291" t="e">
        <f>MATCH(SUBSTITUTE(I291," ",""),One45_Master_List!$C:$C,0)</f>
        <v>#N/A</v>
      </c>
    </row>
    <row r="292" spans="10:11">
      <c r="J292" t="str">
        <f t="shared" si="8"/>
        <v/>
      </c>
      <c r="K292" t="e">
        <f>MATCH(SUBSTITUTE(I292," ",""),One45_Master_List!$C:$C,0)</f>
        <v>#N/A</v>
      </c>
    </row>
    <row r="293" spans="10:11">
      <c r="J293" t="str">
        <f t="shared" si="8"/>
        <v/>
      </c>
      <c r="K293" t="e">
        <f>MATCH(SUBSTITUTE(I293," ",""),One45_Master_List!$C:$C,0)</f>
        <v>#N/A</v>
      </c>
    </row>
    <row r="294" spans="10:11">
      <c r="J294" t="str">
        <f t="shared" si="8"/>
        <v/>
      </c>
      <c r="K294" t="e">
        <f>MATCH(SUBSTITUTE(I294," ",""),One45_Master_List!$C:$C,0)</f>
        <v>#N/A</v>
      </c>
    </row>
    <row r="295" spans="10:11">
      <c r="J295" t="str">
        <f t="shared" si="8"/>
        <v/>
      </c>
      <c r="K295" t="e">
        <f>MATCH(SUBSTITUTE(I295," ",""),One45_Master_List!$C:$C,0)</f>
        <v>#N/A</v>
      </c>
    </row>
    <row r="296" spans="10:11">
      <c r="J296" t="str">
        <f t="shared" si="8"/>
        <v/>
      </c>
      <c r="K296" t="e">
        <f>MATCH(SUBSTITUTE(I296," ",""),One45_Master_List!$C:$C,0)</f>
        <v>#N/A</v>
      </c>
    </row>
    <row r="297" spans="10:11">
      <c r="J297" t="str">
        <f t="shared" si="8"/>
        <v/>
      </c>
      <c r="K297" t="e">
        <f>MATCH(SUBSTITUTE(I297," ",""),One45_Master_List!$C:$C,0)</f>
        <v>#N/A</v>
      </c>
    </row>
    <row r="298" spans="10:11">
      <c r="J298" t="str">
        <f t="shared" si="8"/>
        <v/>
      </c>
      <c r="K298" t="e">
        <f>MATCH(SUBSTITUTE(I298," ",""),One45_Master_List!$C:$C,0)</f>
        <v>#N/A</v>
      </c>
    </row>
    <row r="299" spans="10:11">
      <c r="J299" t="str">
        <f t="shared" si="8"/>
        <v/>
      </c>
      <c r="K299" t="e">
        <f>MATCH(SUBSTITUTE(I299," ",""),One45_Master_List!$C:$C,0)</f>
        <v>#N/A</v>
      </c>
    </row>
    <row r="300" spans="10:11">
      <c r="J300" t="str">
        <f t="shared" si="8"/>
        <v/>
      </c>
      <c r="K300" t="e">
        <f>MATCH(SUBSTITUTE(I300," ",""),One45_Master_List!$C:$C,0)</f>
        <v>#N/A</v>
      </c>
    </row>
    <row r="301" spans="10:11">
      <c r="J301" t="str">
        <f t="shared" si="8"/>
        <v/>
      </c>
      <c r="K301" t="e">
        <f>MATCH(SUBSTITUTE(I301," ",""),One45_Master_List!$C:$C,0)</f>
        <v>#N/A</v>
      </c>
    </row>
    <row r="302" spans="10:11">
      <c r="J302" t="str">
        <f t="shared" si="8"/>
        <v/>
      </c>
      <c r="K302" t="e">
        <f>MATCH(SUBSTITUTE(I302," ",""),One45_Master_List!$C:$C,0)</f>
        <v>#N/A</v>
      </c>
    </row>
    <row r="303" spans="10:11">
      <c r="J303" t="str">
        <f t="shared" si="8"/>
        <v/>
      </c>
      <c r="K303" t="e">
        <f>MATCH(SUBSTITUTE(I303," ",""),One45_Master_List!$C:$C,0)</f>
        <v>#N/A</v>
      </c>
    </row>
    <row r="304" spans="10:11">
      <c r="J304" t="str">
        <f t="shared" si="8"/>
        <v/>
      </c>
      <c r="K304" t="e">
        <f>MATCH(SUBSTITUTE(I304," ",""),One45_Master_List!$C:$C,0)</f>
        <v>#N/A</v>
      </c>
    </row>
    <row r="305" spans="10:11">
      <c r="J305" t="str">
        <f t="shared" si="8"/>
        <v/>
      </c>
      <c r="K305" t="e">
        <f>MATCH(SUBSTITUTE(I305," ",""),One45_Master_List!$C:$C,0)</f>
        <v>#N/A</v>
      </c>
    </row>
    <row r="306" spans="10:11">
      <c r="J306" t="str">
        <f t="shared" si="8"/>
        <v/>
      </c>
      <c r="K306" t="e">
        <f>MATCH(SUBSTITUTE(I306," ",""),One45_Master_List!$C:$C,0)</f>
        <v>#N/A</v>
      </c>
    </row>
    <row r="307" spans="10:11">
      <c r="J307" t="str">
        <f t="shared" si="8"/>
        <v/>
      </c>
      <c r="K307" t="e">
        <f>MATCH(SUBSTITUTE(I307," ",""),One45_Master_List!$C:$C,0)</f>
        <v>#N/A</v>
      </c>
    </row>
    <row r="308" spans="10:11">
      <c r="J308" t="str">
        <f t="shared" si="8"/>
        <v/>
      </c>
      <c r="K308" t="e">
        <f>MATCH(SUBSTITUTE(I308," ",""),One45_Master_List!$C:$C,0)</f>
        <v>#N/A</v>
      </c>
    </row>
    <row r="309" spans="10:11">
      <c r="J309" t="str">
        <f t="shared" si="8"/>
        <v/>
      </c>
      <c r="K309" t="e">
        <f>MATCH(SUBSTITUTE(I309," ",""),One45_Master_List!$C:$C,0)</f>
        <v>#N/A</v>
      </c>
    </row>
    <row r="310" spans="10:11">
      <c r="J310" t="str">
        <f t="shared" si="8"/>
        <v/>
      </c>
      <c r="K310" t="e">
        <f>MATCH(SUBSTITUTE(I310," ",""),One45_Master_List!$C:$C,0)</f>
        <v>#N/A</v>
      </c>
    </row>
    <row r="311" spans="10:11">
      <c r="J311" t="str">
        <f t="shared" si="8"/>
        <v/>
      </c>
      <c r="K311" t="e">
        <f>MATCH(SUBSTITUTE(I311," ",""),One45_Master_List!$C:$C,0)</f>
        <v>#N/A</v>
      </c>
    </row>
    <row r="312" spans="10:11">
      <c r="J312" t="str">
        <f t="shared" si="8"/>
        <v/>
      </c>
      <c r="K312" t="e">
        <f>MATCH(SUBSTITUTE(I312," ",""),One45_Master_List!$C:$C,0)</f>
        <v>#N/A</v>
      </c>
    </row>
    <row r="313" spans="10:11">
      <c r="J313" t="str">
        <f t="shared" si="8"/>
        <v/>
      </c>
      <c r="K313" t="e">
        <f>MATCH(SUBSTITUTE(I313," ",""),One45_Master_List!$C:$C,0)</f>
        <v>#N/A</v>
      </c>
    </row>
    <row r="314" spans="10:11">
      <c r="J314" t="str">
        <f t="shared" si="8"/>
        <v/>
      </c>
      <c r="K314" t="e">
        <f>MATCH(SUBSTITUTE(I314," ",""),One45_Master_List!$C:$C,0)</f>
        <v>#N/A</v>
      </c>
    </row>
    <row r="315" spans="10:11">
      <c r="J315" t="str">
        <f t="shared" si="8"/>
        <v/>
      </c>
      <c r="K315" t="e">
        <f>MATCH(SUBSTITUTE(I315," ",""),One45_Master_List!$C:$C,0)</f>
        <v>#N/A</v>
      </c>
    </row>
    <row r="316" spans="10:11">
      <c r="J316" t="str">
        <f t="shared" si="8"/>
        <v/>
      </c>
      <c r="K316" t="e">
        <f>MATCH(SUBSTITUTE(I316," ",""),One45_Master_List!$C:$C,0)</f>
        <v>#N/A</v>
      </c>
    </row>
    <row r="317" spans="10:11">
      <c r="J317" t="str">
        <f t="shared" si="8"/>
        <v/>
      </c>
      <c r="K317" t="e">
        <f>MATCH(SUBSTITUTE(I317," ",""),One45_Master_List!$C:$C,0)</f>
        <v>#N/A</v>
      </c>
    </row>
    <row r="318" spans="10:11">
      <c r="J318" t="str">
        <f t="shared" si="8"/>
        <v/>
      </c>
      <c r="K318" t="e">
        <f>MATCH(SUBSTITUTE(I318," ",""),One45_Master_List!$C:$C,0)</f>
        <v>#N/A</v>
      </c>
    </row>
    <row r="319" spans="10:11">
      <c r="J319" t="str">
        <f t="shared" si="8"/>
        <v/>
      </c>
      <c r="K319" t="e">
        <f>MATCH(SUBSTITUTE(I319," ",""),One45_Master_List!$C:$C,0)</f>
        <v>#N/A</v>
      </c>
    </row>
    <row r="320" spans="10:11">
      <c r="J320" t="str">
        <f t="shared" si="8"/>
        <v/>
      </c>
      <c r="K320" t="e">
        <f>MATCH(SUBSTITUTE(I320," ",""),One45_Master_List!$C:$C,0)</f>
        <v>#N/A</v>
      </c>
    </row>
    <row r="321" spans="10:11">
      <c r="J321" t="str">
        <f t="shared" si="8"/>
        <v/>
      </c>
      <c r="K321" t="e">
        <f>MATCH(SUBSTITUTE(I321," ",""),One45_Master_List!$C:$C,0)</f>
        <v>#N/A</v>
      </c>
    </row>
    <row r="322" spans="10:11">
      <c r="J322" t="str">
        <f t="shared" si="8"/>
        <v/>
      </c>
      <c r="K322" t="e">
        <f>MATCH(SUBSTITUTE(I322," ",""),One45_Master_List!$C:$C,0)</f>
        <v>#N/A</v>
      </c>
    </row>
    <row r="323" spans="10:11">
      <c r="J323" t="str">
        <f t="shared" si="8"/>
        <v/>
      </c>
      <c r="K323" t="e">
        <f>MATCH(SUBSTITUTE(I323," ",""),One45_Master_List!$C:$C,0)</f>
        <v>#N/A</v>
      </c>
    </row>
    <row r="324" spans="10:11">
      <c r="J324" t="str">
        <f t="shared" si="8"/>
        <v/>
      </c>
      <c r="K324" t="e">
        <f>MATCH(SUBSTITUTE(I324," ",""),One45_Master_List!$C:$C,0)</f>
        <v>#N/A</v>
      </c>
    </row>
    <row r="325" spans="10:11">
      <c r="J325" t="str">
        <f t="shared" si="8"/>
        <v/>
      </c>
      <c r="K325" t="e">
        <f>MATCH(SUBSTITUTE(I325," ",""),One45_Master_List!$C:$C,0)</f>
        <v>#N/A</v>
      </c>
    </row>
    <row r="326" spans="10:11">
      <c r="J326" t="str">
        <f t="shared" si="8"/>
        <v/>
      </c>
      <c r="K326" t="e">
        <f>MATCH(SUBSTITUTE(I326," ",""),One45_Master_List!$C:$C,0)</f>
        <v>#N/A</v>
      </c>
    </row>
    <row r="327" spans="10:11">
      <c r="J327" t="str">
        <f t="shared" si="8"/>
        <v/>
      </c>
      <c r="K327" t="e">
        <f>MATCH(SUBSTITUTE(I327," ",""),One45_Master_List!$C:$C,0)</f>
        <v>#N/A</v>
      </c>
    </row>
    <row r="328" spans="10:11">
      <c r="J328" t="str">
        <f t="shared" si="8"/>
        <v/>
      </c>
      <c r="K328" t="e">
        <f>MATCH(SUBSTITUTE(I328," ",""),One45_Master_List!$C:$C,0)</f>
        <v>#N/A</v>
      </c>
    </row>
    <row r="329" spans="10:11">
      <c r="J329" t="str">
        <f t="shared" si="8"/>
        <v/>
      </c>
      <c r="K329" t="e">
        <f>MATCH(SUBSTITUTE(I329," ",""),One45_Master_List!$C:$C,0)</f>
        <v>#N/A</v>
      </c>
    </row>
    <row r="330" spans="10:11">
      <c r="J330" t="str">
        <f t="shared" si="8"/>
        <v/>
      </c>
      <c r="K330" t="e">
        <f>MATCH(SUBSTITUTE(I330," ",""),One45_Master_List!$C:$C,0)</f>
        <v>#N/A</v>
      </c>
    </row>
    <row r="331" spans="10:11">
      <c r="J331" t="str">
        <f t="shared" si="8"/>
        <v/>
      </c>
      <c r="K331" t="e">
        <f>MATCH(SUBSTITUTE(I331," ",""),One45_Master_List!$C:$C,0)</f>
        <v>#N/A</v>
      </c>
    </row>
    <row r="332" spans="10:11">
      <c r="J332" t="str">
        <f t="shared" si="8"/>
        <v/>
      </c>
      <c r="K332" t="e">
        <f>MATCH(SUBSTITUTE(I332," ",""),One45_Master_List!$C:$C,0)</f>
        <v>#N/A</v>
      </c>
    </row>
    <row r="333" spans="10:11">
      <c r="J333" t="str">
        <f t="shared" si="8"/>
        <v/>
      </c>
      <c r="K333" t="e">
        <f>MATCH(SUBSTITUTE(I333," ",""),One45_Master_List!$C:$C,0)</f>
        <v>#N/A</v>
      </c>
    </row>
    <row r="334" spans="10:11">
      <c r="J334" t="str">
        <f t="shared" si="8"/>
        <v/>
      </c>
      <c r="K334" t="e">
        <f>MATCH(SUBSTITUTE(I334," ",""),One45_Master_List!$C:$C,0)</f>
        <v>#N/A</v>
      </c>
    </row>
    <row r="335" spans="10:11">
      <c r="J335" t="str">
        <f t="shared" si="8"/>
        <v/>
      </c>
      <c r="K335" t="e">
        <f>MATCH(SUBSTITUTE(I335," ",""),One45_Master_List!$C:$C,0)</f>
        <v>#N/A</v>
      </c>
    </row>
    <row r="336" spans="10:11">
      <c r="J336" t="str">
        <f t="shared" si="8"/>
        <v/>
      </c>
      <c r="K336" t="e">
        <f>MATCH(SUBSTITUTE(I336," ",""),One45_Master_List!$C:$C,0)</f>
        <v>#N/A</v>
      </c>
    </row>
    <row r="337" spans="10:11">
      <c r="J337" t="str">
        <f t="shared" si="8"/>
        <v/>
      </c>
      <c r="K337" t="e">
        <f>MATCH(SUBSTITUTE(I337," ",""),One45_Master_List!$C:$C,0)</f>
        <v>#N/A</v>
      </c>
    </row>
    <row r="338" spans="10:11">
      <c r="J338" t="str">
        <f t="shared" si="8"/>
        <v/>
      </c>
      <c r="K338" t="e">
        <f>MATCH(SUBSTITUTE(I338," ",""),One45_Master_List!$C:$C,0)</f>
        <v>#N/A</v>
      </c>
    </row>
    <row r="339" spans="10:11">
      <c r="J339" t="str">
        <f t="shared" si="8"/>
        <v/>
      </c>
      <c r="K339" t="e">
        <f>MATCH(SUBSTITUTE(I339," ",""),One45_Master_List!$C:$C,0)</f>
        <v>#N/A</v>
      </c>
    </row>
    <row r="340" spans="10:11">
      <c r="J340" t="str">
        <f t="shared" si="8"/>
        <v/>
      </c>
      <c r="K340" t="e">
        <f>MATCH(SUBSTITUTE(I340," ",""),One45_Master_List!$C:$C,0)</f>
        <v>#N/A</v>
      </c>
    </row>
    <row r="341" spans="10:11">
      <c r="J341" t="str">
        <f t="shared" si="8"/>
        <v/>
      </c>
      <c r="K341" t="e">
        <f>MATCH(SUBSTITUTE(I341," ",""),One45_Master_List!$C:$C,0)</f>
        <v>#N/A</v>
      </c>
    </row>
    <row r="342" spans="10:11">
      <c r="J342" t="str">
        <f t="shared" si="8"/>
        <v/>
      </c>
      <c r="K342" t="e">
        <f>MATCH(SUBSTITUTE(I342," ",""),One45_Master_List!$C:$C,0)</f>
        <v>#N/A</v>
      </c>
    </row>
    <row r="343" spans="10:11">
      <c r="J343" t="str">
        <f t="shared" ref="J343:J406" si="9">UPPER(SUBSTITUTE(I343," ",""))</f>
        <v/>
      </c>
      <c r="K343" t="e">
        <f>MATCH(SUBSTITUTE(I343," ",""),One45_Master_List!$C:$C,0)</f>
        <v>#N/A</v>
      </c>
    </row>
    <row r="344" spans="10:11">
      <c r="J344" t="str">
        <f t="shared" si="9"/>
        <v/>
      </c>
      <c r="K344" t="e">
        <f>MATCH(SUBSTITUTE(I344," ",""),One45_Master_List!$C:$C,0)</f>
        <v>#N/A</v>
      </c>
    </row>
    <row r="345" spans="10:11">
      <c r="J345" t="str">
        <f t="shared" si="9"/>
        <v/>
      </c>
      <c r="K345" t="e">
        <f>MATCH(SUBSTITUTE(I345," ",""),One45_Master_List!$C:$C,0)</f>
        <v>#N/A</v>
      </c>
    </row>
    <row r="346" spans="10:11">
      <c r="J346" t="str">
        <f t="shared" si="9"/>
        <v/>
      </c>
      <c r="K346" t="e">
        <f>MATCH(SUBSTITUTE(I346," ",""),One45_Master_List!$C:$C,0)</f>
        <v>#N/A</v>
      </c>
    </row>
    <row r="347" spans="10:11">
      <c r="J347" t="str">
        <f t="shared" si="9"/>
        <v/>
      </c>
      <c r="K347" t="e">
        <f>MATCH(SUBSTITUTE(I347," ",""),One45_Master_List!$C:$C,0)</f>
        <v>#N/A</v>
      </c>
    </row>
    <row r="348" spans="10:11">
      <c r="J348" t="str">
        <f t="shared" si="9"/>
        <v/>
      </c>
      <c r="K348" t="e">
        <f>MATCH(SUBSTITUTE(I348," ",""),One45_Master_List!$C:$C,0)</f>
        <v>#N/A</v>
      </c>
    </row>
    <row r="349" spans="10:11">
      <c r="J349" t="str">
        <f t="shared" si="9"/>
        <v/>
      </c>
      <c r="K349" t="e">
        <f>MATCH(SUBSTITUTE(I349," ",""),One45_Master_List!$C:$C,0)</f>
        <v>#N/A</v>
      </c>
    </row>
    <row r="350" spans="10:11">
      <c r="J350" t="str">
        <f t="shared" si="9"/>
        <v/>
      </c>
      <c r="K350" t="e">
        <f>MATCH(SUBSTITUTE(I350," ",""),One45_Master_List!$C:$C,0)</f>
        <v>#N/A</v>
      </c>
    </row>
    <row r="351" spans="10:11">
      <c r="J351" t="str">
        <f t="shared" si="9"/>
        <v/>
      </c>
      <c r="K351" t="e">
        <f>MATCH(SUBSTITUTE(I351," ",""),One45_Master_List!$C:$C,0)</f>
        <v>#N/A</v>
      </c>
    </row>
    <row r="352" spans="10:11">
      <c r="J352" t="str">
        <f t="shared" si="9"/>
        <v/>
      </c>
      <c r="K352" t="e">
        <f>MATCH(SUBSTITUTE(I352," ",""),One45_Master_List!$C:$C,0)</f>
        <v>#N/A</v>
      </c>
    </row>
    <row r="353" spans="10:11">
      <c r="J353" t="str">
        <f t="shared" si="9"/>
        <v/>
      </c>
      <c r="K353" t="e">
        <f>MATCH(SUBSTITUTE(I353," ",""),One45_Master_List!$C:$C,0)</f>
        <v>#N/A</v>
      </c>
    </row>
    <row r="354" spans="10:11">
      <c r="J354" t="str">
        <f t="shared" si="9"/>
        <v/>
      </c>
      <c r="K354" t="e">
        <f>MATCH(SUBSTITUTE(I354," ",""),One45_Master_List!$C:$C,0)</f>
        <v>#N/A</v>
      </c>
    </row>
    <row r="355" spans="10:11">
      <c r="J355" t="str">
        <f t="shared" si="9"/>
        <v/>
      </c>
      <c r="K355" t="e">
        <f>MATCH(SUBSTITUTE(I355," ",""),One45_Master_List!$C:$C,0)</f>
        <v>#N/A</v>
      </c>
    </row>
    <row r="356" spans="10:11">
      <c r="J356" t="str">
        <f t="shared" si="9"/>
        <v/>
      </c>
      <c r="K356" t="e">
        <f>MATCH(SUBSTITUTE(I356," ",""),One45_Master_List!$C:$C,0)</f>
        <v>#N/A</v>
      </c>
    </row>
    <row r="357" spans="10:11">
      <c r="J357" t="str">
        <f t="shared" si="9"/>
        <v/>
      </c>
      <c r="K357" t="e">
        <f>MATCH(SUBSTITUTE(I357," ",""),One45_Master_List!$C:$C,0)</f>
        <v>#N/A</v>
      </c>
    </row>
    <row r="358" spans="10:11">
      <c r="J358" t="str">
        <f t="shared" si="9"/>
        <v/>
      </c>
      <c r="K358" t="e">
        <f>MATCH(SUBSTITUTE(I358," ",""),One45_Master_List!$C:$C,0)</f>
        <v>#N/A</v>
      </c>
    </row>
    <row r="359" spans="10:11">
      <c r="J359" t="str">
        <f t="shared" si="9"/>
        <v/>
      </c>
      <c r="K359" t="e">
        <f>MATCH(SUBSTITUTE(I359," ",""),One45_Master_List!$C:$C,0)</f>
        <v>#N/A</v>
      </c>
    </row>
    <row r="360" spans="10:11">
      <c r="J360" t="str">
        <f t="shared" si="9"/>
        <v/>
      </c>
      <c r="K360" t="e">
        <f>MATCH(SUBSTITUTE(I360," ",""),One45_Master_List!$C:$C,0)</f>
        <v>#N/A</v>
      </c>
    </row>
    <row r="361" spans="10:11">
      <c r="J361" t="str">
        <f t="shared" si="9"/>
        <v/>
      </c>
      <c r="K361" t="e">
        <f>MATCH(SUBSTITUTE(I361," ",""),One45_Master_List!$C:$C,0)</f>
        <v>#N/A</v>
      </c>
    </row>
    <row r="362" spans="10:11">
      <c r="J362" t="str">
        <f t="shared" si="9"/>
        <v/>
      </c>
      <c r="K362" t="e">
        <f>MATCH(SUBSTITUTE(I362," ",""),One45_Master_List!$C:$C,0)</f>
        <v>#N/A</v>
      </c>
    </row>
    <row r="363" spans="10:11">
      <c r="J363" t="str">
        <f t="shared" si="9"/>
        <v/>
      </c>
      <c r="K363" t="e">
        <f>MATCH(SUBSTITUTE(I363," ",""),One45_Master_List!$C:$C,0)</f>
        <v>#N/A</v>
      </c>
    </row>
    <row r="364" spans="10:11">
      <c r="J364" t="str">
        <f t="shared" si="9"/>
        <v/>
      </c>
      <c r="K364" t="e">
        <f>MATCH(SUBSTITUTE(I364," ",""),One45_Master_List!$C:$C,0)</f>
        <v>#N/A</v>
      </c>
    </row>
    <row r="365" spans="10:11">
      <c r="J365" t="str">
        <f t="shared" si="9"/>
        <v/>
      </c>
      <c r="K365" t="e">
        <f>MATCH(SUBSTITUTE(I365," ",""),One45_Master_List!$C:$C,0)</f>
        <v>#N/A</v>
      </c>
    </row>
    <row r="366" spans="10:11">
      <c r="J366" t="str">
        <f t="shared" si="9"/>
        <v/>
      </c>
      <c r="K366" t="e">
        <f>MATCH(SUBSTITUTE(I366," ",""),One45_Master_List!$C:$C,0)</f>
        <v>#N/A</v>
      </c>
    </row>
    <row r="367" spans="10:11">
      <c r="J367" t="str">
        <f t="shared" si="9"/>
        <v/>
      </c>
      <c r="K367" t="e">
        <f>MATCH(SUBSTITUTE(I367," ",""),One45_Master_List!$C:$C,0)</f>
        <v>#N/A</v>
      </c>
    </row>
    <row r="368" spans="10:11">
      <c r="J368" t="str">
        <f t="shared" si="9"/>
        <v/>
      </c>
      <c r="K368" t="e">
        <f>MATCH(SUBSTITUTE(I368," ",""),One45_Master_List!$C:$C,0)</f>
        <v>#N/A</v>
      </c>
    </row>
    <row r="369" spans="10:11">
      <c r="J369" t="str">
        <f t="shared" si="9"/>
        <v/>
      </c>
      <c r="K369" t="e">
        <f>MATCH(SUBSTITUTE(I369," ",""),One45_Master_List!$C:$C,0)</f>
        <v>#N/A</v>
      </c>
    </row>
    <row r="370" spans="10:11">
      <c r="J370" t="str">
        <f t="shared" si="9"/>
        <v/>
      </c>
      <c r="K370" t="e">
        <f>MATCH(SUBSTITUTE(I370," ",""),One45_Master_List!$C:$C,0)</f>
        <v>#N/A</v>
      </c>
    </row>
    <row r="371" spans="10:11">
      <c r="J371" t="str">
        <f t="shared" si="9"/>
        <v/>
      </c>
      <c r="K371" t="e">
        <f>MATCH(SUBSTITUTE(I371," ",""),One45_Master_List!$C:$C,0)</f>
        <v>#N/A</v>
      </c>
    </row>
    <row r="372" spans="10:11">
      <c r="J372" t="str">
        <f t="shared" si="9"/>
        <v/>
      </c>
      <c r="K372" t="e">
        <f>MATCH(SUBSTITUTE(I372," ",""),One45_Master_List!$C:$C,0)</f>
        <v>#N/A</v>
      </c>
    </row>
    <row r="373" spans="10:11">
      <c r="J373" t="str">
        <f t="shared" si="9"/>
        <v/>
      </c>
      <c r="K373" t="e">
        <f>MATCH(SUBSTITUTE(I373," ",""),One45_Master_List!$C:$C,0)</f>
        <v>#N/A</v>
      </c>
    </row>
    <row r="374" spans="10:11">
      <c r="J374" t="str">
        <f t="shared" si="9"/>
        <v/>
      </c>
      <c r="K374" t="e">
        <f>MATCH(SUBSTITUTE(I374," ",""),One45_Master_List!$C:$C,0)</f>
        <v>#N/A</v>
      </c>
    </row>
    <row r="375" spans="10:11">
      <c r="J375" t="str">
        <f t="shared" si="9"/>
        <v/>
      </c>
      <c r="K375" t="e">
        <f>MATCH(SUBSTITUTE(I375," ",""),One45_Master_List!$C:$C,0)</f>
        <v>#N/A</v>
      </c>
    </row>
    <row r="376" spans="10:11">
      <c r="J376" t="str">
        <f t="shared" si="9"/>
        <v/>
      </c>
      <c r="K376" t="e">
        <f>MATCH(SUBSTITUTE(I376," ",""),One45_Master_List!$C:$C,0)</f>
        <v>#N/A</v>
      </c>
    </row>
    <row r="377" spans="10:11">
      <c r="J377" t="str">
        <f t="shared" si="9"/>
        <v/>
      </c>
      <c r="K377" t="e">
        <f>MATCH(SUBSTITUTE(I377," ",""),One45_Master_List!$C:$C,0)</f>
        <v>#N/A</v>
      </c>
    </row>
    <row r="378" spans="10:11">
      <c r="J378" t="str">
        <f t="shared" si="9"/>
        <v/>
      </c>
      <c r="K378" t="e">
        <f>MATCH(SUBSTITUTE(I378," ",""),One45_Master_List!$C:$C,0)</f>
        <v>#N/A</v>
      </c>
    </row>
    <row r="379" spans="10:11">
      <c r="J379" t="str">
        <f t="shared" si="9"/>
        <v/>
      </c>
      <c r="K379" t="e">
        <f>MATCH(SUBSTITUTE(I379," ",""),One45_Master_List!$C:$C,0)</f>
        <v>#N/A</v>
      </c>
    </row>
    <row r="380" spans="10:11">
      <c r="J380" t="str">
        <f t="shared" si="9"/>
        <v/>
      </c>
      <c r="K380" t="e">
        <f>MATCH(SUBSTITUTE(I380," ",""),One45_Master_List!$C:$C,0)</f>
        <v>#N/A</v>
      </c>
    </row>
    <row r="381" spans="10:11">
      <c r="J381" t="str">
        <f t="shared" si="9"/>
        <v/>
      </c>
      <c r="K381" t="e">
        <f>MATCH(SUBSTITUTE(I381," ",""),One45_Master_List!$C:$C,0)</f>
        <v>#N/A</v>
      </c>
    </row>
    <row r="382" spans="10:11">
      <c r="J382" t="str">
        <f t="shared" si="9"/>
        <v/>
      </c>
      <c r="K382" t="e">
        <f>MATCH(SUBSTITUTE(I382," ",""),One45_Master_List!$C:$C,0)</f>
        <v>#N/A</v>
      </c>
    </row>
    <row r="383" spans="10:11">
      <c r="J383" t="str">
        <f t="shared" si="9"/>
        <v/>
      </c>
      <c r="K383" t="e">
        <f>MATCH(SUBSTITUTE(I383," ",""),One45_Master_List!$C:$C,0)</f>
        <v>#N/A</v>
      </c>
    </row>
    <row r="384" spans="10:11">
      <c r="J384" t="str">
        <f t="shared" si="9"/>
        <v/>
      </c>
      <c r="K384" t="e">
        <f>MATCH(SUBSTITUTE(I384," ",""),One45_Master_List!$C:$C,0)</f>
        <v>#N/A</v>
      </c>
    </row>
    <row r="385" spans="10:11">
      <c r="J385" t="str">
        <f t="shared" si="9"/>
        <v/>
      </c>
      <c r="K385" t="e">
        <f>MATCH(SUBSTITUTE(I385," ",""),One45_Master_List!$C:$C,0)</f>
        <v>#N/A</v>
      </c>
    </row>
    <row r="386" spans="10:11">
      <c r="J386" t="str">
        <f t="shared" si="9"/>
        <v/>
      </c>
      <c r="K386" t="e">
        <f>MATCH(SUBSTITUTE(I386," ",""),One45_Master_List!$C:$C,0)</f>
        <v>#N/A</v>
      </c>
    </row>
    <row r="387" spans="10:11">
      <c r="J387" t="str">
        <f t="shared" si="9"/>
        <v/>
      </c>
      <c r="K387" t="e">
        <f>MATCH(SUBSTITUTE(I387," ",""),One45_Master_List!$C:$C,0)</f>
        <v>#N/A</v>
      </c>
    </row>
    <row r="388" spans="10:11">
      <c r="J388" t="str">
        <f t="shared" si="9"/>
        <v/>
      </c>
      <c r="K388" t="e">
        <f>MATCH(SUBSTITUTE(I388," ",""),One45_Master_List!$C:$C,0)</f>
        <v>#N/A</v>
      </c>
    </row>
    <row r="389" spans="10:11">
      <c r="J389" t="str">
        <f t="shared" si="9"/>
        <v/>
      </c>
      <c r="K389" t="e">
        <f>MATCH(SUBSTITUTE(I389," ",""),One45_Master_List!$C:$C,0)</f>
        <v>#N/A</v>
      </c>
    </row>
    <row r="390" spans="10:11">
      <c r="J390" t="str">
        <f t="shared" si="9"/>
        <v/>
      </c>
      <c r="K390" t="e">
        <f>MATCH(SUBSTITUTE(I390," ",""),One45_Master_List!$C:$C,0)</f>
        <v>#N/A</v>
      </c>
    </row>
    <row r="391" spans="10:11">
      <c r="J391" t="str">
        <f t="shared" si="9"/>
        <v/>
      </c>
      <c r="K391" t="e">
        <f>MATCH(SUBSTITUTE(I391," ",""),One45_Master_List!$C:$C,0)</f>
        <v>#N/A</v>
      </c>
    </row>
    <row r="392" spans="10:11">
      <c r="J392" t="str">
        <f t="shared" si="9"/>
        <v/>
      </c>
      <c r="K392" t="e">
        <f>MATCH(SUBSTITUTE(I392," ",""),One45_Master_List!$C:$C,0)</f>
        <v>#N/A</v>
      </c>
    </row>
    <row r="393" spans="10:11">
      <c r="J393" t="str">
        <f t="shared" si="9"/>
        <v/>
      </c>
      <c r="K393" t="e">
        <f>MATCH(SUBSTITUTE(I393," ",""),One45_Master_List!$C:$C,0)</f>
        <v>#N/A</v>
      </c>
    </row>
    <row r="394" spans="10:11">
      <c r="J394" t="str">
        <f t="shared" si="9"/>
        <v/>
      </c>
      <c r="K394" t="e">
        <f>MATCH(SUBSTITUTE(I394," ",""),One45_Master_List!$C:$C,0)</f>
        <v>#N/A</v>
      </c>
    </row>
    <row r="395" spans="10:11">
      <c r="J395" t="str">
        <f t="shared" si="9"/>
        <v/>
      </c>
      <c r="K395" t="e">
        <f>MATCH(SUBSTITUTE(I395," ",""),One45_Master_List!$C:$C,0)</f>
        <v>#N/A</v>
      </c>
    </row>
    <row r="396" spans="10:11">
      <c r="J396" t="str">
        <f t="shared" si="9"/>
        <v/>
      </c>
      <c r="K396" t="e">
        <f>MATCH(SUBSTITUTE(I396," ",""),One45_Master_List!$C:$C,0)</f>
        <v>#N/A</v>
      </c>
    </row>
    <row r="397" spans="10:11">
      <c r="J397" t="str">
        <f t="shared" si="9"/>
        <v/>
      </c>
      <c r="K397" t="e">
        <f>MATCH(SUBSTITUTE(I397," ",""),One45_Master_List!$C:$C,0)</f>
        <v>#N/A</v>
      </c>
    </row>
    <row r="398" spans="10:11">
      <c r="J398" t="str">
        <f t="shared" si="9"/>
        <v/>
      </c>
      <c r="K398" t="e">
        <f>MATCH(SUBSTITUTE(I398," ",""),One45_Master_List!$C:$C,0)</f>
        <v>#N/A</v>
      </c>
    </row>
    <row r="399" spans="10:11">
      <c r="J399" t="str">
        <f t="shared" si="9"/>
        <v/>
      </c>
      <c r="K399" t="e">
        <f>MATCH(SUBSTITUTE(I399," ",""),One45_Master_List!$C:$C,0)</f>
        <v>#N/A</v>
      </c>
    </row>
    <row r="400" spans="10:11">
      <c r="J400" t="str">
        <f t="shared" si="9"/>
        <v/>
      </c>
      <c r="K400" t="e">
        <f>MATCH(SUBSTITUTE(I400," ",""),One45_Master_List!$C:$C,0)</f>
        <v>#N/A</v>
      </c>
    </row>
    <row r="401" spans="10:11">
      <c r="J401" t="str">
        <f t="shared" si="9"/>
        <v/>
      </c>
      <c r="K401" t="e">
        <f>MATCH(SUBSTITUTE(I401," ",""),One45_Master_List!$C:$C,0)</f>
        <v>#N/A</v>
      </c>
    </row>
    <row r="402" spans="10:11">
      <c r="J402" t="str">
        <f t="shared" si="9"/>
        <v/>
      </c>
      <c r="K402" t="e">
        <f>MATCH(SUBSTITUTE(I402," ",""),One45_Master_List!$C:$C,0)</f>
        <v>#N/A</v>
      </c>
    </row>
    <row r="403" spans="10:11">
      <c r="J403" t="str">
        <f t="shared" si="9"/>
        <v/>
      </c>
      <c r="K403" t="e">
        <f>MATCH(SUBSTITUTE(I403," ",""),One45_Master_List!$C:$C,0)</f>
        <v>#N/A</v>
      </c>
    </row>
    <row r="404" spans="10:11">
      <c r="J404" t="str">
        <f t="shared" si="9"/>
        <v/>
      </c>
      <c r="K404" t="e">
        <f>MATCH(SUBSTITUTE(I404," ",""),One45_Master_List!$C:$C,0)</f>
        <v>#N/A</v>
      </c>
    </row>
    <row r="405" spans="10:11">
      <c r="J405" t="str">
        <f t="shared" si="9"/>
        <v/>
      </c>
      <c r="K405" t="e">
        <f>MATCH(SUBSTITUTE(I405," ",""),One45_Master_List!$C:$C,0)</f>
        <v>#N/A</v>
      </c>
    </row>
    <row r="406" spans="10:11">
      <c r="J406" t="str">
        <f t="shared" si="9"/>
        <v/>
      </c>
      <c r="K406" t="e">
        <f>MATCH(SUBSTITUTE(I406," ",""),One45_Master_List!$C:$C,0)</f>
        <v>#N/A</v>
      </c>
    </row>
    <row r="407" spans="10:11">
      <c r="J407" t="str">
        <f t="shared" ref="J407:J470" si="10">UPPER(SUBSTITUTE(I407," ",""))</f>
        <v/>
      </c>
      <c r="K407" t="e">
        <f>MATCH(SUBSTITUTE(I407," ",""),One45_Master_List!$C:$C,0)</f>
        <v>#N/A</v>
      </c>
    </row>
    <row r="408" spans="10:11">
      <c r="J408" t="str">
        <f t="shared" si="10"/>
        <v/>
      </c>
      <c r="K408" t="e">
        <f>MATCH(SUBSTITUTE(I408," ",""),One45_Master_List!$C:$C,0)</f>
        <v>#N/A</v>
      </c>
    </row>
    <row r="409" spans="10:11">
      <c r="J409" t="str">
        <f t="shared" si="10"/>
        <v/>
      </c>
      <c r="K409" t="e">
        <f>MATCH(SUBSTITUTE(I409," ",""),One45_Master_List!$C:$C,0)</f>
        <v>#N/A</v>
      </c>
    </row>
    <row r="410" spans="10:11">
      <c r="J410" t="str">
        <f t="shared" si="10"/>
        <v/>
      </c>
      <c r="K410" t="e">
        <f>MATCH(SUBSTITUTE(I410," ",""),One45_Master_List!$C:$C,0)</f>
        <v>#N/A</v>
      </c>
    </row>
    <row r="411" spans="10:11">
      <c r="J411" t="str">
        <f t="shared" si="10"/>
        <v/>
      </c>
      <c r="K411" t="e">
        <f>MATCH(SUBSTITUTE(I411," ",""),One45_Master_List!$C:$C,0)</f>
        <v>#N/A</v>
      </c>
    </row>
    <row r="412" spans="10:11">
      <c r="J412" t="str">
        <f t="shared" si="10"/>
        <v/>
      </c>
      <c r="K412" t="e">
        <f>MATCH(SUBSTITUTE(I412," ",""),One45_Master_List!$C:$C,0)</f>
        <v>#N/A</v>
      </c>
    </row>
    <row r="413" spans="10:11">
      <c r="J413" t="str">
        <f t="shared" si="10"/>
        <v/>
      </c>
      <c r="K413" t="e">
        <f>MATCH(SUBSTITUTE(I413," ",""),One45_Master_List!$C:$C,0)</f>
        <v>#N/A</v>
      </c>
    </row>
    <row r="414" spans="10:11">
      <c r="J414" t="str">
        <f t="shared" si="10"/>
        <v/>
      </c>
      <c r="K414" t="e">
        <f>MATCH(SUBSTITUTE(I414," ",""),One45_Master_List!$C:$C,0)</f>
        <v>#N/A</v>
      </c>
    </row>
    <row r="415" spans="10:11">
      <c r="J415" t="str">
        <f t="shared" si="10"/>
        <v/>
      </c>
      <c r="K415" t="e">
        <f>MATCH(SUBSTITUTE(I415," ",""),One45_Master_List!$C:$C,0)</f>
        <v>#N/A</v>
      </c>
    </row>
    <row r="416" spans="10:11">
      <c r="J416" t="str">
        <f t="shared" si="10"/>
        <v/>
      </c>
      <c r="K416" t="e">
        <f>MATCH(SUBSTITUTE(I416," ",""),One45_Master_List!$C:$C,0)</f>
        <v>#N/A</v>
      </c>
    </row>
    <row r="417" spans="10:11">
      <c r="J417" t="str">
        <f t="shared" si="10"/>
        <v/>
      </c>
      <c r="K417" t="e">
        <f>MATCH(SUBSTITUTE(I417," ",""),One45_Master_List!$C:$C,0)</f>
        <v>#N/A</v>
      </c>
    </row>
    <row r="418" spans="10:11">
      <c r="J418" t="str">
        <f t="shared" si="10"/>
        <v/>
      </c>
      <c r="K418" t="e">
        <f>MATCH(SUBSTITUTE(I418," ",""),One45_Master_List!$C:$C,0)</f>
        <v>#N/A</v>
      </c>
    </row>
    <row r="419" spans="10:11">
      <c r="J419" t="str">
        <f t="shared" si="10"/>
        <v/>
      </c>
      <c r="K419" t="e">
        <f>MATCH(SUBSTITUTE(I419," ",""),One45_Master_List!$C:$C,0)</f>
        <v>#N/A</v>
      </c>
    </row>
    <row r="420" spans="10:11">
      <c r="J420" t="str">
        <f t="shared" si="10"/>
        <v/>
      </c>
      <c r="K420" t="e">
        <f>MATCH(SUBSTITUTE(I420," ",""),One45_Master_List!$C:$C,0)</f>
        <v>#N/A</v>
      </c>
    </row>
    <row r="421" spans="10:11">
      <c r="J421" t="str">
        <f t="shared" si="10"/>
        <v/>
      </c>
      <c r="K421" t="e">
        <f>MATCH(SUBSTITUTE(I421," ",""),One45_Master_List!$C:$C,0)</f>
        <v>#N/A</v>
      </c>
    </row>
    <row r="422" spans="10:11">
      <c r="J422" t="str">
        <f t="shared" si="10"/>
        <v/>
      </c>
      <c r="K422" t="e">
        <f>MATCH(SUBSTITUTE(I422," ",""),One45_Master_List!$C:$C,0)</f>
        <v>#N/A</v>
      </c>
    </row>
    <row r="423" spans="10:11">
      <c r="J423" t="str">
        <f t="shared" si="10"/>
        <v/>
      </c>
      <c r="K423" t="e">
        <f>MATCH(SUBSTITUTE(I423," ",""),One45_Master_List!$C:$C,0)</f>
        <v>#N/A</v>
      </c>
    </row>
    <row r="424" spans="10:11">
      <c r="J424" t="str">
        <f t="shared" si="10"/>
        <v/>
      </c>
      <c r="K424" t="e">
        <f>MATCH(SUBSTITUTE(I424," ",""),One45_Master_List!$C:$C,0)</f>
        <v>#N/A</v>
      </c>
    </row>
    <row r="425" spans="10:11">
      <c r="J425" t="str">
        <f t="shared" si="10"/>
        <v/>
      </c>
      <c r="K425" t="e">
        <f>MATCH(SUBSTITUTE(I425," ",""),One45_Master_List!$C:$C,0)</f>
        <v>#N/A</v>
      </c>
    </row>
    <row r="426" spans="10:11">
      <c r="J426" t="str">
        <f t="shared" si="10"/>
        <v/>
      </c>
      <c r="K426" t="e">
        <f>MATCH(SUBSTITUTE(I426," ",""),One45_Master_List!$C:$C,0)</f>
        <v>#N/A</v>
      </c>
    </row>
    <row r="427" spans="10:11">
      <c r="J427" t="str">
        <f t="shared" si="10"/>
        <v/>
      </c>
      <c r="K427" t="e">
        <f>MATCH(SUBSTITUTE(I427," ",""),One45_Master_List!$C:$C,0)</f>
        <v>#N/A</v>
      </c>
    </row>
    <row r="428" spans="10:11">
      <c r="J428" t="str">
        <f t="shared" si="10"/>
        <v/>
      </c>
      <c r="K428" t="e">
        <f>MATCH(SUBSTITUTE(I428," ",""),One45_Master_List!$C:$C,0)</f>
        <v>#N/A</v>
      </c>
    </row>
    <row r="429" spans="10:11">
      <c r="J429" t="str">
        <f t="shared" si="10"/>
        <v/>
      </c>
      <c r="K429" t="e">
        <f>MATCH(SUBSTITUTE(I429," ",""),One45_Master_List!$C:$C,0)</f>
        <v>#N/A</v>
      </c>
    </row>
    <row r="430" spans="10:11">
      <c r="J430" t="str">
        <f t="shared" si="10"/>
        <v/>
      </c>
      <c r="K430" t="e">
        <f>MATCH(SUBSTITUTE(I430," ",""),One45_Master_List!$C:$C,0)</f>
        <v>#N/A</v>
      </c>
    </row>
    <row r="431" spans="10:11">
      <c r="J431" t="str">
        <f t="shared" si="10"/>
        <v/>
      </c>
      <c r="K431" t="e">
        <f>MATCH(SUBSTITUTE(I431," ",""),One45_Master_List!$C:$C,0)</f>
        <v>#N/A</v>
      </c>
    </row>
    <row r="432" spans="10:11">
      <c r="J432" t="str">
        <f t="shared" si="10"/>
        <v/>
      </c>
      <c r="K432" t="e">
        <f>MATCH(SUBSTITUTE(I432," ",""),One45_Master_List!$C:$C,0)</f>
        <v>#N/A</v>
      </c>
    </row>
    <row r="433" spans="10:11">
      <c r="J433" t="str">
        <f t="shared" si="10"/>
        <v/>
      </c>
      <c r="K433" t="e">
        <f>MATCH(SUBSTITUTE(I433," ",""),One45_Master_List!$C:$C,0)</f>
        <v>#N/A</v>
      </c>
    </row>
    <row r="434" spans="10:11">
      <c r="J434" t="str">
        <f t="shared" si="10"/>
        <v/>
      </c>
      <c r="K434" t="e">
        <f>MATCH(SUBSTITUTE(I434," ",""),One45_Master_List!$C:$C,0)</f>
        <v>#N/A</v>
      </c>
    </row>
    <row r="435" spans="10:11">
      <c r="J435" t="str">
        <f t="shared" si="10"/>
        <v/>
      </c>
      <c r="K435" t="e">
        <f>MATCH(SUBSTITUTE(I435," ",""),One45_Master_List!$C:$C,0)</f>
        <v>#N/A</v>
      </c>
    </row>
    <row r="436" spans="10:11">
      <c r="J436" t="str">
        <f t="shared" si="10"/>
        <v/>
      </c>
      <c r="K436" t="e">
        <f>MATCH(SUBSTITUTE(I436," ",""),One45_Master_List!$C:$C,0)</f>
        <v>#N/A</v>
      </c>
    </row>
    <row r="437" spans="10:11">
      <c r="J437" t="str">
        <f t="shared" si="10"/>
        <v/>
      </c>
      <c r="K437" t="e">
        <f>MATCH(SUBSTITUTE(I437," ",""),One45_Master_List!$C:$C,0)</f>
        <v>#N/A</v>
      </c>
    </row>
    <row r="438" spans="10:11">
      <c r="J438" t="str">
        <f t="shared" si="10"/>
        <v/>
      </c>
      <c r="K438" t="e">
        <f>MATCH(SUBSTITUTE(I438," ",""),One45_Master_List!$C:$C,0)</f>
        <v>#N/A</v>
      </c>
    </row>
    <row r="439" spans="10:11">
      <c r="J439" t="str">
        <f t="shared" si="10"/>
        <v/>
      </c>
      <c r="K439" t="e">
        <f>MATCH(SUBSTITUTE(I439," ",""),One45_Master_List!$C:$C,0)</f>
        <v>#N/A</v>
      </c>
    </row>
    <row r="440" spans="10:11">
      <c r="J440" t="str">
        <f t="shared" si="10"/>
        <v/>
      </c>
      <c r="K440" t="e">
        <f>MATCH(SUBSTITUTE(I440," ",""),One45_Master_List!$C:$C,0)</f>
        <v>#N/A</v>
      </c>
    </row>
    <row r="441" spans="10:11">
      <c r="J441" t="str">
        <f t="shared" si="10"/>
        <v/>
      </c>
      <c r="K441" t="e">
        <f>MATCH(SUBSTITUTE(I441," ",""),One45_Master_List!$C:$C,0)</f>
        <v>#N/A</v>
      </c>
    </row>
    <row r="442" spans="10:11">
      <c r="J442" t="str">
        <f t="shared" si="10"/>
        <v/>
      </c>
      <c r="K442" t="e">
        <f>MATCH(SUBSTITUTE(I442," ",""),One45_Master_List!$C:$C,0)</f>
        <v>#N/A</v>
      </c>
    </row>
    <row r="443" spans="10:11">
      <c r="J443" t="str">
        <f t="shared" si="10"/>
        <v/>
      </c>
      <c r="K443" t="e">
        <f>MATCH(SUBSTITUTE(I443," ",""),One45_Master_List!$C:$C,0)</f>
        <v>#N/A</v>
      </c>
    </row>
    <row r="444" spans="10:11">
      <c r="J444" t="str">
        <f t="shared" si="10"/>
        <v/>
      </c>
      <c r="K444" t="e">
        <f>MATCH(SUBSTITUTE(I444," ",""),One45_Master_List!$C:$C,0)</f>
        <v>#N/A</v>
      </c>
    </row>
    <row r="445" spans="10:11">
      <c r="J445" t="str">
        <f t="shared" si="10"/>
        <v/>
      </c>
      <c r="K445" t="e">
        <f>MATCH(SUBSTITUTE(I445," ",""),One45_Master_List!$C:$C,0)</f>
        <v>#N/A</v>
      </c>
    </row>
    <row r="446" spans="10:11">
      <c r="J446" t="str">
        <f t="shared" si="10"/>
        <v/>
      </c>
      <c r="K446" t="e">
        <f>MATCH(SUBSTITUTE(I446," ",""),One45_Master_List!$C:$C,0)</f>
        <v>#N/A</v>
      </c>
    </row>
    <row r="447" spans="10:11">
      <c r="J447" t="str">
        <f t="shared" si="10"/>
        <v/>
      </c>
      <c r="K447" t="e">
        <f>MATCH(SUBSTITUTE(I447," ",""),One45_Master_List!$C:$C,0)</f>
        <v>#N/A</v>
      </c>
    </row>
    <row r="448" spans="10:11">
      <c r="J448" t="str">
        <f t="shared" si="10"/>
        <v/>
      </c>
      <c r="K448" t="e">
        <f>MATCH(SUBSTITUTE(I448," ",""),One45_Master_List!$C:$C,0)</f>
        <v>#N/A</v>
      </c>
    </row>
    <row r="449" spans="10:11">
      <c r="J449" t="str">
        <f t="shared" si="10"/>
        <v/>
      </c>
      <c r="K449" t="e">
        <f>MATCH(SUBSTITUTE(I449," ",""),One45_Master_List!$C:$C,0)</f>
        <v>#N/A</v>
      </c>
    </row>
    <row r="450" spans="10:11">
      <c r="J450" t="str">
        <f t="shared" si="10"/>
        <v/>
      </c>
      <c r="K450" t="e">
        <f>MATCH(SUBSTITUTE(I450," ",""),One45_Master_List!$C:$C,0)</f>
        <v>#N/A</v>
      </c>
    </row>
    <row r="451" spans="10:11">
      <c r="J451" t="str">
        <f t="shared" si="10"/>
        <v/>
      </c>
      <c r="K451" t="e">
        <f>MATCH(SUBSTITUTE(I451," ",""),One45_Master_List!$C:$C,0)</f>
        <v>#N/A</v>
      </c>
    </row>
    <row r="452" spans="10:11">
      <c r="J452" t="str">
        <f t="shared" si="10"/>
        <v/>
      </c>
      <c r="K452" t="e">
        <f>MATCH(SUBSTITUTE(I452," ",""),One45_Master_List!$C:$C,0)</f>
        <v>#N/A</v>
      </c>
    </row>
    <row r="453" spans="10:11">
      <c r="J453" t="str">
        <f t="shared" si="10"/>
        <v/>
      </c>
      <c r="K453" t="e">
        <f>MATCH(SUBSTITUTE(I453," ",""),One45_Master_List!$C:$C,0)</f>
        <v>#N/A</v>
      </c>
    </row>
    <row r="454" spans="10:11">
      <c r="J454" t="str">
        <f t="shared" si="10"/>
        <v/>
      </c>
      <c r="K454" t="e">
        <f>MATCH(SUBSTITUTE(I454," ",""),One45_Master_List!$C:$C,0)</f>
        <v>#N/A</v>
      </c>
    </row>
    <row r="455" spans="10:11">
      <c r="J455" t="str">
        <f t="shared" si="10"/>
        <v/>
      </c>
      <c r="K455" t="e">
        <f>MATCH(SUBSTITUTE(I455," ",""),One45_Master_List!$C:$C,0)</f>
        <v>#N/A</v>
      </c>
    </row>
    <row r="456" spans="10:11">
      <c r="J456" t="str">
        <f t="shared" si="10"/>
        <v/>
      </c>
      <c r="K456" t="e">
        <f>MATCH(SUBSTITUTE(I456," ",""),One45_Master_List!$C:$C,0)</f>
        <v>#N/A</v>
      </c>
    </row>
    <row r="457" spans="10:11">
      <c r="J457" t="str">
        <f t="shared" si="10"/>
        <v/>
      </c>
      <c r="K457" t="e">
        <f>MATCH(SUBSTITUTE(I457," ",""),One45_Master_List!$C:$C,0)</f>
        <v>#N/A</v>
      </c>
    </row>
    <row r="458" spans="10:11">
      <c r="J458" t="str">
        <f t="shared" si="10"/>
        <v/>
      </c>
      <c r="K458" t="e">
        <f>MATCH(SUBSTITUTE(I458," ",""),One45_Master_List!$C:$C,0)</f>
        <v>#N/A</v>
      </c>
    </row>
    <row r="459" spans="10:11">
      <c r="J459" t="str">
        <f t="shared" si="10"/>
        <v/>
      </c>
      <c r="K459" t="e">
        <f>MATCH(SUBSTITUTE(I459," ",""),One45_Master_List!$C:$C,0)</f>
        <v>#N/A</v>
      </c>
    </row>
    <row r="460" spans="10:11">
      <c r="J460" t="str">
        <f t="shared" si="10"/>
        <v/>
      </c>
      <c r="K460" t="e">
        <f>MATCH(SUBSTITUTE(I460," ",""),One45_Master_List!$C:$C,0)</f>
        <v>#N/A</v>
      </c>
    </row>
    <row r="461" spans="10:11">
      <c r="J461" t="str">
        <f t="shared" si="10"/>
        <v/>
      </c>
      <c r="K461" t="e">
        <f>MATCH(SUBSTITUTE(I461," ",""),One45_Master_List!$C:$C,0)</f>
        <v>#N/A</v>
      </c>
    </row>
    <row r="462" spans="10:11">
      <c r="J462" t="str">
        <f t="shared" si="10"/>
        <v/>
      </c>
      <c r="K462" t="e">
        <f>MATCH(SUBSTITUTE(I462," ",""),One45_Master_List!$C:$C,0)</f>
        <v>#N/A</v>
      </c>
    </row>
    <row r="463" spans="10:11">
      <c r="J463" t="str">
        <f t="shared" si="10"/>
        <v/>
      </c>
      <c r="K463" t="e">
        <f>MATCH(SUBSTITUTE(I463," ",""),One45_Master_List!$C:$C,0)</f>
        <v>#N/A</v>
      </c>
    </row>
    <row r="464" spans="10:11">
      <c r="J464" t="str">
        <f t="shared" si="10"/>
        <v/>
      </c>
      <c r="K464" t="e">
        <f>MATCH(SUBSTITUTE(I464," ",""),One45_Master_List!$C:$C,0)</f>
        <v>#N/A</v>
      </c>
    </row>
    <row r="465" spans="10:11">
      <c r="J465" t="str">
        <f t="shared" si="10"/>
        <v/>
      </c>
      <c r="K465" t="e">
        <f>MATCH(SUBSTITUTE(I465," ",""),One45_Master_List!$C:$C,0)</f>
        <v>#N/A</v>
      </c>
    </row>
    <row r="466" spans="10:11">
      <c r="J466" t="str">
        <f t="shared" si="10"/>
        <v/>
      </c>
      <c r="K466" t="e">
        <f>MATCH(SUBSTITUTE(I466," ",""),One45_Master_List!$C:$C,0)</f>
        <v>#N/A</v>
      </c>
    </row>
    <row r="467" spans="10:11">
      <c r="J467" t="str">
        <f t="shared" si="10"/>
        <v/>
      </c>
      <c r="K467" t="e">
        <f>MATCH(SUBSTITUTE(I467," ",""),One45_Master_List!$C:$C,0)</f>
        <v>#N/A</v>
      </c>
    </row>
    <row r="468" spans="10:11">
      <c r="J468" t="str">
        <f t="shared" si="10"/>
        <v/>
      </c>
      <c r="K468" t="e">
        <f>MATCH(SUBSTITUTE(I468," ",""),One45_Master_List!$C:$C,0)</f>
        <v>#N/A</v>
      </c>
    </row>
    <row r="469" spans="10:11">
      <c r="J469" t="str">
        <f t="shared" si="10"/>
        <v/>
      </c>
      <c r="K469" t="e">
        <f>MATCH(SUBSTITUTE(I469," ",""),One45_Master_List!$C:$C,0)</f>
        <v>#N/A</v>
      </c>
    </row>
    <row r="470" spans="10:11">
      <c r="J470" t="str">
        <f t="shared" si="10"/>
        <v/>
      </c>
      <c r="K470" t="e">
        <f>MATCH(SUBSTITUTE(I470," ",""),One45_Master_List!$C:$C,0)</f>
        <v>#N/A</v>
      </c>
    </row>
    <row r="471" spans="10:11">
      <c r="J471" t="str">
        <f t="shared" ref="J471:J509" si="11">UPPER(SUBSTITUTE(I471," ",""))</f>
        <v/>
      </c>
      <c r="K471" t="e">
        <f>MATCH(SUBSTITUTE(I471," ",""),One45_Master_List!$C:$C,0)</f>
        <v>#N/A</v>
      </c>
    </row>
    <row r="472" spans="10:11">
      <c r="J472" t="str">
        <f t="shared" si="11"/>
        <v/>
      </c>
      <c r="K472" t="e">
        <f>MATCH(SUBSTITUTE(I472," ",""),One45_Master_List!$C:$C,0)</f>
        <v>#N/A</v>
      </c>
    </row>
    <row r="473" spans="10:11">
      <c r="J473" t="str">
        <f t="shared" si="11"/>
        <v/>
      </c>
      <c r="K473" t="e">
        <f>MATCH(SUBSTITUTE(I473," ",""),One45_Master_List!$C:$C,0)</f>
        <v>#N/A</v>
      </c>
    </row>
    <row r="474" spans="10:11">
      <c r="J474" t="str">
        <f t="shared" si="11"/>
        <v/>
      </c>
      <c r="K474" t="e">
        <f>MATCH(SUBSTITUTE(I474," ",""),One45_Master_List!$C:$C,0)</f>
        <v>#N/A</v>
      </c>
    </row>
    <row r="475" spans="10:11">
      <c r="J475" t="str">
        <f t="shared" si="11"/>
        <v/>
      </c>
      <c r="K475" t="e">
        <f>MATCH(SUBSTITUTE(I475," ",""),One45_Master_List!$C:$C,0)</f>
        <v>#N/A</v>
      </c>
    </row>
    <row r="476" spans="10:11">
      <c r="J476" t="str">
        <f t="shared" si="11"/>
        <v/>
      </c>
      <c r="K476" t="e">
        <f>MATCH(SUBSTITUTE(I476," ",""),One45_Master_List!$C:$C,0)</f>
        <v>#N/A</v>
      </c>
    </row>
    <row r="477" spans="10:11">
      <c r="J477" t="str">
        <f t="shared" si="11"/>
        <v/>
      </c>
      <c r="K477" t="e">
        <f>MATCH(SUBSTITUTE(I477," ",""),One45_Master_List!$C:$C,0)</f>
        <v>#N/A</v>
      </c>
    </row>
    <row r="478" spans="10:11">
      <c r="J478" t="str">
        <f t="shared" si="11"/>
        <v/>
      </c>
      <c r="K478" t="e">
        <f>MATCH(SUBSTITUTE(I478," ",""),One45_Master_List!$C:$C,0)</f>
        <v>#N/A</v>
      </c>
    </row>
    <row r="479" spans="10:11">
      <c r="J479" t="str">
        <f t="shared" si="11"/>
        <v/>
      </c>
      <c r="K479" t="e">
        <f>MATCH(SUBSTITUTE(I479," ",""),One45_Master_List!$C:$C,0)</f>
        <v>#N/A</v>
      </c>
    </row>
    <row r="480" spans="10:11">
      <c r="J480" t="str">
        <f t="shared" si="11"/>
        <v/>
      </c>
      <c r="K480" t="e">
        <f>MATCH(SUBSTITUTE(I480," ",""),One45_Master_List!$C:$C,0)</f>
        <v>#N/A</v>
      </c>
    </row>
    <row r="481" spans="10:11">
      <c r="J481" t="str">
        <f t="shared" si="11"/>
        <v/>
      </c>
      <c r="K481" t="e">
        <f>MATCH(SUBSTITUTE(I481," ",""),One45_Master_List!$C:$C,0)</f>
        <v>#N/A</v>
      </c>
    </row>
    <row r="482" spans="10:11">
      <c r="J482" t="str">
        <f t="shared" si="11"/>
        <v/>
      </c>
      <c r="K482" t="e">
        <f>MATCH(SUBSTITUTE(I482," ",""),One45_Master_List!$C:$C,0)</f>
        <v>#N/A</v>
      </c>
    </row>
    <row r="483" spans="10:11">
      <c r="J483" t="str">
        <f t="shared" si="11"/>
        <v/>
      </c>
      <c r="K483" t="e">
        <f>MATCH(SUBSTITUTE(I483," ",""),One45_Master_List!$C:$C,0)</f>
        <v>#N/A</v>
      </c>
    </row>
    <row r="484" spans="10:11">
      <c r="J484" t="str">
        <f t="shared" si="11"/>
        <v/>
      </c>
      <c r="K484" t="e">
        <f>MATCH(SUBSTITUTE(I484," ",""),One45_Master_List!$C:$C,0)</f>
        <v>#N/A</v>
      </c>
    </row>
    <row r="485" spans="10:11">
      <c r="J485" t="str">
        <f t="shared" si="11"/>
        <v/>
      </c>
      <c r="K485" t="e">
        <f>MATCH(SUBSTITUTE(I485," ",""),One45_Master_List!$C:$C,0)</f>
        <v>#N/A</v>
      </c>
    </row>
    <row r="486" spans="10:11">
      <c r="J486" t="str">
        <f t="shared" si="11"/>
        <v/>
      </c>
      <c r="K486" t="e">
        <f>MATCH(SUBSTITUTE(I486," ",""),One45_Master_List!$C:$C,0)</f>
        <v>#N/A</v>
      </c>
    </row>
    <row r="487" spans="10:11">
      <c r="J487" t="str">
        <f t="shared" si="11"/>
        <v/>
      </c>
      <c r="K487" t="e">
        <f>MATCH(SUBSTITUTE(I487," ",""),One45_Master_List!$C:$C,0)</f>
        <v>#N/A</v>
      </c>
    </row>
    <row r="488" spans="10:11">
      <c r="J488" t="str">
        <f t="shared" si="11"/>
        <v/>
      </c>
      <c r="K488" t="e">
        <f>MATCH(SUBSTITUTE(I488," ",""),One45_Master_List!$C:$C,0)</f>
        <v>#N/A</v>
      </c>
    </row>
    <row r="489" spans="10:11">
      <c r="J489" t="str">
        <f t="shared" si="11"/>
        <v/>
      </c>
      <c r="K489" t="e">
        <f>MATCH(SUBSTITUTE(I489," ",""),One45_Master_List!$C:$C,0)</f>
        <v>#N/A</v>
      </c>
    </row>
    <row r="490" spans="10:11">
      <c r="J490" t="str">
        <f t="shared" si="11"/>
        <v/>
      </c>
      <c r="K490" t="e">
        <f>MATCH(SUBSTITUTE(I490," ",""),One45_Master_List!$C:$C,0)</f>
        <v>#N/A</v>
      </c>
    </row>
    <row r="491" spans="10:11">
      <c r="J491" t="str">
        <f t="shared" si="11"/>
        <v/>
      </c>
      <c r="K491" t="e">
        <f>MATCH(SUBSTITUTE(I491," ",""),One45_Master_List!$C:$C,0)</f>
        <v>#N/A</v>
      </c>
    </row>
    <row r="492" spans="10:11">
      <c r="J492" t="str">
        <f t="shared" si="11"/>
        <v/>
      </c>
      <c r="K492" t="e">
        <f>MATCH(SUBSTITUTE(I492," ",""),One45_Master_List!$C:$C,0)</f>
        <v>#N/A</v>
      </c>
    </row>
    <row r="493" spans="10:11">
      <c r="J493" t="str">
        <f t="shared" si="11"/>
        <v/>
      </c>
      <c r="K493" t="e">
        <f>MATCH(SUBSTITUTE(I493," ",""),One45_Master_List!$C:$C,0)</f>
        <v>#N/A</v>
      </c>
    </row>
    <row r="494" spans="10:11">
      <c r="J494" t="str">
        <f t="shared" si="11"/>
        <v/>
      </c>
      <c r="K494" t="e">
        <f>MATCH(SUBSTITUTE(I494," ",""),One45_Master_List!$C:$C,0)</f>
        <v>#N/A</v>
      </c>
    </row>
    <row r="495" spans="10:11">
      <c r="J495" t="str">
        <f t="shared" si="11"/>
        <v/>
      </c>
      <c r="K495" t="e">
        <f>MATCH(SUBSTITUTE(I495," ",""),One45_Master_List!$C:$C,0)</f>
        <v>#N/A</v>
      </c>
    </row>
    <row r="496" spans="10:11">
      <c r="J496" t="str">
        <f t="shared" si="11"/>
        <v/>
      </c>
      <c r="K496" t="e">
        <f>MATCH(SUBSTITUTE(I496," ",""),One45_Master_List!$C:$C,0)</f>
        <v>#N/A</v>
      </c>
    </row>
    <row r="497" spans="10:11">
      <c r="J497" t="str">
        <f t="shared" si="11"/>
        <v/>
      </c>
      <c r="K497" t="e">
        <f>MATCH(SUBSTITUTE(I497," ",""),One45_Master_List!$C:$C,0)</f>
        <v>#N/A</v>
      </c>
    </row>
    <row r="498" spans="10:11">
      <c r="J498" t="str">
        <f t="shared" si="11"/>
        <v/>
      </c>
      <c r="K498" t="e">
        <f>MATCH(SUBSTITUTE(I498," ",""),One45_Master_List!$C:$C,0)</f>
        <v>#N/A</v>
      </c>
    </row>
    <row r="499" spans="10:11">
      <c r="J499" t="str">
        <f t="shared" si="11"/>
        <v/>
      </c>
      <c r="K499" t="e">
        <f>MATCH(SUBSTITUTE(I499," ",""),One45_Master_List!$C:$C,0)</f>
        <v>#N/A</v>
      </c>
    </row>
    <row r="500" spans="10:11">
      <c r="J500" t="str">
        <f t="shared" si="11"/>
        <v/>
      </c>
      <c r="K500" t="e">
        <f>MATCH(SUBSTITUTE(I500," ",""),One45_Master_List!$C:$C,0)</f>
        <v>#N/A</v>
      </c>
    </row>
    <row r="501" spans="10:11">
      <c r="J501" t="str">
        <f t="shared" si="11"/>
        <v/>
      </c>
      <c r="K501" t="e">
        <f>MATCH(SUBSTITUTE(I501," ",""),One45_Master_List!$C:$C,0)</f>
        <v>#N/A</v>
      </c>
    </row>
    <row r="502" spans="10:11">
      <c r="J502" t="str">
        <f t="shared" si="11"/>
        <v/>
      </c>
      <c r="K502" t="e">
        <f>MATCH(SUBSTITUTE(I502," ",""),One45_Master_List!$C:$C,0)</f>
        <v>#N/A</v>
      </c>
    </row>
    <row r="503" spans="10:11">
      <c r="J503" t="str">
        <f t="shared" si="11"/>
        <v/>
      </c>
      <c r="K503" t="e">
        <f>MATCH(SUBSTITUTE(I503," ",""),One45_Master_List!$C:$C,0)</f>
        <v>#N/A</v>
      </c>
    </row>
    <row r="504" spans="10:11">
      <c r="J504" t="str">
        <f t="shared" si="11"/>
        <v/>
      </c>
      <c r="K504" t="e">
        <f>MATCH(SUBSTITUTE(I504," ",""),One45_Master_List!$C:$C,0)</f>
        <v>#N/A</v>
      </c>
    </row>
    <row r="505" spans="10:11">
      <c r="J505" t="str">
        <f t="shared" si="11"/>
        <v/>
      </c>
      <c r="K505" t="e">
        <f>MATCH(SUBSTITUTE(I505," ",""),One45_Master_List!$C:$C,0)</f>
        <v>#N/A</v>
      </c>
    </row>
    <row r="506" spans="10:11">
      <c r="J506" t="str">
        <f t="shared" si="11"/>
        <v/>
      </c>
      <c r="K506" t="e">
        <f>MATCH(SUBSTITUTE(I506," ",""),One45_Master_List!$C:$C,0)</f>
        <v>#N/A</v>
      </c>
    </row>
    <row r="507" spans="10:11">
      <c r="J507" t="str">
        <f t="shared" si="11"/>
        <v/>
      </c>
      <c r="K507" t="e">
        <f>MATCH(SUBSTITUTE(I507," ",""),One45_Master_List!$C:$C,0)</f>
        <v>#N/A</v>
      </c>
    </row>
    <row r="508" spans="10:11">
      <c r="J508" t="str">
        <f t="shared" si="11"/>
        <v/>
      </c>
      <c r="K508" t="e">
        <f>MATCH(SUBSTITUTE(I508," ",""),One45_Master_List!$C:$C,0)</f>
        <v>#N/A</v>
      </c>
    </row>
    <row r="509" spans="10:11">
      <c r="J509" t="str">
        <f t="shared" si="11"/>
        <v/>
      </c>
      <c r="K509" t="e">
        <f>MATCH(SUBSTITUTE(I509," ",""),One45_Master_List!$C:$C,0)</f>
        <v>#N/A</v>
      </c>
    </row>
  </sheetData>
  <autoFilter ref="A1:B157"/>
  <sortState ref="A2:A157">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Instructions</vt:lpstr>
      <vt:lpstr>One45_Master_List</vt:lpstr>
      <vt:lpstr>Main Template</vt:lpstr>
      <vt:lpstr>Dump Google Form Here</vt:lpstr>
      <vt:lpstr>Cleaned Google Form</vt:lpstr>
      <vt:lpstr>Vacay_Template</vt:lpstr>
      <vt:lpstr>Block_Key</vt:lpstr>
      <vt:lpstr>Dump Program Output Here</vt:lpstr>
      <vt:lpstr>The_Schedule</vt:lpstr>
      <vt:lpstr>Reports</vt:lpstr>
      <vt:lpstr>Who's Missing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Galway</dc:creator>
  <cp:lastModifiedBy>Kelly Galway</cp:lastModifiedBy>
  <dcterms:created xsi:type="dcterms:W3CDTF">2014-11-23T00:41:10Z</dcterms:created>
  <dcterms:modified xsi:type="dcterms:W3CDTF">2015-01-23T15:53:14Z</dcterms:modified>
</cp:coreProperties>
</file>